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8800" windowHeight="12450"/>
  </bookViews>
  <sheets>
    <sheet name="1-INFOS" sheetId="8" r:id="rId1"/>
    <sheet name="Fournisseur_gaz_naturel_i" sheetId="11" r:id="rId2"/>
    <sheet name="Exploitant_chauf._gaz_ii" sheetId="14" r:id="rId3"/>
    <sheet name="Gestion._chaleur_iii" sheetId="15" r:id="rId4"/>
    <sheet name="Données" sheetId="7" state="hidden" r:id="rId5"/>
  </sheets>
  <externalReferences>
    <externalReference r:id="rId6"/>
    <externalReference r:id="rId7"/>
    <externalReference r:id="rId8"/>
  </externalReferences>
  <definedNames>
    <definedName name="date" localSheetId="2">#REF!</definedName>
    <definedName name="date" localSheetId="1">#REF!</definedName>
    <definedName name="date" localSheetId="3">#REF!</definedName>
    <definedName name="date">#REF!</definedName>
    <definedName name="demandeur">Données!$A$2:$A$14</definedName>
    <definedName name="oui_non">Données!$A$22:$A$23</definedName>
    <definedName name="periode" localSheetId="2">[1]!donnees[Période de facturation]</definedName>
    <definedName name="periode" localSheetId="1">donnees[Période de facturation]</definedName>
    <definedName name="periode" localSheetId="3">[2]!donnees[Période de facturation]</definedName>
    <definedName name="periode">donnees[Période de facturation]</definedName>
    <definedName name="periode2exp">Exploitant_chauf._gaz_ii!XDA1,Exploitant_chauf._gaz_ii!XDL1,Exploitant_chauf._gaz_ii!XDW1,Exploitant_chauf._gaz_ii!XEH1,Exploitant_chauf._gaz_ii!XES1,Exploitant_chauf._gaz_ii!XFD1</definedName>
    <definedName name="periode2four">Fournisseur_gaz_naturel_i!XDA1,Fournisseur_gaz_naturel_i!XDL1,Fournisseur_gaz_naturel_i!XDW1,Fournisseur_gaz_naturel_i!XEH1,Fournisseur_gaz_naturel_i!XES1,Fournisseur_gaz_naturel_i!XFD1</definedName>
    <definedName name="periode2ges">Gestion._chaleur_iii!XDA1,Gestion._chaleur_iii!XDL1,Gestion._chaleur_iii!XDW1,Gestion._chaleur_iii!XEH1,Gestion._chaleur_iii!XES1,Gestion._chaleur_iii!XFD1</definedName>
    <definedName name="phase" localSheetId="2">[1]!donnees[Colonne2]</definedName>
    <definedName name="phase" localSheetId="1">donnees[TVA]</definedName>
    <definedName name="phase" localSheetId="3">[2]!donnees[Colonne2]</definedName>
    <definedName name="phase">donnees[TVA]</definedName>
    <definedName name="RCI">[3]INDFUT!$A$4:$A$6</definedName>
    <definedName name="vd" localSheetId="2">#REF!</definedName>
    <definedName name="vd" localSheetId="1">#REF!</definedName>
    <definedName name="vd" localSheetId="3">#REF!</definedName>
    <definedName name="vd">#REF!</definedName>
  </definedNames>
  <calcPr calcId="145621"/>
</workbook>
</file>

<file path=xl/calcChain.xml><?xml version="1.0" encoding="utf-8"?>
<calcChain xmlns="http://schemas.openxmlformats.org/spreadsheetml/2006/main">
  <c r="CB19" i="15" l="1"/>
  <c r="CB20" i="15"/>
  <c r="CB21" i="15"/>
  <c r="CB22" i="15"/>
  <c r="CB23" i="15"/>
  <c r="CB24" i="15"/>
  <c r="CB25" i="15"/>
  <c r="CB26" i="15"/>
  <c r="CB27" i="15"/>
  <c r="CB28" i="15"/>
  <c r="CB29" i="15"/>
  <c r="CB30" i="15"/>
  <c r="CB31" i="15"/>
  <c r="CB32" i="15"/>
  <c r="CB33" i="15"/>
  <c r="CB34" i="15"/>
  <c r="CB35" i="15"/>
  <c r="CB36" i="15"/>
  <c r="CB37" i="15"/>
  <c r="CB38" i="15"/>
  <c r="CB39" i="15"/>
  <c r="CB40" i="15"/>
  <c r="CB41" i="15"/>
  <c r="CB42" i="15"/>
  <c r="CB43" i="15"/>
  <c r="CB44" i="15"/>
  <c r="CB45" i="15"/>
  <c r="CB46" i="15"/>
  <c r="CB47" i="15"/>
  <c r="CB48" i="15"/>
  <c r="CB49" i="15"/>
  <c r="CB50" i="15"/>
  <c r="CB51" i="15"/>
  <c r="CB52" i="15"/>
  <c r="CB53" i="15"/>
  <c r="CB54" i="15"/>
  <c r="CB55" i="15"/>
  <c r="CB56" i="15"/>
  <c r="CB57" i="15"/>
  <c r="CB58" i="15"/>
  <c r="CB59" i="15"/>
  <c r="CB60" i="15"/>
  <c r="CB61" i="15"/>
  <c r="CB62" i="15"/>
  <c r="CB63" i="15"/>
  <c r="CB64" i="15"/>
  <c r="CB65" i="15"/>
  <c r="CB66" i="15"/>
  <c r="CB67" i="15"/>
  <c r="CB68" i="15"/>
  <c r="CB69" i="15"/>
  <c r="CB70" i="15"/>
  <c r="CB71" i="15"/>
  <c r="CB72" i="15"/>
  <c r="CB73" i="15"/>
  <c r="CB74" i="15"/>
  <c r="CB75" i="15"/>
  <c r="CB76" i="15"/>
  <c r="CB77" i="15"/>
  <c r="CB78" i="15"/>
  <c r="CB79" i="15"/>
  <c r="CB80" i="15"/>
  <c r="CB81" i="15"/>
  <c r="CB82" i="15"/>
  <c r="CB83" i="15"/>
  <c r="CB84" i="15"/>
  <c r="CB85" i="15"/>
  <c r="CB86" i="15"/>
  <c r="CB87" i="15"/>
  <c r="CB88" i="15"/>
  <c r="CB89" i="15"/>
  <c r="CB90" i="15"/>
  <c r="CB91" i="15"/>
  <c r="CB92" i="15"/>
  <c r="CB93" i="15"/>
  <c r="CB94" i="15"/>
  <c r="CB95" i="15"/>
  <c r="CB96" i="15"/>
  <c r="CB97" i="15"/>
  <c r="CB98" i="15"/>
  <c r="CB99" i="15"/>
  <c r="CB100" i="15"/>
  <c r="CB101" i="15"/>
  <c r="CB102" i="15"/>
  <c r="CB103" i="15"/>
  <c r="CB104" i="15"/>
  <c r="CB105" i="15"/>
  <c r="CB106" i="15"/>
  <c r="CB107" i="15"/>
  <c r="CB108" i="15"/>
  <c r="CB109" i="15"/>
  <c r="CB110" i="15"/>
  <c r="CB111" i="15"/>
  <c r="CB112" i="15"/>
  <c r="CB113" i="15"/>
  <c r="CB114" i="15"/>
  <c r="CB115" i="15"/>
  <c r="CB116" i="15"/>
  <c r="CB117" i="15"/>
  <c r="CB118" i="15"/>
  <c r="CB119" i="15"/>
  <c r="CB120" i="15"/>
  <c r="CB121" i="15"/>
  <c r="CB122" i="15"/>
  <c r="CB123" i="15"/>
  <c r="CB124" i="15"/>
  <c r="CB125" i="15"/>
  <c r="CB126" i="15"/>
  <c r="CB127" i="15"/>
  <c r="CB128" i="15"/>
  <c r="CB129" i="15"/>
  <c r="CB130" i="15"/>
  <c r="CB131" i="15"/>
  <c r="CB132" i="15"/>
  <c r="CB133" i="15"/>
  <c r="CB134" i="15"/>
  <c r="CB135" i="15"/>
  <c r="CB136" i="15"/>
  <c r="CB137" i="15"/>
  <c r="CB138" i="15"/>
  <c r="CB139" i="15"/>
  <c r="CB140" i="15"/>
  <c r="CB141" i="15"/>
  <c r="CB142" i="15"/>
  <c r="CB143" i="15"/>
  <c r="CB144" i="15"/>
  <c r="CB145" i="15"/>
  <c r="CB146" i="15"/>
  <c r="CB147" i="15"/>
  <c r="CB148" i="15"/>
  <c r="CB149" i="15"/>
  <c r="CB150" i="15"/>
  <c r="CB151" i="15"/>
  <c r="CB152" i="15"/>
  <c r="CB153" i="15"/>
  <c r="CB154" i="15"/>
  <c r="CB155" i="15"/>
  <c r="CB156" i="15"/>
  <c r="CB157" i="15"/>
  <c r="CB158" i="15"/>
  <c r="CB159" i="15"/>
  <c r="CB160" i="15"/>
  <c r="CB161" i="15"/>
  <c r="CB162" i="15"/>
  <c r="CB163" i="15"/>
  <c r="CB164" i="15"/>
  <c r="CB165" i="15"/>
  <c r="CB166" i="15"/>
  <c r="CB167" i="15"/>
  <c r="CB168" i="15"/>
  <c r="CB169" i="15"/>
  <c r="CB170" i="15"/>
  <c r="CB171" i="15"/>
  <c r="CB172" i="15"/>
  <c r="CB173" i="15"/>
  <c r="CB174" i="15"/>
  <c r="CB175" i="15"/>
  <c r="CB176" i="15"/>
  <c r="CB177" i="15"/>
  <c r="CB178" i="15"/>
  <c r="CB179" i="15"/>
  <c r="CB180" i="15"/>
  <c r="CB181" i="15"/>
  <c r="CB182" i="15"/>
  <c r="CB183" i="15"/>
  <c r="CB184" i="15"/>
  <c r="CB185" i="15"/>
  <c r="CB186" i="15"/>
  <c r="CB187" i="15"/>
  <c r="CB188" i="15"/>
  <c r="CB189" i="15"/>
  <c r="CB190" i="15"/>
  <c r="CB191" i="15"/>
  <c r="CB192" i="15"/>
  <c r="CB193" i="15"/>
  <c r="CB194" i="15"/>
  <c r="CB195" i="15"/>
  <c r="CB196" i="15"/>
  <c r="CB197" i="15"/>
  <c r="CB198" i="15"/>
  <c r="CB199" i="15"/>
  <c r="CB200" i="15"/>
  <c r="CB201" i="15"/>
  <c r="CB202" i="15"/>
  <c r="CB203" i="15"/>
  <c r="CB204" i="15"/>
  <c r="CB205" i="15"/>
  <c r="CB206" i="15"/>
  <c r="CB207" i="15"/>
  <c r="CB208" i="15"/>
  <c r="CB209" i="15"/>
  <c r="CB210" i="15"/>
  <c r="CB211" i="15"/>
  <c r="CB212" i="15"/>
  <c r="CB213" i="15"/>
  <c r="CB214" i="15"/>
  <c r="CB215" i="15"/>
  <c r="CB216" i="15"/>
  <c r="CB217" i="15"/>
  <c r="CB218" i="15"/>
  <c r="CB219" i="15"/>
  <c r="CB220" i="15"/>
  <c r="CB221" i="15"/>
  <c r="CB222" i="15"/>
  <c r="CB223" i="15"/>
  <c r="CB224" i="15"/>
  <c r="CB225" i="15"/>
  <c r="CB226" i="15"/>
  <c r="CB227" i="15"/>
  <c r="CB228" i="15"/>
  <c r="CB229" i="15"/>
  <c r="CB230" i="15"/>
  <c r="CB231" i="15"/>
  <c r="CB232" i="15"/>
  <c r="CB233" i="15"/>
  <c r="CB234" i="15"/>
  <c r="CB235" i="15"/>
  <c r="CB236" i="15"/>
  <c r="CB237" i="15"/>
  <c r="CB238" i="15"/>
  <c r="CB239" i="15"/>
  <c r="CB240" i="15"/>
  <c r="CB241" i="15"/>
  <c r="CB242" i="15"/>
  <c r="CB243" i="15"/>
  <c r="CB244" i="15"/>
  <c r="CB245" i="15"/>
  <c r="CB246" i="15"/>
  <c r="CB247" i="15"/>
  <c r="CB248" i="15"/>
  <c r="CB249" i="15"/>
  <c r="CB250" i="15"/>
  <c r="CB251" i="15"/>
  <c r="CB252" i="15"/>
  <c r="CB253" i="15"/>
  <c r="CB254" i="15"/>
  <c r="CB255" i="15"/>
  <c r="CB256" i="15"/>
  <c r="CB257" i="15"/>
  <c r="CB258" i="15"/>
  <c r="CB259" i="15"/>
  <c r="CB260" i="15"/>
  <c r="CB261" i="15"/>
  <c r="CB262" i="15"/>
  <c r="CB263" i="15"/>
  <c r="CB264" i="15"/>
  <c r="CB265" i="15"/>
  <c r="CB266" i="15"/>
  <c r="CB267" i="15"/>
  <c r="CB268" i="15"/>
  <c r="CB269" i="15"/>
  <c r="CB270" i="15"/>
  <c r="CB271" i="15"/>
  <c r="CB272" i="15"/>
  <c r="CB273" i="15"/>
  <c r="CB274" i="15"/>
  <c r="CB275" i="15"/>
  <c r="CB276" i="15"/>
  <c r="CB277" i="15"/>
  <c r="CB278" i="15"/>
  <c r="CB279" i="15"/>
  <c r="CB280" i="15"/>
  <c r="CB281" i="15"/>
  <c r="CB282" i="15"/>
  <c r="CB283" i="15"/>
  <c r="CB284" i="15"/>
  <c r="CB285" i="15"/>
  <c r="CB286" i="15"/>
  <c r="CB287" i="15"/>
  <c r="CB288" i="15"/>
  <c r="CB289" i="15"/>
  <c r="CB290" i="15"/>
  <c r="CB291" i="15"/>
  <c r="CB292" i="15"/>
  <c r="CB293" i="15"/>
  <c r="CB294" i="15"/>
  <c r="CB295" i="15"/>
  <c r="CB296" i="15"/>
  <c r="CB297" i="15"/>
  <c r="CB298" i="15"/>
  <c r="CB299" i="15"/>
  <c r="CB300" i="15"/>
  <c r="CB301" i="15"/>
  <c r="CB302" i="15"/>
  <c r="CB303" i="15"/>
  <c r="CB304" i="15"/>
  <c r="CB305" i="15"/>
  <c r="CB306" i="15"/>
  <c r="CB307" i="15"/>
  <c r="CB308" i="15"/>
  <c r="CB309" i="15"/>
  <c r="CB310" i="15"/>
  <c r="CB311" i="15"/>
  <c r="CB312" i="15"/>
  <c r="CB313" i="15"/>
  <c r="CB314" i="15"/>
  <c r="CB315" i="15"/>
  <c r="CB316" i="15"/>
  <c r="CB317" i="15"/>
  <c r="CB318" i="15"/>
  <c r="CB319" i="15"/>
  <c r="CB320" i="15"/>
  <c r="CB321" i="15"/>
  <c r="CB322" i="15"/>
  <c r="CB323" i="15"/>
  <c r="CB324" i="15"/>
  <c r="CB325" i="15"/>
  <c r="CB326" i="15"/>
  <c r="CB327" i="15"/>
  <c r="CB328" i="15"/>
  <c r="CB329" i="15"/>
  <c r="CB330" i="15"/>
  <c r="CB331" i="15"/>
  <c r="CB332" i="15"/>
  <c r="CB333" i="15"/>
  <c r="CB334" i="15"/>
  <c r="CB335" i="15"/>
  <c r="CB336" i="15"/>
  <c r="CB337" i="15"/>
  <c r="CB338" i="15"/>
  <c r="CB339" i="15"/>
  <c r="CB340" i="15"/>
  <c r="CB341" i="15"/>
  <c r="CB342" i="15"/>
  <c r="CB343" i="15"/>
  <c r="CB344" i="15"/>
  <c r="CB345" i="15"/>
  <c r="CB346" i="15"/>
  <c r="CB347" i="15"/>
  <c r="CB348" i="15"/>
  <c r="CB349" i="15"/>
  <c r="CB350" i="15"/>
  <c r="CB351" i="15"/>
  <c r="CB352" i="15"/>
  <c r="CB353" i="15"/>
  <c r="CB354" i="15"/>
  <c r="CB355" i="15"/>
  <c r="CB356" i="15"/>
  <c r="CB357" i="15"/>
  <c r="CB358" i="15"/>
  <c r="CB359" i="15"/>
  <c r="CB360" i="15"/>
  <c r="CB361" i="15"/>
  <c r="CB362" i="15"/>
  <c r="CB363" i="15"/>
  <c r="CB364" i="15"/>
  <c r="CB365" i="15"/>
  <c r="CB366" i="15"/>
  <c r="CB367" i="15"/>
  <c r="CB368" i="15"/>
  <c r="CB369" i="15"/>
  <c r="CB370" i="15"/>
  <c r="CB371" i="15"/>
  <c r="CB372" i="15"/>
  <c r="CB373" i="15"/>
  <c r="CB374" i="15"/>
  <c r="CB375" i="15"/>
  <c r="CB376" i="15"/>
  <c r="CB377" i="15"/>
  <c r="CB378" i="15"/>
  <c r="CB379" i="15"/>
  <c r="CB380" i="15"/>
  <c r="CB381" i="15"/>
  <c r="CB382" i="15"/>
  <c r="CB383" i="15"/>
  <c r="CB384" i="15"/>
  <c r="CB385" i="15"/>
  <c r="CB386" i="15"/>
  <c r="CB387" i="15"/>
  <c r="CB388" i="15"/>
  <c r="CB389" i="15"/>
  <c r="CB390" i="15"/>
  <c r="CB391" i="15"/>
  <c r="CB392" i="15"/>
  <c r="CB393" i="15"/>
  <c r="CB394" i="15"/>
  <c r="CB395" i="15"/>
  <c r="CB396" i="15"/>
  <c r="CB397" i="15"/>
  <c r="CB398" i="15"/>
  <c r="CB399" i="15"/>
  <c r="CB400" i="15"/>
  <c r="CB401" i="15"/>
  <c r="CB402" i="15"/>
  <c r="CB403" i="15"/>
  <c r="CB404" i="15"/>
  <c r="CB405" i="15"/>
  <c r="CB406" i="15"/>
  <c r="CB407" i="15"/>
  <c r="CB408" i="15"/>
  <c r="CB409" i="15"/>
  <c r="CB410" i="15"/>
  <c r="CB411" i="15"/>
  <c r="CB412" i="15"/>
  <c r="CB413" i="15"/>
  <c r="CB414" i="15"/>
  <c r="CB415" i="15"/>
  <c r="CB416" i="15"/>
  <c r="CB417" i="15"/>
  <c r="CB418" i="15"/>
  <c r="CB419" i="15"/>
  <c r="CB420" i="15"/>
  <c r="CB421" i="15"/>
  <c r="CB422" i="15"/>
  <c r="CB423" i="15"/>
  <c r="CB424" i="15"/>
  <c r="CB425" i="15"/>
  <c r="CB426" i="15"/>
  <c r="CB427" i="15"/>
  <c r="CB428" i="15"/>
  <c r="CB429" i="15"/>
  <c r="CB430" i="15"/>
  <c r="CB431" i="15"/>
  <c r="CB432" i="15"/>
  <c r="CB433" i="15"/>
  <c r="CB434" i="15"/>
  <c r="CB435" i="15"/>
  <c r="CB436" i="15"/>
  <c r="CB437" i="15"/>
  <c r="CB438" i="15"/>
  <c r="CB439" i="15"/>
  <c r="CB440" i="15"/>
  <c r="CB441" i="15"/>
  <c r="CB442" i="15"/>
  <c r="CB443" i="15"/>
  <c r="CB444" i="15"/>
  <c r="CB445" i="15"/>
  <c r="CB446" i="15"/>
  <c r="CB447" i="15"/>
  <c r="CB448" i="15"/>
  <c r="CB449" i="15"/>
  <c r="CB450" i="15"/>
  <c r="CB451" i="15"/>
  <c r="CB452" i="15"/>
  <c r="CB453" i="15"/>
  <c r="CB454" i="15"/>
  <c r="CB455" i="15"/>
  <c r="CB456" i="15"/>
  <c r="CB457" i="15"/>
  <c r="CB458" i="15"/>
  <c r="CB459" i="15"/>
  <c r="CB460" i="15"/>
  <c r="CB461" i="15"/>
  <c r="CB462" i="15"/>
  <c r="CB463" i="15"/>
  <c r="CB464" i="15"/>
  <c r="CB465" i="15"/>
  <c r="CB466" i="15"/>
  <c r="CB467" i="15"/>
  <c r="CB468" i="15"/>
  <c r="CB469" i="15"/>
  <c r="CB470" i="15"/>
  <c r="CB471" i="15"/>
  <c r="CB472" i="15"/>
  <c r="CB473" i="15"/>
  <c r="CB474" i="15"/>
  <c r="CB475" i="15"/>
  <c r="CB476" i="15"/>
  <c r="CB477" i="15"/>
  <c r="CB478" i="15"/>
  <c r="CB479" i="15"/>
  <c r="CB480" i="15"/>
  <c r="CB481" i="15"/>
  <c r="CB482" i="15"/>
  <c r="CB483" i="15"/>
  <c r="CB484" i="15"/>
  <c r="CB485" i="15"/>
  <c r="CB486" i="15"/>
  <c r="CB487" i="15"/>
  <c r="CB488" i="15"/>
  <c r="CB489" i="15"/>
  <c r="CB490" i="15"/>
  <c r="CB491" i="15"/>
  <c r="CB492" i="15"/>
  <c r="CB493" i="15"/>
  <c r="CB494" i="15"/>
  <c r="CB495" i="15"/>
  <c r="CB496" i="15"/>
  <c r="CB497" i="15"/>
  <c r="CB498" i="15"/>
  <c r="CB499" i="15"/>
  <c r="CB500" i="15"/>
  <c r="CB501" i="15"/>
  <c r="CB502" i="15"/>
  <c r="CB503" i="15"/>
  <c r="CB504" i="15"/>
  <c r="CB505" i="15"/>
  <c r="CB506" i="15"/>
  <c r="CB507" i="15"/>
  <c r="CB508" i="15"/>
  <c r="CB509" i="15"/>
  <c r="CB510" i="15"/>
  <c r="CB511" i="15"/>
  <c r="CB512" i="15"/>
  <c r="CB513" i="15"/>
  <c r="CB514" i="15"/>
  <c r="CB515" i="15"/>
  <c r="CB516" i="15"/>
  <c r="CB517" i="15"/>
  <c r="CB518" i="15"/>
  <c r="CB519" i="15"/>
  <c r="CB520" i="15"/>
  <c r="CB521" i="15"/>
  <c r="CB522" i="15"/>
  <c r="CB523" i="15"/>
  <c r="CB524" i="15"/>
  <c r="CB525" i="15"/>
  <c r="CB526" i="15"/>
  <c r="CB527" i="15"/>
  <c r="CB528" i="15"/>
  <c r="CB529" i="15"/>
  <c r="CB530" i="15"/>
  <c r="CB531" i="15"/>
  <c r="CB532" i="15"/>
  <c r="CB533" i="15"/>
  <c r="CB534" i="15"/>
  <c r="CB535" i="15"/>
  <c r="CB536" i="15"/>
  <c r="CB537" i="15"/>
  <c r="CB538" i="15"/>
  <c r="CB539" i="15"/>
  <c r="CB540" i="15"/>
  <c r="CB541" i="15"/>
  <c r="CB542" i="15"/>
  <c r="CB543" i="15"/>
  <c r="CB544" i="15"/>
  <c r="CB545" i="15"/>
  <c r="CB546" i="15"/>
  <c r="CB547" i="15"/>
  <c r="CB548" i="15"/>
  <c r="CB549" i="15"/>
  <c r="CB550" i="15"/>
  <c r="CB551" i="15"/>
  <c r="CB552" i="15"/>
  <c r="CB553" i="15"/>
  <c r="CB554" i="15"/>
  <c r="CB555" i="15"/>
  <c r="CB556" i="15"/>
  <c r="CB557" i="15"/>
  <c r="CB558" i="15"/>
  <c r="CB559" i="15"/>
  <c r="CB560" i="15"/>
  <c r="CB561" i="15"/>
  <c r="CB562" i="15"/>
  <c r="CB563" i="15"/>
  <c r="CB564" i="15"/>
  <c r="CB565" i="15"/>
  <c r="CB566" i="15"/>
  <c r="CB567" i="15"/>
  <c r="CB568" i="15"/>
  <c r="CB569" i="15"/>
  <c r="CB570" i="15"/>
  <c r="CB571" i="15"/>
  <c r="CB572" i="15"/>
  <c r="CB573" i="15"/>
  <c r="CB574" i="15"/>
  <c r="CB575" i="15"/>
  <c r="CB576" i="15"/>
  <c r="CB577" i="15"/>
  <c r="CB578" i="15"/>
  <c r="CB579" i="15"/>
  <c r="CB580" i="15"/>
  <c r="CB581" i="15"/>
  <c r="CB582" i="15"/>
  <c r="CB583" i="15"/>
  <c r="CB584" i="15"/>
  <c r="CB585" i="15"/>
  <c r="CB586" i="15"/>
  <c r="CB587" i="15"/>
  <c r="CB588" i="15"/>
  <c r="CB589" i="15"/>
  <c r="CB590" i="15"/>
  <c r="CB591" i="15"/>
  <c r="CB592" i="15"/>
  <c r="CB593" i="15"/>
  <c r="CB594" i="15"/>
  <c r="CB595" i="15"/>
  <c r="CB596" i="15"/>
  <c r="CB597" i="15"/>
  <c r="CB598" i="15"/>
  <c r="CB599" i="15"/>
  <c r="CB600" i="15"/>
  <c r="CB601" i="15"/>
  <c r="CB602" i="15"/>
  <c r="CB603" i="15"/>
  <c r="CB604" i="15"/>
  <c r="CB605" i="15"/>
  <c r="CB606" i="15"/>
  <c r="CB607" i="15"/>
  <c r="CB608" i="15"/>
  <c r="CB609" i="15"/>
  <c r="CB610" i="15"/>
  <c r="CB611" i="15"/>
  <c r="CB612" i="15"/>
  <c r="CB613" i="15"/>
  <c r="CB614" i="15"/>
  <c r="CB615" i="15"/>
  <c r="CB616" i="15"/>
  <c r="CB617" i="15"/>
  <c r="CB618" i="15"/>
  <c r="CB619" i="15"/>
  <c r="CB620" i="15"/>
  <c r="CB621" i="15"/>
  <c r="CB622" i="15"/>
  <c r="CB623" i="15"/>
  <c r="CB624" i="15"/>
  <c r="CB625" i="15"/>
  <c r="CB626" i="15"/>
  <c r="CB627" i="15"/>
  <c r="CB628" i="15"/>
  <c r="CB629" i="15"/>
  <c r="CB630" i="15"/>
  <c r="CB631" i="15"/>
  <c r="CB632" i="15"/>
  <c r="CB633" i="15"/>
  <c r="CB634" i="15"/>
  <c r="CB635" i="15"/>
  <c r="CB636" i="15"/>
  <c r="CB637" i="15"/>
  <c r="CB638" i="15"/>
  <c r="CB639" i="15"/>
  <c r="CB640" i="15"/>
  <c r="CB641" i="15"/>
  <c r="CB642" i="15"/>
  <c r="CB643" i="15"/>
  <c r="CB644" i="15"/>
  <c r="CB645" i="15"/>
  <c r="CB646" i="15"/>
  <c r="CB647" i="15"/>
  <c r="CB648" i="15"/>
  <c r="CB649" i="15"/>
  <c r="CB650" i="15"/>
  <c r="CB651" i="15"/>
  <c r="CB652" i="15"/>
  <c r="CB653" i="15"/>
  <c r="CB654" i="15"/>
  <c r="CB655" i="15"/>
  <c r="CB656" i="15"/>
  <c r="CB657" i="15"/>
  <c r="CB658" i="15"/>
  <c r="CB659" i="15"/>
  <c r="CB660" i="15"/>
  <c r="CB661" i="15"/>
  <c r="CB662" i="15"/>
  <c r="CB663" i="15"/>
  <c r="CB664" i="15"/>
  <c r="CB665" i="15"/>
  <c r="CB666" i="15"/>
  <c r="CB667" i="15"/>
  <c r="CB668" i="15"/>
  <c r="CB669" i="15"/>
  <c r="CB670" i="15"/>
  <c r="CB671" i="15"/>
  <c r="CB672" i="15"/>
  <c r="CB673" i="15"/>
  <c r="CB674" i="15"/>
  <c r="CB675" i="15"/>
  <c r="CB676" i="15"/>
  <c r="CB677" i="15"/>
  <c r="CB678" i="15"/>
  <c r="CB679" i="15"/>
  <c r="CB680" i="15"/>
  <c r="CB681" i="15"/>
  <c r="CB682" i="15"/>
  <c r="CB683" i="15"/>
  <c r="CB684" i="15"/>
  <c r="CB685" i="15"/>
  <c r="CB686" i="15"/>
  <c r="CB687" i="15"/>
  <c r="CB688" i="15"/>
  <c r="CB689" i="15"/>
  <c r="CB690" i="15"/>
  <c r="CB691" i="15"/>
  <c r="CB692" i="15"/>
  <c r="CB693" i="15"/>
  <c r="CB694" i="15"/>
  <c r="CB695" i="15"/>
  <c r="CB696" i="15"/>
  <c r="CB697" i="15"/>
  <c r="CB698" i="15"/>
  <c r="CB699" i="15"/>
  <c r="CB700" i="15"/>
  <c r="CB701" i="15"/>
  <c r="CB702" i="15"/>
  <c r="CB703" i="15"/>
  <c r="CB704" i="15"/>
  <c r="CB705" i="15"/>
  <c r="CB706" i="15"/>
  <c r="CB707" i="15"/>
  <c r="CB708" i="15"/>
  <c r="CB709" i="15"/>
  <c r="CB710" i="15"/>
  <c r="CB711" i="15"/>
  <c r="CB712" i="15"/>
  <c r="CB713" i="15"/>
  <c r="CB714" i="15"/>
  <c r="CB715" i="15"/>
  <c r="CB716" i="15"/>
  <c r="CB717" i="15"/>
  <c r="CB718" i="15"/>
  <c r="CB719" i="15"/>
  <c r="CB720" i="15"/>
  <c r="CB721" i="15"/>
  <c r="CB722" i="15"/>
  <c r="CB723" i="15"/>
  <c r="CB724" i="15"/>
  <c r="CB725" i="15"/>
  <c r="CB726" i="15"/>
  <c r="CB727" i="15"/>
  <c r="CB728" i="15"/>
  <c r="CB729" i="15"/>
  <c r="CB730" i="15"/>
  <c r="CB731" i="15"/>
  <c r="CB732" i="15"/>
  <c r="CB733" i="15"/>
  <c r="CB734" i="15"/>
  <c r="CB735" i="15"/>
  <c r="CB736" i="15"/>
  <c r="CB737" i="15"/>
  <c r="CB738" i="15"/>
  <c r="CB739" i="15"/>
  <c r="CB740" i="15"/>
  <c r="CB741" i="15"/>
  <c r="CB742" i="15"/>
  <c r="CB743" i="15"/>
  <c r="CB744" i="15"/>
  <c r="CB745" i="15"/>
  <c r="CB746" i="15"/>
  <c r="CB747" i="15"/>
  <c r="CB748" i="15"/>
  <c r="CB749" i="15"/>
  <c r="CB750" i="15"/>
  <c r="CB751" i="15"/>
  <c r="CB752" i="15"/>
  <c r="CB753" i="15"/>
  <c r="CB754" i="15"/>
  <c r="CB755" i="15"/>
  <c r="CB756" i="15"/>
  <c r="CB757" i="15"/>
  <c r="CB758" i="15"/>
  <c r="CB759" i="15"/>
  <c r="CB760" i="15"/>
  <c r="CB761" i="15"/>
  <c r="CB762" i="15"/>
  <c r="CB763" i="15"/>
  <c r="CB764" i="15"/>
  <c r="CB765" i="15"/>
  <c r="CB766" i="15"/>
  <c r="CB767" i="15"/>
  <c r="CB768" i="15"/>
  <c r="CB769" i="15"/>
  <c r="CB770" i="15"/>
  <c r="CB771" i="15"/>
  <c r="CB772" i="15"/>
  <c r="CB773" i="15"/>
  <c r="CB774" i="15"/>
  <c r="CB775" i="15"/>
  <c r="CB776" i="15"/>
  <c r="CB777" i="15"/>
  <c r="CB778" i="15"/>
  <c r="CB779" i="15"/>
  <c r="CB780" i="15"/>
  <c r="CB781" i="15"/>
  <c r="CB782" i="15"/>
  <c r="CB783" i="15"/>
  <c r="CB784" i="15"/>
  <c r="CB785" i="15"/>
  <c r="CB786" i="15"/>
  <c r="CB787" i="15"/>
  <c r="CB788" i="15"/>
  <c r="CB789" i="15"/>
  <c r="CB790" i="15"/>
  <c r="CB791" i="15"/>
  <c r="CB792" i="15"/>
  <c r="CB793" i="15"/>
  <c r="CB794" i="15"/>
  <c r="CB795" i="15"/>
  <c r="CB796" i="15"/>
  <c r="CB797" i="15"/>
  <c r="CB798" i="15"/>
  <c r="CB799" i="15"/>
  <c r="CB800" i="15"/>
  <c r="CB801" i="15"/>
  <c r="CB802" i="15"/>
  <c r="CB803" i="15"/>
  <c r="CB804" i="15"/>
  <c r="CB805" i="15"/>
  <c r="CB806" i="15"/>
  <c r="CB807" i="15"/>
  <c r="CB808" i="15"/>
  <c r="CB809" i="15"/>
  <c r="CB810" i="15"/>
  <c r="CB811" i="15"/>
  <c r="CB812" i="15"/>
  <c r="CB813" i="15"/>
  <c r="CB814" i="15"/>
  <c r="CB815" i="15"/>
  <c r="CB816" i="15"/>
  <c r="CB817" i="15"/>
  <c r="CB818" i="15"/>
  <c r="CB819" i="15"/>
  <c r="CB820" i="15"/>
  <c r="CB821" i="15"/>
  <c r="CB822" i="15"/>
  <c r="CB823" i="15"/>
  <c r="CB824" i="15"/>
  <c r="CB825" i="15"/>
  <c r="CB826" i="15"/>
  <c r="CB827" i="15"/>
  <c r="CB828" i="15"/>
  <c r="CB829" i="15"/>
  <c r="CB830" i="15"/>
  <c r="CB831" i="15"/>
  <c r="CB832" i="15"/>
  <c r="CB833" i="15"/>
  <c r="CB834" i="15"/>
  <c r="CB835" i="15"/>
  <c r="CB836" i="15"/>
  <c r="CB837" i="15"/>
  <c r="CB838" i="15"/>
  <c r="CB839" i="15"/>
  <c r="CB840" i="15"/>
  <c r="CB841" i="15"/>
  <c r="CB842" i="15"/>
  <c r="CB843" i="15"/>
  <c r="CB844" i="15"/>
  <c r="CB845" i="15"/>
  <c r="CB846" i="15"/>
  <c r="CB847" i="15"/>
  <c r="CB848" i="15"/>
  <c r="CB849" i="15"/>
  <c r="CB850" i="15"/>
  <c r="CB851" i="15"/>
  <c r="CB852" i="15"/>
  <c r="CB853" i="15"/>
  <c r="CB854" i="15"/>
  <c r="CB855" i="15"/>
  <c r="CB856" i="15"/>
  <c r="CB857" i="15"/>
  <c r="CB858" i="15"/>
  <c r="CB859" i="15"/>
  <c r="CB860" i="15"/>
  <c r="CB861" i="15"/>
  <c r="CB862" i="15"/>
  <c r="CB863" i="15"/>
  <c r="CB864" i="15"/>
  <c r="CB865" i="15"/>
  <c r="CB866" i="15"/>
  <c r="CB867" i="15"/>
  <c r="CB868" i="15"/>
  <c r="CB869" i="15"/>
  <c r="CB870" i="15"/>
  <c r="CB871" i="15"/>
  <c r="CB872" i="15"/>
  <c r="CB873" i="15"/>
  <c r="CB874" i="15"/>
  <c r="CB875" i="15"/>
  <c r="CB876" i="15"/>
  <c r="CB877" i="15"/>
  <c r="CB878" i="15"/>
  <c r="CB879" i="15"/>
  <c r="CB880" i="15"/>
  <c r="CB881" i="15"/>
  <c r="CB882" i="15"/>
  <c r="CB883" i="15"/>
  <c r="CB884" i="15"/>
  <c r="CB885" i="15"/>
  <c r="CB886" i="15"/>
  <c r="CB887" i="15"/>
  <c r="CB888" i="15"/>
  <c r="CB889" i="15"/>
  <c r="CB890" i="15"/>
  <c r="CB891" i="15"/>
  <c r="CB892" i="15"/>
  <c r="CB893" i="15"/>
  <c r="CB894" i="15"/>
  <c r="CB895" i="15"/>
  <c r="CB896" i="15"/>
  <c r="CB897" i="15"/>
  <c r="CB898" i="15"/>
  <c r="CB899" i="15"/>
  <c r="CB900" i="15"/>
  <c r="CB901" i="15"/>
  <c r="CB902" i="15"/>
  <c r="CB903" i="15"/>
  <c r="CB904" i="15"/>
  <c r="CB905" i="15"/>
  <c r="CB906" i="15"/>
  <c r="CB907" i="15"/>
  <c r="CB908" i="15"/>
  <c r="CB909" i="15"/>
  <c r="CB910" i="15"/>
  <c r="CB911" i="15"/>
  <c r="CB912" i="15"/>
  <c r="CB913" i="15"/>
  <c r="CB914" i="15"/>
  <c r="CB915" i="15"/>
  <c r="CB916" i="15"/>
  <c r="CB917" i="15"/>
  <c r="CB918" i="15"/>
  <c r="CB919" i="15"/>
  <c r="CB920" i="15"/>
  <c r="CB921" i="15"/>
  <c r="CB922" i="15"/>
  <c r="CB923" i="15"/>
  <c r="CB924" i="15"/>
  <c r="CB925" i="15"/>
  <c r="CB926" i="15"/>
  <c r="CB927" i="15"/>
  <c r="CB928" i="15"/>
  <c r="CB929" i="15"/>
  <c r="CB930" i="15"/>
  <c r="CB931" i="15"/>
  <c r="CB932" i="15"/>
  <c r="CB933" i="15"/>
  <c r="CB934" i="15"/>
  <c r="CB935" i="15"/>
  <c r="CB936" i="15"/>
  <c r="CB937" i="15"/>
  <c r="CB938" i="15"/>
  <c r="CB939" i="15"/>
  <c r="CB940" i="15"/>
  <c r="CB941" i="15"/>
  <c r="CB942" i="15"/>
  <c r="CB943" i="15"/>
  <c r="CB944" i="15"/>
  <c r="CB945" i="15"/>
  <c r="CB946" i="15"/>
  <c r="CB947" i="15"/>
  <c r="CB948" i="15"/>
  <c r="CB949" i="15"/>
  <c r="CB950" i="15"/>
  <c r="CB951" i="15"/>
  <c r="CB952" i="15"/>
  <c r="CB953" i="15"/>
  <c r="CB954" i="15"/>
  <c r="CB955" i="15"/>
  <c r="CB956" i="15"/>
  <c r="CB957" i="15"/>
  <c r="CB958" i="15"/>
  <c r="CB959" i="15"/>
  <c r="CB960" i="15"/>
  <c r="CB961" i="15"/>
  <c r="CB962" i="15"/>
  <c r="CB963" i="15"/>
  <c r="CB964" i="15"/>
  <c r="CB965" i="15"/>
  <c r="CB966" i="15"/>
  <c r="CB967" i="15"/>
  <c r="CB968" i="15"/>
  <c r="CB969" i="15"/>
  <c r="CB970" i="15"/>
  <c r="CB971" i="15"/>
  <c r="CB972" i="15"/>
  <c r="CB973" i="15"/>
  <c r="CB974" i="15"/>
  <c r="CB975" i="15"/>
  <c r="CB976" i="15"/>
  <c r="CB977" i="15"/>
  <c r="CB978" i="15"/>
  <c r="CB979" i="15"/>
  <c r="CB980" i="15"/>
  <c r="CB981" i="15"/>
  <c r="CB982" i="15"/>
  <c r="CB983" i="15"/>
  <c r="CB984" i="15"/>
  <c r="CB985" i="15"/>
  <c r="CB986" i="15"/>
  <c r="CB987" i="15"/>
  <c r="CB988" i="15"/>
  <c r="CB989" i="15"/>
  <c r="CB990" i="15"/>
  <c r="CB991" i="15"/>
  <c r="CB992" i="15"/>
  <c r="CB993" i="15"/>
  <c r="CB994" i="15"/>
  <c r="CB995" i="15"/>
  <c r="CB996" i="15"/>
  <c r="CB997" i="15"/>
  <c r="CB998" i="15"/>
  <c r="CB999" i="15"/>
  <c r="CB1000" i="15"/>
  <c r="CB1001" i="15"/>
  <c r="CB1002" i="15"/>
  <c r="BQ14" i="15"/>
  <c r="BQ16" i="15"/>
  <c r="BQ17" i="15"/>
  <c r="BQ18" i="15"/>
  <c r="BQ19" i="15"/>
  <c r="BQ20" i="15"/>
  <c r="BQ21" i="15"/>
  <c r="BQ22" i="15"/>
  <c r="BQ23" i="15"/>
  <c r="BQ24" i="15"/>
  <c r="BQ25" i="15"/>
  <c r="BQ26" i="15"/>
  <c r="BQ27" i="15"/>
  <c r="BQ28" i="15"/>
  <c r="BQ29" i="15"/>
  <c r="BQ30" i="15"/>
  <c r="BQ31" i="15"/>
  <c r="BQ32" i="15"/>
  <c r="BQ33" i="15"/>
  <c r="BQ34" i="15"/>
  <c r="BQ35" i="15"/>
  <c r="BQ36" i="15"/>
  <c r="BQ37" i="15"/>
  <c r="BQ38" i="15"/>
  <c r="BQ39" i="15"/>
  <c r="BQ40" i="15"/>
  <c r="BQ41" i="15"/>
  <c r="BQ42" i="15"/>
  <c r="BQ43" i="15"/>
  <c r="BQ44" i="15"/>
  <c r="BQ45" i="15"/>
  <c r="BQ46" i="15"/>
  <c r="BQ47" i="15"/>
  <c r="BQ48" i="15"/>
  <c r="BQ49" i="15"/>
  <c r="BQ50" i="15"/>
  <c r="BQ51" i="15"/>
  <c r="BQ52" i="15"/>
  <c r="BQ53" i="15"/>
  <c r="BQ54" i="15"/>
  <c r="BQ55" i="15"/>
  <c r="BQ56" i="15"/>
  <c r="BQ57" i="15"/>
  <c r="BQ58" i="15"/>
  <c r="BQ59" i="15"/>
  <c r="BQ60" i="15"/>
  <c r="BQ61" i="15"/>
  <c r="BQ62" i="15"/>
  <c r="BQ63" i="15"/>
  <c r="BQ64" i="15"/>
  <c r="BQ65" i="15"/>
  <c r="BQ66" i="15"/>
  <c r="BQ67" i="15"/>
  <c r="BQ68" i="15"/>
  <c r="BQ69" i="15"/>
  <c r="BQ70" i="15"/>
  <c r="BQ71" i="15"/>
  <c r="BQ72" i="15"/>
  <c r="BQ73" i="15"/>
  <c r="BQ74" i="15"/>
  <c r="BQ75" i="15"/>
  <c r="BQ76" i="15"/>
  <c r="BQ77" i="15"/>
  <c r="BQ78" i="15"/>
  <c r="BQ79" i="15"/>
  <c r="BQ80" i="15"/>
  <c r="BQ81" i="15"/>
  <c r="BQ82" i="15"/>
  <c r="BQ83" i="15"/>
  <c r="BQ84" i="15"/>
  <c r="BQ85" i="15"/>
  <c r="BQ86" i="15"/>
  <c r="BQ87" i="15"/>
  <c r="BQ88" i="15"/>
  <c r="BQ89" i="15"/>
  <c r="BQ90" i="15"/>
  <c r="BQ91" i="15"/>
  <c r="BQ92" i="15"/>
  <c r="BQ93" i="15"/>
  <c r="BQ94" i="15"/>
  <c r="BQ95" i="15"/>
  <c r="BQ96" i="15"/>
  <c r="BQ97" i="15"/>
  <c r="BQ98" i="15"/>
  <c r="BQ99" i="15"/>
  <c r="BQ100" i="15"/>
  <c r="BQ101" i="15"/>
  <c r="BQ102" i="15"/>
  <c r="BQ103" i="15"/>
  <c r="BQ104" i="15"/>
  <c r="BQ105" i="15"/>
  <c r="BQ106" i="15"/>
  <c r="BQ107" i="15"/>
  <c r="BQ108" i="15"/>
  <c r="BQ109" i="15"/>
  <c r="BQ110" i="15"/>
  <c r="BQ111" i="15"/>
  <c r="BQ112" i="15"/>
  <c r="BQ113" i="15"/>
  <c r="BQ114" i="15"/>
  <c r="BQ115" i="15"/>
  <c r="BQ116" i="15"/>
  <c r="BQ117" i="15"/>
  <c r="BQ118" i="15"/>
  <c r="BQ119" i="15"/>
  <c r="BQ120" i="15"/>
  <c r="BQ121" i="15"/>
  <c r="BQ122" i="15"/>
  <c r="BQ123" i="15"/>
  <c r="BQ124" i="15"/>
  <c r="BQ125" i="15"/>
  <c r="BQ126" i="15"/>
  <c r="BQ127" i="15"/>
  <c r="BQ128" i="15"/>
  <c r="BQ129" i="15"/>
  <c r="BQ130" i="15"/>
  <c r="BQ131" i="15"/>
  <c r="BQ132" i="15"/>
  <c r="BQ133" i="15"/>
  <c r="BQ134" i="15"/>
  <c r="BQ135" i="15"/>
  <c r="BQ136" i="15"/>
  <c r="BQ137" i="15"/>
  <c r="BQ138" i="15"/>
  <c r="BQ139" i="15"/>
  <c r="BQ140" i="15"/>
  <c r="BQ141" i="15"/>
  <c r="BQ142" i="15"/>
  <c r="BQ143" i="15"/>
  <c r="BQ144" i="15"/>
  <c r="BQ145" i="15"/>
  <c r="BQ146" i="15"/>
  <c r="BQ147" i="15"/>
  <c r="BQ148" i="15"/>
  <c r="BQ149" i="15"/>
  <c r="BQ150" i="15"/>
  <c r="BQ151" i="15"/>
  <c r="BQ152" i="15"/>
  <c r="BQ153" i="15"/>
  <c r="BQ154" i="15"/>
  <c r="BQ155" i="15"/>
  <c r="BQ156" i="15"/>
  <c r="BQ157" i="15"/>
  <c r="BQ158" i="15"/>
  <c r="BQ159" i="15"/>
  <c r="BQ160" i="15"/>
  <c r="BQ161" i="15"/>
  <c r="BQ162" i="15"/>
  <c r="BQ163" i="15"/>
  <c r="BQ164" i="15"/>
  <c r="BQ165" i="15"/>
  <c r="BQ166" i="15"/>
  <c r="BQ167" i="15"/>
  <c r="BQ168" i="15"/>
  <c r="BQ169" i="15"/>
  <c r="BQ170" i="15"/>
  <c r="BQ171" i="15"/>
  <c r="BQ172" i="15"/>
  <c r="BQ173" i="15"/>
  <c r="BQ174" i="15"/>
  <c r="BQ175" i="15"/>
  <c r="BQ176" i="15"/>
  <c r="BQ177" i="15"/>
  <c r="BQ178" i="15"/>
  <c r="BQ179" i="15"/>
  <c r="BQ180" i="15"/>
  <c r="BQ181" i="15"/>
  <c r="BQ182" i="15"/>
  <c r="BQ183" i="15"/>
  <c r="BQ184" i="15"/>
  <c r="BQ185" i="15"/>
  <c r="BQ186" i="15"/>
  <c r="BQ187" i="15"/>
  <c r="BQ188" i="15"/>
  <c r="BQ189" i="15"/>
  <c r="BQ190" i="15"/>
  <c r="BQ191" i="15"/>
  <c r="BQ192" i="15"/>
  <c r="BQ193" i="15"/>
  <c r="BQ194" i="15"/>
  <c r="BQ195" i="15"/>
  <c r="BQ196" i="15"/>
  <c r="BQ197" i="15"/>
  <c r="BQ198" i="15"/>
  <c r="BQ199" i="15"/>
  <c r="BQ200" i="15"/>
  <c r="BQ201" i="15"/>
  <c r="BQ202" i="15"/>
  <c r="BQ203" i="15"/>
  <c r="BQ204" i="15"/>
  <c r="BQ205" i="15"/>
  <c r="BQ206" i="15"/>
  <c r="BQ207" i="15"/>
  <c r="BQ208" i="15"/>
  <c r="BQ209" i="15"/>
  <c r="BQ210" i="15"/>
  <c r="BQ211" i="15"/>
  <c r="BQ212" i="15"/>
  <c r="BQ213" i="15"/>
  <c r="BQ214" i="15"/>
  <c r="BQ215" i="15"/>
  <c r="BQ216" i="15"/>
  <c r="BQ217" i="15"/>
  <c r="BQ218" i="15"/>
  <c r="BQ219" i="15"/>
  <c r="BQ220" i="15"/>
  <c r="BQ221" i="15"/>
  <c r="BQ222" i="15"/>
  <c r="BQ223" i="15"/>
  <c r="BQ224" i="15"/>
  <c r="BQ225" i="15"/>
  <c r="BQ226" i="15"/>
  <c r="BQ227" i="15"/>
  <c r="BQ228" i="15"/>
  <c r="BQ229" i="15"/>
  <c r="BQ230" i="15"/>
  <c r="BQ231" i="15"/>
  <c r="BQ232" i="15"/>
  <c r="BQ233" i="15"/>
  <c r="BQ234" i="15"/>
  <c r="BQ235" i="15"/>
  <c r="BQ236" i="15"/>
  <c r="BQ237" i="15"/>
  <c r="BQ238" i="15"/>
  <c r="BQ239" i="15"/>
  <c r="BQ240" i="15"/>
  <c r="BQ241" i="15"/>
  <c r="BQ242" i="15"/>
  <c r="BQ243" i="15"/>
  <c r="BQ244" i="15"/>
  <c r="BQ245" i="15"/>
  <c r="BQ246" i="15"/>
  <c r="BQ247" i="15"/>
  <c r="BQ248" i="15"/>
  <c r="BQ249" i="15"/>
  <c r="BQ250" i="15"/>
  <c r="BQ251" i="15"/>
  <c r="BQ252" i="15"/>
  <c r="BQ253" i="15"/>
  <c r="BQ254" i="15"/>
  <c r="BQ255" i="15"/>
  <c r="BQ256" i="15"/>
  <c r="BQ257" i="15"/>
  <c r="BQ258" i="15"/>
  <c r="BQ259" i="15"/>
  <c r="BQ260" i="15"/>
  <c r="BQ261" i="15"/>
  <c r="BQ262" i="15"/>
  <c r="BQ263" i="15"/>
  <c r="BQ264" i="15"/>
  <c r="BQ265" i="15"/>
  <c r="BQ266" i="15"/>
  <c r="BQ267" i="15"/>
  <c r="BQ268" i="15"/>
  <c r="BQ269" i="15"/>
  <c r="BQ270" i="15"/>
  <c r="BQ271" i="15"/>
  <c r="BQ272" i="15"/>
  <c r="BQ273" i="15"/>
  <c r="BQ274" i="15"/>
  <c r="BQ275" i="15"/>
  <c r="BQ276" i="15"/>
  <c r="BQ277" i="15"/>
  <c r="BQ278" i="15"/>
  <c r="BQ279" i="15"/>
  <c r="BQ280" i="15"/>
  <c r="BQ281" i="15"/>
  <c r="BQ282" i="15"/>
  <c r="BQ283" i="15"/>
  <c r="BQ284" i="15"/>
  <c r="BQ285" i="15"/>
  <c r="BQ286" i="15"/>
  <c r="BQ287" i="15"/>
  <c r="BQ288" i="15"/>
  <c r="BQ289" i="15"/>
  <c r="BQ290" i="15"/>
  <c r="BQ291" i="15"/>
  <c r="BQ292" i="15"/>
  <c r="BQ293" i="15"/>
  <c r="BQ294" i="15"/>
  <c r="BQ295" i="15"/>
  <c r="BQ296" i="15"/>
  <c r="BQ297" i="15"/>
  <c r="BQ298" i="15"/>
  <c r="BQ299" i="15"/>
  <c r="BQ300" i="15"/>
  <c r="BQ301" i="15"/>
  <c r="BQ302" i="15"/>
  <c r="BQ303" i="15"/>
  <c r="BQ304" i="15"/>
  <c r="BQ305" i="15"/>
  <c r="BQ306" i="15"/>
  <c r="BQ307" i="15"/>
  <c r="BQ308" i="15"/>
  <c r="BQ309" i="15"/>
  <c r="BQ310" i="15"/>
  <c r="BQ311" i="15"/>
  <c r="BQ312" i="15"/>
  <c r="BQ313" i="15"/>
  <c r="BQ314" i="15"/>
  <c r="BQ315" i="15"/>
  <c r="BQ316" i="15"/>
  <c r="BQ317" i="15"/>
  <c r="BQ318" i="15"/>
  <c r="BQ319" i="15"/>
  <c r="BQ320" i="15"/>
  <c r="BQ321" i="15"/>
  <c r="BQ322" i="15"/>
  <c r="BQ323" i="15"/>
  <c r="BQ324" i="15"/>
  <c r="BQ325" i="15"/>
  <c r="BQ326" i="15"/>
  <c r="BQ327" i="15"/>
  <c r="BQ328" i="15"/>
  <c r="BQ329" i="15"/>
  <c r="BQ330" i="15"/>
  <c r="BQ331" i="15"/>
  <c r="BQ332" i="15"/>
  <c r="BQ333" i="15"/>
  <c r="BQ334" i="15"/>
  <c r="BQ335" i="15"/>
  <c r="BQ336" i="15"/>
  <c r="BQ337" i="15"/>
  <c r="BQ338" i="15"/>
  <c r="BQ339" i="15"/>
  <c r="BQ340" i="15"/>
  <c r="BQ341" i="15"/>
  <c r="BQ342" i="15"/>
  <c r="BQ343" i="15"/>
  <c r="BQ344" i="15"/>
  <c r="BQ345" i="15"/>
  <c r="BQ346" i="15"/>
  <c r="BQ347" i="15"/>
  <c r="BQ348" i="15"/>
  <c r="BQ349" i="15"/>
  <c r="BQ350" i="15"/>
  <c r="BQ351" i="15"/>
  <c r="BQ352" i="15"/>
  <c r="BQ353" i="15"/>
  <c r="BQ354" i="15"/>
  <c r="BQ355" i="15"/>
  <c r="BQ356" i="15"/>
  <c r="BQ357" i="15"/>
  <c r="BQ358" i="15"/>
  <c r="BQ359" i="15"/>
  <c r="BQ360" i="15"/>
  <c r="BQ361" i="15"/>
  <c r="BQ362" i="15"/>
  <c r="BQ363" i="15"/>
  <c r="BQ364" i="15"/>
  <c r="BQ365" i="15"/>
  <c r="BQ366" i="15"/>
  <c r="BQ367" i="15"/>
  <c r="BQ368" i="15"/>
  <c r="BQ369" i="15"/>
  <c r="BQ370" i="15"/>
  <c r="BQ371" i="15"/>
  <c r="BQ372" i="15"/>
  <c r="BQ373" i="15"/>
  <c r="BQ374" i="15"/>
  <c r="BQ375" i="15"/>
  <c r="BQ376" i="15"/>
  <c r="BQ377" i="15"/>
  <c r="BQ378" i="15"/>
  <c r="BQ379" i="15"/>
  <c r="BQ380" i="15"/>
  <c r="BQ381" i="15"/>
  <c r="BQ382" i="15"/>
  <c r="BQ383" i="15"/>
  <c r="BQ384" i="15"/>
  <c r="BQ385" i="15"/>
  <c r="BQ386" i="15"/>
  <c r="BQ387" i="15"/>
  <c r="BQ388" i="15"/>
  <c r="BQ389" i="15"/>
  <c r="BQ390" i="15"/>
  <c r="BQ391" i="15"/>
  <c r="BQ392" i="15"/>
  <c r="BQ393" i="15"/>
  <c r="BQ394" i="15"/>
  <c r="BQ395" i="15"/>
  <c r="BQ396" i="15"/>
  <c r="BQ397" i="15"/>
  <c r="BQ398" i="15"/>
  <c r="BQ399" i="15"/>
  <c r="BQ400" i="15"/>
  <c r="BQ401" i="15"/>
  <c r="BQ402" i="15"/>
  <c r="BQ403" i="15"/>
  <c r="BQ404" i="15"/>
  <c r="BQ405" i="15"/>
  <c r="BQ406" i="15"/>
  <c r="BQ407" i="15"/>
  <c r="BQ408" i="15"/>
  <c r="BQ409" i="15"/>
  <c r="BQ410" i="15"/>
  <c r="BQ411" i="15"/>
  <c r="BQ412" i="15"/>
  <c r="BQ413" i="15"/>
  <c r="BQ414" i="15"/>
  <c r="BQ415" i="15"/>
  <c r="BQ416" i="15"/>
  <c r="BQ417" i="15"/>
  <c r="BQ418" i="15"/>
  <c r="BQ419" i="15"/>
  <c r="BQ420" i="15"/>
  <c r="BQ421" i="15"/>
  <c r="BQ422" i="15"/>
  <c r="BQ423" i="15"/>
  <c r="BQ424" i="15"/>
  <c r="BQ425" i="15"/>
  <c r="BQ426" i="15"/>
  <c r="BQ427" i="15"/>
  <c r="BQ428" i="15"/>
  <c r="BQ429" i="15"/>
  <c r="BQ430" i="15"/>
  <c r="BQ431" i="15"/>
  <c r="BQ432" i="15"/>
  <c r="BQ433" i="15"/>
  <c r="BQ434" i="15"/>
  <c r="BQ435" i="15"/>
  <c r="BQ436" i="15"/>
  <c r="BQ437" i="15"/>
  <c r="BQ438" i="15"/>
  <c r="BQ439" i="15"/>
  <c r="BQ440" i="15"/>
  <c r="BQ441" i="15"/>
  <c r="BQ442" i="15"/>
  <c r="BQ443" i="15"/>
  <c r="BQ444" i="15"/>
  <c r="BQ445" i="15"/>
  <c r="BQ446" i="15"/>
  <c r="BQ447" i="15"/>
  <c r="BQ448" i="15"/>
  <c r="BQ449" i="15"/>
  <c r="BQ450" i="15"/>
  <c r="BQ451" i="15"/>
  <c r="BQ452" i="15"/>
  <c r="BQ453" i="15"/>
  <c r="BQ454" i="15"/>
  <c r="BQ455" i="15"/>
  <c r="BQ456" i="15"/>
  <c r="BQ457" i="15"/>
  <c r="BQ458" i="15"/>
  <c r="BQ459" i="15"/>
  <c r="BQ460" i="15"/>
  <c r="BQ461" i="15"/>
  <c r="BQ462" i="15"/>
  <c r="BQ463" i="15"/>
  <c r="BQ464" i="15"/>
  <c r="BQ465" i="15"/>
  <c r="BQ466" i="15"/>
  <c r="BQ467" i="15"/>
  <c r="BQ468" i="15"/>
  <c r="BQ469" i="15"/>
  <c r="BQ470" i="15"/>
  <c r="BQ471" i="15"/>
  <c r="BQ472" i="15"/>
  <c r="BQ473" i="15"/>
  <c r="BQ474" i="15"/>
  <c r="BQ475" i="15"/>
  <c r="BQ476" i="15"/>
  <c r="BQ477" i="15"/>
  <c r="BQ478" i="15"/>
  <c r="BQ479" i="15"/>
  <c r="BQ480" i="15"/>
  <c r="BQ481" i="15"/>
  <c r="BQ482" i="15"/>
  <c r="BQ483" i="15"/>
  <c r="BQ484" i="15"/>
  <c r="BQ485" i="15"/>
  <c r="BQ486" i="15"/>
  <c r="BQ487" i="15"/>
  <c r="BQ488" i="15"/>
  <c r="BQ489" i="15"/>
  <c r="BQ490" i="15"/>
  <c r="BQ491" i="15"/>
  <c r="BQ492" i="15"/>
  <c r="BQ493" i="15"/>
  <c r="BQ494" i="15"/>
  <c r="BQ495" i="15"/>
  <c r="BQ496" i="15"/>
  <c r="BQ497" i="15"/>
  <c r="BQ498" i="15"/>
  <c r="BQ499" i="15"/>
  <c r="BQ500" i="15"/>
  <c r="BQ501" i="15"/>
  <c r="BQ502" i="15"/>
  <c r="BQ503" i="15"/>
  <c r="BQ504" i="15"/>
  <c r="BQ505" i="15"/>
  <c r="BQ506" i="15"/>
  <c r="BQ507" i="15"/>
  <c r="BQ508" i="15"/>
  <c r="BQ509" i="15"/>
  <c r="BQ510" i="15"/>
  <c r="BQ511" i="15"/>
  <c r="BQ512" i="15"/>
  <c r="BQ513" i="15"/>
  <c r="BQ514" i="15"/>
  <c r="BQ515" i="15"/>
  <c r="BQ516" i="15"/>
  <c r="BQ517" i="15"/>
  <c r="BQ518" i="15"/>
  <c r="BQ519" i="15"/>
  <c r="BQ520" i="15"/>
  <c r="BQ521" i="15"/>
  <c r="BQ522" i="15"/>
  <c r="BQ523" i="15"/>
  <c r="BQ524" i="15"/>
  <c r="BQ525" i="15"/>
  <c r="BQ526" i="15"/>
  <c r="BQ527" i="15"/>
  <c r="BQ528" i="15"/>
  <c r="BQ529" i="15"/>
  <c r="BQ530" i="15"/>
  <c r="BQ531" i="15"/>
  <c r="BQ532" i="15"/>
  <c r="BQ533" i="15"/>
  <c r="BQ534" i="15"/>
  <c r="BQ535" i="15"/>
  <c r="BQ536" i="15"/>
  <c r="BQ537" i="15"/>
  <c r="BQ538" i="15"/>
  <c r="BQ539" i="15"/>
  <c r="BQ540" i="15"/>
  <c r="BQ541" i="15"/>
  <c r="BQ542" i="15"/>
  <c r="BQ543" i="15"/>
  <c r="BQ544" i="15"/>
  <c r="BQ545" i="15"/>
  <c r="BQ546" i="15"/>
  <c r="BQ547" i="15"/>
  <c r="BQ548" i="15"/>
  <c r="BQ549" i="15"/>
  <c r="BQ550" i="15"/>
  <c r="BQ551" i="15"/>
  <c r="BQ552" i="15"/>
  <c r="BQ553" i="15"/>
  <c r="BQ554" i="15"/>
  <c r="BQ555" i="15"/>
  <c r="BQ556" i="15"/>
  <c r="BQ557" i="15"/>
  <c r="BQ558" i="15"/>
  <c r="BQ559" i="15"/>
  <c r="BQ560" i="15"/>
  <c r="BQ561" i="15"/>
  <c r="BQ562" i="15"/>
  <c r="BQ563" i="15"/>
  <c r="BQ564" i="15"/>
  <c r="BQ565" i="15"/>
  <c r="BQ566" i="15"/>
  <c r="BQ567" i="15"/>
  <c r="BQ568" i="15"/>
  <c r="BQ569" i="15"/>
  <c r="BQ570" i="15"/>
  <c r="BQ571" i="15"/>
  <c r="BQ572" i="15"/>
  <c r="BQ573" i="15"/>
  <c r="BQ574" i="15"/>
  <c r="BQ575" i="15"/>
  <c r="BQ576" i="15"/>
  <c r="BQ577" i="15"/>
  <c r="BQ578" i="15"/>
  <c r="BQ579" i="15"/>
  <c r="BQ580" i="15"/>
  <c r="BQ581" i="15"/>
  <c r="BQ582" i="15"/>
  <c r="BQ583" i="15"/>
  <c r="BQ584" i="15"/>
  <c r="BQ585" i="15"/>
  <c r="BQ586" i="15"/>
  <c r="BQ587" i="15"/>
  <c r="BQ588" i="15"/>
  <c r="BQ589" i="15"/>
  <c r="BQ590" i="15"/>
  <c r="BQ591" i="15"/>
  <c r="BQ592" i="15"/>
  <c r="BQ593" i="15"/>
  <c r="BQ594" i="15"/>
  <c r="BQ595" i="15"/>
  <c r="BQ596" i="15"/>
  <c r="BQ597" i="15"/>
  <c r="BQ598" i="15"/>
  <c r="BQ599" i="15"/>
  <c r="BQ600" i="15"/>
  <c r="BQ601" i="15"/>
  <c r="BQ602" i="15"/>
  <c r="BQ603" i="15"/>
  <c r="BQ604" i="15"/>
  <c r="BQ605" i="15"/>
  <c r="BQ606" i="15"/>
  <c r="BQ607" i="15"/>
  <c r="BQ608" i="15"/>
  <c r="BQ609" i="15"/>
  <c r="BQ610" i="15"/>
  <c r="BQ611" i="15"/>
  <c r="BQ612" i="15"/>
  <c r="BQ613" i="15"/>
  <c r="BQ614" i="15"/>
  <c r="BQ615" i="15"/>
  <c r="BQ616" i="15"/>
  <c r="BQ617" i="15"/>
  <c r="BQ618" i="15"/>
  <c r="BQ619" i="15"/>
  <c r="BQ620" i="15"/>
  <c r="BQ621" i="15"/>
  <c r="BQ622" i="15"/>
  <c r="BQ623" i="15"/>
  <c r="BQ624" i="15"/>
  <c r="BQ625" i="15"/>
  <c r="BQ626" i="15"/>
  <c r="BQ627" i="15"/>
  <c r="BQ628" i="15"/>
  <c r="BQ629" i="15"/>
  <c r="BQ630" i="15"/>
  <c r="BQ631" i="15"/>
  <c r="BQ632" i="15"/>
  <c r="BQ633" i="15"/>
  <c r="BQ634" i="15"/>
  <c r="BQ635" i="15"/>
  <c r="BQ636" i="15"/>
  <c r="BQ637" i="15"/>
  <c r="BQ638" i="15"/>
  <c r="BQ639" i="15"/>
  <c r="BQ640" i="15"/>
  <c r="BQ641" i="15"/>
  <c r="BQ642" i="15"/>
  <c r="BQ643" i="15"/>
  <c r="BQ644" i="15"/>
  <c r="BQ645" i="15"/>
  <c r="BQ646" i="15"/>
  <c r="BQ647" i="15"/>
  <c r="BQ648" i="15"/>
  <c r="BQ649" i="15"/>
  <c r="BQ650" i="15"/>
  <c r="BQ651" i="15"/>
  <c r="BQ652" i="15"/>
  <c r="BQ653" i="15"/>
  <c r="BQ654" i="15"/>
  <c r="BQ655" i="15"/>
  <c r="BQ656" i="15"/>
  <c r="BQ657" i="15"/>
  <c r="BQ658" i="15"/>
  <c r="BQ659" i="15"/>
  <c r="BQ660" i="15"/>
  <c r="BQ661" i="15"/>
  <c r="BQ662" i="15"/>
  <c r="BQ663" i="15"/>
  <c r="BQ664" i="15"/>
  <c r="BQ665" i="15"/>
  <c r="BQ666" i="15"/>
  <c r="BQ667" i="15"/>
  <c r="BQ668" i="15"/>
  <c r="BQ669" i="15"/>
  <c r="BQ670" i="15"/>
  <c r="BQ671" i="15"/>
  <c r="BQ672" i="15"/>
  <c r="BQ673" i="15"/>
  <c r="BQ674" i="15"/>
  <c r="BQ675" i="15"/>
  <c r="BQ676" i="15"/>
  <c r="BQ677" i="15"/>
  <c r="BQ678" i="15"/>
  <c r="BQ679" i="15"/>
  <c r="BQ680" i="15"/>
  <c r="BQ681" i="15"/>
  <c r="BQ682" i="15"/>
  <c r="BQ683" i="15"/>
  <c r="BQ684" i="15"/>
  <c r="BQ685" i="15"/>
  <c r="BQ686" i="15"/>
  <c r="BQ687" i="15"/>
  <c r="BQ688" i="15"/>
  <c r="BQ689" i="15"/>
  <c r="BQ690" i="15"/>
  <c r="BQ691" i="15"/>
  <c r="BQ692" i="15"/>
  <c r="BQ693" i="15"/>
  <c r="BQ694" i="15"/>
  <c r="BQ695" i="15"/>
  <c r="BQ696" i="15"/>
  <c r="BQ697" i="15"/>
  <c r="BQ698" i="15"/>
  <c r="BQ699" i="15"/>
  <c r="BQ700" i="15"/>
  <c r="BQ701" i="15"/>
  <c r="BQ702" i="15"/>
  <c r="BQ703" i="15"/>
  <c r="BQ704" i="15"/>
  <c r="BQ705" i="15"/>
  <c r="BQ706" i="15"/>
  <c r="BQ707" i="15"/>
  <c r="BQ708" i="15"/>
  <c r="BQ709" i="15"/>
  <c r="BQ710" i="15"/>
  <c r="BQ711" i="15"/>
  <c r="BQ712" i="15"/>
  <c r="BQ713" i="15"/>
  <c r="BQ714" i="15"/>
  <c r="BQ715" i="15"/>
  <c r="BQ716" i="15"/>
  <c r="BQ717" i="15"/>
  <c r="BQ718" i="15"/>
  <c r="BQ719" i="15"/>
  <c r="BQ720" i="15"/>
  <c r="BQ721" i="15"/>
  <c r="BQ722" i="15"/>
  <c r="BQ723" i="15"/>
  <c r="BQ724" i="15"/>
  <c r="BQ725" i="15"/>
  <c r="BQ726" i="15"/>
  <c r="BQ727" i="15"/>
  <c r="BQ728" i="15"/>
  <c r="BQ729" i="15"/>
  <c r="BQ730" i="15"/>
  <c r="BQ731" i="15"/>
  <c r="BQ732" i="15"/>
  <c r="BQ733" i="15"/>
  <c r="BQ734" i="15"/>
  <c r="BQ735" i="15"/>
  <c r="BQ736" i="15"/>
  <c r="BQ737" i="15"/>
  <c r="BQ738" i="15"/>
  <c r="BQ739" i="15"/>
  <c r="BQ740" i="15"/>
  <c r="BQ741" i="15"/>
  <c r="BQ742" i="15"/>
  <c r="BQ743" i="15"/>
  <c r="BQ744" i="15"/>
  <c r="BQ745" i="15"/>
  <c r="BQ746" i="15"/>
  <c r="BQ747" i="15"/>
  <c r="BQ748" i="15"/>
  <c r="BQ749" i="15"/>
  <c r="BQ750" i="15"/>
  <c r="BQ751" i="15"/>
  <c r="BQ752" i="15"/>
  <c r="BQ753" i="15"/>
  <c r="BQ754" i="15"/>
  <c r="BQ755" i="15"/>
  <c r="BQ756" i="15"/>
  <c r="BQ757" i="15"/>
  <c r="BQ758" i="15"/>
  <c r="BQ759" i="15"/>
  <c r="BQ760" i="15"/>
  <c r="BQ761" i="15"/>
  <c r="BQ762" i="15"/>
  <c r="BQ763" i="15"/>
  <c r="BQ764" i="15"/>
  <c r="BQ765" i="15"/>
  <c r="BQ766" i="15"/>
  <c r="BQ767" i="15"/>
  <c r="BQ768" i="15"/>
  <c r="BQ769" i="15"/>
  <c r="BQ770" i="15"/>
  <c r="BQ771" i="15"/>
  <c r="BQ772" i="15"/>
  <c r="BQ773" i="15"/>
  <c r="BQ774" i="15"/>
  <c r="BQ775" i="15"/>
  <c r="BQ776" i="15"/>
  <c r="BQ777" i="15"/>
  <c r="BQ778" i="15"/>
  <c r="BQ779" i="15"/>
  <c r="BQ780" i="15"/>
  <c r="BQ781" i="15"/>
  <c r="BQ782" i="15"/>
  <c r="BQ783" i="15"/>
  <c r="BQ784" i="15"/>
  <c r="BQ785" i="15"/>
  <c r="BQ786" i="15"/>
  <c r="BQ787" i="15"/>
  <c r="BQ788" i="15"/>
  <c r="BQ789" i="15"/>
  <c r="BQ790" i="15"/>
  <c r="BQ791" i="15"/>
  <c r="BQ792" i="15"/>
  <c r="BQ793" i="15"/>
  <c r="BQ794" i="15"/>
  <c r="BQ795" i="15"/>
  <c r="BQ796" i="15"/>
  <c r="BQ797" i="15"/>
  <c r="BQ798" i="15"/>
  <c r="BQ799" i="15"/>
  <c r="BQ800" i="15"/>
  <c r="BQ801" i="15"/>
  <c r="BQ802" i="15"/>
  <c r="BQ803" i="15"/>
  <c r="BQ804" i="15"/>
  <c r="BQ805" i="15"/>
  <c r="BQ806" i="15"/>
  <c r="BQ807" i="15"/>
  <c r="BQ808" i="15"/>
  <c r="BQ809" i="15"/>
  <c r="BQ810" i="15"/>
  <c r="BQ811" i="15"/>
  <c r="BQ812" i="15"/>
  <c r="BQ813" i="15"/>
  <c r="BQ814" i="15"/>
  <c r="BQ815" i="15"/>
  <c r="BQ816" i="15"/>
  <c r="BQ817" i="15"/>
  <c r="BQ818" i="15"/>
  <c r="BQ819" i="15"/>
  <c r="BQ820" i="15"/>
  <c r="BQ821" i="15"/>
  <c r="BQ822" i="15"/>
  <c r="BQ823" i="15"/>
  <c r="BQ824" i="15"/>
  <c r="BQ825" i="15"/>
  <c r="BQ826" i="15"/>
  <c r="BQ827" i="15"/>
  <c r="BQ828" i="15"/>
  <c r="BQ829" i="15"/>
  <c r="BQ830" i="15"/>
  <c r="BQ831" i="15"/>
  <c r="BQ832" i="15"/>
  <c r="BQ833" i="15"/>
  <c r="BQ834" i="15"/>
  <c r="BQ835" i="15"/>
  <c r="BQ836" i="15"/>
  <c r="BQ837" i="15"/>
  <c r="BQ838" i="15"/>
  <c r="BQ839" i="15"/>
  <c r="BQ840" i="15"/>
  <c r="BQ841" i="15"/>
  <c r="BQ842" i="15"/>
  <c r="BQ843" i="15"/>
  <c r="BQ844" i="15"/>
  <c r="BQ845" i="15"/>
  <c r="BQ846" i="15"/>
  <c r="BQ847" i="15"/>
  <c r="BQ848" i="15"/>
  <c r="BQ849" i="15"/>
  <c r="BQ850" i="15"/>
  <c r="BQ851" i="15"/>
  <c r="BQ852" i="15"/>
  <c r="BQ853" i="15"/>
  <c r="BQ854" i="15"/>
  <c r="BQ855" i="15"/>
  <c r="BQ856" i="15"/>
  <c r="BQ857" i="15"/>
  <c r="BQ858" i="15"/>
  <c r="BQ859" i="15"/>
  <c r="BQ860" i="15"/>
  <c r="BQ861" i="15"/>
  <c r="BQ862" i="15"/>
  <c r="BQ863" i="15"/>
  <c r="BQ864" i="15"/>
  <c r="BQ865" i="15"/>
  <c r="BQ866" i="15"/>
  <c r="BQ867" i="15"/>
  <c r="BQ868" i="15"/>
  <c r="BQ869" i="15"/>
  <c r="BQ870" i="15"/>
  <c r="BQ871" i="15"/>
  <c r="BQ872" i="15"/>
  <c r="BQ873" i="15"/>
  <c r="BQ874" i="15"/>
  <c r="BQ875" i="15"/>
  <c r="BQ876" i="15"/>
  <c r="BQ877" i="15"/>
  <c r="BQ878" i="15"/>
  <c r="BQ879" i="15"/>
  <c r="BQ880" i="15"/>
  <c r="BQ881" i="15"/>
  <c r="BQ882" i="15"/>
  <c r="BQ883" i="15"/>
  <c r="BQ884" i="15"/>
  <c r="BQ885" i="15"/>
  <c r="BQ886" i="15"/>
  <c r="BQ887" i="15"/>
  <c r="BQ888" i="15"/>
  <c r="BQ889" i="15"/>
  <c r="BQ890" i="15"/>
  <c r="BQ891" i="15"/>
  <c r="BQ892" i="15"/>
  <c r="BQ893" i="15"/>
  <c r="BQ894" i="15"/>
  <c r="BQ895" i="15"/>
  <c r="BQ896" i="15"/>
  <c r="BQ897" i="15"/>
  <c r="BQ898" i="15"/>
  <c r="BQ899" i="15"/>
  <c r="BQ900" i="15"/>
  <c r="BQ901" i="15"/>
  <c r="BQ902" i="15"/>
  <c r="BQ903" i="15"/>
  <c r="BQ904" i="15"/>
  <c r="BQ905" i="15"/>
  <c r="BQ906" i="15"/>
  <c r="BQ907" i="15"/>
  <c r="BQ908" i="15"/>
  <c r="BQ909" i="15"/>
  <c r="BQ910" i="15"/>
  <c r="BQ911" i="15"/>
  <c r="BQ912" i="15"/>
  <c r="BQ913" i="15"/>
  <c r="BQ914" i="15"/>
  <c r="BQ915" i="15"/>
  <c r="BQ916" i="15"/>
  <c r="BQ917" i="15"/>
  <c r="BQ918" i="15"/>
  <c r="BQ919" i="15"/>
  <c r="BQ920" i="15"/>
  <c r="BQ921" i="15"/>
  <c r="BQ922" i="15"/>
  <c r="BQ923" i="15"/>
  <c r="BQ924" i="15"/>
  <c r="BQ925" i="15"/>
  <c r="BQ926" i="15"/>
  <c r="BQ927" i="15"/>
  <c r="BQ928" i="15"/>
  <c r="BQ929" i="15"/>
  <c r="BQ930" i="15"/>
  <c r="BQ931" i="15"/>
  <c r="BQ932" i="15"/>
  <c r="BQ933" i="15"/>
  <c r="BQ934" i="15"/>
  <c r="BQ935" i="15"/>
  <c r="BQ936" i="15"/>
  <c r="BQ937" i="15"/>
  <c r="BQ938" i="15"/>
  <c r="BQ939" i="15"/>
  <c r="BQ940" i="15"/>
  <c r="BQ941" i="15"/>
  <c r="BQ942" i="15"/>
  <c r="BQ943" i="15"/>
  <c r="BQ944" i="15"/>
  <c r="BQ945" i="15"/>
  <c r="BQ946" i="15"/>
  <c r="BQ947" i="15"/>
  <c r="BQ948" i="15"/>
  <c r="BQ949" i="15"/>
  <c r="BQ950" i="15"/>
  <c r="BQ951" i="15"/>
  <c r="BQ952" i="15"/>
  <c r="BQ953" i="15"/>
  <c r="BQ954" i="15"/>
  <c r="BQ955" i="15"/>
  <c r="BQ956" i="15"/>
  <c r="BQ957" i="15"/>
  <c r="BQ958" i="15"/>
  <c r="BQ959" i="15"/>
  <c r="BQ960" i="15"/>
  <c r="BQ961" i="15"/>
  <c r="BQ962" i="15"/>
  <c r="BQ963" i="15"/>
  <c r="BQ964" i="15"/>
  <c r="BQ965" i="15"/>
  <c r="BQ966" i="15"/>
  <c r="BQ967" i="15"/>
  <c r="BQ968" i="15"/>
  <c r="BQ969" i="15"/>
  <c r="BQ970" i="15"/>
  <c r="BQ971" i="15"/>
  <c r="BQ972" i="15"/>
  <c r="BQ973" i="15"/>
  <c r="BQ974" i="15"/>
  <c r="BQ975" i="15"/>
  <c r="BQ976" i="15"/>
  <c r="BQ977" i="15"/>
  <c r="BQ978" i="15"/>
  <c r="BQ979" i="15"/>
  <c r="BQ980" i="15"/>
  <c r="BQ981" i="15"/>
  <c r="BQ982" i="15"/>
  <c r="BQ983" i="15"/>
  <c r="BQ984" i="15"/>
  <c r="BQ985" i="15"/>
  <c r="BQ986" i="15"/>
  <c r="BQ987" i="15"/>
  <c r="BQ988" i="15"/>
  <c r="BQ989" i="15"/>
  <c r="BQ990" i="15"/>
  <c r="BQ991" i="15"/>
  <c r="BQ992" i="15"/>
  <c r="BQ993" i="15"/>
  <c r="BQ994" i="15"/>
  <c r="BQ995" i="15"/>
  <c r="BQ996" i="15"/>
  <c r="BQ997" i="15"/>
  <c r="BQ998" i="15"/>
  <c r="BQ999" i="15"/>
  <c r="BQ1000" i="15"/>
  <c r="BQ1001" i="15"/>
  <c r="BQ1002" i="15"/>
  <c r="BQ13" i="15"/>
  <c r="BF14" i="15"/>
  <c r="BF16" i="15"/>
  <c r="BF17" i="15"/>
  <c r="BF18" i="15"/>
  <c r="BF19" i="15"/>
  <c r="BF20" i="15"/>
  <c r="BF21" i="15"/>
  <c r="BF22" i="15"/>
  <c r="BF23" i="15"/>
  <c r="BF24" i="15"/>
  <c r="BF25" i="15"/>
  <c r="BF26" i="15"/>
  <c r="BF27" i="15"/>
  <c r="BF28" i="15"/>
  <c r="BF29" i="15"/>
  <c r="BF30" i="15"/>
  <c r="BF31" i="15"/>
  <c r="BF32" i="15"/>
  <c r="BF33" i="15"/>
  <c r="BF34" i="15"/>
  <c r="BF35" i="15"/>
  <c r="BF36" i="15"/>
  <c r="BF37" i="15"/>
  <c r="BF38" i="15"/>
  <c r="BF39" i="15"/>
  <c r="BF40" i="15"/>
  <c r="BF41" i="15"/>
  <c r="BF42" i="15"/>
  <c r="BF43" i="15"/>
  <c r="BF44" i="15"/>
  <c r="BF45" i="15"/>
  <c r="BF46" i="15"/>
  <c r="BF47" i="15"/>
  <c r="BF48" i="15"/>
  <c r="BF49" i="15"/>
  <c r="BF50" i="15"/>
  <c r="BF51" i="15"/>
  <c r="BF52" i="15"/>
  <c r="BF53" i="15"/>
  <c r="BF54" i="15"/>
  <c r="BF55" i="15"/>
  <c r="BF56" i="15"/>
  <c r="BF57" i="15"/>
  <c r="BF58" i="15"/>
  <c r="BF59" i="15"/>
  <c r="BF60" i="15"/>
  <c r="BF61" i="15"/>
  <c r="BF62" i="15"/>
  <c r="BF63" i="15"/>
  <c r="BF64" i="15"/>
  <c r="BF65" i="15"/>
  <c r="BF66" i="15"/>
  <c r="BF67" i="15"/>
  <c r="BF68" i="15"/>
  <c r="BF69" i="15"/>
  <c r="BF70" i="15"/>
  <c r="BF71" i="15"/>
  <c r="BF72" i="15"/>
  <c r="BF73" i="15"/>
  <c r="BF74" i="15"/>
  <c r="BF75" i="15"/>
  <c r="BF76" i="15"/>
  <c r="BF77" i="15"/>
  <c r="BF78" i="15"/>
  <c r="BF79" i="15"/>
  <c r="BF80" i="15"/>
  <c r="BF81" i="15"/>
  <c r="BF82" i="15"/>
  <c r="BF83" i="15"/>
  <c r="BF84" i="15"/>
  <c r="BF85" i="15"/>
  <c r="BF86" i="15"/>
  <c r="BF87" i="15"/>
  <c r="BF88" i="15"/>
  <c r="BF89" i="15"/>
  <c r="BF90" i="15"/>
  <c r="BF91" i="15"/>
  <c r="BF92" i="15"/>
  <c r="BF93" i="15"/>
  <c r="BF94" i="15"/>
  <c r="BF95" i="15"/>
  <c r="BF96" i="15"/>
  <c r="BF97" i="15"/>
  <c r="BF98" i="15"/>
  <c r="BF99" i="15"/>
  <c r="BF100" i="15"/>
  <c r="BF101" i="15"/>
  <c r="BF102" i="15"/>
  <c r="BF103" i="15"/>
  <c r="BF104" i="15"/>
  <c r="BF105" i="15"/>
  <c r="BF106" i="15"/>
  <c r="BF107" i="15"/>
  <c r="BF108" i="15"/>
  <c r="BF109" i="15"/>
  <c r="BF110" i="15"/>
  <c r="BF111" i="15"/>
  <c r="BF112" i="15"/>
  <c r="BF113" i="15"/>
  <c r="BF114" i="15"/>
  <c r="BF115" i="15"/>
  <c r="BF116" i="15"/>
  <c r="BF117" i="15"/>
  <c r="BF118" i="15"/>
  <c r="BF119" i="15"/>
  <c r="BF120" i="15"/>
  <c r="BF121" i="15"/>
  <c r="BF122" i="15"/>
  <c r="BF123" i="15"/>
  <c r="BF124" i="15"/>
  <c r="BF125" i="15"/>
  <c r="BF126" i="15"/>
  <c r="BF127" i="15"/>
  <c r="BF128" i="15"/>
  <c r="BF129" i="15"/>
  <c r="BF130" i="15"/>
  <c r="BF131" i="15"/>
  <c r="BF132" i="15"/>
  <c r="BF133" i="15"/>
  <c r="BF134" i="15"/>
  <c r="BF135" i="15"/>
  <c r="BF136" i="15"/>
  <c r="BF137" i="15"/>
  <c r="BF138" i="15"/>
  <c r="BF139" i="15"/>
  <c r="BF140" i="15"/>
  <c r="BF141" i="15"/>
  <c r="BF142" i="15"/>
  <c r="BF143" i="15"/>
  <c r="BF144" i="15"/>
  <c r="BF145" i="15"/>
  <c r="BF146" i="15"/>
  <c r="BF147" i="15"/>
  <c r="BF148" i="15"/>
  <c r="BF149" i="15"/>
  <c r="BF150" i="15"/>
  <c r="BF151" i="15"/>
  <c r="BF152" i="15"/>
  <c r="BF153" i="15"/>
  <c r="BF154" i="15"/>
  <c r="BF155" i="15"/>
  <c r="BF156" i="15"/>
  <c r="BF157" i="15"/>
  <c r="BF158" i="15"/>
  <c r="BF159" i="15"/>
  <c r="BF160" i="15"/>
  <c r="BF161" i="15"/>
  <c r="BF162" i="15"/>
  <c r="BF163" i="15"/>
  <c r="BF164" i="15"/>
  <c r="BF165" i="15"/>
  <c r="BF166" i="15"/>
  <c r="BF167" i="15"/>
  <c r="BF168" i="15"/>
  <c r="BF169" i="15"/>
  <c r="BF170" i="15"/>
  <c r="BF171" i="15"/>
  <c r="BF172" i="15"/>
  <c r="BF173" i="15"/>
  <c r="BF174" i="15"/>
  <c r="BF175" i="15"/>
  <c r="BF176" i="15"/>
  <c r="BF177" i="15"/>
  <c r="BF178" i="15"/>
  <c r="BF179" i="15"/>
  <c r="BF180" i="15"/>
  <c r="BF181" i="15"/>
  <c r="BF182" i="15"/>
  <c r="BF183" i="15"/>
  <c r="BF184" i="15"/>
  <c r="BF185" i="15"/>
  <c r="BF186" i="15"/>
  <c r="BF187" i="15"/>
  <c r="BF188" i="15"/>
  <c r="BF189" i="15"/>
  <c r="BF190" i="15"/>
  <c r="BF191" i="15"/>
  <c r="BF192" i="15"/>
  <c r="BF193" i="15"/>
  <c r="BF194" i="15"/>
  <c r="BF195" i="15"/>
  <c r="BF196" i="15"/>
  <c r="BF197" i="15"/>
  <c r="BF198" i="15"/>
  <c r="BF199" i="15"/>
  <c r="BF200" i="15"/>
  <c r="BF201" i="15"/>
  <c r="BF202" i="15"/>
  <c r="BF203" i="15"/>
  <c r="BF204" i="15"/>
  <c r="BF205" i="15"/>
  <c r="BF206" i="15"/>
  <c r="BF207" i="15"/>
  <c r="BF208" i="15"/>
  <c r="BF209" i="15"/>
  <c r="BF210" i="15"/>
  <c r="BF211" i="15"/>
  <c r="BF212" i="15"/>
  <c r="BF213" i="15"/>
  <c r="BF214" i="15"/>
  <c r="BF215" i="15"/>
  <c r="BF216" i="15"/>
  <c r="BF217" i="15"/>
  <c r="BF218" i="15"/>
  <c r="BF219" i="15"/>
  <c r="BF220" i="15"/>
  <c r="BF221" i="15"/>
  <c r="BF222" i="15"/>
  <c r="BF223" i="15"/>
  <c r="BF224" i="15"/>
  <c r="BF225" i="15"/>
  <c r="BF226" i="15"/>
  <c r="BF227" i="15"/>
  <c r="BF228" i="15"/>
  <c r="BF229" i="15"/>
  <c r="BF230" i="15"/>
  <c r="BF231" i="15"/>
  <c r="BF232" i="15"/>
  <c r="BF233" i="15"/>
  <c r="BF234" i="15"/>
  <c r="BF235" i="15"/>
  <c r="BF236" i="15"/>
  <c r="BF237" i="15"/>
  <c r="BF238" i="15"/>
  <c r="BF239" i="15"/>
  <c r="BF240" i="15"/>
  <c r="BF241" i="15"/>
  <c r="BF242" i="15"/>
  <c r="BF243" i="15"/>
  <c r="BF244" i="15"/>
  <c r="BF245" i="15"/>
  <c r="BF246" i="15"/>
  <c r="BF247" i="15"/>
  <c r="BF248" i="15"/>
  <c r="BF249" i="15"/>
  <c r="BF250" i="15"/>
  <c r="BF251" i="15"/>
  <c r="BF252" i="15"/>
  <c r="BF253" i="15"/>
  <c r="BF254" i="15"/>
  <c r="BF255" i="15"/>
  <c r="BF256" i="15"/>
  <c r="BF257" i="15"/>
  <c r="BF258" i="15"/>
  <c r="BF259" i="15"/>
  <c r="BF260" i="15"/>
  <c r="BF261" i="15"/>
  <c r="BF262" i="15"/>
  <c r="BF263" i="15"/>
  <c r="BF264" i="15"/>
  <c r="BF265" i="15"/>
  <c r="BF266" i="15"/>
  <c r="BF267" i="15"/>
  <c r="BF268" i="15"/>
  <c r="BF269" i="15"/>
  <c r="BF270" i="15"/>
  <c r="BF271" i="15"/>
  <c r="BF272" i="15"/>
  <c r="BF273" i="15"/>
  <c r="BF274" i="15"/>
  <c r="BF275" i="15"/>
  <c r="BF276" i="15"/>
  <c r="BF277" i="15"/>
  <c r="BF278" i="15"/>
  <c r="BF279" i="15"/>
  <c r="BF280" i="15"/>
  <c r="BF281" i="15"/>
  <c r="BF282" i="15"/>
  <c r="BF283" i="15"/>
  <c r="BF284" i="15"/>
  <c r="BF285" i="15"/>
  <c r="BF286" i="15"/>
  <c r="BF287" i="15"/>
  <c r="BF288" i="15"/>
  <c r="BF289" i="15"/>
  <c r="BF290" i="15"/>
  <c r="BF291" i="15"/>
  <c r="BF292" i="15"/>
  <c r="BF293" i="15"/>
  <c r="BF294" i="15"/>
  <c r="BF295" i="15"/>
  <c r="BF296" i="15"/>
  <c r="BF297" i="15"/>
  <c r="BF298" i="15"/>
  <c r="BF299" i="15"/>
  <c r="BF300" i="15"/>
  <c r="BF301" i="15"/>
  <c r="BF302" i="15"/>
  <c r="BF303" i="15"/>
  <c r="BF304" i="15"/>
  <c r="BF305" i="15"/>
  <c r="BF306" i="15"/>
  <c r="BF307" i="15"/>
  <c r="BF308" i="15"/>
  <c r="BF309" i="15"/>
  <c r="BF310" i="15"/>
  <c r="BF311" i="15"/>
  <c r="BF312" i="15"/>
  <c r="BF313" i="15"/>
  <c r="BF314" i="15"/>
  <c r="BF315" i="15"/>
  <c r="BF316" i="15"/>
  <c r="BF317" i="15"/>
  <c r="BF318" i="15"/>
  <c r="BF319" i="15"/>
  <c r="BF320" i="15"/>
  <c r="BF321" i="15"/>
  <c r="BF322" i="15"/>
  <c r="BF323" i="15"/>
  <c r="BF324" i="15"/>
  <c r="BF325" i="15"/>
  <c r="BF326" i="15"/>
  <c r="BF327" i="15"/>
  <c r="BF328" i="15"/>
  <c r="BF329" i="15"/>
  <c r="BF330" i="15"/>
  <c r="BF331" i="15"/>
  <c r="BF332" i="15"/>
  <c r="BF333" i="15"/>
  <c r="BF334" i="15"/>
  <c r="BF335" i="15"/>
  <c r="BF336" i="15"/>
  <c r="BF337" i="15"/>
  <c r="BF338" i="15"/>
  <c r="BF339" i="15"/>
  <c r="BF340" i="15"/>
  <c r="BF341" i="15"/>
  <c r="BF342" i="15"/>
  <c r="BF343" i="15"/>
  <c r="BF344" i="15"/>
  <c r="BF345" i="15"/>
  <c r="BF346" i="15"/>
  <c r="BF347" i="15"/>
  <c r="BF348" i="15"/>
  <c r="BF349" i="15"/>
  <c r="BF350" i="15"/>
  <c r="BF351" i="15"/>
  <c r="BF352" i="15"/>
  <c r="BF353" i="15"/>
  <c r="BF354" i="15"/>
  <c r="BF355" i="15"/>
  <c r="BF356" i="15"/>
  <c r="BF357" i="15"/>
  <c r="BF358" i="15"/>
  <c r="BF359" i="15"/>
  <c r="BF360" i="15"/>
  <c r="BF361" i="15"/>
  <c r="BF362" i="15"/>
  <c r="BF363" i="15"/>
  <c r="BF364" i="15"/>
  <c r="BF365" i="15"/>
  <c r="BF366" i="15"/>
  <c r="BF367" i="15"/>
  <c r="BF368" i="15"/>
  <c r="BF369" i="15"/>
  <c r="BF370" i="15"/>
  <c r="BF371" i="15"/>
  <c r="BF372" i="15"/>
  <c r="BF373" i="15"/>
  <c r="BF374" i="15"/>
  <c r="BF375" i="15"/>
  <c r="BF376" i="15"/>
  <c r="BF377" i="15"/>
  <c r="BF378" i="15"/>
  <c r="BF379" i="15"/>
  <c r="BF380" i="15"/>
  <c r="BF381" i="15"/>
  <c r="BF382" i="15"/>
  <c r="BF383" i="15"/>
  <c r="BF384" i="15"/>
  <c r="BF385" i="15"/>
  <c r="BF386" i="15"/>
  <c r="BF387" i="15"/>
  <c r="BF388" i="15"/>
  <c r="BF389" i="15"/>
  <c r="BF390" i="15"/>
  <c r="BF391" i="15"/>
  <c r="BF392" i="15"/>
  <c r="BF393" i="15"/>
  <c r="BF394" i="15"/>
  <c r="BF395" i="15"/>
  <c r="BF396" i="15"/>
  <c r="BF397" i="15"/>
  <c r="BF398" i="15"/>
  <c r="BF399" i="15"/>
  <c r="BF400" i="15"/>
  <c r="BF401" i="15"/>
  <c r="BF402" i="15"/>
  <c r="BF403" i="15"/>
  <c r="BF404" i="15"/>
  <c r="BF405" i="15"/>
  <c r="BF406" i="15"/>
  <c r="BF407" i="15"/>
  <c r="BF408" i="15"/>
  <c r="BF409" i="15"/>
  <c r="BF410" i="15"/>
  <c r="BF411" i="15"/>
  <c r="BF412" i="15"/>
  <c r="BF413" i="15"/>
  <c r="BF414" i="15"/>
  <c r="BF415" i="15"/>
  <c r="BF416" i="15"/>
  <c r="BF417" i="15"/>
  <c r="BF418" i="15"/>
  <c r="BF419" i="15"/>
  <c r="BF420" i="15"/>
  <c r="BF421" i="15"/>
  <c r="BF422" i="15"/>
  <c r="BF423" i="15"/>
  <c r="BF424" i="15"/>
  <c r="BF425" i="15"/>
  <c r="BF426" i="15"/>
  <c r="BF427" i="15"/>
  <c r="BF428" i="15"/>
  <c r="BF429" i="15"/>
  <c r="BF430" i="15"/>
  <c r="BF431" i="15"/>
  <c r="BF432" i="15"/>
  <c r="BF433" i="15"/>
  <c r="BF434" i="15"/>
  <c r="BF435" i="15"/>
  <c r="BF436" i="15"/>
  <c r="BF437" i="15"/>
  <c r="BF438" i="15"/>
  <c r="BF439" i="15"/>
  <c r="BF440" i="15"/>
  <c r="BF441" i="15"/>
  <c r="BF442" i="15"/>
  <c r="BF443" i="15"/>
  <c r="BF444" i="15"/>
  <c r="BF445" i="15"/>
  <c r="BF446" i="15"/>
  <c r="BF447" i="15"/>
  <c r="BF448" i="15"/>
  <c r="BF449" i="15"/>
  <c r="BF450" i="15"/>
  <c r="BF451" i="15"/>
  <c r="BF452" i="15"/>
  <c r="BF453" i="15"/>
  <c r="BF454" i="15"/>
  <c r="BF455" i="15"/>
  <c r="BF456" i="15"/>
  <c r="BF457" i="15"/>
  <c r="BF458" i="15"/>
  <c r="BF459" i="15"/>
  <c r="BF460" i="15"/>
  <c r="BF461" i="15"/>
  <c r="BF462" i="15"/>
  <c r="BF463" i="15"/>
  <c r="BF464" i="15"/>
  <c r="BF465" i="15"/>
  <c r="BF466" i="15"/>
  <c r="BF467" i="15"/>
  <c r="BF468" i="15"/>
  <c r="BF469" i="15"/>
  <c r="BF470" i="15"/>
  <c r="BF471" i="15"/>
  <c r="BF472" i="15"/>
  <c r="BF473" i="15"/>
  <c r="BF474" i="15"/>
  <c r="BF475" i="15"/>
  <c r="BF476" i="15"/>
  <c r="BF477" i="15"/>
  <c r="BF478" i="15"/>
  <c r="BF479" i="15"/>
  <c r="BF480" i="15"/>
  <c r="BF481" i="15"/>
  <c r="BF482" i="15"/>
  <c r="BF483" i="15"/>
  <c r="BF484" i="15"/>
  <c r="BF485" i="15"/>
  <c r="BF486" i="15"/>
  <c r="BF487" i="15"/>
  <c r="BF488" i="15"/>
  <c r="BF489" i="15"/>
  <c r="BF490" i="15"/>
  <c r="BF491" i="15"/>
  <c r="BF492" i="15"/>
  <c r="BF493" i="15"/>
  <c r="BF494" i="15"/>
  <c r="BF495" i="15"/>
  <c r="BF496" i="15"/>
  <c r="BF497" i="15"/>
  <c r="BF498" i="15"/>
  <c r="BF499" i="15"/>
  <c r="BF500" i="15"/>
  <c r="BF501" i="15"/>
  <c r="BF502" i="15"/>
  <c r="BF503" i="15"/>
  <c r="BF504" i="15"/>
  <c r="BF505" i="15"/>
  <c r="BF506" i="15"/>
  <c r="BF507" i="15"/>
  <c r="BF508" i="15"/>
  <c r="BF509" i="15"/>
  <c r="BF510" i="15"/>
  <c r="BF511" i="15"/>
  <c r="BF512" i="15"/>
  <c r="BF513" i="15"/>
  <c r="BF514" i="15"/>
  <c r="BF515" i="15"/>
  <c r="BF516" i="15"/>
  <c r="BF517" i="15"/>
  <c r="BF518" i="15"/>
  <c r="BF519" i="15"/>
  <c r="BF520" i="15"/>
  <c r="BF521" i="15"/>
  <c r="BF522" i="15"/>
  <c r="BF523" i="15"/>
  <c r="BF524" i="15"/>
  <c r="BF525" i="15"/>
  <c r="BF526" i="15"/>
  <c r="BF527" i="15"/>
  <c r="BF528" i="15"/>
  <c r="BF529" i="15"/>
  <c r="BF530" i="15"/>
  <c r="BF531" i="15"/>
  <c r="BF532" i="15"/>
  <c r="BF533" i="15"/>
  <c r="BF534" i="15"/>
  <c r="BF535" i="15"/>
  <c r="BF536" i="15"/>
  <c r="BF537" i="15"/>
  <c r="BF538" i="15"/>
  <c r="BF539" i="15"/>
  <c r="BF540" i="15"/>
  <c r="BF541" i="15"/>
  <c r="BF542" i="15"/>
  <c r="BF543" i="15"/>
  <c r="BF544" i="15"/>
  <c r="BF545" i="15"/>
  <c r="BF546" i="15"/>
  <c r="BF547" i="15"/>
  <c r="BF548" i="15"/>
  <c r="BF549" i="15"/>
  <c r="BF550" i="15"/>
  <c r="BF551" i="15"/>
  <c r="BF552" i="15"/>
  <c r="BF553" i="15"/>
  <c r="BF554" i="15"/>
  <c r="BF555" i="15"/>
  <c r="BF556" i="15"/>
  <c r="BF557" i="15"/>
  <c r="BF558" i="15"/>
  <c r="BF559" i="15"/>
  <c r="BF560" i="15"/>
  <c r="BF561" i="15"/>
  <c r="BF562" i="15"/>
  <c r="BF563" i="15"/>
  <c r="BF564" i="15"/>
  <c r="BF565" i="15"/>
  <c r="BF566" i="15"/>
  <c r="BF567" i="15"/>
  <c r="BF568" i="15"/>
  <c r="BF569" i="15"/>
  <c r="BF570" i="15"/>
  <c r="BF571" i="15"/>
  <c r="BF572" i="15"/>
  <c r="BF573" i="15"/>
  <c r="BF574" i="15"/>
  <c r="BF575" i="15"/>
  <c r="BF576" i="15"/>
  <c r="BF577" i="15"/>
  <c r="BF578" i="15"/>
  <c r="BF579" i="15"/>
  <c r="BF580" i="15"/>
  <c r="BF581" i="15"/>
  <c r="BF582" i="15"/>
  <c r="BF583" i="15"/>
  <c r="BF584" i="15"/>
  <c r="BF585" i="15"/>
  <c r="BF586" i="15"/>
  <c r="BF587" i="15"/>
  <c r="BF588" i="15"/>
  <c r="BF589" i="15"/>
  <c r="BF590" i="15"/>
  <c r="BF591" i="15"/>
  <c r="BF592" i="15"/>
  <c r="BF593" i="15"/>
  <c r="BF594" i="15"/>
  <c r="BF595" i="15"/>
  <c r="BF596" i="15"/>
  <c r="BF597" i="15"/>
  <c r="BF598" i="15"/>
  <c r="BF599" i="15"/>
  <c r="BF600" i="15"/>
  <c r="BF601" i="15"/>
  <c r="BF602" i="15"/>
  <c r="BF603" i="15"/>
  <c r="BF604" i="15"/>
  <c r="BF605" i="15"/>
  <c r="BF606" i="15"/>
  <c r="BF607" i="15"/>
  <c r="BF608" i="15"/>
  <c r="BF609" i="15"/>
  <c r="BF610" i="15"/>
  <c r="BF611" i="15"/>
  <c r="BF612" i="15"/>
  <c r="BF613" i="15"/>
  <c r="BF614" i="15"/>
  <c r="BF615" i="15"/>
  <c r="BF616" i="15"/>
  <c r="BF617" i="15"/>
  <c r="BF618" i="15"/>
  <c r="BF619" i="15"/>
  <c r="BF620" i="15"/>
  <c r="BF621" i="15"/>
  <c r="BF622" i="15"/>
  <c r="BF623" i="15"/>
  <c r="BF624" i="15"/>
  <c r="BF625" i="15"/>
  <c r="BF626" i="15"/>
  <c r="BF627" i="15"/>
  <c r="BF628" i="15"/>
  <c r="BF629" i="15"/>
  <c r="BF630" i="15"/>
  <c r="BF631" i="15"/>
  <c r="BF632" i="15"/>
  <c r="BF633" i="15"/>
  <c r="BF634" i="15"/>
  <c r="BF635" i="15"/>
  <c r="BF636" i="15"/>
  <c r="BF637" i="15"/>
  <c r="BF638" i="15"/>
  <c r="BF639" i="15"/>
  <c r="BF640" i="15"/>
  <c r="BF641" i="15"/>
  <c r="BF642" i="15"/>
  <c r="BF643" i="15"/>
  <c r="BF644" i="15"/>
  <c r="BF645" i="15"/>
  <c r="BF646" i="15"/>
  <c r="BF647" i="15"/>
  <c r="BF648" i="15"/>
  <c r="BF649" i="15"/>
  <c r="BF650" i="15"/>
  <c r="BF651" i="15"/>
  <c r="BF652" i="15"/>
  <c r="BF653" i="15"/>
  <c r="BF654" i="15"/>
  <c r="BF655" i="15"/>
  <c r="BF656" i="15"/>
  <c r="BF657" i="15"/>
  <c r="BF658" i="15"/>
  <c r="BF659" i="15"/>
  <c r="BF660" i="15"/>
  <c r="BF661" i="15"/>
  <c r="BF662" i="15"/>
  <c r="BF663" i="15"/>
  <c r="BF664" i="15"/>
  <c r="BF665" i="15"/>
  <c r="BF666" i="15"/>
  <c r="BF667" i="15"/>
  <c r="BF668" i="15"/>
  <c r="BF669" i="15"/>
  <c r="BF670" i="15"/>
  <c r="BF671" i="15"/>
  <c r="BF672" i="15"/>
  <c r="BF673" i="15"/>
  <c r="BF674" i="15"/>
  <c r="BF675" i="15"/>
  <c r="BF676" i="15"/>
  <c r="BF677" i="15"/>
  <c r="BF678" i="15"/>
  <c r="BF679" i="15"/>
  <c r="BF680" i="15"/>
  <c r="BF681" i="15"/>
  <c r="BF682" i="15"/>
  <c r="BF683" i="15"/>
  <c r="BF684" i="15"/>
  <c r="BF685" i="15"/>
  <c r="BF686" i="15"/>
  <c r="BF687" i="15"/>
  <c r="BF688" i="15"/>
  <c r="BF689" i="15"/>
  <c r="BF690" i="15"/>
  <c r="BF691" i="15"/>
  <c r="BF692" i="15"/>
  <c r="BF693" i="15"/>
  <c r="BF694" i="15"/>
  <c r="BF695" i="15"/>
  <c r="BF696" i="15"/>
  <c r="BF697" i="15"/>
  <c r="BF698" i="15"/>
  <c r="BF699" i="15"/>
  <c r="BF700" i="15"/>
  <c r="BF701" i="15"/>
  <c r="BF702" i="15"/>
  <c r="BF703" i="15"/>
  <c r="BF704" i="15"/>
  <c r="BF705" i="15"/>
  <c r="BF706" i="15"/>
  <c r="BF707" i="15"/>
  <c r="BF708" i="15"/>
  <c r="BF709" i="15"/>
  <c r="BF710" i="15"/>
  <c r="BF711" i="15"/>
  <c r="BF712" i="15"/>
  <c r="BF713" i="15"/>
  <c r="BF714" i="15"/>
  <c r="BF715" i="15"/>
  <c r="BF716" i="15"/>
  <c r="BF717" i="15"/>
  <c r="BF718" i="15"/>
  <c r="BF719" i="15"/>
  <c r="BF720" i="15"/>
  <c r="BF721" i="15"/>
  <c r="BF722" i="15"/>
  <c r="BF723" i="15"/>
  <c r="BF724" i="15"/>
  <c r="BF725" i="15"/>
  <c r="BF726" i="15"/>
  <c r="BF727" i="15"/>
  <c r="BF728" i="15"/>
  <c r="BF729" i="15"/>
  <c r="BF730" i="15"/>
  <c r="BF731" i="15"/>
  <c r="BF732" i="15"/>
  <c r="BF733" i="15"/>
  <c r="BF734" i="15"/>
  <c r="BF735" i="15"/>
  <c r="BF736" i="15"/>
  <c r="BF737" i="15"/>
  <c r="BF738" i="15"/>
  <c r="BF739" i="15"/>
  <c r="BF740" i="15"/>
  <c r="BF741" i="15"/>
  <c r="BF742" i="15"/>
  <c r="BF743" i="15"/>
  <c r="BF744" i="15"/>
  <c r="BF745" i="15"/>
  <c r="BF746" i="15"/>
  <c r="BF747" i="15"/>
  <c r="BF748" i="15"/>
  <c r="BF749" i="15"/>
  <c r="BF750" i="15"/>
  <c r="BF751" i="15"/>
  <c r="BF752" i="15"/>
  <c r="BF753" i="15"/>
  <c r="BF754" i="15"/>
  <c r="BF755" i="15"/>
  <c r="BF756" i="15"/>
  <c r="BF757" i="15"/>
  <c r="BF758" i="15"/>
  <c r="BF759" i="15"/>
  <c r="BF760" i="15"/>
  <c r="BF761" i="15"/>
  <c r="BF762" i="15"/>
  <c r="BF763" i="15"/>
  <c r="BF764" i="15"/>
  <c r="BF765" i="15"/>
  <c r="BF766" i="15"/>
  <c r="BF767" i="15"/>
  <c r="BF768" i="15"/>
  <c r="BF769" i="15"/>
  <c r="BF770" i="15"/>
  <c r="BF771" i="15"/>
  <c r="BF772" i="15"/>
  <c r="BF773" i="15"/>
  <c r="BF774" i="15"/>
  <c r="BF775" i="15"/>
  <c r="BF776" i="15"/>
  <c r="BF777" i="15"/>
  <c r="BF778" i="15"/>
  <c r="BF779" i="15"/>
  <c r="BF780" i="15"/>
  <c r="BF781" i="15"/>
  <c r="BF782" i="15"/>
  <c r="BF783" i="15"/>
  <c r="BF784" i="15"/>
  <c r="BF785" i="15"/>
  <c r="BF786" i="15"/>
  <c r="BF787" i="15"/>
  <c r="BF788" i="15"/>
  <c r="BF789" i="15"/>
  <c r="BF790" i="15"/>
  <c r="BF791" i="15"/>
  <c r="BF792" i="15"/>
  <c r="BF793" i="15"/>
  <c r="BF794" i="15"/>
  <c r="BF795" i="15"/>
  <c r="BF796" i="15"/>
  <c r="BF797" i="15"/>
  <c r="BF798" i="15"/>
  <c r="BF799" i="15"/>
  <c r="BF800" i="15"/>
  <c r="BF801" i="15"/>
  <c r="BF802" i="15"/>
  <c r="BF803" i="15"/>
  <c r="BF804" i="15"/>
  <c r="BF805" i="15"/>
  <c r="BF806" i="15"/>
  <c r="BF807" i="15"/>
  <c r="BF808" i="15"/>
  <c r="BF809" i="15"/>
  <c r="BF810" i="15"/>
  <c r="BF811" i="15"/>
  <c r="BF812" i="15"/>
  <c r="BF813" i="15"/>
  <c r="BF814" i="15"/>
  <c r="BF815" i="15"/>
  <c r="BF816" i="15"/>
  <c r="BF817" i="15"/>
  <c r="BF818" i="15"/>
  <c r="BF819" i="15"/>
  <c r="BF820" i="15"/>
  <c r="BF821" i="15"/>
  <c r="BF822" i="15"/>
  <c r="BF823" i="15"/>
  <c r="BF824" i="15"/>
  <c r="BF825" i="15"/>
  <c r="BF826" i="15"/>
  <c r="BF827" i="15"/>
  <c r="BF828" i="15"/>
  <c r="BF829" i="15"/>
  <c r="BF830" i="15"/>
  <c r="BF831" i="15"/>
  <c r="BF832" i="15"/>
  <c r="BF833" i="15"/>
  <c r="BF834" i="15"/>
  <c r="BF835" i="15"/>
  <c r="BF836" i="15"/>
  <c r="BF837" i="15"/>
  <c r="BF838" i="15"/>
  <c r="BF839" i="15"/>
  <c r="BF840" i="15"/>
  <c r="BF841" i="15"/>
  <c r="BF842" i="15"/>
  <c r="BF843" i="15"/>
  <c r="BF844" i="15"/>
  <c r="BF845" i="15"/>
  <c r="BF846" i="15"/>
  <c r="BF847" i="15"/>
  <c r="BF848" i="15"/>
  <c r="BF849" i="15"/>
  <c r="BF850" i="15"/>
  <c r="BF851" i="15"/>
  <c r="BF852" i="15"/>
  <c r="BF853" i="15"/>
  <c r="BF854" i="15"/>
  <c r="BF855" i="15"/>
  <c r="BF856" i="15"/>
  <c r="BF857" i="15"/>
  <c r="BF858" i="15"/>
  <c r="BF859" i="15"/>
  <c r="BF860" i="15"/>
  <c r="BF861" i="15"/>
  <c r="BF862" i="15"/>
  <c r="BF863" i="15"/>
  <c r="BF864" i="15"/>
  <c r="BF865" i="15"/>
  <c r="BF866" i="15"/>
  <c r="BF867" i="15"/>
  <c r="BF868" i="15"/>
  <c r="BF869" i="15"/>
  <c r="BF870" i="15"/>
  <c r="BF871" i="15"/>
  <c r="BF872" i="15"/>
  <c r="BF873" i="15"/>
  <c r="BF874" i="15"/>
  <c r="BF875" i="15"/>
  <c r="BF876" i="15"/>
  <c r="BF877" i="15"/>
  <c r="BF878" i="15"/>
  <c r="BF879" i="15"/>
  <c r="BF880" i="15"/>
  <c r="BF881" i="15"/>
  <c r="BF882" i="15"/>
  <c r="BF883" i="15"/>
  <c r="BF884" i="15"/>
  <c r="BF885" i="15"/>
  <c r="BF886" i="15"/>
  <c r="BF887" i="15"/>
  <c r="BF888" i="15"/>
  <c r="BF889" i="15"/>
  <c r="BF890" i="15"/>
  <c r="BF891" i="15"/>
  <c r="BF892" i="15"/>
  <c r="BF893" i="15"/>
  <c r="BF894" i="15"/>
  <c r="BF895" i="15"/>
  <c r="BF896" i="15"/>
  <c r="BF897" i="15"/>
  <c r="BF898" i="15"/>
  <c r="BF899" i="15"/>
  <c r="BF900" i="15"/>
  <c r="BF901" i="15"/>
  <c r="BF902" i="15"/>
  <c r="BF903" i="15"/>
  <c r="BF904" i="15"/>
  <c r="BF905" i="15"/>
  <c r="BF906" i="15"/>
  <c r="BF907" i="15"/>
  <c r="BF908" i="15"/>
  <c r="BF909" i="15"/>
  <c r="BF910" i="15"/>
  <c r="BF911" i="15"/>
  <c r="BF912" i="15"/>
  <c r="BF913" i="15"/>
  <c r="BF914" i="15"/>
  <c r="BF915" i="15"/>
  <c r="BF916" i="15"/>
  <c r="BF917" i="15"/>
  <c r="BF918" i="15"/>
  <c r="BF919" i="15"/>
  <c r="BF920" i="15"/>
  <c r="BF921" i="15"/>
  <c r="BF922" i="15"/>
  <c r="BF923" i="15"/>
  <c r="BF924" i="15"/>
  <c r="BF925" i="15"/>
  <c r="BF926" i="15"/>
  <c r="BF927" i="15"/>
  <c r="BF928" i="15"/>
  <c r="BF929" i="15"/>
  <c r="BF930" i="15"/>
  <c r="BF931" i="15"/>
  <c r="BF932" i="15"/>
  <c r="BF933" i="15"/>
  <c r="BF934" i="15"/>
  <c r="BF935" i="15"/>
  <c r="BF936" i="15"/>
  <c r="BF937" i="15"/>
  <c r="BF938" i="15"/>
  <c r="BF939" i="15"/>
  <c r="BF940" i="15"/>
  <c r="BF941" i="15"/>
  <c r="BF942" i="15"/>
  <c r="BF943" i="15"/>
  <c r="BF944" i="15"/>
  <c r="BF945" i="15"/>
  <c r="BF946" i="15"/>
  <c r="BF947" i="15"/>
  <c r="BF948" i="15"/>
  <c r="BF949" i="15"/>
  <c r="BF950" i="15"/>
  <c r="BF951" i="15"/>
  <c r="BF952" i="15"/>
  <c r="BF953" i="15"/>
  <c r="BF954" i="15"/>
  <c r="BF955" i="15"/>
  <c r="BF956" i="15"/>
  <c r="BF957" i="15"/>
  <c r="BF958" i="15"/>
  <c r="BF959" i="15"/>
  <c r="BF960" i="15"/>
  <c r="BF961" i="15"/>
  <c r="BF962" i="15"/>
  <c r="BF963" i="15"/>
  <c r="BF964" i="15"/>
  <c r="BF965" i="15"/>
  <c r="BF966" i="15"/>
  <c r="BF967" i="15"/>
  <c r="BF968" i="15"/>
  <c r="BF969" i="15"/>
  <c r="BF970" i="15"/>
  <c r="BF971" i="15"/>
  <c r="BF972" i="15"/>
  <c r="BF973" i="15"/>
  <c r="BF974" i="15"/>
  <c r="BF975" i="15"/>
  <c r="BF976" i="15"/>
  <c r="BF977" i="15"/>
  <c r="BF978" i="15"/>
  <c r="BF979" i="15"/>
  <c r="BF980" i="15"/>
  <c r="BF981" i="15"/>
  <c r="BF982" i="15"/>
  <c r="BF983" i="15"/>
  <c r="BF984" i="15"/>
  <c r="BF985" i="15"/>
  <c r="BF986" i="15"/>
  <c r="BF987" i="15"/>
  <c r="BF988" i="15"/>
  <c r="BF989" i="15"/>
  <c r="BF990" i="15"/>
  <c r="BF991" i="15"/>
  <c r="BF992" i="15"/>
  <c r="BF993" i="15"/>
  <c r="BF994" i="15"/>
  <c r="BF995" i="15"/>
  <c r="BF996" i="15"/>
  <c r="BF997" i="15"/>
  <c r="BF998" i="15"/>
  <c r="BF999" i="15"/>
  <c r="BF1000" i="15"/>
  <c r="BF1001" i="15"/>
  <c r="BF1002" i="15"/>
  <c r="BF13" i="15"/>
  <c r="AU14" i="15"/>
  <c r="AU16" i="15"/>
  <c r="AU17" i="15"/>
  <c r="AU18" i="15"/>
  <c r="AU19" i="15"/>
  <c r="AU20" i="15"/>
  <c r="AU21" i="15"/>
  <c r="AU22" i="15"/>
  <c r="AU23" i="15"/>
  <c r="AU24" i="15"/>
  <c r="AU25" i="15"/>
  <c r="AU26" i="15"/>
  <c r="AU27" i="15"/>
  <c r="AU28" i="15"/>
  <c r="AU29" i="15"/>
  <c r="AU30" i="15"/>
  <c r="AU31" i="15"/>
  <c r="AU32" i="15"/>
  <c r="AU33" i="15"/>
  <c r="AU34" i="15"/>
  <c r="AU35" i="15"/>
  <c r="AU36" i="15"/>
  <c r="AU37" i="15"/>
  <c r="AU38" i="15"/>
  <c r="AU39" i="15"/>
  <c r="AU40" i="15"/>
  <c r="AU41" i="15"/>
  <c r="AU42" i="15"/>
  <c r="AU43" i="15"/>
  <c r="AU44" i="15"/>
  <c r="AU45" i="15"/>
  <c r="AU46" i="15"/>
  <c r="AU47" i="15"/>
  <c r="AU48" i="15"/>
  <c r="AU49" i="15"/>
  <c r="AU50" i="15"/>
  <c r="AU51" i="15"/>
  <c r="AU52" i="15"/>
  <c r="AU53" i="15"/>
  <c r="AU54" i="15"/>
  <c r="AU55" i="15"/>
  <c r="AU56" i="15"/>
  <c r="AU57" i="15"/>
  <c r="AU58" i="15"/>
  <c r="AU59" i="15"/>
  <c r="AU60" i="15"/>
  <c r="AU61" i="15"/>
  <c r="AU62" i="15"/>
  <c r="AU63" i="15"/>
  <c r="AU64" i="15"/>
  <c r="AU65" i="15"/>
  <c r="AU66" i="15"/>
  <c r="AU67" i="15"/>
  <c r="AU68" i="15"/>
  <c r="AU69" i="15"/>
  <c r="AU70" i="15"/>
  <c r="AU71" i="15"/>
  <c r="AU72" i="15"/>
  <c r="AU73" i="15"/>
  <c r="AU74" i="15"/>
  <c r="AU75" i="15"/>
  <c r="AU76" i="15"/>
  <c r="AU77" i="15"/>
  <c r="AU78" i="15"/>
  <c r="AU79" i="15"/>
  <c r="AU80" i="15"/>
  <c r="AU81" i="15"/>
  <c r="AU82" i="15"/>
  <c r="AU83" i="15"/>
  <c r="AU84" i="15"/>
  <c r="AU85" i="15"/>
  <c r="AU86" i="15"/>
  <c r="AU87" i="15"/>
  <c r="AU88" i="15"/>
  <c r="AU89" i="15"/>
  <c r="AU90" i="15"/>
  <c r="AU91" i="15"/>
  <c r="AU92" i="15"/>
  <c r="AU93" i="15"/>
  <c r="AU94" i="15"/>
  <c r="AU95" i="15"/>
  <c r="AU96" i="15"/>
  <c r="AU97" i="15"/>
  <c r="AU98" i="15"/>
  <c r="AU99" i="15"/>
  <c r="AU100" i="15"/>
  <c r="AU101" i="15"/>
  <c r="AU102" i="15"/>
  <c r="AU103" i="15"/>
  <c r="AU104" i="15"/>
  <c r="AU105" i="15"/>
  <c r="AU106" i="15"/>
  <c r="AU107" i="15"/>
  <c r="AU108" i="15"/>
  <c r="AU109" i="15"/>
  <c r="AU110" i="15"/>
  <c r="AU111" i="15"/>
  <c r="AU112" i="15"/>
  <c r="AU113" i="15"/>
  <c r="AU114" i="15"/>
  <c r="AU115" i="15"/>
  <c r="AU116" i="15"/>
  <c r="AU117" i="15"/>
  <c r="AU118" i="15"/>
  <c r="AU119" i="15"/>
  <c r="AU120" i="15"/>
  <c r="AU121" i="15"/>
  <c r="AU122" i="15"/>
  <c r="AU123" i="15"/>
  <c r="AU124" i="15"/>
  <c r="AU125" i="15"/>
  <c r="AU126" i="15"/>
  <c r="AU127" i="15"/>
  <c r="AU128" i="15"/>
  <c r="AU129" i="15"/>
  <c r="AU130" i="15"/>
  <c r="AU131" i="15"/>
  <c r="AU132" i="15"/>
  <c r="AU133" i="15"/>
  <c r="AU134" i="15"/>
  <c r="AU135" i="15"/>
  <c r="AU136" i="15"/>
  <c r="AU137" i="15"/>
  <c r="AU138" i="15"/>
  <c r="AU139" i="15"/>
  <c r="AU140" i="15"/>
  <c r="AU141" i="15"/>
  <c r="AU142" i="15"/>
  <c r="AU143" i="15"/>
  <c r="AU144" i="15"/>
  <c r="AU145" i="15"/>
  <c r="AU146" i="15"/>
  <c r="AU147" i="15"/>
  <c r="AU148" i="15"/>
  <c r="AU149" i="15"/>
  <c r="AU150" i="15"/>
  <c r="AU151" i="15"/>
  <c r="AU152" i="15"/>
  <c r="AU153" i="15"/>
  <c r="AU154" i="15"/>
  <c r="AU155" i="15"/>
  <c r="AU156" i="15"/>
  <c r="AU157" i="15"/>
  <c r="AU158" i="15"/>
  <c r="AU159" i="15"/>
  <c r="AU160" i="15"/>
  <c r="AU161" i="15"/>
  <c r="AU162" i="15"/>
  <c r="AU163" i="15"/>
  <c r="AU164" i="15"/>
  <c r="AU165" i="15"/>
  <c r="AU166" i="15"/>
  <c r="AU167" i="15"/>
  <c r="AU168" i="15"/>
  <c r="AU169" i="15"/>
  <c r="AU170" i="15"/>
  <c r="AU171" i="15"/>
  <c r="AU172" i="15"/>
  <c r="AU173" i="15"/>
  <c r="AU174" i="15"/>
  <c r="AU175" i="15"/>
  <c r="AU176" i="15"/>
  <c r="AU177" i="15"/>
  <c r="AU178" i="15"/>
  <c r="AU179" i="15"/>
  <c r="AU180" i="15"/>
  <c r="AU181" i="15"/>
  <c r="AU182" i="15"/>
  <c r="AU183" i="15"/>
  <c r="AU184" i="15"/>
  <c r="AU185" i="15"/>
  <c r="AU186" i="15"/>
  <c r="AU187" i="15"/>
  <c r="AU188" i="15"/>
  <c r="AU189" i="15"/>
  <c r="AU190" i="15"/>
  <c r="AU191" i="15"/>
  <c r="AU192" i="15"/>
  <c r="AU193" i="15"/>
  <c r="AU194" i="15"/>
  <c r="AU195" i="15"/>
  <c r="AU196" i="15"/>
  <c r="AU197" i="15"/>
  <c r="AU198" i="15"/>
  <c r="AU199" i="15"/>
  <c r="AU200" i="15"/>
  <c r="AU201" i="15"/>
  <c r="AU202" i="15"/>
  <c r="AU203" i="15"/>
  <c r="AU204" i="15"/>
  <c r="AU205" i="15"/>
  <c r="AU206" i="15"/>
  <c r="AU207" i="15"/>
  <c r="AU208" i="15"/>
  <c r="AU209" i="15"/>
  <c r="AU210" i="15"/>
  <c r="AU211" i="15"/>
  <c r="AU212" i="15"/>
  <c r="AU213" i="15"/>
  <c r="AU214" i="15"/>
  <c r="AU215" i="15"/>
  <c r="AU216" i="15"/>
  <c r="AU217" i="15"/>
  <c r="AU218" i="15"/>
  <c r="AU219" i="15"/>
  <c r="AU220" i="15"/>
  <c r="AU221" i="15"/>
  <c r="AU222" i="15"/>
  <c r="AU223" i="15"/>
  <c r="AU224" i="15"/>
  <c r="AU225" i="15"/>
  <c r="AU226" i="15"/>
  <c r="AU227" i="15"/>
  <c r="AU228" i="15"/>
  <c r="AU229" i="15"/>
  <c r="AU230" i="15"/>
  <c r="AU231" i="15"/>
  <c r="AU232" i="15"/>
  <c r="AU233" i="15"/>
  <c r="AU234" i="15"/>
  <c r="AU235" i="15"/>
  <c r="AU236" i="15"/>
  <c r="AU237" i="15"/>
  <c r="AU238" i="15"/>
  <c r="AU239" i="15"/>
  <c r="AU240" i="15"/>
  <c r="AU241" i="15"/>
  <c r="AU242" i="15"/>
  <c r="AU243" i="15"/>
  <c r="AU244" i="15"/>
  <c r="AU245" i="15"/>
  <c r="AU246" i="15"/>
  <c r="AU247" i="15"/>
  <c r="AU248" i="15"/>
  <c r="AU249" i="15"/>
  <c r="AU250" i="15"/>
  <c r="AU251" i="15"/>
  <c r="AU252" i="15"/>
  <c r="AU253" i="15"/>
  <c r="AU254" i="15"/>
  <c r="AU255" i="15"/>
  <c r="AU256" i="15"/>
  <c r="AU257" i="15"/>
  <c r="AU258" i="15"/>
  <c r="AU259" i="15"/>
  <c r="AU260" i="15"/>
  <c r="AU261" i="15"/>
  <c r="AU262" i="15"/>
  <c r="AU263" i="15"/>
  <c r="AU264" i="15"/>
  <c r="AU265" i="15"/>
  <c r="AU266" i="15"/>
  <c r="AU267" i="15"/>
  <c r="AU268" i="15"/>
  <c r="AU269" i="15"/>
  <c r="AU270" i="15"/>
  <c r="AU271" i="15"/>
  <c r="AU272" i="15"/>
  <c r="AU273" i="15"/>
  <c r="AU274" i="15"/>
  <c r="AU275" i="15"/>
  <c r="AU276" i="15"/>
  <c r="AU277" i="15"/>
  <c r="AU278" i="15"/>
  <c r="AU279" i="15"/>
  <c r="AU280" i="15"/>
  <c r="AU281" i="15"/>
  <c r="AU282" i="15"/>
  <c r="AU283" i="15"/>
  <c r="AU284" i="15"/>
  <c r="AU285" i="15"/>
  <c r="AU286" i="15"/>
  <c r="AU287" i="15"/>
  <c r="AU288" i="15"/>
  <c r="AU289" i="15"/>
  <c r="AU290" i="15"/>
  <c r="AU291" i="15"/>
  <c r="AU292" i="15"/>
  <c r="AU293" i="15"/>
  <c r="AU294" i="15"/>
  <c r="AU295" i="15"/>
  <c r="AU296" i="15"/>
  <c r="AU297" i="15"/>
  <c r="AU298" i="15"/>
  <c r="AU299" i="15"/>
  <c r="AU300" i="15"/>
  <c r="AU301" i="15"/>
  <c r="AU302" i="15"/>
  <c r="AU303" i="15"/>
  <c r="AU304" i="15"/>
  <c r="AU305" i="15"/>
  <c r="AU306" i="15"/>
  <c r="AU307" i="15"/>
  <c r="AU308" i="15"/>
  <c r="AU309" i="15"/>
  <c r="AU310" i="15"/>
  <c r="AU311" i="15"/>
  <c r="AU312" i="15"/>
  <c r="AU313" i="15"/>
  <c r="AU314" i="15"/>
  <c r="AU315" i="15"/>
  <c r="AU316" i="15"/>
  <c r="AU317" i="15"/>
  <c r="AU318" i="15"/>
  <c r="AU319" i="15"/>
  <c r="AU320" i="15"/>
  <c r="AU321" i="15"/>
  <c r="AU322" i="15"/>
  <c r="AU323" i="15"/>
  <c r="AU324" i="15"/>
  <c r="AU325" i="15"/>
  <c r="AU326" i="15"/>
  <c r="AU327" i="15"/>
  <c r="AU328" i="15"/>
  <c r="AU329" i="15"/>
  <c r="AU330" i="15"/>
  <c r="AU331" i="15"/>
  <c r="AU332" i="15"/>
  <c r="AU333" i="15"/>
  <c r="AU334" i="15"/>
  <c r="AU335" i="15"/>
  <c r="AU336" i="15"/>
  <c r="AU337" i="15"/>
  <c r="AU338" i="15"/>
  <c r="AU339" i="15"/>
  <c r="AU340" i="15"/>
  <c r="AU341" i="15"/>
  <c r="AU342" i="15"/>
  <c r="AU343" i="15"/>
  <c r="AU344" i="15"/>
  <c r="AU345" i="15"/>
  <c r="AU346" i="15"/>
  <c r="AU347" i="15"/>
  <c r="AU348" i="15"/>
  <c r="AU349" i="15"/>
  <c r="AU350" i="15"/>
  <c r="AU351" i="15"/>
  <c r="AU352" i="15"/>
  <c r="AU353" i="15"/>
  <c r="AU354" i="15"/>
  <c r="AU355" i="15"/>
  <c r="AU356" i="15"/>
  <c r="AU357" i="15"/>
  <c r="AU358" i="15"/>
  <c r="AU359" i="15"/>
  <c r="AU360" i="15"/>
  <c r="AU361" i="15"/>
  <c r="AU362" i="15"/>
  <c r="AU363" i="15"/>
  <c r="AU364" i="15"/>
  <c r="AU365" i="15"/>
  <c r="AU366" i="15"/>
  <c r="AU367" i="15"/>
  <c r="AU368" i="15"/>
  <c r="AU369" i="15"/>
  <c r="AU370" i="15"/>
  <c r="AU371" i="15"/>
  <c r="AU372" i="15"/>
  <c r="AU373" i="15"/>
  <c r="AU374" i="15"/>
  <c r="AU375" i="15"/>
  <c r="AU376" i="15"/>
  <c r="AU377" i="15"/>
  <c r="AU378" i="15"/>
  <c r="AU379" i="15"/>
  <c r="AU380" i="15"/>
  <c r="AU381" i="15"/>
  <c r="AU382" i="15"/>
  <c r="AU383" i="15"/>
  <c r="AU384" i="15"/>
  <c r="AU385" i="15"/>
  <c r="AU386" i="15"/>
  <c r="AU387" i="15"/>
  <c r="AU388" i="15"/>
  <c r="AU389" i="15"/>
  <c r="AU390" i="15"/>
  <c r="AU391" i="15"/>
  <c r="AU392" i="15"/>
  <c r="AU393" i="15"/>
  <c r="AU394" i="15"/>
  <c r="AU395" i="15"/>
  <c r="AU396" i="15"/>
  <c r="AU397" i="15"/>
  <c r="AU398" i="15"/>
  <c r="AU399" i="15"/>
  <c r="AU400" i="15"/>
  <c r="AU401" i="15"/>
  <c r="AU402" i="15"/>
  <c r="AU403" i="15"/>
  <c r="AU404" i="15"/>
  <c r="AU405" i="15"/>
  <c r="AU406" i="15"/>
  <c r="AU407" i="15"/>
  <c r="AU408" i="15"/>
  <c r="AU409" i="15"/>
  <c r="AU410" i="15"/>
  <c r="AU411" i="15"/>
  <c r="AU412" i="15"/>
  <c r="AU413" i="15"/>
  <c r="AU414" i="15"/>
  <c r="AU415" i="15"/>
  <c r="AU416" i="15"/>
  <c r="AU417" i="15"/>
  <c r="AU418" i="15"/>
  <c r="AU419" i="15"/>
  <c r="AU420" i="15"/>
  <c r="AU421" i="15"/>
  <c r="AU422" i="15"/>
  <c r="AU423" i="15"/>
  <c r="AU424" i="15"/>
  <c r="AU425" i="15"/>
  <c r="AU426" i="15"/>
  <c r="AU427" i="15"/>
  <c r="AU428" i="15"/>
  <c r="AU429" i="15"/>
  <c r="AU430" i="15"/>
  <c r="AU431" i="15"/>
  <c r="AU432" i="15"/>
  <c r="AU433" i="15"/>
  <c r="AU434" i="15"/>
  <c r="AU435" i="15"/>
  <c r="AU436" i="15"/>
  <c r="AU437" i="15"/>
  <c r="AU438" i="15"/>
  <c r="AU439" i="15"/>
  <c r="AU440" i="15"/>
  <c r="AU441" i="15"/>
  <c r="AU442" i="15"/>
  <c r="AU443" i="15"/>
  <c r="AU444" i="15"/>
  <c r="AU445" i="15"/>
  <c r="AU446" i="15"/>
  <c r="AU447" i="15"/>
  <c r="AU448" i="15"/>
  <c r="AU449" i="15"/>
  <c r="AU450" i="15"/>
  <c r="AU451" i="15"/>
  <c r="AU452" i="15"/>
  <c r="AU453" i="15"/>
  <c r="AU454" i="15"/>
  <c r="AU455" i="15"/>
  <c r="AU456" i="15"/>
  <c r="AU457" i="15"/>
  <c r="AU458" i="15"/>
  <c r="AU459" i="15"/>
  <c r="AU460" i="15"/>
  <c r="AU461" i="15"/>
  <c r="AU462" i="15"/>
  <c r="AU463" i="15"/>
  <c r="AU464" i="15"/>
  <c r="AU465" i="15"/>
  <c r="AU466" i="15"/>
  <c r="AU467" i="15"/>
  <c r="AU468" i="15"/>
  <c r="AU469" i="15"/>
  <c r="AU470" i="15"/>
  <c r="AU471" i="15"/>
  <c r="AU472" i="15"/>
  <c r="AU473" i="15"/>
  <c r="AU474" i="15"/>
  <c r="AU475" i="15"/>
  <c r="AU476" i="15"/>
  <c r="AU477" i="15"/>
  <c r="AU478" i="15"/>
  <c r="AU479" i="15"/>
  <c r="AU480" i="15"/>
  <c r="AU481" i="15"/>
  <c r="AU482" i="15"/>
  <c r="AU483" i="15"/>
  <c r="AU484" i="15"/>
  <c r="AU485" i="15"/>
  <c r="AU486" i="15"/>
  <c r="AU487" i="15"/>
  <c r="AU488" i="15"/>
  <c r="AU489" i="15"/>
  <c r="AU490" i="15"/>
  <c r="AU491" i="15"/>
  <c r="AU492" i="15"/>
  <c r="AU493" i="15"/>
  <c r="AU494" i="15"/>
  <c r="AU495" i="15"/>
  <c r="AU496" i="15"/>
  <c r="AU497" i="15"/>
  <c r="AU498" i="15"/>
  <c r="AU499" i="15"/>
  <c r="AU500" i="15"/>
  <c r="AU501" i="15"/>
  <c r="AU502" i="15"/>
  <c r="AU503" i="15"/>
  <c r="AU504" i="15"/>
  <c r="AU505" i="15"/>
  <c r="AU506" i="15"/>
  <c r="AU507" i="15"/>
  <c r="AU508" i="15"/>
  <c r="AU509" i="15"/>
  <c r="AU510" i="15"/>
  <c r="AU511" i="15"/>
  <c r="AU512" i="15"/>
  <c r="AU513" i="15"/>
  <c r="AU514" i="15"/>
  <c r="AU515" i="15"/>
  <c r="AU516" i="15"/>
  <c r="AU517" i="15"/>
  <c r="AU518" i="15"/>
  <c r="AU519" i="15"/>
  <c r="AU520" i="15"/>
  <c r="AU521" i="15"/>
  <c r="AU522" i="15"/>
  <c r="AU523" i="15"/>
  <c r="AU524" i="15"/>
  <c r="AU525" i="15"/>
  <c r="AU526" i="15"/>
  <c r="AU527" i="15"/>
  <c r="AU528" i="15"/>
  <c r="AU529" i="15"/>
  <c r="AU530" i="15"/>
  <c r="AU531" i="15"/>
  <c r="AU532" i="15"/>
  <c r="AU533" i="15"/>
  <c r="AU534" i="15"/>
  <c r="AU535" i="15"/>
  <c r="AU536" i="15"/>
  <c r="AU537" i="15"/>
  <c r="AU538" i="15"/>
  <c r="AU539" i="15"/>
  <c r="AU540" i="15"/>
  <c r="AU541" i="15"/>
  <c r="AU542" i="15"/>
  <c r="AU543" i="15"/>
  <c r="AU544" i="15"/>
  <c r="AU545" i="15"/>
  <c r="AU546" i="15"/>
  <c r="AU547" i="15"/>
  <c r="AU548" i="15"/>
  <c r="AU549" i="15"/>
  <c r="AU550" i="15"/>
  <c r="AU551" i="15"/>
  <c r="AU552" i="15"/>
  <c r="AU553" i="15"/>
  <c r="AU554" i="15"/>
  <c r="AU555" i="15"/>
  <c r="AU556" i="15"/>
  <c r="AU557" i="15"/>
  <c r="AU558" i="15"/>
  <c r="AU559" i="15"/>
  <c r="AU560" i="15"/>
  <c r="AU561" i="15"/>
  <c r="AU562" i="15"/>
  <c r="AU563" i="15"/>
  <c r="AU564" i="15"/>
  <c r="AU565" i="15"/>
  <c r="AU566" i="15"/>
  <c r="AU567" i="15"/>
  <c r="AU568" i="15"/>
  <c r="AU569" i="15"/>
  <c r="AU570" i="15"/>
  <c r="AU571" i="15"/>
  <c r="AU572" i="15"/>
  <c r="AU573" i="15"/>
  <c r="AU574" i="15"/>
  <c r="AU575" i="15"/>
  <c r="AU576" i="15"/>
  <c r="AU577" i="15"/>
  <c r="AU578" i="15"/>
  <c r="AU579" i="15"/>
  <c r="AU580" i="15"/>
  <c r="AU581" i="15"/>
  <c r="AU582" i="15"/>
  <c r="AU583" i="15"/>
  <c r="AU584" i="15"/>
  <c r="AU585" i="15"/>
  <c r="AU586" i="15"/>
  <c r="AU587" i="15"/>
  <c r="AU588" i="15"/>
  <c r="AU589" i="15"/>
  <c r="AU590" i="15"/>
  <c r="AU591" i="15"/>
  <c r="AU592" i="15"/>
  <c r="AU593" i="15"/>
  <c r="AU594" i="15"/>
  <c r="AU595" i="15"/>
  <c r="AU596" i="15"/>
  <c r="AU597" i="15"/>
  <c r="AU598" i="15"/>
  <c r="AU599" i="15"/>
  <c r="AU600" i="15"/>
  <c r="AU601" i="15"/>
  <c r="AU602" i="15"/>
  <c r="AU603" i="15"/>
  <c r="AU604" i="15"/>
  <c r="AU605" i="15"/>
  <c r="AU606" i="15"/>
  <c r="AU607" i="15"/>
  <c r="AU608" i="15"/>
  <c r="AU609" i="15"/>
  <c r="AU610" i="15"/>
  <c r="AU611" i="15"/>
  <c r="AU612" i="15"/>
  <c r="AU613" i="15"/>
  <c r="AU614" i="15"/>
  <c r="AU615" i="15"/>
  <c r="AU616" i="15"/>
  <c r="AU617" i="15"/>
  <c r="AU618" i="15"/>
  <c r="AU619" i="15"/>
  <c r="AU620" i="15"/>
  <c r="AU621" i="15"/>
  <c r="AU622" i="15"/>
  <c r="AU623" i="15"/>
  <c r="AU624" i="15"/>
  <c r="AU625" i="15"/>
  <c r="AU626" i="15"/>
  <c r="AU627" i="15"/>
  <c r="AU628" i="15"/>
  <c r="AU629" i="15"/>
  <c r="AU630" i="15"/>
  <c r="AU631" i="15"/>
  <c r="AU632" i="15"/>
  <c r="AU633" i="15"/>
  <c r="AU634" i="15"/>
  <c r="AU635" i="15"/>
  <c r="AU636" i="15"/>
  <c r="AU637" i="15"/>
  <c r="AU638" i="15"/>
  <c r="AU639" i="15"/>
  <c r="AU640" i="15"/>
  <c r="AU641" i="15"/>
  <c r="AU642" i="15"/>
  <c r="AU643" i="15"/>
  <c r="AU644" i="15"/>
  <c r="AU645" i="15"/>
  <c r="AU646" i="15"/>
  <c r="AU647" i="15"/>
  <c r="AU648" i="15"/>
  <c r="AU649" i="15"/>
  <c r="AU650" i="15"/>
  <c r="AU651" i="15"/>
  <c r="AU652" i="15"/>
  <c r="AU653" i="15"/>
  <c r="AU654" i="15"/>
  <c r="AU655" i="15"/>
  <c r="AU656" i="15"/>
  <c r="AU657" i="15"/>
  <c r="AU658" i="15"/>
  <c r="AU659" i="15"/>
  <c r="AU660" i="15"/>
  <c r="AU661" i="15"/>
  <c r="AU662" i="15"/>
  <c r="AU663" i="15"/>
  <c r="AU664" i="15"/>
  <c r="AU665" i="15"/>
  <c r="AU666" i="15"/>
  <c r="AU667" i="15"/>
  <c r="AU668" i="15"/>
  <c r="AU669" i="15"/>
  <c r="AU670" i="15"/>
  <c r="AU671" i="15"/>
  <c r="AU672" i="15"/>
  <c r="AU673" i="15"/>
  <c r="AU674" i="15"/>
  <c r="AU675" i="15"/>
  <c r="AU676" i="15"/>
  <c r="AU677" i="15"/>
  <c r="AU678" i="15"/>
  <c r="AU679" i="15"/>
  <c r="AU680" i="15"/>
  <c r="AU681" i="15"/>
  <c r="AU682" i="15"/>
  <c r="AU683" i="15"/>
  <c r="AU684" i="15"/>
  <c r="AU685" i="15"/>
  <c r="AU686" i="15"/>
  <c r="AU687" i="15"/>
  <c r="AU688" i="15"/>
  <c r="AU689" i="15"/>
  <c r="AU690" i="15"/>
  <c r="AU691" i="15"/>
  <c r="AU692" i="15"/>
  <c r="AU693" i="15"/>
  <c r="AU694" i="15"/>
  <c r="AU695" i="15"/>
  <c r="AU696" i="15"/>
  <c r="AU697" i="15"/>
  <c r="AU698" i="15"/>
  <c r="AU699" i="15"/>
  <c r="AU700" i="15"/>
  <c r="AU701" i="15"/>
  <c r="AU702" i="15"/>
  <c r="AU703" i="15"/>
  <c r="AU704" i="15"/>
  <c r="AU705" i="15"/>
  <c r="AU706" i="15"/>
  <c r="AU707" i="15"/>
  <c r="AU708" i="15"/>
  <c r="AU709" i="15"/>
  <c r="AU710" i="15"/>
  <c r="AU711" i="15"/>
  <c r="AU712" i="15"/>
  <c r="AU713" i="15"/>
  <c r="AU714" i="15"/>
  <c r="AU715" i="15"/>
  <c r="AU716" i="15"/>
  <c r="AU717" i="15"/>
  <c r="AU718" i="15"/>
  <c r="AU719" i="15"/>
  <c r="AU720" i="15"/>
  <c r="AU721" i="15"/>
  <c r="AU722" i="15"/>
  <c r="AU723" i="15"/>
  <c r="AU724" i="15"/>
  <c r="AU725" i="15"/>
  <c r="AU726" i="15"/>
  <c r="AU727" i="15"/>
  <c r="AU728" i="15"/>
  <c r="AU729" i="15"/>
  <c r="AU730" i="15"/>
  <c r="AU731" i="15"/>
  <c r="AU732" i="15"/>
  <c r="AU733" i="15"/>
  <c r="AU734" i="15"/>
  <c r="AU735" i="15"/>
  <c r="AU736" i="15"/>
  <c r="AU737" i="15"/>
  <c r="AU738" i="15"/>
  <c r="AU739" i="15"/>
  <c r="AU740" i="15"/>
  <c r="AU741" i="15"/>
  <c r="AU742" i="15"/>
  <c r="AU743" i="15"/>
  <c r="AU744" i="15"/>
  <c r="AU745" i="15"/>
  <c r="AU746" i="15"/>
  <c r="AU747" i="15"/>
  <c r="AU748" i="15"/>
  <c r="AU749" i="15"/>
  <c r="AU750" i="15"/>
  <c r="AU751" i="15"/>
  <c r="AU752" i="15"/>
  <c r="AU753" i="15"/>
  <c r="AU754" i="15"/>
  <c r="AU755" i="15"/>
  <c r="AU756" i="15"/>
  <c r="AU757" i="15"/>
  <c r="AU758" i="15"/>
  <c r="AU759" i="15"/>
  <c r="AU760" i="15"/>
  <c r="AU761" i="15"/>
  <c r="AU762" i="15"/>
  <c r="AU763" i="15"/>
  <c r="AU764" i="15"/>
  <c r="AU765" i="15"/>
  <c r="AU766" i="15"/>
  <c r="AU767" i="15"/>
  <c r="AU768" i="15"/>
  <c r="AU769" i="15"/>
  <c r="AU770" i="15"/>
  <c r="AU771" i="15"/>
  <c r="AU772" i="15"/>
  <c r="AU773" i="15"/>
  <c r="AU774" i="15"/>
  <c r="AU775" i="15"/>
  <c r="AU776" i="15"/>
  <c r="AU777" i="15"/>
  <c r="AU778" i="15"/>
  <c r="AU779" i="15"/>
  <c r="AU780" i="15"/>
  <c r="AU781" i="15"/>
  <c r="AU782" i="15"/>
  <c r="AU783" i="15"/>
  <c r="AU784" i="15"/>
  <c r="AU785" i="15"/>
  <c r="AU786" i="15"/>
  <c r="AU787" i="15"/>
  <c r="AU788" i="15"/>
  <c r="AU789" i="15"/>
  <c r="AU790" i="15"/>
  <c r="AU791" i="15"/>
  <c r="AU792" i="15"/>
  <c r="AU793" i="15"/>
  <c r="AU794" i="15"/>
  <c r="AU795" i="15"/>
  <c r="AU796" i="15"/>
  <c r="AU797" i="15"/>
  <c r="AU798" i="15"/>
  <c r="AU799" i="15"/>
  <c r="AU800" i="15"/>
  <c r="AU801" i="15"/>
  <c r="AU802" i="15"/>
  <c r="AU803" i="15"/>
  <c r="AU804" i="15"/>
  <c r="AU805" i="15"/>
  <c r="AU806" i="15"/>
  <c r="AU807" i="15"/>
  <c r="AU808" i="15"/>
  <c r="AU809" i="15"/>
  <c r="AU810" i="15"/>
  <c r="AU811" i="15"/>
  <c r="AU812" i="15"/>
  <c r="AU813" i="15"/>
  <c r="AU814" i="15"/>
  <c r="AU815" i="15"/>
  <c r="AU816" i="15"/>
  <c r="AU817" i="15"/>
  <c r="AU818" i="15"/>
  <c r="AU819" i="15"/>
  <c r="AU820" i="15"/>
  <c r="AU821" i="15"/>
  <c r="AU822" i="15"/>
  <c r="AU823" i="15"/>
  <c r="AU824" i="15"/>
  <c r="AU825" i="15"/>
  <c r="AU826" i="15"/>
  <c r="AU827" i="15"/>
  <c r="AU828" i="15"/>
  <c r="AU829" i="15"/>
  <c r="AU830" i="15"/>
  <c r="AU831" i="15"/>
  <c r="AU832" i="15"/>
  <c r="AU833" i="15"/>
  <c r="AU834" i="15"/>
  <c r="AU835" i="15"/>
  <c r="AU836" i="15"/>
  <c r="AU837" i="15"/>
  <c r="AU838" i="15"/>
  <c r="AU839" i="15"/>
  <c r="AU840" i="15"/>
  <c r="AU841" i="15"/>
  <c r="AU842" i="15"/>
  <c r="AU843" i="15"/>
  <c r="AU844" i="15"/>
  <c r="AU845" i="15"/>
  <c r="AU846" i="15"/>
  <c r="AU847" i="15"/>
  <c r="AU848" i="15"/>
  <c r="AU849" i="15"/>
  <c r="AU850" i="15"/>
  <c r="AU851" i="15"/>
  <c r="AU852" i="15"/>
  <c r="AU853" i="15"/>
  <c r="AU854" i="15"/>
  <c r="AU855" i="15"/>
  <c r="AU856" i="15"/>
  <c r="AU857" i="15"/>
  <c r="AU858" i="15"/>
  <c r="AU859" i="15"/>
  <c r="AU860" i="15"/>
  <c r="AU861" i="15"/>
  <c r="AU862" i="15"/>
  <c r="AU863" i="15"/>
  <c r="AU864" i="15"/>
  <c r="AU865" i="15"/>
  <c r="AU866" i="15"/>
  <c r="AU867" i="15"/>
  <c r="AU868" i="15"/>
  <c r="AU869" i="15"/>
  <c r="AU870" i="15"/>
  <c r="AU871" i="15"/>
  <c r="AU872" i="15"/>
  <c r="AU873" i="15"/>
  <c r="AU874" i="15"/>
  <c r="AU875" i="15"/>
  <c r="AU876" i="15"/>
  <c r="AU877" i="15"/>
  <c r="AU878" i="15"/>
  <c r="AU879" i="15"/>
  <c r="AU880" i="15"/>
  <c r="AU881" i="15"/>
  <c r="AU882" i="15"/>
  <c r="AU883" i="15"/>
  <c r="AU884" i="15"/>
  <c r="AU885" i="15"/>
  <c r="AU886" i="15"/>
  <c r="AU887" i="15"/>
  <c r="AU888" i="15"/>
  <c r="AU889" i="15"/>
  <c r="AU890" i="15"/>
  <c r="AU891" i="15"/>
  <c r="AU892" i="15"/>
  <c r="AU893" i="15"/>
  <c r="AU894" i="15"/>
  <c r="AU895" i="15"/>
  <c r="AU896" i="15"/>
  <c r="AU897" i="15"/>
  <c r="AU898" i="15"/>
  <c r="AU899" i="15"/>
  <c r="AU900" i="15"/>
  <c r="AU901" i="15"/>
  <c r="AU902" i="15"/>
  <c r="AU903" i="15"/>
  <c r="AU904" i="15"/>
  <c r="AU905" i="15"/>
  <c r="AU906" i="15"/>
  <c r="AU907" i="15"/>
  <c r="AU908" i="15"/>
  <c r="AU909" i="15"/>
  <c r="AU910" i="15"/>
  <c r="AU911" i="15"/>
  <c r="AU912" i="15"/>
  <c r="AU913" i="15"/>
  <c r="AU914" i="15"/>
  <c r="AU915" i="15"/>
  <c r="AU916" i="15"/>
  <c r="AU917" i="15"/>
  <c r="AU918" i="15"/>
  <c r="AU919" i="15"/>
  <c r="AU920" i="15"/>
  <c r="AU921" i="15"/>
  <c r="AU922" i="15"/>
  <c r="AU923" i="15"/>
  <c r="AU924" i="15"/>
  <c r="AU925" i="15"/>
  <c r="AU926" i="15"/>
  <c r="AU927" i="15"/>
  <c r="AU928" i="15"/>
  <c r="AU929" i="15"/>
  <c r="AU930" i="15"/>
  <c r="AU931" i="15"/>
  <c r="AU932" i="15"/>
  <c r="AU933" i="15"/>
  <c r="AU934" i="15"/>
  <c r="AU935" i="15"/>
  <c r="AU936" i="15"/>
  <c r="AU937" i="15"/>
  <c r="AU938" i="15"/>
  <c r="AU939" i="15"/>
  <c r="AU940" i="15"/>
  <c r="AU941" i="15"/>
  <c r="AU942" i="15"/>
  <c r="AU943" i="15"/>
  <c r="AU944" i="15"/>
  <c r="AU945" i="15"/>
  <c r="AU946" i="15"/>
  <c r="AU947" i="15"/>
  <c r="AU948" i="15"/>
  <c r="AU949" i="15"/>
  <c r="AU950" i="15"/>
  <c r="AU951" i="15"/>
  <c r="AU952" i="15"/>
  <c r="AU953" i="15"/>
  <c r="AU954" i="15"/>
  <c r="AU955" i="15"/>
  <c r="AU956" i="15"/>
  <c r="AU957" i="15"/>
  <c r="AU958" i="15"/>
  <c r="AU959" i="15"/>
  <c r="AU960" i="15"/>
  <c r="AU961" i="15"/>
  <c r="AU962" i="15"/>
  <c r="AU963" i="15"/>
  <c r="AU964" i="15"/>
  <c r="AU965" i="15"/>
  <c r="AU966" i="15"/>
  <c r="AU967" i="15"/>
  <c r="AU968" i="15"/>
  <c r="AU969" i="15"/>
  <c r="AU970" i="15"/>
  <c r="AU971" i="15"/>
  <c r="AU972" i="15"/>
  <c r="AU973" i="15"/>
  <c r="AU974" i="15"/>
  <c r="AU975" i="15"/>
  <c r="AU976" i="15"/>
  <c r="AU977" i="15"/>
  <c r="AU978" i="15"/>
  <c r="AU979" i="15"/>
  <c r="AU980" i="15"/>
  <c r="AU981" i="15"/>
  <c r="AU982" i="15"/>
  <c r="AU983" i="15"/>
  <c r="AU984" i="15"/>
  <c r="AU985" i="15"/>
  <c r="AU986" i="15"/>
  <c r="AU987" i="15"/>
  <c r="AU988" i="15"/>
  <c r="AU989" i="15"/>
  <c r="AU990" i="15"/>
  <c r="AU991" i="15"/>
  <c r="AU992" i="15"/>
  <c r="AU993" i="15"/>
  <c r="AU994" i="15"/>
  <c r="AU995" i="15"/>
  <c r="AU996" i="15"/>
  <c r="AU997" i="15"/>
  <c r="AU998" i="15"/>
  <c r="AU999" i="15"/>
  <c r="AU1000" i="15"/>
  <c r="AU1001" i="15"/>
  <c r="AU1002" i="15"/>
  <c r="AU13" i="15"/>
  <c r="AJ14" i="15"/>
  <c r="AJ16" i="15"/>
  <c r="AJ17" i="15"/>
  <c r="AJ18" i="15"/>
  <c r="AJ19" i="15"/>
  <c r="AJ20" i="15"/>
  <c r="AJ21" i="15"/>
  <c r="AJ22" i="15"/>
  <c r="AJ23" i="15"/>
  <c r="AJ24" i="15"/>
  <c r="AJ25" i="15"/>
  <c r="AJ26" i="15"/>
  <c r="AJ27" i="15"/>
  <c r="AJ28" i="15"/>
  <c r="AJ29" i="15"/>
  <c r="AJ30" i="15"/>
  <c r="AJ31" i="15"/>
  <c r="AJ32" i="15"/>
  <c r="AJ33" i="15"/>
  <c r="AJ34" i="15"/>
  <c r="AJ35" i="15"/>
  <c r="AJ36" i="15"/>
  <c r="AJ37" i="15"/>
  <c r="AJ38" i="15"/>
  <c r="AJ39" i="15"/>
  <c r="AJ40" i="15"/>
  <c r="AJ41" i="15"/>
  <c r="AJ42" i="15"/>
  <c r="AJ43" i="15"/>
  <c r="AJ44" i="15"/>
  <c r="AJ45" i="15"/>
  <c r="AJ46" i="15"/>
  <c r="AJ47" i="15"/>
  <c r="AJ48" i="15"/>
  <c r="AJ49" i="15"/>
  <c r="AJ50" i="15"/>
  <c r="AJ51" i="15"/>
  <c r="AJ52" i="15"/>
  <c r="AJ53" i="15"/>
  <c r="AJ54" i="15"/>
  <c r="AJ55" i="15"/>
  <c r="AJ56" i="15"/>
  <c r="AJ57" i="15"/>
  <c r="AJ58" i="15"/>
  <c r="AJ59" i="15"/>
  <c r="AJ60" i="15"/>
  <c r="AJ61" i="15"/>
  <c r="AJ62" i="15"/>
  <c r="AJ63" i="15"/>
  <c r="AJ64" i="15"/>
  <c r="AJ65" i="15"/>
  <c r="AJ66" i="15"/>
  <c r="AJ67" i="15"/>
  <c r="AJ68" i="15"/>
  <c r="AJ69" i="15"/>
  <c r="AJ70" i="15"/>
  <c r="AJ71" i="15"/>
  <c r="AJ72" i="15"/>
  <c r="AJ73" i="15"/>
  <c r="AJ74" i="15"/>
  <c r="AJ75" i="15"/>
  <c r="AJ76" i="15"/>
  <c r="AJ77" i="15"/>
  <c r="AJ78" i="15"/>
  <c r="AJ79" i="15"/>
  <c r="AJ80" i="15"/>
  <c r="AJ81" i="15"/>
  <c r="AJ82" i="15"/>
  <c r="AJ83" i="15"/>
  <c r="AJ84" i="15"/>
  <c r="AJ85" i="15"/>
  <c r="AJ86" i="15"/>
  <c r="AJ87" i="15"/>
  <c r="AJ88" i="15"/>
  <c r="AJ89" i="15"/>
  <c r="AJ90" i="15"/>
  <c r="AJ91" i="15"/>
  <c r="AJ92" i="15"/>
  <c r="AJ93" i="15"/>
  <c r="AJ94" i="15"/>
  <c r="AJ95" i="15"/>
  <c r="AJ96" i="15"/>
  <c r="AJ97" i="15"/>
  <c r="AJ98" i="15"/>
  <c r="AJ99" i="15"/>
  <c r="AJ100" i="15"/>
  <c r="AJ101" i="15"/>
  <c r="AJ102" i="15"/>
  <c r="AJ103" i="15"/>
  <c r="AJ104" i="15"/>
  <c r="AJ105" i="15"/>
  <c r="AJ106" i="15"/>
  <c r="AJ107" i="15"/>
  <c r="AJ108" i="15"/>
  <c r="AJ109" i="15"/>
  <c r="AJ110" i="15"/>
  <c r="AJ111" i="15"/>
  <c r="AJ112" i="15"/>
  <c r="AJ113" i="15"/>
  <c r="AJ114" i="15"/>
  <c r="AJ115" i="15"/>
  <c r="AJ116" i="15"/>
  <c r="AJ117" i="15"/>
  <c r="AJ118" i="15"/>
  <c r="AJ119" i="15"/>
  <c r="AJ120" i="15"/>
  <c r="AJ121" i="15"/>
  <c r="AJ122" i="15"/>
  <c r="AJ123" i="15"/>
  <c r="AJ124" i="15"/>
  <c r="AJ125" i="15"/>
  <c r="AJ126" i="15"/>
  <c r="AJ127" i="15"/>
  <c r="AJ128" i="15"/>
  <c r="AJ129" i="15"/>
  <c r="AJ130" i="15"/>
  <c r="AJ131" i="15"/>
  <c r="AJ132" i="15"/>
  <c r="AJ133" i="15"/>
  <c r="AJ134" i="15"/>
  <c r="AJ135" i="15"/>
  <c r="AJ136" i="15"/>
  <c r="AJ137" i="15"/>
  <c r="AJ138" i="15"/>
  <c r="AJ139" i="15"/>
  <c r="AJ140" i="15"/>
  <c r="AJ141" i="15"/>
  <c r="AJ142" i="15"/>
  <c r="AJ143" i="15"/>
  <c r="AJ144" i="15"/>
  <c r="AJ145" i="15"/>
  <c r="AJ146" i="15"/>
  <c r="AJ147" i="15"/>
  <c r="AJ148" i="15"/>
  <c r="AJ149" i="15"/>
  <c r="AJ150" i="15"/>
  <c r="AJ151" i="15"/>
  <c r="AJ152" i="15"/>
  <c r="AJ153" i="15"/>
  <c r="AJ154" i="15"/>
  <c r="AJ155" i="15"/>
  <c r="AJ156" i="15"/>
  <c r="AJ157" i="15"/>
  <c r="AJ158" i="15"/>
  <c r="AJ159" i="15"/>
  <c r="AJ160" i="15"/>
  <c r="AJ161" i="15"/>
  <c r="AJ162" i="15"/>
  <c r="AJ163" i="15"/>
  <c r="AJ164" i="15"/>
  <c r="AJ165" i="15"/>
  <c r="AJ166" i="15"/>
  <c r="AJ167" i="15"/>
  <c r="AJ168" i="15"/>
  <c r="AJ169" i="15"/>
  <c r="AJ170" i="15"/>
  <c r="AJ171" i="15"/>
  <c r="AJ172" i="15"/>
  <c r="AJ173" i="15"/>
  <c r="AJ174" i="15"/>
  <c r="AJ175" i="15"/>
  <c r="AJ176" i="15"/>
  <c r="AJ177" i="15"/>
  <c r="AJ178" i="15"/>
  <c r="AJ179" i="15"/>
  <c r="AJ180" i="15"/>
  <c r="AJ181" i="15"/>
  <c r="AJ182" i="15"/>
  <c r="AJ183" i="15"/>
  <c r="AJ184" i="15"/>
  <c r="AJ185" i="15"/>
  <c r="AJ186" i="15"/>
  <c r="AJ187" i="15"/>
  <c r="AJ188" i="15"/>
  <c r="AJ189" i="15"/>
  <c r="AJ190" i="15"/>
  <c r="AJ191" i="15"/>
  <c r="AJ192" i="15"/>
  <c r="AJ193" i="15"/>
  <c r="AJ194" i="15"/>
  <c r="AJ195" i="15"/>
  <c r="AJ196" i="15"/>
  <c r="AJ197" i="15"/>
  <c r="AJ198" i="15"/>
  <c r="AJ199" i="15"/>
  <c r="AJ200" i="15"/>
  <c r="AJ201" i="15"/>
  <c r="AJ202" i="15"/>
  <c r="AJ203" i="15"/>
  <c r="AJ204" i="15"/>
  <c r="AJ205" i="15"/>
  <c r="AJ206" i="15"/>
  <c r="AJ207" i="15"/>
  <c r="AJ208" i="15"/>
  <c r="AJ209" i="15"/>
  <c r="AJ210" i="15"/>
  <c r="AJ211" i="15"/>
  <c r="AJ212" i="15"/>
  <c r="AJ213" i="15"/>
  <c r="AJ214" i="15"/>
  <c r="AJ215" i="15"/>
  <c r="AJ216" i="15"/>
  <c r="AJ217" i="15"/>
  <c r="AJ218" i="15"/>
  <c r="AJ219" i="15"/>
  <c r="AJ220" i="15"/>
  <c r="AJ221" i="15"/>
  <c r="AJ222" i="15"/>
  <c r="AJ223" i="15"/>
  <c r="AJ224" i="15"/>
  <c r="AJ225" i="15"/>
  <c r="AJ226" i="15"/>
  <c r="AJ227" i="15"/>
  <c r="AJ228" i="15"/>
  <c r="AJ229" i="15"/>
  <c r="AJ230" i="15"/>
  <c r="AJ231" i="15"/>
  <c r="AJ232" i="15"/>
  <c r="AJ233" i="15"/>
  <c r="AJ234" i="15"/>
  <c r="AJ235" i="15"/>
  <c r="AJ236" i="15"/>
  <c r="AJ237" i="15"/>
  <c r="AJ238" i="15"/>
  <c r="AJ239" i="15"/>
  <c r="AJ240" i="15"/>
  <c r="AJ241" i="15"/>
  <c r="AJ242" i="15"/>
  <c r="AJ243" i="15"/>
  <c r="AJ244" i="15"/>
  <c r="AJ245" i="15"/>
  <c r="AJ246" i="15"/>
  <c r="AJ247" i="15"/>
  <c r="AJ248" i="15"/>
  <c r="AJ249" i="15"/>
  <c r="AJ250" i="15"/>
  <c r="AJ251" i="15"/>
  <c r="AJ252" i="15"/>
  <c r="AJ253" i="15"/>
  <c r="AJ254" i="15"/>
  <c r="AJ255" i="15"/>
  <c r="AJ256" i="15"/>
  <c r="AJ257" i="15"/>
  <c r="AJ258" i="15"/>
  <c r="AJ259" i="15"/>
  <c r="AJ260" i="15"/>
  <c r="AJ261" i="15"/>
  <c r="AJ262" i="15"/>
  <c r="AJ263" i="15"/>
  <c r="AJ264" i="15"/>
  <c r="AJ265" i="15"/>
  <c r="AJ266" i="15"/>
  <c r="AJ267" i="15"/>
  <c r="AJ268" i="15"/>
  <c r="AJ269" i="15"/>
  <c r="AJ270" i="15"/>
  <c r="AJ271" i="15"/>
  <c r="AJ272" i="15"/>
  <c r="AJ273" i="15"/>
  <c r="AJ274" i="15"/>
  <c r="AJ275" i="15"/>
  <c r="AJ276" i="15"/>
  <c r="AJ277" i="15"/>
  <c r="AJ278" i="15"/>
  <c r="AJ279" i="15"/>
  <c r="AJ280" i="15"/>
  <c r="AJ281" i="15"/>
  <c r="AJ282" i="15"/>
  <c r="AJ283" i="15"/>
  <c r="AJ284" i="15"/>
  <c r="AJ285" i="15"/>
  <c r="AJ286" i="15"/>
  <c r="AJ287" i="15"/>
  <c r="AJ288" i="15"/>
  <c r="AJ289" i="15"/>
  <c r="AJ290" i="15"/>
  <c r="AJ291" i="15"/>
  <c r="AJ292" i="15"/>
  <c r="AJ293" i="15"/>
  <c r="AJ294" i="15"/>
  <c r="AJ295" i="15"/>
  <c r="AJ296" i="15"/>
  <c r="AJ297" i="15"/>
  <c r="AJ298" i="15"/>
  <c r="AJ299" i="15"/>
  <c r="AJ300" i="15"/>
  <c r="AJ301" i="15"/>
  <c r="AJ302" i="15"/>
  <c r="AJ303" i="15"/>
  <c r="AJ304" i="15"/>
  <c r="AJ305" i="15"/>
  <c r="AJ306" i="15"/>
  <c r="AJ307" i="15"/>
  <c r="AJ308" i="15"/>
  <c r="AJ309" i="15"/>
  <c r="AJ310" i="15"/>
  <c r="AJ311" i="15"/>
  <c r="AJ312" i="15"/>
  <c r="AJ313" i="15"/>
  <c r="AJ314" i="15"/>
  <c r="AJ315" i="15"/>
  <c r="AJ316" i="15"/>
  <c r="AJ317" i="15"/>
  <c r="AJ318" i="15"/>
  <c r="AJ319" i="15"/>
  <c r="AJ320" i="15"/>
  <c r="AJ321" i="15"/>
  <c r="AJ322" i="15"/>
  <c r="AJ323" i="15"/>
  <c r="AJ324" i="15"/>
  <c r="AJ325" i="15"/>
  <c r="AJ326" i="15"/>
  <c r="AJ327" i="15"/>
  <c r="AJ328" i="15"/>
  <c r="AJ329" i="15"/>
  <c r="AJ330" i="15"/>
  <c r="AJ331" i="15"/>
  <c r="AJ332" i="15"/>
  <c r="AJ333" i="15"/>
  <c r="AJ334" i="15"/>
  <c r="AJ335" i="15"/>
  <c r="AJ336" i="15"/>
  <c r="AJ337" i="15"/>
  <c r="AJ338" i="15"/>
  <c r="AJ339" i="15"/>
  <c r="AJ340" i="15"/>
  <c r="AJ341" i="15"/>
  <c r="AJ342" i="15"/>
  <c r="AJ343" i="15"/>
  <c r="AJ344" i="15"/>
  <c r="AJ345" i="15"/>
  <c r="AJ346" i="15"/>
  <c r="AJ347" i="15"/>
  <c r="AJ348" i="15"/>
  <c r="AJ349" i="15"/>
  <c r="AJ350" i="15"/>
  <c r="AJ351" i="15"/>
  <c r="AJ352" i="15"/>
  <c r="AJ353" i="15"/>
  <c r="AJ354" i="15"/>
  <c r="AJ355" i="15"/>
  <c r="AJ356" i="15"/>
  <c r="AJ357" i="15"/>
  <c r="AJ358" i="15"/>
  <c r="AJ359" i="15"/>
  <c r="AJ360" i="15"/>
  <c r="AJ361" i="15"/>
  <c r="AJ362" i="15"/>
  <c r="AJ363" i="15"/>
  <c r="AJ364" i="15"/>
  <c r="AJ365" i="15"/>
  <c r="AJ366" i="15"/>
  <c r="AJ367" i="15"/>
  <c r="AJ368" i="15"/>
  <c r="AJ369" i="15"/>
  <c r="AJ370" i="15"/>
  <c r="AJ371" i="15"/>
  <c r="AJ372" i="15"/>
  <c r="AJ373" i="15"/>
  <c r="AJ374" i="15"/>
  <c r="AJ375" i="15"/>
  <c r="AJ376" i="15"/>
  <c r="AJ377" i="15"/>
  <c r="AJ378" i="15"/>
  <c r="AJ379" i="15"/>
  <c r="AJ380" i="15"/>
  <c r="AJ381" i="15"/>
  <c r="AJ382" i="15"/>
  <c r="AJ383" i="15"/>
  <c r="AJ384" i="15"/>
  <c r="AJ385" i="15"/>
  <c r="AJ386" i="15"/>
  <c r="AJ387" i="15"/>
  <c r="AJ388" i="15"/>
  <c r="AJ389" i="15"/>
  <c r="AJ390" i="15"/>
  <c r="AJ391" i="15"/>
  <c r="AJ392" i="15"/>
  <c r="AJ393" i="15"/>
  <c r="AJ394" i="15"/>
  <c r="AJ395" i="15"/>
  <c r="AJ396" i="15"/>
  <c r="AJ397" i="15"/>
  <c r="AJ398" i="15"/>
  <c r="AJ399" i="15"/>
  <c r="AJ400" i="15"/>
  <c r="AJ401" i="15"/>
  <c r="AJ402" i="15"/>
  <c r="AJ403" i="15"/>
  <c r="AJ404" i="15"/>
  <c r="AJ405" i="15"/>
  <c r="AJ406" i="15"/>
  <c r="AJ407" i="15"/>
  <c r="AJ408" i="15"/>
  <c r="AJ409" i="15"/>
  <c r="AJ410" i="15"/>
  <c r="AJ411" i="15"/>
  <c r="AJ412" i="15"/>
  <c r="AJ413" i="15"/>
  <c r="AJ414" i="15"/>
  <c r="AJ415" i="15"/>
  <c r="AJ416" i="15"/>
  <c r="AJ417" i="15"/>
  <c r="AJ418" i="15"/>
  <c r="AJ419" i="15"/>
  <c r="AJ420" i="15"/>
  <c r="AJ421" i="15"/>
  <c r="AJ422" i="15"/>
  <c r="AJ423" i="15"/>
  <c r="AJ424" i="15"/>
  <c r="AJ425" i="15"/>
  <c r="AJ426" i="15"/>
  <c r="AJ427" i="15"/>
  <c r="AJ428" i="15"/>
  <c r="AJ429" i="15"/>
  <c r="AJ430" i="15"/>
  <c r="AJ431" i="15"/>
  <c r="AJ432" i="15"/>
  <c r="AJ433" i="15"/>
  <c r="AJ434" i="15"/>
  <c r="AJ435" i="15"/>
  <c r="AJ436" i="15"/>
  <c r="AJ437" i="15"/>
  <c r="AJ438" i="15"/>
  <c r="AJ439" i="15"/>
  <c r="AJ440" i="15"/>
  <c r="AJ441" i="15"/>
  <c r="AJ442" i="15"/>
  <c r="AJ443" i="15"/>
  <c r="AJ444" i="15"/>
  <c r="AJ445" i="15"/>
  <c r="AJ446" i="15"/>
  <c r="AJ447" i="15"/>
  <c r="AJ448" i="15"/>
  <c r="AJ449" i="15"/>
  <c r="AJ450" i="15"/>
  <c r="AJ451" i="15"/>
  <c r="AJ452" i="15"/>
  <c r="AJ453" i="15"/>
  <c r="AJ454" i="15"/>
  <c r="AJ455" i="15"/>
  <c r="AJ456" i="15"/>
  <c r="AJ457" i="15"/>
  <c r="AJ458" i="15"/>
  <c r="AJ459" i="15"/>
  <c r="AJ460" i="15"/>
  <c r="AJ461" i="15"/>
  <c r="AJ462" i="15"/>
  <c r="AJ463" i="15"/>
  <c r="AJ464" i="15"/>
  <c r="AJ465" i="15"/>
  <c r="AJ466" i="15"/>
  <c r="AJ467" i="15"/>
  <c r="AJ468" i="15"/>
  <c r="AJ469" i="15"/>
  <c r="AJ470" i="15"/>
  <c r="AJ471" i="15"/>
  <c r="AJ472" i="15"/>
  <c r="AJ473" i="15"/>
  <c r="AJ474" i="15"/>
  <c r="AJ475" i="15"/>
  <c r="AJ476" i="15"/>
  <c r="AJ477" i="15"/>
  <c r="AJ478" i="15"/>
  <c r="AJ479" i="15"/>
  <c r="AJ480" i="15"/>
  <c r="AJ481" i="15"/>
  <c r="AJ482" i="15"/>
  <c r="AJ483" i="15"/>
  <c r="AJ484" i="15"/>
  <c r="AJ485" i="15"/>
  <c r="AJ486" i="15"/>
  <c r="AJ487" i="15"/>
  <c r="AJ488" i="15"/>
  <c r="AJ489" i="15"/>
  <c r="AJ490" i="15"/>
  <c r="AJ491" i="15"/>
  <c r="AJ492" i="15"/>
  <c r="AJ493" i="15"/>
  <c r="AJ494" i="15"/>
  <c r="AJ495" i="15"/>
  <c r="AJ496" i="15"/>
  <c r="AJ497" i="15"/>
  <c r="AJ498" i="15"/>
  <c r="AJ499" i="15"/>
  <c r="AJ500" i="15"/>
  <c r="AJ501" i="15"/>
  <c r="AJ502" i="15"/>
  <c r="AJ503" i="15"/>
  <c r="AJ504" i="15"/>
  <c r="AJ505" i="15"/>
  <c r="AJ506" i="15"/>
  <c r="AJ507" i="15"/>
  <c r="AJ508" i="15"/>
  <c r="AJ509" i="15"/>
  <c r="AJ510" i="15"/>
  <c r="AJ511" i="15"/>
  <c r="AJ512" i="15"/>
  <c r="AJ513" i="15"/>
  <c r="AJ514" i="15"/>
  <c r="AJ515" i="15"/>
  <c r="AJ516" i="15"/>
  <c r="AJ517" i="15"/>
  <c r="AJ518" i="15"/>
  <c r="AJ519" i="15"/>
  <c r="AJ520" i="15"/>
  <c r="AJ521" i="15"/>
  <c r="AJ522" i="15"/>
  <c r="AJ523" i="15"/>
  <c r="AJ524" i="15"/>
  <c r="AJ525" i="15"/>
  <c r="AJ526" i="15"/>
  <c r="AJ527" i="15"/>
  <c r="AJ528" i="15"/>
  <c r="AJ529" i="15"/>
  <c r="AJ530" i="15"/>
  <c r="AJ531" i="15"/>
  <c r="AJ532" i="15"/>
  <c r="AJ533" i="15"/>
  <c r="AJ534" i="15"/>
  <c r="AJ535" i="15"/>
  <c r="AJ536" i="15"/>
  <c r="AJ537" i="15"/>
  <c r="AJ538" i="15"/>
  <c r="AJ539" i="15"/>
  <c r="AJ540" i="15"/>
  <c r="AJ541" i="15"/>
  <c r="AJ542" i="15"/>
  <c r="AJ543" i="15"/>
  <c r="AJ544" i="15"/>
  <c r="AJ545" i="15"/>
  <c r="AJ546" i="15"/>
  <c r="AJ547" i="15"/>
  <c r="AJ548" i="15"/>
  <c r="AJ549" i="15"/>
  <c r="AJ550" i="15"/>
  <c r="AJ551" i="15"/>
  <c r="AJ552" i="15"/>
  <c r="AJ553" i="15"/>
  <c r="AJ554" i="15"/>
  <c r="AJ555" i="15"/>
  <c r="AJ556" i="15"/>
  <c r="AJ557" i="15"/>
  <c r="AJ558" i="15"/>
  <c r="AJ559" i="15"/>
  <c r="AJ560" i="15"/>
  <c r="AJ561" i="15"/>
  <c r="AJ562" i="15"/>
  <c r="AJ563" i="15"/>
  <c r="AJ564" i="15"/>
  <c r="AJ565" i="15"/>
  <c r="AJ566" i="15"/>
  <c r="AJ567" i="15"/>
  <c r="AJ568" i="15"/>
  <c r="AJ569" i="15"/>
  <c r="AJ570" i="15"/>
  <c r="AJ571" i="15"/>
  <c r="AJ572" i="15"/>
  <c r="AJ573" i="15"/>
  <c r="AJ574" i="15"/>
  <c r="AJ575" i="15"/>
  <c r="AJ576" i="15"/>
  <c r="AJ577" i="15"/>
  <c r="AJ578" i="15"/>
  <c r="AJ579" i="15"/>
  <c r="AJ580" i="15"/>
  <c r="AJ581" i="15"/>
  <c r="AJ582" i="15"/>
  <c r="AJ583" i="15"/>
  <c r="AJ584" i="15"/>
  <c r="AJ585" i="15"/>
  <c r="AJ586" i="15"/>
  <c r="AJ587" i="15"/>
  <c r="AJ588" i="15"/>
  <c r="AJ589" i="15"/>
  <c r="AJ590" i="15"/>
  <c r="AJ591" i="15"/>
  <c r="AJ592" i="15"/>
  <c r="AJ593" i="15"/>
  <c r="AJ594" i="15"/>
  <c r="AJ595" i="15"/>
  <c r="AJ596" i="15"/>
  <c r="AJ597" i="15"/>
  <c r="AJ598" i="15"/>
  <c r="AJ599" i="15"/>
  <c r="AJ600" i="15"/>
  <c r="AJ601" i="15"/>
  <c r="AJ602" i="15"/>
  <c r="AJ603" i="15"/>
  <c r="AJ604" i="15"/>
  <c r="AJ605" i="15"/>
  <c r="AJ606" i="15"/>
  <c r="AJ607" i="15"/>
  <c r="AJ608" i="15"/>
  <c r="AJ609" i="15"/>
  <c r="AJ610" i="15"/>
  <c r="AJ611" i="15"/>
  <c r="AJ612" i="15"/>
  <c r="AJ613" i="15"/>
  <c r="AJ614" i="15"/>
  <c r="AJ615" i="15"/>
  <c r="AJ616" i="15"/>
  <c r="AJ617" i="15"/>
  <c r="AJ618" i="15"/>
  <c r="AJ619" i="15"/>
  <c r="AJ620" i="15"/>
  <c r="AJ621" i="15"/>
  <c r="AJ622" i="15"/>
  <c r="AJ623" i="15"/>
  <c r="AJ624" i="15"/>
  <c r="AJ625" i="15"/>
  <c r="AJ626" i="15"/>
  <c r="AJ627" i="15"/>
  <c r="AJ628" i="15"/>
  <c r="AJ629" i="15"/>
  <c r="AJ630" i="15"/>
  <c r="AJ631" i="15"/>
  <c r="AJ632" i="15"/>
  <c r="AJ633" i="15"/>
  <c r="AJ634" i="15"/>
  <c r="AJ635" i="15"/>
  <c r="AJ636" i="15"/>
  <c r="AJ637" i="15"/>
  <c r="AJ638" i="15"/>
  <c r="AJ639" i="15"/>
  <c r="AJ640" i="15"/>
  <c r="AJ641" i="15"/>
  <c r="AJ642" i="15"/>
  <c r="AJ643" i="15"/>
  <c r="AJ644" i="15"/>
  <c r="AJ645" i="15"/>
  <c r="AJ646" i="15"/>
  <c r="AJ647" i="15"/>
  <c r="AJ648" i="15"/>
  <c r="AJ649" i="15"/>
  <c r="AJ650" i="15"/>
  <c r="AJ651" i="15"/>
  <c r="AJ652" i="15"/>
  <c r="AJ653" i="15"/>
  <c r="AJ654" i="15"/>
  <c r="AJ655" i="15"/>
  <c r="AJ656" i="15"/>
  <c r="AJ657" i="15"/>
  <c r="AJ658" i="15"/>
  <c r="AJ659" i="15"/>
  <c r="AJ660" i="15"/>
  <c r="AJ661" i="15"/>
  <c r="AJ662" i="15"/>
  <c r="AJ663" i="15"/>
  <c r="AJ664" i="15"/>
  <c r="AJ665" i="15"/>
  <c r="AJ666" i="15"/>
  <c r="AJ667" i="15"/>
  <c r="AJ668" i="15"/>
  <c r="AJ669" i="15"/>
  <c r="AJ670" i="15"/>
  <c r="AJ671" i="15"/>
  <c r="AJ672" i="15"/>
  <c r="AJ673" i="15"/>
  <c r="AJ674" i="15"/>
  <c r="AJ675" i="15"/>
  <c r="AJ676" i="15"/>
  <c r="AJ677" i="15"/>
  <c r="AJ678" i="15"/>
  <c r="AJ679" i="15"/>
  <c r="AJ680" i="15"/>
  <c r="AJ681" i="15"/>
  <c r="AJ682" i="15"/>
  <c r="AJ683" i="15"/>
  <c r="AJ684" i="15"/>
  <c r="AJ685" i="15"/>
  <c r="AJ686" i="15"/>
  <c r="AJ687" i="15"/>
  <c r="AJ688" i="15"/>
  <c r="AJ689" i="15"/>
  <c r="AJ690" i="15"/>
  <c r="AJ691" i="15"/>
  <c r="AJ692" i="15"/>
  <c r="AJ693" i="15"/>
  <c r="AJ694" i="15"/>
  <c r="AJ695" i="15"/>
  <c r="AJ696" i="15"/>
  <c r="AJ697" i="15"/>
  <c r="AJ698" i="15"/>
  <c r="AJ699" i="15"/>
  <c r="AJ700" i="15"/>
  <c r="AJ701" i="15"/>
  <c r="AJ702" i="15"/>
  <c r="AJ703" i="15"/>
  <c r="AJ704" i="15"/>
  <c r="AJ705" i="15"/>
  <c r="AJ706" i="15"/>
  <c r="AJ707" i="15"/>
  <c r="AJ708" i="15"/>
  <c r="AJ709" i="15"/>
  <c r="AJ710" i="15"/>
  <c r="AJ711" i="15"/>
  <c r="AJ712" i="15"/>
  <c r="AJ713" i="15"/>
  <c r="AJ714" i="15"/>
  <c r="AJ715" i="15"/>
  <c r="AJ716" i="15"/>
  <c r="AJ717" i="15"/>
  <c r="AJ718" i="15"/>
  <c r="AJ719" i="15"/>
  <c r="AJ720" i="15"/>
  <c r="AJ721" i="15"/>
  <c r="AJ722" i="15"/>
  <c r="AJ723" i="15"/>
  <c r="AJ724" i="15"/>
  <c r="AJ725" i="15"/>
  <c r="AJ726" i="15"/>
  <c r="AJ727" i="15"/>
  <c r="AJ728" i="15"/>
  <c r="AJ729" i="15"/>
  <c r="AJ730" i="15"/>
  <c r="AJ731" i="15"/>
  <c r="AJ732" i="15"/>
  <c r="AJ733" i="15"/>
  <c r="AJ734" i="15"/>
  <c r="AJ735" i="15"/>
  <c r="AJ736" i="15"/>
  <c r="AJ737" i="15"/>
  <c r="AJ738" i="15"/>
  <c r="AJ739" i="15"/>
  <c r="AJ740" i="15"/>
  <c r="AJ741" i="15"/>
  <c r="AJ742" i="15"/>
  <c r="AJ743" i="15"/>
  <c r="AJ744" i="15"/>
  <c r="AJ745" i="15"/>
  <c r="AJ746" i="15"/>
  <c r="AJ747" i="15"/>
  <c r="AJ748" i="15"/>
  <c r="AJ749" i="15"/>
  <c r="AJ750" i="15"/>
  <c r="AJ751" i="15"/>
  <c r="AJ752" i="15"/>
  <c r="AJ753" i="15"/>
  <c r="AJ754" i="15"/>
  <c r="AJ755" i="15"/>
  <c r="AJ756" i="15"/>
  <c r="AJ757" i="15"/>
  <c r="AJ758" i="15"/>
  <c r="AJ759" i="15"/>
  <c r="AJ760" i="15"/>
  <c r="AJ761" i="15"/>
  <c r="AJ762" i="15"/>
  <c r="AJ763" i="15"/>
  <c r="AJ764" i="15"/>
  <c r="AJ765" i="15"/>
  <c r="AJ766" i="15"/>
  <c r="AJ767" i="15"/>
  <c r="AJ768" i="15"/>
  <c r="AJ769" i="15"/>
  <c r="AJ770" i="15"/>
  <c r="AJ771" i="15"/>
  <c r="AJ772" i="15"/>
  <c r="AJ773" i="15"/>
  <c r="AJ774" i="15"/>
  <c r="AJ775" i="15"/>
  <c r="AJ776" i="15"/>
  <c r="AJ777" i="15"/>
  <c r="AJ778" i="15"/>
  <c r="AJ779" i="15"/>
  <c r="AJ780" i="15"/>
  <c r="AJ781" i="15"/>
  <c r="AJ782" i="15"/>
  <c r="AJ783" i="15"/>
  <c r="AJ784" i="15"/>
  <c r="AJ785" i="15"/>
  <c r="AJ786" i="15"/>
  <c r="AJ787" i="15"/>
  <c r="AJ788" i="15"/>
  <c r="AJ789" i="15"/>
  <c r="AJ790" i="15"/>
  <c r="AJ791" i="15"/>
  <c r="AJ792" i="15"/>
  <c r="AJ793" i="15"/>
  <c r="AJ794" i="15"/>
  <c r="AJ795" i="15"/>
  <c r="AJ796" i="15"/>
  <c r="AJ797" i="15"/>
  <c r="AJ798" i="15"/>
  <c r="AJ799" i="15"/>
  <c r="AJ800" i="15"/>
  <c r="AJ801" i="15"/>
  <c r="AJ802" i="15"/>
  <c r="AJ803" i="15"/>
  <c r="AJ804" i="15"/>
  <c r="AJ805" i="15"/>
  <c r="AJ806" i="15"/>
  <c r="AJ807" i="15"/>
  <c r="AJ808" i="15"/>
  <c r="AJ809" i="15"/>
  <c r="AJ810" i="15"/>
  <c r="AJ811" i="15"/>
  <c r="AJ812" i="15"/>
  <c r="AJ813" i="15"/>
  <c r="AJ814" i="15"/>
  <c r="AJ815" i="15"/>
  <c r="AJ816" i="15"/>
  <c r="AJ817" i="15"/>
  <c r="AJ818" i="15"/>
  <c r="AJ819" i="15"/>
  <c r="AJ820" i="15"/>
  <c r="AJ821" i="15"/>
  <c r="AJ822" i="15"/>
  <c r="AJ823" i="15"/>
  <c r="AJ824" i="15"/>
  <c r="AJ825" i="15"/>
  <c r="AJ826" i="15"/>
  <c r="AJ827" i="15"/>
  <c r="AJ828" i="15"/>
  <c r="AJ829" i="15"/>
  <c r="AJ830" i="15"/>
  <c r="AJ831" i="15"/>
  <c r="AJ832" i="15"/>
  <c r="AJ833" i="15"/>
  <c r="AJ834" i="15"/>
  <c r="AJ835" i="15"/>
  <c r="AJ836" i="15"/>
  <c r="AJ837" i="15"/>
  <c r="AJ838" i="15"/>
  <c r="AJ839" i="15"/>
  <c r="AJ840" i="15"/>
  <c r="AJ841" i="15"/>
  <c r="AJ842" i="15"/>
  <c r="AJ843" i="15"/>
  <c r="AJ844" i="15"/>
  <c r="AJ845" i="15"/>
  <c r="AJ846" i="15"/>
  <c r="AJ847" i="15"/>
  <c r="AJ848" i="15"/>
  <c r="AJ849" i="15"/>
  <c r="AJ850" i="15"/>
  <c r="AJ851" i="15"/>
  <c r="AJ852" i="15"/>
  <c r="AJ853" i="15"/>
  <c r="AJ854" i="15"/>
  <c r="AJ855" i="15"/>
  <c r="AJ856" i="15"/>
  <c r="AJ857" i="15"/>
  <c r="AJ858" i="15"/>
  <c r="AJ859" i="15"/>
  <c r="AJ860" i="15"/>
  <c r="AJ861" i="15"/>
  <c r="AJ862" i="15"/>
  <c r="AJ863" i="15"/>
  <c r="AJ864" i="15"/>
  <c r="AJ865" i="15"/>
  <c r="AJ866" i="15"/>
  <c r="AJ867" i="15"/>
  <c r="AJ868" i="15"/>
  <c r="AJ869" i="15"/>
  <c r="AJ870" i="15"/>
  <c r="AJ871" i="15"/>
  <c r="AJ872" i="15"/>
  <c r="AJ873" i="15"/>
  <c r="AJ874" i="15"/>
  <c r="AJ875" i="15"/>
  <c r="AJ876" i="15"/>
  <c r="AJ877" i="15"/>
  <c r="AJ878" i="15"/>
  <c r="AJ879" i="15"/>
  <c r="AJ880" i="15"/>
  <c r="AJ881" i="15"/>
  <c r="AJ882" i="15"/>
  <c r="AJ883" i="15"/>
  <c r="AJ884" i="15"/>
  <c r="AJ885" i="15"/>
  <c r="AJ886" i="15"/>
  <c r="AJ887" i="15"/>
  <c r="AJ888" i="15"/>
  <c r="AJ889" i="15"/>
  <c r="AJ890" i="15"/>
  <c r="AJ891" i="15"/>
  <c r="AJ892" i="15"/>
  <c r="AJ893" i="15"/>
  <c r="AJ894" i="15"/>
  <c r="AJ895" i="15"/>
  <c r="AJ896" i="15"/>
  <c r="AJ897" i="15"/>
  <c r="AJ898" i="15"/>
  <c r="AJ899" i="15"/>
  <c r="AJ900" i="15"/>
  <c r="AJ901" i="15"/>
  <c r="AJ902" i="15"/>
  <c r="AJ903" i="15"/>
  <c r="AJ904" i="15"/>
  <c r="AJ905" i="15"/>
  <c r="AJ906" i="15"/>
  <c r="AJ907" i="15"/>
  <c r="AJ908" i="15"/>
  <c r="AJ909" i="15"/>
  <c r="AJ910" i="15"/>
  <c r="AJ911" i="15"/>
  <c r="AJ912" i="15"/>
  <c r="AJ913" i="15"/>
  <c r="AJ914" i="15"/>
  <c r="AJ915" i="15"/>
  <c r="AJ916" i="15"/>
  <c r="AJ917" i="15"/>
  <c r="AJ918" i="15"/>
  <c r="AJ919" i="15"/>
  <c r="AJ920" i="15"/>
  <c r="AJ921" i="15"/>
  <c r="AJ922" i="15"/>
  <c r="AJ923" i="15"/>
  <c r="AJ924" i="15"/>
  <c r="AJ925" i="15"/>
  <c r="AJ926" i="15"/>
  <c r="AJ927" i="15"/>
  <c r="AJ928" i="15"/>
  <c r="AJ929" i="15"/>
  <c r="AJ930" i="15"/>
  <c r="AJ931" i="15"/>
  <c r="AJ932" i="15"/>
  <c r="AJ933" i="15"/>
  <c r="AJ934" i="15"/>
  <c r="AJ935" i="15"/>
  <c r="AJ936" i="15"/>
  <c r="AJ937" i="15"/>
  <c r="AJ938" i="15"/>
  <c r="AJ939" i="15"/>
  <c r="AJ940" i="15"/>
  <c r="AJ941" i="15"/>
  <c r="AJ942" i="15"/>
  <c r="AJ943" i="15"/>
  <c r="AJ944" i="15"/>
  <c r="AJ945" i="15"/>
  <c r="AJ946" i="15"/>
  <c r="AJ947" i="15"/>
  <c r="AJ948" i="15"/>
  <c r="AJ949" i="15"/>
  <c r="AJ950" i="15"/>
  <c r="AJ951" i="15"/>
  <c r="AJ952" i="15"/>
  <c r="AJ953" i="15"/>
  <c r="AJ954" i="15"/>
  <c r="AJ955" i="15"/>
  <c r="AJ956" i="15"/>
  <c r="AJ957" i="15"/>
  <c r="AJ958" i="15"/>
  <c r="AJ959" i="15"/>
  <c r="AJ960" i="15"/>
  <c r="AJ961" i="15"/>
  <c r="AJ962" i="15"/>
  <c r="AJ963" i="15"/>
  <c r="AJ964" i="15"/>
  <c r="AJ965" i="15"/>
  <c r="AJ966" i="15"/>
  <c r="AJ967" i="15"/>
  <c r="AJ968" i="15"/>
  <c r="AJ969" i="15"/>
  <c r="AJ970" i="15"/>
  <c r="AJ971" i="15"/>
  <c r="AJ972" i="15"/>
  <c r="AJ973" i="15"/>
  <c r="AJ974" i="15"/>
  <c r="AJ975" i="15"/>
  <c r="AJ976" i="15"/>
  <c r="AJ977" i="15"/>
  <c r="AJ978" i="15"/>
  <c r="AJ979" i="15"/>
  <c r="AJ980" i="15"/>
  <c r="AJ981" i="15"/>
  <c r="AJ982" i="15"/>
  <c r="AJ983" i="15"/>
  <c r="AJ984" i="15"/>
  <c r="AJ985" i="15"/>
  <c r="AJ986" i="15"/>
  <c r="AJ987" i="15"/>
  <c r="AJ988" i="15"/>
  <c r="AJ989" i="15"/>
  <c r="AJ990" i="15"/>
  <c r="AJ991" i="15"/>
  <c r="AJ992" i="15"/>
  <c r="AJ993" i="15"/>
  <c r="AJ994" i="15"/>
  <c r="AJ995" i="15"/>
  <c r="AJ996" i="15"/>
  <c r="AJ997" i="15"/>
  <c r="AJ998" i="15"/>
  <c r="AJ999" i="15"/>
  <c r="AJ1000" i="15"/>
  <c r="AJ1001" i="15"/>
  <c r="AJ1002" i="15"/>
  <c r="AJ13" i="15"/>
  <c r="Y14" i="15"/>
  <c r="Y16" i="15"/>
  <c r="Y17" i="15"/>
  <c r="Y18" i="15"/>
  <c r="Y19" i="15"/>
  <c r="Y20" i="15"/>
  <c r="Y21" i="15"/>
  <c r="Y22" i="15"/>
  <c r="Y23" i="15"/>
  <c r="Y24" i="15"/>
  <c r="Y25" i="15"/>
  <c r="Y26" i="15"/>
  <c r="Y27" i="15"/>
  <c r="Y28" i="15"/>
  <c r="Y29" i="15"/>
  <c r="Y30" i="15"/>
  <c r="Y31" i="15"/>
  <c r="Y32" i="15"/>
  <c r="Y33" i="15"/>
  <c r="Y34" i="15"/>
  <c r="Y35" i="15"/>
  <c r="Y36" i="15"/>
  <c r="Y37" i="15"/>
  <c r="Y38" i="15"/>
  <c r="Y39" i="15"/>
  <c r="Y40" i="15"/>
  <c r="Y41" i="15"/>
  <c r="Y42" i="15"/>
  <c r="Y43" i="15"/>
  <c r="Y44" i="15"/>
  <c r="Y45" i="15"/>
  <c r="Y46" i="15"/>
  <c r="Y47" i="15"/>
  <c r="Y48" i="15"/>
  <c r="Y49" i="15"/>
  <c r="Y50" i="15"/>
  <c r="Y51" i="15"/>
  <c r="Y52" i="15"/>
  <c r="Y53" i="15"/>
  <c r="Y54" i="15"/>
  <c r="Y55" i="15"/>
  <c r="Y56" i="15"/>
  <c r="Y57" i="15"/>
  <c r="Y58" i="15"/>
  <c r="Y59" i="15"/>
  <c r="Y60" i="15"/>
  <c r="Y61" i="15"/>
  <c r="Y62" i="15"/>
  <c r="Y63" i="15"/>
  <c r="Y64" i="15"/>
  <c r="Y65" i="15"/>
  <c r="Y66" i="15"/>
  <c r="Y67" i="15"/>
  <c r="Y68" i="15"/>
  <c r="Y69" i="15"/>
  <c r="Y70" i="15"/>
  <c r="Y71" i="15"/>
  <c r="Y72" i="15"/>
  <c r="Y73" i="15"/>
  <c r="Y74" i="15"/>
  <c r="Y75" i="15"/>
  <c r="Y76" i="15"/>
  <c r="Y77" i="15"/>
  <c r="Y78" i="15"/>
  <c r="Y79" i="15"/>
  <c r="Y80" i="15"/>
  <c r="Y81" i="15"/>
  <c r="Y82" i="15"/>
  <c r="Y83" i="15"/>
  <c r="Y84" i="15"/>
  <c r="Y85" i="15"/>
  <c r="Y86" i="15"/>
  <c r="Y87" i="15"/>
  <c r="Y88" i="15"/>
  <c r="Y89" i="15"/>
  <c r="Y90" i="15"/>
  <c r="Y91" i="15"/>
  <c r="Y92" i="15"/>
  <c r="Y93" i="15"/>
  <c r="Y94" i="15"/>
  <c r="Y95" i="15"/>
  <c r="Y96" i="15"/>
  <c r="Y97" i="15"/>
  <c r="Y98" i="15"/>
  <c r="Y99" i="15"/>
  <c r="Y100" i="15"/>
  <c r="Y101" i="15"/>
  <c r="Y102" i="15"/>
  <c r="Y103" i="15"/>
  <c r="Y104" i="15"/>
  <c r="Y105" i="15"/>
  <c r="Y106" i="15"/>
  <c r="Y107" i="15"/>
  <c r="Y108" i="15"/>
  <c r="Y109" i="15"/>
  <c r="Y110" i="15"/>
  <c r="Y111" i="15"/>
  <c r="Y112" i="15"/>
  <c r="Y113" i="15"/>
  <c r="Y114" i="15"/>
  <c r="Y115" i="15"/>
  <c r="Y116" i="15"/>
  <c r="Y117" i="15"/>
  <c r="Y118" i="15"/>
  <c r="Y119" i="15"/>
  <c r="Y120" i="15"/>
  <c r="Y121" i="15"/>
  <c r="Y122" i="15"/>
  <c r="Y123" i="15"/>
  <c r="Y124" i="15"/>
  <c r="Y125" i="15"/>
  <c r="Y126" i="15"/>
  <c r="Y127" i="15"/>
  <c r="Y128" i="15"/>
  <c r="Y129" i="15"/>
  <c r="Y130" i="15"/>
  <c r="Y131" i="15"/>
  <c r="Y132" i="15"/>
  <c r="Y133" i="15"/>
  <c r="Y134" i="15"/>
  <c r="Y135" i="15"/>
  <c r="Y136" i="15"/>
  <c r="Y137" i="15"/>
  <c r="Y138" i="15"/>
  <c r="Y139" i="15"/>
  <c r="Y140" i="15"/>
  <c r="Y141" i="15"/>
  <c r="Y142" i="15"/>
  <c r="Y143" i="15"/>
  <c r="Y144" i="15"/>
  <c r="Y145" i="15"/>
  <c r="Y146" i="15"/>
  <c r="Y147" i="15"/>
  <c r="Y148" i="15"/>
  <c r="Y149" i="15"/>
  <c r="Y150" i="15"/>
  <c r="Y151" i="15"/>
  <c r="Y152" i="15"/>
  <c r="Y153" i="15"/>
  <c r="Y154" i="15"/>
  <c r="Y155" i="15"/>
  <c r="Y156" i="15"/>
  <c r="Y157" i="15"/>
  <c r="Y158" i="15"/>
  <c r="Y159" i="15"/>
  <c r="Y160" i="15"/>
  <c r="Y161" i="15"/>
  <c r="Y162" i="15"/>
  <c r="Y163" i="15"/>
  <c r="Y164" i="15"/>
  <c r="Y165" i="15"/>
  <c r="Y166" i="15"/>
  <c r="Y167" i="15"/>
  <c r="Y168" i="15"/>
  <c r="Y169" i="15"/>
  <c r="Y170" i="15"/>
  <c r="Y171" i="15"/>
  <c r="Y172" i="15"/>
  <c r="Y173" i="15"/>
  <c r="Y174" i="15"/>
  <c r="Y175" i="15"/>
  <c r="Y176" i="15"/>
  <c r="Y177" i="15"/>
  <c r="Y178" i="15"/>
  <c r="Y179" i="15"/>
  <c r="Y180" i="15"/>
  <c r="Y181" i="15"/>
  <c r="Y182" i="15"/>
  <c r="Y183" i="15"/>
  <c r="Y184" i="15"/>
  <c r="Y185" i="15"/>
  <c r="Y186" i="15"/>
  <c r="Y187" i="15"/>
  <c r="Y188" i="15"/>
  <c r="Y189" i="15"/>
  <c r="Y190" i="15"/>
  <c r="Y191" i="15"/>
  <c r="Y192" i="15"/>
  <c r="Y193" i="15"/>
  <c r="Y194" i="15"/>
  <c r="Y195" i="15"/>
  <c r="Y196" i="15"/>
  <c r="Y197" i="15"/>
  <c r="Y198" i="15"/>
  <c r="Y199" i="15"/>
  <c r="Y200" i="15"/>
  <c r="Y201" i="15"/>
  <c r="Y202" i="15"/>
  <c r="Y203" i="15"/>
  <c r="Y204" i="15"/>
  <c r="Y205" i="15"/>
  <c r="Y206" i="15"/>
  <c r="Y207" i="15"/>
  <c r="Y208" i="15"/>
  <c r="Y209" i="15"/>
  <c r="Y210" i="15"/>
  <c r="Y211" i="15"/>
  <c r="Y212" i="15"/>
  <c r="Y213" i="15"/>
  <c r="Y214" i="15"/>
  <c r="Y215" i="15"/>
  <c r="Y216" i="15"/>
  <c r="Y217" i="15"/>
  <c r="Y218" i="15"/>
  <c r="Y219" i="15"/>
  <c r="Y220" i="15"/>
  <c r="Y221" i="15"/>
  <c r="Y222" i="15"/>
  <c r="Y223" i="15"/>
  <c r="Y224" i="15"/>
  <c r="Y225" i="15"/>
  <c r="Y226" i="15"/>
  <c r="Y227" i="15"/>
  <c r="Y228" i="15"/>
  <c r="Y229" i="15"/>
  <c r="Y230" i="15"/>
  <c r="Y231" i="15"/>
  <c r="Y232" i="15"/>
  <c r="Y233" i="15"/>
  <c r="Y234" i="15"/>
  <c r="Y235" i="15"/>
  <c r="Y236" i="15"/>
  <c r="Y237" i="15"/>
  <c r="Y238" i="15"/>
  <c r="Y239" i="15"/>
  <c r="Y240" i="15"/>
  <c r="Y241" i="15"/>
  <c r="Y242" i="15"/>
  <c r="Y243" i="15"/>
  <c r="Y244" i="15"/>
  <c r="Y245" i="15"/>
  <c r="Y246" i="15"/>
  <c r="Y247" i="15"/>
  <c r="Y248" i="15"/>
  <c r="Y249" i="15"/>
  <c r="Y250" i="15"/>
  <c r="Y251" i="15"/>
  <c r="Y252" i="15"/>
  <c r="Y253" i="15"/>
  <c r="Y254" i="15"/>
  <c r="Y255" i="15"/>
  <c r="Y256" i="15"/>
  <c r="Y257" i="15"/>
  <c r="Y258" i="15"/>
  <c r="Y259" i="15"/>
  <c r="Y260" i="15"/>
  <c r="Y261" i="15"/>
  <c r="Y262" i="15"/>
  <c r="Y263" i="15"/>
  <c r="Y264" i="15"/>
  <c r="Y265" i="15"/>
  <c r="Y266" i="15"/>
  <c r="Y267" i="15"/>
  <c r="Y268" i="15"/>
  <c r="Y269" i="15"/>
  <c r="Y270" i="15"/>
  <c r="Y271" i="15"/>
  <c r="Y272" i="15"/>
  <c r="Y273" i="15"/>
  <c r="Y274" i="15"/>
  <c r="Y275" i="15"/>
  <c r="Y276" i="15"/>
  <c r="Y277" i="15"/>
  <c r="Y278" i="15"/>
  <c r="Y279" i="15"/>
  <c r="Y280" i="15"/>
  <c r="Y281" i="15"/>
  <c r="Y282" i="15"/>
  <c r="Y283" i="15"/>
  <c r="Y284" i="15"/>
  <c r="Y285" i="15"/>
  <c r="Y286" i="15"/>
  <c r="Y287" i="15"/>
  <c r="Y288" i="15"/>
  <c r="Y289" i="15"/>
  <c r="Y290" i="15"/>
  <c r="Y291" i="15"/>
  <c r="Y292" i="15"/>
  <c r="Y293" i="15"/>
  <c r="Y294" i="15"/>
  <c r="Y295" i="15"/>
  <c r="Y296" i="15"/>
  <c r="Y297" i="15"/>
  <c r="Y298" i="15"/>
  <c r="Y299" i="15"/>
  <c r="Y300" i="15"/>
  <c r="Y301" i="15"/>
  <c r="Y302" i="15"/>
  <c r="Y303" i="15"/>
  <c r="Y304" i="15"/>
  <c r="Y305" i="15"/>
  <c r="Y306" i="15"/>
  <c r="Y307" i="15"/>
  <c r="Y308" i="15"/>
  <c r="Y309" i="15"/>
  <c r="Y310" i="15"/>
  <c r="Y311" i="15"/>
  <c r="Y312" i="15"/>
  <c r="Y313" i="15"/>
  <c r="Y314" i="15"/>
  <c r="Y315" i="15"/>
  <c r="Y316" i="15"/>
  <c r="Y317" i="15"/>
  <c r="Y318" i="15"/>
  <c r="Y319" i="15"/>
  <c r="Y320" i="15"/>
  <c r="Y321" i="15"/>
  <c r="Y322" i="15"/>
  <c r="Y323" i="15"/>
  <c r="Y324" i="15"/>
  <c r="Y325" i="15"/>
  <c r="Y326" i="15"/>
  <c r="Y327" i="15"/>
  <c r="Y328" i="15"/>
  <c r="Y329" i="15"/>
  <c r="Y330" i="15"/>
  <c r="Y331" i="15"/>
  <c r="Y332" i="15"/>
  <c r="Y333" i="15"/>
  <c r="Y334" i="15"/>
  <c r="Y335" i="15"/>
  <c r="Y336" i="15"/>
  <c r="Y337" i="15"/>
  <c r="Y338" i="15"/>
  <c r="Y339" i="15"/>
  <c r="Y340" i="15"/>
  <c r="Y341" i="15"/>
  <c r="Y342" i="15"/>
  <c r="Y343" i="15"/>
  <c r="Y344" i="15"/>
  <c r="Y345" i="15"/>
  <c r="Y346" i="15"/>
  <c r="Y347" i="15"/>
  <c r="Y348" i="15"/>
  <c r="Y349" i="15"/>
  <c r="Y350" i="15"/>
  <c r="Y351" i="15"/>
  <c r="Y352" i="15"/>
  <c r="Y353" i="15"/>
  <c r="Y354" i="15"/>
  <c r="Y355" i="15"/>
  <c r="Y356" i="15"/>
  <c r="Y357" i="15"/>
  <c r="Y358" i="15"/>
  <c r="Y359" i="15"/>
  <c r="Y360" i="15"/>
  <c r="Y361" i="15"/>
  <c r="Y362" i="15"/>
  <c r="Y363" i="15"/>
  <c r="Y364" i="15"/>
  <c r="Y365" i="15"/>
  <c r="Y366" i="15"/>
  <c r="Y367" i="15"/>
  <c r="Y368" i="15"/>
  <c r="Y369" i="15"/>
  <c r="Y370" i="15"/>
  <c r="Y371" i="15"/>
  <c r="Y372" i="15"/>
  <c r="Y373" i="15"/>
  <c r="Y374" i="15"/>
  <c r="Y375" i="15"/>
  <c r="Y376" i="15"/>
  <c r="Y377" i="15"/>
  <c r="Y378" i="15"/>
  <c r="Y379" i="15"/>
  <c r="Y380" i="15"/>
  <c r="Y381" i="15"/>
  <c r="Y382" i="15"/>
  <c r="Y383" i="15"/>
  <c r="Y384" i="15"/>
  <c r="Y385" i="15"/>
  <c r="Y386" i="15"/>
  <c r="Y387" i="15"/>
  <c r="Y388" i="15"/>
  <c r="Y389" i="15"/>
  <c r="Y390" i="15"/>
  <c r="Y391" i="15"/>
  <c r="Y392" i="15"/>
  <c r="Y393" i="15"/>
  <c r="Y394" i="15"/>
  <c r="Y395" i="15"/>
  <c r="Y396" i="15"/>
  <c r="Y397" i="15"/>
  <c r="Y398" i="15"/>
  <c r="Y399" i="15"/>
  <c r="Y400" i="15"/>
  <c r="Y401" i="15"/>
  <c r="Y402" i="15"/>
  <c r="Y403" i="15"/>
  <c r="Y404" i="15"/>
  <c r="Y405" i="15"/>
  <c r="Y406" i="15"/>
  <c r="Y407" i="15"/>
  <c r="Y408" i="15"/>
  <c r="Y409" i="15"/>
  <c r="Y410" i="15"/>
  <c r="Y411" i="15"/>
  <c r="Y412" i="15"/>
  <c r="Y413" i="15"/>
  <c r="Y414" i="15"/>
  <c r="Y415" i="15"/>
  <c r="Y416" i="15"/>
  <c r="Y417" i="15"/>
  <c r="Y418" i="15"/>
  <c r="Y419" i="15"/>
  <c r="Y420" i="15"/>
  <c r="Y421" i="15"/>
  <c r="Y422" i="15"/>
  <c r="Y423" i="15"/>
  <c r="Y424" i="15"/>
  <c r="Y425" i="15"/>
  <c r="Y426" i="15"/>
  <c r="Y427" i="15"/>
  <c r="Y428" i="15"/>
  <c r="Y429" i="15"/>
  <c r="Y430" i="15"/>
  <c r="Y431" i="15"/>
  <c r="Y432" i="15"/>
  <c r="Y433" i="15"/>
  <c r="Y434" i="15"/>
  <c r="Y435" i="15"/>
  <c r="Y436" i="15"/>
  <c r="Y437" i="15"/>
  <c r="Y438" i="15"/>
  <c r="Y439" i="15"/>
  <c r="Y440" i="15"/>
  <c r="Y441" i="15"/>
  <c r="Y442" i="15"/>
  <c r="Y443" i="15"/>
  <c r="Y444" i="15"/>
  <c r="Y445" i="15"/>
  <c r="Y446" i="15"/>
  <c r="Y447" i="15"/>
  <c r="Y448" i="15"/>
  <c r="Y449" i="15"/>
  <c r="Y450" i="15"/>
  <c r="Y451" i="15"/>
  <c r="Y452" i="15"/>
  <c r="Y453" i="15"/>
  <c r="Y454" i="15"/>
  <c r="Y455" i="15"/>
  <c r="Y456" i="15"/>
  <c r="Y457" i="15"/>
  <c r="Y458" i="15"/>
  <c r="Y459" i="15"/>
  <c r="Y460" i="15"/>
  <c r="Y461" i="15"/>
  <c r="Y462" i="15"/>
  <c r="Y463" i="15"/>
  <c r="Y464" i="15"/>
  <c r="Y465" i="15"/>
  <c r="Y466" i="15"/>
  <c r="Y467" i="15"/>
  <c r="Y468" i="15"/>
  <c r="Y469" i="15"/>
  <c r="Y470" i="15"/>
  <c r="Y471" i="15"/>
  <c r="Y472" i="15"/>
  <c r="Y473" i="15"/>
  <c r="Y474" i="15"/>
  <c r="Y475" i="15"/>
  <c r="Y476" i="15"/>
  <c r="Y477" i="15"/>
  <c r="Y478" i="15"/>
  <c r="Y479" i="15"/>
  <c r="Y480" i="15"/>
  <c r="Y481" i="15"/>
  <c r="Y482" i="15"/>
  <c r="Y483" i="15"/>
  <c r="Y484" i="15"/>
  <c r="Y485" i="15"/>
  <c r="Y486" i="15"/>
  <c r="Y487" i="15"/>
  <c r="Y488" i="15"/>
  <c r="Y489" i="15"/>
  <c r="Y490" i="15"/>
  <c r="Y491" i="15"/>
  <c r="Y492" i="15"/>
  <c r="Y493" i="15"/>
  <c r="Y494" i="15"/>
  <c r="Y495" i="15"/>
  <c r="Y496" i="15"/>
  <c r="Y497" i="15"/>
  <c r="Y498" i="15"/>
  <c r="Y499" i="15"/>
  <c r="Y500" i="15"/>
  <c r="Y501" i="15"/>
  <c r="Y502" i="15"/>
  <c r="Y503" i="15"/>
  <c r="Y504" i="15"/>
  <c r="Y505" i="15"/>
  <c r="Y506" i="15"/>
  <c r="Y507" i="15"/>
  <c r="Y508" i="15"/>
  <c r="Y509" i="15"/>
  <c r="Y510" i="15"/>
  <c r="Y511" i="15"/>
  <c r="Y512" i="15"/>
  <c r="Y513" i="15"/>
  <c r="Y514" i="15"/>
  <c r="Y515" i="15"/>
  <c r="Y516" i="15"/>
  <c r="Y517" i="15"/>
  <c r="Y518" i="15"/>
  <c r="Y519" i="15"/>
  <c r="Y520" i="15"/>
  <c r="Y521" i="15"/>
  <c r="Y522" i="15"/>
  <c r="Y523" i="15"/>
  <c r="Y524" i="15"/>
  <c r="Y525" i="15"/>
  <c r="Y526" i="15"/>
  <c r="Y527" i="15"/>
  <c r="Y528" i="15"/>
  <c r="Y529" i="15"/>
  <c r="Y530" i="15"/>
  <c r="Y531" i="15"/>
  <c r="Y532" i="15"/>
  <c r="Y533" i="15"/>
  <c r="Y534" i="15"/>
  <c r="Y535" i="15"/>
  <c r="Y536" i="15"/>
  <c r="Y537" i="15"/>
  <c r="Y538" i="15"/>
  <c r="Y539" i="15"/>
  <c r="Y540" i="15"/>
  <c r="Y541" i="15"/>
  <c r="Y542" i="15"/>
  <c r="Y543" i="15"/>
  <c r="Y544" i="15"/>
  <c r="Y545" i="15"/>
  <c r="Y546" i="15"/>
  <c r="Y547" i="15"/>
  <c r="Y548" i="15"/>
  <c r="Y549" i="15"/>
  <c r="Y550" i="15"/>
  <c r="Y551" i="15"/>
  <c r="Y552" i="15"/>
  <c r="Y553" i="15"/>
  <c r="Y554" i="15"/>
  <c r="Y555" i="15"/>
  <c r="Y556" i="15"/>
  <c r="Y557" i="15"/>
  <c r="Y558" i="15"/>
  <c r="Y559" i="15"/>
  <c r="Y560" i="15"/>
  <c r="Y561" i="15"/>
  <c r="Y562" i="15"/>
  <c r="Y563" i="15"/>
  <c r="Y564" i="15"/>
  <c r="Y565" i="15"/>
  <c r="Y566" i="15"/>
  <c r="Y567" i="15"/>
  <c r="Y568" i="15"/>
  <c r="Y569" i="15"/>
  <c r="Y570" i="15"/>
  <c r="Y571" i="15"/>
  <c r="Y572" i="15"/>
  <c r="Y573" i="15"/>
  <c r="Y574" i="15"/>
  <c r="Y575" i="15"/>
  <c r="Y576" i="15"/>
  <c r="Y577" i="15"/>
  <c r="Y578" i="15"/>
  <c r="Y579" i="15"/>
  <c r="Y580" i="15"/>
  <c r="Y581" i="15"/>
  <c r="Y582" i="15"/>
  <c r="Y583" i="15"/>
  <c r="Y584" i="15"/>
  <c r="Y585" i="15"/>
  <c r="Y586" i="15"/>
  <c r="Y587" i="15"/>
  <c r="Y588" i="15"/>
  <c r="Y589" i="15"/>
  <c r="Y590" i="15"/>
  <c r="Y591" i="15"/>
  <c r="Y592" i="15"/>
  <c r="Y593" i="15"/>
  <c r="Y594" i="15"/>
  <c r="Y595" i="15"/>
  <c r="Y596" i="15"/>
  <c r="Y597" i="15"/>
  <c r="Y598" i="15"/>
  <c r="Y599" i="15"/>
  <c r="Y600" i="15"/>
  <c r="Y601" i="15"/>
  <c r="Y602" i="15"/>
  <c r="Y603" i="15"/>
  <c r="Y604" i="15"/>
  <c r="Y605" i="15"/>
  <c r="Y606" i="15"/>
  <c r="Y607" i="15"/>
  <c r="Y608" i="15"/>
  <c r="Y609" i="15"/>
  <c r="Y610" i="15"/>
  <c r="Y611" i="15"/>
  <c r="Y612" i="15"/>
  <c r="Y613" i="15"/>
  <c r="Y614" i="15"/>
  <c r="Y615" i="15"/>
  <c r="Y616" i="15"/>
  <c r="Y617" i="15"/>
  <c r="Y618" i="15"/>
  <c r="Y619" i="15"/>
  <c r="Y620" i="15"/>
  <c r="Y621" i="15"/>
  <c r="Y622" i="15"/>
  <c r="Y623" i="15"/>
  <c r="Y624" i="15"/>
  <c r="Y625" i="15"/>
  <c r="Y626" i="15"/>
  <c r="Y627" i="15"/>
  <c r="Y628" i="15"/>
  <c r="Y629" i="15"/>
  <c r="Y630" i="15"/>
  <c r="Y631" i="15"/>
  <c r="Y632" i="15"/>
  <c r="Y633" i="15"/>
  <c r="Y634" i="15"/>
  <c r="Y635" i="15"/>
  <c r="Y636" i="15"/>
  <c r="Y637" i="15"/>
  <c r="Y638" i="15"/>
  <c r="Y639" i="15"/>
  <c r="Y640" i="15"/>
  <c r="Y641" i="15"/>
  <c r="Y642" i="15"/>
  <c r="Y643" i="15"/>
  <c r="Y644" i="15"/>
  <c r="Y645" i="15"/>
  <c r="Y646" i="15"/>
  <c r="Y647" i="15"/>
  <c r="Y648" i="15"/>
  <c r="Y649" i="15"/>
  <c r="Y650" i="15"/>
  <c r="Y651" i="15"/>
  <c r="Y652" i="15"/>
  <c r="Y653" i="15"/>
  <c r="Y654" i="15"/>
  <c r="Y655" i="15"/>
  <c r="Y656" i="15"/>
  <c r="Y657" i="15"/>
  <c r="Y658" i="15"/>
  <c r="Y659" i="15"/>
  <c r="Y660" i="15"/>
  <c r="Y661" i="15"/>
  <c r="Y662" i="15"/>
  <c r="Y663" i="15"/>
  <c r="Y664" i="15"/>
  <c r="Y665" i="15"/>
  <c r="Y666" i="15"/>
  <c r="Y667" i="15"/>
  <c r="Y668" i="15"/>
  <c r="Y669" i="15"/>
  <c r="Y670" i="15"/>
  <c r="Y671" i="15"/>
  <c r="Y672" i="15"/>
  <c r="Y673" i="15"/>
  <c r="Y674" i="15"/>
  <c r="Y675" i="15"/>
  <c r="Y676" i="15"/>
  <c r="Y677" i="15"/>
  <c r="Y678" i="15"/>
  <c r="Y679" i="15"/>
  <c r="Y680" i="15"/>
  <c r="Y681" i="15"/>
  <c r="Y682" i="15"/>
  <c r="Y683" i="15"/>
  <c r="Y684" i="15"/>
  <c r="Y685" i="15"/>
  <c r="Y686" i="15"/>
  <c r="Y687" i="15"/>
  <c r="Y688" i="15"/>
  <c r="Y689" i="15"/>
  <c r="Y690" i="15"/>
  <c r="Y691" i="15"/>
  <c r="Y692" i="15"/>
  <c r="Y693" i="15"/>
  <c r="Y694" i="15"/>
  <c r="Y695" i="15"/>
  <c r="Y696" i="15"/>
  <c r="Y697" i="15"/>
  <c r="Y698" i="15"/>
  <c r="Y699" i="15"/>
  <c r="Y700" i="15"/>
  <c r="Y701" i="15"/>
  <c r="Y702" i="15"/>
  <c r="Y703" i="15"/>
  <c r="Y704" i="15"/>
  <c r="Y705" i="15"/>
  <c r="Y706" i="15"/>
  <c r="Y707" i="15"/>
  <c r="Y708" i="15"/>
  <c r="Y709" i="15"/>
  <c r="Y710" i="15"/>
  <c r="Y711" i="15"/>
  <c r="Y712" i="15"/>
  <c r="Y713" i="15"/>
  <c r="Y714" i="15"/>
  <c r="Y715" i="15"/>
  <c r="Y716" i="15"/>
  <c r="Y717" i="15"/>
  <c r="Y718" i="15"/>
  <c r="Y719" i="15"/>
  <c r="Y720" i="15"/>
  <c r="Y721" i="15"/>
  <c r="Y722" i="15"/>
  <c r="Y723" i="15"/>
  <c r="Y724" i="15"/>
  <c r="Y725" i="15"/>
  <c r="Y726" i="15"/>
  <c r="Y727" i="15"/>
  <c r="Y728" i="15"/>
  <c r="Y729" i="15"/>
  <c r="Y730" i="15"/>
  <c r="Y731" i="15"/>
  <c r="Y732" i="15"/>
  <c r="Y733" i="15"/>
  <c r="Y734" i="15"/>
  <c r="Y735" i="15"/>
  <c r="Y736" i="15"/>
  <c r="Y737" i="15"/>
  <c r="Y738" i="15"/>
  <c r="Y739" i="15"/>
  <c r="Y740" i="15"/>
  <c r="Y741" i="15"/>
  <c r="Y742" i="15"/>
  <c r="Y743" i="15"/>
  <c r="Y744" i="15"/>
  <c r="Y745" i="15"/>
  <c r="Y746" i="15"/>
  <c r="Y747" i="15"/>
  <c r="Y748" i="15"/>
  <c r="Y749" i="15"/>
  <c r="Y750" i="15"/>
  <c r="Y751" i="15"/>
  <c r="Y752" i="15"/>
  <c r="Y753" i="15"/>
  <c r="Y754" i="15"/>
  <c r="Y755" i="15"/>
  <c r="Y756" i="15"/>
  <c r="Y757" i="15"/>
  <c r="Y758" i="15"/>
  <c r="Y759" i="15"/>
  <c r="Y760" i="15"/>
  <c r="Y761" i="15"/>
  <c r="Y762" i="15"/>
  <c r="Y763" i="15"/>
  <c r="Y764" i="15"/>
  <c r="Y765" i="15"/>
  <c r="Y766" i="15"/>
  <c r="Y767" i="15"/>
  <c r="Y768" i="15"/>
  <c r="Y769" i="15"/>
  <c r="Y770" i="15"/>
  <c r="Y771" i="15"/>
  <c r="Y772" i="15"/>
  <c r="Y773" i="15"/>
  <c r="Y774" i="15"/>
  <c r="Y775" i="15"/>
  <c r="Y776" i="15"/>
  <c r="Y777" i="15"/>
  <c r="Y778" i="15"/>
  <c r="Y779" i="15"/>
  <c r="Y780" i="15"/>
  <c r="Y781" i="15"/>
  <c r="Y782" i="15"/>
  <c r="Y783" i="15"/>
  <c r="Y784" i="15"/>
  <c r="Y785" i="15"/>
  <c r="Y786" i="15"/>
  <c r="Y787" i="15"/>
  <c r="Y788" i="15"/>
  <c r="Y789" i="15"/>
  <c r="Y790" i="15"/>
  <c r="Y791" i="15"/>
  <c r="Y792" i="15"/>
  <c r="Y793" i="15"/>
  <c r="Y794" i="15"/>
  <c r="Y795" i="15"/>
  <c r="Y796" i="15"/>
  <c r="Y797" i="15"/>
  <c r="Y798" i="15"/>
  <c r="Y799" i="15"/>
  <c r="Y800" i="15"/>
  <c r="Y801" i="15"/>
  <c r="Y802" i="15"/>
  <c r="Y803" i="15"/>
  <c r="Y804" i="15"/>
  <c r="Y805" i="15"/>
  <c r="Y806" i="15"/>
  <c r="Y807" i="15"/>
  <c r="Y808" i="15"/>
  <c r="Y809" i="15"/>
  <c r="Y810" i="15"/>
  <c r="Y811" i="15"/>
  <c r="Y812" i="15"/>
  <c r="Y813" i="15"/>
  <c r="Y814" i="15"/>
  <c r="Y815" i="15"/>
  <c r="Y816" i="15"/>
  <c r="Y817" i="15"/>
  <c r="Y818" i="15"/>
  <c r="Y819" i="15"/>
  <c r="Y820" i="15"/>
  <c r="Y821" i="15"/>
  <c r="Y822" i="15"/>
  <c r="Y823" i="15"/>
  <c r="Y824" i="15"/>
  <c r="Y825" i="15"/>
  <c r="Y826" i="15"/>
  <c r="Y827" i="15"/>
  <c r="Y828" i="15"/>
  <c r="Y829" i="15"/>
  <c r="Y830" i="15"/>
  <c r="Y831" i="15"/>
  <c r="Y832" i="15"/>
  <c r="Y833" i="15"/>
  <c r="Y834" i="15"/>
  <c r="Y835" i="15"/>
  <c r="Y836" i="15"/>
  <c r="Y837" i="15"/>
  <c r="Y838" i="15"/>
  <c r="Y839" i="15"/>
  <c r="Y840" i="15"/>
  <c r="Y841" i="15"/>
  <c r="Y842" i="15"/>
  <c r="Y843" i="15"/>
  <c r="Y844" i="15"/>
  <c r="Y845" i="15"/>
  <c r="Y846" i="15"/>
  <c r="Y847" i="15"/>
  <c r="Y848" i="15"/>
  <c r="Y849" i="15"/>
  <c r="Y850" i="15"/>
  <c r="Y851" i="15"/>
  <c r="Y852" i="15"/>
  <c r="Y853" i="15"/>
  <c r="Y854" i="15"/>
  <c r="Y855" i="15"/>
  <c r="Y856" i="15"/>
  <c r="Y857" i="15"/>
  <c r="Y858" i="15"/>
  <c r="Y859" i="15"/>
  <c r="Y860" i="15"/>
  <c r="Y861" i="15"/>
  <c r="Y862" i="15"/>
  <c r="Y863" i="15"/>
  <c r="Y864" i="15"/>
  <c r="Y865" i="15"/>
  <c r="Y866" i="15"/>
  <c r="Y867" i="15"/>
  <c r="Y868" i="15"/>
  <c r="Y869" i="15"/>
  <c r="Y870" i="15"/>
  <c r="Y871" i="15"/>
  <c r="Y872" i="15"/>
  <c r="Y873" i="15"/>
  <c r="Y874" i="15"/>
  <c r="Y875" i="15"/>
  <c r="Y876" i="15"/>
  <c r="Y877" i="15"/>
  <c r="Y878" i="15"/>
  <c r="Y879" i="15"/>
  <c r="Y880" i="15"/>
  <c r="Y881" i="15"/>
  <c r="Y882" i="15"/>
  <c r="Y883" i="15"/>
  <c r="Y884" i="15"/>
  <c r="Y885" i="15"/>
  <c r="Y886" i="15"/>
  <c r="Y887" i="15"/>
  <c r="Y888" i="15"/>
  <c r="Y889" i="15"/>
  <c r="Y890" i="15"/>
  <c r="Y891" i="15"/>
  <c r="Y892" i="15"/>
  <c r="Y893" i="15"/>
  <c r="Y894" i="15"/>
  <c r="Y895" i="15"/>
  <c r="Y896" i="15"/>
  <c r="Y897" i="15"/>
  <c r="Y898" i="15"/>
  <c r="Y899" i="15"/>
  <c r="Y900" i="15"/>
  <c r="Y901" i="15"/>
  <c r="Y902" i="15"/>
  <c r="Y903" i="15"/>
  <c r="Y904" i="15"/>
  <c r="Y905" i="15"/>
  <c r="Y906" i="15"/>
  <c r="Y907" i="15"/>
  <c r="Y908" i="15"/>
  <c r="Y909" i="15"/>
  <c r="Y910" i="15"/>
  <c r="Y911" i="15"/>
  <c r="Y912" i="15"/>
  <c r="Y913" i="15"/>
  <c r="Y914" i="15"/>
  <c r="Y915" i="15"/>
  <c r="Y916" i="15"/>
  <c r="Y917" i="15"/>
  <c r="Y918" i="15"/>
  <c r="Y919" i="15"/>
  <c r="Y920" i="15"/>
  <c r="Y921" i="15"/>
  <c r="Y922" i="15"/>
  <c r="Y923" i="15"/>
  <c r="Y924" i="15"/>
  <c r="Y925" i="15"/>
  <c r="Y926" i="15"/>
  <c r="Y927" i="15"/>
  <c r="Y928" i="15"/>
  <c r="Y929" i="15"/>
  <c r="Y930" i="15"/>
  <c r="Y931" i="15"/>
  <c r="Y932" i="15"/>
  <c r="Y933" i="15"/>
  <c r="Y934" i="15"/>
  <c r="Y935" i="15"/>
  <c r="Y936" i="15"/>
  <c r="Y937" i="15"/>
  <c r="Y938" i="15"/>
  <c r="Y939" i="15"/>
  <c r="Y940" i="15"/>
  <c r="Y941" i="15"/>
  <c r="Y942" i="15"/>
  <c r="Y943" i="15"/>
  <c r="Y944" i="15"/>
  <c r="Y945" i="15"/>
  <c r="Y946" i="15"/>
  <c r="Y947" i="15"/>
  <c r="Y948" i="15"/>
  <c r="Y949" i="15"/>
  <c r="Y950" i="15"/>
  <c r="Y951" i="15"/>
  <c r="Y952" i="15"/>
  <c r="Y953" i="15"/>
  <c r="Y954" i="15"/>
  <c r="Y955" i="15"/>
  <c r="Y956" i="15"/>
  <c r="Y957" i="15"/>
  <c r="Y958" i="15"/>
  <c r="Y959" i="15"/>
  <c r="Y960" i="15"/>
  <c r="Y961" i="15"/>
  <c r="Y962" i="15"/>
  <c r="Y963" i="15"/>
  <c r="Y964" i="15"/>
  <c r="Y965" i="15"/>
  <c r="Y966" i="15"/>
  <c r="Y967" i="15"/>
  <c r="Y968" i="15"/>
  <c r="Y969" i="15"/>
  <c r="Y970" i="15"/>
  <c r="Y971" i="15"/>
  <c r="Y972" i="15"/>
  <c r="Y973" i="15"/>
  <c r="Y974" i="15"/>
  <c r="Y975" i="15"/>
  <c r="Y976" i="15"/>
  <c r="Y977" i="15"/>
  <c r="Y978" i="15"/>
  <c r="Y979" i="15"/>
  <c r="Y980" i="15"/>
  <c r="Y981" i="15"/>
  <c r="Y982" i="15"/>
  <c r="Y983" i="15"/>
  <c r="Y984" i="15"/>
  <c r="Y985" i="15"/>
  <c r="Y986" i="15"/>
  <c r="Y987" i="15"/>
  <c r="Y988" i="15"/>
  <c r="Y989" i="15"/>
  <c r="Y990" i="15"/>
  <c r="Y991" i="15"/>
  <c r="Y992" i="15"/>
  <c r="Y993" i="15"/>
  <c r="Y994" i="15"/>
  <c r="Y995" i="15"/>
  <c r="Y996" i="15"/>
  <c r="Y997" i="15"/>
  <c r="Y998" i="15"/>
  <c r="Y999" i="15"/>
  <c r="Y1000" i="15"/>
  <c r="Y1001" i="15"/>
  <c r="Y1002" i="15"/>
  <c r="Y13" i="15"/>
  <c r="CB19" i="14"/>
  <c r="CB20" i="14"/>
  <c r="CB21" i="14"/>
  <c r="CB22" i="14"/>
  <c r="CB23" i="14"/>
  <c r="CB24" i="14"/>
  <c r="CB25" i="14"/>
  <c r="CB26" i="14"/>
  <c r="CB27" i="14"/>
  <c r="CB28" i="14"/>
  <c r="CB29" i="14"/>
  <c r="CB30" i="14"/>
  <c r="CB31" i="14"/>
  <c r="CB32" i="14"/>
  <c r="CB33" i="14"/>
  <c r="CB34" i="14"/>
  <c r="CB35" i="14"/>
  <c r="CB36" i="14"/>
  <c r="CB37" i="14"/>
  <c r="CB38" i="14"/>
  <c r="CB39" i="14"/>
  <c r="CB40" i="14"/>
  <c r="CB41" i="14"/>
  <c r="CB42" i="14"/>
  <c r="CB43" i="14"/>
  <c r="CB44" i="14"/>
  <c r="CB45" i="14"/>
  <c r="CB46" i="14"/>
  <c r="CB47" i="14"/>
  <c r="CB48" i="14"/>
  <c r="CB49" i="14"/>
  <c r="CB50" i="14"/>
  <c r="CB51" i="14"/>
  <c r="CB52" i="14"/>
  <c r="CB53" i="14"/>
  <c r="CB54" i="14"/>
  <c r="CB55" i="14"/>
  <c r="CB56" i="14"/>
  <c r="CB57" i="14"/>
  <c r="CB58" i="14"/>
  <c r="CB59" i="14"/>
  <c r="CB60" i="14"/>
  <c r="CB61" i="14"/>
  <c r="CB62" i="14"/>
  <c r="CB63" i="14"/>
  <c r="CB64" i="14"/>
  <c r="CB65" i="14"/>
  <c r="CB66" i="14"/>
  <c r="CB67" i="14"/>
  <c r="CB68" i="14"/>
  <c r="CB69" i="14"/>
  <c r="CB70" i="14"/>
  <c r="CB71" i="14"/>
  <c r="CB72" i="14"/>
  <c r="CB73" i="14"/>
  <c r="CB74" i="14"/>
  <c r="CB75" i="14"/>
  <c r="CB76" i="14"/>
  <c r="CB77" i="14"/>
  <c r="CB78" i="14"/>
  <c r="CB79" i="14"/>
  <c r="CB80" i="14"/>
  <c r="CB81" i="14"/>
  <c r="CB82" i="14"/>
  <c r="CB83" i="14"/>
  <c r="CB84" i="14"/>
  <c r="CB85" i="14"/>
  <c r="CB86" i="14"/>
  <c r="CB87" i="14"/>
  <c r="CB88" i="14"/>
  <c r="CB89" i="14"/>
  <c r="CB90" i="14"/>
  <c r="CB91" i="14"/>
  <c r="CB92" i="14"/>
  <c r="CB93" i="14"/>
  <c r="CB94" i="14"/>
  <c r="CB95" i="14"/>
  <c r="CB96" i="14"/>
  <c r="CB97" i="14"/>
  <c r="CB98" i="14"/>
  <c r="CB99" i="14"/>
  <c r="CB100" i="14"/>
  <c r="CB101" i="14"/>
  <c r="CB102" i="14"/>
  <c r="CB103" i="14"/>
  <c r="CB104" i="14"/>
  <c r="CB105" i="14"/>
  <c r="CB106" i="14"/>
  <c r="CB107" i="14"/>
  <c r="CB108" i="14"/>
  <c r="CB109" i="14"/>
  <c r="CB110" i="14"/>
  <c r="CB111" i="14"/>
  <c r="CB112" i="14"/>
  <c r="CB113" i="14"/>
  <c r="CB114" i="14"/>
  <c r="CB115" i="14"/>
  <c r="CB116" i="14"/>
  <c r="CB117" i="14"/>
  <c r="CB118" i="14"/>
  <c r="CB119" i="14"/>
  <c r="CB120" i="14"/>
  <c r="CB121" i="14"/>
  <c r="CB122" i="14"/>
  <c r="CB123" i="14"/>
  <c r="CB124" i="14"/>
  <c r="CB125" i="14"/>
  <c r="CB126" i="14"/>
  <c r="CB127" i="14"/>
  <c r="CB128" i="14"/>
  <c r="CB129" i="14"/>
  <c r="CB130" i="14"/>
  <c r="CB131" i="14"/>
  <c r="CB132" i="14"/>
  <c r="CB133" i="14"/>
  <c r="CB134" i="14"/>
  <c r="CB135" i="14"/>
  <c r="CB136" i="14"/>
  <c r="CB137" i="14"/>
  <c r="CB138" i="14"/>
  <c r="CB139" i="14"/>
  <c r="CB140" i="14"/>
  <c r="CB141" i="14"/>
  <c r="CB142" i="14"/>
  <c r="CB143" i="14"/>
  <c r="CB144" i="14"/>
  <c r="CB145" i="14"/>
  <c r="CB146" i="14"/>
  <c r="CB147" i="14"/>
  <c r="CB148" i="14"/>
  <c r="CB149" i="14"/>
  <c r="CB150" i="14"/>
  <c r="CB151" i="14"/>
  <c r="CB152" i="14"/>
  <c r="CB153" i="14"/>
  <c r="CB154" i="14"/>
  <c r="CB155" i="14"/>
  <c r="CB156" i="14"/>
  <c r="CB157" i="14"/>
  <c r="CB158" i="14"/>
  <c r="CB159" i="14"/>
  <c r="CB160" i="14"/>
  <c r="CB161" i="14"/>
  <c r="CB162" i="14"/>
  <c r="CB163" i="14"/>
  <c r="CB164" i="14"/>
  <c r="CB165" i="14"/>
  <c r="CB166" i="14"/>
  <c r="CB167" i="14"/>
  <c r="CB168" i="14"/>
  <c r="CB169" i="14"/>
  <c r="CB170" i="14"/>
  <c r="CB171" i="14"/>
  <c r="CB172" i="14"/>
  <c r="CB173" i="14"/>
  <c r="CB174" i="14"/>
  <c r="CB175" i="14"/>
  <c r="CB176" i="14"/>
  <c r="CB177" i="14"/>
  <c r="CB178" i="14"/>
  <c r="CB179" i="14"/>
  <c r="CB180" i="14"/>
  <c r="CB181" i="14"/>
  <c r="CB182" i="14"/>
  <c r="CB183" i="14"/>
  <c r="CB184" i="14"/>
  <c r="CB185" i="14"/>
  <c r="CB186" i="14"/>
  <c r="CB187" i="14"/>
  <c r="CB188" i="14"/>
  <c r="CB189" i="14"/>
  <c r="CB190" i="14"/>
  <c r="CB191" i="14"/>
  <c r="CB192" i="14"/>
  <c r="CB193" i="14"/>
  <c r="CB194" i="14"/>
  <c r="CB195" i="14"/>
  <c r="CB196" i="14"/>
  <c r="CB197" i="14"/>
  <c r="CB198" i="14"/>
  <c r="CB199" i="14"/>
  <c r="CB200" i="14"/>
  <c r="CB201" i="14"/>
  <c r="CB202" i="14"/>
  <c r="CB203" i="14"/>
  <c r="CB204" i="14"/>
  <c r="CB205" i="14"/>
  <c r="CB206" i="14"/>
  <c r="CB207" i="14"/>
  <c r="CB208" i="14"/>
  <c r="CB209" i="14"/>
  <c r="CB210" i="14"/>
  <c r="CB211" i="14"/>
  <c r="CB212" i="14"/>
  <c r="CB213" i="14"/>
  <c r="CB214" i="14"/>
  <c r="CB215" i="14"/>
  <c r="CB216" i="14"/>
  <c r="CB217" i="14"/>
  <c r="CB218" i="14"/>
  <c r="CB219" i="14"/>
  <c r="CB220" i="14"/>
  <c r="CB221" i="14"/>
  <c r="CB222" i="14"/>
  <c r="CB223" i="14"/>
  <c r="CB224" i="14"/>
  <c r="CB225" i="14"/>
  <c r="CB226" i="14"/>
  <c r="CB227" i="14"/>
  <c r="CB228" i="14"/>
  <c r="CB229" i="14"/>
  <c r="CB230" i="14"/>
  <c r="CB231" i="14"/>
  <c r="CB232" i="14"/>
  <c r="CB233" i="14"/>
  <c r="CB234" i="14"/>
  <c r="CB235" i="14"/>
  <c r="CB236" i="14"/>
  <c r="CB237" i="14"/>
  <c r="CB238" i="14"/>
  <c r="CB239" i="14"/>
  <c r="CB240" i="14"/>
  <c r="CB241" i="14"/>
  <c r="CB242" i="14"/>
  <c r="CB243" i="14"/>
  <c r="CB244" i="14"/>
  <c r="CB245" i="14"/>
  <c r="CB246" i="14"/>
  <c r="CB247" i="14"/>
  <c r="CB248" i="14"/>
  <c r="CB249" i="14"/>
  <c r="CB250" i="14"/>
  <c r="CB251" i="14"/>
  <c r="CB252" i="14"/>
  <c r="CB253" i="14"/>
  <c r="CB254" i="14"/>
  <c r="CB255" i="14"/>
  <c r="CB256" i="14"/>
  <c r="CB257" i="14"/>
  <c r="CB258" i="14"/>
  <c r="CB259" i="14"/>
  <c r="CB260" i="14"/>
  <c r="CB261" i="14"/>
  <c r="CB262" i="14"/>
  <c r="CB263" i="14"/>
  <c r="CB264" i="14"/>
  <c r="CB265" i="14"/>
  <c r="CB266" i="14"/>
  <c r="CB267" i="14"/>
  <c r="CB268" i="14"/>
  <c r="CB269" i="14"/>
  <c r="CB270" i="14"/>
  <c r="CB271" i="14"/>
  <c r="CB272" i="14"/>
  <c r="CB273" i="14"/>
  <c r="CB274" i="14"/>
  <c r="CB275" i="14"/>
  <c r="CB276" i="14"/>
  <c r="CB277" i="14"/>
  <c r="CB278" i="14"/>
  <c r="CB279" i="14"/>
  <c r="CB280" i="14"/>
  <c r="CB281" i="14"/>
  <c r="CB282" i="14"/>
  <c r="CB283" i="14"/>
  <c r="CB284" i="14"/>
  <c r="CB285" i="14"/>
  <c r="CB286" i="14"/>
  <c r="CB287" i="14"/>
  <c r="CB288" i="14"/>
  <c r="CB289" i="14"/>
  <c r="CB290" i="14"/>
  <c r="CB291" i="14"/>
  <c r="CB292" i="14"/>
  <c r="CB293" i="14"/>
  <c r="CB294" i="14"/>
  <c r="CB295" i="14"/>
  <c r="CB296" i="14"/>
  <c r="CB297" i="14"/>
  <c r="CB298" i="14"/>
  <c r="CB299" i="14"/>
  <c r="CB300" i="14"/>
  <c r="CB301" i="14"/>
  <c r="CB302" i="14"/>
  <c r="CB303" i="14"/>
  <c r="CB304" i="14"/>
  <c r="CB305" i="14"/>
  <c r="CB306" i="14"/>
  <c r="CB307" i="14"/>
  <c r="CB308" i="14"/>
  <c r="CB309" i="14"/>
  <c r="CB310" i="14"/>
  <c r="CB311" i="14"/>
  <c r="CB312" i="14"/>
  <c r="CB313" i="14"/>
  <c r="CB314" i="14"/>
  <c r="CB315" i="14"/>
  <c r="CB316" i="14"/>
  <c r="CB317" i="14"/>
  <c r="CB318" i="14"/>
  <c r="CB319" i="14"/>
  <c r="CB320" i="14"/>
  <c r="CB321" i="14"/>
  <c r="CB322" i="14"/>
  <c r="CB323" i="14"/>
  <c r="CB324" i="14"/>
  <c r="CB325" i="14"/>
  <c r="CB326" i="14"/>
  <c r="CB327" i="14"/>
  <c r="CB328" i="14"/>
  <c r="CB329" i="14"/>
  <c r="CB330" i="14"/>
  <c r="CB331" i="14"/>
  <c r="CB332" i="14"/>
  <c r="CB333" i="14"/>
  <c r="CB334" i="14"/>
  <c r="CB335" i="14"/>
  <c r="CB336" i="14"/>
  <c r="CB337" i="14"/>
  <c r="CB338" i="14"/>
  <c r="CB339" i="14"/>
  <c r="CB340" i="14"/>
  <c r="CB341" i="14"/>
  <c r="CB342" i="14"/>
  <c r="CB343" i="14"/>
  <c r="CB344" i="14"/>
  <c r="CB345" i="14"/>
  <c r="CB346" i="14"/>
  <c r="CB347" i="14"/>
  <c r="CB348" i="14"/>
  <c r="CB349" i="14"/>
  <c r="CB350" i="14"/>
  <c r="CB351" i="14"/>
  <c r="CB352" i="14"/>
  <c r="CB353" i="14"/>
  <c r="CB354" i="14"/>
  <c r="CB355" i="14"/>
  <c r="CB356" i="14"/>
  <c r="CB357" i="14"/>
  <c r="CB358" i="14"/>
  <c r="CB359" i="14"/>
  <c r="CB360" i="14"/>
  <c r="CB361" i="14"/>
  <c r="CB362" i="14"/>
  <c r="CB363" i="14"/>
  <c r="CB364" i="14"/>
  <c r="CB365" i="14"/>
  <c r="CB366" i="14"/>
  <c r="CB367" i="14"/>
  <c r="CB368" i="14"/>
  <c r="CB369" i="14"/>
  <c r="CB370" i="14"/>
  <c r="CB371" i="14"/>
  <c r="CB372" i="14"/>
  <c r="CB373" i="14"/>
  <c r="CB374" i="14"/>
  <c r="CB375" i="14"/>
  <c r="CB376" i="14"/>
  <c r="CB377" i="14"/>
  <c r="CB378" i="14"/>
  <c r="CB379" i="14"/>
  <c r="CB380" i="14"/>
  <c r="CB381" i="14"/>
  <c r="CB382" i="14"/>
  <c r="CB383" i="14"/>
  <c r="CB384" i="14"/>
  <c r="CB385" i="14"/>
  <c r="CB386" i="14"/>
  <c r="CB387" i="14"/>
  <c r="CB388" i="14"/>
  <c r="CB389" i="14"/>
  <c r="CB390" i="14"/>
  <c r="CB391" i="14"/>
  <c r="CB392" i="14"/>
  <c r="CB393" i="14"/>
  <c r="CB394" i="14"/>
  <c r="CB395" i="14"/>
  <c r="CB396" i="14"/>
  <c r="CB397" i="14"/>
  <c r="CB398" i="14"/>
  <c r="CB399" i="14"/>
  <c r="CB400" i="14"/>
  <c r="CB401" i="14"/>
  <c r="CB402" i="14"/>
  <c r="CB403" i="14"/>
  <c r="CB404" i="14"/>
  <c r="CB405" i="14"/>
  <c r="CB406" i="14"/>
  <c r="CB407" i="14"/>
  <c r="CB408" i="14"/>
  <c r="CB409" i="14"/>
  <c r="CB410" i="14"/>
  <c r="CB411" i="14"/>
  <c r="CB412" i="14"/>
  <c r="CB413" i="14"/>
  <c r="CB414" i="14"/>
  <c r="CB415" i="14"/>
  <c r="CB416" i="14"/>
  <c r="CB417" i="14"/>
  <c r="CB418" i="14"/>
  <c r="CB419" i="14"/>
  <c r="CB420" i="14"/>
  <c r="CB421" i="14"/>
  <c r="CB422" i="14"/>
  <c r="CB423" i="14"/>
  <c r="CB424" i="14"/>
  <c r="CB425" i="14"/>
  <c r="CB426" i="14"/>
  <c r="CB427" i="14"/>
  <c r="CB428" i="14"/>
  <c r="CB429" i="14"/>
  <c r="CB430" i="14"/>
  <c r="CB431" i="14"/>
  <c r="CB432" i="14"/>
  <c r="CB433" i="14"/>
  <c r="CB434" i="14"/>
  <c r="CB435" i="14"/>
  <c r="CB436" i="14"/>
  <c r="CB437" i="14"/>
  <c r="CB438" i="14"/>
  <c r="CB439" i="14"/>
  <c r="CB440" i="14"/>
  <c r="CB441" i="14"/>
  <c r="CB442" i="14"/>
  <c r="CB443" i="14"/>
  <c r="CB444" i="14"/>
  <c r="CB445" i="14"/>
  <c r="CB446" i="14"/>
  <c r="CB447" i="14"/>
  <c r="CB448" i="14"/>
  <c r="CB449" i="14"/>
  <c r="CB450" i="14"/>
  <c r="CB451" i="14"/>
  <c r="CB452" i="14"/>
  <c r="CB453" i="14"/>
  <c r="CB454" i="14"/>
  <c r="CB455" i="14"/>
  <c r="CB456" i="14"/>
  <c r="CB457" i="14"/>
  <c r="CB458" i="14"/>
  <c r="CB459" i="14"/>
  <c r="CB460" i="14"/>
  <c r="CB461" i="14"/>
  <c r="CB462" i="14"/>
  <c r="CB463" i="14"/>
  <c r="CB464" i="14"/>
  <c r="CB465" i="14"/>
  <c r="CB466" i="14"/>
  <c r="CB467" i="14"/>
  <c r="CB468" i="14"/>
  <c r="CB469" i="14"/>
  <c r="CB470" i="14"/>
  <c r="CB471" i="14"/>
  <c r="CB472" i="14"/>
  <c r="CB473" i="14"/>
  <c r="CB474" i="14"/>
  <c r="CB475" i="14"/>
  <c r="CB476" i="14"/>
  <c r="CB477" i="14"/>
  <c r="CB478" i="14"/>
  <c r="CB479" i="14"/>
  <c r="CB480" i="14"/>
  <c r="CB481" i="14"/>
  <c r="CB482" i="14"/>
  <c r="CB483" i="14"/>
  <c r="CB484" i="14"/>
  <c r="CB485" i="14"/>
  <c r="CB486" i="14"/>
  <c r="CB487" i="14"/>
  <c r="CB488" i="14"/>
  <c r="CB489" i="14"/>
  <c r="CB490" i="14"/>
  <c r="CB491" i="14"/>
  <c r="CB492" i="14"/>
  <c r="CB493" i="14"/>
  <c r="CB494" i="14"/>
  <c r="CB495" i="14"/>
  <c r="CB496" i="14"/>
  <c r="CB497" i="14"/>
  <c r="CB498" i="14"/>
  <c r="CB499" i="14"/>
  <c r="CB500" i="14"/>
  <c r="CB501" i="14"/>
  <c r="CB502" i="14"/>
  <c r="CB503" i="14"/>
  <c r="CB504" i="14"/>
  <c r="CB505" i="14"/>
  <c r="CB506" i="14"/>
  <c r="CB507" i="14"/>
  <c r="CB508" i="14"/>
  <c r="CB509" i="14"/>
  <c r="CB510" i="14"/>
  <c r="CB511" i="14"/>
  <c r="CB512" i="14"/>
  <c r="CB513" i="14"/>
  <c r="CB514" i="14"/>
  <c r="CB515" i="14"/>
  <c r="CB516" i="14"/>
  <c r="CB517" i="14"/>
  <c r="CB518" i="14"/>
  <c r="CB519" i="14"/>
  <c r="CB520" i="14"/>
  <c r="CB521" i="14"/>
  <c r="CB522" i="14"/>
  <c r="CB523" i="14"/>
  <c r="CB524" i="14"/>
  <c r="CB525" i="14"/>
  <c r="CB526" i="14"/>
  <c r="CB527" i="14"/>
  <c r="CB528" i="14"/>
  <c r="CB529" i="14"/>
  <c r="CB530" i="14"/>
  <c r="CB531" i="14"/>
  <c r="CB532" i="14"/>
  <c r="CB533" i="14"/>
  <c r="CB534" i="14"/>
  <c r="CB535" i="14"/>
  <c r="CB536" i="14"/>
  <c r="CB537" i="14"/>
  <c r="CB538" i="14"/>
  <c r="CB539" i="14"/>
  <c r="CB540" i="14"/>
  <c r="CB541" i="14"/>
  <c r="CB542" i="14"/>
  <c r="CB543" i="14"/>
  <c r="CB544" i="14"/>
  <c r="CB545" i="14"/>
  <c r="CB546" i="14"/>
  <c r="CB547" i="14"/>
  <c r="CB548" i="14"/>
  <c r="CB549" i="14"/>
  <c r="CB550" i="14"/>
  <c r="CB551" i="14"/>
  <c r="CB552" i="14"/>
  <c r="CB553" i="14"/>
  <c r="CB554" i="14"/>
  <c r="CB555" i="14"/>
  <c r="CB556" i="14"/>
  <c r="CB557" i="14"/>
  <c r="CB558" i="14"/>
  <c r="CB559" i="14"/>
  <c r="CB560" i="14"/>
  <c r="CB561" i="14"/>
  <c r="CB562" i="14"/>
  <c r="CB563" i="14"/>
  <c r="CB564" i="14"/>
  <c r="CB565" i="14"/>
  <c r="CB566" i="14"/>
  <c r="CB567" i="14"/>
  <c r="CB568" i="14"/>
  <c r="CB569" i="14"/>
  <c r="CB570" i="14"/>
  <c r="CB571" i="14"/>
  <c r="CB572" i="14"/>
  <c r="CB573" i="14"/>
  <c r="CB574" i="14"/>
  <c r="CB575" i="14"/>
  <c r="CB576" i="14"/>
  <c r="CB577" i="14"/>
  <c r="CB578" i="14"/>
  <c r="CB579" i="14"/>
  <c r="CB580" i="14"/>
  <c r="CB581" i="14"/>
  <c r="CB582" i="14"/>
  <c r="CB583" i="14"/>
  <c r="CB584" i="14"/>
  <c r="CB585" i="14"/>
  <c r="CB586" i="14"/>
  <c r="CB587" i="14"/>
  <c r="CB588" i="14"/>
  <c r="CB589" i="14"/>
  <c r="CB590" i="14"/>
  <c r="CB591" i="14"/>
  <c r="CB592" i="14"/>
  <c r="CB593" i="14"/>
  <c r="CB594" i="14"/>
  <c r="CB595" i="14"/>
  <c r="CB596" i="14"/>
  <c r="CB597" i="14"/>
  <c r="CB598" i="14"/>
  <c r="CB599" i="14"/>
  <c r="CB600" i="14"/>
  <c r="CB601" i="14"/>
  <c r="CB602" i="14"/>
  <c r="CB603" i="14"/>
  <c r="CB604" i="14"/>
  <c r="CB605" i="14"/>
  <c r="CB606" i="14"/>
  <c r="CB607" i="14"/>
  <c r="CB608" i="14"/>
  <c r="CB609" i="14"/>
  <c r="CB610" i="14"/>
  <c r="CB611" i="14"/>
  <c r="CB612" i="14"/>
  <c r="CB613" i="14"/>
  <c r="CB614" i="14"/>
  <c r="CB615" i="14"/>
  <c r="CB616" i="14"/>
  <c r="CB617" i="14"/>
  <c r="CB618" i="14"/>
  <c r="CB619" i="14"/>
  <c r="CB620" i="14"/>
  <c r="CB621" i="14"/>
  <c r="CB622" i="14"/>
  <c r="CB623" i="14"/>
  <c r="CB624" i="14"/>
  <c r="CB625" i="14"/>
  <c r="CB626" i="14"/>
  <c r="CB627" i="14"/>
  <c r="CB628" i="14"/>
  <c r="CB629" i="14"/>
  <c r="CB630" i="14"/>
  <c r="CB631" i="14"/>
  <c r="CB632" i="14"/>
  <c r="CB633" i="14"/>
  <c r="CB634" i="14"/>
  <c r="CB635" i="14"/>
  <c r="CB636" i="14"/>
  <c r="CB637" i="14"/>
  <c r="CB638" i="14"/>
  <c r="CB639" i="14"/>
  <c r="CB640" i="14"/>
  <c r="CB641" i="14"/>
  <c r="CB642" i="14"/>
  <c r="CB643" i="14"/>
  <c r="CB644" i="14"/>
  <c r="CB645" i="14"/>
  <c r="CB646" i="14"/>
  <c r="CB647" i="14"/>
  <c r="CB648" i="14"/>
  <c r="CB649" i="14"/>
  <c r="CB650" i="14"/>
  <c r="CB651" i="14"/>
  <c r="CB652" i="14"/>
  <c r="CB653" i="14"/>
  <c r="CB654" i="14"/>
  <c r="CB655" i="14"/>
  <c r="CB656" i="14"/>
  <c r="CB657" i="14"/>
  <c r="CB658" i="14"/>
  <c r="CB659" i="14"/>
  <c r="CB660" i="14"/>
  <c r="CB661" i="14"/>
  <c r="CB662" i="14"/>
  <c r="CB663" i="14"/>
  <c r="CB664" i="14"/>
  <c r="CB665" i="14"/>
  <c r="CB666" i="14"/>
  <c r="CB667" i="14"/>
  <c r="CB668" i="14"/>
  <c r="CB669" i="14"/>
  <c r="CB670" i="14"/>
  <c r="CB671" i="14"/>
  <c r="CB672" i="14"/>
  <c r="CB673" i="14"/>
  <c r="CB674" i="14"/>
  <c r="CB675" i="14"/>
  <c r="CB676" i="14"/>
  <c r="CB677" i="14"/>
  <c r="CB678" i="14"/>
  <c r="CB679" i="14"/>
  <c r="CB680" i="14"/>
  <c r="CB681" i="14"/>
  <c r="CB682" i="14"/>
  <c r="CB683" i="14"/>
  <c r="CB684" i="14"/>
  <c r="CB685" i="14"/>
  <c r="CB686" i="14"/>
  <c r="CB687" i="14"/>
  <c r="CB688" i="14"/>
  <c r="CB689" i="14"/>
  <c r="CB690" i="14"/>
  <c r="CB691" i="14"/>
  <c r="CB692" i="14"/>
  <c r="CB693" i="14"/>
  <c r="CB694" i="14"/>
  <c r="CB695" i="14"/>
  <c r="CB696" i="14"/>
  <c r="CB697" i="14"/>
  <c r="CB698" i="14"/>
  <c r="CB699" i="14"/>
  <c r="CB700" i="14"/>
  <c r="CB701" i="14"/>
  <c r="CB702" i="14"/>
  <c r="CB703" i="14"/>
  <c r="CB704" i="14"/>
  <c r="CB705" i="14"/>
  <c r="CB706" i="14"/>
  <c r="CB707" i="14"/>
  <c r="CB708" i="14"/>
  <c r="CB709" i="14"/>
  <c r="CB710" i="14"/>
  <c r="CB711" i="14"/>
  <c r="CB712" i="14"/>
  <c r="CB713" i="14"/>
  <c r="CB714" i="14"/>
  <c r="CB715" i="14"/>
  <c r="CB716" i="14"/>
  <c r="CB717" i="14"/>
  <c r="CB718" i="14"/>
  <c r="CB719" i="14"/>
  <c r="CB720" i="14"/>
  <c r="CB721" i="14"/>
  <c r="CB722" i="14"/>
  <c r="CB723" i="14"/>
  <c r="CB724" i="14"/>
  <c r="CB725" i="14"/>
  <c r="CB726" i="14"/>
  <c r="CB727" i="14"/>
  <c r="CB728" i="14"/>
  <c r="CB729" i="14"/>
  <c r="CB730" i="14"/>
  <c r="CB731" i="14"/>
  <c r="CB732" i="14"/>
  <c r="CB733" i="14"/>
  <c r="CB734" i="14"/>
  <c r="CB735" i="14"/>
  <c r="CB736" i="14"/>
  <c r="CB737" i="14"/>
  <c r="CB738" i="14"/>
  <c r="CB739" i="14"/>
  <c r="CB740" i="14"/>
  <c r="CB741" i="14"/>
  <c r="CB742" i="14"/>
  <c r="CB743" i="14"/>
  <c r="CB744" i="14"/>
  <c r="CB745" i="14"/>
  <c r="CB746" i="14"/>
  <c r="CB747" i="14"/>
  <c r="CB748" i="14"/>
  <c r="CB749" i="14"/>
  <c r="CB750" i="14"/>
  <c r="CB751" i="14"/>
  <c r="CB752" i="14"/>
  <c r="CB753" i="14"/>
  <c r="CB754" i="14"/>
  <c r="CB755" i="14"/>
  <c r="CB756" i="14"/>
  <c r="CB757" i="14"/>
  <c r="CB758" i="14"/>
  <c r="CB759" i="14"/>
  <c r="CB760" i="14"/>
  <c r="CB761" i="14"/>
  <c r="CB762" i="14"/>
  <c r="CB763" i="14"/>
  <c r="CB764" i="14"/>
  <c r="CB765" i="14"/>
  <c r="CB766" i="14"/>
  <c r="CB767" i="14"/>
  <c r="CB768" i="14"/>
  <c r="CB769" i="14"/>
  <c r="CB770" i="14"/>
  <c r="CB771" i="14"/>
  <c r="CB772" i="14"/>
  <c r="CB773" i="14"/>
  <c r="CB774" i="14"/>
  <c r="CB775" i="14"/>
  <c r="CB776" i="14"/>
  <c r="CB777" i="14"/>
  <c r="CB778" i="14"/>
  <c r="CB779" i="14"/>
  <c r="CB780" i="14"/>
  <c r="CB781" i="14"/>
  <c r="CB782" i="14"/>
  <c r="CB783" i="14"/>
  <c r="CB784" i="14"/>
  <c r="CB785" i="14"/>
  <c r="CB786" i="14"/>
  <c r="CB787" i="14"/>
  <c r="CB788" i="14"/>
  <c r="CB789" i="14"/>
  <c r="CB790" i="14"/>
  <c r="CB791" i="14"/>
  <c r="CB792" i="14"/>
  <c r="CB793" i="14"/>
  <c r="CB794" i="14"/>
  <c r="CB795" i="14"/>
  <c r="CB796" i="14"/>
  <c r="CB797" i="14"/>
  <c r="CB798" i="14"/>
  <c r="CB799" i="14"/>
  <c r="CB800" i="14"/>
  <c r="CB801" i="14"/>
  <c r="CB802" i="14"/>
  <c r="CB803" i="14"/>
  <c r="CB804" i="14"/>
  <c r="CB805" i="14"/>
  <c r="CB806" i="14"/>
  <c r="CB807" i="14"/>
  <c r="CB808" i="14"/>
  <c r="CB809" i="14"/>
  <c r="CB810" i="14"/>
  <c r="CB811" i="14"/>
  <c r="CB812" i="14"/>
  <c r="CB813" i="14"/>
  <c r="CB814" i="14"/>
  <c r="CB815" i="14"/>
  <c r="CB816" i="14"/>
  <c r="CB817" i="14"/>
  <c r="CB818" i="14"/>
  <c r="CB819" i="14"/>
  <c r="CB820" i="14"/>
  <c r="CB821" i="14"/>
  <c r="CB822" i="14"/>
  <c r="CB823" i="14"/>
  <c r="CB824" i="14"/>
  <c r="CB825" i="14"/>
  <c r="CB826" i="14"/>
  <c r="CB827" i="14"/>
  <c r="CB828" i="14"/>
  <c r="CB829" i="14"/>
  <c r="CB830" i="14"/>
  <c r="CB831" i="14"/>
  <c r="CB832" i="14"/>
  <c r="CB833" i="14"/>
  <c r="CB834" i="14"/>
  <c r="CB835" i="14"/>
  <c r="CB836" i="14"/>
  <c r="CB837" i="14"/>
  <c r="CB838" i="14"/>
  <c r="CB839" i="14"/>
  <c r="CB840" i="14"/>
  <c r="CB841" i="14"/>
  <c r="CB842" i="14"/>
  <c r="CB843" i="14"/>
  <c r="CB844" i="14"/>
  <c r="CB845" i="14"/>
  <c r="CB846" i="14"/>
  <c r="CB847" i="14"/>
  <c r="CB848" i="14"/>
  <c r="CB849" i="14"/>
  <c r="CB850" i="14"/>
  <c r="CB851" i="14"/>
  <c r="CB852" i="14"/>
  <c r="CB853" i="14"/>
  <c r="CB854" i="14"/>
  <c r="CB855" i="14"/>
  <c r="CB856" i="14"/>
  <c r="CB857" i="14"/>
  <c r="CB858" i="14"/>
  <c r="CB859" i="14"/>
  <c r="CB860" i="14"/>
  <c r="CB861" i="14"/>
  <c r="CB862" i="14"/>
  <c r="CB863" i="14"/>
  <c r="CB864" i="14"/>
  <c r="CB865" i="14"/>
  <c r="CB866" i="14"/>
  <c r="CB867" i="14"/>
  <c r="CB868" i="14"/>
  <c r="CB869" i="14"/>
  <c r="CB870" i="14"/>
  <c r="CB871" i="14"/>
  <c r="CB872" i="14"/>
  <c r="CB873" i="14"/>
  <c r="CB874" i="14"/>
  <c r="CB875" i="14"/>
  <c r="CB876" i="14"/>
  <c r="CB877" i="14"/>
  <c r="CB878" i="14"/>
  <c r="CB879" i="14"/>
  <c r="CB880" i="14"/>
  <c r="CB881" i="14"/>
  <c r="CB882" i="14"/>
  <c r="CB883" i="14"/>
  <c r="CB884" i="14"/>
  <c r="CB885" i="14"/>
  <c r="CB886" i="14"/>
  <c r="CB887" i="14"/>
  <c r="CB888" i="14"/>
  <c r="CB889" i="14"/>
  <c r="CB890" i="14"/>
  <c r="CB891" i="14"/>
  <c r="CB892" i="14"/>
  <c r="CB893" i="14"/>
  <c r="CB894" i="14"/>
  <c r="CB895" i="14"/>
  <c r="CB896" i="14"/>
  <c r="CB897" i="14"/>
  <c r="CB898" i="14"/>
  <c r="CB899" i="14"/>
  <c r="CB900" i="14"/>
  <c r="CB901" i="14"/>
  <c r="CB902" i="14"/>
  <c r="CB903" i="14"/>
  <c r="CB904" i="14"/>
  <c r="CB905" i="14"/>
  <c r="CB906" i="14"/>
  <c r="CB907" i="14"/>
  <c r="CB908" i="14"/>
  <c r="CB909" i="14"/>
  <c r="CB910" i="14"/>
  <c r="CB911" i="14"/>
  <c r="CB912" i="14"/>
  <c r="CB913" i="14"/>
  <c r="CB914" i="14"/>
  <c r="CB915" i="14"/>
  <c r="CB916" i="14"/>
  <c r="CB917" i="14"/>
  <c r="CB918" i="14"/>
  <c r="CB919" i="14"/>
  <c r="CB920" i="14"/>
  <c r="CB921" i="14"/>
  <c r="CB922" i="14"/>
  <c r="CB923" i="14"/>
  <c r="CB924" i="14"/>
  <c r="CB925" i="14"/>
  <c r="CB926" i="14"/>
  <c r="CB927" i="14"/>
  <c r="CB928" i="14"/>
  <c r="CB929" i="14"/>
  <c r="CB930" i="14"/>
  <c r="CB931" i="14"/>
  <c r="CB932" i="14"/>
  <c r="CB933" i="14"/>
  <c r="CB934" i="14"/>
  <c r="CB935" i="14"/>
  <c r="CB936" i="14"/>
  <c r="CB937" i="14"/>
  <c r="CB938" i="14"/>
  <c r="CB939" i="14"/>
  <c r="CB940" i="14"/>
  <c r="CB941" i="14"/>
  <c r="CB942" i="14"/>
  <c r="CB943" i="14"/>
  <c r="CB944" i="14"/>
  <c r="CB945" i="14"/>
  <c r="CB946" i="14"/>
  <c r="CB947" i="14"/>
  <c r="CB948" i="14"/>
  <c r="CB949" i="14"/>
  <c r="CB950" i="14"/>
  <c r="CB951" i="14"/>
  <c r="CB952" i="14"/>
  <c r="CB953" i="14"/>
  <c r="CB954" i="14"/>
  <c r="CB955" i="14"/>
  <c r="CB956" i="14"/>
  <c r="CB957" i="14"/>
  <c r="CB958" i="14"/>
  <c r="CB959" i="14"/>
  <c r="CB960" i="14"/>
  <c r="CB961" i="14"/>
  <c r="CB962" i="14"/>
  <c r="CB963" i="14"/>
  <c r="CB964" i="14"/>
  <c r="CB965" i="14"/>
  <c r="CB966" i="14"/>
  <c r="CB967" i="14"/>
  <c r="CB968" i="14"/>
  <c r="CB969" i="14"/>
  <c r="CB970" i="14"/>
  <c r="CB971" i="14"/>
  <c r="CB972" i="14"/>
  <c r="CB973" i="14"/>
  <c r="CB974" i="14"/>
  <c r="CB975" i="14"/>
  <c r="CB976" i="14"/>
  <c r="CB977" i="14"/>
  <c r="CB978" i="14"/>
  <c r="CB979" i="14"/>
  <c r="CB980" i="14"/>
  <c r="CB981" i="14"/>
  <c r="CB982" i="14"/>
  <c r="CB983" i="14"/>
  <c r="CB984" i="14"/>
  <c r="CB985" i="14"/>
  <c r="CB986" i="14"/>
  <c r="CB987" i="14"/>
  <c r="CB988" i="14"/>
  <c r="CB989" i="14"/>
  <c r="CB990" i="14"/>
  <c r="CB991" i="14"/>
  <c r="CB992" i="14"/>
  <c r="CB993" i="14"/>
  <c r="CB994" i="14"/>
  <c r="CB995" i="14"/>
  <c r="BQ14" i="14"/>
  <c r="BQ16" i="14"/>
  <c r="BQ17" i="14"/>
  <c r="BQ18" i="14"/>
  <c r="BQ19" i="14"/>
  <c r="BQ20" i="14"/>
  <c r="BQ21" i="14"/>
  <c r="BQ22" i="14"/>
  <c r="BQ23" i="14"/>
  <c r="BQ24" i="14"/>
  <c r="BQ25" i="14"/>
  <c r="BQ26" i="14"/>
  <c r="BQ27" i="14"/>
  <c r="BQ28" i="14"/>
  <c r="BQ29" i="14"/>
  <c r="BQ30" i="14"/>
  <c r="BQ31" i="14"/>
  <c r="BQ32" i="14"/>
  <c r="BQ33" i="14"/>
  <c r="BQ34" i="14"/>
  <c r="BQ35" i="14"/>
  <c r="BQ36" i="14"/>
  <c r="BQ37" i="14"/>
  <c r="BQ38" i="14"/>
  <c r="BQ39" i="14"/>
  <c r="BQ40" i="14"/>
  <c r="BQ41" i="14"/>
  <c r="BQ42" i="14"/>
  <c r="BQ43" i="14"/>
  <c r="BQ44" i="14"/>
  <c r="BQ45" i="14"/>
  <c r="BQ46" i="14"/>
  <c r="BQ47" i="14"/>
  <c r="BQ48" i="14"/>
  <c r="BQ49" i="14"/>
  <c r="BQ50" i="14"/>
  <c r="BQ51" i="14"/>
  <c r="BQ52" i="14"/>
  <c r="BQ53" i="14"/>
  <c r="BQ54" i="14"/>
  <c r="BQ55" i="14"/>
  <c r="BQ56" i="14"/>
  <c r="BQ57" i="14"/>
  <c r="BQ58" i="14"/>
  <c r="BQ59" i="14"/>
  <c r="BQ60" i="14"/>
  <c r="BQ61" i="14"/>
  <c r="BQ62" i="14"/>
  <c r="BQ63" i="14"/>
  <c r="BQ64" i="14"/>
  <c r="BQ65" i="14"/>
  <c r="BQ66" i="14"/>
  <c r="BQ67" i="14"/>
  <c r="BQ68" i="14"/>
  <c r="BQ69" i="14"/>
  <c r="BQ70" i="14"/>
  <c r="BQ71" i="14"/>
  <c r="BQ72" i="14"/>
  <c r="BQ73" i="14"/>
  <c r="BQ74" i="14"/>
  <c r="BQ75" i="14"/>
  <c r="BQ76" i="14"/>
  <c r="BQ77" i="14"/>
  <c r="BQ78" i="14"/>
  <c r="BQ79" i="14"/>
  <c r="BQ80" i="14"/>
  <c r="BQ81" i="14"/>
  <c r="BQ82" i="14"/>
  <c r="BQ83" i="14"/>
  <c r="BQ84" i="14"/>
  <c r="BQ85" i="14"/>
  <c r="BQ86" i="14"/>
  <c r="BQ87" i="14"/>
  <c r="BQ88" i="14"/>
  <c r="BQ89" i="14"/>
  <c r="BQ90" i="14"/>
  <c r="BQ91" i="14"/>
  <c r="BQ92" i="14"/>
  <c r="BQ93" i="14"/>
  <c r="BQ94" i="14"/>
  <c r="BQ95" i="14"/>
  <c r="BQ96" i="14"/>
  <c r="BQ97" i="14"/>
  <c r="BQ98" i="14"/>
  <c r="BQ99" i="14"/>
  <c r="BQ100" i="14"/>
  <c r="BQ101" i="14"/>
  <c r="BQ102" i="14"/>
  <c r="BQ103" i="14"/>
  <c r="BQ104" i="14"/>
  <c r="BQ105" i="14"/>
  <c r="BQ106" i="14"/>
  <c r="BQ107" i="14"/>
  <c r="BQ108" i="14"/>
  <c r="BQ109" i="14"/>
  <c r="BQ110" i="14"/>
  <c r="BQ111" i="14"/>
  <c r="BQ112" i="14"/>
  <c r="BQ113" i="14"/>
  <c r="BQ114" i="14"/>
  <c r="BQ115" i="14"/>
  <c r="BQ116" i="14"/>
  <c r="BQ117" i="14"/>
  <c r="BQ118" i="14"/>
  <c r="BQ119" i="14"/>
  <c r="BQ120" i="14"/>
  <c r="BQ121" i="14"/>
  <c r="BQ122" i="14"/>
  <c r="BQ123" i="14"/>
  <c r="BQ124" i="14"/>
  <c r="BQ125" i="14"/>
  <c r="BQ126" i="14"/>
  <c r="BQ127" i="14"/>
  <c r="BQ128" i="14"/>
  <c r="BQ129" i="14"/>
  <c r="BQ130" i="14"/>
  <c r="BQ131" i="14"/>
  <c r="BQ132" i="14"/>
  <c r="BQ133" i="14"/>
  <c r="BQ134" i="14"/>
  <c r="BQ135" i="14"/>
  <c r="BQ136" i="14"/>
  <c r="BQ137" i="14"/>
  <c r="BQ138" i="14"/>
  <c r="BQ139" i="14"/>
  <c r="BQ140" i="14"/>
  <c r="BQ141" i="14"/>
  <c r="BQ142" i="14"/>
  <c r="BQ143" i="14"/>
  <c r="BQ144" i="14"/>
  <c r="BQ145" i="14"/>
  <c r="BQ146" i="14"/>
  <c r="BQ147" i="14"/>
  <c r="BQ148" i="14"/>
  <c r="BQ149" i="14"/>
  <c r="BQ150" i="14"/>
  <c r="BQ151" i="14"/>
  <c r="BQ152" i="14"/>
  <c r="BQ153" i="14"/>
  <c r="BQ154" i="14"/>
  <c r="BQ155" i="14"/>
  <c r="BQ156" i="14"/>
  <c r="BQ157" i="14"/>
  <c r="BQ158" i="14"/>
  <c r="BQ159" i="14"/>
  <c r="BQ160" i="14"/>
  <c r="BQ161" i="14"/>
  <c r="BQ162" i="14"/>
  <c r="BQ163" i="14"/>
  <c r="BQ164" i="14"/>
  <c r="BQ165" i="14"/>
  <c r="BQ166" i="14"/>
  <c r="BQ167" i="14"/>
  <c r="BQ168" i="14"/>
  <c r="BQ169" i="14"/>
  <c r="BQ170" i="14"/>
  <c r="BQ171" i="14"/>
  <c r="BQ172" i="14"/>
  <c r="BQ173" i="14"/>
  <c r="BQ174" i="14"/>
  <c r="BQ175" i="14"/>
  <c r="BQ176" i="14"/>
  <c r="BQ177" i="14"/>
  <c r="BQ178" i="14"/>
  <c r="BQ179" i="14"/>
  <c r="BQ180" i="14"/>
  <c r="BQ181" i="14"/>
  <c r="BQ182" i="14"/>
  <c r="BQ183" i="14"/>
  <c r="BQ184" i="14"/>
  <c r="BQ185" i="14"/>
  <c r="BQ186" i="14"/>
  <c r="BQ187" i="14"/>
  <c r="BQ188" i="14"/>
  <c r="BQ189" i="14"/>
  <c r="BQ190" i="14"/>
  <c r="BQ191" i="14"/>
  <c r="BQ192" i="14"/>
  <c r="BQ193" i="14"/>
  <c r="BQ194" i="14"/>
  <c r="BQ195" i="14"/>
  <c r="BQ196" i="14"/>
  <c r="BQ197" i="14"/>
  <c r="BQ198" i="14"/>
  <c r="BQ199" i="14"/>
  <c r="BQ200" i="14"/>
  <c r="BQ201" i="14"/>
  <c r="BQ202" i="14"/>
  <c r="BQ203" i="14"/>
  <c r="BQ204" i="14"/>
  <c r="BQ205" i="14"/>
  <c r="BQ206" i="14"/>
  <c r="BQ207" i="14"/>
  <c r="BQ208" i="14"/>
  <c r="BQ209" i="14"/>
  <c r="BQ210" i="14"/>
  <c r="BQ211" i="14"/>
  <c r="BQ212" i="14"/>
  <c r="BQ213" i="14"/>
  <c r="BQ214" i="14"/>
  <c r="BQ215" i="14"/>
  <c r="BQ216" i="14"/>
  <c r="BQ217" i="14"/>
  <c r="BQ218" i="14"/>
  <c r="BQ219" i="14"/>
  <c r="BQ220" i="14"/>
  <c r="BQ221" i="14"/>
  <c r="BQ222" i="14"/>
  <c r="BQ223" i="14"/>
  <c r="BQ224" i="14"/>
  <c r="BQ225" i="14"/>
  <c r="BQ226" i="14"/>
  <c r="BQ227" i="14"/>
  <c r="BQ228" i="14"/>
  <c r="BQ229" i="14"/>
  <c r="BQ230" i="14"/>
  <c r="BQ231" i="14"/>
  <c r="BQ232" i="14"/>
  <c r="BQ233" i="14"/>
  <c r="BQ234" i="14"/>
  <c r="BQ235" i="14"/>
  <c r="BQ236" i="14"/>
  <c r="BQ237" i="14"/>
  <c r="BQ238" i="14"/>
  <c r="BQ239" i="14"/>
  <c r="BQ240" i="14"/>
  <c r="BQ241" i="14"/>
  <c r="BQ242" i="14"/>
  <c r="BQ243" i="14"/>
  <c r="BQ244" i="14"/>
  <c r="BQ245" i="14"/>
  <c r="BQ246" i="14"/>
  <c r="BQ247" i="14"/>
  <c r="BQ248" i="14"/>
  <c r="BQ249" i="14"/>
  <c r="BQ250" i="14"/>
  <c r="BQ251" i="14"/>
  <c r="BQ252" i="14"/>
  <c r="BQ253" i="14"/>
  <c r="BQ254" i="14"/>
  <c r="BQ255" i="14"/>
  <c r="BQ256" i="14"/>
  <c r="BQ257" i="14"/>
  <c r="BQ258" i="14"/>
  <c r="BQ259" i="14"/>
  <c r="BQ260" i="14"/>
  <c r="BQ261" i="14"/>
  <c r="BQ262" i="14"/>
  <c r="BQ263" i="14"/>
  <c r="BQ264" i="14"/>
  <c r="BQ265" i="14"/>
  <c r="BQ266" i="14"/>
  <c r="BQ267" i="14"/>
  <c r="BQ268" i="14"/>
  <c r="BQ269" i="14"/>
  <c r="BQ270" i="14"/>
  <c r="BQ271" i="14"/>
  <c r="BQ272" i="14"/>
  <c r="BQ273" i="14"/>
  <c r="BQ274" i="14"/>
  <c r="BQ275" i="14"/>
  <c r="BQ276" i="14"/>
  <c r="BQ277" i="14"/>
  <c r="BQ278" i="14"/>
  <c r="BQ279" i="14"/>
  <c r="BQ280" i="14"/>
  <c r="BQ281" i="14"/>
  <c r="BQ282" i="14"/>
  <c r="BQ283" i="14"/>
  <c r="BQ284" i="14"/>
  <c r="BQ285" i="14"/>
  <c r="BQ286" i="14"/>
  <c r="BQ287" i="14"/>
  <c r="BQ288" i="14"/>
  <c r="BQ289" i="14"/>
  <c r="BQ290" i="14"/>
  <c r="BQ291" i="14"/>
  <c r="BQ292" i="14"/>
  <c r="BQ293" i="14"/>
  <c r="BQ294" i="14"/>
  <c r="BQ295" i="14"/>
  <c r="BQ296" i="14"/>
  <c r="BQ297" i="14"/>
  <c r="BQ298" i="14"/>
  <c r="BQ299" i="14"/>
  <c r="BQ300" i="14"/>
  <c r="BQ301" i="14"/>
  <c r="BQ302" i="14"/>
  <c r="BQ303" i="14"/>
  <c r="BQ304" i="14"/>
  <c r="BQ305" i="14"/>
  <c r="BQ306" i="14"/>
  <c r="BQ307" i="14"/>
  <c r="BQ308" i="14"/>
  <c r="BQ309" i="14"/>
  <c r="BQ310" i="14"/>
  <c r="BQ311" i="14"/>
  <c r="BQ312" i="14"/>
  <c r="BQ313" i="14"/>
  <c r="BQ314" i="14"/>
  <c r="BQ315" i="14"/>
  <c r="BQ316" i="14"/>
  <c r="BQ317" i="14"/>
  <c r="BQ318" i="14"/>
  <c r="BQ319" i="14"/>
  <c r="BQ320" i="14"/>
  <c r="BQ321" i="14"/>
  <c r="BQ322" i="14"/>
  <c r="BQ323" i="14"/>
  <c r="BQ324" i="14"/>
  <c r="BQ325" i="14"/>
  <c r="BQ326" i="14"/>
  <c r="BQ327" i="14"/>
  <c r="BQ328" i="14"/>
  <c r="BQ329" i="14"/>
  <c r="BQ330" i="14"/>
  <c r="BQ331" i="14"/>
  <c r="BQ332" i="14"/>
  <c r="BQ333" i="14"/>
  <c r="BQ334" i="14"/>
  <c r="BQ335" i="14"/>
  <c r="BQ336" i="14"/>
  <c r="BQ337" i="14"/>
  <c r="BQ338" i="14"/>
  <c r="BQ339" i="14"/>
  <c r="BQ340" i="14"/>
  <c r="BQ341" i="14"/>
  <c r="BQ342" i="14"/>
  <c r="BQ343" i="14"/>
  <c r="BQ344" i="14"/>
  <c r="BQ345" i="14"/>
  <c r="BQ346" i="14"/>
  <c r="BQ347" i="14"/>
  <c r="BQ348" i="14"/>
  <c r="BQ349" i="14"/>
  <c r="BQ350" i="14"/>
  <c r="BQ351" i="14"/>
  <c r="BQ352" i="14"/>
  <c r="BQ353" i="14"/>
  <c r="BQ354" i="14"/>
  <c r="BQ355" i="14"/>
  <c r="BQ356" i="14"/>
  <c r="BQ357" i="14"/>
  <c r="BQ358" i="14"/>
  <c r="BQ359" i="14"/>
  <c r="BQ360" i="14"/>
  <c r="BQ361" i="14"/>
  <c r="BQ362" i="14"/>
  <c r="BQ363" i="14"/>
  <c r="BQ364" i="14"/>
  <c r="BQ365" i="14"/>
  <c r="BQ366" i="14"/>
  <c r="BQ367" i="14"/>
  <c r="BQ368" i="14"/>
  <c r="BQ369" i="14"/>
  <c r="BQ370" i="14"/>
  <c r="BQ371" i="14"/>
  <c r="BQ372" i="14"/>
  <c r="BQ373" i="14"/>
  <c r="BQ374" i="14"/>
  <c r="BQ375" i="14"/>
  <c r="BQ376" i="14"/>
  <c r="BQ377" i="14"/>
  <c r="BQ378" i="14"/>
  <c r="BQ379" i="14"/>
  <c r="BQ380" i="14"/>
  <c r="BQ381" i="14"/>
  <c r="BQ382" i="14"/>
  <c r="BQ383" i="14"/>
  <c r="BQ384" i="14"/>
  <c r="BQ385" i="14"/>
  <c r="BQ386" i="14"/>
  <c r="BQ387" i="14"/>
  <c r="BQ388" i="14"/>
  <c r="BQ389" i="14"/>
  <c r="BQ390" i="14"/>
  <c r="BQ391" i="14"/>
  <c r="BQ392" i="14"/>
  <c r="BQ393" i="14"/>
  <c r="BQ394" i="14"/>
  <c r="BQ395" i="14"/>
  <c r="BQ396" i="14"/>
  <c r="BQ397" i="14"/>
  <c r="BQ398" i="14"/>
  <c r="BQ399" i="14"/>
  <c r="BQ400" i="14"/>
  <c r="BQ401" i="14"/>
  <c r="BQ402" i="14"/>
  <c r="BQ403" i="14"/>
  <c r="BQ404" i="14"/>
  <c r="BQ405" i="14"/>
  <c r="BQ406" i="14"/>
  <c r="BQ407" i="14"/>
  <c r="BQ408" i="14"/>
  <c r="BQ409" i="14"/>
  <c r="BQ410" i="14"/>
  <c r="BQ411" i="14"/>
  <c r="BQ412" i="14"/>
  <c r="BQ413" i="14"/>
  <c r="BQ414" i="14"/>
  <c r="BQ415" i="14"/>
  <c r="BQ416" i="14"/>
  <c r="BQ417" i="14"/>
  <c r="BQ418" i="14"/>
  <c r="BQ419" i="14"/>
  <c r="BQ420" i="14"/>
  <c r="BQ421" i="14"/>
  <c r="BQ422" i="14"/>
  <c r="BQ423" i="14"/>
  <c r="BQ424" i="14"/>
  <c r="BQ425" i="14"/>
  <c r="BQ426" i="14"/>
  <c r="BQ427" i="14"/>
  <c r="BQ428" i="14"/>
  <c r="BQ429" i="14"/>
  <c r="BQ430" i="14"/>
  <c r="BQ431" i="14"/>
  <c r="BQ432" i="14"/>
  <c r="BQ433" i="14"/>
  <c r="BQ434" i="14"/>
  <c r="BQ435" i="14"/>
  <c r="BQ436" i="14"/>
  <c r="BQ437" i="14"/>
  <c r="BQ438" i="14"/>
  <c r="BQ439" i="14"/>
  <c r="BQ440" i="14"/>
  <c r="BQ441" i="14"/>
  <c r="BQ442" i="14"/>
  <c r="BQ443" i="14"/>
  <c r="BQ444" i="14"/>
  <c r="BQ445" i="14"/>
  <c r="BQ446" i="14"/>
  <c r="BQ447" i="14"/>
  <c r="BQ448" i="14"/>
  <c r="BQ449" i="14"/>
  <c r="BQ450" i="14"/>
  <c r="BQ451" i="14"/>
  <c r="BQ452" i="14"/>
  <c r="BQ453" i="14"/>
  <c r="BQ454" i="14"/>
  <c r="BQ455" i="14"/>
  <c r="BQ456" i="14"/>
  <c r="BQ457" i="14"/>
  <c r="BQ458" i="14"/>
  <c r="BQ459" i="14"/>
  <c r="BQ460" i="14"/>
  <c r="BQ461" i="14"/>
  <c r="BQ462" i="14"/>
  <c r="BQ463" i="14"/>
  <c r="BQ464" i="14"/>
  <c r="BQ465" i="14"/>
  <c r="BQ466" i="14"/>
  <c r="BQ467" i="14"/>
  <c r="BQ468" i="14"/>
  <c r="BQ469" i="14"/>
  <c r="BQ470" i="14"/>
  <c r="BQ471" i="14"/>
  <c r="BQ472" i="14"/>
  <c r="BQ473" i="14"/>
  <c r="BQ474" i="14"/>
  <c r="BQ475" i="14"/>
  <c r="BQ476" i="14"/>
  <c r="BQ477" i="14"/>
  <c r="BQ478" i="14"/>
  <c r="BQ479" i="14"/>
  <c r="BQ480" i="14"/>
  <c r="BQ481" i="14"/>
  <c r="BQ482" i="14"/>
  <c r="BQ483" i="14"/>
  <c r="BQ484" i="14"/>
  <c r="BQ485" i="14"/>
  <c r="BQ486" i="14"/>
  <c r="BQ487" i="14"/>
  <c r="BQ488" i="14"/>
  <c r="BQ489" i="14"/>
  <c r="BQ490" i="14"/>
  <c r="BQ491" i="14"/>
  <c r="BQ492" i="14"/>
  <c r="BQ493" i="14"/>
  <c r="BQ494" i="14"/>
  <c r="BQ495" i="14"/>
  <c r="BQ496" i="14"/>
  <c r="BQ497" i="14"/>
  <c r="BQ498" i="14"/>
  <c r="BQ499" i="14"/>
  <c r="BQ500" i="14"/>
  <c r="BQ501" i="14"/>
  <c r="BQ502" i="14"/>
  <c r="BQ503" i="14"/>
  <c r="BQ504" i="14"/>
  <c r="BQ505" i="14"/>
  <c r="BQ506" i="14"/>
  <c r="BQ507" i="14"/>
  <c r="BQ508" i="14"/>
  <c r="BQ509" i="14"/>
  <c r="BQ510" i="14"/>
  <c r="BQ511" i="14"/>
  <c r="BQ512" i="14"/>
  <c r="BQ513" i="14"/>
  <c r="BQ514" i="14"/>
  <c r="BQ515" i="14"/>
  <c r="BQ516" i="14"/>
  <c r="BQ517" i="14"/>
  <c r="BQ518" i="14"/>
  <c r="BQ519" i="14"/>
  <c r="BQ520" i="14"/>
  <c r="BQ521" i="14"/>
  <c r="BQ522" i="14"/>
  <c r="BQ523" i="14"/>
  <c r="BQ524" i="14"/>
  <c r="BQ525" i="14"/>
  <c r="BQ526" i="14"/>
  <c r="BQ527" i="14"/>
  <c r="BQ528" i="14"/>
  <c r="BQ529" i="14"/>
  <c r="BQ530" i="14"/>
  <c r="BQ531" i="14"/>
  <c r="BQ532" i="14"/>
  <c r="BQ533" i="14"/>
  <c r="BQ534" i="14"/>
  <c r="BQ535" i="14"/>
  <c r="BQ536" i="14"/>
  <c r="BQ537" i="14"/>
  <c r="BQ538" i="14"/>
  <c r="BQ539" i="14"/>
  <c r="BQ540" i="14"/>
  <c r="BQ541" i="14"/>
  <c r="BQ542" i="14"/>
  <c r="BQ543" i="14"/>
  <c r="BQ544" i="14"/>
  <c r="BQ545" i="14"/>
  <c r="BQ546" i="14"/>
  <c r="BQ547" i="14"/>
  <c r="BQ548" i="14"/>
  <c r="BQ549" i="14"/>
  <c r="BQ550" i="14"/>
  <c r="BQ551" i="14"/>
  <c r="BQ552" i="14"/>
  <c r="BQ553" i="14"/>
  <c r="BQ554" i="14"/>
  <c r="BQ555" i="14"/>
  <c r="BQ556" i="14"/>
  <c r="BQ557" i="14"/>
  <c r="BQ558" i="14"/>
  <c r="BQ559" i="14"/>
  <c r="BQ560" i="14"/>
  <c r="BQ561" i="14"/>
  <c r="BQ562" i="14"/>
  <c r="BQ563" i="14"/>
  <c r="BQ564" i="14"/>
  <c r="BQ565" i="14"/>
  <c r="BQ566" i="14"/>
  <c r="BQ567" i="14"/>
  <c r="BQ568" i="14"/>
  <c r="BQ569" i="14"/>
  <c r="BQ570" i="14"/>
  <c r="BQ571" i="14"/>
  <c r="BQ572" i="14"/>
  <c r="BQ573" i="14"/>
  <c r="BQ574" i="14"/>
  <c r="BQ575" i="14"/>
  <c r="BQ576" i="14"/>
  <c r="BQ577" i="14"/>
  <c r="BQ578" i="14"/>
  <c r="BQ579" i="14"/>
  <c r="BQ580" i="14"/>
  <c r="BQ581" i="14"/>
  <c r="BQ582" i="14"/>
  <c r="BQ583" i="14"/>
  <c r="BQ584" i="14"/>
  <c r="BQ585" i="14"/>
  <c r="BQ586" i="14"/>
  <c r="BQ587" i="14"/>
  <c r="BQ588" i="14"/>
  <c r="BQ589" i="14"/>
  <c r="BQ590" i="14"/>
  <c r="BQ591" i="14"/>
  <c r="BQ592" i="14"/>
  <c r="BQ593" i="14"/>
  <c r="BQ594" i="14"/>
  <c r="BQ595" i="14"/>
  <c r="BQ596" i="14"/>
  <c r="BQ597" i="14"/>
  <c r="BQ598" i="14"/>
  <c r="BQ599" i="14"/>
  <c r="BQ600" i="14"/>
  <c r="BQ601" i="14"/>
  <c r="BQ602" i="14"/>
  <c r="BQ603" i="14"/>
  <c r="BQ604" i="14"/>
  <c r="BQ605" i="14"/>
  <c r="BQ606" i="14"/>
  <c r="BQ607" i="14"/>
  <c r="BQ608" i="14"/>
  <c r="BQ609" i="14"/>
  <c r="BQ610" i="14"/>
  <c r="BQ611" i="14"/>
  <c r="BQ612" i="14"/>
  <c r="BQ613" i="14"/>
  <c r="BQ614" i="14"/>
  <c r="BQ615" i="14"/>
  <c r="BQ616" i="14"/>
  <c r="BQ617" i="14"/>
  <c r="BQ618" i="14"/>
  <c r="BQ619" i="14"/>
  <c r="BQ620" i="14"/>
  <c r="BQ621" i="14"/>
  <c r="BQ622" i="14"/>
  <c r="BQ623" i="14"/>
  <c r="BQ624" i="14"/>
  <c r="BQ625" i="14"/>
  <c r="BQ626" i="14"/>
  <c r="BQ627" i="14"/>
  <c r="BQ628" i="14"/>
  <c r="BQ629" i="14"/>
  <c r="BQ630" i="14"/>
  <c r="BQ631" i="14"/>
  <c r="BQ632" i="14"/>
  <c r="BQ633" i="14"/>
  <c r="BQ634" i="14"/>
  <c r="BQ635" i="14"/>
  <c r="BQ636" i="14"/>
  <c r="BQ637" i="14"/>
  <c r="BQ638" i="14"/>
  <c r="BQ639" i="14"/>
  <c r="BQ640" i="14"/>
  <c r="BQ641" i="14"/>
  <c r="BQ642" i="14"/>
  <c r="BQ643" i="14"/>
  <c r="BQ644" i="14"/>
  <c r="BQ645" i="14"/>
  <c r="BQ646" i="14"/>
  <c r="BQ647" i="14"/>
  <c r="BQ648" i="14"/>
  <c r="BQ649" i="14"/>
  <c r="BQ650" i="14"/>
  <c r="BQ651" i="14"/>
  <c r="BQ652" i="14"/>
  <c r="BQ653" i="14"/>
  <c r="BQ654" i="14"/>
  <c r="BQ655" i="14"/>
  <c r="BQ656" i="14"/>
  <c r="BQ657" i="14"/>
  <c r="BQ658" i="14"/>
  <c r="BQ659" i="14"/>
  <c r="BQ660" i="14"/>
  <c r="BQ661" i="14"/>
  <c r="BQ662" i="14"/>
  <c r="BQ663" i="14"/>
  <c r="BQ664" i="14"/>
  <c r="BQ665" i="14"/>
  <c r="BQ666" i="14"/>
  <c r="BQ667" i="14"/>
  <c r="BQ668" i="14"/>
  <c r="BQ669" i="14"/>
  <c r="BQ670" i="14"/>
  <c r="BQ671" i="14"/>
  <c r="BQ672" i="14"/>
  <c r="BQ673" i="14"/>
  <c r="BQ674" i="14"/>
  <c r="BQ675" i="14"/>
  <c r="BQ676" i="14"/>
  <c r="BQ677" i="14"/>
  <c r="BQ678" i="14"/>
  <c r="BQ679" i="14"/>
  <c r="BQ680" i="14"/>
  <c r="BQ681" i="14"/>
  <c r="BQ682" i="14"/>
  <c r="BQ683" i="14"/>
  <c r="BQ684" i="14"/>
  <c r="BQ685" i="14"/>
  <c r="BQ686" i="14"/>
  <c r="BQ687" i="14"/>
  <c r="BQ688" i="14"/>
  <c r="BQ689" i="14"/>
  <c r="BQ690" i="14"/>
  <c r="BQ691" i="14"/>
  <c r="BQ692" i="14"/>
  <c r="BQ693" i="14"/>
  <c r="BQ694" i="14"/>
  <c r="BQ695" i="14"/>
  <c r="BQ696" i="14"/>
  <c r="BQ697" i="14"/>
  <c r="BQ698" i="14"/>
  <c r="BQ699" i="14"/>
  <c r="BQ700" i="14"/>
  <c r="BQ701" i="14"/>
  <c r="BQ702" i="14"/>
  <c r="BQ703" i="14"/>
  <c r="BQ704" i="14"/>
  <c r="BQ705" i="14"/>
  <c r="BQ706" i="14"/>
  <c r="BQ707" i="14"/>
  <c r="BQ708" i="14"/>
  <c r="BQ709" i="14"/>
  <c r="BQ710" i="14"/>
  <c r="BQ711" i="14"/>
  <c r="BQ712" i="14"/>
  <c r="BQ713" i="14"/>
  <c r="BQ714" i="14"/>
  <c r="BQ715" i="14"/>
  <c r="BQ716" i="14"/>
  <c r="BQ717" i="14"/>
  <c r="BQ718" i="14"/>
  <c r="BQ719" i="14"/>
  <c r="BQ720" i="14"/>
  <c r="BQ721" i="14"/>
  <c r="BQ722" i="14"/>
  <c r="BQ723" i="14"/>
  <c r="BQ724" i="14"/>
  <c r="BQ725" i="14"/>
  <c r="BQ726" i="14"/>
  <c r="BQ727" i="14"/>
  <c r="BQ728" i="14"/>
  <c r="BQ729" i="14"/>
  <c r="BQ730" i="14"/>
  <c r="BQ731" i="14"/>
  <c r="BQ732" i="14"/>
  <c r="BQ733" i="14"/>
  <c r="BQ734" i="14"/>
  <c r="BQ735" i="14"/>
  <c r="BQ736" i="14"/>
  <c r="BQ737" i="14"/>
  <c r="BQ738" i="14"/>
  <c r="BQ739" i="14"/>
  <c r="BQ740" i="14"/>
  <c r="BQ741" i="14"/>
  <c r="BQ742" i="14"/>
  <c r="BQ743" i="14"/>
  <c r="BQ744" i="14"/>
  <c r="BQ745" i="14"/>
  <c r="BQ746" i="14"/>
  <c r="BQ747" i="14"/>
  <c r="BQ748" i="14"/>
  <c r="BQ749" i="14"/>
  <c r="BQ750" i="14"/>
  <c r="BQ751" i="14"/>
  <c r="BQ752" i="14"/>
  <c r="BQ753" i="14"/>
  <c r="BQ754" i="14"/>
  <c r="BQ755" i="14"/>
  <c r="BQ756" i="14"/>
  <c r="BQ757" i="14"/>
  <c r="BQ758" i="14"/>
  <c r="BQ759" i="14"/>
  <c r="BQ760" i="14"/>
  <c r="BQ761" i="14"/>
  <c r="BQ762" i="14"/>
  <c r="BQ763" i="14"/>
  <c r="BQ764" i="14"/>
  <c r="BQ765" i="14"/>
  <c r="BQ766" i="14"/>
  <c r="BQ767" i="14"/>
  <c r="BQ768" i="14"/>
  <c r="BQ769" i="14"/>
  <c r="BQ770" i="14"/>
  <c r="BQ771" i="14"/>
  <c r="BQ772" i="14"/>
  <c r="BQ773" i="14"/>
  <c r="BQ774" i="14"/>
  <c r="BQ775" i="14"/>
  <c r="BQ776" i="14"/>
  <c r="BQ777" i="14"/>
  <c r="BQ778" i="14"/>
  <c r="BQ779" i="14"/>
  <c r="BQ780" i="14"/>
  <c r="BQ781" i="14"/>
  <c r="BQ782" i="14"/>
  <c r="BQ783" i="14"/>
  <c r="BQ784" i="14"/>
  <c r="BQ785" i="14"/>
  <c r="BQ786" i="14"/>
  <c r="BQ787" i="14"/>
  <c r="BQ788" i="14"/>
  <c r="BQ789" i="14"/>
  <c r="BQ790" i="14"/>
  <c r="BQ791" i="14"/>
  <c r="BQ792" i="14"/>
  <c r="BQ793" i="14"/>
  <c r="BQ794" i="14"/>
  <c r="BQ795" i="14"/>
  <c r="BQ796" i="14"/>
  <c r="BQ797" i="14"/>
  <c r="BQ798" i="14"/>
  <c r="BQ799" i="14"/>
  <c r="BQ800" i="14"/>
  <c r="BQ801" i="14"/>
  <c r="BQ802" i="14"/>
  <c r="BQ803" i="14"/>
  <c r="BQ804" i="14"/>
  <c r="BQ805" i="14"/>
  <c r="BQ806" i="14"/>
  <c r="BQ807" i="14"/>
  <c r="BQ808" i="14"/>
  <c r="BQ809" i="14"/>
  <c r="BQ810" i="14"/>
  <c r="BQ811" i="14"/>
  <c r="BQ812" i="14"/>
  <c r="BQ813" i="14"/>
  <c r="BQ814" i="14"/>
  <c r="BQ815" i="14"/>
  <c r="BQ816" i="14"/>
  <c r="BQ817" i="14"/>
  <c r="BQ818" i="14"/>
  <c r="BQ819" i="14"/>
  <c r="BQ820" i="14"/>
  <c r="BQ821" i="14"/>
  <c r="BQ822" i="14"/>
  <c r="BQ823" i="14"/>
  <c r="BQ824" i="14"/>
  <c r="BQ825" i="14"/>
  <c r="BQ826" i="14"/>
  <c r="BQ827" i="14"/>
  <c r="BQ828" i="14"/>
  <c r="BQ829" i="14"/>
  <c r="BQ830" i="14"/>
  <c r="BQ831" i="14"/>
  <c r="BQ832" i="14"/>
  <c r="BQ833" i="14"/>
  <c r="BQ834" i="14"/>
  <c r="BQ835" i="14"/>
  <c r="BQ836" i="14"/>
  <c r="BQ837" i="14"/>
  <c r="BQ838" i="14"/>
  <c r="BQ839" i="14"/>
  <c r="BQ840" i="14"/>
  <c r="BQ841" i="14"/>
  <c r="BQ842" i="14"/>
  <c r="BQ843" i="14"/>
  <c r="BQ844" i="14"/>
  <c r="BQ845" i="14"/>
  <c r="BQ846" i="14"/>
  <c r="BQ847" i="14"/>
  <c r="BQ848" i="14"/>
  <c r="BQ849" i="14"/>
  <c r="BQ850" i="14"/>
  <c r="BQ851" i="14"/>
  <c r="BQ852" i="14"/>
  <c r="BQ853" i="14"/>
  <c r="BQ854" i="14"/>
  <c r="BQ855" i="14"/>
  <c r="BQ856" i="14"/>
  <c r="BQ857" i="14"/>
  <c r="BQ858" i="14"/>
  <c r="BQ859" i="14"/>
  <c r="BQ860" i="14"/>
  <c r="BQ861" i="14"/>
  <c r="BQ862" i="14"/>
  <c r="BQ863" i="14"/>
  <c r="BQ864" i="14"/>
  <c r="BQ865" i="14"/>
  <c r="BQ866" i="14"/>
  <c r="BQ867" i="14"/>
  <c r="BQ868" i="14"/>
  <c r="BQ869" i="14"/>
  <c r="BQ870" i="14"/>
  <c r="BQ871" i="14"/>
  <c r="BQ872" i="14"/>
  <c r="BQ873" i="14"/>
  <c r="BQ874" i="14"/>
  <c r="BQ875" i="14"/>
  <c r="BQ876" i="14"/>
  <c r="BQ877" i="14"/>
  <c r="BQ878" i="14"/>
  <c r="BQ879" i="14"/>
  <c r="BQ880" i="14"/>
  <c r="BQ881" i="14"/>
  <c r="BQ882" i="14"/>
  <c r="BQ883" i="14"/>
  <c r="BQ884" i="14"/>
  <c r="BQ885" i="14"/>
  <c r="BQ886" i="14"/>
  <c r="BQ887" i="14"/>
  <c r="BQ888" i="14"/>
  <c r="BQ889" i="14"/>
  <c r="BQ890" i="14"/>
  <c r="BQ891" i="14"/>
  <c r="BQ892" i="14"/>
  <c r="BQ893" i="14"/>
  <c r="BQ894" i="14"/>
  <c r="BQ895" i="14"/>
  <c r="BQ896" i="14"/>
  <c r="BQ897" i="14"/>
  <c r="BQ898" i="14"/>
  <c r="BQ899" i="14"/>
  <c r="BQ900" i="14"/>
  <c r="BQ901" i="14"/>
  <c r="BQ902" i="14"/>
  <c r="BQ903" i="14"/>
  <c r="BQ904" i="14"/>
  <c r="BQ905" i="14"/>
  <c r="BQ906" i="14"/>
  <c r="BQ907" i="14"/>
  <c r="BQ908" i="14"/>
  <c r="BQ909" i="14"/>
  <c r="BQ910" i="14"/>
  <c r="BQ911" i="14"/>
  <c r="BQ912" i="14"/>
  <c r="BQ913" i="14"/>
  <c r="BQ914" i="14"/>
  <c r="BQ915" i="14"/>
  <c r="BQ916" i="14"/>
  <c r="BQ917" i="14"/>
  <c r="BQ918" i="14"/>
  <c r="BQ919" i="14"/>
  <c r="BQ920" i="14"/>
  <c r="BQ921" i="14"/>
  <c r="BQ922" i="14"/>
  <c r="BQ923" i="14"/>
  <c r="BQ924" i="14"/>
  <c r="BQ925" i="14"/>
  <c r="BQ926" i="14"/>
  <c r="BQ927" i="14"/>
  <c r="BQ928" i="14"/>
  <c r="BQ929" i="14"/>
  <c r="BQ930" i="14"/>
  <c r="BQ931" i="14"/>
  <c r="BQ932" i="14"/>
  <c r="BQ933" i="14"/>
  <c r="BQ934" i="14"/>
  <c r="BQ935" i="14"/>
  <c r="BQ936" i="14"/>
  <c r="BQ937" i="14"/>
  <c r="BQ938" i="14"/>
  <c r="BQ939" i="14"/>
  <c r="BQ940" i="14"/>
  <c r="BQ941" i="14"/>
  <c r="BQ942" i="14"/>
  <c r="BQ943" i="14"/>
  <c r="BQ944" i="14"/>
  <c r="BQ945" i="14"/>
  <c r="BQ946" i="14"/>
  <c r="BQ947" i="14"/>
  <c r="BQ948" i="14"/>
  <c r="BQ949" i="14"/>
  <c r="BQ950" i="14"/>
  <c r="BQ951" i="14"/>
  <c r="BQ952" i="14"/>
  <c r="BQ953" i="14"/>
  <c r="BQ954" i="14"/>
  <c r="BQ955" i="14"/>
  <c r="BQ956" i="14"/>
  <c r="BQ957" i="14"/>
  <c r="BQ958" i="14"/>
  <c r="BQ959" i="14"/>
  <c r="BQ960" i="14"/>
  <c r="BQ961" i="14"/>
  <c r="BQ962" i="14"/>
  <c r="BQ963" i="14"/>
  <c r="BQ964" i="14"/>
  <c r="BQ965" i="14"/>
  <c r="BQ966" i="14"/>
  <c r="BQ967" i="14"/>
  <c r="BQ968" i="14"/>
  <c r="BQ969" i="14"/>
  <c r="BQ970" i="14"/>
  <c r="BQ971" i="14"/>
  <c r="BQ972" i="14"/>
  <c r="BQ973" i="14"/>
  <c r="BQ974" i="14"/>
  <c r="BQ975" i="14"/>
  <c r="BQ976" i="14"/>
  <c r="BQ977" i="14"/>
  <c r="BQ978" i="14"/>
  <c r="BQ979" i="14"/>
  <c r="BQ980" i="14"/>
  <c r="BQ981" i="14"/>
  <c r="BQ982" i="14"/>
  <c r="BQ983" i="14"/>
  <c r="BQ984" i="14"/>
  <c r="BQ985" i="14"/>
  <c r="BQ986" i="14"/>
  <c r="BQ987" i="14"/>
  <c r="BQ988" i="14"/>
  <c r="BQ989" i="14"/>
  <c r="BQ990" i="14"/>
  <c r="BQ991" i="14"/>
  <c r="BQ992" i="14"/>
  <c r="BQ993" i="14"/>
  <c r="BQ994" i="14"/>
  <c r="BQ995" i="14"/>
  <c r="BQ13" i="14"/>
  <c r="BF14" i="14"/>
  <c r="BF16" i="14"/>
  <c r="BF17" i="14"/>
  <c r="BF18" i="14"/>
  <c r="BF19" i="14"/>
  <c r="BF20" i="14"/>
  <c r="BF21" i="14"/>
  <c r="BF22" i="14"/>
  <c r="BF23" i="14"/>
  <c r="BF24" i="14"/>
  <c r="BF25" i="14"/>
  <c r="BF26" i="14"/>
  <c r="BF27" i="14"/>
  <c r="BF28" i="14"/>
  <c r="BF29" i="14"/>
  <c r="BF30" i="14"/>
  <c r="BF31" i="14"/>
  <c r="BF32" i="14"/>
  <c r="BF33" i="14"/>
  <c r="BF34" i="14"/>
  <c r="BF35" i="14"/>
  <c r="BF36" i="14"/>
  <c r="BF37" i="14"/>
  <c r="BF38" i="14"/>
  <c r="BF39" i="14"/>
  <c r="BF40" i="14"/>
  <c r="BF41" i="14"/>
  <c r="BF42" i="14"/>
  <c r="BF43" i="14"/>
  <c r="BF44" i="14"/>
  <c r="BF45" i="14"/>
  <c r="BF46" i="14"/>
  <c r="BF47" i="14"/>
  <c r="BF48" i="14"/>
  <c r="BF49" i="14"/>
  <c r="BF50" i="14"/>
  <c r="BF51" i="14"/>
  <c r="BF52" i="14"/>
  <c r="BF53" i="14"/>
  <c r="BF54" i="14"/>
  <c r="BF55" i="14"/>
  <c r="BF56" i="14"/>
  <c r="BF57" i="14"/>
  <c r="BF58" i="14"/>
  <c r="BF59" i="14"/>
  <c r="BF60" i="14"/>
  <c r="BF61" i="14"/>
  <c r="BF62" i="14"/>
  <c r="BF63" i="14"/>
  <c r="BF64" i="14"/>
  <c r="BF65" i="14"/>
  <c r="BF66" i="14"/>
  <c r="BF67" i="14"/>
  <c r="BF68" i="14"/>
  <c r="BF69" i="14"/>
  <c r="BF70" i="14"/>
  <c r="BF71" i="14"/>
  <c r="BF72" i="14"/>
  <c r="BF73" i="14"/>
  <c r="BF74" i="14"/>
  <c r="BF75" i="14"/>
  <c r="BF76" i="14"/>
  <c r="BF77" i="14"/>
  <c r="BF78" i="14"/>
  <c r="BF79" i="14"/>
  <c r="BF80" i="14"/>
  <c r="BF81" i="14"/>
  <c r="BF82" i="14"/>
  <c r="BF83" i="14"/>
  <c r="BF84" i="14"/>
  <c r="BF85" i="14"/>
  <c r="BF86" i="14"/>
  <c r="BF87" i="14"/>
  <c r="BF88" i="14"/>
  <c r="BF89" i="14"/>
  <c r="BF90" i="14"/>
  <c r="BF91" i="14"/>
  <c r="BF92" i="14"/>
  <c r="BF93" i="14"/>
  <c r="BF94" i="14"/>
  <c r="BF95" i="14"/>
  <c r="BF96" i="14"/>
  <c r="BF97" i="14"/>
  <c r="BF98" i="14"/>
  <c r="BF99" i="14"/>
  <c r="BF100" i="14"/>
  <c r="BF101" i="14"/>
  <c r="BF102" i="14"/>
  <c r="BF103" i="14"/>
  <c r="BF104" i="14"/>
  <c r="BF105" i="14"/>
  <c r="BF106" i="14"/>
  <c r="BF107" i="14"/>
  <c r="BF108" i="14"/>
  <c r="BF109" i="14"/>
  <c r="BF110" i="14"/>
  <c r="BF111" i="14"/>
  <c r="BF112" i="14"/>
  <c r="BF113" i="14"/>
  <c r="BF114" i="14"/>
  <c r="BF115" i="14"/>
  <c r="BF116" i="14"/>
  <c r="BF117" i="14"/>
  <c r="BF118" i="14"/>
  <c r="BF119" i="14"/>
  <c r="BF120" i="14"/>
  <c r="BF121" i="14"/>
  <c r="BF122" i="14"/>
  <c r="BF123" i="14"/>
  <c r="BF124" i="14"/>
  <c r="BF125" i="14"/>
  <c r="BF126" i="14"/>
  <c r="BF127" i="14"/>
  <c r="BF128" i="14"/>
  <c r="BF129" i="14"/>
  <c r="BF130" i="14"/>
  <c r="BF131" i="14"/>
  <c r="BF132" i="14"/>
  <c r="BF133" i="14"/>
  <c r="BF134" i="14"/>
  <c r="BF135" i="14"/>
  <c r="BF136" i="14"/>
  <c r="BF137" i="14"/>
  <c r="BF138" i="14"/>
  <c r="BF139" i="14"/>
  <c r="BF140" i="14"/>
  <c r="BF141" i="14"/>
  <c r="BF142" i="14"/>
  <c r="BF143" i="14"/>
  <c r="BF144" i="14"/>
  <c r="BF145" i="14"/>
  <c r="BF146" i="14"/>
  <c r="BF147" i="14"/>
  <c r="BF148" i="14"/>
  <c r="BF149" i="14"/>
  <c r="BF150" i="14"/>
  <c r="BF151" i="14"/>
  <c r="BF152" i="14"/>
  <c r="BF153" i="14"/>
  <c r="BF154" i="14"/>
  <c r="BF155" i="14"/>
  <c r="BF156" i="14"/>
  <c r="BF157" i="14"/>
  <c r="BF158" i="14"/>
  <c r="BF159" i="14"/>
  <c r="BF160" i="14"/>
  <c r="BF161" i="14"/>
  <c r="BF162" i="14"/>
  <c r="BF163" i="14"/>
  <c r="BF164" i="14"/>
  <c r="BF165" i="14"/>
  <c r="BF166" i="14"/>
  <c r="BF167" i="14"/>
  <c r="BF168" i="14"/>
  <c r="BF169" i="14"/>
  <c r="BF170" i="14"/>
  <c r="BF171" i="14"/>
  <c r="BF172" i="14"/>
  <c r="BF173" i="14"/>
  <c r="BF174" i="14"/>
  <c r="BF175" i="14"/>
  <c r="BF176" i="14"/>
  <c r="BF177" i="14"/>
  <c r="BF178" i="14"/>
  <c r="BF179" i="14"/>
  <c r="BF180" i="14"/>
  <c r="BF181" i="14"/>
  <c r="BF182" i="14"/>
  <c r="BF183" i="14"/>
  <c r="BF184" i="14"/>
  <c r="BF185" i="14"/>
  <c r="BF186" i="14"/>
  <c r="BF187" i="14"/>
  <c r="BF188" i="14"/>
  <c r="BF189" i="14"/>
  <c r="BF190" i="14"/>
  <c r="BF191" i="14"/>
  <c r="BF192" i="14"/>
  <c r="BF193" i="14"/>
  <c r="BF194" i="14"/>
  <c r="BF195" i="14"/>
  <c r="BF196" i="14"/>
  <c r="BF197" i="14"/>
  <c r="BF198" i="14"/>
  <c r="BF199" i="14"/>
  <c r="BF200" i="14"/>
  <c r="BF201" i="14"/>
  <c r="BF202" i="14"/>
  <c r="BF203" i="14"/>
  <c r="BF204" i="14"/>
  <c r="BF205" i="14"/>
  <c r="BF206" i="14"/>
  <c r="BF207" i="14"/>
  <c r="BF208" i="14"/>
  <c r="BF209" i="14"/>
  <c r="BF210" i="14"/>
  <c r="BF211" i="14"/>
  <c r="BF212" i="14"/>
  <c r="BF213" i="14"/>
  <c r="BF214" i="14"/>
  <c r="BF215" i="14"/>
  <c r="BF216" i="14"/>
  <c r="BF217" i="14"/>
  <c r="BF218" i="14"/>
  <c r="BF219" i="14"/>
  <c r="BF220" i="14"/>
  <c r="BF221" i="14"/>
  <c r="BF222" i="14"/>
  <c r="BF223" i="14"/>
  <c r="BF224" i="14"/>
  <c r="BF225" i="14"/>
  <c r="BF226" i="14"/>
  <c r="BF227" i="14"/>
  <c r="BF228" i="14"/>
  <c r="BF229" i="14"/>
  <c r="BF230" i="14"/>
  <c r="BF231" i="14"/>
  <c r="BF232" i="14"/>
  <c r="BF233" i="14"/>
  <c r="BF234" i="14"/>
  <c r="BF235" i="14"/>
  <c r="BF236" i="14"/>
  <c r="BF237" i="14"/>
  <c r="BF238" i="14"/>
  <c r="BF239" i="14"/>
  <c r="BF240" i="14"/>
  <c r="BF241" i="14"/>
  <c r="BF242" i="14"/>
  <c r="BF243" i="14"/>
  <c r="BF244" i="14"/>
  <c r="BF245" i="14"/>
  <c r="BF246" i="14"/>
  <c r="BF247" i="14"/>
  <c r="BF248" i="14"/>
  <c r="BF249" i="14"/>
  <c r="BF250" i="14"/>
  <c r="BF251" i="14"/>
  <c r="BF252" i="14"/>
  <c r="BF253" i="14"/>
  <c r="BF254" i="14"/>
  <c r="BF255" i="14"/>
  <c r="BF256" i="14"/>
  <c r="BF257" i="14"/>
  <c r="BF258" i="14"/>
  <c r="BF259" i="14"/>
  <c r="BF260" i="14"/>
  <c r="BF261" i="14"/>
  <c r="BF262" i="14"/>
  <c r="BF263" i="14"/>
  <c r="BF264" i="14"/>
  <c r="BF265" i="14"/>
  <c r="BF266" i="14"/>
  <c r="BF267" i="14"/>
  <c r="BF268" i="14"/>
  <c r="BF269" i="14"/>
  <c r="BF270" i="14"/>
  <c r="BF271" i="14"/>
  <c r="BF272" i="14"/>
  <c r="BF273" i="14"/>
  <c r="BF274" i="14"/>
  <c r="BF275" i="14"/>
  <c r="BF276" i="14"/>
  <c r="BF277" i="14"/>
  <c r="BF278" i="14"/>
  <c r="BF279" i="14"/>
  <c r="BF280" i="14"/>
  <c r="BF281" i="14"/>
  <c r="BF282" i="14"/>
  <c r="BF283" i="14"/>
  <c r="BF284" i="14"/>
  <c r="BF285" i="14"/>
  <c r="BF286" i="14"/>
  <c r="BF287" i="14"/>
  <c r="BF288" i="14"/>
  <c r="BF289" i="14"/>
  <c r="BF290" i="14"/>
  <c r="BF291" i="14"/>
  <c r="BF292" i="14"/>
  <c r="BF293" i="14"/>
  <c r="BF294" i="14"/>
  <c r="BF295" i="14"/>
  <c r="BF296" i="14"/>
  <c r="BF297" i="14"/>
  <c r="BF298" i="14"/>
  <c r="BF299" i="14"/>
  <c r="BF300" i="14"/>
  <c r="BF301" i="14"/>
  <c r="BF302" i="14"/>
  <c r="BF303" i="14"/>
  <c r="BF304" i="14"/>
  <c r="BF305" i="14"/>
  <c r="BF306" i="14"/>
  <c r="BF307" i="14"/>
  <c r="BF308" i="14"/>
  <c r="BF309" i="14"/>
  <c r="BF310" i="14"/>
  <c r="BF311" i="14"/>
  <c r="BF312" i="14"/>
  <c r="BF313" i="14"/>
  <c r="BF314" i="14"/>
  <c r="BF315" i="14"/>
  <c r="BF316" i="14"/>
  <c r="BF317" i="14"/>
  <c r="BF318" i="14"/>
  <c r="BF319" i="14"/>
  <c r="BF320" i="14"/>
  <c r="BF321" i="14"/>
  <c r="BF322" i="14"/>
  <c r="BF323" i="14"/>
  <c r="BF324" i="14"/>
  <c r="BF325" i="14"/>
  <c r="BF326" i="14"/>
  <c r="BF327" i="14"/>
  <c r="BF328" i="14"/>
  <c r="BF329" i="14"/>
  <c r="BF330" i="14"/>
  <c r="BF331" i="14"/>
  <c r="BF332" i="14"/>
  <c r="BF333" i="14"/>
  <c r="BF334" i="14"/>
  <c r="BF335" i="14"/>
  <c r="BF336" i="14"/>
  <c r="BF337" i="14"/>
  <c r="BF338" i="14"/>
  <c r="BF339" i="14"/>
  <c r="BF340" i="14"/>
  <c r="BF341" i="14"/>
  <c r="BF342" i="14"/>
  <c r="BF343" i="14"/>
  <c r="BF344" i="14"/>
  <c r="BF345" i="14"/>
  <c r="BF346" i="14"/>
  <c r="BF347" i="14"/>
  <c r="BF348" i="14"/>
  <c r="BF349" i="14"/>
  <c r="BF350" i="14"/>
  <c r="BF351" i="14"/>
  <c r="BF352" i="14"/>
  <c r="BF353" i="14"/>
  <c r="BF354" i="14"/>
  <c r="BF355" i="14"/>
  <c r="BF356" i="14"/>
  <c r="BF357" i="14"/>
  <c r="BF358" i="14"/>
  <c r="BF359" i="14"/>
  <c r="BF360" i="14"/>
  <c r="BF361" i="14"/>
  <c r="BF362" i="14"/>
  <c r="BF363" i="14"/>
  <c r="BF364" i="14"/>
  <c r="BF365" i="14"/>
  <c r="BF366" i="14"/>
  <c r="BF367" i="14"/>
  <c r="BF368" i="14"/>
  <c r="BF369" i="14"/>
  <c r="BF370" i="14"/>
  <c r="BF371" i="14"/>
  <c r="BF372" i="14"/>
  <c r="BF373" i="14"/>
  <c r="BF374" i="14"/>
  <c r="BF375" i="14"/>
  <c r="BF376" i="14"/>
  <c r="BF377" i="14"/>
  <c r="BF378" i="14"/>
  <c r="BF379" i="14"/>
  <c r="BF380" i="14"/>
  <c r="BF381" i="14"/>
  <c r="BF382" i="14"/>
  <c r="BF383" i="14"/>
  <c r="BF384" i="14"/>
  <c r="BF385" i="14"/>
  <c r="BF386" i="14"/>
  <c r="BF387" i="14"/>
  <c r="BF388" i="14"/>
  <c r="BF389" i="14"/>
  <c r="BF390" i="14"/>
  <c r="BF391" i="14"/>
  <c r="BF392" i="14"/>
  <c r="BF393" i="14"/>
  <c r="BF394" i="14"/>
  <c r="BF395" i="14"/>
  <c r="BF396" i="14"/>
  <c r="BF397" i="14"/>
  <c r="BF398" i="14"/>
  <c r="BF399" i="14"/>
  <c r="BF400" i="14"/>
  <c r="BF401" i="14"/>
  <c r="BF402" i="14"/>
  <c r="BF403" i="14"/>
  <c r="BF404" i="14"/>
  <c r="BF405" i="14"/>
  <c r="BF406" i="14"/>
  <c r="BF407" i="14"/>
  <c r="BF408" i="14"/>
  <c r="BF409" i="14"/>
  <c r="BF410" i="14"/>
  <c r="BF411" i="14"/>
  <c r="BF412" i="14"/>
  <c r="BF413" i="14"/>
  <c r="BF414" i="14"/>
  <c r="BF415" i="14"/>
  <c r="BF416" i="14"/>
  <c r="BF417" i="14"/>
  <c r="BF418" i="14"/>
  <c r="BF419" i="14"/>
  <c r="BF420" i="14"/>
  <c r="BF421" i="14"/>
  <c r="BF422" i="14"/>
  <c r="BF423" i="14"/>
  <c r="BF424" i="14"/>
  <c r="BF425" i="14"/>
  <c r="BF426" i="14"/>
  <c r="BF427" i="14"/>
  <c r="BF428" i="14"/>
  <c r="BF429" i="14"/>
  <c r="BF430" i="14"/>
  <c r="BF431" i="14"/>
  <c r="BF432" i="14"/>
  <c r="BF433" i="14"/>
  <c r="BF434" i="14"/>
  <c r="BF435" i="14"/>
  <c r="BF436" i="14"/>
  <c r="BF437" i="14"/>
  <c r="BF438" i="14"/>
  <c r="BF439" i="14"/>
  <c r="BF440" i="14"/>
  <c r="BF441" i="14"/>
  <c r="BF442" i="14"/>
  <c r="BF443" i="14"/>
  <c r="BF444" i="14"/>
  <c r="BF445" i="14"/>
  <c r="BF446" i="14"/>
  <c r="BF447" i="14"/>
  <c r="BF448" i="14"/>
  <c r="BF449" i="14"/>
  <c r="BF450" i="14"/>
  <c r="BF451" i="14"/>
  <c r="BF452" i="14"/>
  <c r="BF453" i="14"/>
  <c r="BF454" i="14"/>
  <c r="BF455" i="14"/>
  <c r="BF456" i="14"/>
  <c r="BF457" i="14"/>
  <c r="BF458" i="14"/>
  <c r="BF459" i="14"/>
  <c r="BF460" i="14"/>
  <c r="BF461" i="14"/>
  <c r="BF462" i="14"/>
  <c r="BF463" i="14"/>
  <c r="BF464" i="14"/>
  <c r="BF465" i="14"/>
  <c r="BF466" i="14"/>
  <c r="BF467" i="14"/>
  <c r="BF468" i="14"/>
  <c r="BF469" i="14"/>
  <c r="BF470" i="14"/>
  <c r="BF471" i="14"/>
  <c r="BF472" i="14"/>
  <c r="BF473" i="14"/>
  <c r="BF474" i="14"/>
  <c r="BF475" i="14"/>
  <c r="BF476" i="14"/>
  <c r="BF477" i="14"/>
  <c r="BF478" i="14"/>
  <c r="BF479" i="14"/>
  <c r="BF480" i="14"/>
  <c r="BF481" i="14"/>
  <c r="BF482" i="14"/>
  <c r="BF483" i="14"/>
  <c r="BF484" i="14"/>
  <c r="BF485" i="14"/>
  <c r="BF486" i="14"/>
  <c r="BF487" i="14"/>
  <c r="BF488" i="14"/>
  <c r="BF489" i="14"/>
  <c r="BF490" i="14"/>
  <c r="BF491" i="14"/>
  <c r="BF492" i="14"/>
  <c r="BF493" i="14"/>
  <c r="BF494" i="14"/>
  <c r="BF495" i="14"/>
  <c r="BF496" i="14"/>
  <c r="BF497" i="14"/>
  <c r="BF498" i="14"/>
  <c r="BF499" i="14"/>
  <c r="BF500" i="14"/>
  <c r="BF501" i="14"/>
  <c r="BF502" i="14"/>
  <c r="BF503" i="14"/>
  <c r="BF504" i="14"/>
  <c r="BF505" i="14"/>
  <c r="BF506" i="14"/>
  <c r="BF507" i="14"/>
  <c r="BF508" i="14"/>
  <c r="BF509" i="14"/>
  <c r="BF510" i="14"/>
  <c r="BF511" i="14"/>
  <c r="BF512" i="14"/>
  <c r="BF513" i="14"/>
  <c r="BF514" i="14"/>
  <c r="BF515" i="14"/>
  <c r="BF516" i="14"/>
  <c r="BF517" i="14"/>
  <c r="BF518" i="14"/>
  <c r="BF519" i="14"/>
  <c r="BF520" i="14"/>
  <c r="BF521" i="14"/>
  <c r="BF522" i="14"/>
  <c r="BF523" i="14"/>
  <c r="BF524" i="14"/>
  <c r="BF525" i="14"/>
  <c r="BF526" i="14"/>
  <c r="BF527" i="14"/>
  <c r="BF528" i="14"/>
  <c r="BF529" i="14"/>
  <c r="BF530" i="14"/>
  <c r="BF531" i="14"/>
  <c r="BF532" i="14"/>
  <c r="BF533" i="14"/>
  <c r="BF534" i="14"/>
  <c r="BF535" i="14"/>
  <c r="BF536" i="14"/>
  <c r="BF537" i="14"/>
  <c r="BF538" i="14"/>
  <c r="BF539" i="14"/>
  <c r="BF540" i="14"/>
  <c r="BF541" i="14"/>
  <c r="BF542" i="14"/>
  <c r="BF543" i="14"/>
  <c r="BF544" i="14"/>
  <c r="BF545" i="14"/>
  <c r="BF546" i="14"/>
  <c r="BF547" i="14"/>
  <c r="BF548" i="14"/>
  <c r="BF549" i="14"/>
  <c r="BF550" i="14"/>
  <c r="BF551" i="14"/>
  <c r="BF552" i="14"/>
  <c r="BF553" i="14"/>
  <c r="BF554" i="14"/>
  <c r="BF555" i="14"/>
  <c r="BF556" i="14"/>
  <c r="BF557" i="14"/>
  <c r="BF558" i="14"/>
  <c r="BF559" i="14"/>
  <c r="BF560" i="14"/>
  <c r="BF561" i="14"/>
  <c r="BF562" i="14"/>
  <c r="BF563" i="14"/>
  <c r="BF564" i="14"/>
  <c r="BF565" i="14"/>
  <c r="BF566" i="14"/>
  <c r="BF567" i="14"/>
  <c r="BF568" i="14"/>
  <c r="BF569" i="14"/>
  <c r="BF570" i="14"/>
  <c r="BF571" i="14"/>
  <c r="BF572" i="14"/>
  <c r="BF573" i="14"/>
  <c r="BF574" i="14"/>
  <c r="BF575" i="14"/>
  <c r="BF576" i="14"/>
  <c r="BF577" i="14"/>
  <c r="BF578" i="14"/>
  <c r="BF579" i="14"/>
  <c r="BF580" i="14"/>
  <c r="BF581" i="14"/>
  <c r="BF582" i="14"/>
  <c r="BF583" i="14"/>
  <c r="BF584" i="14"/>
  <c r="BF585" i="14"/>
  <c r="BF586" i="14"/>
  <c r="BF587" i="14"/>
  <c r="BF588" i="14"/>
  <c r="BF589" i="14"/>
  <c r="BF590" i="14"/>
  <c r="BF591" i="14"/>
  <c r="BF592" i="14"/>
  <c r="BF593" i="14"/>
  <c r="BF594" i="14"/>
  <c r="BF595" i="14"/>
  <c r="BF596" i="14"/>
  <c r="BF597" i="14"/>
  <c r="BF598" i="14"/>
  <c r="BF599" i="14"/>
  <c r="BF600" i="14"/>
  <c r="BF601" i="14"/>
  <c r="BF602" i="14"/>
  <c r="BF603" i="14"/>
  <c r="BF604" i="14"/>
  <c r="BF605" i="14"/>
  <c r="BF606" i="14"/>
  <c r="BF607" i="14"/>
  <c r="BF608" i="14"/>
  <c r="BF609" i="14"/>
  <c r="BF610" i="14"/>
  <c r="BF611" i="14"/>
  <c r="BF612" i="14"/>
  <c r="BF613" i="14"/>
  <c r="BF614" i="14"/>
  <c r="BF615" i="14"/>
  <c r="BF616" i="14"/>
  <c r="BF617" i="14"/>
  <c r="BF618" i="14"/>
  <c r="BF619" i="14"/>
  <c r="BF620" i="14"/>
  <c r="BF621" i="14"/>
  <c r="BF622" i="14"/>
  <c r="BF623" i="14"/>
  <c r="BF624" i="14"/>
  <c r="BF625" i="14"/>
  <c r="BF626" i="14"/>
  <c r="BF627" i="14"/>
  <c r="BF628" i="14"/>
  <c r="BF629" i="14"/>
  <c r="BF630" i="14"/>
  <c r="BF631" i="14"/>
  <c r="BF632" i="14"/>
  <c r="BF633" i="14"/>
  <c r="BF634" i="14"/>
  <c r="BF635" i="14"/>
  <c r="BF636" i="14"/>
  <c r="BF637" i="14"/>
  <c r="BF638" i="14"/>
  <c r="BF639" i="14"/>
  <c r="BF640" i="14"/>
  <c r="BF641" i="14"/>
  <c r="BF642" i="14"/>
  <c r="BF643" i="14"/>
  <c r="BF644" i="14"/>
  <c r="BF645" i="14"/>
  <c r="BF646" i="14"/>
  <c r="BF647" i="14"/>
  <c r="BF648" i="14"/>
  <c r="BF649" i="14"/>
  <c r="BF650" i="14"/>
  <c r="BF651" i="14"/>
  <c r="BF652" i="14"/>
  <c r="BF653" i="14"/>
  <c r="BF654" i="14"/>
  <c r="BF655" i="14"/>
  <c r="BF656" i="14"/>
  <c r="BF657" i="14"/>
  <c r="BF658" i="14"/>
  <c r="BF659" i="14"/>
  <c r="BF660" i="14"/>
  <c r="BF661" i="14"/>
  <c r="BF662" i="14"/>
  <c r="BF663" i="14"/>
  <c r="BF664" i="14"/>
  <c r="BF665" i="14"/>
  <c r="BF666" i="14"/>
  <c r="BF667" i="14"/>
  <c r="BF668" i="14"/>
  <c r="BF669" i="14"/>
  <c r="BF670" i="14"/>
  <c r="BF671" i="14"/>
  <c r="BF672" i="14"/>
  <c r="BF673" i="14"/>
  <c r="BF674" i="14"/>
  <c r="BF675" i="14"/>
  <c r="BF676" i="14"/>
  <c r="BF677" i="14"/>
  <c r="BF678" i="14"/>
  <c r="BF679" i="14"/>
  <c r="BF680" i="14"/>
  <c r="BF681" i="14"/>
  <c r="BF682" i="14"/>
  <c r="BF683" i="14"/>
  <c r="BF684" i="14"/>
  <c r="BF685" i="14"/>
  <c r="BF686" i="14"/>
  <c r="BF687" i="14"/>
  <c r="BF688" i="14"/>
  <c r="BF689" i="14"/>
  <c r="BF690" i="14"/>
  <c r="BF691" i="14"/>
  <c r="BF692" i="14"/>
  <c r="BF693" i="14"/>
  <c r="BF694" i="14"/>
  <c r="BF695" i="14"/>
  <c r="BF696" i="14"/>
  <c r="BF697" i="14"/>
  <c r="BF698" i="14"/>
  <c r="BF699" i="14"/>
  <c r="BF700" i="14"/>
  <c r="BF701" i="14"/>
  <c r="BF702" i="14"/>
  <c r="BF703" i="14"/>
  <c r="BF704" i="14"/>
  <c r="BF705" i="14"/>
  <c r="BF706" i="14"/>
  <c r="BF707" i="14"/>
  <c r="BF708" i="14"/>
  <c r="BF709" i="14"/>
  <c r="BF710" i="14"/>
  <c r="BF711" i="14"/>
  <c r="BF712" i="14"/>
  <c r="BF713" i="14"/>
  <c r="BF714" i="14"/>
  <c r="BF715" i="14"/>
  <c r="BF716" i="14"/>
  <c r="BF717" i="14"/>
  <c r="BF718" i="14"/>
  <c r="BF719" i="14"/>
  <c r="BF720" i="14"/>
  <c r="BF721" i="14"/>
  <c r="BF722" i="14"/>
  <c r="BF723" i="14"/>
  <c r="BF724" i="14"/>
  <c r="BF725" i="14"/>
  <c r="BF726" i="14"/>
  <c r="BF727" i="14"/>
  <c r="BF728" i="14"/>
  <c r="BF729" i="14"/>
  <c r="BF730" i="14"/>
  <c r="BF731" i="14"/>
  <c r="BF732" i="14"/>
  <c r="BF733" i="14"/>
  <c r="BF734" i="14"/>
  <c r="BF735" i="14"/>
  <c r="BF736" i="14"/>
  <c r="BF737" i="14"/>
  <c r="BF738" i="14"/>
  <c r="BF739" i="14"/>
  <c r="BF740" i="14"/>
  <c r="BF741" i="14"/>
  <c r="BF742" i="14"/>
  <c r="BF743" i="14"/>
  <c r="BF744" i="14"/>
  <c r="BF745" i="14"/>
  <c r="BF746" i="14"/>
  <c r="BF747" i="14"/>
  <c r="BF748" i="14"/>
  <c r="BF749" i="14"/>
  <c r="BF750" i="14"/>
  <c r="BF751" i="14"/>
  <c r="BF752" i="14"/>
  <c r="BF753" i="14"/>
  <c r="BF754" i="14"/>
  <c r="BF755" i="14"/>
  <c r="BF756" i="14"/>
  <c r="BF757" i="14"/>
  <c r="BF758" i="14"/>
  <c r="BF759" i="14"/>
  <c r="BF760" i="14"/>
  <c r="BF761" i="14"/>
  <c r="BF762" i="14"/>
  <c r="BF763" i="14"/>
  <c r="BF764" i="14"/>
  <c r="BF765" i="14"/>
  <c r="BF766" i="14"/>
  <c r="BF767" i="14"/>
  <c r="BF768" i="14"/>
  <c r="BF769" i="14"/>
  <c r="BF770" i="14"/>
  <c r="BF771" i="14"/>
  <c r="BF772" i="14"/>
  <c r="BF773" i="14"/>
  <c r="BF774" i="14"/>
  <c r="BF775" i="14"/>
  <c r="BF776" i="14"/>
  <c r="BF777" i="14"/>
  <c r="BF778" i="14"/>
  <c r="BF779" i="14"/>
  <c r="BF780" i="14"/>
  <c r="BF781" i="14"/>
  <c r="BF782" i="14"/>
  <c r="BF783" i="14"/>
  <c r="BF784" i="14"/>
  <c r="BF785" i="14"/>
  <c r="BF786" i="14"/>
  <c r="BF787" i="14"/>
  <c r="BF788" i="14"/>
  <c r="BF789" i="14"/>
  <c r="BF790" i="14"/>
  <c r="BF791" i="14"/>
  <c r="BF792" i="14"/>
  <c r="BF793" i="14"/>
  <c r="BF794" i="14"/>
  <c r="BF795" i="14"/>
  <c r="BF796" i="14"/>
  <c r="BF797" i="14"/>
  <c r="BF798" i="14"/>
  <c r="BF799" i="14"/>
  <c r="BF800" i="14"/>
  <c r="BF801" i="14"/>
  <c r="BF802" i="14"/>
  <c r="BF803" i="14"/>
  <c r="BF804" i="14"/>
  <c r="BF805" i="14"/>
  <c r="BF806" i="14"/>
  <c r="BF807" i="14"/>
  <c r="BF808" i="14"/>
  <c r="BF809" i="14"/>
  <c r="BF810" i="14"/>
  <c r="BF811" i="14"/>
  <c r="BF812" i="14"/>
  <c r="BF813" i="14"/>
  <c r="BF814" i="14"/>
  <c r="BF815" i="14"/>
  <c r="BF816" i="14"/>
  <c r="BF817" i="14"/>
  <c r="BF818" i="14"/>
  <c r="BF819" i="14"/>
  <c r="BF820" i="14"/>
  <c r="BF821" i="14"/>
  <c r="BF822" i="14"/>
  <c r="BF823" i="14"/>
  <c r="BF824" i="14"/>
  <c r="BF825" i="14"/>
  <c r="BF826" i="14"/>
  <c r="BF827" i="14"/>
  <c r="BF828" i="14"/>
  <c r="BF829" i="14"/>
  <c r="BF830" i="14"/>
  <c r="BF831" i="14"/>
  <c r="BF832" i="14"/>
  <c r="BF833" i="14"/>
  <c r="BF834" i="14"/>
  <c r="BF835" i="14"/>
  <c r="BF836" i="14"/>
  <c r="BF837" i="14"/>
  <c r="BF838" i="14"/>
  <c r="BF839" i="14"/>
  <c r="BF840" i="14"/>
  <c r="BF841" i="14"/>
  <c r="BF842" i="14"/>
  <c r="BF843" i="14"/>
  <c r="BF844" i="14"/>
  <c r="BF845" i="14"/>
  <c r="BF846" i="14"/>
  <c r="BF847" i="14"/>
  <c r="BF848" i="14"/>
  <c r="BF849" i="14"/>
  <c r="BF850" i="14"/>
  <c r="BF851" i="14"/>
  <c r="BF852" i="14"/>
  <c r="BF853" i="14"/>
  <c r="BF854" i="14"/>
  <c r="BF855" i="14"/>
  <c r="BF856" i="14"/>
  <c r="BF857" i="14"/>
  <c r="BF858" i="14"/>
  <c r="BF859" i="14"/>
  <c r="BF860" i="14"/>
  <c r="BF861" i="14"/>
  <c r="BF862" i="14"/>
  <c r="BF863" i="14"/>
  <c r="BF864" i="14"/>
  <c r="BF865" i="14"/>
  <c r="BF866" i="14"/>
  <c r="BF867" i="14"/>
  <c r="BF868" i="14"/>
  <c r="BF869" i="14"/>
  <c r="BF870" i="14"/>
  <c r="BF871" i="14"/>
  <c r="BF872" i="14"/>
  <c r="BF873" i="14"/>
  <c r="BF874" i="14"/>
  <c r="BF875" i="14"/>
  <c r="BF876" i="14"/>
  <c r="BF877" i="14"/>
  <c r="BF878" i="14"/>
  <c r="BF879" i="14"/>
  <c r="BF880" i="14"/>
  <c r="BF881" i="14"/>
  <c r="BF882" i="14"/>
  <c r="BF883" i="14"/>
  <c r="BF884" i="14"/>
  <c r="BF885" i="14"/>
  <c r="BF886" i="14"/>
  <c r="BF887" i="14"/>
  <c r="BF888" i="14"/>
  <c r="BF889" i="14"/>
  <c r="BF890" i="14"/>
  <c r="BF891" i="14"/>
  <c r="BF892" i="14"/>
  <c r="BF893" i="14"/>
  <c r="BF894" i="14"/>
  <c r="BF895" i="14"/>
  <c r="BF896" i="14"/>
  <c r="BF897" i="14"/>
  <c r="BF898" i="14"/>
  <c r="BF899" i="14"/>
  <c r="BF900" i="14"/>
  <c r="BF901" i="14"/>
  <c r="BF902" i="14"/>
  <c r="BF903" i="14"/>
  <c r="BF904" i="14"/>
  <c r="BF905" i="14"/>
  <c r="BF906" i="14"/>
  <c r="BF907" i="14"/>
  <c r="BF908" i="14"/>
  <c r="BF909" i="14"/>
  <c r="BF910" i="14"/>
  <c r="BF911" i="14"/>
  <c r="BF912" i="14"/>
  <c r="BF913" i="14"/>
  <c r="BF914" i="14"/>
  <c r="BF915" i="14"/>
  <c r="BF916" i="14"/>
  <c r="BF917" i="14"/>
  <c r="BF918" i="14"/>
  <c r="BF919" i="14"/>
  <c r="BF920" i="14"/>
  <c r="BF921" i="14"/>
  <c r="BF922" i="14"/>
  <c r="BF923" i="14"/>
  <c r="BF924" i="14"/>
  <c r="BF925" i="14"/>
  <c r="BF926" i="14"/>
  <c r="BF927" i="14"/>
  <c r="BF928" i="14"/>
  <c r="BF929" i="14"/>
  <c r="BF930" i="14"/>
  <c r="BF931" i="14"/>
  <c r="BF932" i="14"/>
  <c r="BF933" i="14"/>
  <c r="BF934" i="14"/>
  <c r="BF935" i="14"/>
  <c r="BF936" i="14"/>
  <c r="BF937" i="14"/>
  <c r="BF938" i="14"/>
  <c r="BF939" i="14"/>
  <c r="BF940" i="14"/>
  <c r="BF941" i="14"/>
  <c r="BF942" i="14"/>
  <c r="BF943" i="14"/>
  <c r="BF944" i="14"/>
  <c r="BF945" i="14"/>
  <c r="BF946" i="14"/>
  <c r="BF947" i="14"/>
  <c r="BF948" i="14"/>
  <c r="BF949" i="14"/>
  <c r="BF950" i="14"/>
  <c r="BF951" i="14"/>
  <c r="BF952" i="14"/>
  <c r="BF953" i="14"/>
  <c r="BF954" i="14"/>
  <c r="BF955" i="14"/>
  <c r="BF956" i="14"/>
  <c r="BF957" i="14"/>
  <c r="BF958" i="14"/>
  <c r="BF959" i="14"/>
  <c r="BF960" i="14"/>
  <c r="BF961" i="14"/>
  <c r="BF962" i="14"/>
  <c r="BF963" i="14"/>
  <c r="BF964" i="14"/>
  <c r="BF965" i="14"/>
  <c r="BF966" i="14"/>
  <c r="BF967" i="14"/>
  <c r="BF968" i="14"/>
  <c r="BF969" i="14"/>
  <c r="BF970" i="14"/>
  <c r="BF971" i="14"/>
  <c r="BF972" i="14"/>
  <c r="BF973" i="14"/>
  <c r="BF974" i="14"/>
  <c r="BF975" i="14"/>
  <c r="BF976" i="14"/>
  <c r="BF977" i="14"/>
  <c r="BF978" i="14"/>
  <c r="BF979" i="14"/>
  <c r="BF980" i="14"/>
  <c r="BF981" i="14"/>
  <c r="BF982" i="14"/>
  <c r="BF983" i="14"/>
  <c r="BF984" i="14"/>
  <c r="BF985" i="14"/>
  <c r="BF986" i="14"/>
  <c r="BF987" i="14"/>
  <c r="BF988" i="14"/>
  <c r="BF989" i="14"/>
  <c r="BF990" i="14"/>
  <c r="BF991" i="14"/>
  <c r="BF992" i="14"/>
  <c r="BF993" i="14"/>
  <c r="BF994" i="14"/>
  <c r="BF995" i="14"/>
  <c r="BF13" i="14"/>
  <c r="AU14" i="14"/>
  <c r="AU16" i="14"/>
  <c r="AU17" i="14"/>
  <c r="AU18" i="14"/>
  <c r="AU19" i="14"/>
  <c r="AU20" i="14"/>
  <c r="AU21" i="14"/>
  <c r="AU22" i="14"/>
  <c r="AU23" i="14"/>
  <c r="AU24" i="14"/>
  <c r="AU25" i="14"/>
  <c r="AU26" i="14"/>
  <c r="AU27" i="14"/>
  <c r="AU28" i="14"/>
  <c r="AU29" i="14"/>
  <c r="AU30" i="14"/>
  <c r="AU31" i="14"/>
  <c r="AU32" i="14"/>
  <c r="AU33" i="14"/>
  <c r="AU34" i="14"/>
  <c r="AU35" i="14"/>
  <c r="AU36" i="14"/>
  <c r="AU37" i="14"/>
  <c r="AU38" i="14"/>
  <c r="AU39" i="14"/>
  <c r="AU40" i="14"/>
  <c r="AU41" i="14"/>
  <c r="AU42" i="14"/>
  <c r="AU43" i="14"/>
  <c r="AU44" i="14"/>
  <c r="AU45" i="14"/>
  <c r="AU46" i="14"/>
  <c r="AU47" i="14"/>
  <c r="AU48" i="14"/>
  <c r="AU49" i="14"/>
  <c r="AU50" i="14"/>
  <c r="AU51" i="14"/>
  <c r="AU52" i="14"/>
  <c r="AU53" i="14"/>
  <c r="AU54" i="14"/>
  <c r="AU55" i="14"/>
  <c r="AU56" i="14"/>
  <c r="AU57" i="14"/>
  <c r="AU58" i="14"/>
  <c r="AU59" i="14"/>
  <c r="AU60" i="14"/>
  <c r="AU61" i="14"/>
  <c r="AU62" i="14"/>
  <c r="AU63" i="14"/>
  <c r="AU64" i="14"/>
  <c r="AU65" i="14"/>
  <c r="AU66" i="14"/>
  <c r="AU67" i="14"/>
  <c r="AU68" i="14"/>
  <c r="AU69" i="14"/>
  <c r="AU70" i="14"/>
  <c r="AU71" i="14"/>
  <c r="AU72" i="14"/>
  <c r="AU73" i="14"/>
  <c r="AU74" i="14"/>
  <c r="AU75" i="14"/>
  <c r="AU76" i="14"/>
  <c r="AU77" i="14"/>
  <c r="AU78" i="14"/>
  <c r="AU79" i="14"/>
  <c r="AU80" i="14"/>
  <c r="AU81" i="14"/>
  <c r="AU82" i="14"/>
  <c r="AU83" i="14"/>
  <c r="AU84" i="14"/>
  <c r="AU85" i="14"/>
  <c r="AU86" i="14"/>
  <c r="AU87" i="14"/>
  <c r="AU88" i="14"/>
  <c r="AU89" i="14"/>
  <c r="AU90" i="14"/>
  <c r="AU91" i="14"/>
  <c r="AU92" i="14"/>
  <c r="AU93" i="14"/>
  <c r="AU94" i="14"/>
  <c r="AU95" i="14"/>
  <c r="AU96" i="14"/>
  <c r="AU97" i="14"/>
  <c r="AU98" i="14"/>
  <c r="AU99" i="14"/>
  <c r="AU100" i="14"/>
  <c r="AU101" i="14"/>
  <c r="AU102" i="14"/>
  <c r="AU103" i="14"/>
  <c r="AU104" i="14"/>
  <c r="AU105" i="14"/>
  <c r="AU106" i="14"/>
  <c r="AU107" i="14"/>
  <c r="AU108" i="14"/>
  <c r="AU109" i="14"/>
  <c r="AU110" i="14"/>
  <c r="AU111" i="14"/>
  <c r="AU112" i="14"/>
  <c r="AU113" i="14"/>
  <c r="AU114" i="14"/>
  <c r="AU115" i="14"/>
  <c r="AU116" i="14"/>
  <c r="AU117" i="14"/>
  <c r="AU118" i="14"/>
  <c r="AU119" i="14"/>
  <c r="AU120" i="14"/>
  <c r="AU121" i="14"/>
  <c r="AU122" i="14"/>
  <c r="AU123" i="14"/>
  <c r="AU124" i="14"/>
  <c r="AU125" i="14"/>
  <c r="AU126" i="14"/>
  <c r="AU127" i="14"/>
  <c r="AU128" i="14"/>
  <c r="AU129" i="14"/>
  <c r="AU130" i="14"/>
  <c r="AU131" i="14"/>
  <c r="AU132" i="14"/>
  <c r="AU133" i="14"/>
  <c r="AU134" i="14"/>
  <c r="AU135" i="14"/>
  <c r="AU136" i="14"/>
  <c r="AU137" i="14"/>
  <c r="AU138" i="14"/>
  <c r="AU139" i="14"/>
  <c r="AU140" i="14"/>
  <c r="AU141" i="14"/>
  <c r="AU142" i="14"/>
  <c r="AU143" i="14"/>
  <c r="AU144" i="14"/>
  <c r="AU145" i="14"/>
  <c r="AU146" i="14"/>
  <c r="AU147" i="14"/>
  <c r="AU148" i="14"/>
  <c r="AU149" i="14"/>
  <c r="AU150" i="14"/>
  <c r="AU151" i="14"/>
  <c r="AU152" i="14"/>
  <c r="AU153" i="14"/>
  <c r="AU154" i="14"/>
  <c r="AU155" i="14"/>
  <c r="AU156" i="14"/>
  <c r="AU157" i="14"/>
  <c r="AU158" i="14"/>
  <c r="AU159" i="14"/>
  <c r="AU160" i="14"/>
  <c r="AU161" i="14"/>
  <c r="AU162" i="14"/>
  <c r="AU163" i="14"/>
  <c r="AU164" i="14"/>
  <c r="AU165" i="14"/>
  <c r="AU166" i="14"/>
  <c r="AU167" i="14"/>
  <c r="AU168" i="14"/>
  <c r="AU169" i="14"/>
  <c r="AU170" i="14"/>
  <c r="AU171" i="14"/>
  <c r="AU172" i="14"/>
  <c r="AU173" i="14"/>
  <c r="AU174" i="14"/>
  <c r="AU175" i="14"/>
  <c r="AU176" i="14"/>
  <c r="AU177" i="14"/>
  <c r="AU178" i="14"/>
  <c r="AU179" i="14"/>
  <c r="AU180" i="14"/>
  <c r="AU181" i="14"/>
  <c r="AU182" i="14"/>
  <c r="AU183" i="14"/>
  <c r="AU184" i="14"/>
  <c r="AU185" i="14"/>
  <c r="AU186" i="14"/>
  <c r="AU187" i="14"/>
  <c r="AU188" i="14"/>
  <c r="AU189" i="14"/>
  <c r="AU190" i="14"/>
  <c r="AU191" i="14"/>
  <c r="AU192" i="14"/>
  <c r="AU193" i="14"/>
  <c r="AU194" i="14"/>
  <c r="AU195" i="14"/>
  <c r="AU196" i="14"/>
  <c r="AU197" i="14"/>
  <c r="AU198" i="14"/>
  <c r="AU199" i="14"/>
  <c r="AU200" i="14"/>
  <c r="AU201" i="14"/>
  <c r="AU202" i="14"/>
  <c r="AU203" i="14"/>
  <c r="AU204" i="14"/>
  <c r="AU205" i="14"/>
  <c r="AU206" i="14"/>
  <c r="AU207" i="14"/>
  <c r="AU208" i="14"/>
  <c r="AU209" i="14"/>
  <c r="AU210" i="14"/>
  <c r="AU211" i="14"/>
  <c r="AU212" i="14"/>
  <c r="AU213" i="14"/>
  <c r="AU214" i="14"/>
  <c r="AU215" i="14"/>
  <c r="AU216" i="14"/>
  <c r="AU217" i="14"/>
  <c r="AU218" i="14"/>
  <c r="AU219" i="14"/>
  <c r="AU220" i="14"/>
  <c r="AU221" i="14"/>
  <c r="AU222" i="14"/>
  <c r="AU223" i="14"/>
  <c r="AU224" i="14"/>
  <c r="AU225" i="14"/>
  <c r="AU226" i="14"/>
  <c r="AU227" i="14"/>
  <c r="AU228" i="14"/>
  <c r="AU229" i="14"/>
  <c r="AU230" i="14"/>
  <c r="AU231" i="14"/>
  <c r="AU232" i="14"/>
  <c r="AU233" i="14"/>
  <c r="AU234" i="14"/>
  <c r="AU235" i="14"/>
  <c r="AU236" i="14"/>
  <c r="AU237" i="14"/>
  <c r="AU238" i="14"/>
  <c r="AU239" i="14"/>
  <c r="AU240" i="14"/>
  <c r="AU241" i="14"/>
  <c r="AU242" i="14"/>
  <c r="AU243" i="14"/>
  <c r="AU244" i="14"/>
  <c r="AU245" i="14"/>
  <c r="AU246" i="14"/>
  <c r="AU247" i="14"/>
  <c r="AU248" i="14"/>
  <c r="AU249" i="14"/>
  <c r="AU250" i="14"/>
  <c r="AU251" i="14"/>
  <c r="AU252" i="14"/>
  <c r="AU253" i="14"/>
  <c r="AU254" i="14"/>
  <c r="AU255" i="14"/>
  <c r="AU256" i="14"/>
  <c r="AU257" i="14"/>
  <c r="AU258" i="14"/>
  <c r="AU259" i="14"/>
  <c r="AU260" i="14"/>
  <c r="AU261" i="14"/>
  <c r="AU262" i="14"/>
  <c r="AU263" i="14"/>
  <c r="AU264" i="14"/>
  <c r="AU265" i="14"/>
  <c r="AU266" i="14"/>
  <c r="AU267" i="14"/>
  <c r="AU268" i="14"/>
  <c r="AU269" i="14"/>
  <c r="AU270" i="14"/>
  <c r="AU271" i="14"/>
  <c r="AU272" i="14"/>
  <c r="AU273" i="14"/>
  <c r="AU274" i="14"/>
  <c r="AU275" i="14"/>
  <c r="AU276" i="14"/>
  <c r="AU277" i="14"/>
  <c r="AU278" i="14"/>
  <c r="AU279" i="14"/>
  <c r="AU280" i="14"/>
  <c r="AU281" i="14"/>
  <c r="AU282" i="14"/>
  <c r="AU283" i="14"/>
  <c r="AU284" i="14"/>
  <c r="AU285" i="14"/>
  <c r="AU286" i="14"/>
  <c r="AU287" i="14"/>
  <c r="AU288" i="14"/>
  <c r="AU289" i="14"/>
  <c r="AU290" i="14"/>
  <c r="AU291" i="14"/>
  <c r="AU292" i="14"/>
  <c r="AU293" i="14"/>
  <c r="AU294" i="14"/>
  <c r="AU295" i="14"/>
  <c r="AU296" i="14"/>
  <c r="AU297" i="14"/>
  <c r="AU298" i="14"/>
  <c r="AU299" i="14"/>
  <c r="AU300" i="14"/>
  <c r="AU301" i="14"/>
  <c r="AU302" i="14"/>
  <c r="AU303" i="14"/>
  <c r="AU304" i="14"/>
  <c r="AU305" i="14"/>
  <c r="AU306" i="14"/>
  <c r="AU307" i="14"/>
  <c r="AU308" i="14"/>
  <c r="AU309" i="14"/>
  <c r="AU310" i="14"/>
  <c r="AU311" i="14"/>
  <c r="AU312" i="14"/>
  <c r="AU313" i="14"/>
  <c r="AU314" i="14"/>
  <c r="AU315" i="14"/>
  <c r="AU316" i="14"/>
  <c r="AU317" i="14"/>
  <c r="AU318" i="14"/>
  <c r="AU319" i="14"/>
  <c r="AU320" i="14"/>
  <c r="AU321" i="14"/>
  <c r="AU322" i="14"/>
  <c r="AU323" i="14"/>
  <c r="AU324" i="14"/>
  <c r="AU325" i="14"/>
  <c r="AU326" i="14"/>
  <c r="AU327" i="14"/>
  <c r="AU328" i="14"/>
  <c r="AU329" i="14"/>
  <c r="AU330" i="14"/>
  <c r="AU331" i="14"/>
  <c r="AU332" i="14"/>
  <c r="AU333" i="14"/>
  <c r="AU334" i="14"/>
  <c r="AU335" i="14"/>
  <c r="AU336" i="14"/>
  <c r="AU337" i="14"/>
  <c r="AU338" i="14"/>
  <c r="AU339" i="14"/>
  <c r="AU340" i="14"/>
  <c r="AU341" i="14"/>
  <c r="AU342" i="14"/>
  <c r="AU343" i="14"/>
  <c r="AU344" i="14"/>
  <c r="AU345" i="14"/>
  <c r="AU346" i="14"/>
  <c r="AU347" i="14"/>
  <c r="AU348" i="14"/>
  <c r="AU349" i="14"/>
  <c r="AU350" i="14"/>
  <c r="AU351" i="14"/>
  <c r="AU352" i="14"/>
  <c r="AU353" i="14"/>
  <c r="AU354" i="14"/>
  <c r="AU355" i="14"/>
  <c r="AU356" i="14"/>
  <c r="AU357" i="14"/>
  <c r="AU358" i="14"/>
  <c r="AU359" i="14"/>
  <c r="AU360" i="14"/>
  <c r="AU361" i="14"/>
  <c r="AU362" i="14"/>
  <c r="AU363" i="14"/>
  <c r="AU364" i="14"/>
  <c r="AU365" i="14"/>
  <c r="AU366" i="14"/>
  <c r="AU367" i="14"/>
  <c r="AU368" i="14"/>
  <c r="AU369" i="14"/>
  <c r="AU370" i="14"/>
  <c r="AU371" i="14"/>
  <c r="AU372" i="14"/>
  <c r="AU373" i="14"/>
  <c r="AU374" i="14"/>
  <c r="AU375" i="14"/>
  <c r="AU376" i="14"/>
  <c r="AU377" i="14"/>
  <c r="AU378" i="14"/>
  <c r="AU379" i="14"/>
  <c r="AU380" i="14"/>
  <c r="AU381" i="14"/>
  <c r="AU382" i="14"/>
  <c r="AU383" i="14"/>
  <c r="AU384" i="14"/>
  <c r="AU385" i="14"/>
  <c r="AU386" i="14"/>
  <c r="AU387" i="14"/>
  <c r="AU388" i="14"/>
  <c r="AU389" i="14"/>
  <c r="AU390" i="14"/>
  <c r="AU391" i="14"/>
  <c r="AU392" i="14"/>
  <c r="AU393" i="14"/>
  <c r="AU394" i="14"/>
  <c r="AU395" i="14"/>
  <c r="AU396" i="14"/>
  <c r="AU397" i="14"/>
  <c r="AU398" i="14"/>
  <c r="AU399" i="14"/>
  <c r="AU400" i="14"/>
  <c r="AU401" i="14"/>
  <c r="AU402" i="14"/>
  <c r="AU403" i="14"/>
  <c r="AU404" i="14"/>
  <c r="AU405" i="14"/>
  <c r="AU406" i="14"/>
  <c r="AU407" i="14"/>
  <c r="AU408" i="14"/>
  <c r="AU409" i="14"/>
  <c r="AU410" i="14"/>
  <c r="AU411" i="14"/>
  <c r="AU412" i="14"/>
  <c r="AU413" i="14"/>
  <c r="AU414" i="14"/>
  <c r="AU415" i="14"/>
  <c r="AU416" i="14"/>
  <c r="AU417" i="14"/>
  <c r="AU418" i="14"/>
  <c r="AU419" i="14"/>
  <c r="AU420" i="14"/>
  <c r="AU421" i="14"/>
  <c r="AU422" i="14"/>
  <c r="AU423" i="14"/>
  <c r="AU424" i="14"/>
  <c r="AU425" i="14"/>
  <c r="AU426" i="14"/>
  <c r="AU427" i="14"/>
  <c r="AU428" i="14"/>
  <c r="AU429" i="14"/>
  <c r="AU430" i="14"/>
  <c r="AU431" i="14"/>
  <c r="AU432" i="14"/>
  <c r="AU433" i="14"/>
  <c r="AU434" i="14"/>
  <c r="AU435" i="14"/>
  <c r="AU436" i="14"/>
  <c r="AU437" i="14"/>
  <c r="AU438" i="14"/>
  <c r="AU439" i="14"/>
  <c r="AU440" i="14"/>
  <c r="AU441" i="14"/>
  <c r="AU442" i="14"/>
  <c r="AU443" i="14"/>
  <c r="AU444" i="14"/>
  <c r="AU445" i="14"/>
  <c r="AU446" i="14"/>
  <c r="AU447" i="14"/>
  <c r="AU448" i="14"/>
  <c r="AU449" i="14"/>
  <c r="AU450" i="14"/>
  <c r="AU451" i="14"/>
  <c r="AU452" i="14"/>
  <c r="AU453" i="14"/>
  <c r="AU454" i="14"/>
  <c r="AU455" i="14"/>
  <c r="AU456" i="14"/>
  <c r="AU457" i="14"/>
  <c r="AU458" i="14"/>
  <c r="AU459" i="14"/>
  <c r="AU460" i="14"/>
  <c r="AU461" i="14"/>
  <c r="AU462" i="14"/>
  <c r="AU463" i="14"/>
  <c r="AU464" i="14"/>
  <c r="AU465" i="14"/>
  <c r="AU466" i="14"/>
  <c r="AU467" i="14"/>
  <c r="AU468" i="14"/>
  <c r="AU469" i="14"/>
  <c r="AU470" i="14"/>
  <c r="AU471" i="14"/>
  <c r="AU472" i="14"/>
  <c r="AU473" i="14"/>
  <c r="AU474" i="14"/>
  <c r="AU475" i="14"/>
  <c r="AU476" i="14"/>
  <c r="AU477" i="14"/>
  <c r="AU478" i="14"/>
  <c r="AU479" i="14"/>
  <c r="AU480" i="14"/>
  <c r="AU481" i="14"/>
  <c r="AU482" i="14"/>
  <c r="AU483" i="14"/>
  <c r="AU484" i="14"/>
  <c r="AU485" i="14"/>
  <c r="AU486" i="14"/>
  <c r="AU487" i="14"/>
  <c r="AU488" i="14"/>
  <c r="AU489" i="14"/>
  <c r="AU490" i="14"/>
  <c r="AU491" i="14"/>
  <c r="AU492" i="14"/>
  <c r="AU493" i="14"/>
  <c r="AU494" i="14"/>
  <c r="AU495" i="14"/>
  <c r="AU496" i="14"/>
  <c r="AU497" i="14"/>
  <c r="AU498" i="14"/>
  <c r="AU499" i="14"/>
  <c r="AU500" i="14"/>
  <c r="AU501" i="14"/>
  <c r="AU502" i="14"/>
  <c r="AU503" i="14"/>
  <c r="AU504" i="14"/>
  <c r="AU505" i="14"/>
  <c r="AU506" i="14"/>
  <c r="AU507" i="14"/>
  <c r="AU508" i="14"/>
  <c r="AU509" i="14"/>
  <c r="AU510" i="14"/>
  <c r="AU511" i="14"/>
  <c r="AU512" i="14"/>
  <c r="AU513" i="14"/>
  <c r="AU514" i="14"/>
  <c r="AU515" i="14"/>
  <c r="AU516" i="14"/>
  <c r="AU517" i="14"/>
  <c r="AU518" i="14"/>
  <c r="AU519" i="14"/>
  <c r="AU520" i="14"/>
  <c r="AU521" i="14"/>
  <c r="AU522" i="14"/>
  <c r="AU523" i="14"/>
  <c r="AU524" i="14"/>
  <c r="AU525" i="14"/>
  <c r="AU526" i="14"/>
  <c r="AU527" i="14"/>
  <c r="AU528" i="14"/>
  <c r="AU529" i="14"/>
  <c r="AU530" i="14"/>
  <c r="AU531" i="14"/>
  <c r="AU532" i="14"/>
  <c r="AU533" i="14"/>
  <c r="AU534" i="14"/>
  <c r="AU535" i="14"/>
  <c r="AU536" i="14"/>
  <c r="AU537" i="14"/>
  <c r="AU538" i="14"/>
  <c r="AU539" i="14"/>
  <c r="AU540" i="14"/>
  <c r="AU541" i="14"/>
  <c r="AU542" i="14"/>
  <c r="AU543" i="14"/>
  <c r="AU544" i="14"/>
  <c r="AU545" i="14"/>
  <c r="AU546" i="14"/>
  <c r="AU547" i="14"/>
  <c r="AU548" i="14"/>
  <c r="AU549" i="14"/>
  <c r="AU550" i="14"/>
  <c r="AU551" i="14"/>
  <c r="AU552" i="14"/>
  <c r="AU553" i="14"/>
  <c r="AU554" i="14"/>
  <c r="AU555" i="14"/>
  <c r="AU556" i="14"/>
  <c r="AU557" i="14"/>
  <c r="AU558" i="14"/>
  <c r="AU559" i="14"/>
  <c r="AU560" i="14"/>
  <c r="AU561" i="14"/>
  <c r="AU562" i="14"/>
  <c r="AU563" i="14"/>
  <c r="AU564" i="14"/>
  <c r="AU565" i="14"/>
  <c r="AU566" i="14"/>
  <c r="AU567" i="14"/>
  <c r="AU568" i="14"/>
  <c r="AU569" i="14"/>
  <c r="AU570" i="14"/>
  <c r="AU571" i="14"/>
  <c r="AU572" i="14"/>
  <c r="AU573" i="14"/>
  <c r="AU574" i="14"/>
  <c r="AU575" i="14"/>
  <c r="AU576" i="14"/>
  <c r="AU577" i="14"/>
  <c r="AU578" i="14"/>
  <c r="AU579" i="14"/>
  <c r="AU580" i="14"/>
  <c r="AU581" i="14"/>
  <c r="AU582" i="14"/>
  <c r="AU583" i="14"/>
  <c r="AU584" i="14"/>
  <c r="AU585" i="14"/>
  <c r="AU586" i="14"/>
  <c r="AU587" i="14"/>
  <c r="AU588" i="14"/>
  <c r="AU589" i="14"/>
  <c r="AU590" i="14"/>
  <c r="AU591" i="14"/>
  <c r="AU592" i="14"/>
  <c r="AU593" i="14"/>
  <c r="AU594" i="14"/>
  <c r="AU595" i="14"/>
  <c r="AU596" i="14"/>
  <c r="AU597" i="14"/>
  <c r="AU598" i="14"/>
  <c r="AU599" i="14"/>
  <c r="AU600" i="14"/>
  <c r="AU601" i="14"/>
  <c r="AU602" i="14"/>
  <c r="AU603" i="14"/>
  <c r="AU604" i="14"/>
  <c r="AU605" i="14"/>
  <c r="AU606" i="14"/>
  <c r="AU607" i="14"/>
  <c r="AU608" i="14"/>
  <c r="AU609" i="14"/>
  <c r="AU610" i="14"/>
  <c r="AU611" i="14"/>
  <c r="AU612" i="14"/>
  <c r="AU613" i="14"/>
  <c r="AU614" i="14"/>
  <c r="AU615" i="14"/>
  <c r="AU616" i="14"/>
  <c r="AU617" i="14"/>
  <c r="AU618" i="14"/>
  <c r="AU619" i="14"/>
  <c r="AU620" i="14"/>
  <c r="AU621" i="14"/>
  <c r="AU622" i="14"/>
  <c r="AU623" i="14"/>
  <c r="AU624" i="14"/>
  <c r="AU625" i="14"/>
  <c r="AU626" i="14"/>
  <c r="AU627" i="14"/>
  <c r="AU628" i="14"/>
  <c r="AU629" i="14"/>
  <c r="AU630" i="14"/>
  <c r="AU631" i="14"/>
  <c r="AU632" i="14"/>
  <c r="AU633" i="14"/>
  <c r="AU634" i="14"/>
  <c r="AU635" i="14"/>
  <c r="AU636" i="14"/>
  <c r="AU637" i="14"/>
  <c r="AU638" i="14"/>
  <c r="AU639" i="14"/>
  <c r="AU640" i="14"/>
  <c r="AU641" i="14"/>
  <c r="AU642" i="14"/>
  <c r="AU643" i="14"/>
  <c r="AU644" i="14"/>
  <c r="AU645" i="14"/>
  <c r="AU646" i="14"/>
  <c r="AU647" i="14"/>
  <c r="AU648" i="14"/>
  <c r="AU649" i="14"/>
  <c r="AU650" i="14"/>
  <c r="AU651" i="14"/>
  <c r="AU652" i="14"/>
  <c r="AU653" i="14"/>
  <c r="AU654" i="14"/>
  <c r="AU655" i="14"/>
  <c r="AU656" i="14"/>
  <c r="AU657" i="14"/>
  <c r="AU658" i="14"/>
  <c r="AU659" i="14"/>
  <c r="AU660" i="14"/>
  <c r="AU661" i="14"/>
  <c r="AU662" i="14"/>
  <c r="AU663" i="14"/>
  <c r="AU664" i="14"/>
  <c r="AU665" i="14"/>
  <c r="AU666" i="14"/>
  <c r="AU667" i="14"/>
  <c r="AU668" i="14"/>
  <c r="AU669" i="14"/>
  <c r="AU670" i="14"/>
  <c r="AU671" i="14"/>
  <c r="AU672" i="14"/>
  <c r="AU673" i="14"/>
  <c r="AU674" i="14"/>
  <c r="AU675" i="14"/>
  <c r="AU676" i="14"/>
  <c r="AU677" i="14"/>
  <c r="AU678" i="14"/>
  <c r="AU679" i="14"/>
  <c r="AU680" i="14"/>
  <c r="AU681" i="14"/>
  <c r="AU682" i="14"/>
  <c r="AU683" i="14"/>
  <c r="AU684" i="14"/>
  <c r="AU685" i="14"/>
  <c r="AU686" i="14"/>
  <c r="AU687" i="14"/>
  <c r="AU688" i="14"/>
  <c r="AU689" i="14"/>
  <c r="AU690" i="14"/>
  <c r="AU691" i="14"/>
  <c r="AU692" i="14"/>
  <c r="AU693" i="14"/>
  <c r="AU694" i="14"/>
  <c r="AU695" i="14"/>
  <c r="AU696" i="14"/>
  <c r="AU697" i="14"/>
  <c r="AU698" i="14"/>
  <c r="AU699" i="14"/>
  <c r="AU700" i="14"/>
  <c r="AU701" i="14"/>
  <c r="AU702" i="14"/>
  <c r="AU703" i="14"/>
  <c r="AU704" i="14"/>
  <c r="AU705" i="14"/>
  <c r="AU706" i="14"/>
  <c r="AU707" i="14"/>
  <c r="AU708" i="14"/>
  <c r="AU709" i="14"/>
  <c r="AU710" i="14"/>
  <c r="AU711" i="14"/>
  <c r="AU712" i="14"/>
  <c r="AU713" i="14"/>
  <c r="AU714" i="14"/>
  <c r="AU715" i="14"/>
  <c r="AU716" i="14"/>
  <c r="AU717" i="14"/>
  <c r="AU718" i="14"/>
  <c r="AU719" i="14"/>
  <c r="AU720" i="14"/>
  <c r="AU721" i="14"/>
  <c r="AU722" i="14"/>
  <c r="AU723" i="14"/>
  <c r="AU724" i="14"/>
  <c r="AU725" i="14"/>
  <c r="AU726" i="14"/>
  <c r="AU727" i="14"/>
  <c r="AU728" i="14"/>
  <c r="AU729" i="14"/>
  <c r="AU730" i="14"/>
  <c r="AU731" i="14"/>
  <c r="AU732" i="14"/>
  <c r="AU733" i="14"/>
  <c r="AU734" i="14"/>
  <c r="AU735" i="14"/>
  <c r="AU736" i="14"/>
  <c r="AU737" i="14"/>
  <c r="AU738" i="14"/>
  <c r="AU739" i="14"/>
  <c r="AU740" i="14"/>
  <c r="AU741" i="14"/>
  <c r="AU742" i="14"/>
  <c r="AU743" i="14"/>
  <c r="AU744" i="14"/>
  <c r="AU745" i="14"/>
  <c r="AU746" i="14"/>
  <c r="AU747" i="14"/>
  <c r="AU748" i="14"/>
  <c r="AU749" i="14"/>
  <c r="AU750" i="14"/>
  <c r="AU751" i="14"/>
  <c r="AU752" i="14"/>
  <c r="AU753" i="14"/>
  <c r="AU754" i="14"/>
  <c r="AU755" i="14"/>
  <c r="AU756" i="14"/>
  <c r="AU757" i="14"/>
  <c r="AU758" i="14"/>
  <c r="AU759" i="14"/>
  <c r="AU760" i="14"/>
  <c r="AU761" i="14"/>
  <c r="AU762" i="14"/>
  <c r="AU763" i="14"/>
  <c r="AU764" i="14"/>
  <c r="AU765" i="14"/>
  <c r="AU766" i="14"/>
  <c r="AU767" i="14"/>
  <c r="AU768" i="14"/>
  <c r="AU769" i="14"/>
  <c r="AU770" i="14"/>
  <c r="AU771" i="14"/>
  <c r="AU772" i="14"/>
  <c r="AU773" i="14"/>
  <c r="AU774" i="14"/>
  <c r="AU775" i="14"/>
  <c r="AU776" i="14"/>
  <c r="AU777" i="14"/>
  <c r="AU778" i="14"/>
  <c r="AU779" i="14"/>
  <c r="AU780" i="14"/>
  <c r="AU781" i="14"/>
  <c r="AU782" i="14"/>
  <c r="AU783" i="14"/>
  <c r="AU784" i="14"/>
  <c r="AU785" i="14"/>
  <c r="AU786" i="14"/>
  <c r="AU787" i="14"/>
  <c r="AU788" i="14"/>
  <c r="AU789" i="14"/>
  <c r="AU790" i="14"/>
  <c r="AU791" i="14"/>
  <c r="AU792" i="14"/>
  <c r="AU793" i="14"/>
  <c r="AU794" i="14"/>
  <c r="AU795" i="14"/>
  <c r="AU796" i="14"/>
  <c r="AU797" i="14"/>
  <c r="AU798" i="14"/>
  <c r="AU799" i="14"/>
  <c r="AU800" i="14"/>
  <c r="AU801" i="14"/>
  <c r="AU802" i="14"/>
  <c r="AU803" i="14"/>
  <c r="AU804" i="14"/>
  <c r="AU805" i="14"/>
  <c r="AU806" i="14"/>
  <c r="AU807" i="14"/>
  <c r="AU808" i="14"/>
  <c r="AU809" i="14"/>
  <c r="AU810" i="14"/>
  <c r="AU811" i="14"/>
  <c r="AU812" i="14"/>
  <c r="AU813" i="14"/>
  <c r="AU814" i="14"/>
  <c r="AU815" i="14"/>
  <c r="AU816" i="14"/>
  <c r="AU817" i="14"/>
  <c r="AU818" i="14"/>
  <c r="AU819" i="14"/>
  <c r="AU820" i="14"/>
  <c r="AU821" i="14"/>
  <c r="AU822" i="14"/>
  <c r="AU823" i="14"/>
  <c r="AU824" i="14"/>
  <c r="AU825" i="14"/>
  <c r="AU826" i="14"/>
  <c r="AU827" i="14"/>
  <c r="AU828" i="14"/>
  <c r="AU829" i="14"/>
  <c r="AU830" i="14"/>
  <c r="AU831" i="14"/>
  <c r="AU832" i="14"/>
  <c r="AU833" i="14"/>
  <c r="AU834" i="14"/>
  <c r="AU835" i="14"/>
  <c r="AU836" i="14"/>
  <c r="AU837" i="14"/>
  <c r="AU838" i="14"/>
  <c r="AU839" i="14"/>
  <c r="AU840" i="14"/>
  <c r="AU841" i="14"/>
  <c r="AU842" i="14"/>
  <c r="AU843" i="14"/>
  <c r="AU844" i="14"/>
  <c r="AU845" i="14"/>
  <c r="AU846" i="14"/>
  <c r="AU847" i="14"/>
  <c r="AU848" i="14"/>
  <c r="AU849" i="14"/>
  <c r="AU850" i="14"/>
  <c r="AU851" i="14"/>
  <c r="AU852" i="14"/>
  <c r="AU853" i="14"/>
  <c r="AU854" i="14"/>
  <c r="AU855" i="14"/>
  <c r="AU856" i="14"/>
  <c r="AU857" i="14"/>
  <c r="AU858" i="14"/>
  <c r="AU859" i="14"/>
  <c r="AU860" i="14"/>
  <c r="AU861" i="14"/>
  <c r="AU862" i="14"/>
  <c r="AU863" i="14"/>
  <c r="AU864" i="14"/>
  <c r="AU865" i="14"/>
  <c r="AU866" i="14"/>
  <c r="AU867" i="14"/>
  <c r="AU868" i="14"/>
  <c r="AU869" i="14"/>
  <c r="AU870" i="14"/>
  <c r="AU871" i="14"/>
  <c r="AU872" i="14"/>
  <c r="AU873" i="14"/>
  <c r="AU874" i="14"/>
  <c r="AU875" i="14"/>
  <c r="AU876" i="14"/>
  <c r="AU877" i="14"/>
  <c r="AU878" i="14"/>
  <c r="AU879" i="14"/>
  <c r="AU880" i="14"/>
  <c r="AU881" i="14"/>
  <c r="AU882" i="14"/>
  <c r="AU883" i="14"/>
  <c r="AU884" i="14"/>
  <c r="AU885" i="14"/>
  <c r="AU886" i="14"/>
  <c r="AU887" i="14"/>
  <c r="AU888" i="14"/>
  <c r="AU889" i="14"/>
  <c r="AU890" i="14"/>
  <c r="AU891" i="14"/>
  <c r="AU892" i="14"/>
  <c r="AU893" i="14"/>
  <c r="AU894" i="14"/>
  <c r="AU895" i="14"/>
  <c r="AU896" i="14"/>
  <c r="AU897" i="14"/>
  <c r="AU898" i="14"/>
  <c r="AU899" i="14"/>
  <c r="AU900" i="14"/>
  <c r="AU901" i="14"/>
  <c r="AU902" i="14"/>
  <c r="AU903" i="14"/>
  <c r="AU904" i="14"/>
  <c r="AU905" i="14"/>
  <c r="AU906" i="14"/>
  <c r="AU907" i="14"/>
  <c r="AU908" i="14"/>
  <c r="AU909" i="14"/>
  <c r="AU910" i="14"/>
  <c r="AU911" i="14"/>
  <c r="AU912" i="14"/>
  <c r="AU913" i="14"/>
  <c r="AU914" i="14"/>
  <c r="AU915" i="14"/>
  <c r="AU916" i="14"/>
  <c r="AU917" i="14"/>
  <c r="AU918" i="14"/>
  <c r="AU919" i="14"/>
  <c r="AU920" i="14"/>
  <c r="AU921" i="14"/>
  <c r="AU922" i="14"/>
  <c r="AU923" i="14"/>
  <c r="AU924" i="14"/>
  <c r="AU925" i="14"/>
  <c r="AU926" i="14"/>
  <c r="AU927" i="14"/>
  <c r="AU928" i="14"/>
  <c r="AU929" i="14"/>
  <c r="AU930" i="14"/>
  <c r="AU931" i="14"/>
  <c r="AU932" i="14"/>
  <c r="AU933" i="14"/>
  <c r="AU934" i="14"/>
  <c r="AU935" i="14"/>
  <c r="AU936" i="14"/>
  <c r="AU937" i="14"/>
  <c r="AU938" i="14"/>
  <c r="AU939" i="14"/>
  <c r="AU940" i="14"/>
  <c r="AU941" i="14"/>
  <c r="AU942" i="14"/>
  <c r="AU943" i="14"/>
  <c r="AU944" i="14"/>
  <c r="AU945" i="14"/>
  <c r="AU946" i="14"/>
  <c r="AU947" i="14"/>
  <c r="AU948" i="14"/>
  <c r="AU949" i="14"/>
  <c r="AU950" i="14"/>
  <c r="AU951" i="14"/>
  <c r="AU952" i="14"/>
  <c r="AU953" i="14"/>
  <c r="AU954" i="14"/>
  <c r="AU955" i="14"/>
  <c r="AU956" i="14"/>
  <c r="AU957" i="14"/>
  <c r="AU958" i="14"/>
  <c r="AU959" i="14"/>
  <c r="AU960" i="14"/>
  <c r="AU961" i="14"/>
  <c r="AU962" i="14"/>
  <c r="AU963" i="14"/>
  <c r="AU964" i="14"/>
  <c r="AU965" i="14"/>
  <c r="AU966" i="14"/>
  <c r="AU967" i="14"/>
  <c r="AU968" i="14"/>
  <c r="AU969" i="14"/>
  <c r="AU970" i="14"/>
  <c r="AU971" i="14"/>
  <c r="AU972" i="14"/>
  <c r="AU973" i="14"/>
  <c r="AU974" i="14"/>
  <c r="AU975" i="14"/>
  <c r="AU976" i="14"/>
  <c r="AU977" i="14"/>
  <c r="AU978" i="14"/>
  <c r="AU979" i="14"/>
  <c r="AU980" i="14"/>
  <c r="AU981" i="14"/>
  <c r="AU982" i="14"/>
  <c r="AU983" i="14"/>
  <c r="AU984" i="14"/>
  <c r="AU985" i="14"/>
  <c r="AU986" i="14"/>
  <c r="AU987" i="14"/>
  <c r="AU988" i="14"/>
  <c r="AU989" i="14"/>
  <c r="AU990" i="14"/>
  <c r="AU991" i="14"/>
  <c r="AU992" i="14"/>
  <c r="AU993" i="14"/>
  <c r="AU994" i="14"/>
  <c r="AU995" i="14"/>
  <c r="AJ14" i="14"/>
  <c r="AJ16" i="14"/>
  <c r="AJ17" i="14"/>
  <c r="AJ18" i="14"/>
  <c r="AJ19" i="14"/>
  <c r="AJ20" i="14"/>
  <c r="AJ21" i="14"/>
  <c r="AJ22" i="14"/>
  <c r="AJ23" i="14"/>
  <c r="AJ24" i="14"/>
  <c r="AJ25" i="14"/>
  <c r="AJ26" i="14"/>
  <c r="AJ27" i="14"/>
  <c r="AJ28" i="14"/>
  <c r="AJ29" i="14"/>
  <c r="AJ30" i="14"/>
  <c r="AJ31" i="14"/>
  <c r="AJ32" i="14"/>
  <c r="AJ33" i="14"/>
  <c r="AJ34" i="14"/>
  <c r="AJ35" i="14"/>
  <c r="AJ36" i="14"/>
  <c r="AJ37" i="14"/>
  <c r="AJ38" i="14"/>
  <c r="AJ39" i="14"/>
  <c r="AJ40" i="14"/>
  <c r="AJ41" i="14"/>
  <c r="AJ42" i="14"/>
  <c r="AJ43" i="14"/>
  <c r="AJ44" i="14"/>
  <c r="AJ45" i="14"/>
  <c r="AJ46" i="14"/>
  <c r="AJ47" i="14"/>
  <c r="AJ48" i="14"/>
  <c r="AJ49" i="14"/>
  <c r="AJ50" i="14"/>
  <c r="AJ51" i="14"/>
  <c r="AJ52" i="14"/>
  <c r="AJ53" i="14"/>
  <c r="AJ54" i="14"/>
  <c r="AJ55" i="14"/>
  <c r="AJ56" i="14"/>
  <c r="AJ57" i="14"/>
  <c r="AJ58" i="14"/>
  <c r="AJ59" i="14"/>
  <c r="AJ60" i="14"/>
  <c r="AJ61" i="14"/>
  <c r="AJ62" i="14"/>
  <c r="AJ63" i="14"/>
  <c r="AJ64" i="14"/>
  <c r="AJ65" i="14"/>
  <c r="AJ66" i="14"/>
  <c r="AJ67" i="14"/>
  <c r="AJ68" i="14"/>
  <c r="AJ69" i="14"/>
  <c r="AJ70" i="14"/>
  <c r="AJ71" i="14"/>
  <c r="AJ72" i="14"/>
  <c r="AJ73" i="14"/>
  <c r="AJ74" i="14"/>
  <c r="AJ75" i="14"/>
  <c r="AJ76" i="14"/>
  <c r="AJ77" i="14"/>
  <c r="AJ78" i="14"/>
  <c r="AJ79" i="14"/>
  <c r="AJ80" i="14"/>
  <c r="AJ81" i="14"/>
  <c r="AJ82" i="14"/>
  <c r="AJ83" i="14"/>
  <c r="AJ84" i="14"/>
  <c r="AJ85" i="14"/>
  <c r="AJ86" i="14"/>
  <c r="AJ87" i="14"/>
  <c r="AJ88" i="14"/>
  <c r="AJ89" i="14"/>
  <c r="AJ90" i="14"/>
  <c r="AJ91" i="14"/>
  <c r="AJ92" i="14"/>
  <c r="AJ93" i="14"/>
  <c r="AJ94" i="14"/>
  <c r="AJ95" i="14"/>
  <c r="AJ96" i="14"/>
  <c r="AJ97" i="14"/>
  <c r="AJ98" i="14"/>
  <c r="AJ99" i="14"/>
  <c r="AJ100" i="14"/>
  <c r="AJ101" i="14"/>
  <c r="AJ102" i="14"/>
  <c r="AJ103" i="14"/>
  <c r="AJ104" i="14"/>
  <c r="AJ105" i="14"/>
  <c r="AJ106" i="14"/>
  <c r="AJ107" i="14"/>
  <c r="AJ108" i="14"/>
  <c r="AJ109" i="14"/>
  <c r="AJ110" i="14"/>
  <c r="AJ111" i="14"/>
  <c r="AJ112" i="14"/>
  <c r="AJ113" i="14"/>
  <c r="AJ114" i="14"/>
  <c r="AJ115" i="14"/>
  <c r="AJ116" i="14"/>
  <c r="AJ117" i="14"/>
  <c r="AJ118" i="14"/>
  <c r="AJ119" i="14"/>
  <c r="AJ120" i="14"/>
  <c r="AJ121" i="14"/>
  <c r="AJ122" i="14"/>
  <c r="AJ123" i="14"/>
  <c r="AJ124" i="14"/>
  <c r="AJ125" i="14"/>
  <c r="AJ126" i="14"/>
  <c r="AJ127" i="14"/>
  <c r="AJ128" i="14"/>
  <c r="AJ129" i="14"/>
  <c r="AJ130" i="14"/>
  <c r="AJ131" i="14"/>
  <c r="AJ132" i="14"/>
  <c r="AJ133" i="14"/>
  <c r="AJ134" i="14"/>
  <c r="AJ135" i="14"/>
  <c r="AJ136" i="14"/>
  <c r="AJ137" i="14"/>
  <c r="AJ138" i="14"/>
  <c r="AJ139" i="14"/>
  <c r="AJ140" i="14"/>
  <c r="AJ141" i="14"/>
  <c r="AJ142" i="14"/>
  <c r="AJ143" i="14"/>
  <c r="AJ144" i="14"/>
  <c r="AJ145" i="14"/>
  <c r="AJ146" i="14"/>
  <c r="AJ147" i="14"/>
  <c r="AJ148" i="14"/>
  <c r="AJ149" i="14"/>
  <c r="AJ150" i="14"/>
  <c r="AJ151" i="14"/>
  <c r="AJ152" i="14"/>
  <c r="AJ153" i="14"/>
  <c r="AJ154" i="14"/>
  <c r="AJ155" i="14"/>
  <c r="AJ156" i="14"/>
  <c r="AJ157" i="14"/>
  <c r="AJ158" i="14"/>
  <c r="AJ159" i="14"/>
  <c r="AJ160" i="14"/>
  <c r="AJ161" i="14"/>
  <c r="AJ162" i="14"/>
  <c r="AJ163" i="14"/>
  <c r="AJ164" i="14"/>
  <c r="AJ165" i="14"/>
  <c r="AJ166" i="14"/>
  <c r="AJ167" i="14"/>
  <c r="AJ168" i="14"/>
  <c r="AJ169" i="14"/>
  <c r="AJ170" i="14"/>
  <c r="AJ171" i="14"/>
  <c r="AJ172" i="14"/>
  <c r="AJ173" i="14"/>
  <c r="AJ174" i="14"/>
  <c r="AJ175" i="14"/>
  <c r="AJ176" i="14"/>
  <c r="AJ177" i="14"/>
  <c r="AJ178" i="14"/>
  <c r="AJ179" i="14"/>
  <c r="AJ180" i="14"/>
  <c r="AJ181" i="14"/>
  <c r="AJ182" i="14"/>
  <c r="AJ183" i="14"/>
  <c r="AJ184" i="14"/>
  <c r="AJ185" i="14"/>
  <c r="AJ186" i="14"/>
  <c r="AJ187" i="14"/>
  <c r="AJ188" i="14"/>
  <c r="AJ189" i="14"/>
  <c r="AJ190" i="14"/>
  <c r="AJ191" i="14"/>
  <c r="AJ192" i="14"/>
  <c r="AJ193" i="14"/>
  <c r="AJ194" i="14"/>
  <c r="AJ195" i="14"/>
  <c r="AJ196" i="14"/>
  <c r="AJ197" i="14"/>
  <c r="AJ198" i="14"/>
  <c r="AJ199" i="14"/>
  <c r="AJ200" i="14"/>
  <c r="AJ201" i="14"/>
  <c r="AJ202" i="14"/>
  <c r="AJ203" i="14"/>
  <c r="AJ204" i="14"/>
  <c r="AJ205" i="14"/>
  <c r="AJ206" i="14"/>
  <c r="AJ207" i="14"/>
  <c r="AJ208" i="14"/>
  <c r="AJ209" i="14"/>
  <c r="AJ210" i="14"/>
  <c r="AJ211" i="14"/>
  <c r="AJ212" i="14"/>
  <c r="AJ213" i="14"/>
  <c r="AJ214" i="14"/>
  <c r="AJ215" i="14"/>
  <c r="AJ216" i="14"/>
  <c r="AJ217" i="14"/>
  <c r="AJ218" i="14"/>
  <c r="AJ219" i="14"/>
  <c r="AJ220" i="14"/>
  <c r="AJ221" i="14"/>
  <c r="AJ222" i="14"/>
  <c r="AJ223" i="14"/>
  <c r="AJ224" i="14"/>
  <c r="AJ225" i="14"/>
  <c r="AJ226" i="14"/>
  <c r="AJ227" i="14"/>
  <c r="AJ228" i="14"/>
  <c r="AJ229" i="14"/>
  <c r="AJ230" i="14"/>
  <c r="AJ231" i="14"/>
  <c r="AJ232" i="14"/>
  <c r="AJ233" i="14"/>
  <c r="AJ234" i="14"/>
  <c r="AJ235" i="14"/>
  <c r="AJ236" i="14"/>
  <c r="AJ237" i="14"/>
  <c r="AJ238" i="14"/>
  <c r="AJ239" i="14"/>
  <c r="AJ240" i="14"/>
  <c r="AJ241" i="14"/>
  <c r="AJ242" i="14"/>
  <c r="AJ243" i="14"/>
  <c r="AJ244" i="14"/>
  <c r="AJ245" i="14"/>
  <c r="AJ246" i="14"/>
  <c r="AJ247" i="14"/>
  <c r="AJ248" i="14"/>
  <c r="AJ249" i="14"/>
  <c r="AJ250" i="14"/>
  <c r="AJ251" i="14"/>
  <c r="AJ252" i="14"/>
  <c r="AJ253" i="14"/>
  <c r="AJ254" i="14"/>
  <c r="AJ255" i="14"/>
  <c r="AJ256" i="14"/>
  <c r="AJ257" i="14"/>
  <c r="AJ258" i="14"/>
  <c r="AJ259" i="14"/>
  <c r="AJ260" i="14"/>
  <c r="AJ261" i="14"/>
  <c r="AJ262" i="14"/>
  <c r="AJ263" i="14"/>
  <c r="AJ264" i="14"/>
  <c r="AJ265" i="14"/>
  <c r="AJ266" i="14"/>
  <c r="AJ267" i="14"/>
  <c r="AJ268" i="14"/>
  <c r="AJ269" i="14"/>
  <c r="AJ270" i="14"/>
  <c r="AJ271" i="14"/>
  <c r="AJ272" i="14"/>
  <c r="AJ273" i="14"/>
  <c r="AJ274" i="14"/>
  <c r="AJ275" i="14"/>
  <c r="AJ276" i="14"/>
  <c r="AJ277" i="14"/>
  <c r="AJ278" i="14"/>
  <c r="AJ279" i="14"/>
  <c r="AJ280" i="14"/>
  <c r="AJ281" i="14"/>
  <c r="AJ282" i="14"/>
  <c r="AJ283" i="14"/>
  <c r="AJ284" i="14"/>
  <c r="AJ285" i="14"/>
  <c r="AJ286" i="14"/>
  <c r="AJ287" i="14"/>
  <c r="AJ288" i="14"/>
  <c r="AJ289" i="14"/>
  <c r="AJ290" i="14"/>
  <c r="AJ291" i="14"/>
  <c r="AJ292" i="14"/>
  <c r="AJ293" i="14"/>
  <c r="AJ294" i="14"/>
  <c r="AJ295" i="14"/>
  <c r="AJ296" i="14"/>
  <c r="AJ297" i="14"/>
  <c r="AJ298" i="14"/>
  <c r="AJ299" i="14"/>
  <c r="AJ300" i="14"/>
  <c r="AJ301" i="14"/>
  <c r="AJ302" i="14"/>
  <c r="AJ303" i="14"/>
  <c r="AJ304" i="14"/>
  <c r="AJ305" i="14"/>
  <c r="AJ306" i="14"/>
  <c r="AJ307" i="14"/>
  <c r="AJ308" i="14"/>
  <c r="AJ309" i="14"/>
  <c r="AJ310" i="14"/>
  <c r="AJ311" i="14"/>
  <c r="AJ312" i="14"/>
  <c r="AJ313" i="14"/>
  <c r="AJ314" i="14"/>
  <c r="AJ315" i="14"/>
  <c r="AJ316" i="14"/>
  <c r="AJ317" i="14"/>
  <c r="AJ318" i="14"/>
  <c r="AJ319" i="14"/>
  <c r="AJ320" i="14"/>
  <c r="AJ321" i="14"/>
  <c r="AJ322" i="14"/>
  <c r="AJ323" i="14"/>
  <c r="AJ324" i="14"/>
  <c r="AJ325" i="14"/>
  <c r="AJ326" i="14"/>
  <c r="AJ327" i="14"/>
  <c r="AJ328" i="14"/>
  <c r="AJ329" i="14"/>
  <c r="AJ330" i="14"/>
  <c r="AJ331" i="14"/>
  <c r="AJ332" i="14"/>
  <c r="AJ333" i="14"/>
  <c r="AJ334" i="14"/>
  <c r="AJ335" i="14"/>
  <c r="AJ336" i="14"/>
  <c r="AJ337" i="14"/>
  <c r="AJ338" i="14"/>
  <c r="AJ339" i="14"/>
  <c r="AJ340" i="14"/>
  <c r="AJ341" i="14"/>
  <c r="AJ342" i="14"/>
  <c r="AJ343" i="14"/>
  <c r="AJ344" i="14"/>
  <c r="AJ345" i="14"/>
  <c r="AJ346" i="14"/>
  <c r="AJ347" i="14"/>
  <c r="AJ348" i="14"/>
  <c r="AJ349" i="14"/>
  <c r="AJ350" i="14"/>
  <c r="AJ351" i="14"/>
  <c r="AJ352" i="14"/>
  <c r="AJ353" i="14"/>
  <c r="AJ354" i="14"/>
  <c r="AJ355" i="14"/>
  <c r="AJ356" i="14"/>
  <c r="AJ357" i="14"/>
  <c r="AJ358" i="14"/>
  <c r="AJ359" i="14"/>
  <c r="AJ360" i="14"/>
  <c r="AJ361" i="14"/>
  <c r="AJ362" i="14"/>
  <c r="AJ363" i="14"/>
  <c r="AJ364" i="14"/>
  <c r="AJ365" i="14"/>
  <c r="AJ366" i="14"/>
  <c r="AJ367" i="14"/>
  <c r="AJ368" i="14"/>
  <c r="AJ369" i="14"/>
  <c r="AJ370" i="14"/>
  <c r="AJ371" i="14"/>
  <c r="AJ372" i="14"/>
  <c r="AJ373" i="14"/>
  <c r="AJ374" i="14"/>
  <c r="AJ375" i="14"/>
  <c r="AJ376" i="14"/>
  <c r="AJ377" i="14"/>
  <c r="AJ378" i="14"/>
  <c r="AJ379" i="14"/>
  <c r="AJ380" i="14"/>
  <c r="AJ381" i="14"/>
  <c r="AJ382" i="14"/>
  <c r="AJ383" i="14"/>
  <c r="AJ384" i="14"/>
  <c r="AJ385" i="14"/>
  <c r="AJ386" i="14"/>
  <c r="AJ387" i="14"/>
  <c r="AJ388" i="14"/>
  <c r="AJ389" i="14"/>
  <c r="AJ390" i="14"/>
  <c r="AJ391" i="14"/>
  <c r="AJ392" i="14"/>
  <c r="AJ393" i="14"/>
  <c r="AJ394" i="14"/>
  <c r="AJ395" i="14"/>
  <c r="AJ396" i="14"/>
  <c r="AJ397" i="14"/>
  <c r="AJ398" i="14"/>
  <c r="AJ399" i="14"/>
  <c r="AJ400" i="14"/>
  <c r="AJ401" i="14"/>
  <c r="AJ402" i="14"/>
  <c r="AJ403" i="14"/>
  <c r="AJ404" i="14"/>
  <c r="AJ405" i="14"/>
  <c r="AJ406" i="14"/>
  <c r="AJ407" i="14"/>
  <c r="AJ408" i="14"/>
  <c r="AJ409" i="14"/>
  <c r="AJ410" i="14"/>
  <c r="AJ411" i="14"/>
  <c r="AJ412" i="14"/>
  <c r="AJ413" i="14"/>
  <c r="AJ414" i="14"/>
  <c r="AJ415" i="14"/>
  <c r="AJ416" i="14"/>
  <c r="AJ417" i="14"/>
  <c r="AJ418" i="14"/>
  <c r="AJ419" i="14"/>
  <c r="AJ420" i="14"/>
  <c r="AJ421" i="14"/>
  <c r="AJ422" i="14"/>
  <c r="AJ423" i="14"/>
  <c r="AJ424" i="14"/>
  <c r="AJ425" i="14"/>
  <c r="AJ426" i="14"/>
  <c r="AJ427" i="14"/>
  <c r="AJ428" i="14"/>
  <c r="AJ429" i="14"/>
  <c r="AJ430" i="14"/>
  <c r="AJ431" i="14"/>
  <c r="AJ432" i="14"/>
  <c r="AJ433" i="14"/>
  <c r="AJ434" i="14"/>
  <c r="AJ435" i="14"/>
  <c r="AJ436" i="14"/>
  <c r="AJ437" i="14"/>
  <c r="AJ438" i="14"/>
  <c r="AJ439" i="14"/>
  <c r="AJ440" i="14"/>
  <c r="AJ441" i="14"/>
  <c r="AJ442" i="14"/>
  <c r="AJ443" i="14"/>
  <c r="AJ444" i="14"/>
  <c r="AJ445" i="14"/>
  <c r="AJ446" i="14"/>
  <c r="AJ447" i="14"/>
  <c r="AJ448" i="14"/>
  <c r="AJ449" i="14"/>
  <c r="AJ450" i="14"/>
  <c r="AJ451" i="14"/>
  <c r="AJ452" i="14"/>
  <c r="AJ453" i="14"/>
  <c r="AJ454" i="14"/>
  <c r="AJ455" i="14"/>
  <c r="AJ456" i="14"/>
  <c r="AJ457" i="14"/>
  <c r="AJ458" i="14"/>
  <c r="AJ459" i="14"/>
  <c r="AJ460" i="14"/>
  <c r="AJ461" i="14"/>
  <c r="AJ462" i="14"/>
  <c r="AJ463" i="14"/>
  <c r="AJ464" i="14"/>
  <c r="AJ465" i="14"/>
  <c r="AJ466" i="14"/>
  <c r="AJ467" i="14"/>
  <c r="AJ468" i="14"/>
  <c r="AJ469" i="14"/>
  <c r="AJ470" i="14"/>
  <c r="AJ471" i="14"/>
  <c r="AJ472" i="14"/>
  <c r="AJ473" i="14"/>
  <c r="AJ474" i="14"/>
  <c r="AJ475" i="14"/>
  <c r="AJ476" i="14"/>
  <c r="AJ477" i="14"/>
  <c r="AJ478" i="14"/>
  <c r="AJ479" i="14"/>
  <c r="AJ480" i="14"/>
  <c r="AJ481" i="14"/>
  <c r="AJ482" i="14"/>
  <c r="AJ483" i="14"/>
  <c r="AJ484" i="14"/>
  <c r="AJ485" i="14"/>
  <c r="AJ486" i="14"/>
  <c r="AJ487" i="14"/>
  <c r="AJ488" i="14"/>
  <c r="AJ489" i="14"/>
  <c r="AJ490" i="14"/>
  <c r="AJ491" i="14"/>
  <c r="AJ492" i="14"/>
  <c r="AJ493" i="14"/>
  <c r="AJ494" i="14"/>
  <c r="AJ495" i="14"/>
  <c r="AJ496" i="14"/>
  <c r="AJ497" i="14"/>
  <c r="AJ498" i="14"/>
  <c r="AJ499" i="14"/>
  <c r="AJ500" i="14"/>
  <c r="AJ501" i="14"/>
  <c r="AJ502" i="14"/>
  <c r="AJ503" i="14"/>
  <c r="AJ504" i="14"/>
  <c r="AJ505" i="14"/>
  <c r="AJ506" i="14"/>
  <c r="AJ507" i="14"/>
  <c r="AJ508" i="14"/>
  <c r="AJ509" i="14"/>
  <c r="AJ510" i="14"/>
  <c r="AJ511" i="14"/>
  <c r="AJ512" i="14"/>
  <c r="AJ513" i="14"/>
  <c r="AJ514" i="14"/>
  <c r="AJ515" i="14"/>
  <c r="AJ516" i="14"/>
  <c r="AJ517" i="14"/>
  <c r="AJ518" i="14"/>
  <c r="AJ519" i="14"/>
  <c r="AJ520" i="14"/>
  <c r="AJ521" i="14"/>
  <c r="AJ522" i="14"/>
  <c r="AJ523" i="14"/>
  <c r="AJ524" i="14"/>
  <c r="AJ525" i="14"/>
  <c r="AJ526" i="14"/>
  <c r="AJ527" i="14"/>
  <c r="AJ528" i="14"/>
  <c r="AJ529" i="14"/>
  <c r="AJ530" i="14"/>
  <c r="AJ531" i="14"/>
  <c r="AJ532" i="14"/>
  <c r="AJ533" i="14"/>
  <c r="AJ534" i="14"/>
  <c r="AJ535" i="14"/>
  <c r="AJ536" i="14"/>
  <c r="AJ537" i="14"/>
  <c r="AJ538" i="14"/>
  <c r="AJ539" i="14"/>
  <c r="AJ540" i="14"/>
  <c r="AJ541" i="14"/>
  <c r="AJ542" i="14"/>
  <c r="AJ543" i="14"/>
  <c r="AJ544" i="14"/>
  <c r="AJ545" i="14"/>
  <c r="AJ546" i="14"/>
  <c r="AJ547" i="14"/>
  <c r="AJ548" i="14"/>
  <c r="AJ549" i="14"/>
  <c r="AJ550" i="14"/>
  <c r="AJ551" i="14"/>
  <c r="AJ552" i="14"/>
  <c r="AJ553" i="14"/>
  <c r="AJ554" i="14"/>
  <c r="AJ555" i="14"/>
  <c r="AJ556" i="14"/>
  <c r="AJ557" i="14"/>
  <c r="AJ558" i="14"/>
  <c r="AJ559" i="14"/>
  <c r="AJ560" i="14"/>
  <c r="AJ561" i="14"/>
  <c r="AJ562" i="14"/>
  <c r="AJ563" i="14"/>
  <c r="AJ564" i="14"/>
  <c r="AJ565" i="14"/>
  <c r="AJ566" i="14"/>
  <c r="AJ567" i="14"/>
  <c r="AJ568" i="14"/>
  <c r="AJ569" i="14"/>
  <c r="AJ570" i="14"/>
  <c r="AJ571" i="14"/>
  <c r="AJ572" i="14"/>
  <c r="AJ573" i="14"/>
  <c r="AJ574" i="14"/>
  <c r="AJ575" i="14"/>
  <c r="AJ576" i="14"/>
  <c r="AJ577" i="14"/>
  <c r="AJ578" i="14"/>
  <c r="AJ579" i="14"/>
  <c r="AJ580" i="14"/>
  <c r="AJ581" i="14"/>
  <c r="AJ582" i="14"/>
  <c r="AJ583" i="14"/>
  <c r="AJ584" i="14"/>
  <c r="AJ585" i="14"/>
  <c r="AJ586" i="14"/>
  <c r="AJ587" i="14"/>
  <c r="AJ588" i="14"/>
  <c r="AJ589" i="14"/>
  <c r="AJ590" i="14"/>
  <c r="AJ591" i="14"/>
  <c r="AJ592" i="14"/>
  <c r="AJ593" i="14"/>
  <c r="AJ594" i="14"/>
  <c r="AJ595" i="14"/>
  <c r="AJ596" i="14"/>
  <c r="AJ597" i="14"/>
  <c r="AJ598" i="14"/>
  <c r="AJ599" i="14"/>
  <c r="AJ600" i="14"/>
  <c r="AJ601" i="14"/>
  <c r="AJ602" i="14"/>
  <c r="AJ603" i="14"/>
  <c r="AJ604" i="14"/>
  <c r="AJ605" i="14"/>
  <c r="AJ606" i="14"/>
  <c r="AJ607" i="14"/>
  <c r="AJ608" i="14"/>
  <c r="AJ609" i="14"/>
  <c r="AJ610" i="14"/>
  <c r="AJ611" i="14"/>
  <c r="AJ612" i="14"/>
  <c r="AJ613" i="14"/>
  <c r="AJ614" i="14"/>
  <c r="AJ615" i="14"/>
  <c r="AJ616" i="14"/>
  <c r="AJ617" i="14"/>
  <c r="AJ618" i="14"/>
  <c r="AJ619" i="14"/>
  <c r="AJ620" i="14"/>
  <c r="AJ621" i="14"/>
  <c r="AJ622" i="14"/>
  <c r="AJ623" i="14"/>
  <c r="AJ624" i="14"/>
  <c r="AJ625" i="14"/>
  <c r="AJ626" i="14"/>
  <c r="AJ627" i="14"/>
  <c r="AJ628" i="14"/>
  <c r="AJ629" i="14"/>
  <c r="AJ630" i="14"/>
  <c r="AJ631" i="14"/>
  <c r="AJ632" i="14"/>
  <c r="AJ633" i="14"/>
  <c r="AJ634" i="14"/>
  <c r="AJ635" i="14"/>
  <c r="AJ636" i="14"/>
  <c r="AJ637" i="14"/>
  <c r="AJ638" i="14"/>
  <c r="AJ639" i="14"/>
  <c r="AJ640" i="14"/>
  <c r="AJ641" i="14"/>
  <c r="AJ642" i="14"/>
  <c r="AJ643" i="14"/>
  <c r="AJ644" i="14"/>
  <c r="AJ645" i="14"/>
  <c r="AJ646" i="14"/>
  <c r="AJ647" i="14"/>
  <c r="AJ648" i="14"/>
  <c r="AJ649" i="14"/>
  <c r="AJ650" i="14"/>
  <c r="AJ651" i="14"/>
  <c r="AJ652" i="14"/>
  <c r="AJ653" i="14"/>
  <c r="AJ654" i="14"/>
  <c r="AJ655" i="14"/>
  <c r="AJ656" i="14"/>
  <c r="AJ657" i="14"/>
  <c r="AJ658" i="14"/>
  <c r="AJ659" i="14"/>
  <c r="AJ660" i="14"/>
  <c r="AJ661" i="14"/>
  <c r="AJ662" i="14"/>
  <c r="AJ663" i="14"/>
  <c r="AJ664" i="14"/>
  <c r="AJ665" i="14"/>
  <c r="AJ666" i="14"/>
  <c r="AJ667" i="14"/>
  <c r="AJ668" i="14"/>
  <c r="AJ669" i="14"/>
  <c r="AJ670" i="14"/>
  <c r="AJ671" i="14"/>
  <c r="AJ672" i="14"/>
  <c r="AJ673" i="14"/>
  <c r="AJ674" i="14"/>
  <c r="AJ675" i="14"/>
  <c r="AJ676" i="14"/>
  <c r="AJ677" i="14"/>
  <c r="AJ678" i="14"/>
  <c r="AJ679" i="14"/>
  <c r="AJ680" i="14"/>
  <c r="AJ681" i="14"/>
  <c r="AJ682" i="14"/>
  <c r="AJ683" i="14"/>
  <c r="AJ684" i="14"/>
  <c r="AJ685" i="14"/>
  <c r="AJ686" i="14"/>
  <c r="AJ687" i="14"/>
  <c r="AJ688" i="14"/>
  <c r="AJ689" i="14"/>
  <c r="AJ690" i="14"/>
  <c r="AJ691" i="14"/>
  <c r="AJ692" i="14"/>
  <c r="AJ693" i="14"/>
  <c r="AJ694" i="14"/>
  <c r="AJ695" i="14"/>
  <c r="AJ696" i="14"/>
  <c r="AJ697" i="14"/>
  <c r="AJ698" i="14"/>
  <c r="AJ699" i="14"/>
  <c r="AJ700" i="14"/>
  <c r="AJ701" i="14"/>
  <c r="AJ702" i="14"/>
  <c r="AJ703" i="14"/>
  <c r="AJ704" i="14"/>
  <c r="AJ705" i="14"/>
  <c r="AJ706" i="14"/>
  <c r="AJ707" i="14"/>
  <c r="AJ708" i="14"/>
  <c r="AJ709" i="14"/>
  <c r="AJ710" i="14"/>
  <c r="AJ711" i="14"/>
  <c r="AJ712" i="14"/>
  <c r="AJ713" i="14"/>
  <c r="AJ714" i="14"/>
  <c r="AJ715" i="14"/>
  <c r="AJ716" i="14"/>
  <c r="AJ717" i="14"/>
  <c r="AJ718" i="14"/>
  <c r="AJ719" i="14"/>
  <c r="AJ720" i="14"/>
  <c r="AJ721" i="14"/>
  <c r="AJ722" i="14"/>
  <c r="AJ723" i="14"/>
  <c r="AJ724" i="14"/>
  <c r="AJ725" i="14"/>
  <c r="AJ726" i="14"/>
  <c r="AJ727" i="14"/>
  <c r="AJ728" i="14"/>
  <c r="AJ729" i="14"/>
  <c r="AJ730" i="14"/>
  <c r="AJ731" i="14"/>
  <c r="AJ732" i="14"/>
  <c r="AJ733" i="14"/>
  <c r="AJ734" i="14"/>
  <c r="AJ735" i="14"/>
  <c r="AJ736" i="14"/>
  <c r="AJ737" i="14"/>
  <c r="AJ738" i="14"/>
  <c r="AJ739" i="14"/>
  <c r="AJ740" i="14"/>
  <c r="AJ741" i="14"/>
  <c r="AJ742" i="14"/>
  <c r="AJ743" i="14"/>
  <c r="AJ744" i="14"/>
  <c r="AJ745" i="14"/>
  <c r="AJ746" i="14"/>
  <c r="AJ747" i="14"/>
  <c r="AJ748" i="14"/>
  <c r="AJ749" i="14"/>
  <c r="AJ750" i="14"/>
  <c r="AJ751" i="14"/>
  <c r="AJ752" i="14"/>
  <c r="AJ753" i="14"/>
  <c r="AJ754" i="14"/>
  <c r="AJ755" i="14"/>
  <c r="AJ756" i="14"/>
  <c r="AJ757" i="14"/>
  <c r="AJ758" i="14"/>
  <c r="AJ759" i="14"/>
  <c r="AJ760" i="14"/>
  <c r="AJ761" i="14"/>
  <c r="AJ762" i="14"/>
  <c r="AJ763" i="14"/>
  <c r="AJ764" i="14"/>
  <c r="AJ765" i="14"/>
  <c r="AJ766" i="14"/>
  <c r="AJ767" i="14"/>
  <c r="AJ768" i="14"/>
  <c r="AJ769" i="14"/>
  <c r="AJ770" i="14"/>
  <c r="AJ771" i="14"/>
  <c r="AJ772" i="14"/>
  <c r="AJ773" i="14"/>
  <c r="AJ774" i="14"/>
  <c r="AJ775" i="14"/>
  <c r="AJ776" i="14"/>
  <c r="AJ777" i="14"/>
  <c r="AJ778" i="14"/>
  <c r="AJ779" i="14"/>
  <c r="AJ780" i="14"/>
  <c r="AJ781" i="14"/>
  <c r="AJ782" i="14"/>
  <c r="AJ783" i="14"/>
  <c r="AJ784" i="14"/>
  <c r="AJ785" i="14"/>
  <c r="AJ786" i="14"/>
  <c r="AJ787" i="14"/>
  <c r="AJ788" i="14"/>
  <c r="AJ789" i="14"/>
  <c r="AJ790" i="14"/>
  <c r="AJ791" i="14"/>
  <c r="AJ792" i="14"/>
  <c r="AJ793" i="14"/>
  <c r="AJ794" i="14"/>
  <c r="AJ795" i="14"/>
  <c r="AJ796" i="14"/>
  <c r="AJ797" i="14"/>
  <c r="AJ798" i="14"/>
  <c r="AJ799" i="14"/>
  <c r="AJ800" i="14"/>
  <c r="AJ801" i="14"/>
  <c r="AJ802" i="14"/>
  <c r="AJ803" i="14"/>
  <c r="AJ804" i="14"/>
  <c r="AJ805" i="14"/>
  <c r="AJ806" i="14"/>
  <c r="AJ807" i="14"/>
  <c r="AJ808" i="14"/>
  <c r="AJ809" i="14"/>
  <c r="AJ810" i="14"/>
  <c r="AJ811" i="14"/>
  <c r="AJ812" i="14"/>
  <c r="AJ813" i="14"/>
  <c r="AJ814" i="14"/>
  <c r="AJ815" i="14"/>
  <c r="AJ816" i="14"/>
  <c r="AJ817" i="14"/>
  <c r="AJ818" i="14"/>
  <c r="AJ819" i="14"/>
  <c r="AJ820" i="14"/>
  <c r="AJ821" i="14"/>
  <c r="AJ822" i="14"/>
  <c r="AJ823" i="14"/>
  <c r="AJ824" i="14"/>
  <c r="AJ825" i="14"/>
  <c r="AJ826" i="14"/>
  <c r="AJ827" i="14"/>
  <c r="AJ828" i="14"/>
  <c r="AJ829" i="14"/>
  <c r="AJ830" i="14"/>
  <c r="AJ831" i="14"/>
  <c r="AJ832" i="14"/>
  <c r="AJ833" i="14"/>
  <c r="AJ834" i="14"/>
  <c r="AJ835" i="14"/>
  <c r="AJ836" i="14"/>
  <c r="AJ837" i="14"/>
  <c r="AJ838" i="14"/>
  <c r="AJ839" i="14"/>
  <c r="AJ840" i="14"/>
  <c r="AJ841" i="14"/>
  <c r="AJ842" i="14"/>
  <c r="AJ843" i="14"/>
  <c r="AJ844" i="14"/>
  <c r="AJ845" i="14"/>
  <c r="AJ846" i="14"/>
  <c r="AJ847" i="14"/>
  <c r="AJ848" i="14"/>
  <c r="AJ849" i="14"/>
  <c r="AJ850" i="14"/>
  <c r="AJ851" i="14"/>
  <c r="AJ852" i="14"/>
  <c r="AJ853" i="14"/>
  <c r="AJ854" i="14"/>
  <c r="AJ855" i="14"/>
  <c r="AJ856" i="14"/>
  <c r="AJ857" i="14"/>
  <c r="AJ858" i="14"/>
  <c r="AJ859" i="14"/>
  <c r="AJ860" i="14"/>
  <c r="AJ861" i="14"/>
  <c r="AJ862" i="14"/>
  <c r="AJ863" i="14"/>
  <c r="AJ864" i="14"/>
  <c r="AJ865" i="14"/>
  <c r="AJ866" i="14"/>
  <c r="AJ867" i="14"/>
  <c r="AJ868" i="14"/>
  <c r="AJ869" i="14"/>
  <c r="AJ870" i="14"/>
  <c r="AJ871" i="14"/>
  <c r="AJ872" i="14"/>
  <c r="AJ873" i="14"/>
  <c r="AJ874" i="14"/>
  <c r="AJ875" i="14"/>
  <c r="AJ876" i="14"/>
  <c r="AJ877" i="14"/>
  <c r="AJ878" i="14"/>
  <c r="AJ879" i="14"/>
  <c r="AJ880" i="14"/>
  <c r="AJ881" i="14"/>
  <c r="AJ882" i="14"/>
  <c r="AJ883" i="14"/>
  <c r="AJ884" i="14"/>
  <c r="AJ885" i="14"/>
  <c r="AJ886" i="14"/>
  <c r="AJ887" i="14"/>
  <c r="AJ888" i="14"/>
  <c r="AJ889" i="14"/>
  <c r="AJ890" i="14"/>
  <c r="AJ891" i="14"/>
  <c r="AJ892" i="14"/>
  <c r="AJ893" i="14"/>
  <c r="AJ894" i="14"/>
  <c r="AJ895" i="14"/>
  <c r="AJ896" i="14"/>
  <c r="AJ897" i="14"/>
  <c r="AJ898" i="14"/>
  <c r="AJ899" i="14"/>
  <c r="AJ900" i="14"/>
  <c r="AJ901" i="14"/>
  <c r="AJ902" i="14"/>
  <c r="AJ903" i="14"/>
  <c r="AJ904" i="14"/>
  <c r="AJ905" i="14"/>
  <c r="AJ906" i="14"/>
  <c r="AJ907" i="14"/>
  <c r="AJ908" i="14"/>
  <c r="AJ909" i="14"/>
  <c r="AJ910" i="14"/>
  <c r="AJ911" i="14"/>
  <c r="AJ912" i="14"/>
  <c r="AJ913" i="14"/>
  <c r="AJ914" i="14"/>
  <c r="AJ915" i="14"/>
  <c r="AJ916" i="14"/>
  <c r="AJ917" i="14"/>
  <c r="AJ918" i="14"/>
  <c r="AJ919" i="14"/>
  <c r="AJ920" i="14"/>
  <c r="AJ921" i="14"/>
  <c r="AJ922" i="14"/>
  <c r="AJ923" i="14"/>
  <c r="AJ924" i="14"/>
  <c r="AJ925" i="14"/>
  <c r="AJ926" i="14"/>
  <c r="AJ927" i="14"/>
  <c r="AJ928" i="14"/>
  <c r="AJ929" i="14"/>
  <c r="AJ930" i="14"/>
  <c r="AJ931" i="14"/>
  <c r="AJ932" i="14"/>
  <c r="AJ933" i="14"/>
  <c r="AJ934" i="14"/>
  <c r="AJ935" i="14"/>
  <c r="AJ936" i="14"/>
  <c r="AJ937" i="14"/>
  <c r="AJ938" i="14"/>
  <c r="AJ939" i="14"/>
  <c r="AJ940" i="14"/>
  <c r="AJ941" i="14"/>
  <c r="AJ942" i="14"/>
  <c r="AJ943" i="14"/>
  <c r="AJ944" i="14"/>
  <c r="AJ945" i="14"/>
  <c r="AJ946" i="14"/>
  <c r="AJ947" i="14"/>
  <c r="AJ948" i="14"/>
  <c r="AJ949" i="14"/>
  <c r="AJ950" i="14"/>
  <c r="AJ951" i="14"/>
  <c r="AJ952" i="14"/>
  <c r="AJ953" i="14"/>
  <c r="AJ954" i="14"/>
  <c r="AJ955" i="14"/>
  <c r="AJ956" i="14"/>
  <c r="AJ957" i="14"/>
  <c r="AJ958" i="14"/>
  <c r="AJ959" i="14"/>
  <c r="AJ960" i="14"/>
  <c r="AJ961" i="14"/>
  <c r="AJ962" i="14"/>
  <c r="AJ963" i="14"/>
  <c r="AJ964" i="14"/>
  <c r="AJ965" i="14"/>
  <c r="AJ966" i="14"/>
  <c r="AJ967" i="14"/>
  <c r="AJ968" i="14"/>
  <c r="AJ969" i="14"/>
  <c r="AJ970" i="14"/>
  <c r="AJ971" i="14"/>
  <c r="AJ972" i="14"/>
  <c r="AJ973" i="14"/>
  <c r="AJ974" i="14"/>
  <c r="AJ975" i="14"/>
  <c r="AJ976" i="14"/>
  <c r="AJ977" i="14"/>
  <c r="AJ978" i="14"/>
  <c r="AJ979" i="14"/>
  <c r="AJ980" i="14"/>
  <c r="AJ981" i="14"/>
  <c r="AJ982" i="14"/>
  <c r="AJ983" i="14"/>
  <c r="AJ984" i="14"/>
  <c r="AJ985" i="14"/>
  <c r="AJ986" i="14"/>
  <c r="AJ987" i="14"/>
  <c r="AJ988" i="14"/>
  <c r="AJ989" i="14"/>
  <c r="AJ990" i="14"/>
  <c r="AJ991" i="14"/>
  <c r="AJ992" i="14"/>
  <c r="AJ993" i="14"/>
  <c r="AJ994" i="14"/>
  <c r="AJ995" i="14"/>
  <c r="AJ13" i="14"/>
  <c r="Y18" i="14"/>
  <c r="Y19" i="14"/>
  <c r="Y20" i="14"/>
  <c r="Y21" i="14"/>
  <c r="Y22" i="14"/>
  <c r="Y23" i="14"/>
  <c r="Y24" i="14"/>
  <c r="Y25" i="14"/>
  <c r="Y26" i="14"/>
  <c r="Y27" i="14"/>
  <c r="Y28" i="14"/>
  <c r="Y29" i="14"/>
  <c r="Y30" i="14"/>
  <c r="Y31" i="14"/>
  <c r="Y32" i="14"/>
  <c r="Y33" i="14"/>
  <c r="Y34" i="14"/>
  <c r="Y35" i="14"/>
  <c r="Y36" i="14"/>
  <c r="Y37" i="14"/>
  <c r="Y38" i="14"/>
  <c r="Y39" i="14"/>
  <c r="Y40" i="14"/>
  <c r="Y41" i="14"/>
  <c r="Y42" i="14"/>
  <c r="Y43" i="14"/>
  <c r="Y44" i="14"/>
  <c r="Y45" i="14"/>
  <c r="Y46" i="14"/>
  <c r="Y47" i="14"/>
  <c r="Y48" i="14"/>
  <c r="Y49" i="14"/>
  <c r="Y50" i="14"/>
  <c r="Y51" i="14"/>
  <c r="Y52" i="14"/>
  <c r="Y53" i="14"/>
  <c r="Y54" i="14"/>
  <c r="Y55" i="14"/>
  <c r="Y56" i="14"/>
  <c r="Y57" i="14"/>
  <c r="Y58" i="14"/>
  <c r="Y59" i="14"/>
  <c r="Y60" i="14"/>
  <c r="Y61" i="14"/>
  <c r="Y62" i="14"/>
  <c r="Y63" i="14"/>
  <c r="Y64" i="14"/>
  <c r="Y65" i="14"/>
  <c r="Y66" i="14"/>
  <c r="Y67" i="14"/>
  <c r="Y68" i="14"/>
  <c r="Y69" i="14"/>
  <c r="Y70" i="14"/>
  <c r="Y71" i="14"/>
  <c r="Y72" i="14"/>
  <c r="Y73" i="14"/>
  <c r="Y74" i="14"/>
  <c r="Y75" i="14"/>
  <c r="Y76" i="14"/>
  <c r="Y77" i="14"/>
  <c r="Y78" i="14"/>
  <c r="Y79" i="14"/>
  <c r="Y80" i="14"/>
  <c r="Y81" i="14"/>
  <c r="Y82" i="14"/>
  <c r="Y83" i="14"/>
  <c r="Y84" i="14"/>
  <c r="Y85" i="14"/>
  <c r="Y86" i="14"/>
  <c r="Y87" i="14"/>
  <c r="Y88" i="14"/>
  <c r="Y89" i="14"/>
  <c r="Y90" i="14"/>
  <c r="Y91" i="14"/>
  <c r="Y92" i="14"/>
  <c r="Y93" i="14"/>
  <c r="Y94" i="14"/>
  <c r="Y95" i="14"/>
  <c r="Y96" i="14"/>
  <c r="Y97" i="14"/>
  <c r="Y98" i="14"/>
  <c r="Y99" i="14"/>
  <c r="Y100" i="14"/>
  <c r="Y101" i="14"/>
  <c r="Y102" i="14"/>
  <c r="Y103" i="14"/>
  <c r="Y104" i="14"/>
  <c r="Y105" i="14"/>
  <c r="Y106" i="14"/>
  <c r="Y107" i="14"/>
  <c r="Y108" i="14"/>
  <c r="Y109" i="14"/>
  <c r="Y110" i="14"/>
  <c r="Y111" i="14"/>
  <c r="Y112" i="14"/>
  <c r="Y113" i="14"/>
  <c r="Y114" i="14"/>
  <c r="Y115" i="14"/>
  <c r="Y116" i="14"/>
  <c r="Y117" i="14"/>
  <c r="Y118" i="14"/>
  <c r="Y119" i="14"/>
  <c r="Y120" i="14"/>
  <c r="Y121" i="14"/>
  <c r="Y122" i="14"/>
  <c r="Y123" i="14"/>
  <c r="Y124" i="14"/>
  <c r="Y125" i="14"/>
  <c r="Y126" i="14"/>
  <c r="Y127" i="14"/>
  <c r="Y128" i="14"/>
  <c r="Y129" i="14"/>
  <c r="Y130" i="14"/>
  <c r="Y131" i="14"/>
  <c r="Y132" i="14"/>
  <c r="Y133" i="14"/>
  <c r="Y134" i="14"/>
  <c r="Y135" i="14"/>
  <c r="Y136" i="14"/>
  <c r="Y137" i="14"/>
  <c r="Y138" i="14"/>
  <c r="Y139" i="14"/>
  <c r="Y140" i="14"/>
  <c r="Y141" i="14"/>
  <c r="Y142" i="14"/>
  <c r="Y143" i="14"/>
  <c r="Y144" i="14"/>
  <c r="Y145" i="14"/>
  <c r="Y146" i="14"/>
  <c r="Y147" i="14"/>
  <c r="Y148" i="14"/>
  <c r="Y149" i="14"/>
  <c r="Y150" i="14"/>
  <c r="Y151" i="14"/>
  <c r="Y152" i="14"/>
  <c r="Y153" i="14"/>
  <c r="Y154" i="14"/>
  <c r="Y155" i="14"/>
  <c r="Y156" i="14"/>
  <c r="Y157" i="14"/>
  <c r="Y158" i="14"/>
  <c r="Y159" i="14"/>
  <c r="Y160" i="14"/>
  <c r="Y161" i="14"/>
  <c r="Y162" i="14"/>
  <c r="Y163" i="14"/>
  <c r="Y164" i="14"/>
  <c r="Y165" i="14"/>
  <c r="Y166" i="14"/>
  <c r="Y167" i="14"/>
  <c r="Y168" i="14"/>
  <c r="Y169" i="14"/>
  <c r="Y170" i="14"/>
  <c r="Y171" i="14"/>
  <c r="Y172" i="14"/>
  <c r="Y173" i="14"/>
  <c r="Y174" i="14"/>
  <c r="Y175" i="14"/>
  <c r="Y176" i="14"/>
  <c r="Y177" i="14"/>
  <c r="Y178" i="14"/>
  <c r="Y179" i="14"/>
  <c r="Y180" i="14"/>
  <c r="Y181" i="14"/>
  <c r="Y182" i="14"/>
  <c r="Y183" i="14"/>
  <c r="Y184" i="14"/>
  <c r="Y185" i="14"/>
  <c r="Y186" i="14"/>
  <c r="Y187" i="14"/>
  <c r="Y188" i="14"/>
  <c r="Y189" i="14"/>
  <c r="Y190" i="14"/>
  <c r="Y191" i="14"/>
  <c r="Y192" i="14"/>
  <c r="Y193" i="14"/>
  <c r="Y194" i="14"/>
  <c r="Y195" i="14"/>
  <c r="Y196" i="14"/>
  <c r="Y197" i="14"/>
  <c r="Y198" i="14"/>
  <c r="Y199" i="14"/>
  <c r="Y200" i="14"/>
  <c r="Y201" i="14"/>
  <c r="Y202" i="14"/>
  <c r="Y203" i="14"/>
  <c r="Y204" i="14"/>
  <c r="Y205" i="14"/>
  <c r="Y206" i="14"/>
  <c r="Y207" i="14"/>
  <c r="Y208" i="14"/>
  <c r="Y209" i="14"/>
  <c r="Y210" i="14"/>
  <c r="Y211" i="14"/>
  <c r="Y212" i="14"/>
  <c r="Y213" i="14"/>
  <c r="Y214" i="14"/>
  <c r="Y215" i="14"/>
  <c r="Y216" i="14"/>
  <c r="Y217" i="14"/>
  <c r="Y218" i="14"/>
  <c r="Y219" i="14"/>
  <c r="Y220" i="14"/>
  <c r="Y221" i="14"/>
  <c r="Y222" i="14"/>
  <c r="Y223" i="14"/>
  <c r="Y224" i="14"/>
  <c r="Y225" i="14"/>
  <c r="Y226" i="14"/>
  <c r="Y227" i="14"/>
  <c r="Y228" i="14"/>
  <c r="Y229" i="14"/>
  <c r="Y230" i="14"/>
  <c r="Y231" i="14"/>
  <c r="Y232" i="14"/>
  <c r="Y233" i="14"/>
  <c r="Y234" i="14"/>
  <c r="Y235" i="14"/>
  <c r="Y236" i="14"/>
  <c r="Y237" i="14"/>
  <c r="Y238" i="14"/>
  <c r="Y239" i="14"/>
  <c r="Y240" i="14"/>
  <c r="Y241" i="14"/>
  <c r="Y242" i="14"/>
  <c r="Y243" i="14"/>
  <c r="Y244" i="14"/>
  <c r="Y245" i="14"/>
  <c r="Y246" i="14"/>
  <c r="Y247" i="14"/>
  <c r="Y248" i="14"/>
  <c r="Y249" i="14"/>
  <c r="Y250" i="14"/>
  <c r="Y251" i="14"/>
  <c r="Y252" i="14"/>
  <c r="Y253" i="14"/>
  <c r="Y254" i="14"/>
  <c r="Y255" i="14"/>
  <c r="Y256" i="14"/>
  <c r="Y257" i="14"/>
  <c r="Y258" i="14"/>
  <c r="Y259" i="14"/>
  <c r="Y260" i="14"/>
  <c r="Y261" i="14"/>
  <c r="Y262" i="14"/>
  <c r="Y263" i="14"/>
  <c r="Y264" i="14"/>
  <c r="Y265" i="14"/>
  <c r="Y266" i="14"/>
  <c r="Y267" i="14"/>
  <c r="Y268" i="14"/>
  <c r="Y269" i="14"/>
  <c r="Y270" i="14"/>
  <c r="Y271" i="14"/>
  <c r="Y272" i="14"/>
  <c r="Y273" i="14"/>
  <c r="Y274" i="14"/>
  <c r="Y275" i="14"/>
  <c r="Y276" i="14"/>
  <c r="Y277" i="14"/>
  <c r="Y278" i="14"/>
  <c r="Y279" i="14"/>
  <c r="Y280" i="14"/>
  <c r="Y281" i="14"/>
  <c r="Y282" i="14"/>
  <c r="Y283" i="14"/>
  <c r="Y284" i="14"/>
  <c r="Y285" i="14"/>
  <c r="Y286" i="14"/>
  <c r="Y287" i="14"/>
  <c r="Y288" i="14"/>
  <c r="Y289" i="14"/>
  <c r="Y290" i="14"/>
  <c r="Y291" i="14"/>
  <c r="Y292" i="14"/>
  <c r="Y293" i="14"/>
  <c r="Y294" i="14"/>
  <c r="Y295" i="14"/>
  <c r="Y296" i="14"/>
  <c r="Y297" i="14"/>
  <c r="Y298" i="14"/>
  <c r="Y299" i="14"/>
  <c r="Y300" i="14"/>
  <c r="Y301" i="14"/>
  <c r="Y302" i="14"/>
  <c r="Y303" i="14"/>
  <c r="Y304" i="14"/>
  <c r="Y305" i="14"/>
  <c r="Y306" i="14"/>
  <c r="Y307" i="14"/>
  <c r="Y308" i="14"/>
  <c r="Y309" i="14"/>
  <c r="Y310" i="14"/>
  <c r="Y311" i="14"/>
  <c r="Y312" i="14"/>
  <c r="Y313" i="14"/>
  <c r="Y314" i="14"/>
  <c r="Y315" i="14"/>
  <c r="Y316" i="14"/>
  <c r="Y317" i="14"/>
  <c r="Y318" i="14"/>
  <c r="Y319" i="14"/>
  <c r="Y320" i="14"/>
  <c r="Y321" i="14"/>
  <c r="Y322" i="14"/>
  <c r="Y323" i="14"/>
  <c r="Y324" i="14"/>
  <c r="Y325" i="14"/>
  <c r="Y326" i="14"/>
  <c r="Y327" i="14"/>
  <c r="Y328" i="14"/>
  <c r="Y329" i="14"/>
  <c r="Y330" i="14"/>
  <c r="Y331" i="14"/>
  <c r="Y332" i="14"/>
  <c r="Y333" i="14"/>
  <c r="Y334" i="14"/>
  <c r="Y335" i="14"/>
  <c r="Y336" i="14"/>
  <c r="Y337" i="14"/>
  <c r="Y338" i="14"/>
  <c r="Y339" i="14"/>
  <c r="Y340" i="14"/>
  <c r="Y341" i="14"/>
  <c r="Y342" i="14"/>
  <c r="Y343" i="14"/>
  <c r="Y344" i="14"/>
  <c r="Y345" i="14"/>
  <c r="Y346" i="14"/>
  <c r="Y347" i="14"/>
  <c r="Y348" i="14"/>
  <c r="Y349" i="14"/>
  <c r="Y350" i="14"/>
  <c r="Y351" i="14"/>
  <c r="Y352" i="14"/>
  <c r="Y353" i="14"/>
  <c r="Y354" i="14"/>
  <c r="Y355" i="14"/>
  <c r="Y356" i="14"/>
  <c r="Y357" i="14"/>
  <c r="Y358" i="14"/>
  <c r="Y359" i="14"/>
  <c r="Y360" i="14"/>
  <c r="Y361" i="14"/>
  <c r="Y362" i="14"/>
  <c r="Y363" i="14"/>
  <c r="Y364" i="14"/>
  <c r="Y365" i="14"/>
  <c r="Y366" i="14"/>
  <c r="Y367" i="14"/>
  <c r="Y368" i="14"/>
  <c r="Y369" i="14"/>
  <c r="Y370" i="14"/>
  <c r="Y371" i="14"/>
  <c r="Y372" i="14"/>
  <c r="Y373" i="14"/>
  <c r="Y374" i="14"/>
  <c r="Y375" i="14"/>
  <c r="Y376" i="14"/>
  <c r="Y377" i="14"/>
  <c r="Y378" i="14"/>
  <c r="Y379" i="14"/>
  <c r="Y380" i="14"/>
  <c r="Y381" i="14"/>
  <c r="Y382" i="14"/>
  <c r="Y383" i="14"/>
  <c r="Y384" i="14"/>
  <c r="Y385" i="14"/>
  <c r="Y386" i="14"/>
  <c r="Y387" i="14"/>
  <c r="Y388" i="14"/>
  <c r="Y389" i="14"/>
  <c r="Y390" i="14"/>
  <c r="Y391" i="14"/>
  <c r="Y392" i="14"/>
  <c r="Y393" i="14"/>
  <c r="Y394" i="14"/>
  <c r="Y395" i="14"/>
  <c r="Y396" i="14"/>
  <c r="Y397" i="14"/>
  <c r="Y398" i="14"/>
  <c r="Y399" i="14"/>
  <c r="Y400" i="14"/>
  <c r="Y401" i="14"/>
  <c r="Y402" i="14"/>
  <c r="Y403" i="14"/>
  <c r="Y404" i="14"/>
  <c r="Y405" i="14"/>
  <c r="Y406" i="14"/>
  <c r="Y407" i="14"/>
  <c r="Y408" i="14"/>
  <c r="Y409" i="14"/>
  <c r="Y410" i="14"/>
  <c r="Y411" i="14"/>
  <c r="Y412" i="14"/>
  <c r="Y413" i="14"/>
  <c r="Y414" i="14"/>
  <c r="Y415" i="14"/>
  <c r="Y416" i="14"/>
  <c r="Y417" i="14"/>
  <c r="Y418" i="14"/>
  <c r="Y419" i="14"/>
  <c r="Y420" i="14"/>
  <c r="Y421" i="14"/>
  <c r="Y422" i="14"/>
  <c r="Y423" i="14"/>
  <c r="Y424" i="14"/>
  <c r="Y425" i="14"/>
  <c r="Y426" i="14"/>
  <c r="Y427" i="14"/>
  <c r="Y428" i="14"/>
  <c r="Y429" i="14"/>
  <c r="Y430" i="14"/>
  <c r="Y431" i="14"/>
  <c r="Y432" i="14"/>
  <c r="Y433" i="14"/>
  <c r="Y434" i="14"/>
  <c r="Y435" i="14"/>
  <c r="Y436" i="14"/>
  <c r="Y437" i="14"/>
  <c r="Y438" i="14"/>
  <c r="Y439" i="14"/>
  <c r="Y440" i="14"/>
  <c r="Y441" i="14"/>
  <c r="Y442" i="14"/>
  <c r="Y443" i="14"/>
  <c r="Y444" i="14"/>
  <c r="Y445" i="14"/>
  <c r="Y446" i="14"/>
  <c r="Y447" i="14"/>
  <c r="Y448" i="14"/>
  <c r="Y449" i="14"/>
  <c r="Y450" i="14"/>
  <c r="Y451" i="14"/>
  <c r="Y452" i="14"/>
  <c r="Y453" i="14"/>
  <c r="Y454" i="14"/>
  <c r="Y455" i="14"/>
  <c r="Y456" i="14"/>
  <c r="Y457" i="14"/>
  <c r="Y458" i="14"/>
  <c r="Y459" i="14"/>
  <c r="Y460" i="14"/>
  <c r="Y461" i="14"/>
  <c r="Y462" i="14"/>
  <c r="Y463" i="14"/>
  <c r="Y464" i="14"/>
  <c r="Y465" i="14"/>
  <c r="Y466" i="14"/>
  <c r="Y467" i="14"/>
  <c r="Y468" i="14"/>
  <c r="Y469" i="14"/>
  <c r="Y470" i="14"/>
  <c r="Y471" i="14"/>
  <c r="Y472" i="14"/>
  <c r="Y473" i="14"/>
  <c r="Y474" i="14"/>
  <c r="Y475" i="14"/>
  <c r="Y476" i="14"/>
  <c r="Y477" i="14"/>
  <c r="Y478" i="14"/>
  <c r="Y479" i="14"/>
  <c r="Y480" i="14"/>
  <c r="Y481" i="14"/>
  <c r="Y482" i="14"/>
  <c r="Y483" i="14"/>
  <c r="Y484" i="14"/>
  <c r="Y485" i="14"/>
  <c r="Y486" i="14"/>
  <c r="Y487" i="14"/>
  <c r="Y488" i="14"/>
  <c r="Y489" i="14"/>
  <c r="Y490" i="14"/>
  <c r="Y491" i="14"/>
  <c r="Y492" i="14"/>
  <c r="Y493" i="14"/>
  <c r="Y494" i="14"/>
  <c r="Y495" i="14"/>
  <c r="Y496" i="14"/>
  <c r="Y497" i="14"/>
  <c r="Y498" i="14"/>
  <c r="Y499" i="14"/>
  <c r="Y500" i="14"/>
  <c r="Y501" i="14"/>
  <c r="Y502" i="14"/>
  <c r="Y503" i="14"/>
  <c r="Y504" i="14"/>
  <c r="Y505" i="14"/>
  <c r="Y506" i="14"/>
  <c r="Y507" i="14"/>
  <c r="Y508" i="14"/>
  <c r="Y509" i="14"/>
  <c r="Y510" i="14"/>
  <c r="Y511" i="14"/>
  <c r="Y512" i="14"/>
  <c r="Y513" i="14"/>
  <c r="Y514" i="14"/>
  <c r="Y515" i="14"/>
  <c r="Y516" i="14"/>
  <c r="Y517" i="14"/>
  <c r="Y518" i="14"/>
  <c r="Y519" i="14"/>
  <c r="Y520" i="14"/>
  <c r="Y521" i="14"/>
  <c r="Y522" i="14"/>
  <c r="Y523" i="14"/>
  <c r="Y524" i="14"/>
  <c r="Y525" i="14"/>
  <c r="Y526" i="14"/>
  <c r="Y527" i="14"/>
  <c r="Y528" i="14"/>
  <c r="Y529" i="14"/>
  <c r="Y530" i="14"/>
  <c r="Y531" i="14"/>
  <c r="Y532" i="14"/>
  <c r="Y533" i="14"/>
  <c r="Y534" i="14"/>
  <c r="Y535" i="14"/>
  <c r="Y536" i="14"/>
  <c r="Y537" i="14"/>
  <c r="Y538" i="14"/>
  <c r="Y539" i="14"/>
  <c r="Y540" i="14"/>
  <c r="Y541" i="14"/>
  <c r="Y542" i="14"/>
  <c r="Y543" i="14"/>
  <c r="Y544" i="14"/>
  <c r="Y545" i="14"/>
  <c r="Y546" i="14"/>
  <c r="Y547" i="14"/>
  <c r="Y548" i="14"/>
  <c r="Y549" i="14"/>
  <c r="Y550" i="14"/>
  <c r="Y551" i="14"/>
  <c r="Y552" i="14"/>
  <c r="Y553" i="14"/>
  <c r="Y554" i="14"/>
  <c r="Y555" i="14"/>
  <c r="Y556" i="14"/>
  <c r="Y557" i="14"/>
  <c r="Y558" i="14"/>
  <c r="Y559" i="14"/>
  <c r="Y560" i="14"/>
  <c r="Y561" i="14"/>
  <c r="Y562" i="14"/>
  <c r="Y563" i="14"/>
  <c r="Y564" i="14"/>
  <c r="Y565" i="14"/>
  <c r="Y566" i="14"/>
  <c r="Y567" i="14"/>
  <c r="Y568" i="14"/>
  <c r="Y569" i="14"/>
  <c r="Y570" i="14"/>
  <c r="Y571" i="14"/>
  <c r="Y572" i="14"/>
  <c r="Y573" i="14"/>
  <c r="Y574" i="14"/>
  <c r="Y575" i="14"/>
  <c r="Y576" i="14"/>
  <c r="Y577" i="14"/>
  <c r="Y578" i="14"/>
  <c r="Y579" i="14"/>
  <c r="Y580" i="14"/>
  <c r="Y581" i="14"/>
  <c r="Y582" i="14"/>
  <c r="Y583" i="14"/>
  <c r="Y584" i="14"/>
  <c r="Y585" i="14"/>
  <c r="Y586" i="14"/>
  <c r="Y587" i="14"/>
  <c r="Y588" i="14"/>
  <c r="Y589" i="14"/>
  <c r="Y590" i="14"/>
  <c r="Y591" i="14"/>
  <c r="Y592" i="14"/>
  <c r="Y593" i="14"/>
  <c r="Y594" i="14"/>
  <c r="Y595" i="14"/>
  <c r="Y596" i="14"/>
  <c r="Y597" i="14"/>
  <c r="Y598" i="14"/>
  <c r="Y599" i="14"/>
  <c r="Y600" i="14"/>
  <c r="Y601" i="14"/>
  <c r="Y602" i="14"/>
  <c r="Y603" i="14"/>
  <c r="Y604" i="14"/>
  <c r="Y605" i="14"/>
  <c r="Y606" i="14"/>
  <c r="Y607" i="14"/>
  <c r="Y608" i="14"/>
  <c r="Y609" i="14"/>
  <c r="Y610" i="14"/>
  <c r="Y611" i="14"/>
  <c r="Y612" i="14"/>
  <c r="Y613" i="14"/>
  <c r="Y614" i="14"/>
  <c r="Y615" i="14"/>
  <c r="Y616" i="14"/>
  <c r="Y617" i="14"/>
  <c r="Y618" i="14"/>
  <c r="Y619" i="14"/>
  <c r="Y620" i="14"/>
  <c r="Y621" i="14"/>
  <c r="Y622" i="14"/>
  <c r="Y623" i="14"/>
  <c r="Y624" i="14"/>
  <c r="Y625" i="14"/>
  <c r="Y626" i="14"/>
  <c r="Y627" i="14"/>
  <c r="Y628" i="14"/>
  <c r="Y629" i="14"/>
  <c r="Y630" i="14"/>
  <c r="Y631" i="14"/>
  <c r="Y632" i="14"/>
  <c r="Y633" i="14"/>
  <c r="Y634" i="14"/>
  <c r="Y635" i="14"/>
  <c r="Y636" i="14"/>
  <c r="Y637" i="14"/>
  <c r="Y638" i="14"/>
  <c r="Y639" i="14"/>
  <c r="Y640" i="14"/>
  <c r="Y641" i="14"/>
  <c r="Y642" i="14"/>
  <c r="Y643" i="14"/>
  <c r="Y644" i="14"/>
  <c r="Y645" i="14"/>
  <c r="Y646" i="14"/>
  <c r="Y647" i="14"/>
  <c r="Y648" i="14"/>
  <c r="Y649" i="14"/>
  <c r="Y650" i="14"/>
  <c r="Y651" i="14"/>
  <c r="Y652" i="14"/>
  <c r="Y653" i="14"/>
  <c r="Y654" i="14"/>
  <c r="Y655" i="14"/>
  <c r="Y656" i="14"/>
  <c r="Y657" i="14"/>
  <c r="Y658" i="14"/>
  <c r="Y659" i="14"/>
  <c r="Y660" i="14"/>
  <c r="Y661" i="14"/>
  <c r="Y662" i="14"/>
  <c r="Y663" i="14"/>
  <c r="Y664" i="14"/>
  <c r="Y665" i="14"/>
  <c r="Y666" i="14"/>
  <c r="Y667" i="14"/>
  <c r="Y668" i="14"/>
  <c r="Y669" i="14"/>
  <c r="Y670" i="14"/>
  <c r="Y671" i="14"/>
  <c r="Y672" i="14"/>
  <c r="Y673" i="14"/>
  <c r="Y674" i="14"/>
  <c r="Y675" i="14"/>
  <c r="Y676" i="14"/>
  <c r="Y677" i="14"/>
  <c r="Y678" i="14"/>
  <c r="Y679" i="14"/>
  <c r="Y680" i="14"/>
  <c r="Y681" i="14"/>
  <c r="Y682" i="14"/>
  <c r="Y683" i="14"/>
  <c r="Y684" i="14"/>
  <c r="Y685" i="14"/>
  <c r="Y686" i="14"/>
  <c r="Y687" i="14"/>
  <c r="Y688" i="14"/>
  <c r="Y689" i="14"/>
  <c r="Y690" i="14"/>
  <c r="Y691" i="14"/>
  <c r="Y692" i="14"/>
  <c r="Y693" i="14"/>
  <c r="Y694" i="14"/>
  <c r="Y695" i="14"/>
  <c r="Y696" i="14"/>
  <c r="Y697" i="14"/>
  <c r="Y698" i="14"/>
  <c r="Y699" i="14"/>
  <c r="Y700" i="14"/>
  <c r="Y701" i="14"/>
  <c r="Y702" i="14"/>
  <c r="Y703" i="14"/>
  <c r="Y704" i="14"/>
  <c r="Y705" i="14"/>
  <c r="Y706" i="14"/>
  <c r="Y707" i="14"/>
  <c r="Y708" i="14"/>
  <c r="Y709" i="14"/>
  <c r="Y710" i="14"/>
  <c r="Y711" i="14"/>
  <c r="Y712" i="14"/>
  <c r="Y713" i="14"/>
  <c r="Y714" i="14"/>
  <c r="Y715" i="14"/>
  <c r="Y716" i="14"/>
  <c r="Y717" i="14"/>
  <c r="Y718" i="14"/>
  <c r="Y719" i="14"/>
  <c r="Y720" i="14"/>
  <c r="Y721" i="14"/>
  <c r="Y722" i="14"/>
  <c r="Y723" i="14"/>
  <c r="Y724" i="14"/>
  <c r="Y725" i="14"/>
  <c r="Y726" i="14"/>
  <c r="Y727" i="14"/>
  <c r="Y728" i="14"/>
  <c r="Y729" i="14"/>
  <c r="Y730" i="14"/>
  <c r="Y731" i="14"/>
  <c r="Y732" i="14"/>
  <c r="Y733" i="14"/>
  <c r="Y734" i="14"/>
  <c r="Y735" i="14"/>
  <c r="Y736" i="14"/>
  <c r="Y737" i="14"/>
  <c r="Y738" i="14"/>
  <c r="Y739" i="14"/>
  <c r="Y740" i="14"/>
  <c r="Y741" i="14"/>
  <c r="Y742" i="14"/>
  <c r="Y743" i="14"/>
  <c r="Y744" i="14"/>
  <c r="Y745" i="14"/>
  <c r="Y746" i="14"/>
  <c r="Y747" i="14"/>
  <c r="Y748" i="14"/>
  <c r="Y749" i="14"/>
  <c r="Y750" i="14"/>
  <c r="Y751" i="14"/>
  <c r="Y752" i="14"/>
  <c r="Y753" i="14"/>
  <c r="Y754" i="14"/>
  <c r="Y755" i="14"/>
  <c r="Y756" i="14"/>
  <c r="Y757" i="14"/>
  <c r="Y758" i="14"/>
  <c r="Y759" i="14"/>
  <c r="Y760" i="14"/>
  <c r="Y761" i="14"/>
  <c r="Y762" i="14"/>
  <c r="Y763" i="14"/>
  <c r="Y764" i="14"/>
  <c r="Y765" i="14"/>
  <c r="Y766" i="14"/>
  <c r="Y767" i="14"/>
  <c r="Y768" i="14"/>
  <c r="Y769" i="14"/>
  <c r="Y770" i="14"/>
  <c r="Y771" i="14"/>
  <c r="Y772" i="14"/>
  <c r="Y773" i="14"/>
  <c r="Y774" i="14"/>
  <c r="Y775" i="14"/>
  <c r="Y776" i="14"/>
  <c r="Y777" i="14"/>
  <c r="Y778" i="14"/>
  <c r="Y779" i="14"/>
  <c r="Y780" i="14"/>
  <c r="Y781" i="14"/>
  <c r="Y782" i="14"/>
  <c r="Y783" i="14"/>
  <c r="Y784" i="14"/>
  <c r="Y785" i="14"/>
  <c r="Y786" i="14"/>
  <c r="Y787" i="14"/>
  <c r="Y788" i="14"/>
  <c r="Y789" i="14"/>
  <c r="Y790" i="14"/>
  <c r="Y791" i="14"/>
  <c r="Y792" i="14"/>
  <c r="Y793" i="14"/>
  <c r="Y794" i="14"/>
  <c r="Y795" i="14"/>
  <c r="Y796" i="14"/>
  <c r="Y797" i="14"/>
  <c r="Y798" i="14"/>
  <c r="Y799" i="14"/>
  <c r="Y800" i="14"/>
  <c r="Y801" i="14"/>
  <c r="Y802" i="14"/>
  <c r="Y803" i="14"/>
  <c r="Y804" i="14"/>
  <c r="Y805" i="14"/>
  <c r="Y806" i="14"/>
  <c r="Y807" i="14"/>
  <c r="Y808" i="14"/>
  <c r="Y809" i="14"/>
  <c r="Y810" i="14"/>
  <c r="Y811" i="14"/>
  <c r="Y812" i="14"/>
  <c r="Y813" i="14"/>
  <c r="Y814" i="14"/>
  <c r="Y815" i="14"/>
  <c r="Y816" i="14"/>
  <c r="Y817" i="14"/>
  <c r="Y818" i="14"/>
  <c r="Y819" i="14"/>
  <c r="Y820" i="14"/>
  <c r="Y821" i="14"/>
  <c r="Y822" i="14"/>
  <c r="Y823" i="14"/>
  <c r="Y824" i="14"/>
  <c r="Y825" i="14"/>
  <c r="Y826" i="14"/>
  <c r="Y827" i="14"/>
  <c r="Y828" i="14"/>
  <c r="Y829" i="14"/>
  <c r="Y830" i="14"/>
  <c r="Y831" i="14"/>
  <c r="Y832" i="14"/>
  <c r="Y833" i="14"/>
  <c r="Y834" i="14"/>
  <c r="Y835" i="14"/>
  <c r="Y836" i="14"/>
  <c r="Y837" i="14"/>
  <c r="Y838" i="14"/>
  <c r="Y839" i="14"/>
  <c r="Y840" i="14"/>
  <c r="Y841" i="14"/>
  <c r="Y842" i="14"/>
  <c r="Y843" i="14"/>
  <c r="Y844" i="14"/>
  <c r="Y845" i="14"/>
  <c r="Y846" i="14"/>
  <c r="Y847" i="14"/>
  <c r="Y848" i="14"/>
  <c r="Y849" i="14"/>
  <c r="Y850" i="14"/>
  <c r="Y851" i="14"/>
  <c r="Y852" i="14"/>
  <c r="Y853" i="14"/>
  <c r="Y854" i="14"/>
  <c r="Y855" i="14"/>
  <c r="Y856" i="14"/>
  <c r="Y857" i="14"/>
  <c r="Y858" i="14"/>
  <c r="Y859" i="14"/>
  <c r="Y860" i="14"/>
  <c r="Y861" i="14"/>
  <c r="Y862" i="14"/>
  <c r="Y863" i="14"/>
  <c r="Y864" i="14"/>
  <c r="Y865" i="14"/>
  <c r="Y866" i="14"/>
  <c r="Y867" i="14"/>
  <c r="Y868" i="14"/>
  <c r="Y869" i="14"/>
  <c r="Y870" i="14"/>
  <c r="Y871" i="14"/>
  <c r="Y872" i="14"/>
  <c r="Y873" i="14"/>
  <c r="Y874" i="14"/>
  <c r="Y875" i="14"/>
  <c r="Y876" i="14"/>
  <c r="Y877" i="14"/>
  <c r="Y878" i="14"/>
  <c r="Y879" i="14"/>
  <c r="Y880" i="14"/>
  <c r="Y881" i="14"/>
  <c r="Y882" i="14"/>
  <c r="Y883" i="14"/>
  <c r="Y884" i="14"/>
  <c r="Y885" i="14"/>
  <c r="Y886" i="14"/>
  <c r="Y887" i="14"/>
  <c r="Y888" i="14"/>
  <c r="Y889" i="14"/>
  <c r="Y890" i="14"/>
  <c r="Y891" i="14"/>
  <c r="Y892" i="14"/>
  <c r="Y893" i="14"/>
  <c r="Y894" i="14"/>
  <c r="Y895" i="14"/>
  <c r="Y896" i="14"/>
  <c r="Y897" i="14"/>
  <c r="Y898" i="14"/>
  <c r="Y899" i="14"/>
  <c r="Y900" i="14"/>
  <c r="Y901" i="14"/>
  <c r="Y902" i="14"/>
  <c r="Y903" i="14"/>
  <c r="Y904" i="14"/>
  <c r="Y905" i="14"/>
  <c r="Y906" i="14"/>
  <c r="Y907" i="14"/>
  <c r="Y908" i="14"/>
  <c r="Y909" i="14"/>
  <c r="Y910" i="14"/>
  <c r="Y911" i="14"/>
  <c r="Y912" i="14"/>
  <c r="Y913" i="14"/>
  <c r="Y914" i="14"/>
  <c r="Y915" i="14"/>
  <c r="Y916" i="14"/>
  <c r="Y917" i="14"/>
  <c r="Y918" i="14"/>
  <c r="Y919" i="14"/>
  <c r="Y920" i="14"/>
  <c r="Y921" i="14"/>
  <c r="Y922" i="14"/>
  <c r="Y923" i="14"/>
  <c r="Y924" i="14"/>
  <c r="Y925" i="14"/>
  <c r="Y926" i="14"/>
  <c r="Y927" i="14"/>
  <c r="Y928" i="14"/>
  <c r="Y929" i="14"/>
  <c r="Y930" i="14"/>
  <c r="Y931" i="14"/>
  <c r="Y932" i="14"/>
  <c r="Y933" i="14"/>
  <c r="Y934" i="14"/>
  <c r="Y935" i="14"/>
  <c r="Y936" i="14"/>
  <c r="Y937" i="14"/>
  <c r="Y938" i="14"/>
  <c r="Y939" i="14"/>
  <c r="Y940" i="14"/>
  <c r="Y941" i="14"/>
  <c r="Y942" i="14"/>
  <c r="Y943" i="14"/>
  <c r="Y944" i="14"/>
  <c r="Y945" i="14"/>
  <c r="Y946" i="14"/>
  <c r="Y947" i="14"/>
  <c r="Y948" i="14"/>
  <c r="Y949" i="14"/>
  <c r="Y950" i="14"/>
  <c r="Y951" i="14"/>
  <c r="Y952" i="14"/>
  <c r="Y953" i="14"/>
  <c r="Y954" i="14"/>
  <c r="Y955" i="14"/>
  <c r="Y956" i="14"/>
  <c r="Y957" i="14"/>
  <c r="Y958" i="14"/>
  <c r="Y959" i="14"/>
  <c r="Y960" i="14"/>
  <c r="Y961" i="14"/>
  <c r="Y962" i="14"/>
  <c r="Y963" i="14"/>
  <c r="Y964" i="14"/>
  <c r="Y965" i="14"/>
  <c r="Y966" i="14"/>
  <c r="Y967" i="14"/>
  <c r="Y968" i="14"/>
  <c r="Y969" i="14"/>
  <c r="Y970" i="14"/>
  <c r="Y971" i="14"/>
  <c r="Y972" i="14"/>
  <c r="Y973" i="14"/>
  <c r="Y974" i="14"/>
  <c r="Y975" i="14"/>
  <c r="Y976" i="14"/>
  <c r="Y977" i="14"/>
  <c r="Y978" i="14"/>
  <c r="Y979" i="14"/>
  <c r="Y980" i="14"/>
  <c r="Y981" i="14"/>
  <c r="Y982" i="14"/>
  <c r="Y983" i="14"/>
  <c r="Y984" i="14"/>
  <c r="Y985" i="14"/>
  <c r="Y986" i="14"/>
  <c r="Y987" i="14"/>
  <c r="Y988" i="14"/>
  <c r="Y989" i="14"/>
  <c r="Y990" i="14"/>
  <c r="Y991" i="14"/>
  <c r="Y992" i="14"/>
  <c r="Y993" i="14"/>
  <c r="Y994" i="14"/>
  <c r="Y995" i="14"/>
  <c r="CB19" i="11"/>
  <c r="CB20" i="11"/>
  <c r="CB21" i="11"/>
  <c r="CB22" i="11"/>
  <c r="CB23" i="11"/>
  <c r="CB24" i="11"/>
  <c r="CB25" i="11"/>
  <c r="CB26" i="11"/>
  <c r="CB27" i="11"/>
  <c r="CB28" i="11"/>
  <c r="CB29" i="11"/>
  <c r="CB30" i="11"/>
  <c r="CB31" i="11"/>
  <c r="CB32" i="11"/>
  <c r="CB33" i="11"/>
  <c r="CB34" i="11"/>
  <c r="CB35" i="11"/>
  <c r="CB36" i="11"/>
  <c r="CB37" i="11"/>
  <c r="CB38" i="11"/>
  <c r="CB39" i="11"/>
  <c r="CB40" i="11"/>
  <c r="CB41" i="11"/>
  <c r="CB42" i="11"/>
  <c r="CB43" i="11"/>
  <c r="CB44" i="11"/>
  <c r="CB45" i="11"/>
  <c r="CB46" i="11"/>
  <c r="CB47" i="11"/>
  <c r="CB48" i="11"/>
  <c r="CB49" i="11"/>
  <c r="CB50" i="11"/>
  <c r="CB51" i="11"/>
  <c r="CB52" i="11"/>
  <c r="CB53" i="11"/>
  <c r="CB54" i="11"/>
  <c r="CB55" i="11"/>
  <c r="CB56" i="11"/>
  <c r="CB57" i="11"/>
  <c r="CB58" i="11"/>
  <c r="CB59" i="11"/>
  <c r="CB60" i="11"/>
  <c r="CB61" i="11"/>
  <c r="CB62" i="11"/>
  <c r="CB63" i="11"/>
  <c r="CB64" i="11"/>
  <c r="CB65" i="11"/>
  <c r="CB66" i="11"/>
  <c r="CB67" i="11"/>
  <c r="CB68" i="11"/>
  <c r="CB69" i="11"/>
  <c r="CB70" i="11"/>
  <c r="CB71" i="11"/>
  <c r="CB72" i="11"/>
  <c r="CB73" i="11"/>
  <c r="CB74" i="11"/>
  <c r="CB75" i="11"/>
  <c r="CB76" i="11"/>
  <c r="CB77" i="11"/>
  <c r="CB78" i="11"/>
  <c r="CB79" i="11"/>
  <c r="CB80" i="11"/>
  <c r="CB81" i="11"/>
  <c r="CB82" i="11"/>
  <c r="CB83" i="11"/>
  <c r="CB84" i="11"/>
  <c r="CB85" i="11"/>
  <c r="CB86" i="11"/>
  <c r="CB87" i="11"/>
  <c r="CB88" i="11"/>
  <c r="CB89" i="11"/>
  <c r="CB90" i="11"/>
  <c r="CB91" i="11"/>
  <c r="CB92" i="11"/>
  <c r="CB93" i="11"/>
  <c r="CB94" i="11"/>
  <c r="CB95" i="11"/>
  <c r="CB96" i="11"/>
  <c r="CB97" i="11"/>
  <c r="CB98" i="11"/>
  <c r="CB99" i="11"/>
  <c r="CB100" i="11"/>
  <c r="CB101" i="11"/>
  <c r="CB102" i="11"/>
  <c r="CB103" i="11"/>
  <c r="CB104" i="11"/>
  <c r="CB105" i="11"/>
  <c r="CB106" i="11"/>
  <c r="CB107" i="11"/>
  <c r="CB108" i="11"/>
  <c r="CB109" i="11"/>
  <c r="CB110" i="11"/>
  <c r="CB111" i="11"/>
  <c r="CB112" i="11"/>
  <c r="CB113" i="11"/>
  <c r="CB114" i="11"/>
  <c r="CB115" i="11"/>
  <c r="CB116" i="11"/>
  <c r="CB117" i="11"/>
  <c r="CB118" i="11"/>
  <c r="CB119" i="11"/>
  <c r="CB120" i="11"/>
  <c r="CB121" i="11"/>
  <c r="CB122" i="11"/>
  <c r="CB123" i="11"/>
  <c r="CB124" i="11"/>
  <c r="CB125" i="11"/>
  <c r="CB126" i="11"/>
  <c r="CB127" i="11"/>
  <c r="CB128" i="11"/>
  <c r="CB129" i="11"/>
  <c r="CB130" i="11"/>
  <c r="CB131" i="11"/>
  <c r="CB132" i="11"/>
  <c r="CB133" i="11"/>
  <c r="CB134" i="11"/>
  <c r="CB135" i="11"/>
  <c r="CB136" i="11"/>
  <c r="CB137" i="11"/>
  <c r="CB138" i="11"/>
  <c r="CB139" i="11"/>
  <c r="CB140" i="11"/>
  <c r="CB141" i="11"/>
  <c r="CB142" i="11"/>
  <c r="CB143" i="11"/>
  <c r="CB144" i="11"/>
  <c r="CB145" i="11"/>
  <c r="CB146" i="11"/>
  <c r="CB147" i="11"/>
  <c r="CB148" i="11"/>
  <c r="CB149" i="11"/>
  <c r="CB150" i="11"/>
  <c r="CB151" i="11"/>
  <c r="CB152" i="11"/>
  <c r="CB153" i="11"/>
  <c r="CB154" i="11"/>
  <c r="CB155" i="11"/>
  <c r="CB156" i="11"/>
  <c r="CB157" i="11"/>
  <c r="CB158" i="11"/>
  <c r="CB159" i="11"/>
  <c r="CB160" i="11"/>
  <c r="CB161" i="11"/>
  <c r="CB162" i="11"/>
  <c r="CB163" i="11"/>
  <c r="CB164" i="11"/>
  <c r="CB165" i="11"/>
  <c r="CB166" i="11"/>
  <c r="CB167" i="11"/>
  <c r="CB168" i="11"/>
  <c r="CB169" i="11"/>
  <c r="CB170" i="11"/>
  <c r="CB171" i="11"/>
  <c r="CB172" i="11"/>
  <c r="CB173" i="11"/>
  <c r="CB174" i="11"/>
  <c r="CB175" i="11"/>
  <c r="CB176" i="11"/>
  <c r="CB177" i="11"/>
  <c r="CB178" i="11"/>
  <c r="CB179" i="11"/>
  <c r="CB180" i="11"/>
  <c r="CB181" i="11"/>
  <c r="CB182" i="11"/>
  <c r="CB183" i="11"/>
  <c r="CB184" i="11"/>
  <c r="CB185" i="11"/>
  <c r="CB186" i="11"/>
  <c r="CB187" i="11"/>
  <c r="CB188" i="11"/>
  <c r="CB189" i="11"/>
  <c r="CB190" i="11"/>
  <c r="CB191" i="11"/>
  <c r="CB192" i="11"/>
  <c r="CB193" i="11"/>
  <c r="CB194" i="11"/>
  <c r="CB195" i="11"/>
  <c r="CB196" i="11"/>
  <c r="CB197" i="11"/>
  <c r="CB198" i="11"/>
  <c r="CB199" i="11"/>
  <c r="CB200" i="11"/>
  <c r="CB201" i="11"/>
  <c r="CB202" i="11"/>
  <c r="CB203" i="11"/>
  <c r="CB204" i="11"/>
  <c r="CB205" i="11"/>
  <c r="CB206" i="11"/>
  <c r="CB207" i="11"/>
  <c r="CB208" i="11"/>
  <c r="CB209" i="11"/>
  <c r="CB210" i="11"/>
  <c r="CB211" i="11"/>
  <c r="CB212" i="11"/>
  <c r="CB213" i="11"/>
  <c r="CB214" i="11"/>
  <c r="CB215" i="11"/>
  <c r="CB216" i="11"/>
  <c r="CB217" i="11"/>
  <c r="CB218" i="11"/>
  <c r="CB219" i="11"/>
  <c r="CB220" i="11"/>
  <c r="CB221" i="11"/>
  <c r="CB222" i="11"/>
  <c r="CB223" i="11"/>
  <c r="CB224" i="11"/>
  <c r="CB225" i="11"/>
  <c r="CB226" i="11"/>
  <c r="CB227" i="11"/>
  <c r="CB228" i="11"/>
  <c r="CB229" i="11"/>
  <c r="CB230" i="11"/>
  <c r="CB231" i="11"/>
  <c r="CB232" i="11"/>
  <c r="CB233" i="11"/>
  <c r="CB234" i="11"/>
  <c r="CB235" i="11"/>
  <c r="CB236" i="11"/>
  <c r="CB237" i="11"/>
  <c r="CB238" i="11"/>
  <c r="CB239" i="11"/>
  <c r="CB240" i="11"/>
  <c r="CB241" i="11"/>
  <c r="CB242" i="11"/>
  <c r="CB243" i="11"/>
  <c r="CB244" i="11"/>
  <c r="CB245" i="11"/>
  <c r="CB246" i="11"/>
  <c r="CB247" i="11"/>
  <c r="CB248" i="11"/>
  <c r="CB249" i="11"/>
  <c r="CB250" i="11"/>
  <c r="CB251" i="11"/>
  <c r="CB252" i="11"/>
  <c r="CB253" i="11"/>
  <c r="CB254" i="11"/>
  <c r="CB255" i="11"/>
  <c r="CB256" i="11"/>
  <c r="CB257" i="11"/>
  <c r="CB258" i="11"/>
  <c r="CB259" i="11"/>
  <c r="CB260" i="11"/>
  <c r="CB261" i="11"/>
  <c r="CB262" i="11"/>
  <c r="CB263" i="11"/>
  <c r="CB264" i="11"/>
  <c r="CB265" i="11"/>
  <c r="CB266" i="11"/>
  <c r="CB267" i="11"/>
  <c r="CB268" i="11"/>
  <c r="CB269" i="11"/>
  <c r="CB270" i="11"/>
  <c r="CB271" i="11"/>
  <c r="CB272" i="11"/>
  <c r="CB273" i="11"/>
  <c r="CB274" i="11"/>
  <c r="CB275" i="11"/>
  <c r="CB276" i="11"/>
  <c r="CB277" i="11"/>
  <c r="CB278" i="11"/>
  <c r="CB279" i="11"/>
  <c r="CB280" i="11"/>
  <c r="CB281" i="11"/>
  <c r="CB282" i="11"/>
  <c r="CB283" i="11"/>
  <c r="CB284" i="11"/>
  <c r="CB285" i="11"/>
  <c r="CB286" i="11"/>
  <c r="CB287" i="11"/>
  <c r="CB288" i="11"/>
  <c r="CB289" i="11"/>
  <c r="CB290" i="11"/>
  <c r="CB291" i="11"/>
  <c r="CB292" i="11"/>
  <c r="CB293" i="11"/>
  <c r="CB294" i="11"/>
  <c r="CB295" i="11"/>
  <c r="CB296" i="11"/>
  <c r="CB297" i="11"/>
  <c r="CB298" i="11"/>
  <c r="CB299" i="11"/>
  <c r="CB300" i="11"/>
  <c r="CB301" i="11"/>
  <c r="CB302" i="11"/>
  <c r="CB303" i="11"/>
  <c r="CB304" i="11"/>
  <c r="CB305" i="11"/>
  <c r="CB306" i="11"/>
  <c r="CB307" i="11"/>
  <c r="CB308" i="11"/>
  <c r="CB309" i="11"/>
  <c r="CB310" i="11"/>
  <c r="CB311" i="11"/>
  <c r="CB312" i="11"/>
  <c r="CB313" i="11"/>
  <c r="CB314" i="11"/>
  <c r="CB315" i="11"/>
  <c r="CB316" i="11"/>
  <c r="CB317" i="11"/>
  <c r="CB318" i="11"/>
  <c r="CB319" i="11"/>
  <c r="CB320" i="11"/>
  <c r="CB321" i="11"/>
  <c r="CB322" i="11"/>
  <c r="CB323" i="11"/>
  <c r="CB324" i="11"/>
  <c r="CB325" i="11"/>
  <c r="CB326" i="11"/>
  <c r="CB327" i="11"/>
  <c r="CB328" i="11"/>
  <c r="CB329" i="11"/>
  <c r="CB330" i="11"/>
  <c r="CB331" i="11"/>
  <c r="CB332" i="11"/>
  <c r="CB333" i="11"/>
  <c r="CB334" i="11"/>
  <c r="CB335" i="11"/>
  <c r="CB336" i="11"/>
  <c r="CB337" i="11"/>
  <c r="CB338" i="11"/>
  <c r="CB339" i="11"/>
  <c r="CB340" i="11"/>
  <c r="CB341" i="11"/>
  <c r="CB342" i="11"/>
  <c r="CB343" i="11"/>
  <c r="CB344" i="11"/>
  <c r="CB345" i="11"/>
  <c r="CB346" i="11"/>
  <c r="CB347" i="11"/>
  <c r="CB348" i="11"/>
  <c r="CB349" i="11"/>
  <c r="CB350" i="11"/>
  <c r="CB351" i="11"/>
  <c r="CB352" i="11"/>
  <c r="CB353" i="11"/>
  <c r="CB354" i="11"/>
  <c r="CB355" i="11"/>
  <c r="CB356" i="11"/>
  <c r="CB357" i="11"/>
  <c r="CB358" i="11"/>
  <c r="CB359" i="11"/>
  <c r="CB360" i="11"/>
  <c r="CB361" i="11"/>
  <c r="CB362" i="11"/>
  <c r="CB363" i="11"/>
  <c r="CB364" i="11"/>
  <c r="CB365" i="11"/>
  <c r="CB366" i="11"/>
  <c r="CB367" i="11"/>
  <c r="CB368" i="11"/>
  <c r="CB369" i="11"/>
  <c r="CB370" i="11"/>
  <c r="CB371" i="11"/>
  <c r="CB372" i="11"/>
  <c r="CB373" i="11"/>
  <c r="CB374" i="11"/>
  <c r="CB375" i="11"/>
  <c r="CB376" i="11"/>
  <c r="CB377" i="11"/>
  <c r="CB378" i="11"/>
  <c r="CB379" i="11"/>
  <c r="CB380" i="11"/>
  <c r="CB381" i="11"/>
  <c r="CB382" i="11"/>
  <c r="CB383" i="11"/>
  <c r="CB384" i="11"/>
  <c r="CB385" i="11"/>
  <c r="CB386" i="11"/>
  <c r="CB387" i="11"/>
  <c r="CB388" i="11"/>
  <c r="CB389" i="11"/>
  <c r="CB390" i="11"/>
  <c r="CB391" i="11"/>
  <c r="CB392" i="11"/>
  <c r="CB393" i="11"/>
  <c r="CB394" i="11"/>
  <c r="CB395" i="11"/>
  <c r="CB396" i="11"/>
  <c r="CB397" i="11"/>
  <c r="CB398" i="11"/>
  <c r="CB399" i="11"/>
  <c r="CB400" i="11"/>
  <c r="CB401" i="11"/>
  <c r="CB402" i="11"/>
  <c r="CB403" i="11"/>
  <c r="CB404" i="11"/>
  <c r="CB405" i="11"/>
  <c r="CB406" i="11"/>
  <c r="CB407" i="11"/>
  <c r="CB408" i="11"/>
  <c r="CB409" i="11"/>
  <c r="CB410" i="11"/>
  <c r="CB411" i="11"/>
  <c r="CB412" i="11"/>
  <c r="CB413" i="11"/>
  <c r="CB414" i="11"/>
  <c r="CB415" i="11"/>
  <c r="CB416" i="11"/>
  <c r="CB417" i="11"/>
  <c r="CB418" i="11"/>
  <c r="CB419" i="11"/>
  <c r="CB420" i="11"/>
  <c r="CB421" i="11"/>
  <c r="CB422" i="11"/>
  <c r="CB423" i="11"/>
  <c r="CB424" i="11"/>
  <c r="CB425" i="11"/>
  <c r="CB426" i="11"/>
  <c r="CB427" i="11"/>
  <c r="CB428" i="11"/>
  <c r="CB429" i="11"/>
  <c r="CB430" i="11"/>
  <c r="CB431" i="11"/>
  <c r="CB432" i="11"/>
  <c r="CB433" i="11"/>
  <c r="CB434" i="11"/>
  <c r="CB435" i="11"/>
  <c r="CB436" i="11"/>
  <c r="CB437" i="11"/>
  <c r="CB438" i="11"/>
  <c r="CB439" i="11"/>
  <c r="CB440" i="11"/>
  <c r="CB441" i="11"/>
  <c r="CB442" i="11"/>
  <c r="CB443" i="11"/>
  <c r="CB444" i="11"/>
  <c r="CB445" i="11"/>
  <c r="CB446" i="11"/>
  <c r="CB447" i="11"/>
  <c r="CB448" i="11"/>
  <c r="CB449" i="11"/>
  <c r="CB450" i="11"/>
  <c r="CB451" i="11"/>
  <c r="CB452" i="11"/>
  <c r="CB453" i="11"/>
  <c r="CB454" i="11"/>
  <c r="CB455" i="11"/>
  <c r="CB456" i="11"/>
  <c r="CB457" i="11"/>
  <c r="CB458" i="11"/>
  <c r="CB459" i="11"/>
  <c r="CB460" i="11"/>
  <c r="CB461" i="11"/>
  <c r="CB462" i="11"/>
  <c r="CB463" i="11"/>
  <c r="CB464" i="11"/>
  <c r="CB465" i="11"/>
  <c r="CB466" i="11"/>
  <c r="CB467" i="11"/>
  <c r="CB468" i="11"/>
  <c r="CB469" i="11"/>
  <c r="CB470" i="11"/>
  <c r="CB471" i="11"/>
  <c r="CB472" i="11"/>
  <c r="CB473" i="11"/>
  <c r="CB474" i="11"/>
  <c r="CB475" i="11"/>
  <c r="CB476" i="11"/>
  <c r="CB477" i="11"/>
  <c r="CB478" i="11"/>
  <c r="CB479" i="11"/>
  <c r="CB480" i="11"/>
  <c r="CB481" i="11"/>
  <c r="CB482" i="11"/>
  <c r="CB483" i="11"/>
  <c r="CB484" i="11"/>
  <c r="CB485" i="11"/>
  <c r="CB486" i="11"/>
  <c r="CB487" i="11"/>
  <c r="CB488" i="11"/>
  <c r="CB489" i="11"/>
  <c r="CB490" i="11"/>
  <c r="CB491" i="11"/>
  <c r="CB492" i="11"/>
  <c r="CB493" i="11"/>
  <c r="CB494" i="11"/>
  <c r="CB495" i="11"/>
  <c r="CB496" i="11"/>
  <c r="CB497" i="11"/>
  <c r="CB498" i="11"/>
  <c r="CB499" i="11"/>
  <c r="CB500" i="11"/>
  <c r="CB501" i="11"/>
  <c r="CB502" i="11"/>
  <c r="CB503" i="11"/>
  <c r="CB504" i="11"/>
  <c r="CB505" i="11"/>
  <c r="CB506" i="11"/>
  <c r="CB507" i="11"/>
  <c r="CB508" i="11"/>
  <c r="CB509" i="11"/>
  <c r="CB510" i="11"/>
  <c r="CB511" i="11"/>
  <c r="CB512" i="11"/>
  <c r="CB513" i="11"/>
  <c r="CB514" i="11"/>
  <c r="CB515" i="11"/>
  <c r="CB516" i="11"/>
  <c r="CB517" i="11"/>
  <c r="CB518" i="11"/>
  <c r="CB519" i="11"/>
  <c r="CB520" i="11"/>
  <c r="CB521" i="11"/>
  <c r="CB522" i="11"/>
  <c r="CB523" i="11"/>
  <c r="CB524" i="11"/>
  <c r="CB525" i="11"/>
  <c r="CB526" i="11"/>
  <c r="CB527" i="11"/>
  <c r="CB528" i="11"/>
  <c r="CB529" i="11"/>
  <c r="CB530" i="11"/>
  <c r="CB531" i="11"/>
  <c r="CB532" i="11"/>
  <c r="CB533" i="11"/>
  <c r="CB534" i="11"/>
  <c r="CB535" i="11"/>
  <c r="CB536" i="11"/>
  <c r="CB537" i="11"/>
  <c r="CB538" i="11"/>
  <c r="CB539" i="11"/>
  <c r="CB540" i="11"/>
  <c r="CB541" i="11"/>
  <c r="CB542" i="11"/>
  <c r="CB543" i="11"/>
  <c r="CB544" i="11"/>
  <c r="CB545" i="11"/>
  <c r="CB546" i="11"/>
  <c r="CB547" i="11"/>
  <c r="CB548" i="11"/>
  <c r="CB549" i="11"/>
  <c r="CB550" i="11"/>
  <c r="CB551" i="11"/>
  <c r="CB552" i="11"/>
  <c r="CB553" i="11"/>
  <c r="CB554" i="11"/>
  <c r="CB555" i="11"/>
  <c r="CB556" i="11"/>
  <c r="CB557" i="11"/>
  <c r="CB558" i="11"/>
  <c r="CB559" i="11"/>
  <c r="CB560" i="11"/>
  <c r="CB561" i="11"/>
  <c r="CB562" i="11"/>
  <c r="CB563" i="11"/>
  <c r="CB564" i="11"/>
  <c r="CB565" i="11"/>
  <c r="CB566" i="11"/>
  <c r="CB567" i="11"/>
  <c r="CB568" i="11"/>
  <c r="CB569" i="11"/>
  <c r="CB570" i="11"/>
  <c r="CB571" i="11"/>
  <c r="CB572" i="11"/>
  <c r="CB573" i="11"/>
  <c r="CB574" i="11"/>
  <c r="CB575" i="11"/>
  <c r="CB576" i="11"/>
  <c r="CB577" i="11"/>
  <c r="CB578" i="11"/>
  <c r="CB579" i="11"/>
  <c r="CB580" i="11"/>
  <c r="CB581" i="11"/>
  <c r="CB582" i="11"/>
  <c r="CB583" i="11"/>
  <c r="CB584" i="11"/>
  <c r="CB585" i="11"/>
  <c r="CB586" i="11"/>
  <c r="CB587" i="11"/>
  <c r="CB588" i="11"/>
  <c r="CB589" i="11"/>
  <c r="CB590" i="11"/>
  <c r="CB591" i="11"/>
  <c r="CB592" i="11"/>
  <c r="CB593" i="11"/>
  <c r="CB594" i="11"/>
  <c r="CB595" i="11"/>
  <c r="CB596" i="11"/>
  <c r="CB597" i="11"/>
  <c r="CB598" i="11"/>
  <c r="CB599" i="11"/>
  <c r="CB600" i="11"/>
  <c r="CB601" i="11"/>
  <c r="CB602" i="11"/>
  <c r="CB603" i="11"/>
  <c r="CB604" i="11"/>
  <c r="CB605" i="11"/>
  <c r="CB606" i="11"/>
  <c r="CB607" i="11"/>
  <c r="CB608" i="11"/>
  <c r="CB609" i="11"/>
  <c r="CB610" i="11"/>
  <c r="CB611" i="11"/>
  <c r="CB612" i="11"/>
  <c r="CB613" i="11"/>
  <c r="CB614" i="11"/>
  <c r="CB615" i="11"/>
  <c r="CB616" i="11"/>
  <c r="CB617" i="11"/>
  <c r="CB618" i="11"/>
  <c r="CB619" i="11"/>
  <c r="CB620" i="11"/>
  <c r="CB621" i="11"/>
  <c r="CB622" i="11"/>
  <c r="CB623" i="11"/>
  <c r="CB624" i="11"/>
  <c r="CB625" i="11"/>
  <c r="CB626" i="11"/>
  <c r="CB627" i="11"/>
  <c r="CB628" i="11"/>
  <c r="CB629" i="11"/>
  <c r="CB630" i="11"/>
  <c r="CB631" i="11"/>
  <c r="CB632" i="11"/>
  <c r="CB633" i="11"/>
  <c r="CB634" i="11"/>
  <c r="CB635" i="11"/>
  <c r="CB636" i="11"/>
  <c r="CB637" i="11"/>
  <c r="CB638" i="11"/>
  <c r="CB639" i="11"/>
  <c r="CB640" i="11"/>
  <c r="CB641" i="11"/>
  <c r="CB642" i="11"/>
  <c r="CB643" i="11"/>
  <c r="CB644" i="11"/>
  <c r="CB645" i="11"/>
  <c r="CB646" i="11"/>
  <c r="CB647" i="11"/>
  <c r="CB648" i="11"/>
  <c r="CB649" i="11"/>
  <c r="CB650" i="11"/>
  <c r="CB651" i="11"/>
  <c r="CB652" i="11"/>
  <c r="CB653" i="11"/>
  <c r="CB654" i="11"/>
  <c r="CB655" i="11"/>
  <c r="CB656" i="11"/>
  <c r="CB657" i="11"/>
  <c r="CB658" i="11"/>
  <c r="CB659" i="11"/>
  <c r="CB660" i="11"/>
  <c r="CB661" i="11"/>
  <c r="CB662" i="11"/>
  <c r="CB663" i="11"/>
  <c r="CB664" i="11"/>
  <c r="CB665" i="11"/>
  <c r="CB666" i="11"/>
  <c r="CB667" i="11"/>
  <c r="CB668" i="11"/>
  <c r="CB669" i="11"/>
  <c r="CB670" i="11"/>
  <c r="CB671" i="11"/>
  <c r="CB672" i="11"/>
  <c r="CB673" i="11"/>
  <c r="CB674" i="11"/>
  <c r="CB675" i="11"/>
  <c r="CB676" i="11"/>
  <c r="CB677" i="11"/>
  <c r="CB678" i="11"/>
  <c r="CB679" i="11"/>
  <c r="CB680" i="11"/>
  <c r="CB681" i="11"/>
  <c r="CB682" i="11"/>
  <c r="CB683" i="11"/>
  <c r="CB684" i="11"/>
  <c r="CB685" i="11"/>
  <c r="CB686" i="11"/>
  <c r="CB687" i="11"/>
  <c r="CB688" i="11"/>
  <c r="CB689" i="11"/>
  <c r="CB690" i="11"/>
  <c r="CB691" i="11"/>
  <c r="CB692" i="11"/>
  <c r="CB693" i="11"/>
  <c r="CB694" i="11"/>
  <c r="CB695" i="11"/>
  <c r="CB696" i="11"/>
  <c r="CB697" i="11"/>
  <c r="CB698" i="11"/>
  <c r="CB699" i="11"/>
  <c r="CB700" i="11"/>
  <c r="CB701" i="11"/>
  <c r="CB702" i="11"/>
  <c r="CB703" i="11"/>
  <c r="CB704" i="11"/>
  <c r="CB705" i="11"/>
  <c r="CB706" i="11"/>
  <c r="CB707" i="11"/>
  <c r="CB708" i="11"/>
  <c r="CB709" i="11"/>
  <c r="CB710" i="11"/>
  <c r="CB711" i="11"/>
  <c r="CB712" i="11"/>
  <c r="CB713" i="11"/>
  <c r="CB714" i="11"/>
  <c r="CB715" i="11"/>
  <c r="CB716" i="11"/>
  <c r="CB717" i="11"/>
  <c r="CB718" i="11"/>
  <c r="CB719" i="11"/>
  <c r="CB720" i="11"/>
  <c r="CB721" i="11"/>
  <c r="CB722" i="11"/>
  <c r="CB723" i="11"/>
  <c r="CB724" i="11"/>
  <c r="CB725" i="11"/>
  <c r="CB726" i="11"/>
  <c r="CB727" i="11"/>
  <c r="CB728" i="11"/>
  <c r="CB729" i="11"/>
  <c r="CB730" i="11"/>
  <c r="CB731" i="11"/>
  <c r="CB732" i="11"/>
  <c r="CB733" i="11"/>
  <c r="CB734" i="11"/>
  <c r="CB735" i="11"/>
  <c r="CB736" i="11"/>
  <c r="CB737" i="11"/>
  <c r="CB738" i="11"/>
  <c r="CB739" i="11"/>
  <c r="CB740" i="11"/>
  <c r="CB741" i="11"/>
  <c r="CB742" i="11"/>
  <c r="CB743" i="11"/>
  <c r="CB744" i="11"/>
  <c r="CB745" i="11"/>
  <c r="CB746" i="11"/>
  <c r="CB747" i="11"/>
  <c r="CB748" i="11"/>
  <c r="CB749" i="11"/>
  <c r="CB750" i="11"/>
  <c r="CB751" i="11"/>
  <c r="CB752" i="11"/>
  <c r="CB753" i="11"/>
  <c r="CB754" i="11"/>
  <c r="CB755" i="11"/>
  <c r="CB756" i="11"/>
  <c r="CB757" i="11"/>
  <c r="CB758" i="11"/>
  <c r="CB759" i="11"/>
  <c r="CB760" i="11"/>
  <c r="CB761" i="11"/>
  <c r="CB762" i="11"/>
  <c r="CB763" i="11"/>
  <c r="CB764" i="11"/>
  <c r="CB765" i="11"/>
  <c r="CB766" i="11"/>
  <c r="CB767" i="11"/>
  <c r="CB768" i="11"/>
  <c r="CB769" i="11"/>
  <c r="CB770" i="11"/>
  <c r="CB771" i="11"/>
  <c r="CB772" i="11"/>
  <c r="CB773" i="11"/>
  <c r="CB774" i="11"/>
  <c r="CB775" i="11"/>
  <c r="CB776" i="11"/>
  <c r="CB777" i="11"/>
  <c r="CB778" i="11"/>
  <c r="CB779" i="11"/>
  <c r="CB780" i="11"/>
  <c r="CB781" i="11"/>
  <c r="CB782" i="11"/>
  <c r="CB783" i="11"/>
  <c r="CB784" i="11"/>
  <c r="CB785" i="11"/>
  <c r="CB786" i="11"/>
  <c r="CB787" i="11"/>
  <c r="CB788" i="11"/>
  <c r="CB789" i="11"/>
  <c r="CB790" i="11"/>
  <c r="CB791" i="11"/>
  <c r="CB792" i="11"/>
  <c r="CB793" i="11"/>
  <c r="CB794" i="11"/>
  <c r="CB795" i="11"/>
  <c r="CB796" i="11"/>
  <c r="CB797" i="11"/>
  <c r="CB798" i="11"/>
  <c r="CB799" i="11"/>
  <c r="CB800" i="11"/>
  <c r="CB801" i="11"/>
  <c r="CB802" i="11"/>
  <c r="CB803" i="11"/>
  <c r="CB804" i="11"/>
  <c r="CB805" i="11"/>
  <c r="CB806" i="11"/>
  <c r="CB807" i="11"/>
  <c r="CB808" i="11"/>
  <c r="CB809" i="11"/>
  <c r="CB810" i="11"/>
  <c r="CB811" i="11"/>
  <c r="CB812" i="11"/>
  <c r="CB813" i="11"/>
  <c r="CB814" i="11"/>
  <c r="CB815" i="11"/>
  <c r="CB816" i="11"/>
  <c r="CB817" i="11"/>
  <c r="CB818" i="11"/>
  <c r="CB819" i="11"/>
  <c r="CB820" i="11"/>
  <c r="CB821" i="11"/>
  <c r="CB822" i="11"/>
  <c r="CB823" i="11"/>
  <c r="CB824" i="11"/>
  <c r="CB825" i="11"/>
  <c r="CB826" i="11"/>
  <c r="CB827" i="11"/>
  <c r="CB828" i="11"/>
  <c r="CB829" i="11"/>
  <c r="CB830" i="11"/>
  <c r="CB831" i="11"/>
  <c r="CB832" i="11"/>
  <c r="CB833" i="11"/>
  <c r="CB834" i="11"/>
  <c r="CB835" i="11"/>
  <c r="CB836" i="11"/>
  <c r="CB837" i="11"/>
  <c r="CB838" i="11"/>
  <c r="CB839" i="11"/>
  <c r="CB840" i="11"/>
  <c r="CB841" i="11"/>
  <c r="CB842" i="11"/>
  <c r="CB843" i="11"/>
  <c r="CB844" i="11"/>
  <c r="CB845" i="11"/>
  <c r="CB846" i="11"/>
  <c r="CB847" i="11"/>
  <c r="CB848" i="11"/>
  <c r="CB849" i="11"/>
  <c r="CB850" i="11"/>
  <c r="CB851" i="11"/>
  <c r="CB852" i="11"/>
  <c r="CB853" i="11"/>
  <c r="CB854" i="11"/>
  <c r="CB855" i="11"/>
  <c r="CB856" i="11"/>
  <c r="CB857" i="11"/>
  <c r="CB858" i="11"/>
  <c r="CB859" i="11"/>
  <c r="CB860" i="11"/>
  <c r="CB861" i="11"/>
  <c r="CB862" i="11"/>
  <c r="CB863" i="11"/>
  <c r="CB864" i="11"/>
  <c r="CB865" i="11"/>
  <c r="CB866" i="11"/>
  <c r="CB867" i="11"/>
  <c r="CB868" i="11"/>
  <c r="CB869" i="11"/>
  <c r="CB870" i="11"/>
  <c r="CB871" i="11"/>
  <c r="CB872" i="11"/>
  <c r="CB873" i="11"/>
  <c r="CB874" i="11"/>
  <c r="CB875" i="11"/>
  <c r="CB876" i="11"/>
  <c r="CB877" i="11"/>
  <c r="CB878" i="11"/>
  <c r="CB879" i="11"/>
  <c r="CB880" i="11"/>
  <c r="CB881" i="11"/>
  <c r="CB882" i="11"/>
  <c r="CB883" i="11"/>
  <c r="CB884" i="11"/>
  <c r="CB885" i="11"/>
  <c r="CB886" i="11"/>
  <c r="CB887" i="11"/>
  <c r="CB888" i="11"/>
  <c r="CB889" i="11"/>
  <c r="CB890" i="11"/>
  <c r="CB891" i="11"/>
  <c r="CB892" i="11"/>
  <c r="CB893" i="11"/>
  <c r="CB894" i="11"/>
  <c r="CB895" i="11"/>
  <c r="CB896" i="11"/>
  <c r="CB897" i="11"/>
  <c r="CB898" i="11"/>
  <c r="CB899" i="11"/>
  <c r="CB900" i="11"/>
  <c r="CB901" i="11"/>
  <c r="CB902" i="11"/>
  <c r="CB903" i="11"/>
  <c r="CB904" i="11"/>
  <c r="CB905" i="11"/>
  <c r="CB906" i="11"/>
  <c r="CB907" i="11"/>
  <c r="CB908" i="11"/>
  <c r="CB909" i="11"/>
  <c r="CB910" i="11"/>
  <c r="CB911" i="11"/>
  <c r="CB912" i="11"/>
  <c r="CB913" i="11"/>
  <c r="CB914" i="11"/>
  <c r="CB915" i="11"/>
  <c r="CB916" i="11"/>
  <c r="CB917" i="11"/>
  <c r="CB918" i="11"/>
  <c r="CB919" i="11"/>
  <c r="CB920" i="11"/>
  <c r="CB921" i="11"/>
  <c r="CB922" i="11"/>
  <c r="CB923" i="11"/>
  <c r="CB924" i="11"/>
  <c r="CB925" i="11"/>
  <c r="CB926" i="11"/>
  <c r="CB927" i="11"/>
  <c r="CB928" i="11"/>
  <c r="CB929" i="11"/>
  <c r="CB930" i="11"/>
  <c r="CB931" i="11"/>
  <c r="CB932" i="11"/>
  <c r="CB933" i="11"/>
  <c r="CB934" i="11"/>
  <c r="CB935" i="11"/>
  <c r="CB936" i="11"/>
  <c r="CB937" i="11"/>
  <c r="CB938" i="11"/>
  <c r="CB939" i="11"/>
  <c r="CB940" i="11"/>
  <c r="CB941" i="11"/>
  <c r="CB942" i="11"/>
  <c r="CB943" i="11"/>
  <c r="CB944" i="11"/>
  <c r="CB945" i="11"/>
  <c r="CB946" i="11"/>
  <c r="CB947" i="11"/>
  <c r="CB948" i="11"/>
  <c r="CB949" i="11"/>
  <c r="CB950" i="11"/>
  <c r="CB951" i="11"/>
  <c r="CB952" i="11"/>
  <c r="CB953" i="11"/>
  <c r="CB954" i="11"/>
  <c r="CB955" i="11"/>
  <c r="CB956" i="11"/>
  <c r="CB957" i="11"/>
  <c r="CB958" i="11"/>
  <c r="CB959" i="11"/>
  <c r="CB960" i="11"/>
  <c r="CB961" i="11"/>
  <c r="CB962" i="11"/>
  <c r="CB963" i="11"/>
  <c r="CB964" i="11"/>
  <c r="CB965" i="11"/>
  <c r="CB966" i="11"/>
  <c r="CB967" i="11"/>
  <c r="CB968" i="11"/>
  <c r="CB969" i="11"/>
  <c r="CB970" i="11"/>
  <c r="CB971" i="11"/>
  <c r="CB972" i="11"/>
  <c r="CB973" i="11"/>
  <c r="CB974" i="11"/>
  <c r="CB975" i="11"/>
  <c r="CB976" i="11"/>
  <c r="CB977" i="11"/>
  <c r="CB978" i="11"/>
  <c r="CB979" i="11"/>
  <c r="CB980" i="11"/>
  <c r="CB981" i="11"/>
  <c r="CB982" i="11"/>
  <c r="CB983" i="11"/>
  <c r="CB984" i="11"/>
  <c r="CB985" i="11"/>
  <c r="CB986" i="11"/>
  <c r="CB987" i="11"/>
  <c r="CB988" i="11"/>
  <c r="CB989" i="11"/>
  <c r="CB990" i="11"/>
  <c r="CB991" i="11"/>
  <c r="CB992" i="11"/>
  <c r="CB993" i="11"/>
  <c r="CB994" i="11"/>
  <c r="CB995" i="11"/>
  <c r="CB996" i="11"/>
  <c r="CB997" i="11"/>
  <c r="CB998" i="11"/>
  <c r="CB999" i="11"/>
  <c r="CB1000" i="11"/>
  <c r="CB1001" i="11"/>
  <c r="CB1002" i="11"/>
  <c r="CB1003" i="11"/>
  <c r="CB1004" i="11"/>
  <c r="BQ19" i="11"/>
  <c r="BQ20" i="11"/>
  <c r="BQ21" i="11"/>
  <c r="BQ22" i="11"/>
  <c r="BQ23" i="11"/>
  <c r="BQ24" i="11"/>
  <c r="BQ25" i="11"/>
  <c r="BQ26" i="11"/>
  <c r="BQ27" i="11"/>
  <c r="BQ28" i="11"/>
  <c r="BQ29" i="11"/>
  <c r="BQ30" i="11"/>
  <c r="BQ31" i="11"/>
  <c r="BQ32" i="11"/>
  <c r="BQ33" i="11"/>
  <c r="BQ34" i="11"/>
  <c r="BQ35" i="11"/>
  <c r="BQ36" i="11"/>
  <c r="BQ37" i="11"/>
  <c r="BQ38" i="11"/>
  <c r="BQ39" i="11"/>
  <c r="BQ40" i="11"/>
  <c r="BQ41" i="11"/>
  <c r="BQ42" i="11"/>
  <c r="BQ43" i="11"/>
  <c r="BQ44" i="11"/>
  <c r="BQ45" i="11"/>
  <c r="BQ46" i="11"/>
  <c r="BQ47" i="11"/>
  <c r="BQ48" i="11"/>
  <c r="BQ49" i="11"/>
  <c r="BQ50" i="11"/>
  <c r="BQ51" i="11"/>
  <c r="BQ52" i="11"/>
  <c r="BQ53" i="11"/>
  <c r="BQ54" i="11"/>
  <c r="BQ55" i="11"/>
  <c r="BQ56" i="11"/>
  <c r="BQ57" i="11"/>
  <c r="BQ58" i="11"/>
  <c r="BQ59" i="11"/>
  <c r="BQ60" i="11"/>
  <c r="BQ61" i="11"/>
  <c r="BQ62" i="11"/>
  <c r="BQ63" i="11"/>
  <c r="BQ64" i="11"/>
  <c r="BQ65" i="11"/>
  <c r="BQ66" i="11"/>
  <c r="BQ67" i="11"/>
  <c r="BQ68" i="11"/>
  <c r="BQ69" i="11"/>
  <c r="BQ70" i="11"/>
  <c r="BQ71" i="11"/>
  <c r="BQ72" i="11"/>
  <c r="BQ73" i="11"/>
  <c r="BQ74" i="11"/>
  <c r="BQ75" i="11"/>
  <c r="BQ76" i="11"/>
  <c r="BQ77" i="11"/>
  <c r="BQ78" i="11"/>
  <c r="BQ79" i="11"/>
  <c r="BQ80" i="11"/>
  <c r="BQ81" i="11"/>
  <c r="BQ82" i="11"/>
  <c r="BQ83" i="11"/>
  <c r="BQ84" i="11"/>
  <c r="BQ85" i="11"/>
  <c r="BQ86" i="11"/>
  <c r="BQ87" i="11"/>
  <c r="BQ88" i="11"/>
  <c r="BQ89" i="11"/>
  <c r="BQ90" i="11"/>
  <c r="BQ91" i="11"/>
  <c r="BQ92" i="11"/>
  <c r="BQ93" i="11"/>
  <c r="BQ94" i="11"/>
  <c r="BQ95" i="11"/>
  <c r="BQ96" i="11"/>
  <c r="BQ97" i="11"/>
  <c r="BQ98" i="11"/>
  <c r="BQ99" i="11"/>
  <c r="BQ100" i="11"/>
  <c r="BQ101" i="11"/>
  <c r="BQ102" i="11"/>
  <c r="BQ103" i="11"/>
  <c r="BQ104" i="11"/>
  <c r="BQ105" i="11"/>
  <c r="BQ106" i="11"/>
  <c r="BQ107" i="11"/>
  <c r="BQ108" i="11"/>
  <c r="BQ109" i="11"/>
  <c r="BQ110" i="11"/>
  <c r="BQ111" i="11"/>
  <c r="BQ112" i="11"/>
  <c r="BQ113" i="11"/>
  <c r="BQ114" i="11"/>
  <c r="BQ115" i="11"/>
  <c r="BQ116" i="11"/>
  <c r="BQ117" i="11"/>
  <c r="BQ118" i="11"/>
  <c r="BQ119" i="11"/>
  <c r="BQ120" i="11"/>
  <c r="BQ121" i="11"/>
  <c r="BQ122" i="11"/>
  <c r="BQ123" i="11"/>
  <c r="BQ124" i="11"/>
  <c r="BQ125" i="11"/>
  <c r="BQ126" i="11"/>
  <c r="BQ127" i="11"/>
  <c r="BQ128" i="11"/>
  <c r="BQ129" i="11"/>
  <c r="BQ130" i="11"/>
  <c r="BQ131" i="11"/>
  <c r="BQ132" i="11"/>
  <c r="BQ133" i="11"/>
  <c r="BQ134" i="11"/>
  <c r="BQ135" i="11"/>
  <c r="BQ136" i="11"/>
  <c r="BQ137" i="11"/>
  <c r="BQ138" i="11"/>
  <c r="BQ139" i="11"/>
  <c r="BQ140" i="11"/>
  <c r="BQ141" i="11"/>
  <c r="BQ142" i="11"/>
  <c r="BQ143" i="11"/>
  <c r="BQ144" i="11"/>
  <c r="BQ145" i="11"/>
  <c r="BQ146" i="11"/>
  <c r="BQ147" i="11"/>
  <c r="BQ148" i="11"/>
  <c r="BQ149" i="11"/>
  <c r="BQ150" i="11"/>
  <c r="BQ151" i="11"/>
  <c r="BQ152" i="11"/>
  <c r="BQ153" i="11"/>
  <c r="BQ154" i="11"/>
  <c r="BQ155" i="11"/>
  <c r="BQ156" i="11"/>
  <c r="BQ157" i="11"/>
  <c r="BQ158" i="11"/>
  <c r="BQ159" i="11"/>
  <c r="BQ160" i="11"/>
  <c r="BQ161" i="11"/>
  <c r="BQ162" i="11"/>
  <c r="BQ163" i="11"/>
  <c r="BQ164" i="11"/>
  <c r="BQ165" i="11"/>
  <c r="BQ166" i="11"/>
  <c r="BQ167" i="11"/>
  <c r="BQ168" i="11"/>
  <c r="BQ169" i="11"/>
  <c r="BQ170" i="11"/>
  <c r="BQ171" i="11"/>
  <c r="BQ172" i="11"/>
  <c r="BQ173" i="11"/>
  <c r="BQ174" i="11"/>
  <c r="BQ175" i="11"/>
  <c r="BQ176" i="11"/>
  <c r="BQ177" i="11"/>
  <c r="BQ178" i="11"/>
  <c r="BQ179" i="11"/>
  <c r="BQ180" i="11"/>
  <c r="BQ181" i="11"/>
  <c r="BQ182" i="11"/>
  <c r="BQ183" i="11"/>
  <c r="BQ184" i="11"/>
  <c r="BQ185" i="11"/>
  <c r="BQ186" i="11"/>
  <c r="BQ187" i="11"/>
  <c r="BQ188" i="11"/>
  <c r="BQ189" i="11"/>
  <c r="BQ190" i="11"/>
  <c r="BQ191" i="11"/>
  <c r="BQ192" i="11"/>
  <c r="BQ193" i="11"/>
  <c r="BQ194" i="11"/>
  <c r="BQ195" i="11"/>
  <c r="BQ196" i="11"/>
  <c r="BQ197" i="11"/>
  <c r="BQ198" i="11"/>
  <c r="BQ199" i="11"/>
  <c r="BQ200" i="11"/>
  <c r="BQ201" i="11"/>
  <c r="BQ202" i="11"/>
  <c r="BQ203" i="11"/>
  <c r="BQ204" i="11"/>
  <c r="BQ205" i="11"/>
  <c r="BQ206" i="11"/>
  <c r="BQ207" i="11"/>
  <c r="BQ208" i="11"/>
  <c r="BQ209" i="11"/>
  <c r="BQ210" i="11"/>
  <c r="BQ211" i="11"/>
  <c r="BQ212" i="11"/>
  <c r="BQ213" i="11"/>
  <c r="BQ214" i="11"/>
  <c r="BQ215" i="11"/>
  <c r="BQ216" i="11"/>
  <c r="BQ217" i="11"/>
  <c r="BQ218" i="11"/>
  <c r="BQ219" i="11"/>
  <c r="BQ220" i="11"/>
  <c r="BQ221" i="11"/>
  <c r="BQ222" i="11"/>
  <c r="BQ223" i="11"/>
  <c r="BQ224" i="11"/>
  <c r="BQ225" i="11"/>
  <c r="BQ226" i="11"/>
  <c r="BQ227" i="11"/>
  <c r="BQ228" i="11"/>
  <c r="BQ229" i="11"/>
  <c r="BQ230" i="11"/>
  <c r="BQ231" i="11"/>
  <c r="BQ232" i="11"/>
  <c r="BQ233" i="11"/>
  <c r="BQ234" i="11"/>
  <c r="BQ235" i="11"/>
  <c r="BQ236" i="11"/>
  <c r="BQ237" i="11"/>
  <c r="BQ238" i="11"/>
  <c r="BQ239" i="11"/>
  <c r="BQ240" i="11"/>
  <c r="BQ241" i="11"/>
  <c r="BQ242" i="11"/>
  <c r="BQ243" i="11"/>
  <c r="BQ244" i="11"/>
  <c r="BQ245" i="11"/>
  <c r="BQ246" i="11"/>
  <c r="BQ247" i="11"/>
  <c r="BQ248" i="11"/>
  <c r="BQ249" i="11"/>
  <c r="BQ250" i="11"/>
  <c r="BQ251" i="11"/>
  <c r="BQ252" i="11"/>
  <c r="BQ253" i="11"/>
  <c r="BQ254" i="11"/>
  <c r="BQ255" i="11"/>
  <c r="BQ256" i="11"/>
  <c r="BQ257" i="11"/>
  <c r="BQ258" i="11"/>
  <c r="BQ259" i="11"/>
  <c r="BQ260" i="11"/>
  <c r="BQ261" i="11"/>
  <c r="BQ262" i="11"/>
  <c r="BQ263" i="11"/>
  <c r="BQ264" i="11"/>
  <c r="BQ265" i="11"/>
  <c r="BQ266" i="11"/>
  <c r="BQ267" i="11"/>
  <c r="BQ268" i="11"/>
  <c r="BQ269" i="11"/>
  <c r="BQ270" i="11"/>
  <c r="BQ271" i="11"/>
  <c r="BQ272" i="11"/>
  <c r="BQ273" i="11"/>
  <c r="BQ274" i="11"/>
  <c r="BQ275" i="11"/>
  <c r="BQ276" i="11"/>
  <c r="BQ277" i="11"/>
  <c r="BQ278" i="11"/>
  <c r="BQ279" i="11"/>
  <c r="BQ280" i="11"/>
  <c r="BQ281" i="11"/>
  <c r="BQ282" i="11"/>
  <c r="BQ283" i="11"/>
  <c r="BQ284" i="11"/>
  <c r="BQ285" i="11"/>
  <c r="BQ286" i="11"/>
  <c r="BQ287" i="11"/>
  <c r="BQ288" i="11"/>
  <c r="BQ289" i="11"/>
  <c r="BQ290" i="11"/>
  <c r="BQ291" i="11"/>
  <c r="BQ292" i="11"/>
  <c r="BQ293" i="11"/>
  <c r="BQ294" i="11"/>
  <c r="BQ295" i="11"/>
  <c r="BQ296" i="11"/>
  <c r="BQ297" i="11"/>
  <c r="BQ298" i="11"/>
  <c r="BQ299" i="11"/>
  <c r="BQ300" i="11"/>
  <c r="BQ301" i="11"/>
  <c r="BQ302" i="11"/>
  <c r="BQ303" i="11"/>
  <c r="BQ304" i="11"/>
  <c r="BQ305" i="11"/>
  <c r="BQ306" i="11"/>
  <c r="BQ307" i="11"/>
  <c r="BQ308" i="11"/>
  <c r="BQ309" i="11"/>
  <c r="BQ310" i="11"/>
  <c r="BQ311" i="11"/>
  <c r="BQ312" i="11"/>
  <c r="BQ313" i="11"/>
  <c r="BQ314" i="11"/>
  <c r="BQ315" i="11"/>
  <c r="BQ316" i="11"/>
  <c r="BQ317" i="11"/>
  <c r="BQ318" i="11"/>
  <c r="BQ319" i="11"/>
  <c r="BQ320" i="11"/>
  <c r="BQ321" i="11"/>
  <c r="BQ322" i="11"/>
  <c r="BQ323" i="11"/>
  <c r="BQ324" i="11"/>
  <c r="BQ325" i="11"/>
  <c r="BQ326" i="11"/>
  <c r="BQ327" i="11"/>
  <c r="BQ328" i="11"/>
  <c r="BQ329" i="11"/>
  <c r="BQ330" i="11"/>
  <c r="BQ331" i="11"/>
  <c r="BQ332" i="11"/>
  <c r="BQ333" i="11"/>
  <c r="BQ334" i="11"/>
  <c r="BQ335" i="11"/>
  <c r="BQ336" i="11"/>
  <c r="BQ337" i="11"/>
  <c r="BQ338" i="11"/>
  <c r="BQ339" i="11"/>
  <c r="BQ340" i="11"/>
  <c r="BQ341" i="11"/>
  <c r="BQ342" i="11"/>
  <c r="BQ343" i="11"/>
  <c r="BQ344" i="11"/>
  <c r="BQ345" i="11"/>
  <c r="BQ346" i="11"/>
  <c r="BQ347" i="11"/>
  <c r="BQ348" i="11"/>
  <c r="BQ349" i="11"/>
  <c r="BQ350" i="11"/>
  <c r="BQ351" i="11"/>
  <c r="BQ352" i="11"/>
  <c r="BQ353" i="11"/>
  <c r="BQ354" i="11"/>
  <c r="BQ355" i="11"/>
  <c r="BQ356" i="11"/>
  <c r="BQ357" i="11"/>
  <c r="BQ358" i="11"/>
  <c r="BQ359" i="11"/>
  <c r="BQ360" i="11"/>
  <c r="BQ361" i="11"/>
  <c r="BQ362" i="11"/>
  <c r="BQ363" i="11"/>
  <c r="BQ364" i="11"/>
  <c r="BQ365" i="11"/>
  <c r="BQ366" i="11"/>
  <c r="BQ367" i="11"/>
  <c r="BQ368" i="11"/>
  <c r="BQ369" i="11"/>
  <c r="BQ370" i="11"/>
  <c r="BQ371" i="11"/>
  <c r="BQ372" i="11"/>
  <c r="BQ373" i="11"/>
  <c r="BQ374" i="11"/>
  <c r="BQ375" i="11"/>
  <c r="BQ376" i="11"/>
  <c r="BQ377" i="11"/>
  <c r="BQ378" i="11"/>
  <c r="BQ379" i="11"/>
  <c r="BQ380" i="11"/>
  <c r="BQ381" i="11"/>
  <c r="BQ382" i="11"/>
  <c r="BQ383" i="11"/>
  <c r="BQ384" i="11"/>
  <c r="BQ385" i="11"/>
  <c r="BQ386" i="11"/>
  <c r="BQ387" i="11"/>
  <c r="BQ388" i="11"/>
  <c r="BQ389" i="11"/>
  <c r="BQ390" i="11"/>
  <c r="BQ391" i="11"/>
  <c r="BQ392" i="11"/>
  <c r="BQ393" i="11"/>
  <c r="BQ394" i="11"/>
  <c r="BQ395" i="11"/>
  <c r="BQ396" i="11"/>
  <c r="BQ397" i="11"/>
  <c r="BQ398" i="11"/>
  <c r="BQ399" i="11"/>
  <c r="BQ400" i="11"/>
  <c r="BQ401" i="11"/>
  <c r="BQ402" i="11"/>
  <c r="BQ403" i="11"/>
  <c r="BQ404" i="11"/>
  <c r="BQ405" i="11"/>
  <c r="BQ406" i="11"/>
  <c r="BQ407" i="11"/>
  <c r="BQ408" i="11"/>
  <c r="BQ409" i="11"/>
  <c r="BQ410" i="11"/>
  <c r="BQ411" i="11"/>
  <c r="BQ412" i="11"/>
  <c r="BQ413" i="11"/>
  <c r="BQ414" i="11"/>
  <c r="BQ415" i="11"/>
  <c r="BQ416" i="11"/>
  <c r="BQ417" i="11"/>
  <c r="BQ418" i="11"/>
  <c r="BQ419" i="11"/>
  <c r="BQ420" i="11"/>
  <c r="BQ421" i="11"/>
  <c r="BQ422" i="11"/>
  <c r="BQ423" i="11"/>
  <c r="BQ424" i="11"/>
  <c r="BQ425" i="11"/>
  <c r="BQ426" i="11"/>
  <c r="BQ427" i="11"/>
  <c r="BQ428" i="11"/>
  <c r="BQ429" i="11"/>
  <c r="BQ430" i="11"/>
  <c r="BQ431" i="11"/>
  <c r="BQ432" i="11"/>
  <c r="BQ433" i="11"/>
  <c r="BQ434" i="11"/>
  <c r="BQ435" i="11"/>
  <c r="BQ436" i="11"/>
  <c r="BQ437" i="11"/>
  <c r="BQ438" i="11"/>
  <c r="BQ439" i="11"/>
  <c r="BQ440" i="11"/>
  <c r="BQ441" i="11"/>
  <c r="BQ442" i="11"/>
  <c r="BQ443" i="11"/>
  <c r="BQ444" i="11"/>
  <c r="BQ445" i="11"/>
  <c r="BQ446" i="11"/>
  <c r="BQ447" i="11"/>
  <c r="BQ448" i="11"/>
  <c r="BQ449" i="11"/>
  <c r="BQ450" i="11"/>
  <c r="BQ451" i="11"/>
  <c r="BQ452" i="11"/>
  <c r="BQ453" i="11"/>
  <c r="BQ454" i="11"/>
  <c r="BQ455" i="11"/>
  <c r="BQ456" i="11"/>
  <c r="BQ457" i="11"/>
  <c r="BQ458" i="11"/>
  <c r="BQ459" i="11"/>
  <c r="BQ460" i="11"/>
  <c r="BQ461" i="11"/>
  <c r="BQ462" i="11"/>
  <c r="BQ463" i="11"/>
  <c r="BQ464" i="11"/>
  <c r="BQ465" i="11"/>
  <c r="BQ466" i="11"/>
  <c r="BQ467" i="11"/>
  <c r="BQ468" i="11"/>
  <c r="BQ469" i="11"/>
  <c r="BQ470" i="11"/>
  <c r="BQ471" i="11"/>
  <c r="BQ472" i="11"/>
  <c r="BQ473" i="11"/>
  <c r="BQ474" i="11"/>
  <c r="BQ475" i="11"/>
  <c r="BQ476" i="11"/>
  <c r="BQ477" i="11"/>
  <c r="BQ478" i="11"/>
  <c r="BQ479" i="11"/>
  <c r="BQ480" i="11"/>
  <c r="BQ481" i="11"/>
  <c r="BQ482" i="11"/>
  <c r="BQ483" i="11"/>
  <c r="BQ484" i="11"/>
  <c r="BQ485" i="11"/>
  <c r="BQ486" i="11"/>
  <c r="BQ487" i="11"/>
  <c r="BQ488" i="11"/>
  <c r="BQ489" i="11"/>
  <c r="BQ490" i="11"/>
  <c r="BQ491" i="11"/>
  <c r="BQ492" i="11"/>
  <c r="BQ493" i="11"/>
  <c r="BQ494" i="11"/>
  <c r="BQ495" i="11"/>
  <c r="BQ496" i="11"/>
  <c r="BQ497" i="11"/>
  <c r="BQ498" i="11"/>
  <c r="BQ499" i="11"/>
  <c r="BQ500" i="11"/>
  <c r="BQ501" i="11"/>
  <c r="BQ502" i="11"/>
  <c r="BQ503" i="11"/>
  <c r="BQ504" i="11"/>
  <c r="BQ505" i="11"/>
  <c r="BQ506" i="11"/>
  <c r="BQ507" i="11"/>
  <c r="BQ508" i="11"/>
  <c r="BQ509" i="11"/>
  <c r="BQ510" i="11"/>
  <c r="BQ511" i="11"/>
  <c r="BQ512" i="11"/>
  <c r="BQ513" i="11"/>
  <c r="BQ514" i="11"/>
  <c r="BQ515" i="11"/>
  <c r="BQ516" i="11"/>
  <c r="BQ517" i="11"/>
  <c r="BQ518" i="11"/>
  <c r="BQ519" i="11"/>
  <c r="BQ520" i="11"/>
  <c r="BQ521" i="11"/>
  <c r="BQ522" i="11"/>
  <c r="BQ523" i="11"/>
  <c r="BQ524" i="11"/>
  <c r="BQ525" i="11"/>
  <c r="BQ526" i="11"/>
  <c r="BQ527" i="11"/>
  <c r="BQ528" i="11"/>
  <c r="BQ529" i="11"/>
  <c r="BQ530" i="11"/>
  <c r="BQ531" i="11"/>
  <c r="BQ532" i="11"/>
  <c r="BQ533" i="11"/>
  <c r="BQ534" i="11"/>
  <c r="BQ535" i="11"/>
  <c r="BQ536" i="11"/>
  <c r="BQ537" i="11"/>
  <c r="BQ538" i="11"/>
  <c r="BQ539" i="11"/>
  <c r="BQ540" i="11"/>
  <c r="BQ541" i="11"/>
  <c r="BQ542" i="11"/>
  <c r="BQ543" i="11"/>
  <c r="BQ544" i="11"/>
  <c r="BQ545" i="11"/>
  <c r="BQ546" i="11"/>
  <c r="BQ547" i="11"/>
  <c r="BQ548" i="11"/>
  <c r="BQ549" i="11"/>
  <c r="BQ550" i="11"/>
  <c r="BQ551" i="11"/>
  <c r="BQ552" i="11"/>
  <c r="BQ553" i="11"/>
  <c r="BQ554" i="11"/>
  <c r="BQ555" i="11"/>
  <c r="BQ556" i="11"/>
  <c r="BQ557" i="11"/>
  <c r="BQ558" i="11"/>
  <c r="BQ559" i="11"/>
  <c r="BQ560" i="11"/>
  <c r="BQ561" i="11"/>
  <c r="BQ562" i="11"/>
  <c r="BQ563" i="11"/>
  <c r="BQ564" i="11"/>
  <c r="BQ565" i="11"/>
  <c r="BQ566" i="11"/>
  <c r="BQ567" i="11"/>
  <c r="BQ568" i="11"/>
  <c r="BQ569" i="11"/>
  <c r="BQ570" i="11"/>
  <c r="BQ571" i="11"/>
  <c r="BQ572" i="11"/>
  <c r="BQ573" i="11"/>
  <c r="BQ574" i="11"/>
  <c r="BQ575" i="11"/>
  <c r="BQ576" i="11"/>
  <c r="BQ577" i="11"/>
  <c r="BQ578" i="11"/>
  <c r="BQ579" i="11"/>
  <c r="BQ580" i="11"/>
  <c r="BQ581" i="11"/>
  <c r="BQ582" i="11"/>
  <c r="BQ583" i="11"/>
  <c r="BQ584" i="11"/>
  <c r="BQ585" i="11"/>
  <c r="BQ586" i="11"/>
  <c r="BQ587" i="11"/>
  <c r="BQ588" i="11"/>
  <c r="BQ589" i="11"/>
  <c r="BQ590" i="11"/>
  <c r="BQ591" i="11"/>
  <c r="BQ592" i="11"/>
  <c r="BQ593" i="11"/>
  <c r="BQ594" i="11"/>
  <c r="BQ595" i="11"/>
  <c r="BQ596" i="11"/>
  <c r="BQ597" i="11"/>
  <c r="BQ598" i="11"/>
  <c r="BQ599" i="11"/>
  <c r="BQ600" i="11"/>
  <c r="BQ601" i="11"/>
  <c r="BQ602" i="11"/>
  <c r="BQ603" i="11"/>
  <c r="BQ604" i="11"/>
  <c r="BQ605" i="11"/>
  <c r="BQ606" i="11"/>
  <c r="BQ607" i="11"/>
  <c r="BQ608" i="11"/>
  <c r="BQ609" i="11"/>
  <c r="BQ610" i="11"/>
  <c r="BQ611" i="11"/>
  <c r="BQ612" i="11"/>
  <c r="BQ613" i="11"/>
  <c r="BQ614" i="11"/>
  <c r="BQ615" i="11"/>
  <c r="BQ616" i="11"/>
  <c r="BQ617" i="11"/>
  <c r="BQ618" i="11"/>
  <c r="BQ619" i="11"/>
  <c r="BQ620" i="11"/>
  <c r="BQ621" i="11"/>
  <c r="BQ622" i="11"/>
  <c r="BQ623" i="11"/>
  <c r="BQ624" i="11"/>
  <c r="BQ625" i="11"/>
  <c r="BQ626" i="11"/>
  <c r="BQ627" i="11"/>
  <c r="BQ628" i="11"/>
  <c r="BQ629" i="11"/>
  <c r="BQ630" i="11"/>
  <c r="BQ631" i="11"/>
  <c r="BQ632" i="11"/>
  <c r="BQ633" i="11"/>
  <c r="BQ634" i="11"/>
  <c r="BQ635" i="11"/>
  <c r="BQ636" i="11"/>
  <c r="BQ637" i="11"/>
  <c r="BQ638" i="11"/>
  <c r="BQ639" i="11"/>
  <c r="BQ640" i="11"/>
  <c r="BQ641" i="11"/>
  <c r="BQ642" i="11"/>
  <c r="BQ643" i="11"/>
  <c r="BQ644" i="11"/>
  <c r="BQ645" i="11"/>
  <c r="BQ646" i="11"/>
  <c r="BQ647" i="11"/>
  <c r="BQ648" i="11"/>
  <c r="BQ649" i="11"/>
  <c r="BQ650" i="11"/>
  <c r="BQ651" i="11"/>
  <c r="BQ652" i="11"/>
  <c r="BQ653" i="11"/>
  <c r="BQ654" i="11"/>
  <c r="BQ655" i="11"/>
  <c r="BQ656" i="11"/>
  <c r="BQ657" i="11"/>
  <c r="BQ658" i="11"/>
  <c r="BQ659" i="11"/>
  <c r="BQ660" i="11"/>
  <c r="BQ661" i="11"/>
  <c r="BQ662" i="11"/>
  <c r="BQ663" i="11"/>
  <c r="BQ664" i="11"/>
  <c r="BQ665" i="11"/>
  <c r="BQ666" i="11"/>
  <c r="BQ667" i="11"/>
  <c r="BQ668" i="11"/>
  <c r="BQ669" i="11"/>
  <c r="BQ670" i="11"/>
  <c r="BQ671" i="11"/>
  <c r="BQ672" i="11"/>
  <c r="BQ673" i="11"/>
  <c r="BQ674" i="11"/>
  <c r="BQ675" i="11"/>
  <c r="BQ676" i="11"/>
  <c r="BQ677" i="11"/>
  <c r="BQ678" i="11"/>
  <c r="BQ679" i="11"/>
  <c r="BQ680" i="11"/>
  <c r="BQ681" i="11"/>
  <c r="BQ682" i="11"/>
  <c r="BQ683" i="11"/>
  <c r="BQ684" i="11"/>
  <c r="BQ685" i="11"/>
  <c r="BQ686" i="11"/>
  <c r="BQ687" i="11"/>
  <c r="BQ688" i="11"/>
  <c r="BQ689" i="11"/>
  <c r="BQ690" i="11"/>
  <c r="BQ691" i="11"/>
  <c r="BQ692" i="11"/>
  <c r="BQ693" i="11"/>
  <c r="BQ694" i="11"/>
  <c r="BQ695" i="11"/>
  <c r="BQ696" i="11"/>
  <c r="BQ697" i="11"/>
  <c r="BQ698" i="11"/>
  <c r="BQ699" i="11"/>
  <c r="BQ700" i="11"/>
  <c r="BQ701" i="11"/>
  <c r="BQ702" i="11"/>
  <c r="BQ703" i="11"/>
  <c r="BQ704" i="11"/>
  <c r="BQ705" i="11"/>
  <c r="BQ706" i="11"/>
  <c r="BQ707" i="11"/>
  <c r="BQ708" i="11"/>
  <c r="BQ709" i="11"/>
  <c r="BQ710" i="11"/>
  <c r="BQ711" i="11"/>
  <c r="BQ712" i="11"/>
  <c r="BQ713" i="11"/>
  <c r="BQ714" i="11"/>
  <c r="BQ715" i="11"/>
  <c r="BQ716" i="11"/>
  <c r="BQ717" i="11"/>
  <c r="BQ718" i="11"/>
  <c r="BQ719" i="11"/>
  <c r="BQ720" i="11"/>
  <c r="BQ721" i="11"/>
  <c r="BQ722" i="11"/>
  <c r="BQ723" i="11"/>
  <c r="BQ724" i="11"/>
  <c r="BQ725" i="11"/>
  <c r="BQ726" i="11"/>
  <c r="BQ727" i="11"/>
  <c r="BQ728" i="11"/>
  <c r="BQ729" i="11"/>
  <c r="BQ730" i="11"/>
  <c r="BQ731" i="11"/>
  <c r="BQ732" i="11"/>
  <c r="BQ733" i="11"/>
  <c r="BQ734" i="11"/>
  <c r="BQ735" i="11"/>
  <c r="BQ736" i="11"/>
  <c r="BQ737" i="11"/>
  <c r="BQ738" i="11"/>
  <c r="BQ739" i="11"/>
  <c r="BQ740" i="11"/>
  <c r="BQ741" i="11"/>
  <c r="BQ742" i="11"/>
  <c r="BQ743" i="11"/>
  <c r="BQ744" i="11"/>
  <c r="BQ745" i="11"/>
  <c r="BQ746" i="11"/>
  <c r="BQ747" i="11"/>
  <c r="BQ748" i="11"/>
  <c r="BQ749" i="11"/>
  <c r="BQ750" i="11"/>
  <c r="BQ751" i="11"/>
  <c r="BQ752" i="11"/>
  <c r="BQ753" i="11"/>
  <c r="BQ754" i="11"/>
  <c r="BQ755" i="11"/>
  <c r="BQ756" i="11"/>
  <c r="BQ757" i="11"/>
  <c r="BQ758" i="11"/>
  <c r="BQ759" i="11"/>
  <c r="BQ760" i="11"/>
  <c r="BQ761" i="11"/>
  <c r="BQ762" i="11"/>
  <c r="BQ763" i="11"/>
  <c r="BQ764" i="11"/>
  <c r="BQ765" i="11"/>
  <c r="BQ766" i="11"/>
  <c r="BQ767" i="11"/>
  <c r="BQ768" i="11"/>
  <c r="BQ769" i="11"/>
  <c r="BQ770" i="11"/>
  <c r="BQ771" i="11"/>
  <c r="BQ772" i="11"/>
  <c r="BQ773" i="11"/>
  <c r="BQ774" i="11"/>
  <c r="BQ775" i="11"/>
  <c r="BQ776" i="11"/>
  <c r="BQ777" i="11"/>
  <c r="BQ778" i="11"/>
  <c r="BQ779" i="11"/>
  <c r="BQ780" i="11"/>
  <c r="BQ781" i="11"/>
  <c r="BQ782" i="11"/>
  <c r="BQ783" i="11"/>
  <c r="BQ784" i="11"/>
  <c r="BQ785" i="11"/>
  <c r="BQ786" i="11"/>
  <c r="BQ787" i="11"/>
  <c r="BQ788" i="11"/>
  <c r="BQ789" i="11"/>
  <c r="BQ790" i="11"/>
  <c r="BQ791" i="11"/>
  <c r="BQ792" i="11"/>
  <c r="BQ793" i="11"/>
  <c r="BQ794" i="11"/>
  <c r="BQ795" i="11"/>
  <c r="BQ796" i="11"/>
  <c r="BQ797" i="11"/>
  <c r="BQ798" i="11"/>
  <c r="BQ799" i="11"/>
  <c r="BQ800" i="11"/>
  <c r="BQ801" i="11"/>
  <c r="BQ802" i="11"/>
  <c r="BQ803" i="11"/>
  <c r="BQ804" i="11"/>
  <c r="BQ805" i="11"/>
  <c r="BQ806" i="11"/>
  <c r="BQ807" i="11"/>
  <c r="BQ808" i="11"/>
  <c r="BQ809" i="11"/>
  <c r="BQ810" i="11"/>
  <c r="BQ811" i="11"/>
  <c r="BQ812" i="11"/>
  <c r="BQ813" i="11"/>
  <c r="BQ814" i="11"/>
  <c r="BQ815" i="11"/>
  <c r="BQ816" i="11"/>
  <c r="BQ817" i="11"/>
  <c r="BQ818" i="11"/>
  <c r="BQ819" i="11"/>
  <c r="BQ820" i="11"/>
  <c r="BQ821" i="11"/>
  <c r="BQ822" i="11"/>
  <c r="BQ823" i="11"/>
  <c r="BQ824" i="11"/>
  <c r="BQ825" i="11"/>
  <c r="BQ826" i="11"/>
  <c r="BQ827" i="11"/>
  <c r="BQ828" i="11"/>
  <c r="BQ829" i="11"/>
  <c r="BQ830" i="11"/>
  <c r="BQ831" i="11"/>
  <c r="BQ832" i="11"/>
  <c r="BQ833" i="11"/>
  <c r="BQ834" i="11"/>
  <c r="BQ835" i="11"/>
  <c r="BQ836" i="11"/>
  <c r="BQ837" i="11"/>
  <c r="BQ838" i="11"/>
  <c r="BQ839" i="11"/>
  <c r="BQ840" i="11"/>
  <c r="BQ841" i="11"/>
  <c r="BQ842" i="11"/>
  <c r="BQ843" i="11"/>
  <c r="BQ844" i="11"/>
  <c r="BQ845" i="11"/>
  <c r="BQ846" i="11"/>
  <c r="BQ847" i="11"/>
  <c r="BQ848" i="11"/>
  <c r="BQ849" i="11"/>
  <c r="BQ850" i="11"/>
  <c r="BQ851" i="11"/>
  <c r="BQ852" i="11"/>
  <c r="BQ853" i="11"/>
  <c r="BQ854" i="11"/>
  <c r="BQ855" i="11"/>
  <c r="BQ856" i="11"/>
  <c r="BQ857" i="11"/>
  <c r="BQ858" i="11"/>
  <c r="BQ859" i="11"/>
  <c r="BQ860" i="11"/>
  <c r="BQ861" i="11"/>
  <c r="BQ862" i="11"/>
  <c r="BQ863" i="11"/>
  <c r="BQ864" i="11"/>
  <c r="BQ865" i="11"/>
  <c r="BQ866" i="11"/>
  <c r="BQ867" i="11"/>
  <c r="BQ868" i="11"/>
  <c r="BQ869" i="11"/>
  <c r="BQ870" i="11"/>
  <c r="BQ871" i="11"/>
  <c r="BQ872" i="11"/>
  <c r="BQ873" i="11"/>
  <c r="BQ874" i="11"/>
  <c r="BQ875" i="11"/>
  <c r="BQ876" i="11"/>
  <c r="BQ877" i="11"/>
  <c r="BQ878" i="11"/>
  <c r="BQ879" i="11"/>
  <c r="BQ880" i="11"/>
  <c r="BQ881" i="11"/>
  <c r="BQ882" i="11"/>
  <c r="BQ883" i="11"/>
  <c r="BQ884" i="11"/>
  <c r="BQ885" i="11"/>
  <c r="BQ886" i="11"/>
  <c r="BQ887" i="11"/>
  <c r="BQ888" i="11"/>
  <c r="BQ889" i="11"/>
  <c r="BQ890" i="11"/>
  <c r="BQ891" i="11"/>
  <c r="BQ892" i="11"/>
  <c r="BQ893" i="11"/>
  <c r="BQ894" i="11"/>
  <c r="BQ895" i="11"/>
  <c r="BQ896" i="11"/>
  <c r="BQ897" i="11"/>
  <c r="BQ898" i="11"/>
  <c r="BQ899" i="11"/>
  <c r="BQ900" i="11"/>
  <c r="BQ901" i="11"/>
  <c r="BQ902" i="11"/>
  <c r="BQ903" i="11"/>
  <c r="BQ904" i="11"/>
  <c r="BQ905" i="11"/>
  <c r="BQ906" i="11"/>
  <c r="BQ907" i="11"/>
  <c r="BQ908" i="11"/>
  <c r="BQ909" i="11"/>
  <c r="BQ910" i="11"/>
  <c r="BQ911" i="11"/>
  <c r="BQ912" i="11"/>
  <c r="BQ913" i="11"/>
  <c r="BQ914" i="11"/>
  <c r="BQ915" i="11"/>
  <c r="BQ916" i="11"/>
  <c r="BQ917" i="11"/>
  <c r="BQ918" i="11"/>
  <c r="BQ919" i="11"/>
  <c r="BQ920" i="11"/>
  <c r="BQ921" i="11"/>
  <c r="BQ922" i="11"/>
  <c r="BQ923" i="11"/>
  <c r="BQ924" i="11"/>
  <c r="BQ925" i="11"/>
  <c r="BQ926" i="11"/>
  <c r="BQ927" i="11"/>
  <c r="BQ928" i="11"/>
  <c r="BQ929" i="11"/>
  <c r="BQ930" i="11"/>
  <c r="BQ931" i="11"/>
  <c r="BQ932" i="11"/>
  <c r="BQ933" i="11"/>
  <c r="BQ934" i="11"/>
  <c r="BQ935" i="11"/>
  <c r="BQ936" i="11"/>
  <c r="BQ937" i="11"/>
  <c r="BQ938" i="11"/>
  <c r="BQ939" i="11"/>
  <c r="BQ940" i="11"/>
  <c r="BQ941" i="11"/>
  <c r="BQ942" i="11"/>
  <c r="BQ943" i="11"/>
  <c r="BQ944" i="11"/>
  <c r="BQ945" i="11"/>
  <c r="BQ946" i="11"/>
  <c r="BQ947" i="11"/>
  <c r="BQ948" i="11"/>
  <c r="BQ949" i="11"/>
  <c r="BQ950" i="11"/>
  <c r="BQ951" i="11"/>
  <c r="BQ952" i="11"/>
  <c r="BQ953" i="11"/>
  <c r="BQ954" i="11"/>
  <c r="BQ955" i="11"/>
  <c r="BQ956" i="11"/>
  <c r="BQ957" i="11"/>
  <c r="BQ958" i="11"/>
  <c r="BQ959" i="11"/>
  <c r="BQ960" i="11"/>
  <c r="BQ961" i="11"/>
  <c r="BQ962" i="11"/>
  <c r="BQ963" i="11"/>
  <c r="BQ964" i="11"/>
  <c r="BQ965" i="11"/>
  <c r="BQ966" i="11"/>
  <c r="BQ967" i="11"/>
  <c r="BQ968" i="11"/>
  <c r="BQ969" i="11"/>
  <c r="BQ970" i="11"/>
  <c r="BQ971" i="11"/>
  <c r="BQ972" i="11"/>
  <c r="BQ973" i="11"/>
  <c r="BQ974" i="11"/>
  <c r="BQ975" i="11"/>
  <c r="BQ976" i="11"/>
  <c r="BQ977" i="11"/>
  <c r="BQ978" i="11"/>
  <c r="BQ979" i="11"/>
  <c r="BQ980" i="11"/>
  <c r="BQ981" i="11"/>
  <c r="BQ982" i="11"/>
  <c r="BQ983" i="11"/>
  <c r="BQ984" i="11"/>
  <c r="BQ985" i="11"/>
  <c r="BQ986" i="11"/>
  <c r="BQ987" i="11"/>
  <c r="BQ988" i="11"/>
  <c r="BQ989" i="11"/>
  <c r="BQ990" i="11"/>
  <c r="BQ991" i="11"/>
  <c r="BQ992" i="11"/>
  <c r="BQ993" i="11"/>
  <c r="BQ994" i="11"/>
  <c r="BQ995" i="11"/>
  <c r="BQ996" i="11"/>
  <c r="BQ997" i="11"/>
  <c r="BQ998" i="11"/>
  <c r="BQ999" i="11"/>
  <c r="BQ1000" i="11"/>
  <c r="BQ1001" i="11"/>
  <c r="BQ1002" i="11"/>
  <c r="BQ1003" i="11"/>
  <c r="BQ1004" i="11"/>
  <c r="BF19" i="11"/>
  <c r="BF20" i="11"/>
  <c r="BF21" i="11"/>
  <c r="BF22" i="11"/>
  <c r="BF23" i="11"/>
  <c r="BF24" i="11"/>
  <c r="BF25" i="11"/>
  <c r="BF26" i="11"/>
  <c r="BF27" i="11"/>
  <c r="BF28" i="11"/>
  <c r="BF29" i="11"/>
  <c r="BF30" i="11"/>
  <c r="BF31" i="11"/>
  <c r="BF32" i="11"/>
  <c r="BF33" i="11"/>
  <c r="BF34" i="11"/>
  <c r="BF35" i="11"/>
  <c r="BF36" i="11"/>
  <c r="BF37" i="11"/>
  <c r="BF38" i="11"/>
  <c r="BF39" i="11"/>
  <c r="BF40" i="11"/>
  <c r="BF41" i="11"/>
  <c r="BF42" i="11"/>
  <c r="BF43" i="11"/>
  <c r="BF44" i="11"/>
  <c r="BF45" i="11"/>
  <c r="BF46" i="11"/>
  <c r="BF47" i="11"/>
  <c r="BF48" i="11"/>
  <c r="BF49" i="11"/>
  <c r="BF50" i="11"/>
  <c r="BF51" i="11"/>
  <c r="BF52" i="11"/>
  <c r="BF53" i="11"/>
  <c r="BF54" i="11"/>
  <c r="BF55" i="11"/>
  <c r="BF56" i="11"/>
  <c r="BF57" i="11"/>
  <c r="BF58" i="11"/>
  <c r="BF59" i="11"/>
  <c r="BF60" i="11"/>
  <c r="BF61" i="11"/>
  <c r="BF62" i="11"/>
  <c r="BF63" i="11"/>
  <c r="BF64" i="11"/>
  <c r="BF65" i="11"/>
  <c r="BF66" i="11"/>
  <c r="BF67" i="11"/>
  <c r="BF68" i="11"/>
  <c r="BF69" i="11"/>
  <c r="BF70" i="11"/>
  <c r="BF71" i="11"/>
  <c r="BF72" i="11"/>
  <c r="BF73" i="11"/>
  <c r="BF74" i="11"/>
  <c r="BF75" i="11"/>
  <c r="BF76" i="11"/>
  <c r="BF77" i="11"/>
  <c r="BF78" i="11"/>
  <c r="BF79" i="11"/>
  <c r="BF80" i="11"/>
  <c r="BF81" i="11"/>
  <c r="BF82" i="11"/>
  <c r="BF83" i="11"/>
  <c r="BF84" i="11"/>
  <c r="BF85" i="11"/>
  <c r="BF86" i="11"/>
  <c r="BF87" i="11"/>
  <c r="BF88" i="11"/>
  <c r="BF89" i="11"/>
  <c r="BF90" i="11"/>
  <c r="BF91" i="11"/>
  <c r="BF92" i="11"/>
  <c r="BF93" i="11"/>
  <c r="BF94" i="11"/>
  <c r="BF95" i="11"/>
  <c r="BF96" i="11"/>
  <c r="BF97" i="11"/>
  <c r="BF98" i="11"/>
  <c r="BF99" i="11"/>
  <c r="BF100" i="11"/>
  <c r="BF101" i="11"/>
  <c r="BF102" i="11"/>
  <c r="BF103" i="11"/>
  <c r="BF104" i="11"/>
  <c r="BF105" i="11"/>
  <c r="BF106" i="11"/>
  <c r="BF107" i="11"/>
  <c r="BF108" i="11"/>
  <c r="BF109" i="11"/>
  <c r="BF110" i="11"/>
  <c r="BF111" i="11"/>
  <c r="BF112" i="11"/>
  <c r="BF113" i="11"/>
  <c r="BF114" i="11"/>
  <c r="BF115" i="11"/>
  <c r="BF116" i="11"/>
  <c r="BF117" i="11"/>
  <c r="BF118" i="11"/>
  <c r="BF119" i="11"/>
  <c r="BF120" i="11"/>
  <c r="BF121" i="11"/>
  <c r="BF122" i="11"/>
  <c r="BF123" i="11"/>
  <c r="BF124" i="11"/>
  <c r="BF125" i="11"/>
  <c r="BF126" i="11"/>
  <c r="BF127" i="11"/>
  <c r="BF128" i="11"/>
  <c r="BF129" i="11"/>
  <c r="BF130" i="11"/>
  <c r="BF131" i="11"/>
  <c r="BF132" i="11"/>
  <c r="BF133" i="11"/>
  <c r="BF134" i="11"/>
  <c r="BF135" i="11"/>
  <c r="BF136" i="11"/>
  <c r="BF137" i="11"/>
  <c r="BF138" i="11"/>
  <c r="BF139" i="11"/>
  <c r="BF140" i="11"/>
  <c r="BF141" i="11"/>
  <c r="BF142" i="11"/>
  <c r="BF143" i="11"/>
  <c r="BF144" i="11"/>
  <c r="BF145" i="11"/>
  <c r="BF146" i="11"/>
  <c r="BF147" i="11"/>
  <c r="BF148" i="11"/>
  <c r="BF149" i="11"/>
  <c r="BF150" i="11"/>
  <c r="BF151" i="11"/>
  <c r="BF152" i="11"/>
  <c r="BF153" i="11"/>
  <c r="BF154" i="11"/>
  <c r="BF155" i="11"/>
  <c r="BF156" i="11"/>
  <c r="BF157" i="11"/>
  <c r="BF158" i="11"/>
  <c r="BF159" i="11"/>
  <c r="BF160" i="11"/>
  <c r="BF161" i="11"/>
  <c r="BF162" i="11"/>
  <c r="BF163" i="11"/>
  <c r="BF164" i="11"/>
  <c r="BF165" i="11"/>
  <c r="BF166" i="11"/>
  <c r="BF167" i="11"/>
  <c r="BF168" i="11"/>
  <c r="BF169" i="11"/>
  <c r="BF170" i="11"/>
  <c r="BF171" i="11"/>
  <c r="BF172" i="11"/>
  <c r="BF173" i="11"/>
  <c r="BF174" i="11"/>
  <c r="BF175" i="11"/>
  <c r="BF176" i="11"/>
  <c r="BF177" i="11"/>
  <c r="BF178" i="11"/>
  <c r="BF179" i="11"/>
  <c r="BF180" i="11"/>
  <c r="BF181" i="11"/>
  <c r="BF182" i="11"/>
  <c r="BF183" i="11"/>
  <c r="BF184" i="11"/>
  <c r="BF185" i="11"/>
  <c r="BF186" i="11"/>
  <c r="BF187" i="11"/>
  <c r="BF188" i="11"/>
  <c r="BF189" i="11"/>
  <c r="BF190" i="11"/>
  <c r="BF191" i="11"/>
  <c r="BF192" i="11"/>
  <c r="BF193" i="11"/>
  <c r="BF194" i="11"/>
  <c r="BF195" i="11"/>
  <c r="BF196" i="11"/>
  <c r="BF197" i="11"/>
  <c r="BF198" i="11"/>
  <c r="BF199" i="11"/>
  <c r="BF200" i="11"/>
  <c r="BF201" i="11"/>
  <c r="BF202" i="11"/>
  <c r="BF203" i="11"/>
  <c r="BF204" i="11"/>
  <c r="BF205" i="11"/>
  <c r="BF206" i="11"/>
  <c r="BF207" i="11"/>
  <c r="BF208" i="11"/>
  <c r="BF209" i="11"/>
  <c r="BF210" i="11"/>
  <c r="BF211" i="11"/>
  <c r="BF212" i="11"/>
  <c r="BF213" i="11"/>
  <c r="BF214" i="11"/>
  <c r="BF215" i="11"/>
  <c r="BF216" i="11"/>
  <c r="BF217" i="11"/>
  <c r="BF218" i="11"/>
  <c r="BF219" i="11"/>
  <c r="BF220" i="11"/>
  <c r="BF221" i="11"/>
  <c r="BF222" i="11"/>
  <c r="BF223" i="11"/>
  <c r="BF224" i="11"/>
  <c r="BF225" i="11"/>
  <c r="BF226" i="11"/>
  <c r="BF227" i="11"/>
  <c r="BF228" i="11"/>
  <c r="BF229" i="11"/>
  <c r="BF230" i="11"/>
  <c r="BF231" i="11"/>
  <c r="BF232" i="11"/>
  <c r="BF233" i="11"/>
  <c r="BF234" i="11"/>
  <c r="BF235" i="11"/>
  <c r="BF236" i="11"/>
  <c r="BF237" i="11"/>
  <c r="BF238" i="11"/>
  <c r="BF239" i="11"/>
  <c r="BF240" i="11"/>
  <c r="BF241" i="11"/>
  <c r="BF242" i="11"/>
  <c r="BF243" i="11"/>
  <c r="BF244" i="11"/>
  <c r="BF245" i="11"/>
  <c r="BF246" i="11"/>
  <c r="BF247" i="11"/>
  <c r="BF248" i="11"/>
  <c r="BF249" i="11"/>
  <c r="BF250" i="11"/>
  <c r="BF251" i="11"/>
  <c r="BF252" i="11"/>
  <c r="BF253" i="11"/>
  <c r="BF254" i="11"/>
  <c r="BF255" i="11"/>
  <c r="BF256" i="11"/>
  <c r="BF257" i="11"/>
  <c r="BF258" i="11"/>
  <c r="BF259" i="11"/>
  <c r="BF260" i="11"/>
  <c r="BF261" i="11"/>
  <c r="BF262" i="11"/>
  <c r="BF263" i="11"/>
  <c r="BF264" i="11"/>
  <c r="BF265" i="11"/>
  <c r="BF266" i="11"/>
  <c r="BF267" i="11"/>
  <c r="BF268" i="11"/>
  <c r="BF269" i="11"/>
  <c r="BF270" i="11"/>
  <c r="BF271" i="11"/>
  <c r="BF272" i="11"/>
  <c r="BF273" i="11"/>
  <c r="BF274" i="11"/>
  <c r="BF275" i="11"/>
  <c r="BF276" i="11"/>
  <c r="BF277" i="11"/>
  <c r="BF278" i="11"/>
  <c r="BF279" i="11"/>
  <c r="BF280" i="11"/>
  <c r="BF281" i="11"/>
  <c r="BF282" i="11"/>
  <c r="BF283" i="11"/>
  <c r="BF284" i="11"/>
  <c r="BF285" i="11"/>
  <c r="BF286" i="11"/>
  <c r="BF287" i="11"/>
  <c r="BF288" i="11"/>
  <c r="BF289" i="11"/>
  <c r="BF290" i="11"/>
  <c r="BF291" i="11"/>
  <c r="BF292" i="11"/>
  <c r="BF293" i="11"/>
  <c r="BF294" i="11"/>
  <c r="BF295" i="11"/>
  <c r="BF296" i="11"/>
  <c r="BF297" i="11"/>
  <c r="BF298" i="11"/>
  <c r="BF299" i="11"/>
  <c r="BF300" i="11"/>
  <c r="BF301" i="11"/>
  <c r="BF302" i="11"/>
  <c r="BF303" i="11"/>
  <c r="BF304" i="11"/>
  <c r="BF305" i="11"/>
  <c r="BF306" i="11"/>
  <c r="BF307" i="11"/>
  <c r="BF308" i="11"/>
  <c r="BF309" i="11"/>
  <c r="BF310" i="11"/>
  <c r="BF311" i="11"/>
  <c r="BF312" i="11"/>
  <c r="BF313" i="11"/>
  <c r="BF314" i="11"/>
  <c r="BF315" i="11"/>
  <c r="BF316" i="11"/>
  <c r="BF317" i="11"/>
  <c r="BF318" i="11"/>
  <c r="BF319" i="11"/>
  <c r="BF320" i="11"/>
  <c r="BF321" i="11"/>
  <c r="BF322" i="11"/>
  <c r="BF323" i="11"/>
  <c r="BF324" i="11"/>
  <c r="BF325" i="11"/>
  <c r="BF326" i="11"/>
  <c r="BF327" i="11"/>
  <c r="BF328" i="11"/>
  <c r="BF329" i="11"/>
  <c r="BF330" i="11"/>
  <c r="BF331" i="11"/>
  <c r="BF332" i="11"/>
  <c r="BF333" i="11"/>
  <c r="BF334" i="11"/>
  <c r="BF335" i="11"/>
  <c r="BF336" i="11"/>
  <c r="BF337" i="11"/>
  <c r="BF338" i="11"/>
  <c r="BF339" i="11"/>
  <c r="BF340" i="11"/>
  <c r="BF341" i="11"/>
  <c r="BF342" i="11"/>
  <c r="BF343" i="11"/>
  <c r="BF344" i="11"/>
  <c r="BF345" i="11"/>
  <c r="BF346" i="11"/>
  <c r="BF347" i="11"/>
  <c r="BF348" i="11"/>
  <c r="BF349" i="11"/>
  <c r="BF350" i="11"/>
  <c r="BF351" i="11"/>
  <c r="BF352" i="11"/>
  <c r="BF353" i="11"/>
  <c r="BF354" i="11"/>
  <c r="BF355" i="11"/>
  <c r="BF356" i="11"/>
  <c r="BF357" i="11"/>
  <c r="BF358" i="11"/>
  <c r="BF359" i="11"/>
  <c r="BF360" i="11"/>
  <c r="BF361" i="11"/>
  <c r="BF362" i="11"/>
  <c r="BF363" i="11"/>
  <c r="BF364" i="11"/>
  <c r="BF365" i="11"/>
  <c r="BF366" i="11"/>
  <c r="BF367" i="11"/>
  <c r="BF368" i="11"/>
  <c r="BF369" i="11"/>
  <c r="BF370" i="11"/>
  <c r="BF371" i="11"/>
  <c r="BF372" i="11"/>
  <c r="BF373" i="11"/>
  <c r="BF374" i="11"/>
  <c r="BF375" i="11"/>
  <c r="BF376" i="11"/>
  <c r="BF377" i="11"/>
  <c r="BF378" i="11"/>
  <c r="BF379" i="11"/>
  <c r="BF380" i="11"/>
  <c r="BF381" i="11"/>
  <c r="BF382" i="11"/>
  <c r="BF383" i="11"/>
  <c r="BF384" i="11"/>
  <c r="BF385" i="11"/>
  <c r="BF386" i="11"/>
  <c r="BF387" i="11"/>
  <c r="BF388" i="11"/>
  <c r="BF389" i="11"/>
  <c r="BF390" i="11"/>
  <c r="BF391" i="11"/>
  <c r="BF392" i="11"/>
  <c r="BF393" i="11"/>
  <c r="BF394" i="11"/>
  <c r="BF395" i="11"/>
  <c r="BF396" i="11"/>
  <c r="BF397" i="11"/>
  <c r="BF398" i="11"/>
  <c r="BF399" i="11"/>
  <c r="BF400" i="11"/>
  <c r="BF401" i="11"/>
  <c r="BF402" i="11"/>
  <c r="BF403" i="11"/>
  <c r="BF404" i="11"/>
  <c r="BF405" i="11"/>
  <c r="BF406" i="11"/>
  <c r="BF407" i="11"/>
  <c r="BF408" i="11"/>
  <c r="BF409" i="11"/>
  <c r="BF410" i="11"/>
  <c r="BF411" i="11"/>
  <c r="BF412" i="11"/>
  <c r="BF413" i="11"/>
  <c r="BF414" i="11"/>
  <c r="BF415" i="11"/>
  <c r="BF416" i="11"/>
  <c r="BF417" i="11"/>
  <c r="BF418" i="11"/>
  <c r="BF419" i="11"/>
  <c r="BF420" i="11"/>
  <c r="BF421" i="11"/>
  <c r="BF422" i="11"/>
  <c r="BF423" i="11"/>
  <c r="BF424" i="11"/>
  <c r="BF425" i="11"/>
  <c r="BF426" i="11"/>
  <c r="BF427" i="11"/>
  <c r="BF428" i="11"/>
  <c r="BF429" i="11"/>
  <c r="BF430" i="11"/>
  <c r="BF431" i="11"/>
  <c r="BF432" i="11"/>
  <c r="BF433" i="11"/>
  <c r="BF434" i="11"/>
  <c r="BF435" i="11"/>
  <c r="BF436" i="11"/>
  <c r="BF437" i="11"/>
  <c r="BF438" i="11"/>
  <c r="BF439" i="11"/>
  <c r="BF440" i="11"/>
  <c r="BF441" i="11"/>
  <c r="BF442" i="11"/>
  <c r="BF443" i="11"/>
  <c r="BF444" i="11"/>
  <c r="BF445" i="11"/>
  <c r="BF446" i="11"/>
  <c r="BF447" i="11"/>
  <c r="BF448" i="11"/>
  <c r="BF449" i="11"/>
  <c r="BF450" i="11"/>
  <c r="BF451" i="11"/>
  <c r="BF452" i="11"/>
  <c r="BF453" i="11"/>
  <c r="BF454" i="11"/>
  <c r="BF455" i="11"/>
  <c r="BF456" i="11"/>
  <c r="BF457" i="11"/>
  <c r="BF458" i="11"/>
  <c r="BF459" i="11"/>
  <c r="BF460" i="11"/>
  <c r="BF461" i="11"/>
  <c r="BF462" i="11"/>
  <c r="BF463" i="11"/>
  <c r="BF464" i="11"/>
  <c r="BF465" i="11"/>
  <c r="BF466" i="11"/>
  <c r="BF467" i="11"/>
  <c r="BF468" i="11"/>
  <c r="BF469" i="11"/>
  <c r="BF470" i="11"/>
  <c r="BF471" i="11"/>
  <c r="BF472" i="11"/>
  <c r="BF473" i="11"/>
  <c r="BF474" i="11"/>
  <c r="BF475" i="11"/>
  <c r="BF476" i="11"/>
  <c r="BF477" i="11"/>
  <c r="BF478" i="11"/>
  <c r="BF479" i="11"/>
  <c r="BF480" i="11"/>
  <c r="BF481" i="11"/>
  <c r="BF482" i="11"/>
  <c r="BF483" i="11"/>
  <c r="BF484" i="11"/>
  <c r="BF485" i="11"/>
  <c r="BF486" i="11"/>
  <c r="BF487" i="11"/>
  <c r="BF488" i="11"/>
  <c r="BF489" i="11"/>
  <c r="BF490" i="11"/>
  <c r="BF491" i="11"/>
  <c r="BF492" i="11"/>
  <c r="BF493" i="11"/>
  <c r="BF494" i="11"/>
  <c r="BF495" i="11"/>
  <c r="BF496" i="11"/>
  <c r="BF497" i="11"/>
  <c r="BF498" i="11"/>
  <c r="BF499" i="11"/>
  <c r="BF500" i="11"/>
  <c r="BF501" i="11"/>
  <c r="BF502" i="11"/>
  <c r="BF503" i="11"/>
  <c r="BF504" i="11"/>
  <c r="BF505" i="11"/>
  <c r="BF506" i="11"/>
  <c r="BF507" i="11"/>
  <c r="BF508" i="11"/>
  <c r="BF509" i="11"/>
  <c r="BF510" i="11"/>
  <c r="BF511" i="11"/>
  <c r="BF512" i="11"/>
  <c r="BF513" i="11"/>
  <c r="BF514" i="11"/>
  <c r="BF515" i="11"/>
  <c r="BF516" i="11"/>
  <c r="BF517" i="11"/>
  <c r="BF518" i="11"/>
  <c r="BF519" i="11"/>
  <c r="BF520" i="11"/>
  <c r="BF521" i="11"/>
  <c r="BF522" i="11"/>
  <c r="BF523" i="11"/>
  <c r="BF524" i="11"/>
  <c r="BF525" i="11"/>
  <c r="BF526" i="11"/>
  <c r="BF527" i="11"/>
  <c r="BF528" i="11"/>
  <c r="BF529" i="11"/>
  <c r="BF530" i="11"/>
  <c r="BF531" i="11"/>
  <c r="BF532" i="11"/>
  <c r="BF533" i="11"/>
  <c r="BF534" i="11"/>
  <c r="BF535" i="11"/>
  <c r="BF536" i="11"/>
  <c r="BF537" i="11"/>
  <c r="BF538" i="11"/>
  <c r="BF539" i="11"/>
  <c r="BF540" i="11"/>
  <c r="BF541" i="11"/>
  <c r="BF542" i="11"/>
  <c r="BF543" i="11"/>
  <c r="BF544" i="11"/>
  <c r="BF545" i="11"/>
  <c r="BF546" i="11"/>
  <c r="BF547" i="11"/>
  <c r="BF548" i="11"/>
  <c r="BF549" i="11"/>
  <c r="BF550" i="11"/>
  <c r="BF551" i="11"/>
  <c r="BF552" i="11"/>
  <c r="BF553" i="11"/>
  <c r="BF554" i="11"/>
  <c r="BF555" i="11"/>
  <c r="BF556" i="11"/>
  <c r="BF557" i="11"/>
  <c r="BF558" i="11"/>
  <c r="BF559" i="11"/>
  <c r="BF560" i="11"/>
  <c r="BF561" i="11"/>
  <c r="BF562" i="11"/>
  <c r="BF563" i="11"/>
  <c r="BF564" i="11"/>
  <c r="BF565" i="11"/>
  <c r="BF566" i="11"/>
  <c r="BF567" i="11"/>
  <c r="BF568" i="11"/>
  <c r="BF569" i="11"/>
  <c r="BF570" i="11"/>
  <c r="BF571" i="11"/>
  <c r="BF572" i="11"/>
  <c r="BF573" i="11"/>
  <c r="BF574" i="11"/>
  <c r="BF575" i="11"/>
  <c r="BF576" i="11"/>
  <c r="BF577" i="11"/>
  <c r="BF578" i="11"/>
  <c r="BF579" i="11"/>
  <c r="BF580" i="11"/>
  <c r="BF581" i="11"/>
  <c r="BF582" i="11"/>
  <c r="BF583" i="11"/>
  <c r="BF584" i="11"/>
  <c r="BF585" i="11"/>
  <c r="BF586" i="11"/>
  <c r="BF587" i="11"/>
  <c r="BF588" i="11"/>
  <c r="BF589" i="11"/>
  <c r="BF590" i="11"/>
  <c r="BF591" i="11"/>
  <c r="BF592" i="11"/>
  <c r="BF593" i="11"/>
  <c r="BF594" i="11"/>
  <c r="BF595" i="11"/>
  <c r="BF596" i="11"/>
  <c r="BF597" i="11"/>
  <c r="BF598" i="11"/>
  <c r="BF599" i="11"/>
  <c r="BF600" i="11"/>
  <c r="BF601" i="11"/>
  <c r="BF602" i="11"/>
  <c r="BF603" i="11"/>
  <c r="BF604" i="11"/>
  <c r="BF605" i="11"/>
  <c r="BF606" i="11"/>
  <c r="BF607" i="11"/>
  <c r="BF608" i="11"/>
  <c r="BF609" i="11"/>
  <c r="BF610" i="11"/>
  <c r="BF611" i="11"/>
  <c r="BF612" i="11"/>
  <c r="BF613" i="11"/>
  <c r="BF614" i="11"/>
  <c r="BF615" i="11"/>
  <c r="BF616" i="11"/>
  <c r="BF617" i="11"/>
  <c r="BF618" i="11"/>
  <c r="BF619" i="11"/>
  <c r="BF620" i="11"/>
  <c r="BF621" i="11"/>
  <c r="BF622" i="11"/>
  <c r="BF623" i="11"/>
  <c r="BF624" i="11"/>
  <c r="BF625" i="11"/>
  <c r="BF626" i="11"/>
  <c r="BF627" i="11"/>
  <c r="BF628" i="11"/>
  <c r="BF629" i="11"/>
  <c r="BF630" i="11"/>
  <c r="BF631" i="11"/>
  <c r="BF632" i="11"/>
  <c r="BF633" i="11"/>
  <c r="BF634" i="11"/>
  <c r="BF635" i="11"/>
  <c r="BF636" i="11"/>
  <c r="BF637" i="11"/>
  <c r="BF638" i="11"/>
  <c r="BF639" i="11"/>
  <c r="BF640" i="11"/>
  <c r="BF641" i="11"/>
  <c r="BF642" i="11"/>
  <c r="BF643" i="11"/>
  <c r="BF644" i="11"/>
  <c r="BF645" i="11"/>
  <c r="BF646" i="11"/>
  <c r="BF647" i="11"/>
  <c r="BF648" i="11"/>
  <c r="BF649" i="11"/>
  <c r="BF650" i="11"/>
  <c r="BF651" i="11"/>
  <c r="BF652" i="11"/>
  <c r="BF653" i="11"/>
  <c r="BF654" i="11"/>
  <c r="BF655" i="11"/>
  <c r="BF656" i="11"/>
  <c r="BF657" i="11"/>
  <c r="BF658" i="11"/>
  <c r="BF659" i="11"/>
  <c r="BF660" i="11"/>
  <c r="BF661" i="11"/>
  <c r="BF662" i="11"/>
  <c r="BF663" i="11"/>
  <c r="BF664" i="11"/>
  <c r="BF665" i="11"/>
  <c r="BF666" i="11"/>
  <c r="BF667" i="11"/>
  <c r="BF668" i="11"/>
  <c r="BF669" i="11"/>
  <c r="BF670" i="11"/>
  <c r="BF671" i="11"/>
  <c r="BF672" i="11"/>
  <c r="BF673" i="11"/>
  <c r="BF674" i="11"/>
  <c r="BF675" i="11"/>
  <c r="BF676" i="11"/>
  <c r="BF677" i="11"/>
  <c r="BF678" i="11"/>
  <c r="BF679" i="11"/>
  <c r="BF680" i="11"/>
  <c r="BF681" i="11"/>
  <c r="BF682" i="11"/>
  <c r="BF683" i="11"/>
  <c r="BF684" i="11"/>
  <c r="BF685" i="11"/>
  <c r="BF686" i="11"/>
  <c r="BF687" i="11"/>
  <c r="BF688" i="11"/>
  <c r="BF689" i="11"/>
  <c r="BF690" i="11"/>
  <c r="BF691" i="11"/>
  <c r="BF692" i="11"/>
  <c r="BF693" i="11"/>
  <c r="BF694" i="11"/>
  <c r="BF695" i="11"/>
  <c r="BF696" i="11"/>
  <c r="BF697" i="11"/>
  <c r="BF698" i="11"/>
  <c r="BF699" i="11"/>
  <c r="BF700" i="11"/>
  <c r="BF701" i="11"/>
  <c r="BF702" i="11"/>
  <c r="BF703" i="11"/>
  <c r="BF704" i="11"/>
  <c r="BF705" i="11"/>
  <c r="BF706" i="11"/>
  <c r="BF707" i="11"/>
  <c r="BF708" i="11"/>
  <c r="BF709" i="11"/>
  <c r="BF710" i="11"/>
  <c r="BF711" i="11"/>
  <c r="BF712" i="11"/>
  <c r="BF713" i="11"/>
  <c r="BF714" i="11"/>
  <c r="BF715" i="11"/>
  <c r="BF716" i="11"/>
  <c r="BF717" i="11"/>
  <c r="BF718" i="11"/>
  <c r="BF719" i="11"/>
  <c r="BF720" i="11"/>
  <c r="BF721" i="11"/>
  <c r="BF722" i="11"/>
  <c r="BF723" i="11"/>
  <c r="BF724" i="11"/>
  <c r="BF725" i="11"/>
  <c r="BF726" i="11"/>
  <c r="BF727" i="11"/>
  <c r="BF728" i="11"/>
  <c r="BF729" i="11"/>
  <c r="BF730" i="11"/>
  <c r="BF731" i="11"/>
  <c r="BF732" i="11"/>
  <c r="BF733" i="11"/>
  <c r="BF734" i="11"/>
  <c r="BF735" i="11"/>
  <c r="BF736" i="11"/>
  <c r="BF737" i="11"/>
  <c r="BF738" i="11"/>
  <c r="BF739" i="11"/>
  <c r="BF740" i="11"/>
  <c r="BF741" i="11"/>
  <c r="BF742" i="11"/>
  <c r="BF743" i="11"/>
  <c r="BF744" i="11"/>
  <c r="BF745" i="11"/>
  <c r="BF746" i="11"/>
  <c r="BF747" i="11"/>
  <c r="BF748" i="11"/>
  <c r="BF749" i="11"/>
  <c r="BF750" i="11"/>
  <c r="BF751" i="11"/>
  <c r="BF752" i="11"/>
  <c r="BF753" i="11"/>
  <c r="BF754" i="11"/>
  <c r="BF755" i="11"/>
  <c r="BF756" i="11"/>
  <c r="BF757" i="11"/>
  <c r="BF758" i="11"/>
  <c r="BF759" i="11"/>
  <c r="BF760" i="11"/>
  <c r="BF761" i="11"/>
  <c r="BF762" i="11"/>
  <c r="BF763" i="11"/>
  <c r="BF764" i="11"/>
  <c r="BF765" i="11"/>
  <c r="BF766" i="11"/>
  <c r="BF767" i="11"/>
  <c r="BF768" i="11"/>
  <c r="BF769" i="11"/>
  <c r="BF770" i="11"/>
  <c r="BF771" i="11"/>
  <c r="BF772" i="11"/>
  <c r="BF773" i="11"/>
  <c r="BF774" i="11"/>
  <c r="BF775" i="11"/>
  <c r="BF776" i="11"/>
  <c r="BF777" i="11"/>
  <c r="BF778" i="11"/>
  <c r="BF779" i="11"/>
  <c r="BF780" i="11"/>
  <c r="BF781" i="11"/>
  <c r="BF782" i="11"/>
  <c r="BF783" i="11"/>
  <c r="BF784" i="11"/>
  <c r="BF785" i="11"/>
  <c r="BF786" i="11"/>
  <c r="BF787" i="11"/>
  <c r="BF788" i="11"/>
  <c r="BF789" i="11"/>
  <c r="BF790" i="11"/>
  <c r="BF791" i="11"/>
  <c r="BF792" i="11"/>
  <c r="BF793" i="11"/>
  <c r="BF794" i="11"/>
  <c r="BF795" i="11"/>
  <c r="BF796" i="11"/>
  <c r="BF797" i="11"/>
  <c r="BF798" i="11"/>
  <c r="BF799" i="11"/>
  <c r="BF800" i="11"/>
  <c r="BF801" i="11"/>
  <c r="BF802" i="11"/>
  <c r="BF803" i="11"/>
  <c r="BF804" i="11"/>
  <c r="BF805" i="11"/>
  <c r="BF806" i="11"/>
  <c r="BF807" i="11"/>
  <c r="BF808" i="11"/>
  <c r="BF809" i="11"/>
  <c r="BF810" i="11"/>
  <c r="BF811" i="11"/>
  <c r="BF812" i="11"/>
  <c r="BF813" i="11"/>
  <c r="BF814" i="11"/>
  <c r="BF815" i="11"/>
  <c r="BF816" i="11"/>
  <c r="BF817" i="11"/>
  <c r="BF818" i="11"/>
  <c r="BF819" i="11"/>
  <c r="BF820" i="11"/>
  <c r="BF821" i="11"/>
  <c r="BF822" i="11"/>
  <c r="BF823" i="11"/>
  <c r="BF824" i="11"/>
  <c r="BF825" i="11"/>
  <c r="BF826" i="11"/>
  <c r="BF827" i="11"/>
  <c r="BF828" i="11"/>
  <c r="BF829" i="11"/>
  <c r="BF830" i="11"/>
  <c r="BF831" i="11"/>
  <c r="BF832" i="11"/>
  <c r="BF833" i="11"/>
  <c r="BF834" i="11"/>
  <c r="BF835" i="11"/>
  <c r="BF836" i="11"/>
  <c r="BF837" i="11"/>
  <c r="BF838" i="11"/>
  <c r="BF839" i="11"/>
  <c r="BF840" i="11"/>
  <c r="BF841" i="11"/>
  <c r="BF842" i="11"/>
  <c r="BF843" i="11"/>
  <c r="BF844" i="11"/>
  <c r="BF845" i="11"/>
  <c r="BF846" i="11"/>
  <c r="BF847" i="11"/>
  <c r="BF848" i="11"/>
  <c r="BF849" i="11"/>
  <c r="BF850" i="11"/>
  <c r="BF851" i="11"/>
  <c r="BF852" i="11"/>
  <c r="BF853" i="11"/>
  <c r="BF854" i="11"/>
  <c r="BF855" i="11"/>
  <c r="BF856" i="11"/>
  <c r="BF857" i="11"/>
  <c r="BF858" i="11"/>
  <c r="BF859" i="11"/>
  <c r="BF860" i="11"/>
  <c r="BF861" i="11"/>
  <c r="BF862" i="11"/>
  <c r="BF863" i="11"/>
  <c r="BF864" i="11"/>
  <c r="BF865" i="11"/>
  <c r="BF866" i="11"/>
  <c r="BF867" i="11"/>
  <c r="BF868" i="11"/>
  <c r="BF869" i="11"/>
  <c r="BF870" i="11"/>
  <c r="BF871" i="11"/>
  <c r="BF872" i="11"/>
  <c r="BF873" i="11"/>
  <c r="BF874" i="11"/>
  <c r="BF875" i="11"/>
  <c r="BF876" i="11"/>
  <c r="BF877" i="11"/>
  <c r="BF878" i="11"/>
  <c r="BF879" i="11"/>
  <c r="BF880" i="11"/>
  <c r="BF881" i="11"/>
  <c r="BF882" i="11"/>
  <c r="BF883" i="11"/>
  <c r="BF884" i="11"/>
  <c r="BF885" i="11"/>
  <c r="BF886" i="11"/>
  <c r="BF887" i="11"/>
  <c r="BF888" i="11"/>
  <c r="BF889" i="11"/>
  <c r="BF890" i="11"/>
  <c r="BF891" i="11"/>
  <c r="BF892" i="11"/>
  <c r="BF893" i="11"/>
  <c r="BF894" i="11"/>
  <c r="BF895" i="11"/>
  <c r="BF896" i="11"/>
  <c r="BF897" i="11"/>
  <c r="BF898" i="11"/>
  <c r="BF899" i="11"/>
  <c r="BF900" i="11"/>
  <c r="BF901" i="11"/>
  <c r="BF902" i="11"/>
  <c r="BF903" i="11"/>
  <c r="BF904" i="11"/>
  <c r="BF905" i="11"/>
  <c r="BF906" i="11"/>
  <c r="BF907" i="11"/>
  <c r="BF908" i="11"/>
  <c r="BF909" i="11"/>
  <c r="BF910" i="11"/>
  <c r="BF911" i="11"/>
  <c r="BF912" i="11"/>
  <c r="BF913" i="11"/>
  <c r="BF914" i="11"/>
  <c r="BF915" i="11"/>
  <c r="BF916" i="11"/>
  <c r="BF917" i="11"/>
  <c r="BF918" i="11"/>
  <c r="BF919" i="11"/>
  <c r="BF920" i="11"/>
  <c r="BF921" i="11"/>
  <c r="BF922" i="11"/>
  <c r="BF923" i="11"/>
  <c r="BF924" i="11"/>
  <c r="BF925" i="11"/>
  <c r="BF926" i="11"/>
  <c r="BF927" i="11"/>
  <c r="BF928" i="11"/>
  <c r="BF929" i="11"/>
  <c r="BF930" i="11"/>
  <c r="BF931" i="11"/>
  <c r="BF932" i="11"/>
  <c r="BF933" i="11"/>
  <c r="BF934" i="11"/>
  <c r="BF935" i="11"/>
  <c r="BF936" i="11"/>
  <c r="BF937" i="11"/>
  <c r="BF938" i="11"/>
  <c r="BF939" i="11"/>
  <c r="BF940" i="11"/>
  <c r="BF941" i="11"/>
  <c r="BF942" i="11"/>
  <c r="BF943" i="11"/>
  <c r="BF944" i="11"/>
  <c r="BF945" i="11"/>
  <c r="BF946" i="11"/>
  <c r="BF947" i="11"/>
  <c r="BF948" i="11"/>
  <c r="BF949" i="11"/>
  <c r="BF950" i="11"/>
  <c r="BF951" i="11"/>
  <c r="BF952" i="11"/>
  <c r="BF953" i="11"/>
  <c r="BF954" i="11"/>
  <c r="BF955" i="11"/>
  <c r="BF956" i="11"/>
  <c r="BF957" i="11"/>
  <c r="BF958" i="11"/>
  <c r="BF959" i="11"/>
  <c r="BF960" i="11"/>
  <c r="BF961" i="11"/>
  <c r="BF962" i="11"/>
  <c r="BF963" i="11"/>
  <c r="BF964" i="11"/>
  <c r="BF965" i="11"/>
  <c r="BF966" i="11"/>
  <c r="BF967" i="11"/>
  <c r="BF968" i="11"/>
  <c r="BF969" i="11"/>
  <c r="BF970" i="11"/>
  <c r="BF971" i="11"/>
  <c r="BF972" i="11"/>
  <c r="BF973" i="11"/>
  <c r="BF974" i="11"/>
  <c r="BF975" i="11"/>
  <c r="BF976" i="11"/>
  <c r="BF977" i="11"/>
  <c r="BF978" i="11"/>
  <c r="BF979" i="11"/>
  <c r="BF980" i="11"/>
  <c r="BF981" i="11"/>
  <c r="BF982" i="11"/>
  <c r="BF983" i="11"/>
  <c r="BF984" i="11"/>
  <c r="BF985" i="11"/>
  <c r="BF986" i="11"/>
  <c r="BF987" i="11"/>
  <c r="BF988" i="11"/>
  <c r="BF989" i="11"/>
  <c r="BF990" i="11"/>
  <c r="BF991" i="11"/>
  <c r="BF992" i="11"/>
  <c r="BF993" i="11"/>
  <c r="BF994" i="11"/>
  <c r="BF995" i="11"/>
  <c r="BF996" i="11"/>
  <c r="BF997" i="11"/>
  <c r="BF998" i="11"/>
  <c r="BF999" i="11"/>
  <c r="BF1000" i="11"/>
  <c r="BF1001" i="11"/>
  <c r="BF1002" i="11"/>
  <c r="BF1003" i="11"/>
  <c r="BF1004" i="11"/>
  <c r="AU19" i="11"/>
  <c r="AU20" i="11"/>
  <c r="AU21" i="11"/>
  <c r="AU22" i="11"/>
  <c r="AU23" i="11"/>
  <c r="AU24" i="11"/>
  <c r="AU25" i="11"/>
  <c r="AU26" i="11"/>
  <c r="AU27" i="11"/>
  <c r="AU28" i="11"/>
  <c r="AU29" i="11"/>
  <c r="AU30" i="11"/>
  <c r="AU31" i="11"/>
  <c r="AU32" i="11"/>
  <c r="AU33" i="11"/>
  <c r="AU34" i="11"/>
  <c r="AU35" i="11"/>
  <c r="AU36" i="11"/>
  <c r="AU37" i="11"/>
  <c r="AU38" i="11"/>
  <c r="AU39" i="11"/>
  <c r="AU40" i="11"/>
  <c r="AU41" i="11"/>
  <c r="AU42" i="11"/>
  <c r="AU43" i="11"/>
  <c r="AU44" i="11"/>
  <c r="AU45" i="11"/>
  <c r="AU46" i="11"/>
  <c r="AU47" i="11"/>
  <c r="AU48" i="11"/>
  <c r="AU49" i="11"/>
  <c r="AU50" i="11"/>
  <c r="AU51" i="11"/>
  <c r="AU52" i="11"/>
  <c r="AU53" i="11"/>
  <c r="AU54" i="11"/>
  <c r="AU55" i="11"/>
  <c r="AU56" i="11"/>
  <c r="AU57" i="11"/>
  <c r="AU58" i="11"/>
  <c r="AU59" i="11"/>
  <c r="AU60" i="11"/>
  <c r="AU61" i="11"/>
  <c r="AU62" i="11"/>
  <c r="AU63" i="11"/>
  <c r="AU64" i="11"/>
  <c r="AU65" i="11"/>
  <c r="AU66" i="11"/>
  <c r="AU67" i="11"/>
  <c r="AU68" i="11"/>
  <c r="AU69" i="11"/>
  <c r="AU70" i="11"/>
  <c r="AU71" i="11"/>
  <c r="AU72" i="11"/>
  <c r="AU73" i="11"/>
  <c r="AU74" i="11"/>
  <c r="AU75" i="11"/>
  <c r="AU76" i="11"/>
  <c r="AU77" i="11"/>
  <c r="AU78" i="11"/>
  <c r="AU79" i="11"/>
  <c r="AU80" i="11"/>
  <c r="AU81" i="11"/>
  <c r="AU82" i="11"/>
  <c r="AU83" i="11"/>
  <c r="AU84" i="11"/>
  <c r="AU85" i="11"/>
  <c r="AU86" i="11"/>
  <c r="AU87" i="11"/>
  <c r="AU88" i="11"/>
  <c r="AU89" i="11"/>
  <c r="AU90" i="11"/>
  <c r="AU91" i="11"/>
  <c r="AU92" i="11"/>
  <c r="AU93" i="11"/>
  <c r="AU94" i="11"/>
  <c r="AU95" i="11"/>
  <c r="AU96" i="11"/>
  <c r="AU97" i="11"/>
  <c r="AU98" i="11"/>
  <c r="AU99" i="11"/>
  <c r="AU100" i="11"/>
  <c r="AU101" i="11"/>
  <c r="AU102" i="11"/>
  <c r="AU103" i="11"/>
  <c r="AU104" i="11"/>
  <c r="AU105" i="11"/>
  <c r="AU106" i="11"/>
  <c r="AU107" i="11"/>
  <c r="AU108" i="11"/>
  <c r="AU109" i="11"/>
  <c r="AU110" i="11"/>
  <c r="AU111" i="11"/>
  <c r="AU112" i="11"/>
  <c r="AU113" i="11"/>
  <c r="AU114" i="11"/>
  <c r="AU115" i="11"/>
  <c r="AU116" i="11"/>
  <c r="AU117" i="11"/>
  <c r="AU118" i="11"/>
  <c r="AU119" i="11"/>
  <c r="AU120" i="11"/>
  <c r="AU121" i="11"/>
  <c r="AU122" i="11"/>
  <c r="AU123" i="11"/>
  <c r="AU124" i="11"/>
  <c r="AU125" i="11"/>
  <c r="AU126" i="11"/>
  <c r="AU127" i="11"/>
  <c r="AU128" i="11"/>
  <c r="AU129" i="11"/>
  <c r="AU130" i="11"/>
  <c r="AU131" i="11"/>
  <c r="AU132" i="11"/>
  <c r="AU133" i="11"/>
  <c r="AU134" i="11"/>
  <c r="AU135" i="11"/>
  <c r="AU136" i="11"/>
  <c r="AU137" i="11"/>
  <c r="AU138" i="11"/>
  <c r="AU139" i="11"/>
  <c r="AU140" i="11"/>
  <c r="AU141" i="11"/>
  <c r="AU142" i="11"/>
  <c r="AU143" i="11"/>
  <c r="AU144" i="11"/>
  <c r="AU145" i="11"/>
  <c r="AU146" i="11"/>
  <c r="AU147" i="11"/>
  <c r="AU148" i="11"/>
  <c r="AU149" i="11"/>
  <c r="AU150" i="11"/>
  <c r="AU151" i="11"/>
  <c r="AU152" i="11"/>
  <c r="AU153" i="11"/>
  <c r="AU154" i="11"/>
  <c r="AU155" i="11"/>
  <c r="AU156" i="11"/>
  <c r="AU157" i="11"/>
  <c r="AU158" i="11"/>
  <c r="AU159" i="11"/>
  <c r="AU160" i="11"/>
  <c r="AU161" i="11"/>
  <c r="AU162" i="11"/>
  <c r="AU163" i="11"/>
  <c r="AU164" i="11"/>
  <c r="AU165" i="11"/>
  <c r="AU166" i="11"/>
  <c r="AU167" i="11"/>
  <c r="AU168" i="11"/>
  <c r="AU169" i="11"/>
  <c r="AU170" i="11"/>
  <c r="AU171" i="11"/>
  <c r="AU172" i="11"/>
  <c r="AU173" i="11"/>
  <c r="AU174" i="11"/>
  <c r="AU175" i="11"/>
  <c r="AU176" i="11"/>
  <c r="AU177" i="11"/>
  <c r="AU178" i="11"/>
  <c r="AU179" i="11"/>
  <c r="AU180" i="11"/>
  <c r="AU181" i="11"/>
  <c r="AU182" i="11"/>
  <c r="AU183" i="11"/>
  <c r="AU184" i="11"/>
  <c r="AU185" i="11"/>
  <c r="AU186" i="11"/>
  <c r="AU187" i="11"/>
  <c r="AU188" i="11"/>
  <c r="AU189" i="11"/>
  <c r="AU190" i="11"/>
  <c r="AU191" i="11"/>
  <c r="AU192" i="11"/>
  <c r="AU193" i="11"/>
  <c r="AU194" i="11"/>
  <c r="AU195" i="11"/>
  <c r="AU196" i="11"/>
  <c r="AU197" i="11"/>
  <c r="AU198" i="11"/>
  <c r="AU199" i="11"/>
  <c r="AU200" i="11"/>
  <c r="AU201" i="11"/>
  <c r="AU202" i="11"/>
  <c r="AU203" i="11"/>
  <c r="AU204" i="11"/>
  <c r="AU205" i="11"/>
  <c r="AU206" i="11"/>
  <c r="AU207" i="11"/>
  <c r="AU208" i="11"/>
  <c r="AU209" i="11"/>
  <c r="AU210" i="11"/>
  <c r="AU211" i="11"/>
  <c r="AU212" i="11"/>
  <c r="AU213" i="11"/>
  <c r="AU214" i="11"/>
  <c r="AU215" i="11"/>
  <c r="AU216" i="11"/>
  <c r="AU217" i="11"/>
  <c r="AU218" i="11"/>
  <c r="AU219" i="11"/>
  <c r="AU220" i="11"/>
  <c r="AU221" i="11"/>
  <c r="AU222" i="11"/>
  <c r="AU223" i="11"/>
  <c r="AU224" i="11"/>
  <c r="AU225" i="11"/>
  <c r="AU226" i="11"/>
  <c r="AU227" i="11"/>
  <c r="AU228" i="11"/>
  <c r="AU229" i="11"/>
  <c r="AU230" i="11"/>
  <c r="AU231" i="11"/>
  <c r="AU232" i="11"/>
  <c r="AU233" i="11"/>
  <c r="AU234" i="11"/>
  <c r="AU235" i="11"/>
  <c r="AU236" i="11"/>
  <c r="AU237" i="11"/>
  <c r="AU238" i="11"/>
  <c r="AU239" i="11"/>
  <c r="AU240" i="11"/>
  <c r="AU241" i="11"/>
  <c r="AU242" i="11"/>
  <c r="AU243" i="11"/>
  <c r="AU244" i="11"/>
  <c r="AU245" i="11"/>
  <c r="AU246" i="11"/>
  <c r="AU247" i="11"/>
  <c r="AU248" i="11"/>
  <c r="AU249" i="11"/>
  <c r="AU250" i="11"/>
  <c r="AU251" i="11"/>
  <c r="AU252" i="11"/>
  <c r="AU253" i="11"/>
  <c r="AU254" i="11"/>
  <c r="AU255" i="11"/>
  <c r="AU256" i="11"/>
  <c r="AU257" i="11"/>
  <c r="AU258" i="11"/>
  <c r="AU259" i="11"/>
  <c r="AU260" i="11"/>
  <c r="AU261" i="11"/>
  <c r="AU262" i="11"/>
  <c r="AU263" i="11"/>
  <c r="AU264" i="11"/>
  <c r="AU265" i="11"/>
  <c r="AU266" i="11"/>
  <c r="AU267" i="11"/>
  <c r="AU268" i="11"/>
  <c r="AU269" i="11"/>
  <c r="AU270" i="11"/>
  <c r="AU271" i="11"/>
  <c r="AU272" i="11"/>
  <c r="AU273" i="11"/>
  <c r="AU274" i="11"/>
  <c r="AU275" i="11"/>
  <c r="AU276" i="11"/>
  <c r="AU277" i="11"/>
  <c r="AU278" i="11"/>
  <c r="AU279" i="11"/>
  <c r="AU280" i="11"/>
  <c r="AU281" i="11"/>
  <c r="AU282" i="11"/>
  <c r="AU283" i="11"/>
  <c r="AU284" i="11"/>
  <c r="AU285" i="11"/>
  <c r="AU286" i="11"/>
  <c r="AU287" i="11"/>
  <c r="AU288" i="11"/>
  <c r="AU289" i="11"/>
  <c r="AU290" i="11"/>
  <c r="AU291" i="11"/>
  <c r="AU292" i="11"/>
  <c r="AU293" i="11"/>
  <c r="AU294" i="11"/>
  <c r="AU295" i="11"/>
  <c r="AU296" i="11"/>
  <c r="AU297" i="11"/>
  <c r="AU298" i="11"/>
  <c r="AU299" i="11"/>
  <c r="AU300" i="11"/>
  <c r="AU301" i="11"/>
  <c r="AU302" i="11"/>
  <c r="AU303" i="11"/>
  <c r="AU304" i="11"/>
  <c r="AU305" i="11"/>
  <c r="AU306" i="11"/>
  <c r="AU307" i="11"/>
  <c r="AU308" i="11"/>
  <c r="AU309" i="11"/>
  <c r="AU310" i="11"/>
  <c r="AU311" i="11"/>
  <c r="AU312" i="11"/>
  <c r="AU313" i="11"/>
  <c r="AU314" i="11"/>
  <c r="AU315" i="11"/>
  <c r="AU316" i="11"/>
  <c r="AU317" i="11"/>
  <c r="AU318" i="11"/>
  <c r="AU319" i="11"/>
  <c r="AU320" i="11"/>
  <c r="AU321" i="11"/>
  <c r="AU322" i="11"/>
  <c r="AU323" i="11"/>
  <c r="AU324" i="11"/>
  <c r="AU325" i="11"/>
  <c r="AU326" i="11"/>
  <c r="AU327" i="11"/>
  <c r="AU328" i="11"/>
  <c r="AU329" i="11"/>
  <c r="AU330" i="11"/>
  <c r="AU331" i="11"/>
  <c r="AU332" i="11"/>
  <c r="AU333" i="11"/>
  <c r="AU334" i="11"/>
  <c r="AU335" i="11"/>
  <c r="AU336" i="11"/>
  <c r="AU337" i="11"/>
  <c r="AU338" i="11"/>
  <c r="AU339" i="11"/>
  <c r="AU340" i="11"/>
  <c r="AU341" i="11"/>
  <c r="AU342" i="11"/>
  <c r="AU343" i="11"/>
  <c r="AU344" i="11"/>
  <c r="AU345" i="11"/>
  <c r="AU346" i="11"/>
  <c r="AU347" i="11"/>
  <c r="AU348" i="11"/>
  <c r="AU349" i="11"/>
  <c r="AU350" i="11"/>
  <c r="AU351" i="11"/>
  <c r="AU352" i="11"/>
  <c r="AU353" i="11"/>
  <c r="AU354" i="11"/>
  <c r="AU355" i="11"/>
  <c r="AU356" i="11"/>
  <c r="AU357" i="11"/>
  <c r="AU358" i="11"/>
  <c r="AU359" i="11"/>
  <c r="AU360" i="11"/>
  <c r="AU361" i="11"/>
  <c r="AU362" i="11"/>
  <c r="AU363" i="11"/>
  <c r="AU364" i="11"/>
  <c r="AU365" i="11"/>
  <c r="AU366" i="11"/>
  <c r="AU367" i="11"/>
  <c r="AU368" i="11"/>
  <c r="AU369" i="11"/>
  <c r="AU370" i="11"/>
  <c r="AU371" i="11"/>
  <c r="AU372" i="11"/>
  <c r="AU373" i="11"/>
  <c r="AU374" i="11"/>
  <c r="AU375" i="11"/>
  <c r="AU376" i="11"/>
  <c r="AU377" i="11"/>
  <c r="AU378" i="11"/>
  <c r="AU379" i="11"/>
  <c r="AU380" i="11"/>
  <c r="AU381" i="11"/>
  <c r="AU382" i="11"/>
  <c r="AU383" i="11"/>
  <c r="AU384" i="11"/>
  <c r="AU385" i="11"/>
  <c r="AU386" i="11"/>
  <c r="AU387" i="11"/>
  <c r="AU388" i="11"/>
  <c r="AU389" i="11"/>
  <c r="AU390" i="11"/>
  <c r="AU391" i="11"/>
  <c r="AU392" i="11"/>
  <c r="AU393" i="11"/>
  <c r="AU394" i="11"/>
  <c r="AU395" i="11"/>
  <c r="AU396" i="11"/>
  <c r="AU397" i="11"/>
  <c r="AU398" i="11"/>
  <c r="AU399" i="11"/>
  <c r="AU400" i="11"/>
  <c r="AU401" i="11"/>
  <c r="AU402" i="11"/>
  <c r="AU403" i="11"/>
  <c r="AU404" i="11"/>
  <c r="AU405" i="11"/>
  <c r="AU406" i="11"/>
  <c r="AU407" i="11"/>
  <c r="AU408" i="11"/>
  <c r="AU409" i="11"/>
  <c r="AU410" i="11"/>
  <c r="AU411" i="11"/>
  <c r="AU412" i="11"/>
  <c r="AU413" i="11"/>
  <c r="AU414" i="11"/>
  <c r="AU415" i="11"/>
  <c r="AU416" i="11"/>
  <c r="AU417" i="11"/>
  <c r="AU418" i="11"/>
  <c r="AU419" i="11"/>
  <c r="AU420" i="11"/>
  <c r="AU421" i="11"/>
  <c r="AU422" i="11"/>
  <c r="AU423" i="11"/>
  <c r="AU424" i="11"/>
  <c r="AU425" i="11"/>
  <c r="AU426" i="11"/>
  <c r="AU427" i="11"/>
  <c r="AU428" i="11"/>
  <c r="AU429" i="11"/>
  <c r="AU430" i="11"/>
  <c r="AU431" i="11"/>
  <c r="AU432" i="11"/>
  <c r="AU433" i="11"/>
  <c r="AU434" i="11"/>
  <c r="AU435" i="11"/>
  <c r="AU436" i="11"/>
  <c r="AU437" i="11"/>
  <c r="AU438" i="11"/>
  <c r="AU439" i="11"/>
  <c r="AU440" i="11"/>
  <c r="AU441" i="11"/>
  <c r="AU442" i="11"/>
  <c r="AU443" i="11"/>
  <c r="AU444" i="11"/>
  <c r="AU445" i="11"/>
  <c r="AU446" i="11"/>
  <c r="AU447" i="11"/>
  <c r="AU448" i="11"/>
  <c r="AU449" i="11"/>
  <c r="AU450" i="11"/>
  <c r="AU451" i="11"/>
  <c r="AU452" i="11"/>
  <c r="AU453" i="11"/>
  <c r="AU454" i="11"/>
  <c r="AU455" i="11"/>
  <c r="AU456" i="11"/>
  <c r="AU457" i="11"/>
  <c r="AU458" i="11"/>
  <c r="AU459" i="11"/>
  <c r="AU460" i="11"/>
  <c r="AU461" i="11"/>
  <c r="AU462" i="11"/>
  <c r="AU463" i="11"/>
  <c r="AU464" i="11"/>
  <c r="AU465" i="11"/>
  <c r="AU466" i="11"/>
  <c r="AU467" i="11"/>
  <c r="AU468" i="11"/>
  <c r="AU469" i="11"/>
  <c r="AU470" i="11"/>
  <c r="AU471" i="11"/>
  <c r="AU472" i="11"/>
  <c r="AU473" i="11"/>
  <c r="AU474" i="11"/>
  <c r="AU475" i="11"/>
  <c r="AU476" i="11"/>
  <c r="AU477" i="11"/>
  <c r="AU478" i="11"/>
  <c r="AU479" i="11"/>
  <c r="AU480" i="11"/>
  <c r="AU481" i="11"/>
  <c r="AU482" i="11"/>
  <c r="AU483" i="11"/>
  <c r="AU484" i="11"/>
  <c r="AU485" i="11"/>
  <c r="AU486" i="11"/>
  <c r="AU487" i="11"/>
  <c r="AU488" i="11"/>
  <c r="AU489" i="11"/>
  <c r="AU490" i="11"/>
  <c r="AU491" i="11"/>
  <c r="AU492" i="11"/>
  <c r="AU493" i="11"/>
  <c r="AU494" i="11"/>
  <c r="AU495" i="11"/>
  <c r="AU496" i="11"/>
  <c r="AU497" i="11"/>
  <c r="AU498" i="11"/>
  <c r="AU499" i="11"/>
  <c r="AU500" i="11"/>
  <c r="AU501" i="11"/>
  <c r="AU502" i="11"/>
  <c r="AU503" i="11"/>
  <c r="AU504" i="11"/>
  <c r="AU505" i="11"/>
  <c r="AU506" i="11"/>
  <c r="AU507" i="11"/>
  <c r="AU508" i="11"/>
  <c r="AU509" i="11"/>
  <c r="AU510" i="11"/>
  <c r="AU511" i="11"/>
  <c r="AU512" i="11"/>
  <c r="AU513" i="11"/>
  <c r="AU514" i="11"/>
  <c r="AU515" i="11"/>
  <c r="AU516" i="11"/>
  <c r="AU517" i="11"/>
  <c r="AU518" i="11"/>
  <c r="AU519" i="11"/>
  <c r="AU520" i="11"/>
  <c r="AU521" i="11"/>
  <c r="AU522" i="11"/>
  <c r="AU523" i="11"/>
  <c r="AU524" i="11"/>
  <c r="AU525" i="11"/>
  <c r="AU526" i="11"/>
  <c r="AU527" i="11"/>
  <c r="AU528" i="11"/>
  <c r="AU529" i="11"/>
  <c r="AU530" i="11"/>
  <c r="AU531" i="11"/>
  <c r="AU532" i="11"/>
  <c r="AU533" i="11"/>
  <c r="AU534" i="11"/>
  <c r="AU535" i="11"/>
  <c r="AU536" i="11"/>
  <c r="AU537" i="11"/>
  <c r="AU538" i="11"/>
  <c r="AU539" i="11"/>
  <c r="AU540" i="11"/>
  <c r="AU541" i="11"/>
  <c r="AU542" i="11"/>
  <c r="AU543" i="11"/>
  <c r="AU544" i="11"/>
  <c r="AU545" i="11"/>
  <c r="AU546" i="11"/>
  <c r="AU547" i="11"/>
  <c r="AU548" i="11"/>
  <c r="AU549" i="11"/>
  <c r="AU550" i="11"/>
  <c r="AU551" i="11"/>
  <c r="AU552" i="11"/>
  <c r="AU553" i="11"/>
  <c r="AU554" i="11"/>
  <c r="AU555" i="11"/>
  <c r="AU556" i="11"/>
  <c r="AU557" i="11"/>
  <c r="AU558" i="11"/>
  <c r="AU559" i="11"/>
  <c r="AU560" i="11"/>
  <c r="AU561" i="11"/>
  <c r="AU562" i="11"/>
  <c r="AU563" i="11"/>
  <c r="AU564" i="11"/>
  <c r="AU565" i="11"/>
  <c r="AU566" i="11"/>
  <c r="AU567" i="11"/>
  <c r="AU568" i="11"/>
  <c r="AU569" i="11"/>
  <c r="AU570" i="11"/>
  <c r="AU571" i="11"/>
  <c r="AU572" i="11"/>
  <c r="AU573" i="11"/>
  <c r="AU574" i="11"/>
  <c r="AU575" i="11"/>
  <c r="AU576" i="11"/>
  <c r="AU577" i="11"/>
  <c r="AU578" i="11"/>
  <c r="AU579" i="11"/>
  <c r="AU580" i="11"/>
  <c r="AU581" i="11"/>
  <c r="AU582" i="11"/>
  <c r="AU583" i="11"/>
  <c r="AU584" i="11"/>
  <c r="AU585" i="11"/>
  <c r="AU586" i="11"/>
  <c r="AU587" i="11"/>
  <c r="AU588" i="11"/>
  <c r="AU589" i="11"/>
  <c r="AU590" i="11"/>
  <c r="AU591" i="11"/>
  <c r="AU592" i="11"/>
  <c r="AU593" i="11"/>
  <c r="AU594" i="11"/>
  <c r="AU595" i="11"/>
  <c r="AU596" i="11"/>
  <c r="AU597" i="11"/>
  <c r="AU598" i="11"/>
  <c r="AU599" i="11"/>
  <c r="AU600" i="11"/>
  <c r="AU601" i="11"/>
  <c r="AU602" i="11"/>
  <c r="AU603" i="11"/>
  <c r="AU604" i="11"/>
  <c r="AU605" i="11"/>
  <c r="AU606" i="11"/>
  <c r="AU607" i="11"/>
  <c r="AU608" i="11"/>
  <c r="AU609" i="11"/>
  <c r="AU610" i="11"/>
  <c r="AU611" i="11"/>
  <c r="AU612" i="11"/>
  <c r="AU613" i="11"/>
  <c r="AU614" i="11"/>
  <c r="AU615" i="11"/>
  <c r="AU616" i="11"/>
  <c r="AU617" i="11"/>
  <c r="AU618" i="11"/>
  <c r="AU619" i="11"/>
  <c r="AU620" i="11"/>
  <c r="AU621" i="11"/>
  <c r="AU622" i="11"/>
  <c r="AU623" i="11"/>
  <c r="AU624" i="11"/>
  <c r="AU625" i="11"/>
  <c r="AU626" i="11"/>
  <c r="AU627" i="11"/>
  <c r="AU628" i="11"/>
  <c r="AU629" i="11"/>
  <c r="AU630" i="11"/>
  <c r="AU631" i="11"/>
  <c r="AU632" i="11"/>
  <c r="AU633" i="11"/>
  <c r="AU634" i="11"/>
  <c r="AU635" i="11"/>
  <c r="AU636" i="11"/>
  <c r="AU637" i="11"/>
  <c r="AU638" i="11"/>
  <c r="AU639" i="11"/>
  <c r="AU640" i="11"/>
  <c r="AU641" i="11"/>
  <c r="AU642" i="11"/>
  <c r="AU643" i="11"/>
  <c r="AU644" i="11"/>
  <c r="AU645" i="11"/>
  <c r="AU646" i="11"/>
  <c r="AU647" i="11"/>
  <c r="AU648" i="11"/>
  <c r="AU649" i="11"/>
  <c r="AU650" i="11"/>
  <c r="AU651" i="11"/>
  <c r="AU652" i="11"/>
  <c r="AU653" i="11"/>
  <c r="AU654" i="11"/>
  <c r="AU655" i="11"/>
  <c r="AU656" i="11"/>
  <c r="AU657" i="11"/>
  <c r="AU658" i="11"/>
  <c r="AU659" i="11"/>
  <c r="AU660" i="11"/>
  <c r="AU661" i="11"/>
  <c r="AU662" i="11"/>
  <c r="AU663" i="11"/>
  <c r="AU664" i="11"/>
  <c r="AU665" i="11"/>
  <c r="AU666" i="11"/>
  <c r="AU667" i="11"/>
  <c r="AU668" i="11"/>
  <c r="AU669" i="11"/>
  <c r="AU670" i="11"/>
  <c r="AU671" i="11"/>
  <c r="AU672" i="11"/>
  <c r="AU673" i="11"/>
  <c r="AU674" i="11"/>
  <c r="AU675" i="11"/>
  <c r="AU676" i="11"/>
  <c r="AU677" i="11"/>
  <c r="AU678" i="11"/>
  <c r="AU679" i="11"/>
  <c r="AU680" i="11"/>
  <c r="AU681" i="11"/>
  <c r="AU682" i="11"/>
  <c r="AU683" i="11"/>
  <c r="AU684" i="11"/>
  <c r="AU685" i="11"/>
  <c r="AU686" i="11"/>
  <c r="AU687" i="11"/>
  <c r="AU688" i="11"/>
  <c r="AU689" i="11"/>
  <c r="AU690" i="11"/>
  <c r="AU691" i="11"/>
  <c r="AU692" i="11"/>
  <c r="AU693" i="11"/>
  <c r="AU694" i="11"/>
  <c r="AU695" i="11"/>
  <c r="AU696" i="11"/>
  <c r="AU697" i="11"/>
  <c r="AU698" i="11"/>
  <c r="AU699" i="11"/>
  <c r="AU700" i="11"/>
  <c r="AU701" i="11"/>
  <c r="AU702" i="11"/>
  <c r="AU703" i="11"/>
  <c r="AU704" i="11"/>
  <c r="AU705" i="11"/>
  <c r="AU706" i="11"/>
  <c r="AU707" i="11"/>
  <c r="AU708" i="11"/>
  <c r="AU709" i="11"/>
  <c r="AU710" i="11"/>
  <c r="AU711" i="11"/>
  <c r="AU712" i="11"/>
  <c r="AU713" i="11"/>
  <c r="AU714" i="11"/>
  <c r="AU715" i="11"/>
  <c r="AU716" i="11"/>
  <c r="AU717" i="11"/>
  <c r="AU718" i="11"/>
  <c r="AU719" i="11"/>
  <c r="AU720" i="11"/>
  <c r="AU721" i="11"/>
  <c r="AU722" i="11"/>
  <c r="AU723" i="11"/>
  <c r="AU724" i="11"/>
  <c r="AU725" i="11"/>
  <c r="AU726" i="11"/>
  <c r="AU727" i="11"/>
  <c r="AU728" i="11"/>
  <c r="AU729" i="11"/>
  <c r="AU730" i="11"/>
  <c r="AU731" i="11"/>
  <c r="AU732" i="11"/>
  <c r="AU733" i="11"/>
  <c r="AU734" i="11"/>
  <c r="AU735" i="11"/>
  <c r="AU736" i="11"/>
  <c r="AU737" i="11"/>
  <c r="AU738" i="11"/>
  <c r="AU739" i="11"/>
  <c r="AU740" i="11"/>
  <c r="AU741" i="11"/>
  <c r="AU742" i="11"/>
  <c r="AU743" i="11"/>
  <c r="AU744" i="11"/>
  <c r="AU745" i="11"/>
  <c r="AU746" i="11"/>
  <c r="AU747" i="11"/>
  <c r="AU748" i="11"/>
  <c r="AU749" i="11"/>
  <c r="AU750" i="11"/>
  <c r="AU751" i="11"/>
  <c r="AU752" i="11"/>
  <c r="AU753" i="11"/>
  <c r="AU754" i="11"/>
  <c r="AU755" i="11"/>
  <c r="AU756" i="11"/>
  <c r="AU757" i="11"/>
  <c r="AU758" i="11"/>
  <c r="AU759" i="11"/>
  <c r="AU760" i="11"/>
  <c r="AU761" i="11"/>
  <c r="AU762" i="11"/>
  <c r="AU763" i="11"/>
  <c r="AU764" i="11"/>
  <c r="AU765" i="11"/>
  <c r="AU766" i="11"/>
  <c r="AU767" i="11"/>
  <c r="AU768" i="11"/>
  <c r="AU769" i="11"/>
  <c r="AU770" i="11"/>
  <c r="AU771" i="11"/>
  <c r="AU772" i="11"/>
  <c r="AU773" i="11"/>
  <c r="AU774" i="11"/>
  <c r="AU775" i="11"/>
  <c r="AU776" i="11"/>
  <c r="AU777" i="11"/>
  <c r="AU778" i="11"/>
  <c r="AU779" i="11"/>
  <c r="AU780" i="11"/>
  <c r="AU781" i="11"/>
  <c r="AU782" i="11"/>
  <c r="AU783" i="11"/>
  <c r="AU784" i="11"/>
  <c r="AU785" i="11"/>
  <c r="AU786" i="11"/>
  <c r="AU787" i="11"/>
  <c r="AU788" i="11"/>
  <c r="AU789" i="11"/>
  <c r="AU790" i="11"/>
  <c r="AU791" i="11"/>
  <c r="AU792" i="11"/>
  <c r="AU793" i="11"/>
  <c r="AU794" i="11"/>
  <c r="AU795" i="11"/>
  <c r="AU796" i="11"/>
  <c r="AU797" i="11"/>
  <c r="AU798" i="11"/>
  <c r="AU799" i="11"/>
  <c r="AU800" i="11"/>
  <c r="AU801" i="11"/>
  <c r="AU802" i="11"/>
  <c r="AU803" i="11"/>
  <c r="AU804" i="11"/>
  <c r="AU805" i="11"/>
  <c r="AU806" i="11"/>
  <c r="AU807" i="11"/>
  <c r="AU808" i="11"/>
  <c r="AU809" i="11"/>
  <c r="AU810" i="11"/>
  <c r="AU811" i="11"/>
  <c r="AU812" i="11"/>
  <c r="AU813" i="11"/>
  <c r="AU814" i="11"/>
  <c r="AU815" i="11"/>
  <c r="AU816" i="11"/>
  <c r="AU817" i="11"/>
  <c r="AU818" i="11"/>
  <c r="AU819" i="11"/>
  <c r="AU820" i="11"/>
  <c r="AU821" i="11"/>
  <c r="AU822" i="11"/>
  <c r="AU823" i="11"/>
  <c r="AU824" i="11"/>
  <c r="AU825" i="11"/>
  <c r="AU826" i="11"/>
  <c r="AU827" i="11"/>
  <c r="AU828" i="11"/>
  <c r="AU829" i="11"/>
  <c r="AU830" i="11"/>
  <c r="AU831" i="11"/>
  <c r="AU832" i="11"/>
  <c r="AU833" i="11"/>
  <c r="AU834" i="11"/>
  <c r="AU835" i="11"/>
  <c r="AU836" i="11"/>
  <c r="AU837" i="11"/>
  <c r="AU838" i="11"/>
  <c r="AU839" i="11"/>
  <c r="AU840" i="11"/>
  <c r="AU841" i="11"/>
  <c r="AU842" i="11"/>
  <c r="AU843" i="11"/>
  <c r="AU844" i="11"/>
  <c r="AU845" i="11"/>
  <c r="AU846" i="11"/>
  <c r="AU847" i="11"/>
  <c r="AU848" i="11"/>
  <c r="AU849" i="11"/>
  <c r="AU850" i="11"/>
  <c r="AU851" i="11"/>
  <c r="AU852" i="11"/>
  <c r="AU853" i="11"/>
  <c r="AU854" i="11"/>
  <c r="AU855" i="11"/>
  <c r="AU856" i="11"/>
  <c r="AU857" i="11"/>
  <c r="AU858" i="11"/>
  <c r="AU859" i="11"/>
  <c r="AU860" i="11"/>
  <c r="AU861" i="11"/>
  <c r="AU862" i="11"/>
  <c r="AU863" i="11"/>
  <c r="AU864" i="11"/>
  <c r="AU865" i="11"/>
  <c r="AU866" i="11"/>
  <c r="AU867" i="11"/>
  <c r="AU868" i="11"/>
  <c r="AU869" i="11"/>
  <c r="AU870" i="11"/>
  <c r="AU871" i="11"/>
  <c r="AU872" i="11"/>
  <c r="AU873" i="11"/>
  <c r="AU874" i="11"/>
  <c r="AU875" i="11"/>
  <c r="AU876" i="11"/>
  <c r="AU877" i="11"/>
  <c r="AU878" i="11"/>
  <c r="AU879" i="11"/>
  <c r="AU880" i="11"/>
  <c r="AU881" i="11"/>
  <c r="AU882" i="11"/>
  <c r="AU883" i="11"/>
  <c r="AU884" i="11"/>
  <c r="AU885" i="11"/>
  <c r="AU886" i="11"/>
  <c r="AU887" i="11"/>
  <c r="AU888" i="11"/>
  <c r="AU889" i="11"/>
  <c r="AU890" i="11"/>
  <c r="AU891" i="11"/>
  <c r="AU892" i="11"/>
  <c r="AU893" i="11"/>
  <c r="AU894" i="11"/>
  <c r="AU895" i="11"/>
  <c r="AU896" i="11"/>
  <c r="AU897" i="11"/>
  <c r="AU898" i="11"/>
  <c r="AU899" i="11"/>
  <c r="AU900" i="11"/>
  <c r="AU901" i="11"/>
  <c r="AU902" i="11"/>
  <c r="AU903" i="11"/>
  <c r="AU904" i="11"/>
  <c r="AU905" i="11"/>
  <c r="AU906" i="11"/>
  <c r="AU907" i="11"/>
  <c r="AU908" i="11"/>
  <c r="AU909" i="11"/>
  <c r="AU910" i="11"/>
  <c r="AU911" i="11"/>
  <c r="AU912" i="11"/>
  <c r="AU913" i="11"/>
  <c r="AU914" i="11"/>
  <c r="AU915" i="11"/>
  <c r="AU916" i="11"/>
  <c r="AU917" i="11"/>
  <c r="AU918" i="11"/>
  <c r="AU919" i="11"/>
  <c r="AU920" i="11"/>
  <c r="AU921" i="11"/>
  <c r="AU922" i="11"/>
  <c r="AU923" i="11"/>
  <c r="AU924" i="11"/>
  <c r="AU925" i="11"/>
  <c r="AU926" i="11"/>
  <c r="AU927" i="11"/>
  <c r="AU928" i="11"/>
  <c r="AU929" i="11"/>
  <c r="AU930" i="11"/>
  <c r="AU931" i="11"/>
  <c r="AU932" i="11"/>
  <c r="AU933" i="11"/>
  <c r="AU934" i="11"/>
  <c r="AU935" i="11"/>
  <c r="AU936" i="11"/>
  <c r="AU937" i="11"/>
  <c r="AU938" i="11"/>
  <c r="AU939" i="11"/>
  <c r="AU940" i="11"/>
  <c r="AU941" i="11"/>
  <c r="AU942" i="11"/>
  <c r="AU943" i="11"/>
  <c r="AU944" i="11"/>
  <c r="AU945" i="11"/>
  <c r="AU946" i="11"/>
  <c r="AU947" i="11"/>
  <c r="AU948" i="11"/>
  <c r="AU949" i="11"/>
  <c r="AU950" i="11"/>
  <c r="AU951" i="11"/>
  <c r="AU952" i="11"/>
  <c r="AU953" i="11"/>
  <c r="AU954" i="11"/>
  <c r="AU955" i="11"/>
  <c r="AU956" i="11"/>
  <c r="AU957" i="11"/>
  <c r="AU958" i="11"/>
  <c r="AU959" i="11"/>
  <c r="AU960" i="11"/>
  <c r="AU961" i="11"/>
  <c r="AU962" i="11"/>
  <c r="AU963" i="11"/>
  <c r="AU964" i="11"/>
  <c r="AU965" i="11"/>
  <c r="AU966" i="11"/>
  <c r="AU967" i="11"/>
  <c r="AU968" i="11"/>
  <c r="AU969" i="11"/>
  <c r="AU970" i="11"/>
  <c r="AU971" i="11"/>
  <c r="AU972" i="11"/>
  <c r="AU973" i="11"/>
  <c r="AU974" i="11"/>
  <c r="AU975" i="11"/>
  <c r="AU976" i="11"/>
  <c r="AU977" i="11"/>
  <c r="AU978" i="11"/>
  <c r="AU979" i="11"/>
  <c r="AU980" i="11"/>
  <c r="AU981" i="11"/>
  <c r="AU982" i="11"/>
  <c r="AU983" i="11"/>
  <c r="AU984" i="11"/>
  <c r="AU985" i="11"/>
  <c r="AU986" i="11"/>
  <c r="AU987" i="11"/>
  <c r="AU988" i="11"/>
  <c r="AU989" i="11"/>
  <c r="AU990" i="11"/>
  <c r="AU991" i="11"/>
  <c r="AU992" i="11"/>
  <c r="AU993" i="11"/>
  <c r="AU994" i="11"/>
  <c r="AU995" i="11"/>
  <c r="AU996" i="11"/>
  <c r="AU997" i="11"/>
  <c r="AU998" i="11"/>
  <c r="AU999" i="11"/>
  <c r="AU1000" i="11"/>
  <c r="AU1001" i="11"/>
  <c r="AU1002" i="11"/>
  <c r="AU1003" i="11"/>
  <c r="AU1004" i="11"/>
  <c r="AJ19" i="11"/>
  <c r="AJ20" i="11"/>
  <c r="AJ21" i="11"/>
  <c r="AJ22" i="11"/>
  <c r="AJ23" i="11"/>
  <c r="AJ24" i="11"/>
  <c r="AJ25" i="11"/>
  <c r="AJ26" i="11"/>
  <c r="AJ27" i="11"/>
  <c r="AJ28" i="11"/>
  <c r="AJ29" i="11"/>
  <c r="AJ30" i="11"/>
  <c r="AJ31" i="11"/>
  <c r="AJ32" i="11"/>
  <c r="AJ33" i="11"/>
  <c r="AJ34" i="11"/>
  <c r="AJ35" i="11"/>
  <c r="AJ36" i="11"/>
  <c r="AJ37" i="11"/>
  <c r="AJ38" i="11"/>
  <c r="AJ39" i="11"/>
  <c r="AJ40" i="11"/>
  <c r="AJ41" i="11"/>
  <c r="AJ42" i="11"/>
  <c r="AJ43" i="11"/>
  <c r="AJ44" i="11"/>
  <c r="AJ45" i="11"/>
  <c r="AJ46" i="11"/>
  <c r="AJ47" i="11"/>
  <c r="AJ48" i="11"/>
  <c r="AJ49" i="11"/>
  <c r="AJ50" i="11"/>
  <c r="AJ51" i="11"/>
  <c r="AJ52" i="11"/>
  <c r="AJ53" i="11"/>
  <c r="AJ54" i="11"/>
  <c r="AJ55" i="11"/>
  <c r="AJ56" i="11"/>
  <c r="AJ57" i="11"/>
  <c r="AJ58" i="11"/>
  <c r="AJ59" i="11"/>
  <c r="AJ60" i="11"/>
  <c r="AJ61" i="11"/>
  <c r="AJ62" i="11"/>
  <c r="AJ63" i="11"/>
  <c r="AJ64" i="11"/>
  <c r="AJ65" i="11"/>
  <c r="AJ66" i="11"/>
  <c r="AJ67" i="11"/>
  <c r="AJ68" i="11"/>
  <c r="AJ69" i="11"/>
  <c r="AJ70" i="11"/>
  <c r="AJ71" i="11"/>
  <c r="AJ72" i="11"/>
  <c r="AJ73" i="11"/>
  <c r="AJ74" i="11"/>
  <c r="AJ75" i="11"/>
  <c r="AJ76" i="11"/>
  <c r="AJ77" i="11"/>
  <c r="AJ78" i="11"/>
  <c r="AJ79" i="11"/>
  <c r="AJ80" i="11"/>
  <c r="AJ81" i="11"/>
  <c r="AJ82" i="11"/>
  <c r="AJ83" i="11"/>
  <c r="AJ84" i="11"/>
  <c r="AJ85" i="11"/>
  <c r="AJ86" i="11"/>
  <c r="AJ87" i="11"/>
  <c r="AJ88" i="11"/>
  <c r="AJ89" i="11"/>
  <c r="AJ90" i="11"/>
  <c r="AJ91" i="11"/>
  <c r="AJ92" i="11"/>
  <c r="AJ93" i="11"/>
  <c r="AJ94" i="11"/>
  <c r="AJ95" i="11"/>
  <c r="AJ96" i="11"/>
  <c r="AJ97" i="11"/>
  <c r="AJ98" i="11"/>
  <c r="AJ99" i="11"/>
  <c r="AJ100" i="11"/>
  <c r="AJ101" i="11"/>
  <c r="AJ102" i="11"/>
  <c r="AJ103" i="11"/>
  <c r="AJ104" i="11"/>
  <c r="AJ105" i="11"/>
  <c r="AJ106" i="11"/>
  <c r="AJ107" i="11"/>
  <c r="AJ108" i="11"/>
  <c r="AJ109" i="11"/>
  <c r="AJ110" i="11"/>
  <c r="AJ111" i="11"/>
  <c r="AJ112" i="11"/>
  <c r="AJ113" i="11"/>
  <c r="AJ114" i="11"/>
  <c r="AJ115" i="11"/>
  <c r="AJ116" i="11"/>
  <c r="AJ117" i="11"/>
  <c r="AJ118" i="11"/>
  <c r="AJ119" i="11"/>
  <c r="AJ120" i="11"/>
  <c r="AJ121" i="11"/>
  <c r="AJ122" i="11"/>
  <c r="AJ123" i="11"/>
  <c r="AJ124" i="11"/>
  <c r="AJ125" i="11"/>
  <c r="AJ126" i="11"/>
  <c r="AJ127" i="11"/>
  <c r="AJ128" i="11"/>
  <c r="AJ129" i="11"/>
  <c r="AJ130" i="11"/>
  <c r="AJ131" i="11"/>
  <c r="AJ132" i="11"/>
  <c r="AJ133" i="11"/>
  <c r="AJ134" i="11"/>
  <c r="AJ135" i="11"/>
  <c r="AJ136" i="11"/>
  <c r="AJ137" i="11"/>
  <c r="AJ138" i="11"/>
  <c r="AJ139" i="11"/>
  <c r="AJ140" i="11"/>
  <c r="AJ141" i="11"/>
  <c r="AJ142" i="11"/>
  <c r="AJ143" i="11"/>
  <c r="AJ144" i="11"/>
  <c r="AJ145" i="11"/>
  <c r="AJ146" i="11"/>
  <c r="AJ147" i="11"/>
  <c r="AJ148" i="11"/>
  <c r="AJ149" i="11"/>
  <c r="AJ150" i="11"/>
  <c r="AJ151" i="11"/>
  <c r="AJ152" i="11"/>
  <c r="AJ153" i="11"/>
  <c r="AJ154" i="11"/>
  <c r="AJ155" i="11"/>
  <c r="AJ156" i="11"/>
  <c r="AJ157" i="11"/>
  <c r="AJ158" i="11"/>
  <c r="AJ159" i="11"/>
  <c r="AJ160" i="11"/>
  <c r="AJ161" i="11"/>
  <c r="AJ162" i="11"/>
  <c r="AJ163" i="11"/>
  <c r="AJ164" i="11"/>
  <c r="AJ165" i="11"/>
  <c r="AJ166" i="11"/>
  <c r="AJ167" i="11"/>
  <c r="AJ168" i="11"/>
  <c r="AJ169" i="11"/>
  <c r="AJ170" i="11"/>
  <c r="AJ171" i="11"/>
  <c r="AJ172" i="11"/>
  <c r="AJ173" i="11"/>
  <c r="AJ174" i="11"/>
  <c r="AJ175" i="11"/>
  <c r="AJ176" i="11"/>
  <c r="AJ177" i="11"/>
  <c r="AJ178" i="11"/>
  <c r="AJ179" i="11"/>
  <c r="AJ180" i="11"/>
  <c r="AJ181" i="11"/>
  <c r="AJ182" i="11"/>
  <c r="AJ183" i="11"/>
  <c r="AJ184" i="11"/>
  <c r="AJ185" i="11"/>
  <c r="AJ186" i="11"/>
  <c r="AJ187" i="11"/>
  <c r="AJ188" i="11"/>
  <c r="AJ189" i="11"/>
  <c r="AJ190" i="11"/>
  <c r="AJ191" i="11"/>
  <c r="AJ192" i="11"/>
  <c r="AJ193" i="11"/>
  <c r="AJ194" i="11"/>
  <c r="AJ195" i="11"/>
  <c r="AJ196" i="11"/>
  <c r="AJ197" i="11"/>
  <c r="AJ198" i="11"/>
  <c r="AJ199" i="11"/>
  <c r="AJ200" i="11"/>
  <c r="AJ201" i="11"/>
  <c r="AJ202" i="11"/>
  <c r="AJ203" i="11"/>
  <c r="AJ204" i="11"/>
  <c r="AJ205" i="11"/>
  <c r="AJ206" i="11"/>
  <c r="AJ207" i="11"/>
  <c r="AJ208" i="11"/>
  <c r="AJ209" i="11"/>
  <c r="AJ210" i="11"/>
  <c r="AJ211" i="11"/>
  <c r="AJ212" i="11"/>
  <c r="AJ213" i="11"/>
  <c r="AJ214" i="11"/>
  <c r="AJ215" i="11"/>
  <c r="AJ216" i="11"/>
  <c r="AJ217" i="11"/>
  <c r="AJ218" i="11"/>
  <c r="AJ219" i="11"/>
  <c r="AJ220" i="11"/>
  <c r="AJ221" i="11"/>
  <c r="AJ222" i="11"/>
  <c r="AJ223" i="11"/>
  <c r="AJ224" i="11"/>
  <c r="AJ225" i="11"/>
  <c r="AJ226" i="11"/>
  <c r="AJ227" i="11"/>
  <c r="AJ228" i="11"/>
  <c r="AJ229" i="11"/>
  <c r="AJ230" i="11"/>
  <c r="AJ231" i="11"/>
  <c r="AJ232" i="11"/>
  <c r="AJ233" i="11"/>
  <c r="AJ234" i="11"/>
  <c r="AJ235" i="11"/>
  <c r="AJ236" i="11"/>
  <c r="AJ237" i="11"/>
  <c r="AJ238" i="11"/>
  <c r="AJ239" i="11"/>
  <c r="AJ240" i="11"/>
  <c r="AJ241" i="11"/>
  <c r="AJ242" i="11"/>
  <c r="AJ243" i="11"/>
  <c r="AJ244" i="11"/>
  <c r="AJ245" i="11"/>
  <c r="AJ246" i="11"/>
  <c r="AJ247" i="11"/>
  <c r="AJ248" i="11"/>
  <c r="AJ249" i="11"/>
  <c r="AJ250" i="11"/>
  <c r="AJ251" i="11"/>
  <c r="AJ252" i="11"/>
  <c r="AJ253" i="11"/>
  <c r="AJ254" i="11"/>
  <c r="AJ255" i="11"/>
  <c r="AJ256" i="11"/>
  <c r="AJ257" i="11"/>
  <c r="AJ258" i="11"/>
  <c r="AJ259" i="11"/>
  <c r="AJ260" i="11"/>
  <c r="AJ261" i="11"/>
  <c r="AJ262" i="11"/>
  <c r="AJ263" i="11"/>
  <c r="AJ264" i="11"/>
  <c r="AJ265" i="11"/>
  <c r="AJ266" i="11"/>
  <c r="AJ267" i="11"/>
  <c r="AJ268" i="11"/>
  <c r="AJ269" i="11"/>
  <c r="AJ270" i="11"/>
  <c r="AJ271" i="11"/>
  <c r="AJ272" i="11"/>
  <c r="AJ273" i="11"/>
  <c r="AJ274" i="11"/>
  <c r="AJ275" i="11"/>
  <c r="AJ276" i="11"/>
  <c r="AJ277" i="11"/>
  <c r="AJ278" i="11"/>
  <c r="AJ279" i="11"/>
  <c r="AJ280" i="11"/>
  <c r="AJ281" i="11"/>
  <c r="AJ282" i="11"/>
  <c r="AJ283" i="11"/>
  <c r="AJ284" i="11"/>
  <c r="AJ285" i="11"/>
  <c r="AJ286" i="11"/>
  <c r="AJ287" i="11"/>
  <c r="AJ288" i="11"/>
  <c r="AJ289" i="11"/>
  <c r="AJ290" i="11"/>
  <c r="AJ291" i="11"/>
  <c r="AJ292" i="11"/>
  <c r="AJ293" i="11"/>
  <c r="AJ294" i="11"/>
  <c r="AJ295" i="11"/>
  <c r="AJ296" i="11"/>
  <c r="AJ297" i="11"/>
  <c r="AJ298" i="11"/>
  <c r="AJ299" i="11"/>
  <c r="AJ300" i="11"/>
  <c r="AJ301" i="11"/>
  <c r="AJ302" i="11"/>
  <c r="AJ303" i="11"/>
  <c r="AJ304" i="11"/>
  <c r="AJ305" i="11"/>
  <c r="AJ306" i="11"/>
  <c r="AJ307" i="11"/>
  <c r="AJ308" i="11"/>
  <c r="AJ309" i="11"/>
  <c r="AJ310" i="11"/>
  <c r="AJ311" i="11"/>
  <c r="AJ312" i="11"/>
  <c r="AJ313" i="11"/>
  <c r="AJ314" i="11"/>
  <c r="AJ315" i="11"/>
  <c r="AJ316" i="11"/>
  <c r="AJ317" i="11"/>
  <c r="AJ318" i="11"/>
  <c r="AJ319" i="11"/>
  <c r="AJ320" i="11"/>
  <c r="AJ321" i="11"/>
  <c r="AJ322" i="11"/>
  <c r="AJ323" i="11"/>
  <c r="AJ324" i="11"/>
  <c r="AJ325" i="11"/>
  <c r="AJ326" i="11"/>
  <c r="AJ327" i="11"/>
  <c r="AJ328" i="11"/>
  <c r="AJ329" i="11"/>
  <c r="AJ330" i="11"/>
  <c r="AJ331" i="11"/>
  <c r="AJ332" i="11"/>
  <c r="AJ333" i="11"/>
  <c r="AJ334" i="11"/>
  <c r="AJ335" i="11"/>
  <c r="AJ336" i="11"/>
  <c r="AJ337" i="11"/>
  <c r="AJ338" i="11"/>
  <c r="AJ339" i="11"/>
  <c r="AJ340" i="11"/>
  <c r="AJ341" i="11"/>
  <c r="AJ342" i="11"/>
  <c r="AJ343" i="11"/>
  <c r="AJ344" i="11"/>
  <c r="AJ345" i="11"/>
  <c r="AJ346" i="11"/>
  <c r="AJ347" i="11"/>
  <c r="AJ348" i="11"/>
  <c r="AJ349" i="11"/>
  <c r="AJ350" i="11"/>
  <c r="AJ351" i="11"/>
  <c r="AJ352" i="11"/>
  <c r="AJ353" i="11"/>
  <c r="AJ354" i="11"/>
  <c r="AJ355" i="11"/>
  <c r="AJ356" i="11"/>
  <c r="AJ357" i="11"/>
  <c r="AJ358" i="11"/>
  <c r="AJ359" i="11"/>
  <c r="AJ360" i="11"/>
  <c r="AJ361" i="11"/>
  <c r="AJ362" i="11"/>
  <c r="AJ363" i="11"/>
  <c r="AJ364" i="11"/>
  <c r="AJ365" i="11"/>
  <c r="AJ366" i="11"/>
  <c r="AJ367" i="11"/>
  <c r="AJ368" i="11"/>
  <c r="AJ369" i="11"/>
  <c r="AJ370" i="11"/>
  <c r="AJ371" i="11"/>
  <c r="AJ372" i="11"/>
  <c r="AJ373" i="11"/>
  <c r="AJ374" i="11"/>
  <c r="AJ375" i="11"/>
  <c r="AJ376" i="11"/>
  <c r="AJ377" i="11"/>
  <c r="AJ378" i="11"/>
  <c r="AJ379" i="11"/>
  <c r="AJ380" i="11"/>
  <c r="AJ381" i="11"/>
  <c r="AJ382" i="11"/>
  <c r="AJ383" i="11"/>
  <c r="AJ384" i="11"/>
  <c r="AJ385" i="11"/>
  <c r="AJ386" i="11"/>
  <c r="AJ387" i="11"/>
  <c r="AJ388" i="11"/>
  <c r="AJ389" i="11"/>
  <c r="AJ390" i="11"/>
  <c r="AJ391" i="11"/>
  <c r="AJ392" i="11"/>
  <c r="AJ393" i="11"/>
  <c r="AJ394" i="11"/>
  <c r="AJ395" i="11"/>
  <c r="AJ396" i="11"/>
  <c r="AJ397" i="11"/>
  <c r="AJ398" i="11"/>
  <c r="AJ399" i="11"/>
  <c r="AJ400" i="11"/>
  <c r="AJ401" i="11"/>
  <c r="AJ402" i="11"/>
  <c r="AJ403" i="11"/>
  <c r="AJ404" i="11"/>
  <c r="AJ405" i="11"/>
  <c r="AJ406" i="11"/>
  <c r="AJ407" i="11"/>
  <c r="AJ408" i="11"/>
  <c r="AJ409" i="11"/>
  <c r="AJ410" i="11"/>
  <c r="AJ411" i="11"/>
  <c r="AJ412" i="11"/>
  <c r="AJ413" i="11"/>
  <c r="AJ414" i="11"/>
  <c r="AJ415" i="11"/>
  <c r="AJ416" i="11"/>
  <c r="AJ417" i="11"/>
  <c r="AJ418" i="11"/>
  <c r="AJ419" i="11"/>
  <c r="AJ420" i="11"/>
  <c r="AJ421" i="11"/>
  <c r="AJ422" i="11"/>
  <c r="AJ423" i="11"/>
  <c r="AJ424" i="11"/>
  <c r="AJ425" i="11"/>
  <c r="AJ426" i="11"/>
  <c r="AJ427" i="11"/>
  <c r="AJ428" i="11"/>
  <c r="AJ429" i="11"/>
  <c r="AJ430" i="11"/>
  <c r="AJ431" i="11"/>
  <c r="AJ432" i="11"/>
  <c r="AJ433" i="11"/>
  <c r="AJ434" i="11"/>
  <c r="AJ435" i="11"/>
  <c r="AJ436" i="11"/>
  <c r="AJ437" i="11"/>
  <c r="AJ438" i="11"/>
  <c r="AJ439" i="11"/>
  <c r="AJ440" i="11"/>
  <c r="AJ441" i="11"/>
  <c r="AJ442" i="11"/>
  <c r="AJ443" i="11"/>
  <c r="AJ444" i="11"/>
  <c r="AJ445" i="11"/>
  <c r="AJ446" i="11"/>
  <c r="AJ447" i="11"/>
  <c r="AJ448" i="11"/>
  <c r="AJ449" i="11"/>
  <c r="AJ450" i="11"/>
  <c r="AJ451" i="11"/>
  <c r="AJ452" i="11"/>
  <c r="AJ453" i="11"/>
  <c r="AJ454" i="11"/>
  <c r="AJ455" i="11"/>
  <c r="AJ456" i="11"/>
  <c r="AJ457" i="11"/>
  <c r="AJ458" i="11"/>
  <c r="AJ459" i="11"/>
  <c r="AJ460" i="11"/>
  <c r="AJ461" i="11"/>
  <c r="AJ462" i="11"/>
  <c r="AJ463" i="11"/>
  <c r="AJ464" i="11"/>
  <c r="AJ465" i="11"/>
  <c r="AJ466" i="11"/>
  <c r="AJ467" i="11"/>
  <c r="AJ468" i="11"/>
  <c r="AJ469" i="11"/>
  <c r="AJ470" i="11"/>
  <c r="AJ471" i="11"/>
  <c r="AJ472" i="11"/>
  <c r="AJ473" i="11"/>
  <c r="AJ474" i="11"/>
  <c r="AJ475" i="11"/>
  <c r="AJ476" i="11"/>
  <c r="AJ477" i="11"/>
  <c r="AJ478" i="11"/>
  <c r="AJ479" i="11"/>
  <c r="AJ480" i="11"/>
  <c r="AJ481" i="11"/>
  <c r="AJ482" i="11"/>
  <c r="AJ483" i="11"/>
  <c r="AJ484" i="11"/>
  <c r="AJ485" i="11"/>
  <c r="AJ486" i="11"/>
  <c r="AJ487" i="11"/>
  <c r="AJ488" i="11"/>
  <c r="AJ489" i="11"/>
  <c r="AJ490" i="11"/>
  <c r="AJ491" i="11"/>
  <c r="AJ492" i="11"/>
  <c r="AJ493" i="11"/>
  <c r="AJ494" i="11"/>
  <c r="AJ495" i="11"/>
  <c r="AJ496" i="11"/>
  <c r="AJ497" i="11"/>
  <c r="AJ498" i="11"/>
  <c r="AJ499" i="11"/>
  <c r="AJ500" i="11"/>
  <c r="AJ501" i="11"/>
  <c r="AJ502" i="11"/>
  <c r="AJ503" i="11"/>
  <c r="AJ504" i="11"/>
  <c r="AJ505" i="11"/>
  <c r="AJ506" i="11"/>
  <c r="AJ507" i="11"/>
  <c r="AJ508" i="11"/>
  <c r="AJ509" i="11"/>
  <c r="AJ510" i="11"/>
  <c r="AJ511" i="11"/>
  <c r="AJ512" i="11"/>
  <c r="AJ513" i="11"/>
  <c r="AJ514" i="11"/>
  <c r="AJ515" i="11"/>
  <c r="AJ516" i="11"/>
  <c r="AJ517" i="11"/>
  <c r="AJ518" i="11"/>
  <c r="AJ519" i="11"/>
  <c r="AJ520" i="11"/>
  <c r="AJ521" i="11"/>
  <c r="AJ522" i="11"/>
  <c r="AJ523" i="11"/>
  <c r="AJ524" i="11"/>
  <c r="AJ525" i="11"/>
  <c r="AJ526" i="11"/>
  <c r="AJ527" i="11"/>
  <c r="AJ528" i="11"/>
  <c r="AJ529" i="11"/>
  <c r="AJ530" i="11"/>
  <c r="AJ531" i="11"/>
  <c r="AJ532" i="11"/>
  <c r="AJ533" i="11"/>
  <c r="AJ534" i="11"/>
  <c r="AJ535" i="11"/>
  <c r="AJ536" i="11"/>
  <c r="AJ537" i="11"/>
  <c r="AJ538" i="11"/>
  <c r="AJ539" i="11"/>
  <c r="AJ540" i="11"/>
  <c r="AJ541" i="11"/>
  <c r="AJ542" i="11"/>
  <c r="AJ543" i="11"/>
  <c r="AJ544" i="11"/>
  <c r="AJ545" i="11"/>
  <c r="AJ546" i="11"/>
  <c r="AJ547" i="11"/>
  <c r="AJ548" i="11"/>
  <c r="AJ549" i="11"/>
  <c r="AJ550" i="11"/>
  <c r="AJ551" i="11"/>
  <c r="AJ552" i="11"/>
  <c r="AJ553" i="11"/>
  <c r="AJ554" i="11"/>
  <c r="AJ555" i="11"/>
  <c r="AJ556" i="11"/>
  <c r="AJ557" i="11"/>
  <c r="AJ558" i="11"/>
  <c r="AJ559" i="11"/>
  <c r="AJ560" i="11"/>
  <c r="AJ561" i="11"/>
  <c r="AJ562" i="11"/>
  <c r="AJ563" i="11"/>
  <c r="AJ564" i="11"/>
  <c r="AJ565" i="11"/>
  <c r="AJ566" i="11"/>
  <c r="AJ567" i="11"/>
  <c r="AJ568" i="11"/>
  <c r="AJ569" i="11"/>
  <c r="AJ570" i="11"/>
  <c r="AJ571" i="11"/>
  <c r="AJ572" i="11"/>
  <c r="AJ573" i="11"/>
  <c r="AJ574" i="11"/>
  <c r="AJ575" i="11"/>
  <c r="AJ576" i="11"/>
  <c r="AJ577" i="11"/>
  <c r="AJ578" i="11"/>
  <c r="AJ579" i="11"/>
  <c r="AJ580" i="11"/>
  <c r="AJ581" i="11"/>
  <c r="AJ582" i="11"/>
  <c r="AJ583" i="11"/>
  <c r="AJ584" i="11"/>
  <c r="AJ585" i="11"/>
  <c r="AJ586" i="11"/>
  <c r="AJ587" i="11"/>
  <c r="AJ588" i="11"/>
  <c r="AJ589" i="11"/>
  <c r="AJ590" i="11"/>
  <c r="AJ591" i="11"/>
  <c r="AJ592" i="11"/>
  <c r="AJ593" i="11"/>
  <c r="AJ594" i="11"/>
  <c r="AJ595" i="11"/>
  <c r="AJ596" i="11"/>
  <c r="AJ597" i="11"/>
  <c r="AJ598" i="11"/>
  <c r="AJ599" i="11"/>
  <c r="AJ600" i="11"/>
  <c r="AJ601" i="11"/>
  <c r="AJ602" i="11"/>
  <c r="AJ603" i="11"/>
  <c r="AJ604" i="11"/>
  <c r="AJ605" i="11"/>
  <c r="AJ606" i="11"/>
  <c r="AJ607" i="11"/>
  <c r="AJ608" i="11"/>
  <c r="AJ609" i="11"/>
  <c r="AJ610" i="11"/>
  <c r="AJ611" i="11"/>
  <c r="AJ612" i="11"/>
  <c r="AJ613" i="11"/>
  <c r="AJ614" i="11"/>
  <c r="AJ615" i="11"/>
  <c r="AJ616" i="11"/>
  <c r="AJ617" i="11"/>
  <c r="AJ618" i="11"/>
  <c r="AJ619" i="11"/>
  <c r="AJ620" i="11"/>
  <c r="AJ621" i="11"/>
  <c r="AJ622" i="11"/>
  <c r="AJ623" i="11"/>
  <c r="AJ624" i="11"/>
  <c r="AJ625" i="11"/>
  <c r="AJ626" i="11"/>
  <c r="AJ627" i="11"/>
  <c r="AJ628" i="11"/>
  <c r="AJ629" i="11"/>
  <c r="AJ630" i="11"/>
  <c r="AJ631" i="11"/>
  <c r="AJ632" i="11"/>
  <c r="AJ633" i="11"/>
  <c r="AJ634" i="11"/>
  <c r="AJ635" i="11"/>
  <c r="AJ636" i="11"/>
  <c r="AJ637" i="11"/>
  <c r="AJ638" i="11"/>
  <c r="AJ639" i="11"/>
  <c r="AJ640" i="11"/>
  <c r="AJ641" i="11"/>
  <c r="AJ642" i="11"/>
  <c r="AJ643" i="11"/>
  <c r="AJ644" i="11"/>
  <c r="AJ645" i="11"/>
  <c r="AJ646" i="11"/>
  <c r="AJ647" i="11"/>
  <c r="AJ648" i="11"/>
  <c r="AJ649" i="11"/>
  <c r="AJ650" i="11"/>
  <c r="AJ651" i="11"/>
  <c r="AJ652" i="11"/>
  <c r="AJ653" i="11"/>
  <c r="AJ654" i="11"/>
  <c r="AJ655" i="11"/>
  <c r="AJ656" i="11"/>
  <c r="AJ657" i="11"/>
  <c r="AJ658" i="11"/>
  <c r="AJ659" i="11"/>
  <c r="AJ660" i="11"/>
  <c r="AJ661" i="11"/>
  <c r="AJ662" i="11"/>
  <c r="AJ663" i="11"/>
  <c r="AJ664" i="11"/>
  <c r="AJ665" i="11"/>
  <c r="AJ666" i="11"/>
  <c r="AJ667" i="11"/>
  <c r="AJ668" i="11"/>
  <c r="AJ669" i="11"/>
  <c r="AJ670" i="11"/>
  <c r="AJ671" i="11"/>
  <c r="AJ672" i="11"/>
  <c r="AJ673" i="11"/>
  <c r="AJ674" i="11"/>
  <c r="AJ675" i="11"/>
  <c r="AJ676" i="11"/>
  <c r="AJ677" i="11"/>
  <c r="AJ678" i="11"/>
  <c r="AJ679" i="11"/>
  <c r="AJ680" i="11"/>
  <c r="AJ681" i="11"/>
  <c r="AJ682" i="11"/>
  <c r="AJ683" i="11"/>
  <c r="AJ684" i="11"/>
  <c r="AJ685" i="11"/>
  <c r="AJ686" i="11"/>
  <c r="AJ687" i="11"/>
  <c r="AJ688" i="11"/>
  <c r="AJ689" i="11"/>
  <c r="AJ690" i="11"/>
  <c r="AJ691" i="11"/>
  <c r="AJ692" i="11"/>
  <c r="AJ693" i="11"/>
  <c r="AJ694" i="11"/>
  <c r="AJ695" i="11"/>
  <c r="AJ696" i="11"/>
  <c r="AJ697" i="11"/>
  <c r="AJ698" i="11"/>
  <c r="AJ699" i="11"/>
  <c r="AJ700" i="11"/>
  <c r="AJ701" i="11"/>
  <c r="AJ702" i="11"/>
  <c r="AJ703" i="11"/>
  <c r="AJ704" i="11"/>
  <c r="AJ705" i="11"/>
  <c r="AJ706" i="11"/>
  <c r="AJ707" i="11"/>
  <c r="AJ708" i="11"/>
  <c r="AJ709" i="11"/>
  <c r="AJ710" i="11"/>
  <c r="AJ711" i="11"/>
  <c r="AJ712" i="11"/>
  <c r="AJ713" i="11"/>
  <c r="AJ714" i="11"/>
  <c r="AJ715" i="11"/>
  <c r="AJ716" i="11"/>
  <c r="AJ717" i="11"/>
  <c r="AJ718" i="11"/>
  <c r="AJ719" i="11"/>
  <c r="AJ720" i="11"/>
  <c r="AJ721" i="11"/>
  <c r="AJ722" i="11"/>
  <c r="AJ723" i="11"/>
  <c r="AJ724" i="11"/>
  <c r="AJ725" i="11"/>
  <c r="AJ726" i="11"/>
  <c r="AJ727" i="11"/>
  <c r="AJ728" i="11"/>
  <c r="AJ729" i="11"/>
  <c r="AJ730" i="11"/>
  <c r="AJ731" i="11"/>
  <c r="AJ732" i="11"/>
  <c r="AJ733" i="11"/>
  <c r="AJ734" i="11"/>
  <c r="AJ735" i="11"/>
  <c r="AJ736" i="11"/>
  <c r="AJ737" i="11"/>
  <c r="AJ738" i="11"/>
  <c r="AJ739" i="11"/>
  <c r="AJ740" i="11"/>
  <c r="AJ741" i="11"/>
  <c r="AJ742" i="11"/>
  <c r="AJ743" i="11"/>
  <c r="AJ744" i="11"/>
  <c r="AJ745" i="11"/>
  <c r="AJ746" i="11"/>
  <c r="AJ747" i="11"/>
  <c r="AJ748" i="11"/>
  <c r="AJ749" i="11"/>
  <c r="AJ750" i="11"/>
  <c r="AJ751" i="11"/>
  <c r="AJ752" i="11"/>
  <c r="AJ753" i="11"/>
  <c r="AJ754" i="11"/>
  <c r="AJ755" i="11"/>
  <c r="AJ756" i="11"/>
  <c r="AJ757" i="11"/>
  <c r="AJ758" i="11"/>
  <c r="AJ759" i="11"/>
  <c r="AJ760" i="11"/>
  <c r="AJ761" i="11"/>
  <c r="AJ762" i="11"/>
  <c r="AJ763" i="11"/>
  <c r="AJ764" i="11"/>
  <c r="AJ765" i="11"/>
  <c r="AJ766" i="11"/>
  <c r="AJ767" i="11"/>
  <c r="AJ768" i="11"/>
  <c r="AJ769" i="11"/>
  <c r="AJ770" i="11"/>
  <c r="AJ771" i="11"/>
  <c r="AJ772" i="11"/>
  <c r="AJ773" i="11"/>
  <c r="AJ774" i="11"/>
  <c r="AJ775" i="11"/>
  <c r="AJ776" i="11"/>
  <c r="AJ777" i="11"/>
  <c r="AJ778" i="11"/>
  <c r="AJ779" i="11"/>
  <c r="AJ780" i="11"/>
  <c r="AJ781" i="11"/>
  <c r="AJ782" i="11"/>
  <c r="AJ783" i="11"/>
  <c r="AJ784" i="11"/>
  <c r="AJ785" i="11"/>
  <c r="AJ786" i="11"/>
  <c r="AJ787" i="11"/>
  <c r="AJ788" i="11"/>
  <c r="AJ789" i="11"/>
  <c r="AJ790" i="11"/>
  <c r="AJ791" i="11"/>
  <c r="AJ792" i="11"/>
  <c r="AJ793" i="11"/>
  <c r="AJ794" i="11"/>
  <c r="AJ795" i="11"/>
  <c r="AJ796" i="11"/>
  <c r="AJ797" i="11"/>
  <c r="AJ798" i="11"/>
  <c r="AJ799" i="11"/>
  <c r="AJ800" i="11"/>
  <c r="AJ801" i="11"/>
  <c r="AJ802" i="11"/>
  <c r="AJ803" i="11"/>
  <c r="AJ804" i="11"/>
  <c r="AJ805" i="11"/>
  <c r="AJ806" i="11"/>
  <c r="AJ807" i="11"/>
  <c r="AJ808" i="11"/>
  <c r="AJ809" i="11"/>
  <c r="AJ810" i="11"/>
  <c r="AJ811" i="11"/>
  <c r="AJ812" i="11"/>
  <c r="AJ813" i="11"/>
  <c r="AJ814" i="11"/>
  <c r="AJ815" i="11"/>
  <c r="AJ816" i="11"/>
  <c r="AJ817" i="11"/>
  <c r="AJ818" i="11"/>
  <c r="AJ819" i="11"/>
  <c r="AJ820" i="11"/>
  <c r="AJ821" i="11"/>
  <c r="AJ822" i="11"/>
  <c r="AJ823" i="11"/>
  <c r="AJ824" i="11"/>
  <c r="AJ825" i="11"/>
  <c r="AJ826" i="11"/>
  <c r="AJ827" i="11"/>
  <c r="AJ828" i="11"/>
  <c r="AJ829" i="11"/>
  <c r="AJ830" i="11"/>
  <c r="AJ831" i="11"/>
  <c r="AJ832" i="11"/>
  <c r="AJ833" i="11"/>
  <c r="AJ834" i="11"/>
  <c r="AJ835" i="11"/>
  <c r="AJ836" i="11"/>
  <c r="AJ837" i="11"/>
  <c r="AJ838" i="11"/>
  <c r="AJ839" i="11"/>
  <c r="AJ840" i="11"/>
  <c r="AJ841" i="11"/>
  <c r="AJ842" i="11"/>
  <c r="AJ843" i="11"/>
  <c r="AJ844" i="11"/>
  <c r="AJ845" i="11"/>
  <c r="AJ846" i="11"/>
  <c r="AJ847" i="11"/>
  <c r="AJ848" i="11"/>
  <c r="AJ849" i="11"/>
  <c r="AJ850" i="11"/>
  <c r="AJ851" i="11"/>
  <c r="AJ852" i="11"/>
  <c r="AJ853" i="11"/>
  <c r="AJ854" i="11"/>
  <c r="AJ855" i="11"/>
  <c r="AJ856" i="11"/>
  <c r="AJ857" i="11"/>
  <c r="AJ858" i="11"/>
  <c r="AJ859" i="11"/>
  <c r="AJ860" i="11"/>
  <c r="AJ861" i="11"/>
  <c r="AJ862" i="11"/>
  <c r="AJ863" i="11"/>
  <c r="AJ864" i="11"/>
  <c r="AJ865" i="11"/>
  <c r="AJ866" i="11"/>
  <c r="AJ867" i="11"/>
  <c r="AJ868" i="11"/>
  <c r="AJ869" i="11"/>
  <c r="AJ870" i="11"/>
  <c r="AJ871" i="11"/>
  <c r="AJ872" i="11"/>
  <c r="AJ873" i="11"/>
  <c r="AJ874" i="11"/>
  <c r="AJ875" i="11"/>
  <c r="AJ876" i="11"/>
  <c r="AJ877" i="11"/>
  <c r="AJ878" i="11"/>
  <c r="AJ879" i="11"/>
  <c r="AJ880" i="11"/>
  <c r="AJ881" i="11"/>
  <c r="AJ882" i="11"/>
  <c r="AJ883" i="11"/>
  <c r="AJ884" i="11"/>
  <c r="AJ885" i="11"/>
  <c r="AJ886" i="11"/>
  <c r="AJ887" i="11"/>
  <c r="AJ888" i="11"/>
  <c r="AJ889" i="11"/>
  <c r="AJ890" i="11"/>
  <c r="AJ891" i="11"/>
  <c r="AJ892" i="11"/>
  <c r="AJ893" i="11"/>
  <c r="AJ894" i="11"/>
  <c r="AJ895" i="11"/>
  <c r="AJ896" i="11"/>
  <c r="AJ897" i="11"/>
  <c r="AJ898" i="11"/>
  <c r="AJ899" i="11"/>
  <c r="AJ900" i="11"/>
  <c r="AJ901" i="11"/>
  <c r="AJ902" i="11"/>
  <c r="AJ903" i="11"/>
  <c r="AJ904" i="11"/>
  <c r="AJ905" i="11"/>
  <c r="AJ906" i="11"/>
  <c r="AJ907" i="11"/>
  <c r="AJ908" i="11"/>
  <c r="AJ909" i="11"/>
  <c r="AJ910" i="11"/>
  <c r="AJ911" i="11"/>
  <c r="AJ912" i="11"/>
  <c r="AJ913" i="11"/>
  <c r="AJ914" i="11"/>
  <c r="AJ915" i="11"/>
  <c r="AJ916" i="11"/>
  <c r="AJ917" i="11"/>
  <c r="AJ918" i="11"/>
  <c r="AJ919" i="11"/>
  <c r="AJ920" i="11"/>
  <c r="AJ921" i="11"/>
  <c r="AJ922" i="11"/>
  <c r="AJ923" i="11"/>
  <c r="AJ924" i="11"/>
  <c r="AJ925" i="11"/>
  <c r="AJ926" i="11"/>
  <c r="AJ927" i="11"/>
  <c r="AJ928" i="11"/>
  <c r="AJ929" i="11"/>
  <c r="AJ930" i="11"/>
  <c r="AJ931" i="11"/>
  <c r="AJ932" i="11"/>
  <c r="AJ933" i="11"/>
  <c r="AJ934" i="11"/>
  <c r="AJ935" i="11"/>
  <c r="AJ936" i="11"/>
  <c r="AJ937" i="11"/>
  <c r="AJ938" i="11"/>
  <c r="AJ939" i="11"/>
  <c r="AJ940" i="11"/>
  <c r="AJ941" i="11"/>
  <c r="AJ942" i="11"/>
  <c r="AJ943" i="11"/>
  <c r="AJ944" i="11"/>
  <c r="AJ945" i="11"/>
  <c r="AJ946" i="11"/>
  <c r="AJ947" i="11"/>
  <c r="AJ948" i="11"/>
  <c r="AJ949" i="11"/>
  <c r="AJ950" i="11"/>
  <c r="AJ951" i="11"/>
  <c r="AJ952" i="11"/>
  <c r="AJ953" i="11"/>
  <c r="AJ954" i="11"/>
  <c r="AJ955" i="11"/>
  <c r="AJ956" i="11"/>
  <c r="AJ957" i="11"/>
  <c r="AJ958" i="11"/>
  <c r="AJ959" i="11"/>
  <c r="AJ960" i="11"/>
  <c r="AJ961" i="11"/>
  <c r="AJ962" i="11"/>
  <c r="AJ963" i="11"/>
  <c r="AJ964" i="11"/>
  <c r="AJ965" i="11"/>
  <c r="AJ966" i="11"/>
  <c r="AJ967" i="11"/>
  <c r="AJ968" i="11"/>
  <c r="AJ969" i="11"/>
  <c r="AJ970" i="11"/>
  <c r="AJ971" i="11"/>
  <c r="AJ972" i="11"/>
  <c r="AJ973" i="11"/>
  <c r="AJ974" i="11"/>
  <c r="AJ975" i="11"/>
  <c r="AJ976" i="11"/>
  <c r="AJ977" i="11"/>
  <c r="AJ978" i="11"/>
  <c r="AJ979" i="11"/>
  <c r="AJ980" i="11"/>
  <c r="AJ981" i="11"/>
  <c r="AJ982" i="11"/>
  <c r="AJ983" i="11"/>
  <c r="AJ984" i="11"/>
  <c r="AJ985" i="11"/>
  <c r="AJ986" i="11"/>
  <c r="AJ987" i="11"/>
  <c r="AJ988" i="11"/>
  <c r="AJ989" i="11"/>
  <c r="AJ990" i="11"/>
  <c r="AJ991" i="11"/>
  <c r="AJ992" i="11"/>
  <c r="AJ993" i="11"/>
  <c r="AJ994" i="11"/>
  <c r="AJ995" i="11"/>
  <c r="AJ996" i="11"/>
  <c r="AJ997" i="11"/>
  <c r="AJ998" i="11"/>
  <c r="AJ999" i="11"/>
  <c r="AJ1000" i="11"/>
  <c r="AJ1001" i="11"/>
  <c r="AJ1002" i="11"/>
  <c r="AJ1003" i="11"/>
  <c r="AJ1004" i="11"/>
  <c r="AJ13" i="11"/>
  <c r="Y15" i="11"/>
  <c r="Y18" i="11"/>
  <c r="Y19" i="11"/>
  <c r="Y20" i="11"/>
  <c r="Y21" i="11"/>
  <c r="Y22" i="11"/>
  <c r="Y23" i="11"/>
  <c r="Y24" i="11"/>
  <c r="Y25" i="11"/>
  <c r="Y26" i="11"/>
  <c r="Y27" i="11"/>
  <c r="Y28" i="11"/>
  <c r="Y29" i="11"/>
  <c r="Y30" i="11"/>
  <c r="Y31" i="11"/>
  <c r="Y32" i="11"/>
  <c r="Y33" i="11"/>
  <c r="Y34" i="11"/>
  <c r="Y35" i="11"/>
  <c r="Y36" i="11"/>
  <c r="Y37" i="11"/>
  <c r="Y38" i="11"/>
  <c r="Y39" i="11"/>
  <c r="Y40" i="11"/>
  <c r="Y41" i="11"/>
  <c r="Y42" i="11"/>
  <c r="Y43" i="11"/>
  <c r="Y44" i="11"/>
  <c r="Y45" i="11"/>
  <c r="Y46" i="11"/>
  <c r="Y47" i="11"/>
  <c r="Y48" i="11"/>
  <c r="Y49" i="11"/>
  <c r="Y50" i="11"/>
  <c r="Y51" i="11"/>
  <c r="Y52" i="11"/>
  <c r="Y53" i="11"/>
  <c r="Y54" i="11"/>
  <c r="Y55" i="11"/>
  <c r="Y56" i="11"/>
  <c r="Y57" i="11"/>
  <c r="Y58" i="11"/>
  <c r="Y59" i="11"/>
  <c r="Y60" i="11"/>
  <c r="Y61" i="11"/>
  <c r="Y62" i="11"/>
  <c r="Y63" i="11"/>
  <c r="Y64" i="11"/>
  <c r="Y65" i="11"/>
  <c r="Y66" i="11"/>
  <c r="Y67" i="11"/>
  <c r="Y68" i="11"/>
  <c r="Y69" i="11"/>
  <c r="Y70" i="11"/>
  <c r="Y71" i="11"/>
  <c r="Y72" i="11"/>
  <c r="Y73" i="11"/>
  <c r="Y74" i="11"/>
  <c r="Y75" i="11"/>
  <c r="Y76" i="11"/>
  <c r="Y77" i="11"/>
  <c r="Y78" i="11"/>
  <c r="Y79" i="11"/>
  <c r="Y80" i="11"/>
  <c r="Y81" i="11"/>
  <c r="Y82" i="11"/>
  <c r="Y83" i="11"/>
  <c r="Y84" i="11"/>
  <c r="Y85" i="11"/>
  <c r="Y86" i="11"/>
  <c r="Y87" i="11"/>
  <c r="Y88" i="11"/>
  <c r="Y89" i="11"/>
  <c r="Y90" i="11"/>
  <c r="Y91" i="11"/>
  <c r="Y92" i="11"/>
  <c r="Y93" i="11"/>
  <c r="Y94" i="11"/>
  <c r="Y95" i="11"/>
  <c r="Y96" i="11"/>
  <c r="Y97" i="11"/>
  <c r="Y98" i="11"/>
  <c r="Y99" i="11"/>
  <c r="Y100" i="11"/>
  <c r="Y101" i="11"/>
  <c r="Y102" i="11"/>
  <c r="Y103" i="11"/>
  <c r="Y104" i="11"/>
  <c r="Y105" i="11"/>
  <c r="Y106" i="11"/>
  <c r="Y107" i="11"/>
  <c r="Y108" i="11"/>
  <c r="Y109" i="11"/>
  <c r="Y110" i="11"/>
  <c r="Y111" i="11"/>
  <c r="Y112" i="11"/>
  <c r="Y113" i="11"/>
  <c r="Y114" i="11"/>
  <c r="Y115" i="11"/>
  <c r="Y116" i="11"/>
  <c r="Y117" i="11"/>
  <c r="Y118" i="11"/>
  <c r="Y119" i="11"/>
  <c r="Y120" i="11"/>
  <c r="Y121" i="11"/>
  <c r="Y122" i="11"/>
  <c r="Y123" i="11"/>
  <c r="Y124" i="11"/>
  <c r="Y125" i="11"/>
  <c r="Y126" i="11"/>
  <c r="Y127" i="11"/>
  <c r="Y128" i="11"/>
  <c r="Y129" i="11"/>
  <c r="Y130" i="11"/>
  <c r="Y131" i="11"/>
  <c r="Y132" i="11"/>
  <c r="Y133" i="11"/>
  <c r="Y134" i="11"/>
  <c r="Y135" i="11"/>
  <c r="Y136" i="11"/>
  <c r="Y137" i="11"/>
  <c r="Y138" i="11"/>
  <c r="Y139" i="11"/>
  <c r="Y140" i="11"/>
  <c r="Y141" i="11"/>
  <c r="Y142" i="11"/>
  <c r="Y143" i="11"/>
  <c r="Y144" i="11"/>
  <c r="Y145" i="11"/>
  <c r="Y146" i="11"/>
  <c r="Y147" i="11"/>
  <c r="Y148" i="11"/>
  <c r="Y149" i="11"/>
  <c r="Y150" i="11"/>
  <c r="Y151" i="11"/>
  <c r="Y152" i="11"/>
  <c r="Y153" i="11"/>
  <c r="Y154" i="11"/>
  <c r="Y155" i="11"/>
  <c r="Y156" i="11"/>
  <c r="Y157" i="11"/>
  <c r="Y158" i="11"/>
  <c r="Y159" i="11"/>
  <c r="Y160" i="11"/>
  <c r="Y161" i="11"/>
  <c r="Y162" i="11"/>
  <c r="Y163" i="11"/>
  <c r="Y164" i="11"/>
  <c r="Y165" i="11"/>
  <c r="Y166" i="11"/>
  <c r="Y167" i="11"/>
  <c r="Y168" i="11"/>
  <c r="Y169" i="11"/>
  <c r="Y170" i="11"/>
  <c r="Y171" i="11"/>
  <c r="Y172" i="11"/>
  <c r="Y173" i="11"/>
  <c r="Y174" i="11"/>
  <c r="Y175" i="11"/>
  <c r="Y176" i="11"/>
  <c r="Y177" i="11"/>
  <c r="Y178" i="11"/>
  <c r="Y179" i="11"/>
  <c r="Y180" i="11"/>
  <c r="Y181" i="11"/>
  <c r="Y182" i="11"/>
  <c r="Y183" i="11"/>
  <c r="Y184" i="11"/>
  <c r="Y185" i="11"/>
  <c r="Y186" i="11"/>
  <c r="Y187" i="11"/>
  <c r="Y188" i="11"/>
  <c r="Y189" i="11"/>
  <c r="Y190" i="11"/>
  <c r="Y191" i="11"/>
  <c r="Y192" i="11"/>
  <c r="Y193" i="11"/>
  <c r="Y194" i="11"/>
  <c r="Y195" i="11"/>
  <c r="Y196" i="11"/>
  <c r="Y197" i="11"/>
  <c r="Y198" i="11"/>
  <c r="Y199" i="11"/>
  <c r="Y200" i="11"/>
  <c r="Y201" i="11"/>
  <c r="Y202" i="11"/>
  <c r="Y203" i="11"/>
  <c r="Y204" i="11"/>
  <c r="Y205" i="11"/>
  <c r="Y206" i="11"/>
  <c r="Y207" i="11"/>
  <c r="Y208" i="11"/>
  <c r="Y209" i="11"/>
  <c r="Y210" i="11"/>
  <c r="Y211" i="11"/>
  <c r="Y212" i="11"/>
  <c r="Y213" i="11"/>
  <c r="Y214" i="11"/>
  <c r="Y215" i="11"/>
  <c r="Y216" i="11"/>
  <c r="Y217" i="11"/>
  <c r="Y218" i="11"/>
  <c r="Y219" i="11"/>
  <c r="Y220" i="11"/>
  <c r="Y221" i="11"/>
  <c r="Y222" i="11"/>
  <c r="Y223" i="11"/>
  <c r="Y224" i="11"/>
  <c r="Y225" i="11"/>
  <c r="Y226" i="11"/>
  <c r="Y227" i="11"/>
  <c r="Y228" i="11"/>
  <c r="Y229" i="11"/>
  <c r="Y230" i="11"/>
  <c r="Y231" i="11"/>
  <c r="Y232" i="11"/>
  <c r="Y233" i="11"/>
  <c r="Y234" i="11"/>
  <c r="Y235" i="11"/>
  <c r="Y236" i="11"/>
  <c r="Y237" i="11"/>
  <c r="Y238" i="11"/>
  <c r="Y239" i="11"/>
  <c r="Y240" i="11"/>
  <c r="Y241" i="11"/>
  <c r="Y242" i="11"/>
  <c r="Y243" i="11"/>
  <c r="Y244" i="11"/>
  <c r="Y245" i="11"/>
  <c r="Y246" i="11"/>
  <c r="Y247" i="11"/>
  <c r="Y248" i="11"/>
  <c r="Y249" i="11"/>
  <c r="Y250" i="11"/>
  <c r="Y251" i="11"/>
  <c r="Y252" i="11"/>
  <c r="Y253" i="11"/>
  <c r="Y254" i="11"/>
  <c r="Y255" i="11"/>
  <c r="Y256" i="11"/>
  <c r="Y257" i="11"/>
  <c r="Y258" i="11"/>
  <c r="Y259" i="11"/>
  <c r="Y260" i="11"/>
  <c r="Y261" i="11"/>
  <c r="Y262" i="11"/>
  <c r="Y263" i="11"/>
  <c r="Y264" i="11"/>
  <c r="Y265" i="11"/>
  <c r="Y266" i="11"/>
  <c r="Y267" i="11"/>
  <c r="Y268" i="11"/>
  <c r="Y269" i="11"/>
  <c r="Y270" i="11"/>
  <c r="Y271" i="11"/>
  <c r="Y272" i="11"/>
  <c r="Y273" i="11"/>
  <c r="Y274" i="11"/>
  <c r="Y275" i="11"/>
  <c r="Y276" i="11"/>
  <c r="Y277" i="11"/>
  <c r="Y278" i="11"/>
  <c r="Y279" i="11"/>
  <c r="Y280" i="11"/>
  <c r="Y281" i="11"/>
  <c r="Y282" i="11"/>
  <c r="Y283" i="11"/>
  <c r="Y284" i="11"/>
  <c r="Y285" i="11"/>
  <c r="Y286" i="11"/>
  <c r="Y287" i="11"/>
  <c r="Y288" i="11"/>
  <c r="Y289" i="11"/>
  <c r="Y290" i="11"/>
  <c r="Y291" i="11"/>
  <c r="Y292" i="11"/>
  <c r="Y293" i="11"/>
  <c r="Y294" i="11"/>
  <c r="Y295" i="11"/>
  <c r="Y296" i="11"/>
  <c r="Y297" i="11"/>
  <c r="Y298" i="11"/>
  <c r="Y299" i="11"/>
  <c r="Y300" i="11"/>
  <c r="Y301" i="11"/>
  <c r="Y302" i="11"/>
  <c r="Y303" i="11"/>
  <c r="Y304" i="11"/>
  <c r="Y305" i="11"/>
  <c r="Y306" i="11"/>
  <c r="Y307" i="11"/>
  <c r="Y308" i="11"/>
  <c r="Y309" i="11"/>
  <c r="Y310" i="11"/>
  <c r="Y311" i="11"/>
  <c r="Y312" i="11"/>
  <c r="Y313" i="11"/>
  <c r="Y314" i="11"/>
  <c r="Y315" i="11"/>
  <c r="Y316" i="11"/>
  <c r="Y317" i="11"/>
  <c r="Y318" i="11"/>
  <c r="Y319" i="11"/>
  <c r="Y320" i="11"/>
  <c r="Y321" i="11"/>
  <c r="Y322" i="11"/>
  <c r="Y323" i="11"/>
  <c r="Y324" i="11"/>
  <c r="Y325" i="11"/>
  <c r="Y326" i="11"/>
  <c r="Y327" i="11"/>
  <c r="Y328" i="11"/>
  <c r="Y329" i="11"/>
  <c r="Y330" i="11"/>
  <c r="Y331" i="11"/>
  <c r="Y332" i="11"/>
  <c r="Y333" i="11"/>
  <c r="Y334" i="11"/>
  <c r="Y335" i="11"/>
  <c r="Y336" i="11"/>
  <c r="Y337" i="11"/>
  <c r="Y338" i="11"/>
  <c r="Y339" i="11"/>
  <c r="Y340" i="11"/>
  <c r="Y341" i="11"/>
  <c r="Y342" i="11"/>
  <c r="Y343" i="11"/>
  <c r="Y344" i="11"/>
  <c r="Y345" i="11"/>
  <c r="Y346" i="11"/>
  <c r="Y347" i="11"/>
  <c r="Y348" i="11"/>
  <c r="Y349" i="11"/>
  <c r="Y350" i="11"/>
  <c r="Y351" i="11"/>
  <c r="Y352" i="11"/>
  <c r="Y353" i="11"/>
  <c r="Y354" i="11"/>
  <c r="Y355" i="11"/>
  <c r="Y356" i="11"/>
  <c r="Y357" i="11"/>
  <c r="Y358" i="11"/>
  <c r="Y359" i="11"/>
  <c r="Y360" i="11"/>
  <c r="Y361" i="11"/>
  <c r="Y362" i="11"/>
  <c r="Y363" i="11"/>
  <c r="Y364" i="11"/>
  <c r="Y365" i="11"/>
  <c r="Y366" i="11"/>
  <c r="Y367" i="11"/>
  <c r="Y368" i="11"/>
  <c r="Y369" i="11"/>
  <c r="Y370" i="11"/>
  <c r="Y371" i="11"/>
  <c r="Y372" i="11"/>
  <c r="Y373" i="11"/>
  <c r="Y374" i="11"/>
  <c r="Y375" i="11"/>
  <c r="Y376" i="11"/>
  <c r="Y377" i="11"/>
  <c r="Y378" i="11"/>
  <c r="Y379" i="11"/>
  <c r="Y380" i="11"/>
  <c r="Y381" i="11"/>
  <c r="Y382" i="11"/>
  <c r="Y383" i="11"/>
  <c r="Y384" i="11"/>
  <c r="Y385" i="11"/>
  <c r="Y386" i="11"/>
  <c r="Y387" i="11"/>
  <c r="Y388" i="11"/>
  <c r="Y389" i="11"/>
  <c r="Y390" i="11"/>
  <c r="Y391" i="11"/>
  <c r="Y392" i="11"/>
  <c r="Y393" i="11"/>
  <c r="Y394" i="11"/>
  <c r="Y395" i="11"/>
  <c r="Y396" i="11"/>
  <c r="Y397" i="11"/>
  <c r="Y398" i="11"/>
  <c r="Y399" i="11"/>
  <c r="Y400" i="11"/>
  <c r="Y401" i="11"/>
  <c r="Y402" i="11"/>
  <c r="Y403" i="11"/>
  <c r="Y404" i="11"/>
  <c r="Y405" i="11"/>
  <c r="Y406" i="11"/>
  <c r="Y407" i="11"/>
  <c r="Y408" i="11"/>
  <c r="Y409" i="11"/>
  <c r="Y410" i="11"/>
  <c r="Y411" i="11"/>
  <c r="Y412" i="11"/>
  <c r="Y413" i="11"/>
  <c r="Y414" i="11"/>
  <c r="Y415" i="11"/>
  <c r="Y416" i="11"/>
  <c r="Y417" i="11"/>
  <c r="Y418" i="11"/>
  <c r="Y419" i="11"/>
  <c r="Y420" i="11"/>
  <c r="Y421" i="11"/>
  <c r="Y422" i="11"/>
  <c r="Y423" i="11"/>
  <c r="Y424" i="11"/>
  <c r="Y425" i="11"/>
  <c r="Y426" i="11"/>
  <c r="Y427" i="11"/>
  <c r="Y428" i="11"/>
  <c r="Y429" i="11"/>
  <c r="Y430" i="11"/>
  <c r="Y431" i="11"/>
  <c r="Y432" i="11"/>
  <c r="Y433" i="11"/>
  <c r="Y434" i="11"/>
  <c r="Y435" i="11"/>
  <c r="Y436" i="11"/>
  <c r="Y437" i="11"/>
  <c r="Y438" i="11"/>
  <c r="Y439" i="11"/>
  <c r="Y440" i="11"/>
  <c r="Y441" i="11"/>
  <c r="Y442" i="11"/>
  <c r="Y443" i="11"/>
  <c r="Y444" i="11"/>
  <c r="Y445" i="11"/>
  <c r="Y446" i="11"/>
  <c r="Y447" i="11"/>
  <c r="Y448" i="11"/>
  <c r="Y449" i="11"/>
  <c r="Y450" i="11"/>
  <c r="Y451" i="11"/>
  <c r="Y452" i="11"/>
  <c r="Y453" i="11"/>
  <c r="Y454" i="11"/>
  <c r="Y455" i="11"/>
  <c r="Y456" i="11"/>
  <c r="Y457" i="11"/>
  <c r="Y458" i="11"/>
  <c r="Y459" i="11"/>
  <c r="Y460" i="11"/>
  <c r="Y461" i="11"/>
  <c r="Y462" i="11"/>
  <c r="Y463" i="11"/>
  <c r="Y464" i="11"/>
  <c r="Y465" i="11"/>
  <c r="Y466" i="11"/>
  <c r="Y467" i="11"/>
  <c r="Y468" i="11"/>
  <c r="Y469" i="11"/>
  <c r="Y470" i="11"/>
  <c r="Y471" i="11"/>
  <c r="Y472" i="11"/>
  <c r="Y473" i="11"/>
  <c r="Y474" i="11"/>
  <c r="Y475" i="11"/>
  <c r="Y476" i="11"/>
  <c r="Y477" i="11"/>
  <c r="Y478" i="11"/>
  <c r="Y479" i="11"/>
  <c r="Y480" i="11"/>
  <c r="Y481" i="11"/>
  <c r="Y482" i="11"/>
  <c r="Y483" i="11"/>
  <c r="Y484" i="11"/>
  <c r="Y485" i="11"/>
  <c r="Y486" i="11"/>
  <c r="Y487" i="11"/>
  <c r="Y488" i="11"/>
  <c r="Y489" i="11"/>
  <c r="Y490" i="11"/>
  <c r="Y491" i="11"/>
  <c r="Y492" i="11"/>
  <c r="Y493" i="11"/>
  <c r="Y494" i="11"/>
  <c r="Y495" i="11"/>
  <c r="Y496" i="11"/>
  <c r="Y497" i="11"/>
  <c r="Y498" i="11"/>
  <c r="Y499" i="11"/>
  <c r="Y500" i="11"/>
  <c r="Y501" i="11"/>
  <c r="Y502" i="11"/>
  <c r="Y503" i="11"/>
  <c r="Y504" i="11"/>
  <c r="Y505" i="11"/>
  <c r="Y506" i="11"/>
  <c r="Y507" i="11"/>
  <c r="Y508" i="11"/>
  <c r="Y509" i="11"/>
  <c r="Y510" i="11"/>
  <c r="Y511" i="11"/>
  <c r="Y512" i="11"/>
  <c r="Y513" i="11"/>
  <c r="Y514" i="11"/>
  <c r="Y515" i="11"/>
  <c r="Y516" i="11"/>
  <c r="Y517" i="11"/>
  <c r="Y518" i="11"/>
  <c r="Y519" i="11"/>
  <c r="Y520" i="11"/>
  <c r="Y521" i="11"/>
  <c r="Y522" i="11"/>
  <c r="Y523" i="11"/>
  <c r="Y524" i="11"/>
  <c r="Y525" i="11"/>
  <c r="Y526" i="11"/>
  <c r="Y527" i="11"/>
  <c r="Y528" i="11"/>
  <c r="Y529" i="11"/>
  <c r="Y530" i="11"/>
  <c r="Y531" i="11"/>
  <c r="Y532" i="11"/>
  <c r="Y533" i="11"/>
  <c r="Y534" i="11"/>
  <c r="Y535" i="11"/>
  <c r="Y536" i="11"/>
  <c r="Y537" i="11"/>
  <c r="Y538" i="11"/>
  <c r="Y539" i="11"/>
  <c r="Y540" i="11"/>
  <c r="Y541" i="11"/>
  <c r="Y542" i="11"/>
  <c r="Y543" i="11"/>
  <c r="Y544" i="11"/>
  <c r="Y545" i="11"/>
  <c r="Y546" i="11"/>
  <c r="Y547" i="11"/>
  <c r="Y548" i="11"/>
  <c r="Y549" i="11"/>
  <c r="Y550" i="11"/>
  <c r="Y551" i="11"/>
  <c r="Y552" i="11"/>
  <c r="Y553" i="11"/>
  <c r="Y554" i="11"/>
  <c r="Y555" i="11"/>
  <c r="Y556" i="11"/>
  <c r="Y557" i="11"/>
  <c r="Y558" i="11"/>
  <c r="Y559" i="11"/>
  <c r="Y560" i="11"/>
  <c r="Y561" i="11"/>
  <c r="Y562" i="11"/>
  <c r="Y563" i="11"/>
  <c r="Y564" i="11"/>
  <c r="Y565" i="11"/>
  <c r="Y566" i="11"/>
  <c r="Y567" i="11"/>
  <c r="Y568" i="11"/>
  <c r="Y569" i="11"/>
  <c r="Y570" i="11"/>
  <c r="Y571" i="11"/>
  <c r="Y572" i="11"/>
  <c r="Y573" i="11"/>
  <c r="Y574" i="11"/>
  <c r="Y575" i="11"/>
  <c r="Y576" i="11"/>
  <c r="Y577" i="11"/>
  <c r="Y578" i="11"/>
  <c r="Y579" i="11"/>
  <c r="Y580" i="11"/>
  <c r="Y581" i="11"/>
  <c r="Y582" i="11"/>
  <c r="Y583" i="11"/>
  <c r="Y584" i="11"/>
  <c r="Y585" i="11"/>
  <c r="Y586" i="11"/>
  <c r="Y587" i="11"/>
  <c r="Y588" i="11"/>
  <c r="Y589" i="11"/>
  <c r="Y590" i="11"/>
  <c r="Y591" i="11"/>
  <c r="Y592" i="11"/>
  <c r="Y593" i="11"/>
  <c r="Y594" i="11"/>
  <c r="Y595" i="11"/>
  <c r="Y596" i="11"/>
  <c r="Y597" i="11"/>
  <c r="Y598" i="11"/>
  <c r="Y599" i="11"/>
  <c r="Y600" i="11"/>
  <c r="Y601" i="11"/>
  <c r="Y602" i="11"/>
  <c r="Y603" i="11"/>
  <c r="Y604" i="11"/>
  <c r="Y605" i="11"/>
  <c r="Y606" i="11"/>
  <c r="Y607" i="11"/>
  <c r="Y608" i="11"/>
  <c r="Y609" i="11"/>
  <c r="Y610" i="11"/>
  <c r="Y611" i="11"/>
  <c r="Y612" i="11"/>
  <c r="Y613" i="11"/>
  <c r="Y614" i="11"/>
  <c r="Y615" i="11"/>
  <c r="Y616" i="11"/>
  <c r="Y617" i="11"/>
  <c r="Y618" i="11"/>
  <c r="Y619" i="11"/>
  <c r="Y620" i="11"/>
  <c r="Y621" i="11"/>
  <c r="Y622" i="11"/>
  <c r="Y623" i="11"/>
  <c r="Y624" i="11"/>
  <c r="Y625" i="11"/>
  <c r="Y626" i="11"/>
  <c r="Y627" i="11"/>
  <c r="Y628" i="11"/>
  <c r="Y629" i="11"/>
  <c r="Y630" i="11"/>
  <c r="Y631" i="11"/>
  <c r="Y632" i="11"/>
  <c r="Y633" i="11"/>
  <c r="Y634" i="11"/>
  <c r="Y635" i="11"/>
  <c r="Y636" i="11"/>
  <c r="Y637" i="11"/>
  <c r="Y638" i="11"/>
  <c r="Y639" i="11"/>
  <c r="Y640" i="11"/>
  <c r="Y641" i="11"/>
  <c r="Y642" i="11"/>
  <c r="Y643" i="11"/>
  <c r="Y644" i="11"/>
  <c r="Y645" i="11"/>
  <c r="Y646" i="11"/>
  <c r="Y647" i="11"/>
  <c r="Y648" i="11"/>
  <c r="Y649" i="11"/>
  <c r="Y650" i="11"/>
  <c r="Y651" i="11"/>
  <c r="Y652" i="11"/>
  <c r="Y653" i="11"/>
  <c r="Y654" i="11"/>
  <c r="Y655" i="11"/>
  <c r="Y656" i="11"/>
  <c r="Y657" i="11"/>
  <c r="Y658" i="11"/>
  <c r="Y659" i="11"/>
  <c r="Y660" i="11"/>
  <c r="Y661" i="11"/>
  <c r="Y662" i="11"/>
  <c r="Y663" i="11"/>
  <c r="Y664" i="11"/>
  <c r="Y665" i="11"/>
  <c r="Y666" i="11"/>
  <c r="Y667" i="11"/>
  <c r="Y668" i="11"/>
  <c r="Y669" i="11"/>
  <c r="Y670" i="11"/>
  <c r="Y671" i="11"/>
  <c r="Y672" i="11"/>
  <c r="Y673" i="11"/>
  <c r="Y674" i="11"/>
  <c r="Y675" i="11"/>
  <c r="Y676" i="11"/>
  <c r="Y677" i="11"/>
  <c r="Y678" i="11"/>
  <c r="Y679" i="11"/>
  <c r="Y680" i="11"/>
  <c r="Y681" i="11"/>
  <c r="Y682" i="11"/>
  <c r="Y683" i="11"/>
  <c r="Y684" i="11"/>
  <c r="Y685" i="11"/>
  <c r="Y686" i="11"/>
  <c r="Y687" i="11"/>
  <c r="Y688" i="11"/>
  <c r="Y689" i="11"/>
  <c r="Y690" i="11"/>
  <c r="Y691" i="11"/>
  <c r="Y692" i="11"/>
  <c r="Y693" i="11"/>
  <c r="Y694" i="11"/>
  <c r="Y695" i="11"/>
  <c r="Y696" i="11"/>
  <c r="Y697" i="11"/>
  <c r="Y698" i="11"/>
  <c r="Y699" i="11"/>
  <c r="Y700" i="11"/>
  <c r="Y701" i="11"/>
  <c r="Y702" i="11"/>
  <c r="Y703" i="11"/>
  <c r="Y704" i="11"/>
  <c r="Y705" i="11"/>
  <c r="Y706" i="11"/>
  <c r="Y707" i="11"/>
  <c r="Y708" i="11"/>
  <c r="Y709" i="11"/>
  <c r="Y710" i="11"/>
  <c r="Y711" i="11"/>
  <c r="Y712" i="11"/>
  <c r="Y713" i="11"/>
  <c r="Y714" i="11"/>
  <c r="Y715" i="11"/>
  <c r="Y716" i="11"/>
  <c r="Y717" i="11"/>
  <c r="Y718" i="11"/>
  <c r="Y719" i="11"/>
  <c r="Y720" i="11"/>
  <c r="Y721" i="11"/>
  <c r="Y722" i="11"/>
  <c r="Y723" i="11"/>
  <c r="Y724" i="11"/>
  <c r="Y725" i="11"/>
  <c r="Y726" i="11"/>
  <c r="Y727" i="11"/>
  <c r="Y728" i="11"/>
  <c r="Y729" i="11"/>
  <c r="Y730" i="11"/>
  <c r="Y731" i="11"/>
  <c r="Y732" i="11"/>
  <c r="Y733" i="11"/>
  <c r="Y734" i="11"/>
  <c r="Y735" i="11"/>
  <c r="Y736" i="11"/>
  <c r="Y737" i="11"/>
  <c r="Y738" i="11"/>
  <c r="Y739" i="11"/>
  <c r="Y740" i="11"/>
  <c r="Y741" i="11"/>
  <c r="Y742" i="11"/>
  <c r="Y743" i="11"/>
  <c r="Y744" i="11"/>
  <c r="Y745" i="11"/>
  <c r="Y746" i="11"/>
  <c r="Y747" i="11"/>
  <c r="Y748" i="11"/>
  <c r="Y749" i="11"/>
  <c r="Y750" i="11"/>
  <c r="Y751" i="11"/>
  <c r="Y752" i="11"/>
  <c r="Y753" i="11"/>
  <c r="Y754" i="11"/>
  <c r="Y755" i="11"/>
  <c r="Y756" i="11"/>
  <c r="Y757" i="11"/>
  <c r="Y758" i="11"/>
  <c r="Y759" i="11"/>
  <c r="Y760" i="11"/>
  <c r="Y761" i="11"/>
  <c r="Y762" i="11"/>
  <c r="Y763" i="11"/>
  <c r="Y764" i="11"/>
  <c r="Y765" i="11"/>
  <c r="Y766" i="11"/>
  <c r="Y767" i="11"/>
  <c r="Y768" i="11"/>
  <c r="Y769" i="11"/>
  <c r="Y770" i="11"/>
  <c r="Y771" i="11"/>
  <c r="Y772" i="11"/>
  <c r="Y773" i="11"/>
  <c r="Y774" i="11"/>
  <c r="Y775" i="11"/>
  <c r="Y776" i="11"/>
  <c r="Y777" i="11"/>
  <c r="Y778" i="11"/>
  <c r="Y779" i="11"/>
  <c r="Y780" i="11"/>
  <c r="Y781" i="11"/>
  <c r="Y782" i="11"/>
  <c r="Y783" i="11"/>
  <c r="Y784" i="11"/>
  <c r="Y785" i="11"/>
  <c r="Y786" i="11"/>
  <c r="Y787" i="11"/>
  <c r="Y788" i="11"/>
  <c r="Y789" i="11"/>
  <c r="Y790" i="11"/>
  <c r="Y791" i="11"/>
  <c r="Y792" i="11"/>
  <c r="Y793" i="11"/>
  <c r="Y794" i="11"/>
  <c r="Y795" i="11"/>
  <c r="Y796" i="11"/>
  <c r="Y797" i="11"/>
  <c r="Y798" i="11"/>
  <c r="Y799" i="11"/>
  <c r="Y800" i="11"/>
  <c r="Y801" i="11"/>
  <c r="Y802" i="11"/>
  <c r="Y803" i="11"/>
  <c r="Y804" i="11"/>
  <c r="Y805" i="11"/>
  <c r="Y806" i="11"/>
  <c r="Y807" i="11"/>
  <c r="Y808" i="11"/>
  <c r="Y809" i="11"/>
  <c r="Y810" i="11"/>
  <c r="Y811" i="11"/>
  <c r="Y812" i="11"/>
  <c r="Y813" i="11"/>
  <c r="Y814" i="11"/>
  <c r="Y815" i="11"/>
  <c r="Y816" i="11"/>
  <c r="Y817" i="11"/>
  <c r="Y818" i="11"/>
  <c r="Y819" i="11"/>
  <c r="Y820" i="11"/>
  <c r="Y821" i="11"/>
  <c r="Y822" i="11"/>
  <c r="Y823" i="11"/>
  <c r="Y824" i="11"/>
  <c r="Y825" i="11"/>
  <c r="Y826" i="11"/>
  <c r="Y827" i="11"/>
  <c r="Y828" i="11"/>
  <c r="Y829" i="11"/>
  <c r="Y830" i="11"/>
  <c r="Y831" i="11"/>
  <c r="Y832" i="11"/>
  <c r="Y833" i="11"/>
  <c r="Y834" i="11"/>
  <c r="Y835" i="11"/>
  <c r="Y836" i="11"/>
  <c r="Y837" i="11"/>
  <c r="Y838" i="11"/>
  <c r="Y839" i="11"/>
  <c r="Y840" i="11"/>
  <c r="Y841" i="11"/>
  <c r="Y842" i="11"/>
  <c r="Y843" i="11"/>
  <c r="Y844" i="11"/>
  <c r="Y845" i="11"/>
  <c r="Y846" i="11"/>
  <c r="Y847" i="11"/>
  <c r="Y848" i="11"/>
  <c r="Y849" i="11"/>
  <c r="Y850" i="11"/>
  <c r="Y851" i="11"/>
  <c r="Y852" i="11"/>
  <c r="Y853" i="11"/>
  <c r="Y854" i="11"/>
  <c r="Y855" i="11"/>
  <c r="Y856" i="11"/>
  <c r="Y857" i="11"/>
  <c r="Y858" i="11"/>
  <c r="Y859" i="11"/>
  <c r="Y860" i="11"/>
  <c r="Y861" i="11"/>
  <c r="Y862" i="11"/>
  <c r="Y863" i="11"/>
  <c r="Y864" i="11"/>
  <c r="Y865" i="11"/>
  <c r="Y866" i="11"/>
  <c r="Y867" i="11"/>
  <c r="Y868" i="11"/>
  <c r="Y869" i="11"/>
  <c r="Y870" i="11"/>
  <c r="Y871" i="11"/>
  <c r="Y872" i="11"/>
  <c r="Y873" i="11"/>
  <c r="Y874" i="11"/>
  <c r="Y875" i="11"/>
  <c r="Y876" i="11"/>
  <c r="Y877" i="11"/>
  <c r="Y878" i="11"/>
  <c r="Y879" i="11"/>
  <c r="Y880" i="11"/>
  <c r="Y881" i="11"/>
  <c r="Y882" i="11"/>
  <c r="Y883" i="11"/>
  <c r="Y884" i="11"/>
  <c r="Y885" i="11"/>
  <c r="Y886" i="11"/>
  <c r="Y887" i="11"/>
  <c r="Y888" i="11"/>
  <c r="Y889" i="11"/>
  <c r="Y890" i="11"/>
  <c r="Y891" i="11"/>
  <c r="Y892" i="11"/>
  <c r="Y893" i="11"/>
  <c r="Y894" i="11"/>
  <c r="Y895" i="11"/>
  <c r="Y896" i="11"/>
  <c r="Y897" i="11"/>
  <c r="Y898" i="11"/>
  <c r="Y899" i="11"/>
  <c r="Y900" i="11"/>
  <c r="Y901" i="11"/>
  <c r="Y902" i="11"/>
  <c r="Y903" i="11"/>
  <c r="Y904" i="11"/>
  <c r="Y905" i="11"/>
  <c r="Y906" i="11"/>
  <c r="Y907" i="11"/>
  <c r="Y908" i="11"/>
  <c r="Y909" i="11"/>
  <c r="Y910" i="11"/>
  <c r="Y911" i="11"/>
  <c r="Y912" i="11"/>
  <c r="Y913" i="11"/>
  <c r="Y914" i="11"/>
  <c r="Y915" i="11"/>
  <c r="Y916" i="11"/>
  <c r="Y917" i="11"/>
  <c r="Y918" i="11"/>
  <c r="Y919" i="11"/>
  <c r="Y920" i="11"/>
  <c r="Y921" i="11"/>
  <c r="Y922" i="11"/>
  <c r="Y923" i="11"/>
  <c r="Y924" i="11"/>
  <c r="Y925" i="11"/>
  <c r="Y926" i="11"/>
  <c r="Y927" i="11"/>
  <c r="Y928" i="11"/>
  <c r="Y929" i="11"/>
  <c r="Y930" i="11"/>
  <c r="Y931" i="11"/>
  <c r="Y932" i="11"/>
  <c r="Y933" i="11"/>
  <c r="Y934" i="11"/>
  <c r="Y935" i="11"/>
  <c r="Y936" i="11"/>
  <c r="Y937" i="11"/>
  <c r="Y938" i="11"/>
  <c r="Y939" i="11"/>
  <c r="Y940" i="11"/>
  <c r="Y941" i="11"/>
  <c r="Y942" i="11"/>
  <c r="Y943" i="11"/>
  <c r="Y944" i="11"/>
  <c r="Y945" i="11"/>
  <c r="Y946" i="11"/>
  <c r="Y947" i="11"/>
  <c r="Y948" i="11"/>
  <c r="Y949" i="11"/>
  <c r="Y950" i="11"/>
  <c r="Y951" i="11"/>
  <c r="Y952" i="11"/>
  <c r="Y953" i="11"/>
  <c r="Y954" i="11"/>
  <c r="Y955" i="11"/>
  <c r="Y956" i="11"/>
  <c r="Y957" i="11"/>
  <c r="Y958" i="11"/>
  <c r="Y959" i="11"/>
  <c r="Y960" i="11"/>
  <c r="Y961" i="11"/>
  <c r="Y962" i="11"/>
  <c r="Y963" i="11"/>
  <c r="Y964" i="11"/>
  <c r="Y965" i="11"/>
  <c r="Y966" i="11"/>
  <c r="Y967" i="11"/>
  <c r="Y968" i="11"/>
  <c r="Y969" i="11"/>
  <c r="Y970" i="11"/>
  <c r="Y971" i="11"/>
  <c r="Y972" i="11"/>
  <c r="Y973" i="11"/>
  <c r="Y974" i="11"/>
  <c r="Y975" i="11"/>
  <c r="Y976" i="11"/>
  <c r="Y977" i="11"/>
  <c r="Y978" i="11"/>
  <c r="Y979" i="11"/>
  <c r="Y980" i="11"/>
  <c r="Y981" i="11"/>
  <c r="Y982" i="11"/>
  <c r="Y983" i="11"/>
  <c r="Y984" i="11"/>
  <c r="Y985" i="11"/>
  <c r="Y986" i="11"/>
  <c r="Y987" i="11"/>
  <c r="Y988" i="11"/>
  <c r="Y989" i="11"/>
  <c r="Y990" i="11"/>
  <c r="Y991" i="11"/>
  <c r="Y992" i="11"/>
  <c r="Y993" i="11"/>
  <c r="Y994" i="11"/>
  <c r="Y995" i="11"/>
  <c r="Y996" i="11"/>
  <c r="Y997" i="11"/>
  <c r="Y998" i="11"/>
  <c r="Y999" i="11"/>
  <c r="Y1000" i="11"/>
  <c r="Y1001" i="11"/>
  <c r="Y1002" i="11"/>
  <c r="Y1003" i="11"/>
  <c r="Y1004" i="11"/>
  <c r="F50" i="8"/>
  <c r="F51" i="8"/>
  <c r="F53" i="8" l="1"/>
  <c r="F52" i="8"/>
  <c r="F54" i="8" s="1"/>
  <c r="CF19" i="15"/>
  <c r="CF20" i="15"/>
  <c r="CF21" i="15"/>
  <c r="CF22" i="15"/>
  <c r="CF23" i="15"/>
  <c r="CF24" i="15"/>
  <c r="CF25" i="15"/>
  <c r="CF26" i="15"/>
  <c r="CF27" i="15"/>
  <c r="CF28" i="15"/>
  <c r="CF29" i="15"/>
  <c r="CF30" i="15"/>
  <c r="CF31" i="15"/>
  <c r="CF32" i="15"/>
  <c r="CF33" i="15"/>
  <c r="CF34" i="15"/>
  <c r="CF35" i="15"/>
  <c r="CF36" i="15"/>
  <c r="CF37" i="15"/>
  <c r="CF38" i="15"/>
  <c r="CF39" i="15"/>
  <c r="CF40" i="15"/>
  <c r="CF41" i="15"/>
  <c r="CF42" i="15"/>
  <c r="CF43" i="15"/>
  <c r="CF44" i="15"/>
  <c r="CF45" i="15"/>
  <c r="CF46" i="15"/>
  <c r="CF47" i="15"/>
  <c r="CF48" i="15"/>
  <c r="CF49" i="15"/>
  <c r="CF50" i="15"/>
  <c r="CF51" i="15"/>
  <c r="CF52" i="15"/>
  <c r="CF53" i="15"/>
  <c r="CF54" i="15"/>
  <c r="CF55" i="15"/>
  <c r="CF56" i="15"/>
  <c r="CF57" i="15"/>
  <c r="CF58" i="15"/>
  <c r="CF59" i="15"/>
  <c r="CF60" i="15"/>
  <c r="CF61" i="15"/>
  <c r="CF62" i="15"/>
  <c r="CF63" i="15"/>
  <c r="CF64" i="15"/>
  <c r="CF65" i="15"/>
  <c r="CF66" i="15"/>
  <c r="CF67" i="15"/>
  <c r="CF68" i="15"/>
  <c r="CF69" i="15"/>
  <c r="CF70" i="15"/>
  <c r="CF71" i="15"/>
  <c r="CF72" i="15"/>
  <c r="CF73" i="15"/>
  <c r="CF74" i="15"/>
  <c r="CF75" i="15"/>
  <c r="CF76" i="15"/>
  <c r="CF77" i="15"/>
  <c r="CF78" i="15"/>
  <c r="CF79" i="15"/>
  <c r="CF80" i="15"/>
  <c r="CF81" i="15"/>
  <c r="CF82" i="15"/>
  <c r="CF83" i="15"/>
  <c r="CF84" i="15"/>
  <c r="CF85" i="15"/>
  <c r="CF86" i="15"/>
  <c r="CF87" i="15"/>
  <c r="CF88" i="15"/>
  <c r="CF89" i="15"/>
  <c r="CF90" i="15"/>
  <c r="CF91" i="15"/>
  <c r="CF92" i="15"/>
  <c r="CF93" i="15"/>
  <c r="CF94" i="15"/>
  <c r="CF95" i="15"/>
  <c r="CF96" i="15"/>
  <c r="CF97" i="15"/>
  <c r="CF98" i="15"/>
  <c r="CF99" i="15"/>
  <c r="CF100" i="15"/>
  <c r="CF101" i="15"/>
  <c r="CF102" i="15"/>
  <c r="CF103" i="15"/>
  <c r="CF104" i="15"/>
  <c r="CF105" i="15"/>
  <c r="CF106" i="15"/>
  <c r="CF107" i="15"/>
  <c r="CF108" i="15"/>
  <c r="CF109" i="15"/>
  <c r="CF110" i="15"/>
  <c r="CF111" i="15"/>
  <c r="CF112" i="15"/>
  <c r="CF113" i="15"/>
  <c r="CF114" i="15"/>
  <c r="CF115" i="15"/>
  <c r="CF116" i="15"/>
  <c r="CF117" i="15"/>
  <c r="CF118" i="15"/>
  <c r="CF119" i="15"/>
  <c r="CF120" i="15"/>
  <c r="CF121" i="15"/>
  <c r="CF122" i="15"/>
  <c r="CF123" i="15"/>
  <c r="CF124" i="15"/>
  <c r="CF125" i="15"/>
  <c r="CF126" i="15"/>
  <c r="CF127" i="15"/>
  <c r="CF128" i="15"/>
  <c r="CF129" i="15"/>
  <c r="CF130" i="15"/>
  <c r="CF131" i="15"/>
  <c r="CF132" i="15"/>
  <c r="CF133" i="15"/>
  <c r="CF134" i="15"/>
  <c r="CF135" i="15"/>
  <c r="CF136" i="15"/>
  <c r="CF137" i="15"/>
  <c r="CF138" i="15"/>
  <c r="CF139" i="15"/>
  <c r="CF140" i="15"/>
  <c r="CF141" i="15"/>
  <c r="CF142" i="15"/>
  <c r="CF143" i="15"/>
  <c r="CF144" i="15"/>
  <c r="CF145" i="15"/>
  <c r="CF146" i="15"/>
  <c r="CF147" i="15"/>
  <c r="CF148" i="15"/>
  <c r="CF149" i="15"/>
  <c r="CF150" i="15"/>
  <c r="CF151" i="15"/>
  <c r="CF152" i="15"/>
  <c r="CF153" i="15"/>
  <c r="CF154" i="15"/>
  <c r="CF155" i="15"/>
  <c r="CF156" i="15"/>
  <c r="CF157" i="15"/>
  <c r="CF158" i="15"/>
  <c r="CF159" i="15"/>
  <c r="CF160" i="15"/>
  <c r="CF161" i="15"/>
  <c r="CF162" i="15"/>
  <c r="CF163" i="15"/>
  <c r="CF164" i="15"/>
  <c r="CF165" i="15"/>
  <c r="CF166" i="15"/>
  <c r="CF167" i="15"/>
  <c r="CF168" i="15"/>
  <c r="CF169" i="15"/>
  <c r="CF170" i="15"/>
  <c r="CF171" i="15"/>
  <c r="CF172" i="15"/>
  <c r="CF173" i="15"/>
  <c r="CF174" i="15"/>
  <c r="CF175" i="15"/>
  <c r="CF176" i="15"/>
  <c r="CF177" i="15"/>
  <c r="CF178" i="15"/>
  <c r="CF179" i="15"/>
  <c r="CF180" i="15"/>
  <c r="CF181" i="15"/>
  <c r="CF182" i="15"/>
  <c r="CF183" i="15"/>
  <c r="CF184" i="15"/>
  <c r="CF185" i="15"/>
  <c r="CF186" i="15"/>
  <c r="CF187" i="15"/>
  <c r="CF188" i="15"/>
  <c r="CF189" i="15"/>
  <c r="CF190" i="15"/>
  <c r="CF191" i="15"/>
  <c r="CF192" i="15"/>
  <c r="CF193" i="15"/>
  <c r="CF194" i="15"/>
  <c r="CF195" i="15"/>
  <c r="CF196" i="15"/>
  <c r="CF197" i="15"/>
  <c r="CF198" i="15"/>
  <c r="CF199" i="15"/>
  <c r="CF200" i="15"/>
  <c r="CF201" i="15"/>
  <c r="CF202" i="15"/>
  <c r="CF203" i="15"/>
  <c r="CF204" i="15"/>
  <c r="CF205" i="15"/>
  <c r="CF206" i="15"/>
  <c r="CF207" i="15"/>
  <c r="CF208" i="15"/>
  <c r="CF209" i="15"/>
  <c r="CF210" i="15"/>
  <c r="CF211" i="15"/>
  <c r="CF212" i="15"/>
  <c r="CF213" i="15"/>
  <c r="CF214" i="15"/>
  <c r="CF215" i="15"/>
  <c r="CF216" i="15"/>
  <c r="CF217" i="15"/>
  <c r="CF218" i="15"/>
  <c r="CF219" i="15"/>
  <c r="CF220" i="15"/>
  <c r="CF221" i="15"/>
  <c r="CF222" i="15"/>
  <c r="CF223" i="15"/>
  <c r="CF224" i="15"/>
  <c r="CF225" i="15"/>
  <c r="CF226" i="15"/>
  <c r="CF227" i="15"/>
  <c r="CF228" i="15"/>
  <c r="CF229" i="15"/>
  <c r="CF230" i="15"/>
  <c r="CF231" i="15"/>
  <c r="CF232" i="15"/>
  <c r="CF233" i="15"/>
  <c r="CF234" i="15"/>
  <c r="CF235" i="15"/>
  <c r="CF236" i="15"/>
  <c r="CF237" i="15"/>
  <c r="CF238" i="15"/>
  <c r="CF239" i="15"/>
  <c r="CF240" i="15"/>
  <c r="CF241" i="15"/>
  <c r="CF242" i="15"/>
  <c r="CF243" i="15"/>
  <c r="CF244" i="15"/>
  <c r="CF245" i="15"/>
  <c r="CF246" i="15"/>
  <c r="CF247" i="15"/>
  <c r="CF248" i="15"/>
  <c r="CF249" i="15"/>
  <c r="CF250" i="15"/>
  <c r="CF251" i="15"/>
  <c r="CF252" i="15"/>
  <c r="CF253" i="15"/>
  <c r="CF254" i="15"/>
  <c r="CF255" i="15"/>
  <c r="CF256" i="15"/>
  <c r="CF257" i="15"/>
  <c r="CF258" i="15"/>
  <c r="CF259" i="15"/>
  <c r="CF260" i="15"/>
  <c r="CF261" i="15"/>
  <c r="CF262" i="15"/>
  <c r="CF263" i="15"/>
  <c r="CF264" i="15"/>
  <c r="CF265" i="15"/>
  <c r="CF266" i="15"/>
  <c r="CF267" i="15"/>
  <c r="CF268" i="15"/>
  <c r="CF269" i="15"/>
  <c r="CF270" i="15"/>
  <c r="CF271" i="15"/>
  <c r="CF272" i="15"/>
  <c r="CF273" i="15"/>
  <c r="CF274" i="15"/>
  <c r="CF275" i="15"/>
  <c r="CF276" i="15"/>
  <c r="CF277" i="15"/>
  <c r="CF278" i="15"/>
  <c r="CF279" i="15"/>
  <c r="CF280" i="15"/>
  <c r="CF281" i="15"/>
  <c r="CF282" i="15"/>
  <c r="CF283" i="15"/>
  <c r="CF284" i="15"/>
  <c r="CF285" i="15"/>
  <c r="CF286" i="15"/>
  <c r="CF287" i="15"/>
  <c r="CF288" i="15"/>
  <c r="CF289" i="15"/>
  <c r="CF290" i="15"/>
  <c r="CF291" i="15"/>
  <c r="CF292" i="15"/>
  <c r="CF293" i="15"/>
  <c r="CF294" i="15"/>
  <c r="CF295" i="15"/>
  <c r="CF296" i="15"/>
  <c r="CF297" i="15"/>
  <c r="CF298" i="15"/>
  <c r="CF299" i="15"/>
  <c r="CF300" i="15"/>
  <c r="CF301" i="15"/>
  <c r="CF302" i="15"/>
  <c r="CF303" i="15"/>
  <c r="CF304" i="15"/>
  <c r="CF305" i="15"/>
  <c r="CF306" i="15"/>
  <c r="CF307" i="15"/>
  <c r="CF308" i="15"/>
  <c r="CF309" i="15"/>
  <c r="CF310" i="15"/>
  <c r="CF311" i="15"/>
  <c r="CF312" i="15"/>
  <c r="CF313" i="15"/>
  <c r="CF314" i="15"/>
  <c r="CF315" i="15"/>
  <c r="CF316" i="15"/>
  <c r="CF317" i="15"/>
  <c r="CF318" i="15"/>
  <c r="CF319" i="15"/>
  <c r="CF320" i="15"/>
  <c r="CF321" i="15"/>
  <c r="CF322" i="15"/>
  <c r="CF323" i="15"/>
  <c r="CF324" i="15"/>
  <c r="CF325" i="15"/>
  <c r="CF326" i="15"/>
  <c r="CF327" i="15"/>
  <c r="CF328" i="15"/>
  <c r="CF329" i="15"/>
  <c r="CF330" i="15"/>
  <c r="CF331" i="15"/>
  <c r="CF332" i="15"/>
  <c r="CF333" i="15"/>
  <c r="CF334" i="15"/>
  <c r="CF335" i="15"/>
  <c r="CF336" i="15"/>
  <c r="CF337" i="15"/>
  <c r="CF338" i="15"/>
  <c r="CF339" i="15"/>
  <c r="CF340" i="15"/>
  <c r="CF341" i="15"/>
  <c r="CF342" i="15"/>
  <c r="CF343" i="15"/>
  <c r="CF344" i="15"/>
  <c r="CF345" i="15"/>
  <c r="CF346" i="15"/>
  <c r="CF347" i="15"/>
  <c r="CF348" i="15"/>
  <c r="CF349" i="15"/>
  <c r="CF350" i="15"/>
  <c r="CF351" i="15"/>
  <c r="CF352" i="15"/>
  <c r="CF353" i="15"/>
  <c r="CF354" i="15"/>
  <c r="CF355" i="15"/>
  <c r="CF356" i="15"/>
  <c r="CF357" i="15"/>
  <c r="CF358" i="15"/>
  <c r="CF359" i="15"/>
  <c r="CF360" i="15"/>
  <c r="CF361" i="15"/>
  <c r="CF362" i="15"/>
  <c r="CF363" i="15"/>
  <c r="CF364" i="15"/>
  <c r="CF365" i="15"/>
  <c r="CF366" i="15"/>
  <c r="CF367" i="15"/>
  <c r="CF368" i="15"/>
  <c r="CF369" i="15"/>
  <c r="CF370" i="15"/>
  <c r="CF371" i="15"/>
  <c r="CF372" i="15"/>
  <c r="CF373" i="15"/>
  <c r="CF374" i="15"/>
  <c r="CF375" i="15"/>
  <c r="CF376" i="15"/>
  <c r="CF377" i="15"/>
  <c r="CF378" i="15"/>
  <c r="CF379" i="15"/>
  <c r="CF380" i="15"/>
  <c r="CF381" i="15"/>
  <c r="CF382" i="15"/>
  <c r="CF383" i="15"/>
  <c r="CF384" i="15"/>
  <c r="CF385" i="15"/>
  <c r="CF386" i="15"/>
  <c r="CF387" i="15"/>
  <c r="CF388" i="15"/>
  <c r="CF389" i="15"/>
  <c r="CF390" i="15"/>
  <c r="CF391" i="15"/>
  <c r="CF392" i="15"/>
  <c r="CF393" i="15"/>
  <c r="CF394" i="15"/>
  <c r="CF395" i="15"/>
  <c r="CF396" i="15"/>
  <c r="CF397" i="15"/>
  <c r="CF398" i="15"/>
  <c r="CF399" i="15"/>
  <c r="CF400" i="15"/>
  <c r="CF401" i="15"/>
  <c r="CF402" i="15"/>
  <c r="CF403" i="15"/>
  <c r="CF404" i="15"/>
  <c r="CF405" i="15"/>
  <c r="CF406" i="15"/>
  <c r="CF407" i="15"/>
  <c r="CF408" i="15"/>
  <c r="CF409" i="15"/>
  <c r="CF410" i="15"/>
  <c r="CF411" i="15"/>
  <c r="CF412" i="15"/>
  <c r="CF413" i="15"/>
  <c r="CF414" i="15"/>
  <c r="CF415" i="15"/>
  <c r="CF416" i="15"/>
  <c r="CF417" i="15"/>
  <c r="CF418" i="15"/>
  <c r="CF419" i="15"/>
  <c r="CF420" i="15"/>
  <c r="CF421" i="15"/>
  <c r="CF422" i="15"/>
  <c r="CF423" i="15"/>
  <c r="CF424" i="15"/>
  <c r="CF425" i="15"/>
  <c r="CF426" i="15"/>
  <c r="CF427" i="15"/>
  <c r="CF428" i="15"/>
  <c r="CF429" i="15"/>
  <c r="CF430" i="15"/>
  <c r="CF431" i="15"/>
  <c r="CF432" i="15"/>
  <c r="CF433" i="15"/>
  <c r="CF434" i="15"/>
  <c r="CF435" i="15"/>
  <c r="CF436" i="15"/>
  <c r="CF437" i="15"/>
  <c r="CF438" i="15"/>
  <c r="CF439" i="15"/>
  <c r="CF440" i="15"/>
  <c r="CF441" i="15"/>
  <c r="CF442" i="15"/>
  <c r="CF443" i="15"/>
  <c r="CF444" i="15"/>
  <c r="CF445" i="15"/>
  <c r="CF446" i="15"/>
  <c r="CF447" i="15"/>
  <c r="CF448" i="15"/>
  <c r="CF449" i="15"/>
  <c r="CF450" i="15"/>
  <c r="CF451" i="15"/>
  <c r="CF452" i="15"/>
  <c r="CF453" i="15"/>
  <c r="CF454" i="15"/>
  <c r="CF455" i="15"/>
  <c r="CF456" i="15"/>
  <c r="CF457" i="15"/>
  <c r="CF458" i="15"/>
  <c r="CF459" i="15"/>
  <c r="CF460" i="15"/>
  <c r="CF461" i="15"/>
  <c r="CF462" i="15"/>
  <c r="CF463" i="15"/>
  <c r="CF464" i="15"/>
  <c r="CF465" i="15"/>
  <c r="CF466" i="15"/>
  <c r="CF467" i="15"/>
  <c r="CF468" i="15"/>
  <c r="CF469" i="15"/>
  <c r="CF470" i="15"/>
  <c r="CF471" i="15"/>
  <c r="CF472" i="15"/>
  <c r="CF473" i="15"/>
  <c r="CF474" i="15"/>
  <c r="CF475" i="15"/>
  <c r="CF476" i="15"/>
  <c r="CF477" i="15"/>
  <c r="CF478" i="15"/>
  <c r="CF479" i="15"/>
  <c r="CF480" i="15"/>
  <c r="CF481" i="15"/>
  <c r="CF482" i="15"/>
  <c r="CF483" i="15"/>
  <c r="CF484" i="15"/>
  <c r="CF485" i="15"/>
  <c r="CF486" i="15"/>
  <c r="CF487" i="15"/>
  <c r="CF488" i="15"/>
  <c r="CF489" i="15"/>
  <c r="CF490" i="15"/>
  <c r="CF491" i="15"/>
  <c r="CF492" i="15"/>
  <c r="CF493" i="15"/>
  <c r="CF494" i="15"/>
  <c r="CF495" i="15"/>
  <c r="CF496" i="15"/>
  <c r="CF497" i="15"/>
  <c r="CF498" i="15"/>
  <c r="CF499" i="15"/>
  <c r="CF500" i="15"/>
  <c r="CF501" i="15"/>
  <c r="CF502" i="15"/>
  <c r="CF503" i="15"/>
  <c r="CF504" i="15"/>
  <c r="CF505" i="15"/>
  <c r="CF506" i="15"/>
  <c r="CF507" i="15"/>
  <c r="CF508" i="15"/>
  <c r="CF509" i="15"/>
  <c r="CF510" i="15"/>
  <c r="CF511" i="15"/>
  <c r="CF512" i="15"/>
  <c r="CF513" i="15"/>
  <c r="CF514" i="15"/>
  <c r="CF515" i="15"/>
  <c r="CF516" i="15"/>
  <c r="CF517" i="15"/>
  <c r="CF518" i="15"/>
  <c r="CF519" i="15"/>
  <c r="CF520" i="15"/>
  <c r="CF521" i="15"/>
  <c r="CF522" i="15"/>
  <c r="CF523" i="15"/>
  <c r="CF524" i="15"/>
  <c r="CF525" i="15"/>
  <c r="CF526" i="15"/>
  <c r="CF527" i="15"/>
  <c r="CF528" i="15"/>
  <c r="CF529" i="15"/>
  <c r="CF530" i="15"/>
  <c r="CF531" i="15"/>
  <c r="CF532" i="15"/>
  <c r="CF533" i="15"/>
  <c r="CF534" i="15"/>
  <c r="CF535" i="15"/>
  <c r="CF536" i="15"/>
  <c r="CF537" i="15"/>
  <c r="CF538" i="15"/>
  <c r="CF539" i="15"/>
  <c r="CF540" i="15"/>
  <c r="CF541" i="15"/>
  <c r="CF542" i="15"/>
  <c r="CF543" i="15"/>
  <c r="CF544" i="15"/>
  <c r="CF545" i="15"/>
  <c r="CF546" i="15"/>
  <c r="CF547" i="15"/>
  <c r="CF548" i="15"/>
  <c r="CF549" i="15"/>
  <c r="CF550" i="15"/>
  <c r="CF551" i="15"/>
  <c r="CF552" i="15"/>
  <c r="CF553" i="15"/>
  <c r="CF554" i="15"/>
  <c r="CF555" i="15"/>
  <c r="CF556" i="15"/>
  <c r="CF557" i="15"/>
  <c r="CF558" i="15"/>
  <c r="CF559" i="15"/>
  <c r="CF560" i="15"/>
  <c r="CF561" i="15"/>
  <c r="CF562" i="15"/>
  <c r="CF563" i="15"/>
  <c r="CF564" i="15"/>
  <c r="CF565" i="15"/>
  <c r="CF566" i="15"/>
  <c r="CF567" i="15"/>
  <c r="CF568" i="15"/>
  <c r="CF569" i="15"/>
  <c r="CF570" i="15"/>
  <c r="CF571" i="15"/>
  <c r="CF572" i="15"/>
  <c r="CF573" i="15"/>
  <c r="CF574" i="15"/>
  <c r="CF575" i="15"/>
  <c r="CF576" i="15"/>
  <c r="CF577" i="15"/>
  <c r="CF578" i="15"/>
  <c r="CF579" i="15"/>
  <c r="CF580" i="15"/>
  <c r="CF581" i="15"/>
  <c r="CF582" i="15"/>
  <c r="CF583" i="15"/>
  <c r="CF584" i="15"/>
  <c r="CF585" i="15"/>
  <c r="CF586" i="15"/>
  <c r="CF587" i="15"/>
  <c r="CF588" i="15"/>
  <c r="CF589" i="15"/>
  <c r="CF590" i="15"/>
  <c r="CF591" i="15"/>
  <c r="CF592" i="15"/>
  <c r="CF593" i="15"/>
  <c r="CF594" i="15"/>
  <c r="CF595" i="15"/>
  <c r="CF596" i="15"/>
  <c r="CF597" i="15"/>
  <c r="CF598" i="15"/>
  <c r="CF599" i="15"/>
  <c r="CF600" i="15"/>
  <c r="CF601" i="15"/>
  <c r="CF602" i="15"/>
  <c r="CF603" i="15"/>
  <c r="CF604" i="15"/>
  <c r="CF605" i="15"/>
  <c r="CF606" i="15"/>
  <c r="CF607" i="15"/>
  <c r="CF608" i="15"/>
  <c r="CF609" i="15"/>
  <c r="CF610" i="15"/>
  <c r="CF611" i="15"/>
  <c r="CF612" i="15"/>
  <c r="CF613" i="15"/>
  <c r="CF614" i="15"/>
  <c r="CF615" i="15"/>
  <c r="CF616" i="15"/>
  <c r="CF617" i="15"/>
  <c r="CF618" i="15"/>
  <c r="CF619" i="15"/>
  <c r="CF620" i="15"/>
  <c r="CF621" i="15"/>
  <c r="CF622" i="15"/>
  <c r="CF623" i="15"/>
  <c r="CF624" i="15"/>
  <c r="CF625" i="15"/>
  <c r="CF626" i="15"/>
  <c r="CF627" i="15"/>
  <c r="CF628" i="15"/>
  <c r="CF629" i="15"/>
  <c r="CF630" i="15"/>
  <c r="CF631" i="15"/>
  <c r="CF632" i="15"/>
  <c r="CF633" i="15"/>
  <c r="CF634" i="15"/>
  <c r="CF635" i="15"/>
  <c r="CF636" i="15"/>
  <c r="CF637" i="15"/>
  <c r="CF638" i="15"/>
  <c r="CF639" i="15"/>
  <c r="CF640" i="15"/>
  <c r="CF641" i="15"/>
  <c r="CF642" i="15"/>
  <c r="CF643" i="15"/>
  <c r="CF644" i="15"/>
  <c r="CF645" i="15"/>
  <c r="CF646" i="15"/>
  <c r="CF647" i="15"/>
  <c r="CF648" i="15"/>
  <c r="CF649" i="15"/>
  <c r="CF650" i="15"/>
  <c r="CF651" i="15"/>
  <c r="CF652" i="15"/>
  <c r="CF653" i="15"/>
  <c r="CF654" i="15"/>
  <c r="CF655" i="15"/>
  <c r="CF656" i="15"/>
  <c r="CF657" i="15"/>
  <c r="CF658" i="15"/>
  <c r="CF659" i="15"/>
  <c r="CF660" i="15"/>
  <c r="CF661" i="15"/>
  <c r="CF662" i="15"/>
  <c r="CF663" i="15"/>
  <c r="CF664" i="15"/>
  <c r="CF665" i="15"/>
  <c r="CF666" i="15"/>
  <c r="CF667" i="15"/>
  <c r="CF668" i="15"/>
  <c r="CF669" i="15"/>
  <c r="CF670" i="15"/>
  <c r="CF671" i="15"/>
  <c r="CF672" i="15"/>
  <c r="CF673" i="15"/>
  <c r="CF674" i="15"/>
  <c r="CF675" i="15"/>
  <c r="CF676" i="15"/>
  <c r="CF677" i="15"/>
  <c r="CF678" i="15"/>
  <c r="CF679" i="15"/>
  <c r="CF680" i="15"/>
  <c r="CF681" i="15"/>
  <c r="CF682" i="15"/>
  <c r="CF683" i="15"/>
  <c r="CF684" i="15"/>
  <c r="CF685" i="15"/>
  <c r="CF686" i="15"/>
  <c r="CF687" i="15"/>
  <c r="CF688" i="15"/>
  <c r="CF689" i="15"/>
  <c r="CF690" i="15"/>
  <c r="CF691" i="15"/>
  <c r="CF692" i="15"/>
  <c r="CF693" i="15"/>
  <c r="CF694" i="15"/>
  <c r="CF695" i="15"/>
  <c r="CF696" i="15"/>
  <c r="CF697" i="15"/>
  <c r="CF698" i="15"/>
  <c r="CF699" i="15"/>
  <c r="CF700" i="15"/>
  <c r="CF701" i="15"/>
  <c r="CF702" i="15"/>
  <c r="CF703" i="15"/>
  <c r="CF704" i="15"/>
  <c r="CF705" i="15"/>
  <c r="CF706" i="15"/>
  <c r="CF707" i="15"/>
  <c r="CF708" i="15"/>
  <c r="CF709" i="15"/>
  <c r="CF710" i="15"/>
  <c r="CF711" i="15"/>
  <c r="CF712" i="15"/>
  <c r="CF713" i="15"/>
  <c r="CF714" i="15"/>
  <c r="CF715" i="15"/>
  <c r="CF716" i="15"/>
  <c r="CF717" i="15"/>
  <c r="CF718" i="15"/>
  <c r="CF719" i="15"/>
  <c r="CF720" i="15"/>
  <c r="CF721" i="15"/>
  <c r="CF722" i="15"/>
  <c r="CF723" i="15"/>
  <c r="CF724" i="15"/>
  <c r="CF725" i="15"/>
  <c r="CF726" i="15"/>
  <c r="CF727" i="15"/>
  <c r="CF728" i="15"/>
  <c r="CF729" i="15"/>
  <c r="CF730" i="15"/>
  <c r="CF731" i="15"/>
  <c r="CF732" i="15"/>
  <c r="CF733" i="15"/>
  <c r="CF734" i="15"/>
  <c r="CF735" i="15"/>
  <c r="CF736" i="15"/>
  <c r="CF737" i="15"/>
  <c r="CF738" i="15"/>
  <c r="CF739" i="15"/>
  <c r="CF740" i="15"/>
  <c r="CF741" i="15"/>
  <c r="CF742" i="15"/>
  <c r="CF743" i="15"/>
  <c r="CF744" i="15"/>
  <c r="CF745" i="15"/>
  <c r="CF746" i="15"/>
  <c r="CF747" i="15"/>
  <c r="CF748" i="15"/>
  <c r="CF749" i="15"/>
  <c r="CF750" i="15"/>
  <c r="CF751" i="15"/>
  <c r="CF752" i="15"/>
  <c r="CF753" i="15"/>
  <c r="CF754" i="15"/>
  <c r="CF755" i="15"/>
  <c r="CF756" i="15"/>
  <c r="CF757" i="15"/>
  <c r="CF758" i="15"/>
  <c r="CF759" i="15"/>
  <c r="CF760" i="15"/>
  <c r="CF761" i="15"/>
  <c r="CF762" i="15"/>
  <c r="CF763" i="15"/>
  <c r="CF764" i="15"/>
  <c r="CF765" i="15"/>
  <c r="CF766" i="15"/>
  <c r="CF767" i="15"/>
  <c r="CF768" i="15"/>
  <c r="CF769" i="15"/>
  <c r="CF770" i="15"/>
  <c r="CF771" i="15"/>
  <c r="CF772" i="15"/>
  <c r="CF773" i="15"/>
  <c r="CF774" i="15"/>
  <c r="CF775" i="15"/>
  <c r="CF776" i="15"/>
  <c r="CF777" i="15"/>
  <c r="CF778" i="15"/>
  <c r="CF779" i="15"/>
  <c r="CF780" i="15"/>
  <c r="CF781" i="15"/>
  <c r="CF782" i="15"/>
  <c r="CF783" i="15"/>
  <c r="CF784" i="15"/>
  <c r="CF785" i="15"/>
  <c r="CF786" i="15"/>
  <c r="CF787" i="15"/>
  <c r="CF788" i="15"/>
  <c r="CF789" i="15"/>
  <c r="CF790" i="15"/>
  <c r="CF791" i="15"/>
  <c r="CF792" i="15"/>
  <c r="CF793" i="15"/>
  <c r="CF794" i="15"/>
  <c r="CF795" i="15"/>
  <c r="CF796" i="15"/>
  <c r="CF797" i="15"/>
  <c r="CF798" i="15"/>
  <c r="CF799" i="15"/>
  <c r="CF800" i="15"/>
  <c r="CF801" i="15"/>
  <c r="CF802" i="15"/>
  <c r="CF803" i="15"/>
  <c r="CF804" i="15"/>
  <c r="CF805" i="15"/>
  <c r="CF806" i="15"/>
  <c r="CF807" i="15"/>
  <c r="CF808" i="15"/>
  <c r="CF809" i="15"/>
  <c r="CF810" i="15"/>
  <c r="CF811" i="15"/>
  <c r="CF812" i="15"/>
  <c r="CF813" i="15"/>
  <c r="CF814" i="15"/>
  <c r="CF815" i="15"/>
  <c r="CF816" i="15"/>
  <c r="CF817" i="15"/>
  <c r="CF818" i="15"/>
  <c r="CF819" i="15"/>
  <c r="CF820" i="15"/>
  <c r="CF821" i="15"/>
  <c r="CF822" i="15"/>
  <c r="CF823" i="15"/>
  <c r="CF824" i="15"/>
  <c r="CF825" i="15"/>
  <c r="CF826" i="15"/>
  <c r="CF827" i="15"/>
  <c r="CF828" i="15"/>
  <c r="CF829" i="15"/>
  <c r="CF830" i="15"/>
  <c r="CF831" i="15"/>
  <c r="CF832" i="15"/>
  <c r="CF833" i="15"/>
  <c r="CF834" i="15"/>
  <c r="CF835" i="15"/>
  <c r="CF836" i="15"/>
  <c r="CF837" i="15"/>
  <c r="CF838" i="15"/>
  <c r="CF839" i="15"/>
  <c r="CF840" i="15"/>
  <c r="CF841" i="15"/>
  <c r="CF842" i="15"/>
  <c r="CF843" i="15"/>
  <c r="CF844" i="15"/>
  <c r="CF845" i="15"/>
  <c r="CF846" i="15"/>
  <c r="CF847" i="15"/>
  <c r="CF848" i="15"/>
  <c r="CF849" i="15"/>
  <c r="CF850" i="15"/>
  <c r="CF851" i="15"/>
  <c r="CF852" i="15"/>
  <c r="CF853" i="15"/>
  <c r="CF854" i="15"/>
  <c r="CF855" i="15"/>
  <c r="CF856" i="15"/>
  <c r="CF857" i="15"/>
  <c r="CF858" i="15"/>
  <c r="CF859" i="15"/>
  <c r="CF860" i="15"/>
  <c r="CF861" i="15"/>
  <c r="CF862" i="15"/>
  <c r="CF863" i="15"/>
  <c r="CF864" i="15"/>
  <c r="CF865" i="15"/>
  <c r="CF866" i="15"/>
  <c r="CF867" i="15"/>
  <c r="CF868" i="15"/>
  <c r="CF869" i="15"/>
  <c r="CF870" i="15"/>
  <c r="CF871" i="15"/>
  <c r="CF872" i="15"/>
  <c r="CF873" i="15"/>
  <c r="CF874" i="15"/>
  <c r="CF875" i="15"/>
  <c r="CF876" i="15"/>
  <c r="CF877" i="15"/>
  <c r="CF878" i="15"/>
  <c r="CF879" i="15"/>
  <c r="CF880" i="15"/>
  <c r="CF881" i="15"/>
  <c r="CF882" i="15"/>
  <c r="CF883" i="15"/>
  <c r="CF884" i="15"/>
  <c r="CF885" i="15"/>
  <c r="CF886" i="15"/>
  <c r="CF887" i="15"/>
  <c r="CF888" i="15"/>
  <c r="CF889" i="15"/>
  <c r="CF890" i="15"/>
  <c r="CF891" i="15"/>
  <c r="CF892" i="15"/>
  <c r="CF893" i="15"/>
  <c r="CF894" i="15"/>
  <c r="CF895" i="15"/>
  <c r="CF896" i="15"/>
  <c r="CF897" i="15"/>
  <c r="CF898" i="15"/>
  <c r="CF899" i="15"/>
  <c r="CF900" i="15"/>
  <c r="CF901" i="15"/>
  <c r="CF902" i="15"/>
  <c r="CF903" i="15"/>
  <c r="CF904" i="15"/>
  <c r="CF905" i="15"/>
  <c r="CF906" i="15"/>
  <c r="CF907" i="15"/>
  <c r="CF908" i="15"/>
  <c r="CF909" i="15"/>
  <c r="CF910" i="15"/>
  <c r="CF911" i="15"/>
  <c r="CF912" i="15"/>
  <c r="CF913" i="15"/>
  <c r="CF914" i="15"/>
  <c r="CF915" i="15"/>
  <c r="CF916" i="15"/>
  <c r="CF917" i="15"/>
  <c r="CF918" i="15"/>
  <c r="CF919" i="15"/>
  <c r="CF920" i="15"/>
  <c r="CF921" i="15"/>
  <c r="CF922" i="15"/>
  <c r="CF923" i="15"/>
  <c r="CF924" i="15"/>
  <c r="CF925" i="15"/>
  <c r="CF926" i="15"/>
  <c r="CF927" i="15"/>
  <c r="CF928" i="15"/>
  <c r="CF929" i="15"/>
  <c r="CF930" i="15"/>
  <c r="CF931" i="15"/>
  <c r="CF932" i="15"/>
  <c r="CF933" i="15"/>
  <c r="CF934" i="15"/>
  <c r="CF935" i="15"/>
  <c r="CF936" i="15"/>
  <c r="CF937" i="15"/>
  <c r="CF938" i="15"/>
  <c r="CF939" i="15"/>
  <c r="CF940" i="15"/>
  <c r="CF941" i="15"/>
  <c r="CF942" i="15"/>
  <c r="CF943" i="15"/>
  <c r="CF944" i="15"/>
  <c r="CF945" i="15"/>
  <c r="CF946" i="15"/>
  <c r="CF947" i="15"/>
  <c r="CF948" i="15"/>
  <c r="CF949" i="15"/>
  <c r="CF950" i="15"/>
  <c r="CF951" i="15"/>
  <c r="CF952" i="15"/>
  <c r="CF953" i="15"/>
  <c r="CF954" i="15"/>
  <c r="CF955" i="15"/>
  <c r="CF956" i="15"/>
  <c r="CF957" i="15"/>
  <c r="CF958" i="15"/>
  <c r="CF959" i="15"/>
  <c r="CF960" i="15"/>
  <c r="CF961" i="15"/>
  <c r="CF962" i="15"/>
  <c r="CF963" i="15"/>
  <c r="CF964" i="15"/>
  <c r="CF965" i="15"/>
  <c r="CF966" i="15"/>
  <c r="CF967" i="15"/>
  <c r="CF968" i="15"/>
  <c r="CF969" i="15"/>
  <c r="CF970" i="15"/>
  <c r="CF971" i="15"/>
  <c r="CF972" i="15"/>
  <c r="CF973" i="15"/>
  <c r="CF974" i="15"/>
  <c r="CF975" i="15"/>
  <c r="CF976" i="15"/>
  <c r="CF977" i="15"/>
  <c r="CF978" i="15"/>
  <c r="CF979" i="15"/>
  <c r="CF980" i="15"/>
  <c r="CF981" i="15"/>
  <c r="CF982" i="15"/>
  <c r="CF983" i="15"/>
  <c r="CF984" i="15"/>
  <c r="CF985" i="15"/>
  <c r="CF986" i="15"/>
  <c r="CF987" i="15"/>
  <c r="CF988" i="15"/>
  <c r="CF989" i="15"/>
  <c r="CF990" i="15"/>
  <c r="CF991" i="15"/>
  <c r="CF992" i="15"/>
  <c r="CF993" i="15"/>
  <c r="CF994" i="15"/>
  <c r="CF995" i="15"/>
  <c r="CF996" i="15"/>
  <c r="CF997" i="15"/>
  <c r="CF998" i="15"/>
  <c r="CF999" i="15"/>
  <c r="CF1000" i="15"/>
  <c r="CF1001" i="15"/>
  <c r="CF1002" i="15"/>
  <c r="CF19" i="14"/>
  <c r="CF20" i="14"/>
  <c r="CF21" i="14"/>
  <c r="CF22" i="14"/>
  <c r="CF23" i="14"/>
  <c r="CF24" i="14"/>
  <c r="CF25" i="14"/>
  <c r="CF26" i="14"/>
  <c r="CF27" i="14"/>
  <c r="CF28" i="14"/>
  <c r="CF29" i="14"/>
  <c r="CF30" i="14"/>
  <c r="CF31" i="14"/>
  <c r="CF32" i="14"/>
  <c r="CF33" i="14"/>
  <c r="CF34" i="14"/>
  <c r="CF35" i="14"/>
  <c r="CF36" i="14"/>
  <c r="CF37" i="14"/>
  <c r="CF38" i="14"/>
  <c r="CF39" i="14"/>
  <c r="CF40" i="14"/>
  <c r="CF41" i="14"/>
  <c r="CF42" i="14"/>
  <c r="CF43" i="14"/>
  <c r="CF44" i="14"/>
  <c r="CF45" i="14"/>
  <c r="CF46" i="14"/>
  <c r="CF47" i="14"/>
  <c r="CF48" i="14"/>
  <c r="CF49" i="14"/>
  <c r="CF50" i="14"/>
  <c r="CF51" i="14"/>
  <c r="CF52" i="14"/>
  <c r="CF53" i="14"/>
  <c r="CF54" i="14"/>
  <c r="CF55" i="14"/>
  <c r="CF56" i="14"/>
  <c r="CF57" i="14"/>
  <c r="CF58" i="14"/>
  <c r="CF59" i="14"/>
  <c r="CF60" i="14"/>
  <c r="CF61" i="14"/>
  <c r="CF62" i="14"/>
  <c r="CF63" i="14"/>
  <c r="CF64" i="14"/>
  <c r="CF65" i="14"/>
  <c r="CF66" i="14"/>
  <c r="CF67" i="14"/>
  <c r="CF68" i="14"/>
  <c r="CF69" i="14"/>
  <c r="CF70" i="14"/>
  <c r="CF71" i="14"/>
  <c r="CF72" i="14"/>
  <c r="CF73" i="14"/>
  <c r="CF74" i="14"/>
  <c r="CF75" i="14"/>
  <c r="CF76" i="14"/>
  <c r="CF77" i="14"/>
  <c r="CF78" i="14"/>
  <c r="CF79" i="14"/>
  <c r="CF80" i="14"/>
  <c r="CF81" i="14"/>
  <c r="CF82" i="14"/>
  <c r="CF83" i="14"/>
  <c r="CF84" i="14"/>
  <c r="CF85" i="14"/>
  <c r="CF86" i="14"/>
  <c r="CF87" i="14"/>
  <c r="CF88" i="14"/>
  <c r="CF89" i="14"/>
  <c r="CF90" i="14"/>
  <c r="CF91" i="14"/>
  <c r="CF92" i="14"/>
  <c r="CF93" i="14"/>
  <c r="CF94" i="14"/>
  <c r="CF95" i="14"/>
  <c r="CF96" i="14"/>
  <c r="CF97" i="14"/>
  <c r="CF98" i="14"/>
  <c r="CF99" i="14"/>
  <c r="CF100" i="14"/>
  <c r="CF101" i="14"/>
  <c r="CF102" i="14"/>
  <c r="CF103" i="14"/>
  <c r="CF104" i="14"/>
  <c r="CF105" i="14"/>
  <c r="CF106" i="14"/>
  <c r="CF107" i="14"/>
  <c r="CF108" i="14"/>
  <c r="CF109" i="14"/>
  <c r="CF110" i="14"/>
  <c r="CF111" i="14"/>
  <c r="CF112" i="14"/>
  <c r="CF113" i="14"/>
  <c r="CF114" i="14"/>
  <c r="CF115" i="14"/>
  <c r="CF116" i="14"/>
  <c r="CF117" i="14"/>
  <c r="CF118" i="14"/>
  <c r="CF119" i="14"/>
  <c r="CF120" i="14"/>
  <c r="CF121" i="14"/>
  <c r="CF122" i="14"/>
  <c r="CF123" i="14"/>
  <c r="CF124" i="14"/>
  <c r="CF125" i="14"/>
  <c r="CF126" i="14"/>
  <c r="CF127" i="14"/>
  <c r="CF128" i="14"/>
  <c r="CF129" i="14"/>
  <c r="CF130" i="14"/>
  <c r="CF131" i="14"/>
  <c r="CF132" i="14"/>
  <c r="CF133" i="14"/>
  <c r="CF134" i="14"/>
  <c r="CF135" i="14"/>
  <c r="CF136" i="14"/>
  <c r="CF137" i="14"/>
  <c r="CF138" i="14"/>
  <c r="CF139" i="14"/>
  <c r="CF140" i="14"/>
  <c r="CF141" i="14"/>
  <c r="CF142" i="14"/>
  <c r="CF143" i="14"/>
  <c r="CF144" i="14"/>
  <c r="CF145" i="14"/>
  <c r="CF146" i="14"/>
  <c r="CF147" i="14"/>
  <c r="CF148" i="14"/>
  <c r="CF149" i="14"/>
  <c r="CF150" i="14"/>
  <c r="CF151" i="14"/>
  <c r="CF152" i="14"/>
  <c r="CF153" i="14"/>
  <c r="CF154" i="14"/>
  <c r="CF155" i="14"/>
  <c r="CF156" i="14"/>
  <c r="CF157" i="14"/>
  <c r="CF158" i="14"/>
  <c r="CF159" i="14"/>
  <c r="CF160" i="14"/>
  <c r="CF161" i="14"/>
  <c r="CF162" i="14"/>
  <c r="CF163" i="14"/>
  <c r="CF164" i="14"/>
  <c r="CF165" i="14"/>
  <c r="CF166" i="14"/>
  <c r="CF167" i="14"/>
  <c r="CF168" i="14"/>
  <c r="CF169" i="14"/>
  <c r="CF170" i="14"/>
  <c r="CF171" i="14"/>
  <c r="CF172" i="14"/>
  <c r="CF173" i="14"/>
  <c r="CF174" i="14"/>
  <c r="CF175" i="14"/>
  <c r="CF176" i="14"/>
  <c r="CF177" i="14"/>
  <c r="CF178" i="14"/>
  <c r="CF179" i="14"/>
  <c r="CF180" i="14"/>
  <c r="CF181" i="14"/>
  <c r="CF182" i="14"/>
  <c r="CF183" i="14"/>
  <c r="CF184" i="14"/>
  <c r="CF185" i="14"/>
  <c r="CF186" i="14"/>
  <c r="CF187" i="14"/>
  <c r="CF188" i="14"/>
  <c r="CF189" i="14"/>
  <c r="CF190" i="14"/>
  <c r="CF191" i="14"/>
  <c r="CF192" i="14"/>
  <c r="CF193" i="14"/>
  <c r="CF194" i="14"/>
  <c r="CF195" i="14"/>
  <c r="CF196" i="14"/>
  <c r="CF197" i="14"/>
  <c r="CF198" i="14"/>
  <c r="CF199" i="14"/>
  <c r="CF200" i="14"/>
  <c r="CF201" i="14"/>
  <c r="CF202" i="14"/>
  <c r="CF203" i="14"/>
  <c r="CF204" i="14"/>
  <c r="CF205" i="14"/>
  <c r="CF206" i="14"/>
  <c r="CF207" i="14"/>
  <c r="CF208" i="14"/>
  <c r="CF209" i="14"/>
  <c r="CF210" i="14"/>
  <c r="CF211" i="14"/>
  <c r="CF212" i="14"/>
  <c r="CF213" i="14"/>
  <c r="CF214" i="14"/>
  <c r="CF215" i="14"/>
  <c r="CF216" i="14"/>
  <c r="CF217" i="14"/>
  <c r="CF218" i="14"/>
  <c r="CF219" i="14"/>
  <c r="CF220" i="14"/>
  <c r="CF221" i="14"/>
  <c r="CF222" i="14"/>
  <c r="CF223" i="14"/>
  <c r="CF224" i="14"/>
  <c r="CF225" i="14"/>
  <c r="CF226" i="14"/>
  <c r="CF227" i="14"/>
  <c r="CF228" i="14"/>
  <c r="CF229" i="14"/>
  <c r="CF230" i="14"/>
  <c r="CF231" i="14"/>
  <c r="CF232" i="14"/>
  <c r="CF233" i="14"/>
  <c r="CF234" i="14"/>
  <c r="CF235" i="14"/>
  <c r="CF236" i="14"/>
  <c r="CF237" i="14"/>
  <c r="CF238" i="14"/>
  <c r="CF239" i="14"/>
  <c r="CF240" i="14"/>
  <c r="CF241" i="14"/>
  <c r="CF242" i="14"/>
  <c r="CF243" i="14"/>
  <c r="CF244" i="14"/>
  <c r="CF245" i="14"/>
  <c r="CF246" i="14"/>
  <c r="CF247" i="14"/>
  <c r="CF248" i="14"/>
  <c r="CF249" i="14"/>
  <c r="CF250" i="14"/>
  <c r="CF251" i="14"/>
  <c r="CF252" i="14"/>
  <c r="CF253" i="14"/>
  <c r="CF254" i="14"/>
  <c r="CF255" i="14"/>
  <c r="CF256" i="14"/>
  <c r="CF257" i="14"/>
  <c r="CF258" i="14"/>
  <c r="CF259" i="14"/>
  <c r="CF260" i="14"/>
  <c r="CF261" i="14"/>
  <c r="CF262" i="14"/>
  <c r="CF263" i="14"/>
  <c r="CF264" i="14"/>
  <c r="CF265" i="14"/>
  <c r="CF266" i="14"/>
  <c r="CF267" i="14"/>
  <c r="CF268" i="14"/>
  <c r="CF269" i="14"/>
  <c r="CF270" i="14"/>
  <c r="CF271" i="14"/>
  <c r="CF272" i="14"/>
  <c r="CF273" i="14"/>
  <c r="CF274" i="14"/>
  <c r="CF275" i="14"/>
  <c r="CF276" i="14"/>
  <c r="CF277" i="14"/>
  <c r="CF278" i="14"/>
  <c r="CF279" i="14"/>
  <c r="CF280" i="14"/>
  <c r="CF281" i="14"/>
  <c r="CF282" i="14"/>
  <c r="CF283" i="14"/>
  <c r="CF284" i="14"/>
  <c r="CF285" i="14"/>
  <c r="CF286" i="14"/>
  <c r="CF287" i="14"/>
  <c r="CF288" i="14"/>
  <c r="CF289" i="14"/>
  <c r="CF290" i="14"/>
  <c r="CF291" i="14"/>
  <c r="CF292" i="14"/>
  <c r="CF293" i="14"/>
  <c r="CF294" i="14"/>
  <c r="CF295" i="14"/>
  <c r="CF296" i="14"/>
  <c r="CF297" i="14"/>
  <c r="CF298" i="14"/>
  <c r="CF299" i="14"/>
  <c r="CF300" i="14"/>
  <c r="CF301" i="14"/>
  <c r="CF302" i="14"/>
  <c r="CF303" i="14"/>
  <c r="CF304" i="14"/>
  <c r="CF305" i="14"/>
  <c r="CF306" i="14"/>
  <c r="CF307" i="14"/>
  <c r="CF308" i="14"/>
  <c r="CF309" i="14"/>
  <c r="CF310" i="14"/>
  <c r="CF311" i="14"/>
  <c r="CF312" i="14"/>
  <c r="CF313" i="14"/>
  <c r="CF314" i="14"/>
  <c r="CF315" i="14"/>
  <c r="CF316" i="14"/>
  <c r="CF317" i="14"/>
  <c r="CF318" i="14"/>
  <c r="CF319" i="14"/>
  <c r="CF320" i="14"/>
  <c r="CF321" i="14"/>
  <c r="CF322" i="14"/>
  <c r="CF323" i="14"/>
  <c r="CF324" i="14"/>
  <c r="CF325" i="14"/>
  <c r="CF326" i="14"/>
  <c r="CF327" i="14"/>
  <c r="CF328" i="14"/>
  <c r="CF329" i="14"/>
  <c r="CF330" i="14"/>
  <c r="CF331" i="14"/>
  <c r="CF332" i="14"/>
  <c r="CF333" i="14"/>
  <c r="CF334" i="14"/>
  <c r="CF335" i="14"/>
  <c r="CF336" i="14"/>
  <c r="CF337" i="14"/>
  <c r="CF338" i="14"/>
  <c r="CF339" i="14"/>
  <c r="CF340" i="14"/>
  <c r="CF341" i="14"/>
  <c r="CF342" i="14"/>
  <c r="CF343" i="14"/>
  <c r="CF344" i="14"/>
  <c r="CF345" i="14"/>
  <c r="CF346" i="14"/>
  <c r="CF347" i="14"/>
  <c r="CF348" i="14"/>
  <c r="CF349" i="14"/>
  <c r="CF350" i="14"/>
  <c r="CF351" i="14"/>
  <c r="CF352" i="14"/>
  <c r="CF353" i="14"/>
  <c r="CF354" i="14"/>
  <c r="CF355" i="14"/>
  <c r="CF356" i="14"/>
  <c r="CF357" i="14"/>
  <c r="CF358" i="14"/>
  <c r="CF359" i="14"/>
  <c r="CF360" i="14"/>
  <c r="CF361" i="14"/>
  <c r="CF362" i="14"/>
  <c r="CF363" i="14"/>
  <c r="CF364" i="14"/>
  <c r="CF365" i="14"/>
  <c r="CF366" i="14"/>
  <c r="CF367" i="14"/>
  <c r="CF368" i="14"/>
  <c r="CF369" i="14"/>
  <c r="CF370" i="14"/>
  <c r="CF371" i="14"/>
  <c r="CF372" i="14"/>
  <c r="CF373" i="14"/>
  <c r="CF374" i="14"/>
  <c r="CF375" i="14"/>
  <c r="CF376" i="14"/>
  <c r="CF377" i="14"/>
  <c r="CF378" i="14"/>
  <c r="CF379" i="14"/>
  <c r="CF380" i="14"/>
  <c r="CF381" i="14"/>
  <c r="CF382" i="14"/>
  <c r="CF383" i="14"/>
  <c r="CF384" i="14"/>
  <c r="CF385" i="14"/>
  <c r="CF386" i="14"/>
  <c r="CF387" i="14"/>
  <c r="CF388" i="14"/>
  <c r="CF389" i="14"/>
  <c r="CF390" i="14"/>
  <c r="CF391" i="14"/>
  <c r="CF392" i="14"/>
  <c r="CF393" i="14"/>
  <c r="CF394" i="14"/>
  <c r="CF395" i="14"/>
  <c r="CF396" i="14"/>
  <c r="CF397" i="14"/>
  <c r="CF398" i="14"/>
  <c r="CF399" i="14"/>
  <c r="CF400" i="14"/>
  <c r="CF401" i="14"/>
  <c r="CF402" i="14"/>
  <c r="CF403" i="14"/>
  <c r="CF404" i="14"/>
  <c r="CF405" i="14"/>
  <c r="CF406" i="14"/>
  <c r="CF407" i="14"/>
  <c r="CF408" i="14"/>
  <c r="CF409" i="14"/>
  <c r="CF410" i="14"/>
  <c r="CF411" i="14"/>
  <c r="CF412" i="14"/>
  <c r="CF413" i="14"/>
  <c r="CF414" i="14"/>
  <c r="CF415" i="14"/>
  <c r="CF416" i="14"/>
  <c r="CF417" i="14"/>
  <c r="CF418" i="14"/>
  <c r="CF419" i="14"/>
  <c r="CF420" i="14"/>
  <c r="CF421" i="14"/>
  <c r="CF422" i="14"/>
  <c r="CF423" i="14"/>
  <c r="CF424" i="14"/>
  <c r="CF425" i="14"/>
  <c r="CF426" i="14"/>
  <c r="CF427" i="14"/>
  <c r="CF428" i="14"/>
  <c r="CF429" i="14"/>
  <c r="CF430" i="14"/>
  <c r="CF431" i="14"/>
  <c r="CF432" i="14"/>
  <c r="CF433" i="14"/>
  <c r="CF434" i="14"/>
  <c r="CF435" i="14"/>
  <c r="CF436" i="14"/>
  <c r="CF437" i="14"/>
  <c r="CF438" i="14"/>
  <c r="CF439" i="14"/>
  <c r="CF440" i="14"/>
  <c r="CF441" i="14"/>
  <c r="CF442" i="14"/>
  <c r="CF443" i="14"/>
  <c r="CF444" i="14"/>
  <c r="CF445" i="14"/>
  <c r="CF446" i="14"/>
  <c r="CF447" i="14"/>
  <c r="CF448" i="14"/>
  <c r="CF449" i="14"/>
  <c r="CF450" i="14"/>
  <c r="CF451" i="14"/>
  <c r="CF452" i="14"/>
  <c r="CF453" i="14"/>
  <c r="CF454" i="14"/>
  <c r="CF455" i="14"/>
  <c r="CF456" i="14"/>
  <c r="CF457" i="14"/>
  <c r="CF458" i="14"/>
  <c r="CF459" i="14"/>
  <c r="CF460" i="14"/>
  <c r="CF461" i="14"/>
  <c r="CF462" i="14"/>
  <c r="CF463" i="14"/>
  <c r="CF464" i="14"/>
  <c r="CF465" i="14"/>
  <c r="CF466" i="14"/>
  <c r="CF467" i="14"/>
  <c r="CF468" i="14"/>
  <c r="CF469" i="14"/>
  <c r="CF470" i="14"/>
  <c r="CF471" i="14"/>
  <c r="CF472" i="14"/>
  <c r="CF473" i="14"/>
  <c r="CF474" i="14"/>
  <c r="CF475" i="14"/>
  <c r="CF476" i="14"/>
  <c r="CF477" i="14"/>
  <c r="CF478" i="14"/>
  <c r="CF479" i="14"/>
  <c r="CF480" i="14"/>
  <c r="CF481" i="14"/>
  <c r="CF482" i="14"/>
  <c r="CF483" i="14"/>
  <c r="CF484" i="14"/>
  <c r="CF485" i="14"/>
  <c r="CF486" i="14"/>
  <c r="CF487" i="14"/>
  <c r="CF488" i="14"/>
  <c r="CF489" i="14"/>
  <c r="CF490" i="14"/>
  <c r="CF491" i="14"/>
  <c r="CF492" i="14"/>
  <c r="CF493" i="14"/>
  <c r="CF494" i="14"/>
  <c r="CF495" i="14"/>
  <c r="CF496" i="14"/>
  <c r="CF497" i="14"/>
  <c r="CF498" i="14"/>
  <c r="CF499" i="14"/>
  <c r="CF500" i="14"/>
  <c r="CF501" i="14"/>
  <c r="CF502" i="14"/>
  <c r="CF503" i="14"/>
  <c r="CF504" i="14"/>
  <c r="CF505" i="14"/>
  <c r="CF506" i="14"/>
  <c r="CF507" i="14"/>
  <c r="CF508" i="14"/>
  <c r="CF509" i="14"/>
  <c r="CF510" i="14"/>
  <c r="CF511" i="14"/>
  <c r="CF512" i="14"/>
  <c r="CF513" i="14"/>
  <c r="CF514" i="14"/>
  <c r="CF515" i="14"/>
  <c r="CF516" i="14"/>
  <c r="CF517" i="14"/>
  <c r="CF518" i="14"/>
  <c r="CF519" i="14"/>
  <c r="CF520" i="14"/>
  <c r="CF521" i="14"/>
  <c r="CF522" i="14"/>
  <c r="CF523" i="14"/>
  <c r="CF524" i="14"/>
  <c r="CF525" i="14"/>
  <c r="CF526" i="14"/>
  <c r="CF527" i="14"/>
  <c r="CF528" i="14"/>
  <c r="CF529" i="14"/>
  <c r="CF530" i="14"/>
  <c r="CF531" i="14"/>
  <c r="CF532" i="14"/>
  <c r="CF533" i="14"/>
  <c r="CF534" i="14"/>
  <c r="CF535" i="14"/>
  <c r="CF536" i="14"/>
  <c r="CF537" i="14"/>
  <c r="CF538" i="14"/>
  <c r="CF539" i="14"/>
  <c r="CF540" i="14"/>
  <c r="CF541" i="14"/>
  <c r="CF542" i="14"/>
  <c r="CF543" i="14"/>
  <c r="CF544" i="14"/>
  <c r="CF545" i="14"/>
  <c r="CF546" i="14"/>
  <c r="CF547" i="14"/>
  <c r="CF548" i="14"/>
  <c r="CF549" i="14"/>
  <c r="CF550" i="14"/>
  <c r="CF551" i="14"/>
  <c r="CF552" i="14"/>
  <c r="CF553" i="14"/>
  <c r="CF554" i="14"/>
  <c r="CF555" i="14"/>
  <c r="CF556" i="14"/>
  <c r="CF557" i="14"/>
  <c r="CF558" i="14"/>
  <c r="CF559" i="14"/>
  <c r="CF560" i="14"/>
  <c r="CF561" i="14"/>
  <c r="CF562" i="14"/>
  <c r="CF563" i="14"/>
  <c r="CF564" i="14"/>
  <c r="CF565" i="14"/>
  <c r="CF566" i="14"/>
  <c r="CF567" i="14"/>
  <c r="CF568" i="14"/>
  <c r="CF569" i="14"/>
  <c r="CF570" i="14"/>
  <c r="CF571" i="14"/>
  <c r="CF572" i="14"/>
  <c r="CF573" i="14"/>
  <c r="CF574" i="14"/>
  <c r="CF575" i="14"/>
  <c r="CF576" i="14"/>
  <c r="CF577" i="14"/>
  <c r="CF578" i="14"/>
  <c r="CF579" i="14"/>
  <c r="CF580" i="14"/>
  <c r="CF581" i="14"/>
  <c r="CF582" i="14"/>
  <c r="CF583" i="14"/>
  <c r="CF584" i="14"/>
  <c r="CF585" i="14"/>
  <c r="CF586" i="14"/>
  <c r="CF587" i="14"/>
  <c r="CF588" i="14"/>
  <c r="CF589" i="14"/>
  <c r="CF590" i="14"/>
  <c r="CF591" i="14"/>
  <c r="CF592" i="14"/>
  <c r="CF593" i="14"/>
  <c r="CF594" i="14"/>
  <c r="CF595" i="14"/>
  <c r="CF596" i="14"/>
  <c r="CF597" i="14"/>
  <c r="CF598" i="14"/>
  <c r="CF599" i="14"/>
  <c r="CF600" i="14"/>
  <c r="CF601" i="14"/>
  <c r="CF602" i="14"/>
  <c r="CF603" i="14"/>
  <c r="CF604" i="14"/>
  <c r="CF605" i="14"/>
  <c r="CF606" i="14"/>
  <c r="CF607" i="14"/>
  <c r="CF608" i="14"/>
  <c r="CF609" i="14"/>
  <c r="CF610" i="14"/>
  <c r="CF611" i="14"/>
  <c r="CF612" i="14"/>
  <c r="CF613" i="14"/>
  <c r="CF614" i="14"/>
  <c r="CF615" i="14"/>
  <c r="CF616" i="14"/>
  <c r="CF617" i="14"/>
  <c r="CF618" i="14"/>
  <c r="CF619" i="14"/>
  <c r="CF620" i="14"/>
  <c r="CF621" i="14"/>
  <c r="CF622" i="14"/>
  <c r="CF623" i="14"/>
  <c r="CF624" i="14"/>
  <c r="CF625" i="14"/>
  <c r="CF626" i="14"/>
  <c r="CF627" i="14"/>
  <c r="CF628" i="14"/>
  <c r="CF629" i="14"/>
  <c r="CF630" i="14"/>
  <c r="CF631" i="14"/>
  <c r="CF632" i="14"/>
  <c r="CF633" i="14"/>
  <c r="CF634" i="14"/>
  <c r="CF635" i="14"/>
  <c r="CF636" i="14"/>
  <c r="CF637" i="14"/>
  <c r="CF638" i="14"/>
  <c r="CF639" i="14"/>
  <c r="CF640" i="14"/>
  <c r="CF641" i="14"/>
  <c r="CF642" i="14"/>
  <c r="CF643" i="14"/>
  <c r="CF644" i="14"/>
  <c r="CF645" i="14"/>
  <c r="CF646" i="14"/>
  <c r="CF647" i="14"/>
  <c r="CF648" i="14"/>
  <c r="CF649" i="14"/>
  <c r="CF650" i="14"/>
  <c r="CF651" i="14"/>
  <c r="CF652" i="14"/>
  <c r="CF653" i="14"/>
  <c r="CF654" i="14"/>
  <c r="CF655" i="14"/>
  <c r="CF656" i="14"/>
  <c r="CF657" i="14"/>
  <c r="CF658" i="14"/>
  <c r="CF659" i="14"/>
  <c r="CF660" i="14"/>
  <c r="CF661" i="14"/>
  <c r="CF662" i="14"/>
  <c r="CF663" i="14"/>
  <c r="CF664" i="14"/>
  <c r="CF665" i="14"/>
  <c r="CF666" i="14"/>
  <c r="CF667" i="14"/>
  <c r="CF668" i="14"/>
  <c r="CF669" i="14"/>
  <c r="CF670" i="14"/>
  <c r="CF671" i="14"/>
  <c r="CF672" i="14"/>
  <c r="CF673" i="14"/>
  <c r="CF674" i="14"/>
  <c r="CF675" i="14"/>
  <c r="CF676" i="14"/>
  <c r="CF677" i="14"/>
  <c r="CF678" i="14"/>
  <c r="CF679" i="14"/>
  <c r="CF680" i="14"/>
  <c r="CF681" i="14"/>
  <c r="CF682" i="14"/>
  <c r="CF683" i="14"/>
  <c r="CF684" i="14"/>
  <c r="CF685" i="14"/>
  <c r="CF686" i="14"/>
  <c r="CF687" i="14"/>
  <c r="CF688" i="14"/>
  <c r="CF689" i="14"/>
  <c r="CF690" i="14"/>
  <c r="CF691" i="14"/>
  <c r="CF692" i="14"/>
  <c r="CF693" i="14"/>
  <c r="CF694" i="14"/>
  <c r="CF695" i="14"/>
  <c r="CF696" i="14"/>
  <c r="CF697" i="14"/>
  <c r="CF698" i="14"/>
  <c r="CF699" i="14"/>
  <c r="CF700" i="14"/>
  <c r="CF701" i="14"/>
  <c r="CF702" i="14"/>
  <c r="CF703" i="14"/>
  <c r="CF704" i="14"/>
  <c r="CF705" i="14"/>
  <c r="CF706" i="14"/>
  <c r="CF707" i="14"/>
  <c r="CF708" i="14"/>
  <c r="CF709" i="14"/>
  <c r="CF710" i="14"/>
  <c r="CF711" i="14"/>
  <c r="CF712" i="14"/>
  <c r="CF713" i="14"/>
  <c r="CF714" i="14"/>
  <c r="CF715" i="14"/>
  <c r="CF716" i="14"/>
  <c r="CF717" i="14"/>
  <c r="CF718" i="14"/>
  <c r="CF719" i="14"/>
  <c r="CF720" i="14"/>
  <c r="CF721" i="14"/>
  <c r="CF722" i="14"/>
  <c r="CF723" i="14"/>
  <c r="CF724" i="14"/>
  <c r="CF725" i="14"/>
  <c r="CF726" i="14"/>
  <c r="CF727" i="14"/>
  <c r="CF728" i="14"/>
  <c r="CF729" i="14"/>
  <c r="CF730" i="14"/>
  <c r="CF731" i="14"/>
  <c r="CF732" i="14"/>
  <c r="CF733" i="14"/>
  <c r="CF734" i="14"/>
  <c r="CF735" i="14"/>
  <c r="CF736" i="14"/>
  <c r="CF737" i="14"/>
  <c r="CF738" i="14"/>
  <c r="CF739" i="14"/>
  <c r="CF740" i="14"/>
  <c r="CF741" i="14"/>
  <c r="CF742" i="14"/>
  <c r="CF743" i="14"/>
  <c r="CF744" i="14"/>
  <c r="CF745" i="14"/>
  <c r="CF746" i="14"/>
  <c r="CF747" i="14"/>
  <c r="CF748" i="14"/>
  <c r="CF749" i="14"/>
  <c r="CF750" i="14"/>
  <c r="CF751" i="14"/>
  <c r="CF752" i="14"/>
  <c r="CF753" i="14"/>
  <c r="CF754" i="14"/>
  <c r="CF755" i="14"/>
  <c r="CF756" i="14"/>
  <c r="CF757" i="14"/>
  <c r="CF758" i="14"/>
  <c r="CF759" i="14"/>
  <c r="CF760" i="14"/>
  <c r="CF761" i="14"/>
  <c r="CF762" i="14"/>
  <c r="CF763" i="14"/>
  <c r="CF764" i="14"/>
  <c r="CF765" i="14"/>
  <c r="CF766" i="14"/>
  <c r="CF767" i="14"/>
  <c r="CF768" i="14"/>
  <c r="CF769" i="14"/>
  <c r="CF770" i="14"/>
  <c r="CF771" i="14"/>
  <c r="CF772" i="14"/>
  <c r="CF773" i="14"/>
  <c r="CF774" i="14"/>
  <c r="CF775" i="14"/>
  <c r="CF776" i="14"/>
  <c r="CF777" i="14"/>
  <c r="CF778" i="14"/>
  <c r="CF779" i="14"/>
  <c r="CF780" i="14"/>
  <c r="CF781" i="14"/>
  <c r="CF782" i="14"/>
  <c r="CF783" i="14"/>
  <c r="CF784" i="14"/>
  <c r="CF785" i="14"/>
  <c r="CF786" i="14"/>
  <c r="CF787" i="14"/>
  <c r="CF788" i="14"/>
  <c r="CF789" i="14"/>
  <c r="CF790" i="14"/>
  <c r="CF791" i="14"/>
  <c r="CF792" i="14"/>
  <c r="CF793" i="14"/>
  <c r="CF794" i="14"/>
  <c r="CF795" i="14"/>
  <c r="CF796" i="14"/>
  <c r="CF797" i="14"/>
  <c r="CF798" i="14"/>
  <c r="CF799" i="14"/>
  <c r="CF800" i="14"/>
  <c r="CF801" i="14"/>
  <c r="CF802" i="14"/>
  <c r="CF803" i="14"/>
  <c r="CF804" i="14"/>
  <c r="CF805" i="14"/>
  <c r="CF806" i="14"/>
  <c r="CF807" i="14"/>
  <c r="CF808" i="14"/>
  <c r="CF809" i="14"/>
  <c r="CF810" i="14"/>
  <c r="CF811" i="14"/>
  <c r="CF812" i="14"/>
  <c r="CF813" i="14"/>
  <c r="CF814" i="14"/>
  <c r="CF815" i="14"/>
  <c r="CF816" i="14"/>
  <c r="CF817" i="14"/>
  <c r="CF818" i="14"/>
  <c r="CF819" i="14"/>
  <c r="CF820" i="14"/>
  <c r="CF821" i="14"/>
  <c r="CF822" i="14"/>
  <c r="CF823" i="14"/>
  <c r="CF824" i="14"/>
  <c r="CF825" i="14"/>
  <c r="CF826" i="14"/>
  <c r="CF827" i="14"/>
  <c r="CF828" i="14"/>
  <c r="CF829" i="14"/>
  <c r="CF830" i="14"/>
  <c r="CF831" i="14"/>
  <c r="CF832" i="14"/>
  <c r="CF833" i="14"/>
  <c r="CF834" i="14"/>
  <c r="CF835" i="14"/>
  <c r="CF836" i="14"/>
  <c r="CF837" i="14"/>
  <c r="CF838" i="14"/>
  <c r="CF839" i="14"/>
  <c r="CF840" i="14"/>
  <c r="CF841" i="14"/>
  <c r="CF842" i="14"/>
  <c r="CF843" i="14"/>
  <c r="CF844" i="14"/>
  <c r="CF845" i="14"/>
  <c r="CF846" i="14"/>
  <c r="CF847" i="14"/>
  <c r="CF848" i="14"/>
  <c r="CF849" i="14"/>
  <c r="CF850" i="14"/>
  <c r="CF851" i="14"/>
  <c r="CF852" i="14"/>
  <c r="CF853" i="14"/>
  <c r="CF854" i="14"/>
  <c r="CF855" i="14"/>
  <c r="CF856" i="14"/>
  <c r="CF857" i="14"/>
  <c r="CF858" i="14"/>
  <c r="CF859" i="14"/>
  <c r="CF860" i="14"/>
  <c r="CF861" i="14"/>
  <c r="CF862" i="14"/>
  <c r="CF863" i="14"/>
  <c r="CF864" i="14"/>
  <c r="CF865" i="14"/>
  <c r="CF866" i="14"/>
  <c r="CF867" i="14"/>
  <c r="CF868" i="14"/>
  <c r="CF869" i="14"/>
  <c r="CF870" i="14"/>
  <c r="CF871" i="14"/>
  <c r="CF872" i="14"/>
  <c r="CF873" i="14"/>
  <c r="CF874" i="14"/>
  <c r="CF875" i="14"/>
  <c r="CF876" i="14"/>
  <c r="CF877" i="14"/>
  <c r="CF878" i="14"/>
  <c r="CF879" i="14"/>
  <c r="CF880" i="14"/>
  <c r="CF881" i="14"/>
  <c r="CF882" i="14"/>
  <c r="CF883" i="14"/>
  <c r="CF884" i="14"/>
  <c r="CF885" i="14"/>
  <c r="CF886" i="14"/>
  <c r="CF887" i="14"/>
  <c r="CF888" i="14"/>
  <c r="CF889" i="14"/>
  <c r="CF890" i="14"/>
  <c r="CF891" i="14"/>
  <c r="CF892" i="14"/>
  <c r="CF893" i="14"/>
  <c r="CF894" i="14"/>
  <c r="CF895" i="14"/>
  <c r="CF896" i="14"/>
  <c r="CF897" i="14"/>
  <c r="CF898" i="14"/>
  <c r="CF899" i="14"/>
  <c r="CF900" i="14"/>
  <c r="CF901" i="14"/>
  <c r="CF902" i="14"/>
  <c r="CF903" i="14"/>
  <c r="CF904" i="14"/>
  <c r="CF905" i="14"/>
  <c r="CF906" i="14"/>
  <c r="CF907" i="14"/>
  <c r="CF908" i="14"/>
  <c r="CF909" i="14"/>
  <c r="CF910" i="14"/>
  <c r="CF911" i="14"/>
  <c r="CF912" i="14"/>
  <c r="CF913" i="14"/>
  <c r="CF914" i="14"/>
  <c r="CF915" i="14"/>
  <c r="CF916" i="14"/>
  <c r="CF917" i="14"/>
  <c r="CF918" i="14"/>
  <c r="CF919" i="14"/>
  <c r="CF920" i="14"/>
  <c r="CF921" i="14"/>
  <c r="CF922" i="14"/>
  <c r="CF923" i="14"/>
  <c r="CF924" i="14"/>
  <c r="CF925" i="14"/>
  <c r="CF926" i="14"/>
  <c r="CF927" i="14"/>
  <c r="CF928" i="14"/>
  <c r="CF929" i="14"/>
  <c r="CF930" i="14"/>
  <c r="CF931" i="14"/>
  <c r="CF932" i="14"/>
  <c r="CF933" i="14"/>
  <c r="CF934" i="14"/>
  <c r="CF935" i="14"/>
  <c r="CF936" i="14"/>
  <c r="CF937" i="14"/>
  <c r="CF938" i="14"/>
  <c r="CF939" i="14"/>
  <c r="CF940" i="14"/>
  <c r="CF941" i="14"/>
  <c r="CF942" i="14"/>
  <c r="CF943" i="14"/>
  <c r="CF944" i="14"/>
  <c r="CF945" i="14"/>
  <c r="CF946" i="14"/>
  <c r="CF947" i="14"/>
  <c r="CF948" i="14"/>
  <c r="CF949" i="14"/>
  <c r="CF950" i="14"/>
  <c r="CF951" i="14"/>
  <c r="CF952" i="14"/>
  <c r="CF953" i="14"/>
  <c r="CF954" i="14"/>
  <c r="CF955" i="14"/>
  <c r="CF956" i="14"/>
  <c r="CF957" i="14"/>
  <c r="CF958" i="14"/>
  <c r="CF959" i="14"/>
  <c r="CF960" i="14"/>
  <c r="CF961" i="14"/>
  <c r="CF962" i="14"/>
  <c r="CF963" i="14"/>
  <c r="CF964" i="14"/>
  <c r="CF965" i="14"/>
  <c r="CF966" i="14"/>
  <c r="CF967" i="14"/>
  <c r="CF968" i="14"/>
  <c r="CF969" i="14"/>
  <c r="CF970" i="14"/>
  <c r="CF971" i="14"/>
  <c r="CF972" i="14"/>
  <c r="CF973" i="14"/>
  <c r="CF974" i="14"/>
  <c r="CF975" i="14"/>
  <c r="CF976" i="14"/>
  <c r="CF977" i="14"/>
  <c r="CF978" i="14"/>
  <c r="CF979" i="14"/>
  <c r="CF980" i="14"/>
  <c r="CF981" i="14"/>
  <c r="CF982" i="14"/>
  <c r="CF983" i="14"/>
  <c r="CF984" i="14"/>
  <c r="CF985" i="14"/>
  <c r="CF986" i="14"/>
  <c r="CF987" i="14"/>
  <c r="CF988" i="14"/>
  <c r="CF989" i="14"/>
  <c r="CF990" i="14"/>
  <c r="CF991" i="14"/>
  <c r="CF992" i="14"/>
  <c r="CF993" i="14"/>
  <c r="CF994" i="14"/>
  <c r="CF995" i="14"/>
  <c r="CF19" i="11"/>
  <c r="CF20" i="11"/>
  <c r="CF21" i="11"/>
  <c r="CF22" i="11"/>
  <c r="CF23" i="11"/>
  <c r="CF24" i="11"/>
  <c r="CF25" i="11"/>
  <c r="CF26" i="11"/>
  <c r="CF27" i="11"/>
  <c r="CF28" i="11"/>
  <c r="CF29" i="11"/>
  <c r="CF30" i="11"/>
  <c r="CF31" i="11"/>
  <c r="CF32" i="11"/>
  <c r="CF33" i="11"/>
  <c r="CF34" i="11"/>
  <c r="CF35" i="11"/>
  <c r="CF36" i="11"/>
  <c r="CF37" i="11"/>
  <c r="CF38" i="11"/>
  <c r="CF39" i="11"/>
  <c r="CF40" i="11"/>
  <c r="CF41" i="11"/>
  <c r="CF42" i="11"/>
  <c r="CF43" i="11"/>
  <c r="CF44" i="11"/>
  <c r="CF45" i="11"/>
  <c r="CF46" i="11"/>
  <c r="CF47" i="11"/>
  <c r="CF48" i="11"/>
  <c r="CF49" i="11"/>
  <c r="CF50" i="11"/>
  <c r="CF51" i="11"/>
  <c r="CF52" i="11"/>
  <c r="CF53" i="11"/>
  <c r="CF54" i="11"/>
  <c r="CF55" i="11"/>
  <c r="CF56" i="11"/>
  <c r="CF57" i="11"/>
  <c r="CF58" i="11"/>
  <c r="CF59" i="11"/>
  <c r="CF60" i="11"/>
  <c r="CF61" i="11"/>
  <c r="CF62" i="11"/>
  <c r="CF63" i="11"/>
  <c r="CF64" i="11"/>
  <c r="CF65" i="11"/>
  <c r="CF66" i="11"/>
  <c r="CF67" i="11"/>
  <c r="CF68" i="11"/>
  <c r="CF69" i="11"/>
  <c r="CF70" i="11"/>
  <c r="CF71" i="11"/>
  <c r="CF72" i="11"/>
  <c r="CF73" i="11"/>
  <c r="CF74" i="11"/>
  <c r="CF75" i="11"/>
  <c r="CF76" i="11"/>
  <c r="CF77" i="11"/>
  <c r="CF78" i="11"/>
  <c r="CF79" i="11"/>
  <c r="CF80" i="11"/>
  <c r="CF81" i="11"/>
  <c r="CF82" i="11"/>
  <c r="CF83" i="11"/>
  <c r="CF84" i="11"/>
  <c r="CF85" i="11"/>
  <c r="CF86" i="11"/>
  <c r="CF87" i="11"/>
  <c r="CF88" i="11"/>
  <c r="CF89" i="11"/>
  <c r="CF90" i="11"/>
  <c r="CF91" i="11"/>
  <c r="CF92" i="11"/>
  <c r="CF93" i="11"/>
  <c r="CF94" i="11"/>
  <c r="CF95" i="11"/>
  <c r="CF96" i="11"/>
  <c r="CF97" i="11"/>
  <c r="CF98" i="11"/>
  <c r="CF99" i="11"/>
  <c r="CF100" i="11"/>
  <c r="CF101" i="11"/>
  <c r="CF102" i="11"/>
  <c r="CF103" i="11"/>
  <c r="CF104" i="11"/>
  <c r="CF105" i="11"/>
  <c r="CF106" i="11"/>
  <c r="CF107" i="11"/>
  <c r="CF108" i="11"/>
  <c r="CF109" i="11"/>
  <c r="CF110" i="11"/>
  <c r="CF111" i="11"/>
  <c r="CF112" i="11"/>
  <c r="CF113" i="11"/>
  <c r="CF114" i="11"/>
  <c r="CF115" i="11"/>
  <c r="CF116" i="11"/>
  <c r="CF117" i="11"/>
  <c r="CF118" i="11"/>
  <c r="CF119" i="11"/>
  <c r="CF120" i="11"/>
  <c r="CF121" i="11"/>
  <c r="CF122" i="11"/>
  <c r="CF123" i="11"/>
  <c r="CF124" i="11"/>
  <c r="CF125" i="11"/>
  <c r="CF126" i="11"/>
  <c r="CF127" i="11"/>
  <c r="CF128" i="11"/>
  <c r="CF129" i="11"/>
  <c r="CF130" i="11"/>
  <c r="CF131" i="11"/>
  <c r="CF132" i="11"/>
  <c r="CF133" i="11"/>
  <c r="CF134" i="11"/>
  <c r="CF135" i="11"/>
  <c r="CF136" i="11"/>
  <c r="CF137" i="11"/>
  <c r="CF138" i="11"/>
  <c r="CF139" i="11"/>
  <c r="CF140" i="11"/>
  <c r="CF141" i="11"/>
  <c r="CF142" i="11"/>
  <c r="CF143" i="11"/>
  <c r="CF144" i="11"/>
  <c r="CF145" i="11"/>
  <c r="CF146" i="11"/>
  <c r="CF147" i="11"/>
  <c r="CF148" i="11"/>
  <c r="CF149" i="11"/>
  <c r="CF150" i="11"/>
  <c r="CF151" i="11"/>
  <c r="CF152" i="11"/>
  <c r="CF153" i="11"/>
  <c r="CF154" i="11"/>
  <c r="CF155" i="11"/>
  <c r="CF156" i="11"/>
  <c r="CF157" i="11"/>
  <c r="CF158" i="11"/>
  <c r="CF159" i="11"/>
  <c r="CF160" i="11"/>
  <c r="CF161" i="11"/>
  <c r="CF162" i="11"/>
  <c r="CF163" i="11"/>
  <c r="CF164" i="11"/>
  <c r="CF165" i="11"/>
  <c r="CF166" i="11"/>
  <c r="CF167" i="11"/>
  <c r="CF168" i="11"/>
  <c r="CF169" i="11"/>
  <c r="CF170" i="11"/>
  <c r="CF171" i="11"/>
  <c r="CF172" i="11"/>
  <c r="CF173" i="11"/>
  <c r="CF174" i="11"/>
  <c r="CF175" i="11"/>
  <c r="CF176" i="11"/>
  <c r="CF177" i="11"/>
  <c r="CF178" i="11"/>
  <c r="CF179" i="11"/>
  <c r="CF180" i="11"/>
  <c r="CF181" i="11"/>
  <c r="CF182" i="11"/>
  <c r="CF183" i="11"/>
  <c r="CF184" i="11"/>
  <c r="CF185" i="11"/>
  <c r="CF186" i="11"/>
  <c r="CF187" i="11"/>
  <c r="CF188" i="11"/>
  <c r="CF189" i="11"/>
  <c r="CF190" i="11"/>
  <c r="CF191" i="11"/>
  <c r="CF192" i="11"/>
  <c r="CF193" i="11"/>
  <c r="CF194" i="11"/>
  <c r="CF195" i="11"/>
  <c r="CF196" i="11"/>
  <c r="CF197" i="11"/>
  <c r="CF198" i="11"/>
  <c r="CF199" i="11"/>
  <c r="CF200" i="11"/>
  <c r="CF201" i="11"/>
  <c r="CF202" i="11"/>
  <c r="CF203" i="11"/>
  <c r="CF204" i="11"/>
  <c r="CF205" i="11"/>
  <c r="CF206" i="11"/>
  <c r="CF207" i="11"/>
  <c r="CF208" i="11"/>
  <c r="CF209" i="11"/>
  <c r="CF210" i="11"/>
  <c r="CF211" i="11"/>
  <c r="CF212" i="11"/>
  <c r="CF213" i="11"/>
  <c r="CF214" i="11"/>
  <c r="CF215" i="11"/>
  <c r="CF216" i="11"/>
  <c r="CF217" i="11"/>
  <c r="CF218" i="11"/>
  <c r="CF219" i="11"/>
  <c r="CF220" i="11"/>
  <c r="CF221" i="11"/>
  <c r="CF222" i="11"/>
  <c r="CF223" i="11"/>
  <c r="CF224" i="11"/>
  <c r="CF225" i="11"/>
  <c r="CF226" i="11"/>
  <c r="CF227" i="11"/>
  <c r="CF228" i="11"/>
  <c r="CF229" i="11"/>
  <c r="CF230" i="11"/>
  <c r="CF231" i="11"/>
  <c r="CF232" i="11"/>
  <c r="CF233" i="11"/>
  <c r="CF234" i="11"/>
  <c r="CF235" i="11"/>
  <c r="CF236" i="11"/>
  <c r="CF237" i="11"/>
  <c r="CF238" i="11"/>
  <c r="CF239" i="11"/>
  <c r="CF240" i="11"/>
  <c r="CF241" i="11"/>
  <c r="CF242" i="11"/>
  <c r="CF243" i="11"/>
  <c r="CF244" i="11"/>
  <c r="CF245" i="11"/>
  <c r="CF246" i="11"/>
  <c r="CF247" i="11"/>
  <c r="CF248" i="11"/>
  <c r="CF249" i="11"/>
  <c r="CF250" i="11"/>
  <c r="CF251" i="11"/>
  <c r="CF252" i="11"/>
  <c r="CF253" i="11"/>
  <c r="CF254" i="11"/>
  <c r="CF255" i="11"/>
  <c r="CF256" i="11"/>
  <c r="CF257" i="11"/>
  <c r="CF258" i="11"/>
  <c r="CF259" i="11"/>
  <c r="CF260" i="11"/>
  <c r="CF261" i="11"/>
  <c r="CF262" i="11"/>
  <c r="CF263" i="11"/>
  <c r="CF264" i="11"/>
  <c r="CF265" i="11"/>
  <c r="CF266" i="11"/>
  <c r="CF267" i="11"/>
  <c r="CF268" i="11"/>
  <c r="CF269" i="11"/>
  <c r="CF270" i="11"/>
  <c r="CF271" i="11"/>
  <c r="CF272" i="11"/>
  <c r="CF273" i="11"/>
  <c r="CF274" i="11"/>
  <c r="CF275" i="11"/>
  <c r="CF276" i="11"/>
  <c r="CF277" i="11"/>
  <c r="CF278" i="11"/>
  <c r="CF279" i="11"/>
  <c r="CF280" i="11"/>
  <c r="CF281" i="11"/>
  <c r="CF282" i="11"/>
  <c r="CF283" i="11"/>
  <c r="CF284" i="11"/>
  <c r="CF285" i="11"/>
  <c r="CF286" i="11"/>
  <c r="CF287" i="11"/>
  <c r="CF288" i="11"/>
  <c r="CF289" i="11"/>
  <c r="CF290" i="11"/>
  <c r="CF291" i="11"/>
  <c r="CF292" i="11"/>
  <c r="CF293" i="11"/>
  <c r="CF294" i="11"/>
  <c r="CF295" i="11"/>
  <c r="CF296" i="11"/>
  <c r="CF297" i="11"/>
  <c r="CF298" i="11"/>
  <c r="CF299" i="11"/>
  <c r="CF300" i="11"/>
  <c r="CF301" i="11"/>
  <c r="CF302" i="11"/>
  <c r="CF303" i="11"/>
  <c r="CF304" i="11"/>
  <c r="CF305" i="11"/>
  <c r="CF306" i="11"/>
  <c r="CF307" i="11"/>
  <c r="CF308" i="11"/>
  <c r="CF309" i="11"/>
  <c r="CF310" i="11"/>
  <c r="CF311" i="11"/>
  <c r="CF312" i="11"/>
  <c r="CF313" i="11"/>
  <c r="CF314" i="11"/>
  <c r="CF315" i="11"/>
  <c r="CF316" i="11"/>
  <c r="CF317" i="11"/>
  <c r="CF318" i="11"/>
  <c r="CF319" i="11"/>
  <c r="CF320" i="11"/>
  <c r="CF321" i="11"/>
  <c r="CF322" i="11"/>
  <c r="CF323" i="11"/>
  <c r="CF324" i="11"/>
  <c r="CF325" i="11"/>
  <c r="CF326" i="11"/>
  <c r="CF327" i="11"/>
  <c r="CF328" i="11"/>
  <c r="CF329" i="11"/>
  <c r="CF330" i="11"/>
  <c r="CF331" i="11"/>
  <c r="CF332" i="11"/>
  <c r="CF333" i="11"/>
  <c r="CF334" i="11"/>
  <c r="CF335" i="11"/>
  <c r="CF336" i="11"/>
  <c r="CF337" i="11"/>
  <c r="CF338" i="11"/>
  <c r="CF339" i="11"/>
  <c r="CF340" i="11"/>
  <c r="CF341" i="11"/>
  <c r="CF342" i="11"/>
  <c r="CF343" i="11"/>
  <c r="CF344" i="11"/>
  <c r="CF345" i="11"/>
  <c r="CF346" i="11"/>
  <c r="CF347" i="11"/>
  <c r="CF348" i="11"/>
  <c r="CF349" i="11"/>
  <c r="CF350" i="11"/>
  <c r="CF351" i="11"/>
  <c r="CF352" i="11"/>
  <c r="CF353" i="11"/>
  <c r="CF354" i="11"/>
  <c r="CF355" i="11"/>
  <c r="CF356" i="11"/>
  <c r="CF357" i="11"/>
  <c r="CF358" i="11"/>
  <c r="CF359" i="11"/>
  <c r="CF360" i="11"/>
  <c r="CF361" i="11"/>
  <c r="CF362" i="11"/>
  <c r="CF363" i="11"/>
  <c r="CF364" i="11"/>
  <c r="CF365" i="11"/>
  <c r="CF366" i="11"/>
  <c r="CF367" i="11"/>
  <c r="CF368" i="11"/>
  <c r="CF369" i="11"/>
  <c r="CF370" i="11"/>
  <c r="CF371" i="11"/>
  <c r="CF372" i="11"/>
  <c r="CF373" i="11"/>
  <c r="CF374" i="11"/>
  <c r="CF375" i="11"/>
  <c r="CF376" i="11"/>
  <c r="CF377" i="11"/>
  <c r="CF378" i="11"/>
  <c r="CF379" i="11"/>
  <c r="CF380" i="11"/>
  <c r="CF381" i="11"/>
  <c r="CF382" i="11"/>
  <c r="CF383" i="11"/>
  <c r="CF384" i="11"/>
  <c r="CF385" i="11"/>
  <c r="CF386" i="11"/>
  <c r="CF387" i="11"/>
  <c r="CF388" i="11"/>
  <c r="CF389" i="11"/>
  <c r="CF390" i="11"/>
  <c r="CF391" i="11"/>
  <c r="CF392" i="11"/>
  <c r="CF393" i="11"/>
  <c r="CF394" i="11"/>
  <c r="CF395" i="11"/>
  <c r="CF396" i="11"/>
  <c r="CF397" i="11"/>
  <c r="CF398" i="11"/>
  <c r="CF399" i="11"/>
  <c r="CF400" i="11"/>
  <c r="CF401" i="11"/>
  <c r="CF402" i="11"/>
  <c r="CF403" i="11"/>
  <c r="CF404" i="11"/>
  <c r="CF405" i="11"/>
  <c r="CF406" i="11"/>
  <c r="CF407" i="11"/>
  <c r="CF408" i="11"/>
  <c r="CF409" i="11"/>
  <c r="CF410" i="11"/>
  <c r="CF411" i="11"/>
  <c r="CF412" i="11"/>
  <c r="CF413" i="11"/>
  <c r="CF414" i="11"/>
  <c r="CF415" i="11"/>
  <c r="CF416" i="11"/>
  <c r="CF417" i="11"/>
  <c r="CF418" i="11"/>
  <c r="CF419" i="11"/>
  <c r="CF420" i="11"/>
  <c r="CF421" i="11"/>
  <c r="CF422" i="11"/>
  <c r="CF423" i="11"/>
  <c r="CF424" i="11"/>
  <c r="CF425" i="11"/>
  <c r="CF426" i="11"/>
  <c r="CF427" i="11"/>
  <c r="CF428" i="11"/>
  <c r="CF429" i="11"/>
  <c r="CF430" i="11"/>
  <c r="CF431" i="11"/>
  <c r="CF432" i="11"/>
  <c r="CF433" i="11"/>
  <c r="CF434" i="11"/>
  <c r="CF435" i="11"/>
  <c r="CF436" i="11"/>
  <c r="CF437" i="11"/>
  <c r="CF438" i="11"/>
  <c r="CF439" i="11"/>
  <c r="CF440" i="11"/>
  <c r="CF441" i="11"/>
  <c r="CF442" i="11"/>
  <c r="CF443" i="11"/>
  <c r="CF444" i="11"/>
  <c r="CF445" i="11"/>
  <c r="CF446" i="11"/>
  <c r="CF447" i="11"/>
  <c r="CF448" i="11"/>
  <c r="CF449" i="11"/>
  <c r="CF450" i="11"/>
  <c r="CF451" i="11"/>
  <c r="CF452" i="11"/>
  <c r="CF453" i="11"/>
  <c r="CF454" i="11"/>
  <c r="CF455" i="11"/>
  <c r="CF456" i="11"/>
  <c r="CF457" i="11"/>
  <c r="CF458" i="11"/>
  <c r="CF459" i="11"/>
  <c r="CF460" i="11"/>
  <c r="CF461" i="11"/>
  <c r="CF462" i="11"/>
  <c r="CF463" i="11"/>
  <c r="CF464" i="11"/>
  <c r="CF465" i="11"/>
  <c r="CF466" i="11"/>
  <c r="CF467" i="11"/>
  <c r="CF468" i="11"/>
  <c r="CF469" i="11"/>
  <c r="CF470" i="11"/>
  <c r="CF471" i="11"/>
  <c r="CF472" i="11"/>
  <c r="CF473" i="11"/>
  <c r="CF474" i="11"/>
  <c r="CF475" i="11"/>
  <c r="CF476" i="11"/>
  <c r="CF477" i="11"/>
  <c r="CF478" i="11"/>
  <c r="CF479" i="11"/>
  <c r="CF480" i="11"/>
  <c r="CF481" i="11"/>
  <c r="CF482" i="11"/>
  <c r="CF483" i="11"/>
  <c r="CF484" i="11"/>
  <c r="CF485" i="11"/>
  <c r="CF486" i="11"/>
  <c r="CF487" i="11"/>
  <c r="CF488" i="11"/>
  <c r="CF489" i="11"/>
  <c r="CF490" i="11"/>
  <c r="CF491" i="11"/>
  <c r="CF492" i="11"/>
  <c r="CF493" i="11"/>
  <c r="CF494" i="11"/>
  <c r="CF495" i="11"/>
  <c r="CF496" i="11"/>
  <c r="CF497" i="11"/>
  <c r="CF498" i="11"/>
  <c r="CF499" i="11"/>
  <c r="CF500" i="11"/>
  <c r="CF501" i="11"/>
  <c r="CF502" i="11"/>
  <c r="CF503" i="11"/>
  <c r="CF504" i="11"/>
  <c r="CF505" i="11"/>
  <c r="CF506" i="11"/>
  <c r="CF507" i="11"/>
  <c r="CF508" i="11"/>
  <c r="CF509" i="11"/>
  <c r="CF510" i="11"/>
  <c r="CF511" i="11"/>
  <c r="CF512" i="11"/>
  <c r="CF513" i="11"/>
  <c r="CF514" i="11"/>
  <c r="CF515" i="11"/>
  <c r="CF516" i="11"/>
  <c r="CF517" i="11"/>
  <c r="CF518" i="11"/>
  <c r="CF519" i="11"/>
  <c r="CF520" i="11"/>
  <c r="CF521" i="11"/>
  <c r="CF522" i="11"/>
  <c r="CF523" i="11"/>
  <c r="CF524" i="11"/>
  <c r="CF525" i="11"/>
  <c r="CF526" i="11"/>
  <c r="CF527" i="11"/>
  <c r="CF528" i="11"/>
  <c r="CF529" i="11"/>
  <c r="CF530" i="11"/>
  <c r="CF531" i="11"/>
  <c r="CF532" i="11"/>
  <c r="CF533" i="11"/>
  <c r="CF534" i="11"/>
  <c r="CF535" i="11"/>
  <c r="CF536" i="11"/>
  <c r="CF537" i="11"/>
  <c r="CF538" i="11"/>
  <c r="CF539" i="11"/>
  <c r="CF540" i="11"/>
  <c r="CF541" i="11"/>
  <c r="CF542" i="11"/>
  <c r="CF543" i="11"/>
  <c r="CF544" i="11"/>
  <c r="CF545" i="11"/>
  <c r="CF546" i="11"/>
  <c r="CF547" i="11"/>
  <c r="CF548" i="11"/>
  <c r="CF549" i="11"/>
  <c r="CF550" i="11"/>
  <c r="CF551" i="11"/>
  <c r="CF552" i="11"/>
  <c r="CF553" i="11"/>
  <c r="CF554" i="11"/>
  <c r="CF555" i="11"/>
  <c r="CF556" i="11"/>
  <c r="CF557" i="11"/>
  <c r="CF558" i="11"/>
  <c r="CF559" i="11"/>
  <c r="CF560" i="11"/>
  <c r="CF561" i="11"/>
  <c r="CF562" i="11"/>
  <c r="CF563" i="11"/>
  <c r="CF564" i="11"/>
  <c r="CF565" i="11"/>
  <c r="CF566" i="11"/>
  <c r="CF567" i="11"/>
  <c r="CF568" i="11"/>
  <c r="CF569" i="11"/>
  <c r="CF570" i="11"/>
  <c r="CF571" i="11"/>
  <c r="CF572" i="11"/>
  <c r="CF573" i="11"/>
  <c r="CF574" i="11"/>
  <c r="CF575" i="11"/>
  <c r="CF576" i="11"/>
  <c r="CF577" i="11"/>
  <c r="CF578" i="11"/>
  <c r="CF579" i="11"/>
  <c r="CF580" i="11"/>
  <c r="CF581" i="11"/>
  <c r="CF582" i="11"/>
  <c r="CF583" i="11"/>
  <c r="CF584" i="11"/>
  <c r="CF585" i="11"/>
  <c r="CF586" i="11"/>
  <c r="CF587" i="11"/>
  <c r="CF588" i="11"/>
  <c r="CF589" i="11"/>
  <c r="CF590" i="11"/>
  <c r="CF591" i="11"/>
  <c r="CF592" i="11"/>
  <c r="CF593" i="11"/>
  <c r="CF594" i="11"/>
  <c r="CF595" i="11"/>
  <c r="CF596" i="11"/>
  <c r="CF597" i="11"/>
  <c r="CF598" i="11"/>
  <c r="CF599" i="11"/>
  <c r="CF600" i="11"/>
  <c r="CF601" i="11"/>
  <c r="CF602" i="11"/>
  <c r="CF603" i="11"/>
  <c r="CF604" i="11"/>
  <c r="CF605" i="11"/>
  <c r="CF606" i="11"/>
  <c r="CF607" i="11"/>
  <c r="CF608" i="11"/>
  <c r="CF609" i="11"/>
  <c r="CF610" i="11"/>
  <c r="CF611" i="11"/>
  <c r="CF612" i="11"/>
  <c r="CF613" i="11"/>
  <c r="CF614" i="11"/>
  <c r="CF615" i="11"/>
  <c r="CF616" i="11"/>
  <c r="CF617" i="11"/>
  <c r="CF618" i="11"/>
  <c r="CF619" i="11"/>
  <c r="CF620" i="11"/>
  <c r="CF621" i="11"/>
  <c r="CF622" i="11"/>
  <c r="CF623" i="11"/>
  <c r="CF624" i="11"/>
  <c r="CF625" i="11"/>
  <c r="CF626" i="11"/>
  <c r="CF627" i="11"/>
  <c r="CF628" i="11"/>
  <c r="CF629" i="11"/>
  <c r="CF630" i="11"/>
  <c r="CF631" i="11"/>
  <c r="CF632" i="11"/>
  <c r="CF633" i="11"/>
  <c r="CF634" i="11"/>
  <c r="CF635" i="11"/>
  <c r="CF636" i="11"/>
  <c r="CF637" i="11"/>
  <c r="CF638" i="11"/>
  <c r="CF639" i="11"/>
  <c r="CF640" i="11"/>
  <c r="CF641" i="11"/>
  <c r="CF642" i="11"/>
  <c r="CF643" i="11"/>
  <c r="CF644" i="11"/>
  <c r="CF645" i="11"/>
  <c r="CF646" i="11"/>
  <c r="CF647" i="11"/>
  <c r="CF648" i="11"/>
  <c r="CF649" i="11"/>
  <c r="CF650" i="11"/>
  <c r="CF651" i="11"/>
  <c r="CF652" i="11"/>
  <c r="CF653" i="11"/>
  <c r="CF654" i="11"/>
  <c r="CF655" i="11"/>
  <c r="CF656" i="11"/>
  <c r="CF657" i="11"/>
  <c r="CF658" i="11"/>
  <c r="CF659" i="11"/>
  <c r="CF660" i="11"/>
  <c r="CF661" i="11"/>
  <c r="CF662" i="11"/>
  <c r="CF663" i="11"/>
  <c r="CF664" i="11"/>
  <c r="CF665" i="11"/>
  <c r="CF666" i="11"/>
  <c r="CF667" i="11"/>
  <c r="CF668" i="11"/>
  <c r="CF669" i="11"/>
  <c r="CF670" i="11"/>
  <c r="CF671" i="11"/>
  <c r="CF672" i="11"/>
  <c r="CF673" i="11"/>
  <c r="CF674" i="11"/>
  <c r="CF675" i="11"/>
  <c r="CF676" i="11"/>
  <c r="CF677" i="11"/>
  <c r="CF678" i="11"/>
  <c r="CF679" i="11"/>
  <c r="CF680" i="11"/>
  <c r="CF681" i="11"/>
  <c r="CF682" i="11"/>
  <c r="CF683" i="11"/>
  <c r="CF684" i="11"/>
  <c r="CF685" i="11"/>
  <c r="CF686" i="11"/>
  <c r="CF687" i="11"/>
  <c r="CF688" i="11"/>
  <c r="CF689" i="11"/>
  <c r="CF690" i="11"/>
  <c r="CF691" i="11"/>
  <c r="CF692" i="11"/>
  <c r="CF693" i="11"/>
  <c r="CF694" i="11"/>
  <c r="CF695" i="11"/>
  <c r="CF696" i="11"/>
  <c r="CF697" i="11"/>
  <c r="CF698" i="11"/>
  <c r="CF699" i="11"/>
  <c r="CF700" i="11"/>
  <c r="CF701" i="11"/>
  <c r="CF702" i="11"/>
  <c r="CF703" i="11"/>
  <c r="CF704" i="11"/>
  <c r="CF705" i="11"/>
  <c r="CF706" i="11"/>
  <c r="CF707" i="11"/>
  <c r="CF708" i="11"/>
  <c r="CF709" i="11"/>
  <c r="CF710" i="11"/>
  <c r="CF711" i="11"/>
  <c r="CF712" i="11"/>
  <c r="CF713" i="11"/>
  <c r="CF714" i="11"/>
  <c r="CF715" i="11"/>
  <c r="CF716" i="11"/>
  <c r="CF717" i="11"/>
  <c r="CF718" i="11"/>
  <c r="CF719" i="11"/>
  <c r="CF720" i="11"/>
  <c r="CF721" i="11"/>
  <c r="CF722" i="11"/>
  <c r="CF723" i="11"/>
  <c r="CF724" i="11"/>
  <c r="CF725" i="11"/>
  <c r="CF726" i="11"/>
  <c r="CF727" i="11"/>
  <c r="CF728" i="11"/>
  <c r="CF729" i="11"/>
  <c r="CF730" i="11"/>
  <c r="CF731" i="11"/>
  <c r="CF732" i="11"/>
  <c r="CF733" i="11"/>
  <c r="CF734" i="11"/>
  <c r="CF735" i="11"/>
  <c r="CF736" i="11"/>
  <c r="CF737" i="11"/>
  <c r="CF738" i="11"/>
  <c r="CF739" i="11"/>
  <c r="CF740" i="11"/>
  <c r="CF741" i="11"/>
  <c r="CF742" i="11"/>
  <c r="CF743" i="11"/>
  <c r="CF744" i="11"/>
  <c r="CF745" i="11"/>
  <c r="CF746" i="11"/>
  <c r="CF747" i="11"/>
  <c r="CF748" i="11"/>
  <c r="CF749" i="11"/>
  <c r="CF750" i="11"/>
  <c r="CF751" i="11"/>
  <c r="CF752" i="11"/>
  <c r="CF753" i="11"/>
  <c r="CF754" i="11"/>
  <c r="CF755" i="11"/>
  <c r="CF756" i="11"/>
  <c r="CF757" i="11"/>
  <c r="CF758" i="11"/>
  <c r="CF759" i="11"/>
  <c r="CF760" i="11"/>
  <c r="CF761" i="11"/>
  <c r="CF762" i="11"/>
  <c r="CF763" i="11"/>
  <c r="CF764" i="11"/>
  <c r="CF765" i="11"/>
  <c r="CF766" i="11"/>
  <c r="CF767" i="11"/>
  <c r="CF768" i="11"/>
  <c r="CF769" i="11"/>
  <c r="CF770" i="11"/>
  <c r="CF771" i="11"/>
  <c r="CF772" i="11"/>
  <c r="CF773" i="11"/>
  <c r="CF774" i="11"/>
  <c r="CF775" i="11"/>
  <c r="CF776" i="11"/>
  <c r="CF777" i="11"/>
  <c r="CF778" i="11"/>
  <c r="CF779" i="11"/>
  <c r="CF780" i="11"/>
  <c r="CF781" i="11"/>
  <c r="CF782" i="11"/>
  <c r="CF783" i="11"/>
  <c r="CF784" i="11"/>
  <c r="CF785" i="11"/>
  <c r="CF786" i="11"/>
  <c r="CF787" i="11"/>
  <c r="CF788" i="11"/>
  <c r="CF789" i="11"/>
  <c r="CF790" i="11"/>
  <c r="CF791" i="11"/>
  <c r="CF792" i="11"/>
  <c r="CF793" i="11"/>
  <c r="CF794" i="11"/>
  <c r="CF795" i="11"/>
  <c r="CF796" i="11"/>
  <c r="CF797" i="11"/>
  <c r="CF798" i="11"/>
  <c r="CF799" i="11"/>
  <c r="CF800" i="11"/>
  <c r="CF801" i="11"/>
  <c r="CF802" i="11"/>
  <c r="CF803" i="11"/>
  <c r="CF804" i="11"/>
  <c r="CF805" i="11"/>
  <c r="CF806" i="11"/>
  <c r="CF807" i="11"/>
  <c r="CF808" i="11"/>
  <c r="CF809" i="11"/>
  <c r="CF810" i="11"/>
  <c r="CF811" i="11"/>
  <c r="CF812" i="11"/>
  <c r="CF813" i="11"/>
  <c r="CF814" i="11"/>
  <c r="CF815" i="11"/>
  <c r="CF816" i="11"/>
  <c r="CF817" i="11"/>
  <c r="CF818" i="11"/>
  <c r="CF819" i="11"/>
  <c r="CF820" i="11"/>
  <c r="CF821" i="11"/>
  <c r="CF822" i="11"/>
  <c r="CF823" i="11"/>
  <c r="CF824" i="11"/>
  <c r="CF825" i="11"/>
  <c r="CF826" i="11"/>
  <c r="CF827" i="11"/>
  <c r="CF828" i="11"/>
  <c r="CF829" i="11"/>
  <c r="CF830" i="11"/>
  <c r="CF831" i="11"/>
  <c r="CF832" i="11"/>
  <c r="CF833" i="11"/>
  <c r="CF834" i="11"/>
  <c r="CF835" i="11"/>
  <c r="CF836" i="11"/>
  <c r="CF837" i="11"/>
  <c r="CF838" i="11"/>
  <c r="CF839" i="11"/>
  <c r="CF840" i="11"/>
  <c r="CF841" i="11"/>
  <c r="CF842" i="11"/>
  <c r="CF843" i="11"/>
  <c r="CF844" i="11"/>
  <c r="CF845" i="11"/>
  <c r="CF846" i="11"/>
  <c r="CF847" i="11"/>
  <c r="CF848" i="11"/>
  <c r="CF849" i="11"/>
  <c r="CF850" i="11"/>
  <c r="CF851" i="11"/>
  <c r="CF852" i="11"/>
  <c r="CF853" i="11"/>
  <c r="CF854" i="11"/>
  <c r="CF855" i="11"/>
  <c r="CF856" i="11"/>
  <c r="CF857" i="11"/>
  <c r="CF858" i="11"/>
  <c r="CF859" i="11"/>
  <c r="CF860" i="11"/>
  <c r="CF861" i="11"/>
  <c r="CF862" i="11"/>
  <c r="CF863" i="11"/>
  <c r="CF864" i="11"/>
  <c r="CF865" i="11"/>
  <c r="CF866" i="11"/>
  <c r="CF867" i="11"/>
  <c r="CF868" i="11"/>
  <c r="CF869" i="11"/>
  <c r="CF870" i="11"/>
  <c r="CF871" i="11"/>
  <c r="CF872" i="11"/>
  <c r="CF873" i="11"/>
  <c r="CF874" i="11"/>
  <c r="CF875" i="11"/>
  <c r="CF876" i="11"/>
  <c r="CF877" i="11"/>
  <c r="CF878" i="11"/>
  <c r="CF879" i="11"/>
  <c r="CF880" i="11"/>
  <c r="CF881" i="11"/>
  <c r="CF882" i="11"/>
  <c r="CF883" i="11"/>
  <c r="CF884" i="11"/>
  <c r="CF885" i="11"/>
  <c r="CF886" i="11"/>
  <c r="CF887" i="11"/>
  <c r="CF888" i="11"/>
  <c r="CF889" i="11"/>
  <c r="CF890" i="11"/>
  <c r="CF891" i="11"/>
  <c r="CF892" i="11"/>
  <c r="CF893" i="11"/>
  <c r="CF894" i="11"/>
  <c r="CF895" i="11"/>
  <c r="CF896" i="11"/>
  <c r="CF897" i="11"/>
  <c r="CF898" i="11"/>
  <c r="CF899" i="11"/>
  <c r="CF900" i="11"/>
  <c r="CF901" i="11"/>
  <c r="CF902" i="11"/>
  <c r="CF903" i="11"/>
  <c r="CF904" i="11"/>
  <c r="CF905" i="11"/>
  <c r="CF906" i="11"/>
  <c r="CF907" i="11"/>
  <c r="CF908" i="11"/>
  <c r="CF909" i="11"/>
  <c r="CF910" i="11"/>
  <c r="CF911" i="11"/>
  <c r="CF912" i="11"/>
  <c r="CF913" i="11"/>
  <c r="CF914" i="11"/>
  <c r="CF915" i="11"/>
  <c r="CF916" i="11"/>
  <c r="CF917" i="11"/>
  <c r="CF918" i="11"/>
  <c r="CF919" i="11"/>
  <c r="CF920" i="11"/>
  <c r="CF921" i="11"/>
  <c r="CF922" i="11"/>
  <c r="CF923" i="11"/>
  <c r="CF924" i="11"/>
  <c r="CF925" i="11"/>
  <c r="CF926" i="11"/>
  <c r="CF927" i="11"/>
  <c r="CF928" i="11"/>
  <c r="CF929" i="11"/>
  <c r="CF930" i="11"/>
  <c r="CF931" i="11"/>
  <c r="CF932" i="11"/>
  <c r="CF933" i="11"/>
  <c r="CF934" i="11"/>
  <c r="CF935" i="11"/>
  <c r="CF936" i="11"/>
  <c r="CF937" i="11"/>
  <c r="CF938" i="11"/>
  <c r="CF939" i="11"/>
  <c r="CF940" i="11"/>
  <c r="CF941" i="11"/>
  <c r="CF942" i="11"/>
  <c r="CF943" i="11"/>
  <c r="CF944" i="11"/>
  <c r="CF945" i="11"/>
  <c r="CF946" i="11"/>
  <c r="CF947" i="11"/>
  <c r="CF948" i="11"/>
  <c r="CF949" i="11"/>
  <c r="CF950" i="11"/>
  <c r="CF951" i="11"/>
  <c r="CF952" i="11"/>
  <c r="CF953" i="11"/>
  <c r="CF954" i="11"/>
  <c r="CF955" i="11"/>
  <c r="CF956" i="11"/>
  <c r="CF957" i="11"/>
  <c r="CF958" i="11"/>
  <c r="CF959" i="11"/>
  <c r="CF960" i="11"/>
  <c r="CF961" i="11"/>
  <c r="CF962" i="11"/>
  <c r="CF963" i="11"/>
  <c r="CF964" i="11"/>
  <c r="CF965" i="11"/>
  <c r="CF966" i="11"/>
  <c r="CF967" i="11"/>
  <c r="CF968" i="11"/>
  <c r="CF969" i="11"/>
  <c r="CF970" i="11"/>
  <c r="CF971" i="11"/>
  <c r="CF972" i="11"/>
  <c r="CF973" i="11"/>
  <c r="CF974" i="11"/>
  <c r="CF975" i="11"/>
  <c r="CF976" i="11"/>
  <c r="CF977" i="11"/>
  <c r="CF978" i="11"/>
  <c r="CF979" i="11"/>
  <c r="CF980" i="11"/>
  <c r="CF981" i="11"/>
  <c r="CF982" i="11"/>
  <c r="CF983" i="11"/>
  <c r="CF984" i="11"/>
  <c r="CF985" i="11"/>
  <c r="CF986" i="11"/>
  <c r="CF987" i="11"/>
  <c r="CF988" i="11"/>
  <c r="CF989" i="11"/>
  <c r="CF990" i="11"/>
  <c r="CF991" i="11"/>
  <c r="CF992" i="11"/>
  <c r="CF993" i="11"/>
  <c r="CF994" i="11"/>
  <c r="CF995" i="11"/>
  <c r="CF996" i="11"/>
  <c r="CF997" i="11"/>
  <c r="CF998" i="11"/>
  <c r="CF999" i="11"/>
  <c r="CF1000" i="11"/>
  <c r="CF1001" i="11"/>
  <c r="CF1002" i="11"/>
  <c r="CF1003" i="11"/>
  <c r="CF1004" i="11"/>
  <c r="BY19" i="15"/>
  <c r="BY20" i="15"/>
  <c r="BY21" i="15"/>
  <c r="BY22" i="15"/>
  <c r="BY23" i="15"/>
  <c r="BY24" i="15"/>
  <c r="BY25" i="15"/>
  <c r="BY26" i="15"/>
  <c r="BY27" i="15"/>
  <c r="BY28" i="15"/>
  <c r="BY29" i="15"/>
  <c r="BY30" i="15"/>
  <c r="BY31" i="15"/>
  <c r="BY32" i="15"/>
  <c r="BY33" i="15"/>
  <c r="BY34" i="15"/>
  <c r="BY35" i="15"/>
  <c r="BY36" i="15"/>
  <c r="BY37" i="15"/>
  <c r="BY38" i="15"/>
  <c r="BY39" i="15"/>
  <c r="BY40" i="15"/>
  <c r="BY41" i="15"/>
  <c r="BY42" i="15"/>
  <c r="BY43" i="15"/>
  <c r="BY44" i="15"/>
  <c r="BY45" i="15"/>
  <c r="BY46" i="15"/>
  <c r="BY47" i="15"/>
  <c r="BY48" i="15"/>
  <c r="BY49" i="15"/>
  <c r="BY50" i="15"/>
  <c r="BY51" i="15"/>
  <c r="BY52" i="15"/>
  <c r="BY53" i="15"/>
  <c r="BY54" i="15"/>
  <c r="BY55" i="15"/>
  <c r="BY56" i="15"/>
  <c r="BY57" i="15"/>
  <c r="BY58" i="15"/>
  <c r="BY59" i="15"/>
  <c r="BY60" i="15"/>
  <c r="BY61" i="15"/>
  <c r="BY62" i="15"/>
  <c r="BY63" i="15"/>
  <c r="BY64" i="15"/>
  <c r="BY65" i="15"/>
  <c r="BY66" i="15"/>
  <c r="BY67" i="15"/>
  <c r="BY68" i="15"/>
  <c r="BY69" i="15"/>
  <c r="BY70" i="15"/>
  <c r="BY71" i="15"/>
  <c r="BY72" i="15"/>
  <c r="BY73" i="15"/>
  <c r="BY74" i="15"/>
  <c r="BY75" i="15"/>
  <c r="BY76" i="15"/>
  <c r="BY77" i="15"/>
  <c r="BY78" i="15"/>
  <c r="BY79" i="15"/>
  <c r="BY80" i="15"/>
  <c r="BY81" i="15"/>
  <c r="BY82" i="15"/>
  <c r="BY83" i="15"/>
  <c r="BY84" i="15"/>
  <c r="BY85" i="15"/>
  <c r="BY86" i="15"/>
  <c r="BY87" i="15"/>
  <c r="BY88" i="15"/>
  <c r="BY89" i="15"/>
  <c r="BY90" i="15"/>
  <c r="BY91" i="15"/>
  <c r="BY92" i="15"/>
  <c r="BY93" i="15"/>
  <c r="BY94" i="15"/>
  <c r="BY95" i="15"/>
  <c r="BY96" i="15"/>
  <c r="BY97" i="15"/>
  <c r="BY98" i="15"/>
  <c r="BY99" i="15"/>
  <c r="BY100" i="15"/>
  <c r="BY101" i="15"/>
  <c r="BY102" i="15"/>
  <c r="BY103" i="15"/>
  <c r="BY104" i="15"/>
  <c r="BY105" i="15"/>
  <c r="BY106" i="15"/>
  <c r="BY107" i="15"/>
  <c r="BY108" i="15"/>
  <c r="BY109" i="15"/>
  <c r="BY110" i="15"/>
  <c r="BY111" i="15"/>
  <c r="BY112" i="15"/>
  <c r="BY113" i="15"/>
  <c r="BY114" i="15"/>
  <c r="BY115" i="15"/>
  <c r="BY116" i="15"/>
  <c r="BY117" i="15"/>
  <c r="BY118" i="15"/>
  <c r="BY119" i="15"/>
  <c r="BY120" i="15"/>
  <c r="BY121" i="15"/>
  <c r="BY122" i="15"/>
  <c r="BY123" i="15"/>
  <c r="BY124" i="15"/>
  <c r="BY125" i="15"/>
  <c r="BY126" i="15"/>
  <c r="BY127" i="15"/>
  <c r="BY128" i="15"/>
  <c r="BY129" i="15"/>
  <c r="BY130" i="15"/>
  <c r="BY131" i="15"/>
  <c r="BY132" i="15"/>
  <c r="BY133" i="15"/>
  <c r="BY134" i="15"/>
  <c r="BY135" i="15"/>
  <c r="BY136" i="15"/>
  <c r="BY137" i="15"/>
  <c r="BY138" i="15"/>
  <c r="BY139" i="15"/>
  <c r="BY140" i="15"/>
  <c r="BY141" i="15"/>
  <c r="BY142" i="15"/>
  <c r="BY143" i="15"/>
  <c r="BY144" i="15"/>
  <c r="BY145" i="15"/>
  <c r="BY146" i="15"/>
  <c r="BY147" i="15"/>
  <c r="BY148" i="15"/>
  <c r="BY149" i="15"/>
  <c r="BY150" i="15"/>
  <c r="BY151" i="15"/>
  <c r="BY152" i="15"/>
  <c r="BY153" i="15"/>
  <c r="BY154" i="15"/>
  <c r="BY155" i="15"/>
  <c r="BY156" i="15"/>
  <c r="BY157" i="15"/>
  <c r="BY158" i="15"/>
  <c r="BY159" i="15"/>
  <c r="BY160" i="15"/>
  <c r="BY161" i="15"/>
  <c r="BY162" i="15"/>
  <c r="BY163" i="15"/>
  <c r="BY164" i="15"/>
  <c r="BY165" i="15"/>
  <c r="BY166" i="15"/>
  <c r="BY167" i="15"/>
  <c r="BY168" i="15"/>
  <c r="BY169" i="15"/>
  <c r="BY170" i="15"/>
  <c r="BY171" i="15"/>
  <c r="BY172" i="15"/>
  <c r="BY173" i="15"/>
  <c r="BY174" i="15"/>
  <c r="BY175" i="15"/>
  <c r="BY176" i="15"/>
  <c r="BY177" i="15"/>
  <c r="BY178" i="15"/>
  <c r="BY179" i="15"/>
  <c r="BY180" i="15"/>
  <c r="BY181" i="15"/>
  <c r="BY182" i="15"/>
  <c r="BY183" i="15"/>
  <c r="BY184" i="15"/>
  <c r="BY185" i="15"/>
  <c r="BY186" i="15"/>
  <c r="BY187" i="15"/>
  <c r="BY188" i="15"/>
  <c r="BY189" i="15"/>
  <c r="BY190" i="15"/>
  <c r="BY191" i="15"/>
  <c r="BY192" i="15"/>
  <c r="BY193" i="15"/>
  <c r="BY194" i="15"/>
  <c r="BY195" i="15"/>
  <c r="BY196" i="15"/>
  <c r="BY197" i="15"/>
  <c r="BY198" i="15"/>
  <c r="BY199" i="15"/>
  <c r="BY200" i="15"/>
  <c r="BY201" i="15"/>
  <c r="BY202" i="15"/>
  <c r="BY203" i="15"/>
  <c r="BY204" i="15"/>
  <c r="BY205" i="15"/>
  <c r="BY206" i="15"/>
  <c r="BY207" i="15"/>
  <c r="BY208" i="15"/>
  <c r="BY209" i="15"/>
  <c r="BY210" i="15"/>
  <c r="BY211" i="15"/>
  <c r="BY212" i="15"/>
  <c r="BY213" i="15"/>
  <c r="BY214" i="15"/>
  <c r="BY215" i="15"/>
  <c r="BY216" i="15"/>
  <c r="BY217" i="15"/>
  <c r="BY218" i="15"/>
  <c r="BY219" i="15"/>
  <c r="BY220" i="15"/>
  <c r="BY221" i="15"/>
  <c r="BY222" i="15"/>
  <c r="BY223" i="15"/>
  <c r="BY224" i="15"/>
  <c r="BY225" i="15"/>
  <c r="BY226" i="15"/>
  <c r="BY227" i="15"/>
  <c r="BY228" i="15"/>
  <c r="BY229" i="15"/>
  <c r="BY230" i="15"/>
  <c r="BY231" i="15"/>
  <c r="BY232" i="15"/>
  <c r="BY233" i="15"/>
  <c r="BY234" i="15"/>
  <c r="BY235" i="15"/>
  <c r="BY236" i="15"/>
  <c r="BY237" i="15"/>
  <c r="BY238" i="15"/>
  <c r="BY239" i="15"/>
  <c r="BY240" i="15"/>
  <c r="BY241" i="15"/>
  <c r="BY242" i="15"/>
  <c r="BY243" i="15"/>
  <c r="BY244" i="15"/>
  <c r="BY245" i="15"/>
  <c r="BY246" i="15"/>
  <c r="BY247" i="15"/>
  <c r="BY248" i="15"/>
  <c r="BY249" i="15"/>
  <c r="BY250" i="15"/>
  <c r="BY251" i="15"/>
  <c r="BY252" i="15"/>
  <c r="BY253" i="15"/>
  <c r="BY254" i="15"/>
  <c r="BY255" i="15"/>
  <c r="BY256" i="15"/>
  <c r="BY257" i="15"/>
  <c r="BY258" i="15"/>
  <c r="BY259" i="15"/>
  <c r="BY260" i="15"/>
  <c r="BY261" i="15"/>
  <c r="BY262" i="15"/>
  <c r="BY263" i="15"/>
  <c r="BY264" i="15"/>
  <c r="BY265" i="15"/>
  <c r="BY266" i="15"/>
  <c r="BY267" i="15"/>
  <c r="BY268" i="15"/>
  <c r="BY269" i="15"/>
  <c r="BY270" i="15"/>
  <c r="BY271" i="15"/>
  <c r="BY272" i="15"/>
  <c r="BY273" i="15"/>
  <c r="BY274" i="15"/>
  <c r="BY275" i="15"/>
  <c r="BY276" i="15"/>
  <c r="BY277" i="15"/>
  <c r="BY278" i="15"/>
  <c r="BY279" i="15"/>
  <c r="BY280" i="15"/>
  <c r="BY281" i="15"/>
  <c r="BY282" i="15"/>
  <c r="BY283" i="15"/>
  <c r="BY284" i="15"/>
  <c r="BY285" i="15"/>
  <c r="BY286" i="15"/>
  <c r="BY287" i="15"/>
  <c r="BY288" i="15"/>
  <c r="BY289" i="15"/>
  <c r="BY290" i="15"/>
  <c r="BY291" i="15"/>
  <c r="BY292" i="15"/>
  <c r="BY293" i="15"/>
  <c r="BY294" i="15"/>
  <c r="BY295" i="15"/>
  <c r="BY296" i="15"/>
  <c r="BY297" i="15"/>
  <c r="BY298" i="15"/>
  <c r="BY299" i="15"/>
  <c r="BY300" i="15"/>
  <c r="BY301" i="15"/>
  <c r="BY302" i="15"/>
  <c r="BY303" i="15"/>
  <c r="BY304" i="15"/>
  <c r="BY305" i="15"/>
  <c r="BY306" i="15"/>
  <c r="BY307" i="15"/>
  <c r="BY308" i="15"/>
  <c r="BY309" i="15"/>
  <c r="BY310" i="15"/>
  <c r="BY311" i="15"/>
  <c r="BY312" i="15"/>
  <c r="BY313" i="15"/>
  <c r="BY314" i="15"/>
  <c r="BY315" i="15"/>
  <c r="BY316" i="15"/>
  <c r="BY317" i="15"/>
  <c r="BY318" i="15"/>
  <c r="BY319" i="15"/>
  <c r="BY320" i="15"/>
  <c r="BY321" i="15"/>
  <c r="BY322" i="15"/>
  <c r="BY323" i="15"/>
  <c r="BY324" i="15"/>
  <c r="BY325" i="15"/>
  <c r="BY326" i="15"/>
  <c r="BY327" i="15"/>
  <c r="BY328" i="15"/>
  <c r="BY329" i="15"/>
  <c r="BY330" i="15"/>
  <c r="BY331" i="15"/>
  <c r="BY332" i="15"/>
  <c r="BY333" i="15"/>
  <c r="BY334" i="15"/>
  <c r="BY335" i="15"/>
  <c r="BY336" i="15"/>
  <c r="BY337" i="15"/>
  <c r="BY338" i="15"/>
  <c r="BY339" i="15"/>
  <c r="BY340" i="15"/>
  <c r="BY341" i="15"/>
  <c r="BY342" i="15"/>
  <c r="BY343" i="15"/>
  <c r="BY344" i="15"/>
  <c r="BY345" i="15"/>
  <c r="BY346" i="15"/>
  <c r="BY347" i="15"/>
  <c r="BY348" i="15"/>
  <c r="BY349" i="15"/>
  <c r="BY350" i="15"/>
  <c r="BY351" i="15"/>
  <c r="BY352" i="15"/>
  <c r="BY353" i="15"/>
  <c r="BY354" i="15"/>
  <c r="BY355" i="15"/>
  <c r="BY356" i="15"/>
  <c r="BY357" i="15"/>
  <c r="BY358" i="15"/>
  <c r="BY359" i="15"/>
  <c r="BY360" i="15"/>
  <c r="BY361" i="15"/>
  <c r="BY362" i="15"/>
  <c r="BY363" i="15"/>
  <c r="BY364" i="15"/>
  <c r="BY365" i="15"/>
  <c r="BY366" i="15"/>
  <c r="BY367" i="15"/>
  <c r="BY368" i="15"/>
  <c r="BY369" i="15"/>
  <c r="BY370" i="15"/>
  <c r="BY371" i="15"/>
  <c r="BY372" i="15"/>
  <c r="BY373" i="15"/>
  <c r="BY374" i="15"/>
  <c r="BY375" i="15"/>
  <c r="BY376" i="15"/>
  <c r="BY377" i="15"/>
  <c r="BY378" i="15"/>
  <c r="BY379" i="15"/>
  <c r="BY380" i="15"/>
  <c r="BY381" i="15"/>
  <c r="BY382" i="15"/>
  <c r="BY383" i="15"/>
  <c r="BY384" i="15"/>
  <c r="BY385" i="15"/>
  <c r="BY386" i="15"/>
  <c r="BY387" i="15"/>
  <c r="BY388" i="15"/>
  <c r="BY389" i="15"/>
  <c r="BY390" i="15"/>
  <c r="BY391" i="15"/>
  <c r="BY392" i="15"/>
  <c r="BY393" i="15"/>
  <c r="BY394" i="15"/>
  <c r="BY395" i="15"/>
  <c r="BY396" i="15"/>
  <c r="BY397" i="15"/>
  <c r="BY398" i="15"/>
  <c r="BY399" i="15"/>
  <c r="BY400" i="15"/>
  <c r="BY401" i="15"/>
  <c r="BY402" i="15"/>
  <c r="BY403" i="15"/>
  <c r="BY404" i="15"/>
  <c r="BY405" i="15"/>
  <c r="BY406" i="15"/>
  <c r="BY407" i="15"/>
  <c r="BY408" i="15"/>
  <c r="BY409" i="15"/>
  <c r="BY410" i="15"/>
  <c r="BY411" i="15"/>
  <c r="BY412" i="15"/>
  <c r="BY413" i="15"/>
  <c r="BY414" i="15"/>
  <c r="BY415" i="15"/>
  <c r="BY416" i="15"/>
  <c r="BY417" i="15"/>
  <c r="BY418" i="15"/>
  <c r="BY419" i="15"/>
  <c r="BY420" i="15"/>
  <c r="BY421" i="15"/>
  <c r="BY422" i="15"/>
  <c r="BY423" i="15"/>
  <c r="BY424" i="15"/>
  <c r="BY425" i="15"/>
  <c r="BY426" i="15"/>
  <c r="BY427" i="15"/>
  <c r="BY428" i="15"/>
  <c r="BY429" i="15"/>
  <c r="BY430" i="15"/>
  <c r="BY431" i="15"/>
  <c r="BY432" i="15"/>
  <c r="BY433" i="15"/>
  <c r="BY434" i="15"/>
  <c r="BY435" i="15"/>
  <c r="BY436" i="15"/>
  <c r="BY437" i="15"/>
  <c r="BY438" i="15"/>
  <c r="BY439" i="15"/>
  <c r="BY440" i="15"/>
  <c r="BY441" i="15"/>
  <c r="BY442" i="15"/>
  <c r="BY443" i="15"/>
  <c r="BY444" i="15"/>
  <c r="BY445" i="15"/>
  <c r="BY446" i="15"/>
  <c r="BY447" i="15"/>
  <c r="BY448" i="15"/>
  <c r="BY449" i="15"/>
  <c r="BY450" i="15"/>
  <c r="BY451" i="15"/>
  <c r="BY452" i="15"/>
  <c r="BY453" i="15"/>
  <c r="BY454" i="15"/>
  <c r="BY455" i="15"/>
  <c r="BY456" i="15"/>
  <c r="BY457" i="15"/>
  <c r="BY458" i="15"/>
  <c r="BY459" i="15"/>
  <c r="BY460" i="15"/>
  <c r="BY461" i="15"/>
  <c r="BY462" i="15"/>
  <c r="BY463" i="15"/>
  <c r="BY464" i="15"/>
  <c r="BY465" i="15"/>
  <c r="BY466" i="15"/>
  <c r="BY467" i="15"/>
  <c r="BY468" i="15"/>
  <c r="BY469" i="15"/>
  <c r="BY470" i="15"/>
  <c r="BY471" i="15"/>
  <c r="BY472" i="15"/>
  <c r="BY473" i="15"/>
  <c r="BY474" i="15"/>
  <c r="BY475" i="15"/>
  <c r="BY476" i="15"/>
  <c r="BY477" i="15"/>
  <c r="BY478" i="15"/>
  <c r="BY479" i="15"/>
  <c r="BY480" i="15"/>
  <c r="BY481" i="15"/>
  <c r="BY482" i="15"/>
  <c r="BY483" i="15"/>
  <c r="BY484" i="15"/>
  <c r="BY485" i="15"/>
  <c r="BY486" i="15"/>
  <c r="BY487" i="15"/>
  <c r="BY488" i="15"/>
  <c r="BY489" i="15"/>
  <c r="BY490" i="15"/>
  <c r="BY491" i="15"/>
  <c r="BY492" i="15"/>
  <c r="BY493" i="15"/>
  <c r="BY494" i="15"/>
  <c r="BY495" i="15"/>
  <c r="BY496" i="15"/>
  <c r="BY497" i="15"/>
  <c r="BY498" i="15"/>
  <c r="BY499" i="15"/>
  <c r="BY500" i="15"/>
  <c r="BY501" i="15"/>
  <c r="BY502" i="15"/>
  <c r="BY503" i="15"/>
  <c r="BY504" i="15"/>
  <c r="BY505" i="15"/>
  <c r="BY506" i="15"/>
  <c r="BY507" i="15"/>
  <c r="BY508" i="15"/>
  <c r="BY509" i="15"/>
  <c r="BY510" i="15"/>
  <c r="BY511" i="15"/>
  <c r="BY512" i="15"/>
  <c r="BY513" i="15"/>
  <c r="BY514" i="15"/>
  <c r="BY515" i="15"/>
  <c r="BY516" i="15"/>
  <c r="BY517" i="15"/>
  <c r="BY518" i="15"/>
  <c r="BY519" i="15"/>
  <c r="BY520" i="15"/>
  <c r="BY521" i="15"/>
  <c r="BY522" i="15"/>
  <c r="BY523" i="15"/>
  <c r="BY524" i="15"/>
  <c r="BY525" i="15"/>
  <c r="BY526" i="15"/>
  <c r="BY527" i="15"/>
  <c r="BY528" i="15"/>
  <c r="BY529" i="15"/>
  <c r="BY530" i="15"/>
  <c r="BY531" i="15"/>
  <c r="BY532" i="15"/>
  <c r="BY533" i="15"/>
  <c r="BY534" i="15"/>
  <c r="BY535" i="15"/>
  <c r="BY536" i="15"/>
  <c r="BY537" i="15"/>
  <c r="BY538" i="15"/>
  <c r="BY539" i="15"/>
  <c r="BY540" i="15"/>
  <c r="BY541" i="15"/>
  <c r="BY542" i="15"/>
  <c r="BY543" i="15"/>
  <c r="BY544" i="15"/>
  <c r="BY545" i="15"/>
  <c r="BY546" i="15"/>
  <c r="BY547" i="15"/>
  <c r="BY548" i="15"/>
  <c r="BY549" i="15"/>
  <c r="BY550" i="15"/>
  <c r="BY551" i="15"/>
  <c r="BY552" i="15"/>
  <c r="BY553" i="15"/>
  <c r="BY554" i="15"/>
  <c r="BY555" i="15"/>
  <c r="BY556" i="15"/>
  <c r="BY557" i="15"/>
  <c r="BY558" i="15"/>
  <c r="BY559" i="15"/>
  <c r="BY560" i="15"/>
  <c r="BY561" i="15"/>
  <c r="BY562" i="15"/>
  <c r="BY563" i="15"/>
  <c r="BY564" i="15"/>
  <c r="BY565" i="15"/>
  <c r="BY566" i="15"/>
  <c r="BY567" i="15"/>
  <c r="BY568" i="15"/>
  <c r="BY569" i="15"/>
  <c r="BY570" i="15"/>
  <c r="BY571" i="15"/>
  <c r="BY572" i="15"/>
  <c r="BY573" i="15"/>
  <c r="BY574" i="15"/>
  <c r="BY575" i="15"/>
  <c r="BY576" i="15"/>
  <c r="BY577" i="15"/>
  <c r="BY578" i="15"/>
  <c r="BY579" i="15"/>
  <c r="BY580" i="15"/>
  <c r="BY581" i="15"/>
  <c r="BY582" i="15"/>
  <c r="BY583" i="15"/>
  <c r="BY584" i="15"/>
  <c r="BY585" i="15"/>
  <c r="BY586" i="15"/>
  <c r="BY587" i="15"/>
  <c r="BY588" i="15"/>
  <c r="BY589" i="15"/>
  <c r="BY590" i="15"/>
  <c r="BY591" i="15"/>
  <c r="BY592" i="15"/>
  <c r="BY593" i="15"/>
  <c r="BY594" i="15"/>
  <c r="BY595" i="15"/>
  <c r="BY596" i="15"/>
  <c r="BY597" i="15"/>
  <c r="BY598" i="15"/>
  <c r="BY599" i="15"/>
  <c r="BY600" i="15"/>
  <c r="BY601" i="15"/>
  <c r="BY602" i="15"/>
  <c r="BY603" i="15"/>
  <c r="BY604" i="15"/>
  <c r="BY605" i="15"/>
  <c r="BY606" i="15"/>
  <c r="BY607" i="15"/>
  <c r="BY608" i="15"/>
  <c r="BY609" i="15"/>
  <c r="BY610" i="15"/>
  <c r="BY611" i="15"/>
  <c r="BY612" i="15"/>
  <c r="BY613" i="15"/>
  <c r="BY614" i="15"/>
  <c r="BY615" i="15"/>
  <c r="BY616" i="15"/>
  <c r="BY617" i="15"/>
  <c r="BY618" i="15"/>
  <c r="BY619" i="15"/>
  <c r="BY620" i="15"/>
  <c r="BY621" i="15"/>
  <c r="BY622" i="15"/>
  <c r="BY623" i="15"/>
  <c r="BY624" i="15"/>
  <c r="BY625" i="15"/>
  <c r="BY626" i="15"/>
  <c r="BY627" i="15"/>
  <c r="BY628" i="15"/>
  <c r="BY629" i="15"/>
  <c r="BY630" i="15"/>
  <c r="BY631" i="15"/>
  <c r="BY632" i="15"/>
  <c r="BY633" i="15"/>
  <c r="BY634" i="15"/>
  <c r="BY635" i="15"/>
  <c r="BY636" i="15"/>
  <c r="BY637" i="15"/>
  <c r="BY638" i="15"/>
  <c r="BY639" i="15"/>
  <c r="BY640" i="15"/>
  <c r="BY641" i="15"/>
  <c r="BY642" i="15"/>
  <c r="BY643" i="15"/>
  <c r="BY644" i="15"/>
  <c r="BY645" i="15"/>
  <c r="BY646" i="15"/>
  <c r="BY647" i="15"/>
  <c r="BY648" i="15"/>
  <c r="BY649" i="15"/>
  <c r="BY650" i="15"/>
  <c r="BY651" i="15"/>
  <c r="BY652" i="15"/>
  <c r="BY653" i="15"/>
  <c r="BY654" i="15"/>
  <c r="BY655" i="15"/>
  <c r="BY656" i="15"/>
  <c r="BY657" i="15"/>
  <c r="BY658" i="15"/>
  <c r="BY659" i="15"/>
  <c r="BY660" i="15"/>
  <c r="BY661" i="15"/>
  <c r="BY662" i="15"/>
  <c r="BY663" i="15"/>
  <c r="BY664" i="15"/>
  <c r="BY665" i="15"/>
  <c r="BY666" i="15"/>
  <c r="BY667" i="15"/>
  <c r="BY668" i="15"/>
  <c r="BY669" i="15"/>
  <c r="BY670" i="15"/>
  <c r="BY671" i="15"/>
  <c r="BY672" i="15"/>
  <c r="BY673" i="15"/>
  <c r="BY674" i="15"/>
  <c r="BY675" i="15"/>
  <c r="BY676" i="15"/>
  <c r="BY677" i="15"/>
  <c r="BY678" i="15"/>
  <c r="BY679" i="15"/>
  <c r="BY680" i="15"/>
  <c r="BY681" i="15"/>
  <c r="BY682" i="15"/>
  <c r="BY683" i="15"/>
  <c r="BY684" i="15"/>
  <c r="BY685" i="15"/>
  <c r="BY686" i="15"/>
  <c r="BY687" i="15"/>
  <c r="BY688" i="15"/>
  <c r="BY689" i="15"/>
  <c r="BY690" i="15"/>
  <c r="BY691" i="15"/>
  <c r="BY692" i="15"/>
  <c r="BY693" i="15"/>
  <c r="BY694" i="15"/>
  <c r="BY695" i="15"/>
  <c r="BY696" i="15"/>
  <c r="BY697" i="15"/>
  <c r="BY698" i="15"/>
  <c r="BY699" i="15"/>
  <c r="BY700" i="15"/>
  <c r="BY701" i="15"/>
  <c r="BY702" i="15"/>
  <c r="BY703" i="15"/>
  <c r="BY704" i="15"/>
  <c r="BY705" i="15"/>
  <c r="BY706" i="15"/>
  <c r="BY707" i="15"/>
  <c r="BY708" i="15"/>
  <c r="BY709" i="15"/>
  <c r="BY710" i="15"/>
  <c r="BY711" i="15"/>
  <c r="BY712" i="15"/>
  <c r="BY713" i="15"/>
  <c r="BY714" i="15"/>
  <c r="BY715" i="15"/>
  <c r="BY716" i="15"/>
  <c r="BY717" i="15"/>
  <c r="BY718" i="15"/>
  <c r="BY719" i="15"/>
  <c r="BY720" i="15"/>
  <c r="BY721" i="15"/>
  <c r="BY722" i="15"/>
  <c r="BY723" i="15"/>
  <c r="BY724" i="15"/>
  <c r="BY725" i="15"/>
  <c r="BY726" i="15"/>
  <c r="BY727" i="15"/>
  <c r="BY728" i="15"/>
  <c r="BY729" i="15"/>
  <c r="BY730" i="15"/>
  <c r="BY731" i="15"/>
  <c r="BY732" i="15"/>
  <c r="BY733" i="15"/>
  <c r="BY734" i="15"/>
  <c r="BY735" i="15"/>
  <c r="BY736" i="15"/>
  <c r="BY737" i="15"/>
  <c r="BY738" i="15"/>
  <c r="BY739" i="15"/>
  <c r="BY740" i="15"/>
  <c r="BY741" i="15"/>
  <c r="BY742" i="15"/>
  <c r="BY743" i="15"/>
  <c r="BY744" i="15"/>
  <c r="BY745" i="15"/>
  <c r="BY746" i="15"/>
  <c r="BY747" i="15"/>
  <c r="BY748" i="15"/>
  <c r="BY749" i="15"/>
  <c r="BY750" i="15"/>
  <c r="BY751" i="15"/>
  <c r="BY752" i="15"/>
  <c r="BY753" i="15"/>
  <c r="BY754" i="15"/>
  <c r="BY755" i="15"/>
  <c r="BY756" i="15"/>
  <c r="BY757" i="15"/>
  <c r="BY758" i="15"/>
  <c r="BY759" i="15"/>
  <c r="BY760" i="15"/>
  <c r="BY761" i="15"/>
  <c r="BY762" i="15"/>
  <c r="BY763" i="15"/>
  <c r="BY764" i="15"/>
  <c r="BY765" i="15"/>
  <c r="BY766" i="15"/>
  <c r="BY767" i="15"/>
  <c r="BY768" i="15"/>
  <c r="BY769" i="15"/>
  <c r="BY770" i="15"/>
  <c r="BY771" i="15"/>
  <c r="BY772" i="15"/>
  <c r="BY773" i="15"/>
  <c r="BY774" i="15"/>
  <c r="BY775" i="15"/>
  <c r="BY776" i="15"/>
  <c r="BY777" i="15"/>
  <c r="BY778" i="15"/>
  <c r="BY779" i="15"/>
  <c r="BY780" i="15"/>
  <c r="BY781" i="15"/>
  <c r="BY782" i="15"/>
  <c r="BY783" i="15"/>
  <c r="BY784" i="15"/>
  <c r="BY785" i="15"/>
  <c r="BY786" i="15"/>
  <c r="BY787" i="15"/>
  <c r="BY788" i="15"/>
  <c r="BY789" i="15"/>
  <c r="BY790" i="15"/>
  <c r="BY791" i="15"/>
  <c r="BY792" i="15"/>
  <c r="BY793" i="15"/>
  <c r="BY794" i="15"/>
  <c r="BY795" i="15"/>
  <c r="BY796" i="15"/>
  <c r="BY797" i="15"/>
  <c r="BY798" i="15"/>
  <c r="BY799" i="15"/>
  <c r="BY800" i="15"/>
  <c r="BY801" i="15"/>
  <c r="BY802" i="15"/>
  <c r="BY803" i="15"/>
  <c r="BY804" i="15"/>
  <c r="BY805" i="15"/>
  <c r="BY806" i="15"/>
  <c r="BY807" i="15"/>
  <c r="BY808" i="15"/>
  <c r="BY809" i="15"/>
  <c r="BY810" i="15"/>
  <c r="BY811" i="15"/>
  <c r="BY812" i="15"/>
  <c r="BY813" i="15"/>
  <c r="BY814" i="15"/>
  <c r="BY815" i="15"/>
  <c r="BY816" i="15"/>
  <c r="BY817" i="15"/>
  <c r="BY818" i="15"/>
  <c r="BY819" i="15"/>
  <c r="BY820" i="15"/>
  <c r="BY821" i="15"/>
  <c r="BY822" i="15"/>
  <c r="BY823" i="15"/>
  <c r="BY824" i="15"/>
  <c r="BY825" i="15"/>
  <c r="BY826" i="15"/>
  <c r="BY827" i="15"/>
  <c r="BY828" i="15"/>
  <c r="BY829" i="15"/>
  <c r="BY830" i="15"/>
  <c r="BY831" i="15"/>
  <c r="BY832" i="15"/>
  <c r="BY833" i="15"/>
  <c r="BY834" i="15"/>
  <c r="BY835" i="15"/>
  <c r="BY836" i="15"/>
  <c r="BY837" i="15"/>
  <c r="BY838" i="15"/>
  <c r="BY839" i="15"/>
  <c r="BY840" i="15"/>
  <c r="BY841" i="15"/>
  <c r="BY842" i="15"/>
  <c r="BY843" i="15"/>
  <c r="BY844" i="15"/>
  <c r="BY845" i="15"/>
  <c r="BY846" i="15"/>
  <c r="BY847" i="15"/>
  <c r="BY848" i="15"/>
  <c r="BY849" i="15"/>
  <c r="BY850" i="15"/>
  <c r="BY851" i="15"/>
  <c r="BY852" i="15"/>
  <c r="BY853" i="15"/>
  <c r="BY854" i="15"/>
  <c r="BY855" i="15"/>
  <c r="BY856" i="15"/>
  <c r="BY857" i="15"/>
  <c r="BY858" i="15"/>
  <c r="BY859" i="15"/>
  <c r="BY860" i="15"/>
  <c r="BY861" i="15"/>
  <c r="BY862" i="15"/>
  <c r="BY863" i="15"/>
  <c r="BY864" i="15"/>
  <c r="BY865" i="15"/>
  <c r="BY866" i="15"/>
  <c r="BY867" i="15"/>
  <c r="BY868" i="15"/>
  <c r="BY869" i="15"/>
  <c r="BY870" i="15"/>
  <c r="BY871" i="15"/>
  <c r="BY872" i="15"/>
  <c r="BY873" i="15"/>
  <c r="BY874" i="15"/>
  <c r="BY875" i="15"/>
  <c r="BY876" i="15"/>
  <c r="BY877" i="15"/>
  <c r="BY878" i="15"/>
  <c r="BY879" i="15"/>
  <c r="BY880" i="15"/>
  <c r="BY881" i="15"/>
  <c r="BY882" i="15"/>
  <c r="BY883" i="15"/>
  <c r="BY884" i="15"/>
  <c r="BY885" i="15"/>
  <c r="BY886" i="15"/>
  <c r="BY887" i="15"/>
  <c r="BY888" i="15"/>
  <c r="BY889" i="15"/>
  <c r="BY890" i="15"/>
  <c r="BY891" i="15"/>
  <c r="BY892" i="15"/>
  <c r="BY893" i="15"/>
  <c r="BY894" i="15"/>
  <c r="BY895" i="15"/>
  <c r="BY896" i="15"/>
  <c r="BY897" i="15"/>
  <c r="BY898" i="15"/>
  <c r="BY899" i="15"/>
  <c r="BY900" i="15"/>
  <c r="BY901" i="15"/>
  <c r="BY902" i="15"/>
  <c r="BY903" i="15"/>
  <c r="BY904" i="15"/>
  <c r="BY905" i="15"/>
  <c r="BY906" i="15"/>
  <c r="BY907" i="15"/>
  <c r="BY908" i="15"/>
  <c r="BY909" i="15"/>
  <c r="BY910" i="15"/>
  <c r="BY911" i="15"/>
  <c r="BY912" i="15"/>
  <c r="BY913" i="15"/>
  <c r="BY914" i="15"/>
  <c r="BY915" i="15"/>
  <c r="BY916" i="15"/>
  <c r="BY917" i="15"/>
  <c r="BY918" i="15"/>
  <c r="BY919" i="15"/>
  <c r="BY920" i="15"/>
  <c r="BY921" i="15"/>
  <c r="BY922" i="15"/>
  <c r="BY923" i="15"/>
  <c r="BY924" i="15"/>
  <c r="BY925" i="15"/>
  <c r="BY926" i="15"/>
  <c r="BY927" i="15"/>
  <c r="BY928" i="15"/>
  <c r="BY929" i="15"/>
  <c r="BY930" i="15"/>
  <c r="BY931" i="15"/>
  <c r="BY932" i="15"/>
  <c r="BY933" i="15"/>
  <c r="BY934" i="15"/>
  <c r="BY935" i="15"/>
  <c r="BY936" i="15"/>
  <c r="BY937" i="15"/>
  <c r="BY938" i="15"/>
  <c r="BY939" i="15"/>
  <c r="BY940" i="15"/>
  <c r="BY941" i="15"/>
  <c r="BY942" i="15"/>
  <c r="BY943" i="15"/>
  <c r="BY944" i="15"/>
  <c r="BY945" i="15"/>
  <c r="BY946" i="15"/>
  <c r="BY947" i="15"/>
  <c r="BY948" i="15"/>
  <c r="BY949" i="15"/>
  <c r="BY950" i="15"/>
  <c r="BY951" i="15"/>
  <c r="BY952" i="15"/>
  <c r="BY953" i="15"/>
  <c r="BY954" i="15"/>
  <c r="BY955" i="15"/>
  <c r="BY956" i="15"/>
  <c r="BY957" i="15"/>
  <c r="BY958" i="15"/>
  <c r="BY959" i="15"/>
  <c r="BY960" i="15"/>
  <c r="BY961" i="15"/>
  <c r="BY962" i="15"/>
  <c r="BY963" i="15"/>
  <c r="BY964" i="15"/>
  <c r="BY965" i="15"/>
  <c r="BY966" i="15"/>
  <c r="BY967" i="15"/>
  <c r="BY968" i="15"/>
  <c r="BY969" i="15"/>
  <c r="BY970" i="15"/>
  <c r="BY971" i="15"/>
  <c r="BY972" i="15"/>
  <c r="BY973" i="15"/>
  <c r="BY974" i="15"/>
  <c r="BY975" i="15"/>
  <c r="BY976" i="15"/>
  <c r="BY977" i="15"/>
  <c r="BY978" i="15"/>
  <c r="BY979" i="15"/>
  <c r="BY980" i="15"/>
  <c r="BY981" i="15"/>
  <c r="BY982" i="15"/>
  <c r="BY983" i="15"/>
  <c r="BY984" i="15"/>
  <c r="BY985" i="15"/>
  <c r="BY986" i="15"/>
  <c r="BY987" i="15"/>
  <c r="BY988" i="15"/>
  <c r="BY989" i="15"/>
  <c r="BY990" i="15"/>
  <c r="BY991" i="15"/>
  <c r="BY992" i="15"/>
  <c r="BY993" i="15"/>
  <c r="BY994" i="15"/>
  <c r="BY995" i="15"/>
  <c r="BY996" i="15"/>
  <c r="BY997" i="15"/>
  <c r="BY998" i="15"/>
  <c r="BY999" i="15"/>
  <c r="BY1000" i="15"/>
  <c r="BY1001" i="15"/>
  <c r="BY1002" i="15"/>
  <c r="BN14" i="15"/>
  <c r="BN16" i="15"/>
  <c r="BN17" i="15"/>
  <c r="BN18" i="15"/>
  <c r="BN19" i="15"/>
  <c r="BN20" i="15"/>
  <c r="BN21" i="15"/>
  <c r="BN22" i="15"/>
  <c r="BN23" i="15"/>
  <c r="BN24" i="15"/>
  <c r="BN25" i="15"/>
  <c r="BN26" i="15"/>
  <c r="BN27" i="15"/>
  <c r="BN28" i="15"/>
  <c r="BN29" i="15"/>
  <c r="BN30" i="15"/>
  <c r="BN31" i="15"/>
  <c r="BN32" i="15"/>
  <c r="BN33" i="15"/>
  <c r="BN34" i="15"/>
  <c r="BN35" i="15"/>
  <c r="BN36" i="15"/>
  <c r="BN37" i="15"/>
  <c r="BN38" i="15"/>
  <c r="BN39" i="15"/>
  <c r="BN40" i="15"/>
  <c r="BN41" i="15"/>
  <c r="BN42" i="15"/>
  <c r="BN43" i="15"/>
  <c r="BN44" i="15"/>
  <c r="BN45" i="15"/>
  <c r="BN46" i="15"/>
  <c r="BN47" i="15"/>
  <c r="BN48" i="15"/>
  <c r="BN49" i="15"/>
  <c r="BN50" i="15"/>
  <c r="BN51" i="15"/>
  <c r="BN52" i="15"/>
  <c r="BN53" i="15"/>
  <c r="BN54" i="15"/>
  <c r="BN55" i="15"/>
  <c r="BN56" i="15"/>
  <c r="BN57" i="15"/>
  <c r="BN58" i="15"/>
  <c r="BN59" i="15"/>
  <c r="BN60" i="15"/>
  <c r="BN61" i="15"/>
  <c r="BN62" i="15"/>
  <c r="BN63" i="15"/>
  <c r="BN64" i="15"/>
  <c r="BN65" i="15"/>
  <c r="BN66" i="15"/>
  <c r="BN67" i="15"/>
  <c r="BN68" i="15"/>
  <c r="BN69" i="15"/>
  <c r="BN70" i="15"/>
  <c r="BN71" i="15"/>
  <c r="BN72" i="15"/>
  <c r="BN73" i="15"/>
  <c r="BN74" i="15"/>
  <c r="BN75" i="15"/>
  <c r="BN76" i="15"/>
  <c r="BN77" i="15"/>
  <c r="BN78" i="15"/>
  <c r="BN79" i="15"/>
  <c r="BN80" i="15"/>
  <c r="BN81" i="15"/>
  <c r="BN82" i="15"/>
  <c r="BN83" i="15"/>
  <c r="BN84" i="15"/>
  <c r="BN85" i="15"/>
  <c r="BN86" i="15"/>
  <c r="BN87" i="15"/>
  <c r="BN88" i="15"/>
  <c r="BN89" i="15"/>
  <c r="BN90" i="15"/>
  <c r="BN91" i="15"/>
  <c r="BN92" i="15"/>
  <c r="BN93" i="15"/>
  <c r="BN94" i="15"/>
  <c r="BN95" i="15"/>
  <c r="BN96" i="15"/>
  <c r="BN97" i="15"/>
  <c r="BN98" i="15"/>
  <c r="BN99" i="15"/>
  <c r="BN100" i="15"/>
  <c r="BN101" i="15"/>
  <c r="BN102" i="15"/>
  <c r="BN103" i="15"/>
  <c r="BN104" i="15"/>
  <c r="BN105" i="15"/>
  <c r="BN106" i="15"/>
  <c r="BN107" i="15"/>
  <c r="BN108" i="15"/>
  <c r="BN109" i="15"/>
  <c r="BN110" i="15"/>
  <c r="BN111" i="15"/>
  <c r="BN112" i="15"/>
  <c r="BN113" i="15"/>
  <c r="BN114" i="15"/>
  <c r="BN115" i="15"/>
  <c r="BN116" i="15"/>
  <c r="BN117" i="15"/>
  <c r="BN118" i="15"/>
  <c r="BN119" i="15"/>
  <c r="BN120" i="15"/>
  <c r="BN121" i="15"/>
  <c r="BN122" i="15"/>
  <c r="BN123" i="15"/>
  <c r="BN124" i="15"/>
  <c r="BN125" i="15"/>
  <c r="BN126" i="15"/>
  <c r="BN127" i="15"/>
  <c r="BN128" i="15"/>
  <c r="BN129" i="15"/>
  <c r="BN130" i="15"/>
  <c r="BN131" i="15"/>
  <c r="BN132" i="15"/>
  <c r="BN133" i="15"/>
  <c r="BN134" i="15"/>
  <c r="BN135" i="15"/>
  <c r="BN136" i="15"/>
  <c r="BN137" i="15"/>
  <c r="BN138" i="15"/>
  <c r="BN139" i="15"/>
  <c r="BN140" i="15"/>
  <c r="BN141" i="15"/>
  <c r="BN142" i="15"/>
  <c r="BN143" i="15"/>
  <c r="BN144" i="15"/>
  <c r="BN145" i="15"/>
  <c r="BN146" i="15"/>
  <c r="BN147" i="15"/>
  <c r="BN148" i="15"/>
  <c r="BN149" i="15"/>
  <c r="BN150" i="15"/>
  <c r="BN151" i="15"/>
  <c r="BN152" i="15"/>
  <c r="BN153" i="15"/>
  <c r="BN154" i="15"/>
  <c r="BN155" i="15"/>
  <c r="BN156" i="15"/>
  <c r="BN157" i="15"/>
  <c r="BN158" i="15"/>
  <c r="BN159" i="15"/>
  <c r="BN160" i="15"/>
  <c r="BN161" i="15"/>
  <c r="BN162" i="15"/>
  <c r="BN163" i="15"/>
  <c r="BN164" i="15"/>
  <c r="BN165" i="15"/>
  <c r="BN166" i="15"/>
  <c r="BN167" i="15"/>
  <c r="BN168" i="15"/>
  <c r="BN169" i="15"/>
  <c r="BN170" i="15"/>
  <c r="BN171" i="15"/>
  <c r="BN172" i="15"/>
  <c r="BN173" i="15"/>
  <c r="BN174" i="15"/>
  <c r="BN175" i="15"/>
  <c r="BN176" i="15"/>
  <c r="BN177" i="15"/>
  <c r="BN178" i="15"/>
  <c r="BN179" i="15"/>
  <c r="BN180" i="15"/>
  <c r="BN181" i="15"/>
  <c r="BN182" i="15"/>
  <c r="BN183" i="15"/>
  <c r="BN184" i="15"/>
  <c r="BN185" i="15"/>
  <c r="BN186" i="15"/>
  <c r="BN187" i="15"/>
  <c r="BN188" i="15"/>
  <c r="BN189" i="15"/>
  <c r="BN190" i="15"/>
  <c r="BN191" i="15"/>
  <c r="BN192" i="15"/>
  <c r="BN193" i="15"/>
  <c r="BN194" i="15"/>
  <c r="BN195" i="15"/>
  <c r="BN196" i="15"/>
  <c r="BN197" i="15"/>
  <c r="BN198" i="15"/>
  <c r="BN199" i="15"/>
  <c r="BN200" i="15"/>
  <c r="BN201" i="15"/>
  <c r="BN202" i="15"/>
  <c r="BN203" i="15"/>
  <c r="BN204" i="15"/>
  <c r="BN205" i="15"/>
  <c r="BN206" i="15"/>
  <c r="BN207" i="15"/>
  <c r="BN208" i="15"/>
  <c r="BN209" i="15"/>
  <c r="BN210" i="15"/>
  <c r="BN211" i="15"/>
  <c r="BN212" i="15"/>
  <c r="BN213" i="15"/>
  <c r="BN214" i="15"/>
  <c r="BN215" i="15"/>
  <c r="BN216" i="15"/>
  <c r="BN217" i="15"/>
  <c r="BN218" i="15"/>
  <c r="BN219" i="15"/>
  <c r="BN220" i="15"/>
  <c r="BN221" i="15"/>
  <c r="BN222" i="15"/>
  <c r="BN223" i="15"/>
  <c r="BN224" i="15"/>
  <c r="BN225" i="15"/>
  <c r="BN226" i="15"/>
  <c r="BN227" i="15"/>
  <c r="BN228" i="15"/>
  <c r="BN229" i="15"/>
  <c r="BN230" i="15"/>
  <c r="BN231" i="15"/>
  <c r="BN232" i="15"/>
  <c r="BN233" i="15"/>
  <c r="BN234" i="15"/>
  <c r="BN235" i="15"/>
  <c r="BN236" i="15"/>
  <c r="BN237" i="15"/>
  <c r="BN238" i="15"/>
  <c r="BN239" i="15"/>
  <c r="BN240" i="15"/>
  <c r="BN241" i="15"/>
  <c r="BN242" i="15"/>
  <c r="BN243" i="15"/>
  <c r="BN244" i="15"/>
  <c r="BN245" i="15"/>
  <c r="BN246" i="15"/>
  <c r="BN247" i="15"/>
  <c r="BN248" i="15"/>
  <c r="BN249" i="15"/>
  <c r="BN250" i="15"/>
  <c r="BN251" i="15"/>
  <c r="BN252" i="15"/>
  <c r="BN253" i="15"/>
  <c r="BN254" i="15"/>
  <c r="BN255" i="15"/>
  <c r="BN256" i="15"/>
  <c r="BN257" i="15"/>
  <c r="BN258" i="15"/>
  <c r="BN259" i="15"/>
  <c r="BN260" i="15"/>
  <c r="BN261" i="15"/>
  <c r="BN262" i="15"/>
  <c r="BN263" i="15"/>
  <c r="BN264" i="15"/>
  <c r="BN265" i="15"/>
  <c r="BN266" i="15"/>
  <c r="BN267" i="15"/>
  <c r="BN268" i="15"/>
  <c r="BN269" i="15"/>
  <c r="BN270" i="15"/>
  <c r="BN271" i="15"/>
  <c r="BN272" i="15"/>
  <c r="BN273" i="15"/>
  <c r="BN274" i="15"/>
  <c r="BN275" i="15"/>
  <c r="BN276" i="15"/>
  <c r="BN277" i="15"/>
  <c r="BN278" i="15"/>
  <c r="BN279" i="15"/>
  <c r="BN280" i="15"/>
  <c r="BN281" i="15"/>
  <c r="BN282" i="15"/>
  <c r="BN283" i="15"/>
  <c r="BN284" i="15"/>
  <c r="BN285" i="15"/>
  <c r="BN286" i="15"/>
  <c r="BN287" i="15"/>
  <c r="BN288" i="15"/>
  <c r="BN289" i="15"/>
  <c r="BN290" i="15"/>
  <c r="BN291" i="15"/>
  <c r="BN292" i="15"/>
  <c r="BN293" i="15"/>
  <c r="BN294" i="15"/>
  <c r="BN295" i="15"/>
  <c r="BN296" i="15"/>
  <c r="BN297" i="15"/>
  <c r="BN298" i="15"/>
  <c r="BN299" i="15"/>
  <c r="BN300" i="15"/>
  <c r="BN301" i="15"/>
  <c r="BN302" i="15"/>
  <c r="BN303" i="15"/>
  <c r="BN304" i="15"/>
  <c r="BN305" i="15"/>
  <c r="BN306" i="15"/>
  <c r="BN307" i="15"/>
  <c r="BN308" i="15"/>
  <c r="BN309" i="15"/>
  <c r="BN310" i="15"/>
  <c r="BN311" i="15"/>
  <c r="BN312" i="15"/>
  <c r="BN313" i="15"/>
  <c r="BN314" i="15"/>
  <c r="BN315" i="15"/>
  <c r="BN316" i="15"/>
  <c r="BN317" i="15"/>
  <c r="BN318" i="15"/>
  <c r="BN319" i="15"/>
  <c r="BN320" i="15"/>
  <c r="BN321" i="15"/>
  <c r="BN322" i="15"/>
  <c r="BN323" i="15"/>
  <c r="BN324" i="15"/>
  <c r="BN325" i="15"/>
  <c r="BN326" i="15"/>
  <c r="BN327" i="15"/>
  <c r="BN328" i="15"/>
  <c r="BN329" i="15"/>
  <c r="BN330" i="15"/>
  <c r="BN331" i="15"/>
  <c r="BN332" i="15"/>
  <c r="BN333" i="15"/>
  <c r="BN334" i="15"/>
  <c r="BN335" i="15"/>
  <c r="BN336" i="15"/>
  <c r="BN337" i="15"/>
  <c r="BN338" i="15"/>
  <c r="BN339" i="15"/>
  <c r="BN340" i="15"/>
  <c r="BN341" i="15"/>
  <c r="BN342" i="15"/>
  <c r="BN343" i="15"/>
  <c r="BN344" i="15"/>
  <c r="BN345" i="15"/>
  <c r="BN346" i="15"/>
  <c r="BN347" i="15"/>
  <c r="BN348" i="15"/>
  <c r="BN349" i="15"/>
  <c r="BN350" i="15"/>
  <c r="BN351" i="15"/>
  <c r="BN352" i="15"/>
  <c r="BN353" i="15"/>
  <c r="BN354" i="15"/>
  <c r="BN355" i="15"/>
  <c r="BN356" i="15"/>
  <c r="BN357" i="15"/>
  <c r="BN358" i="15"/>
  <c r="BN359" i="15"/>
  <c r="BN360" i="15"/>
  <c r="BN361" i="15"/>
  <c r="BN362" i="15"/>
  <c r="BN363" i="15"/>
  <c r="BN364" i="15"/>
  <c r="BN365" i="15"/>
  <c r="BN366" i="15"/>
  <c r="BN367" i="15"/>
  <c r="BN368" i="15"/>
  <c r="BN369" i="15"/>
  <c r="BN370" i="15"/>
  <c r="BN371" i="15"/>
  <c r="BN372" i="15"/>
  <c r="BN373" i="15"/>
  <c r="BN374" i="15"/>
  <c r="BN375" i="15"/>
  <c r="BN376" i="15"/>
  <c r="BN377" i="15"/>
  <c r="BN378" i="15"/>
  <c r="BN379" i="15"/>
  <c r="BN380" i="15"/>
  <c r="BN381" i="15"/>
  <c r="BN382" i="15"/>
  <c r="BN383" i="15"/>
  <c r="BN384" i="15"/>
  <c r="BN385" i="15"/>
  <c r="BN386" i="15"/>
  <c r="BN387" i="15"/>
  <c r="BN388" i="15"/>
  <c r="BN389" i="15"/>
  <c r="BN390" i="15"/>
  <c r="BN391" i="15"/>
  <c r="BN392" i="15"/>
  <c r="BN393" i="15"/>
  <c r="BN394" i="15"/>
  <c r="BN395" i="15"/>
  <c r="BN396" i="15"/>
  <c r="BN397" i="15"/>
  <c r="BN398" i="15"/>
  <c r="BN399" i="15"/>
  <c r="BN400" i="15"/>
  <c r="BN401" i="15"/>
  <c r="BN402" i="15"/>
  <c r="BN403" i="15"/>
  <c r="BN404" i="15"/>
  <c r="BN405" i="15"/>
  <c r="BN406" i="15"/>
  <c r="BN407" i="15"/>
  <c r="BN408" i="15"/>
  <c r="BN409" i="15"/>
  <c r="BN410" i="15"/>
  <c r="BN411" i="15"/>
  <c r="BN412" i="15"/>
  <c r="BN413" i="15"/>
  <c r="BN414" i="15"/>
  <c r="BN415" i="15"/>
  <c r="BN416" i="15"/>
  <c r="BN417" i="15"/>
  <c r="BN418" i="15"/>
  <c r="BN419" i="15"/>
  <c r="BN420" i="15"/>
  <c r="BN421" i="15"/>
  <c r="BN422" i="15"/>
  <c r="BN423" i="15"/>
  <c r="BN424" i="15"/>
  <c r="BN425" i="15"/>
  <c r="BN426" i="15"/>
  <c r="BN427" i="15"/>
  <c r="BN428" i="15"/>
  <c r="BN429" i="15"/>
  <c r="BN430" i="15"/>
  <c r="BN431" i="15"/>
  <c r="BN432" i="15"/>
  <c r="BN433" i="15"/>
  <c r="BN434" i="15"/>
  <c r="BN435" i="15"/>
  <c r="BN436" i="15"/>
  <c r="BN437" i="15"/>
  <c r="BN438" i="15"/>
  <c r="BN439" i="15"/>
  <c r="BN440" i="15"/>
  <c r="BN441" i="15"/>
  <c r="BN442" i="15"/>
  <c r="BN443" i="15"/>
  <c r="BN444" i="15"/>
  <c r="BN445" i="15"/>
  <c r="BN446" i="15"/>
  <c r="BN447" i="15"/>
  <c r="BN448" i="15"/>
  <c r="BN449" i="15"/>
  <c r="BN450" i="15"/>
  <c r="BN451" i="15"/>
  <c r="BN452" i="15"/>
  <c r="BN453" i="15"/>
  <c r="BN454" i="15"/>
  <c r="BN455" i="15"/>
  <c r="BN456" i="15"/>
  <c r="BN457" i="15"/>
  <c r="BN458" i="15"/>
  <c r="BN459" i="15"/>
  <c r="BN460" i="15"/>
  <c r="BN461" i="15"/>
  <c r="BN462" i="15"/>
  <c r="BN463" i="15"/>
  <c r="BN464" i="15"/>
  <c r="BN465" i="15"/>
  <c r="BN466" i="15"/>
  <c r="BN467" i="15"/>
  <c r="BN468" i="15"/>
  <c r="BN469" i="15"/>
  <c r="BN470" i="15"/>
  <c r="BN471" i="15"/>
  <c r="BN472" i="15"/>
  <c r="BN473" i="15"/>
  <c r="BN474" i="15"/>
  <c r="BN475" i="15"/>
  <c r="BN476" i="15"/>
  <c r="BN477" i="15"/>
  <c r="BN478" i="15"/>
  <c r="BN479" i="15"/>
  <c r="BN480" i="15"/>
  <c r="BN481" i="15"/>
  <c r="BN482" i="15"/>
  <c r="BN483" i="15"/>
  <c r="BN484" i="15"/>
  <c r="BN485" i="15"/>
  <c r="BN486" i="15"/>
  <c r="BN487" i="15"/>
  <c r="BN488" i="15"/>
  <c r="BN489" i="15"/>
  <c r="BN490" i="15"/>
  <c r="BN491" i="15"/>
  <c r="BN492" i="15"/>
  <c r="BN493" i="15"/>
  <c r="BN494" i="15"/>
  <c r="BN495" i="15"/>
  <c r="BN496" i="15"/>
  <c r="BN497" i="15"/>
  <c r="BN498" i="15"/>
  <c r="BN499" i="15"/>
  <c r="BN500" i="15"/>
  <c r="BN501" i="15"/>
  <c r="BN502" i="15"/>
  <c r="BN503" i="15"/>
  <c r="BN504" i="15"/>
  <c r="BN505" i="15"/>
  <c r="BN506" i="15"/>
  <c r="BN507" i="15"/>
  <c r="BN508" i="15"/>
  <c r="BN509" i="15"/>
  <c r="BN510" i="15"/>
  <c r="BN511" i="15"/>
  <c r="BN512" i="15"/>
  <c r="BN513" i="15"/>
  <c r="BN514" i="15"/>
  <c r="BN515" i="15"/>
  <c r="BN516" i="15"/>
  <c r="BN517" i="15"/>
  <c r="BN518" i="15"/>
  <c r="BN519" i="15"/>
  <c r="BN520" i="15"/>
  <c r="BN521" i="15"/>
  <c r="BN522" i="15"/>
  <c r="BN523" i="15"/>
  <c r="BN524" i="15"/>
  <c r="BN525" i="15"/>
  <c r="BN526" i="15"/>
  <c r="BN527" i="15"/>
  <c r="BN528" i="15"/>
  <c r="BN529" i="15"/>
  <c r="BN530" i="15"/>
  <c r="BN531" i="15"/>
  <c r="BN532" i="15"/>
  <c r="BN533" i="15"/>
  <c r="BN534" i="15"/>
  <c r="BN535" i="15"/>
  <c r="BN536" i="15"/>
  <c r="BN537" i="15"/>
  <c r="BN538" i="15"/>
  <c r="BN539" i="15"/>
  <c r="BN540" i="15"/>
  <c r="BN541" i="15"/>
  <c r="BN542" i="15"/>
  <c r="BN543" i="15"/>
  <c r="BN544" i="15"/>
  <c r="BN545" i="15"/>
  <c r="BN546" i="15"/>
  <c r="BN547" i="15"/>
  <c r="BN548" i="15"/>
  <c r="BN549" i="15"/>
  <c r="BN550" i="15"/>
  <c r="BN551" i="15"/>
  <c r="BN552" i="15"/>
  <c r="BN553" i="15"/>
  <c r="BN554" i="15"/>
  <c r="BN555" i="15"/>
  <c r="BN556" i="15"/>
  <c r="BN557" i="15"/>
  <c r="BN558" i="15"/>
  <c r="BN559" i="15"/>
  <c r="BN560" i="15"/>
  <c r="BN561" i="15"/>
  <c r="BN562" i="15"/>
  <c r="BN563" i="15"/>
  <c r="BN564" i="15"/>
  <c r="BN565" i="15"/>
  <c r="BN566" i="15"/>
  <c r="BN567" i="15"/>
  <c r="BN568" i="15"/>
  <c r="BN569" i="15"/>
  <c r="BN570" i="15"/>
  <c r="BN571" i="15"/>
  <c r="BN572" i="15"/>
  <c r="BN573" i="15"/>
  <c r="BN574" i="15"/>
  <c r="BN575" i="15"/>
  <c r="BN576" i="15"/>
  <c r="BN577" i="15"/>
  <c r="BN578" i="15"/>
  <c r="BN579" i="15"/>
  <c r="BN580" i="15"/>
  <c r="BN581" i="15"/>
  <c r="BN582" i="15"/>
  <c r="BN583" i="15"/>
  <c r="BN584" i="15"/>
  <c r="BN585" i="15"/>
  <c r="BN586" i="15"/>
  <c r="BN587" i="15"/>
  <c r="BN588" i="15"/>
  <c r="BN589" i="15"/>
  <c r="BN590" i="15"/>
  <c r="BN591" i="15"/>
  <c r="BN592" i="15"/>
  <c r="BN593" i="15"/>
  <c r="BN594" i="15"/>
  <c r="BN595" i="15"/>
  <c r="BN596" i="15"/>
  <c r="BN597" i="15"/>
  <c r="BN598" i="15"/>
  <c r="BN599" i="15"/>
  <c r="BN600" i="15"/>
  <c r="BN601" i="15"/>
  <c r="BN602" i="15"/>
  <c r="BN603" i="15"/>
  <c r="BN604" i="15"/>
  <c r="BN605" i="15"/>
  <c r="BN606" i="15"/>
  <c r="BN607" i="15"/>
  <c r="BN608" i="15"/>
  <c r="BN609" i="15"/>
  <c r="BN610" i="15"/>
  <c r="BN611" i="15"/>
  <c r="BN612" i="15"/>
  <c r="BN613" i="15"/>
  <c r="BN614" i="15"/>
  <c r="BN615" i="15"/>
  <c r="BN616" i="15"/>
  <c r="BN617" i="15"/>
  <c r="BN618" i="15"/>
  <c r="BN619" i="15"/>
  <c r="BN620" i="15"/>
  <c r="BN621" i="15"/>
  <c r="BN622" i="15"/>
  <c r="BN623" i="15"/>
  <c r="BN624" i="15"/>
  <c r="BN625" i="15"/>
  <c r="BN626" i="15"/>
  <c r="BN627" i="15"/>
  <c r="BN628" i="15"/>
  <c r="BN629" i="15"/>
  <c r="BN630" i="15"/>
  <c r="BN631" i="15"/>
  <c r="BN632" i="15"/>
  <c r="BN633" i="15"/>
  <c r="BN634" i="15"/>
  <c r="BN635" i="15"/>
  <c r="BN636" i="15"/>
  <c r="BN637" i="15"/>
  <c r="BN638" i="15"/>
  <c r="BN639" i="15"/>
  <c r="BN640" i="15"/>
  <c r="BN641" i="15"/>
  <c r="BN642" i="15"/>
  <c r="BN643" i="15"/>
  <c r="BN644" i="15"/>
  <c r="BN645" i="15"/>
  <c r="BN646" i="15"/>
  <c r="BN647" i="15"/>
  <c r="BN648" i="15"/>
  <c r="BN649" i="15"/>
  <c r="BN650" i="15"/>
  <c r="BN651" i="15"/>
  <c r="BN652" i="15"/>
  <c r="BN653" i="15"/>
  <c r="BN654" i="15"/>
  <c r="BN655" i="15"/>
  <c r="BN656" i="15"/>
  <c r="BN657" i="15"/>
  <c r="BN658" i="15"/>
  <c r="BN659" i="15"/>
  <c r="BN660" i="15"/>
  <c r="BN661" i="15"/>
  <c r="BN662" i="15"/>
  <c r="BN663" i="15"/>
  <c r="BN664" i="15"/>
  <c r="BN665" i="15"/>
  <c r="BN666" i="15"/>
  <c r="BN667" i="15"/>
  <c r="BN668" i="15"/>
  <c r="BN669" i="15"/>
  <c r="BN670" i="15"/>
  <c r="BN671" i="15"/>
  <c r="BN672" i="15"/>
  <c r="BN673" i="15"/>
  <c r="BN674" i="15"/>
  <c r="BN675" i="15"/>
  <c r="BN676" i="15"/>
  <c r="BN677" i="15"/>
  <c r="BN678" i="15"/>
  <c r="BN679" i="15"/>
  <c r="BN680" i="15"/>
  <c r="BN681" i="15"/>
  <c r="BN682" i="15"/>
  <c r="BN683" i="15"/>
  <c r="BN684" i="15"/>
  <c r="BN685" i="15"/>
  <c r="BN686" i="15"/>
  <c r="BN687" i="15"/>
  <c r="BN688" i="15"/>
  <c r="BN689" i="15"/>
  <c r="BN690" i="15"/>
  <c r="BN691" i="15"/>
  <c r="BN692" i="15"/>
  <c r="BN693" i="15"/>
  <c r="BN694" i="15"/>
  <c r="BN695" i="15"/>
  <c r="BN696" i="15"/>
  <c r="BN697" i="15"/>
  <c r="BN698" i="15"/>
  <c r="BN699" i="15"/>
  <c r="BN700" i="15"/>
  <c r="BN701" i="15"/>
  <c r="BN702" i="15"/>
  <c r="BN703" i="15"/>
  <c r="BN704" i="15"/>
  <c r="BN705" i="15"/>
  <c r="BN706" i="15"/>
  <c r="BN707" i="15"/>
  <c r="BN708" i="15"/>
  <c r="BN709" i="15"/>
  <c r="BN710" i="15"/>
  <c r="BN711" i="15"/>
  <c r="BN712" i="15"/>
  <c r="BN713" i="15"/>
  <c r="BN714" i="15"/>
  <c r="BN715" i="15"/>
  <c r="BN716" i="15"/>
  <c r="BN717" i="15"/>
  <c r="BN718" i="15"/>
  <c r="BN719" i="15"/>
  <c r="BN720" i="15"/>
  <c r="BN721" i="15"/>
  <c r="BN722" i="15"/>
  <c r="BN723" i="15"/>
  <c r="BN724" i="15"/>
  <c r="BN725" i="15"/>
  <c r="BN726" i="15"/>
  <c r="BN727" i="15"/>
  <c r="BN728" i="15"/>
  <c r="BN729" i="15"/>
  <c r="BN730" i="15"/>
  <c r="BN731" i="15"/>
  <c r="BN732" i="15"/>
  <c r="BN733" i="15"/>
  <c r="BN734" i="15"/>
  <c r="BN735" i="15"/>
  <c r="BN736" i="15"/>
  <c r="BN737" i="15"/>
  <c r="BN738" i="15"/>
  <c r="BN739" i="15"/>
  <c r="BN740" i="15"/>
  <c r="BN741" i="15"/>
  <c r="BN742" i="15"/>
  <c r="BN743" i="15"/>
  <c r="BN744" i="15"/>
  <c r="BN745" i="15"/>
  <c r="BN746" i="15"/>
  <c r="BN747" i="15"/>
  <c r="BN748" i="15"/>
  <c r="BN749" i="15"/>
  <c r="BN750" i="15"/>
  <c r="BN751" i="15"/>
  <c r="BN752" i="15"/>
  <c r="BN753" i="15"/>
  <c r="BN754" i="15"/>
  <c r="BN755" i="15"/>
  <c r="BN756" i="15"/>
  <c r="BN757" i="15"/>
  <c r="BN758" i="15"/>
  <c r="BN759" i="15"/>
  <c r="BN760" i="15"/>
  <c r="BN761" i="15"/>
  <c r="BN762" i="15"/>
  <c r="BN763" i="15"/>
  <c r="BN764" i="15"/>
  <c r="BN765" i="15"/>
  <c r="BN766" i="15"/>
  <c r="BN767" i="15"/>
  <c r="BN768" i="15"/>
  <c r="BN769" i="15"/>
  <c r="BN770" i="15"/>
  <c r="BN771" i="15"/>
  <c r="BN772" i="15"/>
  <c r="BN773" i="15"/>
  <c r="BN774" i="15"/>
  <c r="BN775" i="15"/>
  <c r="BN776" i="15"/>
  <c r="BN777" i="15"/>
  <c r="BN778" i="15"/>
  <c r="BN779" i="15"/>
  <c r="BN780" i="15"/>
  <c r="BN781" i="15"/>
  <c r="BN782" i="15"/>
  <c r="BN783" i="15"/>
  <c r="BN784" i="15"/>
  <c r="BN785" i="15"/>
  <c r="BN786" i="15"/>
  <c r="BN787" i="15"/>
  <c r="BN788" i="15"/>
  <c r="BN789" i="15"/>
  <c r="BN790" i="15"/>
  <c r="BN791" i="15"/>
  <c r="BN792" i="15"/>
  <c r="BN793" i="15"/>
  <c r="BN794" i="15"/>
  <c r="BN795" i="15"/>
  <c r="BN796" i="15"/>
  <c r="BN797" i="15"/>
  <c r="BN798" i="15"/>
  <c r="BN799" i="15"/>
  <c r="BN800" i="15"/>
  <c r="BN801" i="15"/>
  <c r="BN802" i="15"/>
  <c r="BN803" i="15"/>
  <c r="BN804" i="15"/>
  <c r="BN805" i="15"/>
  <c r="BN806" i="15"/>
  <c r="BN807" i="15"/>
  <c r="BN808" i="15"/>
  <c r="BN809" i="15"/>
  <c r="BN810" i="15"/>
  <c r="BN811" i="15"/>
  <c r="BN812" i="15"/>
  <c r="BN813" i="15"/>
  <c r="BN814" i="15"/>
  <c r="BN815" i="15"/>
  <c r="BN816" i="15"/>
  <c r="BN817" i="15"/>
  <c r="BN818" i="15"/>
  <c r="BN819" i="15"/>
  <c r="BN820" i="15"/>
  <c r="BN821" i="15"/>
  <c r="BN822" i="15"/>
  <c r="BN823" i="15"/>
  <c r="BN824" i="15"/>
  <c r="BN825" i="15"/>
  <c r="BN826" i="15"/>
  <c r="BN827" i="15"/>
  <c r="BN828" i="15"/>
  <c r="BN829" i="15"/>
  <c r="BN830" i="15"/>
  <c r="BN831" i="15"/>
  <c r="BN832" i="15"/>
  <c r="BN833" i="15"/>
  <c r="BN834" i="15"/>
  <c r="BN835" i="15"/>
  <c r="BN836" i="15"/>
  <c r="BN837" i="15"/>
  <c r="BN838" i="15"/>
  <c r="BN839" i="15"/>
  <c r="BN840" i="15"/>
  <c r="BN841" i="15"/>
  <c r="BN842" i="15"/>
  <c r="BN843" i="15"/>
  <c r="BN844" i="15"/>
  <c r="BN845" i="15"/>
  <c r="BN846" i="15"/>
  <c r="BN847" i="15"/>
  <c r="BN848" i="15"/>
  <c r="BN849" i="15"/>
  <c r="BN850" i="15"/>
  <c r="BN851" i="15"/>
  <c r="BN852" i="15"/>
  <c r="BN853" i="15"/>
  <c r="BN854" i="15"/>
  <c r="BN855" i="15"/>
  <c r="BN856" i="15"/>
  <c r="BN857" i="15"/>
  <c r="BN858" i="15"/>
  <c r="BN859" i="15"/>
  <c r="BN860" i="15"/>
  <c r="BN861" i="15"/>
  <c r="BN862" i="15"/>
  <c r="BN863" i="15"/>
  <c r="BN864" i="15"/>
  <c r="BN865" i="15"/>
  <c r="BN866" i="15"/>
  <c r="BN867" i="15"/>
  <c r="BN868" i="15"/>
  <c r="BN869" i="15"/>
  <c r="BN870" i="15"/>
  <c r="BN871" i="15"/>
  <c r="BN872" i="15"/>
  <c r="BN873" i="15"/>
  <c r="BN874" i="15"/>
  <c r="BN875" i="15"/>
  <c r="BN876" i="15"/>
  <c r="BN877" i="15"/>
  <c r="BN878" i="15"/>
  <c r="BN879" i="15"/>
  <c r="BN880" i="15"/>
  <c r="BN881" i="15"/>
  <c r="BN882" i="15"/>
  <c r="BN883" i="15"/>
  <c r="BN884" i="15"/>
  <c r="BN885" i="15"/>
  <c r="BN886" i="15"/>
  <c r="BN887" i="15"/>
  <c r="BN888" i="15"/>
  <c r="BN889" i="15"/>
  <c r="BN890" i="15"/>
  <c r="BN891" i="15"/>
  <c r="BN892" i="15"/>
  <c r="BN893" i="15"/>
  <c r="BN894" i="15"/>
  <c r="BN895" i="15"/>
  <c r="BN896" i="15"/>
  <c r="BN897" i="15"/>
  <c r="BN898" i="15"/>
  <c r="BN899" i="15"/>
  <c r="BN900" i="15"/>
  <c r="BN901" i="15"/>
  <c r="BN902" i="15"/>
  <c r="BN903" i="15"/>
  <c r="BN904" i="15"/>
  <c r="BN905" i="15"/>
  <c r="BN906" i="15"/>
  <c r="BN907" i="15"/>
  <c r="BN908" i="15"/>
  <c r="BN909" i="15"/>
  <c r="BN910" i="15"/>
  <c r="BN911" i="15"/>
  <c r="BN912" i="15"/>
  <c r="BN913" i="15"/>
  <c r="BN914" i="15"/>
  <c r="BN915" i="15"/>
  <c r="BN916" i="15"/>
  <c r="BN917" i="15"/>
  <c r="BN918" i="15"/>
  <c r="BN919" i="15"/>
  <c r="BN920" i="15"/>
  <c r="BN921" i="15"/>
  <c r="BN922" i="15"/>
  <c r="BN923" i="15"/>
  <c r="BN924" i="15"/>
  <c r="BN925" i="15"/>
  <c r="BN926" i="15"/>
  <c r="BN927" i="15"/>
  <c r="BN928" i="15"/>
  <c r="BN929" i="15"/>
  <c r="BN930" i="15"/>
  <c r="BN931" i="15"/>
  <c r="BN932" i="15"/>
  <c r="BN933" i="15"/>
  <c r="BN934" i="15"/>
  <c r="BN935" i="15"/>
  <c r="BN936" i="15"/>
  <c r="BN937" i="15"/>
  <c r="BN938" i="15"/>
  <c r="BN939" i="15"/>
  <c r="BN940" i="15"/>
  <c r="BN941" i="15"/>
  <c r="BN942" i="15"/>
  <c r="BN943" i="15"/>
  <c r="BN944" i="15"/>
  <c r="BN945" i="15"/>
  <c r="BN946" i="15"/>
  <c r="BN947" i="15"/>
  <c r="BN948" i="15"/>
  <c r="BN949" i="15"/>
  <c r="BN950" i="15"/>
  <c r="BN951" i="15"/>
  <c r="BN952" i="15"/>
  <c r="BN953" i="15"/>
  <c r="BN954" i="15"/>
  <c r="BN955" i="15"/>
  <c r="BN956" i="15"/>
  <c r="BN957" i="15"/>
  <c r="BN958" i="15"/>
  <c r="BN959" i="15"/>
  <c r="BN960" i="15"/>
  <c r="BN961" i="15"/>
  <c r="BN962" i="15"/>
  <c r="BN963" i="15"/>
  <c r="BN964" i="15"/>
  <c r="BN965" i="15"/>
  <c r="BN966" i="15"/>
  <c r="BN967" i="15"/>
  <c r="BN968" i="15"/>
  <c r="BN969" i="15"/>
  <c r="BN970" i="15"/>
  <c r="BN971" i="15"/>
  <c r="BN972" i="15"/>
  <c r="BN973" i="15"/>
  <c r="BN974" i="15"/>
  <c r="BN975" i="15"/>
  <c r="BN976" i="15"/>
  <c r="BN977" i="15"/>
  <c r="BN978" i="15"/>
  <c r="BN979" i="15"/>
  <c r="BN980" i="15"/>
  <c r="BN981" i="15"/>
  <c r="BN982" i="15"/>
  <c r="BN983" i="15"/>
  <c r="BN984" i="15"/>
  <c r="BN985" i="15"/>
  <c r="BN986" i="15"/>
  <c r="BN987" i="15"/>
  <c r="BN988" i="15"/>
  <c r="BN989" i="15"/>
  <c r="BN990" i="15"/>
  <c r="BN991" i="15"/>
  <c r="BN992" i="15"/>
  <c r="BN993" i="15"/>
  <c r="BN994" i="15"/>
  <c r="BN995" i="15"/>
  <c r="BN996" i="15"/>
  <c r="BN997" i="15"/>
  <c r="BN998" i="15"/>
  <c r="BN999" i="15"/>
  <c r="BN1000" i="15"/>
  <c r="BN1001" i="15"/>
  <c r="BN1002" i="15"/>
  <c r="BN13" i="15"/>
  <c r="BC14" i="15"/>
  <c r="BC16" i="15"/>
  <c r="BC17" i="15"/>
  <c r="BC18" i="15"/>
  <c r="BC19" i="15"/>
  <c r="BC20" i="15"/>
  <c r="BC21" i="15"/>
  <c r="BC22" i="15"/>
  <c r="BC23" i="15"/>
  <c r="BC24" i="15"/>
  <c r="BC25" i="15"/>
  <c r="BC26" i="15"/>
  <c r="BC27" i="15"/>
  <c r="BC28" i="15"/>
  <c r="BC29" i="15"/>
  <c r="BC30" i="15"/>
  <c r="BC31" i="15"/>
  <c r="BC32" i="15"/>
  <c r="BC33" i="15"/>
  <c r="BC34" i="15"/>
  <c r="BC35" i="15"/>
  <c r="BC36" i="15"/>
  <c r="BC37" i="15"/>
  <c r="BC38" i="15"/>
  <c r="BC39" i="15"/>
  <c r="BC40" i="15"/>
  <c r="BC41" i="15"/>
  <c r="BC42" i="15"/>
  <c r="BC43" i="15"/>
  <c r="BC44" i="15"/>
  <c r="BC45" i="15"/>
  <c r="BC46" i="15"/>
  <c r="BC47" i="15"/>
  <c r="BC48" i="15"/>
  <c r="BC49" i="15"/>
  <c r="BC50" i="15"/>
  <c r="BC51" i="15"/>
  <c r="BC52" i="15"/>
  <c r="BC53" i="15"/>
  <c r="BC54" i="15"/>
  <c r="BC55" i="15"/>
  <c r="BC56" i="15"/>
  <c r="BC57" i="15"/>
  <c r="BC58" i="15"/>
  <c r="BC59" i="15"/>
  <c r="BC60" i="15"/>
  <c r="BC61" i="15"/>
  <c r="BC62" i="15"/>
  <c r="BC63" i="15"/>
  <c r="BC64" i="15"/>
  <c r="BC65" i="15"/>
  <c r="BC66" i="15"/>
  <c r="BC67" i="15"/>
  <c r="BC68" i="15"/>
  <c r="BC69" i="15"/>
  <c r="BC70" i="15"/>
  <c r="BC71" i="15"/>
  <c r="BC72" i="15"/>
  <c r="BC73" i="15"/>
  <c r="BC74" i="15"/>
  <c r="BC75" i="15"/>
  <c r="BC76" i="15"/>
  <c r="BC77" i="15"/>
  <c r="BC78" i="15"/>
  <c r="BC79" i="15"/>
  <c r="BC80" i="15"/>
  <c r="BC81" i="15"/>
  <c r="BC82" i="15"/>
  <c r="BC83" i="15"/>
  <c r="BC84" i="15"/>
  <c r="BC85" i="15"/>
  <c r="BC86" i="15"/>
  <c r="BC87" i="15"/>
  <c r="BC88" i="15"/>
  <c r="BC89" i="15"/>
  <c r="BC90" i="15"/>
  <c r="BC91" i="15"/>
  <c r="BC92" i="15"/>
  <c r="BC93" i="15"/>
  <c r="BC94" i="15"/>
  <c r="BC95" i="15"/>
  <c r="BC96" i="15"/>
  <c r="BC97" i="15"/>
  <c r="BC98" i="15"/>
  <c r="BC99" i="15"/>
  <c r="BC100" i="15"/>
  <c r="BC101" i="15"/>
  <c r="BC102" i="15"/>
  <c r="BC103" i="15"/>
  <c r="BC104" i="15"/>
  <c r="BC105" i="15"/>
  <c r="BC106" i="15"/>
  <c r="BC107" i="15"/>
  <c r="BC108" i="15"/>
  <c r="BC109" i="15"/>
  <c r="BC110" i="15"/>
  <c r="BC111" i="15"/>
  <c r="BC112" i="15"/>
  <c r="BC113" i="15"/>
  <c r="BC114" i="15"/>
  <c r="BC115" i="15"/>
  <c r="BC116" i="15"/>
  <c r="BC117" i="15"/>
  <c r="BC118" i="15"/>
  <c r="BC119" i="15"/>
  <c r="BC120" i="15"/>
  <c r="BC121" i="15"/>
  <c r="BC122" i="15"/>
  <c r="BC123" i="15"/>
  <c r="BC124" i="15"/>
  <c r="BC125" i="15"/>
  <c r="BC126" i="15"/>
  <c r="BC127" i="15"/>
  <c r="BC128" i="15"/>
  <c r="BC129" i="15"/>
  <c r="BC130" i="15"/>
  <c r="BC131" i="15"/>
  <c r="BC132" i="15"/>
  <c r="BC133" i="15"/>
  <c r="BC134" i="15"/>
  <c r="BC135" i="15"/>
  <c r="BC136" i="15"/>
  <c r="BC137" i="15"/>
  <c r="BC138" i="15"/>
  <c r="BC139" i="15"/>
  <c r="BC140" i="15"/>
  <c r="BC141" i="15"/>
  <c r="BC142" i="15"/>
  <c r="BC143" i="15"/>
  <c r="BC144" i="15"/>
  <c r="BC145" i="15"/>
  <c r="BC146" i="15"/>
  <c r="BC147" i="15"/>
  <c r="BC148" i="15"/>
  <c r="BC149" i="15"/>
  <c r="BC150" i="15"/>
  <c r="BC151" i="15"/>
  <c r="BC152" i="15"/>
  <c r="BC153" i="15"/>
  <c r="BC154" i="15"/>
  <c r="BC155" i="15"/>
  <c r="BC156" i="15"/>
  <c r="BC157" i="15"/>
  <c r="BC158" i="15"/>
  <c r="BC159" i="15"/>
  <c r="BC160" i="15"/>
  <c r="BC161" i="15"/>
  <c r="BC162" i="15"/>
  <c r="BC163" i="15"/>
  <c r="BC164" i="15"/>
  <c r="BC165" i="15"/>
  <c r="BC166" i="15"/>
  <c r="BC167" i="15"/>
  <c r="BC168" i="15"/>
  <c r="BC169" i="15"/>
  <c r="BC170" i="15"/>
  <c r="BC171" i="15"/>
  <c r="BC172" i="15"/>
  <c r="BC173" i="15"/>
  <c r="BC174" i="15"/>
  <c r="BC175" i="15"/>
  <c r="BC176" i="15"/>
  <c r="BC177" i="15"/>
  <c r="BC178" i="15"/>
  <c r="BC179" i="15"/>
  <c r="BC180" i="15"/>
  <c r="BC181" i="15"/>
  <c r="BC182" i="15"/>
  <c r="BC183" i="15"/>
  <c r="BC184" i="15"/>
  <c r="BC185" i="15"/>
  <c r="BC186" i="15"/>
  <c r="BC187" i="15"/>
  <c r="BC188" i="15"/>
  <c r="BC189" i="15"/>
  <c r="BC190" i="15"/>
  <c r="BC191" i="15"/>
  <c r="BC192" i="15"/>
  <c r="BC193" i="15"/>
  <c r="BC194" i="15"/>
  <c r="BC195" i="15"/>
  <c r="BC196" i="15"/>
  <c r="BC197" i="15"/>
  <c r="BC198" i="15"/>
  <c r="BC199" i="15"/>
  <c r="BC200" i="15"/>
  <c r="BC201" i="15"/>
  <c r="BC202" i="15"/>
  <c r="BC203" i="15"/>
  <c r="BC204" i="15"/>
  <c r="BC205" i="15"/>
  <c r="BC206" i="15"/>
  <c r="BC207" i="15"/>
  <c r="BC208" i="15"/>
  <c r="BC209" i="15"/>
  <c r="BC210" i="15"/>
  <c r="BC211" i="15"/>
  <c r="BC212" i="15"/>
  <c r="BC213" i="15"/>
  <c r="BC214" i="15"/>
  <c r="BC215" i="15"/>
  <c r="BC216" i="15"/>
  <c r="BC217" i="15"/>
  <c r="BC218" i="15"/>
  <c r="BC219" i="15"/>
  <c r="BC220" i="15"/>
  <c r="BC221" i="15"/>
  <c r="BC222" i="15"/>
  <c r="BC223" i="15"/>
  <c r="BC224" i="15"/>
  <c r="BC225" i="15"/>
  <c r="BC226" i="15"/>
  <c r="BC227" i="15"/>
  <c r="BC228" i="15"/>
  <c r="BC229" i="15"/>
  <c r="BC230" i="15"/>
  <c r="BC231" i="15"/>
  <c r="BC232" i="15"/>
  <c r="BC233" i="15"/>
  <c r="BC234" i="15"/>
  <c r="BC235" i="15"/>
  <c r="BC236" i="15"/>
  <c r="BC237" i="15"/>
  <c r="BC238" i="15"/>
  <c r="BC239" i="15"/>
  <c r="BC240" i="15"/>
  <c r="BC241" i="15"/>
  <c r="BC242" i="15"/>
  <c r="BC243" i="15"/>
  <c r="BC244" i="15"/>
  <c r="BC245" i="15"/>
  <c r="BC246" i="15"/>
  <c r="BC247" i="15"/>
  <c r="BC248" i="15"/>
  <c r="BC249" i="15"/>
  <c r="BC250" i="15"/>
  <c r="BC251" i="15"/>
  <c r="BC252" i="15"/>
  <c r="BC253" i="15"/>
  <c r="BC254" i="15"/>
  <c r="BC255" i="15"/>
  <c r="BC256" i="15"/>
  <c r="BC257" i="15"/>
  <c r="BC258" i="15"/>
  <c r="BC259" i="15"/>
  <c r="BC260" i="15"/>
  <c r="BC261" i="15"/>
  <c r="BC262" i="15"/>
  <c r="BC263" i="15"/>
  <c r="BC264" i="15"/>
  <c r="BC265" i="15"/>
  <c r="BC266" i="15"/>
  <c r="BC267" i="15"/>
  <c r="BC268" i="15"/>
  <c r="BC269" i="15"/>
  <c r="BC270" i="15"/>
  <c r="BC271" i="15"/>
  <c r="BC272" i="15"/>
  <c r="BC273" i="15"/>
  <c r="BC274" i="15"/>
  <c r="BC275" i="15"/>
  <c r="BC276" i="15"/>
  <c r="BC277" i="15"/>
  <c r="BC278" i="15"/>
  <c r="BC279" i="15"/>
  <c r="BC280" i="15"/>
  <c r="BC281" i="15"/>
  <c r="BC282" i="15"/>
  <c r="BC283" i="15"/>
  <c r="BC284" i="15"/>
  <c r="BC285" i="15"/>
  <c r="BC286" i="15"/>
  <c r="BC287" i="15"/>
  <c r="BC288" i="15"/>
  <c r="BC289" i="15"/>
  <c r="BC290" i="15"/>
  <c r="BC291" i="15"/>
  <c r="BC292" i="15"/>
  <c r="BC293" i="15"/>
  <c r="BC294" i="15"/>
  <c r="BC295" i="15"/>
  <c r="BC296" i="15"/>
  <c r="BC297" i="15"/>
  <c r="BC298" i="15"/>
  <c r="BC299" i="15"/>
  <c r="BC300" i="15"/>
  <c r="BC301" i="15"/>
  <c r="BC302" i="15"/>
  <c r="BC303" i="15"/>
  <c r="BC304" i="15"/>
  <c r="BC305" i="15"/>
  <c r="BC306" i="15"/>
  <c r="BC307" i="15"/>
  <c r="BC308" i="15"/>
  <c r="BC309" i="15"/>
  <c r="BC310" i="15"/>
  <c r="BC311" i="15"/>
  <c r="BC312" i="15"/>
  <c r="BC313" i="15"/>
  <c r="BC314" i="15"/>
  <c r="BC315" i="15"/>
  <c r="BC316" i="15"/>
  <c r="BC317" i="15"/>
  <c r="BC318" i="15"/>
  <c r="BC319" i="15"/>
  <c r="BC320" i="15"/>
  <c r="BC321" i="15"/>
  <c r="BC322" i="15"/>
  <c r="BC323" i="15"/>
  <c r="BC324" i="15"/>
  <c r="BC325" i="15"/>
  <c r="BC326" i="15"/>
  <c r="BC327" i="15"/>
  <c r="BC328" i="15"/>
  <c r="BC329" i="15"/>
  <c r="BC330" i="15"/>
  <c r="BC331" i="15"/>
  <c r="BC332" i="15"/>
  <c r="BC333" i="15"/>
  <c r="BC334" i="15"/>
  <c r="BC335" i="15"/>
  <c r="BC336" i="15"/>
  <c r="BC337" i="15"/>
  <c r="BC338" i="15"/>
  <c r="BC339" i="15"/>
  <c r="BC340" i="15"/>
  <c r="BC341" i="15"/>
  <c r="BC342" i="15"/>
  <c r="BC343" i="15"/>
  <c r="BC344" i="15"/>
  <c r="BC345" i="15"/>
  <c r="BC346" i="15"/>
  <c r="BC347" i="15"/>
  <c r="BC348" i="15"/>
  <c r="BC349" i="15"/>
  <c r="BC350" i="15"/>
  <c r="BC351" i="15"/>
  <c r="BC352" i="15"/>
  <c r="BC353" i="15"/>
  <c r="BC354" i="15"/>
  <c r="BC355" i="15"/>
  <c r="BC356" i="15"/>
  <c r="BC357" i="15"/>
  <c r="BC358" i="15"/>
  <c r="BC359" i="15"/>
  <c r="BC360" i="15"/>
  <c r="BC361" i="15"/>
  <c r="BC362" i="15"/>
  <c r="BC363" i="15"/>
  <c r="BC364" i="15"/>
  <c r="BC365" i="15"/>
  <c r="BC366" i="15"/>
  <c r="BC367" i="15"/>
  <c r="BC368" i="15"/>
  <c r="BC369" i="15"/>
  <c r="BC370" i="15"/>
  <c r="BC371" i="15"/>
  <c r="BC372" i="15"/>
  <c r="BC373" i="15"/>
  <c r="BC374" i="15"/>
  <c r="BC375" i="15"/>
  <c r="BC376" i="15"/>
  <c r="BC377" i="15"/>
  <c r="BC378" i="15"/>
  <c r="BC379" i="15"/>
  <c r="BC380" i="15"/>
  <c r="BC381" i="15"/>
  <c r="BC382" i="15"/>
  <c r="BC383" i="15"/>
  <c r="BC384" i="15"/>
  <c r="BC385" i="15"/>
  <c r="BC386" i="15"/>
  <c r="BC387" i="15"/>
  <c r="BC388" i="15"/>
  <c r="BC389" i="15"/>
  <c r="BC390" i="15"/>
  <c r="BC391" i="15"/>
  <c r="BC392" i="15"/>
  <c r="BC393" i="15"/>
  <c r="BC394" i="15"/>
  <c r="BC395" i="15"/>
  <c r="BC396" i="15"/>
  <c r="BC397" i="15"/>
  <c r="BC398" i="15"/>
  <c r="BC399" i="15"/>
  <c r="BC400" i="15"/>
  <c r="BC401" i="15"/>
  <c r="BC402" i="15"/>
  <c r="BC403" i="15"/>
  <c r="BC404" i="15"/>
  <c r="BC405" i="15"/>
  <c r="BC406" i="15"/>
  <c r="BC407" i="15"/>
  <c r="BC408" i="15"/>
  <c r="BC409" i="15"/>
  <c r="BC410" i="15"/>
  <c r="BC411" i="15"/>
  <c r="BC412" i="15"/>
  <c r="BC413" i="15"/>
  <c r="BC414" i="15"/>
  <c r="BC415" i="15"/>
  <c r="BC416" i="15"/>
  <c r="BC417" i="15"/>
  <c r="BC418" i="15"/>
  <c r="BC419" i="15"/>
  <c r="BC420" i="15"/>
  <c r="BC421" i="15"/>
  <c r="BC422" i="15"/>
  <c r="BC423" i="15"/>
  <c r="BC424" i="15"/>
  <c r="BC425" i="15"/>
  <c r="BC426" i="15"/>
  <c r="BC427" i="15"/>
  <c r="BC428" i="15"/>
  <c r="BC429" i="15"/>
  <c r="BC430" i="15"/>
  <c r="BC431" i="15"/>
  <c r="BC432" i="15"/>
  <c r="BC433" i="15"/>
  <c r="BC434" i="15"/>
  <c r="BC435" i="15"/>
  <c r="BC436" i="15"/>
  <c r="BC437" i="15"/>
  <c r="BC438" i="15"/>
  <c r="BC439" i="15"/>
  <c r="BC440" i="15"/>
  <c r="BC441" i="15"/>
  <c r="BC442" i="15"/>
  <c r="BC443" i="15"/>
  <c r="BC444" i="15"/>
  <c r="BC445" i="15"/>
  <c r="BC446" i="15"/>
  <c r="BC447" i="15"/>
  <c r="BC448" i="15"/>
  <c r="BC449" i="15"/>
  <c r="BC450" i="15"/>
  <c r="BC451" i="15"/>
  <c r="BC452" i="15"/>
  <c r="BC453" i="15"/>
  <c r="BC454" i="15"/>
  <c r="BC455" i="15"/>
  <c r="BC456" i="15"/>
  <c r="BC457" i="15"/>
  <c r="BC458" i="15"/>
  <c r="BC459" i="15"/>
  <c r="BC460" i="15"/>
  <c r="BC461" i="15"/>
  <c r="BC462" i="15"/>
  <c r="BC463" i="15"/>
  <c r="BC464" i="15"/>
  <c r="BC465" i="15"/>
  <c r="BC466" i="15"/>
  <c r="BC467" i="15"/>
  <c r="BC468" i="15"/>
  <c r="BC469" i="15"/>
  <c r="BC470" i="15"/>
  <c r="BC471" i="15"/>
  <c r="BC472" i="15"/>
  <c r="BC473" i="15"/>
  <c r="BC474" i="15"/>
  <c r="BC475" i="15"/>
  <c r="BC476" i="15"/>
  <c r="BC477" i="15"/>
  <c r="BC478" i="15"/>
  <c r="BC479" i="15"/>
  <c r="BC480" i="15"/>
  <c r="BC481" i="15"/>
  <c r="BC482" i="15"/>
  <c r="BC483" i="15"/>
  <c r="BC484" i="15"/>
  <c r="BC485" i="15"/>
  <c r="BC486" i="15"/>
  <c r="BC487" i="15"/>
  <c r="BC488" i="15"/>
  <c r="BC489" i="15"/>
  <c r="BC490" i="15"/>
  <c r="BC491" i="15"/>
  <c r="BC492" i="15"/>
  <c r="BC493" i="15"/>
  <c r="BC494" i="15"/>
  <c r="BC495" i="15"/>
  <c r="BC496" i="15"/>
  <c r="BC497" i="15"/>
  <c r="BC498" i="15"/>
  <c r="BC499" i="15"/>
  <c r="BC500" i="15"/>
  <c r="BC501" i="15"/>
  <c r="BC502" i="15"/>
  <c r="BC503" i="15"/>
  <c r="BC504" i="15"/>
  <c r="BC505" i="15"/>
  <c r="BC506" i="15"/>
  <c r="BC507" i="15"/>
  <c r="BC508" i="15"/>
  <c r="BC509" i="15"/>
  <c r="BC510" i="15"/>
  <c r="BC511" i="15"/>
  <c r="BC512" i="15"/>
  <c r="BC513" i="15"/>
  <c r="BC514" i="15"/>
  <c r="BC515" i="15"/>
  <c r="BC516" i="15"/>
  <c r="BC517" i="15"/>
  <c r="BC518" i="15"/>
  <c r="BC519" i="15"/>
  <c r="BC520" i="15"/>
  <c r="BC521" i="15"/>
  <c r="BC522" i="15"/>
  <c r="BC523" i="15"/>
  <c r="BC524" i="15"/>
  <c r="BC525" i="15"/>
  <c r="BC526" i="15"/>
  <c r="BC527" i="15"/>
  <c r="BC528" i="15"/>
  <c r="BC529" i="15"/>
  <c r="BC530" i="15"/>
  <c r="BC531" i="15"/>
  <c r="BC532" i="15"/>
  <c r="BC533" i="15"/>
  <c r="BC534" i="15"/>
  <c r="BC535" i="15"/>
  <c r="BC536" i="15"/>
  <c r="BC537" i="15"/>
  <c r="BC538" i="15"/>
  <c r="BC539" i="15"/>
  <c r="BC540" i="15"/>
  <c r="BC541" i="15"/>
  <c r="BC542" i="15"/>
  <c r="BC543" i="15"/>
  <c r="BC544" i="15"/>
  <c r="BC545" i="15"/>
  <c r="BC546" i="15"/>
  <c r="BC547" i="15"/>
  <c r="BC548" i="15"/>
  <c r="BC549" i="15"/>
  <c r="BC550" i="15"/>
  <c r="BC551" i="15"/>
  <c r="BC552" i="15"/>
  <c r="BC553" i="15"/>
  <c r="BC554" i="15"/>
  <c r="BC555" i="15"/>
  <c r="BC556" i="15"/>
  <c r="BC557" i="15"/>
  <c r="BC558" i="15"/>
  <c r="BC559" i="15"/>
  <c r="BC560" i="15"/>
  <c r="BC561" i="15"/>
  <c r="BC562" i="15"/>
  <c r="BC563" i="15"/>
  <c r="BC564" i="15"/>
  <c r="BC565" i="15"/>
  <c r="BC566" i="15"/>
  <c r="BC567" i="15"/>
  <c r="BC568" i="15"/>
  <c r="BC569" i="15"/>
  <c r="BC570" i="15"/>
  <c r="BC571" i="15"/>
  <c r="BC572" i="15"/>
  <c r="BC573" i="15"/>
  <c r="BC574" i="15"/>
  <c r="BC575" i="15"/>
  <c r="BC576" i="15"/>
  <c r="BC577" i="15"/>
  <c r="BC578" i="15"/>
  <c r="BC579" i="15"/>
  <c r="BC580" i="15"/>
  <c r="BC581" i="15"/>
  <c r="BC582" i="15"/>
  <c r="BC583" i="15"/>
  <c r="BC584" i="15"/>
  <c r="BC585" i="15"/>
  <c r="BC586" i="15"/>
  <c r="BC587" i="15"/>
  <c r="BC588" i="15"/>
  <c r="BC589" i="15"/>
  <c r="BC590" i="15"/>
  <c r="BC591" i="15"/>
  <c r="BC592" i="15"/>
  <c r="BC593" i="15"/>
  <c r="BC594" i="15"/>
  <c r="BC595" i="15"/>
  <c r="BC596" i="15"/>
  <c r="BC597" i="15"/>
  <c r="BC598" i="15"/>
  <c r="BC599" i="15"/>
  <c r="BC600" i="15"/>
  <c r="BC601" i="15"/>
  <c r="BC602" i="15"/>
  <c r="BC603" i="15"/>
  <c r="BC604" i="15"/>
  <c r="BC605" i="15"/>
  <c r="BC606" i="15"/>
  <c r="BC607" i="15"/>
  <c r="BC608" i="15"/>
  <c r="BC609" i="15"/>
  <c r="BC610" i="15"/>
  <c r="BC611" i="15"/>
  <c r="BC612" i="15"/>
  <c r="BC613" i="15"/>
  <c r="BC614" i="15"/>
  <c r="BC615" i="15"/>
  <c r="BC616" i="15"/>
  <c r="BC617" i="15"/>
  <c r="BC618" i="15"/>
  <c r="BC619" i="15"/>
  <c r="BC620" i="15"/>
  <c r="BC621" i="15"/>
  <c r="BC622" i="15"/>
  <c r="BC623" i="15"/>
  <c r="BC624" i="15"/>
  <c r="BC625" i="15"/>
  <c r="BC626" i="15"/>
  <c r="BC627" i="15"/>
  <c r="BC628" i="15"/>
  <c r="BC629" i="15"/>
  <c r="BC630" i="15"/>
  <c r="BC631" i="15"/>
  <c r="BC632" i="15"/>
  <c r="BC633" i="15"/>
  <c r="BC634" i="15"/>
  <c r="BC635" i="15"/>
  <c r="BC636" i="15"/>
  <c r="BC637" i="15"/>
  <c r="BC638" i="15"/>
  <c r="BC639" i="15"/>
  <c r="BC640" i="15"/>
  <c r="BC641" i="15"/>
  <c r="BC642" i="15"/>
  <c r="BC643" i="15"/>
  <c r="BC644" i="15"/>
  <c r="BC645" i="15"/>
  <c r="BC646" i="15"/>
  <c r="BC647" i="15"/>
  <c r="BC648" i="15"/>
  <c r="BC649" i="15"/>
  <c r="BC650" i="15"/>
  <c r="BC651" i="15"/>
  <c r="BC652" i="15"/>
  <c r="BC653" i="15"/>
  <c r="BC654" i="15"/>
  <c r="BC655" i="15"/>
  <c r="BC656" i="15"/>
  <c r="BC657" i="15"/>
  <c r="BC658" i="15"/>
  <c r="BC659" i="15"/>
  <c r="BC660" i="15"/>
  <c r="BC661" i="15"/>
  <c r="BC662" i="15"/>
  <c r="BC663" i="15"/>
  <c r="BC664" i="15"/>
  <c r="BC665" i="15"/>
  <c r="BC666" i="15"/>
  <c r="BC667" i="15"/>
  <c r="BC668" i="15"/>
  <c r="BC669" i="15"/>
  <c r="BC670" i="15"/>
  <c r="BC671" i="15"/>
  <c r="BC672" i="15"/>
  <c r="BC673" i="15"/>
  <c r="BC674" i="15"/>
  <c r="BC675" i="15"/>
  <c r="BC676" i="15"/>
  <c r="BC677" i="15"/>
  <c r="BC678" i="15"/>
  <c r="BC679" i="15"/>
  <c r="BC680" i="15"/>
  <c r="BC681" i="15"/>
  <c r="BC682" i="15"/>
  <c r="BC683" i="15"/>
  <c r="BC684" i="15"/>
  <c r="BC685" i="15"/>
  <c r="BC686" i="15"/>
  <c r="BC687" i="15"/>
  <c r="BC688" i="15"/>
  <c r="BC689" i="15"/>
  <c r="BC690" i="15"/>
  <c r="BC691" i="15"/>
  <c r="BC692" i="15"/>
  <c r="BC693" i="15"/>
  <c r="BC694" i="15"/>
  <c r="BC695" i="15"/>
  <c r="BC696" i="15"/>
  <c r="BC697" i="15"/>
  <c r="BC698" i="15"/>
  <c r="BC699" i="15"/>
  <c r="BC700" i="15"/>
  <c r="BC701" i="15"/>
  <c r="BC702" i="15"/>
  <c r="BC703" i="15"/>
  <c r="BC704" i="15"/>
  <c r="BC705" i="15"/>
  <c r="BC706" i="15"/>
  <c r="BC707" i="15"/>
  <c r="BC708" i="15"/>
  <c r="BC709" i="15"/>
  <c r="BC710" i="15"/>
  <c r="BC711" i="15"/>
  <c r="BC712" i="15"/>
  <c r="BC713" i="15"/>
  <c r="BC714" i="15"/>
  <c r="BC715" i="15"/>
  <c r="BC716" i="15"/>
  <c r="BC717" i="15"/>
  <c r="BC718" i="15"/>
  <c r="BC719" i="15"/>
  <c r="BC720" i="15"/>
  <c r="BC721" i="15"/>
  <c r="BC722" i="15"/>
  <c r="BC723" i="15"/>
  <c r="BC724" i="15"/>
  <c r="BC725" i="15"/>
  <c r="BC726" i="15"/>
  <c r="BC727" i="15"/>
  <c r="BC728" i="15"/>
  <c r="BC729" i="15"/>
  <c r="BC730" i="15"/>
  <c r="BC731" i="15"/>
  <c r="BC732" i="15"/>
  <c r="BC733" i="15"/>
  <c r="BC734" i="15"/>
  <c r="BC735" i="15"/>
  <c r="BC736" i="15"/>
  <c r="BC737" i="15"/>
  <c r="BC738" i="15"/>
  <c r="BC739" i="15"/>
  <c r="BC740" i="15"/>
  <c r="BC741" i="15"/>
  <c r="BC742" i="15"/>
  <c r="BC743" i="15"/>
  <c r="BC744" i="15"/>
  <c r="BC745" i="15"/>
  <c r="BC746" i="15"/>
  <c r="BC747" i="15"/>
  <c r="BC748" i="15"/>
  <c r="BC749" i="15"/>
  <c r="BC750" i="15"/>
  <c r="BC751" i="15"/>
  <c r="BC752" i="15"/>
  <c r="BC753" i="15"/>
  <c r="BC754" i="15"/>
  <c r="BC755" i="15"/>
  <c r="BC756" i="15"/>
  <c r="BC757" i="15"/>
  <c r="BC758" i="15"/>
  <c r="BC759" i="15"/>
  <c r="BC760" i="15"/>
  <c r="BC761" i="15"/>
  <c r="BC762" i="15"/>
  <c r="BC763" i="15"/>
  <c r="BC764" i="15"/>
  <c r="BC765" i="15"/>
  <c r="BC766" i="15"/>
  <c r="BC767" i="15"/>
  <c r="BC768" i="15"/>
  <c r="BC769" i="15"/>
  <c r="BC770" i="15"/>
  <c r="BC771" i="15"/>
  <c r="BC772" i="15"/>
  <c r="BC773" i="15"/>
  <c r="BC774" i="15"/>
  <c r="BC775" i="15"/>
  <c r="BC776" i="15"/>
  <c r="BC777" i="15"/>
  <c r="BC778" i="15"/>
  <c r="BC779" i="15"/>
  <c r="BC780" i="15"/>
  <c r="BC781" i="15"/>
  <c r="BC782" i="15"/>
  <c r="BC783" i="15"/>
  <c r="BC784" i="15"/>
  <c r="BC785" i="15"/>
  <c r="BC786" i="15"/>
  <c r="BC787" i="15"/>
  <c r="BC788" i="15"/>
  <c r="BC789" i="15"/>
  <c r="BC790" i="15"/>
  <c r="BC791" i="15"/>
  <c r="BC792" i="15"/>
  <c r="BC793" i="15"/>
  <c r="BC794" i="15"/>
  <c r="BC795" i="15"/>
  <c r="BC796" i="15"/>
  <c r="BC797" i="15"/>
  <c r="BC798" i="15"/>
  <c r="BC799" i="15"/>
  <c r="BC800" i="15"/>
  <c r="BC801" i="15"/>
  <c r="BC802" i="15"/>
  <c r="BC803" i="15"/>
  <c r="BC804" i="15"/>
  <c r="BC805" i="15"/>
  <c r="BC806" i="15"/>
  <c r="BC807" i="15"/>
  <c r="BC808" i="15"/>
  <c r="BC809" i="15"/>
  <c r="BC810" i="15"/>
  <c r="BC811" i="15"/>
  <c r="BC812" i="15"/>
  <c r="BC813" i="15"/>
  <c r="BC814" i="15"/>
  <c r="BC815" i="15"/>
  <c r="BC816" i="15"/>
  <c r="BC817" i="15"/>
  <c r="BC818" i="15"/>
  <c r="BC819" i="15"/>
  <c r="BC820" i="15"/>
  <c r="BC821" i="15"/>
  <c r="BC822" i="15"/>
  <c r="BC823" i="15"/>
  <c r="BC824" i="15"/>
  <c r="BC825" i="15"/>
  <c r="BC826" i="15"/>
  <c r="BC827" i="15"/>
  <c r="BC828" i="15"/>
  <c r="BC829" i="15"/>
  <c r="BC830" i="15"/>
  <c r="BC831" i="15"/>
  <c r="BC832" i="15"/>
  <c r="BC833" i="15"/>
  <c r="BC834" i="15"/>
  <c r="BC835" i="15"/>
  <c r="BC836" i="15"/>
  <c r="BC837" i="15"/>
  <c r="BC838" i="15"/>
  <c r="BC839" i="15"/>
  <c r="BC840" i="15"/>
  <c r="BC841" i="15"/>
  <c r="BC842" i="15"/>
  <c r="BC843" i="15"/>
  <c r="BC844" i="15"/>
  <c r="BC845" i="15"/>
  <c r="BC846" i="15"/>
  <c r="BC847" i="15"/>
  <c r="BC848" i="15"/>
  <c r="BC849" i="15"/>
  <c r="BC850" i="15"/>
  <c r="BC851" i="15"/>
  <c r="BC852" i="15"/>
  <c r="BC853" i="15"/>
  <c r="BC854" i="15"/>
  <c r="BC855" i="15"/>
  <c r="BC856" i="15"/>
  <c r="BC857" i="15"/>
  <c r="BC858" i="15"/>
  <c r="BC859" i="15"/>
  <c r="BC860" i="15"/>
  <c r="BC861" i="15"/>
  <c r="BC862" i="15"/>
  <c r="BC863" i="15"/>
  <c r="BC864" i="15"/>
  <c r="BC865" i="15"/>
  <c r="BC866" i="15"/>
  <c r="BC867" i="15"/>
  <c r="BC868" i="15"/>
  <c r="BC869" i="15"/>
  <c r="BC870" i="15"/>
  <c r="BC871" i="15"/>
  <c r="BC872" i="15"/>
  <c r="BC873" i="15"/>
  <c r="BC874" i="15"/>
  <c r="BC875" i="15"/>
  <c r="BC876" i="15"/>
  <c r="BC877" i="15"/>
  <c r="BC878" i="15"/>
  <c r="BC879" i="15"/>
  <c r="BC880" i="15"/>
  <c r="BC881" i="15"/>
  <c r="BC882" i="15"/>
  <c r="BC883" i="15"/>
  <c r="BC884" i="15"/>
  <c r="BC885" i="15"/>
  <c r="BC886" i="15"/>
  <c r="BC887" i="15"/>
  <c r="BC888" i="15"/>
  <c r="BC889" i="15"/>
  <c r="BC890" i="15"/>
  <c r="BC891" i="15"/>
  <c r="BC892" i="15"/>
  <c r="BC893" i="15"/>
  <c r="BC894" i="15"/>
  <c r="BC895" i="15"/>
  <c r="BC896" i="15"/>
  <c r="BC897" i="15"/>
  <c r="BC898" i="15"/>
  <c r="BC899" i="15"/>
  <c r="BC900" i="15"/>
  <c r="BC901" i="15"/>
  <c r="BC902" i="15"/>
  <c r="BC903" i="15"/>
  <c r="BC904" i="15"/>
  <c r="BC905" i="15"/>
  <c r="BC906" i="15"/>
  <c r="BC907" i="15"/>
  <c r="BC908" i="15"/>
  <c r="BC909" i="15"/>
  <c r="BC910" i="15"/>
  <c r="BC911" i="15"/>
  <c r="BC912" i="15"/>
  <c r="BC913" i="15"/>
  <c r="BC914" i="15"/>
  <c r="BC915" i="15"/>
  <c r="BC916" i="15"/>
  <c r="BC917" i="15"/>
  <c r="BC918" i="15"/>
  <c r="BC919" i="15"/>
  <c r="BC920" i="15"/>
  <c r="BC921" i="15"/>
  <c r="BC922" i="15"/>
  <c r="BC923" i="15"/>
  <c r="BC924" i="15"/>
  <c r="BC925" i="15"/>
  <c r="BC926" i="15"/>
  <c r="BC927" i="15"/>
  <c r="BC928" i="15"/>
  <c r="BC929" i="15"/>
  <c r="BC930" i="15"/>
  <c r="BC931" i="15"/>
  <c r="BC932" i="15"/>
  <c r="BC933" i="15"/>
  <c r="BC934" i="15"/>
  <c r="BC935" i="15"/>
  <c r="BC936" i="15"/>
  <c r="BC937" i="15"/>
  <c r="BC938" i="15"/>
  <c r="BC939" i="15"/>
  <c r="BC940" i="15"/>
  <c r="BC941" i="15"/>
  <c r="BC942" i="15"/>
  <c r="BC943" i="15"/>
  <c r="BC944" i="15"/>
  <c r="BC945" i="15"/>
  <c r="BC946" i="15"/>
  <c r="BC947" i="15"/>
  <c r="BC948" i="15"/>
  <c r="BC949" i="15"/>
  <c r="BC950" i="15"/>
  <c r="BC951" i="15"/>
  <c r="BC952" i="15"/>
  <c r="BC953" i="15"/>
  <c r="BC954" i="15"/>
  <c r="BC955" i="15"/>
  <c r="BC956" i="15"/>
  <c r="BC957" i="15"/>
  <c r="BC958" i="15"/>
  <c r="BC959" i="15"/>
  <c r="BC960" i="15"/>
  <c r="BC961" i="15"/>
  <c r="BC962" i="15"/>
  <c r="BC963" i="15"/>
  <c r="BC964" i="15"/>
  <c r="BC965" i="15"/>
  <c r="BC966" i="15"/>
  <c r="BC967" i="15"/>
  <c r="BC968" i="15"/>
  <c r="BC969" i="15"/>
  <c r="BC970" i="15"/>
  <c r="BC971" i="15"/>
  <c r="BC972" i="15"/>
  <c r="BC973" i="15"/>
  <c r="BC974" i="15"/>
  <c r="BC975" i="15"/>
  <c r="BC976" i="15"/>
  <c r="BC977" i="15"/>
  <c r="BC978" i="15"/>
  <c r="BC979" i="15"/>
  <c r="BC980" i="15"/>
  <c r="BC981" i="15"/>
  <c r="BC982" i="15"/>
  <c r="BC983" i="15"/>
  <c r="BC984" i="15"/>
  <c r="BC985" i="15"/>
  <c r="BC986" i="15"/>
  <c r="BC987" i="15"/>
  <c r="BC988" i="15"/>
  <c r="BC989" i="15"/>
  <c r="BC990" i="15"/>
  <c r="BC991" i="15"/>
  <c r="BC992" i="15"/>
  <c r="BC993" i="15"/>
  <c r="BC994" i="15"/>
  <c r="BC995" i="15"/>
  <c r="BC996" i="15"/>
  <c r="BC997" i="15"/>
  <c r="BC998" i="15"/>
  <c r="BC999" i="15"/>
  <c r="BC1000" i="15"/>
  <c r="BC1001" i="15"/>
  <c r="BC1002" i="15"/>
  <c r="BC13" i="15"/>
  <c r="AR14" i="15"/>
  <c r="AR16" i="15"/>
  <c r="AR17" i="15"/>
  <c r="AR18" i="15"/>
  <c r="AR19" i="15"/>
  <c r="AR20" i="15"/>
  <c r="AR21" i="15"/>
  <c r="AR22" i="15"/>
  <c r="AR23" i="15"/>
  <c r="AR24" i="15"/>
  <c r="AR25" i="15"/>
  <c r="AR26" i="15"/>
  <c r="AR27" i="15"/>
  <c r="AR28" i="15"/>
  <c r="AR29" i="15"/>
  <c r="AR30" i="15"/>
  <c r="AR31" i="15"/>
  <c r="AR32" i="15"/>
  <c r="AR33" i="15"/>
  <c r="AR34" i="15"/>
  <c r="AR35" i="15"/>
  <c r="AR36" i="15"/>
  <c r="AR37" i="15"/>
  <c r="AR38" i="15"/>
  <c r="AR39" i="15"/>
  <c r="AR40" i="15"/>
  <c r="AR41" i="15"/>
  <c r="AR42" i="15"/>
  <c r="AR43" i="15"/>
  <c r="AR44" i="15"/>
  <c r="AR45" i="15"/>
  <c r="AR46" i="15"/>
  <c r="AR47" i="15"/>
  <c r="AR48" i="15"/>
  <c r="AR49" i="15"/>
  <c r="AR50" i="15"/>
  <c r="AR51" i="15"/>
  <c r="AR52" i="15"/>
  <c r="AR53" i="15"/>
  <c r="AR54" i="15"/>
  <c r="AR55" i="15"/>
  <c r="AR56" i="15"/>
  <c r="AR57" i="15"/>
  <c r="AR58" i="15"/>
  <c r="AR59" i="15"/>
  <c r="AR60" i="15"/>
  <c r="AR61" i="15"/>
  <c r="AR62" i="15"/>
  <c r="AR63" i="15"/>
  <c r="AR64" i="15"/>
  <c r="AR65" i="15"/>
  <c r="AR66" i="15"/>
  <c r="AR67" i="15"/>
  <c r="AR68" i="15"/>
  <c r="AR69" i="15"/>
  <c r="AR70" i="15"/>
  <c r="AR71" i="15"/>
  <c r="AR72" i="15"/>
  <c r="AR73" i="15"/>
  <c r="AR74" i="15"/>
  <c r="AR75" i="15"/>
  <c r="AR76" i="15"/>
  <c r="AR77" i="15"/>
  <c r="AR78" i="15"/>
  <c r="AR79" i="15"/>
  <c r="AR80" i="15"/>
  <c r="AR81" i="15"/>
  <c r="AR82" i="15"/>
  <c r="AR83" i="15"/>
  <c r="AR84" i="15"/>
  <c r="AR85" i="15"/>
  <c r="AR86" i="15"/>
  <c r="AR87" i="15"/>
  <c r="AR88" i="15"/>
  <c r="AR89" i="15"/>
  <c r="AR90" i="15"/>
  <c r="AR91" i="15"/>
  <c r="AR92" i="15"/>
  <c r="AR93" i="15"/>
  <c r="AR94" i="15"/>
  <c r="AR95" i="15"/>
  <c r="AR96" i="15"/>
  <c r="AR97" i="15"/>
  <c r="AR98" i="15"/>
  <c r="AR99" i="15"/>
  <c r="AR100" i="15"/>
  <c r="AR101" i="15"/>
  <c r="AR102" i="15"/>
  <c r="AR103" i="15"/>
  <c r="AR104" i="15"/>
  <c r="AR105" i="15"/>
  <c r="AR106" i="15"/>
  <c r="AR107" i="15"/>
  <c r="AR108" i="15"/>
  <c r="AR109" i="15"/>
  <c r="AR110" i="15"/>
  <c r="AR111" i="15"/>
  <c r="AR112" i="15"/>
  <c r="AR113" i="15"/>
  <c r="AR114" i="15"/>
  <c r="AR115" i="15"/>
  <c r="AR116" i="15"/>
  <c r="AR117" i="15"/>
  <c r="AR118" i="15"/>
  <c r="AR119" i="15"/>
  <c r="AR120" i="15"/>
  <c r="AR121" i="15"/>
  <c r="AR122" i="15"/>
  <c r="AR123" i="15"/>
  <c r="AR124" i="15"/>
  <c r="AR125" i="15"/>
  <c r="AR126" i="15"/>
  <c r="AR127" i="15"/>
  <c r="AR128" i="15"/>
  <c r="AR129" i="15"/>
  <c r="AR130" i="15"/>
  <c r="AR131" i="15"/>
  <c r="AR132" i="15"/>
  <c r="AR133" i="15"/>
  <c r="AR134" i="15"/>
  <c r="AR135" i="15"/>
  <c r="AR136" i="15"/>
  <c r="AR137" i="15"/>
  <c r="AR138" i="15"/>
  <c r="AR139" i="15"/>
  <c r="AR140" i="15"/>
  <c r="AR141" i="15"/>
  <c r="AR142" i="15"/>
  <c r="AR143" i="15"/>
  <c r="AR144" i="15"/>
  <c r="AR145" i="15"/>
  <c r="AR146" i="15"/>
  <c r="AR147" i="15"/>
  <c r="AR148" i="15"/>
  <c r="AR149" i="15"/>
  <c r="AR150" i="15"/>
  <c r="AR151" i="15"/>
  <c r="AR152" i="15"/>
  <c r="AR153" i="15"/>
  <c r="AR154" i="15"/>
  <c r="AR155" i="15"/>
  <c r="AR156" i="15"/>
  <c r="AR157" i="15"/>
  <c r="AR158" i="15"/>
  <c r="AR159" i="15"/>
  <c r="AR160" i="15"/>
  <c r="AR161" i="15"/>
  <c r="AR162" i="15"/>
  <c r="AR163" i="15"/>
  <c r="AR164" i="15"/>
  <c r="AR165" i="15"/>
  <c r="AR166" i="15"/>
  <c r="AR167" i="15"/>
  <c r="AR168" i="15"/>
  <c r="AR169" i="15"/>
  <c r="AR170" i="15"/>
  <c r="AR171" i="15"/>
  <c r="AR172" i="15"/>
  <c r="AR173" i="15"/>
  <c r="AR174" i="15"/>
  <c r="AR175" i="15"/>
  <c r="AR176" i="15"/>
  <c r="AR177" i="15"/>
  <c r="AR178" i="15"/>
  <c r="AR179" i="15"/>
  <c r="AR180" i="15"/>
  <c r="AR181" i="15"/>
  <c r="AR182" i="15"/>
  <c r="AR183" i="15"/>
  <c r="AR184" i="15"/>
  <c r="AR185" i="15"/>
  <c r="AR186" i="15"/>
  <c r="AR187" i="15"/>
  <c r="AR188" i="15"/>
  <c r="AR189" i="15"/>
  <c r="AR190" i="15"/>
  <c r="AR191" i="15"/>
  <c r="AR192" i="15"/>
  <c r="AR193" i="15"/>
  <c r="AR194" i="15"/>
  <c r="AR195" i="15"/>
  <c r="AR196" i="15"/>
  <c r="AR197" i="15"/>
  <c r="AR198" i="15"/>
  <c r="AR199" i="15"/>
  <c r="AR200" i="15"/>
  <c r="AR201" i="15"/>
  <c r="AR202" i="15"/>
  <c r="AR203" i="15"/>
  <c r="AR204" i="15"/>
  <c r="AR205" i="15"/>
  <c r="AR206" i="15"/>
  <c r="AR207" i="15"/>
  <c r="AR208" i="15"/>
  <c r="AR209" i="15"/>
  <c r="AR210" i="15"/>
  <c r="AR211" i="15"/>
  <c r="AR212" i="15"/>
  <c r="AR213" i="15"/>
  <c r="AR214" i="15"/>
  <c r="AR215" i="15"/>
  <c r="AR216" i="15"/>
  <c r="AR217" i="15"/>
  <c r="AR218" i="15"/>
  <c r="AR219" i="15"/>
  <c r="AR220" i="15"/>
  <c r="AR221" i="15"/>
  <c r="AR222" i="15"/>
  <c r="AR223" i="15"/>
  <c r="AR224" i="15"/>
  <c r="AR225" i="15"/>
  <c r="AR226" i="15"/>
  <c r="AR227" i="15"/>
  <c r="AR228" i="15"/>
  <c r="AR229" i="15"/>
  <c r="AR230" i="15"/>
  <c r="AR231" i="15"/>
  <c r="AR232" i="15"/>
  <c r="AR233" i="15"/>
  <c r="AR234" i="15"/>
  <c r="AR235" i="15"/>
  <c r="AR236" i="15"/>
  <c r="AR237" i="15"/>
  <c r="AR238" i="15"/>
  <c r="AR239" i="15"/>
  <c r="AR240" i="15"/>
  <c r="AR241" i="15"/>
  <c r="AR242" i="15"/>
  <c r="AR243" i="15"/>
  <c r="AR244" i="15"/>
  <c r="AR245" i="15"/>
  <c r="AR246" i="15"/>
  <c r="AR247" i="15"/>
  <c r="AR248" i="15"/>
  <c r="AR249" i="15"/>
  <c r="AR250" i="15"/>
  <c r="AR251" i="15"/>
  <c r="AR252" i="15"/>
  <c r="AR253" i="15"/>
  <c r="AR254" i="15"/>
  <c r="AR255" i="15"/>
  <c r="AR256" i="15"/>
  <c r="AR257" i="15"/>
  <c r="AR258" i="15"/>
  <c r="AR259" i="15"/>
  <c r="AR260" i="15"/>
  <c r="AR261" i="15"/>
  <c r="AR262" i="15"/>
  <c r="AR263" i="15"/>
  <c r="AR264" i="15"/>
  <c r="AR265" i="15"/>
  <c r="AR266" i="15"/>
  <c r="AR267" i="15"/>
  <c r="AR268" i="15"/>
  <c r="AR269" i="15"/>
  <c r="AR270" i="15"/>
  <c r="AR271" i="15"/>
  <c r="AR272" i="15"/>
  <c r="AR273" i="15"/>
  <c r="AR274" i="15"/>
  <c r="AR275" i="15"/>
  <c r="AR276" i="15"/>
  <c r="AR277" i="15"/>
  <c r="AR278" i="15"/>
  <c r="AR279" i="15"/>
  <c r="AR280" i="15"/>
  <c r="AR281" i="15"/>
  <c r="AR282" i="15"/>
  <c r="AR283" i="15"/>
  <c r="AR284" i="15"/>
  <c r="AR285" i="15"/>
  <c r="AR286" i="15"/>
  <c r="AR287" i="15"/>
  <c r="AR288" i="15"/>
  <c r="AR289" i="15"/>
  <c r="AR290" i="15"/>
  <c r="AR291" i="15"/>
  <c r="AR292" i="15"/>
  <c r="AR293" i="15"/>
  <c r="AR294" i="15"/>
  <c r="AR295" i="15"/>
  <c r="AR296" i="15"/>
  <c r="AR297" i="15"/>
  <c r="AR298" i="15"/>
  <c r="AR299" i="15"/>
  <c r="AR300" i="15"/>
  <c r="AR301" i="15"/>
  <c r="AR302" i="15"/>
  <c r="AR303" i="15"/>
  <c r="AR304" i="15"/>
  <c r="AR305" i="15"/>
  <c r="AR306" i="15"/>
  <c r="AR307" i="15"/>
  <c r="AR308" i="15"/>
  <c r="AR309" i="15"/>
  <c r="AR310" i="15"/>
  <c r="AR311" i="15"/>
  <c r="AR312" i="15"/>
  <c r="AR313" i="15"/>
  <c r="AR314" i="15"/>
  <c r="AR315" i="15"/>
  <c r="AR316" i="15"/>
  <c r="AR317" i="15"/>
  <c r="AR318" i="15"/>
  <c r="AR319" i="15"/>
  <c r="AR320" i="15"/>
  <c r="AR321" i="15"/>
  <c r="AR322" i="15"/>
  <c r="AR323" i="15"/>
  <c r="AR324" i="15"/>
  <c r="AR325" i="15"/>
  <c r="AR326" i="15"/>
  <c r="AR327" i="15"/>
  <c r="AR328" i="15"/>
  <c r="AR329" i="15"/>
  <c r="AR330" i="15"/>
  <c r="AR331" i="15"/>
  <c r="AR332" i="15"/>
  <c r="AR333" i="15"/>
  <c r="AR334" i="15"/>
  <c r="AR335" i="15"/>
  <c r="AR336" i="15"/>
  <c r="AR337" i="15"/>
  <c r="AR338" i="15"/>
  <c r="AR339" i="15"/>
  <c r="AR340" i="15"/>
  <c r="AR341" i="15"/>
  <c r="AR342" i="15"/>
  <c r="AR343" i="15"/>
  <c r="AR344" i="15"/>
  <c r="AR345" i="15"/>
  <c r="AR346" i="15"/>
  <c r="AR347" i="15"/>
  <c r="AR348" i="15"/>
  <c r="AR349" i="15"/>
  <c r="AR350" i="15"/>
  <c r="AR351" i="15"/>
  <c r="AR352" i="15"/>
  <c r="AR353" i="15"/>
  <c r="AR354" i="15"/>
  <c r="AR355" i="15"/>
  <c r="AR356" i="15"/>
  <c r="AR357" i="15"/>
  <c r="AR358" i="15"/>
  <c r="AR359" i="15"/>
  <c r="AR360" i="15"/>
  <c r="AR361" i="15"/>
  <c r="AR362" i="15"/>
  <c r="AR363" i="15"/>
  <c r="AR364" i="15"/>
  <c r="AR365" i="15"/>
  <c r="AR366" i="15"/>
  <c r="AR367" i="15"/>
  <c r="AR368" i="15"/>
  <c r="AR369" i="15"/>
  <c r="AR370" i="15"/>
  <c r="AR371" i="15"/>
  <c r="AR372" i="15"/>
  <c r="AR373" i="15"/>
  <c r="AR374" i="15"/>
  <c r="AR375" i="15"/>
  <c r="AR376" i="15"/>
  <c r="AR377" i="15"/>
  <c r="AR378" i="15"/>
  <c r="AR379" i="15"/>
  <c r="AR380" i="15"/>
  <c r="AR381" i="15"/>
  <c r="AR382" i="15"/>
  <c r="AR383" i="15"/>
  <c r="AR384" i="15"/>
  <c r="AR385" i="15"/>
  <c r="AR386" i="15"/>
  <c r="AR387" i="15"/>
  <c r="AR388" i="15"/>
  <c r="AR389" i="15"/>
  <c r="AR390" i="15"/>
  <c r="AR391" i="15"/>
  <c r="AR392" i="15"/>
  <c r="AR393" i="15"/>
  <c r="AR394" i="15"/>
  <c r="AR395" i="15"/>
  <c r="AR396" i="15"/>
  <c r="AR397" i="15"/>
  <c r="AR398" i="15"/>
  <c r="AR399" i="15"/>
  <c r="AR400" i="15"/>
  <c r="AR401" i="15"/>
  <c r="AR402" i="15"/>
  <c r="AR403" i="15"/>
  <c r="AR404" i="15"/>
  <c r="AR405" i="15"/>
  <c r="AR406" i="15"/>
  <c r="AR407" i="15"/>
  <c r="AR408" i="15"/>
  <c r="AR409" i="15"/>
  <c r="AR410" i="15"/>
  <c r="AR411" i="15"/>
  <c r="AR412" i="15"/>
  <c r="AR413" i="15"/>
  <c r="AR414" i="15"/>
  <c r="AR415" i="15"/>
  <c r="AR416" i="15"/>
  <c r="AR417" i="15"/>
  <c r="AR418" i="15"/>
  <c r="AR419" i="15"/>
  <c r="AR420" i="15"/>
  <c r="AR421" i="15"/>
  <c r="AR422" i="15"/>
  <c r="AR423" i="15"/>
  <c r="AR424" i="15"/>
  <c r="AR425" i="15"/>
  <c r="AR426" i="15"/>
  <c r="AR427" i="15"/>
  <c r="AR428" i="15"/>
  <c r="AR429" i="15"/>
  <c r="AR430" i="15"/>
  <c r="AR431" i="15"/>
  <c r="AR432" i="15"/>
  <c r="AR433" i="15"/>
  <c r="AR434" i="15"/>
  <c r="AR435" i="15"/>
  <c r="AR436" i="15"/>
  <c r="AR437" i="15"/>
  <c r="AR438" i="15"/>
  <c r="AR439" i="15"/>
  <c r="AR440" i="15"/>
  <c r="AR441" i="15"/>
  <c r="AR442" i="15"/>
  <c r="AR443" i="15"/>
  <c r="AR444" i="15"/>
  <c r="AR445" i="15"/>
  <c r="AR446" i="15"/>
  <c r="AR447" i="15"/>
  <c r="AR448" i="15"/>
  <c r="AR449" i="15"/>
  <c r="AR450" i="15"/>
  <c r="AR451" i="15"/>
  <c r="AR452" i="15"/>
  <c r="AR453" i="15"/>
  <c r="AR454" i="15"/>
  <c r="AR455" i="15"/>
  <c r="AR456" i="15"/>
  <c r="AR457" i="15"/>
  <c r="AR458" i="15"/>
  <c r="AR459" i="15"/>
  <c r="AR460" i="15"/>
  <c r="AR461" i="15"/>
  <c r="AR462" i="15"/>
  <c r="AR463" i="15"/>
  <c r="AR464" i="15"/>
  <c r="AR465" i="15"/>
  <c r="AR466" i="15"/>
  <c r="AR467" i="15"/>
  <c r="AR468" i="15"/>
  <c r="AR469" i="15"/>
  <c r="AR470" i="15"/>
  <c r="AR471" i="15"/>
  <c r="AR472" i="15"/>
  <c r="AR473" i="15"/>
  <c r="AR474" i="15"/>
  <c r="AR475" i="15"/>
  <c r="AR476" i="15"/>
  <c r="AR477" i="15"/>
  <c r="AR478" i="15"/>
  <c r="AR479" i="15"/>
  <c r="AR480" i="15"/>
  <c r="AR481" i="15"/>
  <c r="AR482" i="15"/>
  <c r="AR483" i="15"/>
  <c r="AR484" i="15"/>
  <c r="AR485" i="15"/>
  <c r="AR486" i="15"/>
  <c r="AR487" i="15"/>
  <c r="AR488" i="15"/>
  <c r="AR489" i="15"/>
  <c r="AR490" i="15"/>
  <c r="AR491" i="15"/>
  <c r="AR492" i="15"/>
  <c r="AR493" i="15"/>
  <c r="AR494" i="15"/>
  <c r="AR495" i="15"/>
  <c r="AR496" i="15"/>
  <c r="AR497" i="15"/>
  <c r="AR498" i="15"/>
  <c r="AR499" i="15"/>
  <c r="AR500" i="15"/>
  <c r="AR501" i="15"/>
  <c r="AR502" i="15"/>
  <c r="AR503" i="15"/>
  <c r="AR504" i="15"/>
  <c r="AR505" i="15"/>
  <c r="AR506" i="15"/>
  <c r="AR507" i="15"/>
  <c r="AR508" i="15"/>
  <c r="AR509" i="15"/>
  <c r="AR510" i="15"/>
  <c r="AR511" i="15"/>
  <c r="AR512" i="15"/>
  <c r="AR513" i="15"/>
  <c r="AR514" i="15"/>
  <c r="AR515" i="15"/>
  <c r="AR516" i="15"/>
  <c r="AR517" i="15"/>
  <c r="AR518" i="15"/>
  <c r="AR519" i="15"/>
  <c r="AR520" i="15"/>
  <c r="AR521" i="15"/>
  <c r="AR522" i="15"/>
  <c r="AR523" i="15"/>
  <c r="AR524" i="15"/>
  <c r="AR525" i="15"/>
  <c r="AR526" i="15"/>
  <c r="AR527" i="15"/>
  <c r="AR528" i="15"/>
  <c r="AR529" i="15"/>
  <c r="AR530" i="15"/>
  <c r="AR531" i="15"/>
  <c r="AR532" i="15"/>
  <c r="AR533" i="15"/>
  <c r="AR534" i="15"/>
  <c r="AR535" i="15"/>
  <c r="AR536" i="15"/>
  <c r="AR537" i="15"/>
  <c r="AR538" i="15"/>
  <c r="AR539" i="15"/>
  <c r="AR540" i="15"/>
  <c r="AR541" i="15"/>
  <c r="AR542" i="15"/>
  <c r="AR543" i="15"/>
  <c r="AR544" i="15"/>
  <c r="AR545" i="15"/>
  <c r="AR546" i="15"/>
  <c r="AR547" i="15"/>
  <c r="AR548" i="15"/>
  <c r="AR549" i="15"/>
  <c r="AR550" i="15"/>
  <c r="AR551" i="15"/>
  <c r="AR552" i="15"/>
  <c r="AR553" i="15"/>
  <c r="AR554" i="15"/>
  <c r="AR555" i="15"/>
  <c r="AR556" i="15"/>
  <c r="AR557" i="15"/>
  <c r="AR558" i="15"/>
  <c r="AR559" i="15"/>
  <c r="AR560" i="15"/>
  <c r="AR561" i="15"/>
  <c r="AR562" i="15"/>
  <c r="AR563" i="15"/>
  <c r="AR564" i="15"/>
  <c r="AR565" i="15"/>
  <c r="AR566" i="15"/>
  <c r="AR567" i="15"/>
  <c r="AR568" i="15"/>
  <c r="AR569" i="15"/>
  <c r="AR570" i="15"/>
  <c r="AR571" i="15"/>
  <c r="AR572" i="15"/>
  <c r="AR573" i="15"/>
  <c r="AR574" i="15"/>
  <c r="AR575" i="15"/>
  <c r="AR576" i="15"/>
  <c r="AR577" i="15"/>
  <c r="AR578" i="15"/>
  <c r="AR579" i="15"/>
  <c r="AR580" i="15"/>
  <c r="AR581" i="15"/>
  <c r="AR582" i="15"/>
  <c r="AR583" i="15"/>
  <c r="AR584" i="15"/>
  <c r="AR585" i="15"/>
  <c r="AR586" i="15"/>
  <c r="AR587" i="15"/>
  <c r="AR588" i="15"/>
  <c r="AR589" i="15"/>
  <c r="AR590" i="15"/>
  <c r="AR591" i="15"/>
  <c r="AR592" i="15"/>
  <c r="AR593" i="15"/>
  <c r="AR594" i="15"/>
  <c r="AR595" i="15"/>
  <c r="AR596" i="15"/>
  <c r="AR597" i="15"/>
  <c r="AR598" i="15"/>
  <c r="AR599" i="15"/>
  <c r="AR600" i="15"/>
  <c r="AR601" i="15"/>
  <c r="AR602" i="15"/>
  <c r="AR603" i="15"/>
  <c r="AR604" i="15"/>
  <c r="AR605" i="15"/>
  <c r="AR606" i="15"/>
  <c r="AR607" i="15"/>
  <c r="AR608" i="15"/>
  <c r="AR609" i="15"/>
  <c r="AR610" i="15"/>
  <c r="AR611" i="15"/>
  <c r="AR612" i="15"/>
  <c r="AR613" i="15"/>
  <c r="AR614" i="15"/>
  <c r="AR615" i="15"/>
  <c r="AR616" i="15"/>
  <c r="AR617" i="15"/>
  <c r="AR618" i="15"/>
  <c r="AR619" i="15"/>
  <c r="AR620" i="15"/>
  <c r="AR621" i="15"/>
  <c r="AR622" i="15"/>
  <c r="AR623" i="15"/>
  <c r="AR624" i="15"/>
  <c r="AR625" i="15"/>
  <c r="AR626" i="15"/>
  <c r="AR627" i="15"/>
  <c r="AR628" i="15"/>
  <c r="AR629" i="15"/>
  <c r="AR630" i="15"/>
  <c r="AR631" i="15"/>
  <c r="AR632" i="15"/>
  <c r="AR633" i="15"/>
  <c r="AR634" i="15"/>
  <c r="AR635" i="15"/>
  <c r="AR636" i="15"/>
  <c r="AR637" i="15"/>
  <c r="AR638" i="15"/>
  <c r="AR639" i="15"/>
  <c r="AR640" i="15"/>
  <c r="AR641" i="15"/>
  <c r="AR642" i="15"/>
  <c r="AR643" i="15"/>
  <c r="AR644" i="15"/>
  <c r="AR645" i="15"/>
  <c r="AR646" i="15"/>
  <c r="AR647" i="15"/>
  <c r="AR648" i="15"/>
  <c r="AR649" i="15"/>
  <c r="AR650" i="15"/>
  <c r="AR651" i="15"/>
  <c r="AR652" i="15"/>
  <c r="AR653" i="15"/>
  <c r="AR654" i="15"/>
  <c r="AR655" i="15"/>
  <c r="AR656" i="15"/>
  <c r="AR657" i="15"/>
  <c r="AR658" i="15"/>
  <c r="AR659" i="15"/>
  <c r="AR660" i="15"/>
  <c r="AR661" i="15"/>
  <c r="AR662" i="15"/>
  <c r="AR663" i="15"/>
  <c r="AR664" i="15"/>
  <c r="AR665" i="15"/>
  <c r="AR666" i="15"/>
  <c r="AR667" i="15"/>
  <c r="AR668" i="15"/>
  <c r="AR669" i="15"/>
  <c r="AR670" i="15"/>
  <c r="AR671" i="15"/>
  <c r="AR672" i="15"/>
  <c r="AR673" i="15"/>
  <c r="AR674" i="15"/>
  <c r="AR675" i="15"/>
  <c r="AR676" i="15"/>
  <c r="AR677" i="15"/>
  <c r="AR678" i="15"/>
  <c r="AR679" i="15"/>
  <c r="AR680" i="15"/>
  <c r="AR681" i="15"/>
  <c r="AR682" i="15"/>
  <c r="AR683" i="15"/>
  <c r="AR684" i="15"/>
  <c r="AR685" i="15"/>
  <c r="AR686" i="15"/>
  <c r="AR687" i="15"/>
  <c r="AR688" i="15"/>
  <c r="AR689" i="15"/>
  <c r="AR690" i="15"/>
  <c r="AR691" i="15"/>
  <c r="AR692" i="15"/>
  <c r="AR693" i="15"/>
  <c r="AR694" i="15"/>
  <c r="AR695" i="15"/>
  <c r="AR696" i="15"/>
  <c r="AR697" i="15"/>
  <c r="AR698" i="15"/>
  <c r="AR699" i="15"/>
  <c r="AR700" i="15"/>
  <c r="AR701" i="15"/>
  <c r="AR702" i="15"/>
  <c r="AR703" i="15"/>
  <c r="AR704" i="15"/>
  <c r="AR705" i="15"/>
  <c r="AR706" i="15"/>
  <c r="AR707" i="15"/>
  <c r="AR708" i="15"/>
  <c r="AR709" i="15"/>
  <c r="AR710" i="15"/>
  <c r="AR711" i="15"/>
  <c r="AR712" i="15"/>
  <c r="AR713" i="15"/>
  <c r="AR714" i="15"/>
  <c r="AR715" i="15"/>
  <c r="AR716" i="15"/>
  <c r="AR717" i="15"/>
  <c r="AR718" i="15"/>
  <c r="AR719" i="15"/>
  <c r="AR720" i="15"/>
  <c r="AR721" i="15"/>
  <c r="AR722" i="15"/>
  <c r="AR723" i="15"/>
  <c r="AR724" i="15"/>
  <c r="AR725" i="15"/>
  <c r="AR726" i="15"/>
  <c r="AR727" i="15"/>
  <c r="AR728" i="15"/>
  <c r="AR729" i="15"/>
  <c r="AR730" i="15"/>
  <c r="AR731" i="15"/>
  <c r="AR732" i="15"/>
  <c r="AR733" i="15"/>
  <c r="AR734" i="15"/>
  <c r="AR735" i="15"/>
  <c r="AR736" i="15"/>
  <c r="AR737" i="15"/>
  <c r="AR738" i="15"/>
  <c r="AR739" i="15"/>
  <c r="AR740" i="15"/>
  <c r="AR741" i="15"/>
  <c r="AR742" i="15"/>
  <c r="AR743" i="15"/>
  <c r="AR744" i="15"/>
  <c r="AR745" i="15"/>
  <c r="AR746" i="15"/>
  <c r="AR747" i="15"/>
  <c r="AR748" i="15"/>
  <c r="AR749" i="15"/>
  <c r="AR750" i="15"/>
  <c r="AR751" i="15"/>
  <c r="AR752" i="15"/>
  <c r="AR753" i="15"/>
  <c r="AR754" i="15"/>
  <c r="AR755" i="15"/>
  <c r="AR756" i="15"/>
  <c r="AR757" i="15"/>
  <c r="AR758" i="15"/>
  <c r="AR759" i="15"/>
  <c r="AR760" i="15"/>
  <c r="AR761" i="15"/>
  <c r="AR762" i="15"/>
  <c r="AR763" i="15"/>
  <c r="AR764" i="15"/>
  <c r="AR765" i="15"/>
  <c r="AR766" i="15"/>
  <c r="AR767" i="15"/>
  <c r="AR768" i="15"/>
  <c r="AR769" i="15"/>
  <c r="AR770" i="15"/>
  <c r="AR771" i="15"/>
  <c r="AR772" i="15"/>
  <c r="AR773" i="15"/>
  <c r="AR774" i="15"/>
  <c r="AR775" i="15"/>
  <c r="AR776" i="15"/>
  <c r="AR777" i="15"/>
  <c r="AR778" i="15"/>
  <c r="AR779" i="15"/>
  <c r="AR780" i="15"/>
  <c r="AR781" i="15"/>
  <c r="AR782" i="15"/>
  <c r="AR783" i="15"/>
  <c r="AR784" i="15"/>
  <c r="AR785" i="15"/>
  <c r="AR786" i="15"/>
  <c r="AR787" i="15"/>
  <c r="AR788" i="15"/>
  <c r="AR789" i="15"/>
  <c r="AR790" i="15"/>
  <c r="AR791" i="15"/>
  <c r="AR792" i="15"/>
  <c r="AR793" i="15"/>
  <c r="AR794" i="15"/>
  <c r="AR795" i="15"/>
  <c r="AR796" i="15"/>
  <c r="AR797" i="15"/>
  <c r="AR798" i="15"/>
  <c r="AR799" i="15"/>
  <c r="AR800" i="15"/>
  <c r="AR801" i="15"/>
  <c r="AR802" i="15"/>
  <c r="AR803" i="15"/>
  <c r="AR804" i="15"/>
  <c r="AR805" i="15"/>
  <c r="AR806" i="15"/>
  <c r="AR807" i="15"/>
  <c r="AR808" i="15"/>
  <c r="AR809" i="15"/>
  <c r="AR810" i="15"/>
  <c r="AR811" i="15"/>
  <c r="AR812" i="15"/>
  <c r="AR813" i="15"/>
  <c r="AR814" i="15"/>
  <c r="AR815" i="15"/>
  <c r="AR816" i="15"/>
  <c r="AR817" i="15"/>
  <c r="AR818" i="15"/>
  <c r="AR819" i="15"/>
  <c r="AR820" i="15"/>
  <c r="AR821" i="15"/>
  <c r="AR822" i="15"/>
  <c r="AR823" i="15"/>
  <c r="AR824" i="15"/>
  <c r="AR825" i="15"/>
  <c r="AR826" i="15"/>
  <c r="AR827" i="15"/>
  <c r="AR828" i="15"/>
  <c r="AR829" i="15"/>
  <c r="AR830" i="15"/>
  <c r="AR831" i="15"/>
  <c r="AR832" i="15"/>
  <c r="AR833" i="15"/>
  <c r="AR834" i="15"/>
  <c r="AR835" i="15"/>
  <c r="AR836" i="15"/>
  <c r="AR837" i="15"/>
  <c r="AR838" i="15"/>
  <c r="AR839" i="15"/>
  <c r="AR840" i="15"/>
  <c r="AR841" i="15"/>
  <c r="AR842" i="15"/>
  <c r="AR843" i="15"/>
  <c r="AR844" i="15"/>
  <c r="AR845" i="15"/>
  <c r="AR846" i="15"/>
  <c r="AR847" i="15"/>
  <c r="AR848" i="15"/>
  <c r="AR849" i="15"/>
  <c r="AR850" i="15"/>
  <c r="AR851" i="15"/>
  <c r="AR852" i="15"/>
  <c r="AR853" i="15"/>
  <c r="AR854" i="15"/>
  <c r="AR855" i="15"/>
  <c r="AR856" i="15"/>
  <c r="AR857" i="15"/>
  <c r="AR858" i="15"/>
  <c r="AR859" i="15"/>
  <c r="AR860" i="15"/>
  <c r="AR861" i="15"/>
  <c r="AR862" i="15"/>
  <c r="AR863" i="15"/>
  <c r="AR864" i="15"/>
  <c r="AR865" i="15"/>
  <c r="AR866" i="15"/>
  <c r="AR867" i="15"/>
  <c r="AR868" i="15"/>
  <c r="AR869" i="15"/>
  <c r="AR870" i="15"/>
  <c r="AR871" i="15"/>
  <c r="AR872" i="15"/>
  <c r="AR873" i="15"/>
  <c r="AR874" i="15"/>
  <c r="AR875" i="15"/>
  <c r="AR876" i="15"/>
  <c r="AR877" i="15"/>
  <c r="AR878" i="15"/>
  <c r="AR879" i="15"/>
  <c r="AR880" i="15"/>
  <c r="AR881" i="15"/>
  <c r="AR882" i="15"/>
  <c r="AR883" i="15"/>
  <c r="AR884" i="15"/>
  <c r="AR885" i="15"/>
  <c r="AR886" i="15"/>
  <c r="AR887" i="15"/>
  <c r="AR888" i="15"/>
  <c r="AR889" i="15"/>
  <c r="AR890" i="15"/>
  <c r="AR891" i="15"/>
  <c r="AR892" i="15"/>
  <c r="AR893" i="15"/>
  <c r="AR894" i="15"/>
  <c r="AR895" i="15"/>
  <c r="AR896" i="15"/>
  <c r="AR897" i="15"/>
  <c r="AR898" i="15"/>
  <c r="AR899" i="15"/>
  <c r="AR900" i="15"/>
  <c r="AR901" i="15"/>
  <c r="AR902" i="15"/>
  <c r="AR903" i="15"/>
  <c r="AR904" i="15"/>
  <c r="AR905" i="15"/>
  <c r="AR906" i="15"/>
  <c r="AR907" i="15"/>
  <c r="AR908" i="15"/>
  <c r="AR909" i="15"/>
  <c r="AR910" i="15"/>
  <c r="AR911" i="15"/>
  <c r="AR912" i="15"/>
  <c r="AR913" i="15"/>
  <c r="AR914" i="15"/>
  <c r="AR915" i="15"/>
  <c r="AR916" i="15"/>
  <c r="AR917" i="15"/>
  <c r="AR918" i="15"/>
  <c r="AR919" i="15"/>
  <c r="AR920" i="15"/>
  <c r="AR921" i="15"/>
  <c r="AR922" i="15"/>
  <c r="AR923" i="15"/>
  <c r="AR924" i="15"/>
  <c r="AR925" i="15"/>
  <c r="AR926" i="15"/>
  <c r="AR927" i="15"/>
  <c r="AR928" i="15"/>
  <c r="AR929" i="15"/>
  <c r="AR930" i="15"/>
  <c r="AR931" i="15"/>
  <c r="AR932" i="15"/>
  <c r="AR933" i="15"/>
  <c r="AR934" i="15"/>
  <c r="AR935" i="15"/>
  <c r="AR936" i="15"/>
  <c r="AR937" i="15"/>
  <c r="AR938" i="15"/>
  <c r="AR939" i="15"/>
  <c r="AR940" i="15"/>
  <c r="AR941" i="15"/>
  <c r="AR942" i="15"/>
  <c r="AR943" i="15"/>
  <c r="AR944" i="15"/>
  <c r="AR945" i="15"/>
  <c r="AR946" i="15"/>
  <c r="AR947" i="15"/>
  <c r="AR948" i="15"/>
  <c r="AR949" i="15"/>
  <c r="AR950" i="15"/>
  <c r="AR951" i="15"/>
  <c r="AR952" i="15"/>
  <c r="AR953" i="15"/>
  <c r="AR954" i="15"/>
  <c r="AR955" i="15"/>
  <c r="AR956" i="15"/>
  <c r="AR957" i="15"/>
  <c r="AR958" i="15"/>
  <c r="AR959" i="15"/>
  <c r="AR960" i="15"/>
  <c r="AR961" i="15"/>
  <c r="AR962" i="15"/>
  <c r="AR963" i="15"/>
  <c r="AR964" i="15"/>
  <c r="AR965" i="15"/>
  <c r="AR966" i="15"/>
  <c r="AR967" i="15"/>
  <c r="AR968" i="15"/>
  <c r="AR969" i="15"/>
  <c r="AR970" i="15"/>
  <c r="AR971" i="15"/>
  <c r="AR972" i="15"/>
  <c r="AR973" i="15"/>
  <c r="AR974" i="15"/>
  <c r="AR975" i="15"/>
  <c r="AR976" i="15"/>
  <c r="AR977" i="15"/>
  <c r="AR978" i="15"/>
  <c r="AR979" i="15"/>
  <c r="AR980" i="15"/>
  <c r="AR981" i="15"/>
  <c r="AR982" i="15"/>
  <c r="AR983" i="15"/>
  <c r="AR984" i="15"/>
  <c r="AR985" i="15"/>
  <c r="AR986" i="15"/>
  <c r="AR987" i="15"/>
  <c r="AR988" i="15"/>
  <c r="AR989" i="15"/>
  <c r="AR990" i="15"/>
  <c r="AR991" i="15"/>
  <c r="AR992" i="15"/>
  <c r="AR993" i="15"/>
  <c r="AR994" i="15"/>
  <c r="AR995" i="15"/>
  <c r="AR996" i="15"/>
  <c r="AR997" i="15"/>
  <c r="AR998" i="15"/>
  <c r="AR999" i="15"/>
  <c r="AR1000" i="15"/>
  <c r="AR1001" i="15"/>
  <c r="AR1002" i="15"/>
  <c r="AR13" i="15"/>
  <c r="AG14" i="15"/>
  <c r="AG16" i="15"/>
  <c r="AG17" i="15"/>
  <c r="AG18" i="15"/>
  <c r="AG19" i="15"/>
  <c r="AG20" i="15"/>
  <c r="AG21" i="15"/>
  <c r="AG22" i="15"/>
  <c r="AG23" i="15"/>
  <c r="AG24" i="15"/>
  <c r="AG25" i="15"/>
  <c r="AG26" i="15"/>
  <c r="AG27" i="15"/>
  <c r="AG28" i="15"/>
  <c r="AG29" i="15"/>
  <c r="AG30" i="15"/>
  <c r="AG31" i="15"/>
  <c r="AG32" i="15"/>
  <c r="AG33" i="15"/>
  <c r="AG34" i="15"/>
  <c r="AG35" i="15"/>
  <c r="AG36" i="15"/>
  <c r="AG37" i="15"/>
  <c r="AG38" i="15"/>
  <c r="AG39" i="15"/>
  <c r="AG40" i="15"/>
  <c r="AG41" i="15"/>
  <c r="AG42" i="15"/>
  <c r="AG43" i="15"/>
  <c r="AG44" i="15"/>
  <c r="AG45" i="15"/>
  <c r="AG46" i="15"/>
  <c r="AG47" i="15"/>
  <c r="AG48" i="15"/>
  <c r="AG49" i="15"/>
  <c r="AG50" i="15"/>
  <c r="AG51" i="15"/>
  <c r="AG52" i="15"/>
  <c r="AG53" i="15"/>
  <c r="AG54" i="15"/>
  <c r="AG55" i="15"/>
  <c r="AG56" i="15"/>
  <c r="AG57" i="15"/>
  <c r="AG58" i="15"/>
  <c r="AG59" i="15"/>
  <c r="AG60" i="15"/>
  <c r="AG61" i="15"/>
  <c r="AG62" i="15"/>
  <c r="AG63" i="15"/>
  <c r="AG64" i="15"/>
  <c r="AG65" i="15"/>
  <c r="AG66" i="15"/>
  <c r="AG67" i="15"/>
  <c r="AG68" i="15"/>
  <c r="AG69" i="15"/>
  <c r="AG70" i="15"/>
  <c r="AG71" i="15"/>
  <c r="AG72" i="15"/>
  <c r="AG73" i="15"/>
  <c r="AG74" i="15"/>
  <c r="AG75" i="15"/>
  <c r="AG76" i="15"/>
  <c r="AG77" i="15"/>
  <c r="AG78" i="15"/>
  <c r="AG79" i="15"/>
  <c r="AG80" i="15"/>
  <c r="AG81" i="15"/>
  <c r="AG82" i="15"/>
  <c r="AG83" i="15"/>
  <c r="AG84" i="15"/>
  <c r="AG85" i="15"/>
  <c r="AG86" i="15"/>
  <c r="AG87" i="15"/>
  <c r="AG88" i="15"/>
  <c r="AG89" i="15"/>
  <c r="AG90" i="15"/>
  <c r="AG91" i="15"/>
  <c r="AG92" i="15"/>
  <c r="AG93" i="15"/>
  <c r="AG94" i="15"/>
  <c r="AG95" i="15"/>
  <c r="AG96" i="15"/>
  <c r="AG97" i="15"/>
  <c r="AG98" i="15"/>
  <c r="AG99" i="15"/>
  <c r="AG100" i="15"/>
  <c r="AG101" i="15"/>
  <c r="AG102" i="15"/>
  <c r="AG103" i="15"/>
  <c r="AG104" i="15"/>
  <c r="AG105" i="15"/>
  <c r="AG106" i="15"/>
  <c r="AG107" i="15"/>
  <c r="AG108" i="15"/>
  <c r="AG109" i="15"/>
  <c r="AG110" i="15"/>
  <c r="AG111" i="15"/>
  <c r="AG112" i="15"/>
  <c r="AG113" i="15"/>
  <c r="AG114" i="15"/>
  <c r="AG115" i="15"/>
  <c r="AG116" i="15"/>
  <c r="AG117" i="15"/>
  <c r="AG118" i="15"/>
  <c r="AG119" i="15"/>
  <c r="AG120" i="15"/>
  <c r="AG121" i="15"/>
  <c r="AG122" i="15"/>
  <c r="AG123" i="15"/>
  <c r="AG124" i="15"/>
  <c r="AG125" i="15"/>
  <c r="AG126" i="15"/>
  <c r="AG127" i="15"/>
  <c r="AG128" i="15"/>
  <c r="AG129" i="15"/>
  <c r="AG130" i="15"/>
  <c r="AG131" i="15"/>
  <c r="AG132" i="15"/>
  <c r="AG133" i="15"/>
  <c r="AG134" i="15"/>
  <c r="AG135" i="15"/>
  <c r="AG136" i="15"/>
  <c r="AG137" i="15"/>
  <c r="AG138" i="15"/>
  <c r="AG139" i="15"/>
  <c r="AG140" i="15"/>
  <c r="AG141" i="15"/>
  <c r="AG142" i="15"/>
  <c r="AG143" i="15"/>
  <c r="AG144" i="15"/>
  <c r="AG145" i="15"/>
  <c r="AG146" i="15"/>
  <c r="AG147" i="15"/>
  <c r="AG148" i="15"/>
  <c r="AG149" i="15"/>
  <c r="AG150" i="15"/>
  <c r="AG151" i="15"/>
  <c r="AG152" i="15"/>
  <c r="AG153" i="15"/>
  <c r="AG154" i="15"/>
  <c r="AG155" i="15"/>
  <c r="AG156" i="15"/>
  <c r="AG157" i="15"/>
  <c r="AG158" i="15"/>
  <c r="AG159" i="15"/>
  <c r="AG160" i="15"/>
  <c r="AG161" i="15"/>
  <c r="AG162" i="15"/>
  <c r="AG163" i="15"/>
  <c r="AG164" i="15"/>
  <c r="AG165" i="15"/>
  <c r="AG166" i="15"/>
  <c r="AG167" i="15"/>
  <c r="AG168" i="15"/>
  <c r="AG169" i="15"/>
  <c r="AG170" i="15"/>
  <c r="AG171" i="15"/>
  <c r="AG172" i="15"/>
  <c r="AG173" i="15"/>
  <c r="AG174" i="15"/>
  <c r="AG175" i="15"/>
  <c r="AG176" i="15"/>
  <c r="AG177" i="15"/>
  <c r="AG178" i="15"/>
  <c r="AG179" i="15"/>
  <c r="AG180" i="15"/>
  <c r="AG181" i="15"/>
  <c r="AG182" i="15"/>
  <c r="AG183" i="15"/>
  <c r="AG184" i="15"/>
  <c r="AG185" i="15"/>
  <c r="AG186" i="15"/>
  <c r="AG187" i="15"/>
  <c r="AG188" i="15"/>
  <c r="AG189" i="15"/>
  <c r="AG190" i="15"/>
  <c r="AG191" i="15"/>
  <c r="AG192" i="15"/>
  <c r="AG193" i="15"/>
  <c r="AG194" i="15"/>
  <c r="AG195" i="15"/>
  <c r="AG196" i="15"/>
  <c r="AG197" i="15"/>
  <c r="AG198" i="15"/>
  <c r="AG199" i="15"/>
  <c r="AG200" i="15"/>
  <c r="AG201" i="15"/>
  <c r="AG202" i="15"/>
  <c r="AG203" i="15"/>
  <c r="AG204" i="15"/>
  <c r="AG205" i="15"/>
  <c r="AG206" i="15"/>
  <c r="AG207" i="15"/>
  <c r="AG208" i="15"/>
  <c r="AG209" i="15"/>
  <c r="AG210" i="15"/>
  <c r="AG211" i="15"/>
  <c r="AG212" i="15"/>
  <c r="AG213" i="15"/>
  <c r="AG214" i="15"/>
  <c r="AG215" i="15"/>
  <c r="AG216" i="15"/>
  <c r="AG217" i="15"/>
  <c r="AG218" i="15"/>
  <c r="AG219" i="15"/>
  <c r="AG220" i="15"/>
  <c r="AG221" i="15"/>
  <c r="AG222" i="15"/>
  <c r="AG223" i="15"/>
  <c r="AG224" i="15"/>
  <c r="AG225" i="15"/>
  <c r="AG226" i="15"/>
  <c r="AG227" i="15"/>
  <c r="AG228" i="15"/>
  <c r="AG229" i="15"/>
  <c r="AG230" i="15"/>
  <c r="AG231" i="15"/>
  <c r="AG232" i="15"/>
  <c r="AG233" i="15"/>
  <c r="AG234" i="15"/>
  <c r="AG235" i="15"/>
  <c r="AG236" i="15"/>
  <c r="AG237" i="15"/>
  <c r="AG238" i="15"/>
  <c r="AG239" i="15"/>
  <c r="AG240" i="15"/>
  <c r="AG241" i="15"/>
  <c r="AG242" i="15"/>
  <c r="AG243" i="15"/>
  <c r="AG244" i="15"/>
  <c r="AG245" i="15"/>
  <c r="AG246" i="15"/>
  <c r="AG247" i="15"/>
  <c r="AG248" i="15"/>
  <c r="AG249" i="15"/>
  <c r="AG250" i="15"/>
  <c r="AG251" i="15"/>
  <c r="AG252" i="15"/>
  <c r="AG253" i="15"/>
  <c r="AG254" i="15"/>
  <c r="AG255" i="15"/>
  <c r="AG256" i="15"/>
  <c r="AG257" i="15"/>
  <c r="AG258" i="15"/>
  <c r="AG259" i="15"/>
  <c r="AG260" i="15"/>
  <c r="AG261" i="15"/>
  <c r="AG262" i="15"/>
  <c r="AG263" i="15"/>
  <c r="AG264" i="15"/>
  <c r="AG265" i="15"/>
  <c r="AG266" i="15"/>
  <c r="AG267" i="15"/>
  <c r="AG268" i="15"/>
  <c r="AG269" i="15"/>
  <c r="AG270" i="15"/>
  <c r="AG271" i="15"/>
  <c r="AG272" i="15"/>
  <c r="AG273" i="15"/>
  <c r="AG274" i="15"/>
  <c r="AG275" i="15"/>
  <c r="AG276" i="15"/>
  <c r="AG277" i="15"/>
  <c r="AG278" i="15"/>
  <c r="AG279" i="15"/>
  <c r="AG280" i="15"/>
  <c r="AG281" i="15"/>
  <c r="AG282" i="15"/>
  <c r="AG283" i="15"/>
  <c r="AG284" i="15"/>
  <c r="AG285" i="15"/>
  <c r="AG286" i="15"/>
  <c r="AG287" i="15"/>
  <c r="AG288" i="15"/>
  <c r="AG289" i="15"/>
  <c r="AG290" i="15"/>
  <c r="AG291" i="15"/>
  <c r="AG292" i="15"/>
  <c r="AG293" i="15"/>
  <c r="AG294" i="15"/>
  <c r="AG295" i="15"/>
  <c r="AG296" i="15"/>
  <c r="AG297" i="15"/>
  <c r="AG298" i="15"/>
  <c r="AG299" i="15"/>
  <c r="AG300" i="15"/>
  <c r="AG301" i="15"/>
  <c r="AG302" i="15"/>
  <c r="AG303" i="15"/>
  <c r="AG304" i="15"/>
  <c r="AG305" i="15"/>
  <c r="AG306" i="15"/>
  <c r="AG307" i="15"/>
  <c r="AG308" i="15"/>
  <c r="AG309" i="15"/>
  <c r="AG310" i="15"/>
  <c r="AG311" i="15"/>
  <c r="AG312" i="15"/>
  <c r="AG313" i="15"/>
  <c r="AG314" i="15"/>
  <c r="AG315" i="15"/>
  <c r="AG316" i="15"/>
  <c r="AG317" i="15"/>
  <c r="AG318" i="15"/>
  <c r="AG319" i="15"/>
  <c r="AG320" i="15"/>
  <c r="AG321" i="15"/>
  <c r="AG322" i="15"/>
  <c r="AG323" i="15"/>
  <c r="AG324" i="15"/>
  <c r="AG325" i="15"/>
  <c r="AG326" i="15"/>
  <c r="AG327" i="15"/>
  <c r="AG328" i="15"/>
  <c r="AG329" i="15"/>
  <c r="AG330" i="15"/>
  <c r="AG331" i="15"/>
  <c r="AG332" i="15"/>
  <c r="AG333" i="15"/>
  <c r="AG334" i="15"/>
  <c r="AG335" i="15"/>
  <c r="AG336" i="15"/>
  <c r="AG337" i="15"/>
  <c r="AG338" i="15"/>
  <c r="AG339" i="15"/>
  <c r="AG340" i="15"/>
  <c r="AG341" i="15"/>
  <c r="AG342" i="15"/>
  <c r="AG343" i="15"/>
  <c r="AG344" i="15"/>
  <c r="AG345" i="15"/>
  <c r="AG346" i="15"/>
  <c r="AG347" i="15"/>
  <c r="AG348" i="15"/>
  <c r="AG349" i="15"/>
  <c r="AG350" i="15"/>
  <c r="AG351" i="15"/>
  <c r="AG352" i="15"/>
  <c r="AG353" i="15"/>
  <c r="AG354" i="15"/>
  <c r="AG355" i="15"/>
  <c r="AG356" i="15"/>
  <c r="AG357" i="15"/>
  <c r="AG358" i="15"/>
  <c r="AG359" i="15"/>
  <c r="AG360" i="15"/>
  <c r="AG361" i="15"/>
  <c r="AG362" i="15"/>
  <c r="AG363" i="15"/>
  <c r="AG364" i="15"/>
  <c r="AG365" i="15"/>
  <c r="AG366" i="15"/>
  <c r="AG367" i="15"/>
  <c r="AG368" i="15"/>
  <c r="AG369" i="15"/>
  <c r="AG370" i="15"/>
  <c r="AG371" i="15"/>
  <c r="AG372" i="15"/>
  <c r="AG373" i="15"/>
  <c r="AG374" i="15"/>
  <c r="AG375" i="15"/>
  <c r="AG376" i="15"/>
  <c r="AG377" i="15"/>
  <c r="AG378" i="15"/>
  <c r="AG379" i="15"/>
  <c r="AG380" i="15"/>
  <c r="AG381" i="15"/>
  <c r="AG382" i="15"/>
  <c r="AG383" i="15"/>
  <c r="AG384" i="15"/>
  <c r="AG385" i="15"/>
  <c r="AG386" i="15"/>
  <c r="AG387" i="15"/>
  <c r="AG388" i="15"/>
  <c r="AG389" i="15"/>
  <c r="AG390" i="15"/>
  <c r="AG391" i="15"/>
  <c r="AG392" i="15"/>
  <c r="AG393" i="15"/>
  <c r="AG394" i="15"/>
  <c r="AG395" i="15"/>
  <c r="AG396" i="15"/>
  <c r="AG397" i="15"/>
  <c r="AG398" i="15"/>
  <c r="AG399" i="15"/>
  <c r="AG400" i="15"/>
  <c r="AG401" i="15"/>
  <c r="AG402" i="15"/>
  <c r="AG403" i="15"/>
  <c r="AG404" i="15"/>
  <c r="AG405" i="15"/>
  <c r="AG406" i="15"/>
  <c r="AG407" i="15"/>
  <c r="AG408" i="15"/>
  <c r="AG409" i="15"/>
  <c r="AG410" i="15"/>
  <c r="AG411" i="15"/>
  <c r="AG412" i="15"/>
  <c r="AG413" i="15"/>
  <c r="AG414" i="15"/>
  <c r="AG415" i="15"/>
  <c r="AG416" i="15"/>
  <c r="AG417" i="15"/>
  <c r="AG418" i="15"/>
  <c r="AG419" i="15"/>
  <c r="AG420" i="15"/>
  <c r="AG421" i="15"/>
  <c r="AG422" i="15"/>
  <c r="AG423" i="15"/>
  <c r="AG424" i="15"/>
  <c r="AG425" i="15"/>
  <c r="AG426" i="15"/>
  <c r="AG427" i="15"/>
  <c r="AG428" i="15"/>
  <c r="AG429" i="15"/>
  <c r="AG430" i="15"/>
  <c r="AG431" i="15"/>
  <c r="AG432" i="15"/>
  <c r="AG433" i="15"/>
  <c r="AG434" i="15"/>
  <c r="AG435" i="15"/>
  <c r="AG436" i="15"/>
  <c r="AG437" i="15"/>
  <c r="AG438" i="15"/>
  <c r="AG439" i="15"/>
  <c r="AG440" i="15"/>
  <c r="AG441" i="15"/>
  <c r="AG442" i="15"/>
  <c r="AG443" i="15"/>
  <c r="AG444" i="15"/>
  <c r="AG445" i="15"/>
  <c r="AG446" i="15"/>
  <c r="AG447" i="15"/>
  <c r="AG448" i="15"/>
  <c r="AG449" i="15"/>
  <c r="AG450" i="15"/>
  <c r="AG451" i="15"/>
  <c r="AG452" i="15"/>
  <c r="AG453" i="15"/>
  <c r="AG454" i="15"/>
  <c r="AG455" i="15"/>
  <c r="AG456" i="15"/>
  <c r="AG457" i="15"/>
  <c r="AG458" i="15"/>
  <c r="AG459" i="15"/>
  <c r="AG460" i="15"/>
  <c r="AG461" i="15"/>
  <c r="AG462" i="15"/>
  <c r="AG463" i="15"/>
  <c r="AG464" i="15"/>
  <c r="AG465" i="15"/>
  <c r="AG466" i="15"/>
  <c r="AG467" i="15"/>
  <c r="AG468" i="15"/>
  <c r="AG469" i="15"/>
  <c r="AG470" i="15"/>
  <c r="AG471" i="15"/>
  <c r="AG472" i="15"/>
  <c r="AG473" i="15"/>
  <c r="AG474" i="15"/>
  <c r="AG475" i="15"/>
  <c r="AG476" i="15"/>
  <c r="AG477" i="15"/>
  <c r="AG478" i="15"/>
  <c r="AG479" i="15"/>
  <c r="AG480" i="15"/>
  <c r="AG481" i="15"/>
  <c r="AG482" i="15"/>
  <c r="AG483" i="15"/>
  <c r="AG484" i="15"/>
  <c r="AG485" i="15"/>
  <c r="AG486" i="15"/>
  <c r="AG487" i="15"/>
  <c r="AG488" i="15"/>
  <c r="AG489" i="15"/>
  <c r="AG490" i="15"/>
  <c r="AG491" i="15"/>
  <c r="AG492" i="15"/>
  <c r="AG493" i="15"/>
  <c r="AG494" i="15"/>
  <c r="AG495" i="15"/>
  <c r="AG496" i="15"/>
  <c r="AG497" i="15"/>
  <c r="AG498" i="15"/>
  <c r="AG499" i="15"/>
  <c r="AG500" i="15"/>
  <c r="AG501" i="15"/>
  <c r="AG502" i="15"/>
  <c r="AG503" i="15"/>
  <c r="AG504" i="15"/>
  <c r="AG505" i="15"/>
  <c r="AG506" i="15"/>
  <c r="AG507" i="15"/>
  <c r="AG508" i="15"/>
  <c r="AG509" i="15"/>
  <c r="AG510" i="15"/>
  <c r="AG511" i="15"/>
  <c r="AG512" i="15"/>
  <c r="AG513" i="15"/>
  <c r="AG514" i="15"/>
  <c r="AG515" i="15"/>
  <c r="AG516" i="15"/>
  <c r="AG517" i="15"/>
  <c r="AG518" i="15"/>
  <c r="AG519" i="15"/>
  <c r="AG520" i="15"/>
  <c r="AG521" i="15"/>
  <c r="AG522" i="15"/>
  <c r="AG523" i="15"/>
  <c r="AG524" i="15"/>
  <c r="AG525" i="15"/>
  <c r="AG526" i="15"/>
  <c r="AG527" i="15"/>
  <c r="AG528" i="15"/>
  <c r="AG529" i="15"/>
  <c r="AG530" i="15"/>
  <c r="AG531" i="15"/>
  <c r="AG532" i="15"/>
  <c r="AG533" i="15"/>
  <c r="AG534" i="15"/>
  <c r="AG535" i="15"/>
  <c r="AG536" i="15"/>
  <c r="AG537" i="15"/>
  <c r="AG538" i="15"/>
  <c r="AG539" i="15"/>
  <c r="AG540" i="15"/>
  <c r="AG541" i="15"/>
  <c r="AG542" i="15"/>
  <c r="AG543" i="15"/>
  <c r="AG544" i="15"/>
  <c r="AG545" i="15"/>
  <c r="AG546" i="15"/>
  <c r="AG547" i="15"/>
  <c r="AG548" i="15"/>
  <c r="AG549" i="15"/>
  <c r="AG550" i="15"/>
  <c r="AG551" i="15"/>
  <c r="AG552" i="15"/>
  <c r="AG553" i="15"/>
  <c r="AG554" i="15"/>
  <c r="AG555" i="15"/>
  <c r="AG556" i="15"/>
  <c r="AG557" i="15"/>
  <c r="AG558" i="15"/>
  <c r="AG559" i="15"/>
  <c r="AG560" i="15"/>
  <c r="AG561" i="15"/>
  <c r="AG562" i="15"/>
  <c r="AG563" i="15"/>
  <c r="AG564" i="15"/>
  <c r="AG565" i="15"/>
  <c r="AG566" i="15"/>
  <c r="AG567" i="15"/>
  <c r="AG568" i="15"/>
  <c r="AG569" i="15"/>
  <c r="AG570" i="15"/>
  <c r="AG571" i="15"/>
  <c r="AG572" i="15"/>
  <c r="AG573" i="15"/>
  <c r="AG574" i="15"/>
  <c r="AG575" i="15"/>
  <c r="AG576" i="15"/>
  <c r="AG577" i="15"/>
  <c r="AG578" i="15"/>
  <c r="AG579" i="15"/>
  <c r="AG580" i="15"/>
  <c r="AG581" i="15"/>
  <c r="AG582" i="15"/>
  <c r="AG583" i="15"/>
  <c r="AG584" i="15"/>
  <c r="AG585" i="15"/>
  <c r="AG586" i="15"/>
  <c r="AG587" i="15"/>
  <c r="AG588" i="15"/>
  <c r="AG589" i="15"/>
  <c r="AG590" i="15"/>
  <c r="AG591" i="15"/>
  <c r="AG592" i="15"/>
  <c r="AG593" i="15"/>
  <c r="AG594" i="15"/>
  <c r="AG595" i="15"/>
  <c r="AG596" i="15"/>
  <c r="AG597" i="15"/>
  <c r="AG598" i="15"/>
  <c r="AG599" i="15"/>
  <c r="AG600" i="15"/>
  <c r="AG601" i="15"/>
  <c r="AG602" i="15"/>
  <c r="AG603" i="15"/>
  <c r="AG604" i="15"/>
  <c r="AG605" i="15"/>
  <c r="AG606" i="15"/>
  <c r="AG607" i="15"/>
  <c r="AG608" i="15"/>
  <c r="AG609" i="15"/>
  <c r="AG610" i="15"/>
  <c r="AG611" i="15"/>
  <c r="AG612" i="15"/>
  <c r="AG613" i="15"/>
  <c r="AG614" i="15"/>
  <c r="AG615" i="15"/>
  <c r="AG616" i="15"/>
  <c r="AG617" i="15"/>
  <c r="AG618" i="15"/>
  <c r="AG619" i="15"/>
  <c r="AG620" i="15"/>
  <c r="AG621" i="15"/>
  <c r="AG622" i="15"/>
  <c r="AG623" i="15"/>
  <c r="AG624" i="15"/>
  <c r="AG625" i="15"/>
  <c r="AG626" i="15"/>
  <c r="AG627" i="15"/>
  <c r="AG628" i="15"/>
  <c r="AG629" i="15"/>
  <c r="AG630" i="15"/>
  <c r="AG631" i="15"/>
  <c r="AG632" i="15"/>
  <c r="AG633" i="15"/>
  <c r="AG634" i="15"/>
  <c r="AG635" i="15"/>
  <c r="AG636" i="15"/>
  <c r="AG637" i="15"/>
  <c r="AG638" i="15"/>
  <c r="AG639" i="15"/>
  <c r="AG640" i="15"/>
  <c r="AG641" i="15"/>
  <c r="AG642" i="15"/>
  <c r="AG643" i="15"/>
  <c r="AG644" i="15"/>
  <c r="AG645" i="15"/>
  <c r="AG646" i="15"/>
  <c r="AG647" i="15"/>
  <c r="AG648" i="15"/>
  <c r="AG649" i="15"/>
  <c r="AG650" i="15"/>
  <c r="AG651" i="15"/>
  <c r="AG652" i="15"/>
  <c r="AG653" i="15"/>
  <c r="AG654" i="15"/>
  <c r="AG655" i="15"/>
  <c r="AG656" i="15"/>
  <c r="AG657" i="15"/>
  <c r="AG658" i="15"/>
  <c r="AG659" i="15"/>
  <c r="AG660" i="15"/>
  <c r="AG661" i="15"/>
  <c r="AG662" i="15"/>
  <c r="AG663" i="15"/>
  <c r="AG664" i="15"/>
  <c r="AG665" i="15"/>
  <c r="AG666" i="15"/>
  <c r="AG667" i="15"/>
  <c r="AG668" i="15"/>
  <c r="AG669" i="15"/>
  <c r="AG670" i="15"/>
  <c r="AG671" i="15"/>
  <c r="AG672" i="15"/>
  <c r="AG673" i="15"/>
  <c r="AG674" i="15"/>
  <c r="AG675" i="15"/>
  <c r="AG676" i="15"/>
  <c r="AG677" i="15"/>
  <c r="AG678" i="15"/>
  <c r="AG679" i="15"/>
  <c r="AG680" i="15"/>
  <c r="AG681" i="15"/>
  <c r="AG682" i="15"/>
  <c r="AG683" i="15"/>
  <c r="AG684" i="15"/>
  <c r="AG685" i="15"/>
  <c r="AG686" i="15"/>
  <c r="AG687" i="15"/>
  <c r="AG688" i="15"/>
  <c r="AG689" i="15"/>
  <c r="AG690" i="15"/>
  <c r="AG691" i="15"/>
  <c r="AG692" i="15"/>
  <c r="AG693" i="15"/>
  <c r="AG694" i="15"/>
  <c r="AG695" i="15"/>
  <c r="AG696" i="15"/>
  <c r="AG697" i="15"/>
  <c r="AG698" i="15"/>
  <c r="AG699" i="15"/>
  <c r="AG700" i="15"/>
  <c r="AG701" i="15"/>
  <c r="AG702" i="15"/>
  <c r="AG703" i="15"/>
  <c r="AG704" i="15"/>
  <c r="AG705" i="15"/>
  <c r="AG706" i="15"/>
  <c r="AG707" i="15"/>
  <c r="AG708" i="15"/>
  <c r="AG709" i="15"/>
  <c r="AG710" i="15"/>
  <c r="AG711" i="15"/>
  <c r="AG712" i="15"/>
  <c r="AG713" i="15"/>
  <c r="AG714" i="15"/>
  <c r="AG715" i="15"/>
  <c r="AG716" i="15"/>
  <c r="AG717" i="15"/>
  <c r="AG718" i="15"/>
  <c r="AG719" i="15"/>
  <c r="AG720" i="15"/>
  <c r="AG721" i="15"/>
  <c r="AG722" i="15"/>
  <c r="AG723" i="15"/>
  <c r="AG724" i="15"/>
  <c r="AG725" i="15"/>
  <c r="AG726" i="15"/>
  <c r="AG727" i="15"/>
  <c r="AG728" i="15"/>
  <c r="AG729" i="15"/>
  <c r="AG730" i="15"/>
  <c r="AG731" i="15"/>
  <c r="AG732" i="15"/>
  <c r="AG733" i="15"/>
  <c r="AG734" i="15"/>
  <c r="AG735" i="15"/>
  <c r="AG736" i="15"/>
  <c r="AG737" i="15"/>
  <c r="AG738" i="15"/>
  <c r="AG739" i="15"/>
  <c r="AG740" i="15"/>
  <c r="AG741" i="15"/>
  <c r="AG742" i="15"/>
  <c r="AG743" i="15"/>
  <c r="AG744" i="15"/>
  <c r="AG745" i="15"/>
  <c r="AG746" i="15"/>
  <c r="AG747" i="15"/>
  <c r="AG748" i="15"/>
  <c r="AG749" i="15"/>
  <c r="AG750" i="15"/>
  <c r="AG751" i="15"/>
  <c r="AG752" i="15"/>
  <c r="AG753" i="15"/>
  <c r="AG754" i="15"/>
  <c r="AG755" i="15"/>
  <c r="AG756" i="15"/>
  <c r="AG757" i="15"/>
  <c r="AG758" i="15"/>
  <c r="AG759" i="15"/>
  <c r="AG760" i="15"/>
  <c r="AG761" i="15"/>
  <c r="AG762" i="15"/>
  <c r="AG763" i="15"/>
  <c r="AG764" i="15"/>
  <c r="AG765" i="15"/>
  <c r="AG766" i="15"/>
  <c r="AG767" i="15"/>
  <c r="AG768" i="15"/>
  <c r="AG769" i="15"/>
  <c r="AG770" i="15"/>
  <c r="AG771" i="15"/>
  <c r="AG772" i="15"/>
  <c r="AG773" i="15"/>
  <c r="AG774" i="15"/>
  <c r="AG775" i="15"/>
  <c r="AG776" i="15"/>
  <c r="AG777" i="15"/>
  <c r="AG778" i="15"/>
  <c r="AG779" i="15"/>
  <c r="AG780" i="15"/>
  <c r="AG781" i="15"/>
  <c r="AG782" i="15"/>
  <c r="AG783" i="15"/>
  <c r="AG784" i="15"/>
  <c r="AG785" i="15"/>
  <c r="AG786" i="15"/>
  <c r="AG787" i="15"/>
  <c r="AG788" i="15"/>
  <c r="AG789" i="15"/>
  <c r="AG790" i="15"/>
  <c r="AG791" i="15"/>
  <c r="AG792" i="15"/>
  <c r="AG793" i="15"/>
  <c r="AG794" i="15"/>
  <c r="AG795" i="15"/>
  <c r="AG796" i="15"/>
  <c r="AG797" i="15"/>
  <c r="AG798" i="15"/>
  <c r="AG799" i="15"/>
  <c r="AG800" i="15"/>
  <c r="AG801" i="15"/>
  <c r="AG802" i="15"/>
  <c r="AG803" i="15"/>
  <c r="AG804" i="15"/>
  <c r="AG805" i="15"/>
  <c r="AG806" i="15"/>
  <c r="AG807" i="15"/>
  <c r="AG808" i="15"/>
  <c r="AG809" i="15"/>
  <c r="AG810" i="15"/>
  <c r="AG811" i="15"/>
  <c r="AG812" i="15"/>
  <c r="AG813" i="15"/>
  <c r="AG814" i="15"/>
  <c r="AG815" i="15"/>
  <c r="AG816" i="15"/>
  <c r="AG817" i="15"/>
  <c r="AG818" i="15"/>
  <c r="AG819" i="15"/>
  <c r="AG820" i="15"/>
  <c r="AG821" i="15"/>
  <c r="AG822" i="15"/>
  <c r="AG823" i="15"/>
  <c r="AG824" i="15"/>
  <c r="AG825" i="15"/>
  <c r="AG826" i="15"/>
  <c r="AG827" i="15"/>
  <c r="AG828" i="15"/>
  <c r="AG829" i="15"/>
  <c r="AG830" i="15"/>
  <c r="AG831" i="15"/>
  <c r="AG832" i="15"/>
  <c r="AG833" i="15"/>
  <c r="AG834" i="15"/>
  <c r="AG835" i="15"/>
  <c r="AG836" i="15"/>
  <c r="AG837" i="15"/>
  <c r="AG838" i="15"/>
  <c r="AG839" i="15"/>
  <c r="AG840" i="15"/>
  <c r="AG841" i="15"/>
  <c r="AG842" i="15"/>
  <c r="AG843" i="15"/>
  <c r="AG844" i="15"/>
  <c r="AG845" i="15"/>
  <c r="AG846" i="15"/>
  <c r="AG847" i="15"/>
  <c r="AG848" i="15"/>
  <c r="AG849" i="15"/>
  <c r="AG850" i="15"/>
  <c r="AG851" i="15"/>
  <c r="AG852" i="15"/>
  <c r="AG853" i="15"/>
  <c r="AG854" i="15"/>
  <c r="AG855" i="15"/>
  <c r="AG856" i="15"/>
  <c r="AG857" i="15"/>
  <c r="AG858" i="15"/>
  <c r="AG859" i="15"/>
  <c r="AG860" i="15"/>
  <c r="AG861" i="15"/>
  <c r="AG862" i="15"/>
  <c r="AG863" i="15"/>
  <c r="AG864" i="15"/>
  <c r="AG865" i="15"/>
  <c r="AG866" i="15"/>
  <c r="AG867" i="15"/>
  <c r="AG868" i="15"/>
  <c r="AG869" i="15"/>
  <c r="AG870" i="15"/>
  <c r="AG871" i="15"/>
  <c r="AG872" i="15"/>
  <c r="AG873" i="15"/>
  <c r="AG874" i="15"/>
  <c r="AG875" i="15"/>
  <c r="AG876" i="15"/>
  <c r="AG877" i="15"/>
  <c r="AG878" i="15"/>
  <c r="AG879" i="15"/>
  <c r="AG880" i="15"/>
  <c r="AG881" i="15"/>
  <c r="AG882" i="15"/>
  <c r="AG883" i="15"/>
  <c r="AG884" i="15"/>
  <c r="AG885" i="15"/>
  <c r="AG886" i="15"/>
  <c r="AG887" i="15"/>
  <c r="AG888" i="15"/>
  <c r="AG889" i="15"/>
  <c r="AG890" i="15"/>
  <c r="AG891" i="15"/>
  <c r="AG892" i="15"/>
  <c r="AG893" i="15"/>
  <c r="AG894" i="15"/>
  <c r="AG895" i="15"/>
  <c r="AG896" i="15"/>
  <c r="AG897" i="15"/>
  <c r="AG898" i="15"/>
  <c r="AG899" i="15"/>
  <c r="AG900" i="15"/>
  <c r="AG901" i="15"/>
  <c r="AG902" i="15"/>
  <c r="AG903" i="15"/>
  <c r="AG904" i="15"/>
  <c r="AG905" i="15"/>
  <c r="AG906" i="15"/>
  <c r="AG907" i="15"/>
  <c r="AG908" i="15"/>
  <c r="AG909" i="15"/>
  <c r="AG910" i="15"/>
  <c r="AG911" i="15"/>
  <c r="AG912" i="15"/>
  <c r="AG913" i="15"/>
  <c r="AG914" i="15"/>
  <c r="AG915" i="15"/>
  <c r="AG916" i="15"/>
  <c r="AG917" i="15"/>
  <c r="AG918" i="15"/>
  <c r="AG919" i="15"/>
  <c r="AG920" i="15"/>
  <c r="AG921" i="15"/>
  <c r="AG922" i="15"/>
  <c r="AG923" i="15"/>
  <c r="AG924" i="15"/>
  <c r="AG925" i="15"/>
  <c r="AG926" i="15"/>
  <c r="AG927" i="15"/>
  <c r="AG928" i="15"/>
  <c r="AG929" i="15"/>
  <c r="AG930" i="15"/>
  <c r="AG931" i="15"/>
  <c r="AG932" i="15"/>
  <c r="AG933" i="15"/>
  <c r="AG934" i="15"/>
  <c r="AG935" i="15"/>
  <c r="AG936" i="15"/>
  <c r="AG937" i="15"/>
  <c r="AG938" i="15"/>
  <c r="AG939" i="15"/>
  <c r="AG940" i="15"/>
  <c r="AG941" i="15"/>
  <c r="AG942" i="15"/>
  <c r="AG943" i="15"/>
  <c r="AG944" i="15"/>
  <c r="AG945" i="15"/>
  <c r="AG946" i="15"/>
  <c r="AG947" i="15"/>
  <c r="AG948" i="15"/>
  <c r="AG949" i="15"/>
  <c r="AG950" i="15"/>
  <c r="AG951" i="15"/>
  <c r="AG952" i="15"/>
  <c r="AG953" i="15"/>
  <c r="AG954" i="15"/>
  <c r="AG955" i="15"/>
  <c r="AG956" i="15"/>
  <c r="AG957" i="15"/>
  <c r="AG958" i="15"/>
  <c r="AG959" i="15"/>
  <c r="AG960" i="15"/>
  <c r="AG961" i="15"/>
  <c r="AG962" i="15"/>
  <c r="AG963" i="15"/>
  <c r="AG964" i="15"/>
  <c r="AG965" i="15"/>
  <c r="AG966" i="15"/>
  <c r="AG967" i="15"/>
  <c r="AG968" i="15"/>
  <c r="AG969" i="15"/>
  <c r="AG970" i="15"/>
  <c r="AG971" i="15"/>
  <c r="AG972" i="15"/>
  <c r="AG973" i="15"/>
  <c r="AG974" i="15"/>
  <c r="AG975" i="15"/>
  <c r="AG976" i="15"/>
  <c r="AG977" i="15"/>
  <c r="AG978" i="15"/>
  <c r="AG979" i="15"/>
  <c r="AG980" i="15"/>
  <c r="AG981" i="15"/>
  <c r="AG982" i="15"/>
  <c r="AG983" i="15"/>
  <c r="AG984" i="15"/>
  <c r="AG985" i="15"/>
  <c r="AG986" i="15"/>
  <c r="AG987" i="15"/>
  <c r="AG988" i="15"/>
  <c r="AG989" i="15"/>
  <c r="AG990" i="15"/>
  <c r="AG991" i="15"/>
  <c r="AG992" i="15"/>
  <c r="AG993" i="15"/>
  <c r="AG994" i="15"/>
  <c r="AG995" i="15"/>
  <c r="AG996" i="15"/>
  <c r="AG997" i="15"/>
  <c r="AG998" i="15"/>
  <c r="AG999" i="15"/>
  <c r="AG1000" i="15"/>
  <c r="AG1001" i="15"/>
  <c r="AG1002" i="15"/>
  <c r="AG13" i="15"/>
  <c r="V14" i="15"/>
  <c r="V16" i="15"/>
  <c r="V17" i="15"/>
  <c r="V18" i="15"/>
  <c r="V19" i="15"/>
  <c r="V20" i="15"/>
  <c r="V21" i="15"/>
  <c r="V22" i="15"/>
  <c r="V23" i="15"/>
  <c r="V24" i="15"/>
  <c r="V25" i="15"/>
  <c r="V26" i="15"/>
  <c r="V27" i="15"/>
  <c r="V28" i="15"/>
  <c r="V29" i="15"/>
  <c r="V30" i="15"/>
  <c r="V31" i="15"/>
  <c r="V32" i="15"/>
  <c r="V33" i="15"/>
  <c r="V34" i="15"/>
  <c r="V35" i="15"/>
  <c r="V36" i="15"/>
  <c r="V37" i="15"/>
  <c r="V38" i="15"/>
  <c r="V39" i="15"/>
  <c r="V40" i="15"/>
  <c r="V41" i="15"/>
  <c r="V42" i="15"/>
  <c r="V43" i="15"/>
  <c r="V44" i="15"/>
  <c r="V45" i="15"/>
  <c r="V46" i="15"/>
  <c r="V47" i="15"/>
  <c r="V48" i="15"/>
  <c r="V49" i="15"/>
  <c r="V50" i="15"/>
  <c r="V51" i="15"/>
  <c r="V52" i="15"/>
  <c r="V53" i="15"/>
  <c r="V54" i="15"/>
  <c r="V55" i="15"/>
  <c r="V56" i="15"/>
  <c r="V57" i="15"/>
  <c r="V58" i="15"/>
  <c r="V59" i="15"/>
  <c r="V60" i="15"/>
  <c r="V61" i="15"/>
  <c r="V62" i="15"/>
  <c r="V63" i="15"/>
  <c r="V64" i="15"/>
  <c r="V65" i="15"/>
  <c r="V66" i="15"/>
  <c r="V67" i="15"/>
  <c r="V68" i="15"/>
  <c r="V69" i="15"/>
  <c r="V70" i="15"/>
  <c r="V71" i="15"/>
  <c r="V72" i="15"/>
  <c r="V73" i="15"/>
  <c r="V74" i="15"/>
  <c r="V75" i="15"/>
  <c r="V76" i="15"/>
  <c r="V77" i="15"/>
  <c r="V78" i="15"/>
  <c r="V79" i="15"/>
  <c r="V80" i="15"/>
  <c r="V81" i="15"/>
  <c r="V82" i="15"/>
  <c r="V83" i="15"/>
  <c r="V84" i="15"/>
  <c r="V85" i="15"/>
  <c r="V86" i="15"/>
  <c r="V87" i="15"/>
  <c r="V88" i="15"/>
  <c r="V89" i="15"/>
  <c r="V90" i="15"/>
  <c r="V91" i="15"/>
  <c r="V92" i="15"/>
  <c r="V93" i="15"/>
  <c r="V94" i="15"/>
  <c r="V95" i="15"/>
  <c r="V96" i="15"/>
  <c r="V97" i="15"/>
  <c r="V98" i="15"/>
  <c r="V99" i="15"/>
  <c r="V100" i="15"/>
  <c r="V101" i="15"/>
  <c r="V102" i="15"/>
  <c r="V103" i="15"/>
  <c r="V104" i="15"/>
  <c r="V105" i="15"/>
  <c r="V106" i="15"/>
  <c r="V107" i="15"/>
  <c r="V108" i="15"/>
  <c r="V109" i="15"/>
  <c r="V110" i="15"/>
  <c r="V111" i="15"/>
  <c r="V112" i="15"/>
  <c r="V113" i="15"/>
  <c r="V114" i="15"/>
  <c r="V115" i="15"/>
  <c r="V116" i="15"/>
  <c r="V117" i="15"/>
  <c r="V118" i="15"/>
  <c r="V119" i="15"/>
  <c r="V120" i="15"/>
  <c r="V121" i="15"/>
  <c r="V122" i="15"/>
  <c r="V123" i="15"/>
  <c r="V124" i="15"/>
  <c r="V125" i="15"/>
  <c r="V126" i="15"/>
  <c r="V127" i="15"/>
  <c r="V128" i="15"/>
  <c r="V129" i="15"/>
  <c r="V130" i="15"/>
  <c r="V131" i="15"/>
  <c r="V132" i="15"/>
  <c r="V133" i="15"/>
  <c r="V134" i="15"/>
  <c r="V135" i="15"/>
  <c r="V136" i="15"/>
  <c r="V137" i="15"/>
  <c r="V138" i="15"/>
  <c r="V139" i="15"/>
  <c r="V140" i="15"/>
  <c r="V141" i="15"/>
  <c r="V142" i="15"/>
  <c r="V143" i="15"/>
  <c r="V144" i="15"/>
  <c r="V145" i="15"/>
  <c r="V146" i="15"/>
  <c r="V147" i="15"/>
  <c r="V148" i="15"/>
  <c r="V149" i="15"/>
  <c r="V150" i="15"/>
  <c r="V151" i="15"/>
  <c r="V152" i="15"/>
  <c r="V153" i="15"/>
  <c r="V154" i="15"/>
  <c r="V155" i="15"/>
  <c r="V156" i="15"/>
  <c r="V157" i="15"/>
  <c r="V158" i="15"/>
  <c r="V159" i="15"/>
  <c r="V160" i="15"/>
  <c r="V161" i="15"/>
  <c r="V162" i="15"/>
  <c r="V163" i="15"/>
  <c r="V164" i="15"/>
  <c r="V165" i="15"/>
  <c r="V166" i="15"/>
  <c r="V167" i="15"/>
  <c r="V168" i="15"/>
  <c r="V169" i="15"/>
  <c r="V170" i="15"/>
  <c r="V171" i="15"/>
  <c r="V172" i="15"/>
  <c r="V173" i="15"/>
  <c r="V174" i="15"/>
  <c r="V175" i="15"/>
  <c r="V176" i="15"/>
  <c r="V177" i="15"/>
  <c r="V178" i="15"/>
  <c r="V179" i="15"/>
  <c r="V180" i="15"/>
  <c r="V181" i="15"/>
  <c r="V182" i="15"/>
  <c r="V183" i="15"/>
  <c r="V184" i="15"/>
  <c r="V185" i="15"/>
  <c r="V186" i="15"/>
  <c r="V187" i="15"/>
  <c r="V188" i="15"/>
  <c r="V189" i="15"/>
  <c r="V190" i="15"/>
  <c r="V191" i="15"/>
  <c r="V192" i="15"/>
  <c r="V193" i="15"/>
  <c r="V194" i="15"/>
  <c r="V195" i="15"/>
  <c r="V196" i="15"/>
  <c r="V197" i="15"/>
  <c r="V198" i="15"/>
  <c r="V199" i="15"/>
  <c r="V200" i="15"/>
  <c r="V201" i="15"/>
  <c r="V202" i="15"/>
  <c r="V203" i="15"/>
  <c r="V204" i="15"/>
  <c r="V205" i="15"/>
  <c r="V206" i="15"/>
  <c r="V207" i="15"/>
  <c r="V208" i="15"/>
  <c r="V209" i="15"/>
  <c r="V210" i="15"/>
  <c r="V211" i="15"/>
  <c r="V212" i="15"/>
  <c r="V213" i="15"/>
  <c r="V214" i="15"/>
  <c r="V215" i="15"/>
  <c r="V216" i="15"/>
  <c r="V217" i="15"/>
  <c r="V218" i="15"/>
  <c r="V219" i="15"/>
  <c r="V220" i="15"/>
  <c r="V221" i="15"/>
  <c r="V222" i="15"/>
  <c r="V223" i="15"/>
  <c r="V224" i="15"/>
  <c r="V225" i="15"/>
  <c r="V226" i="15"/>
  <c r="V227" i="15"/>
  <c r="V228" i="15"/>
  <c r="V229" i="15"/>
  <c r="V230" i="15"/>
  <c r="V231" i="15"/>
  <c r="V232" i="15"/>
  <c r="V233" i="15"/>
  <c r="V234" i="15"/>
  <c r="V235" i="15"/>
  <c r="V236" i="15"/>
  <c r="V237" i="15"/>
  <c r="V238" i="15"/>
  <c r="V239" i="15"/>
  <c r="V240" i="15"/>
  <c r="V241" i="15"/>
  <c r="V242" i="15"/>
  <c r="V243" i="15"/>
  <c r="V244" i="15"/>
  <c r="V245" i="15"/>
  <c r="V246" i="15"/>
  <c r="V247" i="15"/>
  <c r="V248" i="15"/>
  <c r="V249" i="15"/>
  <c r="V250" i="15"/>
  <c r="V251" i="15"/>
  <c r="V252" i="15"/>
  <c r="V253" i="15"/>
  <c r="V254" i="15"/>
  <c r="V255" i="15"/>
  <c r="V256" i="15"/>
  <c r="V257" i="15"/>
  <c r="V258" i="15"/>
  <c r="V259" i="15"/>
  <c r="V260" i="15"/>
  <c r="V261" i="15"/>
  <c r="V262" i="15"/>
  <c r="V263" i="15"/>
  <c r="V264" i="15"/>
  <c r="V265" i="15"/>
  <c r="V266" i="15"/>
  <c r="V267" i="15"/>
  <c r="V268" i="15"/>
  <c r="V269" i="15"/>
  <c r="V270" i="15"/>
  <c r="V271" i="15"/>
  <c r="V272" i="15"/>
  <c r="V273" i="15"/>
  <c r="V274" i="15"/>
  <c r="V275" i="15"/>
  <c r="V276" i="15"/>
  <c r="V277" i="15"/>
  <c r="V278" i="15"/>
  <c r="V279" i="15"/>
  <c r="V280" i="15"/>
  <c r="V281" i="15"/>
  <c r="V282" i="15"/>
  <c r="V283" i="15"/>
  <c r="V284" i="15"/>
  <c r="V285" i="15"/>
  <c r="V286" i="15"/>
  <c r="V287" i="15"/>
  <c r="V288" i="15"/>
  <c r="V289" i="15"/>
  <c r="V290" i="15"/>
  <c r="V291" i="15"/>
  <c r="V292" i="15"/>
  <c r="V293" i="15"/>
  <c r="V294" i="15"/>
  <c r="V295" i="15"/>
  <c r="V296" i="15"/>
  <c r="V297" i="15"/>
  <c r="V298" i="15"/>
  <c r="V299" i="15"/>
  <c r="V300" i="15"/>
  <c r="V301" i="15"/>
  <c r="V302" i="15"/>
  <c r="V303" i="15"/>
  <c r="V304" i="15"/>
  <c r="V305" i="15"/>
  <c r="V306" i="15"/>
  <c r="V307" i="15"/>
  <c r="V308" i="15"/>
  <c r="V309" i="15"/>
  <c r="V310" i="15"/>
  <c r="V311" i="15"/>
  <c r="V312" i="15"/>
  <c r="V313" i="15"/>
  <c r="V314" i="15"/>
  <c r="V315" i="15"/>
  <c r="V316" i="15"/>
  <c r="V317" i="15"/>
  <c r="V318" i="15"/>
  <c r="V319" i="15"/>
  <c r="V320" i="15"/>
  <c r="V321" i="15"/>
  <c r="V322" i="15"/>
  <c r="V323" i="15"/>
  <c r="V324" i="15"/>
  <c r="V325" i="15"/>
  <c r="V326" i="15"/>
  <c r="V327" i="15"/>
  <c r="V328" i="15"/>
  <c r="V329" i="15"/>
  <c r="V330" i="15"/>
  <c r="V331" i="15"/>
  <c r="V332" i="15"/>
  <c r="V333" i="15"/>
  <c r="V334" i="15"/>
  <c r="V335" i="15"/>
  <c r="V336" i="15"/>
  <c r="V337" i="15"/>
  <c r="V338" i="15"/>
  <c r="V339" i="15"/>
  <c r="V340" i="15"/>
  <c r="V341" i="15"/>
  <c r="V342" i="15"/>
  <c r="V343" i="15"/>
  <c r="V344" i="15"/>
  <c r="V345" i="15"/>
  <c r="V346" i="15"/>
  <c r="V347" i="15"/>
  <c r="V348" i="15"/>
  <c r="V349" i="15"/>
  <c r="V350" i="15"/>
  <c r="V351" i="15"/>
  <c r="V352" i="15"/>
  <c r="V353" i="15"/>
  <c r="V354" i="15"/>
  <c r="V355" i="15"/>
  <c r="V356" i="15"/>
  <c r="V357" i="15"/>
  <c r="V358" i="15"/>
  <c r="V359" i="15"/>
  <c r="V360" i="15"/>
  <c r="V361" i="15"/>
  <c r="V362" i="15"/>
  <c r="V363" i="15"/>
  <c r="V364" i="15"/>
  <c r="V365" i="15"/>
  <c r="V366" i="15"/>
  <c r="V367" i="15"/>
  <c r="V368" i="15"/>
  <c r="V369" i="15"/>
  <c r="V370" i="15"/>
  <c r="V371" i="15"/>
  <c r="V372" i="15"/>
  <c r="V373" i="15"/>
  <c r="V374" i="15"/>
  <c r="V375" i="15"/>
  <c r="V376" i="15"/>
  <c r="V377" i="15"/>
  <c r="V378" i="15"/>
  <c r="V379" i="15"/>
  <c r="V380" i="15"/>
  <c r="V381" i="15"/>
  <c r="V382" i="15"/>
  <c r="V383" i="15"/>
  <c r="V384" i="15"/>
  <c r="V385" i="15"/>
  <c r="V386" i="15"/>
  <c r="V387" i="15"/>
  <c r="V388" i="15"/>
  <c r="V389" i="15"/>
  <c r="V390" i="15"/>
  <c r="V391" i="15"/>
  <c r="V392" i="15"/>
  <c r="V393" i="15"/>
  <c r="V394" i="15"/>
  <c r="V395" i="15"/>
  <c r="V396" i="15"/>
  <c r="V397" i="15"/>
  <c r="V398" i="15"/>
  <c r="V399" i="15"/>
  <c r="V400" i="15"/>
  <c r="V401" i="15"/>
  <c r="V402" i="15"/>
  <c r="V403" i="15"/>
  <c r="V404" i="15"/>
  <c r="V405" i="15"/>
  <c r="V406" i="15"/>
  <c r="V407" i="15"/>
  <c r="V408" i="15"/>
  <c r="V409" i="15"/>
  <c r="V410" i="15"/>
  <c r="V411" i="15"/>
  <c r="V412" i="15"/>
  <c r="V413" i="15"/>
  <c r="V414" i="15"/>
  <c r="V415" i="15"/>
  <c r="V416" i="15"/>
  <c r="V417" i="15"/>
  <c r="V418" i="15"/>
  <c r="V419" i="15"/>
  <c r="V420" i="15"/>
  <c r="V421" i="15"/>
  <c r="V422" i="15"/>
  <c r="V423" i="15"/>
  <c r="V424" i="15"/>
  <c r="V425" i="15"/>
  <c r="V426" i="15"/>
  <c r="V427" i="15"/>
  <c r="V428" i="15"/>
  <c r="V429" i="15"/>
  <c r="V430" i="15"/>
  <c r="V431" i="15"/>
  <c r="V432" i="15"/>
  <c r="V433" i="15"/>
  <c r="V434" i="15"/>
  <c r="V435" i="15"/>
  <c r="V436" i="15"/>
  <c r="V437" i="15"/>
  <c r="V438" i="15"/>
  <c r="V439" i="15"/>
  <c r="V440" i="15"/>
  <c r="V441" i="15"/>
  <c r="V442" i="15"/>
  <c r="V443" i="15"/>
  <c r="V444" i="15"/>
  <c r="V445" i="15"/>
  <c r="V446" i="15"/>
  <c r="V447" i="15"/>
  <c r="V448" i="15"/>
  <c r="V449" i="15"/>
  <c r="V450" i="15"/>
  <c r="V451" i="15"/>
  <c r="V452" i="15"/>
  <c r="V453" i="15"/>
  <c r="V454" i="15"/>
  <c r="V455" i="15"/>
  <c r="V456" i="15"/>
  <c r="V457" i="15"/>
  <c r="V458" i="15"/>
  <c r="V459" i="15"/>
  <c r="V460" i="15"/>
  <c r="V461" i="15"/>
  <c r="V462" i="15"/>
  <c r="V463" i="15"/>
  <c r="V464" i="15"/>
  <c r="V465" i="15"/>
  <c r="V466" i="15"/>
  <c r="V467" i="15"/>
  <c r="V468" i="15"/>
  <c r="V469" i="15"/>
  <c r="V470" i="15"/>
  <c r="V471" i="15"/>
  <c r="V472" i="15"/>
  <c r="V473" i="15"/>
  <c r="V474" i="15"/>
  <c r="V475" i="15"/>
  <c r="V476" i="15"/>
  <c r="V477" i="15"/>
  <c r="V478" i="15"/>
  <c r="V479" i="15"/>
  <c r="V480" i="15"/>
  <c r="V481" i="15"/>
  <c r="V482" i="15"/>
  <c r="V483" i="15"/>
  <c r="V484" i="15"/>
  <c r="V485" i="15"/>
  <c r="V486" i="15"/>
  <c r="V487" i="15"/>
  <c r="V488" i="15"/>
  <c r="V489" i="15"/>
  <c r="V490" i="15"/>
  <c r="V491" i="15"/>
  <c r="V492" i="15"/>
  <c r="V493" i="15"/>
  <c r="V494" i="15"/>
  <c r="V495" i="15"/>
  <c r="V496" i="15"/>
  <c r="V497" i="15"/>
  <c r="V498" i="15"/>
  <c r="V499" i="15"/>
  <c r="V500" i="15"/>
  <c r="V501" i="15"/>
  <c r="V502" i="15"/>
  <c r="V503" i="15"/>
  <c r="V504" i="15"/>
  <c r="V505" i="15"/>
  <c r="V506" i="15"/>
  <c r="V507" i="15"/>
  <c r="V508" i="15"/>
  <c r="V509" i="15"/>
  <c r="V510" i="15"/>
  <c r="V511" i="15"/>
  <c r="V512" i="15"/>
  <c r="V513" i="15"/>
  <c r="V514" i="15"/>
  <c r="V515" i="15"/>
  <c r="V516" i="15"/>
  <c r="V517" i="15"/>
  <c r="V518" i="15"/>
  <c r="V519" i="15"/>
  <c r="V520" i="15"/>
  <c r="V521" i="15"/>
  <c r="V522" i="15"/>
  <c r="V523" i="15"/>
  <c r="V524" i="15"/>
  <c r="V525" i="15"/>
  <c r="V526" i="15"/>
  <c r="V527" i="15"/>
  <c r="V528" i="15"/>
  <c r="V529" i="15"/>
  <c r="V530" i="15"/>
  <c r="V531" i="15"/>
  <c r="V532" i="15"/>
  <c r="V533" i="15"/>
  <c r="V534" i="15"/>
  <c r="V535" i="15"/>
  <c r="V536" i="15"/>
  <c r="V537" i="15"/>
  <c r="V538" i="15"/>
  <c r="V539" i="15"/>
  <c r="V540" i="15"/>
  <c r="V541" i="15"/>
  <c r="V542" i="15"/>
  <c r="V543" i="15"/>
  <c r="V544" i="15"/>
  <c r="V545" i="15"/>
  <c r="V546" i="15"/>
  <c r="V547" i="15"/>
  <c r="V548" i="15"/>
  <c r="V549" i="15"/>
  <c r="V550" i="15"/>
  <c r="V551" i="15"/>
  <c r="V552" i="15"/>
  <c r="V553" i="15"/>
  <c r="V554" i="15"/>
  <c r="V555" i="15"/>
  <c r="V556" i="15"/>
  <c r="V557" i="15"/>
  <c r="V558" i="15"/>
  <c r="V559" i="15"/>
  <c r="V560" i="15"/>
  <c r="V561" i="15"/>
  <c r="V562" i="15"/>
  <c r="V563" i="15"/>
  <c r="V564" i="15"/>
  <c r="V565" i="15"/>
  <c r="V566" i="15"/>
  <c r="V567" i="15"/>
  <c r="V568" i="15"/>
  <c r="V569" i="15"/>
  <c r="V570" i="15"/>
  <c r="V571" i="15"/>
  <c r="V572" i="15"/>
  <c r="V573" i="15"/>
  <c r="V574" i="15"/>
  <c r="V575" i="15"/>
  <c r="V576" i="15"/>
  <c r="V577" i="15"/>
  <c r="V578" i="15"/>
  <c r="V579" i="15"/>
  <c r="V580" i="15"/>
  <c r="V581" i="15"/>
  <c r="V582" i="15"/>
  <c r="V583" i="15"/>
  <c r="V584" i="15"/>
  <c r="V585" i="15"/>
  <c r="V586" i="15"/>
  <c r="V587" i="15"/>
  <c r="V588" i="15"/>
  <c r="V589" i="15"/>
  <c r="V590" i="15"/>
  <c r="V591" i="15"/>
  <c r="V592" i="15"/>
  <c r="V593" i="15"/>
  <c r="V594" i="15"/>
  <c r="V595" i="15"/>
  <c r="V596" i="15"/>
  <c r="V597" i="15"/>
  <c r="V598" i="15"/>
  <c r="V599" i="15"/>
  <c r="V600" i="15"/>
  <c r="V601" i="15"/>
  <c r="V602" i="15"/>
  <c r="V603" i="15"/>
  <c r="V604" i="15"/>
  <c r="V605" i="15"/>
  <c r="V606" i="15"/>
  <c r="V607" i="15"/>
  <c r="V608" i="15"/>
  <c r="V609" i="15"/>
  <c r="V610" i="15"/>
  <c r="V611" i="15"/>
  <c r="V612" i="15"/>
  <c r="V613" i="15"/>
  <c r="V614" i="15"/>
  <c r="V615" i="15"/>
  <c r="V616" i="15"/>
  <c r="V617" i="15"/>
  <c r="V618" i="15"/>
  <c r="V619" i="15"/>
  <c r="V620" i="15"/>
  <c r="V621" i="15"/>
  <c r="V622" i="15"/>
  <c r="V623" i="15"/>
  <c r="V624" i="15"/>
  <c r="V625" i="15"/>
  <c r="V626" i="15"/>
  <c r="V627" i="15"/>
  <c r="V628" i="15"/>
  <c r="V629" i="15"/>
  <c r="V630" i="15"/>
  <c r="V631" i="15"/>
  <c r="V632" i="15"/>
  <c r="V633" i="15"/>
  <c r="V634" i="15"/>
  <c r="V635" i="15"/>
  <c r="V636" i="15"/>
  <c r="V637" i="15"/>
  <c r="V638" i="15"/>
  <c r="V639" i="15"/>
  <c r="V640" i="15"/>
  <c r="V641" i="15"/>
  <c r="V642" i="15"/>
  <c r="V643" i="15"/>
  <c r="V644" i="15"/>
  <c r="V645" i="15"/>
  <c r="V646" i="15"/>
  <c r="V647" i="15"/>
  <c r="V648" i="15"/>
  <c r="V649" i="15"/>
  <c r="V650" i="15"/>
  <c r="V651" i="15"/>
  <c r="V652" i="15"/>
  <c r="V653" i="15"/>
  <c r="V654" i="15"/>
  <c r="V655" i="15"/>
  <c r="V656" i="15"/>
  <c r="V657" i="15"/>
  <c r="V658" i="15"/>
  <c r="V659" i="15"/>
  <c r="V660" i="15"/>
  <c r="V661" i="15"/>
  <c r="V662" i="15"/>
  <c r="V663" i="15"/>
  <c r="V664" i="15"/>
  <c r="V665" i="15"/>
  <c r="V666" i="15"/>
  <c r="V667" i="15"/>
  <c r="V668" i="15"/>
  <c r="V669" i="15"/>
  <c r="V670" i="15"/>
  <c r="V671" i="15"/>
  <c r="V672" i="15"/>
  <c r="V673" i="15"/>
  <c r="V674" i="15"/>
  <c r="V675" i="15"/>
  <c r="V676" i="15"/>
  <c r="V677" i="15"/>
  <c r="V678" i="15"/>
  <c r="V679" i="15"/>
  <c r="V680" i="15"/>
  <c r="V681" i="15"/>
  <c r="V682" i="15"/>
  <c r="V683" i="15"/>
  <c r="V684" i="15"/>
  <c r="V685" i="15"/>
  <c r="V686" i="15"/>
  <c r="V687" i="15"/>
  <c r="V688" i="15"/>
  <c r="V689" i="15"/>
  <c r="V690" i="15"/>
  <c r="V691" i="15"/>
  <c r="V692" i="15"/>
  <c r="V693" i="15"/>
  <c r="V694" i="15"/>
  <c r="V695" i="15"/>
  <c r="V696" i="15"/>
  <c r="V697" i="15"/>
  <c r="V698" i="15"/>
  <c r="V699" i="15"/>
  <c r="V700" i="15"/>
  <c r="V701" i="15"/>
  <c r="V702" i="15"/>
  <c r="V703" i="15"/>
  <c r="V704" i="15"/>
  <c r="V705" i="15"/>
  <c r="V706" i="15"/>
  <c r="V707" i="15"/>
  <c r="V708" i="15"/>
  <c r="V709" i="15"/>
  <c r="V710" i="15"/>
  <c r="V711" i="15"/>
  <c r="V712" i="15"/>
  <c r="V713" i="15"/>
  <c r="V714" i="15"/>
  <c r="V715" i="15"/>
  <c r="V716" i="15"/>
  <c r="V717" i="15"/>
  <c r="V718" i="15"/>
  <c r="V719" i="15"/>
  <c r="V720" i="15"/>
  <c r="V721" i="15"/>
  <c r="V722" i="15"/>
  <c r="V723" i="15"/>
  <c r="V724" i="15"/>
  <c r="V725" i="15"/>
  <c r="V726" i="15"/>
  <c r="V727" i="15"/>
  <c r="V728" i="15"/>
  <c r="V729" i="15"/>
  <c r="V730" i="15"/>
  <c r="V731" i="15"/>
  <c r="V732" i="15"/>
  <c r="V733" i="15"/>
  <c r="V734" i="15"/>
  <c r="V735" i="15"/>
  <c r="V736" i="15"/>
  <c r="V737" i="15"/>
  <c r="V738" i="15"/>
  <c r="V739" i="15"/>
  <c r="V740" i="15"/>
  <c r="V741" i="15"/>
  <c r="V742" i="15"/>
  <c r="V743" i="15"/>
  <c r="V744" i="15"/>
  <c r="V745" i="15"/>
  <c r="V746" i="15"/>
  <c r="V747" i="15"/>
  <c r="V748" i="15"/>
  <c r="V749" i="15"/>
  <c r="V750" i="15"/>
  <c r="V751" i="15"/>
  <c r="V752" i="15"/>
  <c r="V753" i="15"/>
  <c r="V754" i="15"/>
  <c r="V755" i="15"/>
  <c r="V756" i="15"/>
  <c r="V757" i="15"/>
  <c r="V758" i="15"/>
  <c r="V759" i="15"/>
  <c r="V760" i="15"/>
  <c r="V761" i="15"/>
  <c r="V762" i="15"/>
  <c r="V763" i="15"/>
  <c r="V764" i="15"/>
  <c r="V765" i="15"/>
  <c r="V766" i="15"/>
  <c r="V767" i="15"/>
  <c r="V768" i="15"/>
  <c r="V769" i="15"/>
  <c r="V770" i="15"/>
  <c r="V771" i="15"/>
  <c r="V772" i="15"/>
  <c r="V773" i="15"/>
  <c r="V774" i="15"/>
  <c r="V775" i="15"/>
  <c r="V776" i="15"/>
  <c r="V777" i="15"/>
  <c r="V778" i="15"/>
  <c r="V779" i="15"/>
  <c r="V780" i="15"/>
  <c r="V781" i="15"/>
  <c r="V782" i="15"/>
  <c r="V783" i="15"/>
  <c r="V784" i="15"/>
  <c r="V785" i="15"/>
  <c r="V786" i="15"/>
  <c r="V787" i="15"/>
  <c r="V788" i="15"/>
  <c r="V789" i="15"/>
  <c r="V790" i="15"/>
  <c r="V791" i="15"/>
  <c r="V792" i="15"/>
  <c r="V793" i="15"/>
  <c r="V794" i="15"/>
  <c r="V795" i="15"/>
  <c r="V796" i="15"/>
  <c r="V797" i="15"/>
  <c r="V798" i="15"/>
  <c r="V799" i="15"/>
  <c r="V800" i="15"/>
  <c r="V801" i="15"/>
  <c r="V802" i="15"/>
  <c r="V803" i="15"/>
  <c r="V804" i="15"/>
  <c r="V805" i="15"/>
  <c r="V806" i="15"/>
  <c r="V807" i="15"/>
  <c r="V808" i="15"/>
  <c r="V809" i="15"/>
  <c r="V810" i="15"/>
  <c r="V811" i="15"/>
  <c r="V812" i="15"/>
  <c r="V813" i="15"/>
  <c r="V814" i="15"/>
  <c r="V815" i="15"/>
  <c r="V816" i="15"/>
  <c r="V817" i="15"/>
  <c r="V818" i="15"/>
  <c r="V819" i="15"/>
  <c r="V820" i="15"/>
  <c r="V821" i="15"/>
  <c r="V822" i="15"/>
  <c r="V823" i="15"/>
  <c r="V824" i="15"/>
  <c r="V825" i="15"/>
  <c r="V826" i="15"/>
  <c r="V827" i="15"/>
  <c r="V828" i="15"/>
  <c r="V829" i="15"/>
  <c r="V830" i="15"/>
  <c r="V831" i="15"/>
  <c r="V832" i="15"/>
  <c r="V833" i="15"/>
  <c r="V834" i="15"/>
  <c r="V835" i="15"/>
  <c r="V836" i="15"/>
  <c r="V837" i="15"/>
  <c r="V838" i="15"/>
  <c r="V839" i="15"/>
  <c r="V840" i="15"/>
  <c r="V841" i="15"/>
  <c r="V842" i="15"/>
  <c r="V843" i="15"/>
  <c r="V844" i="15"/>
  <c r="V845" i="15"/>
  <c r="V846" i="15"/>
  <c r="V847" i="15"/>
  <c r="V848" i="15"/>
  <c r="V849" i="15"/>
  <c r="V850" i="15"/>
  <c r="V851" i="15"/>
  <c r="V852" i="15"/>
  <c r="V853" i="15"/>
  <c r="V854" i="15"/>
  <c r="V855" i="15"/>
  <c r="V856" i="15"/>
  <c r="V857" i="15"/>
  <c r="V858" i="15"/>
  <c r="V859" i="15"/>
  <c r="V860" i="15"/>
  <c r="V861" i="15"/>
  <c r="V862" i="15"/>
  <c r="V863" i="15"/>
  <c r="V864" i="15"/>
  <c r="V865" i="15"/>
  <c r="V866" i="15"/>
  <c r="V867" i="15"/>
  <c r="V868" i="15"/>
  <c r="V869" i="15"/>
  <c r="V870" i="15"/>
  <c r="V871" i="15"/>
  <c r="V872" i="15"/>
  <c r="V873" i="15"/>
  <c r="V874" i="15"/>
  <c r="V875" i="15"/>
  <c r="V876" i="15"/>
  <c r="V877" i="15"/>
  <c r="V878" i="15"/>
  <c r="V879" i="15"/>
  <c r="V880" i="15"/>
  <c r="V881" i="15"/>
  <c r="V882" i="15"/>
  <c r="V883" i="15"/>
  <c r="V884" i="15"/>
  <c r="V885" i="15"/>
  <c r="V886" i="15"/>
  <c r="V887" i="15"/>
  <c r="V888" i="15"/>
  <c r="V889" i="15"/>
  <c r="V890" i="15"/>
  <c r="V891" i="15"/>
  <c r="V892" i="15"/>
  <c r="V893" i="15"/>
  <c r="V894" i="15"/>
  <c r="V895" i="15"/>
  <c r="V896" i="15"/>
  <c r="V897" i="15"/>
  <c r="V898" i="15"/>
  <c r="V899" i="15"/>
  <c r="V900" i="15"/>
  <c r="V901" i="15"/>
  <c r="V902" i="15"/>
  <c r="V903" i="15"/>
  <c r="V904" i="15"/>
  <c r="V905" i="15"/>
  <c r="V906" i="15"/>
  <c r="V907" i="15"/>
  <c r="V908" i="15"/>
  <c r="V909" i="15"/>
  <c r="V910" i="15"/>
  <c r="V911" i="15"/>
  <c r="V912" i="15"/>
  <c r="V913" i="15"/>
  <c r="V914" i="15"/>
  <c r="V915" i="15"/>
  <c r="V916" i="15"/>
  <c r="V917" i="15"/>
  <c r="V918" i="15"/>
  <c r="V919" i="15"/>
  <c r="V920" i="15"/>
  <c r="V921" i="15"/>
  <c r="V922" i="15"/>
  <c r="V923" i="15"/>
  <c r="V924" i="15"/>
  <c r="V925" i="15"/>
  <c r="V926" i="15"/>
  <c r="V927" i="15"/>
  <c r="V928" i="15"/>
  <c r="V929" i="15"/>
  <c r="V930" i="15"/>
  <c r="V931" i="15"/>
  <c r="V932" i="15"/>
  <c r="V933" i="15"/>
  <c r="V934" i="15"/>
  <c r="V935" i="15"/>
  <c r="V936" i="15"/>
  <c r="V937" i="15"/>
  <c r="V938" i="15"/>
  <c r="V939" i="15"/>
  <c r="V940" i="15"/>
  <c r="V941" i="15"/>
  <c r="V942" i="15"/>
  <c r="V943" i="15"/>
  <c r="V944" i="15"/>
  <c r="V945" i="15"/>
  <c r="V946" i="15"/>
  <c r="V947" i="15"/>
  <c r="V948" i="15"/>
  <c r="V949" i="15"/>
  <c r="V950" i="15"/>
  <c r="V951" i="15"/>
  <c r="V952" i="15"/>
  <c r="V953" i="15"/>
  <c r="V954" i="15"/>
  <c r="V955" i="15"/>
  <c r="V956" i="15"/>
  <c r="V957" i="15"/>
  <c r="V958" i="15"/>
  <c r="V959" i="15"/>
  <c r="V960" i="15"/>
  <c r="V961" i="15"/>
  <c r="V962" i="15"/>
  <c r="V963" i="15"/>
  <c r="V964" i="15"/>
  <c r="V965" i="15"/>
  <c r="V966" i="15"/>
  <c r="V967" i="15"/>
  <c r="V968" i="15"/>
  <c r="V969" i="15"/>
  <c r="V970" i="15"/>
  <c r="V971" i="15"/>
  <c r="V972" i="15"/>
  <c r="V973" i="15"/>
  <c r="V974" i="15"/>
  <c r="V975" i="15"/>
  <c r="V976" i="15"/>
  <c r="V977" i="15"/>
  <c r="V978" i="15"/>
  <c r="V979" i="15"/>
  <c r="V980" i="15"/>
  <c r="V981" i="15"/>
  <c r="V982" i="15"/>
  <c r="V983" i="15"/>
  <c r="V984" i="15"/>
  <c r="V985" i="15"/>
  <c r="V986" i="15"/>
  <c r="V987" i="15"/>
  <c r="V988" i="15"/>
  <c r="V989" i="15"/>
  <c r="V990" i="15"/>
  <c r="V991" i="15"/>
  <c r="V992" i="15"/>
  <c r="V993" i="15"/>
  <c r="V994" i="15"/>
  <c r="V995" i="15"/>
  <c r="V996" i="15"/>
  <c r="V997" i="15"/>
  <c r="V998" i="15"/>
  <c r="V999" i="15"/>
  <c r="V1000" i="15"/>
  <c r="V1001" i="15"/>
  <c r="V1002" i="15"/>
  <c r="V13" i="15"/>
  <c r="BY19" i="14"/>
  <c r="BY20" i="14"/>
  <c r="BY21" i="14"/>
  <c r="BY22" i="14"/>
  <c r="BY23" i="14"/>
  <c r="BY24" i="14"/>
  <c r="BY25" i="14"/>
  <c r="BY26" i="14"/>
  <c r="BY27" i="14"/>
  <c r="BY28" i="14"/>
  <c r="BY29" i="14"/>
  <c r="BY30" i="14"/>
  <c r="BY31" i="14"/>
  <c r="BY32" i="14"/>
  <c r="BY33" i="14"/>
  <c r="BY34" i="14"/>
  <c r="BY35" i="14"/>
  <c r="BY36" i="14"/>
  <c r="BY37" i="14"/>
  <c r="BY38" i="14"/>
  <c r="BY39" i="14"/>
  <c r="BY40" i="14"/>
  <c r="BY41" i="14"/>
  <c r="BY42" i="14"/>
  <c r="BY43" i="14"/>
  <c r="BY44" i="14"/>
  <c r="BY45" i="14"/>
  <c r="BY46" i="14"/>
  <c r="BY47" i="14"/>
  <c r="BY48" i="14"/>
  <c r="BY49" i="14"/>
  <c r="BY50" i="14"/>
  <c r="BY51" i="14"/>
  <c r="BY52" i="14"/>
  <c r="BY53" i="14"/>
  <c r="BY54" i="14"/>
  <c r="BY55" i="14"/>
  <c r="BY56" i="14"/>
  <c r="BY57" i="14"/>
  <c r="BY58" i="14"/>
  <c r="BY59" i="14"/>
  <c r="BY60" i="14"/>
  <c r="BY61" i="14"/>
  <c r="BY62" i="14"/>
  <c r="BY63" i="14"/>
  <c r="BY64" i="14"/>
  <c r="BY65" i="14"/>
  <c r="BY66" i="14"/>
  <c r="BY67" i="14"/>
  <c r="BY68" i="14"/>
  <c r="BY69" i="14"/>
  <c r="BY70" i="14"/>
  <c r="BY71" i="14"/>
  <c r="BY72" i="14"/>
  <c r="BY73" i="14"/>
  <c r="BY74" i="14"/>
  <c r="BY75" i="14"/>
  <c r="BY76" i="14"/>
  <c r="BY77" i="14"/>
  <c r="BY78" i="14"/>
  <c r="BY79" i="14"/>
  <c r="BY80" i="14"/>
  <c r="BY81" i="14"/>
  <c r="BY82" i="14"/>
  <c r="BY83" i="14"/>
  <c r="BY84" i="14"/>
  <c r="BY85" i="14"/>
  <c r="BY86" i="14"/>
  <c r="BY87" i="14"/>
  <c r="BY88" i="14"/>
  <c r="BY89" i="14"/>
  <c r="BY90" i="14"/>
  <c r="BY91" i="14"/>
  <c r="BY92" i="14"/>
  <c r="BY93" i="14"/>
  <c r="BY94" i="14"/>
  <c r="BY95" i="14"/>
  <c r="BY96" i="14"/>
  <c r="BY97" i="14"/>
  <c r="BY98" i="14"/>
  <c r="BY99" i="14"/>
  <c r="BY100" i="14"/>
  <c r="BY101" i="14"/>
  <c r="BY102" i="14"/>
  <c r="BY103" i="14"/>
  <c r="BY104" i="14"/>
  <c r="BY105" i="14"/>
  <c r="BY106" i="14"/>
  <c r="BY107" i="14"/>
  <c r="BY108" i="14"/>
  <c r="BY109" i="14"/>
  <c r="BY110" i="14"/>
  <c r="BY111" i="14"/>
  <c r="BY112" i="14"/>
  <c r="BY113" i="14"/>
  <c r="BY114" i="14"/>
  <c r="BY115" i="14"/>
  <c r="BY116" i="14"/>
  <c r="BY117" i="14"/>
  <c r="BY118" i="14"/>
  <c r="BY119" i="14"/>
  <c r="BY120" i="14"/>
  <c r="BY121" i="14"/>
  <c r="BY122" i="14"/>
  <c r="BY123" i="14"/>
  <c r="BY124" i="14"/>
  <c r="BY125" i="14"/>
  <c r="BY126" i="14"/>
  <c r="BY127" i="14"/>
  <c r="BY128" i="14"/>
  <c r="BY129" i="14"/>
  <c r="BY130" i="14"/>
  <c r="BY131" i="14"/>
  <c r="BY132" i="14"/>
  <c r="BY133" i="14"/>
  <c r="BY134" i="14"/>
  <c r="BY135" i="14"/>
  <c r="BY136" i="14"/>
  <c r="BY137" i="14"/>
  <c r="BY138" i="14"/>
  <c r="BY139" i="14"/>
  <c r="BY140" i="14"/>
  <c r="BY141" i="14"/>
  <c r="BY142" i="14"/>
  <c r="BY143" i="14"/>
  <c r="BY144" i="14"/>
  <c r="BY145" i="14"/>
  <c r="BY146" i="14"/>
  <c r="BY147" i="14"/>
  <c r="BY148" i="14"/>
  <c r="BY149" i="14"/>
  <c r="BY150" i="14"/>
  <c r="BY151" i="14"/>
  <c r="BY152" i="14"/>
  <c r="BY153" i="14"/>
  <c r="BY154" i="14"/>
  <c r="BY155" i="14"/>
  <c r="BY156" i="14"/>
  <c r="BY157" i="14"/>
  <c r="BY158" i="14"/>
  <c r="BY159" i="14"/>
  <c r="BY160" i="14"/>
  <c r="BY161" i="14"/>
  <c r="BY162" i="14"/>
  <c r="BY163" i="14"/>
  <c r="BY164" i="14"/>
  <c r="BY165" i="14"/>
  <c r="BY166" i="14"/>
  <c r="BY167" i="14"/>
  <c r="BY168" i="14"/>
  <c r="BY169" i="14"/>
  <c r="BY170" i="14"/>
  <c r="BY171" i="14"/>
  <c r="BY172" i="14"/>
  <c r="BY173" i="14"/>
  <c r="BY174" i="14"/>
  <c r="BY175" i="14"/>
  <c r="BY176" i="14"/>
  <c r="BY177" i="14"/>
  <c r="BY178" i="14"/>
  <c r="BY179" i="14"/>
  <c r="BY180" i="14"/>
  <c r="BY181" i="14"/>
  <c r="BY182" i="14"/>
  <c r="BY183" i="14"/>
  <c r="BY184" i="14"/>
  <c r="BY185" i="14"/>
  <c r="BY186" i="14"/>
  <c r="BY187" i="14"/>
  <c r="BY188" i="14"/>
  <c r="BY189" i="14"/>
  <c r="BY190" i="14"/>
  <c r="BY191" i="14"/>
  <c r="BY192" i="14"/>
  <c r="BY193" i="14"/>
  <c r="BY194" i="14"/>
  <c r="BY195" i="14"/>
  <c r="BY196" i="14"/>
  <c r="BY197" i="14"/>
  <c r="BY198" i="14"/>
  <c r="BY199" i="14"/>
  <c r="BY200" i="14"/>
  <c r="BY201" i="14"/>
  <c r="BY202" i="14"/>
  <c r="BY203" i="14"/>
  <c r="BY204" i="14"/>
  <c r="BY205" i="14"/>
  <c r="BY206" i="14"/>
  <c r="BY207" i="14"/>
  <c r="BY208" i="14"/>
  <c r="BY209" i="14"/>
  <c r="BY210" i="14"/>
  <c r="BY211" i="14"/>
  <c r="BY212" i="14"/>
  <c r="BY213" i="14"/>
  <c r="BY214" i="14"/>
  <c r="BY215" i="14"/>
  <c r="BY216" i="14"/>
  <c r="BY217" i="14"/>
  <c r="BY218" i="14"/>
  <c r="BY219" i="14"/>
  <c r="BY220" i="14"/>
  <c r="BY221" i="14"/>
  <c r="BY222" i="14"/>
  <c r="BY223" i="14"/>
  <c r="BY224" i="14"/>
  <c r="BY225" i="14"/>
  <c r="BY226" i="14"/>
  <c r="BY227" i="14"/>
  <c r="BY228" i="14"/>
  <c r="BY229" i="14"/>
  <c r="BY230" i="14"/>
  <c r="BY231" i="14"/>
  <c r="BY232" i="14"/>
  <c r="BY233" i="14"/>
  <c r="BY234" i="14"/>
  <c r="BY235" i="14"/>
  <c r="BY236" i="14"/>
  <c r="BY237" i="14"/>
  <c r="BY238" i="14"/>
  <c r="BY239" i="14"/>
  <c r="BY240" i="14"/>
  <c r="BY241" i="14"/>
  <c r="BY242" i="14"/>
  <c r="BY243" i="14"/>
  <c r="BY244" i="14"/>
  <c r="BY245" i="14"/>
  <c r="BY246" i="14"/>
  <c r="BY247" i="14"/>
  <c r="BY248" i="14"/>
  <c r="BY249" i="14"/>
  <c r="BY250" i="14"/>
  <c r="BY251" i="14"/>
  <c r="BY252" i="14"/>
  <c r="BY253" i="14"/>
  <c r="BY254" i="14"/>
  <c r="BY255" i="14"/>
  <c r="BY256" i="14"/>
  <c r="BY257" i="14"/>
  <c r="BY258" i="14"/>
  <c r="BY259" i="14"/>
  <c r="BY260" i="14"/>
  <c r="BY261" i="14"/>
  <c r="BY262" i="14"/>
  <c r="BY263" i="14"/>
  <c r="BY264" i="14"/>
  <c r="BY265" i="14"/>
  <c r="BY266" i="14"/>
  <c r="BY267" i="14"/>
  <c r="BY268" i="14"/>
  <c r="BY269" i="14"/>
  <c r="BY270" i="14"/>
  <c r="BY271" i="14"/>
  <c r="BY272" i="14"/>
  <c r="BY273" i="14"/>
  <c r="BY274" i="14"/>
  <c r="BY275" i="14"/>
  <c r="BY276" i="14"/>
  <c r="BY277" i="14"/>
  <c r="BY278" i="14"/>
  <c r="BY279" i="14"/>
  <c r="BY280" i="14"/>
  <c r="BY281" i="14"/>
  <c r="BY282" i="14"/>
  <c r="BY283" i="14"/>
  <c r="BY284" i="14"/>
  <c r="BY285" i="14"/>
  <c r="BY286" i="14"/>
  <c r="BY287" i="14"/>
  <c r="BY288" i="14"/>
  <c r="BY289" i="14"/>
  <c r="BY290" i="14"/>
  <c r="BY291" i="14"/>
  <c r="BY292" i="14"/>
  <c r="BY293" i="14"/>
  <c r="BY294" i="14"/>
  <c r="BY295" i="14"/>
  <c r="BY296" i="14"/>
  <c r="BY297" i="14"/>
  <c r="BY298" i="14"/>
  <c r="BY299" i="14"/>
  <c r="BY300" i="14"/>
  <c r="BY301" i="14"/>
  <c r="BY302" i="14"/>
  <c r="BY303" i="14"/>
  <c r="BY304" i="14"/>
  <c r="BY305" i="14"/>
  <c r="BY306" i="14"/>
  <c r="BY307" i="14"/>
  <c r="BY308" i="14"/>
  <c r="BY309" i="14"/>
  <c r="BY310" i="14"/>
  <c r="BY311" i="14"/>
  <c r="BY312" i="14"/>
  <c r="BY313" i="14"/>
  <c r="BY314" i="14"/>
  <c r="BY315" i="14"/>
  <c r="BY316" i="14"/>
  <c r="BY317" i="14"/>
  <c r="BY318" i="14"/>
  <c r="BY319" i="14"/>
  <c r="BY320" i="14"/>
  <c r="BY321" i="14"/>
  <c r="BY322" i="14"/>
  <c r="BY323" i="14"/>
  <c r="BY324" i="14"/>
  <c r="BY325" i="14"/>
  <c r="BY326" i="14"/>
  <c r="BY327" i="14"/>
  <c r="BY328" i="14"/>
  <c r="BY329" i="14"/>
  <c r="BY330" i="14"/>
  <c r="BY331" i="14"/>
  <c r="BY332" i="14"/>
  <c r="BY333" i="14"/>
  <c r="BY334" i="14"/>
  <c r="BY335" i="14"/>
  <c r="BY336" i="14"/>
  <c r="BY337" i="14"/>
  <c r="BY338" i="14"/>
  <c r="BY339" i="14"/>
  <c r="BY340" i="14"/>
  <c r="BY341" i="14"/>
  <c r="BY342" i="14"/>
  <c r="BY343" i="14"/>
  <c r="BY344" i="14"/>
  <c r="BY345" i="14"/>
  <c r="BY346" i="14"/>
  <c r="BY347" i="14"/>
  <c r="BY348" i="14"/>
  <c r="BY349" i="14"/>
  <c r="BY350" i="14"/>
  <c r="BY351" i="14"/>
  <c r="BY352" i="14"/>
  <c r="BY353" i="14"/>
  <c r="BY354" i="14"/>
  <c r="BY355" i="14"/>
  <c r="BY356" i="14"/>
  <c r="BY357" i="14"/>
  <c r="BY358" i="14"/>
  <c r="BY359" i="14"/>
  <c r="BY360" i="14"/>
  <c r="BY361" i="14"/>
  <c r="BY362" i="14"/>
  <c r="BY363" i="14"/>
  <c r="BY364" i="14"/>
  <c r="BY365" i="14"/>
  <c r="BY366" i="14"/>
  <c r="BY367" i="14"/>
  <c r="BY368" i="14"/>
  <c r="BY369" i="14"/>
  <c r="BY370" i="14"/>
  <c r="BY371" i="14"/>
  <c r="BY372" i="14"/>
  <c r="BY373" i="14"/>
  <c r="BY374" i="14"/>
  <c r="BY375" i="14"/>
  <c r="BY376" i="14"/>
  <c r="BY377" i="14"/>
  <c r="BY378" i="14"/>
  <c r="BY379" i="14"/>
  <c r="BY380" i="14"/>
  <c r="BY381" i="14"/>
  <c r="BY382" i="14"/>
  <c r="BY383" i="14"/>
  <c r="BY384" i="14"/>
  <c r="BY385" i="14"/>
  <c r="BY386" i="14"/>
  <c r="BY387" i="14"/>
  <c r="BY388" i="14"/>
  <c r="BY389" i="14"/>
  <c r="BY390" i="14"/>
  <c r="BY391" i="14"/>
  <c r="BY392" i="14"/>
  <c r="BY393" i="14"/>
  <c r="BY394" i="14"/>
  <c r="BY395" i="14"/>
  <c r="BY396" i="14"/>
  <c r="BY397" i="14"/>
  <c r="BY398" i="14"/>
  <c r="BY399" i="14"/>
  <c r="BY400" i="14"/>
  <c r="BY401" i="14"/>
  <c r="BY402" i="14"/>
  <c r="BY403" i="14"/>
  <c r="BY404" i="14"/>
  <c r="BY405" i="14"/>
  <c r="BY406" i="14"/>
  <c r="BY407" i="14"/>
  <c r="BY408" i="14"/>
  <c r="BY409" i="14"/>
  <c r="BY410" i="14"/>
  <c r="BY411" i="14"/>
  <c r="BY412" i="14"/>
  <c r="BY413" i="14"/>
  <c r="BY414" i="14"/>
  <c r="BY415" i="14"/>
  <c r="BY416" i="14"/>
  <c r="BY417" i="14"/>
  <c r="BY418" i="14"/>
  <c r="BY419" i="14"/>
  <c r="BY420" i="14"/>
  <c r="BY421" i="14"/>
  <c r="BY422" i="14"/>
  <c r="BY423" i="14"/>
  <c r="BY424" i="14"/>
  <c r="BY425" i="14"/>
  <c r="BY426" i="14"/>
  <c r="BY427" i="14"/>
  <c r="BY428" i="14"/>
  <c r="BY429" i="14"/>
  <c r="BY430" i="14"/>
  <c r="BY431" i="14"/>
  <c r="BY432" i="14"/>
  <c r="BY433" i="14"/>
  <c r="BY434" i="14"/>
  <c r="BY435" i="14"/>
  <c r="BY436" i="14"/>
  <c r="BY437" i="14"/>
  <c r="BY438" i="14"/>
  <c r="BY439" i="14"/>
  <c r="BY440" i="14"/>
  <c r="BY441" i="14"/>
  <c r="BY442" i="14"/>
  <c r="BY443" i="14"/>
  <c r="BY444" i="14"/>
  <c r="BY445" i="14"/>
  <c r="BY446" i="14"/>
  <c r="BY447" i="14"/>
  <c r="BY448" i="14"/>
  <c r="BY449" i="14"/>
  <c r="BY450" i="14"/>
  <c r="BY451" i="14"/>
  <c r="BY452" i="14"/>
  <c r="BY453" i="14"/>
  <c r="BY454" i="14"/>
  <c r="BY455" i="14"/>
  <c r="BY456" i="14"/>
  <c r="BY457" i="14"/>
  <c r="BY458" i="14"/>
  <c r="BY459" i="14"/>
  <c r="BY460" i="14"/>
  <c r="BY461" i="14"/>
  <c r="BY462" i="14"/>
  <c r="BY463" i="14"/>
  <c r="BY464" i="14"/>
  <c r="BY465" i="14"/>
  <c r="BY466" i="14"/>
  <c r="BY467" i="14"/>
  <c r="BY468" i="14"/>
  <c r="BY469" i="14"/>
  <c r="BY470" i="14"/>
  <c r="BY471" i="14"/>
  <c r="BY472" i="14"/>
  <c r="BY473" i="14"/>
  <c r="BY474" i="14"/>
  <c r="BY475" i="14"/>
  <c r="BY476" i="14"/>
  <c r="BY477" i="14"/>
  <c r="BY478" i="14"/>
  <c r="BY479" i="14"/>
  <c r="BY480" i="14"/>
  <c r="BY481" i="14"/>
  <c r="BY482" i="14"/>
  <c r="BY483" i="14"/>
  <c r="BY484" i="14"/>
  <c r="BY485" i="14"/>
  <c r="BY486" i="14"/>
  <c r="BY487" i="14"/>
  <c r="BY488" i="14"/>
  <c r="BY489" i="14"/>
  <c r="BY490" i="14"/>
  <c r="BY491" i="14"/>
  <c r="BY492" i="14"/>
  <c r="BY493" i="14"/>
  <c r="BY494" i="14"/>
  <c r="BY495" i="14"/>
  <c r="BY496" i="14"/>
  <c r="BY497" i="14"/>
  <c r="BY498" i="14"/>
  <c r="BY499" i="14"/>
  <c r="BY500" i="14"/>
  <c r="BY501" i="14"/>
  <c r="BY502" i="14"/>
  <c r="BY503" i="14"/>
  <c r="BY504" i="14"/>
  <c r="BY505" i="14"/>
  <c r="BY506" i="14"/>
  <c r="BY507" i="14"/>
  <c r="BY508" i="14"/>
  <c r="BY509" i="14"/>
  <c r="BY510" i="14"/>
  <c r="BY511" i="14"/>
  <c r="BY512" i="14"/>
  <c r="BY513" i="14"/>
  <c r="BY514" i="14"/>
  <c r="BY515" i="14"/>
  <c r="BY516" i="14"/>
  <c r="BY517" i="14"/>
  <c r="BY518" i="14"/>
  <c r="BY519" i="14"/>
  <c r="BY520" i="14"/>
  <c r="BY521" i="14"/>
  <c r="BY522" i="14"/>
  <c r="BY523" i="14"/>
  <c r="BY524" i="14"/>
  <c r="BY525" i="14"/>
  <c r="BY526" i="14"/>
  <c r="BY527" i="14"/>
  <c r="BY528" i="14"/>
  <c r="BY529" i="14"/>
  <c r="BY530" i="14"/>
  <c r="BY531" i="14"/>
  <c r="BY532" i="14"/>
  <c r="BY533" i="14"/>
  <c r="BY534" i="14"/>
  <c r="BY535" i="14"/>
  <c r="BY536" i="14"/>
  <c r="BY537" i="14"/>
  <c r="BY538" i="14"/>
  <c r="BY539" i="14"/>
  <c r="BY540" i="14"/>
  <c r="BY541" i="14"/>
  <c r="BY542" i="14"/>
  <c r="BY543" i="14"/>
  <c r="BY544" i="14"/>
  <c r="BY545" i="14"/>
  <c r="BY546" i="14"/>
  <c r="BY547" i="14"/>
  <c r="BY548" i="14"/>
  <c r="BY549" i="14"/>
  <c r="BY550" i="14"/>
  <c r="BY551" i="14"/>
  <c r="BY552" i="14"/>
  <c r="BY553" i="14"/>
  <c r="BY554" i="14"/>
  <c r="BY555" i="14"/>
  <c r="BY556" i="14"/>
  <c r="BY557" i="14"/>
  <c r="BY558" i="14"/>
  <c r="BY559" i="14"/>
  <c r="BY560" i="14"/>
  <c r="BY561" i="14"/>
  <c r="BY562" i="14"/>
  <c r="BY563" i="14"/>
  <c r="BY564" i="14"/>
  <c r="BY565" i="14"/>
  <c r="BY566" i="14"/>
  <c r="BY567" i="14"/>
  <c r="BY568" i="14"/>
  <c r="BY569" i="14"/>
  <c r="BY570" i="14"/>
  <c r="BY571" i="14"/>
  <c r="BY572" i="14"/>
  <c r="BY573" i="14"/>
  <c r="BY574" i="14"/>
  <c r="BY575" i="14"/>
  <c r="BY576" i="14"/>
  <c r="BY577" i="14"/>
  <c r="BY578" i="14"/>
  <c r="BY579" i="14"/>
  <c r="BY580" i="14"/>
  <c r="BY581" i="14"/>
  <c r="BY582" i="14"/>
  <c r="BY583" i="14"/>
  <c r="BY584" i="14"/>
  <c r="BY585" i="14"/>
  <c r="BY586" i="14"/>
  <c r="BY587" i="14"/>
  <c r="BY588" i="14"/>
  <c r="BY589" i="14"/>
  <c r="BY590" i="14"/>
  <c r="BY591" i="14"/>
  <c r="BY592" i="14"/>
  <c r="BY593" i="14"/>
  <c r="BY594" i="14"/>
  <c r="BY595" i="14"/>
  <c r="BY596" i="14"/>
  <c r="BY597" i="14"/>
  <c r="BY598" i="14"/>
  <c r="BY599" i="14"/>
  <c r="BY600" i="14"/>
  <c r="BY601" i="14"/>
  <c r="BY602" i="14"/>
  <c r="BY603" i="14"/>
  <c r="BY604" i="14"/>
  <c r="BY605" i="14"/>
  <c r="BY606" i="14"/>
  <c r="BY607" i="14"/>
  <c r="BY608" i="14"/>
  <c r="BY609" i="14"/>
  <c r="BY610" i="14"/>
  <c r="BY611" i="14"/>
  <c r="BY612" i="14"/>
  <c r="BY613" i="14"/>
  <c r="BY614" i="14"/>
  <c r="BY615" i="14"/>
  <c r="BY616" i="14"/>
  <c r="BY617" i="14"/>
  <c r="BY618" i="14"/>
  <c r="BY619" i="14"/>
  <c r="BY620" i="14"/>
  <c r="BY621" i="14"/>
  <c r="BY622" i="14"/>
  <c r="BY623" i="14"/>
  <c r="BY624" i="14"/>
  <c r="BY625" i="14"/>
  <c r="BY626" i="14"/>
  <c r="BY627" i="14"/>
  <c r="BY628" i="14"/>
  <c r="BY629" i="14"/>
  <c r="BY630" i="14"/>
  <c r="BY631" i="14"/>
  <c r="BY632" i="14"/>
  <c r="BY633" i="14"/>
  <c r="BY634" i="14"/>
  <c r="BY635" i="14"/>
  <c r="BY636" i="14"/>
  <c r="BY637" i="14"/>
  <c r="BY638" i="14"/>
  <c r="BY639" i="14"/>
  <c r="BY640" i="14"/>
  <c r="BY641" i="14"/>
  <c r="BY642" i="14"/>
  <c r="BY643" i="14"/>
  <c r="BY644" i="14"/>
  <c r="BY645" i="14"/>
  <c r="BY646" i="14"/>
  <c r="BY647" i="14"/>
  <c r="BY648" i="14"/>
  <c r="BY649" i="14"/>
  <c r="BY650" i="14"/>
  <c r="BY651" i="14"/>
  <c r="BY652" i="14"/>
  <c r="BY653" i="14"/>
  <c r="BY654" i="14"/>
  <c r="BY655" i="14"/>
  <c r="BY656" i="14"/>
  <c r="BY657" i="14"/>
  <c r="BY658" i="14"/>
  <c r="BY659" i="14"/>
  <c r="BY660" i="14"/>
  <c r="BY661" i="14"/>
  <c r="BY662" i="14"/>
  <c r="BY663" i="14"/>
  <c r="BY664" i="14"/>
  <c r="BY665" i="14"/>
  <c r="BY666" i="14"/>
  <c r="BY667" i="14"/>
  <c r="BY668" i="14"/>
  <c r="BY669" i="14"/>
  <c r="BY670" i="14"/>
  <c r="BY671" i="14"/>
  <c r="BY672" i="14"/>
  <c r="BY673" i="14"/>
  <c r="BY674" i="14"/>
  <c r="BY675" i="14"/>
  <c r="BY676" i="14"/>
  <c r="BY677" i="14"/>
  <c r="BY678" i="14"/>
  <c r="BY679" i="14"/>
  <c r="BY680" i="14"/>
  <c r="BY681" i="14"/>
  <c r="BY682" i="14"/>
  <c r="BY683" i="14"/>
  <c r="BY684" i="14"/>
  <c r="BY685" i="14"/>
  <c r="BY686" i="14"/>
  <c r="BY687" i="14"/>
  <c r="BY688" i="14"/>
  <c r="BY689" i="14"/>
  <c r="BY690" i="14"/>
  <c r="BY691" i="14"/>
  <c r="BY692" i="14"/>
  <c r="BY693" i="14"/>
  <c r="BY694" i="14"/>
  <c r="BY695" i="14"/>
  <c r="BY696" i="14"/>
  <c r="BY697" i="14"/>
  <c r="BY698" i="14"/>
  <c r="BY699" i="14"/>
  <c r="BY700" i="14"/>
  <c r="BY701" i="14"/>
  <c r="BY702" i="14"/>
  <c r="BY703" i="14"/>
  <c r="BY704" i="14"/>
  <c r="BY705" i="14"/>
  <c r="BY706" i="14"/>
  <c r="BY707" i="14"/>
  <c r="BY708" i="14"/>
  <c r="BY709" i="14"/>
  <c r="BY710" i="14"/>
  <c r="BY711" i="14"/>
  <c r="BY712" i="14"/>
  <c r="BY713" i="14"/>
  <c r="BY714" i="14"/>
  <c r="BY715" i="14"/>
  <c r="BY716" i="14"/>
  <c r="BY717" i="14"/>
  <c r="BY718" i="14"/>
  <c r="BY719" i="14"/>
  <c r="BY720" i="14"/>
  <c r="BY721" i="14"/>
  <c r="BY722" i="14"/>
  <c r="BY723" i="14"/>
  <c r="BY724" i="14"/>
  <c r="BY725" i="14"/>
  <c r="BY726" i="14"/>
  <c r="BY727" i="14"/>
  <c r="BY728" i="14"/>
  <c r="BY729" i="14"/>
  <c r="BY730" i="14"/>
  <c r="BY731" i="14"/>
  <c r="BY732" i="14"/>
  <c r="BY733" i="14"/>
  <c r="BY734" i="14"/>
  <c r="BY735" i="14"/>
  <c r="BY736" i="14"/>
  <c r="BY737" i="14"/>
  <c r="BY738" i="14"/>
  <c r="BY739" i="14"/>
  <c r="BY740" i="14"/>
  <c r="BY741" i="14"/>
  <c r="BY742" i="14"/>
  <c r="BY743" i="14"/>
  <c r="BY744" i="14"/>
  <c r="BY745" i="14"/>
  <c r="BY746" i="14"/>
  <c r="BY747" i="14"/>
  <c r="BY748" i="14"/>
  <c r="BY749" i="14"/>
  <c r="BY750" i="14"/>
  <c r="BY751" i="14"/>
  <c r="BY752" i="14"/>
  <c r="BY753" i="14"/>
  <c r="BY754" i="14"/>
  <c r="BY755" i="14"/>
  <c r="BY756" i="14"/>
  <c r="BY757" i="14"/>
  <c r="BY758" i="14"/>
  <c r="BY759" i="14"/>
  <c r="BY760" i="14"/>
  <c r="BY761" i="14"/>
  <c r="BY762" i="14"/>
  <c r="BY763" i="14"/>
  <c r="BY764" i="14"/>
  <c r="BY765" i="14"/>
  <c r="BY766" i="14"/>
  <c r="BY767" i="14"/>
  <c r="BY768" i="14"/>
  <c r="BY769" i="14"/>
  <c r="BY770" i="14"/>
  <c r="BY771" i="14"/>
  <c r="BY772" i="14"/>
  <c r="BY773" i="14"/>
  <c r="BY774" i="14"/>
  <c r="BY775" i="14"/>
  <c r="BY776" i="14"/>
  <c r="BY777" i="14"/>
  <c r="BY778" i="14"/>
  <c r="BY779" i="14"/>
  <c r="BY780" i="14"/>
  <c r="BY781" i="14"/>
  <c r="BY782" i="14"/>
  <c r="BY783" i="14"/>
  <c r="BY784" i="14"/>
  <c r="BY785" i="14"/>
  <c r="BY786" i="14"/>
  <c r="BY787" i="14"/>
  <c r="BY788" i="14"/>
  <c r="BY789" i="14"/>
  <c r="BY790" i="14"/>
  <c r="BY791" i="14"/>
  <c r="BY792" i="14"/>
  <c r="BY793" i="14"/>
  <c r="BY794" i="14"/>
  <c r="BY795" i="14"/>
  <c r="BY796" i="14"/>
  <c r="BY797" i="14"/>
  <c r="BY798" i="14"/>
  <c r="BY799" i="14"/>
  <c r="BY800" i="14"/>
  <c r="BY801" i="14"/>
  <c r="BY802" i="14"/>
  <c r="BY803" i="14"/>
  <c r="BY804" i="14"/>
  <c r="BY805" i="14"/>
  <c r="BY806" i="14"/>
  <c r="BY807" i="14"/>
  <c r="BY808" i="14"/>
  <c r="BY809" i="14"/>
  <c r="BY810" i="14"/>
  <c r="BY811" i="14"/>
  <c r="BY812" i="14"/>
  <c r="BY813" i="14"/>
  <c r="BY814" i="14"/>
  <c r="BY815" i="14"/>
  <c r="BY816" i="14"/>
  <c r="BY817" i="14"/>
  <c r="BY818" i="14"/>
  <c r="BY819" i="14"/>
  <c r="BY820" i="14"/>
  <c r="BY821" i="14"/>
  <c r="BY822" i="14"/>
  <c r="BY823" i="14"/>
  <c r="BY824" i="14"/>
  <c r="BY825" i="14"/>
  <c r="BY826" i="14"/>
  <c r="BY827" i="14"/>
  <c r="BY828" i="14"/>
  <c r="BY829" i="14"/>
  <c r="BY830" i="14"/>
  <c r="BY831" i="14"/>
  <c r="BY832" i="14"/>
  <c r="BY833" i="14"/>
  <c r="BY834" i="14"/>
  <c r="BY835" i="14"/>
  <c r="BY836" i="14"/>
  <c r="BY837" i="14"/>
  <c r="BY838" i="14"/>
  <c r="BY839" i="14"/>
  <c r="BY840" i="14"/>
  <c r="BY841" i="14"/>
  <c r="BY842" i="14"/>
  <c r="BY843" i="14"/>
  <c r="BY844" i="14"/>
  <c r="BY845" i="14"/>
  <c r="BY846" i="14"/>
  <c r="BY847" i="14"/>
  <c r="BY848" i="14"/>
  <c r="BY849" i="14"/>
  <c r="BY850" i="14"/>
  <c r="BY851" i="14"/>
  <c r="BY852" i="14"/>
  <c r="BY853" i="14"/>
  <c r="BY854" i="14"/>
  <c r="BY855" i="14"/>
  <c r="BY856" i="14"/>
  <c r="BY857" i="14"/>
  <c r="BY858" i="14"/>
  <c r="BY859" i="14"/>
  <c r="BY860" i="14"/>
  <c r="BY861" i="14"/>
  <c r="BY862" i="14"/>
  <c r="BY863" i="14"/>
  <c r="BY864" i="14"/>
  <c r="BY865" i="14"/>
  <c r="BY866" i="14"/>
  <c r="BY867" i="14"/>
  <c r="BY868" i="14"/>
  <c r="BY869" i="14"/>
  <c r="BY870" i="14"/>
  <c r="BY871" i="14"/>
  <c r="BY872" i="14"/>
  <c r="BY873" i="14"/>
  <c r="BY874" i="14"/>
  <c r="BY875" i="14"/>
  <c r="BY876" i="14"/>
  <c r="BY877" i="14"/>
  <c r="BY878" i="14"/>
  <c r="BY879" i="14"/>
  <c r="BY880" i="14"/>
  <c r="BY881" i="14"/>
  <c r="BY882" i="14"/>
  <c r="BY883" i="14"/>
  <c r="BY884" i="14"/>
  <c r="BY885" i="14"/>
  <c r="BY886" i="14"/>
  <c r="BY887" i="14"/>
  <c r="BY888" i="14"/>
  <c r="BY889" i="14"/>
  <c r="BY890" i="14"/>
  <c r="BY891" i="14"/>
  <c r="BY892" i="14"/>
  <c r="BY893" i="14"/>
  <c r="BY894" i="14"/>
  <c r="BY895" i="14"/>
  <c r="BY896" i="14"/>
  <c r="BY897" i="14"/>
  <c r="BY898" i="14"/>
  <c r="BY899" i="14"/>
  <c r="BY900" i="14"/>
  <c r="BY901" i="14"/>
  <c r="BY902" i="14"/>
  <c r="BY903" i="14"/>
  <c r="BY904" i="14"/>
  <c r="BY905" i="14"/>
  <c r="BY906" i="14"/>
  <c r="BY907" i="14"/>
  <c r="BY908" i="14"/>
  <c r="BY909" i="14"/>
  <c r="BY910" i="14"/>
  <c r="BY911" i="14"/>
  <c r="BY912" i="14"/>
  <c r="BY913" i="14"/>
  <c r="BY914" i="14"/>
  <c r="BY915" i="14"/>
  <c r="BY916" i="14"/>
  <c r="BY917" i="14"/>
  <c r="BY918" i="14"/>
  <c r="BY919" i="14"/>
  <c r="BY920" i="14"/>
  <c r="BY921" i="14"/>
  <c r="BY922" i="14"/>
  <c r="BY923" i="14"/>
  <c r="BY924" i="14"/>
  <c r="BY925" i="14"/>
  <c r="BY926" i="14"/>
  <c r="BY927" i="14"/>
  <c r="BY928" i="14"/>
  <c r="BY929" i="14"/>
  <c r="BY930" i="14"/>
  <c r="BY931" i="14"/>
  <c r="BY932" i="14"/>
  <c r="BY933" i="14"/>
  <c r="BY934" i="14"/>
  <c r="BY935" i="14"/>
  <c r="BY936" i="14"/>
  <c r="BY937" i="14"/>
  <c r="BY938" i="14"/>
  <c r="BY939" i="14"/>
  <c r="BY940" i="14"/>
  <c r="BY941" i="14"/>
  <c r="BY942" i="14"/>
  <c r="BY943" i="14"/>
  <c r="BY944" i="14"/>
  <c r="BY945" i="14"/>
  <c r="BY946" i="14"/>
  <c r="BY947" i="14"/>
  <c r="BY948" i="14"/>
  <c r="BY949" i="14"/>
  <c r="BY950" i="14"/>
  <c r="BY951" i="14"/>
  <c r="BY952" i="14"/>
  <c r="BY953" i="14"/>
  <c r="BY954" i="14"/>
  <c r="BY955" i="14"/>
  <c r="BY956" i="14"/>
  <c r="BY957" i="14"/>
  <c r="BY958" i="14"/>
  <c r="BY959" i="14"/>
  <c r="BY960" i="14"/>
  <c r="BY961" i="14"/>
  <c r="BY962" i="14"/>
  <c r="BY963" i="14"/>
  <c r="BY964" i="14"/>
  <c r="BY965" i="14"/>
  <c r="BY966" i="14"/>
  <c r="BY967" i="14"/>
  <c r="BY968" i="14"/>
  <c r="BY969" i="14"/>
  <c r="BY970" i="14"/>
  <c r="BY971" i="14"/>
  <c r="BY972" i="14"/>
  <c r="BY973" i="14"/>
  <c r="BY974" i="14"/>
  <c r="BY975" i="14"/>
  <c r="BY976" i="14"/>
  <c r="BY977" i="14"/>
  <c r="BY978" i="14"/>
  <c r="BY979" i="14"/>
  <c r="BY980" i="14"/>
  <c r="BY981" i="14"/>
  <c r="BY982" i="14"/>
  <c r="BY983" i="14"/>
  <c r="BY984" i="14"/>
  <c r="BY985" i="14"/>
  <c r="BY986" i="14"/>
  <c r="BY987" i="14"/>
  <c r="BY988" i="14"/>
  <c r="BY989" i="14"/>
  <c r="BY990" i="14"/>
  <c r="BY991" i="14"/>
  <c r="BY992" i="14"/>
  <c r="BY993" i="14"/>
  <c r="BY994" i="14"/>
  <c r="BY995" i="14"/>
  <c r="BN14" i="14"/>
  <c r="BN16" i="14"/>
  <c r="BN17" i="14"/>
  <c r="BN18" i="14"/>
  <c r="BN19" i="14"/>
  <c r="BN20" i="14"/>
  <c r="BN21" i="14"/>
  <c r="BN22" i="14"/>
  <c r="BN23" i="14"/>
  <c r="BN24" i="14"/>
  <c r="BN25" i="14"/>
  <c r="BN26" i="14"/>
  <c r="BN27" i="14"/>
  <c r="BN28" i="14"/>
  <c r="BN29" i="14"/>
  <c r="BN30" i="14"/>
  <c r="BN31" i="14"/>
  <c r="BN32" i="14"/>
  <c r="BN33" i="14"/>
  <c r="BN34" i="14"/>
  <c r="BN35" i="14"/>
  <c r="BN36" i="14"/>
  <c r="BN37" i="14"/>
  <c r="BN38" i="14"/>
  <c r="BN39" i="14"/>
  <c r="BN40" i="14"/>
  <c r="BN41" i="14"/>
  <c r="BN42" i="14"/>
  <c r="BN43" i="14"/>
  <c r="BN44" i="14"/>
  <c r="BN45" i="14"/>
  <c r="BN46" i="14"/>
  <c r="BN47" i="14"/>
  <c r="BN48" i="14"/>
  <c r="BN49" i="14"/>
  <c r="BN50" i="14"/>
  <c r="BN51" i="14"/>
  <c r="BN52" i="14"/>
  <c r="BN53" i="14"/>
  <c r="BN54" i="14"/>
  <c r="BN55" i="14"/>
  <c r="BN56" i="14"/>
  <c r="BN57" i="14"/>
  <c r="BN58" i="14"/>
  <c r="BN59" i="14"/>
  <c r="BN60" i="14"/>
  <c r="BN61" i="14"/>
  <c r="BN62" i="14"/>
  <c r="BN63" i="14"/>
  <c r="BN64" i="14"/>
  <c r="BN65" i="14"/>
  <c r="BN66" i="14"/>
  <c r="BN67" i="14"/>
  <c r="BN68" i="14"/>
  <c r="BN69" i="14"/>
  <c r="BN70" i="14"/>
  <c r="BN71" i="14"/>
  <c r="BN72" i="14"/>
  <c r="BN73" i="14"/>
  <c r="BN74" i="14"/>
  <c r="BN75" i="14"/>
  <c r="BN76" i="14"/>
  <c r="BN77" i="14"/>
  <c r="BN78" i="14"/>
  <c r="BN79" i="14"/>
  <c r="BN80" i="14"/>
  <c r="BN81" i="14"/>
  <c r="BN82" i="14"/>
  <c r="BN83" i="14"/>
  <c r="BN84" i="14"/>
  <c r="BN85" i="14"/>
  <c r="BN86" i="14"/>
  <c r="BN87" i="14"/>
  <c r="BN88" i="14"/>
  <c r="BN89" i="14"/>
  <c r="BN90" i="14"/>
  <c r="BN91" i="14"/>
  <c r="BN92" i="14"/>
  <c r="BN93" i="14"/>
  <c r="BN94" i="14"/>
  <c r="BN95" i="14"/>
  <c r="BN96" i="14"/>
  <c r="BN97" i="14"/>
  <c r="BN98" i="14"/>
  <c r="BN99" i="14"/>
  <c r="BN100" i="14"/>
  <c r="BN101" i="14"/>
  <c r="BN102" i="14"/>
  <c r="BN103" i="14"/>
  <c r="BN104" i="14"/>
  <c r="BN105" i="14"/>
  <c r="BN106" i="14"/>
  <c r="BN107" i="14"/>
  <c r="BN108" i="14"/>
  <c r="BN109" i="14"/>
  <c r="BN110" i="14"/>
  <c r="BN111" i="14"/>
  <c r="BN112" i="14"/>
  <c r="BN113" i="14"/>
  <c r="BN114" i="14"/>
  <c r="BN115" i="14"/>
  <c r="BN116" i="14"/>
  <c r="BN117" i="14"/>
  <c r="BN118" i="14"/>
  <c r="BN119" i="14"/>
  <c r="BN120" i="14"/>
  <c r="BN121" i="14"/>
  <c r="BN122" i="14"/>
  <c r="BN123" i="14"/>
  <c r="BN124" i="14"/>
  <c r="BN125" i="14"/>
  <c r="BN126" i="14"/>
  <c r="BN127" i="14"/>
  <c r="BN128" i="14"/>
  <c r="BN129" i="14"/>
  <c r="BN130" i="14"/>
  <c r="BN131" i="14"/>
  <c r="BN132" i="14"/>
  <c r="BN133" i="14"/>
  <c r="BN134" i="14"/>
  <c r="BN135" i="14"/>
  <c r="BN136" i="14"/>
  <c r="BN137" i="14"/>
  <c r="BN138" i="14"/>
  <c r="BN139" i="14"/>
  <c r="BN140" i="14"/>
  <c r="BN141" i="14"/>
  <c r="BN142" i="14"/>
  <c r="BN143" i="14"/>
  <c r="BN144" i="14"/>
  <c r="BN145" i="14"/>
  <c r="BN146" i="14"/>
  <c r="BN147" i="14"/>
  <c r="BN148" i="14"/>
  <c r="BN149" i="14"/>
  <c r="BN150" i="14"/>
  <c r="BN151" i="14"/>
  <c r="BN152" i="14"/>
  <c r="BN153" i="14"/>
  <c r="BN154" i="14"/>
  <c r="BN155" i="14"/>
  <c r="BN156" i="14"/>
  <c r="BN157" i="14"/>
  <c r="BN158" i="14"/>
  <c r="BN159" i="14"/>
  <c r="BN160" i="14"/>
  <c r="BN161" i="14"/>
  <c r="BN162" i="14"/>
  <c r="BN163" i="14"/>
  <c r="BN164" i="14"/>
  <c r="BN165" i="14"/>
  <c r="BN166" i="14"/>
  <c r="BN167" i="14"/>
  <c r="BN168" i="14"/>
  <c r="BN169" i="14"/>
  <c r="BN170" i="14"/>
  <c r="BN171" i="14"/>
  <c r="BN172" i="14"/>
  <c r="BN173" i="14"/>
  <c r="BN174" i="14"/>
  <c r="BN175" i="14"/>
  <c r="BN176" i="14"/>
  <c r="BN177" i="14"/>
  <c r="BN178" i="14"/>
  <c r="BN179" i="14"/>
  <c r="BN180" i="14"/>
  <c r="BN181" i="14"/>
  <c r="BN182" i="14"/>
  <c r="BN183" i="14"/>
  <c r="BN184" i="14"/>
  <c r="BN185" i="14"/>
  <c r="BN186" i="14"/>
  <c r="BN187" i="14"/>
  <c r="BN188" i="14"/>
  <c r="BN189" i="14"/>
  <c r="BN190" i="14"/>
  <c r="BN191" i="14"/>
  <c r="BN192" i="14"/>
  <c r="BN193" i="14"/>
  <c r="BN194" i="14"/>
  <c r="BN195" i="14"/>
  <c r="BN196" i="14"/>
  <c r="BN197" i="14"/>
  <c r="BN198" i="14"/>
  <c r="BN199" i="14"/>
  <c r="BN200" i="14"/>
  <c r="BN201" i="14"/>
  <c r="BN202" i="14"/>
  <c r="BN203" i="14"/>
  <c r="BN204" i="14"/>
  <c r="BN205" i="14"/>
  <c r="BN206" i="14"/>
  <c r="BN207" i="14"/>
  <c r="BN208" i="14"/>
  <c r="BN209" i="14"/>
  <c r="BN210" i="14"/>
  <c r="BN211" i="14"/>
  <c r="BN212" i="14"/>
  <c r="BN213" i="14"/>
  <c r="BN214" i="14"/>
  <c r="BN215" i="14"/>
  <c r="BN216" i="14"/>
  <c r="BN217" i="14"/>
  <c r="BN218" i="14"/>
  <c r="BN219" i="14"/>
  <c r="BN220" i="14"/>
  <c r="BN221" i="14"/>
  <c r="BN222" i="14"/>
  <c r="BN223" i="14"/>
  <c r="BN224" i="14"/>
  <c r="BN225" i="14"/>
  <c r="BN226" i="14"/>
  <c r="BN227" i="14"/>
  <c r="BN228" i="14"/>
  <c r="BN229" i="14"/>
  <c r="BN230" i="14"/>
  <c r="BN231" i="14"/>
  <c r="BN232" i="14"/>
  <c r="BN233" i="14"/>
  <c r="BN234" i="14"/>
  <c r="BN235" i="14"/>
  <c r="BN236" i="14"/>
  <c r="BN237" i="14"/>
  <c r="BN238" i="14"/>
  <c r="BN239" i="14"/>
  <c r="BN240" i="14"/>
  <c r="BN241" i="14"/>
  <c r="BN242" i="14"/>
  <c r="BN243" i="14"/>
  <c r="BN244" i="14"/>
  <c r="BN245" i="14"/>
  <c r="BN246" i="14"/>
  <c r="BN247" i="14"/>
  <c r="BN248" i="14"/>
  <c r="BN249" i="14"/>
  <c r="BN250" i="14"/>
  <c r="BN251" i="14"/>
  <c r="BN252" i="14"/>
  <c r="BN253" i="14"/>
  <c r="BN254" i="14"/>
  <c r="BN255" i="14"/>
  <c r="BN256" i="14"/>
  <c r="BN257" i="14"/>
  <c r="BN258" i="14"/>
  <c r="BN259" i="14"/>
  <c r="BN260" i="14"/>
  <c r="BN261" i="14"/>
  <c r="BN262" i="14"/>
  <c r="BN263" i="14"/>
  <c r="BN264" i="14"/>
  <c r="BN265" i="14"/>
  <c r="BN266" i="14"/>
  <c r="BN267" i="14"/>
  <c r="BN268" i="14"/>
  <c r="BN269" i="14"/>
  <c r="BN270" i="14"/>
  <c r="BN271" i="14"/>
  <c r="BN272" i="14"/>
  <c r="BN273" i="14"/>
  <c r="BN274" i="14"/>
  <c r="BN275" i="14"/>
  <c r="BN276" i="14"/>
  <c r="BN277" i="14"/>
  <c r="BN278" i="14"/>
  <c r="BN279" i="14"/>
  <c r="BN280" i="14"/>
  <c r="BN281" i="14"/>
  <c r="BN282" i="14"/>
  <c r="BN283" i="14"/>
  <c r="BN284" i="14"/>
  <c r="BN285" i="14"/>
  <c r="BN286" i="14"/>
  <c r="BN287" i="14"/>
  <c r="BN288" i="14"/>
  <c r="BN289" i="14"/>
  <c r="BN290" i="14"/>
  <c r="BN291" i="14"/>
  <c r="BN292" i="14"/>
  <c r="BN293" i="14"/>
  <c r="BN294" i="14"/>
  <c r="BN295" i="14"/>
  <c r="BN296" i="14"/>
  <c r="BN297" i="14"/>
  <c r="BN298" i="14"/>
  <c r="BN299" i="14"/>
  <c r="BN300" i="14"/>
  <c r="BN301" i="14"/>
  <c r="BN302" i="14"/>
  <c r="BN303" i="14"/>
  <c r="BN304" i="14"/>
  <c r="BN305" i="14"/>
  <c r="BN306" i="14"/>
  <c r="BN307" i="14"/>
  <c r="BN308" i="14"/>
  <c r="BN309" i="14"/>
  <c r="BN310" i="14"/>
  <c r="BN311" i="14"/>
  <c r="BN312" i="14"/>
  <c r="BN313" i="14"/>
  <c r="BN314" i="14"/>
  <c r="BN315" i="14"/>
  <c r="BN316" i="14"/>
  <c r="BN317" i="14"/>
  <c r="BN318" i="14"/>
  <c r="BN319" i="14"/>
  <c r="BN320" i="14"/>
  <c r="BN321" i="14"/>
  <c r="BN322" i="14"/>
  <c r="BN323" i="14"/>
  <c r="BN324" i="14"/>
  <c r="BN325" i="14"/>
  <c r="BN326" i="14"/>
  <c r="BN327" i="14"/>
  <c r="BN328" i="14"/>
  <c r="BN329" i="14"/>
  <c r="BN330" i="14"/>
  <c r="BN331" i="14"/>
  <c r="BN332" i="14"/>
  <c r="BN333" i="14"/>
  <c r="BN334" i="14"/>
  <c r="BN335" i="14"/>
  <c r="BN336" i="14"/>
  <c r="BN337" i="14"/>
  <c r="BN338" i="14"/>
  <c r="BN339" i="14"/>
  <c r="BN340" i="14"/>
  <c r="BN341" i="14"/>
  <c r="BN342" i="14"/>
  <c r="BN343" i="14"/>
  <c r="BN344" i="14"/>
  <c r="BN345" i="14"/>
  <c r="BN346" i="14"/>
  <c r="BN347" i="14"/>
  <c r="BN348" i="14"/>
  <c r="BN349" i="14"/>
  <c r="BN350" i="14"/>
  <c r="BN351" i="14"/>
  <c r="BN352" i="14"/>
  <c r="BN353" i="14"/>
  <c r="BN354" i="14"/>
  <c r="BN355" i="14"/>
  <c r="BN356" i="14"/>
  <c r="BN357" i="14"/>
  <c r="BN358" i="14"/>
  <c r="BN359" i="14"/>
  <c r="BN360" i="14"/>
  <c r="BN361" i="14"/>
  <c r="BN362" i="14"/>
  <c r="BN363" i="14"/>
  <c r="BN364" i="14"/>
  <c r="BN365" i="14"/>
  <c r="BN366" i="14"/>
  <c r="BN367" i="14"/>
  <c r="BN368" i="14"/>
  <c r="BN369" i="14"/>
  <c r="BN370" i="14"/>
  <c r="BN371" i="14"/>
  <c r="BN372" i="14"/>
  <c r="BN373" i="14"/>
  <c r="BN374" i="14"/>
  <c r="BN375" i="14"/>
  <c r="BN376" i="14"/>
  <c r="BN377" i="14"/>
  <c r="BN378" i="14"/>
  <c r="BN379" i="14"/>
  <c r="BN380" i="14"/>
  <c r="BN381" i="14"/>
  <c r="BN382" i="14"/>
  <c r="BN383" i="14"/>
  <c r="BN384" i="14"/>
  <c r="BN385" i="14"/>
  <c r="BN386" i="14"/>
  <c r="BN387" i="14"/>
  <c r="BN388" i="14"/>
  <c r="BN389" i="14"/>
  <c r="BN390" i="14"/>
  <c r="BN391" i="14"/>
  <c r="BN392" i="14"/>
  <c r="BN393" i="14"/>
  <c r="BN394" i="14"/>
  <c r="BN395" i="14"/>
  <c r="BN396" i="14"/>
  <c r="BN397" i="14"/>
  <c r="BN398" i="14"/>
  <c r="BN399" i="14"/>
  <c r="BN400" i="14"/>
  <c r="BN401" i="14"/>
  <c r="BN402" i="14"/>
  <c r="BN403" i="14"/>
  <c r="BN404" i="14"/>
  <c r="BN405" i="14"/>
  <c r="BN406" i="14"/>
  <c r="BN407" i="14"/>
  <c r="BN408" i="14"/>
  <c r="BN409" i="14"/>
  <c r="BN410" i="14"/>
  <c r="BN411" i="14"/>
  <c r="BN412" i="14"/>
  <c r="BN413" i="14"/>
  <c r="BN414" i="14"/>
  <c r="BN415" i="14"/>
  <c r="BN416" i="14"/>
  <c r="BN417" i="14"/>
  <c r="BN418" i="14"/>
  <c r="BN419" i="14"/>
  <c r="BN420" i="14"/>
  <c r="BN421" i="14"/>
  <c r="BN422" i="14"/>
  <c r="BN423" i="14"/>
  <c r="BN424" i="14"/>
  <c r="BN425" i="14"/>
  <c r="BN426" i="14"/>
  <c r="BN427" i="14"/>
  <c r="BN428" i="14"/>
  <c r="BN429" i="14"/>
  <c r="BN430" i="14"/>
  <c r="BN431" i="14"/>
  <c r="BN432" i="14"/>
  <c r="BN433" i="14"/>
  <c r="BN434" i="14"/>
  <c r="BN435" i="14"/>
  <c r="BN436" i="14"/>
  <c r="BN437" i="14"/>
  <c r="BN438" i="14"/>
  <c r="BN439" i="14"/>
  <c r="BN440" i="14"/>
  <c r="BN441" i="14"/>
  <c r="BN442" i="14"/>
  <c r="BN443" i="14"/>
  <c r="BN444" i="14"/>
  <c r="BN445" i="14"/>
  <c r="BN446" i="14"/>
  <c r="BN447" i="14"/>
  <c r="BN448" i="14"/>
  <c r="BN449" i="14"/>
  <c r="BN450" i="14"/>
  <c r="BN451" i="14"/>
  <c r="BN452" i="14"/>
  <c r="BN453" i="14"/>
  <c r="BN454" i="14"/>
  <c r="BN455" i="14"/>
  <c r="BN456" i="14"/>
  <c r="BN457" i="14"/>
  <c r="BN458" i="14"/>
  <c r="BN459" i="14"/>
  <c r="BN460" i="14"/>
  <c r="BN461" i="14"/>
  <c r="BN462" i="14"/>
  <c r="BN463" i="14"/>
  <c r="BN464" i="14"/>
  <c r="BN465" i="14"/>
  <c r="BN466" i="14"/>
  <c r="BN467" i="14"/>
  <c r="BN468" i="14"/>
  <c r="BN469" i="14"/>
  <c r="BN470" i="14"/>
  <c r="BN471" i="14"/>
  <c r="BN472" i="14"/>
  <c r="BN473" i="14"/>
  <c r="BN474" i="14"/>
  <c r="BN475" i="14"/>
  <c r="BN476" i="14"/>
  <c r="BN477" i="14"/>
  <c r="BN478" i="14"/>
  <c r="BN479" i="14"/>
  <c r="BN480" i="14"/>
  <c r="BN481" i="14"/>
  <c r="BN482" i="14"/>
  <c r="BN483" i="14"/>
  <c r="BN484" i="14"/>
  <c r="BN485" i="14"/>
  <c r="BN486" i="14"/>
  <c r="BN487" i="14"/>
  <c r="BN488" i="14"/>
  <c r="BN489" i="14"/>
  <c r="BN490" i="14"/>
  <c r="BN491" i="14"/>
  <c r="BN492" i="14"/>
  <c r="BN493" i="14"/>
  <c r="BN494" i="14"/>
  <c r="BN495" i="14"/>
  <c r="BN496" i="14"/>
  <c r="BN497" i="14"/>
  <c r="BN498" i="14"/>
  <c r="BN499" i="14"/>
  <c r="BN500" i="14"/>
  <c r="BN501" i="14"/>
  <c r="BN502" i="14"/>
  <c r="BN503" i="14"/>
  <c r="BN504" i="14"/>
  <c r="BN505" i="14"/>
  <c r="BN506" i="14"/>
  <c r="BN507" i="14"/>
  <c r="BN508" i="14"/>
  <c r="BN509" i="14"/>
  <c r="BN510" i="14"/>
  <c r="BN511" i="14"/>
  <c r="BN512" i="14"/>
  <c r="BN513" i="14"/>
  <c r="BN514" i="14"/>
  <c r="BN515" i="14"/>
  <c r="BN516" i="14"/>
  <c r="BN517" i="14"/>
  <c r="BN518" i="14"/>
  <c r="BN519" i="14"/>
  <c r="BN520" i="14"/>
  <c r="BN521" i="14"/>
  <c r="BN522" i="14"/>
  <c r="BN523" i="14"/>
  <c r="BN524" i="14"/>
  <c r="BN525" i="14"/>
  <c r="BN526" i="14"/>
  <c r="BN527" i="14"/>
  <c r="BN528" i="14"/>
  <c r="BN529" i="14"/>
  <c r="BN530" i="14"/>
  <c r="BN531" i="14"/>
  <c r="BN532" i="14"/>
  <c r="BN533" i="14"/>
  <c r="BN534" i="14"/>
  <c r="BN535" i="14"/>
  <c r="BN536" i="14"/>
  <c r="BN537" i="14"/>
  <c r="BN538" i="14"/>
  <c r="BN539" i="14"/>
  <c r="BN540" i="14"/>
  <c r="BN541" i="14"/>
  <c r="BN542" i="14"/>
  <c r="BN543" i="14"/>
  <c r="BN544" i="14"/>
  <c r="BN545" i="14"/>
  <c r="BN546" i="14"/>
  <c r="BN547" i="14"/>
  <c r="BN548" i="14"/>
  <c r="BN549" i="14"/>
  <c r="BN550" i="14"/>
  <c r="BN551" i="14"/>
  <c r="BN552" i="14"/>
  <c r="BN553" i="14"/>
  <c r="BN554" i="14"/>
  <c r="BN555" i="14"/>
  <c r="BN556" i="14"/>
  <c r="BN557" i="14"/>
  <c r="BN558" i="14"/>
  <c r="BN559" i="14"/>
  <c r="BN560" i="14"/>
  <c r="BN561" i="14"/>
  <c r="BN562" i="14"/>
  <c r="BN563" i="14"/>
  <c r="BN564" i="14"/>
  <c r="BN565" i="14"/>
  <c r="BN566" i="14"/>
  <c r="BN567" i="14"/>
  <c r="BN568" i="14"/>
  <c r="BN569" i="14"/>
  <c r="BN570" i="14"/>
  <c r="BN571" i="14"/>
  <c r="BN572" i="14"/>
  <c r="BN573" i="14"/>
  <c r="BN574" i="14"/>
  <c r="BN575" i="14"/>
  <c r="BN576" i="14"/>
  <c r="BN577" i="14"/>
  <c r="BN578" i="14"/>
  <c r="BN579" i="14"/>
  <c r="BN580" i="14"/>
  <c r="BN581" i="14"/>
  <c r="BN582" i="14"/>
  <c r="BN583" i="14"/>
  <c r="BN584" i="14"/>
  <c r="BN585" i="14"/>
  <c r="BN586" i="14"/>
  <c r="BN587" i="14"/>
  <c r="BN588" i="14"/>
  <c r="BN589" i="14"/>
  <c r="BN590" i="14"/>
  <c r="BN591" i="14"/>
  <c r="BN592" i="14"/>
  <c r="BN593" i="14"/>
  <c r="BN594" i="14"/>
  <c r="BN595" i="14"/>
  <c r="BN596" i="14"/>
  <c r="BN597" i="14"/>
  <c r="BN598" i="14"/>
  <c r="BN599" i="14"/>
  <c r="BN600" i="14"/>
  <c r="BN601" i="14"/>
  <c r="BN602" i="14"/>
  <c r="BN603" i="14"/>
  <c r="BN604" i="14"/>
  <c r="BN605" i="14"/>
  <c r="BN606" i="14"/>
  <c r="BN607" i="14"/>
  <c r="BN608" i="14"/>
  <c r="BN609" i="14"/>
  <c r="BN610" i="14"/>
  <c r="BN611" i="14"/>
  <c r="BN612" i="14"/>
  <c r="BN613" i="14"/>
  <c r="BN614" i="14"/>
  <c r="BN615" i="14"/>
  <c r="BN616" i="14"/>
  <c r="BN617" i="14"/>
  <c r="BN618" i="14"/>
  <c r="BN619" i="14"/>
  <c r="BN620" i="14"/>
  <c r="BN621" i="14"/>
  <c r="BN622" i="14"/>
  <c r="BN623" i="14"/>
  <c r="BN624" i="14"/>
  <c r="BN625" i="14"/>
  <c r="BN626" i="14"/>
  <c r="BN627" i="14"/>
  <c r="BN628" i="14"/>
  <c r="BN629" i="14"/>
  <c r="BN630" i="14"/>
  <c r="BN631" i="14"/>
  <c r="BN632" i="14"/>
  <c r="BN633" i="14"/>
  <c r="BN634" i="14"/>
  <c r="BN635" i="14"/>
  <c r="BN636" i="14"/>
  <c r="BN637" i="14"/>
  <c r="BN638" i="14"/>
  <c r="BN639" i="14"/>
  <c r="BN640" i="14"/>
  <c r="BN641" i="14"/>
  <c r="BN642" i="14"/>
  <c r="BN643" i="14"/>
  <c r="BN644" i="14"/>
  <c r="BN645" i="14"/>
  <c r="BN646" i="14"/>
  <c r="BN647" i="14"/>
  <c r="BN648" i="14"/>
  <c r="BN649" i="14"/>
  <c r="BN650" i="14"/>
  <c r="BN651" i="14"/>
  <c r="BN652" i="14"/>
  <c r="BN653" i="14"/>
  <c r="BN654" i="14"/>
  <c r="BN655" i="14"/>
  <c r="BN656" i="14"/>
  <c r="BN657" i="14"/>
  <c r="BN658" i="14"/>
  <c r="BN659" i="14"/>
  <c r="BN660" i="14"/>
  <c r="BN661" i="14"/>
  <c r="BN662" i="14"/>
  <c r="BN663" i="14"/>
  <c r="BN664" i="14"/>
  <c r="BN665" i="14"/>
  <c r="BN666" i="14"/>
  <c r="BN667" i="14"/>
  <c r="BN668" i="14"/>
  <c r="BN669" i="14"/>
  <c r="BN670" i="14"/>
  <c r="BN671" i="14"/>
  <c r="BN672" i="14"/>
  <c r="BN673" i="14"/>
  <c r="BN674" i="14"/>
  <c r="BN675" i="14"/>
  <c r="BN676" i="14"/>
  <c r="BN677" i="14"/>
  <c r="BN678" i="14"/>
  <c r="BN679" i="14"/>
  <c r="BN680" i="14"/>
  <c r="BN681" i="14"/>
  <c r="BN682" i="14"/>
  <c r="BN683" i="14"/>
  <c r="BN684" i="14"/>
  <c r="BN685" i="14"/>
  <c r="BN686" i="14"/>
  <c r="BN687" i="14"/>
  <c r="BN688" i="14"/>
  <c r="BN689" i="14"/>
  <c r="BN690" i="14"/>
  <c r="BN691" i="14"/>
  <c r="BN692" i="14"/>
  <c r="BN693" i="14"/>
  <c r="BN694" i="14"/>
  <c r="BN695" i="14"/>
  <c r="BN696" i="14"/>
  <c r="BN697" i="14"/>
  <c r="BN698" i="14"/>
  <c r="BN699" i="14"/>
  <c r="BN700" i="14"/>
  <c r="BN701" i="14"/>
  <c r="BN702" i="14"/>
  <c r="BN703" i="14"/>
  <c r="BN704" i="14"/>
  <c r="BN705" i="14"/>
  <c r="BN706" i="14"/>
  <c r="BN707" i="14"/>
  <c r="BN708" i="14"/>
  <c r="BN709" i="14"/>
  <c r="BN710" i="14"/>
  <c r="BN711" i="14"/>
  <c r="BN712" i="14"/>
  <c r="BN713" i="14"/>
  <c r="BN714" i="14"/>
  <c r="BN715" i="14"/>
  <c r="BN716" i="14"/>
  <c r="BN717" i="14"/>
  <c r="BN718" i="14"/>
  <c r="BN719" i="14"/>
  <c r="BN720" i="14"/>
  <c r="BN721" i="14"/>
  <c r="BN722" i="14"/>
  <c r="BN723" i="14"/>
  <c r="BN724" i="14"/>
  <c r="BN725" i="14"/>
  <c r="BN726" i="14"/>
  <c r="BN727" i="14"/>
  <c r="BN728" i="14"/>
  <c r="BN729" i="14"/>
  <c r="BN730" i="14"/>
  <c r="BN731" i="14"/>
  <c r="BN732" i="14"/>
  <c r="BN733" i="14"/>
  <c r="BN734" i="14"/>
  <c r="BN735" i="14"/>
  <c r="BN736" i="14"/>
  <c r="BN737" i="14"/>
  <c r="BN738" i="14"/>
  <c r="BN739" i="14"/>
  <c r="BN740" i="14"/>
  <c r="BN741" i="14"/>
  <c r="BN742" i="14"/>
  <c r="BN743" i="14"/>
  <c r="BN744" i="14"/>
  <c r="BN745" i="14"/>
  <c r="BN746" i="14"/>
  <c r="BN747" i="14"/>
  <c r="BN748" i="14"/>
  <c r="BN749" i="14"/>
  <c r="BN750" i="14"/>
  <c r="BN751" i="14"/>
  <c r="BN752" i="14"/>
  <c r="BN753" i="14"/>
  <c r="BN754" i="14"/>
  <c r="BN755" i="14"/>
  <c r="BN756" i="14"/>
  <c r="BN757" i="14"/>
  <c r="BN758" i="14"/>
  <c r="BN759" i="14"/>
  <c r="BN760" i="14"/>
  <c r="BN761" i="14"/>
  <c r="BN762" i="14"/>
  <c r="BN763" i="14"/>
  <c r="BN764" i="14"/>
  <c r="BN765" i="14"/>
  <c r="BN766" i="14"/>
  <c r="BN767" i="14"/>
  <c r="BN768" i="14"/>
  <c r="BN769" i="14"/>
  <c r="BN770" i="14"/>
  <c r="BN771" i="14"/>
  <c r="BN772" i="14"/>
  <c r="BN773" i="14"/>
  <c r="BN774" i="14"/>
  <c r="BN775" i="14"/>
  <c r="BN776" i="14"/>
  <c r="BN777" i="14"/>
  <c r="BN778" i="14"/>
  <c r="BN779" i="14"/>
  <c r="BN780" i="14"/>
  <c r="BN781" i="14"/>
  <c r="BN782" i="14"/>
  <c r="BN783" i="14"/>
  <c r="BN784" i="14"/>
  <c r="BN785" i="14"/>
  <c r="BN786" i="14"/>
  <c r="BN787" i="14"/>
  <c r="BN788" i="14"/>
  <c r="BN789" i="14"/>
  <c r="BN790" i="14"/>
  <c r="BN791" i="14"/>
  <c r="BN792" i="14"/>
  <c r="BN793" i="14"/>
  <c r="BN794" i="14"/>
  <c r="BN795" i="14"/>
  <c r="BN796" i="14"/>
  <c r="BN797" i="14"/>
  <c r="BN798" i="14"/>
  <c r="BN799" i="14"/>
  <c r="BN800" i="14"/>
  <c r="BN801" i="14"/>
  <c r="BN802" i="14"/>
  <c r="BN803" i="14"/>
  <c r="BN804" i="14"/>
  <c r="BN805" i="14"/>
  <c r="BN806" i="14"/>
  <c r="BN807" i="14"/>
  <c r="BN808" i="14"/>
  <c r="BN809" i="14"/>
  <c r="BN810" i="14"/>
  <c r="BN811" i="14"/>
  <c r="BN812" i="14"/>
  <c r="BN813" i="14"/>
  <c r="BN814" i="14"/>
  <c r="BN815" i="14"/>
  <c r="BN816" i="14"/>
  <c r="BN817" i="14"/>
  <c r="BN818" i="14"/>
  <c r="BN819" i="14"/>
  <c r="BN820" i="14"/>
  <c r="BN821" i="14"/>
  <c r="BN822" i="14"/>
  <c r="BN823" i="14"/>
  <c r="BN824" i="14"/>
  <c r="BN825" i="14"/>
  <c r="BN826" i="14"/>
  <c r="BN827" i="14"/>
  <c r="BN828" i="14"/>
  <c r="BN829" i="14"/>
  <c r="BN830" i="14"/>
  <c r="BN831" i="14"/>
  <c r="BN832" i="14"/>
  <c r="BN833" i="14"/>
  <c r="BN834" i="14"/>
  <c r="BN835" i="14"/>
  <c r="BN836" i="14"/>
  <c r="BN837" i="14"/>
  <c r="BN838" i="14"/>
  <c r="BN839" i="14"/>
  <c r="BN840" i="14"/>
  <c r="BN841" i="14"/>
  <c r="BN842" i="14"/>
  <c r="BN843" i="14"/>
  <c r="BN844" i="14"/>
  <c r="BN845" i="14"/>
  <c r="BN846" i="14"/>
  <c r="BN847" i="14"/>
  <c r="BN848" i="14"/>
  <c r="BN849" i="14"/>
  <c r="BN850" i="14"/>
  <c r="BN851" i="14"/>
  <c r="BN852" i="14"/>
  <c r="BN853" i="14"/>
  <c r="BN854" i="14"/>
  <c r="BN855" i="14"/>
  <c r="BN856" i="14"/>
  <c r="BN857" i="14"/>
  <c r="BN858" i="14"/>
  <c r="BN859" i="14"/>
  <c r="BN860" i="14"/>
  <c r="BN861" i="14"/>
  <c r="BN862" i="14"/>
  <c r="BN863" i="14"/>
  <c r="BN864" i="14"/>
  <c r="BN865" i="14"/>
  <c r="BN866" i="14"/>
  <c r="BN867" i="14"/>
  <c r="BN868" i="14"/>
  <c r="BN869" i="14"/>
  <c r="BN870" i="14"/>
  <c r="BN871" i="14"/>
  <c r="BN872" i="14"/>
  <c r="BN873" i="14"/>
  <c r="BN874" i="14"/>
  <c r="BN875" i="14"/>
  <c r="BN876" i="14"/>
  <c r="BN877" i="14"/>
  <c r="BN878" i="14"/>
  <c r="BN879" i="14"/>
  <c r="BN880" i="14"/>
  <c r="BN881" i="14"/>
  <c r="BN882" i="14"/>
  <c r="BN883" i="14"/>
  <c r="BN884" i="14"/>
  <c r="BN885" i="14"/>
  <c r="BN886" i="14"/>
  <c r="BN887" i="14"/>
  <c r="BN888" i="14"/>
  <c r="BN889" i="14"/>
  <c r="BN890" i="14"/>
  <c r="BN891" i="14"/>
  <c r="BN892" i="14"/>
  <c r="BN893" i="14"/>
  <c r="BN894" i="14"/>
  <c r="BN895" i="14"/>
  <c r="BN896" i="14"/>
  <c r="BN897" i="14"/>
  <c r="BN898" i="14"/>
  <c r="BN899" i="14"/>
  <c r="BN900" i="14"/>
  <c r="BN901" i="14"/>
  <c r="BN902" i="14"/>
  <c r="BN903" i="14"/>
  <c r="BN904" i="14"/>
  <c r="BN905" i="14"/>
  <c r="BN906" i="14"/>
  <c r="BN907" i="14"/>
  <c r="BN908" i="14"/>
  <c r="BN909" i="14"/>
  <c r="BN910" i="14"/>
  <c r="BN911" i="14"/>
  <c r="BN912" i="14"/>
  <c r="BN913" i="14"/>
  <c r="BN914" i="14"/>
  <c r="BN915" i="14"/>
  <c r="BN916" i="14"/>
  <c r="BN917" i="14"/>
  <c r="BN918" i="14"/>
  <c r="BN919" i="14"/>
  <c r="BN920" i="14"/>
  <c r="BN921" i="14"/>
  <c r="BN922" i="14"/>
  <c r="BN923" i="14"/>
  <c r="BN924" i="14"/>
  <c r="BN925" i="14"/>
  <c r="BN926" i="14"/>
  <c r="BN927" i="14"/>
  <c r="BN928" i="14"/>
  <c r="BN929" i="14"/>
  <c r="BN930" i="14"/>
  <c r="BN931" i="14"/>
  <c r="BN932" i="14"/>
  <c r="BN933" i="14"/>
  <c r="BN934" i="14"/>
  <c r="BN935" i="14"/>
  <c r="BN936" i="14"/>
  <c r="BN937" i="14"/>
  <c r="BN938" i="14"/>
  <c r="BN939" i="14"/>
  <c r="BN940" i="14"/>
  <c r="BN941" i="14"/>
  <c r="BN942" i="14"/>
  <c r="BN943" i="14"/>
  <c r="BN944" i="14"/>
  <c r="BN945" i="14"/>
  <c r="BN946" i="14"/>
  <c r="BN947" i="14"/>
  <c r="BN948" i="14"/>
  <c r="BN949" i="14"/>
  <c r="BN950" i="14"/>
  <c r="BN951" i="14"/>
  <c r="BN952" i="14"/>
  <c r="BN953" i="14"/>
  <c r="BN954" i="14"/>
  <c r="BN955" i="14"/>
  <c r="BN956" i="14"/>
  <c r="BN957" i="14"/>
  <c r="BN958" i="14"/>
  <c r="BN959" i="14"/>
  <c r="BN960" i="14"/>
  <c r="BN961" i="14"/>
  <c r="BN962" i="14"/>
  <c r="BN963" i="14"/>
  <c r="BN964" i="14"/>
  <c r="BN965" i="14"/>
  <c r="BN966" i="14"/>
  <c r="BN967" i="14"/>
  <c r="BN968" i="14"/>
  <c r="BN969" i="14"/>
  <c r="BN970" i="14"/>
  <c r="BN971" i="14"/>
  <c r="BN972" i="14"/>
  <c r="BN973" i="14"/>
  <c r="BN974" i="14"/>
  <c r="BN975" i="14"/>
  <c r="BN976" i="14"/>
  <c r="BN977" i="14"/>
  <c r="BN978" i="14"/>
  <c r="BN979" i="14"/>
  <c r="BN980" i="14"/>
  <c r="BN981" i="14"/>
  <c r="BN982" i="14"/>
  <c r="BN983" i="14"/>
  <c r="BN984" i="14"/>
  <c r="BN985" i="14"/>
  <c r="BN986" i="14"/>
  <c r="BN987" i="14"/>
  <c r="BN988" i="14"/>
  <c r="BN989" i="14"/>
  <c r="BN990" i="14"/>
  <c r="BN991" i="14"/>
  <c r="BN992" i="14"/>
  <c r="BN993" i="14"/>
  <c r="BN994" i="14"/>
  <c r="BN995" i="14"/>
  <c r="BN13" i="14"/>
  <c r="BC14" i="14"/>
  <c r="BC16" i="14"/>
  <c r="BC17" i="14"/>
  <c r="BC18" i="14"/>
  <c r="BC19" i="14"/>
  <c r="BC20" i="14"/>
  <c r="BC21" i="14"/>
  <c r="BC22" i="14"/>
  <c r="BC23" i="14"/>
  <c r="BC24" i="14"/>
  <c r="BC25" i="14"/>
  <c r="BC26" i="14"/>
  <c r="BC27" i="14"/>
  <c r="BC28" i="14"/>
  <c r="BC29" i="14"/>
  <c r="BC30" i="14"/>
  <c r="BC31" i="14"/>
  <c r="BC32" i="14"/>
  <c r="BC33" i="14"/>
  <c r="BC34" i="14"/>
  <c r="BC35" i="14"/>
  <c r="BC36" i="14"/>
  <c r="BC37" i="14"/>
  <c r="BC38" i="14"/>
  <c r="BC39" i="14"/>
  <c r="BC40" i="14"/>
  <c r="BC41" i="14"/>
  <c r="BC42" i="14"/>
  <c r="BC43" i="14"/>
  <c r="BC44" i="14"/>
  <c r="BC45" i="14"/>
  <c r="BC46" i="14"/>
  <c r="BC47" i="14"/>
  <c r="BC48" i="14"/>
  <c r="BC49" i="14"/>
  <c r="BC50" i="14"/>
  <c r="BC51" i="14"/>
  <c r="BC52" i="14"/>
  <c r="BC53" i="14"/>
  <c r="BC54" i="14"/>
  <c r="BC55" i="14"/>
  <c r="BC56" i="14"/>
  <c r="BC57" i="14"/>
  <c r="BC58" i="14"/>
  <c r="BC59" i="14"/>
  <c r="BC60" i="14"/>
  <c r="BC61" i="14"/>
  <c r="BC62" i="14"/>
  <c r="BC63" i="14"/>
  <c r="BC64" i="14"/>
  <c r="BC65" i="14"/>
  <c r="BC66" i="14"/>
  <c r="BC67" i="14"/>
  <c r="BC68" i="14"/>
  <c r="BC69" i="14"/>
  <c r="BC70" i="14"/>
  <c r="BC71" i="14"/>
  <c r="BC72" i="14"/>
  <c r="BC73" i="14"/>
  <c r="BC74" i="14"/>
  <c r="BC75" i="14"/>
  <c r="BC76" i="14"/>
  <c r="BC77" i="14"/>
  <c r="BC78" i="14"/>
  <c r="BC79" i="14"/>
  <c r="BC80" i="14"/>
  <c r="BC81" i="14"/>
  <c r="BC82" i="14"/>
  <c r="BC83" i="14"/>
  <c r="BC84" i="14"/>
  <c r="BC85" i="14"/>
  <c r="BC86" i="14"/>
  <c r="BC87" i="14"/>
  <c r="BC88" i="14"/>
  <c r="BC89" i="14"/>
  <c r="BC90" i="14"/>
  <c r="BC91" i="14"/>
  <c r="BC92" i="14"/>
  <c r="BC93" i="14"/>
  <c r="BC94" i="14"/>
  <c r="BC95" i="14"/>
  <c r="BC96" i="14"/>
  <c r="BC97" i="14"/>
  <c r="BC98" i="14"/>
  <c r="BC99" i="14"/>
  <c r="BC100" i="14"/>
  <c r="BC101" i="14"/>
  <c r="BC102" i="14"/>
  <c r="BC103" i="14"/>
  <c r="BC104" i="14"/>
  <c r="BC105" i="14"/>
  <c r="BC106" i="14"/>
  <c r="BC107" i="14"/>
  <c r="BC108" i="14"/>
  <c r="BC109" i="14"/>
  <c r="BC110" i="14"/>
  <c r="BC111" i="14"/>
  <c r="BC112" i="14"/>
  <c r="BC113" i="14"/>
  <c r="BC114" i="14"/>
  <c r="BC115" i="14"/>
  <c r="BC116" i="14"/>
  <c r="BC117" i="14"/>
  <c r="BC118" i="14"/>
  <c r="BC119" i="14"/>
  <c r="BC120" i="14"/>
  <c r="BC121" i="14"/>
  <c r="BC122" i="14"/>
  <c r="BC123" i="14"/>
  <c r="BC124" i="14"/>
  <c r="BC125" i="14"/>
  <c r="BC126" i="14"/>
  <c r="BC127" i="14"/>
  <c r="BC128" i="14"/>
  <c r="BC129" i="14"/>
  <c r="BC130" i="14"/>
  <c r="BC131" i="14"/>
  <c r="BC132" i="14"/>
  <c r="BC133" i="14"/>
  <c r="BC134" i="14"/>
  <c r="BC135" i="14"/>
  <c r="BC136" i="14"/>
  <c r="BC137" i="14"/>
  <c r="BC138" i="14"/>
  <c r="BC139" i="14"/>
  <c r="BC140" i="14"/>
  <c r="BC141" i="14"/>
  <c r="BC142" i="14"/>
  <c r="BC143" i="14"/>
  <c r="BC144" i="14"/>
  <c r="BC145" i="14"/>
  <c r="BC146" i="14"/>
  <c r="BC147" i="14"/>
  <c r="BC148" i="14"/>
  <c r="BC149" i="14"/>
  <c r="BC150" i="14"/>
  <c r="BC151" i="14"/>
  <c r="BC152" i="14"/>
  <c r="BC153" i="14"/>
  <c r="BC154" i="14"/>
  <c r="BC155" i="14"/>
  <c r="BC156" i="14"/>
  <c r="BC157" i="14"/>
  <c r="BC158" i="14"/>
  <c r="BC159" i="14"/>
  <c r="BC160" i="14"/>
  <c r="BC161" i="14"/>
  <c r="BC162" i="14"/>
  <c r="BC163" i="14"/>
  <c r="BC164" i="14"/>
  <c r="BC165" i="14"/>
  <c r="BC166" i="14"/>
  <c r="BC167" i="14"/>
  <c r="BC168" i="14"/>
  <c r="BC169" i="14"/>
  <c r="BC170" i="14"/>
  <c r="BC171" i="14"/>
  <c r="BC172" i="14"/>
  <c r="BC173" i="14"/>
  <c r="BC174" i="14"/>
  <c r="BC175" i="14"/>
  <c r="BC176" i="14"/>
  <c r="BC177" i="14"/>
  <c r="BC178" i="14"/>
  <c r="BC179" i="14"/>
  <c r="BC180" i="14"/>
  <c r="BC181" i="14"/>
  <c r="BC182" i="14"/>
  <c r="BC183" i="14"/>
  <c r="BC184" i="14"/>
  <c r="BC185" i="14"/>
  <c r="BC186" i="14"/>
  <c r="BC187" i="14"/>
  <c r="BC188" i="14"/>
  <c r="BC189" i="14"/>
  <c r="BC190" i="14"/>
  <c r="BC191" i="14"/>
  <c r="BC192" i="14"/>
  <c r="BC193" i="14"/>
  <c r="BC194" i="14"/>
  <c r="BC195" i="14"/>
  <c r="BC196" i="14"/>
  <c r="BC197" i="14"/>
  <c r="BC198" i="14"/>
  <c r="BC199" i="14"/>
  <c r="BC200" i="14"/>
  <c r="BC201" i="14"/>
  <c r="BC202" i="14"/>
  <c r="BC203" i="14"/>
  <c r="BC204" i="14"/>
  <c r="BC205" i="14"/>
  <c r="BC206" i="14"/>
  <c r="BC207" i="14"/>
  <c r="BC208" i="14"/>
  <c r="BC209" i="14"/>
  <c r="BC210" i="14"/>
  <c r="BC211" i="14"/>
  <c r="BC212" i="14"/>
  <c r="BC213" i="14"/>
  <c r="BC214" i="14"/>
  <c r="BC215" i="14"/>
  <c r="BC216" i="14"/>
  <c r="BC217" i="14"/>
  <c r="BC218" i="14"/>
  <c r="BC219" i="14"/>
  <c r="BC220" i="14"/>
  <c r="BC221" i="14"/>
  <c r="BC222" i="14"/>
  <c r="BC223" i="14"/>
  <c r="BC224" i="14"/>
  <c r="BC225" i="14"/>
  <c r="BC226" i="14"/>
  <c r="BC227" i="14"/>
  <c r="BC228" i="14"/>
  <c r="BC229" i="14"/>
  <c r="BC230" i="14"/>
  <c r="BC231" i="14"/>
  <c r="BC232" i="14"/>
  <c r="BC233" i="14"/>
  <c r="BC234" i="14"/>
  <c r="BC235" i="14"/>
  <c r="BC236" i="14"/>
  <c r="BC237" i="14"/>
  <c r="BC238" i="14"/>
  <c r="BC239" i="14"/>
  <c r="BC240" i="14"/>
  <c r="BC241" i="14"/>
  <c r="BC242" i="14"/>
  <c r="BC243" i="14"/>
  <c r="BC244" i="14"/>
  <c r="BC245" i="14"/>
  <c r="BC246" i="14"/>
  <c r="BC247" i="14"/>
  <c r="BC248" i="14"/>
  <c r="BC249" i="14"/>
  <c r="BC250" i="14"/>
  <c r="BC251" i="14"/>
  <c r="BC252" i="14"/>
  <c r="BC253" i="14"/>
  <c r="BC254" i="14"/>
  <c r="BC255" i="14"/>
  <c r="BC256" i="14"/>
  <c r="BC257" i="14"/>
  <c r="BC258" i="14"/>
  <c r="BC259" i="14"/>
  <c r="BC260" i="14"/>
  <c r="BC261" i="14"/>
  <c r="BC262" i="14"/>
  <c r="BC263" i="14"/>
  <c r="BC264" i="14"/>
  <c r="BC265" i="14"/>
  <c r="BC266" i="14"/>
  <c r="BC267" i="14"/>
  <c r="BC268" i="14"/>
  <c r="BC269" i="14"/>
  <c r="BC270" i="14"/>
  <c r="BC271" i="14"/>
  <c r="BC272" i="14"/>
  <c r="BC273" i="14"/>
  <c r="BC274" i="14"/>
  <c r="BC275" i="14"/>
  <c r="BC276" i="14"/>
  <c r="BC277" i="14"/>
  <c r="BC278" i="14"/>
  <c r="BC279" i="14"/>
  <c r="BC280" i="14"/>
  <c r="BC281" i="14"/>
  <c r="BC282" i="14"/>
  <c r="BC283" i="14"/>
  <c r="BC284" i="14"/>
  <c r="BC285" i="14"/>
  <c r="BC286" i="14"/>
  <c r="BC287" i="14"/>
  <c r="BC288" i="14"/>
  <c r="BC289" i="14"/>
  <c r="BC290" i="14"/>
  <c r="BC291" i="14"/>
  <c r="BC292" i="14"/>
  <c r="BC293" i="14"/>
  <c r="BC294" i="14"/>
  <c r="BC295" i="14"/>
  <c r="BC296" i="14"/>
  <c r="BC297" i="14"/>
  <c r="BC298" i="14"/>
  <c r="BC299" i="14"/>
  <c r="BC300" i="14"/>
  <c r="BC301" i="14"/>
  <c r="BC302" i="14"/>
  <c r="BC303" i="14"/>
  <c r="BC304" i="14"/>
  <c r="BC305" i="14"/>
  <c r="BC306" i="14"/>
  <c r="BC307" i="14"/>
  <c r="BC308" i="14"/>
  <c r="BC309" i="14"/>
  <c r="BC310" i="14"/>
  <c r="BC311" i="14"/>
  <c r="BC312" i="14"/>
  <c r="BC313" i="14"/>
  <c r="BC314" i="14"/>
  <c r="BC315" i="14"/>
  <c r="BC316" i="14"/>
  <c r="BC317" i="14"/>
  <c r="BC318" i="14"/>
  <c r="BC319" i="14"/>
  <c r="BC320" i="14"/>
  <c r="BC321" i="14"/>
  <c r="BC322" i="14"/>
  <c r="BC323" i="14"/>
  <c r="BC324" i="14"/>
  <c r="BC325" i="14"/>
  <c r="BC326" i="14"/>
  <c r="BC327" i="14"/>
  <c r="BC328" i="14"/>
  <c r="BC329" i="14"/>
  <c r="BC330" i="14"/>
  <c r="BC331" i="14"/>
  <c r="BC332" i="14"/>
  <c r="BC333" i="14"/>
  <c r="BC334" i="14"/>
  <c r="BC335" i="14"/>
  <c r="BC336" i="14"/>
  <c r="BC337" i="14"/>
  <c r="BC338" i="14"/>
  <c r="BC339" i="14"/>
  <c r="BC340" i="14"/>
  <c r="BC341" i="14"/>
  <c r="BC342" i="14"/>
  <c r="BC343" i="14"/>
  <c r="BC344" i="14"/>
  <c r="BC345" i="14"/>
  <c r="BC346" i="14"/>
  <c r="BC347" i="14"/>
  <c r="BC348" i="14"/>
  <c r="BC349" i="14"/>
  <c r="BC350" i="14"/>
  <c r="BC351" i="14"/>
  <c r="BC352" i="14"/>
  <c r="BC353" i="14"/>
  <c r="BC354" i="14"/>
  <c r="BC355" i="14"/>
  <c r="BC356" i="14"/>
  <c r="BC357" i="14"/>
  <c r="BC358" i="14"/>
  <c r="BC359" i="14"/>
  <c r="BC360" i="14"/>
  <c r="BC361" i="14"/>
  <c r="BC362" i="14"/>
  <c r="BC363" i="14"/>
  <c r="BC364" i="14"/>
  <c r="BC365" i="14"/>
  <c r="BC366" i="14"/>
  <c r="BC367" i="14"/>
  <c r="BC368" i="14"/>
  <c r="BC369" i="14"/>
  <c r="BC370" i="14"/>
  <c r="BC371" i="14"/>
  <c r="BC372" i="14"/>
  <c r="BC373" i="14"/>
  <c r="BC374" i="14"/>
  <c r="BC375" i="14"/>
  <c r="BC376" i="14"/>
  <c r="BC377" i="14"/>
  <c r="BC378" i="14"/>
  <c r="BC379" i="14"/>
  <c r="BC380" i="14"/>
  <c r="BC381" i="14"/>
  <c r="BC382" i="14"/>
  <c r="BC383" i="14"/>
  <c r="BC384" i="14"/>
  <c r="BC385" i="14"/>
  <c r="BC386" i="14"/>
  <c r="BC387" i="14"/>
  <c r="BC388" i="14"/>
  <c r="BC389" i="14"/>
  <c r="BC390" i="14"/>
  <c r="BC391" i="14"/>
  <c r="BC392" i="14"/>
  <c r="BC393" i="14"/>
  <c r="BC394" i="14"/>
  <c r="BC395" i="14"/>
  <c r="BC396" i="14"/>
  <c r="BC397" i="14"/>
  <c r="BC398" i="14"/>
  <c r="BC399" i="14"/>
  <c r="BC400" i="14"/>
  <c r="BC401" i="14"/>
  <c r="BC402" i="14"/>
  <c r="BC403" i="14"/>
  <c r="BC404" i="14"/>
  <c r="BC405" i="14"/>
  <c r="BC406" i="14"/>
  <c r="BC407" i="14"/>
  <c r="BC408" i="14"/>
  <c r="BC409" i="14"/>
  <c r="BC410" i="14"/>
  <c r="BC411" i="14"/>
  <c r="BC412" i="14"/>
  <c r="BC413" i="14"/>
  <c r="BC414" i="14"/>
  <c r="BC415" i="14"/>
  <c r="BC416" i="14"/>
  <c r="BC417" i="14"/>
  <c r="BC418" i="14"/>
  <c r="BC419" i="14"/>
  <c r="BC420" i="14"/>
  <c r="BC421" i="14"/>
  <c r="BC422" i="14"/>
  <c r="BC423" i="14"/>
  <c r="BC424" i="14"/>
  <c r="BC425" i="14"/>
  <c r="BC426" i="14"/>
  <c r="BC427" i="14"/>
  <c r="BC428" i="14"/>
  <c r="BC429" i="14"/>
  <c r="BC430" i="14"/>
  <c r="BC431" i="14"/>
  <c r="BC432" i="14"/>
  <c r="BC433" i="14"/>
  <c r="BC434" i="14"/>
  <c r="BC435" i="14"/>
  <c r="BC436" i="14"/>
  <c r="BC437" i="14"/>
  <c r="BC438" i="14"/>
  <c r="BC439" i="14"/>
  <c r="BC440" i="14"/>
  <c r="BC441" i="14"/>
  <c r="BC442" i="14"/>
  <c r="BC443" i="14"/>
  <c r="BC444" i="14"/>
  <c r="BC445" i="14"/>
  <c r="BC446" i="14"/>
  <c r="BC447" i="14"/>
  <c r="BC448" i="14"/>
  <c r="BC449" i="14"/>
  <c r="BC450" i="14"/>
  <c r="BC451" i="14"/>
  <c r="BC452" i="14"/>
  <c r="BC453" i="14"/>
  <c r="BC454" i="14"/>
  <c r="BC455" i="14"/>
  <c r="BC456" i="14"/>
  <c r="BC457" i="14"/>
  <c r="BC458" i="14"/>
  <c r="BC459" i="14"/>
  <c r="BC460" i="14"/>
  <c r="BC461" i="14"/>
  <c r="BC462" i="14"/>
  <c r="BC463" i="14"/>
  <c r="BC464" i="14"/>
  <c r="BC465" i="14"/>
  <c r="BC466" i="14"/>
  <c r="BC467" i="14"/>
  <c r="BC468" i="14"/>
  <c r="BC469" i="14"/>
  <c r="BC470" i="14"/>
  <c r="BC471" i="14"/>
  <c r="BC472" i="14"/>
  <c r="BC473" i="14"/>
  <c r="BC474" i="14"/>
  <c r="BC475" i="14"/>
  <c r="BC476" i="14"/>
  <c r="BC477" i="14"/>
  <c r="BC478" i="14"/>
  <c r="BC479" i="14"/>
  <c r="BC480" i="14"/>
  <c r="BC481" i="14"/>
  <c r="BC482" i="14"/>
  <c r="BC483" i="14"/>
  <c r="BC484" i="14"/>
  <c r="BC485" i="14"/>
  <c r="BC486" i="14"/>
  <c r="BC487" i="14"/>
  <c r="BC488" i="14"/>
  <c r="BC489" i="14"/>
  <c r="BC490" i="14"/>
  <c r="BC491" i="14"/>
  <c r="BC492" i="14"/>
  <c r="BC493" i="14"/>
  <c r="BC494" i="14"/>
  <c r="BC495" i="14"/>
  <c r="BC496" i="14"/>
  <c r="BC497" i="14"/>
  <c r="BC498" i="14"/>
  <c r="BC499" i="14"/>
  <c r="BC500" i="14"/>
  <c r="BC501" i="14"/>
  <c r="BC502" i="14"/>
  <c r="BC503" i="14"/>
  <c r="BC504" i="14"/>
  <c r="BC505" i="14"/>
  <c r="BC506" i="14"/>
  <c r="BC507" i="14"/>
  <c r="BC508" i="14"/>
  <c r="BC509" i="14"/>
  <c r="BC510" i="14"/>
  <c r="BC511" i="14"/>
  <c r="BC512" i="14"/>
  <c r="BC513" i="14"/>
  <c r="BC514" i="14"/>
  <c r="BC515" i="14"/>
  <c r="BC516" i="14"/>
  <c r="BC517" i="14"/>
  <c r="BC518" i="14"/>
  <c r="BC519" i="14"/>
  <c r="BC520" i="14"/>
  <c r="BC521" i="14"/>
  <c r="BC522" i="14"/>
  <c r="BC523" i="14"/>
  <c r="BC524" i="14"/>
  <c r="BC525" i="14"/>
  <c r="BC526" i="14"/>
  <c r="BC527" i="14"/>
  <c r="BC528" i="14"/>
  <c r="BC529" i="14"/>
  <c r="BC530" i="14"/>
  <c r="BC531" i="14"/>
  <c r="BC532" i="14"/>
  <c r="BC533" i="14"/>
  <c r="BC534" i="14"/>
  <c r="BC535" i="14"/>
  <c r="BC536" i="14"/>
  <c r="BC537" i="14"/>
  <c r="BC538" i="14"/>
  <c r="BC539" i="14"/>
  <c r="BC540" i="14"/>
  <c r="BC541" i="14"/>
  <c r="BC542" i="14"/>
  <c r="BC543" i="14"/>
  <c r="BC544" i="14"/>
  <c r="BC545" i="14"/>
  <c r="BC546" i="14"/>
  <c r="BC547" i="14"/>
  <c r="BC548" i="14"/>
  <c r="BC549" i="14"/>
  <c r="BC550" i="14"/>
  <c r="BC551" i="14"/>
  <c r="BC552" i="14"/>
  <c r="BC553" i="14"/>
  <c r="BC554" i="14"/>
  <c r="BC555" i="14"/>
  <c r="BC556" i="14"/>
  <c r="BC557" i="14"/>
  <c r="BC558" i="14"/>
  <c r="BC559" i="14"/>
  <c r="BC560" i="14"/>
  <c r="BC561" i="14"/>
  <c r="BC562" i="14"/>
  <c r="BC563" i="14"/>
  <c r="BC564" i="14"/>
  <c r="BC565" i="14"/>
  <c r="BC566" i="14"/>
  <c r="BC567" i="14"/>
  <c r="BC568" i="14"/>
  <c r="BC569" i="14"/>
  <c r="BC570" i="14"/>
  <c r="BC571" i="14"/>
  <c r="BC572" i="14"/>
  <c r="BC573" i="14"/>
  <c r="BC574" i="14"/>
  <c r="BC575" i="14"/>
  <c r="BC576" i="14"/>
  <c r="BC577" i="14"/>
  <c r="BC578" i="14"/>
  <c r="BC579" i="14"/>
  <c r="BC580" i="14"/>
  <c r="BC581" i="14"/>
  <c r="BC582" i="14"/>
  <c r="BC583" i="14"/>
  <c r="BC584" i="14"/>
  <c r="BC585" i="14"/>
  <c r="BC586" i="14"/>
  <c r="BC587" i="14"/>
  <c r="BC588" i="14"/>
  <c r="BC589" i="14"/>
  <c r="BC590" i="14"/>
  <c r="BC591" i="14"/>
  <c r="BC592" i="14"/>
  <c r="BC593" i="14"/>
  <c r="BC594" i="14"/>
  <c r="BC595" i="14"/>
  <c r="BC596" i="14"/>
  <c r="BC597" i="14"/>
  <c r="BC598" i="14"/>
  <c r="BC599" i="14"/>
  <c r="BC600" i="14"/>
  <c r="BC601" i="14"/>
  <c r="BC602" i="14"/>
  <c r="BC603" i="14"/>
  <c r="BC604" i="14"/>
  <c r="BC605" i="14"/>
  <c r="BC606" i="14"/>
  <c r="BC607" i="14"/>
  <c r="BC608" i="14"/>
  <c r="BC609" i="14"/>
  <c r="BC610" i="14"/>
  <c r="BC611" i="14"/>
  <c r="BC612" i="14"/>
  <c r="BC613" i="14"/>
  <c r="BC614" i="14"/>
  <c r="BC615" i="14"/>
  <c r="BC616" i="14"/>
  <c r="BC617" i="14"/>
  <c r="BC618" i="14"/>
  <c r="BC619" i="14"/>
  <c r="BC620" i="14"/>
  <c r="BC621" i="14"/>
  <c r="BC622" i="14"/>
  <c r="BC623" i="14"/>
  <c r="BC624" i="14"/>
  <c r="BC625" i="14"/>
  <c r="BC626" i="14"/>
  <c r="BC627" i="14"/>
  <c r="BC628" i="14"/>
  <c r="BC629" i="14"/>
  <c r="BC630" i="14"/>
  <c r="BC631" i="14"/>
  <c r="BC632" i="14"/>
  <c r="BC633" i="14"/>
  <c r="BC634" i="14"/>
  <c r="BC635" i="14"/>
  <c r="BC636" i="14"/>
  <c r="BC637" i="14"/>
  <c r="BC638" i="14"/>
  <c r="BC639" i="14"/>
  <c r="BC640" i="14"/>
  <c r="BC641" i="14"/>
  <c r="BC642" i="14"/>
  <c r="BC643" i="14"/>
  <c r="BC644" i="14"/>
  <c r="BC645" i="14"/>
  <c r="BC646" i="14"/>
  <c r="BC647" i="14"/>
  <c r="BC648" i="14"/>
  <c r="BC649" i="14"/>
  <c r="BC650" i="14"/>
  <c r="BC651" i="14"/>
  <c r="BC652" i="14"/>
  <c r="BC653" i="14"/>
  <c r="BC654" i="14"/>
  <c r="BC655" i="14"/>
  <c r="BC656" i="14"/>
  <c r="BC657" i="14"/>
  <c r="BC658" i="14"/>
  <c r="BC659" i="14"/>
  <c r="BC660" i="14"/>
  <c r="BC661" i="14"/>
  <c r="BC662" i="14"/>
  <c r="BC663" i="14"/>
  <c r="BC664" i="14"/>
  <c r="BC665" i="14"/>
  <c r="BC666" i="14"/>
  <c r="BC667" i="14"/>
  <c r="BC668" i="14"/>
  <c r="BC669" i="14"/>
  <c r="BC670" i="14"/>
  <c r="BC671" i="14"/>
  <c r="BC672" i="14"/>
  <c r="BC673" i="14"/>
  <c r="BC674" i="14"/>
  <c r="BC675" i="14"/>
  <c r="BC676" i="14"/>
  <c r="BC677" i="14"/>
  <c r="BC678" i="14"/>
  <c r="BC679" i="14"/>
  <c r="BC680" i="14"/>
  <c r="BC681" i="14"/>
  <c r="BC682" i="14"/>
  <c r="BC683" i="14"/>
  <c r="BC684" i="14"/>
  <c r="BC685" i="14"/>
  <c r="BC686" i="14"/>
  <c r="BC687" i="14"/>
  <c r="BC688" i="14"/>
  <c r="BC689" i="14"/>
  <c r="BC690" i="14"/>
  <c r="BC691" i="14"/>
  <c r="BC692" i="14"/>
  <c r="BC693" i="14"/>
  <c r="BC694" i="14"/>
  <c r="BC695" i="14"/>
  <c r="BC696" i="14"/>
  <c r="BC697" i="14"/>
  <c r="BC698" i="14"/>
  <c r="BC699" i="14"/>
  <c r="BC700" i="14"/>
  <c r="BC701" i="14"/>
  <c r="BC702" i="14"/>
  <c r="BC703" i="14"/>
  <c r="BC704" i="14"/>
  <c r="BC705" i="14"/>
  <c r="BC706" i="14"/>
  <c r="BC707" i="14"/>
  <c r="BC708" i="14"/>
  <c r="BC709" i="14"/>
  <c r="BC710" i="14"/>
  <c r="BC711" i="14"/>
  <c r="BC712" i="14"/>
  <c r="BC713" i="14"/>
  <c r="BC714" i="14"/>
  <c r="BC715" i="14"/>
  <c r="BC716" i="14"/>
  <c r="BC717" i="14"/>
  <c r="BC718" i="14"/>
  <c r="BC719" i="14"/>
  <c r="BC720" i="14"/>
  <c r="BC721" i="14"/>
  <c r="BC722" i="14"/>
  <c r="BC723" i="14"/>
  <c r="BC724" i="14"/>
  <c r="BC725" i="14"/>
  <c r="BC726" i="14"/>
  <c r="BC727" i="14"/>
  <c r="BC728" i="14"/>
  <c r="BC729" i="14"/>
  <c r="BC730" i="14"/>
  <c r="BC731" i="14"/>
  <c r="BC732" i="14"/>
  <c r="BC733" i="14"/>
  <c r="BC734" i="14"/>
  <c r="BC735" i="14"/>
  <c r="BC736" i="14"/>
  <c r="BC737" i="14"/>
  <c r="BC738" i="14"/>
  <c r="BC739" i="14"/>
  <c r="BC740" i="14"/>
  <c r="BC741" i="14"/>
  <c r="BC742" i="14"/>
  <c r="BC743" i="14"/>
  <c r="BC744" i="14"/>
  <c r="BC745" i="14"/>
  <c r="BC746" i="14"/>
  <c r="BC747" i="14"/>
  <c r="BC748" i="14"/>
  <c r="BC749" i="14"/>
  <c r="BC750" i="14"/>
  <c r="BC751" i="14"/>
  <c r="BC752" i="14"/>
  <c r="BC753" i="14"/>
  <c r="BC754" i="14"/>
  <c r="BC755" i="14"/>
  <c r="BC756" i="14"/>
  <c r="BC757" i="14"/>
  <c r="BC758" i="14"/>
  <c r="BC759" i="14"/>
  <c r="BC760" i="14"/>
  <c r="BC761" i="14"/>
  <c r="BC762" i="14"/>
  <c r="BC763" i="14"/>
  <c r="BC764" i="14"/>
  <c r="BC765" i="14"/>
  <c r="BC766" i="14"/>
  <c r="BC767" i="14"/>
  <c r="BC768" i="14"/>
  <c r="BC769" i="14"/>
  <c r="BC770" i="14"/>
  <c r="BC771" i="14"/>
  <c r="BC772" i="14"/>
  <c r="BC773" i="14"/>
  <c r="BC774" i="14"/>
  <c r="BC775" i="14"/>
  <c r="BC776" i="14"/>
  <c r="BC777" i="14"/>
  <c r="BC778" i="14"/>
  <c r="BC779" i="14"/>
  <c r="BC780" i="14"/>
  <c r="BC781" i="14"/>
  <c r="BC782" i="14"/>
  <c r="BC783" i="14"/>
  <c r="BC784" i="14"/>
  <c r="BC785" i="14"/>
  <c r="BC786" i="14"/>
  <c r="BC787" i="14"/>
  <c r="BC788" i="14"/>
  <c r="BC789" i="14"/>
  <c r="BC790" i="14"/>
  <c r="BC791" i="14"/>
  <c r="BC792" i="14"/>
  <c r="BC793" i="14"/>
  <c r="BC794" i="14"/>
  <c r="BC795" i="14"/>
  <c r="BC796" i="14"/>
  <c r="BC797" i="14"/>
  <c r="BC798" i="14"/>
  <c r="BC799" i="14"/>
  <c r="BC800" i="14"/>
  <c r="BC801" i="14"/>
  <c r="BC802" i="14"/>
  <c r="BC803" i="14"/>
  <c r="BC804" i="14"/>
  <c r="BC805" i="14"/>
  <c r="BC806" i="14"/>
  <c r="BC807" i="14"/>
  <c r="BC808" i="14"/>
  <c r="BC809" i="14"/>
  <c r="BC810" i="14"/>
  <c r="BC811" i="14"/>
  <c r="BC812" i="14"/>
  <c r="BC813" i="14"/>
  <c r="BC814" i="14"/>
  <c r="BC815" i="14"/>
  <c r="BC816" i="14"/>
  <c r="BC817" i="14"/>
  <c r="BC818" i="14"/>
  <c r="BC819" i="14"/>
  <c r="BC820" i="14"/>
  <c r="BC821" i="14"/>
  <c r="BC822" i="14"/>
  <c r="BC823" i="14"/>
  <c r="BC824" i="14"/>
  <c r="BC825" i="14"/>
  <c r="BC826" i="14"/>
  <c r="BC827" i="14"/>
  <c r="BC828" i="14"/>
  <c r="BC829" i="14"/>
  <c r="BC830" i="14"/>
  <c r="BC831" i="14"/>
  <c r="BC832" i="14"/>
  <c r="BC833" i="14"/>
  <c r="BC834" i="14"/>
  <c r="BC835" i="14"/>
  <c r="BC836" i="14"/>
  <c r="BC837" i="14"/>
  <c r="BC838" i="14"/>
  <c r="BC839" i="14"/>
  <c r="BC840" i="14"/>
  <c r="BC841" i="14"/>
  <c r="BC842" i="14"/>
  <c r="BC843" i="14"/>
  <c r="BC844" i="14"/>
  <c r="BC845" i="14"/>
  <c r="BC846" i="14"/>
  <c r="BC847" i="14"/>
  <c r="BC848" i="14"/>
  <c r="BC849" i="14"/>
  <c r="BC850" i="14"/>
  <c r="BC851" i="14"/>
  <c r="BC852" i="14"/>
  <c r="BC853" i="14"/>
  <c r="BC854" i="14"/>
  <c r="BC855" i="14"/>
  <c r="BC856" i="14"/>
  <c r="BC857" i="14"/>
  <c r="BC858" i="14"/>
  <c r="BC859" i="14"/>
  <c r="BC860" i="14"/>
  <c r="BC861" i="14"/>
  <c r="BC862" i="14"/>
  <c r="BC863" i="14"/>
  <c r="BC864" i="14"/>
  <c r="BC865" i="14"/>
  <c r="BC866" i="14"/>
  <c r="BC867" i="14"/>
  <c r="BC868" i="14"/>
  <c r="BC869" i="14"/>
  <c r="BC870" i="14"/>
  <c r="BC871" i="14"/>
  <c r="BC872" i="14"/>
  <c r="BC873" i="14"/>
  <c r="BC874" i="14"/>
  <c r="BC875" i="14"/>
  <c r="BC876" i="14"/>
  <c r="BC877" i="14"/>
  <c r="BC878" i="14"/>
  <c r="BC879" i="14"/>
  <c r="BC880" i="14"/>
  <c r="BC881" i="14"/>
  <c r="BC882" i="14"/>
  <c r="BC883" i="14"/>
  <c r="BC884" i="14"/>
  <c r="BC885" i="14"/>
  <c r="BC886" i="14"/>
  <c r="BC887" i="14"/>
  <c r="BC888" i="14"/>
  <c r="BC889" i="14"/>
  <c r="BC890" i="14"/>
  <c r="BC891" i="14"/>
  <c r="BC892" i="14"/>
  <c r="BC893" i="14"/>
  <c r="BC894" i="14"/>
  <c r="BC895" i="14"/>
  <c r="BC896" i="14"/>
  <c r="BC897" i="14"/>
  <c r="BC898" i="14"/>
  <c r="BC899" i="14"/>
  <c r="BC900" i="14"/>
  <c r="BC901" i="14"/>
  <c r="BC902" i="14"/>
  <c r="BC903" i="14"/>
  <c r="BC904" i="14"/>
  <c r="BC905" i="14"/>
  <c r="BC906" i="14"/>
  <c r="BC907" i="14"/>
  <c r="BC908" i="14"/>
  <c r="BC909" i="14"/>
  <c r="BC910" i="14"/>
  <c r="BC911" i="14"/>
  <c r="BC912" i="14"/>
  <c r="BC913" i="14"/>
  <c r="BC914" i="14"/>
  <c r="BC915" i="14"/>
  <c r="BC916" i="14"/>
  <c r="BC917" i="14"/>
  <c r="BC918" i="14"/>
  <c r="BC919" i="14"/>
  <c r="BC920" i="14"/>
  <c r="BC921" i="14"/>
  <c r="BC922" i="14"/>
  <c r="BC923" i="14"/>
  <c r="BC924" i="14"/>
  <c r="BC925" i="14"/>
  <c r="BC926" i="14"/>
  <c r="BC927" i="14"/>
  <c r="BC928" i="14"/>
  <c r="BC929" i="14"/>
  <c r="BC930" i="14"/>
  <c r="BC931" i="14"/>
  <c r="BC932" i="14"/>
  <c r="BC933" i="14"/>
  <c r="BC934" i="14"/>
  <c r="BC935" i="14"/>
  <c r="BC936" i="14"/>
  <c r="BC937" i="14"/>
  <c r="BC938" i="14"/>
  <c r="BC939" i="14"/>
  <c r="BC940" i="14"/>
  <c r="BC941" i="14"/>
  <c r="BC942" i="14"/>
  <c r="BC943" i="14"/>
  <c r="BC944" i="14"/>
  <c r="BC945" i="14"/>
  <c r="BC946" i="14"/>
  <c r="BC947" i="14"/>
  <c r="BC948" i="14"/>
  <c r="BC949" i="14"/>
  <c r="BC950" i="14"/>
  <c r="BC951" i="14"/>
  <c r="BC952" i="14"/>
  <c r="BC953" i="14"/>
  <c r="BC954" i="14"/>
  <c r="BC955" i="14"/>
  <c r="BC956" i="14"/>
  <c r="BC957" i="14"/>
  <c r="BC958" i="14"/>
  <c r="BC959" i="14"/>
  <c r="BC960" i="14"/>
  <c r="BC961" i="14"/>
  <c r="BC962" i="14"/>
  <c r="BC963" i="14"/>
  <c r="BC964" i="14"/>
  <c r="BC965" i="14"/>
  <c r="BC966" i="14"/>
  <c r="BC967" i="14"/>
  <c r="BC968" i="14"/>
  <c r="BC969" i="14"/>
  <c r="BC970" i="14"/>
  <c r="BC971" i="14"/>
  <c r="BC972" i="14"/>
  <c r="BC973" i="14"/>
  <c r="BC974" i="14"/>
  <c r="BC975" i="14"/>
  <c r="BC976" i="14"/>
  <c r="BC977" i="14"/>
  <c r="BC978" i="14"/>
  <c r="BC979" i="14"/>
  <c r="BC980" i="14"/>
  <c r="BC981" i="14"/>
  <c r="BC982" i="14"/>
  <c r="BC983" i="14"/>
  <c r="BC984" i="14"/>
  <c r="BC985" i="14"/>
  <c r="BC986" i="14"/>
  <c r="BC987" i="14"/>
  <c r="BC988" i="14"/>
  <c r="BC989" i="14"/>
  <c r="BC990" i="14"/>
  <c r="BC991" i="14"/>
  <c r="BC992" i="14"/>
  <c r="BC993" i="14"/>
  <c r="BC994" i="14"/>
  <c r="BC995" i="14"/>
  <c r="BC13" i="14"/>
  <c r="AR14" i="14"/>
  <c r="AR16" i="14"/>
  <c r="AR17" i="14"/>
  <c r="AR18" i="14"/>
  <c r="AR19" i="14"/>
  <c r="AR20" i="14"/>
  <c r="AR21" i="14"/>
  <c r="AR22" i="14"/>
  <c r="AR23" i="14"/>
  <c r="AR24" i="14"/>
  <c r="AR25" i="14"/>
  <c r="AR26" i="14"/>
  <c r="AR27" i="14"/>
  <c r="AR28" i="14"/>
  <c r="AR29" i="14"/>
  <c r="AR30" i="14"/>
  <c r="AR31" i="14"/>
  <c r="AR32" i="14"/>
  <c r="AR33" i="14"/>
  <c r="AR34" i="14"/>
  <c r="AR35" i="14"/>
  <c r="AR36" i="14"/>
  <c r="AR37" i="14"/>
  <c r="AR38" i="14"/>
  <c r="AR39" i="14"/>
  <c r="AR40" i="14"/>
  <c r="AR41" i="14"/>
  <c r="AR42" i="14"/>
  <c r="AR43" i="14"/>
  <c r="AR44" i="14"/>
  <c r="AR45" i="14"/>
  <c r="AR46" i="14"/>
  <c r="AR47" i="14"/>
  <c r="AR48" i="14"/>
  <c r="AR49" i="14"/>
  <c r="AR50" i="14"/>
  <c r="AR51" i="14"/>
  <c r="AR52" i="14"/>
  <c r="AR53" i="14"/>
  <c r="AR54" i="14"/>
  <c r="AR55" i="14"/>
  <c r="AR56" i="14"/>
  <c r="AR57" i="14"/>
  <c r="AR58" i="14"/>
  <c r="AR59" i="14"/>
  <c r="AR60" i="14"/>
  <c r="AR61" i="14"/>
  <c r="AR62" i="14"/>
  <c r="AR63" i="14"/>
  <c r="AR64" i="14"/>
  <c r="AR65" i="14"/>
  <c r="AR66" i="14"/>
  <c r="AR67" i="14"/>
  <c r="AR68" i="14"/>
  <c r="AR69" i="14"/>
  <c r="AR70" i="14"/>
  <c r="AR71" i="14"/>
  <c r="AR72" i="14"/>
  <c r="AR73" i="14"/>
  <c r="AR74" i="14"/>
  <c r="AR75" i="14"/>
  <c r="AR76" i="14"/>
  <c r="AR77" i="14"/>
  <c r="AR78" i="14"/>
  <c r="AR79" i="14"/>
  <c r="AR80" i="14"/>
  <c r="AR81" i="14"/>
  <c r="AR82" i="14"/>
  <c r="AR83" i="14"/>
  <c r="AR84" i="14"/>
  <c r="AR85" i="14"/>
  <c r="AR86" i="14"/>
  <c r="AR87" i="14"/>
  <c r="AR88" i="14"/>
  <c r="AR89" i="14"/>
  <c r="AR90" i="14"/>
  <c r="AR91" i="14"/>
  <c r="AR92" i="14"/>
  <c r="AR93" i="14"/>
  <c r="AR94" i="14"/>
  <c r="AR95" i="14"/>
  <c r="AR96" i="14"/>
  <c r="AR97" i="14"/>
  <c r="AR98" i="14"/>
  <c r="AR99" i="14"/>
  <c r="AR100" i="14"/>
  <c r="AR101" i="14"/>
  <c r="AR102" i="14"/>
  <c r="AR103" i="14"/>
  <c r="AR104" i="14"/>
  <c r="AR105" i="14"/>
  <c r="AR106" i="14"/>
  <c r="AR107" i="14"/>
  <c r="AR108" i="14"/>
  <c r="AR109" i="14"/>
  <c r="AR110" i="14"/>
  <c r="AR111" i="14"/>
  <c r="AR112" i="14"/>
  <c r="AR113" i="14"/>
  <c r="AR114" i="14"/>
  <c r="AR115" i="14"/>
  <c r="AR116" i="14"/>
  <c r="AR117" i="14"/>
  <c r="AR118" i="14"/>
  <c r="AR119" i="14"/>
  <c r="AR120" i="14"/>
  <c r="AR121" i="14"/>
  <c r="AR122" i="14"/>
  <c r="AR123" i="14"/>
  <c r="AR124" i="14"/>
  <c r="AR125" i="14"/>
  <c r="AR126" i="14"/>
  <c r="AR127" i="14"/>
  <c r="AR128" i="14"/>
  <c r="AR129" i="14"/>
  <c r="AR130" i="14"/>
  <c r="AR131" i="14"/>
  <c r="AR132" i="14"/>
  <c r="AR133" i="14"/>
  <c r="AR134" i="14"/>
  <c r="AR135" i="14"/>
  <c r="AR136" i="14"/>
  <c r="AR137" i="14"/>
  <c r="AR138" i="14"/>
  <c r="AR139" i="14"/>
  <c r="AR140" i="14"/>
  <c r="AR141" i="14"/>
  <c r="AR142" i="14"/>
  <c r="AR143" i="14"/>
  <c r="AR144" i="14"/>
  <c r="AR145" i="14"/>
  <c r="AR146" i="14"/>
  <c r="AR147" i="14"/>
  <c r="AR148" i="14"/>
  <c r="AR149" i="14"/>
  <c r="AR150" i="14"/>
  <c r="AR151" i="14"/>
  <c r="AR152" i="14"/>
  <c r="AR153" i="14"/>
  <c r="AR154" i="14"/>
  <c r="AR155" i="14"/>
  <c r="AR156" i="14"/>
  <c r="AR157" i="14"/>
  <c r="AR158" i="14"/>
  <c r="AR159" i="14"/>
  <c r="AR160" i="14"/>
  <c r="AR161" i="14"/>
  <c r="AR162" i="14"/>
  <c r="AR163" i="14"/>
  <c r="AR164" i="14"/>
  <c r="AR165" i="14"/>
  <c r="AR166" i="14"/>
  <c r="AR167" i="14"/>
  <c r="AR168" i="14"/>
  <c r="AR169" i="14"/>
  <c r="AR170" i="14"/>
  <c r="AR171" i="14"/>
  <c r="AR172" i="14"/>
  <c r="AR173" i="14"/>
  <c r="AR174" i="14"/>
  <c r="AR175" i="14"/>
  <c r="AR176" i="14"/>
  <c r="AR177" i="14"/>
  <c r="AR178" i="14"/>
  <c r="AR179" i="14"/>
  <c r="AR180" i="14"/>
  <c r="AR181" i="14"/>
  <c r="AR182" i="14"/>
  <c r="AR183" i="14"/>
  <c r="AR184" i="14"/>
  <c r="AR185" i="14"/>
  <c r="AR186" i="14"/>
  <c r="AR187" i="14"/>
  <c r="AR188" i="14"/>
  <c r="AR189" i="14"/>
  <c r="AR190" i="14"/>
  <c r="AR191" i="14"/>
  <c r="AR192" i="14"/>
  <c r="AR193" i="14"/>
  <c r="AR194" i="14"/>
  <c r="AR195" i="14"/>
  <c r="AR196" i="14"/>
  <c r="AR197" i="14"/>
  <c r="AR198" i="14"/>
  <c r="AR199" i="14"/>
  <c r="AR200" i="14"/>
  <c r="AR201" i="14"/>
  <c r="AR202" i="14"/>
  <c r="AR203" i="14"/>
  <c r="AR204" i="14"/>
  <c r="AR205" i="14"/>
  <c r="AR206" i="14"/>
  <c r="AR207" i="14"/>
  <c r="AR208" i="14"/>
  <c r="AR209" i="14"/>
  <c r="AR210" i="14"/>
  <c r="AR211" i="14"/>
  <c r="AR212" i="14"/>
  <c r="AR213" i="14"/>
  <c r="AR214" i="14"/>
  <c r="AR215" i="14"/>
  <c r="AR216" i="14"/>
  <c r="AR217" i="14"/>
  <c r="AR218" i="14"/>
  <c r="AR219" i="14"/>
  <c r="AR220" i="14"/>
  <c r="AR221" i="14"/>
  <c r="AR222" i="14"/>
  <c r="AR223" i="14"/>
  <c r="AR224" i="14"/>
  <c r="AR225" i="14"/>
  <c r="AR226" i="14"/>
  <c r="AR227" i="14"/>
  <c r="AR228" i="14"/>
  <c r="AR229" i="14"/>
  <c r="AR230" i="14"/>
  <c r="AR231" i="14"/>
  <c r="AR232" i="14"/>
  <c r="AR233" i="14"/>
  <c r="AR234" i="14"/>
  <c r="AR235" i="14"/>
  <c r="AR236" i="14"/>
  <c r="AR237" i="14"/>
  <c r="AR238" i="14"/>
  <c r="AR239" i="14"/>
  <c r="AR240" i="14"/>
  <c r="AR241" i="14"/>
  <c r="AR242" i="14"/>
  <c r="AR243" i="14"/>
  <c r="AR244" i="14"/>
  <c r="AR245" i="14"/>
  <c r="AR246" i="14"/>
  <c r="AR247" i="14"/>
  <c r="AR248" i="14"/>
  <c r="AR249" i="14"/>
  <c r="AR250" i="14"/>
  <c r="AR251" i="14"/>
  <c r="AR252" i="14"/>
  <c r="AR253" i="14"/>
  <c r="AR254" i="14"/>
  <c r="AR255" i="14"/>
  <c r="AR256" i="14"/>
  <c r="AR257" i="14"/>
  <c r="AR258" i="14"/>
  <c r="AR259" i="14"/>
  <c r="AR260" i="14"/>
  <c r="AR261" i="14"/>
  <c r="AR262" i="14"/>
  <c r="AR263" i="14"/>
  <c r="AR264" i="14"/>
  <c r="AR265" i="14"/>
  <c r="AR266" i="14"/>
  <c r="AR267" i="14"/>
  <c r="AR268" i="14"/>
  <c r="AR269" i="14"/>
  <c r="AR270" i="14"/>
  <c r="AR271" i="14"/>
  <c r="AR272" i="14"/>
  <c r="AR273" i="14"/>
  <c r="AR274" i="14"/>
  <c r="AR275" i="14"/>
  <c r="AR276" i="14"/>
  <c r="AR277" i="14"/>
  <c r="AR278" i="14"/>
  <c r="AR279" i="14"/>
  <c r="AR280" i="14"/>
  <c r="AR281" i="14"/>
  <c r="AR282" i="14"/>
  <c r="AR283" i="14"/>
  <c r="AR284" i="14"/>
  <c r="AR285" i="14"/>
  <c r="AR286" i="14"/>
  <c r="AR287" i="14"/>
  <c r="AR288" i="14"/>
  <c r="AR289" i="14"/>
  <c r="AR290" i="14"/>
  <c r="AR291" i="14"/>
  <c r="AR292" i="14"/>
  <c r="AR293" i="14"/>
  <c r="AR294" i="14"/>
  <c r="AR295" i="14"/>
  <c r="AR296" i="14"/>
  <c r="AR297" i="14"/>
  <c r="AR298" i="14"/>
  <c r="AR299" i="14"/>
  <c r="AR300" i="14"/>
  <c r="AR301" i="14"/>
  <c r="AR302" i="14"/>
  <c r="AR303" i="14"/>
  <c r="AR304" i="14"/>
  <c r="AR305" i="14"/>
  <c r="AR306" i="14"/>
  <c r="AR307" i="14"/>
  <c r="AR308" i="14"/>
  <c r="AR309" i="14"/>
  <c r="AR310" i="14"/>
  <c r="AR311" i="14"/>
  <c r="AR312" i="14"/>
  <c r="AR313" i="14"/>
  <c r="AR314" i="14"/>
  <c r="AR315" i="14"/>
  <c r="AR316" i="14"/>
  <c r="AR317" i="14"/>
  <c r="AR318" i="14"/>
  <c r="AR319" i="14"/>
  <c r="AR320" i="14"/>
  <c r="AR321" i="14"/>
  <c r="AR322" i="14"/>
  <c r="AR323" i="14"/>
  <c r="AR324" i="14"/>
  <c r="AR325" i="14"/>
  <c r="AR326" i="14"/>
  <c r="AR327" i="14"/>
  <c r="AR328" i="14"/>
  <c r="AR329" i="14"/>
  <c r="AR330" i="14"/>
  <c r="AR331" i="14"/>
  <c r="AR332" i="14"/>
  <c r="AR333" i="14"/>
  <c r="AR334" i="14"/>
  <c r="AR335" i="14"/>
  <c r="AR336" i="14"/>
  <c r="AR337" i="14"/>
  <c r="AR338" i="14"/>
  <c r="AR339" i="14"/>
  <c r="AR340" i="14"/>
  <c r="AR341" i="14"/>
  <c r="AR342" i="14"/>
  <c r="AR343" i="14"/>
  <c r="AR344" i="14"/>
  <c r="AR345" i="14"/>
  <c r="AR346" i="14"/>
  <c r="AR347" i="14"/>
  <c r="AR348" i="14"/>
  <c r="AR349" i="14"/>
  <c r="AR350" i="14"/>
  <c r="AR351" i="14"/>
  <c r="AR352" i="14"/>
  <c r="AR353" i="14"/>
  <c r="AR354" i="14"/>
  <c r="AR355" i="14"/>
  <c r="AR356" i="14"/>
  <c r="AR357" i="14"/>
  <c r="AR358" i="14"/>
  <c r="AR359" i="14"/>
  <c r="AR360" i="14"/>
  <c r="AR361" i="14"/>
  <c r="AR362" i="14"/>
  <c r="AR363" i="14"/>
  <c r="AR364" i="14"/>
  <c r="AR365" i="14"/>
  <c r="AR366" i="14"/>
  <c r="AR367" i="14"/>
  <c r="AR368" i="14"/>
  <c r="AR369" i="14"/>
  <c r="AR370" i="14"/>
  <c r="AR371" i="14"/>
  <c r="AR372" i="14"/>
  <c r="AR373" i="14"/>
  <c r="AR374" i="14"/>
  <c r="AR375" i="14"/>
  <c r="AR376" i="14"/>
  <c r="AR377" i="14"/>
  <c r="AR378" i="14"/>
  <c r="AR379" i="14"/>
  <c r="AR380" i="14"/>
  <c r="AR381" i="14"/>
  <c r="AR382" i="14"/>
  <c r="AR383" i="14"/>
  <c r="AR384" i="14"/>
  <c r="AR385" i="14"/>
  <c r="AR386" i="14"/>
  <c r="AR387" i="14"/>
  <c r="AR388" i="14"/>
  <c r="AR389" i="14"/>
  <c r="AR390" i="14"/>
  <c r="AR391" i="14"/>
  <c r="AR392" i="14"/>
  <c r="AR393" i="14"/>
  <c r="AR394" i="14"/>
  <c r="AR395" i="14"/>
  <c r="AR396" i="14"/>
  <c r="AR397" i="14"/>
  <c r="AR398" i="14"/>
  <c r="AR399" i="14"/>
  <c r="AR400" i="14"/>
  <c r="AR401" i="14"/>
  <c r="AR402" i="14"/>
  <c r="AR403" i="14"/>
  <c r="AR404" i="14"/>
  <c r="AR405" i="14"/>
  <c r="AR406" i="14"/>
  <c r="AR407" i="14"/>
  <c r="AR408" i="14"/>
  <c r="AR409" i="14"/>
  <c r="AR410" i="14"/>
  <c r="AR411" i="14"/>
  <c r="AR412" i="14"/>
  <c r="AR413" i="14"/>
  <c r="AR414" i="14"/>
  <c r="AR415" i="14"/>
  <c r="AR416" i="14"/>
  <c r="AR417" i="14"/>
  <c r="AR418" i="14"/>
  <c r="AR419" i="14"/>
  <c r="AR420" i="14"/>
  <c r="AR421" i="14"/>
  <c r="AR422" i="14"/>
  <c r="AR423" i="14"/>
  <c r="AR424" i="14"/>
  <c r="AR425" i="14"/>
  <c r="AR426" i="14"/>
  <c r="AR427" i="14"/>
  <c r="AR428" i="14"/>
  <c r="AR429" i="14"/>
  <c r="AR430" i="14"/>
  <c r="AR431" i="14"/>
  <c r="AR432" i="14"/>
  <c r="AR433" i="14"/>
  <c r="AR434" i="14"/>
  <c r="AR435" i="14"/>
  <c r="AR436" i="14"/>
  <c r="AR437" i="14"/>
  <c r="AR438" i="14"/>
  <c r="AR439" i="14"/>
  <c r="AR440" i="14"/>
  <c r="AR441" i="14"/>
  <c r="AR442" i="14"/>
  <c r="AR443" i="14"/>
  <c r="AR444" i="14"/>
  <c r="AR445" i="14"/>
  <c r="AR446" i="14"/>
  <c r="AR447" i="14"/>
  <c r="AR448" i="14"/>
  <c r="AR449" i="14"/>
  <c r="AR450" i="14"/>
  <c r="AR451" i="14"/>
  <c r="AR452" i="14"/>
  <c r="AR453" i="14"/>
  <c r="AR454" i="14"/>
  <c r="AR455" i="14"/>
  <c r="AR456" i="14"/>
  <c r="AR457" i="14"/>
  <c r="AR458" i="14"/>
  <c r="AR459" i="14"/>
  <c r="AR460" i="14"/>
  <c r="AR461" i="14"/>
  <c r="AR462" i="14"/>
  <c r="AR463" i="14"/>
  <c r="AR464" i="14"/>
  <c r="AR465" i="14"/>
  <c r="AR466" i="14"/>
  <c r="AR467" i="14"/>
  <c r="AR468" i="14"/>
  <c r="AR469" i="14"/>
  <c r="AR470" i="14"/>
  <c r="AR471" i="14"/>
  <c r="AR472" i="14"/>
  <c r="AR473" i="14"/>
  <c r="AR474" i="14"/>
  <c r="AR475" i="14"/>
  <c r="AR476" i="14"/>
  <c r="AR477" i="14"/>
  <c r="AR478" i="14"/>
  <c r="AR479" i="14"/>
  <c r="AR480" i="14"/>
  <c r="AR481" i="14"/>
  <c r="AR482" i="14"/>
  <c r="AR483" i="14"/>
  <c r="AR484" i="14"/>
  <c r="AR485" i="14"/>
  <c r="AR486" i="14"/>
  <c r="AR487" i="14"/>
  <c r="AR488" i="14"/>
  <c r="AR489" i="14"/>
  <c r="AR490" i="14"/>
  <c r="AR491" i="14"/>
  <c r="AR492" i="14"/>
  <c r="AR493" i="14"/>
  <c r="AR494" i="14"/>
  <c r="AR495" i="14"/>
  <c r="AR496" i="14"/>
  <c r="AR497" i="14"/>
  <c r="AR498" i="14"/>
  <c r="AR499" i="14"/>
  <c r="AR500" i="14"/>
  <c r="AR501" i="14"/>
  <c r="AR502" i="14"/>
  <c r="AR503" i="14"/>
  <c r="AR504" i="14"/>
  <c r="AR505" i="14"/>
  <c r="AR506" i="14"/>
  <c r="AR507" i="14"/>
  <c r="AR508" i="14"/>
  <c r="AR509" i="14"/>
  <c r="AR510" i="14"/>
  <c r="AR511" i="14"/>
  <c r="AR512" i="14"/>
  <c r="AR513" i="14"/>
  <c r="AR514" i="14"/>
  <c r="AR515" i="14"/>
  <c r="AR516" i="14"/>
  <c r="AR517" i="14"/>
  <c r="AR518" i="14"/>
  <c r="AR519" i="14"/>
  <c r="AR520" i="14"/>
  <c r="AR521" i="14"/>
  <c r="AR522" i="14"/>
  <c r="AR523" i="14"/>
  <c r="AR524" i="14"/>
  <c r="AR525" i="14"/>
  <c r="AR526" i="14"/>
  <c r="AR527" i="14"/>
  <c r="AR528" i="14"/>
  <c r="AR529" i="14"/>
  <c r="AR530" i="14"/>
  <c r="AR531" i="14"/>
  <c r="AR532" i="14"/>
  <c r="AR533" i="14"/>
  <c r="AR534" i="14"/>
  <c r="AR535" i="14"/>
  <c r="AR536" i="14"/>
  <c r="AR537" i="14"/>
  <c r="AR538" i="14"/>
  <c r="AR539" i="14"/>
  <c r="AR540" i="14"/>
  <c r="AR541" i="14"/>
  <c r="AR542" i="14"/>
  <c r="AR543" i="14"/>
  <c r="AR544" i="14"/>
  <c r="AR545" i="14"/>
  <c r="AR546" i="14"/>
  <c r="AR547" i="14"/>
  <c r="AR548" i="14"/>
  <c r="AR549" i="14"/>
  <c r="AR550" i="14"/>
  <c r="AR551" i="14"/>
  <c r="AR552" i="14"/>
  <c r="AR553" i="14"/>
  <c r="AR554" i="14"/>
  <c r="AR555" i="14"/>
  <c r="AR556" i="14"/>
  <c r="AR557" i="14"/>
  <c r="AR558" i="14"/>
  <c r="AR559" i="14"/>
  <c r="AR560" i="14"/>
  <c r="AR561" i="14"/>
  <c r="AR562" i="14"/>
  <c r="AR563" i="14"/>
  <c r="AR564" i="14"/>
  <c r="AR565" i="14"/>
  <c r="AR566" i="14"/>
  <c r="AR567" i="14"/>
  <c r="AR568" i="14"/>
  <c r="AR569" i="14"/>
  <c r="AR570" i="14"/>
  <c r="AR571" i="14"/>
  <c r="AR572" i="14"/>
  <c r="AR573" i="14"/>
  <c r="AR574" i="14"/>
  <c r="AR575" i="14"/>
  <c r="AR576" i="14"/>
  <c r="AR577" i="14"/>
  <c r="AR578" i="14"/>
  <c r="AR579" i="14"/>
  <c r="AR580" i="14"/>
  <c r="AR581" i="14"/>
  <c r="AR582" i="14"/>
  <c r="AR583" i="14"/>
  <c r="AR584" i="14"/>
  <c r="AR585" i="14"/>
  <c r="AR586" i="14"/>
  <c r="AR587" i="14"/>
  <c r="AR588" i="14"/>
  <c r="AR589" i="14"/>
  <c r="AR590" i="14"/>
  <c r="AR591" i="14"/>
  <c r="AR592" i="14"/>
  <c r="AR593" i="14"/>
  <c r="AR594" i="14"/>
  <c r="AR595" i="14"/>
  <c r="AR596" i="14"/>
  <c r="AR597" i="14"/>
  <c r="AR598" i="14"/>
  <c r="AR599" i="14"/>
  <c r="AR600" i="14"/>
  <c r="AR601" i="14"/>
  <c r="AR602" i="14"/>
  <c r="AR603" i="14"/>
  <c r="AR604" i="14"/>
  <c r="AR605" i="14"/>
  <c r="AR606" i="14"/>
  <c r="AR607" i="14"/>
  <c r="AR608" i="14"/>
  <c r="AR609" i="14"/>
  <c r="AR610" i="14"/>
  <c r="AR611" i="14"/>
  <c r="AR612" i="14"/>
  <c r="AR613" i="14"/>
  <c r="AR614" i="14"/>
  <c r="AR615" i="14"/>
  <c r="AR616" i="14"/>
  <c r="AR617" i="14"/>
  <c r="AR618" i="14"/>
  <c r="AR619" i="14"/>
  <c r="AR620" i="14"/>
  <c r="AR621" i="14"/>
  <c r="AR622" i="14"/>
  <c r="AR623" i="14"/>
  <c r="AR624" i="14"/>
  <c r="AR625" i="14"/>
  <c r="AR626" i="14"/>
  <c r="AR627" i="14"/>
  <c r="AR628" i="14"/>
  <c r="AR629" i="14"/>
  <c r="AR630" i="14"/>
  <c r="AR631" i="14"/>
  <c r="AR632" i="14"/>
  <c r="AR633" i="14"/>
  <c r="AR634" i="14"/>
  <c r="AR635" i="14"/>
  <c r="AR636" i="14"/>
  <c r="AR637" i="14"/>
  <c r="AR638" i="14"/>
  <c r="AR639" i="14"/>
  <c r="AR640" i="14"/>
  <c r="AR641" i="14"/>
  <c r="AR642" i="14"/>
  <c r="AR643" i="14"/>
  <c r="AR644" i="14"/>
  <c r="AR645" i="14"/>
  <c r="AR646" i="14"/>
  <c r="AR647" i="14"/>
  <c r="AR648" i="14"/>
  <c r="AR649" i="14"/>
  <c r="AR650" i="14"/>
  <c r="AR651" i="14"/>
  <c r="AR652" i="14"/>
  <c r="AR653" i="14"/>
  <c r="AR654" i="14"/>
  <c r="AR655" i="14"/>
  <c r="AR656" i="14"/>
  <c r="AR657" i="14"/>
  <c r="AR658" i="14"/>
  <c r="AR659" i="14"/>
  <c r="AR660" i="14"/>
  <c r="AR661" i="14"/>
  <c r="AR662" i="14"/>
  <c r="AR663" i="14"/>
  <c r="AR664" i="14"/>
  <c r="AR665" i="14"/>
  <c r="AR666" i="14"/>
  <c r="AR667" i="14"/>
  <c r="AR668" i="14"/>
  <c r="AR669" i="14"/>
  <c r="AR670" i="14"/>
  <c r="AR671" i="14"/>
  <c r="AR672" i="14"/>
  <c r="AR673" i="14"/>
  <c r="AR674" i="14"/>
  <c r="AR675" i="14"/>
  <c r="AR676" i="14"/>
  <c r="AR677" i="14"/>
  <c r="AR678" i="14"/>
  <c r="AR679" i="14"/>
  <c r="AR680" i="14"/>
  <c r="AR681" i="14"/>
  <c r="AR682" i="14"/>
  <c r="AR683" i="14"/>
  <c r="AR684" i="14"/>
  <c r="AR685" i="14"/>
  <c r="AR686" i="14"/>
  <c r="AR687" i="14"/>
  <c r="AR688" i="14"/>
  <c r="AR689" i="14"/>
  <c r="AR690" i="14"/>
  <c r="AR691" i="14"/>
  <c r="AR692" i="14"/>
  <c r="AR693" i="14"/>
  <c r="AR694" i="14"/>
  <c r="AR695" i="14"/>
  <c r="AR696" i="14"/>
  <c r="AR697" i="14"/>
  <c r="AR698" i="14"/>
  <c r="AR699" i="14"/>
  <c r="AR700" i="14"/>
  <c r="AR701" i="14"/>
  <c r="AR702" i="14"/>
  <c r="AR703" i="14"/>
  <c r="AR704" i="14"/>
  <c r="AR705" i="14"/>
  <c r="AR706" i="14"/>
  <c r="AR707" i="14"/>
  <c r="AR708" i="14"/>
  <c r="AR709" i="14"/>
  <c r="AR710" i="14"/>
  <c r="AR711" i="14"/>
  <c r="AR712" i="14"/>
  <c r="AR713" i="14"/>
  <c r="AR714" i="14"/>
  <c r="AR715" i="14"/>
  <c r="AR716" i="14"/>
  <c r="AR717" i="14"/>
  <c r="AR718" i="14"/>
  <c r="AR719" i="14"/>
  <c r="AR720" i="14"/>
  <c r="AR721" i="14"/>
  <c r="AR722" i="14"/>
  <c r="AR723" i="14"/>
  <c r="AR724" i="14"/>
  <c r="AR725" i="14"/>
  <c r="AR726" i="14"/>
  <c r="AR727" i="14"/>
  <c r="AR728" i="14"/>
  <c r="AR729" i="14"/>
  <c r="AR730" i="14"/>
  <c r="AR731" i="14"/>
  <c r="AR732" i="14"/>
  <c r="AR733" i="14"/>
  <c r="AR734" i="14"/>
  <c r="AR735" i="14"/>
  <c r="AR736" i="14"/>
  <c r="AR737" i="14"/>
  <c r="AR738" i="14"/>
  <c r="AR739" i="14"/>
  <c r="AR740" i="14"/>
  <c r="AR741" i="14"/>
  <c r="AR742" i="14"/>
  <c r="AR743" i="14"/>
  <c r="AR744" i="14"/>
  <c r="AR745" i="14"/>
  <c r="AR746" i="14"/>
  <c r="AR747" i="14"/>
  <c r="AR748" i="14"/>
  <c r="AR749" i="14"/>
  <c r="AR750" i="14"/>
  <c r="AR751" i="14"/>
  <c r="AR752" i="14"/>
  <c r="AR753" i="14"/>
  <c r="AR754" i="14"/>
  <c r="AR755" i="14"/>
  <c r="AR756" i="14"/>
  <c r="AR757" i="14"/>
  <c r="AR758" i="14"/>
  <c r="AR759" i="14"/>
  <c r="AR760" i="14"/>
  <c r="AR761" i="14"/>
  <c r="AR762" i="14"/>
  <c r="AR763" i="14"/>
  <c r="AR764" i="14"/>
  <c r="AR765" i="14"/>
  <c r="AR766" i="14"/>
  <c r="AR767" i="14"/>
  <c r="AR768" i="14"/>
  <c r="AR769" i="14"/>
  <c r="AR770" i="14"/>
  <c r="AR771" i="14"/>
  <c r="AR772" i="14"/>
  <c r="AR773" i="14"/>
  <c r="AR774" i="14"/>
  <c r="AR775" i="14"/>
  <c r="AR776" i="14"/>
  <c r="AR777" i="14"/>
  <c r="AR778" i="14"/>
  <c r="AR779" i="14"/>
  <c r="AR780" i="14"/>
  <c r="AR781" i="14"/>
  <c r="AR782" i="14"/>
  <c r="AR783" i="14"/>
  <c r="AR784" i="14"/>
  <c r="AR785" i="14"/>
  <c r="AR786" i="14"/>
  <c r="AR787" i="14"/>
  <c r="AR788" i="14"/>
  <c r="AR789" i="14"/>
  <c r="AR790" i="14"/>
  <c r="AR791" i="14"/>
  <c r="AR792" i="14"/>
  <c r="AR793" i="14"/>
  <c r="AR794" i="14"/>
  <c r="AR795" i="14"/>
  <c r="AR796" i="14"/>
  <c r="AR797" i="14"/>
  <c r="AR798" i="14"/>
  <c r="AR799" i="14"/>
  <c r="AR800" i="14"/>
  <c r="AR801" i="14"/>
  <c r="AR802" i="14"/>
  <c r="AR803" i="14"/>
  <c r="AR804" i="14"/>
  <c r="AR805" i="14"/>
  <c r="AR806" i="14"/>
  <c r="AR807" i="14"/>
  <c r="AR808" i="14"/>
  <c r="AR809" i="14"/>
  <c r="AR810" i="14"/>
  <c r="AR811" i="14"/>
  <c r="AR812" i="14"/>
  <c r="AR813" i="14"/>
  <c r="AR814" i="14"/>
  <c r="AR815" i="14"/>
  <c r="AR816" i="14"/>
  <c r="AR817" i="14"/>
  <c r="AR818" i="14"/>
  <c r="AR819" i="14"/>
  <c r="AR820" i="14"/>
  <c r="AR821" i="14"/>
  <c r="AR822" i="14"/>
  <c r="AR823" i="14"/>
  <c r="AR824" i="14"/>
  <c r="AR825" i="14"/>
  <c r="AR826" i="14"/>
  <c r="AR827" i="14"/>
  <c r="AR828" i="14"/>
  <c r="AR829" i="14"/>
  <c r="AR830" i="14"/>
  <c r="AR831" i="14"/>
  <c r="AR832" i="14"/>
  <c r="AR833" i="14"/>
  <c r="AR834" i="14"/>
  <c r="AR835" i="14"/>
  <c r="AR836" i="14"/>
  <c r="AR837" i="14"/>
  <c r="AR838" i="14"/>
  <c r="AR839" i="14"/>
  <c r="AR840" i="14"/>
  <c r="AR841" i="14"/>
  <c r="AR842" i="14"/>
  <c r="AR843" i="14"/>
  <c r="AR844" i="14"/>
  <c r="AR845" i="14"/>
  <c r="AR846" i="14"/>
  <c r="AR847" i="14"/>
  <c r="AR848" i="14"/>
  <c r="AR849" i="14"/>
  <c r="AR850" i="14"/>
  <c r="AR851" i="14"/>
  <c r="AR852" i="14"/>
  <c r="AR853" i="14"/>
  <c r="AR854" i="14"/>
  <c r="AR855" i="14"/>
  <c r="AR856" i="14"/>
  <c r="AR857" i="14"/>
  <c r="AR858" i="14"/>
  <c r="AR859" i="14"/>
  <c r="AR860" i="14"/>
  <c r="AR861" i="14"/>
  <c r="AR862" i="14"/>
  <c r="AR863" i="14"/>
  <c r="AR864" i="14"/>
  <c r="AR865" i="14"/>
  <c r="AR866" i="14"/>
  <c r="AR867" i="14"/>
  <c r="AR868" i="14"/>
  <c r="AR869" i="14"/>
  <c r="AR870" i="14"/>
  <c r="AR871" i="14"/>
  <c r="AR872" i="14"/>
  <c r="AR873" i="14"/>
  <c r="AR874" i="14"/>
  <c r="AR875" i="14"/>
  <c r="AR876" i="14"/>
  <c r="AR877" i="14"/>
  <c r="AR878" i="14"/>
  <c r="AR879" i="14"/>
  <c r="AR880" i="14"/>
  <c r="AR881" i="14"/>
  <c r="AR882" i="14"/>
  <c r="AR883" i="14"/>
  <c r="AR884" i="14"/>
  <c r="AR885" i="14"/>
  <c r="AR886" i="14"/>
  <c r="AR887" i="14"/>
  <c r="AR888" i="14"/>
  <c r="AR889" i="14"/>
  <c r="AR890" i="14"/>
  <c r="AR891" i="14"/>
  <c r="AR892" i="14"/>
  <c r="AR893" i="14"/>
  <c r="AR894" i="14"/>
  <c r="AR895" i="14"/>
  <c r="AR896" i="14"/>
  <c r="AR897" i="14"/>
  <c r="AR898" i="14"/>
  <c r="AR899" i="14"/>
  <c r="AR900" i="14"/>
  <c r="AR901" i="14"/>
  <c r="AR902" i="14"/>
  <c r="AR903" i="14"/>
  <c r="AR904" i="14"/>
  <c r="AR905" i="14"/>
  <c r="AR906" i="14"/>
  <c r="AR907" i="14"/>
  <c r="AR908" i="14"/>
  <c r="AR909" i="14"/>
  <c r="AR910" i="14"/>
  <c r="AR911" i="14"/>
  <c r="AR912" i="14"/>
  <c r="AR913" i="14"/>
  <c r="AR914" i="14"/>
  <c r="AR915" i="14"/>
  <c r="AR916" i="14"/>
  <c r="AR917" i="14"/>
  <c r="AR918" i="14"/>
  <c r="AR919" i="14"/>
  <c r="AR920" i="14"/>
  <c r="AR921" i="14"/>
  <c r="AR922" i="14"/>
  <c r="AR923" i="14"/>
  <c r="AR924" i="14"/>
  <c r="AR925" i="14"/>
  <c r="AR926" i="14"/>
  <c r="AR927" i="14"/>
  <c r="AR928" i="14"/>
  <c r="AR929" i="14"/>
  <c r="AR930" i="14"/>
  <c r="AR931" i="14"/>
  <c r="AR932" i="14"/>
  <c r="AR933" i="14"/>
  <c r="AR934" i="14"/>
  <c r="AR935" i="14"/>
  <c r="AR936" i="14"/>
  <c r="AR937" i="14"/>
  <c r="AR938" i="14"/>
  <c r="AR939" i="14"/>
  <c r="AR940" i="14"/>
  <c r="AR941" i="14"/>
  <c r="AR942" i="14"/>
  <c r="AR943" i="14"/>
  <c r="AR944" i="14"/>
  <c r="AR945" i="14"/>
  <c r="AR946" i="14"/>
  <c r="AR947" i="14"/>
  <c r="AR948" i="14"/>
  <c r="AR949" i="14"/>
  <c r="AR950" i="14"/>
  <c r="AR951" i="14"/>
  <c r="AR952" i="14"/>
  <c r="AR953" i="14"/>
  <c r="AR954" i="14"/>
  <c r="AR955" i="14"/>
  <c r="AR956" i="14"/>
  <c r="AR957" i="14"/>
  <c r="AR958" i="14"/>
  <c r="AR959" i="14"/>
  <c r="AR960" i="14"/>
  <c r="AR961" i="14"/>
  <c r="AR962" i="14"/>
  <c r="AR963" i="14"/>
  <c r="AR964" i="14"/>
  <c r="AR965" i="14"/>
  <c r="AR966" i="14"/>
  <c r="AR967" i="14"/>
  <c r="AR968" i="14"/>
  <c r="AR969" i="14"/>
  <c r="AR970" i="14"/>
  <c r="AR971" i="14"/>
  <c r="AR972" i="14"/>
  <c r="AR973" i="14"/>
  <c r="AR974" i="14"/>
  <c r="AR975" i="14"/>
  <c r="AR976" i="14"/>
  <c r="AR977" i="14"/>
  <c r="AR978" i="14"/>
  <c r="AR979" i="14"/>
  <c r="AR980" i="14"/>
  <c r="AR981" i="14"/>
  <c r="AR982" i="14"/>
  <c r="AR983" i="14"/>
  <c r="AR984" i="14"/>
  <c r="AR985" i="14"/>
  <c r="AR986" i="14"/>
  <c r="AR987" i="14"/>
  <c r="AR988" i="14"/>
  <c r="AR989" i="14"/>
  <c r="AR990" i="14"/>
  <c r="AR991" i="14"/>
  <c r="AR992" i="14"/>
  <c r="AR993" i="14"/>
  <c r="AR994" i="14"/>
  <c r="AR995" i="14"/>
  <c r="AR13" i="14"/>
  <c r="AG14" i="14"/>
  <c r="AG16" i="14"/>
  <c r="AG17" i="14"/>
  <c r="AG18" i="14"/>
  <c r="AG19" i="14"/>
  <c r="AG20" i="14"/>
  <c r="AG21" i="14"/>
  <c r="AG22" i="14"/>
  <c r="AG23" i="14"/>
  <c r="AG24" i="14"/>
  <c r="AG25" i="14"/>
  <c r="AG26" i="14"/>
  <c r="AG27" i="14"/>
  <c r="AG28" i="14"/>
  <c r="AG29" i="14"/>
  <c r="AG30" i="14"/>
  <c r="AG31" i="14"/>
  <c r="AG32" i="14"/>
  <c r="AG33" i="14"/>
  <c r="AG34" i="14"/>
  <c r="AG35" i="14"/>
  <c r="AG36" i="14"/>
  <c r="AG37" i="14"/>
  <c r="AG38" i="14"/>
  <c r="AG39" i="14"/>
  <c r="AG40" i="14"/>
  <c r="AG41" i="14"/>
  <c r="AG42" i="14"/>
  <c r="AG43" i="14"/>
  <c r="AG44" i="14"/>
  <c r="AG45" i="14"/>
  <c r="AG46" i="14"/>
  <c r="AG47" i="14"/>
  <c r="AG48" i="14"/>
  <c r="AG49" i="14"/>
  <c r="AG50" i="14"/>
  <c r="AG51" i="14"/>
  <c r="AG52" i="14"/>
  <c r="AG53" i="14"/>
  <c r="AG54" i="14"/>
  <c r="AG55" i="14"/>
  <c r="AG56" i="14"/>
  <c r="AG57" i="14"/>
  <c r="AG58" i="14"/>
  <c r="AG59" i="14"/>
  <c r="AG60" i="14"/>
  <c r="AG61" i="14"/>
  <c r="AG62" i="14"/>
  <c r="AG63" i="14"/>
  <c r="AG64" i="14"/>
  <c r="AG65" i="14"/>
  <c r="AG66" i="14"/>
  <c r="AG67" i="14"/>
  <c r="AG68" i="14"/>
  <c r="AG69" i="14"/>
  <c r="AG70" i="14"/>
  <c r="AG71" i="14"/>
  <c r="AG72" i="14"/>
  <c r="AG73" i="14"/>
  <c r="AG74" i="14"/>
  <c r="AG75" i="14"/>
  <c r="AG76" i="14"/>
  <c r="AG77" i="14"/>
  <c r="AG78" i="14"/>
  <c r="AG79" i="14"/>
  <c r="AG80" i="14"/>
  <c r="AG81" i="14"/>
  <c r="AG82" i="14"/>
  <c r="AG83" i="14"/>
  <c r="AG84" i="14"/>
  <c r="AG85" i="14"/>
  <c r="AG86" i="14"/>
  <c r="AG87" i="14"/>
  <c r="AG88" i="14"/>
  <c r="AG89" i="14"/>
  <c r="AG90" i="14"/>
  <c r="AG91" i="14"/>
  <c r="AG92" i="14"/>
  <c r="AG93" i="14"/>
  <c r="AG94" i="14"/>
  <c r="AG95" i="14"/>
  <c r="AG96" i="14"/>
  <c r="AG97" i="14"/>
  <c r="AG98" i="14"/>
  <c r="AG99" i="14"/>
  <c r="AG100" i="14"/>
  <c r="AG101" i="14"/>
  <c r="AG102" i="14"/>
  <c r="AG103" i="14"/>
  <c r="AG104" i="14"/>
  <c r="AG105" i="14"/>
  <c r="AG106" i="14"/>
  <c r="AG107" i="14"/>
  <c r="AG108" i="14"/>
  <c r="AG109" i="14"/>
  <c r="AG110" i="14"/>
  <c r="AG111" i="14"/>
  <c r="AG112" i="14"/>
  <c r="AG113" i="14"/>
  <c r="AG114" i="14"/>
  <c r="AG115" i="14"/>
  <c r="AG116" i="14"/>
  <c r="AG117" i="14"/>
  <c r="AG118" i="14"/>
  <c r="AG119" i="14"/>
  <c r="AG120" i="14"/>
  <c r="AG121" i="14"/>
  <c r="AG122" i="14"/>
  <c r="AG123" i="14"/>
  <c r="AG124" i="14"/>
  <c r="AG125" i="14"/>
  <c r="AG126" i="14"/>
  <c r="AG127" i="14"/>
  <c r="AG128" i="14"/>
  <c r="AG129" i="14"/>
  <c r="AG130" i="14"/>
  <c r="AG131" i="14"/>
  <c r="AG132" i="14"/>
  <c r="AG133" i="14"/>
  <c r="AG134" i="14"/>
  <c r="AG135" i="14"/>
  <c r="AG136" i="14"/>
  <c r="AG137" i="14"/>
  <c r="AG138" i="14"/>
  <c r="AG139" i="14"/>
  <c r="AG140" i="14"/>
  <c r="AG141" i="14"/>
  <c r="AG142" i="14"/>
  <c r="AG143" i="14"/>
  <c r="AG144" i="14"/>
  <c r="AG145" i="14"/>
  <c r="AG146" i="14"/>
  <c r="AG147" i="14"/>
  <c r="AG148" i="14"/>
  <c r="AG149" i="14"/>
  <c r="AG150" i="14"/>
  <c r="AG151" i="14"/>
  <c r="AG152" i="14"/>
  <c r="AG153" i="14"/>
  <c r="AG154" i="14"/>
  <c r="AG155" i="14"/>
  <c r="AG156" i="14"/>
  <c r="AG157" i="14"/>
  <c r="AG158" i="14"/>
  <c r="AG159" i="14"/>
  <c r="AG160" i="14"/>
  <c r="AG161" i="14"/>
  <c r="AG162" i="14"/>
  <c r="AG163" i="14"/>
  <c r="AG164" i="14"/>
  <c r="AG165" i="14"/>
  <c r="AG166" i="14"/>
  <c r="AG167" i="14"/>
  <c r="AG168" i="14"/>
  <c r="AG169" i="14"/>
  <c r="AG170" i="14"/>
  <c r="AG171" i="14"/>
  <c r="AG172" i="14"/>
  <c r="AG173" i="14"/>
  <c r="AG174" i="14"/>
  <c r="AG175" i="14"/>
  <c r="AG176" i="14"/>
  <c r="AG177" i="14"/>
  <c r="AG178" i="14"/>
  <c r="AG179" i="14"/>
  <c r="AG180" i="14"/>
  <c r="AG181" i="14"/>
  <c r="AG182" i="14"/>
  <c r="AG183" i="14"/>
  <c r="AG184" i="14"/>
  <c r="AG185" i="14"/>
  <c r="AG186" i="14"/>
  <c r="AG187" i="14"/>
  <c r="AG188" i="14"/>
  <c r="AG189" i="14"/>
  <c r="AG190" i="14"/>
  <c r="AG191" i="14"/>
  <c r="AG192" i="14"/>
  <c r="AG193" i="14"/>
  <c r="AG194" i="14"/>
  <c r="AG195" i="14"/>
  <c r="AG196" i="14"/>
  <c r="AG197" i="14"/>
  <c r="AG198" i="14"/>
  <c r="AG199" i="14"/>
  <c r="AG200" i="14"/>
  <c r="AG201" i="14"/>
  <c r="AG202" i="14"/>
  <c r="AG203" i="14"/>
  <c r="AG204" i="14"/>
  <c r="AG205" i="14"/>
  <c r="AG206" i="14"/>
  <c r="AG207" i="14"/>
  <c r="AG208" i="14"/>
  <c r="AG209" i="14"/>
  <c r="AG210" i="14"/>
  <c r="AG211" i="14"/>
  <c r="AG212" i="14"/>
  <c r="AG213" i="14"/>
  <c r="AG214" i="14"/>
  <c r="AG215" i="14"/>
  <c r="AG216" i="14"/>
  <c r="AG217" i="14"/>
  <c r="AG218" i="14"/>
  <c r="AG219" i="14"/>
  <c r="AG220" i="14"/>
  <c r="AG221" i="14"/>
  <c r="AG222" i="14"/>
  <c r="AG223" i="14"/>
  <c r="AG224" i="14"/>
  <c r="AG225" i="14"/>
  <c r="AG226" i="14"/>
  <c r="AG227" i="14"/>
  <c r="AG228" i="14"/>
  <c r="AG229" i="14"/>
  <c r="AG230" i="14"/>
  <c r="AG231" i="14"/>
  <c r="AG232" i="14"/>
  <c r="AG233" i="14"/>
  <c r="AG234" i="14"/>
  <c r="AG235" i="14"/>
  <c r="AG236" i="14"/>
  <c r="AG237" i="14"/>
  <c r="AG238" i="14"/>
  <c r="AG239" i="14"/>
  <c r="AG240" i="14"/>
  <c r="AG241" i="14"/>
  <c r="AG242" i="14"/>
  <c r="AG243" i="14"/>
  <c r="AG244" i="14"/>
  <c r="AG245" i="14"/>
  <c r="AG246" i="14"/>
  <c r="AG247" i="14"/>
  <c r="AG248" i="14"/>
  <c r="AG249" i="14"/>
  <c r="AG250" i="14"/>
  <c r="AG251" i="14"/>
  <c r="AG252" i="14"/>
  <c r="AG253" i="14"/>
  <c r="AG254" i="14"/>
  <c r="AG255" i="14"/>
  <c r="AG256" i="14"/>
  <c r="AG257" i="14"/>
  <c r="AG258" i="14"/>
  <c r="AG259" i="14"/>
  <c r="AG260" i="14"/>
  <c r="AG261" i="14"/>
  <c r="AG262" i="14"/>
  <c r="AG263" i="14"/>
  <c r="AG264" i="14"/>
  <c r="AG265" i="14"/>
  <c r="AG266" i="14"/>
  <c r="AG267" i="14"/>
  <c r="AG268" i="14"/>
  <c r="AG269" i="14"/>
  <c r="AG270" i="14"/>
  <c r="AG271" i="14"/>
  <c r="AG272" i="14"/>
  <c r="AG273" i="14"/>
  <c r="AG274" i="14"/>
  <c r="AG275" i="14"/>
  <c r="AG276" i="14"/>
  <c r="AG277" i="14"/>
  <c r="AG278" i="14"/>
  <c r="AG279" i="14"/>
  <c r="AG280" i="14"/>
  <c r="AG281" i="14"/>
  <c r="AG282" i="14"/>
  <c r="AG283" i="14"/>
  <c r="AG284" i="14"/>
  <c r="AG285" i="14"/>
  <c r="AG286" i="14"/>
  <c r="AG287" i="14"/>
  <c r="AG288" i="14"/>
  <c r="AG289" i="14"/>
  <c r="AG290" i="14"/>
  <c r="AG291" i="14"/>
  <c r="AG292" i="14"/>
  <c r="AG293" i="14"/>
  <c r="AG294" i="14"/>
  <c r="AG295" i="14"/>
  <c r="AG296" i="14"/>
  <c r="AG297" i="14"/>
  <c r="AG298" i="14"/>
  <c r="AG299" i="14"/>
  <c r="AG300" i="14"/>
  <c r="AG301" i="14"/>
  <c r="AG302" i="14"/>
  <c r="AG303" i="14"/>
  <c r="AG304" i="14"/>
  <c r="AG305" i="14"/>
  <c r="AG306" i="14"/>
  <c r="AG307" i="14"/>
  <c r="AG308" i="14"/>
  <c r="AG309" i="14"/>
  <c r="AG310" i="14"/>
  <c r="AG311" i="14"/>
  <c r="AG312" i="14"/>
  <c r="AG313" i="14"/>
  <c r="AG314" i="14"/>
  <c r="AG315" i="14"/>
  <c r="AG316" i="14"/>
  <c r="AG317" i="14"/>
  <c r="AG318" i="14"/>
  <c r="AG319" i="14"/>
  <c r="AG320" i="14"/>
  <c r="AG321" i="14"/>
  <c r="AG322" i="14"/>
  <c r="AG323" i="14"/>
  <c r="AG324" i="14"/>
  <c r="AG325" i="14"/>
  <c r="AG326" i="14"/>
  <c r="AG327" i="14"/>
  <c r="AG328" i="14"/>
  <c r="AG329" i="14"/>
  <c r="AG330" i="14"/>
  <c r="AG331" i="14"/>
  <c r="AG332" i="14"/>
  <c r="AG333" i="14"/>
  <c r="AG334" i="14"/>
  <c r="AG335" i="14"/>
  <c r="AG336" i="14"/>
  <c r="AG337" i="14"/>
  <c r="AG338" i="14"/>
  <c r="AG339" i="14"/>
  <c r="AG340" i="14"/>
  <c r="AG341" i="14"/>
  <c r="AG342" i="14"/>
  <c r="AG343" i="14"/>
  <c r="AG344" i="14"/>
  <c r="AG345" i="14"/>
  <c r="AG346" i="14"/>
  <c r="AG347" i="14"/>
  <c r="AG348" i="14"/>
  <c r="AG349" i="14"/>
  <c r="AG350" i="14"/>
  <c r="AG351" i="14"/>
  <c r="AG352" i="14"/>
  <c r="AG353" i="14"/>
  <c r="AG354" i="14"/>
  <c r="AG355" i="14"/>
  <c r="AG356" i="14"/>
  <c r="AG357" i="14"/>
  <c r="AG358" i="14"/>
  <c r="AG359" i="14"/>
  <c r="AG360" i="14"/>
  <c r="AG361" i="14"/>
  <c r="AG362" i="14"/>
  <c r="AG363" i="14"/>
  <c r="AG364" i="14"/>
  <c r="AG365" i="14"/>
  <c r="AG366" i="14"/>
  <c r="AG367" i="14"/>
  <c r="AG368" i="14"/>
  <c r="AG369" i="14"/>
  <c r="AG370" i="14"/>
  <c r="AG371" i="14"/>
  <c r="AG372" i="14"/>
  <c r="AG373" i="14"/>
  <c r="AG374" i="14"/>
  <c r="AG375" i="14"/>
  <c r="AG376" i="14"/>
  <c r="AG377" i="14"/>
  <c r="AG378" i="14"/>
  <c r="AG379" i="14"/>
  <c r="AG380" i="14"/>
  <c r="AG381" i="14"/>
  <c r="AG382" i="14"/>
  <c r="AG383" i="14"/>
  <c r="AG384" i="14"/>
  <c r="AG385" i="14"/>
  <c r="AG386" i="14"/>
  <c r="AG387" i="14"/>
  <c r="AG388" i="14"/>
  <c r="AG389" i="14"/>
  <c r="AG390" i="14"/>
  <c r="AG391" i="14"/>
  <c r="AG392" i="14"/>
  <c r="AG393" i="14"/>
  <c r="AG394" i="14"/>
  <c r="AG395" i="14"/>
  <c r="AG396" i="14"/>
  <c r="AG397" i="14"/>
  <c r="AG398" i="14"/>
  <c r="AG399" i="14"/>
  <c r="AG400" i="14"/>
  <c r="AG401" i="14"/>
  <c r="AG402" i="14"/>
  <c r="AG403" i="14"/>
  <c r="AG404" i="14"/>
  <c r="AG405" i="14"/>
  <c r="AG406" i="14"/>
  <c r="AG407" i="14"/>
  <c r="AG408" i="14"/>
  <c r="AG409" i="14"/>
  <c r="AG410" i="14"/>
  <c r="AG411" i="14"/>
  <c r="AG412" i="14"/>
  <c r="AG413" i="14"/>
  <c r="AG414" i="14"/>
  <c r="AG415" i="14"/>
  <c r="AG416" i="14"/>
  <c r="AG417" i="14"/>
  <c r="AG418" i="14"/>
  <c r="AG419" i="14"/>
  <c r="AG420" i="14"/>
  <c r="AG421" i="14"/>
  <c r="AG422" i="14"/>
  <c r="AG423" i="14"/>
  <c r="AG424" i="14"/>
  <c r="AG425" i="14"/>
  <c r="AG426" i="14"/>
  <c r="AG427" i="14"/>
  <c r="AG428" i="14"/>
  <c r="AG429" i="14"/>
  <c r="AG430" i="14"/>
  <c r="AG431" i="14"/>
  <c r="AG432" i="14"/>
  <c r="AG433" i="14"/>
  <c r="AG434" i="14"/>
  <c r="AG435" i="14"/>
  <c r="AG436" i="14"/>
  <c r="AG437" i="14"/>
  <c r="AG438" i="14"/>
  <c r="AG439" i="14"/>
  <c r="AG440" i="14"/>
  <c r="AG441" i="14"/>
  <c r="AG442" i="14"/>
  <c r="AG443" i="14"/>
  <c r="AG444" i="14"/>
  <c r="AG445" i="14"/>
  <c r="AG446" i="14"/>
  <c r="AG447" i="14"/>
  <c r="AG448" i="14"/>
  <c r="AG449" i="14"/>
  <c r="AG450" i="14"/>
  <c r="AG451" i="14"/>
  <c r="AG452" i="14"/>
  <c r="AG453" i="14"/>
  <c r="AG454" i="14"/>
  <c r="AG455" i="14"/>
  <c r="AG456" i="14"/>
  <c r="AG457" i="14"/>
  <c r="AG458" i="14"/>
  <c r="AG459" i="14"/>
  <c r="AG460" i="14"/>
  <c r="AG461" i="14"/>
  <c r="AG462" i="14"/>
  <c r="AG463" i="14"/>
  <c r="AG464" i="14"/>
  <c r="AG465" i="14"/>
  <c r="AG466" i="14"/>
  <c r="AG467" i="14"/>
  <c r="AG468" i="14"/>
  <c r="AG469" i="14"/>
  <c r="AG470" i="14"/>
  <c r="AG471" i="14"/>
  <c r="AG472" i="14"/>
  <c r="AG473" i="14"/>
  <c r="AG474" i="14"/>
  <c r="AG475" i="14"/>
  <c r="AG476" i="14"/>
  <c r="AG477" i="14"/>
  <c r="AG478" i="14"/>
  <c r="AG479" i="14"/>
  <c r="AG480" i="14"/>
  <c r="AG481" i="14"/>
  <c r="AG482" i="14"/>
  <c r="AG483" i="14"/>
  <c r="AG484" i="14"/>
  <c r="AG485" i="14"/>
  <c r="AG486" i="14"/>
  <c r="AG487" i="14"/>
  <c r="AG488" i="14"/>
  <c r="AG489" i="14"/>
  <c r="AG490" i="14"/>
  <c r="AG491" i="14"/>
  <c r="AG492" i="14"/>
  <c r="AG493" i="14"/>
  <c r="AG494" i="14"/>
  <c r="AG495" i="14"/>
  <c r="AG496" i="14"/>
  <c r="AG497" i="14"/>
  <c r="AG498" i="14"/>
  <c r="AG499" i="14"/>
  <c r="AG500" i="14"/>
  <c r="AG501" i="14"/>
  <c r="AG502" i="14"/>
  <c r="AG503" i="14"/>
  <c r="AG504" i="14"/>
  <c r="AG505" i="14"/>
  <c r="AG506" i="14"/>
  <c r="AG507" i="14"/>
  <c r="AG508" i="14"/>
  <c r="AG509" i="14"/>
  <c r="AG510" i="14"/>
  <c r="AG511" i="14"/>
  <c r="AG512" i="14"/>
  <c r="AG513" i="14"/>
  <c r="AG514" i="14"/>
  <c r="AG515" i="14"/>
  <c r="AG516" i="14"/>
  <c r="AG517" i="14"/>
  <c r="AG518" i="14"/>
  <c r="AG519" i="14"/>
  <c r="AG520" i="14"/>
  <c r="AG521" i="14"/>
  <c r="AG522" i="14"/>
  <c r="AG523" i="14"/>
  <c r="AG524" i="14"/>
  <c r="AG525" i="14"/>
  <c r="AG526" i="14"/>
  <c r="AG527" i="14"/>
  <c r="AG528" i="14"/>
  <c r="AG529" i="14"/>
  <c r="AG530" i="14"/>
  <c r="AG531" i="14"/>
  <c r="AG532" i="14"/>
  <c r="AG533" i="14"/>
  <c r="AG534" i="14"/>
  <c r="AG535" i="14"/>
  <c r="AG536" i="14"/>
  <c r="AG537" i="14"/>
  <c r="AG538" i="14"/>
  <c r="AG539" i="14"/>
  <c r="AG540" i="14"/>
  <c r="AG541" i="14"/>
  <c r="AG542" i="14"/>
  <c r="AG543" i="14"/>
  <c r="AG544" i="14"/>
  <c r="AG545" i="14"/>
  <c r="AG546" i="14"/>
  <c r="AG547" i="14"/>
  <c r="AG548" i="14"/>
  <c r="AG549" i="14"/>
  <c r="AG550" i="14"/>
  <c r="AG551" i="14"/>
  <c r="AG552" i="14"/>
  <c r="AG553" i="14"/>
  <c r="AG554" i="14"/>
  <c r="AG555" i="14"/>
  <c r="AG556" i="14"/>
  <c r="AG557" i="14"/>
  <c r="AG558" i="14"/>
  <c r="AG559" i="14"/>
  <c r="AG560" i="14"/>
  <c r="AG561" i="14"/>
  <c r="AG562" i="14"/>
  <c r="AG563" i="14"/>
  <c r="AG564" i="14"/>
  <c r="AG565" i="14"/>
  <c r="AG566" i="14"/>
  <c r="AG567" i="14"/>
  <c r="AG568" i="14"/>
  <c r="AG569" i="14"/>
  <c r="AG570" i="14"/>
  <c r="AG571" i="14"/>
  <c r="AG572" i="14"/>
  <c r="AG573" i="14"/>
  <c r="AG574" i="14"/>
  <c r="AG575" i="14"/>
  <c r="AG576" i="14"/>
  <c r="AG577" i="14"/>
  <c r="AG578" i="14"/>
  <c r="AG579" i="14"/>
  <c r="AG580" i="14"/>
  <c r="AG581" i="14"/>
  <c r="AG582" i="14"/>
  <c r="AG583" i="14"/>
  <c r="AG584" i="14"/>
  <c r="AG585" i="14"/>
  <c r="AG586" i="14"/>
  <c r="AG587" i="14"/>
  <c r="AG588" i="14"/>
  <c r="AG589" i="14"/>
  <c r="AG590" i="14"/>
  <c r="AG591" i="14"/>
  <c r="AG592" i="14"/>
  <c r="AG593" i="14"/>
  <c r="AG594" i="14"/>
  <c r="AG595" i="14"/>
  <c r="AG596" i="14"/>
  <c r="AG597" i="14"/>
  <c r="AG598" i="14"/>
  <c r="AG599" i="14"/>
  <c r="AG600" i="14"/>
  <c r="AG601" i="14"/>
  <c r="AG602" i="14"/>
  <c r="AG603" i="14"/>
  <c r="AG604" i="14"/>
  <c r="AG605" i="14"/>
  <c r="AG606" i="14"/>
  <c r="AG607" i="14"/>
  <c r="AG608" i="14"/>
  <c r="AG609" i="14"/>
  <c r="AG610" i="14"/>
  <c r="AG611" i="14"/>
  <c r="AG612" i="14"/>
  <c r="AG613" i="14"/>
  <c r="AG614" i="14"/>
  <c r="AG615" i="14"/>
  <c r="AG616" i="14"/>
  <c r="AG617" i="14"/>
  <c r="AG618" i="14"/>
  <c r="AG619" i="14"/>
  <c r="AG620" i="14"/>
  <c r="AG621" i="14"/>
  <c r="AG622" i="14"/>
  <c r="AG623" i="14"/>
  <c r="AG624" i="14"/>
  <c r="AG625" i="14"/>
  <c r="AG626" i="14"/>
  <c r="AG627" i="14"/>
  <c r="AG628" i="14"/>
  <c r="AG629" i="14"/>
  <c r="AG630" i="14"/>
  <c r="AG631" i="14"/>
  <c r="AG632" i="14"/>
  <c r="AG633" i="14"/>
  <c r="AG634" i="14"/>
  <c r="AG635" i="14"/>
  <c r="AG636" i="14"/>
  <c r="AG637" i="14"/>
  <c r="AG638" i="14"/>
  <c r="AG639" i="14"/>
  <c r="AG640" i="14"/>
  <c r="AG641" i="14"/>
  <c r="AG642" i="14"/>
  <c r="AG643" i="14"/>
  <c r="AG644" i="14"/>
  <c r="AG645" i="14"/>
  <c r="AG646" i="14"/>
  <c r="AG647" i="14"/>
  <c r="AG648" i="14"/>
  <c r="AG649" i="14"/>
  <c r="AG650" i="14"/>
  <c r="AG651" i="14"/>
  <c r="AG652" i="14"/>
  <c r="AG653" i="14"/>
  <c r="AG654" i="14"/>
  <c r="AG655" i="14"/>
  <c r="AG656" i="14"/>
  <c r="AG657" i="14"/>
  <c r="AG658" i="14"/>
  <c r="AG659" i="14"/>
  <c r="AG660" i="14"/>
  <c r="AG661" i="14"/>
  <c r="AG662" i="14"/>
  <c r="AG663" i="14"/>
  <c r="AG664" i="14"/>
  <c r="AG665" i="14"/>
  <c r="AG666" i="14"/>
  <c r="AG667" i="14"/>
  <c r="AG668" i="14"/>
  <c r="AG669" i="14"/>
  <c r="AG670" i="14"/>
  <c r="AG671" i="14"/>
  <c r="AG672" i="14"/>
  <c r="AG673" i="14"/>
  <c r="AG674" i="14"/>
  <c r="AG675" i="14"/>
  <c r="AG676" i="14"/>
  <c r="AG677" i="14"/>
  <c r="AG678" i="14"/>
  <c r="AG679" i="14"/>
  <c r="AG680" i="14"/>
  <c r="AG681" i="14"/>
  <c r="AG682" i="14"/>
  <c r="AG683" i="14"/>
  <c r="AG684" i="14"/>
  <c r="AG685" i="14"/>
  <c r="AG686" i="14"/>
  <c r="AG687" i="14"/>
  <c r="AG688" i="14"/>
  <c r="AG689" i="14"/>
  <c r="AG690" i="14"/>
  <c r="AG691" i="14"/>
  <c r="AG692" i="14"/>
  <c r="AG693" i="14"/>
  <c r="AG694" i="14"/>
  <c r="AG695" i="14"/>
  <c r="AG696" i="14"/>
  <c r="AG697" i="14"/>
  <c r="AG698" i="14"/>
  <c r="AG699" i="14"/>
  <c r="AG700" i="14"/>
  <c r="AG701" i="14"/>
  <c r="AG702" i="14"/>
  <c r="AG703" i="14"/>
  <c r="AG704" i="14"/>
  <c r="AG705" i="14"/>
  <c r="AG706" i="14"/>
  <c r="AG707" i="14"/>
  <c r="AG708" i="14"/>
  <c r="AG709" i="14"/>
  <c r="AG710" i="14"/>
  <c r="AG711" i="14"/>
  <c r="AG712" i="14"/>
  <c r="AG713" i="14"/>
  <c r="AG714" i="14"/>
  <c r="AG715" i="14"/>
  <c r="AG716" i="14"/>
  <c r="AG717" i="14"/>
  <c r="AG718" i="14"/>
  <c r="AG719" i="14"/>
  <c r="AG720" i="14"/>
  <c r="AG721" i="14"/>
  <c r="AG722" i="14"/>
  <c r="AG723" i="14"/>
  <c r="AG724" i="14"/>
  <c r="AG725" i="14"/>
  <c r="AG726" i="14"/>
  <c r="AG727" i="14"/>
  <c r="AG728" i="14"/>
  <c r="AG729" i="14"/>
  <c r="AG730" i="14"/>
  <c r="AG731" i="14"/>
  <c r="AG732" i="14"/>
  <c r="AG733" i="14"/>
  <c r="AG734" i="14"/>
  <c r="AG735" i="14"/>
  <c r="AG736" i="14"/>
  <c r="AG737" i="14"/>
  <c r="AG738" i="14"/>
  <c r="AG739" i="14"/>
  <c r="AG740" i="14"/>
  <c r="AG741" i="14"/>
  <c r="AG742" i="14"/>
  <c r="AG743" i="14"/>
  <c r="AG744" i="14"/>
  <c r="AG745" i="14"/>
  <c r="AG746" i="14"/>
  <c r="AG747" i="14"/>
  <c r="AG748" i="14"/>
  <c r="AG749" i="14"/>
  <c r="AG750" i="14"/>
  <c r="AG751" i="14"/>
  <c r="AG752" i="14"/>
  <c r="AG753" i="14"/>
  <c r="AG754" i="14"/>
  <c r="AG755" i="14"/>
  <c r="AG756" i="14"/>
  <c r="AG757" i="14"/>
  <c r="AG758" i="14"/>
  <c r="AG759" i="14"/>
  <c r="AG760" i="14"/>
  <c r="AG761" i="14"/>
  <c r="AG762" i="14"/>
  <c r="AG763" i="14"/>
  <c r="AG764" i="14"/>
  <c r="AG765" i="14"/>
  <c r="AG766" i="14"/>
  <c r="AG767" i="14"/>
  <c r="AG768" i="14"/>
  <c r="AG769" i="14"/>
  <c r="AG770" i="14"/>
  <c r="AG771" i="14"/>
  <c r="AG772" i="14"/>
  <c r="AG773" i="14"/>
  <c r="AG774" i="14"/>
  <c r="AG775" i="14"/>
  <c r="AG776" i="14"/>
  <c r="AG777" i="14"/>
  <c r="AG778" i="14"/>
  <c r="AG779" i="14"/>
  <c r="AG780" i="14"/>
  <c r="AG781" i="14"/>
  <c r="AG782" i="14"/>
  <c r="AG783" i="14"/>
  <c r="AG784" i="14"/>
  <c r="AG785" i="14"/>
  <c r="AG786" i="14"/>
  <c r="AG787" i="14"/>
  <c r="AG788" i="14"/>
  <c r="AG789" i="14"/>
  <c r="AG790" i="14"/>
  <c r="AG791" i="14"/>
  <c r="AG792" i="14"/>
  <c r="AG793" i="14"/>
  <c r="AG794" i="14"/>
  <c r="AG795" i="14"/>
  <c r="AG796" i="14"/>
  <c r="AG797" i="14"/>
  <c r="AG798" i="14"/>
  <c r="AG799" i="14"/>
  <c r="AG800" i="14"/>
  <c r="AG801" i="14"/>
  <c r="AG802" i="14"/>
  <c r="AG803" i="14"/>
  <c r="AG804" i="14"/>
  <c r="AG805" i="14"/>
  <c r="AG806" i="14"/>
  <c r="AG807" i="14"/>
  <c r="AG808" i="14"/>
  <c r="AG809" i="14"/>
  <c r="AG810" i="14"/>
  <c r="AG811" i="14"/>
  <c r="AG812" i="14"/>
  <c r="AG813" i="14"/>
  <c r="AG814" i="14"/>
  <c r="AG815" i="14"/>
  <c r="AG816" i="14"/>
  <c r="AG817" i="14"/>
  <c r="AG818" i="14"/>
  <c r="AG819" i="14"/>
  <c r="AG820" i="14"/>
  <c r="AG821" i="14"/>
  <c r="AG822" i="14"/>
  <c r="AG823" i="14"/>
  <c r="AG824" i="14"/>
  <c r="AG825" i="14"/>
  <c r="AG826" i="14"/>
  <c r="AG827" i="14"/>
  <c r="AG828" i="14"/>
  <c r="AG829" i="14"/>
  <c r="AG830" i="14"/>
  <c r="AG831" i="14"/>
  <c r="AG832" i="14"/>
  <c r="AG833" i="14"/>
  <c r="AG834" i="14"/>
  <c r="AG835" i="14"/>
  <c r="AG836" i="14"/>
  <c r="AG837" i="14"/>
  <c r="AG838" i="14"/>
  <c r="AG839" i="14"/>
  <c r="AG840" i="14"/>
  <c r="AG841" i="14"/>
  <c r="AG842" i="14"/>
  <c r="AG843" i="14"/>
  <c r="AG844" i="14"/>
  <c r="AG845" i="14"/>
  <c r="AG846" i="14"/>
  <c r="AG847" i="14"/>
  <c r="AG848" i="14"/>
  <c r="AG849" i="14"/>
  <c r="AG850" i="14"/>
  <c r="AG851" i="14"/>
  <c r="AG852" i="14"/>
  <c r="AG853" i="14"/>
  <c r="AG854" i="14"/>
  <c r="AG855" i="14"/>
  <c r="AG856" i="14"/>
  <c r="AG857" i="14"/>
  <c r="AG858" i="14"/>
  <c r="AG859" i="14"/>
  <c r="AG860" i="14"/>
  <c r="AG861" i="14"/>
  <c r="AG862" i="14"/>
  <c r="AG863" i="14"/>
  <c r="AG864" i="14"/>
  <c r="AG865" i="14"/>
  <c r="AG866" i="14"/>
  <c r="AG867" i="14"/>
  <c r="AG868" i="14"/>
  <c r="AG869" i="14"/>
  <c r="AG870" i="14"/>
  <c r="AG871" i="14"/>
  <c r="AG872" i="14"/>
  <c r="AG873" i="14"/>
  <c r="AG874" i="14"/>
  <c r="AG875" i="14"/>
  <c r="AG876" i="14"/>
  <c r="AG877" i="14"/>
  <c r="AG878" i="14"/>
  <c r="AG879" i="14"/>
  <c r="AG880" i="14"/>
  <c r="AG881" i="14"/>
  <c r="AG882" i="14"/>
  <c r="AG883" i="14"/>
  <c r="AG884" i="14"/>
  <c r="AG885" i="14"/>
  <c r="AG886" i="14"/>
  <c r="AG887" i="14"/>
  <c r="AG888" i="14"/>
  <c r="AG889" i="14"/>
  <c r="AG890" i="14"/>
  <c r="AG891" i="14"/>
  <c r="AG892" i="14"/>
  <c r="AG893" i="14"/>
  <c r="AG894" i="14"/>
  <c r="AG895" i="14"/>
  <c r="AG896" i="14"/>
  <c r="AG897" i="14"/>
  <c r="AG898" i="14"/>
  <c r="AG899" i="14"/>
  <c r="AG900" i="14"/>
  <c r="AG901" i="14"/>
  <c r="AG902" i="14"/>
  <c r="AG903" i="14"/>
  <c r="AG904" i="14"/>
  <c r="AG905" i="14"/>
  <c r="AG906" i="14"/>
  <c r="AG907" i="14"/>
  <c r="AG908" i="14"/>
  <c r="AG909" i="14"/>
  <c r="AG910" i="14"/>
  <c r="AG911" i="14"/>
  <c r="AG912" i="14"/>
  <c r="AG913" i="14"/>
  <c r="AG914" i="14"/>
  <c r="AG915" i="14"/>
  <c r="AG916" i="14"/>
  <c r="AG917" i="14"/>
  <c r="AG918" i="14"/>
  <c r="AG919" i="14"/>
  <c r="AG920" i="14"/>
  <c r="AG921" i="14"/>
  <c r="AG922" i="14"/>
  <c r="AG923" i="14"/>
  <c r="AG924" i="14"/>
  <c r="AG925" i="14"/>
  <c r="AG926" i="14"/>
  <c r="AG927" i="14"/>
  <c r="AG928" i="14"/>
  <c r="AG929" i="14"/>
  <c r="AG930" i="14"/>
  <c r="AG931" i="14"/>
  <c r="AG932" i="14"/>
  <c r="AG933" i="14"/>
  <c r="AG934" i="14"/>
  <c r="AG935" i="14"/>
  <c r="AG936" i="14"/>
  <c r="AG937" i="14"/>
  <c r="AG938" i="14"/>
  <c r="AG939" i="14"/>
  <c r="AG940" i="14"/>
  <c r="AG941" i="14"/>
  <c r="AG942" i="14"/>
  <c r="AG943" i="14"/>
  <c r="AG944" i="14"/>
  <c r="AG945" i="14"/>
  <c r="AG946" i="14"/>
  <c r="AG947" i="14"/>
  <c r="AG948" i="14"/>
  <c r="AG949" i="14"/>
  <c r="AG950" i="14"/>
  <c r="AG951" i="14"/>
  <c r="AG952" i="14"/>
  <c r="AG953" i="14"/>
  <c r="AG954" i="14"/>
  <c r="AG955" i="14"/>
  <c r="AG956" i="14"/>
  <c r="AG957" i="14"/>
  <c r="AG958" i="14"/>
  <c r="AG959" i="14"/>
  <c r="AG960" i="14"/>
  <c r="AG961" i="14"/>
  <c r="AG962" i="14"/>
  <c r="AG963" i="14"/>
  <c r="AG964" i="14"/>
  <c r="AG965" i="14"/>
  <c r="AG966" i="14"/>
  <c r="AG967" i="14"/>
  <c r="AG968" i="14"/>
  <c r="AG969" i="14"/>
  <c r="AG970" i="14"/>
  <c r="AG971" i="14"/>
  <c r="AG972" i="14"/>
  <c r="AG973" i="14"/>
  <c r="AG974" i="14"/>
  <c r="AG975" i="14"/>
  <c r="AG976" i="14"/>
  <c r="AG977" i="14"/>
  <c r="AG978" i="14"/>
  <c r="AG979" i="14"/>
  <c r="AG980" i="14"/>
  <c r="AG981" i="14"/>
  <c r="AG982" i="14"/>
  <c r="AG983" i="14"/>
  <c r="AG984" i="14"/>
  <c r="AG985" i="14"/>
  <c r="AG986" i="14"/>
  <c r="AG987" i="14"/>
  <c r="AG988" i="14"/>
  <c r="AG989" i="14"/>
  <c r="AG990" i="14"/>
  <c r="AG991" i="14"/>
  <c r="AG992" i="14"/>
  <c r="AG993" i="14"/>
  <c r="AG994" i="14"/>
  <c r="AG995" i="14"/>
  <c r="AG13" i="14"/>
  <c r="V19" i="14"/>
  <c r="V20" i="14"/>
  <c r="V21" i="14"/>
  <c r="V22" i="14"/>
  <c r="V23" i="14"/>
  <c r="V24" i="14"/>
  <c r="V25" i="14"/>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V115" i="14"/>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196" i="14"/>
  <c r="V197" i="14"/>
  <c r="V198" i="14"/>
  <c r="V199" i="14"/>
  <c r="V200" i="14"/>
  <c r="V201" i="14"/>
  <c r="V202" i="14"/>
  <c r="V203" i="14"/>
  <c r="V204" i="14"/>
  <c r="V205" i="14"/>
  <c r="V206" i="14"/>
  <c r="V207" i="14"/>
  <c r="V208" i="14"/>
  <c r="V209" i="14"/>
  <c r="V210" i="14"/>
  <c r="V211" i="14"/>
  <c r="V212" i="14"/>
  <c r="V213" i="14"/>
  <c r="V214" i="14"/>
  <c r="V215" i="14"/>
  <c r="V216" i="14"/>
  <c r="V217" i="14"/>
  <c r="V218" i="14"/>
  <c r="V219" i="14"/>
  <c r="V220" i="14"/>
  <c r="V221" i="14"/>
  <c r="V222" i="14"/>
  <c r="V223" i="14"/>
  <c r="V224" i="14"/>
  <c r="V225" i="14"/>
  <c r="V226" i="14"/>
  <c r="V227" i="14"/>
  <c r="V228" i="14"/>
  <c r="V229" i="14"/>
  <c r="V230" i="14"/>
  <c r="V231" i="14"/>
  <c r="V232" i="14"/>
  <c r="V233" i="14"/>
  <c r="V234" i="14"/>
  <c r="V235" i="14"/>
  <c r="V236" i="14"/>
  <c r="V237" i="14"/>
  <c r="V238" i="14"/>
  <c r="V239" i="14"/>
  <c r="V240" i="14"/>
  <c r="V241" i="14"/>
  <c r="V242" i="14"/>
  <c r="V243" i="14"/>
  <c r="V244" i="14"/>
  <c r="V245" i="14"/>
  <c r="V246" i="14"/>
  <c r="V247" i="14"/>
  <c r="V248" i="14"/>
  <c r="V249" i="14"/>
  <c r="V250" i="14"/>
  <c r="V251" i="14"/>
  <c r="V252" i="14"/>
  <c r="V253" i="14"/>
  <c r="V254" i="14"/>
  <c r="V255" i="14"/>
  <c r="V256" i="14"/>
  <c r="V257" i="14"/>
  <c r="V258" i="14"/>
  <c r="V259" i="14"/>
  <c r="V260" i="14"/>
  <c r="V261" i="14"/>
  <c r="V262" i="14"/>
  <c r="V263" i="14"/>
  <c r="V264" i="14"/>
  <c r="V265" i="14"/>
  <c r="V266" i="14"/>
  <c r="V267" i="14"/>
  <c r="V268" i="14"/>
  <c r="V269" i="14"/>
  <c r="V270" i="14"/>
  <c r="V271" i="14"/>
  <c r="V272" i="14"/>
  <c r="V273" i="14"/>
  <c r="V274" i="14"/>
  <c r="V275" i="14"/>
  <c r="V276" i="14"/>
  <c r="V277" i="14"/>
  <c r="V278" i="14"/>
  <c r="V279" i="14"/>
  <c r="V280" i="14"/>
  <c r="V281" i="14"/>
  <c r="V282" i="14"/>
  <c r="V283" i="14"/>
  <c r="V284" i="14"/>
  <c r="V285" i="14"/>
  <c r="V286" i="14"/>
  <c r="V287" i="14"/>
  <c r="V288" i="14"/>
  <c r="V289" i="14"/>
  <c r="V290" i="14"/>
  <c r="V291" i="14"/>
  <c r="V292" i="14"/>
  <c r="V293" i="14"/>
  <c r="V294" i="14"/>
  <c r="V295" i="14"/>
  <c r="V296" i="14"/>
  <c r="V297" i="14"/>
  <c r="V298" i="14"/>
  <c r="V299" i="14"/>
  <c r="V300" i="14"/>
  <c r="V301" i="14"/>
  <c r="V302" i="14"/>
  <c r="V303" i="14"/>
  <c r="V304" i="14"/>
  <c r="V305" i="14"/>
  <c r="V306" i="14"/>
  <c r="V307" i="14"/>
  <c r="V308" i="14"/>
  <c r="V309" i="14"/>
  <c r="V310" i="14"/>
  <c r="V311" i="14"/>
  <c r="V312" i="14"/>
  <c r="V313" i="14"/>
  <c r="V314" i="14"/>
  <c r="V315" i="14"/>
  <c r="V316" i="14"/>
  <c r="V317" i="14"/>
  <c r="V318" i="14"/>
  <c r="V319" i="14"/>
  <c r="V320" i="14"/>
  <c r="V321" i="14"/>
  <c r="V322" i="14"/>
  <c r="V323" i="14"/>
  <c r="V324" i="14"/>
  <c r="V325" i="14"/>
  <c r="V326" i="14"/>
  <c r="V327" i="14"/>
  <c r="V328" i="14"/>
  <c r="V329" i="14"/>
  <c r="V330" i="14"/>
  <c r="V331" i="14"/>
  <c r="V332" i="14"/>
  <c r="V333" i="14"/>
  <c r="V334" i="14"/>
  <c r="V335" i="14"/>
  <c r="V336" i="14"/>
  <c r="V337" i="14"/>
  <c r="V338" i="14"/>
  <c r="V339" i="14"/>
  <c r="V340" i="14"/>
  <c r="V341" i="14"/>
  <c r="V342" i="14"/>
  <c r="V343" i="14"/>
  <c r="V344" i="14"/>
  <c r="V345" i="14"/>
  <c r="V346" i="14"/>
  <c r="V347" i="14"/>
  <c r="V348" i="14"/>
  <c r="V349" i="14"/>
  <c r="V350" i="14"/>
  <c r="V351" i="14"/>
  <c r="V352" i="14"/>
  <c r="V353" i="14"/>
  <c r="V354" i="14"/>
  <c r="V355" i="14"/>
  <c r="V356" i="14"/>
  <c r="V357" i="14"/>
  <c r="V358" i="14"/>
  <c r="V359" i="14"/>
  <c r="V360" i="14"/>
  <c r="V361" i="14"/>
  <c r="V362" i="14"/>
  <c r="V363" i="14"/>
  <c r="V364" i="14"/>
  <c r="V365" i="14"/>
  <c r="V366" i="14"/>
  <c r="V367" i="14"/>
  <c r="V368" i="14"/>
  <c r="V369" i="14"/>
  <c r="V370" i="14"/>
  <c r="V371" i="14"/>
  <c r="V372" i="14"/>
  <c r="V373" i="14"/>
  <c r="V374" i="14"/>
  <c r="V375" i="14"/>
  <c r="V376" i="14"/>
  <c r="V377" i="14"/>
  <c r="V378" i="14"/>
  <c r="V379" i="14"/>
  <c r="V380" i="14"/>
  <c r="V381" i="14"/>
  <c r="V382" i="14"/>
  <c r="V383" i="14"/>
  <c r="V384" i="14"/>
  <c r="V385" i="14"/>
  <c r="V386" i="14"/>
  <c r="V387" i="14"/>
  <c r="V388" i="14"/>
  <c r="V389" i="14"/>
  <c r="V390" i="14"/>
  <c r="V391" i="14"/>
  <c r="V392" i="14"/>
  <c r="V393" i="14"/>
  <c r="V394" i="14"/>
  <c r="V395" i="14"/>
  <c r="V396" i="14"/>
  <c r="V397" i="14"/>
  <c r="V398" i="14"/>
  <c r="V399" i="14"/>
  <c r="V400" i="14"/>
  <c r="V401" i="14"/>
  <c r="V402" i="14"/>
  <c r="V403" i="14"/>
  <c r="V404" i="14"/>
  <c r="V405" i="14"/>
  <c r="V406" i="14"/>
  <c r="V407" i="14"/>
  <c r="V408" i="14"/>
  <c r="V409" i="14"/>
  <c r="V410" i="14"/>
  <c r="V411" i="14"/>
  <c r="V412" i="14"/>
  <c r="V413" i="14"/>
  <c r="V414" i="14"/>
  <c r="V415" i="14"/>
  <c r="V416" i="14"/>
  <c r="V417" i="14"/>
  <c r="V418" i="14"/>
  <c r="V419" i="14"/>
  <c r="V420" i="14"/>
  <c r="V421" i="14"/>
  <c r="V422" i="14"/>
  <c r="V423" i="14"/>
  <c r="V424" i="14"/>
  <c r="V425" i="14"/>
  <c r="V426" i="14"/>
  <c r="V427" i="14"/>
  <c r="V428" i="14"/>
  <c r="V429" i="14"/>
  <c r="V430" i="14"/>
  <c r="V431" i="14"/>
  <c r="V432" i="14"/>
  <c r="V433" i="14"/>
  <c r="V434" i="14"/>
  <c r="V435" i="14"/>
  <c r="V436" i="14"/>
  <c r="V437" i="14"/>
  <c r="V438" i="14"/>
  <c r="V439" i="14"/>
  <c r="V440" i="14"/>
  <c r="V441" i="14"/>
  <c r="V442" i="14"/>
  <c r="V443" i="14"/>
  <c r="V444" i="14"/>
  <c r="V445" i="14"/>
  <c r="V446" i="14"/>
  <c r="V447" i="14"/>
  <c r="V448" i="14"/>
  <c r="V449" i="14"/>
  <c r="V450" i="14"/>
  <c r="V451" i="14"/>
  <c r="V452" i="14"/>
  <c r="V453" i="14"/>
  <c r="V454" i="14"/>
  <c r="V455" i="14"/>
  <c r="V456" i="14"/>
  <c r="V457" i="14"/>
  <c r="V458" i="14"/>
  <c r="V459" i="14"/>
  <c r="V460" i="14"/>
  <c r="V461" i="14"/>
  <c r="V462" i="14"/>
  <c r="V463" i="14"/>
  <c r="V464" i="14"/>
  <c r="V465" i="14"/>
  <c r="V466" i="14"/>
  <c r="V467" i="14"/>
  <c r="V468" i="14"/>
  <c r="V469" i="14"/>
  <c r="V470" i="14"/>
  <c r="V471" i="14"/>
  <c r="V472" i="14"/>
  <c r="V473" i="14"/>
  <c r="V474" i="14"/>
  <c r="V475" i="14"/>
  <c r="V476" i="14"/>
  <c r="V477" i="14"/>
  <c r="V478" i="14"/>
  <c r="V479" i="14"/>
  <c r="V480" i="14"/>
  <c r="V481" i="14"/>
  <c r="V482" i="14"/>
  <c r="V483" i="14"/>
  <c r="V484" i="14"/>
  <c r="V485" i="14"/>
  <c r="V486" i="14"/>
  <c r="V487" i="14"/>
  <c r="V488" i="14"/>
  <c r="V489" i="14"/>
  <c r="V490" i="14"/>
  <c r="V491" i="14"/>
  <c r="V492" i="14"/>
  <c r="V493" i="14"/>
  <c r="V494" i="14"/>
  <c r="V495" i="14"/>
  <c r="V496" i="14"/>
  <c r="V497" i="14"/>
  <c r="V498" i="14"/>
  <c r="V499" i="14"/>
  <c r="V500" i="14"/>
  <c r="V501" i="14"/>
  <c r="V502" i="14"/>
  <c r="V503" i="14"/>
  <c r="V504" i="14"/>
  <c r="V505" i="14"/>
  <c r="V506" i="14"/>
  <c r="V507" i="14"/>
  <c r="V508" i="14"/>
  <c r="V509" i="14"/>
  <c r="V510" i="14"/>
  <c r="V511" i="14"/>
  <c r="V512" i="14"/>
  <c r="V513" i="14"/>
  <c r="V514" i="14"/>
  <c r="V515" i="14"/>
  <c r="V516" i="14"/>
  <c r="V517" i="14"/>
  <c r="V518" i="14"/>
  <c r="V519" i="14"/>
  <c r="V520" i="14"/>
  <c r="V521" i="14"/>
  <c r="V522" i="14"/>
  <c r="V523" i="14"/>
  <c r="V524" i="14"/>
  <c r="V525" i="14"/>
  <c r="V526" i="14"/>
  <c r="V527" i="14"/>
  <c r="V528" i="14"/>
  <c r="V529" i="14"/>
  <c r="V530" i="14"/>
  <c r="V531" i="14"/>
  <c r="V532" i="14"/>
  <c r="V533" i="14"/>
  <c r="V534" i="14"/>
  <c r="V535" i="14"/>
  <c r="V536" i="14"/>
  <c r="V537" i="14"/>
  <c r="V538" i="14"/>
  <c r="V539" i="14"/>
  <c r="V540" i="14"/>
  <c r="V541" i="14"/>
  <c r="V542" i="14"/>
  <c r="V543" i="14"/>
  <c r="V544" i="14"/>
  <c r="V545" i="14"/>
  <c r="V546" i="14"/>
  <c r="V547" i="14"/>
  <c r="V548" i="14"/>
  <c r="V549" i="14"/>
  <c r="V550" i="14"/>
  <c r="V551" i="14"/>
  <c r="V552" i="14"/>
  <c r="V553" i="14"/>
  <c r="V554" i="14"/>
  <c r="V555" i="14"/>
  <c r="V556" i="14"/>
  <c r="V557" i="14"/>
  <c r="V558" i="14"/>
  <c r="V559" i="14"/>
  <c r="V560" i="14"/>
  <c r="V561" i="14"/>
  <c r="V562" i="14"/>
  <c r="V563" i="14"/>
  <c r="V564" i="14"/>
  <c r="V565" i="14"/>
  <c r="V566" i="14"/>
  <c r="V567" i="14"/>
  <c r="V568" i="14"/>
  <c r="V569" i="14"/>
  <c r="V570" i="14"/>
  <c r="V571" i="14"/>
  <c r="V572" i="14"/>
  <c r="V573" i="14"/>
  <c r="V574" i="14"/>
  <c r="V575" i="14"/>
  <c r="V576" i="14"/>
  <c r="V577" i="14"/>
  <c r="V578" i="14"/>
  <c r="V579" i="14"/>
  <c r="V580" i="14"/>
  <c r="V581" i="14"/>
  <c r="V582" i="14"/>
  <c r="V583" i="14"/>
  <c r="V584" i="14"/>
  <c r="V585" i="14"/>
  <c r="V586" i="14"/>
  <c r="V587" i="14"/>
  <c r="V588" i="14"/>
  <c r="V589" i="14"/>
  <c r="V590" i="14"/>
  <c r="V591" i="14"/>
  <c r="V592" i="14"/>
  <c r="V593" i="14"/>
  <c r="V594" i="14"/>
  <c r="V595" i="14"/>
  <c r="V596" i="14"/>
  <c r="V597" i="14"/>
  <c r="V598" i="14"/>
  <c r="V599" i="14"/>
  <c r="V600" i="14"/>
  <c r="V601" i="14"/>
  <c r="V602" i="14"/>
  <c r="V603" i="14"/>
  <c r="V604" i="14"/>
  <c r="V605" i="14"/>
  <c r="V606" i="14"/>
  <c r="V607" i="14"/>
  <c r="V608" i="14"/>
  <c r="V609" i="14"/>
  <c r="V610" i="14"/>
  <c r="V611" i="14"/>
  <c r="V612" i="14"/>
  <c r="V613" i="14"/>
  <c r="V614" i="14"/>
  <c r="V615" i="14"/>
  <c r="V616" i="14"/>
  <c r="V617" i="14"/>
  <c r="V618" i="14"/>
  <c r="V619" i="14"/>
  <c r="V620" i="14"/>
  <c r="V621" i="14"/>
  <c r="V622" i="14"/>
  <c r="V623" i="14"/>
  <c r="V624" i="14"/>
  <c r="V625" i="14"/>
  <c r="V626" i="14"/>
  <c r="V627" i="14"/>
  <c r="V628" i="14"/>
  <c r="V629" i="14"/>
  <c r="V630" i="14"/>
  <c r="V631" i="14"/>
  <c r="V632" i="14"/>
  <c r="V633" i="14"/>
  <c r="V634" i="14"/>
  <c r="V635" i="14"/>
  <c r="V636" i="14"/>
  <c r="V637" i="14"/>
  <c r="V638" i="14"/>
  <c r="V639" i="14"/>
  <c r="V640" i="14"/>
  <c r="V641" i="14"/>
  <c r="V642" i="14"/>
  <c r="V643" i="14"/>
  <c r="V644" i="14"/>
  <c r="V645" i="14"/>
  <c r="V646" i="14"/>
  <c r="V647" i="14"/>
  <c r="V648" i="14"/>
  <c r="V649" i="14"/>
  <c r="V650" i="14"/>
  <c r="V651" i="14"/>
  <c r="V652" i="14"/>
  <c r="V653" i="14"/>
  <c r="V654" i="14"/>
  <c r="V655" i="14"/>
  <c r="V656" i="14"/>
  <c r="V657" i="14"/>
  <c r="V658" i="14"/>
  <c r="V659" i="14"/>
  <c r="V660" i="14"/>
  <c r="V661" i="14"/>
  <c r="V662" i="14"/>
  <c r="V663" i="14"/>
  <c r="V664" i="14"/>
  <c r="V665" i="14"/>
  <c r="V666" i="14"/>
  <c r="V667" i="14"/>
  <c r="V668" i="14"/>
  <c r="V669" i="14"/>
  <c r="V670" i="14"/>
  <c r="V671" i="14"/>
  <c r="V672" i="14"/>
  <c r="V673" i="14"/>
  <c r="V674" i="14"/>
  <c r="V675" i="14"/>
  <c r="V676" i="14"/>
  <c r="V677" i="14"/>
  <c r="V678" i="14"/>
  <c r="V679" i="14"/>
  <c r="V680" i="14"/>
  <c r="V681" i="14"/>
  <c r="V682" i="14"/>
  <c r="V683" i="14"/>
  <c r="V684" i="14"/>
  <c r="V685" i="14"/>
  <c r="V686" i="14"/>
  <c r="V687" i="14"/>
  <c r="V688" i="14"/>
  <c r="V689" i="14"/>
  <c r="V690" i="14"/>
  <c r="V691" i="14"/>
  <c r="V692" i="14"/>
  <c r="V693" i="14"/>
  <c r="V694" i="14"/>
  <c r="V695" i="14"/>
  <c r="V696" i="14"/>
  <c r="V697" i="14"/>
  <c r="V698" i="14"/>
  <c r="V699" i="14"/>
  <c r="V700" i="14"/>
  <c r="V701" i="14"/>
  <c r="V702" i="14"/>
  <c r="V703" i="14"/>
  <c r="V704" i="14"/>
  <c r="V705" i="14"/>
  <c r="V706" i="14"/>
  <c r="V707" i="14"/>
  <c r="V708" i="14"/>
  <c r="V709" i="14"/>
  <c r="V710" i="14"/>
  <c r="V711" i="14"/>
  <c r="V712" i="14"/>
  <c r="V713" i="14"/>
  <c r="V714" i="14"/>
  <c r="V715" i="14"/>
  <c r="V716" i="14"/>
  <c r="V717" i="14"/>
  <c r="V718" i="14"/>
  <c r="V719" i="14"/>
  <c r="V720" i="14"/>
  <c r="V721" i="14"/>
  <c r="V722" i="14"/>
  <c r="V723" i="14"/>
  <c r="V724" i="14"/>
  <c r="V725" i="14"/>
  <c r="V726" i="14"/>
  <c r="V727" i="14"/>
  <c r="V728" i="14"/>
  <c r="V729" i="14"/>
  <c r="V730" i="14"/>
  <c r="V731" i="14"/>
  <c r="V732" i="14"/>
  <c r="V733" i="14"/>
  <c r="V734" i="14"/>
  <c r="V735" i="14"/>
  <c r="V736" i="14"/>
  <c r="V737" i="14"/>
  <c r="V738" i="14"/>
  <c r="V739" i="14"/>
  <c r="V740" i="14"/>
  <c r="V741" i="14"/>
  <c r="V742" i="14"/>
  <c r="V743" i="14"/>
  <c r="V744" i="14"/>
  <c r="V745" i="14"/>
  <c r="V746" i="14"/>
  <c r="V747" i="14"/>
  <c r="V748" i="14"/>
  <c r="V749" i="14"/>
  <c r="V750" i="14"/>
  <c r="V751" i="14"/>
  <c r="V752" i="14"/>
  <c r="V753" i="14"/>
  <c r="V754" i="14"/>
  <c r="V755" i="14"/>
  <c r="V756" i="14"/>
  <c r="V757" i="14"/>
  <c r="V758" i="14"/>
  <c r="V759" i="14"/>
  <c r="V760" i="14"/>
  <c r="V761" i="14"/>
  <c r="V762" i="14"/>
  <c r="V763" i="14"/>
  <c r="V764" i="14"/>
  <c r="V765" i="14"/>
  <c r="V766" i="14"/>
  <c r="V767" i="14"/>
  <c r="V768" i="14"/>
  <c r="V769" i="14"/>
  <c r="V770" i="14"/>
  <c r="V771" i="14"/>
  <c r="V772" i="14"/>
  <c r="V773" i="14"/>
  <c r="V774" i="14"/>
  <c r="V775" i="14"/>
  <c r="V776" i="14"/>
  <c r="V777" i="14"/>
  <c r="V778" i="14"/>
  <c r="V779" i="14"/>
  <c r="V780" i="14"/>
  <c r="V781" i="14"/>
  <c r="V782" i="14"/>
  <c r="V783" i="14"/>
  <c r="V784" i="14"/>
  <c r="V785" i="14"/>
  <c r="V786" i="14"/>
  <c r="V787" i="14"/>
  <c r="V788" i="14"/>
  <c r="V789" i="14"/>
  <c r="V790" i="14"/>
  <c r="V791" i="14"/>
  <c r="V792" i="14"/>
  <c r="V793" i="14"/>
  <c r="V794" i="14"/>
  <c r="V795" i="14"/>
  <c r="V796" i="14"/>
  <c r="V797" i="14"/>
  <c r="V798" i="14"/>
  <c r="V799" i="14"/>
  <c r="V800" i="14"/>
  <c r="V801" i="14"/>
  <c r="V802" i="14"/>
  <c r="V803" i="14"/>
  <c r="V804" i="14"/>
  <c r="V805" i="14"/>
  <c r="V806" i="14"/>
  <c r="V807" i="14"/>
  <c r="V808" i="14"/>
  <c r="V809" i="14"/>
  <c r="V810" i="14"/>
  <c r="V811" i="14"/>
  <c r="V812" i="14"/>
  <c r="V813" i="14"/>
  <c r="V814" i="14"/>
  <c r="V815" i="14"/>
  <c r="V816" i="14"/>
  <c r="V817" i="14"/>
  <c r="V818" i="14"/>
  <c r="V819" i="14"/>
  <c r="V820" i="14"/>
  <c r="V821" i="14"/>
  <c r="V822" i="14"/>
  <c r="V823" i="14"/>
  <c r="V824" i="14"/>
  <c r="V825" i="14"/>
  <c r="V826" i="14"/>
  <c r="V827" i="14"/>
  <c r="V828" i="14"/>
  <c r="V829" i="14"/>
  <c r="V830" i="14"/>
  <c r="V831" i="14"/>
  <c r="V832" i="14"/>
  <c r="V833" i="14"/>
  <c r="V834" i="14"/>
  <c r="V835" i="14"/>
  <c r="V836" i="14"/>
  <c r="V837" i="14"/>
  <c r="V838" i="14"/>
  <c r="V839" i="14"/>
  <c r="V840" i="14"/>
  <c r="V841" i="14"/>
  <c r="V842" i="14"/>
  <c r="V843" i="14"/>
  <c r="V844" i="14"/>
  <c r="V845" i="14"/>
  <c r="V846" i="14"/>
  <c r="V847" i="14"/>
  <c r="V848" i="14"/>
  <c r="V849" i="14"/>
  <c r="V850" i="14"/>
  <c r="V851" i="14"/>
  <c r="V852" i="14"/>
  <c r="V853" i="14"/>
  <c r="V854" i="14"/>
  <c r="V855" i="14"/>
  <c r="V856" i="14"/>
  <c r="V857" i="14"/>
  <c r="V858" i="14"/>
  <c r="V859" i="14"/>
  <c r="V860" i="14"/>
  <c r="V861" i="14"/>
  <c r="V862" i="14"/>
  <c r="V863" i="14"/>
  <c r="V864" i="14"/>
  <c r="V865" i="14"/>
  <c r="V866" i="14"/>
  <c r="V867" i="14"/>
  <c r="V868" i="14"/>
  <c r="V869" i="14"/>
  <c r="V870" i="14"/>
  <c r="V871" i="14"/>
  <c r="V872" i="14"/>
  <c r="V873" i="14"/>
  <c r="V874" i="14"/>
  <c r="V875" i="14"/>
  <c r="V876" i="14"/>
  <c r="V877" i="14"/>
  <c r="V878" i="14"/>
  <c r="V879" i="14"/>
  <c r="V880" i="14"/>
  <c r="V881" i="14"/>
  <c r="V882" i="14"/>
  <c r="V883" i="14"/>
  <c r="V884" i="14"/>
  <c r="V885" i="14"/>
  <c r="V886" i="14"/>
  <c r="V887" i="14"/>
  <c r="V888" i="14"/>
  <c r="V889" i="14"/>
  <c r="V890" i="14"/>
  <c r="V891" i="14"/>
  <c r="V892" i="14"/>
  <c r="V893" i="14"/>
  <c r="V894" i="14"/>
  <c r="V895" i="14"/>
  <c r="V896" i="14"/>
  <c r="V897" i="14"/>
  <c r="V898" i="14"/>
  <c r="V899" i="14"/>
  <c r="V900" i="14"/>
  <c r="V901" i="14"/>
  <c r="V902" i="14"/>
  <c r="V903" i="14"/>
  <c r="V904" i="14"/>
  <c r="V905" i="14"/>
  <c r="V906" i="14"/>
  <c r="V907" i="14"/>
  <c r="V908" i="14"/>
  <c r="V909" i="14"/>
  <c r="V910" i="14"/>
  <c r="V911" i="14"/>
  <c r="V912" i="14"/>
  <c r="V913" i="14"/>
  <c r="V914" i="14"/>
  <c r="V915" i="14"/>
  <c r="V916" i="14"/>
  <c r="V917" i="14"/>
  <c r="V918" i="14"/>
  <c r="V919" i="14"/>
  <c r="V920" i="14"/>
  <c r="V921" i="14"/>
  <c r="V922" i="14"/>
  <c r="V923" i="14"/>
  <c r="V924" i="14"/>
  <c r="V925" i="14"/>
  <c r="V926" i="14"/>
  <c r="V927" i="14"/>
  <c r="V928" i="14"/>
  <c r="V929" i="14"/>
  <c r="V930" i="14"/>
  <c r="V931" i="14"/>
  <c r="V932" i="14"/>
  <c r="V933" i="14"/>
  <c r="V934" i="14"/>
  <c r="V935" i="14"/>
  <c r="V936" i="14"/>
  <c r="V937" i="14"/>
  <c r="V938" i="14"/>
  <c r="V939" i="14"/>
  <c r="V940" i="14"/>
  <c r="V941" i="14"/>
  <c r="V942" i="14"/>
  <c r="V943" i="14"/>
  <c r="V944" i="14"/>
  <c r="V945" i="14"/>
  <c r="V946" i="14"/>
  <c r="V947" i="14"/>
  <c r="V948" i="14"/>
  <c r="V949" i="14"/>
  <c r="V950" i="14"/>
  <c r="V951" i="14"/>
  <c r="V952" i="14"/>
  <c r="V953" i="14"/>
  <c r="V954" i="14"/>
  <c r="V955" i="14"/>
  <c r="V956" i="14"/>
  <c r="V957" i="14"/>
  <c r="V958" i="14"/>
  <c r="V959" i="14"/>
  <c r="V960" i="14"/>
  <c r="V961" i="14"/>
  <c r="V962" i="14"/>
  <c r="V963" i="14"/>
  <c r="V964" i="14"/>
  <c r="V965" i="14"/>
  <c r="V966" i="14"/>
  <c r="V967" i="14"/>
  <c r="V968" i="14"/>
  <c r="V969" i="14"/>
  <c r="V970" i="14"/>
  <c r="V971" i="14"/>
  <c r="V972" i="14"/>
  <c r="V973" i="14"/>
  <c r="V974" i="14"/>
  <c r="V975" i="14"/>
  <c r="V976" i="14"/>
  <c r="V977" i="14"/>
  <c r="V978" i="14"/>
  <c r="V979" i="14"/>
  <c r="V980" i="14"/>
  <c r="V981" i="14"/>
  <c r="V982" i="14"/>
  <c r="V983" i="14"/>
  <c r="V984" i="14"/>
  <c r="V985" i="14"/>
  <c r="V986" i="14"/>
  <c r="V987" i="14"/>
  <c r="V988" i="14"/>
  <c r="V989" i="14"/>
  <c r="V990" i="14"/>
  <c r="V991" i="14"/>
  <c r="V992" i="14"/>
  <c r="V993" i="14"/>
  <c r="V994" i="14"/>
  <c r="V995" i="14"/>
  <c r="BY19" i="11"/>
  <c r="BY20" i="11"/>
  <c r="BY21" i="11"/>
  <c r="BY22" i="11"/>
  <c r="BY23" i="11"/>
  <c r="BY24" i="11"/>
  <c r="BY25" i="11"/>
  <c r="BY26" i="11"/>
  <c r="BY27" i="11"/>
  <c r="BY28" i="11"/>
  <c r="BY29" i="11"/>
  <c r="BY30" i="11"/>
  <c r="BY31" i="11"/>
  <c r="BY32" i="11"/>
  <c r="BY33" i="11"/>
  <c r="BY34" i="11"/>
  <c r="BY35" i="11"/>
  <c r="BY36" i="11"/>
  <c r="BY37" i="11"/>
  <c r="BY38" i="11"/>
  <c r="BY39" i="11"/>
  <c r="BY40" i="11"/>
  <c r="BY41" i="11"/>
  <c r="BY42" i="11"/>
  <c r="BY43" i="11"/>
  <c r="BY44" i="11"/>
  <c r="BY45" i="11"/>
  <c r="BY46" i="11"/>
  <c r="BY47" i="11"/>
  <c r="BY48" i="11"/>
  <c r="BY49" i="11"/>
  <c r="BY50" i="11"/>
  <c r="BY51" i="11"/>
  <c r="BY52" i="11"/>
  <c r="BY53" i="11"/>
  <c r="BY54" i="11"/>
  <c r="BY55" i="11"/>
  <c r="BY56" i="11"/>
  <c r="BY57" i="11"/>
  <c r="BY58" i="11"/>
  <c r="BY59" i="11"/>
  <c r="BY60" i="11"/>
  <c r="BY61" i="11"/>
  <c r="BY62" i="11"/>
  <c r="BY63" i="11"/>
  <c r="BY64" i="11"/>
  <c r="BY65" i="11"/>
  <c r="BY66" i="11"/>
  <c r="BY67" i="11"/>
  <c r="BY68" i="11"/>
  <c r="BY69" i="11"/>
  <c r="BY70" i="11"/>
  <c r="BY71" i="11"/>
  <c r="BY72" i="11"/>
  <c r="BY73" i="11"/>
  <c r="BY74" i="11"/>
  <c r="BY75" i="11"/>
  <c r="BY76" i="11"/>
  <c r="BY77" i="11"/>
  <c r="BY78" i="11"/>
  <c r="BY79" i="11"/>
  <c r="BY80" i="11"/>
  <c r="BY81" i="11"/>
  <c r="BY82" i="11"/>
  <c r="BY83" i="11"/>
  <c r="BY84" i="11"/>
  <c r="BY85" i="11"/>
  <c r="BY86" i="11"/>
  <c r="BY87" i="11"/>
  <c r="BY88" i="11"/>
  <c r="BY89" i="11"/>
  <c r="BY90" i="11"/>
  <c r="BY91" i="11"/>
  <c r="BY92" i="11"/>
  <c r="BY93" i="11"/>
  <c r="BY94" i="11"/>
  <c r="BY95" i="11"/>
  <c r="BY96" i="11"/>
  <c r="BY97" i="11"/>
  <c r="BY98" i="11"/>
  <c r="BY99" i="11"/>
  <c r="BY100" i="11"/>
  <c r="BY101" i="11"/>
  <c r="BY102" i="11"/>
  <c r="BY103" i="11"/>
  <c r="BY104" i="11"/>
  <c r="BY105" i="11"/>
  <c r="BY106" i="11"/>
  <c r="BY107" i="11"/>
  <c r="BY108" i="11"/>
  <c r="BY109" i="11"/>
  <c r="BY110" i="11"/>
  <c r="BY111" i="11"/>
  <c r="BY112" i="11"/>
  <c r="BY113" i="11"/>
  <c r="BY114" i="11"/>
  <c r="BY115" i="11"/>
  <c r="BY116" i="11"/>
  <c r="BY117" i="11"/>
  <c r="BY118" i="11"/>
  <c r="BY119" i="11"/>
  <c r="BY120" i="11"/>
  <c r="BY121" i="11"/>
  <c r="BY122" i="11"/>
  <c r="BY123" i="11"/>
  <c r="BY124" i="11"/>
  <c r="BY125" i="11"/>
  <c r="BY126" i="11"/>
  <c r="BY127" i="11"/>
  <c r="BY128" i="11"/>
  <c r="BY129" i="11"/>
  <c r="BY130" i="11"/>
  <c r="BY131" i="11"/>
  <c r="BY132" i="11"/>
  <c r="BY133" i="11"/>
  <c r="BY134" i="11"/>
  <c r="BY135" i="11"/>
  <c r="BY136" i="11"/>
  <c r="BY137" i="11"/>
  <c r="BY138" i="11"/>
  <c r="BY139" i="11"/>
  <c r="BY140" i="11"/>
  <c r="BY141" i="11"/>
  <c r="BY142" i="11"/>
  <c r="BY143" i="11"/>
  <c r="BY144" i="11"/>
  <c r="BY145" i="11"/>
  <c r="BY146" i="11"/>
  <c r="BY147" i="11"/>
  <c r="BY148" i="11"/>
  <c r="BY149" i="11"/>
  <c r="BY150" i="11"/>
  <c r="BY151" i="11"/>
  <c r="BY152" i="11"/>
  <c r="BY153" i="11"/>
  <c r="BY154" i="11"/>
  <c r="BY155" i="11"/>
  <c r="BY156" i="11"/>
  <c r="BY157" i="11"/>
  <c r="BY158" i="11"/>
  <c r="BY159" i="11"/>
  <c r="BY160" i="11"/>
  <c r="BY161" i="11"/>
  <c r="BY162" i="11"/>
  <c r="BY163" i="11"/>
  <c r="BY164" i="11"/>
  <c r="BY165" i="11"/>
  <c r="BY166" i="11"/>
  <c r="BY167" i="11"/>
  <c r="BY168" i="11"/>
  <c r="BY169" i="11"/>
  <c r="BY170" i="11"/>
  <c r="BY171" i="11"/>
  <c r="BY172" i="11"/>
  <c r="BY173" i="11"/>
  <c r="BY174" i="11"/>
  <c r="BY175" i="11"/>
  <c r="BY176" i="11"/>
  <c r="BY177" i="11"/>
  <c r="BY178" i="11"/>
  <c r="BY179" i="11"/>
  <c r="BY180" i="11"/>
  <c r="BY181" i="11"/>
  <c r="BY182" i="11"/>
  <c r="BY183" i="11"/>
  <c r="BY184" i="11"/>
  <c r="BY185" i="11"/>
  <c r="BY186" i="11"/>
  <c r="BY187" i="11"/>
  <c r="BY188" i="11"/>
  <c r="BY189" i="11"/>
  <c r="BY190" i="11"/>
  <c r="BY191" i="11"/>
  <c r="BY192" i="11"/>
  <c r="BY193" i="11"/>
  <c r="BY194" i="11"/>
  <c r="BY195" i="11"/>
  <c r="BY196" i="11"/>
  <c r="BY197" i="11"/>
  <c r="BY198" i="11"/>
  <c r="BY199" i="11"/>
  <c r="BY200" i="11"/>
  <c r="BY201" i="11"/>
  <c r="BY202" i="11"/>
  <c r="BY203" i="11"/>
  <c r="BY204" i="11"/>
  <c r="BY205" i="11"/>
  <c r="BY206" i="11"/>
  <c r="BY207" i="11"/>
  <c r="BY208" i="11"/>
  <c r="BY209" i="11"/>
  <c r="BY210" i="11"/>
  <c r="BY211" i="11"/>
  <c r="BY212" i="11"/>
  <c r="BY213" i="11"/>
  <c r="BY214" i="11"/>
  <c r="BY215" i="11"/>
  <c r="BY216" i="11"/>
  <c r="BY217" i="11"/>
  <c r="BY218" i="11"/>
  <c r="BY219" i="11"/>
  <c r="BY220" i="11"/>
  <c r="BY221" i="11"/>
  <c r="BY222" i="11"/>
  <c r="BY223" i="11"/>
  <c r="BY224" i="11"/>
  <c r="BY225" i="11"/>
  <c r="BY226" i="11"/>
  <c r="BY227" i="11"/>
  <c r="BY228" i="11"/>
  <c r="BY229" i="11"/>
  <c r="BY230" i="11"/>
  <c r="BY231" i="11"/>
  <c r="BY232" i="11"/>
  <c r="BY233" i="11"/>
  <c r="BY234" i="11"/>
  <c r="BY235" i="11"/>
  <c r="BY236" i="11"/>
  <c r="BY237" i="11"/>
  <c r="BY238" i="11"/>
  <c r="BY239" i="11"/>
  <c r="BY240" i="11"/>
  <c r="BY241" i="11"/>
  <c r="BY242" i="11"/>
  <c r="BY243" i="11"/>
  <c r="BY244" i="11"/>
  <c r="BY245" i="11"/>
  <c r="BY246" i="11"/>
  <c r="BY247" i="11"/>
  <c r="BY248" i="11"/>
  <c r="BY249" i="11"/>
  <c r="BY250" i="11"/>
  <c r="BY251" i="11"/>
  <c r="BY252" i="11"/>
  <c r="BY253" i="11"/>
  <c r="BY254" i="11"/>
  <c r="BY255" i="11"/>
  <c r="BY256" i="11"/>
  <c r="BY257" i="11"/>
  <c r="BY258" i="11"/>
  <c r="BY259" i="11"/>
  <c r="BY260" i="11"/>
  <c r="BY261" i="11"/>
  <c r="BY262" i="11"/>
  <c r="BY263" i="11"/>
  <c r="BY264" i="11"/>
  <c r="BY265" i="11"/>
  <c r="BY266" i="11"/>
  <c r="BY267" i="11"/>
  <c r="BY268" i="11"/>
  <c r="BY269" i="11"/>
  <c r="BY270" i="11"/>
  <c r="BY271" i="11"/>
  <c r="BY272" i="11"/>
  <c r="BY273" i="11"/>
  <c r="BY274" i="11"/>
  <c r="BY275" i="11"/>
  <c r="BY276" i="11"/>
  <c r="BY277" i="11"/>
  <c r="BY278" i="11"/>
  <c r="BY279" i="11"/>
  <c r="BY280" i="11"/>
  <c r="BY281" i="11"/>
  <c r="BY282" i="11"/>
  <c r="BY283" i="11"/>
  <c r="BY284" i="11"/>
  <c r="BY285" i="11"/>
  <c r="BY286" i="11"/>
  <c r="BY287" i="11"/>
  <c r="BY288" i="11"/>
  <c r="BY289" i="11"/>
  <c r="BY290" i="11"/>
  <c r="BY291" i="11"/>
  <c r="BY292" i="11"/>
  <c r="BY293" i="11"/>
  <c r="BY294" i="11"/>
  <c r="BY295" i="11"/>
  <c r="BY296" i="11"/>
  <c r="BY297" i="11"/>
  <c r="BY298" i="11"/>
  <c r="BY299" i="11"/>
  <c r="BY300" i="11"/>
  <c r="BY301" i="11"/>
  <c r="BY302" i="11"/>
  <c r="BY303" i="11"/>
  <c r="BY304" i="11"/>
  <c r="BY305" i="11"/>
  <c r="BY306" i="11"/>
  <c r="BY307" i="11"/>
  <c r="BY308" i="11"/>
  <c r="BY309" i="11"/>
  <c r="BY310" i="11"/>
  <c r="BY311" i="11"/>
  <c r="BY312" i="11"/>
  <c r="BY313" i="11"/>
  <c r="BY314" i="11"/>
  <c r="BY315" i="11"/>
  <c r="BY316" i="11"/>
  <c r="BY317" i="11"/>
  <c r="BY318" i="11"/>
  <c r="BY319" i="11"/>
  <c r="BY320" i="11"/>
  <c r="BY321" i="11"/>
  <c r="BY322" i="11"/>
  <c r="BY323" i="11"/>
  <c r="BY324" i="11"/>
  <c r="BY325" i="11"/>
  <c r="BY326" i="11"/>
  <c r="BY327" i="11"/>
  <c r="BY328" i="11"/>
  <c r="BY329" i="11"/>
  <c r="BY330" i="11"/>
  <c r="BY331" i="11"/>
  <c r="BY332" i="11"/>
  <c r="BY333" i="11"/>
  <c r="BY334" i="11"/>
  <c r="BY335" i="11"/>
  <c r="BY336" i="11"/>
  <c r="BY337" i="11"/>
  <c r="BY338" i="11"/>
  <c r="BY339" i="11"/>
  <c r="BY340" i="11"/>
  <c r="BY341" i="11"/>
  <c r="BY342" i="11"/>
  <c r="BY343" i="11"/>
  <c r="BY344" i="11"/>
  <c r="BY345" i="11"/>
  <c r="BY346" i="11"/>
  <c r="BY347" i="11"/>
  <c r="BY348" i="11"/>
  <c r="BY349" i="11"/>
  <c r="BY350" i="11"/>
  <c r="BY351" i="11"/>
  <c r="BY352" i="11"/>
  <c r="BY353" i="11"/>
  <c r="BY354" i="11"/>
  <c r="BY355" i="11"/>
  <c r="BY356" i="11"/>
  <c r="BY357" i="11"/>
  <c r="BY358" i="11"/>
  <c r="BY359" i="11"/>
  <c r="BY360" i="11"/>
  <c r="BY361" i="11"/>
  <c r="BY362" i="11"/>
  <c r="BY363" i="11"/>
  <c r="BY364" i="11"/>
  <c r="BY365" i="11"/>
  <c r="BY366" i="11"/>
  <c r="BY367" i="11"/>
  <c r="BY368" i="11"/>
  <c r="BY369" i="11"/>
  <c r="BY370" i="11"/>
  <c r="BY371" i="11"/>
  <c r="BY372" i="11"/>
  <c r="BY373" i="11"/>
  <c r="BY374" i="11"/>
  <c r="BY375" i="11"/>
  <c r="BY376" i="11"/>
  <c r="BY377" i="11"/>
  <c r="BY378" i="11"/>
  <c r="BY379" i="11"/>
  <c r="BY380" i="11"/>
  <c r="BY381" i="11"/>
  <c r="BY382" i="11"/>
  <c r="BY383" i="11"/>
  <c r="BY384" i="11"/>
  <c r="BY385" i="11"/>
  <c r="BY386" i="11"/>
  <c r="BY387" i="11"/>
  <c r="BY388" i="11"/>
  <c r="BY389" i="11"/>
  <c r="BY390" i="11"/>
  <c r="BY391" i="11"/>
  <c r="BY392" i="11"/>
  <c r="BY393" i="11"/>
  <c r="BY394" i="11"/>
  <c r="BY395" i="11"/>
  <c r="BY396" i="11"/>
  <c r="BY397" i="11"/>
  <c r="BY398" i="11"/>
  <c r="BY399" i="11"/>
  <c r="BY400" i="11"/>
  <c r="BY401" i="11"/>
  <c r="BY402" i="11"/>
  <c r="BY403" i="11"/>
  <c r="BY404" i="11"/>
  <c r="BY405" i="11"/>
  <c r="BY406" i="11"/>
  <c r="BY407" i="11"/>
  <c r="BY408" i="11"/>
  <c r="BY409" i="11"/>
  <c r="BY410" i="11"/>
  <c r="BY411" i="11"/>
  <c r="BY412" i="11"/>
  <c r="BY413" i="11"/>
  <c r="BY414" i="11"/>
  <c r="BY415" i="11"/>
  <c r="BY416" i="11"/>
  <c r="BY417" i="11"/>
  <c r="BY418" i="11"/>
  <c r="BY419" i="11"/>
  <c r="BY420" i="11"/>
  <c r="BY421" i="11"/>
  <c r="BY422" i="11"/>
  <c r="BY423" i="11"/>
  <c r="BY424" i="11"/>
  <c r="BY425" i="11"/>
  <c r="BY426" i="11"/>
  <c r="BY427" i="11"/>
  <c r="BY428" i="11"/>
  <c r="BY429" i="11"/>
  <c r="BY430" i="11"/>
  <c r="BY431" i="11"/>
  <c r="BY432" i="11"/>
  <c r="BY433" i="11"/>
  <c r="BY434" i="11"/>
  <c r="BY435" i="11"/>
  <c r="BY436" i="11"/>
  <c r="BY437" i="11"/>
  <c r="BY438" i="11"/>
  <c r="BY439" i="11"/>
  <c r="BY440" i="11"/>
  <c r="BY441" i="11"/>
  <c r="BY442" i="11"/>
  <c r="BY443" i="11"/>
  <c r="BY444" i="11"/>
  <c r="BY445" i="11"/>
  <c r="BY446" i="11"/>
  <c r="BY447" i="11"/>
  <c r="BY448" i="11"/>
  <c r="BY449" i="11"/>
  <c r="BY450" i="11"/>
  <c r="BY451" i="11"/>
  <c r="BY452" i="11"/>
  <c r="BY453" i="11"/>
  <c r="BY454" i="11"/>
  <c r="BY455" i="11"/>
  <c r="BY456" i="11"/>
  <c r="BY457" i="11"/>
  <c r="BY458" i="11"/>
  <c r="BY459" i="11"/>
  <c r="BY460" i="11"/>
  <c r="BY461" i="11"/>
  <c r="BY462" i="11"/>
  <c r="BY463" i="11"/>
  <c r="BY464" i="11"/>
  <c r="BY465" i="11"/>
  <c r="BY466" i="11"/>
  <c r="BY467" i="11"/>
  <c r="BY468" i="11"/>
  <c r="BY469" i="11"/>
  <c r="BY470" i="11"/>
  <c r="BY471" i="11"/>
  <c r="BY472" i="11"/>
  <c r="BY473" i="11"/>
  <c r="BY474" i="11"/>
  <c r="BY475" i="11"/>
  <c r="BY476" i="11"/>
  <c r="BY477" i="11"/>
  <c r="BY478" i="11"/>
  <c r="BY479" i="11"/>
  <c r="BY480" i="11"/>
  <c r="BY481" i="11"/>
  <c r="BY482" i="11"/>
  <c r="BY483" i="11"/>
  <c r="BY484" i="11"/>
  <c r="BY485" i="11"/>
  <c r="BY486" i="11"/>
  <c r="BY487" i="11"/>
  <c r="BY488" i="11"/>
  <c r="BY489" i="11"/>
  <c r="BY490" i="11"/>
  <c r="BY491" i="11"/>
  <c r="BY492" i="11"/>
  <c r="BY493" i="11"/>
  <c r="BY494" i="11"/>
  <c r="BY495" i="11"/>
  <c r="BY496" i="11"/>
  <c r="BY497" i="11"/>
  <c r="BY498" i="11"/>
  <c r="BY499" i="11"/>
  <c r="BY500" i="11"/>
  <c r="BY501" i="11"/>
  <c r="BY502" i="11"/>
  <c r="BY503" i="11"/>
  <c r="BY504" i="11"/>
  <c r="BY505" i="11"/>
  <c r="BY506" i="11"/>
  <c r="BY507" i="11"/>
  <c r="BY508" i="11"/>
  <c r="BY509" i="11"/>
  <c r="BY510" i="11"/>
  <c r="BY511" i="11"/>
  <c r="BY512" i="11"/>
  <c r="BY513" i="11"/>
  <c r="BY514" i="11"/>
  <c r="BY515" i="11"/>
  <c r="BY516" i="11"/>
  <c r="BY517" i="11"/>
  <c r="BY518" i="11"/>
  <c r="BY519" i="11"/>
  <c r="BY520" i="11"/>
  <c r="BY521" i="11"/>
  <c r="BY522" i="11"/>
  <c r="BY523" i="11"/>
  <c r="BY524" i="11"/>
  <c r="BY525" i="11"/>
  <c r="BY526" i="11"/>
  <c r="BY527" i="11"/>
  <c r="BY528" i="11"/>
  <c r="BY529" i="11"/>
  <c r="BY530" i="11"/>
  <c r="BY531" i="11"/>
  <c r="BY532" i="11"/>
  <c r="BY533" i="11"/>
  <c r="BY534" i="11"/>
  <c r="BY535" i="11"/>
  <c r="BY536" i="11"/>
  <c r="BY537" i="11"/>
  <c r="BY538" i="11"/>
  <c r="BY539" i="11"/>
  <c r="BY540" i="11"/>
  <c r="BY541" i="11"/>
  <c r="BY542" i="11"/>
  <c r="BY543" i="11"/>
  <c r="BY544" i="11"/>
  <c r="BY545" i="11"/>
  <c r="BY546" i="11"/>
  <c r="BY547" i="11"/>
  <c r="BY548" i="11"/>
  <c r="BY549" i="11"/>
  <c r="BY550" i="11"/>
  <c r="BY551" i="11"/>
  <c r="BY552" i="11"/>
  <c r="BY553" i="11"/>
  <c r="BY554" i="11"/>
  <c r="BY555" i="11"/>
  <c r="BY556" i="11"/>
  <c r="BY557" i="11"/>
  <c r="BY558" i="11"/>
  <c r="BY559" i="11"/>
  <c r="BY560" i="11"/>
  <c r="BY561" i="11"/>
  <c r="BY562" i="11"/>
  <c r="BY563" i="11"/>
  <c r="BY564" i="11"/>
  <c r="BY565" i="11"/>
  <c r="BY566" i="11"/>
  <c r="BY567" i="11"/>
  <c r="BY568" i="11"/>
  <c r="BY569" i="11"/>
  <c r="BY570" i="11"/>
  <c r="BY571" i="11"/>
  <c r="BY572" i="11"/>
  <c r="BY573" i="11"/>
  <c r="BY574" i="11"/>
  <c r="BY575" i="11"/>
  <c r="BY576" i="11"/>
  <c r="BY577" i="11"/>
  <c r="BY578" i="11"/>
  <c r="BY579" i="11"/>
  <c r="BY580" i="11"/>
  <c r="BY581" i="11"/>
  <c r="BY582" i="11"/>
  <c r="BY583" i="11"/>
  <c r="BY584" i="11"/>
  <c r="BY585" i="11"/>
  <c r="BY586" i="11"/>
  <c r="BY587" i="11"/>
  <c r="BY588" i="11"/>
  <c r="BY589" i="11"/>
  <c r="BY590" i="11"/>
  <c r="BY591" i="11"/>
  <c r="BY592" i="11"/>
  <c r="BY593" i="11"/>
  <c r="BY594" i="11"/>
  <c r="BY595" i="11"/>
  <c r="BY596" i="11"/>
  <c r="BY597" i="11"/>
  <c r="BY598" i="11"/>
  <c r="BY599" i="11"/>
  <c r="BY600" i="11"/>
  <c r="BY601" i="11"/>
  <c r="BY602" i="11"/>
  <c r="BY603" i="11"/>
  <c r="BY604" i="11"/>
  <c r="BY605" i="11"/>
  <c r="BY606" i="11"/>
  <c r="BY607" i="11"/>
  <c r="BY608" i="11"/>
  <c r="BY609" i="11"/>
  <c r="BY610" i="11"/>
  <c r="BY611" i="11"/>
  <c r="BY612" i="11"/>
  <c r="BY613" i="11"/>
  <c r="BY614" i="11"/>
  <c r="BY615" i="11"/>
  <c r="BY616" i="11"/>
  <c r="BY617" i="11"/>
  <c r="BY618" i="11"/>
  <c r="BY619" i="11"/>
  <c r="BY620" i="11"/>
  <c r="BY621" i="11"/>
  <c r="BY622" i="11"/>
  <c r="BY623" i="11"/>
  <c r="BY624" i="11"/>
  <c r="BY625" i="11"/>
  <c r="BY626" i="11"/>
  <c r="BY627" i="11"/>
  <c r="BY628" i="11"/>
  <c r="BY629" i="11"/>
  <c r="BY630" i="11"/>
  <c r="BY631" i="11"/>
  <c r="BY632" i="11"/>
  <c r="BY633" i="11"/>
  <c r="BY634" i="11"/>
  <c r="BY635" i="11"/>
  <c r="BY636" i="11"/>
  <c r="BY637" i="11"/>
  <c r="BY638" i="11"/>
  <c r="BY639" i="11"/>
  <c r="BY640" i="11"/>
  <c r="BY641" i="11"/>
  <c r="BY642" i="11"/>
  <c r="BY643" i="11"/>
  <c r="BY644" i="11"/>
  <c r="BY645" i="11"/>
  <c r="BY646" i="11"/>
  <c r="BY647" i="11"/>
  <c r="BY648" i="11"/>
  <c r="BY649" i="11"/>
  <c r="BY650" i="11"/>
  <c r="BY651" i="11"/>
  <c r="BY652" i="11"/>
  <c r="BY653" i="11"/>
  <c r="BY654" i="11"/>
  <c r="BY655" i="11"/>
  <c r="BY656" i="11"/>
  <c r="BY657" i="11"/>
  <c r="BY658" i="11"/>
  <c r="BY659" i="11"/>
  <c r="BY660" i="11"/>
  <c r="BY661" i="11"/>
  <c r="BY662" i="11"/>
  <c r="BY663" i="11"/>
  <c r="BY664" i="11"/>
  <c r="BY665" i="11"/>
  <c r="BY666" i="11"/>
  <c r="BY667" i="11"/>
  <c r="BY668" i="11"/>
  <c r="BY669" i="11"/>
  <c r="BY670" i="11"/>
  <c r="BY671" i="11"/>
  <c r="BY672" i="11"/>
  <c r="BY673" i="11"/>
  <c r="BY674" i="11"/>
  <c r="BY675" i="11"/>
  <c r="BY676" i="11"/>
  <c r="BY677" i="11"/>
  <c r="BY678" i="11"/>
  <c r="BY679" i="11"/>
  <c r="BY680" i="11"/>
  <c r="BY681" i="11"/>
  <c r="BY682" i="11"/>
  <c r="BY683" i="11"/>
  <c r="BY684" i="11"/>
  <c r="BY685" i="11"/>
  <c r="BY686" i="11"/>
  <c r="BY687" i="11"/>
  <c r="BY688" i="11"/>
  <c r="BY689" i="11"/>
  <c r="BY690" i="11"/>
  <c r="BY691" i="11"/>
  <c r="BY692" i="11"/>
  <c r="BY693" i="11"/>
  <c r="BY694" i="11"/>
  <c r="BY695" i="11"/>
  <c r="BY696" i="11"/>
  <c r="BY697" i="11"/>
  <c r="BY698" i="11"/>
  <c r="BY699" i="11"/>
  <c r="BY700" i="11"/>
  <c r="BY701" i="11"/>
  <c r="BY702" i="11"/>
  <c r="BY703" i="11"/>
  <c r="BY704" i="11"/>
  <c r="BY705" i="11"/>
  <c r="BY706" i="11"/>
  <c r="BY707" i="11"/>
  <c r="BY708" i="11"/>
  <c r="BY709" i="11"/>
  <c r="BY710" i="11"/>
  <c r="BY711" i="11"/>
  <c r="BY712" i="11"/>
  <c r="BY713" i="11"/>
  <c r="BY714" i="11"/>
  <c r="BY715" i="11"/>
  <c r="BY716" i="11"/>
  <c r="BY717" i="11"/>
  <c r="BY718" i="11"/>
  <c r="BY719" i="11"/>
  <c r="BY720" i="11"/>
  <c r="BY721" i="11"/>
  <c r="BY722" i="11"/>
  <c r="BY723" i="11"/>
  <c r="BY724" i="11"/>
  <c r="BY725" i="11"/>
  <c r="BY726" i="11"/>
  <c r="BY727" i="11"/>
  <c r="BY728" i="11"/>
  <c r="BY729" i="11"/>
  <c r="BY730" i="11"/>
  <c r="BY731" i="11"/>
  <c r="BY732" i="11"/>
  <c r="BY733" i="11"/>
  <c r="BY734" i="11"/>
  <c r="BY735" i="11"/>
  <c r="BY736" i="11"/>
  <c r="BY737" i="11"/>
  <c r="BY738" i="11"/>
  <c r="BY739" i="11"/>
  <c r="BY740" i="11"/>
  <c r="BY741" i="11"/>
  <c r="BY742" i="11"/>
  <c r="BY743" i="11"/>
  <c r="BY744" i="11"/>
  <c r="BY745" i="11"/>
  <c r="BY746" i="11"/>
  <c r="BY747" i="11"/>
  <c r="BY748" i="11"/>
  <c r="BY749" i="11"/>
  <c r="BY750" i="11"/>
  <c r="BY751" i="11"/>
  <c r="BY752" i="11"/>
  <c r="BY753" i="11"/>
  <c r="BY754" i="11"/>
  <c r="BY755" i="11"/>
  <c r="BY756" i="11"/>
  <c r="BY757" i="11"/>
  <c r="BY758" i="11"/>
  <c r="BY759" i="11"/>
  <c r="BY760" i="11"/>
  <c r="BY761" i="11"/>
  <c r="BY762" i="11"/>
  <c r="BY763" i="11"/>
  <c r="BY764" i="11"/>
  <c r="BY765" i="11"/>
  <c r="BY766" i="11"/>
  <c r="BY767" i="11"/>
  <c r="BY768" i="11"/>
  <c r="BY769" i="11"/>
  <c r="BY770" i="11"/>
  <c r="BY771" i="11"/>
  <c r="BY772" i="11"/>
  <c r="BY773" i="11"/>
  <c r="BY774" i="11"/>
  <c r="BY775" i="11"/>
  <c r="BY776" i="11"/>
  <c r="BY777" i="11"/>
  <c r="BY778" i="11"/>
  <c r="BY779" i="11"/>
  <c r="BY780" i="11"/>
  <c r="BY781" i="11"/>
  <c r="BY782" i="11"/>
  <c r="BY783" i="11"/>
  <c r="BY784" i="11"/>
  <c r="BY785" i="11"/>
  <c r="BY786" i="11"/>
  <c r="BY787" i="11"/>
  <c r="BY788" i="11"/>
  <c r="BY789" i="11"/>
  <c r="BY790" i="11"/>
  <c r="BY791" i="11"/>
  <c r="BY792" i="11"/>
  <c r="BY793" i="11"/>
  <c r="BY794" i="11"/>
  <c r="BY795" i="11"/>
  <c r="BY796" i="11"/>
  <c r="BY797" i="11"/>
  <c r="BY798" i="11"/>
  <c r="BY799" i="11"/>
  <c r="BY800" i="11"/>
  <c r="BY801" i="11"/>
  <c r="BY802" i="11"/>
  <c r="BY803" i="11"/>
  <c r="BY804" i="11"/>
  <c r="BY805" i="11"/>
  <c r="BY806" i="11"/>
  <c r="BY807" i="11"/>
  <c r="BY808" i="11"/>
  <c r="BY809" i="11"/>
  <c r="BY810" i="11"/>
  <c r="BY811" i="11"/>
  <c r="BY812" i="11"/>
  <c r="BY813" i="11"/>
  <c r="BY814" i="11"/>
  <c r="BY815" i="11"/>
  <c r="BY816" i="11"/>
  <c r="BY817" i="11"/>
  <c r="BY818" i="11"/>
  <c r="BY819" i="11"/>
  <c r="BY820" i="11"/>
  <c r="BY821" i="11"/>
  <c r="BY822" i="11"/>
  <c r="BY823" i="11"/>
  <c r="BY824" i="11"/>
  <c r="BY825" i="11"/>
  <c r="BY826" i="11"/>
  <c r="BY827" i="11"/>
  <c r="BY828" i="11"/>
  <c r="BY829" i="11"/>
  <c r="BY830" i="11"/>
  <c r="BY831" i="11"/>
  <c r="BY832" i="11"/>
  <c r="BY833" i="11"/>
  <c r="BY834" i="11"/>
  <c r="BY835" i="11"/>
  <c r="BY836" i="11"/>
  <c r="BY837" i="11"/>
  <c r="BY838" i="11"/>
  <c r="BY839" i="11"/>
  <c r="BY840" i="11"/>
  <c r="BY841" i="11"/>
  <c r="BY842" i="11"/>
  <c r="BY843" i="11"/>
  <c r="BY844" i="11"/>
  <c r="BY845" i="11"/>
  <c r="BY846" i="11"/>
  <c r="BY847" i="11"/>
  <c r="BY848" i="11"/>
  <c r="BY849" i="11"/>
  <c r="BY850" i="11"/>
  <c r="BY851" i="11"/>
  <c r="BY852" i="11"/>
  <c r="BY853" i="11"/>
  <c r="BY854" i="11"/>
  <c r="BY855" i="11"/>
  <c r="BY856" i="11"/>
  <c r="BY857" i="11"/>
  <c r="BY858" i="11"/>
  <c r="BY859" i="11"/>
  <c r="BY860" i="11"/>
  <c r="BY861" i="11"/>
  <c r="BY862" i="11"/>
  <c r="BY863" i="11"/>
  <c r="BY864" i="11"/>
  <c r="BY865" i="11"/>
  <c r="BY866" i="11"/>
  <c r="BY867" i="11"/>
  <c r="BY868" i="11"/>
  <c r="BY869" i="11"/>
  <c r="BY870" i="11"/>
  <c r="BY871" i="11"/>
  <c r="BY872" i="11"/>
  <c r="BY873" i="11"/>
  <c r="BY874" i="11"/>
  <c r="BY875" i="11"/>
  <c r="BY876" i="11"/>
  <c r="BY877" i="11"/>
  <c r="BY878" i="11"/>
  <c r="BY879" i="11"/>
  <c r="BY880" i="11"/>
  <c r="BY881" i="11"/>
  <c r="BY882" i="11"/>
  <c r="BY883" i="11"/>
  <c r="BY884" i="11"/>
  <c r="BY885" i="11"/>
  <c r="BY886" i="11"/>
  <c r="BY887" i="11"/>
  <c r="BY888" i="11"/>
  <c r="BY889" i="11"/>
  <c r="BY890" i="11"/>
  <c r="BY891" i="11"/>
  <c r="BY892" i="11"/>
  <c r="BY893" i="11"/>
  <c r="BY894" i="11"/>
  <c r="BY895" i="11"/>
  <c r="BY896" i="11"/>
  <c r="BY897" i="11"/>
  <c r="BY898" i="11"/>
  <c r="BY899" i="11"/>
  <c r="BY900" i="11"/>
  <c r="BY901" i="11"/>
  <c r="BY902" i="11"/>
  <c r="BY903" i="11"/>
  <c r="BY904" i="11"/>
  <c r="BY905" i="11"/>
  <c r="BY906" i="11"/>
  <c r="BY907" i="11"/>
  <c r="BY908" i="11"/>
  <c r="BY909" i="11"/>
  <c r="BY910" i="11"/>
  <c r="BY911" i="11"/>
  <c r="BY912" i="11"/>
  <c r="BY913" i="11"/>
  <c r="BY914" i="11"/>
  <c r="BY915" i="11"/>
  <c r="BY916" i="11"/>
  <c r="BY917" i="11"/>
  <c r="BY918" i="11"/>
  <c r="BY919" i="11"/>
  <c r="BY920" i="11"/>
  <c r="BY921" i="11"/>
  <c r="BY922" i="11"/>
  <c r="BY923" i="11"/>
  <c r="BY924" i="11"/>
  <c r="BY925" i="11"/>
  <c r="BY926" i="11"/>
  <c r="BY927" i="11"/>
  <c r="BY928" i="11"/>
  <c r="BY929" i="11"/>
  <c r="BY930" i="11"/>
  <c r="BY931" i="11"/>
  <c r="BY932" i="11"/>
  <c r="BY933" i="11"/>
  <c r="BY934" i="11"/>
  <c r="BY935" i="11"/>
  <c r="BY936" i="11"/>
  <c r="BY937" i="11"/>
  <c r="BY938" i="11"/>
  <c r="BY939" i="11"/>
  <c r="BY940" i="11"/>
  <c r="BY941" i="11"/>
  <c r="BY942" i="11"/>
  <c r="BY943" i="11"/>
  <c r="BY944" i="11"/>
  <c r="BY945" i="11"/>
  <c r="BY946" i="11"/>
  <c r="BY947" i="11"/>
  <c r="BY948" i="11"/>
  <c r="BY949" i="11"/>
  <c r="BY950" i="11"/>
  <c r="BY951" i="11"/>
  <c r="BY952" i="11"/>
  <c r="BY953" i="11"/>
  <c r="BY954" i="11"/>
  <c r="BY955" i="11"/>
  <c r="BY956" i="11"/>
  <c r="BY957" i="11"/>
  <c r="BY958" i="11"/>
  <c r="BY959" i="11"/>
  <c r="BY960" i="11"/>
  <c r="BY961" i="11"/>
  <c r="BY962" i="11"/>
  <c r="BY963" i="11"/>
  <c r="BY964" i="11"/>
  <c r="BY965" i="11"/>
  <c r="BY966" i="11"/>
  <c r="BY967" i="11"/>
  <c r="BY968" i="11"/>
  <c r="BY969" i="11"/>
  <c r="BY970" i="11"/>
  <c r="BY971" i="11"/>
  <c r="BY972" i="11"/>
  <c r="BY973" i="11"/>
  <c r="BY974" i="11"/>
  <c r="BY975" i="11"/>
  <c r="BY976" i="11"/>
  <c r="BY977" i="11"/>
  <c r="BY978" i="11"/>
  <c r="BY979" i="11"/>
  <c r="BY980" i="11"/>
  <c r="BY981" i="11"/>
  <c r="BY982" i="11"/>
  <c r="BY983" i="11"/>
  <c r="BY984" i="11"/>
  <c r="BY985" i="11"/>
  <c r="BY986" i="11"/>
  <c r="BY987" i="11"/>
  <c r="BY988" i="11"/>
  <c r="BY989" i="11"/>
  <c r="BY990" i="11"/>
  <c r="BY991" i="11"/>
  <c r="BY992" i="11"/>
  <c r="BY993" i="11"/>
  <c r="BY994" i="11"/>
  <c r="BY995" i="11"/>
  <c r="BY996" i="11"/>
  <c r="BY997" i="11"/>
  <c r="BY998" i="11"/>
  <c r="BY999" i="11"/>
  <c r="BY1000" i="11"/>
  <c r="BY1001" i="11"/>
  <c r="BY1002" i="11"/>
  <c r="BY1003" i="11"/>
  <c r="BY1004" i="11"/>
  <c r="BN19" i="11"/>
  <c r="BN20" i="11"/>
  <c r="BN21" i="11"/>
  <c r="BN22" i="11"/>
  <c r="BN23" i="11"/>
  <c r="BN24" i="11"/>
  <c r="BN25" i="11"/>
  <c r="BN26" i="11"/>
  <c r="BN27" i="11"/>
  <c r="BN28" i="11"/>
  <c r="BN29" i="11"/>
  <c r="BN30" i="11"/>
  <c r="BN31" i="11"/>
  <c r="BN32" i="11"/>
  <c r="BN33" i="11"/>
  <c r="BN34" i="11"/>
  <c r="BN35" i="11"/>
  <c r="BN36" i="11"/>
  <c r="BN37" i="11"/>
  <c r="BN38" i="11"/>
  <c r="BN39" i="11"/>
  <c r="BN40" i="11"/>
  <c r="BN41" i="11"/>
  <c r="BN42" i="11"/>
  <c r="BN43" i="11"/>
  <c r="BN44" i="11"/>
  <c r="BN45" i="11"/>
  <c r="BN46" i="11"/>
  <c r="BN47" i="11"/>
  <c r="BN48" i="11"/>
  <c r="BN49" i="11"/>
  <c r="BN50" i="11"/>
  <c r="BN51" i="11"/>
  <c r="BN52" i="11"/>
  <c r="BN53" i="11"/>
  <c r="BN54" i="11"/>
  <c r="BN55" i="11"/>
  <c r="BN56" i="11"/>
  <c r="BN57" i="11"/>
  <c r="BN58" i="11"/>
  <c r="BN59" i="11"/>
  <c r="BN60" i="11"/>
  <c r="BN61" i="11"/>
  <c r="BN62" i="11"/>
  <c r="BN63" i="11"/>
  <c r="BN64" i="11"/>
  <c r="BN65" i="11"/>
  <c r="BN66" i="11"/>
  <c r="BN67" i="11"/>
  <c r="BN68" i="11"/>
  <c r="BN69" i="11"/>
  <c r="BN70" i="11"/>
  <c r="BN71" i="11"/>
  <c r="BN72" i="11"/>
  <c r="BN73" i="11"/>
  <c r="BN74" i="11"/>
  <c r="BN75" i="11"/>
  <c r="BN76" i="11"/>
  <c r="BN77" i="11"/>
  <c r="BN78" i="11"/>
  <c r="BN79" i="11"/>
  <c r="BN80" i="11"/>
  <c r="BN81" i="11"/>
  <c r="BN82" i="11"/>
  <c r="BN83" i="11"/>
  <c r="BN84" i="11"/>
  <c r="BN85" i="11"/>
  <c r="BN86" i="11"/>
  <c r="BN87" i="11"/>
  <c r="BN88" i="11"/>
  <c r="BN89" i="11"/>
  <c r="BN90" i="11"/>
  <c r="BN91" i="11"/>
  <c r="BN92" i="11"/>
  <c r="BN93" i="11"/>
  <c r="BN94" i="11"/>
  <c r="BN95" i="11"/>
  <c r="BN96" i="11"/>
  <c r="BN97" i="11"/>
  <c r="BN98" i="11"/>
  <c r="BN99" i="11"/>
  <c r="BN100" i="11"/>
  <c r="BN101" i="11"/>
  <c r="BN102" i="11"/>
  <c r="BN103" i="11"/>
  <c r="BN104" i="11"/>
  <c r="BN105" i="11"/>
  <c r="BN106" i="11"/>
  <c r="BN107" i="11"/>
  <c r="BN108" i="11"/>
  <c r="BN109" i="11"/>
  <c r="BN110" i="11"/>
  <c r="BN111" i="11"/>
  <c r="BN112" i="11"/>
  <c r="BN113" i="11"/>
  <c r="BN114" i="11"/>
  <c r="BN115" i="11"/>
  <c r="BN116" i="11"/>
  <c r="BN117" i="11"/>
  <c r="BN118" i="11"/>
  <c r="BN119" i="11"/>
  <c r="BN120" i="11"/>
  <c r="BN121" i="11"/>
  <c r="BN122" i="11"/>
  <c r="BN123" i="11"/>
  <c r="BN124" i="11"/>
  <c r="BN125" i="11"/>
  <c r="BN126" i="11"/>
  <c r="BN127" i="11"/>
  <c r="BN128" i="11"/>
  <c r="BN129" i="11"/>
  <c r="BN130" i="11"/>
  <c r="BN131" i="11"/>
  <c r="BN132" i="11"/>
  <c r="BN133" i="11"/>
  <c r="BN134" i="11"/>
  <c r="BN135" i="11"/>
  <c r="BN136" i="11"/>
  <c r="BN137" i="11"/>
  <c r="BN138" i="11"/>
  <c r="BN139" i="11"/>
  <c r="BN140" i="11"/>
  <c r="BN141" i="11"/>
  <c r="BN142" i="11"/>
  <c r="BN143" i="11"/>
  <c r="BN144" i="11"/>
  <c r="BN145" i="11"/>
  <c r="BN146" i="11"/>
  <c r="BN147" i="11"/>
  <c r="BN148" i="11"/>
  <c r="BN149" i="11"/>
  <c r="BN150" i="11"/>
  <c r="BN151" i="11"/>
  <c r="BN152" i="11"/>
  <c r="BN153" i="11"/>
  <c r="BN154" i="11"/>
  <c r="BN155" i="11"/>
  <c r="BN156" i="11"/>
  <c r="BN157" i="11"/>
  <c r="BN158" i="11"/>
  <c r="BN159" i="11"/>
  <c r="BN160" i="11"/>
  <c r="BN161" i="11"/>
  <c r="BN162" i="11"/>
  <c r="BN163" i="11"/>
  <c r="BN164" i="11"/>
  <c r="BN165" i="11"/>
  <c r="BN166" i="11"/>
  <c r="BN167" i="11"/>
  <c r="BN168" i="11"/>
  <c r="BN169" i="11"/>
  <c r="BN170" i="11"/>
  <c r="BN171" i="11"/>
  <c r="BN172" i="11"/>
  <c r="BN173" i="11"/>
  <c r="BN174" i="11"/>
  <c r="BN175" i="11"/>
  <c r="BN176" i="11"/>
  <c r="BN177" i="11"/>
  <c r="BN178" i="11"/>
  <c r="BN179" i="11"/>
  <c r="BN180" i="11"/>
  <c r="BN181" i="11"/>
  <c r="BN182" i="11"/>
  <c r="BN183" i="11"/>
  <c r="BN184" i="11"/>
  <c r="BN185" i="11"/>
  <c r="BN186" i="11"/>
  <c r="BN187" i="11"/>
  <c r="BN188" i="11"/>
  <c r="BN189" i="11"/>
  <c r="BN190" i="11"/>
  <c r="BN191" i="11"/>
  <c r="BN192" i="11"/>
  <c r="BN193" i="11"/>
  <c r="BN194" i="11"/>
  <c r="BN195" i="11"/>
  <c r="BN196" i="11"/>
  <c r="BN197" i="11"/>
  <c r="BN198" i="11"/>
  <c r="BN199" i="11"/>
  <c r="BN200" i="11"/>
  <c r="BN201" i="11"/>
  <c r="BN202" i="11"/>
  <c r="BN203" i="11"/>
  <c r="BN204" i="11"/>
  <c r="BN205" i="11"/>
  <c r="BN206" i="11"/>
  <c r="BN207" i="11"/>
  <c r="BN208" i="11"/>
  <c r="BN209" i="11"/>
  <c r="BN210" i="11"/>
  <c r="BN211" i="11"/>
  <c r="BN212" i="11"/>
  <c r="BN213" i="11"/>
  <c r="BN214" i="11"/>
  <c r="BN215" i="11"/>
  <c r="BN216" i="11"/>
  <c r="BN217" i="11"/>
  <c r="BN218" i="11"/>
  <c r="BN219" i="11"/>
  <c r="BN220" i="11"/>
  <c r="BN221" i="11"/>
  <c r="BN222" i="11"/>
  <c r="BN223" i="11"/>
  <c r="BN224" i="11"/>
  <c r="BN225" i="11"/>
  <c r="BN226" i="11"/>
  <c r="BN227" i="11"/>
  <c r="BN228" i="11"/>
  <c r="BN229" i="11"/>
  <c r="BN230" i="11"/>
  <c r="BN231" i="11"/>
  <c r="BN232" i="11"/>
  <c r="BN233" i="11"/>
  <c r="BN234" i="11"/>
  <c r="BN235" i="11"/>
  <c r="BN236" i="11"/>
  <c r="BN237" i="11"/>
  <c r="BN238" i="11"/>
  <c r="BN239" i="11"/>
  <c r="BN240" i="11"/>
  <c r="BN241" i="11"/>
  <c r="BN242" i="11"/>
  <c r="BN243" i="11"/>
  <c r="BN244" i="11"/>
  <c r="BN245" i="11"/>
  <c r="BN246" i="11"/>
  <c r="BN247" i="11"/>
  <c r="BN248" i="11"/>
  <c r="BN249" i="11"/>
  <c r="BN250" i="11"/>
  <c r="BN251" i="11"/>
  <c r="BN252" i="11"/>
  <c r="BN253" i="11"/>
  <c r="BN254" i="11"/>
  <c r="BN255" i="11"/>
  <c r="BN256" i="11"/>
  <c r="BN257" i="11"/>
  <c r="BN258" i="11"/>
  <c r="BN259" i="11"/>
  <c r="BN260" i="11"/>
  <c r="BN261" i="11"/>
  <c r="BN262" i="11"/>
  <c r="BN263" i="11"/>
  <c r="BN264" i="11"/>
  <c r="BN265" i="11"/>
  <c r="BN266" i="11"/>
  <c r="BN267" i="11"/>
  <c r="BN268" i="11"/>
  <c r="BN269" i="11"/>
  <c r="BN270" i="11"/>
  <c r="BN271" i="11"/>
  <c r="BN272" i="11"/>
  <c r="BN273" i="11"/>
  <c r="BN274" i="11"/>
  <c r="BN275" i="11"/>
  <c r="BN276" i="11"/>
  <c r="BN277" i="11"/>
  <c r="BN278" i="11"/>
  <c r="BN279" i="11"/>
  <c r="BN280" i="11"/>
  <c r="BN281" i="11"/>
  <c r="BN282" i="11"/>
  <c r="BN283" i="11"/>
  <c r="BN284" i="11"/>
  <c r="BN285" i="11"/>
  <c r="BN286" i="11"/>
  <c r="BN287" i="11"/>
  <c r="BN288" i="11"/>
  <c r="BN289" i="11"/>
  <c r="BN290" i="11"/>
  <c r="BN291" i="11"/>
  <c r="BN292" i="11"/>
  <c r="BN293" i="11"/>
  <c r="BN294" i="11"/>
  <c r="BN295" i="11"/>
  <c r="BN296" i="11"/>
  <c r="BN297" i="11"/>
  <c r="BN298" i="11"/>
  <c r="BN299" i="11"/>
  <c r="BN300" i="11"/>
  <c r="BN301" i="11"/>
  <c r="BN302" i="11"/>
  <c r="BN303" i="11"/>
  <c r="BN304" i="11"/>
  <c r="BN305" i="11"/>
  <c r="BN306" i="11"/>
  <c r="BN307" i="11"/>
  <c r="BN308" i="11"/>
  <c r="BN309" i="11"/>
  <c r="BN310" i="11"/>
  <c r="BN311" i="11"/>
  <c r="BN312" i="11"/>
  <c r="BN313" i="11"/>
  <c r="BN314" i="11"/>
  <c r="BN315" i="11"/>
  <c r="BN316" i="11"/>
  <c r="BN317" i="11"/>
  <c r="BN318" i="11"/>
  <c r="BN319" i="11"/>
  <c r="BN320" i="11"/>
  <c r="BN321" i="11"/>
  <c r="BN322" i="11"/>
  <c r="BN323" i="11"/>
  <c r="BN324" i="11"/>
  <c r="BN325" i="11"/>
  <c r="BN326" i="11"/>
  <c r="BN327" i="11"/>
  <c r="BN328" i="11"/>
  <c r="BN329" i="11"/>
  <c r="BN330" i="11"/>
  <c r="BN331" i="11"/>
  <c r="BN332" i="11"/>
  <c r="BN333" i="11"/>
  <c r="BN334" i="11"/>
  <c r="BN335" i="11"/>
  <c r="BN336" i="11"/>
  <c r="BN337" i="11"/>
  <c r="BN338" i="11"/>
  <c r="BN339" i="11"/>
  <c r="BN340" i="11"/>
  <c r="BN341" i="11"/>
  <c r="BN342" i="11"/>
  <c r="BN343" i="11"/>
  <c r="BN344" i="11"/>
  <c r="BN345" i="11"/>
  <c r="BN346" i="11"/>
  <c r="BN347" i="11"/>
  <c r="BN348" i="11"/>
  <c r="BN349" i="11"/>
  <c r="BN350" i="11"/>
  <c r="BN351" i="11"/>
  <c r="BN352" i="11"/>
  <c r="BN353" i="11"/>
  <c r="BN354" i="11"/>
  <c r="BN355" i="11"/>
  <c r="BN356" i="11"/>
  <c r="BN357" i="11"/>
  <c r="BN358" i="11"/>
  <c r="BN359" i="11"/>
  <c r="BN360" i="11"/>
  <c r="BN361" i="11"/>
  <c r="BN362" i="11"/>
  <c r="BN363" i="11"/>
  <c r="BN364" i="11"/>
  <c r="BN365" i="11"/>
  <c r="BN366" i="11"/>
  <c r="BN367" i="11"/>
  <c r="BN368" i="11"/>
  <c r="BN369" i="11"/>
  <c r="BN370" i="11"/>
  <c r="BN371" i="11"/>
  <c r="BN372" i="11"/>
  <c r="BN373" i="11"/>
  <c r="BN374" i="11"/>
  <c r="BN375" i="11"/>
  <c r="BN376" i="11"/>
  <c r="BN377" i="11"/>
  <c r="BN378" i="11"/>
  <c r="BN379" i="11"/>
  <c r="BN380" i="11"/>
  <c r="BN381" i="11"/>
  <c r="BN382" i="11"/>
  <c r="BN383" i="11"/>
  <c r="BN384" i="11"/>
  <c r="BN385" i="11"/>
  <c r="BN386" i="11"/>
  <c r="BN387" i="11"/>
  <c r="BN388" i="11"/>
  <c r="BN389" i="11"/>
  <c r="BN390" i="11"/>
  <c r="BN391" i="11"/>
  <c r="BN392" i="11"/>
  <c r="BN393" i="11"/>
  <c r="BN394" i="11"/>
  <c r="BN395" i="11"/>
  <c r="BN396" i="11"/>
  <c r="BN397" i="11"/>
  <c r="BN398" i="11"/>
  <c r="BN399" i="11"/>
  <c r="BN400" i="11"/>
  <c r="BN401" i="11"/>
  <c r="BN402" i="11"/>
  <c r="BN403" i="11"/>
  <c r="BN404" i="11"/>
  <c r="BN405" i="11"/>
  <c r="BN406" i="11"/>
  <c r="BN407" i="11"/>
  <c r="BN408" i="11"/>
  <c r="BN409" i="11"/>
  <c r="BN410" i="11"/>
  <c r="BN411" i="11"/>
  <c r="BN412" i="11"/>
  <c r="BN413" i="11"/>
  <c r="BN414" i="11"/>
  <c r="BN415" i="11"/>
  <c r="BN416" i="11"/>
  <c r="BN417" i="11"/>
  <c r="BN418" i="11"/>
  <c r="BN419" i="11"/>
  <c r="BN420" i="11"/>
  <c r="BN421" i="11"/>
  <c r="BN422" i="11"/>
  <c r="BN423" i="11"/>
  <c r="BN424" i="11"/>
  <c r="BN425" i="11"/>
  <c r="BN426" i="11"/>
  <c r="BN427" i="11"/>
  <c r="BN428" i="11"/>
  <c r="BN429" i="11"/>
  <c r="BN430" i="11"/>
  <c r="BN431" i="11"/>
  <c r="BN432" i="11"/>
  <c r="BN433" i="11"/>
  <c r="BN434" i="11"/>
  <c r="BN435" i="11"/>
  <c r="BN436" i="11"/>
  <c r="BN437" i="11"/>
  <c r="BN438" i="11"/>
  <c r="BN439" i="11"/>
  <c r="BN440" i="11"/>
  <c r="BN441" i="11"/>
  <c r="BN442" i="11"/>
  <c r="BN443" i="11"/>
  <c r="BN444" i="11"/>
  <c r="BN445" i="11"/>
  <c r="BN446" i="11"/>
  <c r="BN447" i="11"/>
  <c r="BN448" i="11"/>
  <c r="BN449" i="11"/>
  <c r="BN450" i="11"/>
  <c r="BN451" i="11"/>
  <c r="BN452" i="11"/>
  <c r="BN453" i="11"/>
  <c r="BN454" i="11"/>
  <c r="BN455" i="11"/>
  <c r="BN456" i="11"/>
  <c r="BN457" i="11"/>
  <c r="BN458" i="11"/>
  <c r="BN459" i="11"/>
  <c r="BN460" i="11"/>
  <c r="BN461" i="11"/>
  <c r="BN462" i="11"/>
  <c r="BN463" i="11"/>
  <c r="BN464" i="11"/>
  <c r="BN465" i="11"/>
  <c r="BN466" i="11"/>
  <c r="BN467" i="11"/>
  <c r="BN468" i="11"/>
  <c r="BN469" i="11"/>
  <c r="BN470" i="11"/>
  <c r="BN471" i="11"/>
  <c r="BN472" i="11"/>
  <c r="BN473" i="11"/>
  <c r="BN474" i="11"/>
  <c r="BN475" i="11"/>
  <c r="BN476" i="11"/>
  <c r="BN477" i="11"/>
  <c r="BN478" i="11"/>
  <c r="BN479" i="11"/>
  <c r="BN480" i="11"/>
  <c r="BN481" i="11"/>
  <c r="BN482" i="11"/>
  <c r="BN483" i="11"/>
  <c r="BN484" i="11"/>
  <c r="BN485" i="11"/>
  <c r="BN486" i="11"/>
  <c r="BN487" i="11"/>
  <c r="BN488" i="11"/>
  <c r="BN489" i="11"/>
  <c r="BN490" i="11"/>
  <c r="BN491" i="11"/>
  <c r="BN492" i="11"/>
  <c r="BN493" i="11"/>
  <c r="BN494" i="11"/>
  <c r="BN495" i="11"/>
  <c r="BN496" i="11"/>
  <c r="BN497" i="11"/>
  <c r="BN498" i="11"/>
  <c r="BN499" i="11"/>
  <c r="BN500" i="11"/>
  <c r="BN501" i="11"/>
  <c r="BN502" i="11"/>
  <c r="BN503" i="11"/>
  <c r="BN504" i="11"/>
  <c r="BN505" i="11"/>
  <c r="BN506" i="11"/>
  <c r="BN507" i="11"/>
  <c r="BN508" i="11"/>
  <c r="BN509" i="11"/>
  <c r="BN510" i="11"/>
  <c r="BN511" i="11"/>
  <c r="BN512" i="11"/>
  <c r="BN513" i="11"/>
  <c r="BN514" i="11"/>
  <c r="BN515" i="11"/>
  <c r="BN516" i="11"/>
  <c r="BN517" i="11"/>
  <c r="BN518" i="11"/>
  <c r="BN519" i="11"/>
  <c r="BN520" i="11"/>
  <c r="BN521" i="11"/>
  <c r="BN522" i="11"/>
  <c r="BN523" i="11"/>
  <c r="BN524" i="11"/>
  <c r="BN525" i="11"/>
  <c r="BN526" i="11"/>
  <c r="BN527" i="11"/>
  <c r="BN528" i="11"/>
  <c r="BN529" i="11"/>
  <c r="BN530" i="11"/>
  <c r="BN531" i="11"/>
  <c r="BN532" i="11"/>
  <c r="BN533" i="11"/>
  <c r="BN534" i="11"/>
  <c r="BN535" i="11"/>
  <c r="BN536" i="11"/>
  <c r="BN537" i="11"/>
  <c r="BN538" i="11"/>
  <c r="BN539" i="11"/>
  <c r="BN540" i="11"/>
  <c r="BN541" i="11"/>
  <c r="BN542" i="11"/>
  <c r="BN543" i="11"/>
  <c r="BN544" i="11"/>
  <c r="BN545" i="11"/>
  <c r="BN546" i="11"/>
  <c r="BN547" i="11"/>
  <c r="BN548" i="11"/>
  <c r="BN549" i="11"/>
  <c r="BN550" i="11"/>
  <c r="BN551" i="11"/>
  <c r="BN552" i="11"/>
  <c r="BN553" i="11"/>
  <c r="BN554" i="11"/>
  <c r="BN555" i="11"/>
  <c r="BN556" i="11"/>
  <c r="BN557" i="11"/>
  <c r="BN558" i="11"/>
  <c r="BN559" i="11"/>
  <c r="BN560" i="11"/>
  <c r="BN561" i="11"/>
  <c r="BN562" i="11"/>
  <c r="BN563" i="11"/>
  <c r="BN564" i="11"/>
  <c r="BN565" i="11"/>
  <c r="BN566" i="11"/>
  <c r="BN567" i="11"/>
  <c r="BN568" i="11"/>
  <c r="BN569" i="11"/>
  <c r="BN570" i="11"/>
  <c r="BN571" i="11"/>
  <c r="BN572" i="11"/>
  <c r="BN573" i="11"/>
  <c r="BN574" i="11"/>
  <c r="BN575" i="11"/>
  <c r="BN576" i="11"/>
  <c r="BN577" i="11"/>
  <c r="BN578" i="11"/>
  <c r="BN579" i="11"/>
  <c r="BN580" i="11"/>
  <c r="BN581" i="11"/>
  <c r="BN582" i="11"/>
  <c r="BN583" i="11"/>
  <c r="BN584" i="11"/>
  <c r="BN585" i="11"/>
  <c r="BN586" i="11"/>
  <c r="BN587" i="11"/>
  <c r="BN588" i="11"/>
  <c r="BN589" i="11"/>
  <c r="BN590" i="11"/>
  <c r="BN591" i="11"/>
  <c r="BN592" i="11"/>
  <c r="BN593" i="11"/>
  <c r="BN594" i="11"/>
  <c r="BN595" i="11"/>
  <c r="BN596" i="11"/>
  <c r="BN597" i="11"/>
  <c r="BN598" i="11"/>
  <c r="BN599" i="11"/>
  <c r="BN600" i="11"/>
  <c r="BN601" i="11"/>
  <c r="BN602" i="11"/>
  <c r="BN603" i="11"/>
  <c r="BN604" i="11"/>
  <c r="BN605" i="11"/>
  <c r="BN606" i="11"/>
  <c r="BN607" i="11"/>
  <c r="BN608" i="11"/>
  <c r="BN609" i="11"/>
  <c r="BN610" i="11"/>
  <c r="BN611" i="11"/>
  <c r="BN612" i="11"/>
  <c r="BN613" i="11"/>
  <c r="BN614" i="11"/>
  <c r="BN615" i="11"/>
  <c r="BN616" i="11"/>
  <c r="BN617" i="11"/>
  <c r="BN618" i="11"/>
  <c r="BN619" i="11"/>
  <c r="BN620" i="11"/>
  <c r="BN621" i="11"/>
  <c r="BN622" i="11"/>
  <c r="BN623" i="11"/>
  <c r="BN624" i="11"/>
  <c r="BN625" i="11"/>
  <c r="BN626" i="11"/>
  <c r="BN627" i="11"/>
  <c r="BN628" i="11"/>
  <c r="BN629" i="11"/>
  <c r="BN630" i="11"/>
  <c r="BN631" i="11"/>
  <c r="BN632" i="11"/>
  <c r="BN633" i="11"/>
  <c r="BN634" i="11"/>
  <c r="BN635" i="11"/>
  <c r="BN636" i="11"/>
  <c r="BN637" i="11"/>
  <c r="BN638" i="11"/>
  <c r="BN639" i="11"/>
  <c r="BN640" i="11"/>
  <c r="BN641" i="11"/>
  <c r="BN642" i="11"/>
  <c r="BN643" i="11"/>
  <c r="BN644" i="11"/>
  <c r="BN645" i="11"/>
  <c r="BN646" i="11"/>
  <c r="BN647" i="11"/>
  <c r="BN648" i="11"/>
  <c r="BN649" i="11"/>
  <c r="BN650" i="11"/>
  <c r="BN651" i="11"/>
  <c r="BN652" i="11"/>
  <c r="BN653" i="11"/>
  <c r="BN654" i="11"/>
  <c r="BN655" i="11"/>
  <c r="BN656" i="11"/>
  <c r="BN657" i="11"/>
  <c r="BN658" i="11"/>
  <c r="BN659" i="11"/>
  <c r="BN660" i="11"/>
  <c r="BN661" i="11"/>
  <c r="BN662" i="11"/>
  <c r="BN663" i="11"/>
  <c r="BN664" i="11"/>
  <c r="BN665" i="11"/>
  <c r="BN666" i="11"/>
  <c r="BN667" i="11"/>
  <c r="BN668" i="11"/>
  <c r="BN669" i="11"/>
  <c r="BN670" i="11"/>
  <c r="BN671" i="11"/>
  <c r="BN672" i="11"/>
  <c r="BN673" i="11"/>
  <c r="BN674" i="11"/>
  <c r="BN675" i="11"/>
  <c r="BN676" i="11"/>
  <c r="BN677" i="11"/>
  <c r="BN678" i="11"/>
  <c r="BN679" i="11"/>
  <c r="BN680" i="11"/>
  <c r="BN681" i="11"/>
  <c r="BN682" i="11"/>
  <c r="BN683" i="11"/>
  <c r="BN684" i="11"/>
  <c r="BN685" i="11"/>
  <c r="BN686" i="11"/>
  <c r="BN687" i="11"/>
  <c r="BN688" i="11"/>
  <c r="BN689" i="11"/>
  <c r="BN690" i="11"/>
  <c r="BN691" i="11"/>
  <c r="BN692" i="11"/>
  <c r="BN693" i="11"/>
  <c r="BN694" i="11"/>
  <c r="BN695" i="11"/>
  <c r="BN696" i="11"/>
  <c r="BN697" i="11"/>
  <c r="BN698" i="11"/>
  <c r="BN699" i="11"/>
  <c r="BN700" i="11"/>
  <c r="BN701" i="11"/>
  <c r="BN702" i="11"/>
  <c r="BN703" i="11"/>
  <c r="BN704" i="11"/>
  <c r="BN705" i="11"/>
  <c r="BN706" i="11"/>
  <c r="BN707" i="11"/>
  <c r="BN708" i="11"/>
  <c r="BN709" i="11"/>
  <c r="BN710" i="11"/>
  <c r="BN711" i="11"/>
  <c r="BN712" i="11"/>
  <c r="BN713" i="11"/>
  <c r="BN714" i="11"/>
  <c r="BN715" i="11"/>
  <c r="BN716" i="11"/>
  <c r="BN717" i="11"/>
  <c r="BN718" i="11"/>
  <c r="BN719" i="11"/>
  <c r="BN720" i="11"/>
  <c r="BN721" i="11"/>
  <c r="BN722" i="11"/>
  <c r="BN723" i="11"/>
  <c r="BN724" i="11"/>
  <c r="BN725" i="11"/>
  <c r="BN726" i="11"/>
  <c r="BN727" i="11"/>
  <c r="BN728" i="11"/>
  <c r="BN729" i="11"/>
  <c r="BN730" i="11"/>
  <c r="BN731" i="11"/>
  <c r="BN732" i="11"/>
  <c r="BN733" i="11"/>
  <c r="BN734" i="11"/>
  <c r="BN735" i="11"/>
  <c r="BN736" i="11"/>
  <c r="BN737" i="11"/>
  <c r="BN738" i="11"/>
  <c r="BN739" i="11"/>
  <c r="BN740" i="11"/>
  <c r="BN741" i="11"/>
  <c r="BN742" i="11"/>
  <c r="BN743" i="11"/>
  <c r="BN744" i="11"/>
  <c r="BN745" i="11"/>
  <c r="BN746" i="11"/>
  <c r="BN747" i="11"/>
  <c r="BN748" i="11"/>
  <c r="BN749" i="11"/>
  <c r="BN750" i="11"/>
  <c r="BN751" i="11"/>
  <c r="BN752" i="11"/>
  <c r="BN753" i="11"/>
  <c r="BN754" i="11"/>
  <c r="BN755" i="11"/>
  <c r="BN756" i="11"/>
  <c r="BN757" i="11"/>
  <c r="BN758" i="11"/>
  <c r="BN759" i="11"/>
  <c r="BN760" i="11"/>
  <c r="BN761" i="11"/>
  <c r="BN762" i="11"/>
  <c r="BN763" i="11"/>
  <c r="BN764" i="11"/>
  <c r="BN765" i="11"/>
  <c r="BN766" i="11"/>
  <c r="BN767" i="11"/>
  <c r="BN768" i="11"/>
  <c r="BN769" i="11"/>
  <c r="BN770" i="11"/>
  <c r="BN771" i="11"/>
  <c r="BN772" i="11"/>
  <c r="BN773" i="11"/>
  <c r="BN774" i="11"/>
  <c r="BN775" i="11"/>
  <c r="BN776" i="11"/>
  <c r="BN777" i="11"/>
  <c r="BN778" i="11"/>
  <c r="BN779" i="11"/>
  <c r="BN780" i="11"/>
  <c r="BN781" i="11"/>
  <c r="BN782" i="11"/>
  <c r="BN783" i="11"/>
  <c r="BN784" i="11"/>
  <c r="BN785" i="11"/>
  <c r="BN786" i="11"/>
  <c r="BN787" i="11"/>
  <c r="BN788" i="11"/>
  <c r="BN789" i="11"/>
  <c r="BN790" i="11"/>
  <c r="BN791" i="11"/>
  <c r="BN792" i="11"/>
  <c r="BN793" i="11"/>
  <c r="BN794" i="11"/>
  <c r="BN795" i="11"/>
  <c r="BN796" i="11"/>
  <c r="BN797" i="11"/>
  <c r="BN798" i="11"/>
  <c r="BN799" i="11"/>
  <c r="BN800" i="11"/>
  <c r="BN801" i="11"/>
  <c r="BN802" i="11"/>
  <c r="BN803" i="11"/>
  <c r="BN804" i="11"/>
  <c r="BN805" i="11"/>
  <c r="BN806" i="11"/>
  <c r="BN807" i="11"/>
  <c r="BN808" i="11"/>
  <c r="BN809" i="11"/>
  <c r="BN810" i="11"/>
  <c r="BN811" i="11"/>
  <c r="BN812" i="11"/>
  <c r="BN813" i="11"/>
  <c r="BN814" i="11"/>
  <c r="BN815" i="11"/>
  <c r="BN816" i="11"/>
  <c r="BN817" i="11"/>
  <c r="BN818" i="11"/>
  <c r="BN819" i="11"/>
  <c r="BN820" i="11"/>
  <c r="BN821" i="11"/>
  <c r="BN822" i="11"/>
  <c r="BN823" i="11"/>
  <c r="BN824" i="11"/>
  <c r="BN825" i="11"/>
  <c r="BN826" i="11"/>
  <c r="BN827" i="11"/>
  <c r="BN828" i="11"/>
  <c r="BN829" i="11"/>
  <c r="BN830" i="11"/>
  <c r="BN831" i="11"/>
  <c r="BN832" i="11"/>
  <c r="BN833" i="11"/>
  <c r="BN834" i="11"/>
  <c r="BN835" i="11"/>
  <c r="BN836" i="11"/>
  <c r="BN837" i="11"/>
  <c r="BN838" i="11"/>
  <c r="BN839" i="11"/>
  <c r="BN840" i="11"/>
  <c r="BN841" i="11"/>
  <c r="BN842" i="11"/>
  <c r="BN843" i="11"/>
  <c r="BN844" i="11"/>
  <c r="BN845" i="11"/>
  <c r="BN846" i="11"/>
  <c r="BN847" i="11"/>
  <c r="BN848" i="11"/>
  <c r="BN849" i="11"/>
  <c r="BN850" i="11"/>
  <c r="BN851" i="11"/>
  <c r="BN852" i="11"/>
  <c r="BN853" i="11"/>
  <c r="BN854" i="11"/>
  <c r="BN855" i="11"/>
  <c r="BN856" i="11"/>
  <c r="BN857" i="11"/>
  <c r="BN858" i="11"/>
  <c r="BN859" i="11"/>
  <c r="BN860" i="11"/>
  <c r="BN861" i="11"/>
  <c r="BN862" i="11"/>
  <c r="BN863" i="11"/>
  <c r="BN864" i="11"/>
  <c r="BN865" i="11"/>
  <c r="BN866" i="11"/>
  <c r="BN867" i="11"/>
  <c r="BN868" i="11"/>
  <c r="BN869" i="11"/>
  <c r="BN870" i="11"/>
  <c r="BN871" i="11"/>
  <c r="BN872" i="11"/>
  <c r="BN873" i="11"/>
  <c r="BN874" i="11"/>
  <c r="BN875" i="11"/>
  <c r="BN876" i="11"/>
  <c r="BN877" i="11"/>
  <c r="BN878" i="11"/>
  <c r="BN879" i="11"/>
  <c r="BN880" i="11"/>
  <c r="BN881" i="11"/>
  <c r="BN882" i="11"/>
  <c r="BN883" i="11"/>
  <c r="BN884" i="11"/>
  <c r="BN885" i="11"/>
  <c r="BN886" i="11"/>
  <c r="BN887" i="11"/>
  <c r="BN888" i="11"/>
  <c r="BN889" i="11"/>
  <c r="BN890" i="11"/>
  <c r="BN891" i="11"/>
  <c r="BN892" i="11"/>
  <c r="BN893" i="11"/>
  <c r="BN894" i="11"/>
  <c r="BN895" i="11"/>
  <c r="BN896" i="11"/>
  <c r="BN897" i="11"/>
  <c r="BN898" i="11"/>
  <c r="BN899" i="11"/>
  <c r="BN900" i="11"/>
  <c r="BN901" i="11"/>
  <c r="BN902" i="11"/>
  <c r="BN903" i="11"/>
  <c r="BN904" i="11"/>
  <c r="BN905" i="11"/>
  <c r="BN906" i="11"/>
  <c r="BN907" i="11"/>
  <c r="BN908" i="11"/>
  <c r="BN909" i="11"/>
  <c r="BN910" i="11"/>
  <c r="BN911" i="11"/>
  <c r="BN912" i="11"/>
  <c r="BN913" i="11"/>
  <c r="BN914" i="11"/>
  <c r="BN915" i="11"/>
  <c r="BN916" i="11"/>
  <c r="BN917" i="11"/>
  <c r="BN918" i="11"/>
  <c r="BN919" i="11"/>
  <c r="BN920" i="11"/>
  <c r="BN921" i="11"/>
  <c r="BN922" i="11"/>
  <c r="BN923" i="11"/>
  <c r="BN924" i="11"/>
  <c r="BN925" i="11"/>
  <c r="BN926" i="11"/>
  <c r="BN927" i="11"/>
  <c r="BN928" i="11"/>
  <c r="BN929" i="11"/>
  <c r="BN930" i="11"/>
  <c r="BN931" i="11"/>
  <c r="BN932" i="11"/>
  <c r="BN933" i="11"/>
  <c r="BN934" i="11"/>
  <c r="BN935" i="11"/>
  <c r="BN936" i="11"/>
  <c r="BN937" i="11"/>
  <c r="BN938" i="11"/>
  <c r="BN939" i="11"/>
  <c r="BN940" i="11"/>
  <c r="BN941" i="11"/>
  <c r="BN942" i="11"/>
  <c r="BN943" i="11"/>
  <c r="BN944" i="11"/>
  <c r="BN945" i="11"/>
  <c r="BN946" i="11"/>
  <c r="BN947" i="11"/>
  <c r="BN948" i="11"/>
  <c r="BN949" i="11"/>
  <c r="BN950" i="11"/>
  <c r="BN951" i="11"/>
  <c r="BN952" i="11"/>
  <c r="BN953" i="11"/>
  <c r="BN954" i="11"/>
  <c r="BN955" i="11"/>
  <c r="BN956" i="11"/>
  <c r="BN957" i="11"/>
  <c r="BN958" i="11"/>
  <c r="BN959" i="11"/>
  <c r="BN960" i="11"/>
  <c r="BN961" i="11"/>
  <c r="BN962" i="11"/>
  <c r="BN963" i="11"/>
  <c r="BN964" i="11"/>
  <c r="BN965" i="11"/>
  <c r="BN966" i="11"/>
  <c r="BN967" i="11"/>
  <c r="BN968" i="11"/>
  <c r="BN969" i="11"/>
  <c r="BN970" i="11"/>
  <c r="BN971" i="11"/>
  <c r="BN972" i="11"/>
  <c r="BN973" i="11"/>
  <c r="BN974" i="11"/>
  <c r="BN975" i="11"/>
  <c r="BN976" i="11"/>
  <c r="BN977" i="11"/>
  <c r="BN978" i="11"/>
  <c r="BN979" i="11"/>
  <c r="BN980" i="11"/>
  <c r="BN981" i="11"/>
  <c r="BN982" i="11"/>
  <c r="BN983" i="11"/>
  <c r="BN984" i="11"/>
  <c r="BN985" i="11"/>
  <c r="BN986" i="11"/>
  <c r="BN987" i="11"/>
  <c r="BN988" i="11"/>
  <c r="BN989" i="11"/>
  <c r="BN990" i="11"/>
  <c r="BN991" i="11"/>
  <c r="BN992" i="11"/>
  <c r="BN993" i="11"/>
  <c r="BN994" i="11"/>
  <c r="BN995" i="11"/>
  <c r="BN996" i="11"/>
  <c r="BN997" i="11"/>
  <c r="BN998" i="11"/>
  <c r="BN999" i="11"/>
  <c r="BN1000" i="11"/>
  <c r="BN1001" i="11"/>
  <c r="BN1002" i="11"/>
  <c r="BN1003" i="11"/>
  <c r="BN1004" i="11"/>
  <c r="BC19" i="11"/>
  <c r="BC20" i="11"/>
  <c r="BC21" i="11"/>
  <c r="BC22" i="11"/>
  <c r="BC23" i="11"/>
  <c r="BC24" i="11"/>
  <c r="BC25" i="11"/>
  <c r="BC26" i="11"/>
  <c r="BC27" i="11"/>
  <c r="BC28" i="11"/>
  <c r="BC29" i="11"/>
  <c r="BC30" i="11"/>
  <c r="BC31" i="11"/>
  <c r="BC32" i="11"/>
  <c r="BC33" i="11"/>
  <c r="BC34" i="11"/>
  <c r="BC35" i="11"/>
  <c r="BC36" i="11"/>
  <c r="BC37" i="11"/>
  <c r="BC38" i="11"/>
  <c r="BC39" i="11"/>
  <c r="BC40" i="11"/>
  <c r="BC41" i="11"/>
  <c r="BC42" i="11"/>
  <c r="BC43" i="11"/>
  <c r="BC44" i="11"/>
  <c r="BC45" i="11"/>
  <c r="BC46" i="11"/>
  <c r="BC47" i="11"/>
  <c r="BC48" i="11"/>
  <c r="BC49" i="11"/>
  <c r="BC50" i="11"/>
  <c r="BC51" i="11"/>
  <c r="BC52" i="11"/>
  <c r="BC53" i="11"/>
  <c r="BC54" i="11"/>
  <c r="BC55" i="11"/>
  <c r="BC56" i="11"/>
  <c r="BC57" i="11"/>
  <c r="BC58" i="11"/>
  <c r="BC59" i="11"/>
  <c r="BC60" i="11"/>
  <c r="BC61" i="11"/>
  <c r="BC62" i="11"/>
  <c r="BC63" i="11"/>
  <c r="BC64" i="11"/>
  <c r="BC65" i="11"/>
  <c r="BC66" i="11"/>
  <c r="BC67" i="11"/>
  <c r="BC68" i="11"/>
  <c r="BC69" i="11"/>
  <c r="BC70" i="11"/>
  <c r="BC71" i="11"/>
  <c r="BC72" i="11"/>
  <c r="BC73" i="11"/>
  <c r="BC74" i="11"/>
  <c r="BC75" i="11"/>
  <c r="BC76" i="11"/>
  <c r="BC77" i="11"/>
  <c r="BC78" i="11"/>
  <c r="BC79" i="11"/>
  <c r="BC80" i="11"/>
  <c r="BC81" i="11"/>
  <c r="BC82" i="11"/>
  <c r="BC83" i="11"/>
  <c r="BC84" i="11"/>
  <c r="BC85" i="11"/>
  <c r="BC86" i="11"/>
  <c r="BC87" i="11"/>
  <c r="BC88" i="11"/>
  <c r="BC89" i="11"/>
  <c r="BC90" i="11"/>
  <c r="BC91" i="11"/>
  <c r="BC92" i="11"/>
  <c r="BC93" i="11"/>
  <c r="BC94" i="11"/>
  <c r="BC95" i="11"/>
  <c r="BC96" i="11"/>
  <c r="BC97" i="11"/>
  <c r="BC98" i="11"/>
  <c r="BC99" i="11"/>
  <c r="BC100" i="11"/>
  <c r="BC101" i="11"/>
  <c r="BC102" i="11"/>
  <c r="BC103" i="11"/>
  <c r="BC104" i="11"/>
  <c r="BC105" i="11"/>
  <c r="BC106" i="11"/>
  <c r="BC107" i="11"/>
  <c r="BC108" i="11"/>
  <c r="BC109" i="11"/>
  <c r="BC110" i="11"/>
  <c r="BC111" i="11"/>
  <c r="BC112" i="11"/>
  <c r="BC113" i="11"/>
  <c r="BC114" i="11"/>
  <c r="BC115" i="11"/>
  <c r="BC116" i="11"/>
  <c r="BC117" i="11"/>
  <c r="BC118" i="11"/>
  <c r="BC119" i="11"/>
  <c r="BC120" i="11"/>
  <c r="BC121" i="11"/>
  <c r="BC122" i="11"/>
  <c r="BC123" i="11"/>
  <c r="BC124" i="11"/>
  <c r="BC125" i="11"/>
  <c r="BC126" i="11"/>
  <c r="BC127" i="11"/>
  <c r="BC128" i="11"/>
  <c r="BC129" i="11"/>
  <c r="BC130" i="11"/>
  <c r="BC131" i="11"/>
  <c r="BC132" i="11"/>
  <c r="BC133" i="11"/>
  <c r="BC134" i="11"/>
  <c r="BC135" i="11"/>
  <c r="BC136" i="11"/>
  <c r="BC137" i="11"/>
  <c r="BC138" i="11"/>
  <c r="BC139" i="11"/>
  <c r="BC140" i="11"/>
  <c r="BC141" i="11"/>
  <c r="BC142" i="11"/>
  <c r="BC143" i="11"/>
  <c r="BC144" i="11"/>
  <c r="BC145" i="11"/>
  <c r="BC146" i="11"/>
  <c r="BC147" i="11"/>
  <c r="BC148" i="11"/>
  <c r="BC149" i="11"/>
  <c r="BC150" i="11"/>
  <c r="BC151" i="11"/>
  <c r="BC152" i="11"/>
  <c r="BC153" i="11"/>
  <c r="BC154" i="11"/>
  <c r="BC155" i="11"/>
  <c r="BC156" i="11"/>
  <c r="BC157" i="11"/>
  <c r="BC158" i="11"/>
  <c r="BC159" i="11"/>
  <c r="BC160" i="11"/>
  <c r="BC161" i="11"/>
  <c r="BC162" i="11"/>
  <c r="BC163" i="11"/>
  <c r="BC164" i="11"/>
  <c r="BC165" i="11"/>
  <c r="BC166" i="11"/>
  <c r="BC167" i="11"/>
  <c r="BC168" i="11"/>
  <c r="BC169" i="11"/>
  <c r="BC170" i="11"/>
  <c r="BC171" i="11"/>
  <c r="BC172" i="11"/>
  <c r="BC173" i="11"/>
  <c r="BC174" i="11"/>
  <c r="BC175" i="11"/>
  <c r="BC176" i="11"/>
  <c r="BC177" i="11"/>
  <c r="BC178" i="11"/>
  <c r="BC179" i="11"/>
  <c r="BC180" i="11"/>
  <c r="BC181" i="11"/>
  <c r="BC182" i="11"/>
  <c r="BC183" i="11"/>
  <c r="BC184" i="11"/>
  <c r="BC185" i="11"/>
  <c r="BC186" i="11"/>
  <c r="BC187" i="11"/>
  <c r="BC188" i="11"/>
  <c r="BC189" i="11"/>
  <c r="BC190" i="11"/>
  <c r="BC191" i="11"/>
  <c r="BC192" i="11"/>
  <c r="BC193" i="11"/>
  <c r="BC194" i="11"/>
  <c r="BC195" i="11"/>
  <c r="BC196" i="11"/>
  <c r="BC197" i="11"/>
  <c r="BC198" i="11"/>
  <c r="BC199" i="11"/>
  <c r="BC200" i="11"/>
  <c r="BC201" i="11"/>
  <c r="BC202" i="11"/>
  <c r="BC203" i="11"/>
  <c r="BC204" i="11"/>
  <c r="BC205" i="11"/>
  <c r="BC206" i="11"/>
  <c r="BC207" i="11"/>
  <c r="BC208" i="11"/>
  <c r="BC209" i="11"/>
  <c r="BC210" i="11"/>
  <c r="BC211" i="11"/>
  <c r="BC212" i="11"/>
  <c r="BC213" i="11"/>
  <c r="BC214" i="11"/>
  <c r="BC215" i="11"/>
  <c r="BC216" i="11"/>
  <c r="BC217" i="11"/>
  <c r="BC218" i="11"/>
  <c r="BC219" i="11"/>
  <c r="BC220" i="11"/>
  <c r="BC221" i="11"/>
  <c r="BC222" i="11"/>
  <c r="BC223" i="11"/>
  <c r="BC224" i="11"/>
  <c r="BC225" i="11"/>
  <c r="BC226" i="11"/>
  <c r="BC227" i="11"/>
  <c r="BC228" i="11"/>
  <c r="BC229" i="11"/>
  <c r="BC230" i="11"/>
  <c r="BC231" i="11"/>
  <c r="BC232" i="11"/>
  <c r="BC233" i="11"/>
  <c r="BC234" i="11"/>
  <c r="BC235" i="11"/>
  <c r="BC236" i="11"/>
  <c r="BC237" i="11"/>
  <c r="BC238" i="11"/>
  <c r="BC239" i="11"/>
  <c r="BC240" i="11"/>
  <c r="BC241" i="11"/>
  <c r="BC242" i="11"/>
  <c r="BC243" i="11"/>
  <c r="BC244" i="11"/>
  <c r="BC245" i="11"/>
  <c r="BC246" i="11"/>
  <c r="BC247" i="11"/>
  <c r="BC248" i="11"/>
  <c r="BC249" i="11"/>
  <c r="BC250" i="11"/>
  <c r="BC251" i="11"/>
  <c r="BC252" i="11"/>
  <c r="BC253" i="11"/>
  <c r="BC254" i="11"/>
  <c r="BC255" i="11"/>
  <c r="BC256" i="11"/>
  <c r="BC257" i="11"/>
  <c r="BC258" i="11"/>
  <c r="BC259" i="11"/>
  <c r="BC260" i="11"/>
  <c r="BC261" i="11"/>
  <c r="BC262" i="11"/>
  <c r="BC263" i="11"/>
  <c r="BC264" i="11"/>
  <c r="BC265" i="11"/>
  <c r="BC266" i="11"/>
  <c r="BC267" i="11"/>
  <c r="BC268" i="11"/>
  <c r="BC269" i="11"/>
  <c r="BC270" i="11"/>
  <c r="BC271" i="11"/>
  <c r="BC272" i="11"/>
  <c r="BC273" i="11"/>
  <c r="BC274" i="11"/>
  <c r="BC275" i="11"/>
  <c r="BC276" i="11"/>
  <c r="BC277" i="11"/>
  <c r="BC278" i="11"/>
  <c r="BC279" i="11"/>
  <c r="BC280" i="11"/>
  <c r="BC281" i="11"/>
  <c r="BC282" i="11"/>
  <c r="BC283" i="11"/>
  <c r="BC284" i="11"/>
  <c r="BC285" i="11"/>
  <c r="BC286" i="11"/>
  <c r="BC287" i="11"/>
  <c r="BC288" i="11"/>
  <c r="BC289" i="11"/>
  <c r="BC290" i="11"/>
  <c r="BC291" i="11"/>
  <c r="BC292" i="11"/>
  <c r="BC293" i="11"/>
  <c r="BC294" i="11"/>
  <c r="BC295" i="11"/>
  <c r="BC296" i="11"/>
  <c r="BC297" i="11"/>
  <c r="BC298" i="11"/>
  <c r="BC299" i="11"/>
  <c r="BC300" i="11"/>
  <c r="BC301" i="11"/>
  <c r="BC302" i="11"/>
  <c r="BC303" i="11"/>
  <c r="BC304" i="11"/>
  <c r="BC305" i="11"/>
  <c r="BC306" i="11"/>
  <c r="BC307" i="11"/>
  <c r="BC308" i="11"/>
  <c r="BC309" i="11"/>
  <c r="BC310" i="11"/>
  <c r="BC311" i="11"/>
  <c r="BC312" i="11"/>
  <c r="BC313" i="11"/>
  <c r="BC314" i="11"/>
  <c r="BC315" i="11"/>
  <c r="BC316" i="11"/>
  <c r="BC317" i="11"/>
  <c r="BC318" i="11"/>
  <c r="BC319" i="11"/>
  <c r="BC320" i="11"/>
  <c r="BC321" i="11"/>
  <c r="BC322" i="11"/>
  <c r="BC323" i="11"/>
  <c r="BC324" i="11"/>
  <c r="BC325" i="11"/>
  <c r="BC326" i="11"/>
  <c r="BC327" i="11"/>
  <c r="BC328" i="11"/>
  <c r="BC329" i="11"/>
  <c r="BC330" i="11"/>
  <c r="BC331" i="11"/>
  <c r="BC332" i="11"/>
  <c r="BC333" i="11"/>
  <c r="BC334" i="11"/>
  <c r="BC335" i="11"/>
  <c r="BC336" i="11"/>
  <c r="BC337" i="11"/>
  <c r="BC338" i="11"/>
  <c r="BC339" i="11"/>
  <c r="BC340" i="11"/>
  <c r="BC341" i="11"/>
  <c r="BC342" i="11"/>
  <c r="BC343" i="11"/>
  <c r="BC344" i="11"/>
  <c r="BC345" i="11"/>
  <c r="BC346" i="11"/>
  <c r="BC347" i="11"/>
  <c r="BC348" i="11"/>
  <c r="BC349" i="11"/>
  <c r="BC350" i="11"/>
  <c r="BC351" i="11"/>
  <c r="BC352" i="11"/>
  <c r="BC353" i="11"/>
  <c r="BC354" i="11"/>
  <c r="BC355" i="11"/>
  <c r="BC356" i="11"/>
  <c r="BC357" i="11"/>
  <c r="BC358" i="11"/>
  <c r="BC359" i="11"/>
  <c r="BC360" i="11"/>
  <c r="BC361" i="11"/>
  <c r="BC362" i="11"/>
  <c r="BC363" i="11"/>
  <c r="BC364" i="11"/>
  <c r="BC365" i="11"/>
  <c r="BC366" i="11"/>
  <c r="BC367" i="11"/>
  <c r="BC368" i="11"/>
  <c r="BC369" i="11"/>
  <c r="BC370" i="11"/>
  <c r="BC371" i="11"/>
  <c r="BC372" i="11"/>
  <c r="BC373" i="11"/>
  <c r="BC374" i="11"/>
  <c r="BC375" i="11"/>
  <c r="BC376" i="11"/>
  <c r="BC377" i="11"/>
  <c r="BC378" i="11"/>
  <c r="BC379" i="11"/>
  <c r="BC380" i="11"/>
  <c r="BC381" i="11"/>
  <c r="BC382" i="11"/>
  <c r="BC383" i="11"/>
  <c r="BC384" i="11"/>
  <c r="BC385" i="11"/>
  <c r="BC386" i="11"/>
  <c r="BC387" i="11"/>
  <c r="BC388" i="11"/>
  <c r="BC389" i="11"/>
  <c r="BC390" i="11"/>
  <c r="BC391" i="11"/>
  <c r="BC392" i="11"/>
  <c r="BC393" i="11"/>
  <c r="BC394" i="11"/>
  <c r="BC395" i="11"/>
  <c r="BC396" i="11"/>
  <c r="BC397" i="11"/>
  <c r="BC398" i="11"/>
  <c r="BC399" i="11"/>
  <c r="BC400" i="11"/>
  <c r="BC401" i="11"/>
  <c r="BC402" i="11"/>
  <c r="BC403" i="11"/>
  <c r="BC404" i="11"/>
  <c r="BC405" i="11"/>
  <c r="BC406" i="11"/>
  <c r="BC407" i="11"/>
  <c r="BC408" i="11"/>
  <c r="BC409" i="11"/>
  <c r="BC410" i="11"/>
  <c r="BC411" i="11"/>
  <c r="BC412" i="11"/>
  <c r="BC413" i="11"/>
  <c r="BC414" i="11"/>
  <c r="BC415" i="11"/>
  <c r="BC416" i="11"/>
  <c r="BC417" i="11"/>
  <c r="BC418" i="11"/>
  <c r="BC419" i="11"/>
  <c r="BC420" i="11"/>
  <c r="BC421" i="11"/>
  <c r="BC422" i="11"/>
  <c r="BC423" i="11"/>
  <c r="BC424" i="11"/>
  <c r="BC425" i="11"/>
  <c r="BC426" i="11"/>
  <c r="BC427" i="11"/>
  <c r="BC428" i="11"/>
  <c r="BC429" i="11"/>
  <c r="BC430" i="11"/>
  <c r="BC431" i="11"/>
  <c r="BC432" i="11"/>
  <c r="BC433" i="11"/>
  <c r="BC434" i="11"/>
  <c r="BC435" i="11"/>
  <c r="BC436" i="11"/>
  <c r="BC437" i="11"/>
  <c r="BC438" i="11"/>
  <c r="BC439" i="11"/>
  <c r="BC440" i="11"/>
  <c r="BC441" i="11"/>
  <c r="BC442" i="11"/>
  <c r="BC443" i="11"/>
  <c r="BC444" i="11"/>
  <c r="BC445" i="11"/>
  <c r="BC446" i="11"/>
  <c r="BC447" i="11"/>
  <c r="BC448" i="11"/>
  <c r="BC449" i="11"/>
  <c r="BC450" i="11"/>
  <c r="BC451" i="11"/>
  <c r="BC452" i="11"/>
  <c r="BC453" i="11"/>
  <c r="BC454" i="11"/>
  <c r="BC455" i="11"/>
  <c r="BC456" i="11"/>
  <c r="BC457" i="11"/>
  <c r="BC458" i="11"/>
  <c r="BC459" i="11"/>
  <c r="BC460" i="11"/>
  <c r="BC461" i="11"/>
  <c r="BC462" i="11"/>
  <c r="BC463" i="11"/>
  <c r="BC464" i="11"/>
  <c r="BC465" i="11"/>
  <c r="BC466" i="11"/>
  <c r="BC467" i="11"/>
  <c r="BC468" i="11"/>
  <c r="BC469" i="11"/>
  <c r="BC470" i="11"/>
  <c r="BC471" i="11"/>
  <c r="BC472" i="11"/>
  <c r="BC473" i="11"/>
  <c r="BC474" i="11"/>
  <c r="BC475" i="11"/>
  <c r="BC476" i="11"/>
  <c r="BC477" i="11"/>
  <c r="BC478" i="11"/>
  <c r="BC479" i="11"/>
  <c r="BC480" i="11"/>
  <c r="BC481" i="11"/>
  <c r="BC482" i="11"/>
  <c r="BC483" i="11"/>
  <c r="BC484" i="11"/>
  <c r="BC485" i="11"/>
  <c r="BC486" i="11"/>
  <c r="BC487" i="11"/>
  <c r="BC488" i="11"/>
  <c r="BC489" i="11"/>
  <c r="BC490" i="11"/>
  <c r="BC491" i="11"/>
  <c r="BC492" i="11"/>
  <c r="BC493" i="11"/>
  <c r="BC494" i="11"/>
  <c r="BC495" i="11"/>
  <c r="BC496" i="11"/>
  <c r="BC497" i="11"/>
  <c r="BC498" i="11"/>
  <c r="BC499" i="11"/>
  <c r="BC500" i="11"/>
  <c r="BC501" i="11"/>
  <c r="BC502" i="11"/>
  <c r="BC503" i="11"/>
  <c r="BC504" i="11"/>
  <c r="BC505" i="11"/>
  <c r="BC506" i="11"/>
  <c r="BC507" i="11"/>
  <c r="BC508" i="11"/>
  <c r="BC509" i="11"/>
  <c r="BC510" i="11"/>
  <c r="BC511" i="11"/>
  <c r="BC512" i="11"/>
  <c r="BC513" i="11"/>
  <c r="BC514" i="11"/>
  <c r="BC515" i="11"/>
  <c r="BC516" i="11"/>
  <c r="BC517" i="11"/>
  <c r="BC518" i="11"/>
  <c r="BC519" i="11"/>
  <c r="BC520" i="11"/>
  <c r="BC521" i="11"/>
  <c r="BC522" i="11"/>
  <c r="BC523" i="11"/>
  <c r="BC524" i="11"/>
  <c r="BC525" i="11"/>
  <c r="BC526" i="11"/>
  <c r="BC527" i="11"/>
  <c r="BC528" i="11"/>
  <c r="BC529" i="11"/>
  <c r="BC530" i="11"/>
  <c r="BC531" i="11"/>
  <c r="BC532" i="11"/>
  <c r="BC533" i="11"/>
  <c r="BC534" i="11"/>
  <c r="BC535" i="11"/>
  <c r="BC536" i="11"/>
  <c r="BC537" i="11"/>
  <c r="BC538" i="11"/>
  <c r="BC539" i="11"/>
  <c r="BC540" i="11"/>
  <c r="BC541" i="11"/>
  <c r="BC542" i="11"/>
  <c r="BC543" i="11"/>
  <c r="BC544" i="11"/>
  <c r="BC545" i="11"/>
  <c r="BC546" i="11"/>
  <c r="BC547" i="11"/>
  <c r="BC548" i="11"/>
  <c r="BC549" i="11"/>
  <c r="BC550" i="11"/>
  <c r="BC551" i="11"/>
  <c r="BC552" i="11"/>
  <c r="BC553" i="11"/>
  <c r="BC554" i="11"/>
  <c r="BC555" i="11"/>
  <c r="BC556" i="11"/>
  <c r="BC557" i="11"/>
  <c r="BC558" i="11"/>
  <c r="BC559" i="11"/>
  <c r="BC560" i="11"/>
  <c r="BC561" i="11"/>
  <c r="BC562" i="11"/>
  <c r="BC563" i="11"/>
  <c r="BC564" i="11"/>
  <c r="BC565" i="11"/>
  <c r="BC566" i="11"/>
  <c r="BC567" i="11"/>
  <c r="BC568" i="11"/>
  <c r="BC569" i="11"/>
  <c r="BC570" i="11"/>
  <c r="BC571" i="11"/>
  <c r="BC572" i="11"/>
  <c r="BC573" i="11"/>
  <c r="BC574" i="11"/>
  <c r="BC575" i="11"/>
  <c r="BC576" i="11"/>
  <c r="BC577" i="11"/>
  <c r="BC578" i="11"/>
  <c r="BC579" i="11"/>
  <c r="BC580" i="11"/>
  <c r="BC581" i="11"/>
  <c r="BC582" i="11"/>
  <c r="BC583" i="11"/>
  <c r="BC584" i="11"/>
  <c r="BC585" i="11"/>
  <c r="BC586" i="11"/>
  <c r="BC587" i="11"/>
  <c r="BC588" i="11"/>
  <c r="BC589" i="11"/>
  <c r="BC590" i="11"/>
  <c r="BC591" i="11"/>
  <c r="BC592" i="11"/>
  <c r="BC593" i="11"/>
  <c r="BC594" i="11"/>
  <c r="BC595" i="11"/>
  <c r="BC596" i="11"/>
  <c r="BC597" i="11"/>
  <c r="BC598" i="11"/>
  <c r="BC599" i="11"/>
  <c r="BC600" i="11"/>
  <c r="BC601" i="11"/>
  <c r="BC602" i="11"/>
  <c r="BC603" i="11"/>
  <c r="BC604" i="11"/>
  <c r="BC605" i="11"/>
  <c r="BC606" i="11"/>
  <c r="BC607" i="11"/>
  <c r="BC608" i="11"/>
  <c r="BC609" i="11"/>
  <c r="BC610" i="11"/>
  <c r="BC611" i="11"/>
  <c r="BC612" i="11"/>
  <c r="BC613" i="11"/>
  <c r="BC614" i="11"/>
  <c r="BC615" i="11"/>
  <c r="BC616" i="11"/>
  <c r="BC617" i="11"/>
  <c r="BC618" i="11"/>
  <c r="BC619" i="11"/>
  <c r="BC620" i="11"/>
  <c r="BC621" i="11"/>
  <c r="BC622" i="11"/>
  <c r="BC623" i="11"/>
  <c r="BC624" i="11"/>
  <c r="BC625" i="11"/>
  <c r="BC626" i="11"/>
  <c r="BC627" i="11"/>
  <c r="BC628" i="11"/>
  <c r="BC629" i="11"/>
  <c r="BC630" i="11"/>
  <c r="BC631" i="11"/>
  <c r="BC632" i="11"/>
  <c r="BC633" i="11"/>
  <c r="BC634" i="11"/>
  <c r="BC635" i="11"/>
  <c r="BC636" i="11"/>
  <c r="BC637" i="11"/>
  <c r="BC638" i="11"/>
  <c r="BC639" i="11"/>
  <c r="BC640" i="11"/>
  <c r="BC641" i="11"/>
  <c r="BC642" i="11"/>
  <c r="BC643" i="11"/>
  <c r="BC644" i="11"/>
  <c r="BC645" i="11"/>
  <c r="BC646" i="11"/>
  <c r="BC647" i="11"/>
  <c r="BC648" i="11"/>
  <c r="BC649" i="11"/>
  <c r="BC650" i="11"/>
  <c r="BC651" i="11"/>
  <c r="BC652" i="11"/>
  <c r="BC653" i="11"/>
  <c r="BC654" i="11"/>
  <c r="BC655" i="11"/>
  <c r="BC656" i="11"/>
  <c r="BC657" i="11"/>
  <c r="BC658" i="11"/>
  <c r="BC659" i="11"/>
  <c r="BC660" i="11"/>
  <c r="BC661" i="11"/>
  <c r="BC662" i="11"/>
  <c r="BC663" i="11"/>
  <c r="BC664" i="11"/>
  <c r="BC665" i="11"/>
  <c r="BC666" i="11"/>
  <c r="BC667" i="11"/>
  <c r="BC668" i="11"/>
  <c r="BC669" i="11"/>
  <c r="BC670" i="11"/>
  <c r="BC671" i="11"/>
  <c r="BC672" i="11"/>
  <c r="BC673" i="11"/>
  <c r="BC674" i="11"/>
  <c r="BC675" i="11"/>
  <c r="BC676" i="11"/>
  <c r="BC677" i="11"/>
  <c r="BC678" i="11"/>
  <c r="BC679" i="11"/>
  <c r="BC680" i="11"/>
  <c r="BC681" i="11"/>
  <c r="BC682" i="11"/>
  <c r="BC683" i="11"/>
  <c r="BC684" i="11"/>
  <c r="BC685" i="11"/>
  <c r="BC686" i="11"/>
  <c r="BC687" i="11"/>
  <c r="BC688" i="11"/>
  <c r="BC689" i="11"/>
  <c r="BC690" i="11"/>
  <c r="BC691" i="11"/>
  <c r="BC692" i="11"/>
  <c r="BC693" i="11"/>
  <c r="BC694" i="11"/>
  <c r="BC695" i="11"/>
  <c r="BC696" i="11"/>
  <c r="BC697" i="11"/>
  <c r="BC698" i="11"/>
  <c r="BC699" i="11"/>
  <c r="BC700" i="11"/>
  <c r="BC701" i="11"/>
  <c r="BC702" i="11"/>
  <c r="BC703" i="11"/>
  <c r="BC704" i="11"/>
  <c r="BC705" i="11"/>
  <c r="BC706" i="11"/>
  <c r="BC707" i="11"/>
  <c r="BC708" i="11"/>
  <c r="BC709" i="11"/>
  <c r="BC710" i="11"/>
  <c r="BC711" i="11"/>
  <c r="BC712" i="11"/>
  <c r="BC713" i="11"/>
  <c r="BC714" i="11"/>
  <c r="BC715" i="11"/>
  <c r="BC716" i="11"/>
  <c r="BC717" i="11"/>
  <c r="BC718" i="11"/>
  <c r="BC719" i="11"/>
  <c r="BC720" i="11"/>
  <c r="BC721" i="11"/>
  <c r="BC722" i="11"/>
  <c r="BC723" i="11"/>
  <c r="BC724" i="11"/>
  <c r="BC725" i="11"/>
  <c r="BC726" i="11"/>
  <c r="BC727" i="11"/>
  <c r="BC728" i="11"/>
  <c r="BC729" i="11"/>
  <c r="BC730" i="11"/>
  <c r="BC731" i="11"/>
  <c r="BC732" i="11"/>
  <c r="BC733" i="11"/>
  <c r="BC734" i="11"/>
  <c r="BC735" i="11"/>
  <c r="BC736" i="11"/>
  <c r="BC737" i="11"/>
  <c r="BC738" i="11"/>
  <c r="BC739" i="11"/>
  <c r="BC740" i="11"/>
  <c r="BC741" i="11"/>
  <c r="BC742" i="11"/>
  <c r="BC743" i="11"/>
  <c r="BC744" i="11"/>
  <c r="BC745" i="11"/>
  <c r="BC746" i="11"/>
  <c r="BC747" i="11"/>
  <c r="BC748" i="11"/>
  <c r="BC749" i="11"/>
  <c r="BC750" i="11"/>
  <c r="BC751" i="11"/>
  <c r="BC752" i="11"/>
  <c r="BC753" i="11"/>
  <c r="BC754" i="11"/>
  <c r="BC755" i="11"/>
  <c r="BC756" i="11"/>
  <c r="BC757" i="11"/>
  <c r="BC758" i="11"/>
  <c r="BC759" i="11"/>
  <c r="BC760" i="11"/>
  <c r="BC761" i="11"/>
  <c r="BC762" i="11"/>
  <c r="BC763" i="11"/>
  <c r="BC764" i="11"/>
  <c r="BC765" i="11"/>
  <c r="BC766" i="11"/>
  <c r="BC767" i="11"/>
  <c r="BC768" i="11"/>
  <c r="BC769" i="11"/>
  <c r="BC770" i="11"/>
  <c r="BC771" i="11"/>
  <c r="BC772" i="11"/>
  <c r="BC773" i="11"/>
  <c r="BC774" i="11"/>
  <c r="BC775" i="11"/>
  <c r="BC776" i="11"/>
  <c r="BC777" i="11"/>
  <c r="BC778" i="11"/>
  <c r="BC779" i="11"/>
  <c r="BC780" i="11"/>
  <c r="BC781" i="11"/>
  <c r="BC782" i="11"/>
  <c r="BC783" i="11"/>
  <c r="BC784" i="11"/>
  <c r="BC785" i="11"/>
  <c r="BC786" i="11"/>
  <c r="BC787" i="11"/>
  <c r="BC788" i="11"/>
  <c r="BC789" i="11"/>
  <c r="BC790" i="11"/>
  <c r="BC791" i="11"/>
  <c r="BC792" i="11"/>
  <c r="BC793" i="11"/>
  <c r="BC794" i="11"/>
  <c r="BC795" i="11"/>
  <c r="BC796" i="11"/>
  <c r="BC797" i="11"/>
  <c r="BC798" i="11"/>
  <c r="BC799" i="11"/>
  <c r="BC800" i="11"/>
  <c r="BC801" i="11"/>
  <c r="BC802" i="11"/>
  <c r="BC803" i="11"/>
  <c r="BC804" i="11"/>
  <c r="BC805" i="11"/>
  <c r="BC806" i="11"/>
  <c r="BC807" i="11"/>
  <c r="BC808" i="11"/>
  <c r="BC809" i="11"/>
  <c r="BC810" i="11"/>
  <c r="BC811" i="11"/>
  <c r="BC812" i="11"/>
  <c r="BC813" i="11"/>
  <c r="BC814" i="11"/>
  <c r="BC815" i="11"/>
  <c r="BC816" i="11"/>
  <c r="BC817" i="11"/>
  <c r="BC818" i="11"/>
  <c r="BC819" i="11"/>
  <c r="BC820" i="11"/>
  <c r="BC821" i="11"/>
  <c r="BC822" i="11"/>
  <c r="BC823" i="11"/>
  <c r="BC824" i="11"/>
  <c r="BC825" i="11"/>
  <c r="BC826" i="11"/>
  <c r="BC827" i="11"/>
  <c r="BC828" i="11"/>
  <c r="BC829" i="11"/>
  <c r="BC830" i="11"/>
  <c r="BC831" i="11"/>
  <c r="BC832" i="11"/>
  <c r="BC833" i="11"/>
  <c r="BC834" i="11"/>
  <c r="BC835" i="11"/>
  <c r="BC836" i="11"/>
  <c r="BC837" i="11"/>
  <c r="BC838" i="11"/>
  <c r="BC839" i="11"/>
  <c r="BC840" i="11"/>
  <c r="BC841" i="11"/>
  <c r="BC842" i="11"/>
  <c r="BC843" i="11"/>
  <c r="BC844" i="11"/>
  <c r="BC845" i="11"/>
  <c r="BC846" i="11"/>
  <c r="BC847" i="11"/>
  <c r="BC848" i="11"/>
  <c r="BC849" i="11"/>
  <c r="BC850" i="11"/>
  <c r="BC851" i="11"/>
  <c r="BC852" i="11"/>
  <c r="BC853" i="11"/>
  <c r="BC854" i="11"/>
  <c r="BC855" i="11"/>
  <c r="BC856" i="11"/>
  <c r="BC857" i="11"/>
  <c r="BC858" i="11"/>
  <c r="BC859" i="11"/>
  <c r="BC860" i="11"/>
  <c r="BC861" i="11"/>
  <c r="BC862" i="11"/>
  <c r="BC863" i="11"/>
  <c r="BC864" i="11"/>
  <c r="BC865" i="11"/>
  <c r="BC866" i="11"/>
  <c r="BC867" i="11"/>
  <c r="BC868" i="11"/>
  <c r="BC869" i="11"/>
  <c r="BC870" i="11"/>
  <c r="BC871" i="11"/>
  <c r="BC872" i="11"/>
  <c r="BC873" i="11"/>
  <c r="BC874" i="11"/>
  <c r="BC875" i="11"/>
  <c r="BC876" i="11"/>
  <c r="BC877" i="11"/>
  <c r="BC878" i="11"/>
  <c r="BC879" i="11"/>
  <c r="BC880" i="11"/>
  <c r="BC881" i="11"/>
  <c r="BC882" i="11"/>
  <c r="BC883" i="11"/>
  <c r="BC884" i="11"/>
  <c r="BC885" i="11"/>
  <c r="BC886" i="11"/>
  <c r="BC887" i="11"/>
  <c r="BC888" i="11"/>
  <c r="BC889" i="11"/>
  <c r="BC890" i="11"/>
  <c r="BC891" i="11"/>
  <c r="BC892" i="11"/>
  <c r="BC893" i="11"/>
  <c r="BC894" i="11"/>
  <c r="BC895" i="11"/>
  <c r="BC896" i="11"/>
  <c r="BC897" i="11"/>
  <c r="BC898" i="11"/>
  <c r="BC899" i="11"/>
  <c r="BC900" i="11"/>
  <c r="BC901" i="11"/>
  <c r="BC902" i="11"/>
  <c r="BC903" i="11"/>
  <c r="BC904" i="11"/>
  <c r="BC905" i="11"/>
  <c r="BC906" i="11"/>
  <c r="BC907" i="11"/>
  <c r="BC908" i="11"/>
  <c r="BC909" i="11"/>
  <c r="BC910" i="11"/>
  <c r="BC911" i="11"/>
  <c r="BC912" i="11"/>
  <c r="BC913" i="11"/>
  <c r="BC914" i="11"/>
  <c r="BC915" i="11"/>
  <c r="BC916" i="11"/>
  <c r="BC917" i="11"/>
  <c r="BC918" i="11"/>
  <c r="BC919" i="11"/>
  <c r="BC920" i="11"/>
  <c r="BC921" i="11"/>
  <c r="BC922" i="11"/>
  <c r="BC923" i="11"/>
  <c r="BC924" i="11"/>
  <c r="BC925" i="11"/>
  <c r="BC926" i="11"/>
  <c r="BC927" i="11"/>
  <c r="BC928" i="11"/>
  <c r="BC929" i="11"/>
  <c r="BC930" i="11"/>
  <c r="BC931" i="11"/>
  <c r="BC932" i="11"/>
  <c r="BC933" i="11"/>
  <c r="BC934" i="11"/>
  <c r="BC935" i="11"/>
  <c r="BC936" i="11"/>
  <c r="BC937" i="11"/>
  <c r="BC938" i="11"/>
  <c r="BC939" i="11"/>
  <c r="BC940" i="11"/>
  <c r="BC941" i="11"/>
  <c r="BC942" i="11"/>
  <c r="BC943" i="11"/>
  <c r="BC944" i="11"/>
  <c r="BC945" i="11"/>
  <c r="BC946" i="11"/>
  <c r="BC947" i="11"/>
  <c r="BC948" i="11"/>
  <c r="BC949" i="11"/>
  <c r="BC950" i="11"/>
  <c r="BC951" i="11"/>
  <c r="BC952" i="11"/>
  <c r="BC953" i="11"/>
  <c r="BC954" i="11"/>
  <c r="BC955" i="11"/>
  <c r="BC956" i="11"/>
  <c r="BC957" i="11"/>
  <c r="BC958" i="11"/>
  <c r="BC959" i="11"/>
  <c r="BC960" i="11"/>
  <c r="BC961" i="11"/>
  <c r="BC962" i="11"/>
  <c r="BC963" i="11"/>
  <c r="BC964" i="11"/>
  <c r="BC965" i="11"/>
  <c r="BC966" i="11"/>
  <c r="BC967" i="11"/>
  <c r="BC968" i="11"/>
  <c r="BC969" i="11"/>
  <c r="BC970" i="11"/>
  <c r="BC971" i="11"/>
  <c r="BC972" i="11"/>
  <c r="BC973" i="11"/>
  <c r="BC974" i="11"/>
  <c r="BC975" i="11"/>
  <c r="BC976" i="11"/>
  <c r="BC977" i="11"/>
  <c r="BC978" i="11"/>
  <c r="BC979" i="11"/>
  <c r="BC980" i="11"/>
  <c r="BC981" i="11"/>
  <c r="BC982" i="11"/>
  <c r="BC983" i="11"/>
  <c r="BC984" i="11"/>
  <c r="BC985" i="11"/>
  <c r="BC986" i="11"/>
  <c r="BC987" i="11"/>
  <c r="BC988" i="11"/>
  <c r="BC989" i="11"/>
  <c r="BC990" i="11"/>
  <c r="BC991" i="11"/>
  <c r="BC992" i="11"/>
  <c r="BC993" i="11"/>
  <c r="BC994" i="11"/>
  <c r="BC995" i="11"/>
  <c r="BC996" i="11"/>
  <c r="BC997" i="11"/>
  <c r="BC998" i="11"/>
  <c r="BC999" i="11"/>
  <c r="BC1000" i="11"/>
  <c r="BC1001" i="11"/>
  <c r="BC1002" i="11"/>
  <c r="BC1003" i="11"/>
  <c r="BC1004" i="11"/>
  <c r="AR19" i="11"/>
  <c r="AR20" i="11"/>
  <c r="AR21" i="11"/>
  <c r="AR22" i="11"/>
  <c r="AR23" i="11"/>
  <c r="AR24" i="11"/>
  <c r="AR25" i="11"/>
  <c r="AR26" i="11"/>
  <c r="AR27" i="11"/>
  <c r="AR28" i="11"/>
  <c r="AR29" i="11"/>
  <c r="AR30" i="11"/>
  <c r="AR31" i="11"/>
  <c r="AR32" i="11"/>
  <c r="AR33" i="11"/>
  <c r="AR34" i="11"/>
  <c r="AR35" i="11"/>
  <c r="AR36" i="11"/>
  <c r="AR37" i="11"/>
  <c r="AR38" i="11"/>
  <c r="AR39" i="11"/>
  <c r="AR40" i="11"/>
  <c r="AR41" i="11"/>
  <c r="AR42" i="11"/>
  <c r="AR43" i="11"/>
  <c r="AR44" i="11"/>
  <c r="AR45" i="11"/>
  <c r="AR46" i="11"/>
  <c r="AR47" i="11"/>
  <c r="AR48" i="11"/>
  <c r="AR49" i="11"/>
  <c r="AR50" i="11"/>
  <c r="AR51" i="11"/>
  <c r="AR52" i="11"/>
  <c r="AR53" i="11"/>
  <c r="AR54" i="11"/>
  <c r="AR55" i="11"/>
  <c r="AR56" i="11"/>
  <c r="AR57" i="11"/>
  <c r="AR58" i="11"/>
  <c r="AR59" i="11"/>
  <c r="AR60" i="11"/>
  <c r="AR61" i="11"/>
  <c r="AR62" i="11"/>
  <c r="AR63" i="11"/>
  <c r="AR64" i="11"/>
  <c r="AR65" i="11"/>
  <c r="AR66" i="11"/>
  <c r="AR67" i="11"/>
  <c r="AR68" i="11"/>
  <c r="AR69" i="11"/>
  <c r="AR70" i="11"/>
  <c r="AR71" i="11"/>
  <c r="AR72" i="11"/>
  <c r="AR73" i="11"/>
  <c r="AR74" i="11"/>
  <c r="AR75"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AR101" i="11"/>
  <c r="AR102" i="11"/>
  <c r="AR103" i="11"/>
  <c r="AR104" i="11"/>
  <c r="AR105" i="11"/>
  <c r="AR106" i="11"/>
  <c r="AR107" i="11"/>
  <c r="AR108" i="11"/>
  <c r="AR109" i="11"/>
  <c r="AR110" i="11"/>
  <c r="AR111" i="11"/>
  <c r="AR112" i="11"/>
  <c r="AR113" i="11"/>
  <c r="AR114" i="11"/>
  <c r="AR115" i="11"/>
  <c r="AR116" i="11"/>
  <c r="AR117" i="1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AR151" i="11"/>
  <c r="AR152" i="11"/>
  <c r="AR153" i="11"/>
  <c r="AR154" i="11"/>
  <c r="AR155" i="11"/>
  <c r="AR156" i="11"/>
  <c r="AR157" i="11"/>
  <c r="AR158" i="11"/>
  <c r="AR159" i="11"/>
  <c r="AR160" i="11"/>
  <c r="AR161" i="11"/>
  <c r="AR162" i="11"/>
  <c r="AR163" i="11"/>
  <c r="AR164" i="11"/>
  <c r="AR165" i="11"/>
  <c r="AR166" i="11"/>
  <c r="AR167" i="11"/>
  <c r="AR168" i="11"/>
  <c r="AR169" i="11"/>
  <c r="AR170" i="11"/>
  <c r="AR171" i="11"/>
  <c r="AR172" i="11"/>
  <c r="AR173" i="11"/>
  <c r="AR174" i="11"/>
  <c r="AR175" i="11"/>
  <c r="AR176" i="11"/>
  <c r="AR177" i="11"/>
  <c r="AR178" i="11"/>
  <c r="AR179" i="11"/>
  <c r="AR180" i="11"/>
  <c r="AR181" i="11"/>
  <c r="AR182" i="11"/>
  <c r="AR183" i="11"/>
  <c r="AR184" i="11"/>
  <c r="AR185" i="11"/>
  <c r="AR186" i="11"/>
  <c r="AR187" i="11"/>
  <c r="AR188" i="11"/>
  <c r="AR189" i="11"/>
  <c r="AR190" i="11"/>
  <c r="AR191" i="11"/>
  <c r="AR192" i="11"/>
  <c r="AR193" i="11"/>
  <c r="AR194" i="11"/>
  <c r="AR195" i="11"/>
  <c r="AR196" i="11"/>
  <c r="AR197" i="11"/>
  <c r="AR198" i="11"/>
  <c r="AR199" i="11"/>
  <c r="AR200" i="11"/>
  <c r="AR201" i="11"/>
  <c r="AR202" i="11"/>
  <c r="AR203" i="11"/>
  <c r="AR204" i="11"/>
  <c r="AR205" i="11"/>
  <c r="AR206" i="11"/>
  <c r="AR207" i="11"/>
  <c r="AR208" i="11"/>
  <c r="AR209" i="11"/>
  <c r="AR210" i="11"/>
  <c r="AR211" i="11"/>
  <c r="AR212" i="11"/>
  <c r="AR213" i="1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AR251" i="11"/>
  <c r="AR252" i="11"/>
  <c r="AR253" i="11"/>
  <c r="AR254" i="11"/>
  <c r="AR255" i="11"/>
  <c r="AR256" i="11"/>
  <c r="AR257" i="11"/>
  <c r="AR258" i="11"/>
  <c r="AR259" i="11"/>
  <c r="AR260" i="11"/>
  <c r="AR261" i="11"/>
  <c r="AR262" i="11"/>
  <c r="AR263" i="11"/>
  <c r="AR264" i="11"/>
  <c r="AR265" i="11"/>
  <c r="AR266" i="11"/>
  <c r="AR267" i="11"/>
  <c r="AR268" i="11"/>
  <c r="AR269" i="11"/>
  <c r="AR270" i="11"/>
  <c r="AR271" i="11"/>
  <c r="AR272" i="11"/>
  <c r="AR273" i="11"/>
  <c r="AR274" i="11"/>
  <c r="AR275" i="11"/>
  <c r="AR276" i="11"/>
  <c r="AR277" i="11"/>
  <c r="AR278" i="11"/>
  <c r="AR279" i="11"/>
  <c r="AR280" i="11"/>
  <c r="AR281" i="11"/>
  <c r="AR282" i="11"/>
  <c r="AR283" i="11"/>
  <c r="AR284" i="11"/>
  <c r="AR285" i="11"/>
  <c r="AR286" i="11"/>
  <c r="AR287" i="11"/>
  <c r="AR288" i="11"/>
  <c r="AR289" i="11"/>
  <c r="AR290" i="11"/>
  <c r="AR291" i="11"/>
  <c r="AR292" i="11"/>
  <c r="AR293" i="11"/>
  <c r="AR294" i="11"/>
  <c r="AR295" i="11"/>
  <c r="AR296" i="11"/>
  <c r="AR297" i="11"/>
  <c r="AR298" i="11"/>
  <c r="AR299" i="11"/>
  <c r="AR300" i="11"/>
  <c r="AR301" i="11"/>
  <c r="AR302" i="11"/>
  <c r="AR303" i="11"/>
  <c r="AR304" i="11"/>
  <c r="AR305" i="11"/>
  <c r="AR306" i="11"/>
  <c r="AR307" i="11"/>
  <c r="AR308" i="11"/>
  <c r="AR309" i="11"/>
  <c r="AR310" i="11"/>
  <c r="AR311" i="11"/>
  <c r="AR312" i="11"/>
  <c r="AR313" i="11"/>
  <c r="AR314" i="11"/>
  <c r="AR315" i="11"/>
  <c r="AR316" i="11"/>
  <c r="AR317" i="11"/>
  <c r="AR318" i="11"/>
  <c r="AR319" i="11"/>
  <c r="AR320" i="11"/>
  <c r="AR321" i="11"/>
  <c r="AR322" i="11"/>
  <c r="AR323" i="11"/>
  <c r="AR324" i="11"/>
  <c r="AR325" i="11"/>
  <c r="AR326" i="11"/>
  <c r="AR327" i="11"/>
  <c r="AR328" i="11"/>
  <c r="AR329" i="11"/>
  <c r="AR330" i="11"/>
  <c r="AR331" i="11"/>
  <c r="AR332" i="11"/>
  <c r="AR333" i="11"/>
  <c r="AR334" i="11"/>
  <c r="AR335" i="11"/>
  <c r="AR336" i="11"/>
  <c r="AR337" i="11"/>
  <c r="AR338" i="11"/>
  <c r="AR339" i="11"/>
  <c r="AR340" i="11"/>
  <c r="AR341" i="11"/>
  <c r="AR342" i="11"/>
  <c r="AR343" i="11"/>
  <c r="AR344" i="11"/>
  <c r="AR345" i="11"/>
  <c r="AR346" i="11"/>
  <c r="AR347" i="11"/>
  <c r="AR348" i="11"/>
  <c r="AR349" i="11"/>
  <c r="AR350" i="11"/>
  <c r="AR351" i="11"/>
  <c r="AR352" i="1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R445" i="11"/>
  <c r="AR446" i="11"/>
  <c r="AR447" i="11"/>
  <c r="AR448" i="11"/>
  <c r="AR449" i="11"/>
  <c r="AR450" i="11"/>
  <c r="AR451" i="11"/>
  <c r="AR452" i="11"/>
  <c r="AR453" i="11"/>
  <c r="AR454" i="11"/>
  <c r="AR455" i="11"/>
  <c r="AR456" i="11"/>
  <c r="AR457" i="11"/>
  <c r="AR458" i="11"/>
  <c r="AR459" i="11"/>
  <c r="AR460" i="11"/>
  <c r="AR461" i="11"/>
  <c r="AR462" i="11"/>
  <c r="AR463" i="11"/>
  <c r="AR464" i="11"/>
  <c r="AR465" i="11"/>
  <c r="AR466" i="11"/>
  <c r="AR467" i="11"/>
  <c r="AR468" i="11"/>
  <c r="AR469" i="11"/>
  <c r="AR470" i="11"/>
  <c r="AR471" i="11"/>
  <c r="AR472" i="11"/>
  <c r="AR473" i="11"/>
  <c r="AR474" i="11"/>
  <c r="AR475" i="11"/>
  <c r="AR476" i="11"/>
  <c r="AR477" i="11"/>
  <c r="AR478" i="11"/>
  <c r="AR479" i="11"/>
  <c r="AR480" i="11"/>
  <c r="AR481" i="11"/>
  <c r="AR482" i="11"/>
  <c r="AR483" i="11"/>
  <c r="AR484" i="11"/>
  <c r="AR485" i="11"/>
  <c r="AR486" i="11"/>
  <c r="AR487" i="11"/>
  <c r="AR488" i="11"/>
  <c r="AR489" i="11"/>
  <c r="AR490" i="11"/>
  <c r="AR491" i="11"/>
  <c r="AR492" i="11"/>
  <c r="AR493" i="11"/>
  <c r="AR494" i="11"/>
  <c r="AR495" i="11"/>
  <c r="AR496" i="11"/>
  <c r="AR497" i="11"/>
  <c r="AR498" i="11"/>
  <c r="AR499" i="11"/>
  <c r="AR500" i="11"/>
  <c r="AR501" i="11"/>
  <c r="AR502" i="11"/>
  <c r="AR503" i="11"/>
  <c r="AR504" i="11"/>
  <c r="AR505" i="11"/>
  <c r="AR506" i="11"/>
  <c r="AR507" i="11"/>
  <c r="AR508" i="11"/>
  <c r="AR509" i="11"/>
  <c r="AR510" i="11"/>
  <c r="AR511" i="11"/>
  <c r="AR512" i="11"/>
  <c r="AR513" i="11"/>
  <c r="AR514" i="11"/>
  <c r="AR515" i="11"/>
  <c r="AR516" i="11"/>
  <c r="AR517" i="11"/>
  <c r="AR518" i="11"/>
  <c r="AR519" i="11"/>
  <c r="AR520" i="11"/>
  <c r="AR521" i="11"/>
  <c r="AR522" i="11"/>
  <c r="AR523" i="11"/>
  <c r="AR524" i="11"/>
  <c r="AR525" i="11"/>
  <c r="AR526" i="11"/>
  <c r="AR527" i="11"/>
  <c r="AR528" i="11"/>
  <c r="AR529" i="11"/>
  <c r="AR530" i="11"/>
  <c r="AR531" i="11"/>
  <c r="AR532" i="11"/>
  <c r="AR533" i="11"/>
  <c r="AR534" i="11"/>
  <c r="AR535" i="11"/>
  <c r="AR536" i="11"/>
  <c r="AR537" i="11"/>
  <c r="AR538" i="11"/>
  <c r="AR539" i="11"/>
  <c r="AR540" i="11"/>
  <c r="AR541" i="11"/>
  <c r="AR542" i="11"/>
  <c r="AR543" i="11"/>
  <c r="AR544" i="11"/>
  <c r="AR545" i="11"/>
  <c r="AR546" i="11"/>
  <c r="AR547" i="11"/>
  <c r="AR548" i="11"/>
  <c r="AR549" i="11"/>
  <c r="AR550" i="11"/>
  <c r="AR551" i="11"/>
  <c r="AR552" i="11"/>
  <c r="AR553" i="11"/>
  <c r="AR554" i="11"/>
  <c r="AR555" i="11"/>
  <c r="AR556" i="11"/>
  <c r="AR557" i="11"/>
  <c r="AR558" i="11"/>
  <c r="AR559" i="11"/>
  <c r="AR560" i="11"/>
  <c r="AR561" i="11"/>
  <c r="AR562" i="11"/>
  <c r="AR563" i="11"/>
  <c r="AR564" i="11"/>
  <c r="AR565" i="11"/>
  <c r="AR566" i="11"/>
  <c r="AR567" i="11"/>
  <c r="AR568" i="11"/>
  <c r="AR569" i="11"/>
  <c r="AR570" i="11"/>
  <c r="AR571" i="11"/>
  <c r="AR572" i="11"/>
  <c r="AR573" i="11"/>
  <c r="AR574" i="11"/>
  <c r="AR575" i="11"/>
  <c r="AR576" i="11"/>
  <c r="AR577" i="11"/>
  <c r="AR578" i="11"/>
  <c r="AR579" i="11"/>
  <c r="AR580" i="11"/>
  <c r="AR581" i="11"/>
  <c r="AR582" i="11"/>
  <c r="AR583" i="11"/>
  <c r="AR584" i="11"/>
  <c r="AR585" i="11"/>
  <c r="AR586" i="11"/>
  <c r="AR587" i="11"/>
  <c r="AR588" i="11"/>
  <c r="AR589" i="11"/>
  <c r="AR590" i="11"/>
  <c r="AR591" i="11"/>
  <c r="AR592" i="11"/>
  <c r="AR593" i="11"/>
  <c r="AR594" i="11"/>
  <c r="AR595" i="11"/>
  <c r="AR596" i="11"/>
  <c r="AR597" i="11"/>
  <c r="AR598" i="11"/>
  <c r="AR599" i="11"/>
  <c r="AR600" i="11"/>
  <c r="AR601" i="11"/>
  <c r="AR602" i="11"/>
  <c r="AR603" i="11"/>
  <c r="AR604" i="11"/>
  <c r="AR605" i="11"/>
  <c r="AR606" i="11"/>
  <c r="AR607" i="11"/>
  <c r="AR608" i="11"/>
  <c r="AR609" i="11"/>
  <c r="AR610" i="11"/>
  <c r="AR611" i="11"/>
  <c r="AR612" i="11"/>
  <c r="AR613" i="11"/>
  <c r="AR614" i="11"/>
  <c r="AR615" i="11"/>
  <c r="AR616" i="11"/>
  <c r="AR617" i="11"/>
  <c r="AR618" i="11"/>
  <c r="AR619" i="11"/>
  <c r="AR620" i="11"/>
  <c r="AR621" i="11"/>
  <c r="AR622" i="11"/>
  <c r="AR623" i="11"/>
  <c r="AR624" i="11"/>
  <c r="AR625" i="11"/>
  <c r="AR626" i="11"/>
  <c r="AR627" i="11"/>
  <c r="AR628" i="11"/>
  <c r="AR629" i="11"/>
  <c r="AR630" i="11"/>
  <c r="AR631" i="11"/>
  <c r="AR632" i="11"/>
  <c r="AR633" i="11"/>
  <c r="AR634" i="11"/>
  <c r="AR635" i="11"/>
  <c r="AR636" i="11"/>
  <c r="AR637" i="11"/>
  <c r="AR638" i="11"/>
  <c r="AR639" i="11"/>
  <c r="AR640" i="11"/>
  <c r="AR641" i="11"/>
  <c r="AR642" i="11"/>
  <c r="AR643" i="11"/>
  <c r="AR644" i="11"/>
  <c r="AR645" i="11"/>
  <c r="AR646" i="11"/>
  <c r="AR647" i="11"/>
  <c r="AR648" i="11"/>
  <c r="AR649" i="11"/>
  <c r="AR650" i="11"/>
  <c r="AR651" i="11"/>
  <c r="AR652" i="11"/>
  <c r="AR653" i="11"/>
  <c r="AR654" i="11"/>
  <c r="AR655" i="11"/>
  <c r="AR656" i="11"/>
  <c r="AR657" i="11"/>
  <c r="AR658" i="11"/>
  <c r="AR659" i="11"/>
  <c r="AR660" i="11"/>
  <c r="AR661" i="11"/>
  <c r="AR662" i="11"/>
  <c r="AR663" i="11"/>
  <c r="AR664" i="11"/>
  <c r="AR665" i="11"/>
  <c r="AR666" i="11"/>
  <c r="AR667" i="11"/>
  <c r="AR668" i="11"/>
  <c r="AR669" i="11"/>
  <c r="AR670" i="11"/>
  <c r="AR671" i="11"/>
  <c r="AR672" i="11"/>
  <c r="AR673" i="11"/>
  <c r="AR674" i="11"/>
  <c r="AR675" i="11"/>
  <c r="AR676" i="11"/>
  <c r="AR677" i="11"/>
  <c r="AR678" i="11"/>
  <c r="AR679" i="11"/>
  <c r="AR680" i="11"/>
  <c r="AR681" i="11"/>
  <c r="AR682" i="11"/>
  <c r="AR683" i="11"/>
  <c r="AR684" i="11"/>
  <c r="AR685" i="11"/>
  <c r="AR686" i="11"/>
  <c r="AR687" i="11"/>
  <c r="AR688" i="11"/>
  <c r="AR689" i="11"/>
  <c r="AR690" i="11"/>
  <c r="AR691" i="11"/>
  <c r="AR692" i="11"/>
  <c r="AR693" i="11"/>
  <c r="AR694" i="11"/>
  <c r="AR695" i="11"/>
  <c r="AR696" i="11"/>
  <c r="AR697" i="11"/>
  <c r="AR698" i="11"/>
  <c r="AR699" i="11"/>
  <c r="AR700" i="11"/>
  <c r="AR701" i="11"/>
  <c r="AR702" i="11"/>
  <c r="AR703" i="11"/>
  <c r="AR704" i="11"/>
  <c r="AR705" i="11"/>
  <c r="AR706" i="11"/>
  <c r="AR707" i="11"/>
  <c r="AR708" i="11"/>
  <c r="AR709" i="11"/>
  <c r="AR710" i="11"/>
  <c r="AR711" i="11"/>
  <c r="AR712" i="11"/>
  <c r="AR713" i="11"/>
  <c r="AR714" i="11"/>
  <c r="AR715" i="11"/>
  <c r="AR716" i="11"/>
  <c r="AR717" i="11"/>
  <c r="AR718" i="11"/>
  <c r="AR719" i="11"/>
  <c r="AR720" i="11"/>
  <c r="AR721" i="11"/>
  <c r="AR722" i="11"/>
  <c r="AR723" i="11"/>
  <c r="AR724" i="11"/>
  <c r="AR725" i="11"/>
  <c r="AR726" i="11"/>
  <c r="AR727" i="11"/>
  <c r="AR728" i="11"/>
  <c r="AR729" i="11"/>
  <c r="AR730" i="11"/>
  <c r="AR731" i="11"/>
  <c r="AR732" i="11"/>
  <c r="AR733" i="11"/>
  <c r="AR734" i="11"/>
  <c r="AR735" i="11"/>
  <c r="AR736" i="11"/>
  <c r="AR737" i="11"/>
  <c r="AR738" i="11"/>
  <c r="AR739" i="11"/>
  <c r="AR740" i="11"/>
  <c r="AR741" i="11"/>
  <c r="AR742" i="11"/>
  <c r="AR743" i="11"/>
  <c r="AR744" i="11"/>
  <c r="AR745" i="11"/>
  <c r="AR746" i="11"/>
  <c r="AR747" i="11"/>
  <c r="AR748" i="11"/>
  <c r="AR749" i="11"/>
  <c r="AR750" i="11"/>
  <c r="AR751" i="11"/>
  <c r="AR752" i="11"/>
  <c r="AR753" i="11"/>
  <c r="AR754" i="11"/>
  <c r="AR755" i="11"/>
  <c r="AR756" i="11"/>
  <c r="AR757" i="11"/>
  <c r="AR758" i="11"/>
  <c r="AR759" i="11"/>
  <c r="AR760" i="11"/>
  <c r="AR761" i="11"/>
  <c r="AR762" i="11"/>
  <c r="AR763" i="11"/>
  <c r="AR764" i="11"/>
  <c r="AR765" i="11"/>
  <c r="AR766" i="11"/>
  <c r="AR767" i="11"/>
  <c r="AR768" i="11"/>
  <c r="AR769" i="11"/>
  <c r="AR770" i="11"/>
  <c r="AR771" i="11"/>
  <c r="AR772" i="11"/>
  <c r="AR773" i="11"/>
  <c r="AR774" i="11"/>
  <c r="AR775" i="11"/>
  <c r="AR776" i="11"/>
  <c r="AR777" i="11"/>
  <c r="AR778" i="11"/>
  <c r="AR779" i="11"/>
  <c r="AR780" i="11"/>
  <c r="AR781" i="11"/>
  <c r="AR782" i="11"/>
  <c r="AR783" i="11"/>
  <c r="AR784" i="11"/>
  <c r="AR785" i="11"/>
  <c r="AR786" i="11"/>
  <c r="AR787" i="11"/>
  <c r="AR788" i="11"/>
  <c r="AR789" i="11"/>
  <c r="AR790" i="11"/>
  <c r="AR791" i="11"/>
  <c r="AR792" i="11"/>
  <c r="AR793" i="11"/>
  <c r="AR794" i="11"/>
  <c r="AR795" i="11"/>
  <c r="AR796" i="11"/>
  <c r="AR797" i="11"/>
  <c r="AR798" i="11"/>
  <c r="AR799" i="11"/>
  <c r="AR800" i="11"/>
  <c r="AR801" i="11"/>
  <c r="AR802" i="11"/>
  <c r="AR803" i="11"/>
  <c r="AR804" i="11"/>
  <c r="AR805" i="11"/>
  <c r="AR806" i="11"/>
  <c r="AR807" i="11"/>
  <c r="AR808" i="11"/>
  <c r="AR809" i="11"/>
  <c r="AR810" i="11"/>
  <c r="AR811" i="11"/>
  <c r="AR812" i="11"/>
  <c r="AR813" i="11"/>
  <c r="AR814" i="11"/>
  <c r="AR815" i="11"/>
  <c r="AR816" i="11"/>
  <c r="AR817" i="11"/>
  <c r="AR818" i="11"/>
  <c r="AR819" i="11"/>
  <c r="AR820" i="11"/>
  <c r="AR821" i="11"/>
  <c r="AR822" i="11"/>
  <c r="AR823" i="11"/>
  <c r="AR824" i="11"/>
  <c r="AR825" i="11"/>
  <c r="AR826" i="11"/>
  <c r="AR827" i="11"/>
  <c r="AR828" i="11"/>
  <c r="AR829" i="11"/>
  <c r="AR830" i="11"/>
  <c r="AR831" i="11"/>
  <c r="AR832" i="11"/>
  <c r="AR833" i="11"/>
  <c r="AR834" i="11"/>
  <c r="AR835" i="11"/>
  <c r="AR836" i="11"/>
  <c r="AR837" i="11"/>
  <c r="AR838" i="11"/>
  <c r="AR839" i="11"/>
  <c r="AR840" i="11"/>
  <c r="AR841" i="11"/>
  <c r="AR842" i="11"/>
  <c r="AR843" i="11"/>
  <c r="AR844" i="11"/>
  <c r="AR845" i="11"/>
  <c r="AR846" i="11"/>
  <c r="AR847" i="11"/>
  <c r="AR848" i="11"/>
  <c r="AR849" i="11"/>
  <c r="AR850" i="11"/>
  <c r="AR851" i="11"/>
  <c r="AR852" i="11"/>
  <c r="AR853" i="11"/>
  <c r="AR854" i="11"/>
  <c r="AR855" i="11"/>
  <c r="AR856" i="11"/>
  <c r="AR857" i="11"/>
  <c r="AR858" i="11"/>
  <c r="AR859" i="11"/>
  <c r="AR860" i="11"/>
  <c r="AR861" i="11"/>
  <c r="AR862" i="11"/>
  <c r="AR863" i="11"/>
  <c r="AR864" i="11"/>
  <c r="AR865" i="11"/>
  <c r="AR866" i="11"/>
  <c r="AR867" i="11"/>
  <c r="AR868" i="11"/>
  <c r="AR869" i="11"/>
  <c r="AR870" i="11"/>
  <c r="AR871" i="11"/>
  <c r="AR872" i="11"/>
  <c r="AR873" i="11"/>
  <c r="AR874" i="11"/>
  <c r="AR875" i="11"/>
  <c r="AR876" i="11"/>
  <c r="AR877" i="11"/>
  <c r="AR878" i="11"/>
  <c r="AR879" i="11"/>
  <c r="AR880" i="11"/>
  <c r="AR881" i="11"/>
  <c r="AR882" i="11"/>
  <c r="AR883" i="11"/>
  <c r="AR884" i="11"/>
  <c r="AR885" i="11"/>
  <c r="AR886" i="11"/>
  <c r="AR887" i="11"/>
  <c r="AR888" i="11"/>
  <c r="AR889" i="11"/>
  <c r="AR890" i="11"/>
  <c r="AR891" i="11"/>
  <c r="AR892" i="11"/>
  <c r="AR893" i="11"/>
  <c r="AR894" i="11"/>
  <c r="AR895" i="11"/>
  <c r="AR896" i="11"/>
  <c r="AR897" i="11"/>
  <c r="AR898" i="11"/>
  <c r="AR899" i="11"/>
  <c r="AR900" i="11"/>
  <c r="AR901" i="11"/>
  <c r="AR902" i="11"/>
  <c r="AR903" i="11"/>
  <c r="AR904" i="11"/>
  <c r="AR905" i="11"/>
  <c r="AR906" i="11"/>
  <c r="AR907" i="11"/>
  <c r="AR908" i="11"/>
  <c r="AR909" i="11"/>
  <c r="AR910" i="11"/>
  <c r="AR911" i="11"/>
  <c r="AR912" i="11"/>
  <c r="AR913" i="11"/>
  <c r="AR914" i="11"/>
  <c r="AR915" i="11"/>
  <c r="AR916" i="11"/>
  <c r="AR917" i="11"/>
  <c r="AR918" i="11"/>
  <c r="AR919" i="11"/>
  <c r="AR920" i="11"/>
  <c r="AR921" i="11"/>
  <c r="AR922" i="11"/>
  <c r="AR923" i="11"/>
  <c r="AR924" i="11"/>
  <c r="AR925" i="11"/>
  <c r="AR926" i="11"/>
  <c r="AR927" i="11"/>
  <c r="AR928" i="11"/>
  <c r="AR929" i="11"/>
  <c r="AR930" i="11"/>
  <c r="AR931" i="11"/>
  <c r="AR932" i="11"/>
  <c r="AR933" i="11"/>
  <c r="AR934" i="11"/>
  <c r="AR935" i="11"/>
  <c r="AR936" i="11"/>
  <c r="AR937" i="11"/>
  <c r="AR938" i="11"/>
  <c r="AR939" i="11"/>
  <c r="AR940" i="11"/>
  <c r="AR941" i="11"/>
  <c r="AR942" i="11"/>
  <c r="AR943" i="11"/>
  <c r="AR944" i="11"/>
  <c r="AR945" i="11"/>
  <c r="AR946" i="11"/>
  <c r="AR947" i="11"/>
  <c r="AR948" i="11"/>
  <c r="AR949" i="11"/>
  <c r="AR950" i="11"/>
  <c r="AR951" i="11"/>
  <c r="AR952" i="11"/>
  <c r="AR953" i="11"/>
  <c r="AR954" i="11"/>
  <c r="AR955" i="11"/>
  <c r="AR956" i="11"/>
  <c r="AR957" i="11"/>
  <c r="AR958" i="11"/>
  <c r="AR959" i="11"/>
  <c r="AR960" i="11"/>
  <c r="AR961" i="11"/>
  <c r="AR962" i="11"/>
  <c r="AR963" i="11"/>
  <c r="AR964" i="11"/>
  <c r="AR965" i="11"/>
  <c r="AR966" i="11"/>
  <c r="AR967" i="11"/>
  <c r="AR968" i="11"/>
  <c r="AR969" i="11"/>
  <c r="AR970" i="11"/>
  <c r="AR971" i="11"/>
  <c r="AR972" i="11"/>
  <c r="AR973" i="11"/>
  <c r="AR974" i="11"/>
  <c r="AR975" i="11"/>
  <c r="AR976" i="11"/>
  <c r="AR977" i="11"/>
  <c r="AR978" i="11"/>
  <c r="AR979" i="11"/>
  <c r="AR980" i="11"/>
  <c r="AR981" i="11"/>
  <c r="AR982" i="11"/>
  <c r="AR983" i="11"/>
  <c r="AR984" i="11"/>
  <c r="AR985" i="11"/>
  <c r="AR986" i="11"/>
  <c r="AR987" i="11"/>
  <c r="AR988" i="11"/>
  <c r="AR989" i="11"/>
  <c r="AR990" i="11"/>
  <c r="AR991" i="11"/>
  <c r="AR992" i="11"/>
  <c r="AR993" i="11"/>
  <c r="AR994" i="11"/>
  <c r="AR995" i="11"/>
  <c r="AR996" i="11"/>
  <c r="AR997" i="11"/>
  <c r="AR998" i="11"/>
  <c r="AR999" i="11"/>
  <c r="AR1000" i="11"/>
  <c r="AR1001" i="11"/>
  <c r="AR1002" i="11"/>
  <c r="AR1003" i="11"/>
  <c r="AR1004"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G140" i="11"/>
  <c r="AG141" i="11"/>
  <c r="AG142" i="11"/>
  <c r="AG143" i="11"/>
  <c r="AG144" i="11"/>
  <c r="AG145" i="11"/>
  <c r="AG146" i="11"/>
  <c r="AG147" i="11"/>
  <c r="AG148" i="11"/>
  <c r="AG149" i="11"/>
  <c r="AG150" i="11"/>
  <c r="AG151" i="11"/>
  <c r="AG152" i="11"/>
  <c r="AG153" i="11"/>
  <c r="AG154" i="11"/>
  <c r="AG155" i="11"/>
  <c r="AG156" i="11"/>
  <c r="AG157" i="11"/>
  <c r="AG158" i="11"/>
  <c r="AG159" i="11"/>
  <c r="AG160" i="11"/>
  <c r="AG161" i="11"/>
  <c r="AG162" i="11"/>
  <c r="AG163" i="11"/>
  <c r="AG164" i="11"/>
  <c r="AG165" i="11"/>
  <c r="AG166" i="11"/>
  <c r="AG167" i="11"/>
  <c r="AG168" i="11"/>
  <c r="AG169" i="11"/>
  <c r="AG170" i="11"/>
  <c r="AG171" i="11"/>
  <c r="AG172" i="11"/>
  <c r="AG173" i="11"/>
  <c r="AG174" i="11"/>
  <c r="AG175" i="11"/>
  <c r="AG176" i="11"/>
  <c r="AG177" i="11"/>
  <c r="AG178" i="11"/>
  <c r="AG179" i="11"/>
  <c r="AG180" i="11"/>
  <c r="AG181" i="11"/>
  <c r="AG182" i="11"/>
  <c r="AG183" i="11"/>
  <c r="AG184" i="11"/>
  <c r="AG185" i="11"/>
  <c r="AG186" i="11"/>
  <c r="AG187" i="11"/>
  <c r="AG188" i="11"/>
  <c r="AG189" i="11"/>
  <c r="AG190" i="11"/>
  <c r="AG191" i="11"/>
  <c r="AG192" i="11"/>
  <c r="AG193" i="11"/>
  <c r="AG194" i="11"/>
  <c r="AG195" i="11"/>
  <c r="AG196" i="11"/>
  <c r="AG197" i="11"/>
  <c r="AG198" i="11"/>
  <c r="AG199" i="11"/>
  <c r="AG200" i="11"/>
  <c r="AG201" i="11"/>
  <c r="AG202" i="11"/>
  <c r="AG203" i="11"/>
  <c r="AG204" i="11"/>
  <c r="AG205" i="11"/>
  <c r="AG206" i="11"/>
  <c r="AG207" i="11"/>
  <c r="AG208" i="11"/>
  <c r="AG209" i="11"/>
  <c r="AG210" i="11"/>
  <c r="AG211" i="11"/>
  <c r="AG212" i="11"/>
  <c r="AG213" i="11"/>
  <c r="AG214" i="11"/>
  <c r="AG215" i="11"/>
  <c r="AG216" i="11"/>
  <c r="AG217" i="11"/>
  <c r="AG218" i="11"/>
  <c r="AG219" i="11"/>
  <c r="AG220" i="11"/>
  <c r="AG221" i="11"/>
  <c r="AG222" i="11"/>
  <c r="AG223" i="11"/>
  <c r="AG224" i="11"/>
  <c r="AG225" i="11"/>
  <c r="AG226" i="11"/>
  <c r="AG227" i="11"/>
  <c r="AG228" i="11"/>
  <c r="AG229" i="11"/>
  <c r="AG230" i="11"/>
  <c r="AG231" i="11"/>
  <c r="AG232" i="11"/>
  <c r="AG233" i="11"/>
  <c r="AG234" i="11"/>
  <c r="AG235" i="11"/>
  <c r="AG236" i="11"/>
  <c r="AG237" i="11"/>
  <c r="AG238" i="11"/>
  <c r="AG239" i="11"/>
  <c r="AG240" i="11"/>
  <c r="AG241" i="11"/>
  <c r="AG242" i="11"/>
  <c r="AG243" i="11"/>
  <c r="AG244" i="11"/>
  <c r="AG245" i="11"/>
  <c r="AG246" i="11"/>
  <c r="AG247" i="11"/>
  <c r="AG248" i="11"/>
  <c r="AG249" i="11"/>
  <c r="AG250" i="11"/>
  <c r="AG251"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G285" i="11"/>
  <c r="AG286" i="11"/>
  <c r="AG287" i="11"/>
  <c r="AG288" i="11"/>
  <c r="AG289" i="11"/>
  <c r="AG290" i="11"/>
  <c r="AG291" i="11"/>
  <c r="AG292" i="11"/>
  <c r="AG293" i="11"/>
  <c r="AG294" i="11"/>
  <c r="AG295" i="11"/>
  <c r="AG296" i="11"/>
  <c r="AG297" i="11"/>
  <c r="AG298" i="11"/>
  <c r="AG299" i="11"/>
  <c r="AG300" i="11"/>
  <c r="AG301" i="11"/>
  <c r="AG302" i="11"/>
  <c r="AG303" i="11"/>
  <c r="AG304" i="11"/>
  <c r="AG305" i="11"/>
  <c r="AG306" i="11"/>
  <c r="AG307" i="11"/>
  <c r="AG308" i="11"/>
  <c r="AG309" i="11"/>
  <c r="AG310" i="11"/>
  <c r="AG311" i="11"/>
  <c r="AG312" i="11"/>
  <c r="AG313" i="11"/>
  <c r="AG314" i="11"/>
  <c r="AG315" i="11"/>
  <c r="AG316" i="11"/>
  <c r="AG317" i="11"/>
  <c r="AG318" i="11"/>
  <c r="AG319" i="11"/>
  <c r="AG320" i="11"/>
  <c r="AG321" i="11"/>
  <c r="AG322" i="11"/>
  <c r="AG323" i="11"/>
  <c r="AG324" i="11"/>
  <c r="AG325" i="11"/>
  <c r="AG326" i="11"/>
  <c r="AG327" i="11"/>
  <c r="AG328" i="11"/>
  <c r="AG329" i="11"/>
  <c r="AG330" i="11"/>
  <c r="AG331" i="11"/>
  <c r="AG332" i="11"/>
  <c r="AG333" i="11"/>
  <c r="AG334" i="11"/>
  <c r="AG335" i="11"/>
  <c r="AG336" i="11"/>
  <c r="AG337" i="11"/>
  <c r="AG338" i="11"/>
  <c r="AG339" i="11"/>
  <c r="AG340" i="11"/>
  <c r="AG341" i="11"/>
  <c r="AG342" i="11"/>
  <c r="AG343" i="11"/>
  <c r="AG344" i="11"/>
  <c r="AG345" i="11"/>
  <c r="AG346" i="11"/>
  <c r="AG347" i="11"/>
  <c r="AG348" i="11"/>
  <c r="AG349" i="11"/>
  <c r="AG350" i="11"/>
  <c r="AG351" i="11"/>
  <c r="AG352" i="11"/>
  <c r="AG353" i="11"/>
  <c r="AG354" i="11"/>
  <c r="AG355" i="11"/>
  <c r="AG356" i="11"/>
  <c r="AG357" i="11"/>
  <c r="AG358" i="11"/>
  <c r="AG359" i="11"/>
  <c r="AG360" i="11"/>
  <c r="AG361" i="11"/>
  <c r="AG362" i="11"/>
  <c r="AG363" i="11"/>
  <c r="AG364" i="11"/>
  <c r="AG365" i="11"/>
  <c r="AG366" i="11"/>
  <c r="AG367" i="11"/>
  <c r="AG368" i="11"/>
  <c r="AG369" i="11"/>
  <c r="AG370" i="11"/>
  <c r="AG371" i="11"/>
  <c r="AG372" i="11"/>
  <c r="AG373" i="11"/>
  <c r="AG374" i="11"/>
  <c r="AG375" i="11"/>
  <c r="AG376" i="11"/>
  <c r="AG377" i="11"/>
  <c r="AG378" i="11"/>
  <c r="AG379" i="11"/>
  <c r="AG380" i="11"/>
  <c r="AG381" i="11"/>
  <c r="AG382" i="11"/>
  <c r="AG383" i="11"/>
  <c r="AG384" i="11"/>
  <c r="AG385" i="11"/>
  <c r="AG386" i="11"/>
  <c r="AG387" i="11"/>
  <c r="AG388" i="11"/>
  <c r="AG389" i="11"/>
  <c r="AG390" i="11"/>
  <c r="AG391" i="11"/>
  <c r="AG392" i="11"/>
  <c r="AG393" i="11"/>
  <c r="AG394" i="11"/>
  <c r="AG395" i="11"/>
  <c r="AG396" i="11"/>
  <c r="AG397" i="11"/>
  <c r="AG398" i="11"/>
  <c r="AG399" i="11"/>
  <c r="AG400" i="11"/>
  <c r="AG401" i="11"/>
  <c r="AG402" i="11"/>
  <c r="AG403" i="11"/>
  <c r="AG404" i="11"/>
  <c r="AG405" i="11"/>
  <c r="AG406" i="11"/>
  <c r="AG407" i="11"/>
  <c r="AG408" i="11"/>
  <c r="AG409" i="11"/>
  <c r="AG410" i="11"/>
  <c r="AG411" i="11"/>
  <c r="AG412" i="11"/>
  <c r="AG413" i="11"/>
  <c r="AG414" i="11"/>
  <c r="AG415" i="11"/>
  <c r="AG416" i="11"/>
  <c r="AG417" i="11"/>
  <c r="AG418" i="11"/>
  <c r="AG419" i="11"/>
  <c r="AG420" i="11"/>
  <c r="AG421" i="11"/>
  <c r="AG422" i="11"/>
  <c r="AG423" i="11"/>
  <c r="AG424" i="11"/>
  <c r="AG425" i="11"/>
  <c r="AG426" i="11"/>
  <c r="AG427" i="11"/>
  <c r="AG428" i="11"/>
  <c r="AG429" i="11"/>
  <c r="AG430" i="11"/>
  <c r="AG431" i="11"/>
  <c r="AG432" i="11"/>
  <c r="AG433" i="11"/>
  <c r="AG434" i="11"/>
  <c r="AG435" i="11"/>
  <c r="AG436" i="11"/>
  <c r="AG437" i="11"/>
  <c r="AG438" i="11"/>
  <c r="AG439" i="11"/>
  <c r="AG440" i="11"/>
  <c r="AG441" i="11"/>
  <c r="AG442" i="11"/>
  <c r="AG443" i="11"/>
  <c r="AG444" i="11"/>
  <c r="AG445" i="11"/>
  <c r="AG446" i="11"/>
  <c r="AG447" i="11"/>
  <c r="AG448" i="11"/>
  <c r="AG449" i="11"/>
  <c r="AG450" i="11"/>
  <c r="AG451" i="11"/>
  <c r="AG452" i="11"/>
  <c r="AG453" i="11"/>
  <c r="AG454" i="11"/>
  <c r="AG455" i="11"/>
  <c r="AG456" i="11"/>
  <c r="AG457" i="11"/>
  <c r="AG458" i="11"/>
  <c r="AG459" i="11"/>
  <c r="AG460" i="11"/>
  <c r="AG461" i="11"/>
  <c r="AG462" i="11"/>
  <c r="AG463" i="11"/>
  <c r="AG464" i="11"/>
  <c r="AG465" i="11"/>
  <c r="AG466" i="11"/>
  <c r="AG467" i="11"/>
  <c r="AG468" i="11"/>
  <c r="AG469" i="11"/>
  <c r="AG470" i="11"/>
  <c r="AG471" i="11"/>
  <c r="AG472" i="11"/>
  <c r="AG473" i="11"/>
  <c r="AG474" i="11"/>
  <c r="AG475" i="11"/>
  <c r="AG476" i="11"/>
  <c r="AG477" i="11"/>
  <c r="AG478" i="11"/>
  <c r="AG479" i="11"/>
  <c r="AG480" i="11"/>
  <c r="AG481" i="11"/>
  <c r="AG482" i="11"/>
  <c r="AG483" i="11"/>
  <c r="AG484" i="11"/>
  <c r="AG485" i="11"/>
  <c r="AG486" i="11"/>
  <c r="AG487" i="11"/>
  <c r="AG488" i="11"/>
  <c r="AG489" i="11"/>
  <c r="AG490" i="11"/>
  <c r="AG491" i="11"/>
  <c r="AG492" i="11"/>
  <c r="AG493" i="11"/>
  <c r="AG494" i="11"/>
  <c r="AG495" i="11"/>
  <c r="AG496" i="11"/>
  <c r="AG497" i="11"/>
  <c r="AG498" i="11"/>
  <c r="AG499" i="11"/>
  <c r="AG500" i="11"/>
  <c r="AG501" i="11"/>
  <c r="AG502" i="11"/>
  <c r="AG503" i="11"/>
  <c r="AG504" i="11"/>
  <c r="AG505" i="11"/>
  <c r="AG506" i="11"/>
  <c r="AG507" i="11"/>
  <c r="AG508" i="11"/>
  <c r="AG509" i="11"/>
  <c r="AG510" i="11"/>
  <c r="AG511" i="11"/>
  <c r="AG512" i="11"/>
  <c r="AG513" i="11"/>
  <c r="AG514" i="11"/>
  <c r="AG515" i="11"/>
  <c r="AG516" i="11"/>
  <c r="AG517" i="11"/>
  <c r="AG518" i="11"/>
  <c r="AG519" i="11"/>
  <c r="AG520" i="11"/>
  <c r="AG521" i="11"/>
  <c r="AG522" i="11"/>
  <c r="AG523" i="11"/>
  <c r="AG524" i="11"/>
  <c r="AG525" i="11"/>
  <c r="AG526" i="11"/>
  <c r="AG527" i="11"/>
  <c r="AG528" i="11"/>
  <c r="AG529" i="11"/>
  <c r="AG530" i="11"/>
  <c r="AG531" i="11"/>
  <c r="AG532" i="11"/>
  <c r="AG533" i="11"/>
  <c r="AG534" i="11"/>
  <c r="AG535" i="11"/>
  <c r="AG536" i="11"/>
  <c r="AG537" i="11"/>
  <c r="AG538" i="11"/>
  <c r="AG539" i="11"/>
  <c r="AG540" i="11"/>
  <c r="AG541" i="11"/>
  <c r="AG542" i="11"/>
  <c r="AG543" i="11"/>
  <c r="AG544" i="11"/>
  <c r="AG545" i="11"/>
  <c r="AG546" i="11"/>
  <c r="AG547" i="11"/>
  <c r="AG548" i="11"/>
  <c r="AG549" i="11"/>
  <c r="AG550" i="11"/>
  <c r="AG551" i="11"/>
  <c r="AG552" i="11"/>
  <c r="AG553" i="11"/>
  <c r="AG554" i="11"/>
  <c r="AG555" i="11"/>
  <c r="AG556" i="11"/>
  <c r="AG557" i="11"/>
  <c r="AG558" i="11"/>
  <c r="AG559" i="11"/>
  <c r="AG560" i="11"/>
  <c r="AG561" i="11"/>
  <c r="AG562" i="11"/>
  <c r="AG563" i="11"/>
  <c r="AG564" i="11"/>
  <c r="AG565" i="11"/>
  <c r="AG566" i="11"/>
  <c r="AG567" i="11"/>
  <c r="AG568" i="11"/>
  <c r="AG569" i="11"/>
  <c r="AG570" i="11"/>
  <c r="AG571" i="11"/>
  <c r="AG572" i="11"/>
  <c r="AG573" i="11"/>
  <c r="AG574" i="11"/>
  <c r="AG575" i="11"/>
  <c r="AG576" i="11"/>
  <c r="AG577" i="11"/>
  <c r="AG578" i="11"/>
  <c r="AG579" i="11"/>
  <c r="AG580" i="11"/>
  <c r="AG581" i="11"/>
  <c r="AG582" i="11"/>
  <c r="AG583" i="11"/>
  <c r="AG584" i="11"/>
  <c r="AG585" i="11"/>
  <c r="AG586" i="11"/>
  <c r="AG587" i="11"/>
  <c r="AG588" i="11"/>
  <c r="AG589" i="11"/>
  <c r="AG590" i="11"/>
  <c r="AG591" i="11"/>
  <c r="AG592" i="11"/>
  <c r="AG593" i="11"/>
  <c r="AG594" i="11"/>
  <c r="AG595" i="11"/>
  <c r="AG596" i="11"/>
  <c r="AG597" i="11"/>
  <c r="AG598" i="11"/>
  <c r="AG599" i="11"/>
  <c r="AG600" i="11"/>
  <c r="AG601" i="11"/>
  <c r="AG602" i="11"/>
  <c r="AG603" i="11"/>
  <c r="AG604" i="11"/>
  <c r="AG605" i="11"/>
  <c r="AG606" i="11"/>
  <c r="AG607" i="11"/>
  <c r="AG608" i="11"/>
  <c r="AG609" i="11"/>
  <c r="AG610" i="11"/>
  <c r="AG611" i="11"/>
  <c r="AG612" i="11"/>
  <c r="AG613" i="11"/>
  <c r="AG614" i="11"/>
  <c r="AG615" i="11"/>
  <c r="AG616" i="11"/>
  <c r="AG617" i="11"/>
  <c r="AG618" i="11"/>
  <c r="AG619" i="11"/>
  <c r="AG620" i="11"/>
  <c r="AG621" i="11"/>
  <c r="AG622" i="11"/>
  <c r="AG623" i="11"/>
  <c r="AG624" i="11"/>
  <c r="AG625" i="11"/>
  <c r="AG626" i="11"/>
  <c r="AG627" i="11"/>
  <c r="AG628" i="11"/>
  <c r="AG629" i="11"/>
  <c r="AG630" i="11"/>
  <c r="AG631" i="11"/>
  <c r="AG632" i="11"/>
  <c r="AG633" i="11"/>
  <c r="AG634" i="11"/>
  <c r="AG635" i="11"/>
  <c r="AG636" i="11"/>
  <c r="AG637" i="11"/>
  <c r="AG638" i="11"/>
  <c r="AG639" i="11"/>
  <c r="AG640" i="11"/>
  <c r="AG641" i="11"/>
  <c r="AG642" i="11"/>
  <c r="AG643" i="11"/>
  <c r="AG644" i="11"/>
  <c r="AG645" i="11"/>
  <c r="AG646" i="11"/>
  <c r="AG647" i="11"/>
  <c r="AG648" i="11"/>
  <c r="AG649" i="11"/>
  <c r="AG650" i="11"/>
  <c r="AG651" i="11"/>
  <c r="AG652" i="11"/>
  <c r="AG653" i="11"/>
  <c r="AG654" i="11"/>
  <c r="AG655" i="11"/>
  <c r="AG656" i="11"/>
  <c r="AG657" i="11"/>
  <c r="AG658" i="11"/>
  <c r="AG659" i="11"/>
  <c r="AG660" i="11"/>
  <c r="AG661" i="11"/>
  <c r="AG662" i="11"/>
  <c r="AG663" i="11"/>
  <c r="AG664" i="11"/>
  <c r="AG665" i="11"/>
  <c r="AG666" i="11"/>
  <c r="AG667" i="11"/>
  <c r="AG668" i="11"/>
  <c r="AG669" i="11"/>
  <c r="AG670" i="11"/>
  <c r="AG671" i="11"/>
  <c r="AG672" i="11"/>
  <c r="AG673" i="11"/>
  <c r="AG674" i="11"/>
  <c r="AG675" i="11"/>
  <c r="AG676" i="11"/>
  <c r="AG677" i="11"/>
  <c r="AG678" i="11"/>
  <c r="AG679" i="11"/>
  <c r="AG680" i="11"/>
  <c r="AG681" i="11"/>
  <c r="AG682" i="11"/>
  <c r="AG683" i="11"/>
  <c r="AG684" i="11"/>
  <c r="AG685" i="11"/>
  <c r="AG686" i="11"/>
  <c r="AG687" i="11"/>
  <c r="AG688" i="11"/>
  <c r="AG689" i="11"/>
  <c r="AG690" i="11"/>
  <c r="AG691" i="11"/>
  <c r="AG692" i="11"/>
  <c r="AG693" i="11"/>
  <c r="AG694" i="11"/>
  <c r="AG695" i="11"/>
  <c r="AG696" i="11"/>
  <c r="AG697" i="11"/>
  <c r="AG698" i="11"/>
  <c r="AG699" i="11"/>
  <c r="AG700" i="11"/>
  <c r="AG701" i="11"/>
  <c r="AG702" i="11"/>
  <c r="AG703" i="11"/>
  <c r="AG704" i="11"/>
  <c r="AG705" i="11"/>
  <c r="AG706" i="11"/>
  <c r="AG707" i="11"/>
  <c r="AG708" i="11"/>
  <c r="AG709" i="11"/>
  <c r="AG710" i="11"/>
  <c r="AG711" i="11"/>
  <c r="AG712" i="11"/>
  <c r="AG713" i="11"/>
  <c r="AG714" i="11"/>
  <c r="AG715" i="11"/>
  <c r="AG716" i="11"/>
  <c r="AG717" i="11"/>
  <c r="AG718" i="11"/>
  <c r="AG719" i="11"/>
  <c r="AG720" i="11"/>
  <c r="AG721" i="11"/>
  <c r="AG722" i="11"/>
  <c r="AG723" i="11"/>
  <c r="AG724" i="11"/>
  <c r="AG725" i="11"/>
  <c r="AG726" i="11"/>
  <c r="AG727" i="11"/>
  <c r="AG728" i="11"/>
  <c r="AG729" i="11"/>
  <c r="AG730" i="11"/>
  <c r="AG731" i="11"/>
  <c r="AG732" i="11"/>
  <c r="AG733" i="11"/>
  <c r="AG734" i="11"/>
  <c r="AG735" i="11"/>
  <c r="AG736" i="11"/>
  <c r="AG737" i="11"/>
  <c r="AG738" i="11"/>
  <c r="AG739" i="11"/>
  <c r="AG740" i="11"/>
  <c r="AG741" i="11"/>
  <c r="AG742" i="11"/>
  <c r="AG743" i="11"/>
  <c r="AG744" i="11"/>
  <c r="AG745" i="11"/>
  <c r="AG746" i="11"/>
  <c r="AG747" i="11"/>
  <c r="AG748" i="11"/>
  <c r="AG749" i="11"/>
  <c r="AG750" i="11"/>
  <c r="AG751" i="11"/>
  <c r="AG752" i="11"/>
  <c r="AG753" i="11"/>
  <c r="AG754" i="11"/>
  <c r="AG755" i="11"/>
  <c r="AG756" i="11"/>
  <c r="AG757" i="11"/>
  <c r="AG758" i="11"/>
  <c r="AG759" i="11"/>
  <c r="AG760" i="11"/>
  <c r="AG761" i="11"/>
  <c r="AG762" i="11"/>
  <c r="AG763" i="11"/>
  <c r="AG764" i="11"/>
  <c r="AG765" i="11"/>
  <c r="AG766" i="11"/>
  <c r="AG767" i="11"/>
  <c r="AG768" i="11"/>
  <c r="AG769" i="11"/>
  <c r="AG770" i="11"/>
  <c r="AG771" i="11"/>
  <c r="AG772" i="11"/>
  <c r="AG773" i="11"/>
  <c r="AG774" i="11"/>
  <c r="AG775" i="11"/>
  <c r="AG776" i="11"/>
  <c r="AG777" i="11"/>
  <c r="AG778" i="11"/>
  <c r="AG779" i="11"/>
  <c r="AG780" i="11"/>
  <c r="AG781" i="11"/>
  <c r="AG782" i="11"/>
  <c r="AG783" i="11"/>
  <c r="AG784" i="11"/>
  <c r="AG785" i="11"/>
  <c r="AG786" i="11"/>
  <c r="AG787" i="11"/>
  <c r="AG788" i="11"/>
  <c r="AG789" i="11"/>
  <c r="AG790" i="11"/>
  <c r="AG791" i="11"/>
  <c r="AG792" i="11"/>
  <c r="AG793" i="11"/>
  <c r="AG794" i="11"/>
  <c r="AG795" i="11"/>
  <c r="AG796" i="11"/>
  <c r="AG797" i="11"/>
  <c r="AG798" i="11"/>
  <c r="AG799" i="11"/>
  <c r="AG800" i="11"/>
  <c r="AG801" i="11"/>
  <c r="AG802" i="11"/>
  <c r="AG803" i="11"/>
  <c r="AG804" i="11"/>
  <c r="AG805" i="11"/>
  <c r="AG806" i="11"/>
  <c r="AG807" i="11"/>
  <c r="AG808" i="11"/>
  <c r="AG809" i="11"/>
  <c r="AG810" i="11"/>
  <c r="AG811" i="11"/>
  <c r="AG812" i="11"/>
  <c r="AG813" i="11"/>
  <c r="AG814" i="11"/>
  <c r="AG815" i="11"/>
  <c r="AG816" i="11"/>
  <c r="AG817" i="11"/>
  <c r="AG818" i="11"/>
  <c r="AG819" i="11"/>
  <c r="AG820" i="11"/>
  <c r="AG821" i="11"/>
  <c r="AG822" i="11"/>
  <c r="AG823" i="11"/>
  <c r="AG824" i="11"/>
  <c r="AG825" i="11"/>
  <c r="AG826" i="11"/>
  <c r="AG827" i="11"/>
  <c r="AG828" i="11"/>
  <c r="AG829" i="11"/>
  <c r="AG830" i="11"/>
  <c r="AG831" i="11"/>
  <c r="AG832" i="11"/>
  <c r="AG833" i="11"/>
  <c r="AG834" i="11"/>
  <c r="AG835" i="11"/>
  <c r="AG836" i="11"/>
  <c r="AG837" i="11"/>
  <c r="AG838" i="11"/>
  <c r="AG839" i="11"/>
  <c r="AG840" i="11"/>
  <c r="AG841" i="11"/>
  <c r="AG842" i="11"/>
  <c r="AG843" i="11"/>
  <c r="AG844" i="11"/>
  <c r="AG845" i="11"/>
  <c r="AG846" i="11"/>
  <c r="AG847" i="11"/>
  <c r="AG848" i="11"/>
  <c r="AG849" i="11"/>
  <c r="AG850" i="11"/>
  <c r="AG851" i="11"/>
  <c r="AG852" i="11"/>
  <c r="AG853" i="11"/>
  <c r="AG854" i="11"/>
  <c r="AG855" i="11"/>
  <c r="AG856" i="11"/>
  <c r="AG857" i="11"/>
  <c r="AG858" i="11"/>
  <c r="AG859" i="11"/>
  <c r="AG860" i="11"/>
  <c r="AG861" i="11"/>
  <c r="AG862" i="11"/>
  <c r="AG863" i="11"/>
  <c r="AG864" i="11"/>
  <c r="AG865" i="11"/>
  <c r="AG866" i="11"/>
  <c r="AG867" i="11"/>
  <c r="AG868" i="11"/>
  <c r="AG869" i="11"/>
  <c r="AG870" i="11"/>
  <c r="AG871" i="11"/>
  <c r="AG872" i="11"/>
  <c r="AG873" i="11"/>
  <c r="AG874" i="11"/>
  <c r="AG875" i="11"/>
  <c r="AG876" i="11"/>
  <c r="AG877" i="11"/>
  <c r="AG878" i="11"/>
  <c r="AG879" i="11"/>
  <c r="AG880" i="11"/>
  <c r="AG881" i="11"/>
  <c r="AG882" i="11"/>
  <c r="AG883" i="11"/>
  <c r="AG884" i="11"/>
  <c r="AG885" i="11"/>
  <c r="AG886" i="11"/>
  <c r="AG887" i="11"/>
  <c r="AG888" i="11"/>
  <c r="AG889" i="11"/>
  <c r="AG890" i="11"/>
  <c r="AG891" i="11"/>
  <c r="AG892" i="11"/>
  <c r="AG893" i="11"/>
  <c r="AG894" i="11"/>
  <c r="AG895" i="11"/>
  <c r="AG896" i="11"/>
  <c r="AG897" i="11"/>
  <c r="AG898" i="11"/>
  <c r="AG899" i="11"/>
  <c r="AG900" i="11"/>
  <c r="AG901" i="11"/>
  <c r="AG902" i="11"/>
  <c r="AG903" i="11"/>
  <c r="AG904" i="11"/>
  <c r="AG905" i="11"/>
  <c r="AG906" i="11"/>
  <c r="AG907" i="11"/>
  <c r="AG908" i="11"/>
  <c r="AG909" i="11"/>
  <c r="AG910" i="11"/>
  <c r="AG911" i="11"/>
  <c r="AG912" i="11"/>
  <c r="AG913" i="11"/>
  <c r="AG914" i="11"/>
  <c r="AG915" i="11"/>
  <c r="AG916" i="11"/>
  <c r="AG917" i="11"/>
  <c r="AG918" i="11"/>
  <c r="AG919" i="11"/>
  <c r="AG920" i="11"/>
  <c r="AG921" i="11"/>
  <c r="AG922" i="11"/>
  <c r="AG923" i="11"/>
  <c r="AG924" i="11"/>
  <c r="AG925" i="11"/>
  <c r="AG926" i="11"/>
  <c r="AG927" i="11"/>
  <c r="AG928" i="11"/>
  <c r="AG929" i="11"/>
  <c r="AG930" i="11"/>
  <c r="AG931" i="11"/>
  <c r="AG932" i="11"/>
  <c r="AG933" i="11"/>
  <c r="AG934" i="11"/>
  <c r="AG935" i="11"/>
  <c r="AG936" i="11"/>
  <c r="AG937" i="11"/>
  <c r="AG938" i="11"/>
  <c r="AG939" i="11"/>
  <c r="AG940" i="11"/>
  <c r="AG941" i="11"/>
  <c r="AG942" i="11"/>
  <c r="AG943" i="11"/>
  <c r="AG944" i="11"/>
  <c r="AG945" i="11"/>
  <c r="AG946" i="11"/>
  <c r="AG947" i="11"/>
  <c r="AG948" i="11"/>
  <c r="AG949" i="11"/>
  <c r="AG950" i="11"/>
  <c r="AG951" i="11"/>
  <c r="AG952" i="11"/>
  <c r="AG953" i="11"/>
  <c r="AG954" i="11"/>
  <c r="AG955" i="11"/>
  <c r="AG956" i="11"/>
  <c r="AG957" i="11"/>
  <c r="AG958" i="11"/>
  <c r="AG959" i="11"/>
  <c r="AG960" i="11"/>
  <c r="AG961" i="11"/>
  <c r="AG962" i="11"/>
  <c r="AG963" i="11"/>
  <c r="AG964" i="11"/>
  <c r="AG965" i="11"/>
  <c r="AG966" i="11"/>
  <c r="AG967" i="11"/>
  <c r="AG968" i="11"/>
  <c r="AG969" i="11"/>
  <c r="AG970" i="11"/>
  <c r="AG971" i="11"/>
  <c r="AG972" i="11"/>
  <c r="AG973" i="11"/>
  <c r="AG974" i="11"/>
  <c r="AG975" i="11"/>
  <c r="AG976" i="11"/>
  <c r="AG977" i="11"/>
  <c r="AG978" i="11"/>
  <c r="AG979" i="11"/>
  <c r="AG980" i="11"/>
  <c r="AG981" i="11"/>
  <c r="AG982" i="11"/>
  <c r="AG983" i="11"/>
  <c r="AG984" i="11"/>
  <c r="AG985" i="11"/>
  <c r="AG986" i="11"/>
  <c r="AG987" i="11"/>
  <c r="AG988" i="11"/>
  <c r="AG989" i="11"/>
  <c r="AG990" i="11"/>
  <c r="AG991" i="11"/>
  <c r="AG992" i="11"/>
  <c r="AG993" i="11"/>
  <c r="AG994" i="11"/>
  <c r="AG995" i="11"/>
  <c r="AG996" i="11"/>
  <c r="AG997" i="11"/>
  <c r="AG998" i="11"/>
  <c r="AG999" i="11"/>
  <c r="AG1000" i="11"/>
  <c r="AG1001" i="11"/>
  <c r="AG1002" i="11"/>
  <c r="AG1003" i="11"/>
  <c r="AG1004" i="11"/>
  <c r="V19" i="11"/>
  <c r="V20" i="11"/>
  <c r="V21" i="11"/>
  <c r="V22" i="11"/>
  <c r="V23" i="11"/>
  <c r="V24" i="11"/>
  <c r="V25"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2" i="11"/>
  <c r="V103" i="11"/>
  <c r="V104" i="11"/>
  <c r="V105" i="11"/>
  <c r="V106" i="11"/>
  <c r="V107" i="11"/>
  <c r="V108" i="11"/>
  <c r="V109" i="11"/>
  <c r="V110" i="11"/>
  <c r="V111" i="11"/>
  <c r="V112" i="11"/>
  <c r="V113" i="11"/>
  <c r="V114" i="11"/>
  <c r="V115" i="11"/>
  <c r="V116" i="11"/>
  <c r="V117" i="11"/>
  <c r="V118" i="11"/>
  <c r="V119" i="11"/>
  <c r="V120" i="11"/>
  <c r="V121" i="11"/>
  <c r="V122" i="11"/>
  <c r="V123" i="11"/>
  <c r="V124" i="11"/>
  <c r="V125" i="11"/>
  <c r="V126" i="11"/>
  <c r="V127" i="11"/>
  <c r="V128" i="11"/>
  <c r="V129" i="11"/>
  <c r="V130" i="11"/>
  <c r="V131" i="11"/>
  <c r="V132" i="11"/>
  <c r="V133" i="11"/>
  <c r="V134" i="11"/>
  <c r="V135" i="11"/>
  <c r="V136" i="11"/>
  <c r="V137" i="11"/>
  <c r="V138" i="11"/>
  <c r="V139" i="11"/>
  <c r="V140" i="11"/>
  <c r="V141" i="11"/>
  <c r="V142" i="11"/>
  <c r="V143" i="11"/>
  <c r="V144" i="11"/>
  <c r="V145" i="11"/>
  <c r="V146" i="11"/>
  <c r="V147" i="11"/>
  <c r="V148" i="11"/>
  <c r="V149" i="11"/>
  <c r="V150" i="11"/>
  <c r="V151" i="11"/>
  <c r="V152" i="11"/>
  <c r="V153" i="11"/>
  <c r="V154" i="11"/>
  <c r="V155" i="11"/>
  <c r="V156" i="11"/>
  <c r="V157" i="11"/>
  <c r="V158" i="11"/>
  <c r="V159" i="11"/>
  <c r="V160" i="11"/>
  <c r="V161" i="11"/>
  <c r="V162" i="11"/>
  <c r="V163" i="11"/>
  <c r="V164" i="11"/>
  <c r="V165" i="11"/>
  <c r="V166" i="11"/>
  <c r="V167" i="11"/>
  <c r="V168" i="11"/>
  <c r="V169" i="11"/>
  <c r="V170" i="11"/>
  <c r="V171" i="11"/>
  <c r="V172" i="11"/>
  <c r="V173" i="11"/>
  <c r="V174" i="11"/>
  <c r="V175" i="11"/>
  <c r="V176" i="11"/>
  <c r="V177" i="11"/>
  <c r="V178" i="11"/>
  <c r="V179" i="11"/>
  <c r="V180" i="11"/>
  <c r="V181" i="11"/>
  <c r="V182" i="11"/>
  <c r="V183" i="11"/>
  <c r="V184" i="11"/>
  <c r="V185" i="11"/>
  <c r="V186" i="11"/>
  <c r="V187" i="11"/>
  <c r="V188" i="11"/>
  <c r="V189" i="11"/>
  <c r="V190" i="11"/>
  <c r="V191" i="11"/>
  <c r="V192" i="11"/>
  <c r="V193" i="11"/>
  <c r="V194" i="11"/>
  <c r="V195" i="11"/>
  <c r="V196" i="11"/>
  <c r="V197" i="11"/>
  <c r="V198" i="11"/>
  <c r="V199" i="11"/>
  <c r="V200" i="11"/>
  <c r="V201" i="11"/>
  <c r="V202" i="11"/>
  <c r="V203" i="11"/>
  <c r="V204" i="11"/>
  <c r="V205" i="11"/>
  <c r="V206" i="11"/>
  <c r="V207" i="11"/>
  <c r="V208" i="11"/>
  <c r="V209" i="11"/>
  <c r="V210" i="11"/>
  <c r="V211" i="11"/>
  <c r="V212" i="11"/>
  <c r="V213" i="11"/>
  <c r="V214" i="11"/>
  <c r="V215" i="11"/>
  <c r="V216" i="11"/>
  <c r="V217" i="11"/>
  <c r="V218" i="11"/>
  <c r="V219" i="11"/>
  <c r="V220" i="11"/>
  <c r="V221" i="11"/>
  <c r="V222" i="11"/>
  <c r="V223" i="11"/>
  <c r="V224" i="11"/>
  <c r="V225" i="11"/>
  <c r="V226" i="11"/>
  <c r="V227" i="11"/>
  <c r="V228" i="11"/>
  <c r="V229" i="11"/>
  <c r="V230" i="11"/>
  <c r="V231" i="11"/>
  <c r="V232" i="11"/>
  <c r="V233" i="11"/>
  <c r="V234" i="11"/>
  <c r="V235" i="11"/>
  <c r="V236" i="11"/>
  <c r="V237" i="11"/>
  <c r="V238" i="11"/>
  <c r="V239" i="11"/>
  <c r="V240" i="11"/>
  <c r="V241" i="11"/>
  <c r="V242" i="11"/>
  <c r="V243" i="11"/>
  <c r="V244" i="11"/>
  <c r="V245" i="11"/>
  <c r="V246" i="11"/>
  <c r="V247" i="11"/>
  <c r="V248" i="11"/>
  <c r="V249" i="11"/>
  <c r="V250" i="11"/>
  <c r="V251" i="11"/>
  <c r="V252" i="11"/>
  <c r="V253" i="11"/>
  <c r="V254" i="11"/>
  <c r="V255" i="11"/>
  <c r="V256" i="11"/>
  <c r="V257" i="11"/>
  <c r="V258" i="11"/>
  <c r="V259" i="11"/>
  <c r="V260" i="11"/>
  <c r="V261" i="11"/>
  <c r="V262" i="11"/>
  <c r="V263" i="11"/>
  <c r="V264" i="11"/>
  <c r="V265" i="11"/>
  <c r="V266" i="11"/>
  <c r="V267" i="11"/>
  <c r="V268" i="11"/>
  <c r="V269" i="11"/>
  <c r="V270" i="11"/>
  <c r="V271" i="11"/>
  <c r="V272" i="11"/>
  <c r="V273" i="11"/>
  <c r="V274" i="11"/>
  <c r="V275" i="11"/>
  <c r="V276" i="11"/>
  <c r="V277" i="11"/>
  <c r="V278" i="11"/>
  <c r="V279" i="11"/>
  <c r="V280" i="11"/>
  <c r="V281" i="11"/>
  <c r="V282" i="11"/>
  <c r="V283" i="11"/>
  <c r="V284" i="11"/>
  <c r="V285" i="11"/>
  <c r="V286" i="11"/>
  <c r="V287" i="11"/>
  <c r="V288" i="11"/>
  <c r="V289" i="11"/>
  <c r="V290" i="11"/>
  <c r="V291" i="11"/>
  <c r="V292" i="11"/>
  <c r="V293" i="11"/>
  <c r="V294" i="11"/>
  <c r="V295" i="11"/>
  <c r="V296" i="11"/>
  <c r="V297" i="11"/>
  <c r="V298" i="11"/>
  <c r="V299" i="11"/>
  <c r="V300" i="11"/>
  <c r="V301" i="11"/>
  <c r="V302" i="11"/>
  <c r="V303" i="11"/>
  <c r="V304" i="11"/>
  <c r="V305" i="11"/>
  <c r="V306" i="11"/>
  <c r="V307" i="11"/>
  <c r="V308" i="11"/>
  <c r="V309" i="11"/>
  <c r="V310" i="11"/>
  <c r="V311" i="11"/>
  <c r="V312" i="11"/>
  <c r="V313" i="11"/>
  <c r="V314" i="11"/>
  <c r="V315" i="11"/>
  <c r="V316" i="11"/>
  <c r="V317" i="11"/>
  <c r="V318" i="11"/>
  <c r="V319" i="11"/>
  <c r="V320" i="11"/>
  <c r="V321" i="11"/>
  <c r="V322" i="11"/>
  <c r="V323" i="11"/>
  <c r="V324" i="11"/>
  <c r="V325" i="11"/>
  <c r="V326" i="11"/>
  <c r="V327" i="11"/>
  <c r="V328" i="11"/>
  <c r="V329" i="11"/>
  <c r="V330" i="11"/>
  <c r="V331" i="11"/>
  <c r="V332" i="11"/>
  <c r="V333" i="11"/>
  <c r="V334" i="11"/>
  <c r="V335" i="11"/>
  <c r="V336" i="11"/>
  <c r="V337" i="11"/>
  <c r="V338" i="11"/>
  <c r="V339" i="11"/>
  <c r="V340" i="11"/>
  <c r="V341" i="11"/>
  <c r="V342" i="11"/>
  <c r="V343" i="11"/>
  <c r="V344" i="11"/>
  <c r="V345" i="11"/>
  <c r="V346" i="11"/>
  <c r="V347" i="11"/>
  <c r="V348" i="11"/>
  <c r="V349" i="11"/>
  <c r="V350" i="11"/>
  <c r="V351" i="11"/>
  <c r="V352" i="11"/>
  <c r="V353" i="11"/>
  <c r="V354" i="11"/>
  <c r="V355" i="11"/>
  <c r="V356" i="11"/>
  <c r="V357" i="11"/>
  <c r="V358" i="11"/>
  <c r="V359" i="11"/>
  <c r="V360" i="11"/>
  <c r="V361" i="11"/>
  <c r="V362" i="11"/>
  <c r="V363" i="11"/>
  <c r="V364" i="11"/>
  <c r="V365" i="11"/>
  <c r="V366" i="11"/>
  <c r="V367" i="11"/>
  <c r="V368" i="11"/>
  <c r="V369" i="11"/>
  <c r="V370" i="11"/>
  <c r="V371" i="11"/>
  <c r="V372" i="11"/>
  <c r="V373" i="11"/>
  <c r="V374" i="11"/>
  <c r="V375" i="11"/>
  <c r="V376" i="11"/>
  <c r="V377" i="11"/>
  <c r="V378" i="11"/>
  <c r="V379" i="11"/>
  <c r="V380" i="11"/>
  <c r="V381" i="11"/>
  <c r="V382" i="11"/>
  <c r="V383" i="11"/>
  <c r="V384" i="11"/>
  <c r="V385" i="11"/>
  <c r="V386" i="11"/>
  <c r="V387" i="11"/>
  <c r="V388" i="11"/>
  <c r="V389" i="11"/>
  <c r="V390" i="11"/>
  <c r="V391" i="11"/>
  <c r="V392" i="11"/>
  <c r="V393" i="11"/>
  <c r="V394" i="11"/>
  <c r="V395" i="11"/>
  <c r="V396" i="11"/>
  <c r="V397" i="11"/>
  <c r="V398" i="11"/>
  <c r="V399" i="11"/>
  <c r="V400" i="11"/>
  <c r="V401" i="11"/>
  <c r="V402" i="11"/>
  <c r="V403" i="11"/>
  <c r="V404" i="11"/>
  <c r="V405" i="11"/>
  <c r="V406" i="11"/>
  <c r="V407" i="11"/>
  <c r="V408" i="11"/>
  <c r="V409" i="11"/>
  <c r="V410" i="11"/>
  <c r="V411" i="11"/>
  <c r="V412" i="11"/>
  <c r="V413" i="11"/>
  <c r="V414" i="11"/>
  <c r="V415" i="11"/>
  <c r="V416" i="11"/>
  <c r="V417" i="11"/>
  <c r="V418" i="11"/>
  <c r="V419" i="11"/>
  <c r="V420" i="11"/>
  <c r="V421" i="11"/>
  <c r="V422" i="11"/>
  <c r="V423" i="11"/>
  <c r="V424" i="11"/>
  <c r="V425" i="11"/>
  <c r="V426" i="11"/>
  <c r="V427" i="11"/>
  <c r="V428" i="11"/>
  <c r="V429" i="11"/>
  <c r="V430" i="11"/>
  <c r="V431" i="11"/>
  <c r="V432" i="11"/>
  <c r="V433" i="11"/>
  <c r="V434" i="11"/>
  <c r="V435" i="11"/>
  <c r="V436" i="11"/>
  <c r="V437" i="11"/>
  <c r="V438" i="11"/>
  <c r="V439" i="11"/>
  <c r="V440" i="11"/>
  <c r="V441" i="11"/>
  <c r="V442" i="11"/>
  <c r="V443" i="11"/>
  <c r="V444" i="11"/>
  <c r="V445" i="11"/>
  <c r="V446" i="11"/>
  <c r="V447" i="11"/>
  <c r="V448" i="11"/>
  <c r="V449" i="11"/>
  <c r="V450" i="11"/>
  <c r="V451" i="11"/>
  <c r="V452" i="11"/>
  <c r="V453" i="11"/>
  <c r="V454" i="11"/>
  <c r="V455" i="11"/>
  <c r="V456" i="11"/>
  <c r="V457" i="11"/>
  <c r="V458" i="11"/>
  <c r="V459" i="11"/>
  <c r="V460" i="11"/>
  <c r="V461" i="11"/>
  <c r="V462" i="11"/>
  <c r="V463" i="11"/>
  <c r="V464" i="11"/>
  <c r="V465" i="11"/>
  <c r="V466" i="11"/>
  <c r="V467" i="11"/>
  <c r="V468" i="11"/>
  <c r="V469" i="11"/>
  <c r="V470" i="11"/>
  <c r="V471" i="11"/>
  <c r="V472" i="11"/>
  <c r="V473" i="11"/>
  <c r="V474" i="11"/>
  <c r="V475" i="11"/>
  <c r="V476" i="11"/>
  <c r="V477" i="11"/>
  <c r="V478" i="11"/>
  <c r="V479" i="11"/>
  <c r="V480" i="11"/>
  <c r="V481" i="11"/>
  <c r="V482" i="11"/>
  <c r="V483" i="11"/>
  <c r="V484" i="11"/>
  <c r="V485" i="11"/>
  <c r="V486" i="11"/>
  <c r="V487" i="11"/>
  <c r="V488" i="11"/>
  <c r="V489" i="11"/>
  <c r="V490" i="11"/>
  <c r="V491" i="11"/>
  <c r="V492" i="11"/>
  <c r="V493" i="11"/>
  <c r="V494" i="11"/>
  <c r="V495" i="11"/>
  <c r="V496" i="11"/>
  <c r="V497" i="11"/>
  <c r="V498" i="11"/>
  <c r="V499" i="11"/>
  <c r="V500" i="11"/>
  <c r="V501" i="11"/>
  <c r="V502" i="11"/>
  <c r="V503" i="11"/>
  <c r="V504" i="11"/>
  <c r="V505" i="11"/>
  <c r="V506" i="11"/>
  <c r="V507" i="11"/>
  <c r="V508" i="11"/>
  <c r="V509" i="11"/>
  <c r="V510" i="11"/>
  <c r="V511" i="11"/>
  <c r="V512" i="11"/>
  <c r="V513" i="11"/>
  <c r="V514" i="11"/>
  <c r="V515" i="11"/>
  <c r="V516" i="11"/>
  <c r="V517" i="11"/>
  <c r="V518" i="11"/>
  <c r="V519" i="11"/>
  <c r="V520" i="11"/>
  <c r="V521" i="11"/>
  <c r="V522" i="11"/>
  <c r="V523" i="11"/>
  <c r="V524" i="11"/>
  <c r="V525" i="11"/>
  <c r="V526" i="11"/>
  <c r="V527" i="11"/>
  <c r="V528" i="11"/>
  <c r="V529" i="11"/>
  <c r="V530" i="11"/>
  <c r="V531" i="11"/>
  <c r="V532" i="11"/>
  <c r="V533" i="11"/>
  <c r="V534" i="11"/>
  <c r="V535" i="11"/>
  <c r="V536" i="11"/>
  <c r="V537" i="11"/>
  <c r="V538" i="11"/>
  <c r="V539" i="11"/>
  <c r="V540" i="11"/>
  <c r="V541" i="11"/>
  <c r="V542" i="11"/>
  <c r="V543" i="11"/>
  <c r="V544" i="11"/>
  <c r="V545" i="11"/>
  <c r="V546" i="11"/>
  <c r="V547" i="11"/>
  <c r="V548" i="11"/>
  <c r="V549" i="11"/>
  <c r="V550" i="11"/>
  <c r="V551" i="11"/>
  <c r="V552" i="11"/>
  <c r="V553" i="11"/>
  <c r="V554" i="11"/>
  <c r="V555" i="11"/>
  <c r="V556" i="11"/>
  <c r="V557" i="11"/>
  <c r="V558" i="11"/>
  <c r="V559" i="11"/>
  <c r="V560" i="11"/>
  <c r="V561" i="11"/>
  <c r="V562" i="11"/>
  <c r="V563" i="11"/>
  <c r="V564" i="11"/>
  <c r="V565" i="11"/>
  <c r="V566" i="11"/>
  <c r="V567" i="11"/>
  <c r="V568" i="11"/>
  <c r="V569" i="11"/>
  <c r="V570" i="11"/>
  <c r="V571" i="11"/>
  <c r="V572" i="11"/>
  <c r="V573" i="11"/>
  <c r="V574" i="11"/>
  <c r="V575" i="11"/>
  <c r="V576" i="11"/>
  <c r="V577" i="11"/>
  <c r="V578" i="11"/>
  <c r="V579" i="11"/>
  <c r="V580" i="11"/>
  <c r="V581" i="11"/>
  <c r="V582" i="11"/>
  <c r="V583" i="11"/>
  <c r="V584" i="11"/>
  <c r="V585" i="11"/>
  <c r="V586" i="11"/>
  <c r="V587" i="11"/>
  <c r="V588" i="11"/>
  <c r="V589" i="11"/>
  <c r="V590" i="11"/>
  <c r="V591" i="11"/>
  <c r="V592" i="11"/>
  <c r="V593" i="11"/>
  <c r="V594" i="11"/>
  <c r="V595" i="11"/>
  <c r="V596" i="11"/>
  <c r="V597" i="11"/>
  <c r="V598" i="11"/>
  <c r="V599" i="11"/>
  <c r="V600" i="11"/>
  <c r="V601" i="11"/>
  <c r="V602" i="11"/>
  <c r="V603" i="11"/>
  <c r="V604" i="11"/>
  <c r="V605" i="11"/>
  <c r="V606" i="11"/>
  <c r="V607" i="11"/>
  <c r="V608" i="11"/>
  <c r="V609" i="11"/>
  <c r="V610" i="11"/>
  <c r="V611" i="11"/>
  <c r="V612" i="11"/>
  <c r="V613" i="11"/>
  <c r="V614" i="11"/>
  <c r="V615" i="11"/>
  <c r="V616" i="11"/>
  <c r="V617" i="11"/>
  <c r="V618" i="11"/>
  <c r="V619" i="11"/>
  <c r="V620" i="11"/>
  <c r="V621" i="11"/>
  <c r="V622" i="11"/>
  <c r="V623" i="11"/>
  <c r="V624" i="11"/>
  <c r="V625" i="11"/>
  <c r="V626" i="11"/>
  <c r="V627" i="11"/>
  <c r="V628" i="11"/>
  <c r="V629" i="11"/>
  <c r="V630" i="11"/>
  <c r="V631" i="11"/>
  <c r="V632" i="11"/>
  <c r="V633" i="11"/>
  <c r="V634" i="11"/>
  <c r="V635" i="11"/>
  <c r="V636" i="11"/>
  <c r="V637" i="11"/>
  <c r="V638" i="11"/>
  <c r="V639" i="11"/>
  <c r="V640" i="11"/>
  <c r="V641" i="11"/>
  <c r="V642" i="11"/>
  <c r="V643" i="11"/>
  <c r="V644" i="11"/>
  <c r="V645" i="11"/>
  <c r="V646" i="11"/>
  <c r="V647" i="11"/>
  <c r="V648" i="11"/>
  <c r="V649" i="11"/>
  <c r="V650" i="11"/>
  <c r="V651" i="11"/>
  <c r="V652" i="11"/>
  <c r="V653" i="11"/>
  <c r="V654" i="11"/>
  <c r="V655" i="11"/>
  <c r="V656" i="11"/>
  <c r="V657" i="11"/>
  <c r="V658" i="11"/>
  <c r="V659" i="11"/>
  <c r="V660" i="11"/>
  <c r="V661" i="11"/>
  <c r="V662" i="11"/>
  <c r="V663" i="11"/>
  <c r="V664" i="11"/>
  <c r="V665" i="11"/>
  <c r="V666" i="11"/>
  <c r="V667" i="11"/>
  <c r="V668" i="11"/>
  <c r="V669" i="11"/>
  <c r="V670" i="11"/>
  <c r="V671" i="11"/>
  <c r="V672" i="11"/>
  <c r="V673" i="11"/>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V746" i="11"/>
  <c r="V747" i="11"/>
  <c r="V748" i="11"/>
  <c r="V749" i="11"/>
  <c r="V750" i="11"/>
  <c r="V751" i="11"/>
  <c r="V752" i="11"/>
  <c r="V753" i="11"/>
  <c r="V754" i="11"/>
  <c r="V755" i="11"/>
  <c r="V756" i="11"/>
  <c r="V757" i="11"/>
  <c r="V758" i="11"/>
  <c r="V759" i="11"/>
  <c r="V760" i="11"/>
  <c r="V761" i="11"/>
  <c r="V762" i="11"/>
  <c r="V763" i="11"/>
  <c r="V764" i="11"/>
  <c r="V765" i="11"/>
  <c r="V766" i="11"/>
  <c r="V767" i="11"/>
  <c r="V768" i="11"/>
  <c r="V769" i="11"/>
  <c r="V770" i="11"/>
  <c r="V771" i="11"/>
  <c r="V772" i="11"/>
  <c r="V773" i="11"/>
  <c r="V774" i="11"/>
  <c r="V775" i="11"/>
  <c r="V776" i="11"/>
  <c r="V777" i="11"/>
  <c r="V778" i="11"/>
  <c r="V779" i="11"/>
  <c r="V780" i="11"/>
  <c r="V781" i="11"/>
  <c r="V782" i="11"/>
  <c r="V783" i="11"/>
  <c r="V784" i="11"/>
  <c r="V785" i="11"/>
  <c r="V786" i="11"/>
  <c r="V787" i="11"/>
  <c r="V788" i="11"/>
  <c r="V789" i="11"/>
  <c r="V790" i="11"/>
  <c r="V791" i="11"/>
  <c r="V792" i="11"/>
  <c r="V793" i="11"/>
  <c r="V794" i="11"/>
  <c r="V795" i="11"/>
  <c r="V796" i="11"/>
  <c r="V797" i="11"/>
  <c r="V798" i="11"/>
  <c r="V799" i="11"/>
  <c r="V800" i="11"/>
  <c r="V801" i="11"/>
  <c r="V802" i="11"/>
  <c r="V803" i="11"/>
  <c r="V804" i="11"/>
  <c r="V805" i="11"/>
  <c r="V806" i="11"/>
  <c r="V807" i="11"/>
  <c r="V808" i="11"/>
  <c r="V809" i="11"/>
  <c r="V810" i="11"/>
  <c r="V811" i="11"/>
  <c r="V812" i="11"/>
  <c r="V813" i="11"/>
  <c r="V814" i="11"/>
  <c r="V815" i="11"/>
  <c r="V816" i="11"/>
  <c r="V817" i="11"/>
  <c r="V818" i="11"/>
  <c r="V819" i="11"/>
  <c r="V820" i="11"/>
  <c r="V821" i="11"/>
  <c r="V822" i="11"/>
  <c r="V823" i="11"/>
  <c r="V824" i="11"/>
  <c r="V825" i="11"/>
  <c r="V826" i="11"/>
  <c r="V827" i="11"/>
  <c r="V828" i="11"/>
  <c r="V829" i="11"/>
  <c r="V830" i="11"/>
  <c r="V831" i="11"/>
  <c r="V832" i="11"/>
  <c r="V833" i="11"/>
  <c r="V834" i="11"/>
  <c r="V835" i="11"/>
  <c r="V836" i="11"/>
  <c r="V837" i="11"/>
  <c r="V838" i="11"/>
  <c r="V839" i="11"/>
  <c r="V840" i="11"/>
  <c r="V841" i="11"/>
  <c r="V842" i="11"/>
  <c r="V843" i="11"/>
  <c r="V844" i="11"/>
  <c r="V845" i="11"/>
  <c r="V846" i="11"/>
  <c r="V847" i="11"/>
  <c r="V848" i="11"/>
  <c r="V849" i="11"/>
  <c r="V850" i="11"/>
  <c r="V851" i="11"/>
  <c r="V852" i="11"/>
  <c r="V853" i="11"/>
  <c r="V854" i="11"/>
  <c r="V855" i="11"/>
  <c r="V856" i="11"/>
  <c r="V857" i="11"/>
  <c r="V858" i="11"/>
  <c r="V859" i="11"/>
  <c r="V860" i="11"/>
  <c r="V861" i="11"/>
  <c r="V862" i="11"/>
  <c r="V863" i="11"/>
  <c r="V864" i="11"/>
  <c r="V865" i="11"/>
  <c r="V866" i="11"/>
  <c r="V867" i="11"/>
  <c r="V868" i="11"/>
  <c r="V869" i="11"/>
  <c r="V870" i="11"/>
  <c r="V871" i="11"/>
  <c r="V872" i="11"/>
  <c r="V873" i="11"/>
  <c r="V874" i="11"/>
  <c r="V875" i="11"/>
  <c r="V876" i="11"/>
  <c r="V877" i="11"/>
  <c r="V878" i="11"/>
  <c r="V879" i="11"/>
  <c r="V880" i="11"/>
  <c r="V881" i="11"/>
  <c r="V882" i="11"/>
  <c r="V883" i="11"/>
  <c r="V884" i="11"/>
  <c r="V885" i="11"/>
  <c r="V886" i="11"/>
  <c r="V887" i="11"/>
  <c r="V888" i="11"/>
  <c r="V889" i="11"/>
  <c r="V890" i="11"/>
  <c r="V891" i="11"/>
  <c r="V892" i="11"/>
  <c r="V893" i="11"/>
  <c r="V894" i="11"/>
  <c r="V895" i="11"/>
  <c r="V896" i="11"/>
  <c r="V897" i="11"/>
  <c r="V898" i="11"/>
  <c r="V899" i="11"/>
  <c r="V900" i="11"/>
  <c r="V901" i="11"/>
  <c r="V902" i="11"/>
  <c r="V903" i="11"/>
  <c r="V904" i="11"/>
  <c r="V905" i="11"/>
  <c r="V906" i="11"/>
  <c r="V907" i="11"/>
  <c r="V908" i="11"/>
  <c r="V909" i="11"/>
  <c r="V910" i="11"/>
  <c r="V911" i="11"/>
  <c r="V912" i="11"/>
  <c r="V913" i="11"/>
  <c r="V914" i="11"/>
  <c r="V915" i="11"/>
  <c r="V916" i="11"/>
  <c r="V917" i="11"/>
  <c r="V918" i="11"/>
  <c r="V919" i="11"/>
  <c r="V920" i="11"/>
  <c r="V921" i="11"/>
  <c r="V922" i="11"/>
  <c r="V923" i="11"/>
  <c r="V924" i="11"/>
  <c r="V925" i="11"/>
  <c r="V926" i="11"/>
  <c r="V927" i="11"/>
  <c r="V928" i="11"/>
  <c r="V929" i="11"/>
  <c r="V930" i="11"/>
  <c r="V931" i="11"/>
  <c r="V932" i="11"/>
  <c r="V933" i="11"/>
  <c r="V934" i="11"/>
  <c r="V935" i="11"/>
  <c r="V936" i="11"/>
  <c r="V937" i="11"/>
  <c r="V938" i="11"/>
  <c r="V939" i="11"/>
  <c r="V940" i="11"/>
  <c r="V941" i="11"/>
  <c r="V942" i="11"/>
  <c r="V943" i="11"/>
  <c r="V944" i="11"/>
  <c r="V945" i="11"/>
  <c r="V946" i="11"/>
  <c r="V947" i="11"/>
  <c r="V948" i="11"/>
  <c r="V949" i="11"/>
  <c r="V950" i="11"/>
  <c r="V951" i="11"/>
  <c r="V952" i="11"/>
  <c r="V953" i="11"/>
  <c r="V954" i="11"/>
  <c r="V955" i="11"/>
  <c r="V956" i="11"/>
  <c r="V957" i="11"/>
  <c r="V958" i="11"/>
  <c r="V959" i="11"/>
  <c r="V960" i="11"/>
  <c r="V961" i="11"/>
  <c r="V962" i="11"/>
  <c r="V963" i="11"/>
  <c r="V964" i="11"/>
  <c r="V965" i="11"/>
  <c r="V966" i="11"/>
  <c r="V967" i="11"/>
  <c r="V968" i="11"/>
  <c r="V969" i="11"/>
  <c r="V970" i="11"/>
  <c r="V971" i="11"/>
  <c r="V972" i="11"/>
  <c r="V973" i="11"/>
  <c r="V974" i="11"/>
  <c r="V975" i="11"/>
  <c r="V976" i="11"/>
  <c r="V977" i="11"/>
  <c r="V978" i="11"/>
  <c r="V979" i="11"/>
  <c r="V980" i="11"/>
  <c r="V981" i="11"/>
  <c r="V982" i="11"/>
  <c r="V983" i="11"/>
  <c r="V984" i="11"/>
  <c r="V985" i="11"/>
  <c r="V986" i="11"/>
  <c r="V987" i="11"/>
  <c r="V988" i="11"/>
  <c r="V989" i="11"/>
  <c r="V990" i="11"/>
  <c r="V991" i="11"/>
  <c r="V992" i="11"/>
  <c r="V993" i="11"/>
  <c r="V994" i="11"/>
  <c r="V995" i="11"/>
  <c r="V996" i="11"/>
  <c r="V997" i="11"/>
  <c r="V998" i="11"/>
  <c r="V999" i="11"/>
  <c r="V1000" i="11"/>
  <c r="V1001" i="11"/>
  <c r="V1002" i="11"/>
  <c r="V1003" i="11"/>
  <c r="V1004" i="11"/>
  <c r="CA15" i="15" l="1"/>
  <c r="CB15" i="15" s="1"/>
  <c r="CA16" i="15"/>
  <c r="CB16" i="15" s="1"/>
  <c r="CA17" i="15"/>
  <c r="CB17" i="15" s="1"/>
  <c r="CA18" i="15"/>
  <c r="CB18" i="15" s="1"/>
  <c r="CA19" i="15"/>
  <c r="CA20" i="15"/>
  <c r="CA21" i="15"/>
  <c r="CA22" i="15"/>
  <c r="CA23" i="15"/>
  <c r="CA24" i="15"/>
  <c r="CA25" i="15"/>
  <c r="CA26" i="15"/>
  <c r="CA27" i="15"/>
  <c r="CA28" i="15"/>
  <c r="CA29" i="15"/>
  <c r="CA30" i="15"/>
  <c r="CA31" i="15"/>
  <c r="CA32" i="15"/>
  <c r="CA33" i="15"/>
  <c r="CA34" i="15"/>
  <c r="CA35" i="15"/>
  <c r="CA36" i="15"/>
  <c r="CA37" i="15"/>
  <c r="CA38" i="15"/>
  <c r="CA39" i="15"/>
  <c r="CA40" i="15"/>
  <c r="CA41" i="15"/>
  <c r="CA42" i="15"/>
  <c r="CA43" i="15"/>
  <c r="CA44" i="15"/>
  <c r="CA45" i="15"/>
  <c r="CA46" i="15"/>
  <c r="CA47" i="15"/>
  <c r="CA48" i="15"/>
  <c r="CA49" i="15"/>
  <c r="CA50" i="15"/>
  <c r="CA51" i="15"/>
  <c r="CA52" i="15"/>
  <c r="CA53" i="15"/>
  <c r="CA54" i="15"/>
  <c r="CA55" i="15"/>
  <c r="CA56" i="15"/>
  <c r="CA57" i="15"/>
  <c r="CA58" i="15"/>
  <c r="CA59" i="15"/>
  <c r="CA60" i="15"/>
  <c r="CA61" i="15"/>
  <c r="CA62" i="15"/>
  <c r="CA63" i="15"/>
  <c r="CA64" i="15"/>
  <c r="CA65" i="15"/>
  <c r="CA66" i="15"/>
  <c r="CA67" i="15"/>
  <c r="CA68" i="15"/>
  <c r="CA69" i="15"/>
  <c r="CA70" i="15"/>
  <c r="CA71" i="15"/>
  <c r="CA72" i="15"/>
  <c r="CA73" i="15"/>
  <c r="CA74" i="15"/>
  <c r="CA75" i="15"/>
  <c r="CA76" i="15"/>
  <c r="CA77" i="15"/>
  <c r="CA78" i="15"/>
  <c r="CA79" i="15"/>
  <c r="CA80" i="15"/>
  <c r="CA81" i="15"/>
  <c r="CA82" i="15"/>
  <c r="CA83" i="15"/>
  <c r="CA84" i="15"/>
  <c r="CA85" i="15"/>
  <c r="CA86" i="15"/>
  <c r="CA87" i="15"/>
  <c r="CA88" i="15"/>
  <c r="CA89" i="15"/>
  <c r="CA90" i="15"/>
  <c r="CA91" i="15"/>
  <c r="CA92" i="15"/>
  <c r="CA93" i="15"/>
  <c r="CA94" i="15"/>
  <c r="CA95" i="15"/>
  <c r="CA96" i="15"/>
  <c r="CA97" i="15"/>
  <c r="CA98" i="15"/>
  <c r="CA99" i="15"/>
  <c r="CA100" i="15"/>
  <c r="CA101" i="15"/>
  <c r="CA102" i="15"/>
  <c r="CA103" i="15"/>
  <c r="CA104" i="15"/>
  <c r="CA105" i="15"/>
  <c r="CA106" i="15"/>
  <c r="CA107" i="15"/>
  <c r="CA108" i="15"/>
  <c r="CA109" i="15"/>
  <c r="CA110" i="15"/>
  <c r="CA111" i="15"/>
  <c r="CA112" i="15"/>
  <c r="CA113" i="15"/>
  <c r="CA114" i="15"/>
  <c r="CA115" i="15"/>
  <c r="CA116" i="15"/>
  <c r="CA117" i="15"/>
  <c r="CA118" i="15"/>
  <c r="CA119" i="15"/>
  <c r="CA120" i="15"/>
  <c r="CA121" i="15"/>
  <c r="CA122" i="15"/>
  <c r="CA123" i="15"/>
  <c r="CA124" i="15"/>
  <c r="CA125" i="15"/>
  <c r="CA126" i="15"/>
  <c r="CA127" i="15"/>
  <c r="CA128" i="15"/>
  <c r="CA129" i="15"/>
  <c r="CA130" i="15"/>
  <c r="CA131" i="15"/>
  <c r="CA132" i="15"/>
  <c r="CA133" i="15"/>
  <c r="CA134" i="15"/>
  <c r="CA135" i="15"/>
  <c r="CA136" i="15"/>
  <c r="CA137" i="15"/>
  <c r="CA138" i="15"/>
  <c r="CA139" i="15"/>
  <c r="CA140" i="15"/>
  <c r="CA141" i="15"/>
  <c r="CA142" i="15"/>
  <c r="CA143" i="15"/>
  <c r="CA144" i="15"/>
  <c r="CA145" i="15"/>
  <c r="CA146" i="15"/>
  <c r="CA147" i="15"/>
  <c r="CA148" i="15"/>
  <c r="CA149" i="15"/>
  <c r="CA150" i="15"/>
  <c r="CA151" i="15"/>
  <c r="CA152" i="15"/>
  <c r="CA153" i="15"/>
  <c r="CA154" i="15"/>
  <c r="CA155" i="15"/>
  <c r="CA156" i="15"/>
  <c r="CA157" i="15"/>
  <c r="CA158" i="15"/>
  <c r="CA159" i="15"/>
  <c r="CA160" i="15"/>
  <c r="CA161" i="15"/>
  <c r="CA162" i="15"/>
  <c r="CA163" i="15"/>
  <c r="CA164" i="15"/>
  <c r="CA165" i="15"/>
  <c r="CA166" i="15"/>
  <c r="CA167" i="15"/>
  <c r="CA168" i="15"/>
  <c r="CA169" i="15"/>
  <c r="CA170" i="15"/>
  <c r="CA171" i="15"/>
  <c r="CA172" i="15"/>
  <c r="CA173" i="15"/>
  <c r="CA174" i="15"/>
  <c r="CA175" i="15"/>
  <c r="CA176" i="15"/>
  <c r="CA177" i="15"/>
  <c r="CA178" i="15"/>
  <c r="CA179" i="15"/>
  <c r="CA180" i="15"/>
  <c r="CA181" i="15"/>
  <c r="CA182" i="15"/>
  <c r="CA183" i="15"/>
  <c r="CA184" i="15"/>
  <c r="CA185" i="15"/>
  <c r="CA186" i="15"/>
  <c r="CA187" i="15"/>
  <c r="CA188" i="15"/>
  <c r="CA189" i="15"/>
  <c r="CA190" i="15"/>
  <c r="CA191" i="15"/>
  <c r="CA192" i="15"/>
  <c r="CA193" i="15"/>
  <c r="CA194" i="15"/>
  <c r="CA195" i="15"/>
  <c r="CA196" i="15"/>
  <c r="CA197" i="15"/>
  <c r="CA198" i="15"/>
  <c r="CA199" i="15"/>
  <c r="CA200" i="15"/>
  <c r="CA201" i="15"/>
  <c r="CA202" i="15"/>
  <c r="CA203" i="15"/>
  <c r="CA204" i="15"/>
  <c r="CA205" i="15"/>
  <c r="CA206" i="15"/>
  <c r="CA207" i="15"/>
  <c r="CA208" i="15"/>
  <c r="CA209" i="15"/>
  <c r="CA210" i="15"/>
  <c r="CA211" i="15"/>
  <c r="CA212" i="15"/>
  <c r="CA213" i="15"/>
  <c r="CA214" i="15"/>
  <c r="CA215" i="15"/>
  <c r="CA216" i="15"/>
  <c r="CA217" i="15"/>
  <c r="CA218" i="15"/>
  <c r="CA219" i="15"/>
  <c r="CA220" i="15"/>
  <c r="CA221" i="15"/>
  <c r="CA222" i="15"/>
  <c r="CA223" i="15"/>
  <c r="CA224" i="15"/>
  <c r="CA225" i="15"/>
  <c r="CA226" i="15"/>
  <c r="CA227" i="15"/>
  <c r="CA228" i="15"/>
  <c r="CA229" i="15"/>
  <c r="CA230" i="15"/>
  <c r="CA231" i="15"/>
  <c r="CA232" i="15"/>
  <c r="CA233" i="15"/>
  <c r="CA234" i="15"/>
  <c r="CA235" i="15"/>
  <c r="CA236" i="15"/>
  <c r="CA237" i="15"/>
  <c r="CA238" i="15"/>
  <c r="CA239" i="15"/>
  <c r="CA240" i="15"/>
  <c r="CA241" i="15"/>
  <c r="CA242" i="15"/>
  <c r="CA243" i="15"/>
  <c r="CA244" i="15"/>
  <c r="CA245" i="15"/>
  <c r="CA246" i="15"/>
  <c r="CA247" i="15"/>
  <c r="CA248" i="15"/>
  <c r="CA249" i="15"/>
  <c r="CA250" i="15"/>
  <c r="CA251" i="15"/>
  <c r="CA252" i="15"/>
  <c r="CA253" i="15"/>
  <c r="CA254" i="15"/>
  <c r="CA255" i="15"/>
  <c r="CA256" i="15"/>
  <c r="CA257" i="15"/>
  <c r="CA258" i="15"/>
  <c r="CA259" i="15"/>
  <c r="CA260" i="15"/>
  <c r="CA261" i="15"/>
  <c r="CA262" i="15"/>
  <c r="CA263" i="15"/>
  <c r="CA264" i="15"/>
  <c r="CA265" i="15"/>
  <c r="CA266" i="15"/>
  <c r="CA267" i="15"/>
  <c r="CA268" i="15"/>
  <c r="CA269" i="15"/>
  <c r="CA270" i="15"/>
  <c r="CA271" i="15"/>
  <c r="CA272" i="15"/>
  <c r="CA273" i="15"/>
  <c r="CA274" i="15"/>
  <c r="CA275" i="15"/>
  <c r="CA276" i="15"/>
  <c r="CA277" i="15"/>
  <c r="CA278" i="15"/>
  <c r="CA279" i="15"/>
  <c r="CA280" i="15"/>
  <c r="CA281" i="15"/>
  <c r="CA282" i="15"/>
  <c r="CA283" i="15"/>
  <c r="CA284" i="15"/>
  <c r="CA285" i="15"/>
  <c r="CA286" i="15"/>
  <c r="CA287" i="15"/>
  <c r="CA288" i="15"/>
  <c r="CA289" i="15"/>
  <c r="CA290" i="15"/>
  <c r="CA291" i="15"/>
  <c r="CA292" i="15"/>
  <c r="CA293" i="15"/>
  <c r="CA294" i="15"/>
  <c r="CA295" i="15"/>
  <c r="CA296" i="15"/>
  <c r="CA297" i="15"/>
  <c r="CA298" i="15"/>
  <c r="CA299" i="15"/>
  <c r="CA300" i="15"/>
  <c r="CA301" i="15"/>
  <c r="CA302" i="15"/>
  <c r="CA303" i="15"/>
  <c r="CA304" i="15"/>
  <c r="CA305" i="15"/>
  <c r="CA306" i="15"/>
  <c r="CA307" i="15"/>
  <c r="CA308" i="15"/>
  <c r="CA309" i="15"/>
  <c r="CA310" i="15"/>
  <c r="CA311" i="15"/>
  <c r="CA312" i="15"/>
  <c r="CA313" i="15"/>
  <c r="CA314" i="15"/>
  <c r="CA315" i="15"/>
  <c r="CA316" i="15"/>
  <c r="CA317" i="15"/>
  <c r="CA318" i="15"/>
  <c r="CA319" i="15"/>
  <c r="CA320" i="15"/>
  <c r="CA321" i="15"/>
  <c r="CA322" i="15"/>
  <c r="CA323" i="15"/>
  <c r="CA324" i="15"/>
  <c r="CA325" i="15"/>
  <c r="CA326" i="15"/>
  <c r="CA327" i="15"/>
  <c r="CA328" i="15"/>
  <c r="CA329" i="15"/>
  <c r="CA330" i="15"/>
  <c r="CA331" i="15"/>
  <c r="CA332" i="15"/>
  <c r="CA333" i="15"/>
  <c r="CA334" i="15"/>
  <c r="CA335" i="15"/>
  <c r="CA336" i="15"/>
  <c r="CA337" i="15"/>
  <c r="CA338" i="15"/>
  <c r="CA339" i="15"/>
  <c r="CA340" i="15"/>
  <c r="CA341" i="15"/>
  <c r="CA342" i="15"/>
  <c r="CA343" i="15"/>
  <c r="CA344" i="15"/>
  <c r="CA345" i="15"/>
  <c r="CA346" i="15"/>
  <c r="CA347" i="15"/>
  <c r="CA348" i="15"/>
  <c r="CA349" i="15"/>
  <c r="CA350" i="15"/>
  <c r="CA351" i="15"/>
  <c r="CA352" i="15"/>
  <c r="CA353" i="15"/>
  <c r="CA354" i="15"/>
  <c r="CA355" i="15"/>
  <c r="CA356" i="15"/>
  <c r="CA357" i="15"/>
  <c r="CA358" i="15"/>
  <c r="CA359" i="15"/>
  <c r="CA360" i="15"/>
  <c r="CA361" i="15"/>
  <c r="CA362" i="15"/>
  <c r="CA363" i="15"/>
  <c r="CA364" i="15"/>
  <c r="CA365" i="15"/>
  <c r="CA366" i="15"/>
  <c r="CA367" i="15"/>
  <c r="CA368" i="15"/>
  <c r="CA369" i="15"/>
  <c r="CA370" i="15"/>
  <c r="CA371" i="15"/>
  <c r="CA372" i="15"/>
  <c r="CA373" i="15"/>
  <c r="CA374" i="15"/>
  <c r="CA375" i="15"/>
  <c r="CA376" i="15"/>
  <c r="CA377" i="15"/>
  <c r="CA378" i="15"/>
  <c r="CA379" i="15"/>
  <c r="CA380" i="15"/>
  <c r="CA381" i="15"/>
  <c r="CA382" i="15"/>
  <c r="CA383" i="15"/>
  <c r="CA384" i="15"/>
  <c r="CA385" i="15"/>
  <c r="CA386" i="15"/>
  <c r="CA387" i="15"/>
  <c r="CA388" i="15"/>
  <c r="CA389" i="15"/>
  <c r="CA390" i="15"/>
  <c r="CA391" i="15"/>
  <c r="CA392" i="15"/>
  <c r="CA393" i="15"/>
  <c r="CA394" i="15"/>
  <c r="CA395" i="15"/>
  <c r="CA396" i="15"/>
  <c r="CA397" i="15"/>
  <c r="CA398" i="15"/>
  <c r="CA399" i="15"/>
  <c r="CA400" i="15"/>
  <c r="CA401" i="15"/>
  <c r="CA402" i="15"/>
  <c r="CA403" i="15"/>
  <c r="CA404" i="15"/>
  <c r="CA405" i="15"/>
  <c r="CA406" i="15"/>
  <c r="CA407" i="15"/>
  <c r="CA408" i="15"/>
  <c r="CA409" i="15"/>
  <c r="CA410" i="15"/>
  <c r="CA411" i="15"/>
  <c r="CA412" i="15"/>
  <c r="CA413" i="15"/>
  <c r="CA414" i="15"/>
  <c r="CA415" i="15"/>
  <c r="CA416" i="15"/>
  <c r="CA417" i="15"/>
  <c r="CA418" i="15"/>
  <c r="CA419" i="15"/>
  <c r="CA420" i="15"/>
  <c r="CA421" i="15"/>
  <c r="CA422" i="15"/>
  <c r="CA423" i="15"/>
  <c r="CA424" i="15"/>
  <c r="CA425" i="15"/>
  <c r="CA426" i="15"/>
  <c r="CA427" i="15"/>
  <c r="CA428" i="15"/>
  <c r="CA429" i="15"/>
  <c r="CA430" i="15"/>
  <c r="CA431" i="15"/>
  <c r="CA432" i="15"/>
  <c r="CA433" i="15"/>
  <c r="CA434" i="15"/>
  <c r="CA435" i="15"/>
  <c r="CA436" i="15"/>
  <c r="CA437" i="15"/>
  <c r="CA438" i="15"/>
  <c r="CA439" i="15"/>
  <c r="CA440" i="15"/>
  <c r="CA441" i="15"/>
  <c r="CA442" i="15"/>
  <c r="CA443" i="15"/>
  <c r="CA444" i="15"/>
  <c r="CA445" i="15"/>
  <c r="CA446" i="15"/>
  <c r="CA447" i="15"/>
  <c r="CA448" i="15"/>
  <c r="CA449" i="15"/>
  <c r="CA450" i="15"/>
  <c r="CA451" i="15"/>
  <c r="CA452" i="15"/>
  <c r="CA453" i="15"/>
  <c r="CA454" i="15"/>
  <c r="CA455" i="15"/>
  <c r="CA456" i="15"/>
  <c r="CA457" i="15"/>
  <c r="CA458" i="15"/>
  <c r="CA459" i="15"/>
  <c r="CA460" i="15"/>
  <c r="CA461" i="15"/>
  <c r="CA462" i="15"/>
  <c r="CA463" i="15"/>
  <c r="CA464" i="15"/>
  <c r="CA465" i="15"/>
  <c r="CA466" i="15"/>
  <c r="CA467" i="15"/>
  <c r="CA468" i="15"/>
  <c r="CA469" i="15"/>
  <c r="CA470" i="15"/>
  <c r="CA471" i="15"/>
  <c r="CA472" i="15"/>
  <c r="CA473" i="15"/>
  <c r="CA474" i="15"/>
  <c r="CA475" i="15"/>
  <c r="CA476" i="15"/>
  <c r="CA477" i="15"/>
  <c r="CA478" i="15"/>
  <c r="CA479" i="15"/>
  <c r="CA480" i="15"/>
  <c r="CA481" i="15"/>
  <c r="CA482" i="15"/>
  <c r="CA483" i="15"/>
  <c r="CA484" i="15"/>
  <c r="CA485" i="15"/>
  <c r="CA486" i="15"/>
  <c r="CA487" i="15"/>
  <c r="CA488" i="15"/>
  <c r="CA489" i="15"/>
  <c r="CA490" i="15"/>
  <c r="CA491" i="15"/>
  <c r="CA492" i="15"/>
  <c r="CA493" i="15"/>
  <c r="CA494" i="15"/>
  <c r="CA495" i="15"/>
  <c r="CA496" i="15"/>
  <c r="CA497" i="15"/>
  <c r="CA498" i="15"/>
  <c r="CA499" i="15"/>
  <c r="CA500" i="15"/>
  <c r="CA501" i="15"/>
  <c r="CA502" i="15"/>
  <c r="CA503" i="15"/>
  <c r="CA504" i="15"/>
  <c r="CA505" i="15"/>
  <c r="CA506" i="15"/>
  <c r="CA507" i="15"/>
  <c r="CA508" i="15"/>
  <c r="CA509" i="15"/>
  <c r="CA510" i="15"/>
  <c r="CA511" i="15"/>
  <c r="CA512" i="15"/>
  <c r="CA513" i="15"/>
  <c r="CA514" i="15"/>
  <c r="CA515" i="15"/>
  <c r="CA516" i="15"/>
  <c r="CA517" i="15"/>
  <c r="CA518" i="15"/>
  <c r="CA519" i="15"/>
  <c r="CA520" i="15"/>
  <c r="CA521" i="15"/>
  <c r="CA522" i="15"/>
  <c r="CA523" i="15"/>
  <c r="CA524" i="15"/>
  <c r="CA525" i="15"/>
  <c r="CA526" i="15"/>
  <c r="CA527" i="15"/>
  <c r="CA528" i="15"/>
  <c r="CA529" i="15"/>
  <c r="CA530" i="15"/>
  <c r="CA531" i="15"/>
  <c r="CA532" i="15"/>
  <c r="CA533" i="15"/>
  <c r="CA534" i="15"/>
  <c r="CA535" i="15"/>
  <c r="CA536" i="15"/>
  <c r="CA537" i="15"/>
  <c r="CA538" i="15"/>
  <c r="CA539" i="15"/>
  <c r="CA540" i="15"/>
  <c r="CA541" i="15"/>
  <c r="CA542" i="15"/>
  <c r="CA543" i="15"/>
  <c r="CA544" i="15"/>
  <c r="CA545" i="15"/>
  <c r="CA546" i="15"/>
  <c r="CA547" i="15"/>
  <c r="CA548" i="15"/>
  <c r="CA549" i="15"/>
  <c r="CA550" i="15"/>
  <c r="CA551" i="15"/>
  <c r="CA552" i="15"/>
  <c r="CA553" i="15"/>
  <c r="CA554" i="15"/>
  <c r="CA555" i="15"/>
  <c r="CA556" i="15"/>
  <c r="CA557" i="15"/>
  <c r="CA558" i="15"/>
  <c r="CA559" i="15"/>
  <c r="CA560" i="15"/>
  <c r="CA561" i="15"/>
  <c r="CA562" i="15"/>
  <c r="CA563" i="15"/>
  <c r="CA564" i="15"/>
  <c r="CA565" i="15"/>
  <c r="CA566" i="15"/>
  <c r="CA567" i="15"/>
  <c r="CA568" i="15"/>
  <c r="CA569" i="15"/>
  <c r="CA570" i="15"/>
  <c r="CA571" i="15"/>
  <c r="CA572" i="15"/>
  <c r="CA573" i="15"/>
  <c r="CA574" i="15"/>
  <c r="CA575" i="15"/>
  <c r="CA576" i="15"/>
  <c r="CA577" i="15"/>
  <c r="CA578" i="15"/>
  <c r="CA579" i="15"/>
  <c r="CA580" i="15"/>
  <c r="CA581" i="15"/>
  <c r="CA582" i="15"/>
  <c r="CA583" i="15"/>
  <c r="CA584" i="15"/>
  <c r="CA585" i="15"/>
  <c r="CA586" i="15"/>
  <c r="CA587" i="15"/>
  <c r="CA588" i="15"/>
  <c r="CA589" i="15"/>
  <c r="CA590" i="15"/>
  <c r="CA591" i="15"/>
  <c r="CA592" i="15"/>
  <c r="CA593" i="15"/>
  <c r="CA594" i="15"/>
  <c r="CA595" i="15"/>
  <c r="CA596" i="15"/>
  <c r="CA597" i="15"/>
  <c r="CA598" i="15"/>
  <c r="CA599" i="15"/>
  <c r="CA600" i="15"/>
  <c r="CA601" i="15"/>
  <c r="CA602" i="15"/>
  <c r="CA603" i="15"/>
  <c r="CA604" i="15"/>
  <c r="CA605" i="15"/>
  <c r="CA606" i="15"/>
  <c r="CA607" i="15"/>
  <c r="CA608" i="15"/>
  <c r="CA609" i="15"/>
  <c r="CA610" i="15"/>
  <c r="CA611" i="15"/>
  <c r="CA612" i="15"/>
  <c r="CA613" i="15"/>
  <c r="CA614" i="15"/>
  <c r="CA615" i="15"/>
  <c r="CA616" i="15"/>
  <c r="CA617" i="15"/>
  <c r="CA618" i="15"/>
  <c r="CA619" i="15"/>
  <c r="CA620" i="15"/>
  <c r="CA621" i="15"/>
  <c r="CA622" i="15"/>
  <c r="CA623" i="15"/>
  <c r="CA624" i="15"/>
  <c r="CA625" i="15"/>
  <c r="CA626" i="15"/>
  <c r="CA627" i="15"/>
  <c r="CA628" i="15"/>
  <c r="CA629" i="15"/>
  <c r="CA630" i="15"/>
  <c r="CA631" i="15"/>
  <c r="CA632" i="15"/>
  <c r="CA633" i="15"/>
  <c r="CA634" i="15"/>
  <c r="CA635" i="15"/>
  <c r="CA636" i="15"/>
  <c r="CA637" i="15"/>
  <c r="CA638" i="15"/>
  <c r="CA639" i="15"/>
  <c r="CA640" i="15"/>
  <c r="CA641" i="15"/>
  <c r="CA642" i="15"/>
  <c r="CA643" i="15"/>
  <c r="CA644" i="15"/>
  <c r="CA645" i="15"/>
  <c r="CA646" i="15"/>
  <c r="CA647" i="15"/>
  <c r="CA648" i="15"/>
  <c r="CA649" i="15"/>
  <c r="CA650" i="15"/>
  <c r="CA651" i="15"/>
  <c r="CA652" i="15"/>
  <c r="CA653" i="15"/>
  <c r="CA654" i="15"/>
  <c r="CA655" i="15"/>
  <c r="CA656" i="15"/>
  <c r="CA657" i="15"/>
  <c r="CA658" i="15"/>
  <c r="CA659" i="15"/>
  <c r="CA660" i="15"/>
  <c r="CA661" i="15"/>
  <c r="CA662" i="15"/>
  <c r="CA663" i="15"/>
  <c r="CA664" i="15"/>
  <c r="CA665" i="15"/>
  <c r="CA666" i="15"/>
  <c r="CA667" i="15"/>
  <c r="CA668" i="15"/>
  <c r="CA669" i="15"/>
  <c r="CA670" i="15"/>
  <c r="CA671" i="15"/>
  <c r="CA672" i="15"/>
  <c r="CA673" i="15"/>
  <c r="CA674" i="15"/>
  <c r="CA675" i="15"/>
  <c r="CA676" i="15"/>
  <c r="CA677" i="15"/>
  <c r="CA678" i="15"/>
  <c r="CA679" i="15"/>
  <c r="CA680" i="15"/>
  <c r="CA681" i="15"/>
  <c r="CA682" i="15"/>
  <c r="CA683" i="15"/>
  <c r="CA684" i="15"/>
  <c r="CA685" i="15"/>
  <c r="CA686" i="15"/>
  <c r="CA687" i="15"/>
  <c r="CA688" i="15"/>
  <c r="CA689" i="15"/>
  <c r="CA690" i="15"/>
  <c r="CA691" i="15"/>
  <c r="CA692" i="15"/>
  <c r="CA693" i="15"/>
  <c r="CA694" i="15"/>
  <c r="CA695" i="15"/>
  <c r="CA696" i="15"/>
  <c r="CA697" i="15"/>
  <c r="CA698" i="15"/>
  <c r="CA699" i="15"/>
  <c r="CA700" i="15"/>
  <c r="CA701" i="15"/>
  <c r="CA702" i="15"/>
  <c r="CA703" i="15"/>
  <c r="CA704" i="15"/>
  <c r="CA705" i="15"/>
  <c r="CA706" i="15"/>
  <c r="CA707" i="15"/>
  <c r="CA708" i="15"/>
  <c r="CA709" i="15"/>
  <c r="CA710" i="15"/>
  <c r="CA711" i="15"/>
  <c r="CA712" i="15"/>
  <c r="CA713" i="15"/>
  <c r="CA714" i="15"/>
  <c r="CA715" i="15"/>
  <c r="CA716" i="15"/>
  <c r="CA717" i="15"/>
  <c r="CA718" i="15"/>
  <c r="CA719" i="15"/>
  <c r="CA720" i="15"/>
  <c r="CA721" i="15"/>
  <c r="CA722" i="15"/>
  <c r="CA723" i="15"/>
  <c r="CA724" i="15"/>
  <c r="CA725" i="15"/>
  <c r="CA726" i="15"/>
  <c r="CA727" i="15"/>
  <c r="CA728" i="15"/>
  <c r="CA729" i="15"/>
  <c r="CA730" i="15"/>
  <c r="CA731" i="15"/>
  <c r="CA732" i="15"/>
  <c r="CA733" i="15"/>
  <c r="CA734" i="15"/>
  <c r="CA735" i="15"/>
  <c r="CA736" i="15"/>
  <c r="CA737" i="15"/>
  <c r="CA738" i="15"/>
  <c r="CA739" i="15"/>
  <c r="CA740" i="15"/>
  <c r="CA741" i="15"/>
  <c r="CA742" i="15"/>
  <c r="CA743" i="15"/>
  <c r="CA744" i="15"/>
  <c r="CA745" i="15"/>
  <c r="CA746" i="15"/>
  <c r="CA747" i="15"/>
  <c r="CA748" i="15"/>
  <c r="CA749" i="15"/>
  <c r="CA750" i="15"/>
  <c r="CA751" i="15"/>
  <c r="CA752" i="15"/>
  <c r="CA753" i="15"/>
  <c r="CA754" i="15"/>
  <c r="CA755" i="15"/>
  <c r="CA756" i="15"/>
  <c r="CA757" i="15"/>
  <c r="CA758" i="15"/>
  <c r="CA759" i="15"/>
  <c r="CA760" i="15"/>
  <c r="CA761" i="15"/>
  <c r="CA762" i="15"/>
  <c r="CA763" i="15"/>
  <c r="CA764" i="15"/>
  <c r="CA765" i="15"/>
  <c r="CA766" i="15"/>
  <c r="CA767" i="15"/>
  <c r="CA768" i="15"/>
  <c r="CA769" i="15"/>
  <c r="CA770" i="15"/>
  <c r="CA771" i="15"/>
  <c r="CA772" i="15"/>
  <c r="CA773" i="15"/>
  <c r="CA774" i="15"/>
  <c r="CA775" i="15"/>
  <c r="CA776" i="15"/>
  <c r="CA777" i="15"/>
  <c r="CA778" i="15"/>
  <c r="CA779" i="15"/>
  <c r="CA780" i="15"/>
  <c r="CA781" i="15"/>
  <c r="CA782" i="15"/>
  <c r="CA783" i="15"/>
  <c r="CA784" i="15"/>
  <c r="CA785" i="15"/>
  <c r="CA786" i="15"/>
  <c r="CA787" i="15"/>
  <c r="CA788" i="15"/>
  <c r="CA789" i="15"/>
  <c r="CA790" i="15"/>
  <c r="CA791" i="15"/>
  <c r="CA792" i="15"/>
  <c r="CA793" i="15"/>
  <c r="CA794" i="15"/>
  <c r="CA795" i="15"/>
  <c r="CA796" i="15"/>
  <c r="CA797" i="15"/>
  <c r="CA798" i="15"/>
  <c r="CA799" i="15"/>
  <c r="CA800" i="15"/>
  <c r="CA801" i="15"/>
  <c r="CA802" i="15"/>
  <c r="CA803" i="15"/>
  <c r="CA804" i="15"/>
  <c r="CA805" i="15"/>
  <c r="CA806" i="15"/>
  <c r="CA807" i="15"/>
  <c r="CA808" i="15"/>
  <c r="CA809" i="15"/>
  <c r="CA810" i="15"/>
  <c r="CA811" i="15"/>
  <c r="CA812" i="15"/>
  <c r="CA813" i="15"/>
  <c r="CA814" i="15"/>
  <c r="CA815" i="15"/>
  <c r="CA816" i="15"/>
  <c r="CA817" i="15"/>
  <c r="CA818" i="15"/>
  <c r="CA819" i="15"/>
  <c r="CA820" i="15"/>
  <c r="CA821" i="15"/>
  <c r="CA822" i="15"/>
  <c r="CA823" i="15"/>
  <c r="CA824" i="15"/>
  <c r="CA825" i="15"/>
  <c r="CA826" i="15"/>
  <c r="CA827" i="15"/>
  <c r="CA828" i="15"/>
  <c r="CA829" i="15"/>
  <c r="CA830" i="15"/>
  <c r="CA831" i="15"/>
  <c r="CA832" i="15"/>
  <c r="CA833" i="15"/>
  <c r="CA834" i="15"/>
  <c r="CA835" i="15"/>
  <c r="CA836" i="15"/>
  <c r="CA837" i="15"/>
  <c r="CA838" i="15"/>
  <c r="CA839" i="15"/>
  <c r="CA840" i="15"/>
  <c r="CA841" i="15"/>
  <c r="CA842" i="15"/>
  <c r="CA843" i="15"/>
  <c r="CA844" i="15"/>
  <c r="CA845" i="15"/>
  <c r="CA846" i="15"/>
  <c r="CA847" i="15"/>
  <c r="CA848" i="15"/>
  <c r="CA849" i="15"/>
  <c r="CA850" i="15"/>
  <c r="CA851" i="15"/>
  <c r="CA852" i="15"/>
  <c r="CA853" i="15"/>
  <c r="CA854" i="15"/>
  <c r="CA855" i="15"/>
  <c r="CA856" i="15"/>
  <c r="CA857" i="15"/>
  <c r="CA858" i="15"/>
  <c r="CA859" i="15"/>
  <c r="CA860" i="15"/>
  <c r="CA861" i="15"/>
  <c r="CA862" i="15"/>
  <c r="CA863" i="15"/>
  <c r="CA864" i="15"/>
  <c r="CA865" i="15"/>
  <c r="CA866" i="15"/>
  <c r="CA867" i="15"/>
  <c r="CA868" i="15"/>
  <c r="CA869" i="15"/>
  <c r="CA870" i="15"/>
  <c r="CA871" i="15"/>
  <c r="CA872" i="15"/>
  <c r="CA873" i="15"/>
  <c r="CA874" i="15"/>
  <c r="CA875" i="15"/>
  <c r="CA876" i="15"/>
  <c r="CA877" i="15"/>
  <c r="CA878" i="15"/>
  <c r="CA879" i="15"/>
  <c r="CA880" i="15"/>
  <c r="CA881" i="15"/>
  <c r="CA882" i="15"/>
  <c r="CA883" i="15"/>
  <c r="CA884" i="15"/>
  <c r="CA885" i="15"/>
  <c r="CA886" i="15"/>
  <c r="CA887" i="15"/>
  <c r="CA888" i="15"/>
  <c r="CA889" i="15"/>
  <c r="CA890" i="15"/>
  <c r="CA891" i="15"/>
  <c r="CA892" i="15"/>
  <c r="CA893" i="15"/>
  <c r="CA894" i="15"/>
  <c r="CA895" i="15"/>
  <c r="CA896" i="15"/>
  <c r="CA897" i="15"/>
  <c r="CA898" i="15"/>
  <c r="CA899" i="15"/>
  <c r="CA900" i="15"/>
  <c r="CA901" i="15"/>
  <c r="CA902" i="15"/>
  <c r="CA903" i="15"/>
  <c r="CA904" i="15"/>
  <c r="CA905" i="15"/>
  <c r="CA906" i="15"/>
  <c r="CA907" i="15"/>
  <c r="CA908" i="15"/>
  <c r="CA909" i="15"/>
  <c r="CA910" i="15"/>
  <c r="CA911" i="15"/>
  <c r="CA912" i="15"/>
  <c r="CA913" i="15"/>
  <c r="CA914" i="15"/>
  <c r="CA915" i="15"/>
  <c r="CA916" i="15"/>
  <c r="CA917" i="15"/>
  <c r="CA918" i="15"/>
  <c r="CA919" i="15"/>
  <c r="CA920" i="15"/>
  <c r="CA921" i="15"/>
  <c r="CA922" i="15"/>
  <c r="CA923" i="15"/>
  <c r="CA924" i="15"/>
  <c r="CA925" i="15"/>
  <c r="CA926" i="15"/>
  <c r="CA927" i="15"/>
  <c r="CA928" i="15"/>
  <c r="CA929" i="15"/>
  <c r="CA930" i="15"/>
  <c r="CA931" i="15"/>
  <c r="CA932" i="15"/>
  <c r="CA933" i="15"/>
  <c r="CA934" i="15"/>
  <c r="CA935" i="15"/>
  <c r="CA936" i="15"/>
  <c r="CA937" i="15"/>
  <c r="CA938" i="15"/>
  <c r="CA939" i="15"/>
  <c r="CA940" i="15"/>
  <c r="CA941" i="15"/>
  <c r="CA942" i="15"/>
  <c r="CA943" i="15"/>
  <c r="CA944" i="15"/>
  <c r="CA945" i="15"/>
  <c r="CA946" i="15"/>
  <c r="CA947" i="15"/>
  <c r="CA948" i="15"/>
  <c r="CA949" i="15"/>
  <c r="CA950" i="15"/>
  <c r="CA951" i="15"/>
  <c r="CA952" i="15"/>
  <c r="CA953" i="15"/>
  <c r="CA954" i="15"/>
  <c r="CA955" i="15"/>
  <c r="CA956" i="15"/>
  <c r="CA957" i="15"/>
  <c r="CA958" i="15"/>
  <c r="CA959" i="15"/>
  <c r="CA960" i="15"/>
  <c r="CA961" i="15"/>
  <c r="CA962" i="15"/>
  <c r="CA963" i="15"/>
  <c r="CA964" i="15"/>
  <c r="CA965" i="15"/>
  <c r="CA966" i="15"/>
  <c r="CA967" i="15"/>
  <c r="CA968" i="15"/>
  <c r="CA969" i="15"/>
  <c r="CA970" i="15"/>
  <c r="CA971" i="15"/>
  <c r="CA972" i="15"/>
  <c r="CA973" i="15"/>
  <c r="CA974" i="15"/>
  <c r="CA975" i="15"/>
  <c r="CA976" i="15"/>
  <c r="CA977" i="15"/>
  <c r="CA978" i="15"/>
  <c r="CA979" i="15"/>
  <c r="CA980" i="15"/>
  <c r="CA981" i="15"/>
  <c r="CA982" i="15"/>
  <c r="CA983" i="15"/>
  <c r="CA984" i="15"/>
  <c r="CA985" i="15"/>
  <c r="CA986" i="15"/>
  <c r="CA987" i="15"/>
  <c r="CA988" i="15"/>
  <c r="CA989" i="15"/>
  <c r="CA990" i="15"/>
  <c r="CA991" i="15"/>
  <c r="CA992" i="15"/>
  <c r="CA993" i="15"/>
  <c r="CA994" i="15"/>
  <c r="CA995" i="15"/>
  <c r="CA996" i="15"/>
  <c r="CA997" i="15"/>
  <c r="CA998" i="15"/>
  <c r="CA999" i="15"/>
  <c r="CA1000" i="15"/>
  <c r="CA1001" i="15"/>
  <c r="CA1002" i="15"/>
  <c r="CA14" i="15"/>
  <c r="CB14" i="15" s="1"/>
  <c r="CA13" i="15"/>
  <c r="CB13" i="15" s="1"/>
  <c r="BP15" i="15"/>
  <c r="BQ15" i="15" s="1"/>
  <c r="BP16" i="15"/>
  <c r="BP17" i="15"/>
  <c r="BP18" i="15"/>
  <c r="BP19" i="15"/>
  <c r="BP20" i="15"/>
  <c r="BP21" i="15"/>
  <c r="BP22" i="15"/>
  <c r="BP23" i="15"/>
  <c r="BP24" i="15"/>
  <c r="BP25" i="15"/>
  <c r="BP26" i="15"/>
  <c r="BP27" i="15"/>
  <c r="BP28" i="15"/>
  <c r="BP29" i="15"/>
  <c r="BP30" i="15"/>
  <c r="BP31" i="15"/>
  <c r="BP32" i="15"/>
  <c r="BP33" i="15"/>
  <c r="BP34" i="15"/>
  <c r="BP35" i="15"/>
  <c r="BP36" i="15"/>
  <c r="BP37" i="15"/>
  <c r="BP38" i="15"/>
  <c r="BP39" i="15"/>
  <c r="BP40" i="15"/>
  <c r="BP41" i="15"/>
  <c r="BP42" i="15"/>
  <c r="BP43" i="15"/>
  <c r="BP44" i="15"/>
  <c r="BP45" i="15"/>
  <c r="BP46" i="15"/>
  <c r="BP47" i="15"/>
  <c r="BP48" i="15"/>
  <c r="BP49" i="15"/>
  <c r="BP50" i="15"/>
  <c r="BP51" i="15"/>
  <c r="BP52" i="15"/>
  <c r="BP53" i="15"/>
  <c r="BP54" i="15"/>
  <c r="BP55" i="15"/>
  <c r="BP56" i="15"/>
  <c r="BP57" i="15"/>
  <c r="BP58" i="15"/>
  <c r="BP59" i="15"/>
  <c r="BP60" i="15"/>
  <c r="BP61" i="15"/>
  <c r="BP62" i="15"/>
  <c r="BP63" i="15"/>
  <c r="BP64" i="15"/>
  <c r="BP65" i="15"/>
  <c r="BP66" i="15"/>
  <c r="BP67" i="15"/>
  <c r="BP68" i="15"/>
  <c r="BP69" i="15"/>
  <c r="BP70" i="15"/>
  <c r="BP71" i="15"/>
  <c r="BP72" i="15"/>
  <c r="BP73" i="15"/>
  <c r="BP74" i="15"/>
  <c r="BP75" i="15"/>
  <c r="BP76" i="15"/>
  <c r="BP77" i="15"/>
  <c r="BP78" i="15"/>
  <c r="BP79" i="15"/>
  <c r="BP80" i="15"/>
  <c r="BP81" i="15"/>
  <c r="BP82" i="15"/>
  <c r="BP83" i="15"/>
  <c r="BP84" i="15"/>
  <c r="BP85" i="15"/>
  <c r="BP86" i="15"/>
  <c r="BP87" i="15"/>
  <c r="BP88" i="15"/>
  <c r="BP89" i="15"/>
  <c r="BP90" i="15"/>
  <c r="BP91" i="15"/>
  <c r="BP92" i="15"/>
  <c r="BP93" i="15"/>
  <c r="BP94" i="15"/>
  <c r="BP95" i="15"/>
  <c r="BP96" i="15"/>
  <c r="BP97" i="15"/>
  <c r="BP98" i="15"/>
  <c r="BP99" i="15"/>
  <c r="BP100" i="15"/>
  <c r="BP101" i="15"/>
  <c r="BP102" i="15"/>
  <c r="BP103" i="15"/>
  <c r="BP104" i="15"/>
  <c r="BP105" i="15"/>
  <c r="BP106" i="15"/>
  <c r="BP107" i="15"/>
  <c r="BP108" i="15"/>
  <c r="BP109" i="15"/>
  <c r="BP110" i="15"/>
  <c r="BP111" i="15"/>
  <c r="BP112" i="15"/>
  <c r="BP113" i="15"/>
  <c r="BP114" i="15"/>
  <c r="BP115" i="15"/>
  <c r="BP116" i="15"/>
  <c r="BP117" i="15"/>
  <c r="BP118" i="15"/>
  <c r="BP119" i="15"/>
  <c r="BP120" i="15"/>
  <c r="BP121" i="15"/>
  <c r="BP122" i="15"/>
  <c r="BP123" i="15"/>
  <c r="BP124" i="15"/>
  <c r="BP125" i="15"/>
  <c r="BP126" i="15"/>
  <c r="BP127" i="15"/>
  <c r="BP128" i="15"/>
  <c r="BP129" i="15"/>
  <c r="BP130" i="15"/>
  <c r="BP131" i="15"/>
  <c r="BP132" i="15"/>
  <c r="BP133" i="15"/>
  <c r="BP134" i="15"/>
  <c r="BP135" i="15"/>
  <c r="BP136" i="15"/>
  <c r="BP137" i="15"/>
  <c r="BP138" i="15"/>
  <c r="BP139" i="15"/>
  <c r="BP140" i="15"/>
  <c r="BP141" i="15"/>
  <c r="BP142" i="15"/>
  <c r="BP143" i="15"/>
  <c r="BP144" i="15"/>
  <c r="BP145" i="15"/>
  <c r="BP146" i="15"/>
  <c r="BP147" i="15"/>
  <c r="BP148" i="15"/>
  <c r="BP149" i="15"/>
  <c r="BP150" i="15"/>
  <c r="BP151" i="15"/>
  <c r="BP152" i="15"/>
  <c r="BP153" i="15"/>
  <c r="BP154" i="15"/>
  <c r="BP155" i="15"/>
  <c r="BP156" i="15"/>
  <c r="BP157" i="15"/>
  <c r="BP158" i="15"/>
  <c r="BP159" i="15"/>
  <c r="BP160" i="15"/>
  <c r="BP161" i="15"/>
  <c r="BP162" i="15"/>
  <c r="BP163" i="15"/>
  <c r="BP164" i="15"/>
  <c r="BP165" i="15"/>
  <c r="BP166" i="15"/>
  <c r="BP167" i="15"/>
  <c r="BP168" i="15"/>
  <c r="BP169" i="15"/>
  <c r="BP170" i="15"/>
  <c r="BP171" i="15"/>
  <c r="BP172" i="15"/>
  <c r="BP173" i="15"/>
  <c r="BP174" i="15"/>
  <c r="BP175" i="15"/>
  <c r="BP176" i="15"/>
  <c r="BP177" i="15"/>
  <c r="BP178" i="15"/>
  <c r="BP179" i="15"/>
  <c r="BP180" i="15"/>
  <c r="BP181" i="15"/>
  <c r="BP182" i="15"/>
  <c r="BP183" i="15"/>
  <c r="BP184" i="15"/>
  <c r="BP185" i="15"/>
  <c r="BP186" i="15"/>
  <c r="BP187" i="15"/>
  <c r="BP188" i="15"/>
  <c r="BP189" i="15"/>
  <c r="BP190" i="15"/>
  <c r="BP191" i="15"/>
  <c r="BP192" i="15"/>
  <c r="BP193" i="15"/>
  <c r="BP194" i="15"/>
  <c r="BP195" i="15"/>
  <c r="BP196" i="15"/>
  <c r="BP197" i="15"/>
  <c r="BP198" i="15"/>
  <c r="BP199" i="15"/>
  <c r="BP200" i="15"/>
  <c r="BP201" i="15"/>
  <c r="BP202" i="15"/>
  <c r="BP203" i="15"/>
  <c r="BP204" i="15"/>
  <c r="BP205" i="15"/>
  <c r="BP206" i="15"/>
  <c r="BP207" i="15"/>
  <c r="BP208" i="15"/>
  <c r="BP209" i="15"/>
  <c r="BP210" i="15"/>
  <c r="BP211" i="15"/>
  <c r="BP212" i="15"/>
  <c r="BP213" i="15"/>
  <c r="BP214" i="15"/>
  <c r="BP215" i="15"/>
  <c r="BP216" i="15"/>
  <c r="BP217" i="15"/>
  <c r="BP218" i="15"/>
  <c r="BP219" i="15"/>
  <c r="BP220" i="15"/>
  <c r="BP221" i="15"/>
  <c r="BP222" i="15"/>
  <c r="BP223" i="15"/>
  <c r="BP224" i="15"/>
  <c r="BP225" i="15"/>
  <c r="BP226" i="15"/>
  <c r="BP227" i="15"/>
  <c r="BP228" i="15"/>
  <c r="BP229" i="15"/>
  <c r="BP230" i="15"/>
  <c r="BP231" i="15"/>
  <c r="BP232" i="15"/>
  <c r="BP233" i="15"/>
  <c r="BP234" i="15"/>
  <c r="BP235" i="15"/>
  <c r="BP236" i="15"/>
  <c r="BP237" i="15"/>
  <c r="BP238" i="15"/>
  <c r="BP239" i="15"/>
  <c r="BP240" i="15"/>
  <c r="BP241" i="15"/>
  <c r="BP242" i="15"/>
  <c r="BP243" i="15"/>
  <c r="BP244" i="15"/>
  <c r="BP245" i="15"/>
  <c r="BP246" i="15"/>
  <c r="BP247" i="15"/>
  <c r="BP248" i="15"/>
  <c r="BP249" i="15"/>
  <c r="BP250" i="15"/>
  <c r="BP251" i="15"/>
  <c r="BP252" i="15"/>
  <c r="BP253" i="15"/>
  <c r="BP254" i="15"/>
  <c r="BP255" i="15"/>
  <c r="BP256" i="15"/>
  <c r="BP257" i="15"/>
  <c r="BP258" i="15"/>
  <c r="BP259" i="15"/>
  <c r="BP260" i="15"/>
  <c r="BP261" i="15"/>
  <c r="BP262" i="15"/>
  <c r="BP263" i="15"/>
  <c r="BP264" i="15"/>
  <c r="BP265" i="15"/>
  <c r="BP266" i="15"/>
  <c r="BP267" i="15"/>
  <c r="BP268" i="15"/>
  <c r="BP269" i="15"/>
  <c r="BP270" i="15"/>
  <c r="BP271" i="15"/>
  <c r="BP272" i="15"/>
  <c r="BP273" i="15"/>
  <c r="BP274" i="15"/>
  <c r="BP275" i="15"/>
  <c r="BP276" i="15"/>
  <c r="BP277" i="15"/>
  <c r="BP278" i="15"/>
  <c r="BP279" i="15"/>
  <c r="BP280" i="15"/>
  <c r="BP281" i="15"/>
  <c r="BP282" i="15"/>
  <c r="BP283" i="15"/>
  <c r="BP284" i="15"/>
  <c r="BP285" i="15"/>
  <c r="BP286" i="15"/>
  <c r="BP287" i="15"/>
  <c r="BP288" i="15"/>
  <c r="BP289" i="15"/>
  <c r="BP290" i="15"/>
  <c r="BP291" i="15"/>
  <c r="BP292" i="15"/>
  <c r="BP293" i="15"/>
  <c r="BP294" i="15"/>
  <c r="BP295" i="15"/>
  <c r="BP296" i="15"/>
  <c r="BP297" i="15"/>
  <c r="BP298" i="15"/>
  <c r="BP299" i="15"/>
  <c r="BP300" i="15"/>
  <c r="BP301" i="15"/>
  <c r="BP302" i="15"/>
  <c r="BP303" i="15"/>
  <c r="BP304" i="15"/>
  <c r="BP305" i="15"/>
  <c r="BP306" i="15"/>
  <c r="BP307" i="15"/>
  <c r="BP308" i="15"/>
  <c r="BP309" i="15"/>
  <c r="BP310" i="15"/>
  <c r="BP311" i="15"/>
  <c r="BP312" i="15"/>
  <c r="BP313" i="15"/>
  <c r="BP314" i="15"/>
  <c r="BP315" i="15"/>
  <c r="BP316" i="15"/>
  <c r="BP317" i="15"/>
  <c r="BP318" i="15"/>
  <c r="BP319" i="15"/>
  <c r="BP320" i="15"/>
  <c r="BP321" i="15"/>
  <c r="BP322" i="15"/>
  <c r="BP323" i="15"/>
  <c r="BP324" i="15"/>
  <c r="BP325" i="15"/>
  <c r="BP326" i="15"/>
  <c r="BP327" i="15"/>
  <c r="BP328" i="15"/>
  <c r="BP329" i="15"/>
  <c r="BP330" i="15"/>
  <c r="BP331" i="15"/>
  <c r="BP332" i="15"/>
  <c r="BP333" i="15"/>
  <c r="BP334" i="15"/>
  <c r="BP335" i="15"/>
  <c r="BP336" i="15"/>
  <c r="BP337" i="15"/>
  <c r="BP338" i="15"/>
  <c r="BP339" i="15"/>
  <c r="BP340" i="15"/>
  <c r="BP341" i="15"/>
  <c r="BP342" i="15"/>
  <c r="BP343" i="15"/>
  <c r="BP344" i="15"/>
  <c r="BP345" i="15"/>
  <c r="BP346" i="15"/>
  <c r="BP347" i="15"/>
  <c r="BP348" i="15"/>
  <c r="BP349" i="15"/>
  <c r="BP350" i="15"/>
  <c r="BP351" i="15"/>
  <c r="BP352" i="15"/>
  <c r="BP353" i="15"/>
  <c r="BP354" i="15"/>
  <c r="BP355" i="15"/>
  <c r="BP356" i="15"/>
  <c r="BP357" i="15"/>
  <c r="BP358" i="15"/>
  <c r="BP359" i="15"/>
  <c r="BP360" i="15"/>
  <c r="BP361" i="15"/>
  <c r="BP362" i="15"/>
  <c r="BP363" i="15"/>
  <c r="BP364" i="15"/>
  <c r="BP365" i="15"/>
  <c r="BP366" i="15"/>
  <c r="BP367" i="15"/>
  <c r="BP368" i="15"/>
  <c r="BP369" i="15"/>
  <c r="BP370" i="15"/>
  <c r="BP371" i="15"/>
  <c r="BP372" i="15"/>
  <c r="BP373" i="15"/>
  <c r="BP374" i="15"/>
  <c r="BP375" i="15"/>
  <c r="BP376" i="15"/>
  <c r="BP377" i="15"/>
  <c r="BP378" i="15"/>
  <c r="BP379" i="15"/>
  <c r="BP380" i="15"/>
  <c r="BP381" i="15"/>
  <c r="BP382" i="15"/>
  <c r="BP383" i="15"/>
  <c r="BP384" i="15"/>
  <c r="BP385" i="15"/>
  <c r="BP386" i="15"/>
  <c r="BP387" i="15"/>
  <c r="BP388" i="15"/>
  <c r="BP389" i="15"/>
  <c r="BP390" i="15"/>
  <c r="BP391" i="15"/>
  <c r="BP392" i="15"/>
  <c r="BP393" i="15"/>
  <c r="BP394" i="15"/>
  <c r="BP395" i="15"/>
  <c r="BP396" i="15"/>
  <c r="BP397" i="15"/>
  <c r="BP398" i="15"/>
  <c r="BP399" i="15"/>
  <c r="BP400" i="15"/>
  <c r="BP401" i="15"/>
  <c r="BP402" i="15"/>
  <c r="BP403" i="15"/>
  <c r="BP404" i="15"/>
  <c r="BP405" i="15"/>
  <c r="BP406" i="15"/>
  <c r="BP407" i="15"/>
  <c r="BP408" i="15"/>
  <c r="BP409" i="15"/>
  <c r="BP410" i="15"/>
  <c r="BP411" i="15"/>
  <c r="BP412" i="15"/>
  <c r="BP413" i="15"/>
  <c r="BP414" i="15"/>
  <c r="BP415" i="15"/>
  <c r="BP416" i="15"/>
  <c r="BP417" i="15"/>
  <c r="BP418" i="15"/>
  <c r="BP419" i="15"/>
  <c r="BP420" i="15"/>
  <c r="BP421" i="15"/>
  <c r="BP422" i="15"/>
  <c r="BP423" i="15"/>
  <c r="BP424" i="15"/>
  <c r="BP425" i="15"/>
  <c r="BP426" i="15"/>
  <c r="BP427" i="15"/>
  <c r="BP428" i="15"/>
  <c r="BP429" i="15"/>
  <c r="BP430" i="15"/>
  <c r="BP431" i="15"/>
  <c r="BP432" i="15"/>
  <c r="BP433" i="15"/>
  <c r="BP434" i="15"/>
  <c r="BP435" i="15"/>
  <c r="BP436" i="15"/>
  <c r="BP437" i="15"/>
  <c r="BP438" i="15"/>
  <c r="BP439" i="15"/>
  <c r="BP440" i="15"/>
  <c r="BP441" i="15"/>
  <c r="BP442" i="15"/>
  <c r="BP443" i="15"/>
  <c r="BP444" i="15"/>
  <c r="BP445" i="15"/>
  <c r="BP446" i="15"/>
  <c r="BP447" i="15"/>
  <c r="BP448" i="15"/>
  <c r="BP449" i="15"/>
  <c r="BP450" i="15"/>
  <c r="BP451" i="15"/>
  <c r="BP452" i="15"/>
  <c r="BP453" i="15"/>
  <c r="BP454" i="15"/>
  <c r="BP455" i="15"/>
  <c r="BP456" i="15"/>
  <c r="BP457" i="15"/>
  <c r="BP458" i="15"/>
  <c r="BP459" i="15"/>
  <c r="BP460" i="15"/>
  <c r="BP461" i="15"/>
  <c r="BP462" i="15"/>
  <c r="BP463" i="15"/>
  <c r="BP464" i="15"/>
  <c r="BP465" i="15"/>
  <c r="BP466" i="15"/>
  <c r="BP467" i="15"/>
  <c r="BP468" i="15"/>
  <c r="BP469" i="15"/>
  <c r="BP470" i="15"/>
  <c r="BP471" i="15"/>
  <c r="BP472" i="15"/>
  <c r="BP473" i="15"/>
  <c r="BP474" i="15"/>
  <c r="BP475" i="15"/>
  <c r="BP476" i="15"/>
  <c r="BP477" i="15"/>
  <c r="BP478" i="15"/>
  <c r="BP479" i="15"/>
  <c r="BP480" i="15"/>
  <c r="BP481" i="15"/>
  <c r="BP482" i="15"/>
  <c r="BP483" i="15"/>
  <c r="BP484" i="15"/>
  <c r="BP485" i="15"/>
  <c r="BP486" i="15"/>
  <c r="BP487" i="15"/>
  <c r="BP488" i="15"/>
  <c r="BP489" i="15"/>
  <c r="BP490" i="15"/>
  <c r="BP491" i="15"/>
  <c r="BP492" i="15"/>
  <c r="BP493" i="15"/>
  <c r="BP494" i="15"/>
  <c r="BP495" i="15"/>
  <c r="BP496" i="15"/>
  <c r="BP497" i="15"/>
  <c r="BP498" i="15"/>
  <c r="BP499" i="15"/>
  <c r="BP500" i="15"/>
  <c r="BP501" i="15"/>
  <c r="BP502" i="15"/>
  <c r="BP503" i="15"/>
  <c r="BP504" i="15"/>
  <c r="BP505" i="15"/>
  <c r="BP506" i="15"/>
  <c r="BP507" i="15"/>
  <c r="BP508" i="15"/>
  <c r="BP509" i="15"/>
  <c r="BP510" i="15"/>
  <c r="BP511" i="15"/>
  <c r="BP512" i="15"/>
  <c r="BP513" i="15"/>
  <c r="BP514" i="15"/>
  <c r="BP515" i="15"/>
  <c r="BP516" i="15"/>
  <c r="BP517" i="15"/>
  <c r="BP518" i="15"/>
  <c r="BP519" i="15"/>
  <c r="BP520" i="15"/>
  <c r="BP521" i="15"/>
  <c r="BP522" i="15"/>
  <c r="BP523" i="15"/>
  <c r="BP524" i="15"/>
  <c r="BP525" i="15"/>
  <c r="BP526" i="15"/>
  <c r="BP527" i="15"/>
  <c r="BP528" i="15"/>
  <c r="BP529" i="15"/>
  <c r="BP530" i="15"/>
  <c r="BP531" i="15"/>
  <c r="BP532" i="15"/>
  <c r="BP533" i="15"/>
  <c r="BP534" i="15"/>
  <c r="BP535" i="15"/>
  <c r="BP536" i="15"/>
  <c r="BP537" i="15"/>
  <c r="BP538" i="15"/>
  <c r="BP539" i="15"/>
  <c r="BP540" i="15"/>
  <c r="BP541" i="15"/>
  <c r="BP542" i="15"/>
  <c r="BP543" i="15"/>
  <c r="BP544" i="15"/>
  <c r="BP545" i="15"/>
  <c r="BP546" i="15"/>
  <c r="BP547" i="15"/>
  <c r="BP548" i="15"/>
  <c r="BP549" i="15"/>
  <c r="BP550" i="15"/>
  <c r="BP551" i="15"/>
  <c r="BP552" i="15"/>
  <c r="BP553" i="15"/>
  <c r="BP554" i="15"/>
  <c r="BP555" i="15"/>
  <c r="BP556" i="15"/>
  <c r="BP557" i="15"/>
  <c r="BP558" i="15"/>
  <c r="BP559" i="15"/>
  <c r="BP560" i="15"/>
  <c r="BP561" i="15"/>
  <c r="BP562" i="15"/>
  <c r="BP563" i="15"/>
  <c r="BP564" i="15"/>
  <c r="BP565" i="15"/>
  <c r="BP566" i="15"/>
  <c r="BP567" i="15"/>
  <c r="BP568" i="15"/>
  <c r="BP569" i="15"/>
  <c r="BP570" i="15"/>
  <c r="BP571" i="15"/>
  <c r="BP572" i="15"/>
  <c r="BP573" i="15"/>
  <c r="BP574" i="15"/>
  <c r="BP575" i="15"/>
  <c r="BP576" i="15"/>
  <c r="BP577" i="15"/>
  <c r="BP578" i="15"/>
  <c r="BP579" i="15"/>
  <c r="BP580" i="15"/>
  <c r="BP581" i="15"/>
  <c r="BP582" i="15"/>
  <c r="BP583" i="15"/>
  <c r="BP584" i="15"/>
  <c r="BP585" i="15"/>
  <c r="BP586" i="15"/>
  <c r="BP587" i="15"/>
  <c r="BP588" i="15"/>
  <c r="BP589" i="15"/>
  <c r="BP590" i="15"/>
  <c r="BP591" i="15"/>
  <c r="BP592" i="15"/>
  <c r="BP593" i="15"/>
  <c r="BP594" i="15"/>
  <c r="BP595" i="15"/>
  <c r="BP596" i="15"/>
  <c r="BP597" i="15"/>
  <c r="BP598" i="15"/>
  <c r="BP599" i="15"/>
  <c r="BP600" i="15"/>
  <c r="BP601" i="15"/>
  <c r="BP602" i="15"/>
  <c r="BP603" i="15"/>
  <c r="BP604" i="15"/>
  <c r="BP605" i="15"/>
  <c r="BP606" i="15"/>
  <c r="BP607" i="15"/>
  <c r="BP608" i="15"/>
  <c r="BP609" i="15"/>
  <c r="BP610" i="15"/>
  <c r="BP611" i="15"/>
  <c r="BP612" i="15"/>
  <c r="BP613" i="15"/>
  <c r="BP614" i="15"/>
  <c r="BP615" i="15"/>
  <c r="BP616" i="15"/>
  <c r="BP617" i="15"/>
  <c r="BP618" i="15"/>
  <c r="BP619" i="15"/>
  <c r="BP620" i="15"/>
  <c r="BP621" i="15"/>
  <c r="BP622" i="15"/>
  <c r="BP623" i="15"/>
  <c r="BP624" i="15"/>
  <c r="BP625" i="15"/>
  <c r="BP626" i="15"/>
  <c r="BP627" i="15"/>
  <c r="BP628" i="15"/>
  <c r="BP629" i="15"/>
  <c r="BP630" i="15"/>
  <c r="BP631" i="15"/>
  <c r="BP632" i="15"/>
  <c r="BP633" i="15"/>
  <c r="BP634" i="15"/>
  <c r="BP635" i="15"/>
  <c r="BP636" i="15"/>
  <c r="BP637" i="15"/>
  <c r="BP638" i="15"/>
  <c r="BP639" i="15"/>
  <c r="BP640" i="15"/>
  <c r="BP641" i="15"/>
  <c r="BP642" i="15"/>
  <c r="BP643" i="15"/>
  <c r="BP644" i="15"/>
  <c r="BP645" i="15"/>
  <c r="BP646" i="15"/>
  <c r="BP647" i="15"/>
  <c r="BP648" i="15"/>
  <c r="BP649" i="15"/>
  <c r="BP650" i="15"/>
  <c r="BP651" i="15"/>
  <c r="BP652" i="15"/>
  <c r="BP653" i="15"/>
  <c r="BP654" i="15"/>
  <c r="BP655" i="15"/>
  <c r="BP656" i="15"/>
  <c r="BP657" i="15"/>
  <c r="BP658" i="15"/>
  <c r="BP659" i="15"/>
  <c r="BP660" i="15"/>
  <c r="BP661" i="15"/>
  <c r="BP662" i="15"/>
  <c r="BP663" i="15"/>
  <c r="BP664" i="15"/>
  <c r="BP665" i="15"/>
  <c r="BP666" i="15"/>
  <c r="BP667" i="15"/>
  <c r="BP668" i="15"/>
  <c r="BP669" i="15"/>
  <c r="BP670" i="15"/>
  <c r="BP671" i="15"/>
  <c r="BP672" i="15"/>
  <c r="BP673" i="15"/>
  <c r="BP674" i="15"/>
  <c r="BP675" i="15"/>
  <c r="BP676" i="15"/>
  <c r="BP677" i="15"/>
  <c r="BP678" i="15"/>
  <c r="BP679" i="15"/>
  <c r="BP680" i="15"/>
  <c r="BP681" i="15"/>
  <c r="BP682" i="15"/>
  <c r="BP683" i="15"/>
  <c r="BP684" i="15"/>
  <c r="BP685" i="15"/>
  <c r="BP686" i="15"/>
  <c r="BP687" i="15"/>
  <c r="BP688" i="15"/>
  <c r="BP689" i="15"/>
  <c r="BP690" i="15"/>
  <c r="BP691" i="15"/>
  <c r="BP692" i="15"/>
  <c r="BP693" i="15"/>
  <c r="BP694" i="15"/>
  <c r="BP695" i="15"/>
  <c r="BP696" i="15"/>
  <c r="BP697" i="15"/>
  <c r="BP698" i="15"/>
  <c r="BP699" i="15"/>
  <c r="BP700" i="15"/>
  <c r="BP701" i="15"/>
  <c r="BP702" i="15"/>
  <c r="BP703" i="15"/>
  <c r="BP704" i="15"/>
  <c r="BP705" i="15"/>
  <c r="BP706" i="15"/>
  <c r="BP707" i="15"/>
  <c r="BP708" i="15"/>
  <c r="BP709" i="15"/>
  <c r="BP710" i="15"/>
  <c r="BP711" i="15"/>
  <c r="BP712" i="15"/>
  <c r="BP713" i="15"/>
  <c r="BP714" i="15"/>
  <c r="BP715" i="15"/>
  <c r="BP716" i="15"/>
  <c r="BP717" i="15"/>
  <c r="BP718" i="15"/>
  <c r="BP719" i="15"/>
  <c r="BP720" i="15"/>
  <c r="BP721" i="15"/>
  <c r="BP722" i="15"/>
  <c r="BP723" i="15"/>
  <c r="BP724" i="15"/>
  <c r="BP725" i="15"/>
  <c r="BP726" i="15"/>
  <c r="BP727" i="15"/>
  <c r="BP728" i="15"/>
  <c r="BP729" i="15"/>
  <c r="BP730" i="15"/>
  <c r="BP731" i="15"/>
  <c r="BP732" i="15"/>
  <c r="BP733" i="15"/>
  <c r="BP734" i="15"/>
  <c r="BP735" i="15"/>
  <c r="BP736" i="15"/>
  <c r="BP737" i="15"/>
  <c r="BP738" i="15"/>
  <c r="BP739" i="15"/>
  <c r="BP740" i="15"/>
  <c r="BP741" i="15"/>
  <c r="BP742" i="15"/>
  <c r="BP743" i="15"/>
  <c r="BP744" i="15"/>
  <c r="BP745" i="15"/>
  <c r="BP746" i="15"/>
  <c r="BP747" i="15"/>
  <c r="BP748" i="15"/>
  <c r="BP749" i="15"/>
  <c r="BP750" i="15"/>
  <c r="BP751" i="15"/>
  <c r="BP752" i="15"/>
  <c r="BP753" i="15"/>
  <c r="BP754" i="15"/>
  <c r="BP755" i="15"/>
  <c r="BP756" i="15"/>
  <c r="BP757" i="15"/>
  <c r="BP758" i="15"/>
  <c r="BP759" i="15"/>
  <c r="BP760" i="15"/>
  <c r="BP761" i="15"/>
  <c r="BP762" i="15"/>
  <c r="BP763" i="15"/>
  <c r="BP764" i="15"/>
  <c r="BP765" i="15"/>
  <c r="BP766" i="15"/>
  <c r="BP767" i="15"/>
  <c r="BP768" i="15"/>
  <c r="BP769" i="15"/>
  <c r="BP770" i="15"/>
  <c r="BP771" i="15"/>
  <c r="BP772" i="15"/>
  <c r="BP773" i="15"/>
  <c r="BP774" i="15"/>
  <c r="BP775" i="15"/>
  <c r="BP776" i="15"/>
  <c r="BP777" i="15"/>
  <c r="BP778" i="15"/>
  <c r="BP779" i="15"/>
  <c r="BP780" i="15"/>
  <c r="BP781" i="15"/>
  <c r="BP782" i="15"/>
  <c r="BP783" i="15"/>
  <c r="BP784" i="15"/>
  <c r="BP785" i="15"/>
  <c r="BP786" i="15"/>
  <c r="BP787" i="15"/>
  <c r="BP788" i="15"/>
  <c r="BP789" i="15"/>
  <c r="BP790" i="15"/>
  <c r="BP791" i="15"/>
  <c r="BP792" i="15"/>
  <c r="BP793" i="15"/>
  <c r="BP794" i="15"/>
  <c r="BP795" i="15"/>
  <c r="BP796" i="15"/>
  <c r="BP797" i="15"/>
  <c r="BP798" i="15"/>
  <c r="BP799" i="15"/>
  <c r="BP800" i="15"/>
  <c r="BP801" i="15"/>
  <c r="BP802" i="15"/>
  <c r="BP803" i="15"/>
  <c r="BP804" i="15"/>
  <c r="BP805" i="15"/>
  <c r="BP806" i="15"/>
  <c r="BP807" i="15"/>
  <c r="BP808" i="15"/>
  <c r="BP809" i="15"/>
  <c r="BP810" i="15"/>
  <c r="BP811" i="15"/>
  <c r="BP812" i="15"/>
  <c r="BP813" i="15"/>
  <c r="BP814" i="15"/>
  <c r="BP815" i="15"/>
  <c r="BP816" i="15"/>
  <c r="BP817" i="15"/>
  <c r="BP818" i="15"/>
  <c r="BP819" i="15"/>
  <c r="BP820" i="15"/>
  <c r="BP821" i="15"/>
  <c r="BP822" i="15"/>
  <c r="BP823" i="15"/>
  <c r="BP824" i="15"/>
  <c r="BP825" i="15"/>
  <c r="BP826" i="15"/>
  <c r="BP827" i="15"/>
  <c r="BP828" i="15"/>
  <c r="BP829" i="15"/>
  <c r="BP830" i="15"/>
  <c r="BP831" i="15"/>
  <c r="BP832" i="15"/>
  <c r="BP833" i="15"/>
  <c r="BP834" i="15"/>
  <c r="BP835" i="15"/>
  <c r="BP836" i="15"/>
  <c r="BP837" i="15"/>
  <c r="BP838" i="15"/>
  <c r="BP839" i="15"/>
  <c r="BP840" i="15"/>
  <c r="BP841" i="15"/>
  <c r="BP842" i="15"/>
  <c r="BP843" i="15"/>
  <c r="BP844" i="15"/>
  <c r="BP845" i="15"/>
  <c r="BP846" i="15"/>
  <c r="BP847" i="15"/>
  <c r="BP848" i="15"/>
  <c r="BP849" i="15"/>
  <c r="BP850" i="15"/>
  <c r="BP851" i="15"/>
  <c r="BP852" i="15"/>
  <c r="BP853" i="15"/>
  <c r="BP854" i="15"/>
  <c r="BP855" i="15"/>
  <c r="BP856" i="15"/>
  <c r="BP857" i="15"/>
  <c r="BP858" i="15"/>
  <c r="BP859" i="15"/>
  <c r="BP860" i="15"/>
  <c r="BP861" i="15"/>
  <c r="BP862" i="15"/>
  <c r="BP863" i="15"/>
  <c r="BP864" i="15"/>
  <c r="BP865" i="15"/>
  <c r="BP866" i="15"/>
  <c r="BP867" i="15"/>
  <c r="BP868" i="15"/>
  <c r="BP869" i="15"/>
  <c r="BP870" i="15"/>
  <c r="BP871" i="15"/>
  <c r="BP872" i="15"/>
  <c r="BP873" i="15"/>
  <c r="BP874" i="15"/>
  <c r="BP875" i="15"/>
  <c r="BP876" i="15"/>
  <c r="BP877" i="15"/>
  <c r="BP878" i="15"/>
  <c r="BP879" i="15"/>
  <c r="BP880" i="15"/>
  <c r="BP881" i="15"/>
  <c r="BP882" i="15"/>
  <c r="BP883" i="15"/>
  <c r="BP884" i="15"/>
  <c r="BP885" i="15"/>
  <c r="BP886" i="15"/>
  <c r="BP887" i="15"/>
  <c r="BP888" i="15"/>
  <c r="BP889" i="15"/>
  <c r="BP890" i="15"/>
  <c r="BP891" i="15"/>
  <c r="BP892" i="15"/>
  <c r="BP893" i="15"/>
  <c r="BP894" i="15"/>
  <c r="BP895" i="15"/>
  <c r="BP896" i="15"/>
  <c r="BP897" i="15"/>
  <c r="BP898" i="15"/>
  <c r="BP899" i="15"/>
  <c r="BP900" i="15"/>
  <c r="BP901" i="15"/>
  <c r="BP902" i="15"/>
  <c r="BP903" i="15"/>
  <c r="BP904" i="15"/>
  <c r="BP905" i="15"/>
  <c r="BP906" i="15"/>
  <c r="BP907" i="15"/>
  <c r="BP908" i="15"/>
  <c r="BP909" i="15"/>
  <c r="BP910" i="15"/>
  <c r="BP911" i="15"/>
  <c r="BP912" i="15"/>
  <c r="BP913" i="15"/>
  <c r="BP914" i="15"/>
  <c r="BP915" i="15"/>
  <c r="BP916" i="15"/>
  <c r="BP917" i="15"/>
  <c r="BP918" i="15"/>
  <c r="BP919" i="15"/>
  <c r="BP920" i="15"/>
  <c r="BP921" i="15"/>
  <c r="BP922" i="15"/>
  <c r="BP923" i="15"/>
  <c r="BP924" i="15"/>
  <c r="BP925" i="15"/>
  <c r="BP926" i="15"/>
  <c r="BP927" i="15"/>
  <c r="BP928" i="15"/>
  <c r="BP929" i="15"/>
  <c r="BP930" i="15"/>
  <c r="BP931" i="15"/>
  <c r="BP932" i="15"/>
  <c r="BP933" i="15"/>
  <c r="BP934" i="15"/>
  <c r="BP935" i="15"/>
  <c r="BP936" i="15"/>
  <c r="BP937" i="15"/>
  <c r="BP938" i="15"/>
  <c r="BP939" i="15"/>
  <c r="BP940" i="15"/>
  <c r="BP941" i="15"/>
  <c r="BP942" i="15"/>
  <c r="BP943" i="15"/>
  <c r="BP944" i="15"/>
  <c r="BP945" i="15"/>
  <c r="BP946" i="15"/>
  <c r="BP947" i="15"/>
  <c r="BP948" i="15"/>
  <c r="BP949" i="15"/>
  <c r="BP950" i="15"/>
  <c r="BP951" i="15"/>
  <c r="BP952" i="15"/>
  <c r="BP953" i="15"/>
  <c r="BP954" i="15"/>
  <c r="BP955" i="15"/>
  <c r="BP956" i="15"/>
  <c r="BP957" i="15"/>
  <c r="BP958" i="15"/>
  <c r="BP959" i="15"/>
  <c r="BP960" i="15"/>
  <c r="BP961" i="15"/>
  <c r="BP962" i="15"/>
  <c r="BP963" i="15"/>
  <c r="BP964" i="15"/>
  <c r="BP965" i="15"/>
  <c r="BP966" i="15"/>
  <c r="BP967" i="15"/>
  <c r="BP968" i="15"/>
  <c r="BP969" i="15"/>
  <c r="BP970" i="15"/>
  <c r="BP971" i="15"/>
  <c r="BP972" i="15"/>
  <c r="BP973" i="15"/>
  <c r="BP974" i="15"/>
  <c r="BP975" i="15"/>
  <c r="BP976" i="15"/>
  <c r="BP977" i="15"/>
  <c r="BP978" i="15"/>
  <c r="BP979" i="15"/>
  <c r="BP980" i="15"/>
  <c r="BP981" i="15"/>
  <c r="BP982" i="15"/>
  <c r="BP983" i="15"/>
  <c r="BP984" i="15"/>
  <c r="BP985" i="15"/>
  <c r="BP986" i="15"/>
  <c r="BP987" i="15"/>
  <c r="BP988" i="15"/>
  <c r="BP989" i="15"/>
  <c r="BP990" i="15"/>
  <c r="BP991" i="15"/>
  <c r="BP992" i="15"/>
  <c r="BP993" i="15"/>
  <c r="BP994" i="15"/>
  <c r="BP995" i="15"/>
  <c r="BP996" i="15"/>
  <c r="BP997" i="15"/>
  <c r="BP998" i="15"/>
  <c r="BP999" i="15"/>
  <c r="BP1000" i="15"/>
  <c r="BP1001" i="15"/>
  <c r="BP1002" i="15"/>
  <c r="BP14" i="15"/>
  <c r="BP13" i="15"/>
  <c r="BE15" i="15"/>
  <c r="BF15" i="15" s="1"/>
  <c r="BE16" i="15"/>
  <c r="BE17" i="15"/>
  <c r="BE18" i="15"/>
  <c r="BE19" i="15"/>
  <c r="BE20" i="15"/>
  <c r="BE21" i="15"/>
  <c r="BE22" i="15"/>
  <c r="BE23" i="15"/>
  <c r="BE24" i="15"/>
  <c r="BE25" i="15"/>
  <c r="BE26" i="15"/>
  <c r="BE27" i="15"/>
  <c r="BE28" i="15"/>
  <c r="BE29" i="15"/>
  <c r="BE30" i="15"/>
  <c r="BE31" i="15"/>
  <c r="BE32" i="15"/>
  <c r="BE33" i="15"/>
  <c r="BE34" i="15"/>
  <c r="BE35" i="15"/>
  <c r="BE36" i="15"/>
  <c r="BE37" i="15"/>
  <c r="BE38" i="15"/>
  <c r="BE39" i="15"/>
  <c r="BE40" i="15"/>
  <c r="BE41" i="15"/>
  <c r="BE42" i="15"/>
  <c r="BE43" i="15"/>
  <c r="BE44" i="15"/>
  <c r="BE45" i="15"/>
  <c r="BE46" i="15"/>
  <c r="BE47" i="15"/>
  <c r="BE48" i="15"/>
  <c r="BE49" i="15"/>
  <c r="BE50" i="15"/>
  <c r="BE51" i="15"/>
  <c r="BE52" i="15"/>
  <c r="BE53" i="15"/>
  <c r="BE54" i="15"/>
  <c r="BE55" i="15"/>
  <c r="BE56" i="15"/>
  <c r="BE57" i="15"/>
  <c r="BE58" i="15"/>
  <c r="BE59" i="15"/>
  <c r="BE60" i="15"/>
  <c r="BE61" i="15"/>
  <c r="BE62" i="15"/>
  <c r="BE63" i="15"/>
  <c r="BE64" i="15"/>
  <c r="BE65" i="15"/>
  <c r="BE66" i="15"/>
  <c r="BE67" i="15"/>
  <c r="BE68" i="15"/>
  <c r="BE69" i="15"/>
  <c r="BE70" i="15"/>
  <c r="BE71" i="15"/>
  <c r="BE72" i="15"/>
  <c r="BE73" i="15"/>
  <c r="BE74" i="15"/>
  <c r="BE75" i="15"/>
  <c r="BE76" i="15"/>
  <c r="BE77" i="15"/>
  <c r="BE78" i="15"/>
  <c r="BE79" i="15"/>
  <c r="BE80" i="15"/>
  <c r="BE81" i="15"/>
  <c r="BE82" i="15"/>
  <c r="BE83" i="15"/>
  <c r="BE84" i="15"/>
  <c r="BE85" i="15"/>
  <c r="BE86" i="15"/>
  <c r="BE87" i="15"/>
  <c r="BE88" i="15"/>
  <c r="BE89" i="15"/>
  <c r="BE90" i="15"/>
  <c r="BE91" i="15"/>
  <c r="BE92" i="15"/>
  <c r="BE93" i="15"/>
  <c r="BE94" i="15"/>
  <c r="BE95" i="15"/>
  <c r="BE96" i="15"/>
  <c r="BE97" i="15"/>
  <c r="BE98" i="15"/>
  <c r="BE99" i="15"/>
  <c r="BE100" i="15"/>
  <c r="BE101" i="15"/>
  <c r="BE102" i="15"/>
  <c r="BE103" i="15"/>
  <c r="BE104" i="15"/>
  <c r="BE105" i="15"/>
  <c r="BE106" i="15"/>
  <c r="BE107" i="15"/>
  <c r="BE108" i="15"/>
  <c r="BE109" i="15"/>
  <c r="BE110" i="15"/>
  <c r="BE111" i="15"/>
  <c r="BE112" i="15"/>
  <c r="BE113" i="15"/>
  <c r="BE114" i="15"/>
  <c r="BE115" i="15"/>
  <c r="BE116" i="15"/>
  <c r="BE117" i="15"/>
  <c r="BE118" i="15"/>
  <c r="BE119" i="15"/>
  <c r="BE120" i="15"/>
  <c r="BE121" i="15"/>
  <c r="BE122" i="15"/>
  <c r="BE123" i="15"/>
  <c r="BE124" i="15"/>
  <c r="BE125" i="15"/>
  <c r="BE126" i="15"/>
  <c r="BE127" i="15"/>
  <c r="BE128" i="15"/>
  <c r="BE129" i="15"/>
  <c r="BE130" i="15"/>
  <c r="BE131" i="15"/>
  <c r="BE132" i="15"/>
  <c r="BE133" i="15"/>
  <c r="BE134" i="15"/>
  <c r="BE135" i="15"/>
  <c r="BE136" i="15"/>
  <c r="BE137" i="15"/>
  <c r="BE138" i="15"/>
  <c r="BE139" i="15"/>
  <c r="BE140" i="15"/>
  <c r="BE141" i="15"/>
  <c r="BE142" i="15"/>
  <c r="BE143" i="15"/>
  <c r="BE144" i="15"/>
  <c r="BE145" i="15"/>
  <c r="BE146" i="15"/>
  <c r="BE147" i="15"/>
  <c r="BE148" i="15"/>
  <c r="BE149" i="15"/>
  <c r="BE150" i="15"/>
  <c r="BE151" i="15"/>
  <c r="BE152" i="15"/>
  <c r="BE153" i="15"/>
  <c r="BE154" i="15"/>
  <c r="BE155" i="15"/>
  <c r="BE156" i="15"/>
  <c r="BE157" i="15"/>
  <c r="BE158" i="15"/>
  <c r="BE159" i="15"/>
  <c r="BE160" i="15"/>
  <c r="BE161" i="15"/>
  <c r="BE162" i="15"/>
  <c r="BE163" i="15"/>
  <c r="BE164" i="15"/>
  <c r="BE165" i="15"/>
  <c r="BE166" i="15"/>
  <c r="BE167" i="15"/>
  <c r="BE168" i="15"/>
  <c r="BE169" i="15"/>
  <c r="BE170" i="15"/>
  <c r="BE171" i="15"/>
  <c r="BE172" i="15"/>
  <c r="BE173" i="15"/>
  <c r="BE174" i="15"/>
  <c r="BE175" i="15"/>
  <c r="BE176" i="15"/>
  <c r="BE177" i="15"/>
  <c r="BE178" i="15"/>
  <c r="BE179" i="15"/>
  <c r="BE180" i="15"/>
  <c r="BE181" i="15"/>
  <c r="BE182" i="15"/>
  <c r="BE183" i="15"/>
  <c r="BE184" i="15"/>
  <c r="BE185" i="15"/>
  <c r="BE186" i="15"/>
  <c r="BE187" i="15"/>
  <c r="BE188" i="15"/>
  <c r="BE189" i="15"/>
  <c r="BE190" i="15"/>
  <c r="BE191" i="15"/>
  <c r="BE192" i="15"/>
  <c r="BE193" i="15"/>
  <c r="BE194" i="15"/>
  <c r="BE195" i="15"/>
  <c r="BE196" i="15"/>
  <c r="BE197" i="15"/>
  <c r="BE198" i="15"/>
  <c r="BE199" i="15"/>
  <c r="BE200" i="15"/>
  <c r="BE201" i="15"/>
  <c r="BE202" i="15"/>
  <c r="BE203" i="15"/>
  <c r="BE204" i="15"/>
  <c r="BE205" i="15"/>
  <c r="BE206" i="15"/>
  <c r="BE207" i="15"/>
  <c r="BE208" i="15"/>
  <c r="BE209" i="15"/>
  <c r="BE210" i="15"/>
  <c r="BE211" i="15"/>
  <c r="BE212" i="15"/>
  <c r="BE213" i="15"/>
  <c r="BE214" i="15"/>
  <c r="BE215" i="15"/>
  <c r="BE216" i="15"/>
  <c r="BE217" i="15"/>
  <c r="BE218" i="15"/>
  <c r="BE219" i="15"/>
  <c r="BE220" i="15"/>
  <c r="BE221" i="15"/>
  <c r="BE222" i="15"/>
  <c r="BE223" i="15"/>
  <c r="BE224" i="15"/>
  <c r="BE225" i="15"/>
  <c r="BE226" i="15"/>
  <c r="BE227" i="15"/>
  <c r="BE228" i="15"/>
  <c r="BE229" i="15"/>
  <c r="BE230" i="15"/>
  <c r="BE231" i="15"/>
  <c r="BE232" i="15"/>
  <c r="BE233" i="15"/>
  <c r="BE234" i="15"/>
  <c r="BE235" i="15"/>
  <c r="BE236" i="15"/>
  <c r="BE237" i="15"/>
  <c r="BE238" i="15"/>
  <c r="BE239" i="15"/>
  <c r="BE240" i="15"/>
  <c r="BE241" i="15"/>
  <c r="BE242" i="15"/>
  <c r="BE243" i="15"/>
  <c r="BE244" i="15"/>
  <c r="BE245" i="15"/>
  <c r="BE246" i="15"/>
  <c r="BE247" i="15"/>
  <c r="BE248" i="15"/>
  <c r="BE249" i="15"/>
  <c r="BE250" i="15"/>
  <c r="BE251" i="15"/>
  <c r="BE252" i="15"/>
  <c r="BE253" i="15"/>
  <c r="BE254" i="15"/>
  <c r="BE255" i="15"/>
  <c r="BE256" i="15"/>
  <c r="BE257" i="15"/>
  <c r="BE258" i="15"/>
  <c r="BE259" i="15"/>
  <c r="BE260" i="15"/>
  <c r="BE261" i="15"/>
  <c r="BE262" i="15"/>
  <c r="BE263" i="15"/>
  <c r="BE264" i="15"/>
  <c r="BE265" i="15"/>
  <c r="BE266" i="15"/>
  <c r="BE267" i="15"/>
  <c r="BE268" i="15"/>
  <c r="BE269" i="15"/>
  <c r="BE270" i="15"/>
  <c r="BE271" i="15"/>
  <c r="BE272" i="15"/>
  <c r="BE273" i="15"/>
  <c r="BE274" i="15"/>
  <c r="BE275" i="15"/>
  <c r="BE276" i="15"/>
  <c r="BE277" i="15"/>
  <c r="BE278" i="15"/>
  <c r="BE279" i="15"/>
  <c r="BE280" i="15"/>
  <c r="BE281" i="15"/>
  <c r="BE282" i="15"/>
  <c r="BE283" i="15"/>
  <c r="BE284" i="15"/>
  <c r="BE285" i="15"/>
  <c r="BE286" i="15"/>
  <c r="BE287" i="15"/>
  <c r="BE288" i="15"/>
  <c r="BE289" i="15"/>
  <c r="BE290" i="15"/>
  <c r="BE291" i="15"/>
  <c r="BE292" i="15"/>
  <c r="BE293" i="15"/>
  <c r="BE294" i="15"/>
  <c r="BE295" i="15"/>
  <c r="BE296" i="15"/>
  <c r="BE297" i="15"/>
  <c r="BE298" i="15"/>
  <c r="BE299" i="15"/>
  <c r="BE300" i="15"/>
  <c r="BE301" i="15"/>
  <c r="BE302" i="15"/>
  <c r="BE303" i="15"/>
  <c r="BE304" i="15"/>
  <c r="BE305" i="15"/>
  <c r="BE306" i="15"/>
  <c r="BE307" i="15"/>
  <c r="BE308" i="15"/>
  <c r="BE309" i="15"/>
  <c r="BE310" i="15"/>
  <c r="BE311" i="15"/>
  <c r="BE312" i="15"/>
  <c r="BE313" i="15"/>
  <c r="BE314" i="15"/>
  <c r="BE315" i="15"/>
  <c r="BE316" i="15"/>
  <c r="BE317" i="15"/>
  <c r="BE318" i="15"/>
  <c r="BE319" i="15"/>
  <c r="BE320" i="15"/>
  <c r="BE321" i="15"/>
  <c r="BE322" i="15"/>
  <c r="BE323" i="15"/>
  <c r="BE324" i="15"/>
  <c r="BE325" i="15"/>
  <c r="BE326" i="15"/>
  <c r="BE327" i="15"/>
  <c r="BE328" i="15"/>
  <c r="BE329" i="15"/>
  <c r="BE330" i="15"/>
  <c r="BE331" i="15"/>
  <c r="BE332" i="15"/>
  <c r="BE333" i="15"/>
  <c r="BE334" i="15"/>
  <c r="BE335" i="15"/>
  <c r="BE336" i="15"/>
  <c r="BE337" i="15"/>
  <c r="BE338" i="15"/>
  <c r="BE339" i="15"/>
  <c r="BE340" i="15"/>
  <c r="BE341" i="15"/>
  <c r="BE342" i="15"/>
  <c r="BE343" i="15"/>
  <c r="BE344" i="15"/>
  <c r="BE345" i="15"/>
  <c r="BE346" i="15"/>
  <c r="BE347" i="15"/>
  <c r="BE348" i="15"/>
  <c r="BE349" i="15"/>
  <c r="BE350" i="15"/>
  <c r="BE351" i="15"/>
  <c r="BE352" i="15"/>
  <c r="BE353" i="15"/>
  <c r="BE354" i="15"/>
  <c r="BE355" i="15"/>
  <c r="BE356" i="15"/>
  <c r="BE357" i="15"/>
  <c r="BE358" i="15"/>
  <c r="BE359" i="15"/>
  <c r="BE360" i="15"/>
  <c r="BE361" i="15"/>
  <c r="BE362" i="15"/>
  <c r="BE363" i="15"/>
  <c r="BE364" i="15"/>
  <c r="BE365" i="15"/>
  <c r="BE366" i="15"/>
  <c r="BE367" i="15"/>
  <c r="BE368" i="15"/>
  <c r="BE369" i="15"/>
  <c r="BE370" i="15"/>
  <c r="BE371" i="15"/>
  <c r="BE372" i="15"/>
  <c r="BE373" i="15"/>
  <c r="BE374" i="15"/>
  <c r="BE375" i="15"/>
  <c r="BE376" i="15"/>
  <c r="BE377" i="15"/>
  <c r="BE378" i="15"/>
  <c r="BE379" i="15"/>
  <c r="BE380" i="15"/>
  <c r="BE381" i="15"/>
  <c r="BE382" i="15"/>
  <c r="BE383" i="15"/>
  <c r="BE384" i="15"/>
  <c r="BE385" i="15"/>
  <c r="BE386" i="15"/>
  <c r="BE387" i="15"/>
  <c r="BE388" i="15"/>
  <c r="BE389" i="15"/>
  <c r="BE390" i="15"/>
  <c r="BE391" i="15"/>
  <c r="BE392" i="15"/>
  <c r="BE393" i="15"/>
  <c r="BE394" i="15"/>
  <c r="BE395" i="15"/>
  <c r="BE396" i="15"/>
  <c r="BE397" i="15"/>
  <c r="BE398" i="15"/>
  <c r="BE399" i="15"/>
  <c r="BE400" i="15"/>
  <c r="BE401" i="15"/>
  <c r="BE402" i="15"/>
  <c r="BE403" i="15"/>
  <c r="BE404" i="15"/>
  <c r="BE405" i="15"/>
  <c r="BE406" i="15"/>
  <c r="BE407" i="15"/>
  <c r="BE408" i="15"/>
  <c r="BE409" i="15"/>
  <c r="BE410" i="15"/>
  <c r="BE411" i="15"/>
  <c r="BE412" i="15"/>
  <c r="BE413" i="15"/>
  <c r="BE414" i="15"/>
  <c r="BE415" i="15"/>
  <c r="BE416" i="15"/>
  <c r="BE417" i="15"/>
  <c r="BE418" i="15"/>
  <c r="BE419" i="15"/>
  <c r="BE420" i="15"/>
  <c r="BE421" i="15"/>
  <c r="BE422" i="15"/>
  <c r="BE423" i="15"/>
  <c r="BE424" i="15"/>
  <c r="BE425" i="15"/>
  <c r="BE426" i="15"/>
  <c r="BE427" i="15"/>
  <c r="BE428" i="15"/>
  <c r="BE429" i="15"/>
  <c r="BE430" i="15"/>
  <c r="BE431" i="15"/>
  <c r="BE432" i="15"/>
  <c r="BE433" i="15"/>
  <c r="BE434" i="15"/>
  <c r="BE435" i="15"/>
  <c r="BE436" i="15"/>
  <c r="BE437" i="15"/>
  <c r="BE438" i="15"/>
  <c r="BE439" i="15"/>
  <c r="BE440" i="15"/>
  <c r="BE441" i="15"/>
  <c r="BE442" i="15"/>
  <c r="BE443" i="15"/>
  <c r="BE444" i="15"/>
  <c r="BE445" i="15"/>
  <c r="BE446" i="15"/>
  <c r="BE447" i="15"/>
  <c r="BE448" i="15"/>
  <c r="BE449" i="15"/>
  <c r="BE450" i="15"/>
  <c r="BE451" i="15"/>
  <c r="BE452" i="15"/>
  <c r="BE453" i="15"/>
  <c r="BE454" i="15"/>
  <c r="BE455" i="15"/>
  <c r="BE456" i="15"/>
  <c r="BE457" i="15"/>
  <c r="BE458" i="15"/>
  <c r="BE459" i="15"/>
  <c r="BE460" i="15"/>
  <c r="BE461" i="15"/>
  <c r="BE462" i="15"/>
  <c r="BE463" i="15"/>
  <c r="BE464" i="15"/>
  <c r="BE465" i="15"/>
  <c r="BE466" i="15"/>
  <c r="BE467" i="15"/>
  <c r="BE468" i="15"/>
  <c r="BE469" i="15"/>
  <c r="BE470" i="15"/>
  <c r="BE471" i="15"/>
  <c r="BE472" i="15"/>
  <c r="BE473" i="15"/>
  <c r="BE474" i="15"/>
  <c r="BE475" i="15"/>
  <c r="BE476" i="15"/>
  <c r="BE477" i="15"/>
  <c r="BE478" i="15"/>
  <c r="BE479" i="15"/>
  <c r="BE480" i="15"/>
  <c r="BE481" i="15"/>
  <c r="BE482" i="15"/>
  <c r="BE483" i="15"/>
  <c r="BE484" i="15"/>
  <c r="BE485" i="15"/>
  <c r="BE486" i="15"/>
  <c r="BE487" i="15"/>
  <c r="BE488" i="15"/>
  <c r="BE489" i="15"/>
  <c r="BE490" i="15"/>
  <c r="BE491" i="15"/>
  <c r="BE492" i="15"/>
  <c r="BE493" i="15"/>
  <c r="BE494" i="15"/>
  <c r="BE495" i="15"/>
  <c r="BE496" i="15"/>
  <c r="BE497" i="15"/>
  <c r="BE498" i="15"/>
  <c r="BE499" i="15"/>
  <c r="BE500" i="15"/>
  <c r="BE501" i="15"/>
  <c r="BE502" i="15"/>
  <c r="BE503" i="15"/>
  <c r="BE504" i="15"/>
  <c r="BE505" i="15"/>
  <c r="BE506" i="15"/>
  <c r="BE507" i="15"/>
  <c r="BE508" i="15"/>
  <c r="BE509" i="15"/>
  <c r="BE510" i="15"/>
  <c r="BE511" i="15"/>
  <c r="BE512" i="15"/>
  <c r="BE513" i="15"/>
  <c r="BE514" i="15"/>
  <c r="BE515" i="15"/>
  <c r="BE516" i="15"/>
  <c r="BE517" i="15"/>
  <c r="BE518" i="15"/>
  <c r="BE519" i="15"/>
  <c r="BE520" i="15"/>
  <c r="BE521" i="15"/>
  <c r="BE522" i="15"/>
  <c r="BE523" i="15"/>
  <c r="BE524" i="15"/>
  <c r="BE525" i="15"/>
  <c r="BE526" i="15"/>
  <c r="BE527" i="15"/>
  <c r="BE528" i="15"/>
  <c r="BE529" i="15"/>
  <c r="BE530" i="15"/>
  <c r="BE531" i="15"/>
  <c r="BE532" i="15"/>
  <c r="BE533" i="15"/>
  <c r="BE534" i="15"/>
  <c r="BE535" i="15"/>
  <c r="BE536" i="15"/>
  <c r="BE537" i="15"/>
  <c r="BE538" i="15"/>
  <c r="BE539" i="15"/>
  <c r="BE540" i="15"/>
  <c r="BE541" i="15"/>
  <c r="BE542" i="15"/>
  <c r="BE543" i="15"/>
  <c r="BE544" i="15"/>
  <c r="BE545" i="15"/>
  <c r="BE546" i="15"/>
  <c r="BE547" i="15"/>
  <c r="BE548" i="15"/>
  <c r="BE549" i="15"/>
  <c r="BE550" i="15"/>
  <c r="BE551" i="15"/>
  <c r="BE552" i="15"/>
  <c r="BE553" i="15"/>
  <c r="BE554" i="15"/>
  <c r="BE555" i="15"/>
  <c r="BE556" i="15"/>
  <c r="BE557" i="15"/>
  <c r="BE558" i="15"/>
  <c r="BE559" i="15"/>
  <c r="BE560" i="15"/>
  <c r="BE561" i="15"/>
  <c r="BE562" i="15"/>
  <c r="BE563" i="15"/>
  <c r="BE564" i="15"/>
  <c r="BE565" i="15"/>
  <c r="BE566" i="15"/>
  <c r="BE567" i="15"/>
  <c r="BE568" i="15"/>
  <c r="BE569" i="15"/>
  <c r="BE570" i="15"/>
  <c r="BE571" i="15"/>
  <c r="BE572" i="15"/>
  <c r="BE573" i="15"/>
  <c r="BE574" i="15"/>
  <c r="BE575" i="15"/>
  <c r="BE576" i="15"/>
  <c r="BE577" i="15"/>
  <c r="BE578" i="15"/>
  <c r="BE579" i="15"/>
  <c r="BE580" i="15"/>
  <c r="BE581" i="15"/>
  <c r="BE582" i="15"/>
  <c r="BE583" i="15"/>
  <c r="BE584" i="15"/>
  <c r="BE585" i="15"/>
  <c r="BE586" i="15"/>
  <c r="BE587" i="15"/>
  <c r="BE588" i="15"/>
  <c r="BE589" i="15"/>
  <c r="BE590" i="15"/>
  <c r="BE591" i="15"/>
  <c r="BE592" i="15"/>
  <c r="BE593" i="15"/>
  <c r="BE594" i="15"/>
  <c r="BE595" i="15"/>
  <c r="BE596" i="15"/>
  <c r="BE597" i="15"/>
  <c r="BE598" i="15"/>
  <c r="BE599" i="15"/>
  <c r="BE600" i="15"/>
  <c r="BE601" i="15"/>
  <c r="BE602" i="15"/>
  <c r="BE603" i="15"/>
  <c r="BE604" i="15"/>
  <c r="BE605" i="15"/>
  <c r="BE606" i="15"/>
  <c r="BE607" i="15"/>
  <c r="BE608" i="15"/>
  <c r="BE609" i="15"/>
  <c r="BE610" i="15"/>
  <c r="BE611" i="15"/>
  <c r="BE612" i="15"/>
  <c r="BE613" i="15"/>
  <c r="BE614" i="15"/>
  <c r="BE615" i="15"/>
  <c r="BE616" i="15"/>
  <c r="BE617" i="15"/>
  <c r="BE618" i="15"/>
  <c r="BE619" i="15"/>
  <c r="BE620" i="15"/>
  <c r="BE621" i="15"/>
  <c r="BE622" i="15"/>
  <c r="BE623" i="15"/>
  <c r="BE624" i="15"/>
  <c r="BE625" i="15"/>
  <c r="BE626" i="15"/>
  <c r="BE627" i="15"/>
  <c r="BE628" i="15"/>
  <c r="BE629" i="15"/>
  <c r="BE630" i="15"/>
  <c r="BE631" i="15"/>
  <c r="BE632" i="15"/>
  <c r="BE633" i="15"/>
  <c r="BE634" i="15"/>
  <c r="BE635" i="15"/>
  <c r="BE636" i="15"/>
  <c r="BE637" i="15"/>
  <c r="BE638" i="15"/>
  <c r="BE639" i="15"/>
  <c r="BE640" i="15"/>
  <c r="BE641" i="15"/>
  <c r="BE642" i="15"/>
  <c r="BE643" i="15"/>
  <c r="BE644" i="15"/>
  <c r="BE645" i="15"/>
  <c r="BE646" i="15"/>
  <c r="BE647" i="15"/>
  <c r="BE648" i="15"/>
  <c r="BE649" i="15"/>
  <c r="BE650" i="15"/>
  <c r="BE651" i="15"/>
  <c r="BE652" i="15"/>
  <c r="BE653" i="15"/>
  <c r="BE654" i="15"/>
  <c r="BE655" i="15"/>
  <c r="BE656" i="15"/>
  <c r="BE657" i="15"/>
  <c r="BE658" i="15"/>
  <c r="BE659" i="15"/>
  <c r="BE660" i="15"/>
  <c r="BE661" i="15"/>
  <c r="BE662" i="15"/>
  <c r="BE663" i="15"/>
  <c r="BE664" i="15"/>
  <c r="BE665" i="15"/>
  <c r="BE666" i="15"/>
  <c r="BE667" i="15"/>
  <c r="BE668" i="15"/>
  <c r="BE669" i="15"/>
  <c r="BE670" i="15"/>
  <c r="BE671" i="15"/>
  <c r="BE672" i="15"/>
  <c r="BE673" i="15"/>
  <c r="BE674" i="15"/>
  <c r="BE675" i="15"/>
  <c r="BE676" i="15"/>
  <c r="BE677" i="15"/>
  <c r="BE678" i="15"/>
  <c r="BE679" i="15"/>
  <c r="BE680" i="15"/>
  <c r="BE681" i="15"/>
  <c r="BE682" i="15"/>
  <c r="BE683" i="15"/>
  <c r="BE684" i="15"/>
  <c r="BE685" i="15"/>
  <c r="BE686" i="15"/>
  <c r="BE687" i="15"/>
  <c r="BE688" i="15"/>
  <c r="BE689" i="15"/>
  <c r="BE690" i="15"/>
  <c r="BE691" i="15"/>
  <c r="BE692" i="15"/>
  <c r="BE693" i="15"/>
  <c r="BE694" i="15"/>
  <c r="BE695" i="15"/>
  <c r="BE696" i="15"/>
  <c r="BE697" i="15"/>
  <c r="BE698" i="15"/>
  <c r="BE699" i="15"/>
  <c r="BE700" i="15"/>
  <c r="BE701" i="15"/>
  <c r="BE702" i="15"/>
  <c r="BE703" i="15"/>
  <c r="BE704" i="15"/>
  <c r="BE705" i="15"/>
  <c r="BE706" i="15"/>
  <c r="BE707" i="15"/>
  <c r="BE708" i="15"/>
  <c r="BE709" i="15"/>
  <c r="BE710" i="15"/>
  <c r="BE711" i="15"/>
  <c r="BE712" i="15"/>
  <c r="BE713" i="15"/>
  <c r="BE714" i="15"/>
  <c r="BE715" i="15"/>
  <c r="BE716" i="15"/>
  <c r="BE717" i="15"/>
  <c r="BE718" i="15"/>
  <c r="BE719" i="15"/>
  <c r="BE720" i="15"/>
  <c r="BE721" i="15"/>
  <c r="BE722" i="15"/>
  <c r="BE723" i="15"/>
  <c r="BE724" i="15"/>
  <c r="BE725" i="15"/>
  <c r="BE726" i="15"/>
  <c r="BE727" i="15"/>
  <c r="BE728" i="15"/>
  <c r="BE729" i="15"/>
  <c r="BE730" i="15"/>
  <c r="BE731" i="15"/>
  <c r="BE732" i="15"/>
  <c r="BE733" i="15"/>
  <c r="BE734" i="15"/>
  <c r="BE735" i="15"/>
  <c r="BE736" i="15"/>
  <c r="BE737" i="15"/>
  <c r="BE738" i="15"/>
  <c r="BE739" i="15"/>
  <c r="BE740" i="15"/>
  <c r="BE741" i="15"/>
  <c r="BE742" i="15"/>
  <c r="BE743" i="15"/>
  <c r="BE744" i="15"/>
  <c r="BE745" i="15"/>
  <c r="BE746" i="15"/>
  <c r="BE747" i="15"/>
  <c r="BE748" i="15"/>
  <c r="BE749" i="15"/>
  <c r="BE750" i="15"/>
  <c r="BE751" i="15"/>
  <c r="BE752" i="15"/>
  <c r="BE753" i="15"/>
  <c r="BE754" i="15"/>
  <c r="BE755" i="15"/>
  <c r="BE756" i="15"/>
  <c r="BE757" i="15"/>
  <c r="BE758" i="15"/>
  <c r="BE759" i="15"/>
  <c r="BE760" i="15"/>
  <c r="BE761" i="15"/>
  <c r="BE762" i="15"/>
  <c r="BE763" i="15"/>
  <c r="BE764" i="15"/>
  <c r="BE765" i="15"/>
  <c r="BE766" i="15"/>
  <c r="BE767" i="15"/>
  <c r="BE768" i="15"/>
  <c r="BE769" i="15"/>
  <c r="BE770" i="15"/>
  <c r="BE771" i="15"/>
  <c r="BE772" i="15"/>
  <c r="BE773" i="15"/>
  <c r="BE774" i="15"/>
  <c r="BE775" i="15"/>
  <c r="BE776" i="15"/>
  <c r="BE777" i="15"/>
  <c r="BE778" i="15"/>
  <c r="BE779" i="15"/>
  <c r="BE780" i="15"/>
  <c r="BE781" i="15"/>
  <c r="BE782" i="15"/>
  <c r="BE783" i="15"/>
  <c r="BE784" i="15"/>
  <c r="BE785" i="15"/>
  <c r="BE786" i="15"/>
  <c r="BE787" i="15"/>
  <c r="BE788" i="15"/>
  <c r="BE789" i="15"/>
  <c r="BE790" i="15"/>
  <c r="BE791" i="15"/>
  <c r="BE792" i="15"/>
  <c r="BE793" i="15"/>
  <c r="BE794" i="15"/>
  <c r="BE795" i="15"/>
  <c r="BE796" i="15"/>
  <c r="BE797" i="15"/>
  <c r="BE798" i="15"/>
  <c r="BE799" i="15"/>
  <c r="BE800" i="15"/>
  <c r="BE801" i="15"/>
  <c r="BE802" i="15"/>
  <c r="BE803" i="15"/>
  <c r="BE804" i="15"/>
  <c r="BE805" i="15"/>
  <c r="BE806" i="15"/>
  <c r="BE807" i="15"/>
  <c r="BE808" i="15"/>
  <c r="BE809" i="15"/>
  <c r="BE810" i="15"/>
  <c r="BE811" i="15"/>
  <c r="BE812" i="15"/>
  <c r="BE813" i="15"/>
  <c r="BE814" i="15"/>
  <c r="BE815" i="15"/>
  <c r="BE816" i="15"/>
  <c r="BE817" i="15"/>
  <c r="BE818" i="15"/>
  <c r="BE819" i="15"/>
  <c r="BE820" i="15"/>
  <c r="BE821" i="15"/>
  <c r="BE822" i="15"/>
  <c r="BE823" i="15"/>
  <c r="BE824" i="15"/>
  <c r="BE825" i="15"/>
  <c r="BE826" i="15"/>
  <c r="BE827" i="15"/>
  <c r="BE828" i="15"/>
  <c r="BE829" i="15"/>
  <c r="BE830" i="15"/>
  <c r="BE831" i="15"/>
  <c r="BE832" i="15"/>
  <c r="BE833" i="15"/>
  <c r="BE834" i="15"/>
  <c r="BE835" i="15"/>
  <c r="BE836" i="15"/>
  <c r="BE837" i="15"/>
  <c r="BE838" i="15"/>
  <c r="BE839" i="15"/>
  <c r="BE840" i="15"/>
  <c r="BE841" i="15"/>
  <c r="BE842" i="15"/>
  <c r="BE843" i="15"/>
  <c r="BE844" i="15"/>
  <c r="BE845" i="15"/>
  <c r="BE846" i="15"/>
  <c r="BE847" i="15"/>
  <c r="BE848" i="15"/>
  <c r="BE849" i="15"/>
  <c r="BE850" i="15"/>
  <c r="BE851" i="15"/>
  <c r="BE852" i="15"/>
  <c r="BE853" i="15"/>
  <c r="BE854" i="15"/>
  <c r="BE855" i="15"/>
  <c r="BE856" i="15"/>
  <c r="BE857" i="15"/>
  <c r="BE858" i="15"/>
  <c r="BE859" i="15"/>
  <c r="BE860" i="15"/>
  <c r="BE861" i="15"/>
  <c r="BE862" i="15"/>
  <c r="BE863" i="15"/>
  <c r="BE864" i="15"/>
  <c r="BE865" i="15"/>
  <c r="BE866" i="15"/>
  <c r="BE867" i="15"/>
  <c r="BE868" i="15"/>
  <c r="BE869" i="15"/>
  <c r="BE870" i="15"/>
  <c r="BE871" i="15"/>
  <c r="BE872" i="15"/>
  <c r="BE873" i="15"/>
  <c r="BE874" i="15"/>
  <c r="BE875" i="15"/>
  <c r="BE876" i="15"/>
  <c r="BE877" i="15"/>
  <c r="BE878" i="15"/>
  <c r="BE879" i="15"/>
  <c r="BE880" i="15"/>
  <c r="BE881" i="15"/>
  <c r="BE882" i="15"/>
  <c r="BE883" i="15"/>
  <c r="BE884" i="15"/>
  <c r="BE885" i="15"/>
  <c r="BE886" i="15"/>
  <c r="BE887" i="15"/>
  <c r="BE888" i="15"/>
  <c r="BE889" i="15"/>
  <c r="BE890" i="15"/>
  <c r="BE891" i="15"/>
  <c r="BE892" i="15"/>
  <c r="BE893" i="15"/>
  <c r="BE894" i="15"/>
  <c r="BE895" i="15"/>
  <c r="BE896" i="15"/>
  <c r="BE897" i="15"/>
  <c r="BE898" i="15"/>
  <c r="BE899" i="15"/>
  <c r="BE900" i="15"/>
  <c r="BE901" i="15"/>
  <c r="BE902" i="15"/>
  <c r="BE903" i="15"/>
  <c r="BE904" i="15"/>
  <c r="BE905" i="15"/>
  <c r="BE906" i="15"/>
  <c r="BE907" i="15"/>
  <c r="BE908" i="15"/>
  <c r="BE909" i="15"/>
  <c r="BE910" i="15"/>
  <c r="BE911" i="15"/>
  <c r="BE912" i="15"/>
  <c r="BE913" i="15"/>
  <c r="BE914" i="15"/>
  <c r="BE915" i="15"/>
  <c r="BE916" i="15"/>
  <c r="BE917" i="15"/>
  <c r="BE918" i="15"/>
  <c r="BE919" i="15"/>
  <c r="BE920" i="15"/>
  <c r="BE921" i="15"/>
  <c r="BE922" i="15"/>
  <c r="BE923" i="15"/>
  <c r="BE924" i="15"/>
  <c r="BE925" i="15"/>
  <c r="BE926" i="15"/>
  <c r="BE927" i="15"/>
  <c r="BE928" i="15"/>
  <c r="BE929" i="15"/>
  <c r="BE930" i="15"/>
  <c r="BE931" i="15"/>
  <c r="BE932" i="15"/>
  <c r="BE933" i="15"/>
  <c r="BE934" i="15"/>
  <c r="BE935" i="15"/>
  <c r="BE936" i="15"/>
  <c r="BE937" i="15"/>
  <c r="BE938" i="15"/>
  <c r="BE939" i="15"/>
  <c r="BE940" i="15"/>
  <c r="BE941" i="15"/>
  <c r="BE942" i="15"/>
  <c r="BE943" i="15"/>
  <c r="BE944" i="15"/>
  <c r="BE945" i="15"/>
  <c r="BE946" i="15"/>
  <c r="BE947" i="15"/>
  <c r="BE948" i="15"/>
  <c r="BE949" i="15"/>
  <c r="BE950" i="15"/>
  <c r="BE951" i="15"/>
  <c r="BE952" i="15"/>
  <c r="BE953" i="15"/>
  <c r="BE954" i="15"/>
  <c r="BE955" i="15"/>
  <c r="BE956" i="15"/>
  <c r="BE957" i="15"/>
  <c r="BE958" i="15"/>
  <c r="BE959" i="15"/>
  <c r="BE960" i="15"/>
  <c r="BE961" i="15"/>
  <c r="BE962" i="15"/>
  <c r="BE963" i="15"/>
  <c r="BE964" i="15"/>
  <c r="BE965" i="15"/>
  <c r="BE966" i="15"/>
  <c r="BE967" i="15"/>
  <c r="BE968" i="15"/>
  <c r="BE969" i="15"/>
  <c r="BE970" i="15"/>
  <c r="BE971" i="15"/>
  <c r="BE972" i="15"/>
  <c r="BE973" i="15"/>
  <c r="BE974" i="15"/>
  <c r="BE975" i="15"/>
  <c r="BE976" i="15"/>
  <c r="BE977" i="15"/>
  <c r="BE978" i="15"/>
  <c r="BE979" i="15"/>
  <c r="BE980" i="15"/>
  <c r="BE981" i="15"/>
  <c r="BE982" i="15"/>
  <c r="BE983" i="15"/>
  <c r="BE984" i="15"/>
  <c r="BE985" i="15"/>
  <c r="BE986" i="15"/>
  <c r="BE987" i="15"/>
  <c r="BE988" i="15"/>
  <c r="BE989" i="15"/>
  <c r="BE990" i="15"/>
  <c r="BE991" i="15"/>
  <c r="BE992" i="15"/>
  <c r="BE993" i="15"/>
  <c r="BE994" i="15"/>
  <c r="BE995" i="15"/>
  <c r="BE996" i="15"/>
  <c r="BE997" i="15"/>
  <c r="BE998" i="15"/>
  <c r="BE999" i="15"/>
  <c r="BE1000" i="15"/>
  <c r="BE1001" i="15"/>
  <c r="BE1002" i="15"/>
  <c r="BE14" i="15"/>
  <c r="BE13" i="15"/>
  <c r="AT15" i="15"/>
  <c r="AU15" i="15" s="1"/>
  <c r="AT16" i="15"/>
  <c r="AT17" i="15"/>
  <c r="AT18" i="15"/>
  <c r="AT19" i="15"/>
  <c r="AT20" i="15"/>
  <c r="AT21" i="15"/>
  <c r="AT22" i="15"/>
  <c r="AT23" i="15"/>
  <c r="AT24" i="15"/>
  <c r="AT25" i="15"/>
  <c r="AT26" i="15"/>
  <c r="AT27" i="15"/>
  <c r="AT28" i="15"/>
  <c r="AT29" i="15"/>
  <c r="AT30" i="15"/>
  <c r="AT31" i="15"/>
  <c r="AT32" i="15"/>
  <c r="AT33" i="15"/>
  <c r="AT34" i="15"/>
  <c r="AT35" i="15"/>
  <c r="AT36" i="15"/>
  <c r="AT37" i="15"/>
  <c r="AT38" i="15"/>
  <c r="AT39" i="15"/>
  <c r="AT40" i="15"/>
  <c r="AT41" i="15"/>
  <c r="AT42" i="15"/>
  <c r="AT43" i="15"/>
  <c r="AT44" i="15"/>
  <c r="AT45" i="15"/>
  <c r="AT46" i="15"/>
  <c r="AT47" i="15"/>
  <c r="AT48" i="15"/>
  <c r="AT49" i="15"/>
  <c r="AT50" i="15"/>
  <c r="AT51" i="15"/>
  <c r="AT52" i="15"/>
  <c r="AT53" i="15"/>
  <c r="AT54" i="15"/>
  <c r="AT55" i="15"/>
  <c r="AT56" i="15"/>
  <c r="AT57" i="15"/>
  <c r="AT58" i="15"/>
  <c r="AT59" i="15"/>
  <c r="AT60" i="15"/>
  <c r="AT61" i="15"/>
  <c r="AT62" i="15"/>
  <c r="AT63" i="15"/>
  <c r="AT64" i="15"/>
  <c r="AT65" i="15"/>
  <c r="AT66" i="15"/>
  <c r="AT67" i="15"/>
  <c r="AT68" i="15"/>
  <c r="AT69" i="15"/>
  <c r="AT70" i="15"/>
  <c r="AT71" i="15"/>
  <c r="AT72" i="15"/>
  <c r="AT73" i="15"/>
  <c r="AT74" i="15"/>
  <c r="AT75" i="15"/>
  <c r="AT76" i="15"/>
  <c r="AT77" i="15"/>
  <c r="AT78" i="15"/>
  <c r="AT79" i="15"/>
  <c r="AT80" i="15"/>
  <c r="AT81" i="15"/>
  <c r="AT82" i="15"/>
  <c r="AT83" i="15"/>
  <c r="AT84" i="15"/>
  <c r="AT85" i="15"/>
  <c r="AT86" i="15"/>
  <c r="AT87" i="15"/>
  <c r="AT88" i="15"/>
  <c r="AT89" i="15"/>
  <c r="AT90" i="15"/>
  <c r="AT91" i="15"/>
  <c r="AT92" i="15"/>
  <c r="AT93" i="15"/>
  <c r="AT94" i="15"/>
  <c r="AT95" i="15"/>
  <c r="AT96" i="15"/>
  <c r="AT97" i="15"/>
  <c r="AT98" i="15"/>
  <c r="AT99" i="15"/>
  <c r="AT100" i="15"/>
  <c r="AT101" i="15"/>
  <c r="AT102" i="15"/>
  <c r="AT103" i="15"/>
  <c r="AT104" i="15"/>
  <c r="AT105" i="15"/>
  <c r="AT106" i="15"/>
  <c r="AT107" i="15"/>
  <c r="AT108" i="15"/>
  <c r="AT109" i="15"/>
  <c r="AT110" i="15"/>
  <c r="AT111" i="15"/>
  <c r="AT112" i="15"/>
  <c r="AT113" i="15"/>
  <c r="AT114" i="15"/>
  <c r="AT115" i="15"/>
  <c r="AT116" i="15"/>
  <c r="AT117" i="15"/>
  <c r="AT118" i="15"/>
  <c r="AT119" i="15"/>
  <c r="AT120" i="15"/>
  <c r="AT121" i="15"/>
  <c r="AT122" i="15"/>
  <c r="AT123" i="15"/>
  <c r="AT124" i="15"/>
  <c r="AT125" i="15"/>
  <c r="AT126" i="15"/>
  <c r="AT127" i="15"/>
  <c r="AT128" i="15"/>
  <c r="AT129" i="15"/>
  <c r="AT130" i="15"/>
  <c r="AT131" i="15"/>
  <c r="AT132" i="15"/>
  <c r="AT133" i="15"/>
  <c r="AT134" i="15"/>
  <c r="AT135" i="15"/>
  <c r="AT136" i="15"/>
  <c r="AT137" i="15"/>
  <c r="AT138" i="15"/>
  <c r="AT139" i="15"/>
  <c r="AT140" i="15"/>
  <c r="AT141" i="15"/>
  <c r="AT142" i="15"/>
  <c r="AT143" i="15"/>
  <c r="AT144" i="15"/>
  <c r="AT145" i="15"/>
  <c r="AT146" i="15"/>
  <c r="AT147" i="15"/>
  <c r="AT148" i="15"/>
  <c r="AT149" i="15"/>
  <c r="AT150" i="15"/>
  <c r="AT151" i="15"/>
  <c r="AT152" i="15"/>
  <c r="AT153" i="15"/>
  <c r="AT154" i="15"/>
  <c r="AT155" i="15"/>
  <c r="AT156" i="15"/>
  <c r="AT157" i="15"/>
  <c r="AT158" i="15"/>
  <c r="AT159" i="15"/>
  <c r="AT160" i="15"/>
  <c r="AT161" i="15"/>
  <c r="AT162" i="15"/>
  <c r="AT163" i="15"/>
  <c r="AT164" i="15"/>
  <c r="AT165" i="15"/>
  <c r="AT166" i="15"/>
  <c r="AT167" i="15"/>
  <c r="AT168" i="15"/>
  <c r="AT169" i="15"/>
  <c r="AT170" i="15"/>
  <c r="AT171" i="15"/>
  <c r="AT172" i="15"/>
  <c r="AT173" i="15"/>
  <c r="AT174" i="15"/>
  <c r="AT175" i="15"/>
  <c r="AT176" i="15"/>
  <c r="AT177" i="15"/>
  <c r="AT178" i="15"/>
  <c r="AT179" i="15"/>
  <c r="AT180" i="15"/>
  <c r="AT181" i="15"/>
  <c r="AT182" i="15"/>
  <c r="AT183" i="15"/>
  <c r="AT184" i="15"/>
  <c r="AT185" i="15"/>
  <c r="AT186" i="15"/>
  <c r="AT187" i="15"/>
  <c r="AT188" i="15"/>
  <c r="AT189" i="15"/>
  <c r="AT190" i="15"/>
  <c r="AT191" i="15"/>
  <c r="AT192" i="15"/>
  <c r="AT193" i="15"/>
  <c r="AT194" i="15"/>
  <c r="AT195" i="15"/>
  <c r="AT196" i="15"/>
  <c r="AT197" i="15"/>
  <c r="AT198" i="15"/>
  <c r="AT199" i="15"/>
  <c r="AT200" i="15"/>
  <c r="AT201" i="15"/>
  <c r="AT202" i="15"/>
  <c r="AT203" i="15"/>
  <c r="AT204" i="15"/>
  <c r="AT205" i="15"/>
  <c r="AT206" i="15"/>
  <c r="AT207" i="15"/>
  <c r="AT208" i="15"/>
  <c r="AT209" i="15"/>
  <c r="AT210" i="15"/>
  <c r="AT211" i="15"/>
  <c r="AT212" i="15"/>
  <c r="AT213" i="15"/>
  <c r="AT214" i="15"/>
  <c r="AT215" i="15"/>
  <c r="AT216" i="15"/>
  <c r="AT217" i="15"/>
  <c r="AT218" i="15"/>
  <c r="AT219" i="15"/>
  <c r="AT220" i="15"/>
  <c r="AT221" i="15"/>
  <c r="AT222" i="15"/>
  <c r="AT223" i="15"/>
  <c r="AT224" i="15"/>
  <c r="AT225" i="15"/>
  <c r="AT226" i="15"/>
  <c r="AT227" i="15"/>
  <c r="AT228" i="15"/>
  <c r="AT229" i="15"/>
  <c r="AT230" i="15"/>
  <c r="AT231" i="15"/>
  <c r="AT232" i="15"/>
  <c r="AT233" i="15"/>
  <c r="AT234" i="15"/>
  <c r="AT235" i="15"/>
  <c r="AT236" i="15"/>
  <c r="AT237" i="15"/>
  <c r="AT238" i="15"/>
  <c r="AT239" i="15"/>
  <c r="AT240" i="15"/>
  <c r="AT241" i="15"/>
  <c r="AT242" i="15"/>
  <c r="AT243" i="15"/>
  <c r="AT244" i="15"/>
  <c r="AT245" i="15"/>
  <c r="AT246" i="15"/>
  <c r="AT247" i="15"/>
  <c r="AT248" i="15"/>
  <c r="AT249" i="15"/>
  <c r="AT250" i="15"/>
  <c r="AT251" i="15"/>
  <c r="AT252" i="15"/>
  <c r="AT253" i="15"/>
  <c r="AT254" i="15"/>
  <c r="AT255" i="15"/>
  <c r="AT256" i="15"/>
  <c r="AT257" i="15"/>
  <c r="AT258" i="15"/>
  <c r="AT259" i="15"/>
  <c r="AT260" i="15"/>
  <c r="AT261" i="15"/>
  <c r="AT262" i="15"/>
  <c r="AT263" i="15"/>
  <c r="AT264" i="15"/>
  <c r="AT265" i="15"/>
  <c r="AT266" i="15"/>
  <c r="AT267" i="15"/>
  <c r="AT268" i="15"/>
  <c r="AT269" i="15"/>
  <c r="AT270" i="15"/>
  <c r="AT271" i="15"/>
  <c r="AT272" i="15"/>
  <c r="AT273" i="15"/>
  <c r="AT274" i="15"/>
  <c r="AT275" i="15"/>
  <c r="AT276" i="15"/>
  <c r="AT277" i="15"/>
  <c r="AT278" i="15"/>
  <c r="AT279" i="15"/>
  <c r="AT280" i="15"/>
  <c r="AT281" i="15"/>
  <c r="AT282" i="15"/>
  <c r="AT283" i="15"/>
  <c r="AT284" i="15"/>
  <c r="AT285" i="15"/>
  <c r="AT286" i="15"/>
  <c r="AT287" i="15"/>
  <c r="AT288" i="15"/>
  <c r="AT289" i="15"/>
  <c r="AT290" i="15"/>
  <c r="AT291" i="15"/>
  <c r="AT292" i="15"/>
  <c r="AT293" i="15"/>
  <c r="AT294" i="15"/>
  <c r="AT295" i="15"/>
  <c r="AT296" i="15"/>
  <c r="AT297" i="15"/>
  <c r="AT298" i="15"/>
  <c r="AT299" i="15"/>
  <c r="AT300" i="15"/>
  <c r="AT301" i="15"/>
  <c r="AT302" i="15"/>
  <c r="AT303" i="15"/>
  <c r="AT304" i="15"/>
  <c r="AT305" i="15"/>
  <c r="AT306" i="15"/>
  <c r="AT307" i="15"/>
  <c r="AT308" i="15"/>
  <c r="AT309" i="15"/>
  <c r="AT310" i="15"/>
  <c r="AT311" i="15"/>
  <c r="AT312" i="15"/>
  <c r="AT313" i="15"/>
  <c r="AT314" i="15"/>
  <c r="AT315" i="15"/>
  <c r="AT316" i="15"/>
  <c r="AT317" i="15"/>
  <c r="AT318" i="15"/>
  <c r="AT319" i="15"/>
  <c r="AT320" i="15"/>
  <c r="AT321" i="15"/>
  <c r="AT322" i="15"/>
  <c r="AT323" i="15"/>
  <c r="AT324" i="15"/>
  <c r="AT325" i="15"/>
  <c r="AT326" i="15"/>
  <c r="AT327" i="15"/>
  <c r="AT328" i="15"/>
  <c r="AT329" i="15"/>
  <c r="AT330" i="15"/>
  <c r="AT331" i="15"/>
  <c r="AT332" i="15"/>
  <c r="AT333" i="15"/>
  <c r="AT334" i="15"/>
  <c r="AT335" i="15"/>
  <c r="AT336" i="15"/>
  <c r="AT337" i="15"/>
  <c r="AT338" i="15"/>
  <c r="AT339" i="15"/>
  <c r="AT340" i="15"/>
  <c r="AT341" i="15"/>
  <c r="AT342" i="15"/>
  <c r="AT343" i="15"/>
  <c r="AT344" i="15"/>
  <c r="AT345" i="15"/>
  <c r="AT346" i="15"/>
  <c r="AT347" i="15"/>
  <c r="AT348" i="15"/>
  <c r="AT349" i="15"/>
  <c r="AT350" i="15"/>
  <c r="AT351" i="15"/>
  <c r="AT352" i="15"/>
  <c r="AT353" i="15"/>
  <c r="AT354" i="15"/>
  <c r="AT355" i="15"/>
  <c r="AT356" i="15"/>
  <c r="AT357" i="15"/>
  <c r="AT358" i="15"/>
  <c r="AT359" i="15"/>
  <c r="AT360" i="15"/>
  <c r="AT361" i="15"/>
  <c r="AT362" i="15"/>
  <c r="AT363" i="15"/>
  <c r="AT364" i="15"/>
  <c r="AT365" i="15"/>
  <c r="AT366" i="15"/>
  <c r="AT367" i="15"/>
  <c r="AT368" i="15"/>
  <c r="AT369" i="15"/>
  <c r="AT370" i="15"/>
  <c r="AT371" i="15"/>
  <c r="AT372" i="15"/>
  <c r="AT373" i="15"/>
  <c r="AT374" i="15"/>
  <c r="AT375" i="15"/>
  <c r="AT376" i="15"/>
  <c r="AT377" i="15"/>
  <c r="AT378" i="15"/>
  <c r="AT379" i="15"/>
  <c r="AT380" i="15"/>
  <c r="AT381" i="15"/>
  <c r="AT382" i="15"/>
  <c r="AT383" i="15"/>
  <c r="AT384" i="15"/>
  <c r="AT385" i="15"/>
  <c r="AT386" i="15"/>
  <c r="AT387" i="15"/>
  <c r="AT388" i="15"/>
  <c r="AT389" i="15"/>
  <c r="AT390" i="15"/>
  <c r="AT391" i="15"/>
  <c r="AT392" i="15"/>
  <c r="AT393" i="15"/>
  <c r="AT394" i="15"/>
  <c r="AT395" i="15"/>
  <c r="AT396" i="15"/>
  <c r="AT397" i="15"/>
  <c r="AT398" i="15"/>
  <c r="AT399" i="15"/>
  <c r="AT400" i="15"/>
  <c r="AT401" i="15"/>
  <c r="AT402" i="15"/>
  <c r="AT403" i="15"/>
  <c r="AT404" i="15"/>
  <c r="AT405" i="15"/>
  <c r="AT406" i="15"/>
  <c r="AT407" i="15"/>
  <c r="AT408" i="15"/>
  <c r="AT409" i="15"/>
  <c r="AT410" i="15"/>
  <c r="AT411" i="15"/>
  <c r="AT412" i="15"/>
  <c r="AT413" i="15"/>
  <c r="AT414" i="15"/>
  <c r="AT415" i="15"/>
  <c r="AT416" i="15"/>
  <c r="AT417" i="15"/>
  <c r="AT418" i="15"/>
  <c r="AT419" i="15"/>
  <c r="AT420" i="15"/>
  <c r="AT421" i="15"/>
  <c r="AT422" i="15"/>
  <c r="AT423" i="15"/>
  <c r="AT424" i="15"/>
  <c r="AT425" i="15"/>
  <c r="AT426" i="15"/>
  <c r="AT427" i="15"/>
  <c r="AT428" i="15"/>
  <c r="AT429" i="15"/>
  <c r="AT430" i="15"/>
  <c r="AT431" i="15"/>
  <c r="AT432" i="15"/>
  <c r="AT433" i="15"/>
  <c r="AT434" i="15"/>
  <c r="AT435" i="15"/>
  <c r="AT436" i="15"/>
  <c r="AT437" i="15"/>
  <c r="AT438" i="15"/>
  <c r="AT439" i="15"/>
  <c r="AT440" i="15"/>
  <c r="AT441" i="15"/>
  <c r="AT442" i="15"/>
  <c r="AT443" i="15"/>
  <c r="AT444" i="15"/>
  <c r="AT445" i="15"/>
  <c r="AT446" i="15"/>
  <c r="AT447" i="15"/>
  <c r="AT448" i="15"/>
  <c r="AT449" i="15"/>
  <c r="AT450" i="15"/>
  <c r="AT451" i="15"/>
  <c r="AT452" i="15"/>
  <c r="AT453" i="15"/>
  <c r="AT454" i="15"/>
  <c r="AT455" i="15"/>
  <c r="AT456" i="15"/>
  <c r="AT457" i="15"/>
  <c r="AT458" i="15"/>
  <c r="AT459" i="15"/>
  <c r="AT460" i="15"/>
  <c r="AT461" i="15"/>
  <c r="AT462" i="15"/>
  <c r="AT463" i="15"/>
  <c r="AT464" i="15"/>
  <c r="AT465" i="15"/>
  <c r="AT466" i="15"/>
  <c r="AT467" i="15"/>
  <c r="AT468" i="15"/>
  <c r="AT469" i="15"/>
  <c r="AT470" i="15"/>
  <c r="AT471" i="15"/>
  <c r="AT472" i="15"/>
  <c r="AT473" i="15"/>
  <c r="AT474" i="15"/>
  <c r="AT475" i="15"/>
  <c r="AT476" i="15"/>
  <c r="AT477" i="15"/>
  <c r="AT478" i="15"/>
  <c r="AT479" i="15"/>
  <c r="AT480" i="15"/>
  <c r="AT481" i="15"/>
  <c r="AT482" i="15"/>
  <c r="AT483" i="15"/>
  <c r="AT484" i="15"/>
  <c r="AT485" i="15"/>
  <c r="AT486" i="15"/>
  <c r="AT487" i="15"/>
  <c r="AT488" i="15"/>
  <c r="AT489" i="15"/>
  <c r="AT490" i="15"/>
  <c r="AT491" i="15"/>
  <c r="AT492" i="15"/>
  <c r="AT493" i="15"/>
  <c r="AT494" i="15"/>
  <c r="AT495" i="15"/>
  <c r="AT496" i="15"/>
  <c r="AT497" i="15"/>
  <c r="AT498" i="15"/>
  <c r="AT499" i="15"/>
  <c r="AT500" i="15"/>
  <c r="AT501" i="15"/>
  <c r="AT502" i="15"/>
  <c r="AT503" i="15"/>
  <c r="AT504" i="15"/>
  <c r="AT505" i="15"/>
  <c r="AT506" i="15"/>
  <c r="AT507" i="15"/>
  <c r="AT508" i="15"/>
  <c r="AT509" i="15"/>
  <c r="AT510" i="15"/>
  <c r="AT511" i="15"/>
  <c r="AT512" i="15"/>
  <c r="AT513" i="15"/>
  <c r="AT514" i="15"/>
  <c r="AT515" i="15"/>
  <c r="AT516" i="15"/>
  <c r="AT517" i="15"/>
  <c r="AT518" i="15"/>
  <c r="AT519" i="15"/>
  <c r="AT520" i="15"/>
  <c r="AT521" i="15"/>
  <c r="AT522" i="15"/>
  <c r="AT523" i="15"/>
  <c r="AT524" i="15"/>
  <c r="AT525" i="15"/>
  <c r="AT526" i="15"/>
  <c r="AT527" i="15"/>
  <c r="AT528" i="15"/>
  <c r="AT529" i="15"/>
  <c r="AT530" i="15"/>
  <c r="AT531" i="15"/>
  <c r="AT532" i="15"/>
  <c r="AT533" i="15"/>
  <c r="AT534" i="15"/>
  <c r="AT535" i="15"/>
  <c r="AT536" i="15"/>
  <c r="AT537" i="15"/>
  <c r="AT538" i="15"/>
  <c r="AT539" i="15"/>
  <c r="AT540" i="15"/>
  <c r="AT541" i="15"/>
  <c r="AT542" i="15"/>
  <c r="AT543" i="15"/>
  <c r="AT544" i="15"/>
  <c r="AT545" i="15"/>
  <c r="AT546" i="15"/>
  <c r="AT547" i="15"/>
  <c r="AT548" i="15"/>
  <c r="AT549" i="15"/>
  <c r="AT550" i="15"/>
  <c r="AT551" i="15"/>
  <c r="AT552" i="15"/>
  <c r="AT553" i="15"/>
  <c r="AT554" i="15"/>
  <c r="AT555" i="15"/>
  <c r="AT556" i="15"/>
  <c r="AT557" i="15"/>
  <c r="AT558" i="15"/>
  <c r="AT559" i="15"/>
  <c r="AT560" i="15"/>
  <c r="AT561" i="15"/>
  <c r="AT562" i="15"/>
  <c r="AT563" i="15"/>
  <c r="AT564" i="15"/>
  <c r="AT565" i="15"/>
  <c r="AT566" i="15"/>
  <c r="AT567" i="15"/>
  <c r="AT568" i="15"/>
  <c r="AT569" i="15"/>
  <c r="AT570" i="15"/>
  <c r="AT571" i="15"/>
  <c r="AT572" i="15"/>
  <c r="AT573" i="15"/>
  <c r="AT574" i="15"/>
  <c r="AT575" i="15"/>
  <c r="AT576" i="15"/>
  <c r="AT577" i="15"/>
  <c r="AT578" i="15"/>
  <c r="AT579" i="15"/>
  <c r="AT580" i="15"/>
  <c r="AT581" i="15"/>
  <c r="AT582" i="15"/>
  <c r="AT583" i="15"/>
  <c r="AT584" i="15"/>
  <c r="AT585" i="15"/>
  <c r="AT586" i="15"/>
  <c r="AT587" i="15"/>
  <c r="AT588" i="15"/>
  <c r="AT589" i="15"/>
  <c r="AT590" i="15"/>
  <c r="AT591" i="15"/>
  <c r="AT592" i="15"/>
  <c r="AT593" i="15"/>
  <c r="AT594" i="15"/>
  <c r="AT595" i="15"/>
  <c r="AT596" i="15"/>
  <c r="AT597" i="15"/>
  <c r="AT598" i="15"/>
  <c r="AT599" i="15"/>
  <c r="AT600" i="15"/>
  <c r="AT601" i="15"/>
  <c r="AT602" i="15"/>
  <c r="AT603" i="15"/>
  <c r="AT604" i="15"/>
  <c r="AT605" i="15"/>
  <c r="AT606" i="15"/>
  <c r="AT607" i="15"/>
  <c r="AT608" i="15"/>
  <c r="AT609" i="15"/>
  <c r="AT610" i="15"/>
  <c r="AT611" i="15"/>
  <c r="AT612" i="15"/>
  <c r="AT613" i="15"/>
  <c r="AT614" i="15"/>
  <c r="AT615" i="15"/>
  <c r="AT616" i="15"/>
  <c r="AT617" i="15"/>
  <c r="AT618" i="15"/>
  <c r="AT619" i="15"/>
  <c r="AT620" i="15"/>
  <c r="AT621" i="15"/>
  <c r="AT622" i="15"/>
  <c r="AT623" i="15"/>
  <c r="AT624" i="15"/>
  <c r="AT625" i="15"/>
  <c r="AT626" i="15"/>
  <c r="AT627" i="15"/>
  <c r="AT628" i="15"/>
  <c r="AT629" i="15"/>
  <c r="AT630" i="15"/>
  <c r="AT631" i="15"/>
  <c r="AT632" i="15"/>
  <c r="AT633" i="15"/>
  <c r="AT634" i="15"/>
  <c r="AT635" i="15"/>
  <c r="AT636" i="15"/>
  <c r="AT637" i="15"/>
  <c r="AT638" i="15"/>
  <c r="AT639" i="15"/>
  <c r="AT640" i="15"/>
  <c r="AT641" i="15"/>
  <c r="AT642" i="15"/>
  <c r="AT643" i="15"/>
  <c r="AT644" i="15"/>
  <c r="AT645" i="15"/>
  <c r="AT646" i="15"/>
  <c r="AT647" i="15"/>
  <c r="AT648" i="15"/>
  <c r="AT649" i="15"/>
  <c r="AT650" i="15"/>
  <c r="AT651" i="15"/>
  <c r="AT652" i="15"/>
  <c r="AT653" i="15"/>
  <c r="AT654" i="15"/>
  <c r="AT655" i="15"/>
  <c r="AT656" i="15"/>
  <c r="AT657" i="15"/>
  <c r="AT658" i="15"/>
  <c r="AT659" i="15"/>
  <c r="AT660" i="15"/>
  <c r="AT661" i="15"/>
  <c r="AT662" i="15"/>
  <c r="AT663" i="15"/>
  <c r="AT664" i="15"/>
  <c r="AT665" i="15"/>
  <c r="AT666" i="15"/>
  <c r="AT667" i="15"/>
  <c r="AT668" i="15"/>
  <c r="AT669" i="15"/>
  <c r="AT670" i="15"/>
  <c r="AT671" i="15"/>
  <c r="AT672" i="15"/>
  <c r="AT673" i="15"/>
  <c r="AT674" i="15"/>
  <c r="AT675" i="15"/>
  <c r="AT676" i="15"/>
  <c r="AT677" i="15"/>
  <c r="AT678" i="15"/>
  <c r="AT679" i="15"/>
  <c r="AT680" i="15"/>
  <c r="AT681" i="15"/>
  <c r="AT682" i="15"/>
  <c r="AT683" i="15"/>
  <c r="AT684" i="15"/>
  <c r="AT685" i="15"/>
  <c r="AT686" i="15"/>
  <c r="AT687" i="15"/>
  <c r="AT688" i="15"/>
  <c r="AT689" i="15"/>
  <c r="AT690" i="15"/>
  <c r="AT691" i="15"/>
  <c r="AT692" i="15"/>
  <c r="AT693" i="15"/>
  <c r="AT694" i="15"/>
  <c r="AT695" i="15"/>
  <c r="AT696" i="15"/>
  <c r="AT697" i="15"/>
  <c r="AT698" i="15"/>
  <c r="AT699" i="15"/>
  <c r="AT700" i="15"/>
  <c r="AT701" i="15"/>
  <c r="AT702" i="15"/>
  <c r="AT703" i="15"/>
  <c r="AT704" i="15"/>
  <c r="AT705" i="15"/>
  <c r="AT706" i="15"/>
  <c r="AT707" i="15"/>
  <c r="AT708" i="15"/>
  <c r="AT709" i="15"/>
  <c r="AT710" i="15"/>
  <c r="AT711" i="15"/>
  <c r="AT712" i="15"/>
  <c r="AT713" i="15"/>
  <c r="AT714" i="15"/>
  <c r="AT715" i="15"/>
  <c r="AT716" i="15"/>
  <c r="AT717" i="15"/>
  <c r="AT718" i="15"/>
  <c r="AT719" i="15"/>
  <c r="AT720" i="15"/>
  <c r="AT721" i="15"/>
  <c r="AT722" i="15"/>
  <c r="AT723" i="15"/>
  <c r="AT724" i="15"/>
  <c r="AT725" i="15"/>
  <c r="AT726" i="15"/>
  <c r="AT727" i="15"/>
  <c r="AT728" i="15"/>
  <c r="AT729" i="15"/>
  <c r="AT730" i="15"/>
  <c r="AT731" i="15"/>
  <c r="AT732" i="15"/>
  <c r="AT733" i="15"/>
  <c r="AT734" i="15"/>
  <c r="AT735" i="15"/>
  <c r="AT736" i="15"/>
  <c r="AT737" i="15"/>
  <c r="AT738" i="15"/>
  <c r="AT739" i="15"/>
  <c r="AT740" i="15"/>
  <c r="AT741" i="15"/>
  <c r="AT742" i="15"/>
  <c r="AT743" i="15"/>
  <c r="AT744" i="15"/>
  <c r="AT745" i="15"/>
  <c r="AT746" i="15"/>
  <c r="AT747" i="15"/>
  <c r="AT748" i="15"/>
  <c r="AT749" i="15"/>
  <c r="AT750" i="15"/>
  <c r="AT751" i="15"/>
  <c r="AT752" i="15"/>
  <c r="AT753" i="15"/>
  <c r="AT754" i="15"/>
  <c r="AT755" i="15"/>
  <c r="AT756" i="15"/>
  <c r="AT757" i="15"/>
  <c r="AT758" i="15"/>
  <c r="AT759" i="15"/>
  <c r="AT760" i="15"/>
  <c r="AT761" i="15"/>
  <c r="AT762" i="15"/>
  <c r="AT763" i="15"/>
  <c r="AT764" i="15"/>
  <c r="AT765" i="15"/>
  <c r="AT766" i="15"/>
  <c r="AT767" i="15"/>
  <c r="AT768" i="15"/>
  <c r="AT769" i="15"/>
  <c r="AT770" i="15"/>
  <c r="AT771" i="15"/>
  <c r="AT772" i="15"/>
  <c r="AT773" i="15"/>
  <c r="AT774" i="15"/>
  <c r="AT775" i="15"/>
  <c r="AT776" i="15"/>
  <c r="AT777" i="15"/>
  <c r="AT778" i="15"/>
  <c r="AT779" i="15"/>
  <c r="AT780" i="15"/>
  <c r="AT781" i="15"/>
  <c r="AT782" i="15"/>
  <c r="AT783" i="15"/>
  <c r="AT784" i="15"/>
  <c r="AT785" i="15"/>
  <c r="AT786" i="15"/>
  <c r="AT787" i="15"/>
  <c r="AT788" i="15"/>
  <c r="AT789" i="15"/>
  <c r="AT790" i="15"/>
  <c r="AT791" i="15"/>
  <c r="AT792" i="15"/>
  <c r="AT793" i="15"/>
  <c r="AT794" i="15"/>
  <c r="AT795" i="15"/>
  <c r="AT796" i="15"/>
  <c r="AT797" i="15"/>
  <c r="AT798" i="15"/>
  <c r="AT799" i="15"/>
  <c r="AT800" i="15"/>
  <c r="AT801" i="15"/>
  <c r="AT802" i="15"/>
  <c r="AT803" i="15"/>
  <c r="AT804" i="15"/>
  <c r="AT805" i="15"/>
  <c r="AT806" i="15"/>
  <c r="AT807" i="15"/>
  <c r="AT808" i="15"/>
  <c r="AT809" i="15"/>
  <c r="AT810" i="15"/>
  <c r="AT811" i="15"/>
  <c r="AT812" i="15"/>
  <c r="AT813" i="15"/>
  <c r="AT814" i="15"/>
  <c r="AT815" i="15"/>
  <c r="AT816" i="15"/>
  <c r="AT817" i="15"/>
  <c r="AT818" i="15"/>
  <c r="AT819" i="15"/>
  <c r="AT820" i="15"/>
  <c r="AT821" i="15"/>
  <c r="AT822" i="15"/>
  <c r="AT823" i="15"/>
  <c r="AT824" i="15"/>
  <c r="AT825" i="15"/>
  <c r="AT826" i="15"/>
  <c r="AT827" i="15"/>
  <c r="AT828" i="15"/>
  <c r="AT829" i="15"/>
  <c r="AT830" i="15"/>
  <c r="AT831" i="15"/>
  <c r="AT832" i="15"/>
  <c r="AT833" i="15"/>
  <c r="AT834" i="15"/>
  <c r="AT835" i="15"/>
  <c r="AT836" i="15"/>
  <c r="AT837" i="15"/>
  <c r="AT838" i="15"/>
  <c r="AT839" i="15"/>
  <c r="AT840" i="15"/>
  <c r="AT841" i="15"/>
  <c r="AT842" i="15"/>
  <c r="AT843" i="15"/>
  <c r="AT844" i="15"/>
  <c r="AT845" i="15"/>
  <c r="AT846" i="15"/>
  <c r="AT847" i="15"/>
  <c r="AT848" i="15"/>
  <c r="AT849" i="15"/>
  <c r="AT850" i="15"/>
  <c r="AT851" i="15"/>
  <c r="AT852" i="15"/>
  <c r="AT853" i="15"/>
  <c r="AT854" i="15"/>
  <c r="AT855" i="15"/>
  <c r="AT856" i="15"/>
  <c r="AT857" i="15"/>
  <c r="AT858" i="15"/>
  <c r="AT859" i="15"/>
  <c r="AT860" i="15"/>
  <c r="AT861" i="15"/>
  <c r="AT862" i="15"/>
  <c r="AT863" i="15"/>
  <c r="AT864" i="15"/>
  <c r="AT865" i="15"/>
  <c r="AT866" i="15"/>
  <c r="AT867" i="15"/>
  <c r="AT868" i="15"/>
  <c r="AT869" i="15"/>
  <c r="AT870" i="15"/>
  <c r="AT871" i="15"/>
  <c r="AT872" i="15"/>
  <c r="AT873" i="15"/>
  <c r="AT874" i="15"/>
  <c r="AT875" i="15"/>
  <c r="AT876" i="15"/>
  <c r="AT877" i="15"/>
  <c r="AT878" i="15"/>
  <c r="AT879" i="15"/>
  <c r="AT880" i="15"/>
  <c r="AT881" i="15"/>
  <c r="AT882" i="15"/>
  <c r="AT883" i="15"/>
  <c r="AT884" i="15"/>
  <c r="AT885" i="15"/>
  <c r="AT886" i="15"/>
  <c r="AT887" i="15"/>
  <c r="AT888" i="15"/>
  <c r="AT889" i="15"/>
  <c r="AT890" i="15"/>
  <c r="AT891" i="15"/>
  <c r="AT892" i="15"/>
  <c r="AT893" i="15"/>
  <c r="AT894" i="15"/>
  <c r="AT895" i="15"/>
  <c r="AT896" i="15"/>
  <c r="AT897" i="15"/>
  <c r="AT898" i="15"/>
  <c r="AT899" i="15"/>
  <c r="AT900" i="15"/>
  <c r="AT901" i="15"/>
  <c r="AT902" i="15"/>
  <c r="AT903" i="15"/>
  <c r="AT904" i="15"/>
  <c r="AT905" i="15"/>
  <c r="AT906" i="15"/>
  <c r="AT907" i="15"/>
  <c r="AT908" i="15"/>
  <c r="AT909" i="15"/>
  <c r="AT910" i="15"/>
  <c r="AT911" i="15"/>
  <c r="AT912" i="15"/>
  <c r="AT913" i="15"/>
  <c r="AT914" i="15"/>
  <c r="AT915" i="15"/>
  <c r="AT916" i="15"/>
  <c r="AT917" i="15"/>
  <c r="AT918" i="15"/>
  <c r="AT919" i="15"/>
  <c r="AT920" i="15"/>
  <c r="AT921" i="15"/>
  <c r="AT922" i="15"/>
  <c r="AT923" i="15"/>
  <c r="AT924" i="15"/>
  <c r="AT925" i="15"/>
  <c r="AT926" i="15"/>
  <c r="AT927" i="15"/>
  <c r="AT928" i="15"/>
  <c r="AT929" i="15"/>
  <c r="AT930" i="15"/>
  <c r="AT931" i="15"/>
  <c r="AT932" i="15"/>
  <c r="AT933" i="15"/>
  <c r="AT934" i="15"/>
  <c r="AT935" i="15"/>
  <c r="AT936" i="15"/>
  <c r="AT937" i="15"/>
  <c r="AT938" i="15"/>
  <c r="AT939" i="15"/>
  <c r="AT940" i="15"/>
  <c r="AT941" i="15"/>
  <c r="AT942" i="15"/>
  <c r="AT943" i="15"/>
  <c r="AT944" i="15"/>
  <c r="AT945" i="15"/>
  <c r="AT946" i="15"/>
  <c r="AT947" i="15"/>
  <c r="AT948" i="15"/>
  <c r="AT949" i="15"/>
  <c r="AT950" i="15"/>
  <c r="AT951" i="15"/>
  <c r="AT952" i="15"/>
  <c r="AT953" i="15"/>
  <c r="AT954" i="15"/>
  <c r="AT955" i="15"/>
  <c r="AT956" i="15"/>
  <c r="AT957" i="15"/>
  <c r="AT958" i="15"/>
  <c r="AT959" i="15"/>
  <c r="AT960" i="15"/>
  <c r="AT961" i="15"/>
  <c r="AT962" i="15"/>
  <c r="AT963" i="15"/>
  <c r="AT964" i="15"/>
  <c r="AT965" i="15"/>
  <c r="AT966" i="15"/>
  <c r="AT967" i="15"/>
  <c r="AT968" i="15"/>
  <c r="AT969" i="15"/>
  <c r="AT970" i="15"/>
  <c r="AT971" i="15"/>
  <c r="AT972" i="15"/>
  <c r="AT973" i="15"/>
  <c r="AT974" i="15"/>
  <c r="AT975" i="15"/>
  <c r="AT976" i="15"/>
  <c r="AT977" i="15"/>
  <c r="AT978" i="15"/>
  <c r="AT979" i="15"/>
  <c r="AT980" i="15"/>
  <c r="AT981" i="15"/>
  <c r="AT982" i="15"/>
  <c r="AT983" i="15"/>
  <c r="AT984" i="15"/>
  <c r="AT985" i="15"/>
  <c r="AT986" i="15"/>
  <c r="AT987" i="15"/>
  <c r="AT988" i="15"/>
  <c r="AT989" i="15"/>
  <c r="AT990" i="15"/>
  <c r="AT991" i="15"/>
  <c r="AT992" i="15"/>
  <c r="AT993" i="15"/>
  <c r="AT994" i="15"/>
  <c r="AT995" i="15"/>
  <c r="AT996" i="15"/>
  <c r="AT997" i="15"/>
  <c r="AT998" i="15"/>
  <c r="AT999" i="15"/>
  <c r="AT1000" i="15"/>
  <c r="AT1001" i="15"/>
  <c r="AT1002" i="15"/>
  <c r="AT14" i="15"/>
  <c r="AT13" i="15"/>
  <c r="AI15" i="15"/>
  <c r="AJ15" i="15" s="1"/>
  <c r="AI16" i="15"/>
  <c r="AI17" i="15"/>
  <c r="AI18" i="15"/>
  <c r="AI19" i="15"/>
  <c r="AI20" i="15"/>
  <c r="AI21" i="15"/>
  <c r="AI22" i="15"/>
  <c r="AI23" i="15"/>
  <c r="AI24" i="15"/>
  <c r="AI25" i="15"/>
  <c r="AI26" i="15"/>
  <c r="AI27" i="15"/>
  <c r="AI28" i="15"/>
  <c r="AI29" i="15"/>
  <c r="AI30" i="15"/>
  <c r="AI31" i="15"/>
  <c r="AI32" i="15"/>
  <c r="AI33" i="15"/>
  <c r="AI34" i="15"/>
  <c r="AI35" i="15"/>
  <c r="AI36" i="15"/>
  <c r="AI37" i="15"/>
  <c r="AI38" i="15"/>
  <c r="AI39" i="15"/>
  <c r="AI40" i="15"/>
  <c r="AI41" i="15"/>
  <c r="AI42" i="15"/>
  <c r="AI43" i="15"/>
  <c r="AI44" i="15"/>
  <c r="AI45" i="15"/>
  <c r="AI46" i="15"/>
  <c r="AI47" i="15"/>
  <c r="AI48" i="15"/>
  <c r="AI49" i="15"/>
  <c r="AI50" i="15"/>
  <c r="AI51" i="15"/>
  <c r="AI52" i="15"/>
  <c r="AI53" i="15"/>
  <c r="AI54" i="15"/>
  <c r="AI55" i="15"/>
  <c r="AI56" i="15"/>
  <c r="AI57" i="15"/>
  <c r="AI58" i="15"/>
  <c r="AI59" i="15"/>
  <c r="AI60" i="15"/>
  <c r="AI61" i="15"/>
  <c r="AI62" i="15"/>
  <c r="AI63" i="15"/>
  <c r="AI64" i="15"/>
  <c r="AI65" i="15"/>
  <c r="AI66" i="15"/>
  <c r="AI67" i="15"/>
  <c r="AI68" i="15"/>
  <c r="AI69" i="15"/>
  <c r="AI70" i="15"/>
  <c r="AI71" i="15"/>
  <c r="AI72" i="15"/>
  <c r="AI73" i="15"/>
  <c r="AI74" i="15"/>
  <c r="AI75" i="15"/>
  <c r="AI76" i="15"/>
  <c r="AI77" i="15"/>
  <c r="AI78" i="15"/>
  <c r="AI79" i="15"/>
  <c r="AI80" i="15"/>
  <c r="AI81" i="15"/>
  <c r="AI82" i="15"/>
  <c r="AI83" i="15"/>
  <c r="AI84" i="15"/>
  <c r="AI85" i="15"/>
  <c r="AI86" i="15"/>
  <c r="AI87" i="15"/>
  <c r="AI88" i="15"/>
  <c r="AI89" i="15"/>
  <c r="AI90" i="15"/>
  <c r="AI91" i="15"/>
  <c r="AI92" i="15"/>
  <c r="AI93" i="15"/>
  <c r="AI94" i="15"/>
  <c r="AI95" i="15"/>
  <c r="AI96" i="15"/>
  <c r="AI97" i="15"/>
  <c r="AI98" i="15"/>
  <c r="AI99" i="15"/>
  <c r="AI100" i="15"/>
  <c r="AI101" i="15"/>
  <c r="AI102" i="15"/>
  <c r="AI103" i="15"/>
  <c r="AI104" i="15"/>
  <c r="AI105" i="15"/>
  <c r="AI106" i="15"/>
  <c r="AI107" i="15"/>
  <c r="AI108" i="15"/>
  <c r="AI109" i="15"/>
  <c r="AI110" i="15"/>
  <c r="AI111" i="15"/>
  <c r="AI112" i="15"/>
  <c r="AI113" i="15"/>
  <c r="AI114" i="15"/>
  <c r="AI115" i="15"/>
  <c r="AI116" i="15"/>
  <c r="AI117" i="15"/>
  <c r="AI118" i="15"/>
  <c r="AI119" i="15"/>
  <c r="AI120" i="15"/>
  <c r="AI121" i="15"/>
  <c r="AI122" i="15"/>
  <c r="AI123" i="15"/>
  <c r="AI124" i="15"/>
  <c r="AI125" i="15"/>
  <c r="AI126" i="15"/>
  <c r="AI127" i="15"/>
  <c r="AI128" i="15"/>
  <c r="AI129" i="15"/>
  <c r="AI130" i="15"/>
  <c r="AI131" i="15"/>
  <c r="AI132" i="15"/>
  <c r="AI133" i="15"/>
  <c r="AI134" i="15"/>
  <c r="AI135" i="15"/>
  <c r="AI136" i="15"/>
  <c r="AI137" i="15"/>
  <c r="AI138" i="15"/>
  <c r="AI139" i="15"/>
  <c r="AI140" i="15"/>
  <c r="AI141" i="15"/>
  <c r="AI142" i="15"/>
  <c r="AI143" i="15"/>
  <c r="AI144" i="15"/>
  <c r="AI145" i="15"/>
  <c r="AI146" i="15"/>
  <c r="AI147" i="15"/>
  <c r="AI148" i="15"/>
  <c r="AI149" i="15"/>
  <c r="AI150" i="15"/>
  <c r="AI151" i="15"/>
  <c r="AI152" i="15"/>
  <c r="AI153" i="15"/>
  <c r="AI154" i="15"/>
  <c r="AI155" i="15"/>
  <c r="AI156" i="15"/>
  <c r="AI157" i="15"/>
  <c r="AI158" i="15"/>
  <c r="AI159" i="15"/>
  <c r="AI160" i="15"/>
  <c r="AI161" i="15"/>
  <c r="AI162" i="15"/>
  <c r="AI163" i="15"/>
  <c r="AI164" i="15"/>
  <c r="AI165" i="15"/>
  <c r="AI166" i="15"/>
  <c r="AI167" i="15"/>
  <c r="AI168" i="15"/>
  <c r="AI169" i="15"/>
  <c r="AI170" i="15"/>
  <c r="AI171" i="15"/>
  <c r="AI172" i="15"/>
  <c r="AI173" i="15"/>
  <c r="AI174" i="15"/>
  <c r="AI175" i="15"/>
  <c r="AI176" i="15"/>
  <c r="AI177" i="15"/>
  <c r="AI178" i="15"/>
  <c r="AI179" i="15"/>
  <c r="AI180" i="15"/>
  <c r="AI181" i="15"/>
  <c r="AI182" i="15"/>
  <c r="AI183" i="15"/>
  <c r="AI184" i="15"/>
  <c r="AI185" i="15"/>
  <c r="AI186" i="15"/>
  <c r="AI187" i="15"/>
  <c r="AI188" i="15"/>
  <c r="AI189" i="15"/>
  <c r="AI190" i="15"/>
  <c r="AI191" i="15"/>
  <c r="AI192" i="15"/>
  <c r="AI193" i="15"/>
  <c r="AI194" i="15"/>
  <c r="AI195" i="15"/>
  <c r="AI196" i="15"/>
  <c r="AI197" i="15"/>
  <c r="AI198" i="15"/>
  <c r="AI199" i="15"/>
  <c r="AI200" i="15"/>
  <c r="AI201" i="15"/>
  <c r="AI202" i="15"/>
  <c r="AI203" i="15"/>
  <c r="AI204" i="15"/>
  <c r="AI205" i="15"/>
  <c r="AI206" i="15"/>
  <c r="AI207" i="15"/>
  <c r="AI208" i="15"/>
  <c r="AI209" i="15"/>
  <c r="AI210" i="15"/>
  <c r="AI211" i="15"/>
  <c r="AI212" i="15"/>
  <c r="AI213" i="15"/>
  <c r="AI214" i="15"/>
  <c r="AI215" i="15"/>
  <c r="AI216" i="15"/>
  <c r="AI217" i="15"/>
  <c r="AI218" i="15"/>
  <c r="AI219" i="15"/>
  <c r="AI220" i="15"/>
  <c r="AI221" i="15"/>
  <c r="AI222" i="15"/>
  <c r="AI223" i="15"/>
  <c r="AI224" i="15"/>
  <c r="AI225" i="15"/>
  <c r="AI226" i="15"/>
  <c r="AI227" i="15"/>
  <c r="AI228" i="15"/>
  <c r="AI229" i="15"/>
  <c r="AI230" i="15"/>
  <c r="AI231" i="15"/>
  <c r="AI232" i="15"/>
  <c r="AI233" i="15"/>
  <c r="AI234" i="15"/>
  <c r="AI235" i="15"/>
  <c r="AI236" i="15"/>
  <c r="AI237" i="15"/>
  <c r="AI238" i="15"/>
  <c r="AI239" i="15"/>
  <c r="AI240" i="15"/>
  <c r="AI241" i="15"/>
  <c r="AI242" i="15"/>
  <c r="AI243" i="15"/>
  <c r="AI244" i="15"/>
  <c r="AI245" i="15"/>
  <c r="AI246" i="15"/>
  <c r="AI247" i="15"/>
  <c r="AI248" i="15"/>
  <c r="AI249" i="15"/>
  <c r="AI250" i="15"/>
  <c r="AI251" i="15"/>
  <c r="AI252" i="15"/>
  <c r="AI253" i="15"/>
  <c r="AI254" i="15"/>
  <c r="AI255" i="15"/>
  <c r="AI256" i="15"/>
  <c r="AI257" i="15"/>
  <c r="AI258" i="15"/>
  <c r="AI259" i="15"/>
  <c r="AI260" i="15"/>
  <c r="AI261" i="15"/>
  <c r="AI262" i="15"/>
  <c r="AI263" i="15"/>
  <c r="AI264" i="15"/>
  <c r="AI265" i="15"/>
  <c r="AI266" i="15"/>
  <c r="AI267" i="15"/>
  <c r="AI268" i="15"/>
  <c r="AI269" i="15"/>
  <c r="AI270" i="15"/>
  <c r="AI271" i="15"/>
  <c r="AI272" i="15"/>
  <c r="AI273" i="15"/>
  <c r="AI274" i="15"/>
  <c r="AI275" i="15"/>
  <c r="AI276" i="15"/>
  <c r="AI277" i="15"/>
  <c r="AI278" i="15"/>
  <c r="AI279" i="15"/>
  <c r="AI280" i="15"/>
  <c r="AI281" i="15"/>
  <c r="AI282" i="15"/>
  <c r="AI283" i="15"/>
  <c r="AI284" i="15"/>
  <c r="AI285" i="15"/>
  <c r="AI286" i="15"/>
  <c r="AI287" i="15"/>
  <c r="AI288" i="15"/>
  <c r="AI289" i="15"/>
  <c r="AI290" i="15"/>
  <c r="AI291" i="15"/>
  <c r="AI292" i="15"/>
  <c r="AI293" i="15"/>
  <c r="AI294" i="15"/>
  <c r="AI295" i="15"/>
  <c r="AI296" i="15"/>
  <c r="AI297" i="15"/>
  <c r="AI298" i="15"/>
  <c r="AI299" i="15"/>
  <c r="AI300" i="15"/>
  <c r="AI301" i="15"/>
  <c r="AI302" i="15"/>
  <c r="AI303" i="15"/>
  <c r="AI304" i="15"/>
  <c r="AI305" i="15"/>
  <c r="AI306" i="15"/>
  <c r="AI307" i="15"/>
  <c r="AI308" i="15"/>
  <c r="AI309" i="15"/>
  <c r="AI310" i="15"/>
  <c r="AI311" i="15"/>
  <c r="AI312" i="15"/>
  <c r="AI313" i="15"/>
  <c r="AI314" i="15"/>
  <c r="AI315" i="15"/>
  <c r="AI316" i="15"/>
  <c r="AI317" i="15"/>
  <c r="AI318" i="15"/>
  <c r="AI319" i="15"/>
  <c r="AI320" i="15"/>
  <c r="AI321" i="15"/>
  <c r="AI322" i="15"/>
  <c r="AI323" i="15"/>
  <c r="AI324" i="15"/>
  <c r="AI325" i="15"/>
  <c r="AI326" i="15"/>
  <c r="AI327" i="15"/>
  <c r="AI328" i="15"/>
  <c r="AI329" i="15"/>
  <c r="AI330" i="15"/>
  <c r="AI331" i="15"/>
  <c r="AI332" i="15"/>
  <c r="AI333" i="15"/>
  <c r="AI334" i="15"/>
  <c r="AI335" i="15"/>
  <c r="AI336" i="15"/>
  <c r="AI337" i="15"/>
  <c r="AI338" i="15"/>
  <c r="AI339" i="15"/>
  <c r="AI340" i="15"/>
  <c r="AI341" i="15"/>
  <c r="AI342" i="15"/>
  <c r="AI343" i="15"/>
  <c r="AI344" i="15"/>
  <c r="AI345" i="15"/>
  <c r="AI346" i="15"/>
  <c r="AI347" i="15"/>
  <c r="AI348" i="15"/>
  <c r="AI349" i="15"/>
  <c r="AI350" i="15"/>
  <c r="AI351" i="15"/>
  <c r="AI352" i="15"/>
  <c r="AI353" i="15"/>
  <c r="AI354" i="15"/>
  <c r="AI355" i="15"/>
  <c r="AI356" i="15"/>
  <c r="AI357" i="15"/>
  <c r="AI358" i="15"/>
  <c r="AI359" i="15"/>
  <c r="AI360" i="15"/>
  <c r="AI361" i="15"/>
  <c r="AI362" i="15"/>
  <c r="AI363" i="15"/>
  <c r="AI364" i="15"/>
  <c r="AI365" i="15"/>
  <c r="AI366" i="15"/>
  <c r="AI367" i="15"/>
  <c r="AI368" i="15"/>
  <c r="AI369" i="15"/>
  <c r="AI370" i="15"/>
  <c r="AI371" i="15"/>
  <c r="AI372" i="15"/>
  <c r="AI373" i="15"/>
  <c r="AI374" i="15"/>
  <c r="AI375" i="15"/>
  <c r="AI376" i="15"/>
  <c r="AI377" i="15"/>
  <c r="AI378" i="15"/>
  <c r="AI379" i="15"/>
  <c r="AI380" i="15"/>
  <c r="AI381" i="15"/>
  <c r="AI382" i="15"/>
  <c r="AI383" i="15"/>
  <c r="AI384" i="15"/>
  <c r="AI385" i="15"/>
  <c r="AI386" i="15"/>
  <c r="AI387" i="15"/>
  <c r="AI388" i="15"/>
  <c r="AI389" i="15"/>
  <c r="AI390" i="15"/>
  <c r="AI391" i="15"/>
  <c r="AI392" i="15"/>
  <c r="AI393" i="15"/>
  <c r="AI394" i="15"/>
  <c r="AI395" i="15"/>
  <c r="AI396" i="15"/>
  <c r="AI397" i="15"/>
  <c r="AI398" i="15"/>
  <c r="AI399" i="15"/>
  <c r="AI400" i="15"/>
  <c r="AI401" i="15"/>
  <c r="AI402" i="15"/>
  <c r="AI403" i="15"/>
  <c r="AI404" i="15"/>
  <c r="AI405" i="15"/>
  <c r="AI406" i="15"/>
  <c r="AI407" i="15"/>
  <c r="AI408" i="15"/>
  <c r="AI409" i="15"/>
  <c r="AI410" i="15"/>
  <c r="AI411" i="15"/>
  <c r="AI412" i="15"/>
  <c r="AI413" i="15"/>
  <c r="AI414" i="15"/>
  <c r="AI415" i="15"/>
  <c r="AI416" i="15"/>
  <c r="AI417" i="15"/>
  <c r="AI418" i="15"/>
  <c r="AI419" i="15"/>
  <c r="AI420" i="15"/>
  <c r="AI421" i="15"/>
  <c r="AI422" i="15"/>
  <c r="AI423" i="15"/>
  <c r="AI424" i="15"/>
  <c r="AI425" i="15"/>
  <c r="AI426" i="15"/>
  <c r="AI427" i="15"/>
  <c r="AI428" i="15"/>
  <c r="AI429" i="15"/>
  <c r="AI430" i="15"/>
  <c r="AI431" i="15"/>
  <c r="AI432" i="15"/>
  <c r="AI433" i="15"/>
  <c r="AI434" i="15"/>
  <c r="AI435" i="15"/>
  <c r="AI436" i="15"/>
  <c r="AI437" i="15"/>
  <c r="AI438" i="15"/>
  <c r="AI439" i="15"/>
  <c r="AI440" i="15"/>
  <c r="AI441" i="15"/>
  <c r="AI442" i="15"/>
  <c r="AI443" i="15"/>
  <c r="AI444" i="15"/>
  <c r="AI445" i="15"/>
  <c r="AI446" i="15"/>
  <c r="AI447" i="15"/>
  <c r="AI448" i="15"/>
  <c r="AI449" i="15"/>
  <c r="AI450" i="15"/>
  <c r="AI451" i="15"/>
  <c r="AI452" i="15"/>
  <c r="AI453" i="15"/>
  <c r="AI454" i="15"/>
  <c r="AI455" i="15"/>
  <c r="AI456" i="15"/>
  <c r="AI457" i="15"/>
  <c r="AI458" i="15"/>
  <c r="AI459" i="15"/>
  <c r="AI460" i="15"/>
  <c r="AI461" i="15"/>
  <c r="AI462" i="15"/>
  <c r="AI463" i="15"/>
  <c r="AI464" i="15"/>
  <c r="AI465" i="15"/>
  <c r="AI466" i="15"/>
  <c r="AI467" i="15"/>
  <c r="AI468" i="15"/>
  <c r="AI469" i="15"/>
  <c r="AI470" i="15"/>
  <c r="AI471" i="15"/>
  <c r="AI472" i="15"/>
  <c r="AI473" i="15"/>
  <c r="AI474" i="15"/>
  <c r="AI475" i="15"/>
  <c r="AI476" i="15"/>
  <c r="AI477" i="15"/>
  <c r="AI478" i="15"/>
  <c r="AI479" i="15"/>
  <c r="AI480" i="15"/>
  <c r="AI481" i="15"/>
  <c r="AI482" i="15"/>
  <c r="AI483" i="15"/>
  <c r="AI484" i="15"/>
  <c r="AI485" i="15"/>
  <c r="AI486" i="15"/>
  <c r="AI487" i="15"/>
  <c r="AI488" i="15"/>
  <c r="AI489" i="15"/>
  <c r="AI490" i="15"/>
  <c r="AI491" i="15"/>
  <c r="AI492" i="15"/>
  <c r="AI493" i="15"/>
  <c r="AI494" i="15"/>
  <c r="AI495" i="15"/>
  <c r="AI496" i="15"/>
  <c r="AI497" i="15"/>
  <c r="AI498" i="15"/>
  <c r="AI499" i="15"/>
  <c r="AI500" i="15"/>
  <c r="AI501" i="15"/>
  <c r="AI502" i="15"/>
  <c r="AI503" i="15"/>
  <c r="AI504" i="15"/>
  <c r="AI505" i="15"/>
  <c r="AI506" i="15"/>
  <c r="AI507" i="15"/>
  <c r="AI508" i="15"/>
  <c r="AI509" i="15"/>
  <c r="AI510" i="15"/>
  <c r="AI511" i="15"/>
  <c r="AI512" i="15"/>
  <c r="AI513" i="15"/>
  <c r="AI514" i="15"/>
  <c r="AI515" i="15"/>
  <c r="AI516" i="15"/>
  <c r="AI517" i="15"/>
  <c r="AI518" i="15"/>
  <c r="AI519" i="15"/>
  <c r="AI520" i="15"/>
  <c r="AI521" i="15"/>
  <c r="AI522" i="15"/>
  <c r="AI523" i="15"/>
  <c r="AI524" i="15"/>
  <c r="AI525" i="15"/>
  <c r="AI526" i="15"/>
  <c r="AI527" i="15"/>
  <c r="AI528" i="15"/>
  <c r="AI529" i="15"/>
  <c r="AI530" i="15"/>
  <c r="AI531" i="15"/>
  <c r="AI532" i="15"/>
  <c r="AI533" i="15"/>
  <c r="AI534" i="15"/>
  <c r="AI535" i="15"/>
  <c r="AI536" i="15"/>
  <c r="AI537" i="15"/>
  <c r="AI538" i="15"/>
  <c r="AI539" i="15"/>
  <c r="AI540" i="15"/>
  <c r="AI541" i="15"/>
  <c r="AI542" i="15"/>
  <c r="AI543" i="15"/>
  <c r="AI544" i="15"/>
  <c r="AI545" i="15"/>
  <c r="AI546" i="15"/>
  <c r="AI547" i="15"/>
  <c r="AI548" i="15"/>
  <c r="AI549" i="15"/>
  <c r="AI550" i="15"/>
  <c r="AI551" i="15"/>
  <c r="AI552" i="15"/>
  <c r="AI553" i="15"/>
  <c r="AI554" i="15"/>
  <c r="AI555" i="15"/>
  <c r="AI556" i="15"/>
  <c r="AI557" i="15"/>
  <c r="AI558" i="15"/>
  <c r="AI559" i="15"/>
  <c r="AI560" i="15"/>
  <c r="AI561" i="15"/>
  <c r="AI562" i="15"/>
  <c r="AI563" i="15"/>
  <c r="AI564" i="15"/>
  <c r="AI565" i="15"/>
  <c r="AI566" i="15"/>
  <c r="AI567" i="15"/>
  <c r="AI568" i="15"/>
  <c r="AI569" i="15"/>
  <c r="AI570" i="15"/>
  <c r="AI571" i="15"/>
  <c r="AI572" i="15"/>
  <c r="AI573" i="15"/>
  <c r="AI574" i="15"/>
  <c r="AI575" i="15"/>
  <c r="AI576" i="15"/>
  <c r="AI577" i="15"/>
  <c r="AI578" i="15"/>
  <c r="AI579" i="15"/>
  <c r="AI580" i="15"/>
  <c r="AI581" i="15"/>
  <c r="AI582" i="15"/>
  <c r="AI583" i="15"/>
  <c r="AI584" i="15"/>
  <c r="AI585" i="15"/>
  <c r="AI586" i="15"/>
  <c r="AI587" i="15"/>
  <c r="AI588" i="15"/>
  <c r="AI589" i="15"/>
  <c r="AI590" i="15"/>
  <c r="AI591" i="15"/>
  <c r="AI592" i="15"/>
  <c r="AI593" i="15"/>
  <c r="AI594" i="15"/>
  <c r="AI595" i="15"/>
  <c r="AI596" i="15"/>
  <c r="AI597" i="15"/>
  <c r="AI598" i="15"/>
  <c r="AI599" i="15"/>
  <c r="AI600" i="15"/>
  <c r="AI601" i="15"/>
  <c r="AI602" i="15"/>
  <c r="AI603" i="15"/>
  <c r="AI604" i="15"/>
  <c r="AI605" i="15"/>
  <c r="AI606" i="15"/>
  <c r="AI607" i="15"/>
  <c r="AI608" i="15"/>
  <c r="AI609" i="15"/>
  <c r="AI610" i="15"/>
  <c r="AI611" i="15"/>
  <c r="AI612" i="15"/>
  <c r="AI613" i="15"/>
  <c r="AI614" i="15"/>
  <c r="AI615" i="15"/>
  <c r="AI616" i="15"/>
  <c r="AI617" i="15"/>
  <c r="AI618" i="15"/>
  <c r="AI619" i="15"/>
  <c r="AI620" i="15"/>
  <c r="AI621" i="15"/>
  <c r="AI622" i="15"/>
  <c r="AI623" i="15"/>
  <c r="AI624" i="15"/>
  <c r="AI625" i="15"/>
  <c r="AI626" i="15"/>
  <c r="AI627" i="15"/>
  <c r="AI628" i="15"/>
  <c r="AI629" i="15"/>
  <c r="AI630" i="15"/>
  <c r="AI631" i="15"/>
  <c r="AI632" i="15"/>
  <c r="AI633" i="15"/>
  <c r="AI634" i="15"/>
  <c r="AI635" i="15"/>
  <c r="AI636" i="15"/>
  <c r="AI637" i="15"/>
  <c r="AI638" i="15"/>
  <c r="AI639" i="15"/>
  <c r="AI640" i="15"/>
  <c r="AI641" i="15"/>
  <c r="AI642" i="15"/>
  <c r="AI643" i="15"/>
  <c r="AI644" i="15"/>
  <c r="AI645" i="15"/>
  <c r="AI646" i="15"/>
  <c r="AI647" i="15"/>
  <c r="AI648" i="15"/>
  <c r="AI649" i="15"/>
  <c r="AI650" i="15"/>
  <c r="AI651" i="15"/>
  <c r="AI652" i="15"/>
  <c r="AI653" i="15"/>
  <c r="AI654" i="15"/>
  <c r="AI655" i="15"/>
  <c r="AI656" i="15"/>
  <c r="AI657" i="15"/>
  <c r="AI658" i="15"/>
  <c r="AI659" i="15"/>
  <c r="AI660" i="15"/>
  <c r="AI661" i="15"/>
  <c r="AI662" i="15"/>
  <c r="AI663" i="15"/>
  <c r="AI664" i="15"/>
  <c r="AI665" i="15"/>
  <c r="AI666" i="15"/>
  <c r="AI667" i="15"/>
  <c r="AI668" i="15"/>
  <c r="AI669" i="15"/>
  <c r="AI670" i="15"/>
  <c r="AI671" i="15"/>
  <c r="AI672" i="15"/>
  <c r="AI673" i="15"/>
  <c r="AI674" i="15"/>
  <c r="AI675" i="15"/>
  <c r="AI676" i="15"/>
  <c r="AI677" i="15"/>
  <c r="AI678" i="15"/>
  <c r="AI679" i="15"/>
  <c r="AI680" i="15"/>
  <c r="AI681" i="15"/>
  <c r="AI682" i="15"/>
  <c r="AI683" i="15"/>
  <c r="AI684" i="15"/>
  <c r="AI685" i="15"/>
  <c r="AI686" i="15"/>
  <c r="AI687" i="15"/>
  <c r="AI688" i="15"/>
  <c r="AI689" i="15"/>
  <c r="AI690" i="15"/>
  <c r="AI691" i="15"/>
  <c r="AI692" i="15"/>
  <c r="AI693" i="15"/>
  <c r="AI694" i="15"/>
  <c r="AI695" i="15"/>
  <c r="AI696" i="15"/>
  <c r="AI697" i="15"/>
  <c r="AI698" i="15"/>
  <c r="AI699" i="15"/>
  <c r="AI700" i="15"/>
  <c r="AI701" i="15"/>
  <c r="AI702" i="15"/>
  <c r="AI703" i="15"/>
  <c r="AI704" i="15"/>
  <c r="AI705" i="15"/>
  <c r="AI706" i="15"/>
  <c r="AI707" i="15"/>
  <c r="AI708" i="15"/>
  <c r="AI709" i="15"/>
  <c r="AI710" i="15"/>
  <c r="AI711" i="15"/>
  <c r="AI712" i="15"/>
  <c r="AI713" i="15"/>
  <c r="AI714" i="15"/>
  <c r="AI715" i="15"/>
  <c r="AI716" i="15"/>
  <c r="AI717" i="15"/>
  <c r="AI718" i="15"/>
  <c r="AI719" i="15"/>
  <c r="AI720" i="15"/>
  <c r="AI721" i="15"/>
  <c r="AI722" i="15"/>
  <c r="AI723" i="15"/>
  <c r="AI724" i="15"/>
  <c r="AI725" i="15"/>
  <c r="AI726" i="15"/>
  <c r="AI727" i="15"/>
  <c r="AI728" i="15"/>
  <c r="AI729" i="15"/>
  <c r="AI730" i="15"/>
  <c r="AI731" i="15"/>
  <c r="AI732" i="15"/>
  <c r="AI733" i="15"/>
  <c r="AI734" i="15"/>
  <c r="AI735" i="15"/>
  <c r="AI736" i="15"/>
  <c r="AI737" i="15"/>
  <c r="AI738" i="15"/>
  <c r="AI739" i="15"/>
  <c r="AI740" i="15"/>
  <c r="AI741" i="15"/>
  <c r="AI742" i="15"/>
  <c r="AI743" i="15"/>
  <c r="AI744" i="15"/>
  <c r="AI745" i="15"/>
  <c r="AI746" i="15"/>
  <c r="AI747" i="15"/>
  <c r="AI748" i="15"/>
  <c r="AI749" i="15"/>
  <c r="AI750" i="15"/>
  <c r="AI751" i="15"/>
  <c r="AI752" i="15"/>
  <c r="AI753" i="15"/>
  <c r="AI754" i="15"/>
  <c r="AI755" i="15"/>
  <c r="AI756" i="15"/>
  <c r="AI757" i="15"/>
  <c r="AI758" i="15"/>
  <c r="AI759" i="15"/>
  <c r="AI760" i="15"/>
  <c r="AI761" i="15"/>
  <c r="AI762" i="15"/>
  <c r="AI763" i="15"/>
  <c r="AI764" i="15"/>
  <c r="AI765" i="15"/>
  <c r="AI766" i="15"/>
  <c r="AI767" i="15"/>
  <c r="AI768" i="15"/>
  <c r="AI769" i="15"/>
  <c r="AI770" i="15"/>
  <c r="AI771" i="15"/>
  <c r="AI772" i="15"/>
  <c r="AI773" i="15"/>
  <c r="AI774" i="15"/>
  <c r="AI775" i="15"/>
  <c r="AI776" i="15"/>
  <c r="AI777" i="15"/>
  <c r="AI778" i="15"/>
  <c r="AI779" i="15"/>
  <c r="AI780" i="15"/>
  <c r="AI781" i="15"/>
  <c r="AI782" i="15"/>
  <c r="AI783" i="15"/>
  <c r="AI784" i="15"/>
  <c r="AI785" i="15"/>
  <c r="AI786" i="15"/>
  <c r="AI787" i="15"/>
  <c r="AI788" i="15"/>
  <c r="AI789" i="15"/>
  <c r="AI790" i="15"/>
  <c r="AI791" i="15"/>
  <c r="AI792" i="15"/>
  <c r="AI793" i="15"/>
  <c r="AI794" i="15"/>
  <c r="AI795" i="15"/>
  <c r="AI796" i="15"/>
  <c r="AI797" i="15"/>
  <c r="AI798" i="15"/>
  <c r="AI799" i="15"/>
  <c r="AI800" i="15"/>
  <c r="AI801" i="15"/>
  <c r="AI802" i="15"/>
  <c r="AI803" i="15"/>
  <c r="AI804" i="15"/>
  <c r="AI805" i="15"/>
  <c r="AI806" i="15"/>
  <c r="AI807" i="15"/>
  <c r="AI808" i="15"/>
  <c r="AI809" i="15"/>
  <c r="AI810" i="15"/>
  <c r="AI811" i="15"/>
  <c r="AI812" i="15"/>
  <c r="AI813" i="15"/>
  <c r="AI814" i="15"/>
  <c r="AI815" i="15"/>
  <c r="AI816" i="15"/>
  <c r="AI817" i="15"/>
  <c r="AI818" i="15"/>
  <c r="AI819" i="15"/>
  <c r="AI820" i="15"/>
  <c r="AI821" i="15"/>
  <c r="AI822" i="15"/>
  <c r="AI823" i="15"/>
  <c r="AI824" i="15"/>
  <c r="AI825" i="15"/>
  <c r="AI826" i="15"/>
  <c r="AI827" i="15"/>
  <c r="AI828" i="15"/>
  <c r="AI829" i="15"/>
  <c r="AI830" i="15"/>
  <c r="AI831" i="15"/>
  <c r="AI832" i="15"/>
  <c r="AI833" i="15"/>
  <c r="AI834" i="15"/>
  <c r="AI835" i="15"/>
  <c r="AI836" i="15"/>
  <c r="AI837" i="15"/>
  <c r="AI838" i="15"/>
  <c r="AI839" i="15"/>
  <c r="AI840" i="15"/>
  <c r="AI841" i="15"/>
  <c r="AI842" i="15"/>
  <c r="AI843" i="15"/>
  <c r="AI844" i="15"/>
  <c r="AI845" i="15"/>
  <c r="AI846" i="15"/>
  <c r="AI847" i="15"/>
  <c r="AI848" i="15"/>
  <c r="AI849" i="15"/>
  <c r="AI850" i="15"/>
  <c r="AI851" i="15"/>
  <c r="AI852" i="15"/>
  <c r="AI853" i="15"/>
  <c r="AI854" i="15"/>
  <c r="AI855" i="15"/>
  <c r="AI856" i="15"/>
  <c r="AI857" i="15"/>
  <c r="AI858" i="15"/>
  <c r="AI859" i="15"/>
  <c r="AI860" i="15"/>
  <c r="AI861" i="15"/>
  <c r="AI862" i="15"/>
  <c r="AI863" i="15"/>
  <c r="AI864" i="15"/>
  <c r="AI865" i="15"/>
  <c r="AI866" i="15"/>
  <c r="AI867" i="15"/>
  <c r="AI868" i="15"/>
  <c r="AI869" i="15"/>
  <c r="AI870" i="15"/>
  <c r="AI871" i="15"/>
  <c r="AI872" i="15"/>
  <c r="AI873" i="15"/>
  <c r="AI874" i="15"/>
  <c r="AI875" i="15"/>
  <c r="AI876" i="15"/>
  <c r="AI877" i="15"/>
  <c r="AI878" i="15"/>
  <c r="AI879" i="15"/>
  <c r="AI880" i="15"/>
  <c r="AI881" i="15"/>
  <c r="AI882" i="15"/>
  <c r="AI883" i="15"/>
  <c r="AI884" i="15"/>
  <c r="AI885" i="15"/>
  <c r="AI886" i="15"/>
  <c r="AI887" i="15"/>
  <c r="AI888" i="15"/>
  <c r="AI889" i="15"/>
  <c r="AI890" i="15"/>
  <c r="AI891" i="15"/>
  <c r="AI892" i="15"/>
  <c r="AI893" i="15"/>
  <c r="AI894" i="15"/>
  <c r="AI895" i="15"/>
  <c r="AI896" i="15"/>
  <c r="AI897" i="15"/>
  <c r="AI898" i="15"/>
  <c r="AI899" i="15"/>
  <c r="AI900" i="15"/>
  <c r="AI901" i="15"/>
  <c r="AI902" i="15"/>
  <c r="AI903" i="15"/>
  <c r="AI904" i="15"/>
  <c r="AI905" i="15"/>
  <c r="AI906" i="15"/>
  <c r="AI907" i="15"/>
  <c r="AI908" i="15"/>
  <c r="AI909" i="15"/>
  <c r="AI910" i="15"/>
  <c r="AI911" i="15"/>
  <c r="AI912" i="15"/>
  <c r="AI913" i="15"/>
  <c r="AI914" i="15"/>
  <c r="AI915" i="15"/>
  <c r="AI916" i="15"/>
  <c r="AI917" i="15"/>
  <c r="AI918" i="15"/>
  <c r="AI919" i="15"/>
  <c r="AI920" i="15"/>
  <c r="AI921" i="15"/>
  <c r="AI922" i="15"/>
  <c r="AI923" i="15"/>
  <c r="AI924" i="15"/>
  <c r="AI925" i="15"/>
  <c r="AI926" i="15"/>
  <c r="AI927" i="15"/>
  <c r="AI928" i="15"/>
  <c r="AI929" i="15"/>
  <c r="AI930" i="15"/>
  <c r="AI931" i="15"/>
  <c r="AI932" i="15"/>
  <c r="AI933" i="15"/>
  <c r="AI934" i="15"/>
  <c r="AI935" i="15"/>
  <c r="AI936" i="15"/>
  <c r="AI937" i="15"/>
  <c r="AI938" i="15"/>
  <c r="AI939" i="15"/>
  <c r="AI940" i="15"/>
  <c r="AI941" i="15"/>
  <c r="AI942" i="15"/>
  <c r="AI943" i="15"/>
  <c r="AI944" i="15"/>
  <c r="AI945" i="15"/>
  <c r="AI946" i="15"/>
  <c r="AI947" i="15"/>
  <c r="AI948" i="15"/>
  <c r="AI949" i="15"/>
  <c r="AI950" i="15"/>
  <c r="AI951" i="15"/>
  <c r="AI952" i="15"/>
  <c r="AI953" i="15"/>
  <c r="AI954" i="15"/>
  <c r="AI955" i="15"/>
  <c r="AI956" i="15"/>
  <c r="AI957" i="15"/>
  <c r="AI958" i="15"/>
  <c r="AI959" i="15"/>
  <c r="AI960" i="15"/>
  <c r="AI961" i="15"/>
  <c r="AI962" i="15"/>
  <c r="AI963" i="15"/>
  <c r="AI964" i="15"/>
  <c r="AI965" i="15"/>
  <c r="AI966" i="15"/>
  <c r="AI967" i="15"/>
  <c r="AI968" i="15"/>
  <c r="AI969" i="15"/>
  <c r="AI970" i="15"/>
  <c r="AI971" i="15"/>
  <c r="AI972" i="15"/>
  <c r="AI973" i="15"/>
  <c r="AI974" i="15"/>
  <c r="AI975" i="15"/>
  <c r="AI976" i="15"/>
  <c r="AI977" i="15"/>
  <c r="AI978" i="15"/>
  <c r="AI979" i="15"/>
  <c r="AI980" i="15"/>
  <c r="AI981" i="15"/>
  <c r="AI982" i="15"/>
  <c r="AI983" i="15"/>
  <c r="AI984" i="15"/>
  <c r="AI985" i="15"/>
  <c r="AI986" i="15"/>
  <c r="AI987" i="15"/>
  <c r="AI988" i="15"/>
  <c r="AI989" i="15"/>
  <c r="AI990" i="15"/>
  <c r="AI991" i="15"/>
  <c r="AI992" i="15"/>
  <c r="AI993" i="15"/>
  <c r="AI994" i="15"/>
  <c r="AI995" i="15"/>
  <c r="AI996" i="15"/>
  <c r="AI997" i="15"/>
  <c r="AI998" i="15"/>
  <c r="AI999" i="15"/>
  <c r="AI1000" i="15"/>
  <c r="AI1001" i="15"/>
  <c r="AI1002" i="15"/>
  <c r="AI14" i="15"/>
  <c r="AI13" i="15"/>
  <c r="CA15" i="14" l="1"/>
  <c r="CB15" i="14" s="1"/>
  <c r="CA16" i="14"/>
  <c r="CB16" i="14" s="1"/>
  <c r="CA17" i="14"/>
  <c r="CB17" i="14" s="1"/>
  <c r="CA18" i="14"/>
  <c r="CB18" i="14" s="1"/>
  <c r="CA19" i="14"/>
  <c r="CA20" i="14"/>
  <c r="CA21" i="14"/>
  <c r="CA22" i="14"/>
  <c r="CA23" i="14"/>
  <c r="CA24" i="14"/>
  <c r="CA25" i="14"/>
  <c r="CA26" i="14"/>
  <c r="CA27" i="14"/>
  <c r="CA28" i="14"/>
  <c r="CA29" i="14"/>
  <c r="CA30" i="14"/>
  <c r="CA31" i="14"/>
  <c r="CA32" i="14"/>
  <c r="CA33" i="14"/>
  <c r="CA34" i="14"/>
  <c r="CA35" i="14"/>
  <c r="CA36" i="14"/>
  <c r="CA37" i="14"/>
  <c r="CA38" i="14"/>
  <c r="CA39" i="14"/>
  <c r="CA40" i="14"/>
  <c r="CA41" i="14"/>
  <c r="CA42" i="14"/>
  <c r="CA43" i="14"/>
  <c r="CA44" i="14"/>
  <c r="CA45" i="14"/>
  <c r="CA46" i="14"/>
  <c r="CA47" i="14"/>
  <c r="CA48" i="14"/>
  <c r="CA49" i="14"/>
  <c r="CA50" i="14"/>
  <c r="CA51" i="14"/>
  <c r="CA52" i="14"/>
  <c r="CA53" i="14"/>
  <c r="CA54" i="14"/>
  <c r="CA55" i="14"/>
  <c r="CA56" i="14"/>
  <c r="CA57" i="14"/>
  <c r="CA58" i="14"/>
  <c r="CA59" i="14"/>
  <c r="CA60" i="14"/>
  <c r="CA61" i="14"/>
  <c r="CA62" i="14"/>
  <c r="CA63" i="14"/>
  <c r="CA64" i="14"/>
  <c r="CA65" i="14"/>
  <c r="CA66" i="14"/>
  <c r="CA67" i="14"/>
  <c r="CA68" i="14"/>
  <c r="CA69" i="14"/>
  <c r="CA70" i="14"/>
  <c r="CA71" i="14"/>
  <c r="CA72" i="14"/>
  <c r="CA73" i="14"/>
  <c r="CA74" i="14"/>
  <c r="CA75" i="14"/>
  <c r="CA76" i="14"/>
  <c r="CA77" i="14"/>
  <c r="CA78" i="14"/>
  <c r="CA79" i="14"/>
  <c r="CA80" i="14"/>
  <c r="CA81" i="14"/>
  <c r="CA82" i="14"/>
  <c r="CA83" i="14"/>
  <c r="CA84" i="14"/>
  <c r="CA85" i="14"/>
  <c r="CA86" i="14"/>
  <c r="CA87" i="14"/>
  <c r="CA88" i="14"/>
  <c r="CA89" i="14"/>
  <c r="CA90" i="14"/>
  <c r="CA91" i="14"/>
  <c r="CA92" i="14"/>
  <c r="CA93" i="14"/>
  <c r="CA94" i="14"/>
  <c r="CA95" i="14"/>
  <c r="CA96" i="14"/>
  <c r="CA97" i="14"/>
  <c r="CA98" i="14"/>
  <c r="CA99" i="14"/>
  <c r="CA100" i="14"/>
  <c r="CA101" i="14"/>
  <c r="CA102" i="14"/>
  <c r="CA103" i="14"/>
  <c r="CA104" i="14"/>
  <c r="CA105" i="14"/>
  <c r="CA106" i="14"/>
  <c r="CA107" i="14"/>
  <c r="CA108" i="14"/>
  <c r="CA109" i="14"/>
  <c r="CA110" i="14"/>
  <c r="CA111" i="14"/>
  <c r="CA112" i="14"/>
  <c r="CA113" i="14"/>
  <c r="CA114" i="14"/>
  <c r="CA115" i="14"/>
  <c r="CA116" i="14"/>
  <c r="CA117" i="14"/>
  <c r="CA118" i="14"/>
  <c r="CA119" i="14"/>
  <c r="CA120" i="14"/>
  <c r="CA121" i="14"/>
  <c r="CA122" i="14"/>
  <c r="CA123" i="14"/>
  <c r="CA124" i="14"/>
  <c r="CA125" i="14"/>
  <c r="CA126" i="14"/>
  <c r="CA127" i="14"/>
  <c r="CA128" i="14"/>
  <c r="CA129" i="14"/>
  <c r="CA130" i="14"/>
  <c r="CA131" i="14"/>
  <c r="CA132" i="14"/>
  <c r="CA133" i="14"/>
  <c r="CA134" i="14"/>
  <c r="CA135" i="14"/>
  <c r="CA136" i="14"/>
  <c r="CA137" i="14"/>
  <c r="CA138" i="14"/>
  <c r="CA139" i="14"/>
  <c r="CA140" i="14"/>
  <c r="CA141" i="14"/>
  <c r="CA142" i="14"/>
  <c r="CA143" i="14"/>
  <c r="CA144" i="14"/>
  <c r="CA145" i="14"/>
  <c r="CA146" i="14"/>
  <c r="CA147" i="14"/>
  <c r="CA148" i="14"/>
  <c r="CA149" i="14"/>
  <c r="CA150" i="14"/>
  <c r="CA151" i="14"/>
  <c r="CA152" i="14"/>
  <c r="CA153" i="14"/>
  <c r="CA154" i="14"/>
  <c r="CA155" i="14"/>
  <c r="CA156" i="14"/>
  <c r="CA157" i="14"/>
  <c r="CA158" i="14"/>
  <c r="CA159" i="14"/>
  <c r="CA160" i="14"/>
  <c r="CA161" i="14"/>
  <c r="CA162" i="14"/>
  <c r="CA163" i="14"/>
  <c r="CA164" i="14"/>
  <c r="CA165" i="14"/>
  <c r="CA166" i="14"/>
  <c r="CA167" i="14"/>
  <c r="CA168" i="14"/>
  <c r="CA169" i="14"/>
  <c r="CA170" i="14"/>
  <c r="CA171" i="14"/>
  <c r="CA172" i="14"/>
  <c r="CA173" i="14"/>
  <c r="CA174" i="14"/>
  <c r="CA175" i="14"/>
  <c r="CA176" i="14"/>
  <c r="CA177" i="14"/>
  <c r="CA178" i="14"/>
  <c r="CA179" i="14"/>
  <c r="CA180" i="14"/>
  <c r="CA181" i="14"/>
  <c r="CA182" i="14"/>
  <c r="CA183" i="14"/>
  <c r="CA184" i="14"/>
  <c r="CA185" i="14"/>
  <c r="CA186" i="14"/>
  <c r="CA187" i="14"/>
  <c r="CA188" i="14"/>
  <c r="CA189" i="14"/>
  <c r="CA190" i="14"/>
  <c r="CA191" i="14"/>
  <c r="CA192" i="14"/>
  <c r="CA193" i="14"/>
  <c r="CA194" i="14"/>
  <c r="CA195" i="14"/>
  <c r="CA196" i="14"/>
  <c r="CA197" i="14"/>
  <c r="CA198" i="14"/>
  <c r="CA199" i="14"/>
  <c r="CA200" i="14"/>
  <c r="CA201" i="14"/>
  <c r="CA202" i="14"/>
  <c r="CA203" i="14"/>
  <c r="CA204" i="14"/>
  <c r="CA205" i="14"/>
  <c r="CA206" i="14"/>
  <c r="CA207" i="14"/>
  <c r="CA208" i="14"/>
  <c r="CA209" i="14"/>
  <c r="CA210" i="14"/>
  <c r="CA211" i="14"/>
  <c r="CA212" i="14"/>
  <c r="CA213" i="14"/>
  <c r="CA214" i="14"/>
  <c r="CA215" i="14"/>
  <c r="CA216" i="14"/>
  <c r="CA217" i="14"/>
  <c r="CA218" i="14"/>
  <c r="CA219" i="14"/>
  <c r="CA220" i="14"/>
  <c r="CA221" i="14"/>
  <c r="CA222" i="14"/>
  <c r="CA223" i="14"/>
  <c r="CA224" i="14"/>
  <c r="CA225" i="14"/>
  <c r="CA226" i="14"/>
  <c r="CA227" i="14"/>
  <c r="CA228" i="14"/>
  <c r="CA229" i="14"/>
  <c r="CA230" i="14"/>
  <c r="CA231" i="14"/>
  <c r="CA232" i="14"/>
  <c r="CA233" i="14"/>
  <c r="CA234" i="14"/>
  <c r="CA235" i="14"/>
  <c r="CA236" i="14"/>
  <c r="CA237" i="14"/>
  <c r="CA238" i="14"/>
  <c r="CA239" i="14"/>
  <c r="CA240" i="14"/>
  <c r="CA241" i="14"/>
  <c r="CA242" i="14"/>
  <c r="CA243" i="14"/>
  <c r="CA244" i="14"/>
  <c r="CA245" i="14"/>
  <c r="CA246" i="14"/>
  <c r="CA247" i="14"/>
  <c r="CA248" i="14"/>
  <c r="CA249" i="14"/>
  <c r="CA250" i="14"/>
  <c r="CA251" i="14"/>
  <c r="CA252" i="14"/>
  <c r="CA253" i="14"/>
  <c r="CA254" i="14"/>
  <c r="CA255" i="14"/>
  <c r="CA256" i="14"/>
  <c r="CA257" i="14"/>
  <c r="CA258" i="14"/>
  <c r="CA259" i="14"/>
  <c r="CA260" i="14"/>
  <c r="CA261" i="14"/>
  <c r="CA262" i="14"/>
  <c r="CA263" i="14"/>
  <c r="CA264" i="14"/>
  <c r="CA265" i="14"/>
  <c r="CA266" i="14"/>
  <c r="CA267" i="14"/>
  <c r="CA268" i="14"/>
  <c r="CA269" i="14"/>
  <c r="CA270" i="14"/>
  <c r="CA271" i="14"/>
  <c r="CA272" i="14"/>
  <c r="CA273" i="14"/>
  <c r="CA274" i="14"/>
  <c r="CA275" i="14"/>
  <c r="CA276" i="14"/>
  <c r="CA277" i="14"/>
  <c r="CA278" i="14"/>
  <c r="CA279" i="14"/>
  <c r="CA280" i="14"/>
  <c r="CA281" i="14"/>
  <c r="CA282" i="14"/>
  <c r="CA283" i="14"/>
  <c r="CA284" i="14"/>
  <c r="CA285" i="14"/>
  <c r="CA286" i="14"/>
  <c r="CA287" i="14"/>
  <c r="CA288" i="14"/>
  <c r="CA289" i="14"/>
  <c r="CA290" i="14"/>
  <c r="CA291" i="14"/>
  <c r="CA292" i="14"/>
  <c r="CA293" i="14"/>
  <c r="CA294" i="14"/>
  <c r="CA295" i="14"/>
  <c r="CA296" i="14"/>
  <c r="CA297" i="14"/>
  <c r="CA298" i="14"/>
  <c r="CA299" i="14"/>
  <c r="CA300" i="14"/>
  <c r="CA301" i="14"/>
  <c r="CA302" i="14"/>
  <c r="CA303" i="14"/>
  <c r="CA304" i="14"/>
  <c r="CA305" i="14"/>
  <c r="CA306" i="14"/>
  <c r="CA307" i="14"/>
  <c r="CA308" i="14"/>
  <c r="CA309" i="14"/>
  <c r="CA310" i="14"/>
  <c r="CA311" i="14"/>
  <c r="CA312" i="14"/>
  <c r="CA313" i="14"/>
  <c r="CA314" i="14"/>
  <c r="CA315" i="14"/>
  <c r="CA316" i="14"/>
  <c r="CA317" i="14"/>
  <c r="CA318" i="14"/>
  <c r="CA319" i="14"/>
  <c r="CA320" i="14"/>
  <c r="CA321" i="14"/>
  <c r="CA322" i="14"/>
  <c r="CA323" i="14"/>
  <c r="CA324" i="14"/>
  <c r="CA325" i="14"/>
  <c r="CA326" i="14"/>
  <c r="CA327" i="14"/>
  <c r="CA328" i="14"/>
  <c r="CA329" i="14"/>
  <c r="CA330" i="14"/>
  <c r="CA331" i="14"/>
  <c r="CA332" i="14"/>
  <c r="CA333" i="14"/>
  <c r="CA334" i="14"/>
  <c r="CA335" i="14"/>
  <c r="CA336" i="14"/>
  <c r="CA337" i="14"/>
  <c r="CA338" i="14"/>
  <c r="CA339" i="14"/>
  <c r="CA340" i="14"/>
  <c r="CA341" i="14"/>
  <c r="CA342" i="14"/>
  <c r="CA343" i="14"/>
  <c r="CA344" i="14"/>
  <c r="CA345" i="14"/>
  <c r="CA346" i="14"/>
  <c r="CA347" i="14"/>
  <c r="CA348" i="14"/>
  <c r="CA349" i="14"/>
  <c r="CA350" i="14"/>
  <c r="CA351" i="14"/>
  <c r="CA352" i="14"/>
  <c r="CA353" i="14"/>
  <c r="CA354" i="14"/>
  <c r="CA355" i="14"/>
  <c r="CA356" i="14"/>
  <c r="CA357" i="14"/>
  <c r="CA358" i="14"/>
  <c r="CA359" i="14"/>
  <c r="CA360" i="14"/>
  <c r="CA361" i="14"/>
  <c r="CA362" i="14"/>
  <c r="CA363" i="14"/>
  <c r="CA364" i="14"/>
  <c r="CA365" i="14"/>
  <c r="CA366" i="14"/>
  <c r="CA367" i="14"/>
  <c r="CA368" i="14"/>
  <c r="CA369" i="14"/>
  <c r="CA370" i="14"/>
  <c r="CA371" i="14"/>
  <c r="CA372" i="14"/>
  <c r="CA373" i="14"/>
  <c r="CA374" i="14"/>
  <c r="CA375" i="14"/>
  <c r="CA376" i="14"/>
  <c r="CA377" i="14"/>
  <c r="CA378" i="14"/>
  <c r="CA379" i="14"/>
  <c r="CA380" i="14"/>
  <c r="CA381" i="14"/>
  <c r="CA382" i="14"/>
  <c r="CA383" i="14"/>
  <c r="CA384" i="14"/>
  <c r="CA385" i="14"/>
  <c r="CA386" i="14"/>
  <c r="CA387" i="14"/>
  <c r="CA388" i="14"/>
  <c r="CA389" i="14"/>
  <c r="CA390" i="14"/>
  <c r="CA391" i="14"/>
  <c r="CA392" i="14"/>
  <c r="CA393" i="14"/>
  <c r="CA394" i="14"/>
  <c r="CA395" i="14"/>
  <c r="CA396" i="14"/>
  <c r="CA397" i="14"/>
  <c r="CA398" i="14"/>
  <c r="CA399" i="14"/>
  <c r="CA400" i="14"/>
  <c r="CA401" i="14"/>
  <c r="CA402" i="14"/>
  <c r="CA403" i="14"/>
  <c r="CA404" i="14"/>
  <c r="CA405" i="14"/>
  <c r="CA406" i="14"/>
  <c r="CA407" i="14"/>
  <c r="CA408" i="14"/>
  <c r="CA409" i="14"/>
  <c r="CA410" i="14"/>
  <c r="CA411" i="14"/>
  <c r="CA412" i="14"/>
  <c r="CA413" i="14"/>
  <c r="CA414" i="14"/>
  <c r="CA415" i="14"/>
  <c r="CA416" i="14"/>
  <c r="CA417" i="14"/>
  <c r="CA418" i="14"/>
  <c r="CA419" i="14"/>
  <c r="CA420" i="14"/>
  <c r="CA421" i="14"/>
  <c r="CA422" i="14"/>
  <c r="CA423" i="14"/>
  <c r="CA424" i="14"/>
  <c r="CA425" i="14"/>
  <c r="CA426" i="14"/>
  <c r="CA427" i="14"/>
  <c r="CA428" i="14"/>
  <c r="CA429" i="14"/>
  <c r="CA430" i="14"/>
  <c r="CA431" i="14"/>
  <c r="CA432" i="14"/>
  <c r="CA433" i="14"/>
  <c r="CA434" i="14"/>
  <c r="CA435" i="14"/>
  <c r="CA436" i="14"/>
  <c r="CA437" i="14"/>
  <c r="CA438" i="14"/>
  <c r="CA439" i="14"/>
  <c r="CA440" i="14"/>
  <c r="CA441" i="14"/>
  <c r="CA442" i="14"/>
  <c r="CA443" i="14"/>
  <c r="CA444" i="14"/>
  <c r="CA445" i="14"/>
  <c r="CA446" i="14"/>
  <c r="CA447" i="14"/>
  <c r="CA448" i="14"/>
  <c r="CA449" i="14"/>
  <c r="CA450" i="14"/>
  <c r="CA451" i="14"/>
  <c r="CA452" i="14"/>
  <c r="CA453" i="14"/>
  <c r="CA454" i="14"/>
  <c r="CA455" i="14"/>
  <c r="CA456" i="14"/>
  <c r="CA457" i="14"/>
  <c r="CA458" i="14"/>
  <c r="CA459" i="14"/>
  <c r="CA460" i="14"/>
  <c r="CA461" i="14"/>
  <c r="CA462" i="14"/>
  <c r="CA463" i="14"/>
  <c r="CA464" i="14"/>
  <c r="CA465" i="14"/>
  <c r="CA466" i="14"/>
  <c r="CA467" i="14"/>
  <c r="CA468" i="14"/>
  <c r="CA469" i="14"/>
  <c r="CA470" i="14"/>
  <c r="CA471" i="14"/>
  <c r="CA472" i="14"/>
  <c r="CA473" i="14"/>
  <c r="CA474" i="14"/>
  <c r="CA475" i="14"/>
  <c r="CA476" i="14"/>
  <c r="CA477" i="14"/>
  <c r="CA478" i="14"/>
  <c r="CA479" i="14"/>
  <c r="CA480" i="14"/>
  <c r="CA481" i="14"/>
  <c r="CA482" i="14"/>
  <c r="CA483" i="14"/>
  <c r="CA484" i="14"/>
  <c r="CA485" i="14"/>
  <c r="CA486" i="14"/>
  <c r="CA487" i="14"/>
  <c r="CA488" i="14"/>
  <c r="CA489" i="14"/>
  <c r="CA490" i="14"/>
  <c r="CA491" i="14"/>
  <c r="CA492" i="14"/>
  <c r="CA493" i="14"/>
  <c r="CA494" i="14"/>
  <c r="CA495" i="14"/>
  <c r="CA496" i="14"/>
  <c r="CA497" i="14"/>
  <c r="CA498" i="14"/>
  <c r="CA499" i="14"/>
  <c r="CA500" i="14"/>
  <c r="CA501" i="14"/>
  <c r="CA502" i="14"/>
  <c r="CA503" i="14"/>
  <c r="CA504" i="14"/>
  <c r="CA505" i="14"/>
  <c r="CA506" i="14"/>
  <c r="CA507" i="14"/>
  <c r="CA508" i="14"/>
  <c r="CA509" i="14"/>
  <c r="CA510" i="14"/>
  <c r="CA511" i="14"/>
  <c r="CA512" i="14"/>
  <c r="CA513" i="14"/>
  <c r="CA514" i="14"/>
  <c r="CA515" i="14"/>
  <c r="CA516" i="14"/>
  <c r="CA517" i="14"/>
  <c r="CA518" i="14"/>
  <c r="CA519" i="14"/>
  <c r="CA520" i="14"/>
  <c r="CA521" i="14"/>
  <c r="CA522" i="14"/>
  <c r="CA523" i="14"/>
  <c r="CA524" i="14"/>
  <c r="CA525" i="14"/>
  <c r="CA526" i="14"/>
  <c r="CA527" i="14"/>
  <c r="CA528" i="14"/>
  <c r="CA529" i="14"/>
  <c r="CA530" i="14"/>
  <c r="CA531" i="14"/>
  <c r="CA532" i="14"/>
  <c r="CA533" i="14"/>
  <c r="CA534" i="14"/>
  <c r="CA535" i="14"/>
  <c r="CA536" i="14"/>
  <c r="CA537" i="14"/>
  <c r="CA538" i="14"/>
  <c r="CA539" i="14"/>
  <c r="CA540" i="14"/>
  <c r="CA541" i="14"/>
  <c r="CA542" i="14"/>
  <c r="CA543" i="14"/>
  <c r="CA544" i="14"/>
  <c r="CA545" i="14"/>
  <c r="CA546" i="14"/>
  <c r="CA547" i="14"/>
  <c r="CA548" i="14"/>
  <c r="CA549" i="14"/>
  <c r="CA550" i="14"/>
  <c r="CA551" i="14"/>
  <c r="CA552" i="14"/>
  <c r="CA553" i="14"/>
  <c r="CA554" i="14"/>
  <c r="CA555" i="14"/>
  <c r="CA556" i="14"/>
  <c r="CA557" i="14"/>
  <c r="CA558" i="14"/>
  <c r="CA559" i="14"/>
  <c r="CA560" i="14"/>
  <c r="CA561" i="14"/>
  <c r="CA562" i="14"/>
  <c r="CA563" i="14"/>
  <c r="CA564" i="14"/>
  <c r="CA565" i="14"/>
  <c r="CA566" i="14"/>
  <c r="CA567" i="14"/>
  <c r="CA568" i="14"/>
  <c r="CA569" i="14"/>
  <c r="CA570" i="14"/>
  <c r="CA571" i="14"/>
  <c r="CA572" i="14"/>
  <c r="CA573" i="14"/>
  <c r="CA574" i="14"/>
  <c r="CA575" i="14"/>
  <c r="CA576" i="14"/>
  <c r="CA577" i="14"/>
  <c r="CA578" i="14"/>
  <c r="CA579" i="14"/>
  <c r="CA580" i="14"/>
  <c r="CA581" i="14"/>
  <c r="CA582" i="14"/>
  <c r="CA583" i="14"/>
  <c r="CA584" i="14"/>
  <c r="CA585" i="14"/>
  <c r="CA586" i="14"/>
  <c r="CA587" i="14"/>
  <c r="CA588" i="14"/>
  <c r="CA589" i="14"/>
  <c r="CA590" i="14"/>
  <c r="CA591" i="14"/>
  <c r="CA592" i="14"/>
  <c r="CA593" i="14"/>
  <c r="CA594" i="14"/>
  <c r="CA595" i="14"/>
  <c r="CA596" i="14"/>
  <c r="CA597" i="14"/>
  <c r="CA598" i="14"/>
  <c r="CA599" i="14"/>
  <c r="CA600" i="14"/>
  <c r="CA601" i="14"/>
  <c r="CA602" i="14"/>
  <c r="CA603" i="14"/>
  <c r="CA604" i="14"/>
  <c r="CA605" i="14"/>
  <c r="CA606" i="14"/>
  <c r="CA607" i="14"/>
  <c r="CA608" i="14"/>
  <c r="CA609" i="14"/>
  <c r="CA610" i="14"/>
  <c r="CA611" i="14"/>
  <c r="CA612" i="14"/>
  <c r="CA613" i="14"/>
  <c r="CA614" i="14"/>
  <c r="CA615" i="14"/>
  <c r="CA616" i="14"/>
  <c r="CA617" i="14"/>
  <c r="CA618" i="14"/>
  <c r="CA619" i="14"/>
  <c r="CA620" i="14"/>
  <c r="CA621" i="14"/>
  <c r="CA622" i="14"/>
  <c r="CA623" i="14"/>
  <c r="CA624" i="14"/>
  <c r="CA625" i="14"/>
  <c r="CA626" i="14"/>
  <c r="CA627" i="14"/>
  <c r="CA628" i="14"/>
  <c r="CA629" i="14"/>
  <c r="CA630" i="14"/>
  <c r="CA631" i="14"/>
  <c r="CA632" i="14"/>
  <c r="CA633" i="14"/>
  <c r="CA634" i="14"/>
  <c r="CA635" i="14"/>
  <c r="CA636" i="14"/>
  <c r="CA637" i="14"/>
  <c r="CA638" i="14"/>
  <c r="CA639" i="14"/>
  <c r="CA640" i="14"/>
  <c r="CA641" i="14"/>
  <c r="CA642" i="14"/>
  <c r="CA643" i="14"/>
  <c r="CA644" i="14"/>
  <c r="CA645" i="14"/>
  <c r="CA646" i="14"/>
  <c r="CA647" i="14"/>
  <c r="CA648" i="14"/>
  <c r="CA649" i="14"/>
  <c r="CA650" i="14"/>
  <c r="CA651" i="14"/>
  <c r="CA652" i="14"/>
  <c r="CA653" i="14"/>
  <c r="CA654" i="14"/>
  <c r="CA655" i="14"/>
  <c r="CA656" i="14"/>
  <c r="CA657" i="14"/>
  <c r="CA658" i="14"/>
  <c r="CA659" i="14"/>
  <c r="CA660" i="14"/>
  <c r="CA661" i="14"/>
  <c r="CA662" i="14"/>
  <c r="CA663" i="14"/>
  <c r="CA664" i="14"/>
  <c r="CA665" i="14"/>
  <c r="CA666" i="14"/>
  <c r="CA667" i="14"/>
  <c r="CA668" i="14"/>
  <c r="CA669" i="14"/>
  <c r="CA670" i="14"/>
  <c r="CA671" i="14"/>
  <c r="CA672" i="14"/>
  <c r="CA673" i="14"/>
  <c r="CA674" i="14"/>
  <c r="CA675" i="14"/>
  <c r="CA676" i="14"/>
  <c r="CA677" i="14"/>
  <c r="CA678" i="14"/>
  <c r="CA679" i="14"/>
  <c r="CA680" i="14"/>
  <c r="CA681" i="14"/>
  <c r="CA682" i="14"/>
  <c r="CA683" i="14"/>
  <c r="CA684" i="14"/>
  <c r="CA685" i="14"/>
  <c r="CA686" i="14"/>
  <c r="CA687" i="14"/>
  <c r="CA688" i="14"/>
  <c r="CA689" i="14"/>
  <c r="CA690" i="14"/>
  <c r="CA691" i="14"/>
  <c r="CA692" i="14"/>
  <c r="CA693" i="14"/>
  <c r="CA694" i="14"/>
  <c r="CA695" i="14"/>
  <c r="CA696" i="14"/>
  <c r="CA697" i="14"/>
  <c r="CA698" i="14"/>
  <c r="CA699" i="14"/>
  <c r="CA700" i="14"/>
  <c r="CA701" i="14"/>
  <c r="CA702" i="14"/>
  <c r="CA703" i="14"/>
  <c r="CA704" i="14"/>
  <c r="CA705" i="14"/>
  <c r="CA706" i="14"/>
  <c r="CA707" i="14"/>
  <c r="CA708" i="14"/>
  <c r="CA709" i="14"/>
  <c r="CA710" i="14"/>
  <c r="CA711" i="14"/>
  <c r="CA712" i="14"/>
  <c r="CA713" i="14"/>
  <c r="CA714" i="14"/>
  <c r="CA715" i="14"/>
  <c r="CA716" i="14"/>
  <c r="CA717" i="14"/>
  <c r="CA718" i="14"/>
  <c r="CA719" i="14"/>
  <c r="CA720" i="14"/>
  <c r="CA721" i="14"/>
  <c r="CA722" i="14"/>
  <c r="CA723" i="14"/>
  <c r="CA724" i="14"/>
  <c r="CA725" i="14"/>
  <c r="CA726" i="14"/>
  <c r="CA727" i="14"/>
  <c r="CA728" i="14"/>
  <c r="CA729" i="14"/>
  <c r="CA730" i="14"/>
  <c r="CA731" i="14"/>
  <c r="CA732" i="14"/>
  <c r="CA733" i="14"/>
  <c r="CA734" i="14"/>
  <c r="CA735" i="14"/>
  <c r="CA736" i="14"/>
  <c r="CA737" i="14"/>
  <c r="CA738" i="14"/>
  <c r="CA739" i="14"/>
  <c r="CA740" i="14"/>
  <c r="CA741" i="14"/>
  <c r="CA742" i="14"/>
  <c r="CA743" i="14"/>
  <c r="CA744" i="14"/>
  <c r="CA745" i="14"/>
  <c r="CA746" i="14"/>
  <c r="CA747" i="14"/>
  <c r="CA748" i="14"/>
  <c r="CA749" i="14"/>
  <c r="CA750" i="14"/>
  <c r="CA751" i="14"/>
  <c r="CA752" i="14"/>
  <c r="CA753" i="14"/>
  <c r="CA754" i="14"/>
  <c r="CA755" i="14"/>
  <c r="CA756" i="14"/>
  <c r="CA757" i="14"/>
  <c r="CA758" i="14"/>
  <c r="CA759" i="14"/>
  <c r="CA760" i="14"/>
  <c r="CA761" i="14"/>
  <c r="CA762" i="14"/>
  <c r="CA763" i="14"/>
  <c r="CA764" i="14"/>
  <c r="CA765" i="14"/>
  <c r="CA766" i="14"/>
  <c r="CA767" i="14"/>
  <c r="CA768" i="14"/>
  <c r="CA769" i="14"/>
  <c r="CA770" i="14"/>
  <c r="CA771" i="14"/>
  <c r="CA772" i="14"/>
  <c r="CA773" i="14"/>
  <c r="CA774" i="14"/>
  <c r="CA775" i="14"/>
  <c r="CA776" i="14"/>
  <c r="CA777" i="14"/>
  <c r="CA778" i="14"/>
  <c r="CA779" i="14"/>
  <c r="CA780" i="14"/>
  <c r="CA781" i="14"/>
  <c r="CA782" i="14"/>
  <c r="CA783" i="14"/>
  <c r="CA784" i="14"/>
  <c r="CA785" i="14"/>
  <c r="CA786" i="14"/>
  <c r="CA787" i="14"/>
  <c r="CA788" i="14"/>
  <c r="CA789" i="14"/>
  <c r="CA790" i="14"/>
  <c r="CA791" i="14"/>
  <c r="CA792" i="14"/>
  <c r="CA793" i="14"/>
  <c r="CA794" i="14"/>
  <c r="CA795" i="14"/>
  <c r="CA796" i="14"/>
  <c r="CA797" i="14"/>
  <c r="CA798" i="14"/>
  <c r="CA799" i="14"/>
  <c r="CA800" i="14"/>
  <c r="CA801" i="14"/>
  <c r="CA802" i="14"/>
  <c r="CA803" i="14"/>
  <c r="CA804" i="14"/>
  <c r="CA805" i="14"/>
  <c r="CA806" i="14"/>
  <c r="CA807" i="14"/>
  <c r="CA808" i="14"/>
  <c r="CA809" i="14"/>
  <c r="CA810" i="14"/>
  <c r="CA811" i="14"/>
  <c r="CA812" i="14"/>
  <c r="CA813" i="14"/>
  <c r="CA814" i="14"/>
  <c r="CA815" i="14"/>
  <c r="CA816" i="14"/>
  <c r="CA817" i="14"/>
  <c r="CA818" i="14"/>
  <c r="CA819" i="14"/>
  <c r="CA820" i="14"/>
  <c r="CA821" i="14"/>
  <c r="CA822" i="14"/>
  <c r="CA823" i="14"/>
  <c r="CA824" i="14"/>
  <c r="CA825" i="14"/>
  <c r="CA826" i="14"/>
  <c r="CA827" i="14"/>
  <c r="CA828" i="14"/>
  <c r="CA829" i="14"/>
  <c r="CA830" i="14"/>
  <c r="CA831" i="14"/>
  <c r="CA832" i="14"/>
  <c r="CA833" i="14"/>
  <c r="CA834" i="14"/>
  <c r="CA835" i="14"/>
  <c r="CA836" i="14"/>
  <c r="CA837" i="14"/>
  <c r="CA838" i="14"/>
  <c r="CA839" i="14"/>
  <c r="CA840" i="14"/>
  <c r="CA841" i="14"/>
  <c r="CA842" i="14"/>
  <c r="CA843" i="14"/>
  <c r="CA844" i="14"/>
  <c r="CA845" i="14"/>
  <c r="CA846" i="14"/>
  <c r="CA847" i="14"/>
  <c r="CA848" i="14"/>
  <c r="CA849" i="14"/>
  <c r="CA850" i="14"/>
  <c r="CA851" i="14"/>
  <c r="CA852" i="14"/>
  <c r="CA853" i="14"/>
  <c r="CA854" i="14"/>
  <c r="CA855" i="14"/>
  <c r="CA856" i="14"/>
  <c r="CA857" i="14"/>
  <c r="CA858" i="14"/>
  <c r="CA859" i="14"/>
  <c r="CA860" i="14"/>
  <c r="CA861" i="14"/>
  <c r="CA862" i="14"/>
  <c r="CA863" i="14"/>
  <c r="CA864" i="14"/>
  <c r="CA865" i="14"/>
  <c r="CA866" i="14"/>
  <c r="CA867" i="14"/>
  <c r="CA868" i="14"/>
  <c r="CA869" i="14"/>
  <c r="CA870" i="14"/>
  <c r="CA871" i="14"/>
  <c r="CA872" i="14"/>
  <c r="CA873" i="14"/>
  <c r="CA874" i="14"/>
  <c r="CA875" i="14"/>
  <c r="CA876" i="14"/>
  <c r="CA877" i="14"/>
  <c r="CA878" i="14"/>
  <c r="CA879" i="14"/>
  <c r="CA880" i="14"/>
  <c r="CA881" i="14"/>
  <c r="CA882" i="14"/>
  <c r="CA883" i="14"/>
  <c r="CA884" i="14"/>
  <c r="CA885" i="14"/>
  <c r="CA886" i="14"/>
  <c r="CA887" i="14"/>
  <c r="CA888" i="14"/>
  <c r="CA889" i="14"/>
  <c r="CA890" i="14"/>
  <c r="CA891" i="14"/>
  <c r="CA892" i="14"/>
  <c r="CA893" i="14"/>
  <c r="CA894" i="14"/>
  <c r="CA895" i="14"/>
  <c r="CA896" i="14"/>
  <c r="CA897" i="14"/>
  <c r="CA898" i="14"/>
  <c r="CA899" i="14"/>
  <c r="CA900" i="14"/>
  <c r="CA901" i="14"/>
  <c r="CA902" i="14"/>
  <c r="CA903" i="14"/>
  <c r="CA904" i="14"/>
  <c r="CA905" i="14"/>
  <c r="CA906" i="14"/>
  <c r="CA907" i="14"/>
  <c r="CA908" i="14"/>
  <c r="CA909" i="14"/>
  <c r="CA910" i="14"/>
  <c r="CA911" i="14"/>
  <c r="CA912" i="14"/>
  <c r="CA913" i="14"/>
  <c r="CA914" i="14"/>
  <c r="CA915" i="14"/>
  <c r="CA916" i="14"/>
  <c r="CA917" i="14"/>
  <c r="CA918" i="14"/>
  <c r="CA919" i="14"/>
  <c r="CA920" i="14"/>
  <c r="CA921" i="14"/>
  <c r="CA922" i="14"/>
  <c r="CA923" i="14"/>
  <c r="CA924" i="14"/>
  <c r="CA925" i="14"/>
  <c r="CA926" i="14"/>
  <c r="CA927" i="14"/>
  <c r="CA928" i="14"/>
  <c r="CA929" i="14"/>
  <c r="CA930" i="14"/>
  <c r="CA931" i="14"/>
  <c r="CA932" i="14"/>
  <c r="CA933" i="14"/>
  <c r="CA934" i="14"/>
  <c r="CA935" i="14"/>
  <c r="CA936" i="14"/>
  <c r="CA937" i="14"/>
  <c r="CA938" i="14"/>
  <c r="CA939" i="14"/>
  <c r="CA940" i="14"/>
  <c r="CA941" i="14"/>
  <c r="CA942" i="14"/>
  <c r="CA943" i="14"/>
  <c r="CA944" i="14"/>
  <c r="CA945" i="14"/>
  <c r="CA946" i="14"/>
  <c r="CA947" i="14"/>
  <c r="CA948" i="14"/>
  <c r="CA949" i="14"/>
  <c r="CA950" i="14"/>
  <c r="CA951" i="14"/>
  <c r="CA952" i="14"/>
  <c r="CA953" i="14"/>
  <c r="CA954" i="14"/>
  <c r="CA955" i="14"/>
  <c r="CA956" i="14"/>
  <c r="CA957" i="14"/>
  <c r="CA958" i="14"/>
  <c r="CA959" i="14"/>
  <c r="CA960" i="14"/>
  <c r="CA961" i="14"/>
  <c r="CA962" i="14"/>
  <c r="CA963" i="14"/>
  <c r="CA964" i="14"/>
  <c r="CA965" i="14"/>
  <c r="CA966" i="14"/>
  <c r="CA967" i="14"/>
  <c r="CA968" i="14"/>
  <c r="CA969" i="14"/>
  <c r="CA970" i="14"/>
  <c r="CA971" i="14"/>
  <c r="CA972" i="14"/>
  <c r="CA973" i="14"/>
  <c r="CA974" i="14"/>
  <c r="CA975" i="14"/>
  <c r="CA976" i="14"/>
  <c r="CA977" i="14"/>
  <c r="CA978" i="14"/>
  <c r="CA979" i="14"/>
  <c r="CA980" i="14"/>
  <c r="CA981" i="14"/>
  <c r="CA982" i="14"/>
  <c r="CA983" i="14"/>
  <c r="CA984" i="14"/>
  <c r="CA985" i="14"/>
  <c r="CA986" i="14"/>
  <c r="CA987" i="14"/>
  <c r="CA988" i="14"/>
  <c r="CA989" i="14"/>
  <c r="CA990" i="14"/>
  <c r="CA991" i="14"/>
  <c r="CA992" i="14"/>
  <c r="CA993" i="14"/>
  <c r="CA994" i="14"/>
  <c r="CA995" i="14"/>
  <c r="CA14" i="14"/>
  <c r="CB14" i="14" s="1"/>
  <c r="CA13" i="14"/>
  <c r="CB13" i="14" s="1"/>
  <c r="BP15" i="14"/>
  <c r="BQ15" i="14" s="1"/>
  <c r="BP16" i="14"/>
  <c r="BP17" i="14"/>
  <c r="BP18" i="14"/>
  <c r="BP19" i="14"/>
  <c r="BP20" i="14"/>
  <c r="BP21" i="14"/>
  <c r="BP22" i="14"/>
  <c r="BP23" i="14"/>
  <c r="BP24" i="14"/>
  <c r="BP25" i="14"/>
  <c r="BP26" i="14"/>
  <c r="BP27" i="14"/>
  <c r="BP28" i="14"/>
  <c r="BP29" i="14"/>
  <c r="BP30" i="14"/>
  <c r="BP31" i="14"/>
  <c r="BP32" i="14"/>
  <c r="BP33" i="14"/>
  <c r="BP34" i="14"/>
  <c r="BP35" i="14"/>
  <c r="BP36" i="14"/>
  <c r="BP37" i="14"/>
  <c r="BP38" i="14"/>
  <c r="BP39" i="14"/>
  <c r="BP40" i="14"/>
  <c r="BP41" i="14"/>
  <c r="BP42" i="14"/>
  <c r="BP43" i="14"/>
  <c r="BP44" i="14"/>
  <c r="BP45" i="14"/>
  <c r="BP46" i="14"/>
  <c r="BP47" i="14"/>
  <c r="BP48" i="14"/>
  <c r="BP49" i="14"/>
  <c r="BP50" i="14"/>
  <c r="BP51" i="14"/>
  <c r="BP52" i="14"/>
  <c r="BP53" i="14"/>
  <c r="BP54" i="14"/>
  <c r="BP55" i="14"/>
  <c r="BP56" i="14"/>
  <c r="BP57" i="14"/>
  <c r="BP58" i="14"/>
  <c r="BP59" i="14"/>
  <c r="BP60" i="14"/>
  <c r="BP61" i="14"/>
  <c r="BP62" i="14"/>
  <c r="BP63" i="14"/>
  <c r="BP64" i="14"/>
  <c r="BP65" i="14"/>
  <c r="BP66" i="14"/>
  <c r="BP67" i="14"/>
  <c r="BP68" i="14"/>
  <c r="BP69" i="14"/>
  <c r="BP70" i="14"/>
  <c r="BP71" i="14"/>
  <c r="BP72" i="14"/>
  <c r="BP73" i="14"/>
  <c r="BP74" i="14"/>
  <c r="BP75" i="14"/>
  <c r="BP76" i="14"/>
  <c r="BP77" i="14"/>
  <c r="BP78" i="14"/>
  <c r="BP79" i="14"/>
  <c r="BP80" i="14"/>
  <c r="BP81" i="14"/>
  <c r="BP82" i="14"/>
  <c r="BP83" i="14"/>
  <c r="BP84" i="14"/>
  <c r="BP85" i="14"/>
  <c r="BP86" i="14"/>
  <c r="BP87" i="14"/>
  <c r="BP88" i="14"/>
  <c r="BP89" i="14"/>
  <c r="BP90" i="14"/>
  <c r="BP91" i="14"/>
  <c r="BP92" i="14"/>
  <c r="BP93" i="14"/>
  <c r="BP94" i="14"/>
  <c r="BP95" i="14"/>
  <c r="BP96" i="14"/>
  <c r="BP97" i="14"/>
  <c r="BP98" i="14"/>
  <c r="BP99" i="14"/>
  <c r="BP100" i="14"/>
  <c r="BP101" i="14"/>
  <c r="BP102" i="14"/>
  <c r="BP103" i="14"/>
  <c r="BP104" i="14"/>
  <c r="BP105" i="14"/>
  <c r="BP106" i="14"/>
  <c r="BP107" i="14"/>
  <c r="BP108" i="14"/>
  <c r="BP109" i="14"/>
  <c r="BP110" i="14"/>
  <c r="BP111" i="14"/>
  <c r="BP112" i="14"/>
  <c r="BP113" i="14"/>
  <c r="BP114" i="14"/>
  <c r="BP115" i="14"/>
  <c r="BP116" i="14"/>
  <c r="BP117" i="14"/>
  <c r="BP118" i="14"/>
  <c r="BP119" i="14"/>
  <c r="BP120" i="14"/>
  <c r="BP121" i="14"/>
  <c r="BP122" i="14"/>
  <c r="BP123" i="14"/>
  <c r="BP124" i="14"/>
  <c r="BP125" i="14"/>
  <c r="BP126" i="14"/>
  <c r="BP127" i="14"/>
  <c r="BP128" i="14"/>
  <c r="BP129" i="14"/>
  <c r="BP130" i="14"/>
  <c r="BP131" i="14"/>
  <c r="BP132" i="14"/>
  <c r="BP133" i="14"/>
  <c r="BP134" i="14"/>
  <c r="BP135" i="14"/>
  <c r="BP136" i="14"/>
  <c r="BP137" i="14"/>
  <c r="BP138" i="14"/>
  <c r="BP139" i="14"/>
  <c r="BP140" i="14"/>
  <c r="BP141" i="14"/>
  <c r="BP142" i="14"/>
  <c r="BP143" i="14"/>
  <c r="BP144" i="14"/>
  <c r="BP145" i="14"/>
  <c r="BP146" i="14"/>
  <c r="BP147" i="14"/>
  <c r="BP148" i="14"/>
  <c r="BP149" i="14"/>
  <c r="BP150" i="14"/>
  <c r="BP151" i="14"/>
  <c r="BP152" i="14"/>
  <c r="BP153" i="14"/>
  <c r="BP154" i="14"/>
  <c r="BP155" i="14"/>
  <c r="BP156" i="14"/>
  <c r="BP157" i="14"/>
  <c r="BP158" i="14"/>
  <c r="BP159" i="14"/>
  <c r="BP160" i="14"/>
  <c r="BP161" i="14"/>
  <c r="BP162" i="14"/>
  <c r="BP163" i="14"/>
  <c r="BP164" i="14"/>
  <c r="BP165" i="14"/>
  <c r="BP166" i="14"/>
  <c r="BP167" i="14"/>
  <c r="BP168" i="14"/>
  <c r="BP169" i="14"/>
  <c r="BP170" i="14"/>
  <c r="BP171" i="14"/>
  <c r="BP172" i="14"/>
  <c r="BP173" i="14"/>
  <c r="BP174" i="14"/>
  <c r="BP175" i="14"/>
  <c r="BP176" i="14"/>
  <c r="BP177" i="14"/>
  <c r="BP178" i="14"/>
  <c r="BP179" i="14"/>
  <c r="BP180" i="14"/>
  <c r="BP181" i="14"/>
  <c r="BP182" i="14"/>
  <c r="BP183" i="14"/>
  <c r="BP184" i="14"/>
  <c r="BP185" i="14"/>
  <c r="BP186" i="14"/>
  <c r="BP187" i="14"/>
  <c r="BP188" i="14"/>
  <c r="BP189" i="14"/>
  <c r="BP190" i="14"/>
  <c r="BP191" i="14"/>
  <c r="BP192" i="14"/>
  <c r="BP193" i="14"/>
  <c r="BP194" i="14"/>
  <c r="BP195" i="14"/>
  <c r="BP196" i="14"/>
  <c r="BP197" i="14"/>
  <c r="BP198" i="14"/>
  <c r="BP199" i="14"/>
  <c r="BP200" i="14"/>
  <c r="BP201" i="14"/>
  <c r="BP202" i="14"/>
  <c r="BP203" i="14"/>
  <c r="BP204" i="14"/>
  <c r="BP205" i="14"/>
  <c r="BP206" i="14"/>
  <c r="BP207" i="14"/>
  <c r="BP208" i="14"/>
  <c r="BP209" i="14"/>
  <c r="BP210" i="14"/>
  <c r="BP211" i="14"/>
  <c r="BP212" i="14"/>
  <c r="BP213" i="14"/>
  <c r="BP214" i="14"/>
  <c r="BP215" i="14"/>
  <c r="BP216" i="14"/>
  <c r="BP217" i="14"/>
  <c r="BP218" i="14"/>
  <c r="BP219" i="14"/>
  <c r="BP220" i="14"/>
  <c r="BP221" i="14"/>
  <c r="BP222" i="14"/>
  <c r="BP223" i="14"/>
  <c r="BP224" i="14"/>
  <c r="BP225" i="14"/>
  <c r="BP226" i="14"/>
  <c r="BP227" i="14"/>
  <c r="BP228" i="14"/>
  <c r="BP229" i="14"/>
  <c r="BP230" i="14"/>
  <c r="BP231" i="14"/>
  <c r="BP232" i="14"/>
  <c r="BP233" i="14"/>
  <c r="BP234" i="14"/>
  <c r="BP235" i="14"/>
  <c r="BP236" i="14"/>
  <c r="BP237" i="14"/>
  <c r="BP238" i="14"/>
  <c r="BP239" i="14"/>
  <c r="BP240" i="14"/>
  <c r="BP241" i="14"/>
  <c r="BP242" i="14"/>
  <c r="BP243" i="14"/>
  <c r="BP244" i="14"/>
  <c r="BP245" i="14"/>
  <c r="BP246" i="14"/>
  <c r="BP247" i="14"/>
  <c r="BP248" i="14"/>
  <c r="BP249" i="14"/>
  <c r="BP250" i="14"/>
  <c r="BP251" i="14"/>
  <c r="BP252" i="14"/>
  <c r="BP253" i="14"/>
  <c r="BP254" i="14"/>
  <c r="BP255" i="14"/>
  <c r="BP256" i="14"/>
  <c r="BP257" i="14"/>
  <c r="BP258" i="14"/>
  <c r="BP259" i="14"/>
  <c r="BP260" i="14"/>
  <c r="BP261" i="14"/>
  <c r="BP262" i="14"/>
  <c r="BP263" i="14"/>
  <c r="BP264" i="14"/>
  <c r="BP265" i="14"/>
  <c r="BP266" i="14"/>
  <c r="BP267" i="14"/>
  <c r="BP268" i="14"/>
  <c r="BP269" i="14"/>
  <c r="BP270" i="14"/>
  <c r="BP271" i="14"/>
  <c r="BP272" i="14"/>
  <c r="BP273" i="14"/>
  <c r="BP274" i="14"/>
  <c r="BP275" i="14"/>
  <c r="BP276" i="14"/>
  <c r="BP277" i="14"/>
  <c r="BP278" i="14"/>
  <c r="BP279" i="14"/>
  <c r="BP280" i="14"/>
  <c r="BP281" i="14"/>
  <c r="BP282" i="14"/>
  <c r="BP283" i="14"/>
  <c r="BP284" i="14"/>
  <c r="BP285" i="14"/>
  <c r="BP286" i="14"/>
  <c r="BP287" i="14"/>
  <c r="BP288" i="14"/>
  <c r="BP289" i="14"/>
  <c r="BP290" i="14"/>
  <c r="BP291" i="14"/>
  <c r="BP292" i="14"/>
  <c r="BP293" i="14"/>
  <c r="BP294" i="14"/>
  <c r="BP295" i="14"/>
  <c r="BP296" i="14"/>
  <c r="BP297" i="14"/>
  <c r="BP298" i="14"/>
  <c r="BP299" i="14"/>
  <c r="BP300" i="14"/>
  <c r="BP301" i="14"/>
  <c r="BP302" i="14"/>
  <c r="BP303" i="14"/>
  <c r="BP304" i="14"/>
  <c r="BP305" i="14"/>
  <c r="BP306" i="14"/>
  <c r="BP307" i="14"/>
  <c r="BP308" i="14"/>
  <c r="BP309" i="14"/>
  <c r="BP310" i="14"/>
  <c r="BP311" i="14"/>
  <c r="BP312" i="14"/>
  <c r="BP313" i="14"/>
  <c r="BP314" i="14"/>
  <c r="BP315" i="14"/>
  <c r="BP316" i="14"/>
  <c r="BP317" i="14"/>
  <c r="BP318" i="14"/>
  <c r="BP319" i="14"/>
  <c r="BP320" i="14"/>
  <c r="BP321" i="14"/>
  <c r="BP322" i="14"/>
  <c r="BP323" i="14"/>
  <c r="BP324" i="14"/>
  <c r="BP325" i="14"/>
  <c r="BP326" i="14"/>
  <c r="BP327" i="14"/>
  <c r="BP328" i="14"/>
  <c r="BP329" i="14"/>
  <c r="BP330" i="14"/>
  <c r="BP331" i="14"/>
  <c r="BP332" i="14"/>
  <c r="BP333" i="14"/>
  <c r="BP334" i="14"/>
  <c r="BP335" i="14"/>
  <c r="BP336" i="14"/>
  <c r="BP337" i="14"/>
  <c r="BP338" i="14"/>
  <c r="BP339" i="14"/>
  <c r="BP340" i="14"/>
  <c r="BP341" i="14"/>
  <c r="BP342" i="14"/>
  <c r="BP343" i="14"/>
  <c r="BP344" i="14"/>
  <c r="BP345" i="14"/>
  <c r="BP346" i="14"/>
  <c r="BP347" i="14"/>
  <c r="BP348" i="14"/>
  <c r="BP349" i="14"/>
  <c r="BP350" i="14"/>
  <c r="BP351" i="14"/>
  <c r="BP352" i="14"/>
  <c r="BP353" i="14"/>
  <c r="BP354" i="14"/>
  <c r="BP355" i="14"/>
  <c r="BP356" i="14"/>
  <c r="BP357" i="14"/>
  <c r="BP358" i="14"/>
  <c r="BP359" i="14"/>
  <c r="BP360" i="14"/>
  <c r="BP361" i="14"/>
  <c r="BP362" i="14"/>
  <c r="BP363" i="14"/>
  <c r="BP364" i="14"/>
  <c r="BP365" i="14"/>
  <c r="BP366" i="14"/>
  <c r="BP367" i="14"/>
  <c r="BP368" i="14"/>
  <c r="BP369" i="14"/>
  <c r="BP370" i="14"/>
  <c r="BP371" i="14"/>
  <c r="BP372" i="14"/>
  <c r="BP373" i="14"/>
  <c r="BP374" i="14"/>
  <c r="BP375" i="14"/>
  <c r="BP376" i="14"/>
  <c r="BP377" i="14"/>
  <c r="BP378" i="14"/>
  <c r="BP379" i="14"/>
  <c r="BP380" i="14"/>
  <c r="BP381" i="14"/>
  <c r="BP382" i="14"/>
  <c r="BP383" i="14"/>
  <c r="BP384" i="14"/>
  <c r="BP385" i="14"/>
  <c r="BP386" i="14"/>
  <c r="BP387" i="14"/>
  <c r="BP388" i="14"/>
  <c r="BP389" i="14"/>
  <c r="BP390" i="14"/>
  <c r="BP391" i="14"/>
  <c r="BP392" i="14"/>
  <c r="BP393" i="14"/>
  <c r="BP394" i="14"/>
  <c r="BP395" i="14"/>
  <c r="BP396" i="14"/>
  <c r="BP397" i="14"/>
  <c r="BP398" i="14"/>
  <c r="BP399" i="14"/>
  <c r="BP400" i="14"/>
  <c r="BP401" i="14"/>
  <c r="BP402" i="14"/>
  <c r="BP403" i="14"/>
  <c r="BP404" i="14"/>
  <c r="BP405" i="14"/>
  <c r="BP406" i="14"/>
  <c r="BP407" i="14"/>
  <c r="BP408" i="14"/>
  <c r="BP409" i="14"/>
  <c r="BP410" i="14"/>
  <c r="BP411" i="14"/>
  <c r="BP412" i="14"/>
  <c r="BP413" i="14"/>
  <c r="BP414" i="14"/>
  <c r="BP415" i="14"/>
  <c r="BP416" i="14"/>
  <c r="BP417" i="14"/>
  <c r="BP418" i="14"/>
  <c r="BP419" i="14"/>
  <c r="BP420" i="14"/>
  <c r="BP421" i="14"/>
  <c r="BP422" i="14"/>
  <c r="BP423" i="14"/>
  <c r="BP424" i="14"/>
  <c r="BP425" i="14"/>
  <c r="BP426" i="14"/>
  <c r="BP427" i="14"/>
  <c r="BP428" i="14"/>
  <c r="BP429" i="14"/>
  <c r="BP430" i="14"/>
  <c r="BP431" i="14"/>
  <c r="BP432" i="14"/>
  <c r="BP433" i="14"/>
  <c r="BP434" i="14"/>
  <c r="BP435" i="14"/>
  <c r="BP436" i="14"/>
  <c r="BP437" i="14"/>
  <c r="BP438" i="14"/>
  <c r="BP439" i="14"/>
  <c r="BP440" i="14"/>
  <c r="BP441" i="14"/>
  <c r="BP442" i="14"/>
  <c r="BP443" i="14"/>
  <c r="BP444" i="14"/>
  <c r="BP445" i="14"/>
  <c r="BP446" i="14"/>
  <c r="BP447" i="14"/>
  <c r="BP448" i="14"/>
  <c r="BP449" i="14"/>
  <c r="BP450" i="14"/>
  <c r="BP451" i="14"/>
  <c r="BP452" i="14"/>
  <c r="BP453" i="14"/>
  <c r="BP454" i="14"/>
  <c r="BP455" i="14"/>
  <c r="BP456" i="14"/>
  <c r="BP457" i="14"/>
  <c r="BP458" i="14"/>
  <c r="BP459" i="14"/>
  <c r="BP460" i="14"/>
  <c r="BP461" i="14"/>
  <c r="BP462" i="14"/>
  <c r="BP463" i="14"/>
  <c r="BP464" i="14"/>
  <c r="BP465" i="14"/>
  <c r="BP466" i="14"/>
  <c r="BP467" i="14"/>
  <c r="BP468" i="14"/>
  <c r="BP469" i="14"/>
  <c r="BP470" i="14"/>
  <c r="BP471" i="14"/>
  <c r="BP472" i="14"/>
  <c r="BP473" i="14"/>
  <c r="BP474" i="14"/>
  <c r="BP475" i="14"/>
  <c r="BP476" i="14"/>
  <c r="BP477" i="14"/>
  <c r="BP478" i="14"/>
  <c r="BP479" i="14"/>
  <c r="BP480" i="14"/>
  <c r="BP481" i="14"/>
  <c r="BP482" i="14"/>
  <c r="BP483" i="14"/>
  <c r="BP484" i="14"/>
  <c r="BP485" i="14"/>
  <c r="BP486" i="14"/>
  <c r="BP487" i="14"/>
  <c r="BP488" i="14"/>
  <c r="BP489" i="14"/>
  <c r="BP490" i="14"/>
  <c r="BP491" i="14"/>
  <c r="BP492" i="14"/>
  <c r="BP493" i="14"/>
  <c r="BP494" i="14"/>
  <c r="BP495" i="14"/>
  <c r="BP496" i="14"/>
  <c r="BP497" i="14"/>
  <c r="BP498" i="14"/>
  <c r="BP499" i="14"/>
  <c r="BP500" i="14"/>
  <c r="BP501" i="14"/>
  <c r="BP502" i="14"/>
  <c r="BP503" i="14"/>
  <c r="BP504" i="14"/>
  <c r="BP505" i="14"/>
  <c r="BP506" i="14"/>
  <c r="BP507" i="14"/>
  <c r="BP508" i="14"/>
  <c r="BP509" i="14"/>
  <c r="BP510" i="14"/>
  <c r="BP511" i="14"/>
  <c r="BP512" i="14"/>
  <c r="BP513" i="14"/>
  <c r="BP514" i="14"/>
  <c r="BP515" i="14"/>
  <c r="BP516" i="14"/>
  <c r="BP517" i="14"/>
  <c r="BP518" i="14"/>
  <c r="BP519" i="14"/>
  <c r="BP520" i="14"/>
  <c r="BP521" i="14"/>
  <c r="BP522" i="14"/>
  <c r="BP523" i="14"/>
  <c r="BP524" i="14"/>
  <c r="BP525" i="14"/>
  <c r="BP526" i="14"/>
  <c r="BP527" i="14"/>
  <c r="BP528" i="14"/>
  <c r="BP529" i="14"/>
  <c r="BP530" i="14"/>
  <c r="BP531" i="14"/>
  <c r="BP532" i="14"/>
  <c r="BP533" i="14"/>
  <c r="BP534" i="14"/>
  <c r="BP535" i="14"/>
  <c r="BP536" i="14"/>
  <c r="BP537" i="14"/>
  <c r="BP538" i="14"/>
  <c r="BP539" i="14"/>
  <c r="BP540" i="14"/>
  <c r="BP541" i="14"/>
  <c r="BP542" i="14"/>
  <c r="BP543" i="14"/>
  <c r="BP544" i="14"/>
  <c r="BP545" i="14"/>
  <c r="BP546" i="14"/>
  <c r="BP547" i="14"/>
  <c r="BP548" i="14"/>
  <c r="BP549" i="14"/>
  <c r="BP550" i="14"/>
  <c r="BP551" i="14"/>
  <c r="BP552" i="14"/>
  <c r="BP553" i="14"/>
  <c r="BP554" i="14"/>
  <c r="BP555" i="14"/>
  <c r="BP556" i="14"/>
  <c r="BP557" i="14"/>
  <c r="BP558" i="14"/>
  <c r="BP559" i="14"/>
  <c r="BP560" i="14"/>
  <c r="BP561" i="14"/>
  <c r="BP562" i="14"/>
  <c r="BP563" i="14"/>
  <c r="BP564" i="14"/>
  <c r="BP565" i="14"/>
  <c r="BP566" i="14"/>
  <c r="BP567" i="14"/>
  <c r="BP568" i="14"/>
  <c r="BP569" i="14"/>
  <c r="BP570" i="14"/>
  <c r="BP571" i="14"/>
  <c r="BP572" i="14"/>
  <c r="BP573" i="14"/>
  <c r="BP574" i="14"/>
  <c r="BP575" i="14"/>
  <c r="BP576" i="14"/>
  <c r="BP577" i="14"/>
  <c r="BP578" i="14"/>
  <c r="BP579" i="14"/>
  <c r="BP580" i="14"/>
  <c r="BP581" i="14"/>
  <c r="BP582" i="14"/>
  <c r="BP583" i="14"/>
  <c r="BP584" i="14"/>
  <c r="BP585" i="14"/>
  <c r="BP586" i="14"/>
  <c r="BP587" i="14"/>
  <c r="BP588" i="14"/>
  <c r="BP589" i="14"/>
  <c r="BP590" i="14"/>
  <c r="BP591" i="14"/>
  <c r="BP592" i="14"/>
  <c r="BP593" i="14"/>
  <c r="BP594" i="14"/>
  <c r="BP595" i="14"/>
  <c r="BP596" i="14"/>
  <c r="BP597" i="14"/>
  <c r="BP598" i="14"/>
  <c r="BP599" i="14"/>
  <c r="BP600" i="14"/>
  <c r="BP601" i="14"/>
  <c r="BP602" i="14"/>
  <c r="BP603" i="14"/>
  <c r="BP604" i="14"/>
  <c r="BP605" i="14"/>
  <c r="BP606" i="14"/>
  <c r="BP607" i="14"/>
  <c r="BP608" i="14"/>
  <c r="BP609" i="14"/>
  <c r="BP610" i="14"/>
  <c r="BP611" i="14"/>
  <c r="BP612" i="14"/>
  <c r="BP613" i="14"/>
  <c r="BP614" i="14"/>
  <c r="BP615" i="14"/>
  <c r="BP616" i="14"/>
  <c r="BP617" i="14"/>
  <c r="BP618" i="14"/>
  <c r="BP619" i="14"/>
  <c r="BP620" i="14"/>
  <c r="BP621" i="14"/>
  <c r="BP622" i="14"/>
  <c r="BP623" i="14"/>
  <c r="BP624" i="14"/>
  <c r="BP625" i="14"/>
  <c r="BP626" i="14"/>
  <c r="BP627" i="14"/>
  <c r="BP628" i="14"/>
  <c r="BP629" i="14"/>
  <c r="BP630" i="14"/>
  <c r="BP631" i="14"/>
  <c r="BP632" i="14"/>
  <c r="BP633" i="14"/>
  <c r="BP634" i="14"/>
  <c r="BP635" i="14"/>
  <c r="BP636" i="14"/>
  <c r="BP637" i="14"/>
  <c r="BP638" i="14"/>
  <c r="BP639" i="14"/>
  <c r="BP640" i="14"/>
  <c r="BP641" i="14"/>
  <c r="BP642" i="14"/>
  <c r="BP643" i="14"/>
  <c r="BP644" i="14"/>
  <c r="BP645" i="14"/>
  <c r="BP646" i="14"/>
  <c r="BP647" i="14"/>
  <c r="BP648" i="14"/>
  <c r="BP649" i="14"/>
  <c r="BP650" i="14"/>
  <c r="BP651" i="14"/>
  <c r="BP652" i="14"/>
  <c r="BP653" i="14"/>
  <c r="BP654" i="14"/>
  <c r="BP655" i="14"/>
  <c r="BP656" i="14"/>
  <c r="BP657" i="14"/>
  <c r="BP658" i="14"/>
  <c r="BP659" i="14"/>
  <c r="BP660" i="14"/>
  <c r="BP661" i="14"/>
  <c r="BP662" i="14"/>
  <c r="BP663" i="14"/>
  <c r="BP664" i="14"/>
  <c r="BP665" i="14"/>
  <c r="BP666" i="14"/>
  <c r="BP667" i="14"/>
  <c r="BP668" i="14"/>
  <c r="BP669" i="14"/>
  <c r="BP670" i="14"/>
  <c r="BP671" i="14"/>
  <c r="BP672" i="14"/>
  <c r="BP673" i="14"/>
  <c r="BP674" i="14"/>
  <c r="BP675" i="14"/>
  <c r="BP676" i="14"/>
  <c r="BP677" i="14"/>
  <c r="BP678" i="14"/>
  <c r="BP679" i="14"/>
  <c r="BP680" i="14"/>
  <c r="BP681" i="14"/>
  <c r="BP682" i="14"/>
  <c r="BP683" i="14"/>
  <c r="BP684" i="14"/>
  <c r="BP685" i="14"/>
  <c r="BP686" i="14"/>
  <c r="BP687" i="14"/>
  <c r="BP688" i="14"/>
  <c r="BP689" i="14"/>
  <c r="BP690" i="14"/>
  <c r="BP691" i="14"/>
  <c r="BP692" i="14"/>
  <c r="BP693" i="14"/>
  <c r="BP694" i="14"/>
  <c r="BP695" i="14"/>
  <c r="BP696" i="14"/>
  <c r="BP697" i="14"/>
  <c r="BP698" i="14"/>
  <c r="BP699" i="14"/>
  <c r="BP700" i="14"/>
  <c r="BP701" i="14"/>
  <c r="BP702" i="14"/>
  <c r="BP703" i="14"/>
  <c r="BP704" i="14"/>
  <c r="BP705" i="14"/>
  <c r="BP706" i="14"/>
  <c r="BP707" i="14"/>
  <c r="BP708" i="14"/>
  <c r="BP709" i="14"/>
  <c r="BP710" i="14"/>
  <c r="BP711" i="14"/>
  <c r="BP712" i="14"/>
  <c r="BP713" i="14"/>
  <c r="BP714" i="14"/>
  <c r="BP715" i="14"/>
  <c r="BP716" i="14"/>
  <c r="BP717" i="14"/>
  <c r="BP718" i="14"/>
  <c r="BP719" i="14"/>
  <c r="BP720" i="14"/>
  <c r="BP721" i="14"/>
  <c r="BP722" i="14"/>
  <c r="BP723" i="14"/>
  <c r="BP724" i="14"/>
  <c r="BP725" i="14"/>
  <c r="BP726" i="14"/>
  <c r="BP727" i="14"/>
  <c r="BP728" i="14"/>
  <c r="BP729" i="14"/>
  <c r="BP730" i="14"/>
  <c r="BP731" i="14"/>
  <c r="BP732" i="14"/>
  <c r="BP733" i="14"/>
  <c r="BP734" i="14"/>
  <c r="BP735" i="14"/>
  <c r="BP736" i="14"/>
  <c r="BP737" i="14"/>
  <c r="BP738" i="14"/>
  <c r="BP739" i="14"/>
  <c r="BP740" i="14"/>
  <c r="BP741" i="14"/>
  <c r="BP742" i="14"/>
  <c r="BP743" i="14"/>
  <c r="BP744" i="14"/>
  <c r="BP745" i="14"/>
  <c r="BP746" i="14"/>
  <c r="BP747" i="14"/>
  <c r="BP748" i="14"/>
  <c r="BP749" i="14"/>
  <c r="BP750" i="14"/>
  <c r="BP751" i="14"/>
  <c r="BP752" i="14"/>
  <c r="BP753" i="14"/>
  <c r="BP754" i="14"/>
  <c r="BP755" i="14"/>
  <c r="BP756" i="14"/>
  <c r="BP757" i="14"/>
  <c r="BP758" i="14"/>
  <c r="BP759" i="14"/>
  <c r="BP760" i="14"/>
  <c r="BP761" i="14"/>
  <c r="BP762" i="14"/>
  <c r="BP763" i="14"/>
  <c r="BP764" i="14"/>
  <c r="BP765" i="14"/>
  <c r="BP766" i="14"/>
  <c r="BP767" i="14"/>
  <c r="BP768" i="14"/>
  <c r="BP769" i="14"/>
  <c r="BP770" i="14"/>
  <c r="BP771" i="14"/>
  <c r="BP772" i="14"/>
  <c r="BP773" i="14"/>
  <c r="BP774" i="14"/>
  <c r="BP775" i="14"/>
  <c r="BP776" i="14"/>
  <c r="BP777" i="14"/>
  <c r="BP778" i="14"/>
  <c r="BP779" i="14"/>
  <c r="BP780" i="14"/>
  <c r="BP781" i="14"/>
  <c r="BP782" i="14"/>
  <c r="BP783" i="14"/>
  <c r="BP784" i="14"/>
  <c r="BP785" i="14"/>
  <c r="BP786" i="14"/>
  <c r="BP787" i="14"/>
  <c r="BP788" i="14"/>
  <c r="BP789" i="14"/>
  <c r="BP790" i="14"/>
  <c r="BP791" i="14"/>
  <c r="BP792" i="14"/>
  <c r="BP793" i="14"/>
  <c r="BP794" i="14"/>
  <c r="BP795" i="14"/>
  <c r="BP796" i="14"/>
  <c r="BP797" i="14"/>
  <c r="BP798" i="14"/>
  <c r="BP799" i="14"/>
  <c r="BP800" i="14"/>
  <c r="BP801" i="14"/>
  <c r="BP802" i="14"/>
  <c r="BP803" i="14"/>
  <c r="BP804" i="14"/>
  <c r="BP805" i="14"/>
  <c r="BP806" i="14"/>
  <c r="BP807" i="14"/>
  <c r="BP808" i="14"/>
  <c r="BP809" i="14"/>
  <c r="BP810" i="14"/>
  <c r="BP811" i="14"/>
  <c r="BP812" i="14"/>
  <c r="BP813" i="14"/>
  <c r="BP814" i="14"/>
  <c r="BP815" i="14"/>
  <c r="BP816" i="14"/>
  <c r="BP817" i="14"/>
  <c r="BP818" i="14"/>
  <c r="BP819" i="14"/>
  <c r="BP820" i="14"/>
  <c r="BP821" i="14"/>
  <c r="BP822" i="14"/>
  <c r="BP823" i="14"/>
  <c r="BP824" i="14"/>
  <c r="BP825" i="14"/>
  <c r="BP826" i="14"/>
  <c r="BP827" i="14"/>
  <c r="BP828" i="14"/>
  <c r="BP829" i="14"/>
  <c r="BP830" i="14"/>
  <c r="BP831" i="14"/>
  <c r="BP832" i="14"/>
  <c r="BP833" i="14"/>
  <c r="BP834" i="14"/>
  <c r="BP835" i="14"/>
  <c r="BP836" i="14"/>
  <c r="BP837" i="14"/>
  <c r="BP838" i="14"/>
  <c r="BP839" i="14"/>
  <c r="BP840" i="14"/>
  <c r="BP841" i="14"/>
  <c r="BP842" i="14"/>
  <c r="BP843" i="14"/>
  <c r="BP844" i="14"/>
  <c r="BP845" i="14"/>
  <c r="BP846" i="14"/>
  <c r="BP847" i="14"/>
  <c r="BP848" i="14"/>
  <c r="BP849" i="14"/>
  <c r="BP850" i="14"/>
  <c r="BP851" i="14"/>
  <c r="BP852" i="14"/>
  <c r="BP853" i="14"/>
  <c r="BP854" i="14"/>
  <c r="BP855" i="14"/>
  <c r="BP856" i="14"/>
  <c r="BP857" i="14"/>
  <c r="BP858" i="14"/>
  <c r="BP859" i="14"/>
  <c r="BP860" i="14"/>
  <c r="BP861" i="14"/>
  <c r="BP862" i="14"/>
  <c r="BP863" i="14"/>
  <c r="BP864" i="14"/>
  <c r="BP865" i="14"/>
  <c r="BP866" i="14"/>
  <c r="BP867" i="14"/>
  <c r="BP868" i="14"/>
  <c r="BP869" i="14"/>
  <c r="BP870" i="14"/>
  <c r="BP871" i="14"/>
  <c r="BP872" i="14"/>
  <c r="BP873" i="14"/>
  <c r="BP874" i="14"/>
  <c r="BP875" i="14"/>
  <c r="BP876" i="14"/>
  <c r="BP877" i="14"/>
  <c r="BP878" i="14"/>
  <c r="BP879" i="14"/>
  <c r="BP880" i="14"/>
  <c r="BP881" i="14"/>
  <c r="BP882" i="14"/>
  <c r="BP883" i="14"/>
  <c r="BP884" i="14"/>
  <c r="BP885" i="14"/>
  <c r="BP886" i="14"/>
  <c r="BP887" i="14"/>
  <c r="BP888" i="14"/>
  <c r="BP889" i="14"/>
  <c r="BP890" i="14"/>
  <c r="BP891" i="14"/>
  <c r="BP892" i="14"/>
  <c r="BP893" i="14"/>
  <c r="BP894" i="14"/>
  <c r="BP895" i="14"/>
  <c r="BP896" i="14"/>
  <c r="BP897" i="14"/>
  <c r="BP898" i="14"/>
  <c r="BP899" i="14"/>
  <c r="BP900" i="14"/>
  <c r="BP901" i="14"/>
  <c r="BP902" i="14"/>
  <c r="BP903" i="14"/>
  <c r="BP904" i="14"/>
  <c r="BP905" i="14"/>
  <c r="BP906" i="14"/>
  <c r="BP907" i="14"/>
  <c r="BP908" i="14"/>
  <c r="BP909" i="14"/>
  <c r="BP910" i="14"/>
  <c r="BP911" i="14"/>
  <c r="BP912" i="14"/>
  <c r="BP913" i="14"/>
  <c r="BP914" i="14"/>
  <c r="BP915" i="14"/>
  <c r="BP916" i="14"/>
  <c r="BP917" i="14"/>
  <c r="BP918" i="14"/>
  <c r="BP919" i="14"/>
  <c r="BP920" i="14"/>
  <c r="BP921" i="14"/>
  <c r="BP922" i="14"/>
  <c r="BP923" i="14"/>
  <c r="BP924" i="14"/>
  <c r="BP925" i="14"/>
  <c r="BP926" i="14"/>
  <c r="BP927" i="14"/>
  <c r="BP928" i="14"/>
  <c r="BP929" i="14"/>
  <c r="BP930" i="14"/>
  <c r="BP931" i="14"/>
  <c r="BP932" i="14"/>
  <c r="BP933" i="14"/>
  <c r="BP934" i="14"/>
  <c r="BP935" i="14"/>
  <c r="BP936" i="14"/>
  <c r="BP937" i="14"/>
  <c r="BP938" i="14"/>
  <c r="BP939" i="14"/>
  <c r="BP940" i="14"/>
  <c r="BP941" i="14"/>
  <c r="BP942" i="14"/>
  <c r="BP943" i="14"/>
  <c r="BP944" i="14"/>
  <c r="BP945" i="14"/>
  <c r="BP946" i="14"/>
  <c r="BP947" i="14"/>
  <c r="BP948" i="14"/>
  <c r="BP949" i="14"/>
  <c r="BP950" i="14"/>
  <c r="BP951" i="14"/>
  <c r="BP952" i="14"/>
  <c r="BP953" i="14"/>
  <c r="BP954" i="14"/>
  <c r="BP955" i="14"/>
  <c r="BP956" i="14"/>
  <c r="BP957" i="14"/>
  <c r="BP958" i="14"/>
  <c r="BP959" i="14"/>
  <c r="BP960" i="14"/>
  <c r="BP961" i="14"/>
  <c r="BP962" i="14"/>
  <c r="BP963" i="14"/>
  <c r="BP964" i="14"/>
  <c r="BP965" i="14"/>
  <c r="BP966" i="14"/>
  <c r="BP967" i="14"/>
  <c r="BP968" i="14"/>
  <c r="BP969" i="14"/>
  <c r="BP970" i="14"/>
  <c r="BP971" i="14"/>
  <c r="BP972" i="14"/>
  <c r="BP973" i="14"/>
  <c r="BP974" i="14"/>
  <c r="BP975" i="14"/>
  <c r="BP976" i="14"/>
  <c r="BP977" i="14"/>
  <c r="BP978" i="14"/>
  <c r="BP979" i="14"/>
  <c r="BP980" i="14"/>
  <c r="BP981" i="14"/>
  <c r="BP982" i="14"/>
  <c r="BP983" i="14"/>
  <c r="BP984" i="14"/>
  <c r="BP985" i="14"/>
  <c r="BP986" i="14"/>
  <c r="BP987" i="14"/>
  <c r="BP988" i="14"/>
  <c r="BP989" i="14"/>
  <c r="BP990" i="14"/>
  <c r="BP991" i="14"/>
  <c r="BP992" i="14"/>
  <c r="BP993" i="14"/>
  <c r="BP994" i="14"/>
  <c r="BP995" i="14"/>
  <c r="BP14" i="14"/>
  <c r="BP13" i="14"/>
  <c r="BE15" i="14"/>
  <c r="BF15" i="14" s="1"/>
  <c r="BE16" i="14"/>
  <c r="BE17" i="14"/>
  <c r="BE18" i="14"/>
  <c r="BE19" i="14"/>
  <c r="BE20" i="14"/>
  <c r="BE21" i="14"/>
  <c r="BE22" i="14"/>
  <c r="BE23" i="14"/>
  <c r="BE24" i="14"/>
  <c r="BE25" i="14"/>
  <c r="BE26" i="14"/>
  <c r="BE27" i="14"/>
  <c r="BE28" i="14"/>
  <c r="BE29" i="14"/>
  <c r="BE30" i="14"/>
  <c r="BE31" i="14"/>
  <c r="BE32" i="14"/>
  <c r="BE33" i="14"/>
  <c r="BE34" i="14"/>
  <c r="BE35" i="14"/>
  <c r="BE36" i="14"/>
  <c r="BE37" i="14"/>
  <c r="BE38" i="14"/>
  <c r="BE39" i="14"/>
  <c r="BE40" i="14"/>
  <c r="BE41" i="14"/>
  <c r="BE42" i="14"/>
  <c r="BE43" i="14"/>
  <c r="BE44" i="14"/>
  <c r="BE45" i="14"/>
  <c r="BE46" i="14"/>
  <c r="BE47" i="14"/>
  <c r="BE48" i="14"/>
  <c r="BE49" i="14"/>
  <c r="BE50" i="14"/>
  <c r="BE51" i="14"/>
  <c r="BE52" i="14"/>
  <c r="BE53" i="14"/>
  <c r="BE54" i="14"/>
  <c r="BE55" i="14"/>
  <c r="BE56" i="14"/>
  <c r="BE57" i="14"/>
  <c r="BE58" i="14"/>
  <c r="BE59" i="14"/>
  <c r="BE60" i="14"/>
  <c r="BE61" i="14"/>
  <c r="BE62" i="14"/>
  <c r="BE63" i="14"/>
  <c r="BE64" i="14"/>
  <c r="BE65" i="14"/>
  <c r="BE66" i="14"/>
  <c r="BE67" i="14"/>
  <c r="BE68" i="14"/>
  <c r="BE69" i="14"/>
  <c r="BE70" i="14"/>
  <c r="BE71" i="14"/>
  <c r="BE72" i="14"/>
  <c r="BE73" i="14"/>
  <c r="BE74" i="14"/>
  <c r="BE75" i="14"/>
  <c r="BE76" i="14"/>
  <c r="BE77" i="14"/>
  <c r="BE78" i="14"/>
  <c r="BE79" i="14"/>
  <c r="BE80" i="14"/>
  <c r="BE81" i="14"/>
  <c r="BE82" i="14"/>
  <c r="BE83" i="14"/>
  <c r="BE84" i="14"/>
  <c r="BE85" i="14"/>
  <c r="BE86" i="14"/>
  <c r="BE87" i="14"/>
  <c r="BE88" i="14"/>
  <c r="BE89" i="14"/>
  <c r="BE90" i="14"/>
  <c r="BE91" i="14"/>
  <c r="BE92" i="14"/>
  <c r="BE93" i="14"/>
  <c r="BE94" i="14"/>
  <c r="BE95" i="14"/>
  <c r="BE96" i="14"/>
  <c r="BE97" i="14"/>
  <c r="BE98" i="14"/>
  <c r="BE99" i="14"/>
  <c r="BE100" i="14"/>
  <c r="BE101" i="14"/>
  <c r="BE102" i="14"/>
  <c r="BE103" i="14"/>
  <c r="BE104" i="14"/>
  <c r="BE105" i="14"/>
  <c r="BE106" i="14"/>
  <c r="BE107" i="14"/>
  <c r="BE108" i="14"/>
  <c r="BE109" i="14"/>
  <c r="BE110" i="14"/>
  <c r="BE111" i="14"/>
  <c r="BE112" i="14"/>
  <c r="BE113" i="14"/>
  <c r="BE114" i="14"/>
  <c r="BE115" i="14"/>
  <c r="BE116" i="14"/>
  <c r="BE117" i="14"/>
  <c r="BE118" i="14"/>
  <c r="BE119" i="14"/>
  <c r="BE120" i="14"/>
  <c r="BE121" i="14"/>
  <c r="BE122" i="14"/>
  <c r="BE123" i="14"/>
  <c r="BE124" i="14"/>
  <c r="BE125" i="14"/>
  <c r="BE126" i="14"/>
  <c r="BE127" i="14"/>
  <c r="BE128" i="14"/>
  <c r="BE129" i="14"/>
  <c r="BE130" i="14"/>
  <c r="BE131" i="14"/>
  <c r="BE132" i="14"/>
  <c r="BE133" i="14"/>
  <c r="BE134" i="14"/>
  <c r="BE135" i="14"/>
  <c r="BE136" i="14"/>
  <c r="BE137" i="14"/>
  <c r="BE138" i="14"/>
  <c r="BE139" i="14"/>
  <c r="BE140" i="14"/>
  <c r="BE141" i="14"/>
  <c r="BE142" i="14"/>
  <c r="BE143" i="14"/>
  <c r="BE144" i="14"/>
  <c r="BE145" i="14"/>
  <c r="BE146" i="14"/>
  <c r="BE147" i="14"/>
  <c r="BE148" i="14"/>
  <c r="BE149" i="14"/>
  <c r="BE150" i="14"/>
  <c r="BE151" i="14"/>
  <c r="BE152" i="14"/>
  <c r="BE153" i="14"/>
  <c r="BE154" i="14"/>
  <c r="BE155" i="14"/>
  <c r="BE156" i="14"/>
  <c r="BE157" i="14"/>
  <c r="BE158" i="14"/>
  <c r="BE159" i="14"/>
  <c r="BE160" i="14"/>
  <c r="BE161" i="14"/>
  <c r="BE162" i="14"/>
  <c r="BE163" i="14"/>
  <c r="BE164" i="14"/>
  <c r="BE165" i="14"/>
  <c r="BE166" i="14"/>
  <c r="BE167" i="14"/>
  <c r="BE168" i="14"/>
  <c r="BE169" i="14"/>
  <c r="BE170" i="14"/>
  <c r="BE171" i="14"/>
  <c r="BE172" i="14"/>
  <c r="BE173" i="14"/>
  <c r="BE174" i="14"/>
  <c r="BE175" i="14"/>
  <c r="BE176" i="14"/>
  <c r="BE177" i="14"/>
  <c r="BE178" i="14"/>
  <c r="BE179" i="14"/>
  <c r="BE180" i="14"/>
  <c r="BE181" i="14"/>
  <c r="BE182" i="14"/>
  <c r="BE183" i="14"/>
  <c r="BE184" i="14"/>
  <c r="BE185" i="14"/>
  <c r="BE186" i="14"/>
  <c r="BE187" i="14"/>
  <c r="BE188" i="14"/>
  <c r="BE189" i="14"/>
  <c r="BE190" i="14"/>
  <c r="BE191" i="14"/>
  <c r="BE192" i="14"/>
  <c r="BE193" i="14"/>
  <c r="BE194" i="14"/>
  <c r="BE195" i="14"/>
  <c r="BE196" i="14"/>
  <c r="BE197" i="14"/>
  <c r="BE198" i="14"/>
  <c r="BE199" i="14"/>
  <c r="BE200" i="14"/>
  <c r="BE201" i="14"/>
  <c r="BE202" i="14"/>
  <c r="BE203" i="14"/>
  <c r="BE204" i="14"/>
  <c r="BE205" i="14"/>
  <c r="BE206" i="14"/>
  <c r="BE207" i="14"/>
  <c r="BE208" i="14"/>
  <c r="BE209" i="14"/>
  <c r="BE210" i="14"/>
  <c r="BE211" i="14"/>
  <c r="BE212" i="14"/>
  <c r="BE213" i="14"/>
  <c r="BE214" i="14"/>
  <c r="BE215" i="14"/>
  <c r="BE216" i="14"/>
  <c r="BE217" i="14"/>
  <c r="BE218" i="14"/>
  <c r="BE219" i="14"/>
  <c r="BE220" i="14"/>
  <c r="BE221" i="14"/>
  <c r="BE222" i="14"/>
  <c r="BE223" i="14"/>
  <c r="BE224" i="14"/>
  <c r="BE225" i="14"/>
  <c r="BE226" i="14"/>
  <c r="BE227" i="14"/>
  <c r="BE228" i="14"/>
  <c r="BE229" i="14"/>
  <c r="BE230" i="14"/>
  <c r="BE231" i="14"/>
  <c r="BE232" i="14"/>
  <c r="BE233" i="14"/>
  <c r="BE234" i="14"/>
  <c r="BE235" i="14"/>
  <c r="BE236" i="14"/>
  <c r="BE237" i="14"/>
  <c r="BE238" i="14"/>
  <c r="BE239" i="14"/>
  <c r="BE240" i="14"/>
  <c r="BE241" i="14"/>
  <c r="BE242" i="14"/>
  <c r="BE243" i="14"/>
  <c r="BE244" i="14"/>
  <c r="BE245" i="14"/>
  <c r="BE246" i="14"/>
  <c r="BE247" i="14"/>
  <c r="BE248" i="14"/>
  <c r="BE249" i="14"/>
  <c r="BE250" i="14"/>
  <c r="BE251" i="14"/>
  <c r="BE252" i="14"/>
  <c r="BE253" i="14"/>
  <c r="BE254" i="14"/>
  <c r="BE255" i="14"/>
  <c r="BE256" i="14"/>
  <c r="BE257" i="14"/>
  <c r="BE258" i="14"/>
  <c r="BE259" i="14"/>
  <c r="BE260" i="14"/>
  <c r="BE261" i="14"/>
  <c r="BE262" i="14"/>
  <c r="BE263" i="14"/>
  <c r="BE264" i="14"/>
  <c r="BE265" i="14"/>
  <c r="BE266" i="14"/>
  <c r="BE267" i="14"/>
  <c r="BE268" i="14"/>
  <c r="BE269" i="14"/>
  <c r="BE270" i="14"/>
  <c r="BE271" i="14"/>
  <c r="BE272" i="14"/>
  <c r="BE273" i="14"/>
  <c r="BE274" i="14"/>
  <c r="BE275" i="14"/>
  <c r="BE276" i="14"/>
  <c r="BE277" i="14"/>
  <c r="BE278" i="14"/>
  <c r="BE279" i="14"/>
  <c r="BE280" i="14"/>
  <c r="BE281" i="14"/>
  <c r="BE282" i="14"/>
  <c r="BE283" i="14"/>
  <c r="BE284" i="14"/>
  <c r="BE285" i="14"/>
  <c r="BE286" i="14"/>
  <c r="BE287" i="14"/>
  <c r="BE288" i="14"/>
  <c r="BE289" i="14"/>
  <c r="BE290" i="14"/>
  <c r="BE291" i="14"/>
  <c r="BE292" i="14"/>
  <c r="BE293" i="14"/>
  <c r="BE294" i="14"/>
  <c r="BE295" i="14"/>
  <c r="BE296" i="14"/>
  <c r="BE297" i="14"/>
  <c r="BE298" i="14"/>
  <c r="BE299" i="14"/>
  <c r="BE300" i="14"/>
  <c r="BE301" i="14"/>
  <c r="BE302" i="14"/>
  <c r="BE303" i="14"/>
  <c r="BE304" i="14"/>
  <c r="BE305" i="14"/>
  <c r="BE306" i="14"/>
  <c r="BE307" i="14"/>
  <c r="BE308" i="14"/>
  <c r="BE309" i="14"/>
  <c r="BE310" i="14"/>
  <c r="BE311" i="14"/>
  <c r="BE312" i="14"/>
  <c r="BE313" i="14"/>
  <c r="BE314" i="14"/>
  <c r="BE315" i="14"/>
  <c r="BE316" i="14"/>
  <c r="BE317" i="14"/>
  <c r="BE318" i="14"/>
  <c r="BE319" i="14"/>
  <c r="BE320" i="14"/>
  <c r="BE321" i="14"/>
  <c r="BE322" i="14"/>
  <c r="BE323" i="14"/>
  <c r="BE324" i="14"/>
  <c r="BE325" i="14"/>
  <c r="BE326" i="14"/>
  <c r="BE327" i="14"/>
  <c r="BE328" i="14"/>
  <c r="BE329" i="14"/>
  <c r="BE330" i="14"/>
  <c r="BE331" i="14"/>
  <c r="BE332" i="14"/>
  <c r="BE333" i="14"/>
  <c r="BE334" i="14"/>
  <c r="BE335" i="14"/>
  <c r="BE336" i="14"/>
  <c r="BE337" i="14"/>
  <c r="BE338" i="14"/>
  <c r="BE339" i="14"/>
  <c r="BE340" i="14"/>
  <c r="BE341" i="14"/>
  <c r="BE342" i="14"/>
  <c r="BE343" i="14"/>
  <c r="BE344" i="14"/>
  <c r="BE345" i="14"/>
  <c r="BE346" i="14"/>
  <c r="BE347" i="14"/>
  <c r="BE348" i="14"/>
  <c r="BE349" i="14"/>
  <c r="BE350" i="14"/>
  <c r="BE351" i="14"/>
  <c r="BE352" i="14"/>
  <c r="BE353" i="14"/>
  <c r="BE354" i="14"/>
  <c r="BE355" i="14"/>
  <c r="BE356" i="14"/>
  <c r="BE357" i="14"/>
  <c r="BE358" i="14"/>
  <c r="BE359" i="14"/>
  <c r="BE360" i="14"/>
  <c r="BE361" i="14"/>
  <c r="BE362" i="14"/>
  <c r="BE363" i="14"/>
  <c r="BE364" i="14"/>
  <c r="BE365" i="14"/>
  <c r="BE366" i="14"/>
  <c r="BE367" i="14"/>
  <c r="BE368" i="14"/>
  <c r="BE369" i="14"/>
  <c r="BE370" i="14"/>
  <c r="BE371" i="14"/>
  <c r="BE372" i="14"/>
  <c r="BE373" i="14"/>
  <c r="BE374" i="14"/>
  <c r="BE375" i="14"/>
  <c r="BE376" i="14"/>
  <c r="BE377" i="14"/>
  <c r="BE378" i="14"/>
  <c r="BE379" i="14"/>
  <c r="BE380" i="14"/>
  <c r="BE381" i="14"/>
  <c r="BE382" i="14"/>
  <c r="BE383" i="14"/>
  <c r="BE384" i="14"/>
  <c r="BE385" i="14"/>
  <c r="BE386" i="14"/>
  <c r="BE387" i="14"/>
  <c r="BE388" i="14"/>
  <c r="BE389" i="14"/>
  <c r="BE390" i="14"/>
  <c r="BE391" i="14"/>
  <c r="BE392" i="14"/>
  <c r="BE393" i="14"/>
  <c r="BE394" i="14"/>
  <c r="BE395" i="14"/>
  <c r="BE396" i="14"/>
  <c r="BE397" i="14"/>
  <c r="BE398" i="14"/>
  <c r="BE399" i="14"/>
  <c r="BE400" i="14"/>
  <c r="BE401" i="14"/>
  <c r="BE402" i="14"/>
  <c r="BE403" i="14"/>
  <c r="BE404" i="14"/>
  <c r="BE405" i="14"/>
  <c r="BE406" i="14"/>
  <c r="BE407" i="14"/>
  <c r="BE408" i="14"/>
  <c r="BE409" i="14"/>
  <c r="BE410" i="14"/>
  <c r="BE411" i="14"/>
  <c r="BE412" i="14"/>
  <c r="BE413" i="14"/>
  <c r="BE414" i="14"/>
  <c r="BE415" i="14"/>
  <c r="BE416" i="14"/>
  <c r="BE417" i="14"/>
  <c r="BE418" i="14"/>
  <c r="BE419" i="14"/>
  <c r="BE420" i="14"/>
  <c r="BE421" i="14"/>
  <c r="BE422" i="14"/>
  <c r="BE423" i="14"/>
  <c r="BE424" i="14"/>
  <c r="BE425" i="14"/>
  <c r="BE426" i="14"/>
  <c r="BE427" i="14"/>
  <c r="BE428" i="14"/>
  <c r="BE429" i="14"/>
  <c r="BE430" i="14"/>
  <c r="BE431" i="14"/>
  <c r="BE432" i="14"/>
  <c r="BE433" i="14"/>
  <c r="BE434" i="14"/>
  <c r="BE435" i="14"/>
  <c r="BE436" i="14"/>
  <c r="BE437" i="14"/>
  <c r="BE438" i="14"/>
  <c r="BE439" i="14"/>
  <c r="BE440" i="14"/>
  <c r="BE441" i="14"/>
  <c r="BE442" i="14"/>
  <c r="BE443" i="14"/>
  <c r="BE444" i="14"/>
  <c r="BE445" i="14"/>
  <c r="BE446" i="14"/>
  <c r="BE447" i="14"/>
  <c r="BE448" i="14"/>
  <c r="BE449" i="14"/>
  <c r="BE450" i="14"/>
  <c r="BE451" i="14"/>
  <c r="BE452" i="14"/>
  <c r="BE453" i="14"/>
  <c r="BE454" i="14"/>
  <c r="BE455" i="14"/>
  <c r="BE456" i="14"/>
  <c r="BE457" i="14"/>
  <c r="BE458" i="14"/>
  <c r="BE459" i="14"/>
  <c r="BE460" i="14"/>
  <c r="BE461" i="14"/>
  <c r="BE462" i="14"/>
  <c r="BE463" i="14"/>
  <c r="BE464" i="14"/>
  <c r="BE465" i="14"/>
  <c r="BE466" i="14"/>
  <c r="BE467" i="14"/>
  <c r="BE468" i="14"/>
  <c r="BE469" i="14"/>
  <c r="BE470" i="14"/>
  <c r="BE471" i="14"/>
  <c r="BE472" i="14"/>
  <c r="BE473" i="14"/>
  <c r="BE474" i="14"/>
  <c r="BE475" i="14"/>
  <c r="BE476" i="14"/>
  <c r="BE477" i="14"/>
  <c r="BE478" i="14"/>
  <c r="BE479" i="14"/>
  <c r="BE480" i="14"/>
  <c r="BE481" i="14"/>
  <c r="BE482" i="14"/>
  <c r="BE483" i="14"/>
  <c r="BE484" i="14"/>
  <c r="BE485" i="14"/>
  <c r="BE486" i="14"/>
  <c r="BE487" i="14"/>
  <c r="BE488" i="14"/>
  <c r="BE489" i="14"/>
  <c r="BE490" i="14"/>
  <c r="BE491" i="14"/>
  <c r="BE492" i="14"/>
  <c r="BE493" i="14"/>
  <c r="BE494" i="14"/>
  <c r="BE495" i="14"/>
  <c r="BE496" i="14"/>
  <c r="BE497" i="14"/>
  <c r="BE498" i="14"/>
  <c r="BE499" i="14"/>
  <c r="BE500" i="14"/>
  <c r="BE501" i="14"/>
  <c r="BE502" i="14"/>
  <c r="BE503" i="14"/>
  <c r="BE504" i="14"/>
  <c r="BE505" i="14"/>
  <c r="BE506" i="14"/>
  <c r="BE507" i="14"/>
  <c r="BE508" i="14"/>
  <c r="BE509" i="14"/>
  <c r="BE510" i="14"/>
  <c r="BE511" i="14"/>
  <c r="BE512" i="14"/>
  <c r="BE513" i="14"/>
  <c r="BE514" i="14"/>
  <c r="BE515" i="14"/>
  <c r="BE516" i="14"/>
  <c r="BE517" i="14"/>
  <c r="BE518" i="14"/>
  <c r="BE519" i="14"/>
  <c r="BE520" i="14"/>
  <c r="BE521" i="14"/>
  <c r="BE522" i="14"/>
  <c r="BE523" i="14"/>
  <c r="BE524" i="14"/>
  <c r="BE525" i="14"/>
  <c r="BE526" i="14"/>
  <c r="BE527" i="14"/>
  <c r="BE528" i="14"/>
  <c r="BE529" i="14"/>
  <c r="BE530" i="14"/>
  <c r="BE531" i="14"/>
  <c r="BE532" i="14"/>
  <c r="BE533" i="14"/>
  <c r="BE534" i="14"/>
  <c r="BE535" i="14"/>
  <c r="BE536" i="14"/>
  <c r="BE537" i="14"/>
  <c r="BE538" i="14"/>
  <c r="BE539" i="14"/>
  <c r="BE540" i="14"/>
  <c r="BE541" i="14"/>
  <c r="BE542" i="14"/>
  <c r="BE543" i="14"/>
  <c r="BE544" i="14"/>
  <c r="BE545" i="14"/>
  <c r="BE546" i="14"/>
  <c r="BE547" i="14"/>
  <c r="BE548" i="14"/>
  <c r="BE549" i="14"/>
  <c r="BE550" i="14"/>
  <c r="BE551" i="14"/>
  <c r="BE552" i="14"/>
  <c r="BE553" i="14"/>
  <c r="BE554" i="14"/>
  <c r="BE555" i="14"/>
  <c r="BE556" i="14"/>
  <c r="BE557" i="14"/>
  <c r="BE558" i="14"/>
  <c r="BE559" i="14"/>
  <c r="BE560" i="14"/>
  <c r="BE561" i="14"/>
  <c r="BE562" i="14"/>
  <c r="BE563" i="14"/>
  <c r="BE564" i="14"/>
  <c r="BE565" i="14"/>
  <c r="BE566" i="14"/>
  <c r="BE567" i="14"/>
  <c r="BE568" i="14"/>
  <c r="BE569" i="14"/>
  <c r="BE570" i="14"/>
  <c r="BE571" i="14"/>
  <c r="BE572" i="14"/>
  <c r="BE573" i="14"/>
  <c r="BE574" i="14"/>
  <c r="BE575" i="14"/>
  <c r="BE576" i="14"/>
  <c r="BE577" i="14"/>
  <c r="BE578" i="14"/>
  <c r="BE579" i="14"/>
  <c r="BE580" i="14"/>
  <c r="BE581" i="14"/>
  <c r="BE582" i="14"/>
  <c r="BE583" i="14"/>
  <c r="BE584" i="14"/>
  <c r="BE585" i="14"/>
  <c r="BE586" i="14"/>
  <c r="BE587" i="14"/>
  <c r="BE588" i="14"/>
  <c r="BE589" i="14"/>
  <c r="BE590" i="14"/>
  <c r="BE591" i="14"/>
  <c r="BE592" i="14"/>
  <c r="BE593" i="14"/>
  <c r="BE594" i="14"/>
  <c r="BE595" i="14"/>
  <c r="BE596" i="14"/>
  <c r="BE597" i="14"/>
  <c r="BE598" i="14"/>
  <c r="BE599" i="14"/>
  <c r="BE600" i="14"/>
  <c r="BE601" i="14"/>
  <c r="BE602" i="14"/>
  <c r="BE603" i="14"/>
  <c r="BE604" i="14"/>
  <c r="BE605" i="14"/>
  <c r="BE606" i="14"/>
  <c r="BE607" i="14"/>
  <c r="BE608" i="14"/>
  <c r="BE609" i="14"/>
  <c r="BE610" i="14"/>
  <c r="BE611" i="14"/>
  <c r="BE612" i="14"/>
  <c r="BE613" i="14"/>
  <c r="BE614" i="14"/>
  <c r="BE615" i="14"/>
  <c r="BE616" i="14"/>
  <c r="BE617" i="14"/>
  <c r="BE618" i="14"/>
  <c r="BE619" i="14"/>
  <c r="BE620" i="14"/>
  <c r="BE621" i="14"/>
  <c r="BE622" i="14"/>
  <c r="BE623" i="14"/>
  <c r="BE624" i="14"/>
  <c r="BE625" i="14"/>
  <c r="BE626" i="14"/>
  <c r="BE627" i="14"/>
  <c r="BE628" i="14"/>
  <c r="BE629" i="14"/>
  <c r="BE630" i="14"/>
  <c r="BE631" i="14"/>
  <c r="BE632" i="14"/>
  <c r="BE633" i="14"/>
  <c r="BE634" i="14"/>
  <c r="BE635" i="14"/>
  <c r="BE636" i="14"/>
  <c r="BE637" i="14"/>
  <c r="BE638" i="14"/>
  <c r="BE639" i="14"/>
  <c r="BE640" i="14"/>
  <c r="BE641" i="14"/>
  <c r="BE642" i="14"/>
  <c r="BE643" i="14"/>
  <c r="BE644" i="14"/>
  <c r="BE645" i="14"/>
  <c r="BE646" i="14"/>
  <c r="BE647" i="14"/>
  <c r="BE648" i="14"/>
  <c r="BE649" i="14"/>
  <c r="BE650" i="14"/>
  <c r="BE651" i="14"/>
  <c r="BE652" i="14"/>
  <c r="BE653" i="14"/>
  <c r="BE654" i="14"/>
  <c r="BE655" i="14"/>
  <c r="BE656" i="14"/>
  <c r="BE657" i="14"/>
  <c r="BE658" i="14"/>
  <c r="BE659" i="14"/>
  <c r="BE660" i="14"/>
  <c r="BE661" i="14"/>
  <c r="BE662" i="14"/>
  <c r="BE663" i="14"/>
  <c r="BE664" i="14"/>
  <c r="BE665" i="14"/>
  <c r="BE666" i="14"/>
  <c r="BE667" i="14"/>
  <c r="BE668" i="14"/>
  <c r="BE669" i="14"/>
  <c r="BE670" i="14"/>
  <c r="BE671" i="14"/>
  <c r="BE672" i="14"/>
  <c r="BE673" i="14"/>
  <c r="BE674" i="14"/>
  <c r="BE675" i="14"/>
  <c r="BE676" i="14"/>
  <c r="BE677" i="14"/>
  <c r="BE678" i="14"/>
  <c r="BE679" i="14"/>
  <c r="BE680" i="14"/>
  <c r="BE681" i="14"/>
  <c r="BE682" i="14"/>
  <c r="BE683" i="14"/>
  <c r="BE684" i="14"/>
  <c r="BE685" i="14"/>
  <c r="BE686" i="14"/>
  <c r="BE687" i="14"/>
  <c r="BE688" i="14"/>
  <c r="BE689" i="14"/>
  <c r="BE690" i="14"/>
  <c r="BE691" i="14"/>
  <c r="BE692" i="14"/>
  <c r="BE693" i="14"/>
  <c r="BE694" i="14"/>
  <c r="BE695" i="14"/>
  <c r="BE696" i="14"/>
  <c r="BE697" i="14"/>
  <c r="BE698" i="14"/>
  <c r="BE699" i="14"/>
  <c r="BE700" i="14"/>
  <c r="BE701" i="14"/>
  <c r="BE702" i="14"/>
  <c r="BE703" i="14"/>
  <c r="BE704" i="14"/>
  <c r="BE705" i="14"/>
  <c r="BE706" i="14"/>
  <c r="BE707" i="14"/>
  <c r="BE708" i="14"/>
  <c r="BE709" i="14"/>
  <c r="BE710" i="14"/>
  <c r="BE711" i="14"/>
  <c r="BE712" i="14"/>
  <c r="BE713" i="14"/>
  <c r="BE714" i="14"/>
  <c r="BE715" i="14"/>
  <c r="BE716" i="14"/>
  <c r="BE717" i="14"/>
  <c r="BE718" i="14"/>
  <c r="BE719" i="14"/>
  <c r="BE720" i="14"/>
  <c r="BE721" i="14"/>
  <c r="BE722" i="14"/>
  <c r="BE723" i="14"/>
  <c r="BE724" i="14"/>
  <c r="BE725" i="14"/>
  <c r="BE726" i="14"/>
  <c r="BE727" i="14"/>
  <c r="BE728" i="14"/>
  <c r="BE729" i="14"/>
  <c r="BE730" i="14"/>
  <c r="BE731" i="14"/>
  <c r="BE732" i="14"/>
  <c r="BE733" i="14"/>
  <c r="BE734" i="14"/>
  <c r="BE735" i="14"/>
  <c r="BE736" i="14"/>
  <c r="BE737" i="14"/>
  <c r="BE738" i="14"/>
  <c r="BE739" i="14"/>
  <c r="BE740" i="14"/>
  <c r="BE741" i="14"/>
  <c r="BE742" i="14"/>
  <c r="BE743" i="14"/>
  <c r="BE744" i="14"/>
  <c r="BE745" i="14"/>
  <c r="BE746" i="14"/>
  <c r="BE747" i="14"/>
  <c r="BE748" i="14"/>
  <c r="BE749" i="14"/>
  <c r="BE750" i="14"/>
  <c r="BE751" i="14"/>
  <c r="BE752" i="14"/>
  <c r="BE753" i="14"/>
  <c r="BE754" i="14"/>
  <c r="BE755" i="14"/>
  <c r="BE756" i="14"/>
  <c r="BE757" i="14"/>
  <c r="BE758" i="14"/>
  <c r="BE759" i="14"/>
  <c r="BE760" i="14"/>
  <c r="BE761" i="14"/>
  <c r="BE762" i="14"/>
  <c r="BE763" i="14"/>
  <c r="BE764" i="14"/>
  <c r="BE765" i="14"/>
  <c r="BE766" i="14"/>
  <c r="BE767" i="14"/>
  <c r="BE768" i="14"/>
  <c r="BE769" i="14"/>
  <c r="BE770" i="14"/>
  <c r="BE771" i="14"/>
  <c r="BE772" i="14"/>
  <c r="BE773" i="14"/>
  <c r="BE774" i="14"/>
  <c r="BE775" i="14"/>
  <c r="BE776" i="14"/>
  <c r="BE777" i="14"/>
  <c r="BE778" i="14"/>
  <c r="BE779" i="14"/>
  <c r="BE780" i="14"/>
  <c r="BE781" i="14"/>
  <c r="BE782" i="14"/>
  <c r="BE783" i="14"/>
  <c r="BE784" i="14"/>
  <c r="BE785" i="14"/>
  <c r="BE786" i="14"/>
  <c r="BE787" i="14"/>
  <c r="BE788" i="14"/>
  <c r="BE789" i="14"/>
  <c r="BE790" i="14"/>
  <c r="BE791" i="14"/>
  <c r="BE792" i="14"/>
  <c r="BE793" i="14"/>
  <c r="BE794" i="14"/>
  <c r="BE795" i="14"/>
  <c r="BE796" i="14"/>
  <c r="BE797" i="14"/>
  <c r="BE798" i="14"/>
  <c r="BE799" i="14"/>
  <c r="BE800" i="14"/>
  <c r="BE801" i="14"/>
  <c r="BE802" i="14"/>
  <c r="BE803" i="14"/>
  <c r="BE804" i="14"/>
  <c r="BE805" i="14"/>
  <c r="BE806" i="14"/>
  <c r="BE807" i="14"/>
  <c r="BE808" i="14"/>
  <c r="BE809" i="14"/>
  <c r="BE810" i="14"/>
  <c r="BE811" i="14"/>
  <c r="BE812" i="14"/>
  <c r="BE813" i="14"/>
  <c r="BE814" i="14"/>
  <c r="BE815" i="14"/>
  <c r="BE816" i="14"/>
  <c r="BE817" i="14"/>
  <c r="BE818" i="14"/>
  <c r="BE819" i="14"/>
  <c r="BE820" i="14"/>
  <c r="BE821" i="14"/>
  <c r="BE822" i="14"/>
  <c r="BE823" i="14"/>
  <c r="BE824" i="14"/>
  <c r="BE825" i="14"/>
  <c r="BE826" i="14"/>
  <c r="BE827" i="14"/>
  <c r="BE828" i="14"/>
  <c r="BE829" i="14"/>
  <c r="BE830" i="14"/>
  <c r="BE831" i="14"/>
  <c r="BE832" i="14"/>
  <c r="BE833" i="14"/>
  <c r="BE834" i="14"/>
  <c r="BE835" i="14"/>
  <c r="BE836" i="14"/>
  <c r="BE837" i="14"/>
  <c r="BE838" i="14"/>
  <c r="BE839" i="14"/>
  <c r="BE840" i="14"/>
  <c r="BE841" i="14"/>
  <c r="BE842" i="14"/>
  <c r="BE843" i="14"/>
  <c r="BE844" i="14"/>
  <c r="BE845" i="14"/>
  <c r="BE846" i="14"/>
  <c r="BE847" i="14"/>
  <c r="BE848" i="14"/>
  <c r="BE849" i="14"/>
  <c r="BE850" i="14"/>
  <c r="BE851" i="14"/>
  <c r="BE852" i="14"/>
  <c r="BE853" i="14"/>
  <c r="BE854" i="14"/>
  <c r="BE855" i="14"/>
  <c r="BE856" i="14"/>
  <c r="BE857" i="14"/>
  <c r="BE858" i="14"/>
  <c r="BE859" i="14"/>
  <c r="BE860" i="14"/>
  <c r="BE861" i="14"/>
  <c r="BE862" i="14"/>
  <c r="BE863" i="14"/>
  <c r="BE864" i="14"/>
  <c r="BE865" i="14"/>
  <c r="BE866" i="14"/>
  <c r="BE867" i="14"/>
  <c r="BE868" i="14"/>
  <c r="BE869" i="14"/>
  <c r="BE870" i="14"/>
  <c r="BE871" i="14"/>
  <c r="BE872" i="14"/>
  <c r="BE873" i="14"/>
  <c r="BE874" i="14"/>
  <c r="BE875" i="14"/>
  <c r="BE876" i="14"/>
  <c r="BE877" i="14"/>
  <c r="BE878" i="14"/>
  <c r="BE879" i="14"/>
  <c r="BE880" i="14"/>
  <c r="BE881" i="14"/>
  <c r="BE882" i="14"/>
  <c r="BE883" i="14"/>
  <c r="BE884" i="14"/>
  <c r="BE885" i="14"/>
  <c r="BE886" i="14"/>
  <c r="BE887" i="14"/>
  <c r="BE888" i="14"/>
  <c r="BE889" i="14"/>
  <c r="BE890" i="14"/>
  <c r="BE891" i="14"/>
  <c r="BE892" i="14"/>
  <c r="BE893" i="14"/>
  <c r="BE894" i="14"/>
  <c r="BE895" i="14"/>
  <c r="BE896" i="14"/>
  <c r="BE897" i="14"/>
  <c r="BE898" i="14"/>
  <c r="BE899" i="14"/>
  <c r="BE900" i="14"/>
  <c r="BE901" i="14"/>
  <c r="BE902" i="14"/>
  <c r="BE903" i="14"/>
  <c r="BE904" i="14"/>
  <c r="BE905" i="14"/>
  <c r="BE906" i="14"/>
  <c r="BE907" i="14"/>
  <c r="BE908" i="14"/>
  <c r="BE909" i="14"/>
  <c r="BE910" i="14"/>
  <c r="BE911" i="14"/>
  <c r="BE912" i="14"/>
  <c r="BE913" i="14"/>
  <c r="BE914" i="14"/>
  <c r="BE915" i="14"/>
  <c r="BE916" i="14"/>
  <c r="BE917" i="14"/>
  <c r="BE918" i="14"/>
  <c r="BE919" i="14"/>
  <c r="BE920" i="14"/>
  <c r="BE921" i="14"/>
  <c r="BE922" i="14"/>
  <c r="BE923" i="14"/>
  <c r="BE924" i="14"/>
  <c r="BE925" i="14"/>
  <c r="BE926" i="14"/>
  <c r="BE927" i="14"/>
  <c r="BE928" i="14"/>
  <c r="BE929" i="14"/>
  <c r="BE930" i="14"/>
  <c r="BE931" i="14"/>
  <c r="BE932" i="14"/>
  <c r="BE933" i="14"/>
  <c r="BE934" i="14"/>
  <c r="BE935" i="14"/>
  <c r="BE936" i="14"/>
  <c r="BE937" i="14"/>
  <c r="BE938" i="14"/>
  <c r="BE939" i="14"/>
  <c r="BE940" i="14"/>
  <c r="BE941" i="14"/>
  <c r="BE942" i="14"/>
  <c r="BE943" i="14"/>
  <c r="BE944" i="14"/>
  <c r="BE945" i="14"/>
  <c r="BE946" i="14"/>
  <c r="BE947" i="14"/>
  <c r="BE948" i="14"/>
  <c r="BE949" i="14"/>
  <c r="BE950" i="14"/>
  <c r="BE951" i="14"/>
  <c r="BE952" i="14"/>
  <c r="BE953" i="14"/>
  <c r="BE954" i="14"/>
  <c r="BE955" i="14"/>
  <c r="BE956" i="14"/>
  <c r="BE957" i="14"/>
  <c r="BE958" i="14"/>
  <c r="BE959" i="14"/>
  <c r="BE960" i="14"/>
  <c r="BE961" i="14"/>
  <c r="BE962" i="14"/>
  <c r="BE963" i="14"/>
  <c r="BE964" i="14"/>
  <c r="BE965" i="14"/>
  <c r="BE966" i="14"/>
  <c r="BE967" i="14"/>
  <c r="BE968" i="14"/>
  <c r="BE969" i="14"/>
  <c r="BE970" i="14"/>
  <c r="BE971" i="14"/>
  <c r="BE972" i="14"/>
  <c r="BE973" i="14"/>
  <c r="BE974" i="14"/>
  <c r="BE975" i="14"/>
  <c r="BE976" i="14"/>
  <c r="BE977" i="14"/>
  <c r="BE978" i="14"/>
  <c r="BE979" i="14"/>
  <c r="BE980" i="14"/>
  <c r="BE981" i="14"/>
  <c r="BE982" i="14"/>
  <c r="BE983" i="14"/>
  <c r="BE984" i="14"/>
  <c r="BE985" i="14"/>
  <c r="BE986" i="14"/>
  <c r="BE987" i="14"/>
  <c r="BE988" i="14"/>
  <c r="BE989" i="14"/>
  <c r="BE990" i="14"/>
  <c r="BE991" i="14"/>
  <c r="BE992" i="14"/>
  <c r="BE993" i="14"/>
  <c r="BE994" i="14"/>
  <c r="BE995" i="14"/>
  <c r="BE14" i="14"/>
  <c r="BE13" i="14"/>
  <c r="AT15" i="14"/>
  <c r="AU15" i="14" s="1"/>
  <c r="AT16" i="14"/>
  <c r="AT17" i="14"/>
  <c r="AT18" i="14"/>
  <c r="AT19" i="14"/>
  <c r="AT20" i="14"/>
  <c r="AT21" i="14"/>
  <c r="AT22" i="14"/>
  <c r="AT23" i="14"/>
  <c r="AT24" i="14"/>
  <c r="AT25" i="14"/>
  <c r="AT26" i="14"/>
  <c r="AT27" i="14"/>
  <c r="AT28" i="14"/>
  <c r="AT29" i="14"/>
  <c r="AT30" i="14"/>
  <c r="AT31" i="14"/>
  <c r="AT32" i="14"/>
  <c r="AT33" i="14"/>
  <c r="AT34" i="14"/>
  <c r="AT35" i="14"/>
  <c r="AT36" i="14"/>
  <c r="AT37" i="14"/>
  <c r="AT38" i="14"/>
  <c r="AT39" i="14"/>
  <c r="AT40" i="14"/>
  <c r="AT41" i="14"/>
  <c r="AT42" i="14"/>
  <c r="AT43" i="14"/>
  <c r="AT44" i="14"/>
  <c r="AT45" i="14"/>
  <c r="AT46" i="14"/>
  <c r="AT47" i="14"/>
  <c r="AT48" i="14"/>
  <c r="AT49" i="14"/>
  <c r="AT50" i="14"/>
  <c r="AT51" i="14"/>
  <c r="AT52" i="14"/>
  <c r="AT53" i="14"/>
  <c r="AT54" i="14"/>
  <c r="AT55" i="14"/>
  <c r="AT56" i="14"/>
  <c r="AT57" i="14"/>
  <c r="AT58" i="14"/>
  <c r="AT59" i="14"/>
  <c r="AT60" i="14"/>
  <c r="AT61" i="14"/>
  <c r="AT62" i="14"/>
  <c r="AT63" i="14"/>
  <c r="AT64" i="14"/>
  <c r="AT65" i="14"/>
  <c r="AT66" i="14"/>
  <c r="AT67" i="14"/>
  <c r="AT68" i="14"/>
  <c r="AT69" i="14"/>
  <c r="AT70" i="14"/>
  <c r="AT71" i="14"/>
  <c r="AT72" i="14"/>
  <c r="AT73" i="14"/>
  <c r="AT74" i="14"/>
  <c r="AT75" i="14"/>
  <c r="AT76" i="14"/>
  <c r="AT77" i="14"/>
  <c r="AT78" i="14"/>
  <c r="AT79" i="14"/>
  <c r="AT80" i="14"/>
  <c r="AT81" i="14"/>
  <c r="AT82" i="14"/>
  <c r="AT83" i="14"/>
  <c r="AT84" i="14"/>
  <c r="AT85" i="14"/>
  <c r="AT86" i="14"/>
  <c r="AT87" i="14"/>
  <c r="AT88" i="14"/>
  <c r="AT89" i="14"/>
  <c r="AT90" i="14"/>
  <c r="AT91" i="14"/>
  <c r="AT92" i="14"/>
  <c r="AT93" i="14"/>
  <c r="AT94" i="14"/>
  <c r="AT95" i="14"/>
  <c r="AT96" i="14"/>
  <c r="AT97" i="14"/>
  <c r="AT98" i="14"/>
  <c r="AT99" i="14"/>
  <c r="AT100" i="14"/>
  <c r="AT101" i="14"/>
  <c r="AT102" i="14"/>
  <c r="AT103" i="14"/>
  <c r="AT104" i="14"/>
  <c r="AT105" i="14"/>
  <c r="AT106" i="14"/>
  <c r="AT107" i="14"/>
  <c r="AT108" i="14"/>
  <c r="AT109" i="14"/>
  <c r="AT110" i="14"/>
  <c r="AT111" i="14"/>
  <c r="AT112" i="14"/>
  <c r="AT113" i="14"/>
  <c r="AT114" i="14"/>
  <c r="AT115" i="14"/>
  <c r="AT116" i="14"/>
  <c r="AT117" i="14"/>
  <c r="AT118" i="14"/>
  <c r="AT119" i="14"/>
  <c r="AT120" i="14"/>
  <c r="AT121" i="14"/>
  <c r="AT122" i="14"/>
  <c r="AT123" i="14"/>
  <c r="AT124" i="14"/>
  <c r="AT125" i="14"/>
  <c r="AT126" i="14"/>
  <c r="AT127" i="14"/>
  <c r="AT128" i="14"/>
  <c r="AT129" i="14"/>
  <c r="AT130" i="14"/>
  <c r="AT131" i="14"/>
  <c r="AT132" i="14"/>
  <c r="AT133" i="14"/>
  <c r="AT134" i="14"/>
  <c r="AT135" i="14"/>
  <c r="AT136" i="14"/>
  <c r="AT137" i="14"/>
  <c r="AT138" i="14"/>
  <c r="AT139" i="14"/>
  <c r="AT140" i="14"/>
  <c r="AT141" i="14"/>
  <c r="AT142" i="14"/>
  <c r="AT143" i="14"/>
  <c r="AT144" i="14"/>
  <c r="AT145" i="14"/>
  <c r="AT146" i="14"/>
  <c r="AT147" i="14"/>
  <c r="AT148" i="14"/>
  <c r="AT149" i="14"/>
  <c r="AT150" i="14"/>
  <c r="AT151" i="14"/>
  <c r="AT152" i="14"/>
  <c r="AT153" i="14"/>
  <c r="AT154" i="14"/>
  <c r="AT155" i="14"/>
  <c r="AT156" i="14"/>
  <c r="AT157" i="14"/>
  <c r="AT158" i="14"/>
  <c r="AT159" i="14"/>
  <c r="AT160" i="14"/>
  <c r="AT161" i="14"/>
  <c r="AT162" i="14"/>
  <c r="AT163" i="14"/>
  <c r="AT164" i="14"/>
  <c r="AT165" i="14"/>
  <c r="AT166" i="14"/>
  <c r="AT167" i="14"/>
  <c r="AT168" i="14"/>
  <c r="AT169" i="14"/>
  <c r="AT170" i="14"/>
  <c r="AT171" i="14"/>
  <c r="AT172" i="14"/>
  <c r="AT173" i="14"/>
  <c r="AT174" i="14"/>
  <c r="AT175" i="14"/>
  <c r="AT176" i="14"/>
  <c r="AT177" i="14"/>
  <c r="AT178" i="14"/>
  <c r="AT179" i="14"/>
  <c r="AT180" i="14"/>
  <c r="AT181" i="14"/>
  <c r="AT182" i="14"/>
  <c r="AT183" i="14"/>
  <c r="AT184" i="14"/>
  <c r="AT185" i="14"/>
  <c r="AT186" i="14"/>
  <c r="AT187" i="14"/>
  <c r="AT188" i="14"/>
  <c r="AT189" i="14"/>
  <c r="AT190" i="14"/>
  <c r="AT191" i="14"/>
  <c r="AT192" i="14"/>
  <c r="AT193" i="14"/>
  <c r="AT194" i="14"/>
  <c r="AT195" i="14"/>
  <c r="AT196" i="14"/>
  <c r="AT197" i="14"/>
  <c r="AT198" i="14"/>
  <c r="AT199" i="14"/>
  <c r="AT200" i="14"/>
  <c r="AT201" i="14"/>
  <c r="AT202" i="14"/>
  <c r="AT203" i="14"/>
  <c r="AT204" i="14"/>
  <c r="AT205" i="14"/>
  <c r="AT206" i="14"/>
  <c r="AT207" i="14"/>
  <c r="AT208" i="14"/>
  <c r="AT209" i="14"/>
  <c r="AT210" i="14"/>
  <c r="AT211" i="14"/>
  <c r="AT212" i="14"/>
  <c r="AT213" i="14"/>
  <c r="AT214" i="14"/>
  <c r="AT215" i="14"/>
  <c r="AT216" i="14"/>
  <c r="AT217" i="14"/>
  <c r="AT218" i="14"/>
  <c r="AT219" i="14"/>
  <c r="AT220" i="14"/>
  <c r="AT221" i="14"/>
  <c r="AT222" i="14"/>
  <c r="AT223" i="14"/>
  <c r="AT224" i="14"/>
  <c r="AT225" i="14"/>
  <c r="AT226" i="14"/>
  <c r="AT227" i="14"/>
  <c r="AT228" i="14"/>
  <c r="AT229" i="14"/>
  <c r="AT230" i="14"/>
  <c r="AT231" i="14"/>
  <c r="AT232" i="14"/>
  <c r="AT233" i="14"/>
  <c r="AT234" i="14"/>
  <c r="AT235" i="14"/>
  <c r="AT236" i="14"/>
  <c r="AT237" i="14"/>
  <c r="AT238" i="14"/>
  <c r="AT239" i="14"/>
  <c r="AT240" i="14"/>
  <c r="AT241" i="14"/>
  <c r="AT242" i="14"/>
  <c r="AT243" i="14"/>
  <c r="AT244" i="14"/>
  <c r="AT245" i="14"/>
  <c r="AT246" i="14"/>
  <c r="AT247" i="14"/>
  <c r="AT248" i="14"/>
  <c r="AT249" i="14"/>
  <c r="AT250" i="14"/>
  <c r="AT251" i="14"/>
  <c r="AT252" i="14"/>
  <c r="AT253" i="14"/>
  <c r="AT254" i="14"/>
  <c r="AT255" i="14"/>
  <c r="AT256" i="14"/>
  <c r="AT257" i="14"/>
  <c r="AT258" i="14"/>
  <c r="AT259" i="14"/>
  <c r="AT260" i="14"/>
  <c r="AT261" i="14"/>
  <c r="AT262" i="14"/>
  <c r="AT263" i="14"/>
  <c r="AT264" i="14"/>
  <c r="AT265" i="14"/>
  <c r="AT266" i="14"/>
  <c r="AT267" i="14"/>
  <c r="AT268" i="14"/>
  <c r="AT269" i="14"/>
  <c r="AT270" i="14"/>
  <c r="AT271" i="14"/>
  <c r="AT272" i="14"/>
  <c r="AT273" i="14"/>
  <c r="AT274" i="14"/>
  <c r="AT275" i="14"/>
  <c r="AT276" i="14"/>
  <c r="AT277" i="14"/>
  <c r="AT278" i="14"/>
  <c r="AT279" i="14"/>
  <c r="AT280" i="14"/>
  <c r="AT281" i="14"/>
  <c r="AT282" i="14"/>
  <c r="AT283" i="14"/>
  <c r="AT284" i="14"/>
  <c r="AT285" i="14"/>
  <c r="AT286" i="14"/>
  <c r="AT287" i="14"/>
  <c r="AT288" i="14"/>
  <c r="AT289" i="14"/>
  <c r="AT290" i="14"/>
  <c r="AT291" i="14"/>
  <c r="AT292" i="14"/>
  <c r="AT293" i="14"/>
  <c r="AT294" i="14"/>
  <c r="AT295" i="14"/>
  <c r="AT296" i="14"/>
  <c r="AT297" i="14"/>
  <c r="AT298" i="14"/>
  <c r="AT299" i="14"/>
  <c r="AT300" i="14"/>
  <c r="AT301" i="14"/>
  <c r="AT302" i="14"/>
  <c r="AT303" i="14"/>
  <c r="AT304" i="14"/>
  <c r="AT305" i="14"/>
  <c r="AT306" i="14"/>
  <c r="AT307" i="14"/>
  <c r="AT308" i="14"/>
  <c r="AT309" i="14"/>
  <c r="AT310" i="14"/>
  <c r="AT311" i="14"/>
  <c r="AT312" i="14"/>
  <c r="AT313" i="14"/>
  <c r="AT314" i="14"/>
  <c r="AT315" i="14"/>
  <c r="AT316" i="14"/>
  <c r="AT317" i="14"/>
  <c r="AT318" i="14"/>
  <c r="AT319" i="14"/>
  <c r="AT320" i="14"/>
  <c r="AT321" i="14"/>
  <c r="AT322" i="14"/>
  <c r="AT323" i="14"/>
  <c r="AT324" i="14"/>
  <c r="AT325" i="14"/>
  <c r="AT326" i="14"/>
  <c r="AT327" i="14"/>
  <c r="AT328" i="14"/>
  <c r="AT329" i="14"/>
  <c r="AT330" i="14"/>
  <c r="AT331" i="14"/>
  <c r="AT332" i="14"/>
  <c r="AT333" i="14"/>
  <c r="AT334" i="14"/>
  <c r="AT335" i="14"/>
  <c r="AT336" i="14"/>
  <c r="AT337" i="14"/>
  <c r="AT338" i="14"/>
  <c r="AT339" i="14"/>
  <c r="AT340" i="14"/>
  <c r="AT341" i="14"/>
  <c r="AT342" i="14"/>
  <c r="AT343" i="14"/>
  <c r="AT344" i="14"/>
  <c r="AT345" i="14"/>
  <c r="AT346" i="14"/>
  <c r="AT347" i="14"/>
  <c r="AT348" i="14"/>
  <c r="AT349" i="14"/>
  <c r="AT350" i="14"/>
  <c r="AT351" i="14"/>
  <c r="AT352" i="14"/>
  <c r="AT353" i="14"/>
  <c r="AT354" i="14"/>
  <c r="AT355" i="14"/>
  <c r="AT356" i="14"/>
  <c r="AT357" i="14"/>
  <c r="AT358" i="14"/>
  <c r="AT359" i="14"/>
  <c r="AT360" i="14"/>
  <c r="AT361" i="14"/>
  <c r="AT362" i="14"/>
  <c r="AT363" i="14"/>
  <c r="AT364" i="14"/>
  <c r="AT365" i="14"/>
  <c r="AT366" i="14"/>
  <c r="AT367" i="14"/>
  <c r="AT368" i="14"/>
  <c r="AT369" i="14"/>
  <c r="AT370" i="14"/>
  <c r="AT371" i="14"/>
  <c r="AT372" i="14"/>
  <c r="AT373" i="14"/>
  <c r="AT374" i="14"/>
  <c r="AT375" i="14"/>
  <c r="AT376" i="14"/>
  <c r="AT377" i="14"/>
  <c r="AT378" i="14"/>
  <c r="AT379" i="14"/>
  <c r="AT380" i="14"/>
  <c r="AT381" i="14"/>
  <c r="AT382" i="14"/>
  <c r="AT383" i="14"/>
  <c r="AT384" i="14"/>
  <c r="AT385" i="14"/>
  <c r="AT386" i="14"/>
  <c r="AT387" i="14"/>
  <c r="AT388" i="14"/>
  <c r="AT389" i="14"/>
  <c r="AT390" i="14"/>
  <c r="AT391" i="14"/>
  <c r="AT392" i="14"/>
  <c r="AT393" i="14"/>
  <c r="AT394" i="14"/>
  <c r="AT395" i="14"/>
  <c r="AT396" i="14"/>
  <c r="AT397" i="14"/>
  <c r="AT398" i="14"/>
  <c r="AT399" i="14"/>
  <c r="AT400" i="14"/>
  <c r="AT401" i="14"/>
  <c r="AT402" i="14"/>
  <c r="AT403" i="14"/>
  <c r="AT404" i="14"/>
  <c r="AT405" i="14"/>
  <c r="AT406" i="14"/>
  <c r="AT407" i="14"/>
  <c r="AT408" i="14"/>
  <c r="AT409" i="14"/>
  <c r="AT410" i="14"/>
  <c r="AT411" i="14"/>
  <c r="AT412" i="14"/>
  <c r="AT413" i="14"/>
  <c r="AT414" i="14"/>
  <c r="AT415" i="14"/>
  <c r="AT416" i="14"/>
  <c r="AT417" i="14"/>
  <c r="AT418" i="14"/>
  <c r="AT419" i="14"/>
  <c r="AT420" i="14"/>
  <c r="AT421" i="14"/>
  <c r="AT422" i="14"/>
  <c r="AT423" i="14"/>
  <c r="AT424" i="14"/>
  <c r="AT425" i="14"/>
  <c r="AT426" i="14"/>
  <c r="AT427" i="14"/>
  <c r="AT428" i="14"/>
  <c r="AT429" i="14"/>
  <c r="AT430" i="14"/>
  <c r="AT431" i="14"/>
  <c r="AT432" i="14"/>
  <c r="AT433" i="14"/>
  <c r="AT434" i="14"/>
  <c r="AT435" i="14"/>
  <c r="AT436" i="14"/>
  <c r="AT437" i="14"/>
  <c r="AT438" i="14"/>
  <c r="AT439" i="14"/>
  <c r="AT440" i="14"/>
  <c r="AT441" i="14"/>
  <c r="AT442" i="14"/>
  <c r="AT443" i="14"/>
  <c r="AT444" i="14"/>
  <c r="AT445" i="14"/>
  <c r="AT446" i="14"/>
  <c r="AT447" i="14"/>
  <c r="AT448" i="14"/>
  <c r="AT449" i="14"/>
  <c r="AT450" i="14"/>
  <c r="AT451" i="14"/>
  <c r="AT452" i="14"/>
  <c r="AT453" i="14"/>
  <c r="AT454" i="14"/>
  <c r="AT455" i="14"/>
  <c r="AT456" i="14"/>
  <c r="AT457" i="14"/>
  <c r="AT458" i="14"/>
  <c r="AT459" i="14"/>
  <c r="AT460" i="14"/>
  <c r="AT461" i="14"/>
  <c r="AT462" i="14"/>
  <c r="AT463" i="14"/>
  <c r="AT464" i="14"/>
  <c r="AT465" i="14"/>
  <c r="AT466" i="14"/>
  <c r="AT467" i="14"/>
  <c r="AT468" i="14"/>
  <c r="AT469" i="14"/>
  <c r="AT470" i="14"/>
  <c r="AT471" i="14"/>
  <c r="AT472" i="14"/>
  <c r="AT473" i="14"/>
  <c r="AT474" i="14"/>
  <c r="AT475" i="14"/>
  <c r="AT476" i="14"/>
  <c r="AT477" i="14"/>
  <c r="AT478" i="14"/>
  <c r="AT479" i="14"/>
  <c r="AT480" i="14"/>
  <c r="AT481" i="14"/>
  <c r="AT482" i="14"/>
  <c r="AT483" i="14"/>
  <c r="AT484" i="14"/>
  <c r="AT485" i="14"/>
  <c r="AT486" i="14"/>
  <c r="AT487" i="14"/>
  <c r="AT488" i="14"/>
  <c r="AT489" i="14"/>
  <c r="AT490" i="14"/>
  <c r="AT491" i="14"/>
  <c r="AT492" i="14"/>
  <c r="AT493" i="14"/>
  <c r="AT494" i="14"/>
  <c r="AT495" i="14"/>
  <c r="AT496" i="14"/>
  <c r="AT497" i="14"/>
  <c r="AT498" i="14"/>
  <c r="AT499" i="14"/>
  <c r="AT500" i="14"/>
  <c r="AT501" i="14"/>
  <c r="AT502" i="14"/>
  <c r="AT503" i="14"/>
  <c r="AT504" i="14"/>
  <c r="AT505" i="14"/>
  <c r="AT506" i="14"/>
  <c r="AT507" i="14"/>
  <c r="AT508" i="14"/>
  <c r="AT509" i="14"/>
  <c r="AT510" i="14"/>
  <c r="AT511" i="14"/>
  <c r="AT512" i="14"/>
  <c r="AT513" i="14"/>
  <c r="AT514" i="14"/>
  <c r="AT515" i="14"/>
  <c r="AT516" i="14"/>
  <c r="AT517" i="14"/>
  <c r="AT518" i="14"/>
  <c r="AT519" i="14"/>
  <c r="AT520" i="14"/>
  <c r="AT521" i="14"/>
  <c r="AT522" i="14"/>
  <c r="AT523" i="14"/>
  <c r="AT524" i="14"/>
  <c r="AT525" i="14"/>
  <c r="AT526" i="14"/>
  <c r="AT527" i="14"/>
  <c r="AT528" i="14"/>
  <c r="AT529" i="14"/>
  <c r="AT530" i="14"/>
  <c r="AT531" i="14"/>
  <c r="AT532" i="14"/>
  <c r="AT533" i="14"/>
  <c r="AT534" i="14"/>
  <c r="AT535" i="14"/>
  <c r="AT536" i="14"/>
  <c r="AT537" i="14"/>
  <c r="AT538" i="14"/>
  <c r="AT539" i="14"/>
  <c r="AT540" i="14"/>
  <c r="AT541" i="14"/>
  <c r="AT542" i="14"/>
  <c r="AT543" i="14"/>
  <c r="AT544" i="14"/>
  <c r="AT545" i="14"/>
  <c r="AT546" i="14"/>
  <c r="AT547" i="14"/>
  <c r="AT548" i="14"/>
  <c r="AT549" i="14"/>
  <c r="AT550" i="14"/>
  <c r="AT551" i="14"/>
  <c r="AT552" i="14"/>
  <c r="AT553" i="14"/>
  <c r="AT554" i="14"/>
  <c r="AT555" i="14"/>
  <c r="AT556" i="14"/>
  <c r="AT557" i="14"/>
  <c r="AT558" i="14"/>
  <c r="AT559" i="14"/>
  <c r="AT560" i="14"/>
  <c r="AT561" i="14"/>
  <c r="AT562" i="14"/>
  <c r="AT563" i="14"/>
  <c r="AT564" i="14"/>
  <c r="AT565" i="14"/>
  <c r="AT566" i="14"/>
  <c r="AT567" i="14"/>
  <c r="AT568" i="14"/>
  <c r="AT569" i="14"/>
  <c r="AT570" i="14"/>
  <c r="AT571" i="14"/>
  <c r="AT572" i="14"/>
  <c r="AT573" i="14"/>
  <c r="AT574" i="14"/>
  <c r="AT575" i="14"/>
  <c r="AT576" i="14"/>
  <c r="AT577" i="14"/>
  <c r="AT578" i="14"/>
  <c r="AT579" i="14"/>
  <c r="AT580" i="14"/>
  <c r="AT581" i="14"/>
  <c r="AT582" i="14"/>
  <c r="AT583" i="14"/>
  <c r="AT584" i="14"/>
  <c r="AT585" i="14"/>
  <c r="AT586" i="14"/>
  <c r="AT587" i="14"/>
  <c r="AT588" i="14"/>
  <c r="AT589" i="14"/>
  <c r="AT590" i="14"/>
  <c r="AT591" i="14"/>
  <c r="AT592" i="14"/>
  <c r="AT593" i="14"/>
  <c r="AT594" i="14"/>
  <c r="AT595" i="14"/>
  <c r="AT596" i="14"/>
  <c r="AT597" i="14"/>
  <c r="AT598" i="14"/>
  <c r="AT599" i="14"/>
  <c r="AT600" i="14"/>
  <c r="AT601" i="14"/>
  <c r="AT602" i="14"/>
  <c r="AT603" i="14"/>
  <c r="AT604" i="14"/>
  <c r="AT605" i="14"/>
  <c r="AT606" i="14"/>
  <c r="AT607" i="14"/>
  <c r="AT608" i="14"/>
  <c r="AT609" i="14"/>
  <c r="AT610" i="14"/>
  <c r="AT611" i="14"/>
  <c r="AT612" i="14"/>
  <c r="AT613" i="14"/>
  <c r="AT614" i="14"/>
  <c r="AT615" i="14"/>
  <c r="AT616" i="14"/>
  <c r="AT617" i="14"/>
  <c r="AT618" i="14"/>
  <c r="AT619" i="14"/>
  <c r="AT620" i="14"/>
  <c r="AT621" i="14"/>
  <c r="AT622" i="14"/>
  <c r="AT623" i="14"/>
  <c r="AT624" i="14"/>
  <c r="AT625" i="14"/>
  <c r="AT626" i="14"/>
  <c r="AT627" i="14"/>
  <c r="AT628" i="14"/>
  <c r="AT629" i="14"/>
  <c r="AT630" i="14"/>
  <c r="AT631" i="14"/>
  <c r="AT632" i="14"/>
  <c r="AT633" i="14"/>
  <c r="AT634" i="14"/>
  <c r="AT635" i="14"/>
  <c r="AT636" i="14"/>
  <c r="AT637" i="14"/>
  <c r="AT638" i="14"/>
  <c r="AT639" i="14"/>
  <c r="AT640" i="14"/>
  <c r="AT641" i="14"/>
  <c r="AT642" i="14"/>
  <c r="AT643" i="14"/>
  <c r="AT644" i="14"/>
  <c r="AT645" i="14"/>
  <c r="AT646" i="14"/>
  <c r="AT647" i="14"/>
  <c r="AT648" i="14"/>
  <c r="AT649" i="14"/>
  <c r="AT650" i="14"/>
  <c r="AT651" i="14"/>
  <c r="AT652" i="14"/>
  <c r="AT653" i="14"/>
  <c r="AT654" i="14"/>
  <c r="AT655" i="14"/>
  <c r="AT656" i="14"/>
  <c r="AT657" i="14"/>
  <c r="AT658" i="14"/>
  <c r="AT659" i="14"/>
  <c r="AT660" i="14"/>
  <c r="AT661" i="14"/>
  <c r="AT662" i="14"/>
  <c r="AT663" i="14"/>
  <c r="AT664" i="14"/>
  <c r="AT665" i="14"/>
  <c r="AT666" i="14"/>
  <c r="AT667" i="14"/>
  <c r="AT668" i="14"/>
  <c r="AT669" i="14"/>
  <c r="AT670" i="14"/>
  <c r="AT671" i="14"/>
  <c r="AT672" i="14"/>
  <c r="AT673" i="14"/>
  <c r="AT674" i="14"/>
  <c r="AT675" i="14"/>
  <c r="AT676" i="14"/>
  <c r="AT677" i="14"/>
  <c r="AT678" i="14"/>
  <c r="AT679" i="14"/>
  <c r="AT680" i="14"/>
  <c r="AT681" i="14"/>
  <c r="AT682" i="14"/>
  <c r="AT683" i="14"/>
  <c r="AT684" i="14"/>
  <c r="AT685" i="14"/>
  <c r="AT686" i="14"/>
  <c r="AT687" i="14"/>
  <c r="AT688" i="14"/>
  <c r="AT689" i="14"/>
  <c r="AT690" i="14"/>
  <c r="AT691" i="14"/>
  <c r="AT692" i="14"/>
  <c r="AT693" i="14"/>
  <c r="AT694" i="14"/>
  <c r="AT695" i="14"/>
  <c r="AT696" i="14"/>
  <c r="AT697" i="14"/>
  <c r="AT698" i="14"/>
  <c r="AT699" i="14"/>
  <c r="AT700" i="14"/>
  <c r="AT701" i="14"/>
  <c r="AT702" i="14"/>
  <c r="AT703" i="14"/>
  <c r="AT704" i="14"/>
  <c r="AT705" i="14"/>
  <c r="AT706" i="14"/>
  <c r="AT707" i="14"/>
  <c r="AT708" i="14"/>
  <c r="AT709" i="14"/>
  <c r="AT710" i="14"/>
  <c r="AT711" i="14"/>
  <c r="AT712" i="14"/>
  <c r="AT713" i="14"/>
  <c r="AT714" i="14"/>
  <c r="AT715" i="14"/>
  <c r="AT716" i="14"/>
  <c r="AT717" i="14"/>
  <c r="AT718" i="14"/>
  <c r="AT719" i="14"/>
  <c r="AT720" i="14"/>
  <c r="AT721" i="14"/>
  <c r="AT722" i="14"/>
  <c r="AT723" i="14"/>
  <c r="AT724" i="14"/>
  <c r="AT725" i="14"/>
  <c r="AT726" i="14"/>
  <c r="AT727" i="14"/>
  <c r="AT728" i="14"/>
  <c r="AT729" i="14"/>
  <c r="AT730" i="14"/>
  <c r="AT731" i="14"/>
  <c r="AT732" i="14"/>
  <c r="AT733" i="14"/>
  <c r="AT734" i="14"/>
  <c r="AT735" i="14"/>
  <c r="AT736" i="14"/>
  <c r="AT737" i="14"/>
  <c r="AT738" i="14"/>
  <c r="AT739" i="14"/>
  <c r="AT740" i="14"/>
  <c r="AT741" i="14"/>
  <c r="AT742" i="14"/>
  <c r="AT743" i="14"/>
  <c r="AT744" i="14"/>
  <c r="AT745" i="14"/>
  <c r="AT746" i="14"/>
  <c r="AT747" i="14"/>
  <c r="AT748" i="14"/>
  <c r="AT749" i="14"/>
  <c r="AT750" i="14"/>
  <c r="AT751" i="14"/>
  <c r="AT752" i="14"/>
  <c r="AT753" i="14"/>
  <c r="AT754" i="14"/>
  <c r="AT755" i="14"/>
  <c r="AT756" i="14"/>
  <c r="AT757" i="14"/>
  <c r="AT758" i="14"/>
  <c r="AT759" i="14"/>
  <c r="AT760" i="14"/>
  <c r="AT761" i="14"/>
  <c r="AT762" i="14"/>
  <c r="AT763" i="14"/>
  <c r="AT764" i="14"/>
  <c r="AT765" i="14"/>
  <c r="AT766" i="14"/>
  <c r="AT767" i="14"/>
  <c r="AT768" i="14"/>
  <c r="AT769" i="14"/>
  <c r="AT770" i="14"/>
  <c r="AT771" i="14"/>
  <c r="AT772" i="14"/>
  <c r="AT773" i="14"/>
  <c r="AT774" i="14"/>
  <c r="AT775" i="14"/>
  <c r="AT776" i="14"/>
  <c r="AT777" i="14"/>
  <c r="AT778" i="14"/>
  <c r="AT779" i="14"/>
  <c r="AT780" i="14"/>
  <c r="AT781" i="14"/>
  <c r="AT782" i="14"/>
  <c r="AT783" i="14"/>
  <c r="AT784" i="14"/>
  <c r="AT785" i="14"/>
  <c r="AT786" i="14"/>
  <c r="AT787" i="14"/>
  <c r="AT788" i="14"/>
  <c r="AT789" i="14"/>
  <c r="AT790" i="14"/>
  <c r="AT791" i="14"/>
  <c r="AT792" i="14"/>
  <c r="AT793" i="14"/>
  <c r="AT794" i="14"/>
  <c r="AT795" i="14"/>
  <c r="AT796" i="14"/>
  <c r="AT797" i="14"/>
  <c r="AT798" i="14"/>
  <c r="AT799" i="14"/>
  <c r="AT800" i="14"/>
  <c r="AT801" i="14"/>
  <c r="AT802" i="14"/>
  <c r="AT803" i="14"/>
  <c r="AT804" i="14"/>
  <c r="AT805" i="14"/>
  <c r="AT806" i="14"/>
  <c r="AT807" i="14"/>
  <c r="AT808" i="14"/>
  <c r="AT809" i="14"/>
  <c r="AT810" i="14"/>
  <c r="AT811" i="14"/>
  <c r="AT812" i="14"/>
  <c r="AT813" i="14"/>
  <c r="AT814" i="14"/>
  <c r="AT815" i="14"/>
  <c r="AT816" i="14"/>
  <c r="AT817" i="14"/>
  <c r="AT818" i="14"/>
  <c r="AT819" i="14"/>
  <c r="AT820" i="14"/>
  <c r="AT821" i="14"/>
  <c r="AT822" i="14"/>
  <c r="AT823" i="14"/>
  <c r="AT824" i="14"/>
  <c r="AT825" i="14"/>
  <c r="AT826" i="14"/>
  <c r="AT827" i="14"/>
  <c r="AT828" i="14"/>
  <c r="AT829" i="14"/>
  <c r="AT830" i="14"/>
  <c r="AT831" i="14"/>
  <c r="AT832" i="14"/>
  <c r="AT833" i="14"/>
  <c r="AT834" i="14"/>
  <c r="AT835" i="14"/>
  <c r="AT836" i="14"/>
  <c r="AT837" i="14"/>
  <c r="AT838" i="14"/>
  <c r="AT839" i="14"/>
  <c r="AT840" i="14"/>
  <c r="AT841" i="14"/>
  <c r="AT842" i="14"/>
  <c r="AT843" i="14"/>
  <c r="AT844" i="14"/>
  <c r="AT845" i="14"/>
  <c r="AT846" i="14"/>
  <c r="AT847" i="14"/>
  <c r="AT848" i="14"/>
  <c r="AT849" i="14"/>
  <c r="AT850" i="14"/>
  <c r="AT851" i="14"/>
  <c r="AT852" i="14"/>
  <c r="AT853" i="14"/>
  <c r="AT854" i="14"/>
  <c r="AT855" i="14"/>
  <c r="AT856" i="14"/>
  <c r="AT857" i="14"/>
  <c r="AT858" i="14"/>
  <c r="AT859" i="14"/>
  <c r="AT860" i="14"/>
  <c r="AT861" i="14"/>
  <c r="AT862" i="14"/>
  <c r="AT863" i="14"/>
  <c r="AT864" i="14"/>
  <c r="AT865" i="14"/>
  <c r="AT866" i="14"/>
  <c r="AT867" i="14"/>
  <c r="AT868" i="14"/>
  <c r="AT869" i="14"/>
  <c r="AT870" i="14"/>
  <c r="AT871" i="14"/>
  <c r="AT872" i="14"/>
  <c r="AT873" i="14"/>
  <c r="AT874" i="14"/>
  <c r="AT875" i="14"/>
  <c r="AT876" i="14"/>
  <c r="AT877" i="14"/>
  <c r="AT878" i="14"/>
  <c r="AT879" i="14"/>
  <c r="AT880" i="14"/>
  <c r="AT881" i="14"/>
  <c r="AT882" i="14"/>
  <c r="AT883" i="14"/>
  <c r="AT884" i="14"/>
  <c r="AT885" i="14"/>
  <c r="AT886" i="14"/>
  <c r="AT887" i="14"/>
  <c r="AT888" i="14"/>
  <c r="AT889" i="14"/>
  <c r="AT890" i="14"/>
  <c r="AT891" i="14"/>
  <c r="AT892" i="14"/>
  <c r="AT893" i="14"/>
  <c r="AT894" i="14"/>
  <c r="AT895" i="14"/>
  <c r="AT896" i="14"/>
  <c r="AT897" i="14"/>
  <c r="AT898" i="14"/>
  <c r="AT899" i="14"/>
  <c r="AT900" i="14"/>
  <c r="AT901" i="14"/>
  <c r="AT902" i="14"/>
  <c r="AT903" i="14"/>
  <c r="AT904" i="14"/>
  <c r="AT905" i="14"/>
  <c r="AT906" i="14"/>
  <c r="AT907" i="14"/>
  <c r="AT908" i="14"/>
  <c r="AT909" i="14"/>
  <c r="AT910" i="14"/>
  <c r="AT911" i="14"/>
  <c r="AT912" i="14"/>
  <c r="AT913" i="14"/>
  <c r="AT914" i="14"/>
  <c r="AT915" i="14"/>
  <c r="AT916" i="14"/>
  <c r="AT917" i="14"/>
  <c r="AT918" i="14"/>
  <c r="AT919" i="14"/>
  <c r="AT920" i="14"/>
  <c r="AT921" i="14"/>
  <c r="AT922" i="14"/>
  <c r="AT923" i="14"/>
  <c r="AT924" i="14"/>
  <c r="AT925" i="14"/>
  <c r="AT926" i="14"/>
  <c r="AT927" i="14"/>
  <c r="AT928" i="14"/>
  <c r="AT929" i="14"/>
  <c r="AT930" i="14"/>
  <c r="AT931" i="14"/>
  <c r="AT932" i="14"/>
  <c r="AT933" i="14"/>
  <c r="AT934" i="14"/>
  <c r="AT935" i="14"/>
  <c r="AT936" i="14"/>
  <c r="AT937" i="14"/>
  <c r="AT938" i="14"/>
  <c r="AT939" i="14"/>
  <c r="AT940" i="14"/>
  <c r="AT941" i="14"/>
  <c r="AT942" i="14"/>
  <c r="AT943" i="14"/>
  <c r="AT944" i="14"/>
  <c r="AT945" i="14"/>
  <c r="AT946" i="14"/>
  <c r="AT947" i="14"/>
  <c r="AT948" i="14"/>
  <c r="AT949" i="14"/>
  <c r="AT950" i="14"/>
  <c r="AT951" i="14"/>
  <c r="AT952" i="14"/>
  <c r="AT953" i="14"/>
  <c r="AT954" i="14"/>
  <c r="AT955" i="14"/>
  <c r="AT956" i="14"/>
  <c r="AT957" i="14"/>
  <c r="AT958" i="14"/>
  <c r="AT959" i="14"/>
  <c r="AT960" i="14"/>
  <c r="AT961" i="14"/>
  <c r="AT962" i="14"/>
  <c r="AT963" i="14"/>
  <c r="AT964" i="14"/>
  <c r="AT965" i="14"/>
  <c r="AT966" i="14"/>
  <c r="AT967" i="14"/>
  <c r="AT968" i="14"/>
  <c r="AT969" i="14"/>
  <c r="AT970" i="14"/>
  <c r="AT971" i="14"/>
  <c r="AT972" i="14"/>
  <c r="AT973" i="14"/>
  <c r="AT974" i="14"/>
  <c r="AT975" i="14"/>
  <c r="AT976" i="14"/>
  <c r="AT977" i="14"/>
  <c r="AT978" i="14"/>
  <c r="AT979" i="14"/>
  <c r="AT980" i="14"/>
  <c r="AT981" i="14"/>
  <c r="AT982" i="14"/>
  <c r="AT983" i="14"/>
  <c r="AT984" i="14"/>
  <c r="AT985" i="14"/>
  <c r="AT986" i="14"/>
  <c r="AT987" i="14"/>
  <c r="AT988" i="14"/>
  <c r="AT989" i="14"/>
  <c r="AT990" i="14"/>
  <c r="AT991" i="14"/>
  <c r="AT992" i="14"/>
  <c r="AT993" i="14"/>
  <c r="AT994" i="14"/>
  <c r="AT995" i="14"/>
  <c r="AT14" i="14"/>
  <c r="AT13" i="14"/>
  <c r="AU13" i="14" s="1"/>
  <c r="AI15" i="14"/>
  <c r="AJ15" i="14" s="1"/>
  <c r="AI16" i="14"/>
  <c r="AI17" i="14"/>
  <c r="AI18" i="14"/>
  <c r="AI19" i="14"/>
  <c r="AI20" i="14"/>
  <c r="AI21" i="14"/>
  <c r="AI22" i="14"/>
  <c r="AI23" i="14"/>
  <c r="AI24" i="14"/>
  <c r="AI25" i="14"/>
  <c r="AI26" i="14"/>
  <c r="AI27" i="14"/>
  <c r="AI28" i="14"/>
  <c r="AI29" i="14"/>
  <c r="AI30" i="14"/>
  <c r="AI31" i="14"/>
  <c r="AI32" i="14"/>
  <c r="AI33" i="14"/>
  <c r="AI34" i="14"/>
  <c r="AI35" i="14"/>
  <c r="AI36" i="14"/>
  <c r="AI37" i="14"/>
  <c r="AI38" i="14"/>
  <c r="AI39" i="14"/>
  <c r="AI40" i="14"/>
  <c r="AI41" i="14"/>
  <c r="AI42" i="14"/>
  <c r="AI43" i="14"/>
  <c r="AI44" i="14"/>
  <c r="AI45" i="14"/>
  <c r="AI46" i="14"/>
  <c r="AI47" i="14"/>
  <c r="AI48" i="14"/>
  <c r="AI49" i="14"/>
  <c r="AI50" i="14"/>
  <c r="AI51" i="14"/>
  <c r="AI52" i="14"/>
  <c r="AI53" i="14"/>
  <c r="AI54" i="14"/>
  <c r="AI55" i="14"/>
  <c r="AI56" i="14"/>
  <c r="AI57" i="14"/>
  <c r="AI58" i="14"/>
  <c r="AI59" i="14"/>
  <c r="AI60" i="14"/>
  <c r="AI61" i="14"/>
  <c r="AI62" i="14"/>
  <c r="AI63" i="14"/>
  <c r="AI64" i="14"/>
  <c r="AI65" i="14"/>
  <c r="AI66" i="14"/>
  <c r="AI67" i="14"/>
  <c r="AI68" i="14"/>
  <c r="AI69" i="14"/>
  <c r="AI70" i="14"/>
  <c r="AI71" i="14"/>
  <c r="AI72" i="14"/>
  <c r="AI73" i="14"/>
  <c r="AI74" i="14"/>
  <c r="AI75" i="14"/>
  <c r="AI76" i="14"/>
  <c r="AI77" i="14"/>
  <c r="AI78" i="14"/>
  <c r="AI79" i="14"/>
  <c r="AI80" i="14"/>
  <c r="AI81" i="14"/>
  <c r="AI82" i="14"/>
  <c r="AI83" i="14"/>
  <c r="AI84" i="14"/>
  <c r="AI85" i="14"/>
  <c r="AI86" i="14"/>
  <c r="AI87" i="14"/>
  <c r="AI88" i="14"/>
  <c r="AI89" i="14"/>
  <c r="AI90" i="14"/>
  <c r="AI91" i="14"/>
  <c r="AI92" i="14"/>
  <c r="AI93" i="14"/>
  <c r="AI94" i="14"/>
  <c r="AI95" i="14"/>
  <c r="AI96" i="14"/>
  <c r="AI97" i="14"/>
  <c r="AI98" i="14"/>
  <c r="AI99" i="14"/>
  <c r="AI100" i="14"/>
  <c r="AI101" i="14"/>
  <c r="AI102" i="14"/>
  <c r="AI103" i="14"/>
  <c r="AI104" i="14"/>
  <c r="AI105" i="14"/>
  <c r="AI106" i="14"/>
  <c r="AI107" i="14"/>
  <c r="AI108" i="14"/>
  <c r="AI109" i="14"/>
  <c r="AI110" i="14"/>
  <c r="AI111" i="14"/>
  <c r="AI112" i="14"/>
  <c r="AI113" i="14"/>
  <c r="AI114" i="14"/>
  <c r="AI115" i="14"/>
  <c r="AI116" i="14"/>
  <c r="AI117" i="14"/>
  <c r="AI118" i="14"/>
  <c r="AI119" i="14"/>
  <c r="AI120" i="14"/>
  <c r="AI121" i="14"/>
  <c r="AI122" i="14"/>
  <c r="AI123" i="14"/>
  <c r="AI124" i="14"/>
  <c r="AI125" i="14"/>
  <c r="AI126" i="14"/>
  <c r="AI127" i="14"/>
  <c r="AI128" i="14"/>
  <c r="AI129" i="14"/>
  <c r="AI130" i="14"/>
  <c r="AI131" i="14"/>
  <c r="AI132" i="14"/>
  <c r="AI133" i="14"/>
  <c r="AI134" i="14"/>
  <c r="AI135" i="14"/>
  <c r="AI136" i="14"/>
  <c r="AI137" i="14"/>
  <c r="AI138" i="14"/>
  <c r="AI139" i="14"/>
  <c r="AI140" i="14"/>
  <c r="AI141" i="14"/>
  <c r="AI142" i="14"/>
  <c r="AI143" i="14"/>
  <c r="AI144" i="14"/>
  <c r="AI145" i="14"/>
  <c r="AI146" i="14"/>
  <c r="AI147" i="14"/>
  <c r="AI148" i="14"/>
  <c r="AI149" i="14"/>
  <c r="AI150" i="14"/>
  <c r="AI151" i="14"/>
  <c r="AI152" i="14"/>
  <c r="AI153" i="14"/>
  <c r="AI154" i="14"/>
  <c r="AI155" i="14"/>
  <c r="AI156" i="14"/>
  <c r="AI157" i="14"/>
  <c r="AI158" i="14"/>
  <c r="AI159" i="14"/>
  <c r="AI160" i="14"/>
  <c r="AI161" i="14"/>
  <c r="AI162" i="14"/>
  <c r="AI163" i="14"/>
  <c r="AI164" i="14"/>
  <c r="AI165" i="14"/>
  <c r="AI166" i="14"/>
  <c r="AI167" i="14"/>
  <c r="AI168" i="14"/>
  <c r="AI169" i="14"/>
  <c r="AI170" i="14"/>
  <c r="AI171" i="14"/>
  <c r="AI172" i="14"/>
  <c r="AI173" i="14"/>
  <c r="AI174" i="14"/>
  <c r="AI175" i="14"/>
  <c r="AI176" i="14"/>
  <c r="AI177" i="14"/>
  <c r="AI178" i="14"/>
  <c r="AI179" i="14"/>
  <c r="AI180" i="14"/>
  <c r="AI181" i="14"/>
  <c r="AI182" i="14"/>
  <c r="AI183" i="14"/>
  <c r="AI184" i="14"/>
  <c r="AI185" i="14"/>
  <c r="AI186" i="14"/>
  <c r="AI187" i="14"/>
  <c r="AI188" i="14"/>
  <c r="AI189" i="14"/>
  <c r="AI190" i="14"/>
  <c r="AI191" i="14"/>
  <c r="AI192" i="14"/>
  <c r="AI193" i="14"/>
  <c r="AI194" i="14"/>
  <c r="AI195" i="14"/>
  <c r="AI196" i="14"/>
  <c r="AI197" i="14"/>
  <c r="AI198" i="14"/>
  <c r="AI199" i="14"/>
  <c r="AI200" i="14"/>
  <c r="AI201" i="14"/>
  <c r="AI202" i="14"/>
  <c r="AI203" i="14"/>
  <c r="AI204" i="14"/>
  <c r="AI205" i="14"/>
  <c r="AI206" i="14"/>
  <c r="AI207" i="14"/>
  <c r="AI208" i="14"/>
  <c r="AI209" i="14"/>
  <c r="AI210" i="14"/>
  <c r="AI211" i="14"/>
  <c r="AI212" i="14"/>
  <c r="AI213" i="14"/>
  <c r="AI214" i="14"/>
  <c r="AI215" i="14"/>
  <c r="AI216" i="14"/>
  <c r="AI217" i="14"/>
  <c r="AI218" i="14"/>
  <c r="AI219" i="14"/>
  <c r="AI220" i="14"/>
  <c r="AI221" i="14"/>
  <c r="AI222" i="14"/>
  <c r="AI223" i="14"/>
  <c r="AI224" i="14"/>
  <c r="AI225" i="14"/>
  <c r="AI226" i="14"/>
  <c r="AI227" i="14"/>
  <c r="AI228" i="14"/>
  <c r="AI229" i="14"/>
  <c r="AI230" i="14"/>
  <c r="AI231" i="14"/>
  <c r="AI232" i="14"/>
  <c r="AI233" i="14"/>
  <c r="AI234" i="14"/>
  <c r="AI235" i="14"/>
  <c r="AI236" i="14"/>
  <c r="AI237" i="14"/>
  <c r="AI238" i="14"/>
  <c r="AI239" i="14"/>
  <c r="AI240" i="14"/>
  <c r="AI241" i="14"/>
  <c r="AI242" i="14"/>
  <c r="AI243" i="14"/>
  <c r="AI244" i="14"/>
  <c r="AI245" i="14"/>
  <c r="AI246" i="14"/>
  <c r="AI247" i="14"/>
  <c r="AI248" i="14"/>
  <c r="AI249" i="14"/>
  <c r="AI250" i="14"/>
  <c r="AI251" i="14"/>
  <c r="AI252" i="14"/>
  <c r="AI253" i="14"/>
  <c r="AI254" i="14"/>
  <c r="AI255" i="14"/>
  <c r="AI256" i="14"/>
  <c r="AI257" i="14"/>
  <c r="AI258" i="14"/>
  <c r="AI259" i="14"/>
  <c r="AI260" i="14"/>
  <c r="AI261" i="14"/>
  <c r="AI262" i="14"/>
  <c r="AI263" i="14"/>
  <c r="AI264" i="14"/>
  <c r="AI265" i="14"/>
  <c r="AI266" i="14"/>
  <c r="AI267" i="14"/>
  <c r="AI268" i="14"/>
  <c r="AI269" i="14"/>
  <c r="AI270" i="14"/>
  <c r="AI271" i="14"/>
  <c r="AI272" i="14"/>
  <c r="AI273" i="14"/>
  <c r="AI274" i="14"/>
  <c r="AI275" i="14"/>
  <c r="AI276" i="14"/>
  <c r="AI277" i="14"/>
  <c r="AI278" i="14"/>
  <c r="AI279" i="14"/>
  <c r="AI280" i="14"/>
  <c r="AI281" i="14"/>
  <c r="AI282" i="14"/>
  <c r="AI283" i="14"/>
  <c r="AI284" i="14"/>
  <c r="AI285" i="14"/>
  <c r="AI286" i="14"/>
  <c r="AI287" i="14"/>
  <c r="AI288" i="14"/>
  <c r="AI289" i="14"/>
  <c r="AI290" i="14"/>
  <c r="AI291" i="14"/>
  <c r="AI292" i="14"/>
  <c r="AI293" i="14"/>
  <c r="AI294" i="14"/>
  <c r="AI295" i="14"/>
  <c r="AI296" i="14"/>
  <c r="AI297" i="14"/>
  <c r="AI298" i="14"/>
  <c r="AI299" i="14"/>
  <c r="AI300" i="14"/>
  <c r="AI301" i="14"/>
  <c r="AI302" i="14"/>
  <c r="AI303" i="14"/>
  <c r="AI304" i="14"/>
  <c r="AI305" i="14"/>
  <c r="AI306" i="14"/>
  <c r="AI307" i="14"/>
  <c r="AI308" i="14"/>
  <c r="AI309" i="14"/>
  <c r="AI310" i="14"/>
  <c r="AI311" i="14"/>
  <c r="AI312" i="14"/>
  <c r="AI313" i="14"/>
  <c r="AI314" i="14"/>
  <c r="AI315" i="14"/>
  <c r="AI316" i="14"/>
  <c r="AI317" i="14"/>
  <c r="AI318" i="14"/>
  <c r="AI319" i="14"/>
  <c r="AI320" i="14"/>
  <c r="AI321" i="14"/>
  <c r="AI322" i="14"/>
  <c r="AI323" i="14"/>
  <c r="AI324" i="14"/>
  <c r="AI325" i="14"/>
  <c r="AI326" i="14"/>
  <c r="AI327" i="14"/>
  <c r="AI328" i="14"/>
  <c r="AI329" i="14"/>
  <c r="AI330" i="14"/>
  <c r="AI331" i="14"/>
  <c r="AI332" i="14"/>
  <c r="AI333" i="14"/>
  <c r="AI334" i="14"/>
  <c r="AI335" i="14"/>
  <c r="AI336" i="14"/>
  <c r="AI337" i="14"/>
  <c r="AI338" i="14"/>
  <c r="AI339" i="14"/>
  <c r="AI340" i="14"/>
  <c r="AI341" i="14"/>
  <c r="AI342" i="14"/>
  <c r="AI343" i="14"/>
  <c r="AI344" i="14"/>
  <c r="AI345" i="14"/>
  <c r="AI346" i="14"/>
  <c r="AI347" i="14"/>
  <c r="AI348" i="14"/>
  <c r="AI349" i="14"/>
  <c r="AI350" i="14"/>
  <c r="AI351" i="14"/>
  <c r="AI352" i="14"/>
  <c r="AI353" i="14"/>
  <c r="AI354" i="14"/>
  <c r="AI355" i="14"/>
  <c r="AI356" i="14"/>
  <c r="AI357" i="14"/>
  <c r="AI358" i="14"/>
  <c r="AI359" i="14"/>
  <c r="AI360" i="14"/>
  <c r="AI361" i="14"/>
  <c r="AI362" i="14"/>
  <c r="AI363" i="14"/>
  <c r="AI364" i="14"/>
  <c r="AI365" i="14"/>
  <c r="AI366" i="14"/>
  <c r="AI367" i="14"/>
  <c r="AI368" i="14"/>
  <c r="AI369" i="14"/>
  <c r="AI370" i="14"/>
  <c r="AI371" i="14"/>
  <c r="AI372" i="14"/>
  <c r="AI373" i="14"/>
  <c r="AI374" i="14"/>
  <c r="AI375" i="14"/>
  <c r="AI376" i="14"/>
  <c r="AI377" i="14"/>
  <c r="AI378" i="14"/>
  <c r="AI379" i="14"/>
  <c r="AI380" i="14"/>
  <c r="AI381" i="14"/>
  <c r="AI382" i="14"/>
  <c r="AI383" i="14"/>
  <c r="AI384" i="14"/>
  <c r="AI385" i="14"/>
  <c r="AI386" i="14"/>
  <c r="AI387" i="14"/>
  <c r="AI388" i="14"/>
  <c r="AI389" i="14"/>
  <c r="AI390" i="14"/>
  <c r="AI391" i="14"/>
  <c r="AI392" i="14"/>
  <c r="AI393" i="14"/>
  <c r="AI394" i="14"/>
  <c r="AI395" i="14"/>
  <c r="AI396" i="14"/>
  <c r="AI397" i="14"/>
  <c r="AI398" i="14"/>
  <c r="AI399" i="14"/>
  <c r="AI400" i="14"/>
  <c r="AI401" i="14"/>
  <c r="AI402" i="14"/>
  <c r="AI403" i="14"/>
  <c r="AI404" i="14"/>
  <c r="AI405" i="14"/>
  <c r="AI406" i="14"/>
  <c r="AI407" i="14"/>
  <c r="AI408" i="14"/>
  <c r="AI409" i="14"/>
  <c r="AI410" i="14"/>
  <c r="AI411" i="14"/>
  <c r="AI412" i="14"/>
  <c r="AI413" i="14"/>
  <c r="AI414" i="14"/>
  <c r="AI415" i="14"/>
  <c r="AI416" i="14"/>
  <c r="AI417" i="14"/>
  <c r="AI418" i="14"/>
  <c r="AI419" i="14"/>
  <c r="AI420" i="14"/>
  <c r="AI421" i="14"/>
  <c r="AI422" i="14"/>
  <c r="AI423" i="14"/>
  <c r="AI424" i="14"/>
  <c r="AI425" i="14"/>
  <c r="AI426" i="14"/>
  <c r="AI427" i="14"/>
  <c r="AI428" i="14"/>
  <c r="AI429" i="14"/>
  <c r="AI430" i="14"/>
  <c r="AI431" i="14"/>
  <c r="AI432" i="14"/>
  <c r="AI433" i="14"/>
  <c r="AI434" i="14"/>
  <c r="AI435" i="14"/>
  <c r="AI436" i="14"/>
  <c r="AI437" i="14"/>
  <c r="AI438" i="14"/>
  <c r="AI439" i="14"/>
  <c r="AI440" i="14"/>
  <c r="AI441" i="14"/>
  <c r="AI442" i="14"/>
  <c r="AI443" i="14"/>
  <c r="AI444" i="14"/>
  <c r="AI445" i="14"/>
  <c r="AI446" i="14"/>
  <c r="AI447" i="14"/>
  <c r="AI448" i="14"/>
  <c r="AI449" i="14"/>
  <c r="AI450" i="14"/>
  <c r="AI451" i="14"/>
  <c r="AI452" i="14"/>
  <c r="AI453" i="14"/>
  <c r="AI454" i="14"/>
  <c r="AI455" i="14"/>
  <c r="AI456" i="14"/>
  <c r="AI457" i="14"/>
  <c r="AI458" i="14"/>
  <c r="AI459" i="14"/>
  <c r="AI460" i="14"/>
  <c r="AI461" i="14"/>
  <c r="AI462" i="14"/>
  <c r="AI463" i="14"/>
  <c r="AI464" i="14"/>
  <c r="AI465" i="14"/>
  <c r="AI466" i="14"/>
  <c r="AI467" i="14"/>
  <c r="AI468" i="14"/>
  <c r="AI469" i="14"/>
  <c r="AI470" i="14"/>
  <c r="AI471" i="14"/>
  <c r="AI472" i="14"/>
  <c r="AI473" i="14"/>
  <c r="AI474" i="14"/>
  <c r="AI475" i="14"/>
  <c r="AI476" i="14"/>
  <c r="AI477" i="14"/>
  <c r="AI478" i="14"/>
  <c r="AI479" i="14"/>
  <c r="AI480" i="14"/>
  <c r="AI481" i="14"/>
  <c r="AI482" i="14"/>
  <c r="AI483" i="14"/>
  <c r="AI484" i="14"/>
  <c r="AI485" i="14"/>
  <c r="AI486" i="14"/>
  <c r="AI487" i="14"/>
  <c r="AI488" i="14"/>
  <c r="AI489" i="14"/>
  <c r="AI490" i="14"/>
  <c r="AI491" i="14"/>
  <c r="AI492" i="14"/>
  <c r="AI493" i="14"/>
  <c r="AI494" i="14"/>
  <c r="AI495" i="14"/>
  <c r="AI496" i="14"/>
  <c r="AI497" i="14"/>
  <c r="AI498" i="14"/>
  <c r="AI499" i="14"/>
  <c r="AI500" i="14"/>
  <c r="AI501" i="14"/>
  <c r="AI502" i="14"/>
  <c r="AI503" i="14"/>
  <c r="AI504" i="14"/>
  <c r="AI505" i="14"/>
  <c r="AI506" i="14"/>
  <c r="AI507" i="14"/>
  <c r="AI508" i="14"/>
  <c r="AI509" i="14"/>
  <c r="AI510" i="14"/>
  <c r="AI511" i="14"/>
  <c r="AI512" i="14"/>
  <c r="AI513" i="14"/>
  <c r="AI514" i="14"/>
  <c r="AI515" i="14"/>
  <c r="AI516" i="14"/>
  <c r="AI517" i="14"/>
  <c r="AI518" i="14"/>
  <c r="AI519" i="14"/>
  <c r="AI520" i="14"/>
  <c r="AI521" i="14"/>
  <c r="AI522" i="14"/>
  <c r="AI523" i="14"/>
  <c r="AI524" i="14"/>
  <c r="AI525" i="14"/>
  <c r="AI526" i="14"/>
  <c r="AI527" i="14"/>
  <c r="AI528" i="14"/>
  <c r="AI529" i="14"/>
  <c r="AI530" i="14"/>
  <c r="AI531" i="14"/>
  <c r="AI532" i="14"/>
  <c r="AI533" i="14"/>
  <c r="AI534" i="14"/>
  <c r="AI535" i="14"/>
  <c r="AI536" i="14"/>
  <c r="AI537" i="14"/>
  <c r="AI538" i="14"/>
  <c r="AI539" i="14"/>
  <c r="AI540" i="14"/>
  <c r="AI541" i="14"/>
  <c r="AI542" i="14"/>
  <c r="AI543" i="14"/>
  <c r="AI544" i="14"/>
  <c r="AI545" i="14"/>
  <c r="AI546" i="14"/>
  <c r="AI547" i="14"/>
  <c r="AI548" i="14"/>
  <c r="AI549" i="14"/>
  <c r="AI550" i="14"/>
  <c r="AI551" i="14"/>
  <c r="AI552" i="14"/>
  <c r="AI553" i="14"/>
  <c r="AI554" i="14"/>
  <c r="AI555" i="14"/>
  <c r="AI556" i="14"/>
  <c r="AI557" i="14"/>
  <c r="AI558" i="14"/>
  <c r="AI559" i="14"/>
  <c r="AI560" i="14"/>
  <c r="AI561" i="14"/>
  <c r="AI562" i="14"/>
  <c r="AI563" i="14"/>
  <c r="AI564" i="14"/>
  <c r="AI565" i="14"/>
  <c r="AI566" i="14"/>
  <c r="AI567" i="14"/>
  <c r="AI568" i="14"/>
  <c r="AI569" i="14"/>
  <c r="AI570" i="14"/>
  <c r="AI571" i="14"/>
  <c r="AI572" i="14"/>
  <c r="AI573" i="14"/>
  <c r="AI574" i="14"/>
  <c r="AI575" i="14"/>
  <c r="AI576" i="14"/>
  <c r="AI577" i="14"/>
  <c r="AI578" i="14"/>
  <c r="AI579" i="14"/>
  <c r="AI580" i="14"/>
  <c r="AI581" i="14"/>
  <c r="AI582" i="14"/>
  <c r="AI583" i="14"/>
  <c r="AI584" i="14"/>
  <c r="AI585" i="14"/>
  <c r="AI586" i="14"/>
  <c r="AI587" i="14"/>
  <c r="AI588" i="14"/>
  <c r="AI589" i="14"/>
  <c r="AI590" i="14"/>
  <c r="AI591" i="14"/>
  <c r="AI592" i="14"/>
  <c r="AI593" i="14"/>
  <c r="AI594" i="14"/>
  <c r="AI595" i="14"/>
  <c r="AI596" i="14"/>
  <c r="AI597" i="14"/>
  <c r="AI598" i="14"/>
  <c r="AI599" i="14"/>
  <c r="AI600" i="14"/>
  <c r="AI601" i="14"/>
  <c r="AI602" i="14"/>
  <c r="AI603" i="14"/>
  <c r="AI604" i="14"/>
  <c r="AI605" i="14"/>
  <c r="AI606" i="14"/>
  <c r="AI607" i="14"/>
  <c r="AI608" i="14"/>
  <c r="AI609" i="14"/>
  <c r="AI610" i="14"/>
  <c r="AI611" i="14"/>
  <c r="AI612" i="14"/>
  <c r="AI613" i="14"/>
  <c r="AI614" i="14"/>
  <c r="AI615" i="14"/>
  <c r="AI616" i="14"/>
  <c r="AI617" i="14"/>
  <c r="AI618" i="14"/>
  <c r="AI619" i="14"/>
  <c r="AI620" i="14"/>
  <c r="AI621" i="14"/>
  <c r="AI622" i="14"/>
  <c r="AI623" i="14"/>
  <c r="AI624" i="14"/>
  <c r="AI625" i="14"/>
  <c r="AI626" i="14"/>
  <c r="AI627" i="14"/>
  <c r="AI628" i="14"/>
  <c r="AI629" i="14"/>
  <c r="AI630" i="14"/>
  <c r="AI631" i="14"/>
  <c r="AI632" i="14"/>
  <c r="AI633" i="14"/>
  <c r="AI634" i="14"/>
  <c r="AI635" i="14"/>
  <c r="AI636" i="14"/>
  <c r="AI637" i="14"/>
  <c r="AI638" i="14"/>
  <c r="AI639" i="14"/>
  <c r="AI640" i="14"/>
  <c r="AI641" i="14"/>
  <c r="AI642" i="14"/>
  <c r="AI643" i="14"/>
  <c r="AI644" i="14"/>
  <c r="AI645" i="14"/>
  <c r="AI646" i="14"/>
  <c r="AI647" i="14"/>
  <c r="AI648" i="14"/>
  <c r="AI649" i="14"/>
  <c r="AI650" i="14"/>
  <c r="AI651" i="14"/>
  <c r="AI652" i="14"/>
  <c r="AI653" i="14"/>
  <c r="AI654" i="14"/>
  <c r="AI655" i="14"/>
  <c r="AI656" i="14"/>
  <c r="AI657" i="14"/>
  <c r="AI658" i="14"/>
  <c r="AI659" i="14"/>
  <c r="AI660" i="14"/>
  <c r="AI661" i="14"/>
  <c r="AI662" i="14"/>
  <c r="AI663" i="14"/>
  <c r="AI664" i="14"/>
  <c r="AI665" i="14"/>
  <c r="AI666" i="14"/>
  <c r="AI667" i="14"/>
  <c r="AI668" i="14"/>
  <c r="AI669" i="14"/>
  <c r="AI670" i="14"/>
  <c r="AI671" i="14"/>
  <c r="AI672" i="14"/>
  <c r="AI673" i="14"/>
  <c r="AI674" i="14"/>
  <c r="AI675" i="14"/>
  <c r="AI676" i="14"/>
  <c r="AI677" i="14"/>
  <c r="AI678" i="14"/>
  <c r="AI679" i="14"/>
  <c r="AI680" i="14"/>
  <c r="AI681" i="14"/>
  <c r="AI682" i="14"/>
  <c r="AI683" i="14"/>
  <c r="AI684" i="14"/>
  <c r="AI685" i="14"/>
  <c r="AI686" i="14"/>
  <c r="AI687" i="14"/>
  <c r="AI688" i="14"/>
  <c r="AI689" i="14"/>
  <c r="AI690" i="14"/>
  <c r="AI691" i="14"/>
  <c r="AI692" i="14"/>
  <c r="AI693" i="14"/>
  <c r="AI694" i="14"/>
  <c r="AI695" i="14"/>
  <c r="AI696" i="14"/>
  <c r="AI697" i="14"/>
  <c r="AI698" i="14"/>
  <c r="AI699" i="14"/>
  <c r="AI700" i="14"/>
  <c r="AI701" i="14"/>
  <c r="AI702" i="14"/>
  <c r="AI703" i="14"/>
  <c r="AI704" i="14"/>
  <c r="AI705" i="14"/>
  <c r="AI706" i="14"/>
  <c r="AI707" i="14"/>
  <c r="AI708" i="14"/>
  <c r="AI709" i="14"/>
  <c r="AI710" i="14"/>
  <c r="AI711" i="14"/>
  <c r="AI712" i="14"/>
  <c r="AI713" i="14"/>
  <c r="AI714" i="14"/>
  <c r="AI715" i="14"/>
  <c r="AI716" i="14"/>
  <c r="AI717" i="14"/>
  <c r="AI718" i="14"/>
  <c r="AI719" i="14"/>
  <c r="AI720" i="14"/>
  <c r="AI721" i="14"/>
  <c r="AI722" i="14"/>
  <c r="AI723" i="14"/>
  <c r="AI724" i="14"/>
  <c r="AI725" i="14"/>
  <c r="AI726" i="14"/>
  <c r="AI727" i="14"/>
  <c r="AI728" i="14"/>
  <c r="AI729" i="14"/>
  <c r="AI730" i="14"/>
  <c r="AI731" i="14"/>
  <c r="AI732" i="14"/>
  <c r="AI733" i="14"/>
  <c r="AI734" i="14"/>
  <c r="AI735" i="14"/>
  <c r="AI736" i="14"/>
  <c r="AI737" i="14"/>
  <c r="AI738" i="14"/>
  <c r="AI739" i="14"/>
  <c r="AI740" i="14"/>
  <c r="AI741" i="14"/>
  <c r="AI742" i="14"/>
  <c r="AI743" i="14"/>
  <c r="AI744" i="14"/>
  <c r="AI745" i="14"/>
  <c r="AI746" i="14"/>
  <c r="AI747" i="14"/>
  <c r="AI748" i="14"/>
  <c r="AI749" i="14"/>
  <c r="AI750" i="14"/>
  <c r="AI751" i="14"/>
  <c r="AI752" i="14"/>
  <c r="AI753" i="14"/>
  <c r="AI754" i="14"/>
  <c r="AI755" i="14"/>
  <c r="AI756" i="14"/>
  <c r="AI757" i="14"/>
  <c r="AI758" i="14"/>
  <c r="AI759" i="14"/>
  <c r="AI760" i="14"/>
  <c r="AI761" i="14"/>
  <c r="AI762" i="14"/>
  <c r="AI763" i="14"/>
  <c r="AI764" i="14"/>
  <c r="AI765" i="14"/>
  <c r="AI766" i="14"/>
  <c r="AI767" i="14"/>
  <c r="AI768" i="14"/>
  <c r="AI769" i="14"/>
  <c r="AI770" i="14"/>
  <c r="AI771" i="14"/>
  <c r="AI772" i="14"/>
  <c r="AI773" i="14"/>
  <c r="AI774" i="14"/>
  <c r="AI775" i="14"/>
  <c r="AI776" i="14"/>
  <c r="AI777" i="14"/>
  <c r="AI778" i="14"/>
  <c r="AI779" i="14"/>
  <c r="AI780" i="14"/>
  <c r="AI781" i="14"/>
  <c r="AI782" i="14"/>
  <c r="AI783" i="14"/>
  <c r="AI784" i="14"/>
  <c r="AI785" i="14"/>
  <c r="AI786" i="14"/>
  <c r="AI787" i="14"/>
  <c r="AI788" i="14"/>
  <c r="AI789" i="14"/>
  <c r="AI790" i="14"/>
  <c r="AI791" i="14"/>
  <c r="AI792" i="14"/>
  <c r="AI793" i="14"/>
  <c r="AI794" i="14"/>
  <c r="AI795" i="14"/>
  <c r="AI796" i="14"/>
  <c r="AI797" i="14"/>
  <c r="AI798" i="14"/>
  <c r="AI799" i="14"/>
  <c r="AI800" i="14"/>
  <c r="AI801" i="14"/>
  <c r="AI802" i="14"/>
  <c r="AI803" i="14"/>
  <c r="AI804" i="14"/>
  <c r="AI805" i="14"/>
  <c r="AI806" i="14"/>
  <c r="AI807" i="14"/>
  <c r="AI808" i="14"/>
  <c r="AI809" i="14"/>
  <c r="AI810" i="14"/>
  <c r="AI811" i="14"/>
  <c r="AI812" i="14"/>
  <c r="AI813" i="14"/>
  <c r="AI814" i="14"/>
  <c r="AI815" i="14"/>
  <c r="AI816" i="14"/>
  <c r="AI817" i="14"/>
  <c r="AI818" i="14"/>
  <c r="AI819" i="14"/>
  <c r="AI820" i="14"/>
  <c r="AI821" i="14"/>
  <c r="AI822" i="14"/>
  <c r="AI823" i="14"/>
  <c r="AI824" i="14"/>
  <c r="AI825" i="14"/>
  <c r="AI826" i="14"/>
  <c r="AI827" i="14"/>
  <c r="AI828" i="14"/>
  <c r="AI829" i="14"/>
  <c r="AI830" i="14"/>
  <c r="AI831" i="14"/>
  <c r="AI832" i="14"/>
  <c r="AI833" i="14"/>
  <c r="AI834" i="14"/>
  <c r="AI835" i="14"/>
  <c r="AI836" i="14"/>
  <c r="AI837" i="14"/>
  <c r="AI838" i="14"/>
  <c r="AI839" i="14"/>
  <c r="AI840" i="14"/>
  <c r="AI841" i="14"/>
  <c r="AI842" i="14"/>
  <c r="AI843" i="14"/>
  <c r="AI844" i="14"/>
  <c r="AI845" i="14"/>
  <c r="AI846" i="14"/>
  <c r="AI847" i="14"/>
  <c r="AI848" i="14"/>
  <c r="AI849" i="14"/>
  <c r="AI850" i="14"/>
  <c r="AI851" i="14"/>
  <c r="AI852" i="14"/>
  <c r="AI853" i="14"/>
  <c r="AI854" i="14"/>
  <c r="AI855" i="14"/>
  <c r="AI856" i="14"/>
  <c r="AI857" i="14"/>
  <c r="AI858" i="14"/>
  <c r="AI859" i="14"/>
  <c r="AI860" i="14"/>
  <c r="AI861" i="14"/>
  <c r="AI862" i="14"/>
  <c r="AI863" i="14"/>
  <c r="AI864" i="14"/>
  <c r="AI865" i="14"/>
  <c r="AI866" i="14"/>
  <c r="AI867" i="14"/>
  <c r="AI868" i="14"/>
  <c r="AI869" i="14"/>
  <c r="AI870" i="14"/>
  <c r="AI871" i="14"/>
  <c r="AI872" i="14"/>
  <c r="AI873" i="14"/>
  <c r="AI874" i="14"/>
  <c r="AI875" i="14"/>
  <c r="AI876" i="14"/>
  <c r="AI877" i="14"/>
  <c r="AI878" i="14"/>
  <c r="AI879" i="14"/>
  <c r="AI880" i="14"/>
  <c r="AI881" i="14"/>
  <c r="AI882" i="14"/>
  <c r="AI883" i="14"/>
  <c r="AI884" i="14"/>
  <c r="AI885" i="14"/>
  <c r="AI886" i="14"/>
  <c r="AI887" i="14"/>
  <c r="AI888" i="14"/>
  <c r="AI889" i="14"/>
  <c r="AI890" i="14"/>
  <c r="AI891" i="14"/>
  <c r="AI892" i="14"/>
  <c r="AI893" i="14"/>
  <c r="AI894" i="14"/>
  <c r="AI895" i="14"/>
  <c r="AI896" i="14"/>
  <c r="AI897" i="14"/>
  <c r="AI898" i="14"/>
  <c r="AI899" i="14"/>
  <c r="AI900" i="14"/>
  <c r="AI901" i="14"/>
  <c r="AI902" i="14"/>
  <c r="AI903" i="14"/>
  <c r="AI904" i="14"/>
  <c r="AI905" i="14"/>
  <c r="AI906" i="14"/>
  <c r="AI907" i="14"/>
  <c r="AI908" i="14"/>
  <c r="AI909" i="14"/>
  <c r="AI910" i="14"/>
  <c r="AI911" i="14"/>
  <c r="AI912" i="14"/>
  <c r="AI913" i="14"/>
  <c r="AI914" i="14"/>
  <c r="AI915" i="14"/>
  <c r="AI916" i="14"/>
  <c r="AI917" i="14"/>
  <c r="AI918" i="14"/>
  <c r="AI919" i="14"/>
  <c r="AI920" i="14"/>
  <c r="AI921" i="14"/>
  <c r="AI922" i="14"/>
  <c r="AI923" i="14"/>
  <c r="AI924" i="14"/>
  <c r="AI925" i="14"/>
  <c r="AI926" i="14"/>
  <c r="AI927" i="14"/>
  <c r="AI928" i="14"/>
  <c r="AI929" i="14"/>
  <c r="AI930" i="14"/>
  <c r="AI931" i="14"/>
  <c r="AI932" i="14"/>
  <c r="AI933" i="14"/>
  <c r="AI934" i="14"/>
  <c r="AI935" i="14"/>
  <c r="AI936" i="14"/>
  <c r="AI937" i="14"/>
  <c r="AI938" i="14"/>
  <c r="AI939" i="14"/>
  <c r="AI940" i="14"/>
  <c r="AI941" i="14"/>
  <c r="AI942" i="14"/>
  <c r="AI943" i="14"/>
  <c r="AI944" i="14"/>
  <c r="AI945" i="14"/>
  <c r="AI946" i="14"/>
  <c r="AI947" i="14"/>
  <c r="AI948" i="14"/>
  <c r="AI949" i="14"/>
  <c r="AI950" i="14"/>
  <c r="AI951" i="14"/>
  <c r="AI952" i="14"/>
  <c r="AI953" i="14"/>
  <c r="AI954" i="14"/>
  <c r="AI955" i="14"/>
  <c r="AI956" i="14"/>
  <c r="AI957" i="14"/>
  <c r="AI958" i="14"/>
  <c r="AI959" i="14"/>
  <c r="AI960" i="14"/>
  <c r="AI961" i="14"/>
  <c r="AI962" i="14"/>
  <c r="AI963" i="14"/>
  <c r="AI964" i="14"/>
  <c r="AI965" i="14"/>
  <c r="AI966" i="14"/>
  <c r="AI967" i="14"/>
  <c r="AI968" i="14"/>
  <c r="AI969" i="14"/>
  <c r="AI970" i="14"/>
  <c r="AI971" i="14"/>
  <c r="AI972" i="14"/>
  <c r="AI973" i="14"/>
  <c r="AI974" i="14"/>
  <c r="AI975" i="14"/>
  <c r="AI976" i="14"/>
  <c r="AI977" i="14"/>
  <c r="AI978" i="14"/>
  <c r="AI979" i="14"/>
  <c r="AI980" i="14"/>
  <c r="AI981" i="14"/>
  <c r="AI982" i="14"/>
  <c r="AI983" i="14"/>
  <c r="AI984" i="14"/>
  <c r="AI985" i="14"/>
  <c r="AI986" i="14"/>
  <c r="AI987" i="14"/>
  <c r="AI988" i="14"/>
  <c r="AI989" i="14"/>
  <c r="AI990" i="14"/>
  <c r="AI991" i="14"/>
  <c r="AI992" i="14"/>
  <c r="AI993" i="14"/>
  <c r="AI994" i="14"/>
  <c r="AI995" i="14"/>
  <c r="AI14" i="14"/>
  <c r="AI13" i="14"/>
  <c r="CA19" i="11"/>
  <c r="CA20" i="11"/>
  <c r="CA21" i="11"/>
  <c r="CA22" i="11"/>
  <c r="CA23" i="11"/>
  <c r="CA24" i="11"/>
  <c r="CA25" i="11"/>
  <c r="CA26" i="11"/>
  <c r="CA27" i="11"/>
  <c r="CA28" i="11"/>
  <c r="CA29" i="11"/>
  <c r="CA30" i="11"/>
  <c r="CA31" i="11"/>
  <c r="CA32" i="11"/>
  <c r="CA33" i="11"/>
  <c r="CA34" i="11"/>
  <c r="CA35" i="11"/>
  <c r="CA36" i="11"/>
  <c r="CA37" i="11"/>
  <c r="CA38" i="11"/>
  <c r="CA39" i="11"/>
  <c r="CA40" i="11"/>
  <c r="CA41" i="11"/>
  <c r="CA42" i="11"/>
  <c r="CA43" i="11"/>
  <c r="CA44" i="11"/>
  <c r="CA45" i="11"/>
  <c r="CA46" i="11"/>
  <c r="CA47" i="11"/>
  <c r="CA48" i="11"/>
  <c r="CA49" i="11"/>
  <c r="CA50" i="11"/>
  <c r="CA51" i="11"/>
  <c r="CA52" i="11"/>
  <c r="CA53" i="11"/>
  <c r="CA54" i="11"/>
  <c r="CA55" i="11"/>
  <c r="CA56" i="11"/>
  <c r="CA57" i="11"/>
  <c r="CA58" i="11"/>
  <c r="CA59" i="11"/>
  <c r="CA60" i="11"/>
  <c r="CA61" i="11"/>
  <c r="CA62" i="11"/>
  <c r="CA63" i="11"/>
  <c r="CA64" i="11"/>
  <c r="CA65" i="11"/>
  <c r="CA66" i="11"/>
  <c r="CA67" i="11"/>
  <c r="CA68" i="11"/>
  <c r="CA69" i="11"/>
  <c r="CA70" i="11"/>
  <c r="CA71" i="11"/>
  <c r="CA72" i="11"/>
  <c r="CA73" i="11"/>
  <c r="CA74" i="11"/>
  <c r="CA75" i="11"/>
  <c r="CA76" i="11"/>
  <c r="CA77" i="11"/>
  <c r="CA78" i="11"/>
  <c r="CA79" i="11"/>
  <c r="CA80" i="11"/>
  <c r="CA81" i="11"/>
  <c r="CA82" i="11"/>
  <c r="CA83" i="11"/>
  <c r="CA84" i="11"/>
  <c r="CA85" i="11"/>
  <c r="CA86" i="11"/>
  <c r="CA87" i="11"/>
  <c r="CA88" i="11"/>
  <c r="CA89" i="11"/>
  <c r="CA90" i="11"/>
  <c r="CA91" i="11"/>
  <c r="CA92" i="11"/>
  <c r="CA93" i="11"/>
  <c r="CA94" i="11"/>
  <c r="CA95" i="11"/>
  <c r="CA96" i="11"/>
  <c r="CA97" i="11"/>
  <c r="CA98" i="11"/>
  <c r="CA99" i="11"/>
  <c r="CA100" i="11"/>
  <c r="CA101" i="11"/>
  <c r="CA102" i="11"/>
  <c r="CA103" i="11"/>
  <c r="CA104" i="11"/>
  <c r="CA105" i="11"/>
  <c r="CA106" i="11"/>
  <c r="CA107" i="11"/>
  <c r="CA108" i="11"/>
  <c r="CA109" i="11"/>
  <c r="CA110" i="11"/>
  <c r="CA111" i="11"/>
  <c r="CA112" i="11"/>
  <c r="CA113" i="11"/>
  <c r="CA114" i="11"/>
  <c r="CA115" i="11"/>
  <c r="CA116" i="11"/>
  <c r="CA117" i="11"/>
  <c r="CA118" i="11"/>
  <c r="CA119" i="11"/>
  <c r="CA120" i="11"/>
  <c r="CA121" i="11"/>
  <c r="CA122" i="11"/>
  <c r="CA123" i="11"/>
  <c r="CA124" i="11"/>
  <c r="CA125" i="11"/>
  <c r="CA126" i="11"/>
  <c r="CA127" i="11"/>
  <c r="CA128" i="11"/>
  <c r="CA129" i="11"/>
  <c r="CA130" i="11"/>
  <c r="CA131" i="11"/>
  <c r="CA132" i="11"/>
  <c r="CA133" i="11"/>
  <c r="CA134" i="11"/>
  <c r="CA135" i="11"/>
  <c r="CA136" i="11"/>
  <c r="CA137" i="11"/>
  <c r="CA138" i="11"/>
  <c r="CA139" i="11"/>
  <c r="CA140" i="11"/>
  <c r="CA141" i="11"/>
  <c r="CA142" i="11"/>
  <c r="CA143" i="11"/>
  <c r="CA144" i="11"/>
  <c r="CA145" i="11"/>
  <c r="CA146" i="11"/>
  <c r="CA147" i="11"/>
  <c r="CA148" i="11"/>
  <c r="CA149" i="11"/>
  <c r="CA150" i="11"/>
  <c r="CA151" i="11"/>
  <c r="CA152" i="11"/>
  <c r="CA153" i="11"/>
  <c r="CA154" i="11"/>
  <c r="CA155" i="11"/>
  <c r="CA156" i="11"/>
  <c r="CA157" i="11"/>
  <c r="CA158" i="11"/>
  <c r="CA159" i="11"/>
  <c r="CA160" i="11"/>
  <c r="CA161" i="11"/>
  <c r="CA162" i="11"/>
  <c r="CA163" i="11"/>
  <c r="CA164" i="11"/>
  <c r="CA165" i="11"/>
  <c r="CA166" i="11"/>
  <c r="CA167" i="11"/>
  <c r="CA168" i="11"/>
  <c r="CA169" i="11"/>
  <c r="CA170" i="11"/>
  <c r="CA171" i="11"/>
  <c r="CA172" i="11"/>
  <c r="CA173" i="11"/>
  <c r="CA174" i="11"/>
  <c r="CA175" i="11"/>
  <c r="CA176" i="11"/>
  <c r="CA177" i="11"/>
  <c r="CA178" i="11"/>
  <c r="CA179" i="11"/>
  <c r="CA180" i="11"/>
  <c r="CA181" i="11"/>
  <c r="CA182" i="11"/>
  <c r="CA183" i="11"/>
  <c r="CA184" i="11"/>
  <c r="CA185" i="11"/>
  <c r="CA186" i="11"/>
  <c r="CA187" i="11"/>
  <c r="CA188" i="11"/>
  <c r="CA189" i="11"/>
  <c r="CA190" i="11"/>
  <c r="CA191" i="11"/>
  <c r="CA192" i="11"/>
  <c r="CA193" i="11"/>
  <c r="CA194" i="11"/>
  <c r="CA195" i="11"/>
  <c r="CA196" i="11"/>
  <c r="CA197" i="11"/>
  <c r="CA198" i="11"/>
  <c r="CA199" i="11"/>
  <c r="CA200" i="11"/>
  <c r="CA201" i="11"/>
  <c r="CA202" i="11"/>
  <c r="CA203" i="11"/>
  <c r="CA204" i="11"/>
  <c r="CA205" i="11"/>
  <c r="CA206" i="11"/>
  <c r="CA207" i="11"/>
  <c r="CA208" i="11"/>
  <c r="CA209" i="11"/>
  <c r="CA210" i="11"/>
  <c r="CA211" i="11"/>
  <c r="CA212" i="11"/>
  <c r="CA213" i="11"/>
  <c r="CA214" i="11"/>
  <c r="CA215" i="11"/>
  <c r="CA216" i="11"/>
  <c r="CA217" i="11"/>
  <c r="CA218" i="11"/>
  <c r="CA219" i="11"/>
  <c r="CA220" i="11"/>
  <c r="CA221" i="11"/>
  <c r="CA222" i="11"/>
  <c r="CA223" i="11"/>
  <c r="CA224" i="11"/>
  <c r="CA225" i="11"/>
  <c r="CA226" i="11"/>
  <c r="CA227" i="11"/>
  <c r="CA228" i="11"/>
  <c r="CA229" i="11"/>
  <c r="CA230" i="11"/>
  <c r="CA231" i="11"/>
  <c r="CA232" i="11"/>
  <c r="CA233" i="11"/>
  <c r="CA234" i="11"/>
  <c r="CA235" i="11"/>
  <c r="CA236" i="11"/>
  <c r="CA237" i="11"/>
  <c r="CA238" i="11"/>
  <c r="CA239" i="11"/>
  <c r="CA240" i="11"/>
  <c r="CA241" i="11"/>
  <c r="CA242" i="11"/>
  <c r="CA243" i="11"/>
  <c r="CA244" i="11"/>
  <c r="CA245" i="11"/>
  <c r="CA246" i="11"/>
  <c r="CA247" i="11"/>
  <c r="CA248" i="11"/>
  <c r="CA249" i="11"/>
  <c r="CA250" i="11"/>
  <c r="CA251" i="11"/>
  <c r="CA252" i="11"/>
  <c r="CA253" i="11"/>
  <c r="CA254" i="11"/>
  <c r="CA255" i="11"/>
  <c r="CA256" i="11"/>
  <c r="CA257" i="11"/>
  <c r="CA258" i="11"/>
  <c r="CA259" i="11"/>
  <c r="CA260" i="11"/>
  <c r="CA261" i="11"/>
  <c r="CA262" i="11"/>
  <c r="CA263" i="11"/>
  <c r="CA264" i="11"/>
  <c r="CA265" i="11"/>
  <c r="CA266" i="11"/>
  <c r="CA267" i="11"/>
  <c r="CA268" i="11"/>
  <c r="CA269" i="11"/>
  <c r="CA270" i="11"/>
  <c r="CA271" i="11"/>
  <c r="CA272" i="11"/>
  <c r="CA273" i="11"/>
  <c r="CA274" i="11"/>
  <c r="CA275" i="11"/>
  <c r="CA276" i="11"/>
  <c r="CA277" i="11"/>
  <c r="CA278" i="11"/>
  <c r="CA279" i="11"/>
  <c r="CA280" i="11"/>
  <c r="CA281" i="11"/>
  <c r="CA282" i="11"/>
  <c r="CA283" i="11"/>
  <c r="CA284" i="11"/>
  <c r="CA285" i="11"/>
  <c r="CA286" i="11"/>
  <c r="CA287" i="11"/>
  <c r="CA288" i="11"/>
  <c r="CA289" i="11"/>
  <c r="CA290" i="11"/>
  <c r="CA291" i="11"/>
  <c r="CA292" i="11"/>
  <c r="CA293" i="11"/>
  <c r="CA294" i="11"/>
  <c r="CA295" i="11"/>
  <c r="CA296" i="11"/>
  <c r="CA297" i="11"/>
  <c r="CA298" i="11"/>
  <c r="CA299" i="11"/>
  <c r="CA300" i="11"/>
  <c r="CA301" i="11"/>
  <c r="CA302" i="11"/>
  <c r="CA303" i="11"/>
  <c r="CA304" i="11"/>
  <c r="CA305" i="11"/>
  <c r="CA306" i="11"/>
  <c r="CA307" i="11"/>
  <c r="CA308" i="11"/>
  <c r="CA309" i="11"/>
  <c r="CA310" i="11"/>
  <c r="CA311" i="11"/>
  <c r="CA312" i="11"/>
  <c r="CA313" i="11"/>
  <c r="CA314" i="11"/>
  <c r="CA315" i="11"/>
  <c r="CA316" i="11"/>
  <c r="CA317" i="11"/>
  <c r="CA318" i="11"/>
  <c r="CA319" i="11"/>
  <c r="CA320" i="11"/>
  <c r="CA321" i="11"/>
  <c r="CA322" i="11"/>
  <c r="CA323" i="11"/>
  <c r="CA324" i="11"/>
  <c r="CA325" i="11"/>
  <c r="CA326" i="11"/>
  <c r="CA327" i="11"/>
  <c r="CA328" i="11"/>
  <c r="CA329" i="11"/>
  <c r="CA330" i="11"/>
  <c r="CA331" i="11"/>
  <c r="CA332" i="11"/>
  <c r="CA333" i="11"/>
  <c r="CA334" i="11"/>
  <c r="CA335" i="11"/>
  <c r="CA336" i="11"/>
  <c r="CA337" i="11"/>
  <c r="CA338" i="11"/>
  <c r="CA339" i="11"/>
  <c r="CA340" i="11"/>
  <c r="CA341" i="11"/>
  <c r="CA342" i="11"/>
  <c r="CA343" i="11"/>
  <c r="CA344" i="11"/>
  <c r="CA345" i="11"/>
  <c r="CA346" i="11"/>
  <c r="CA347" i="11"/>
  <c r="CA348" i="11"/>
  <c r="CA349" i="11"/>
  <c r="CA350" i="11"/>
  <c r="CA351" i="11"/>
  <c r="CA352" i="11"/>
  <c r="CA353" i="11"/>
  <c r="CA354" i="11"/>
  <c r="CA355" i="11"/>
  <c r="CA356" i="11"/>
  <c r="CA357" i="11"/>
  <c r="CA358" i="11"/>
  <c r="CA359" i="11"/>
  <c r="CA360" i="11"/>
  <c r="CA361" i="11"/>
  <c r="CA362" i="11"/>
  <c r="CA363" i="11"/>
  <c r="CA364" i="11"/>
  <c r="CA365" i="11"/>
  <c r="CA366" i="11"/>
  <c r="CA367" i="11"/>
  <c r="CA368" i="11"/>
  <c r="CA369" i="11"/>
  <c r="CA370" i="11"/>
  <c r="CA371" i="11"/>
  <c r="CA372" i="11"/>
  <c r="CA373" i="11"/>
  <c r="CA374" i="11"/>
  <c r="CA375" i="11"/>
  <c r="CA376" i="11"/>
  <c r="CA377" i="11"/>
  <c r="CA378" i="11"/>
  <c r="CA379" i="11"/>
  <c r="CA380" i="11"/>
  <c r="CA381" i="11"/>
  <c r="CA382" i="11"/>
  <c r="CA383" i="11"/>
  <c r="CA384" i="11"/>
  <c r="CA385" i="11"/>
  <c r="CA386" i="11"/>
  <c r="CA387" i="11"/>
  <c r="CA388" i="11"/>
  <c r="CA389" i="11"/>
  <c r="CA390" i="11"/>
  <c r="CA391" i="11"/>
  <c r="CA392" i="11"/>
  <c r="CA393" i="11"/>
  <c r="CA394" i="11"/>
  <c r="CA395" i="11"/>
  <c r="CA396" i="11"/>
  <c r="CA397" i="11"/>
  <c r="CA398" i="11"/>
  <c r="CA399" i="11"/>
  <c r="CA400" i="11"/>
  <c r="CA401" i="11"/>
  <c r="CA402" i="11"/>
  <c r="CA403" i="11"/>
  <c r="CA404" i="11"/>
  <c r="CA405" i="11"/>
  <c r="CA406" i="11"/>
  <c r="CA407" i="11"/>
  <c r="CA408" i="11"/>
  <c r="CA409" i="11"/>
  <c r="CA410" i="11"/>
  <c r="CA411" i="11"/>
  <c r="CA412" i="11"/>
  <c r="CA413" i="11"/>
  <c r="CA414" i="11"/>
  <c r="CA415" i="11"/>
  <c r="CA416" i="11"/>
  <c r="CA417" i="11"/>
  <c r="CA418" i="11"/>
  <c r="CA419" i="11"/>
  <c r="CA420" i="11"/>
  <c r="CA421" i="11"/>
  <c r="CA422" i="11"/>
  <c r="CA423" i="11"/>
  <c r="CA424" i="11"/>
  <c r="CA425" i="11"/>
  <c r="CA426" i="11"/>
  <c r="CA427" i="11"/>
  <c r="CA428" i="11"/>
  <c r="CA429" i="11"/>
  <c r="CA430" i="11"/>
  <c r="CA431" i="11"/>
  <c r="CA432" i="11"/>
  <c r="CA433" i="11"/>
  <c r="CA434" i="11"/>
  <c r="CA435" i="11"/>
  <c r="CA436" i="11"/>
  <c r="CA437" i="11"/>
  <c r="CA438" i="11"/>
  <c r="CA439" i="11"/>
  <c r="CA440" i="11"/>
  <c r="CA441" i="11"/>
  <c r="CA442" i="11"/>
  <c r="CA443" i="11"/>
  <c r="CA444" i="11"/>
  <c r="CA445" i="11"/>
  <c r="CA446" i="11"/>
  <c r="CA447" i="11"/>
  <c r="CA448" i="11"/>
  <c r="CA449" i="11"/>
  <c r="CA450" i="11"/>
  <c r="CA451" i="11"/>
  <c r="CA452" i="11"/>
  <c r="CA453" i="11"/>
  <c r="CA454" i="11"/>
  <c r="CA455" i="11"/>
  <c r="CA456" i="11"/>
  <c r="CA457" i="11"/>
  <c r="CA458" i="11"/>
  <c r="CA459" i="11"/>
  <c r="CA460" i="11"/>
  <c r="CA461" i="11"/>
  <c r="CA462" i="11"/>
  <c r="CA463" i="11"/>
  <c r="CA464" i="11"/>
  <c r="CA465" i="11"/>
  <c r="CA466" i="11"/>
  <c r="CA467" i="11"/>
  <c r="CA468" i="11"/>
  <c r="CA469" i="11"/>
  <c r="CA470" i="11"/>
  <c r="CA471" i="11"/>
  <c r="CA472" i="11"/>
  <c r="CA473" i="11"/>
  <c r="CA474" i="11"/>
  <c r="CA475" i="11"/>
  <c r="CA476" i="11"/>
  <c r="CA477" i="11"/>
  <c r="CA478" i="11"/>
  <c r="CA479" i="11"/>
  <c r="CA480" i="11"/>
  <c r="CA481" i="11"/>
  <c r="CA482" i="11"/>
  <c r="CA483" i="11"/>
  <c r="CA484" i="11"/>
  <c r="CA485" i="11"/>
  <c r="CA486" i="11"/>
  <c r="CA487" i="11"/>
  <c r="CA488" i="11"/>
  <c r="CA489" i="11"/>
  <c r="CA490" i="11"/>
  <c r="CA491" i="11"/>
  <c r="CA492" i="11"/>
  <c r="CA493" i="11"/>
  <c r="CA494" i="11"/>
  <c r="CA495" i="11"/>
  <c r="CA496" i="11"/>
  <c r="CA497" i="11"/>
  <c r="CA498" i="11"/>
  <c r="CA499" i="11"/>
  <c r="CA500" i="11"/>
  <c r="CA501" i="11"/>
  <c r="CA502" i="11"/>
  <c r="CA503" i="11"/>
  <c r="CA504" i="11"/>
  <c r="CA505" i="11"/>
  <c r="CA506" i="11"/>
  <c r="CA507" i="11"/>
  <c r="CA508" i="11"/>
  <c r="CA509" i="11"/>
  <c r="CA510" i="11"/>
  <c r="CA511" i="11"/>
  <c r="CA512" i="11"/>
  <c r="CA513" i="11"/>
  <c r="CA514" i="11"/>
  <c r="CA515" i="11"/>
  <c r="CA516" i="11"/>
  <c r="CA517" i="11"/>
  <c r="CA518" i="11"/>
  <c r="CA519" i="11"/>
  <c r="CA520" i="11"/>
  <c r="CA521" i="11"/>
  <c r="CA522" i="11"/>
  <c r="CA523" i="11"/>
  <c r="CA524" i="11"/>
  <c r="CA525" i="11"/>
  <c r="CA526" i="11"/>
  <c r="CA527" i="11"/>
  <c r="CA528" i="11"/>
  <c r="CA529" i="11"/>
  <c r="CA530" i="11"/>
  <c r="CA531" i="11"/>
  <c r="CA532" i="11"/>
  <c r="CA533" i="11"/>
  <c r="CA534" i="11"/>
  <c r="CA535" i="11"/>
  <c r="CA536" i="11"/>
  <c r="CA537" i="11"/>
  <c r="CA538" i="11"/>
  <c r="CA539" i="11"/>
  <c r="CA540" i="11"/>
  <c r="CA541" i="11"/>
  <c r="CA542" i="11"/>
  <c r="CA543" i="11"/>
  <c r="CA544" i="11"/>
  <c r="CA545" i="11"/>
  <c r="CA546" i="11"/>
  <c r="CA547" i="11"/>
  <c r="CA548" i="11"/>
  <c r="CA549" i="11"/>
  <c r="CA550" i="11"/>
  <c r="CA551" i="11"/>
  <c r="CA552" i="11"/>
  <c r="CA553" i="11"/>
  <c r="CA554" i="11"/>
  <c r="CA555" i="11"/>
  <c r="CA556" i="11"/>
  <c r="CA557" i="11"/>
  <c r="CA558" i="11"/>
  <c r="CA559" i="11"/>
  <c r="CA560" i="11"/>
  <c r="CA561" i="11"/>
  <c r="CA562" i="11"/>
  <c r="CA563" i="11"/>
  <c r="CA564" i="11"/>
  <c r="CA565" i="11"/>
  <c r="CA566" i="11"/>
  <c r="CA567" i="11"/>
  <c r="CA568" i="11"/>
  <c r="CA569" i="11"/>
  <c r="CA570" i="11"/>
  <c r="CA571" i="11"/>
  <c r="CA572" i="11"/>
  <c r="CA573" i="11"/>
  <c r="CA574" i="11"/>
  <c r="CA575" i="11"/>
  <c r="CA576" i="11"/>
  <c r="CA577" i="11"/>
  <c r="CA578" i="11"/>
  <c r="CA579" i="11"/>
  <c r="CA580" i="11"/>
  <c r="CA581" i="11"/>
  <c r="CA582" i="11"/>
  <c r="CA583" i="11"/>
  <c r="CA584" i="11"/>
  <c r="CA585" i="11"/>
  <c r="CA586" i="11"/>
  <c r="CA587" i="11"/>
  <c r="CA588" i="11"/>
  <c r="CA589" i="11"/>
  <c r="CA590" i="11"/>
  <c r="CA591" i="11"/>
  <c r="CA592" i="11"/>
  <c r="CA593" i="11"/>
  <c r="CA594" i="11"/>
  <c r="CA595" i="11"/>
  <c r="CA596" i="11"/>
  <c r="CA597" i="11"/>
  <c r="CA598" i="11"/>
  <c r="CA599" i="11"/>
  <c r="CA600" i="11"/>
  <c r="CA601" i="11"/>
  <c r="CA602" i="11"/>
  <c r="CA603" i="11"/>
  <c r="CA604" i="11"/>
  <c r="CA605" i="11"/>
  <c r="CA606" i="11"/>
  <c r="CA607" i="11"/>
  <c r="CA608" i="11"/>
  <c r="CA609" i="11"/>
  <c r="CA610" i="11"/>
  <c r="CA611" i="11"/>
  <c r="CA612" i="11"/>
  <c r="CA613" i="11"/>
  <c r="CA614" i="11"/>
  <c r="CA615" i="11"/>
  <c r="CA616" i="11"/>
  <c r="CA617" i="11"/>
  <c r="CA618" i="11"/>
  <c r="CA619" i="11"/>
  <c r="CA620" i="11"/>
  <c r="CA621" i="11"/>
  <c r="CA622" i="11"/>
  <c r="CA623" i="11"/>
  <c r="CA624" i="11"/>
  <c r="CA625" i="11"/>
  <c r="CA626" i="11"/>
  <c r="CA627" i="11"/>
  <c r="CA628" i="11"/>
  <c r="CA629" i="11"/>
  <c r="CA630" i="11"/>
  <c r="CA631" i="11"/>
  <c r="CA632" i="11"/>
  <c r="CA633" i="11"/>
  <c r="CA634" i="11"/>
  <c r="CA635" i="11"/>
  <c r="CA636" i="11"/>
  <c r="CA637" i="11"/>
  <c r="CA638" i="11"/>
  <c r="CA639" i="11"/>
  <c r="CA640" i="11"/>
  <c r="CA641" i="11"/>
  <c r="CA642" i="11"/>
  <c r="CA643" i="11"/>
  <c r="CA644" i="11"/>
  <c r="CA645" i="11"/>
  <c r="CA646" i="11"/>
  <c r="CA647" i="11"/>
  <c r="CA648" i="11"/>
  <c r="CA649" i="11"/>
  <c r="CA650" i="11"/>
  <c r="CA651" i="11"/>
  <c r="CA652" i="11"/>
  <c r="CA653" i="11"/>
  <c r="CA654" i="11"/>
  <c r="CA655" i="11"/>
  <c r="CA656" i="11"/>
  <c r="CA657" i="11"/>
  <c r="CA658" i="11"/>
  <c r="CA659" i="11"/>
  <c r="CA660" i="11"/>
  <c r="CA661" i="11"/>
  <c r="CA662" i="11"/>
  <c r="CA663" i="11"/>
  <c r="CA664" i="11"/>
  <c r="CA665" i="11"/>
  <c r="CA666" i="11"/>
  <c r="CA667" i="11"/>
  <c r="CA668" i="11"/>
  <c r="CA669" i="11"/>
  <c r="CA670" i="11"/>
  <c r="CA671" i="11"/>
  <c r="CA672" i="11"/>
  <c r="CA673" i="11"/>
  <c r="CA674" i="11"/>
  <c r="CA675" i="11"/>
  <c r="CA676" i="11"/>
  <c r="CA677" i="11"/>
  <c r="CA678" i="11"/>
  <c r="CA679" i="11"/>
  <c r="CA680" i="11"/>
  <c r="CA681" i="11"/>
  <c r="CA682" i="11"/>
  <c r="CA683" i="11"/>
  <c r="CA684" i="11"/>
  <c r="CA685" i="11"/>
  <c r="CA686" i="11"/>
  <c r="CA687" i="11"/>
  <c r="CA688" i="11"/>
  <c r="CA689" i="11"/>
  <c r="CA690" i="11"/>
  <c r="CA691" i="11"/>
  <c r="CA692" i="11"/>
  <c r="CA693" i="11"/>
  <c r="CA694" i="11"/>
  <c r="CA695" i="11"/>
  <c r="CA696" i="11"/>
  <c r="CA697" i="11"/>
  <c r="CA698" i="11"/>
  <c r="CA699" i="11"/>
  <c r="CA700" i="11"/>
  <c r="CA701" i="11"/>
  <c r="CA702" i="11"/>
  <c r="CA703" i="11"/>
  <c r="CA704" i="11"/>
  <c r="CA705" i="11"/>
  <c r="CA706" i="11"/>
  <c r="CA707" i="11"/>
  <c r="CA708" i="11"/>
  <c r="CA709" i="11"/>
  <c r="CA710" i="11"/>
  <c r="CA711" i="11"/>
  <c r="CA712" i="11"/>
  <c r="CA713" i="11"/>
  <c r="CA714" i="11"/>
  <c r="CA715" i="11"/>
  <c r="CA716" i="11"/>
  <c r="CA717" i="11"/>
  <c r="CA718" i="11"/>
  <c r="CA719" i="11"/>
  <c r="CA720" i="11"/>
  <c r="CA721" i="11"/>
  <c r="CA722" i="11"/>
  <c r="CA723" i="11"/>
  <c r="CA724" i="11"/>
  <c r="CA725" i="11"/>
  <c r="CA726" i="11"/>
  <c r="CA727" i="11"/>
  <c r="CA728" i="11"/>
  <c r="CA729" i="11"/>
  <c r="CA730" i="11"/>
  <c r="CA731" i="11"/>
  <c r="CA732" i="11"/>
  <c r="CA733" i="11"/>
  <c r="CA734" i="11"/>
  <c r="CA735" i="11"/>
  <c r="CA736" i="11"/>
  <c r="CA737" i="11"/>
  <c r="CA738" i="11"/>
  <c r="CA739" i="11"/>
  <c r="CA740" i="11"/>
  <c r="CA741" i="11"/>
  <c r="CA742" i="11"/>
  <c r="CA743" i="11"/>
  <c r="CA744" i="11"/>
  <c r="CA745" i="11"/>
  <c r="CA746" i="11"/>
  <c r="CA747" i="11"/>
  <c r="CA748" i="11"/>
  <c r="CA749" i="11"/>
  <c r="CA750" i="11"/>
  <c r="CA751" i="11"/>
  <c r="CA752" i="11"/>
  <c r="CA753" i="11"/>
  <c r="CA754" i="11"/>
  <c r="CA755" i="11"/>
  <c r="CA756" i="11"/>
  <c r="CA757" i="11"/>
  <c r="CA758" i="11"/>
  <c r="CA759" i="11"/>
  <c r="CA760" i="11"/>
  <c r="CA761" i="11"/>
  <c r="CA762" i="11"/>
  <c r="CA763" i="11"/>
  <c r="CA764" i="11"/>
  <c r="CA765" i="11"/>
  <c r="CA766" i="11"/>
  <c r="CA767" i="11"/>
  <c r="CA768" i="11"/>
  <c r="CA769" i="11"/>
  <c r="CA770" i="11"/>
  <c r="CA771" i="11"/>
  <c r="CA772" i="11"/>
  <c r="CA773" i="11"/>
  <c r="CA774" i="11"/>
  <c r="CA775" i="11"/>
  <c r="CA776" i="11"/>
  <c r="CA777" i="11"/>
  <c r="CA778" i="11"/>
  <c r="CA779" i="11"/>
  <c r="CA780" i="11"/>
  <c r="CA781" i="11"/>
  <c r="CA782" i="11"/>
  <c r="CA783" i="11"/>
  <c r="CA784" i="11"/>
  <c r="CA785" i="11"/>
  <c r="CA786" i="11"/>
  <c r="CA787" i="11"/>
  <c r="CA788" i="11"/>
  <c r="CA789" i="11"/>
  <c r="CA790" i="11"/>
  <c r="CA791" i="11"/>
  <c r="CA792" i="11"/>
  <c r="CA793" i="11"/>
  <c r="CA794" i="11"/>
  <c r="CA795" i="11"/>
  <c r="CA796" i="11"/>
  <c r="CA797" i="11"/>
  <c r="CA798" i="11"/>
  <c r="CA799" i="11"/>
  <c r="CA800" i="11"/>
  <c r="CA801" i="11"/>
  <c r="CA802" i="11"/>
  <c r="CA803" i="11"/>
  <c r="CA804" i="11"/>
  <c r="CA805" i="11"/>
  <c r="CA806" i="11"/>
  <c r="CA807" i="11"/>
  <c r="CA808" i="11"/>
  <c r="CA809" i="11"/>
  <c r="CA810" i="11"/>
  <c r="CA811" i="11"/>
  <c r="CA812" i="11"/>
  <c r="CA813" i="11"/>
  <c r="CA814" i="11"/>
  <c r="CA815" i="11"/>
  <c r="CA816" i="11"/>
  <c r="CA817" i="11"/>
  <c r="CA818" i="11"/>
  <c r="CA819" i="11"/>
  <c r="CA820" i="11"/>
  <c r="CA821" i="11"/>
  <c r="CA822" i="11"/>
  <c r="CA823" i="11"/>
  <c r="CA824" i="11"/>
  <c r="CA825" i="11"/>
  <c r="CA826" i="11"/>
  <c r="CA827" i="11"/>
  <c r="CA828" i="11"/>
  <c r="CA829" i="11"/>
  <c r="CA830" i="11"/>
  <c r="CA831" i="11"/>
  <c r="CA832" i="11"/>
  <c r="CA833" i="11"/>
  <c r="CA834" i="11"/>
  <c r="CA835" i="11"/>
  <c r="CA836" i="11"/>
  <c r="CA837" i="11"/>
  <c r="CA838" i="11"/>
  <c r="CA839" i="11"/>
  <c r="CA840" i="11"/>
  <c r="CA841" i="11"/>
  <c r="CA842" i="11"/>
  <c r="CA843" i="11"/>
  <c r="CA844" i="11"/>
  <c r="CA845" i="11"/>
  <c r="CA846" i="11"/>
  <c r="CA847" i="11"/>
  <c r="CA848" i="11"/>
  <c r="CA849" i="11"/>
  <c r="CA850" i="11"/>
  <c r="CA851" i="11"/>
  <c r="CA852" i="11"/>
  <c r="CA853" i="11"/>
  <c r="CA854" i="11"/>
  <c r="CA855" i="11"/>
  <c r="CA856" i="11"/>
  <c r="CA857" i="11"/>
  <c r="CA858" i="11"/>
  <c r="CA859" i="11"/>
  <c r="CA860" i="11"/>
  <c r="CA861" i="11"/>
  <c r="CA862" i="11"/>
  <c r="CA863" i="11"/>
  <c r="CA864" i="11"/>
  <c r="CA865" i="11"/>
  <c r="CA866" i="11"/>
  <c r="CA867" i="11"/>
  <c r="CA868" i="11"/>
  <c r="CA869" i="11"/>
  <c r="CA870" i="11"/>
  <c r="CA871" i="11"/>
  <c r="CA872" i="11"/>
  <c r="CA873" i="11"/>
  <c r="CA874" i="11"/>
  <c r="CA875" i="11"/>
  <c r="CA876" i="11"/>
  <c r="CA877" i="11"/>
  <c r="CA878" i="11"/>
  <c r="CA879" i="11"/>
  <c r="CA880" i="11"/>
  <c r="CA881" i="11"/>
  <c r="CA882" i="11"/>
  <c r="CA883" i="11"/>
  <c r="CA884" i="11"/>
  <c r="CA885" i="11"/>
  <c r="CA886" i="11"/>
  <c r="CA887" i="11"/>
  <c r="CA888" i="11"/>
  <c r="CA889" i="11"/>
  <c r="CA890" i="11"/>
  <c r="CA891" i="11"/>
  <c r="CA892" i="11"/>
  <c r="CA893" i="11"/>
  <c r="CA894" i="11"/>
  <c r="CA895" i="11"/>
  <c r="CA896" i="11"/>
  <c r="CA897" i="11"/>
  <c r="CA898" i="11"/>
  <c r="CA899" i="11"/>
  <c r="CA900" i="11"/>
  <c r="CA901" i="11"/>
  <c r="CA902" i="11"/>
  <c r="CA903" i="11"/>
  <c r="CA904" i="11"/>
  <c r="CA905" i="11"/>
  <c r="CA906" i="11"/>
  <c r="CA907" i="11"/>
  <c r="CA908" i="11"/>
  <c r="CA909" i="11"/>
  <c r="CA910" i="11"/>
  <c r="CA911" i="11"/>
  <c r="CA912" i="11"/>
  <c r="CA913" i="11"/>
  <c r="CA914" i="11"/>
  <c r="CA915" i="11"/>
  <c r="CA916" i="11"/>
  <c r="CA917" i="11"/>
  <c r="CA918" i="11"/>
  <c r="CA919" i="11"/>
  <c r="CA920" i="11"/>
  <c r="CA921" i="11"/>
  <c r="CA922" i="11"/>
  <c r="CA923" i="11"/>
  <c r="CA924" i="11"/>
  <c r="CA925" i="11"/>
  <c r="CA926" i="11"/>
  <c r="CA927" i="11"/>
  <c r="CA928" i="11"/>
  <c r="CA929" i="11"/>
  <c r="CA930" i="11"/>
  <c r="CA931" i="11"/>
  <c r="CA932" i="11"/>
  <c r="CA933" i="11"/>
  <c r="CA934" i="11"/>
  <c r="CA935" i="11"/>
  <c r="CA936" i="11"/>
  <c r="CA937" i="11"/>
  <c r="CA938" i="11"/>
  <c r="CA939" i="11"/>
  <c r="CA940" i="11"/>
  <c r="CA941" i="11"/>
  <c r="CA942" i="11"/>
  <c r="CA943" i="11"/>
  <c r="CA944" i="11"/>
  <c r="CA945" i="11"/>
  <c r="CA946" i="11"/>
  <c r="CA947" i="11"/>
  <c r="CA948" i="11"/>
  <c r="CA949" i="11"/>
  <c r="CA950" i="11"/>
  <c r="CA951" i="11"/>
  <c r="CA952" i="11"/>
  <c r="CA953" i="11"/>
  <c r="CA954" i="11"/>
  <c r="CA955" i="11"/>
  <c r="CA956" i="11"/>
  <c r="CA957" i="11"/>
  <c r="CA958" i="11"/>
  <c r="CA959" i="11"/>
  <c r="CA960" i="11"/>
  <c r="CA961" i="11"/>
  <c r="CA962" i="11"/>
  <c r="CA963" i="11"/>
  <c r="CA964" i="11"/>
  <c r="CA965" i="11"/>
  <c r="CA966" i="11"/>
  <c r="CA967" i="11"/>
  <c r="CA968" i="11"/>
  <c r="CA969" i="11"/>
  <c r="CA970" i="11"/>
  <c r="CA971" i="11"/>
  <c r="CA972" i="11"/>
  <c r="CA973" i="11"/>
  <c r="CA974" i="11"/>
  <c r="CA975" i="11"/>
  <c r="CA976" i="11"/>
  <c r="CA977" i="11"/>
  <c r="CA978" i="11"/>
  <c r="CA979" i="11"/>
  <c r="CA980" i="11"/>
  <c r="CA981" i="11"/>
  <c r="CA982" i="11"/>
  <c r="CA983" i="11"/>
  <c r="CA984" i="11"/>
  <c r="CA985" i="11"/>
  <c r="CA986" i="11"/>
  <c r="CA987" i="11"/>
  <c r="CA988" i="11"/>
  <c r="CA989" i="11"/>
  <c r="CA990" i="11"/>
  <c r="CA991" i="11"/>
  <c r="CA992" i="11"/>
  <c r="CA993" i="11"/>
  <c r="CA994" i="11"/>
  <c r="CA995" i="11"/>
  <c r="CA996" i="11"/>
  <c r="CA997" i="11"/>
  <c r="CA998" i="11"/>
  <c r="CA999" i="11"/>
  <c r="CA1000" i="11"/>
  <c r="CA1001" i="11"/>
  <c r="CA1002" i="11"/>
  <c r="CA1003" i="11"/>
  <c r="CA1004" i="11"/>
  <c r="CA13" i="11"/>
  <c r="CB13" i="11" s="1"/>
  <c r="BP19" i="11"/>
  <c r="BP20" i="11"/>
  <c r="BP21" i="11"/>
  <c r="BP22" i="11"/>
  <c r="BP23" i="11"/>
  <c r="BP24" i="11"/>
  <c r="BP25" i="11"/>
  <c r="BP26" i="11"/>
  <c r="BP27" i="11"/>
  <c r="BP28" i="11"/>
  <c r="BP29" i="11"/>
  <c r="BP30" i="11"/>
  <c r="BP31" i="11"/>
  <c r="BP32" i="11"/>
  <c r="BP33" i="11"/>
  <c r="BP34" i="11"/>
  <c r="BP35" i="11"/>
  <c r="BP36" i="11"/>
  <c r="BP37" i="11"/>
  <c r="BP38" i="11"/>
  <c r="BP39" i="11"/>
  <c r="BP40" i="11"/>
  <c r="BP41" i="11"/>
  <c r="BP42" i="11"/>
  <c r="BP43" i="11"/>
  <c r="BP44" i="11"/>
  <c r="BP45" i="11"/>
  <c r="BP46" i="11"/>
  <c r="BP47" i="11"/>
  <c r="BP48" i="11"/>
  <c r="BP49" i="11"/>
  <c r="BP50" i="11"/>
  <c r="BP51" i="11"/>
  <c r="BP52" i="11"/>
  <c r="BP53" i="11"/>
  <c r="BP54" i="11"/>
  <c r="BP55" i="11"/>
  <c r="BP56" i="11"/>
  <c r="BP57" i="11"/>
  <c r="BP58" i="11"/>
  <c r="BP59" i="11"/>
  <c r="BP60" i="11"/>
  <c r="BP61" i="11"/>
  <c r="BP62" i="11"/>
  <c r="BP63" i="11"/>
  <c r="BP64" i="11"/>
  <c r="BP65" i="11"/>
  <c r="BP66" i="11"/>
  <c r="BP67" i="11"/>
  <c r="BP68" i="11"/>
  <c r="BP69" i="11"/>
  <c r="BP70" i="11"/>
  <c r="BP71" i="11"/>
  <c r="BP72" i="11"/>
  <c r="BP73" i="11"/>
  <c r="BP74" i="11"/>
  <c r="BP75" i="11"/>
  <c r="BP76" i="11"/>
  <c r="BP77" i="11"/>
  <c r="BP78" i="11"/>
  <c r="BP79" i="11"/>
  <c r="BP80" i="11"/>
  <c r="BP81" i="11"/>
  <c r="BP82" i="11"/>
  <c r="BP83" i="11"/>
  <c r="BP84" i="11"/>
  <c r="BP85" i="11"/>
  <c r="BP86" i="11"/>
  <c r="BP87" i="11"/>
  <c r="BP88" i="11"/>
  <c r="BP89" i="11"/>
  <c r="BP90" i="11"/>
  <c r="BP91" i="11"/>
  <c r="BP92" i="11"/>
  <c r="BP93" i="11"/>
  <c r="BP94" i="11"/>
  <c r="BP95" i="11"/>
  <c r="BP96" i="11"/>
  <c r="BP97" i="11"/>
  <c r="BP98" i="11"/>
  <c r="BP99" i="11"/>
  <c r="BP100" i="11"/>
  <c r="BP101" i="11"/>
  <c r="BP102" i="11"/>
  <c r="BP103" i="11"/>
  <c r="BP104" i="11"/>
  <c r="BP105" i="11"/>
  <c r="BP106" i="11"/>
  <c r="BP107" i="11"/>
  <c r="BP108" i="11"/>
  <c r="BP109" i="11"/>
  <c r="BP110" i="11"/>
  <c r="BP111" i="11"/>
  <c r="BP112" i="11"/>
  <c r="BP113" i="11"/>
  <c r="BP114" i="11"/>
  <c r="BP115" i="11"/>
  <c r="BP116" i="11"/>
  <c r="BP117" i="11"/>
  <c r="BP118" i="11"/>
  <c r="BP119" i="11"/>
  <c r="BP120" i="11"/>
  <c r="BP121" i="11"/>
  <c r="BP122" i="11"/>
  <c r="BP123" i="11"/>
  <c r="BP124" i="11"/>
  <c r="BP125" i="11"/>
  <c r="BP126" i="11"/>
  <c r="BP127" i="11"/>
  <c r="BP128" i="11"/>
  <c r="BP129" i="11"/>
  <c r="BP130" i="11"/>
  <c r="BP131" i="11"/>
  <c r="BP132" i="11"/>
  <c r="BP133" i="11"/>
  <c r="BP134" i="11"/>
  <c r="BP135" i="11"/>
  <c r="BP136" i="11"/>
  <c r="BP137" i="11"/>
  <c r="BP138" i="11"/>
  <c r="BP139" i="11"/>
  <c r="BP140" i="11"/>
  <c r="BP141" i="11"/>
  <c r="BP142" i="11"/>
  <c r="BP143" i="11"/>
  <c r="BP144" i="11"/>
  <c r="BP145" i="11"/>
  <c r="BP146" i="11"/>
  <c r="BP147" i="11"/>
  <c r="BP148" i="11"/>
  <c r="BP149" i="11"/>
  <c r="BP150" i="11"/>
  <c r="BP151" i="11"/>
  <c r="BP152" i="11"/>
  <c r="BP153" i="11"/>
  <c r="BP154" i="11"/>
  <c r="BP155" i="11"/>
  <c r="BP156" i="11"/>
  <c r="BP157" i="11"/>
  <c r="BP158" i="11"/>
  <c r="BP159" i="11"/>
  <c r="BP160" i="11"/>
  <c r="BP161" i="11"/>
  <c r="BP162" i="11"/>
  <c r="BP163" i="11"/>
  <c r="BP164" i="11"/>
  <c r="BP165" i="11"/>
  <c r="BP166" i="11"/>
  <c r="BP167" i="11"/>
  <c r="BP168" i="11"/>
  <c r="BP169" i="11"/>
  <c r="BP170" i="11"/>
  <c r="BP171" i="11"/>
  <c r="BP172" i="11"/>
  <c r="BP173" i="11"/>
  <c r="BP174" i="11"/>
  <c r="BP175" i="11"/>
  <c r="BP176" i="11"/>
  <c r="BP177" i="11"/>
  <c r="BP178" i="11"/>
  <c r="BP179" i="11"/>
  <c r="BP180" i="11"/>
  <c r="BP181" i="11"/>
  <c r="BP182" i="11"/>
  <c r="BP183" i="11"/>
  <c r="BP184" i="11"/>
  <c r="BP185" i="11"/>
  <c r="BP186" i="11"/>
  <c r="BP187" i="11"/>
  <c r="BP188" i="11"/>
  <c r="BP189" i="11"/>
  <c r="BP190" i="11"/>
  <c r="BP191" i="11"/>
  <c r="BP192" i="11"/>
  <c r="BP193" i="11"/>
  <c r="BP194" i="11"/>
  <c r="BP195" i="11"/>
  <c r="BP196" i="11"/>
  <c r="BP197" i="11"/>
  <c r="BP198" i="11"/>
  <c r="BP199" i="11"/>
  <c r="BP200" i="11"/>
  <c r="BP201" i="11"/>
  <c r="BP202" i="11"/>
  <c r="BP203" i="11"/>
  <c r="BP204" i="11"/>
  <c r="BP205" i="11"/>
  <c r="BP206" i="11"/>
  <c r="BP207" i="11"/>
  <c r="BP208" i="11"/>
  <c r="BP209" i="11"/>
  <c r="BP210" i="11"/>
  <c r="BP211" i="11"/>
  <c r="BP212" i="11"/>
  <c r="BP213" i="11"/>
  <c r="BP214" i="11"/>
  <c r="BP215" i="11"/>
  <c r="BP216" i="11"/>
  <c r="BP217" i="11"/>
  <c r="BP218" i="11"/>
  <c r="BP219" i="11"/>
  <c r="BP220" i="11"/>
  <c r="BP221" i="11"/>
  <c r="BP222" i="11"/>
  <c r="BP223" i="11"/>
  <c r="BP224" i="11"/>
  <c r="BP225" i="11"/>
  <c r="BP226" i="11"/>
  <c r="BP227" i="11"/>
  <c r="BP228" i="11"/>
  <c r="BP229" i="11"/>
  <c r="BP230" i="11"/>
  <c r="BP231" i="11"/>
  <c r="BP232" i="11"/>
  <c r="BP233" i="11"/>
  <c r="BP234" i="11"/>
  <c r="BP235" i="11"/>
  <c r="BP236" i="11"/>
  <c r="BP237" i="11"/>
  <c r="BP238" i="11"/>
  <c r="BP239" i="11"/>
  <c r="BP240" i="11"/>
  <c r="BP241" i="11"/>
  <c r="BP242" i="11"/>
  <c r="BP243" i="11"/>
  <c r="BP244" i="11"/>
  <c r="BP245" i="11"/>
  <c r="BP246" i="11"/>
  <c r="BP247" i="11"/>
  <c r="BP248" i="11"/>
  <c r="BP249" i="11"/>
  <c r="BP250" i="11"/>
  <c r="BP251" i="11"/>
  <c r="BP252" i="11"/>
  <c r="BP253" i="11"/>
  <c r="BP254" i="11"/>
  <c r="BP255" i="11"/>
  <c r="BP256" i="11"/>
  <c r="BP257" i="11"/>
  <c r="BP258" i="11"/>
  <c r="BP259" i="11"/>
  <c r="BP260" i="11"/>
  <c r="BP261" i="11"/>
  <c r="BP262" i="11"/>
  <c r="BP263" i="11"/>
  <c r="BP264" i="11"/>
  <c r="BP265" i="11"/>
  <c r="BP266" i="11"/>
  <c r="BP267" i="11"/>
  <c r="BP268" i="11"/>
  <c r="BP269" i="11"/>
  <c r="BP270" i="11"/>
  <c r="BP271" i="11"/>
  <c r="BP272" i="11"/>
  <c r="BP273" i="11"/>
  <c r="BP274" i="11"/>
  <c r="BP275" i="11"/>
  <c r="BP276" i="11"/>
  <c r="BP277" i="11"/>
  <c r="BP278" i="11"/>
  <c r="BP279" i="11"/>
  <c r="BP280" i="11"/>
  <c r="BP281" i="11"/>
  <c r="BP282" i="11"/>
  <c r="BP283" i="11"/>
  <c r="BP284" i="11"/>
  <c r="BP285" i="11"/>
  <c r="BP286" i="11"/>
  <c r="BP287" i="11"/>
  <c r="BP288" i="11"/>
  <c r="BP289" i="11"/>
  <c r="BP290" i="11"/>
  <c r="BP291" i="11"/>
  <c r="BP292" i="11"/>
  <c r="BP293" i="11"/>
  <c r="BP294" i="11"/>
  <c r="BP295" i="11"/>
  <c r="BP296" i="11"/>
  <c r="BP297" i="11"/>
  <c r="BP298" i="11"/>
  <c r="BP299" i="11"/>
  <c r="BP300" i="11"/>
  <c r="BP301" i="11"/>
  <c r="BP302" i="11"/>
  <c r="BP303" i="11"/>
  <c r="BP304" i="11"/>
  <c r="BP305" i="11"/>
  <c r="BP306" i="11"/>
  <c r="BP307" i="11"/>
  <c r="BP308" i="11"/>
  <c r="BP309" i="11"/>
  <c r="BP310" i="11"/>
  <c r="BP311" i="11"/>
  <c r="BP312" i="11"/>
  <c r="BP313" i="11"/>
  <c r="BP314" i="11"/>
  <c r="BP315" i="11"/>
  <c r="BP316" i="11"/>
  <c r="BP317" i="11"/>
  <c r="BP318" i="11"/>
  <c r="BP319" i="11"/>
  <c r="BP320" i="11"/>
  <c r="BP321" i="11"/>
  <c r="BP322" i="11"/>
  <c r="BP323" i="11"/>
  <c r="BP324" i="11"/>
  <c r="BP325" i="11"/>
  <c r="BP326" i="11"/>
  <c r="BP327" i="11"/>
  <c r="BP328" i="11"/>
  <c r="BP329" i="11"/>
  <c r="BP330" i="11"/>
  <c r="BP331" i="11"/>
  <c r="BP332" i="11"/>
  <c r="BP333" i="11"/>
  <c r="BP334" i="11"/>
  <c r="BP335" i="11"/>
  <c r="BP336" i="11"/>
  <c r="BP337" i="11"/>
  <c r="BP338" i="11"/>
  <c r="BP339" i="11"/>
  <c r="BP340" i="11"/>
  <c r="BP341" i="11"/>
  <c r="BP342" i="11"/>
  <c r="BP343" i="11"/>
  <c r="BP344" i="11"/>
  <c r="BP345" i="11"/>
  <c r="BP346" i="11"/>
  <c r="BP347" i="11"/>
  <c r="BP348" i="11"/>
  <c r="BP349" i="11"/>
  <c r="BP350" i="11"/>
  <c r="BP351" i="11"/>
  <c r="BP352" i="11"/>
  <c r="BP353" i="11"/>
  <c r="BP354" i="11"/>
  <c r="BP355" i="11"/>
  <c r="BP356" i="11"/>
  <c r="BP357" i="11"/>
  <c r="BP358" i="11"/>
  <c r="BP359" i="11"/>
  <c r="BP360" i="11"/>
  <c r="BP361" i="11"/>
  <c r="BP362" i="11"/>
  <c r="BP363" i="11"/>
  <c r="BP364" i="11"/>
  <c r="BP365" i="11"/>
  <c r="BP366" i="11"/>
  <c r="BP367" i="11"/>
  <c r="BP368" i="11"/>
  <c r="BP369" i="11"/>
  <c r="BP370" i="11"/>
  <c r="BP371" i="11"/>
  <c r="BP372" i="11"/>
  <c r="BP373" i="11"/>
  <c r="BP374" i="11"/>
  <c r="BP375" i="11"/>
  <c r="BP376" i="11"/>
  <c r="BP377" i="11"/>
  <c r="BP378" i="11"/>
  <c r="BP379" i="11"/>
  <c r="BP380" i="11"/>
  <c r="BP381" i="11"/>
  <c r="BP382" i="11"/>
  <c r="BP383" i="11"/>
  <c r="BP384" i="11"/>
  <c r="BP385" i="11"/>
  <c r="BP386" i="11"/>
  <c r="BP387" i="11"/>
  <c r="BP388" i="11"/>
  <c r="BP389" i="11"/>
  <c r="BP390" i="11"/>
  <c r="BP391" i="11"/>
  <c r="BP392" i="11"/>
  <c r="BP393" i="11"/>
  <c r="BP394" i="11"/>
  <c r="BP395" i="11"/>
  <c r="BP396" i="11"/>
  <c r="BP397" i="11"/>
  <c r="BP398" i="11"/>
  <c r="BP399" i="11"/>
  <c r="BP400" i="11"/>
  <c r="BP401" i="11"/>
  <c r="BP402" i="11"/>
  <c r="BP403" i="11"/>
  <c r="BP404" i="11"/>
  <c r="BP405" i="11"/>
  <c r="BP406" i="11"/>
  <c r="BP407" i="11"/>
  <c r="BP408" i="11"/>
  <c r="BP409" i="11"/>
  <c r="BP410" i="11"/>
  <c r="BP411" i="11"/>
  <c r="BP412" i="11"/>
  <c r="BP413" i="11"/>
  <c r="BP414" i="11"/>
  <c r="BP415" i="11"/>
  <c r="BP416" i="11"/>
  <c r="BP417" i="11"/>
  <c r="BP418" i="11"/>
  <c r="BP419" i="11"/>
  <c r="BP420" i="11"/>
  <c r="BP421" i="11"/>
  <c r="BP422" i="11"/>
  <c r="BP423" i="11"/>
  <c r="BP424" i="11"/>
  <c r="BP425" i="11"/>
  <c r="BP426" i="11"/>
  <c r="BP427" i="11"/>
  <c r="BP428" i="11"/>
  <c r="BP429" i="11"/>
  <c r="BP430" i="11"/>
  <c r="BP431" i="11"/>
  <c r="BP432" i="11"/>
  <c r="BP433" i="11"/>
  <c r="BP434" i="11"/>
  <c r="BP435" i="11"/>
  <c r="BP436" i="11"/>
  <c r="BP437" i="11"/>
  <c r="BP438" i="11"/>
  <c r="BP439" i="11"/>
  <c r="BP440" i="11"/>
  <c r="BP441" i="11"/>
  <c r="BP442" i="11"/>
  <c r="BP443" i="11"/>
  <c r="BP444" i="11"/>
  <c r="BP445" i="11"/>
  <c r="BP446" i="11"/>
  <c r="BP447" i="11"/>
  <c r="BP448" i="11"/>
  <c r="BP449" i="11"/>
  <c r="BP450" i="11"/>
  <c r="BP451" i="11"/>
  <c r="BP452" i="11"/>
  <c r="BP453" i="11"/>
  <c r="BP454" i="11"/>
  <c r="BP455" i="11"/>
  <c r="BP456" i="11"/>
  <c r="BP457" i="11"/>
  <c r="BP458" i="11"/>
  <c r="BP459" i="11"/>
  <c r="BP460" i="11"/>
  <c r="BP461" i="11"/>
  <c r="BP462" i="11"/>
  <c r="BP463" i="11"/>
  <c r="BP464" i="11"/>
  <c r="BP465" i="11"/>
  <c r="BP466" i="11"/>
  <c r="BP467" i="11"/>
  <c r="BP468" i="11"/>
  <c r="BP469" i="11"/>
  <c r="BP470" i="11"/>
  <c r="BP471" i="11"/>
  <c r="BP472" i="11"/>
  <c r="BP473" i="11"/>
  <c r="BP474" i="11"/>
  <c r="BP475" i="11"/>
  <c r="BP476" i="11"/>
  <c r="BP477" i="11"/>
  <c r="BP478" i="11"/>
  <c r="BP479" i="11"/>
  <c r="BP480" i="11"/>
  <c r="BP481" i="11"/>
  <c r="BP482" i="11"/>
  <c r="BP483" i="11"/>
  <c r="BP484" i="11"/>
  <c r="BP485" i="11"/>
  <c r="BP486" i="11"/>
  <c r="BP487" i="11"/>
  <c r="BP488" i="11"/>
  <c r="BP489" i="11"/>
  <c r="BP490" i="11"/>
  <c r="BP491" i="11"/>
  <c r="BP492" i="11"/>
  <c r="BP493" i="11"/>
  <c r="BP494" i="11"/>
  <c r="BP495" i="11"/>
  <c r="BP496" i="11"/>
  <c r="BP497" i="11"/>
  <c r="BP498" i="11"/>
  <c r="BP499" i="11"/>
  <c r="BP500" i="11"/>
  <c r="BP501" i="11"/>
  <c r="BP502" i="11"/>
  <c r="BP503" i="11"/>
  <c r="BP504" i="11"/>
  <c r="BP505" i="11"/>
  <c r="BP506" i="11"/>
  <c r="BP507" i="11"/>
  <c r="BP508" i="11"/>
  <c r="BP509" i="11"/>
  <c r="BP510" i="11"/>
  <c r="BP511" i="11"/>
  <c r="BP512" i="11"/>
  <c r="BP513" i="11"/>
  <c r="BP514" i="11"/>
  <c r="BP515" i="11"/>
  <c r="BP516" i="11"/>
  <c r="BP517" i="11"/>
  <c r="BP518" i="11"/>
  <c r="BP519" i="11"/>
  <c r="BP520" i="11"/>
  <c r="BP521" i="11"/>
  <c r="BP522" i="11"/>
  <c r="BP523" i="11"/>
  <c r="BP524" i="11"/>
  <c r="BP525" i="11"/>
  <c r="BP526" i="11"/>
  <c r="BP527" i="11"/>
  <c r="BP528" i="11"/>
  <c r="BP529" i="11"/>
  <c r="BP530" i="11"/>
  <c r="BP531" i="11"/>
  <c r="BP532" i="11"/>
  <c r="BP533" i="11"/>
  <c r="BP534" i="11"/>
  <c r="BP535" i="11"/>
  <c r="BP536" i="11"/>
  <c r="BP537" i="11"/>
  <c r="BP538" i="11"/>
  <c r="BP539" i="11"/>
  <c r="BP540" i="11"/>
  <c r="BP541" i="11"/>
  <c r="BP542" i="11"/>
  <c r="BP543" i="11"/>
  <c r="BP544" i="11"/>
  <c r="BP545" i="11"/>
  <c r="BP546" i="11"/>
  <c r="BP547" i="11"/>
  <c r="BP548" i="11"/>
  <c r="BP549" i="11"/>
  <c r="BP550" i="11"/>
  <c r="BP551" i="11"/>
  <c r="BP552" i="11"/>
  <c r="BP553" i="11"/>
  <c r="BP554" i="11"/>
  <c r="BP555" i="11"/>
  <c r="BP556" i="11"/>
  <c r="BP557" i="11"/>
  <c r="BP558" i="11"/>
  <c r="BP559" i="11"/>
  <c r="BP560" i="11"/>
  <c r="BP561" i="11"/>
  <c r="BP562" i="11"/>
  <c r="BP563" i="11"/>
  <c r="BP564" i="11"/>
  <c r="BP565" i="11"/>
  <c r="BP566" i="11"/>
  <c r="BP567" i="11"/>
  <c r="BP568" i="11"/>
  <c r="BP569" i="11"/>
  <c r="BP570" i="11"/>
  <c r="BP571" i="11"/>
  <c r="BP572" i="11"/>
  <c r="BP573" i="11"/>
  <c r="BP574" i="11"/>
  <c r="BP575" i="11"/>
  <c r="BP576" i="11"/>
  <c r="BP577" i="11"/>
  <c r="BP578" i="11"/>
  <c r="BP579" i="11"/>
  <c r="BP580" i="11"/>
  <c r="BP581" i="11"/>
  <c r="BP582" i="11"/>
  <c r="BP583" i="11"/>
  <c r="BP584" i="11"/>
  <c r="BP585" i="11"/>
  <c r="BP586" i="11"/>
  <c r="BP587" i="11"/>
  <c r="BP588" i="11"/>
  <c r="BP589" i="11"/>
  <c r="BP590" i="11"/>
  <c r="BP591" i="11"/>
  <c r="BP592" i="11"/>
  <c r="BP593" i="11"/>
  <c r="BP594" i="11"/>
  <c r="BP595" i="11"/>
  <c r="BP596" i="11"/>
  <c r="BP597" i="11"/>
  <c r="BP598" i="11"/>
  <c r="BP599" i="11"/>
  <c r="BP600" i="11"/>
  <c r="BP601" i="11"/>
  <c r="BP602" i="11"/>
  <c r="BP603" i="11"/>
  <c r="BP604" i="11"/>
  <c r="BP605" i="11"/>
  <c r="BP606" i="11"/>
  <c r="BP607" i="11"/>
  <c r="BP608" i="11"/>
  <c r="BP609" i="11"/>
  <c r="BP610" i="11"/>
  <c r="BP611" i="11"/>
  <c r="BP612" i="11"/>
  <c r="BP613" i="11"/>
  <c r="BP614" i="11"/>
  <c r="BP615" i="11"/>
  <c r="BP616" i="11"/>
  <c r="BP617" i="11"/>
  <c r="BP618" i="11"/>
  <c r="BP619" i="11"/>
  <c r="BP620" i="11"/>
  <c r="BP621" i="11"/>
  <c r="BP622" i="11"/>
  <c r="BP623" i="11"/>
  <c r="BP624" i="11"/>
  <c r="BP625" i="11"/>
  <c r="BP626" i="11"/>
  <c r="BP627" i="11"/>
  <c r="BP628" i="11"/>
  <c r="BP629" i="11"/>
  <c r="BP630" i="11"/>
  <c r="BP631" i="11"/>
  <c r="BP632" i="11"/>
  <c r="BP633" i="11"/>
  <c r="BP634" i="11"/>
  <c r="BP635" i="11"/>
  <c r="BP636" i="11"/>
  <c r="BP637" i="11"/>
  <c r="BP638" i="11"/>
  <c r="BP639" i="11"/>
  <c r="BP640" i="11"/>
  <c r="BP641" i="11"/>
  <c r="BP642" i="11"/>
  <c r="BP643" i="11"/>
  <c r="BP644" i="11"/>
  <c r="BP645" i="11"/>
  <c r="BP646" i="11"/>
  <c r="BP647" i="11"/>
  <c r="BP648" i="11"/>
  <c r="BP649" i="11"/>
  <c r="BP650" i="11"/>
  <c r="BP651" i="11"/>
  <c r="BP652" i="11"/>
  <c r="BP653" i="11"/>
  <c r="BP654" i="11"/>
  <c r="BP655" i="11"/>
  <c r="BP656" i="11"/>
  <c r="BP657" i="11"/>
  <c r="BP658" i="11"/>
  <c r="BP659" i="11"/>
  <c r="BP660" i="11"/>
  <c r="BP661" i="11"/>
  <c r="BP662" i="11"/>
  <c r="BP663" i="11"/>
  <c r="BP664" i="11"/>
  <c r="BP665" i="11"/>
  <c r="BP666" i="11"/>
  <c r="BP667" i="11"/>
  <c r="BP668" i="11"/>
  <c r="BP669" i="11"/>
  <c r="BP670" i="11"/>
  <c r="BP671" i="11"/>
  <c r="BP672" i="11"/>
  <c r="BP673" i="11"/>
  <c r="BP674" i="11"/>
  <c r="BP675" i="11"/>
  <c r="BP676" i="11"/>
  <c r="BP677" i="11"/>
  <c r="BP678" i="11"/>
  <c r="BP679" i="11"/>
  <c r="BP680" i="11"/>
  <c r="BP681" i="11"/>
  <c r="BP682" i="11"/>
  <c r="BP683" i="11"/>
  <c r="BP684" i="11"/>
  <c r="BP685" i="11"/>
  <c r="BP686" i="11"/>
  <c r="BP687" i="11"/>
  <c r="BP688" i="11"/>
  <c r="BP689" i="11"/>
  <c r="BP690" i="11"/>
  <c r="BP691" i="11"/>
  <c r="BP692" i="11"/>
  <c r="BP693" i="11"/>
  <c r="BP694" i="11"/>
  <c r="BP695" i="11"/>
  <c r="BP696" i="11"/>
  <c r="BP697" i="11"/>
  <c r="BP698" i="11"/>
  <c r="BP699" i="11"/>
  <c r="BP700" i="11"/>
  <c r="BP701" i="11"/>
  <c r="BP702" i="11"/>
  <c r="BP703" i="11"/>
  <c r="BP704" i="11"/>
  <c r="BP705" i="11"/>
  <c r="BP706" i="11"/>
  <c r="BP707" i="11"/>
  <c r="BP708" i="11"/>
  <c r="BP709" i="11"/>
  <c r="BP710" i="11"/>
  <c r="BP711" i="11"/>
  <c r="BP712" i="11"/>
  <c r="BP713" i="11"/>
  <c r="BP714" i="11"/>
  <c r="BP715" i="11"/>
  <c r="BP716" i="11"/>
  <c r="BP717" i="11"/>
  <c r="BP718" i="11"/>
  <c r="BP719" i="11"/>
  <c r="BP720" i="11"/>
  <c r="BP721" i="11"/>
  <c r="BP722" i="11"/>
  <c r="BP723" i="11"/>
  <c r="BP724" i="11"/>
  <c r="BP725" i="11"/>
  <c r="BP726" i="11"/>
  <c r="BP727" i="11"/>
  <c r="BP728" i="11"/>
  <c r="BP729" i="11"/>
  <c r="BP730" i="11"/>
  <c r="BP731" i="11"/>
  <c r="BP732" i="11"/>
  <c r="BP733" i="11"/>
  <c r="BP734" i="11"/>
  <c r="BP735" i="11"/>
  <c r="BP736" i="11"/>
  <c r="BP737" i="11"/>
  <c r="BP738" i="11"/>
  <c r="BP739" i="11"/>
  <c r="BP740" i="11"/>
  <c r="BP741" i="11"/>
  <c r="BP742" i="11"/>
  <c r="BP743" i="11"/>
  <c r="BP744" i="11"/>
  <c r="BP745" i="11"/>
  <c r="BP746" i="11"/>
  <c r="BP747" i="11"/>
  <c r="BP748" i="11"/>
  <c r="BP749" i="11"/>
  <c r="BP750" i="11"/>
  <c r="BP751" i="11"/>
  <c r="BP752" i="11"/>
  <c r="BP753" i="11"/>
  <c r="BP754" i="11"/>
  <c r="BP755" i="11"/>
  <c r="BP756" i="11"/>
  <c r="BP757" i="11"/>
  <c r="BP758" i="11"/>
  <c r="BP759" i="11"/>
  <c r="BP760" i="11"/>
  <c r="BP761" i="11"/>
  <c r="BP762" i="11"/>
  <c r="BP763" i="11"/>
  <c r="BP764" i="11"/>
  <c r="BP765" i="11"/>
  <c r="BP766" i="11"/>
  <c r="BP767" i="11"/>
  <c r="BP768" i="11"/>
  <c r="BP769" i="11"/>
  <c r="BP770" i="11"/>
  <c r="BP771" i="11"/>
  <c r="BP772" i="11"/>
  <c r="BP773" i="11"/>
  <c r="BP774" i="11"/>
  <c r="BP775" i="11"/>
  <c r="BP776" i="11"/>
  <c r="BP777" i="11"/>
  <c r="BP778" i="11"/>
  <c r="BP779" i="11"/>
  <c r="BP780" i="11"/>
  <c r="BP781" i="11"/>
  <c r="BP782" i="11"/>
  <c r="BP783" i="11"/>
  <c r="BP784" i="11"/>
  <c r="BP785" i="11"/>
  <c r="BP786" i="11"/>
  <c r="BP787" i="11"/>
  <c r="BP788" i="11"/>
  <c r="BP789" i="11"/>
  <c r="BP790" i="11"/>
  <c r="BP791" i="11"/>
  <c r="BP792" i="11"/>
  <c r="BP793" i="11"/>
  <c r="BP794" i="11"/>
  <c r="BP795" i="11"/>
  <c r="BP796" i="11"/>
  <c r="BP797" i="11"/>
  <c r="BP798" i="11"/>
  <c r="BP799" i="11"/>
  <c r="BP800" i="11"/>
  <c r="BP801" i="11"/>
  <c r="BP802" i="11"/>
  <c r="BP803" i="11"/>
  <c r="BP804" i="11"/>
  <c r="BP805" i="11"/>
  <c r="BP806" i="11"/>
  <c r="BP807" i="11"/>
  <c r="BP808" i="11"/>
  <c r="BP809" i="11"/>
  <c r="BP810" i="11"/>
  <c r="BP811" i="11"/>
  <c r="BP812" i="11"/>
  <c r="BP813" i="11"/>
  <c r="BP814" i="11"/>
  <c r="BP815" i="11"/>
  <c r="BP816" i="11"/>
  <c r="BP817" i="11"/>
  <c r="BP818" i="11"/>
  <c r="BP819" i="11"/>
  <c r="BP820" i="11"/>
  <c r="BP821" i="11"/>
  <c r="BP822" i="11"/>
  <c r="BP823" i="11"/>
  <c r="BP824" i="11"/>
  <c r="BP825" i="11"/>
  <c r="BP826" i="11"/>
  <c r="BP827" i="11"/>
  <c r="BP828" i="11"/>
  <c r="BP829" i="11"/>
  <c r="BP830" i="11"/>
  <c r="BP831" i="11"/>
  <c r="BP832" i="11"/>
  <c r="BP833" i="11"/>
  <c r="BP834" i="11"/>
  <c r="BP835" i="11"/>
  <c r="BP836" i="11"/>
  <c r="BP837" i="11"/>
  <c r="BP838" i="11"/>
  <c r="BP839" i="11"/>
  <c r="BP840" i="11"/>
  <c r="BP841" i="11"/>
  <c r="BP842" i="11"/>
  <c r="BP843" i="11"/>
  <c r="BP844" i="11"/>
  <c r="BP845" i="11"/>
  <c r="BP846" i="11"/>
  <c r="BP847" i="11"/>
  <c r="BP848" i="11"/>
  <c r="BP849" i="11"/>
  <c r="BP850" i="11"/>
  <c r="BP851" i="11"/>
  <c r="BP852" i="11"/>
  <c r="BP853" i="11"/>
  <c r="BP854" i="11"/>
  <c r="BP855" i="11"/>
  <c r="BP856" i="11"/>
  <c r="BP857" i="11"/>
  <c r="BP858" i="11"/>
  <c r="BP859" i="11"/>
  <c r="BP860" i="11"/>
  <c r="BP861" i="11"/>
  <c r="BP862" i="11"/>
  <c r="BP863" i="11"/>
  <c r="BP864" i="11"/>
  <c r="BP865" i="11"/>
  <c r="BP866" i="11"/>
  <c r="BP867" i="11"/>
  <c r="BP868" i="11"/>
  <c r="BP869" i="11"/>
  <c r="BP870" i="11"/>
  <c r="BP871" i="11"/>
  <c r="BP872" i="11"/>
  <c r="BP873" i="11"/>
  <c r="BP874" i="11"/>
  <c r="BP875" i="11"/>
  <c r="BP876" i="11"/>
  <c r="BP877" i="11"/>
  <c r="BP878" i="11"/>
  <c r="BP879" i="11"/>
  <c r="BP880" i="11"/>
  <c r="BP881" i="11"/>
  <c r="BP882" i="11"/>
  <c r="BP883" i="11"/>
  <c r="BP884" i="11"/>
  <c r="BP885" i="11"/>
  <c r="BP886" i="11"/>
  <c r="BP887" i="11"/>
  <c r="BP888" i="11"/>
  <c r="BP889" i="11"/>
  <c r="BP890" i="11"/>
  <c r="BP891" i="11"/>
  <c r="BP892" i="11"/>
  <c r="BP893" i="11"/>
  <c r="BP894" i="11"/>
  <c r="BP895" i="11"/>
  <c r="BP896" i="11"/>
  <c r="BP897" i="11"/>
  <c r="BP898" i="11"/>
  <c r="BP899" i="11"/>
  <c r="BP900" i="11"/>
  <c r="BP901" i="11"/>
  <c r="BP902" i="11"/>
  <c r="BP903" i="11"/>
  <c r="BP904" i="11"/>
  <c r="BP905" i="11"/>
  <c r="BP906" i="11"/>
  <c r="BP907" i="11"/>
  <c r="BP908" i="11"/>
  <c r="BP909" i="11"/>
  <c r="BP910" i="11"/>
  <c r="BP911" i="11"/>
  <c r="BP912" i="11"/>
  <c r="BP913" i="11"/>
  <c r="BP914" i="11"/>
  <c r="BP915" i="11"/>
  <c r="BP916" i="11"/>
  <c r="BP917" i="11"/>
  <c r="BP918" i="11"/>
  <c r="BP919" i="11"/>
  <c r="BP920" i="11"/>
  <c r="BP921" i="11"/>
  <c r="BP922" i="11"/>
  <c r="BP923" i="11"/>
  <c r="BP924" i="11"/>
  <c r="BP925" i="11"/>
  <c r="BP926" i="11"/>
  <c r="BP927" i="11"/>
  <c r="BP928" i="11"/>
  <c r="BP929" i="11"/>
  <c r="BP930" i="11"/>
  <c r="BP931" i="11"/>
  <c r="BP932" i="11"/>
  <c r="BP933" i="11"/>
  <c r="BP934" i="11"/>
  <c r="BP935" i="11"/>
  <c r="BP936" i="11"/>
  <c r="BP937" i="11"/>
  <c r="BP938" i="11"/>
  <c r="BP939" i="11"/>
  <c r="BP940" i="11"/>
  <c r="BP941" i="11"/>
  <c r="BP942" i="11"/>
  <c r="BP943" i="11"/>
  <c r="BP944" i="11"/>
  <c r="BP945" i="11"/>
  <c r="BP946" i="11"/>
  <c r="BP947" i="11"/>
  <c r="BP948" i="11"/>
  <c r="BP949" i="11"/>
  <c r="BP950" i="11"/>
  <c r="BP951" i="11"/>
  <c r="BP952" i="11"/>
  <c r="BP953" i="11"/>
  <c r="BP954" i="11"/>
  <c r="BP955" i="11"/>
  <c r="BP956" i="11"/>
  <c r="BP957" i="11"/>
  <c r="BP958" i="11"/>
  <c r="BP959" i="11"/>
  <c r="BP960" i="11"/>
  <c r="BP961" i="11"/>
  <c r="BP962" i="11"/>
  <c r="BP963" i="11"/>
  <c r="BP964" i="11"/>
  <c r="BP965" i="11"/>
  <c r="BP966" i="11"/>
  <c r="BP967" i="11"/>
  <c r="BP968" i="11"/>
  <c r="BP969" i="11"/>
  <c r="BP970" i="11"/>
  <c r="BP971" i="11"/>
  <c r="BP972" i="11"/>
  <c r="BP973" i="11"/>
  <c r="BP974" i="11"/>
  <c r="BP975" i="11"/>
  <c r="BP976" i="11"/>
  <c r="BP977" i="11"/>
  <c r="BP978" i="11"/>
  <c r="BP979" i="11"/>
  <c r="BP980" i="11"/>
  <c r="BP981" i="11"/>
  <c r="BP982" i="11"/>
  <c r="BP983" i="11"/>
  <c r="BP984" i="11"/>
  <c r="BP985" i="11"/>
  <c r="BP986" i="11"/>
  <c r="BP987" i="11"/>
  <c r="BP988" i="11"/>
  <c r="BP989" i="11"/>
  <c r="BP990" i="11"/>
  <c r="BP991" i="11"/>
  <c r="BP992" i="11"/>
  <c r="BP993" i="11"/>
  <c r="BP994" i="11"/>
  <c r="BP995" i="11"/>
  <c r="BP996" i="11"/>
  <c r="BP997" i="11"/>
  <c r="BP998" i="11"/>
  <c r="BP999" i="11"/>
  <c r="BP1000" i="11"/>
  <c r="BP1001" i="11"/>
  <c r="BP1002" i="11"/>
  <c r="BP1003" i="11"/>
  <c r="BP1004" i="11"/>
  <c r="BP13" i="11"/>
  <c r="BQ13" i="11" s="1"/>
  <c r="BE19" i="11"/>
  <c r="BE20" i="11"/>
  <c r="BE21" i="11"/>
  <c r="BE22" i="11"/>
  <c r="BE23" i="11"/>
  <c r="BE24" i="11"/>
  <c r="BE25" i="11"/>
  <c r="BE26" i="11"/>
  <c r="BE27" i="11"/>
  <c r="BE28" i="11"/>
  <c r="BE29" i="11"/>
  <c r="BE30" i="11"/>
  <c r="BE31" i="11"/>
  <c r="BE32" i="11"/>
  <c r="BE33" i="11"/>
  <c r="BE34" i="11"/>
  <c r="BE35" i="11"/>
  <c r="BE36" i="11"/>
  <c r="BE37" i="11"/>
  <c r="BE38" i="11"/>
  <c r="BE39" i="11"/>
  <c r="BE40" i="11"/>
  <c r="BE41" i="11"/>
  <c r="BE42" i="11"/>
  <c r="BE43" i="11"/>
  <c r="BE44" i="11"/>
  <c r="BE45" i="11"/>
  <c r="BE46" i="11"/>
  <c r="BE47" i="11"/>
  <c r="BE48" i="11"/>
  <c r="BE49" i="11"/>
  <c r="BE50" i="11"/>
  <c r="BE51" i="11"/>
  <c r="BE52" i="11"/>
  <c r="BE53" i="11"/>
  <c r="BE54" i="11"/>
  <c r="BE55" i="11"/>
  <c r="BE56" i="11"/>
  <c r="BE57" i="11"/>
  <c r="BE58" i="11"/>
  <c r="BE59" i="11"/>
  <c r="BE60" i="11"/>
  <c r="BE61" i="11"/>
  <c r="BE62" i="11"/>
  <c r="BE63" i="11"/>
  <c r="BE64" i="11"/>
  <c r="BE65" i="11"/>
  <c r="BE66" i="11"/>
  <c r="BE67" i="11"/>
  <c r="BE68" i="11"/>
  <c r="BE69" i="11"/>
  <c r="BE70" i="11"/>
  <c r="BE71" i="11"/>
  <c r="BE72" i="11"/>
  <c r="BE73" i="11"/>
  <c r="BE74" i="11"/>
  <c r="BE75" i="11"/>
  <c r="BE76" i="11"/>
  <c r="BE77" i="11"/>
  <c r="BE78" i="11"/>
  <c r="BE79" i="11"/>
  <c r="BE80" i="11"/>
  <c r="BE81" i="11"/>
  <c r="BE82" i="11"/>
  <c r="BE83" i="11"/>
  <c r="BE84" i="11"/>
  <c r="BE85" i="11"/>
  <c r="BE86" i="11"/>
  <c r="BE87" i="11"/>
  <c r="BE88" i="11"/>
  <c r="BE89" i="11"/>
  <c r="BE90" i="11"/>
  <c r="BE91" i="11"/>
  <c r="BE92" i="11"/>
  <c r="BE93" i="11"/>
  <c r="BE94" i="11"/>
  <c r="BE95" i="11"/>
  <c r="BE96" i="11"/>
  <c r="BE97" i="11"/>
  <c r="BE98" i="11"/>
  <c r="BE99" i="11"/>
  <c r="BE100" i="11"/>
  <c r="BE101" i="11"/>
  <c r="BE102" i="11"/>
  <c r="BE103" i="11"/>
  <c r="BE104" i="11"/>
  <c r="BE105" i="11"/>
  <c r="BE106" i="11"/>
  <c r="BE107" i="11"/>
  <c r="BE108" i="11"/>
  <c r="BE109" i="11"/>
  <c r="BE110" i="11"/>
  <c r="BE111" i="11"/>
  <c r="BE112" i="11"/>
  <c r="BE113" i="11"/>
  <c r="BE114" i="11"/>
  <c r="BE115" i="11"/>
  <c r="BE116" i="11"/>
  <c r="BE117" i="11"/>
  <c r="BE118" i="11"/>
  <c r="BE119" i="11"/>
  <c r="BE120" i="11"/>
  <c r="BE121" i="11"/>
  <c r="BE122" i="11"/>
  <c r="BE123" i="11"/>
  <c r="BE124" i="11"/>
  <c r="BE125" i="11"/>
  <c r="BE126" i="11"/>
  <c r="BE127" i="11"/>
  <c r="BE128" i="11"/>
  <c r="BE129" i="11"/>
  <c r="BE130" i="11"/>
  <c r="BE131" i="11"/>
  <c r="BE132" i="11"/>
  <c r="BE133" i="11"/>
  <c r="BE134" i="11"/>
  <c r="BE135" i="11"/>
  <c r="BE136" i="11"/>
  <c r="BE137" i="11"/>
  <c r="BE138" i="11"/>
  <c r="BE139" i="11"/>
  <c r="BE140" i="11"/>
  <c r="BE141" i="11"/>
  <c r="BE142" i="11"/>
  <c r="BE143" i="11"/>
  <c r="BE144" i="11"/>
  <c r="BE145" i="11"/>
  <c r="BE146" i="11"/>
  <c r="BE147" i="11"/>
  <c r="BE148" i="11"/>
  <c r="BE149" i="11"/>
  <c r="BE150" i="11"/>
  <c r="BE151" i="11"/>
  <c r="BE152" i="11"/>
  <c r="BE153" i="11"/>
  <c r="BE154" i="11"/>
  <c r="BE155" i="11"/>
  <c r="BE156" i="11"/>
  <c r="BE157" i="11"/>
  <c r="BE158" i="11"/>
  <c r="BE159" i="11"/>
  <c r="BE160" i="11"/>
  <c r="BE161" i="11"/>
  <c r="BE162" i="11"/>
  <c r="BE163" i="11"/>
  <c r="BE164" i="11"/>
  <c r="BE165" i="11"/>
  <c r="BE166" i="11"/>
  <c r="BE167" i="11"/>
  <c r="BE168" i="11"/>
  <c r="BE169" i="11"/>
  <c r="BE170" i="11"/>
  <c r="BE171" i="11"/>
  <c r="BE172" i="11"/>
  <c r="BE173" i="11"/>
  <c r="BE174" i="11"/>
  <c r="BE175" i="11"/>
  <c r="BE176" i="11"/>
  <c r="BE177" i="11"/>
  <c r="BE178" i="11"/>
  <c r="BE179" i="11"/>
  <c r="BE180" i="11"/>
  <c r="BE181" i="11"/>
  <c r="BE182" i="11"/>
  <c r="BE183" i="11"/>
  <c r="BE184" i="11"/>
  <c r="BE185" i="11"/>
  <c r="BE186" i="11"/>
  <c r="BE187" i="11"/>
  <c r="BE188" i="11"/>
  <c r="BE189" i="11"/>
  <c r="BE190" i="11"/>
  <c r="BE191" i="11"/>
  <c r="BE192" i="11"/>
  <c r="BE193" i="11"/>
  <c r="BE194" i="11"/>
  <c r="BE195" i="11"/>
  <c r="BE196" i="11"/>
  <c r="BE197" i="11"/>
  <c r="BE198" i="11"/>
  <c r="BE199" i="11"/>
  <c r="BE200" i="11"/>
  <c r="BE201" i="11"/>
  <c r="BE202" i="11"/>
  <c r="BE203" i="11"/>
  <c r="BE204" i="11"/>
  <c r="BE205" i="11"/>
  <c r="BE206" i="11"/>
  <c r="BE207" i="11"/>
  <c r="BE208" i="11"/>
  <c r="BE209" i="11"/>
  <c r="BE210" i="11"/>
  <c r="BE211" i="11"/>
  <c r="BE212" i="11"/>
  <c r="BE213" i="11"/>
  <c r="BE214" i="11"/>
  <c r="BE215" i="11"/>
  <c r="BE216" i="11"/>
  <c r="BE217" i="11"/>
  <c r="BE218" i="11"/>
  <c r="BE219" i="11"/>
  <c r="BE220" i="11"/>
  <c r="BE221" i="11"/>
  <c r="BE222" i="11"/>
  <c r="BE223" i="11"/>
  <c r="BE224" i="11"/>
  <c r="BE225" i="11"/>
  <c r="BE226" i="11"/>
  <c r="BE227" i="11"/>
  <c r="BE228" i="11"/>
  <c r="BE229" i="11"/>
  <c r="BE230" i="11"/>
  <c r="BE231" i="11"/>
  <c r="BE232" i="11"/>
  <c r="BE233" i="11"/>
  <c r="BE234" i="11"/>
  <c r="BE235" i="11"/>
  <c r="BE236" i="11"/>
  <c r="BE237" i="11"/>
  <c r="BE238" i="11"/>
  <c r="BE239" i="11"/>
  <c r="BE240" i="11"/>
  <c r="BE241" i="11"/>
  <c r="BE242" i="11"/>
  <c r="BE243" i="11"/>
  <c r="BE244" i="11"/>
  <c r="BE245" i="11"/>
  <c r="BE246" i="11"/>
  <c r="BE247" i="11"/>
  <c r="BE248" i="11"/>
  <c r="BE249" i="11"/>
  <c r="BE250" i="11"/>
  <c r="BE251" i="11"/>
  <c r="BE252" i="11"/>
  <c r="BE253" i="11"/>
  <c r="BE254" i="11"/>
  <c r="BE255" i="11"/>
  <c r="BE256" i="11"/>
  <c r="BE257" i="11"/>
  <c r="BE258" i="11"/>
  <c r="BE259" i="11"/>
  <c r="BE260" i="11"/>
  <c r="BE261" i="11"/>
  <c r="BE262" i="11"/>
  <c r="BE263" i="11"/>
  <c r="BE264" i="11"/>
  <c r="BE265" i="11"/>
  <c r="BE266" i="11"/>
  <c r="BE267" i="11"/>
  <c r="BE268" i="11"/>
  <c r="BE269" i="11"/>
  <c r="BE270" i="11"/>
  <c r="BE271" i="11"/>
  <c r="BE272" i="11"/>
  <c r="BE273" i="11"/>
  <c r="BE274" i="11"/>
  <c r="BE275" i="11"/>
  <c r="BE276" i="11"/>
  <c r="BE277" i="11"/>
  <c r="BE278" i="11"/>
  <c r="BE279" i="11"/>
  <c r="BE280" i="11"/>
  <c r="BE281" i="11"/>
  <c r="BE282" i="11"/>
  <c r="BE283" i="11"/>
  <c r="BE284" i="11"/>
  <c r="BE285" i="11"/>
  <c r="BE286" i="11"/>
  <c r="BE287" i="11"/>
  <c r="BE288" i="11"/>
  <c r="BE289" i="11"/>
  <c r="BE290" i="11"/>
  <c r="BE291" i="11"/>
  <c r="BE292" i="11"/>
  <c r="BE293" i="11"/>
  <c r="BE294" i="11"/>
  <c r="BE295" i="11"/>
  <c r="BE296" i="11"/>
  <c r="BE297" i="11"/>
  <c r="BE298" i="11"/>
  <c r="BE299" i="11"/>
  <c r="BE300" i="11"/>
  <c r="BE301" i="11"/>
  <c r="BE302" i="11"/>
  <c r="BE303" i="11"/>
  <c r="BE304" i="11"/>
  <c r="BE305" i="11"/>
  <c r="BE306" i="11"/>
  <c r="BE307" i="11"/>
  <c r="BE308" i="11"/>
  <c r="BE309" i="11"/>
  <c r="BE310" i="11"/>
  <c r="BE311" i="11"/>
  <c r="BE312" i="11"/>
  <c r="BE313" i="11"/>
  <c r="BE314" i="11"/>
  <c r="BE315" i="11"/>
  <c r="BE316" i="11"/>
  <c r="BE317" i="11"/>
  <c r="BE318" i="11"/>
  <c r="BE319" i="11"/>
  <c r="BE320" i="11"/>
  <c r="BE321" i="11"/>
  <c r="BE322" i="11"/>
  <c r="BE323" i="11"/>
  <c r="BE324" i="11"/>
  <c r="BE325" i="11"/>
  <c r="BE326" i="11"/>
  <c r="BE327" i="11"/>
  <c r="BE328" i="11"/>
  <c r="BE329" i="11"/>
  <c r="BE330" i="11"/>
  <c r="BE331" i="11"/>
  <c r="BE332" i="11"/>
  <c r="BE333" i="11"/>
  <c r="BE334" i="11"/>
  <c r="BE335" i="11"/>
  <c r="BE336" i="11"/>
  <c r="BE337" i="11"/>
  <c r="BE338" i="11"/>
  <c r="BE339" i="11"/>
  <c r="BE340" i="11"/>
  <c r="BE341" i="11"/>
  <c r="BE342" i="11"/>
  <c r="BE343" i="11"/>
  <c r="BE344" i="11"/>
  <c r="BE345" i="11"/>
  <c r="BE346" i="11"/>
  <c r="BE347" i="11"/>
  <c r="BE348" i="11"/>
  <c r="BE349" i="11"/>
  <c r="BE350" i="11"/>
  <c r="BE351" i="11"/>
  <c r="BE352" i="11"/>
  <c r="BE353" i="11"/>
  <c r="BE354" i="11"/>
  <c r="BE355" i="11"/>
  <c r="BE356" i="11"/>
  <c r="BE357" i="11"/>
  <c r="BE358" i="11"/>
  <c r="BE359" i="11"/>
  <c r="BE360" i="11"/>
  <c r="BE361" i="11"/>
  <c r="BE362" i="11"/>
  <c r="BE363" i="11"/>
  <c r="BE364" i="11"/>
  <c r="BE365" i="11"/>
  <c r="BE366" i="11"/>
  <c r="BE367" i="11"/>
  <c r="BE368" i="11"/>
  <c r="BE369" i="11"/>
  <c r="BE370" i="11"/>
  <c r="BE371" i="11"/>
  <c r="BE372" i="11"/>
  <c r="BE373" i="11"/>
  <c r="BE374" i="11"/>
  <c r="BE375" i="11"/>
  <c r="BE376" i="11"/>
  <c r="BE377" i="11"/>
  <c r="BE378" i="11"/>
  <c r="BE379" i="11"/>
  <c r="BE380" i="11"/>
  <c r="BE381" i="11"/>
  <c r="BE382" i="11"/>
  <c r="BE383" i="11"/>
  <c r="BE384" i="11"/>
  <c r="BE385" i="11"/>
  <c r="BE386" i="11"/>
  <c r="BE387" i="11"/>
  <c r="BE388" i="11"/>
  <c r="BE389" i="11"/>
  <c r="BE390" i="11"/>
  <c r="BE391" i="11"/>
  <c r="BE392" i="11"/>
  <c r="BE393" i="11"/>
  <c r="BE394" i="11"/>
  <c r="BE395" i="11"/>
  <c r="BE396" i="11"/>
  <c r="BE397" i="11"/>
  <c r="BE398" i="11"/>
  <c r="BE399" i="11"/>
  <c r="BE400" i="11"/>
  <c r="BE401" i="11"/>
  <c r="BE402" i="11"/>
  <c r="BE403" i="11"/>
  <c r="BE404" i="11"/>
  <c r="BE405" i="11"/>
  <c r="BE406" i="11"/>
  <c r="BE407" i="11"/>
  <c r="BE408" i="11"/>
  <c r="BE409" i="11"/>
  <c r="BE410" i="11"/>
  <c r="BE411" i="11"/>
  <c r="BE412" i="11"/>
  <c r="BE413" i="11"/>
  <c r="BE414" i="11"/>
  <c r="BE415" i="11"/>
  <c r="BE416" i="11"/>
  <c r="BE417" i="11"/>
  <c r="BE418" i="11"/>
  <c r="BE419" i="11"/>
  <c r="BE420" i="11"/>
  <c r="BE421" i="11"/>
  <c r="BE422" i="11"/>
  <c r="BE423" i="11"/>
  <c r="BE424" i="11"/>
  <c r="BE425" i="11"/>
  <c r="BE426" i="11"/>
  <c r="BE427" i="11"/>
  <c r="BE428" i="11"/>
  <c r="BE429" i="11"/>
  <c r="BE430" i="11"/>
  <c r="BE431" i="11"/>
  <c r="BE432" i="11"/>
  <c r="BE433" i="11"/>
  <c r="BE434" i="11"/>
  <c r="BE435" i="11"/>
  <c r="BE436" i="11"/>
  <c r="BE437" i="11"/>
  <c r="BE438" i="11"/>
  <c r="BE439" i="11"/>
  <c r="BE440" i="11"/>
  <c r="BE441" i="11"/>
  <c r="BE442" i="11"/>
  <c r="BE443" i="11"/>
  <c r="BE444" i="11"/>
  <c r="BE445" i="11"/>
  <c r="BE446" i="11"/>
  <c r="BE447" i="11"/>
  <c r="BE448" i="11"/>
  <c r="BE449" i="11"/>
  <c r="BE450" i="11"/>
  <c r="BE451" i="11"/>
  <c r="BE452" i="11"/>
  <c r="BE453" i="11"/>
  <c r="BE454" i="11"/>
  <c r="BE455" i="11"/>
  <c r="BE456" i="11"/>
  <c r="BE457" i="11"/>
  <c r="BE458" i="11"/>
  <c r="BE459" i="11"/>
  <c r="BE460" i="11"/>
  <c r="BE461" i="11"/>
  <c r="BE462" i="11"/>
  <c r="BE463" i="11"/>
  <c r="BE464" i="11"/>
  <c r="BE465" i="11"/>
  <c r="BE466" i="11"/>
  <c r="BE467" i="11"/>
  <c r="BE468" i="11"/>
  <c r="BE469" i="11"/>
  <c r="BE470" i="11"/>
  <c r="BE471" i="11"/>
  <c r="BE472" i="11"/>
  <c r="BE473" i="11"/>
  <c r="BE474" i="11"/>
  <c r="BE475" i="11"/>
  <c r="BE476" i="11"/>
  <c r="BE477" i="11"/>
  <c r="BE478" i="11"/>
  <c r="BE479" i="11"/>
  <c r="BE480" i="11"/>
  <c r="BE481" i="11"/>
  <c r="BE482" i="11"/>
  <c r="BE483" i="11"/>
  <c r="BE484" i="11"/>
  <c r="BE485" i="11"/>
  <c r="BE486" i="11"/>
  <c r="BE487" i="11"/>
  <c r="BE488" i="11"/>
  <c r="BE489" i="11"/>
  <c r="BE490" i="11"/>
  <c r="BE491" i="11"/>
  <c r="BE492" i="11"/>
  <c r="BE493" i="11"/>
  <c r="BE494" i="11"/>
  <c r="BE495" i="11"/>
  <c r="BE496" i="11"/>
  <c r="BE497" i="11"/>
  <c r="BE498" i="11"/>
  <c r="BE499" i="11"/>
  <c r="BE500" i="11"/>
  <c r="BE501" i="11"/>
  <c r="BE502" i="11"/>
  <c r="BE503" i="11"/>
  <c r="BE504" i="11"/>
  <c r="BE505" i="11"/>
  <c r="BE506" i="11"/>
  <c r="BE507" i="11"/>
  <c r="BE508" i="11"/>
  <c r="BE509" i="11"/>
  <c r="BE510" i="11"/>
  <c r="BE511" i="11"/>
  <c r="BE512" i="11"/>
  <c r="BE513" i="11"/>
  <c r="BE514" i="11"/>
  <c r="BE515" i="11"/>
  <c r="BE516" i="11"/>
  <c r="BE517" i="11"/>
  <c r="BE518" i="11"/>
  <c r="BE519" i="11"/>
  <c r="BE520" i="11"/>
  <c r="BE521" i="11"/>
  <c r="BE522" i="11"/>
  <c r="BE523" i="11"/>
  <c r="BE524" i="11"/>
  <c r="BE525" i="11"/>
  <c r="BE526" i="11"/>
  <c r="BE527" i="11"/>
  <c r="BE528" i="11"/>
  <c r="BE529" i="11"/>
  <c r="BE530" i="11"/>
  <c r="BE531" i="11"/>
  <c r="BE532" i="11"/>
  <c r="BE533" i="11"/>
  <c r="BE534" i="11"/>
  <c r="BE535" i="11"/>
  <c r="BE536" i="11"/>
  <c r="BE537" i="11"/>
  <c r="BE538" i="11"/>
  <c r="BE539" i="11"/>
  <c r="BE540" i="11"/>
  <c r="BE541" i="11"/>
  <c r="BE542" i="11"/>
  <c r="BE543" i="11"/>
  <c r="BE544" i="11"/>
  <c r="BE545" i="11"/>
  <c r="BE546" i="11"/>
  <c r="BE547" i="11"/>
  <c r="BE548" i="11"/>
  <c r="BE549" i="11"/>
  <c r="BE550" i="11"/>
  <c r="BE551" i="11"/>
  <c r="BE552" i="11"/>
  <c r="BE553" i="11"/>
  <c r="BE554" i="11"/>
  <c r="BE555" i="11"/>
  <c r="BE556" i="11"/>
  <c r="BE557" i="11"/>
  <c r="BE558" i="11"/>
  <c r="BE559" i="11"/>
  <c r="BE560" i="11"/>
  <c r="BE561" i="11"/>
  <c r="BE562" i="11"/>
  <c r="BE563" i="11"/>
  <c r="BE564" i="11"/>
  <c r="BE565" i="11"/>
  <c r="BE566" i="11"/>
  <c r="BE567" i="11"/>
  <c r="BE568" i="11"/>
  <c r="BE569" i="11"/>
  <c r="BE570" i="11"/>
  <c r="BE571" i="11"/>
  <c r="BE572" i="11"/>
  <c r="BE573" i="11"/>
  <c r="BE574" i="11"/>
  <c r="BE575" i="11"/>
  <c r="BE576" i="11"/>
  <c r="BE577" i="11"/>
  <c r="BE578" i="11"/>
  <c r="BE579" i="11"/>
  <c r="BE580" i="11"/>
  <c r="BE581" i="11"/>
  <c r="BE582" i="11"/>
  <c r="BE583" i="11"/>
  <c r="BE584" i="11"/>
  <c r="BE585" i="11"/>
  <c r="BE586" i="11"/>
  <c r="BE587" i="11"/>
  <c r="BE588" i="11"/>
  <c r="BE589" i="11"/>
  <c r="BE590" i="11"/>
  <c r="BE591" i="11"/>
  <c r="BE592" i="11"/>
  <c r="BE593" i="11"/>
  <c r="BE594" i="11"/>
  <c r="BE595" i="11"/>
  <c r="BE596" i="11"/>
  <c r="BE597" i="11"/>
  <c r="BE598" i="11"/>
  <c r="BE599" i="11"/>
  <c r="BE600" i="11"/>
  <c r="BE601" i="11"/>
  <c r="BE602" i="11"/>
  <c r="BE603" i="11"/>
  <c r="BE604" i="11"/>
  <c r="BE605" i="11"/>
  <c r="BE606" i="11"/>
  <c r="BE607" i="11"/>
  <c r="BE608" i="11"/>
  <c r="BE609" i="11"/>
  <c r="BE610" i="11"/>
  <c r="BE611" i="11"/>
  <c r="BE612" i="11"/>
  <c r="BE613" i="11"/>
  <c r="BE614" i="11"/>
  <c r="BE615" i="11"/>
  <c r="BE616" i="11"/>
  <c r="BE617" i="11"/>
  <c r="BE618" i="11"/>
  <c r="BE619" i="11"/>
  <c r="BE620" i="11"/>
  <c r="BE621" i="11"/>
  <c r="BE622" i="11"/>
  <c r="BE623" i="11"/>
  <c r="BE624" i="11"/>
  <c r="BE625" i="11"/>
  <c r="BE626" i="11"/>
  <c r="BE627" i="11"/>
  <c r="BE628" i="11"/>
  <c r="BE629" i="11"/>
  <c r="BE630" i="11"/>
  <c r="BE631" i="11"/>
  <c r="BE632" i="11"/>
  <c r="BE633" i="11"/>
  <c r="BE634" i="11"/>
  <c r="BE635" i="11"/>
  <c r="BE636" i="11"/>
  <c r="BE637" i="11"/>
  <c r="BE638" i="11"/>
  <c r="BE639" i="11"/>
  <c r="BE640" i="11"/>
  <c r="BE641" i="11"/>
  <c r="BE642" i="11"/>
  <c r="BE643" i="11"/>
  <c r="BE644" i="11"/>
  <c r="BE645" i="11"/>
  <c r="BE646" i="11"/>
  <c r="BE647" i="11"/>
  <c r="BE648" i="11"/>
  <c r="BE649" i="11"/>
  <c r="BE650" i="11"/>
  <c r="BE651" i="11"/>
  <c r="BE652" i="11"/>
  <c r="BE653" i="11"/>
  <c r="BE654" i="11"/>
  <c r="BE655" i="11"/>
  <c r="BE656" i="11"/>
  <c r="BE657" i="11"/>
  <c r="BE658" i="11"/>
  <c r="BE659" i="11"/>
  <c r="BE660" i="11"/>
  <c r="BE661" i="11"/>
  <c r="BE662" i="11"/>
  <c r="BE663" i="11"/>
  <c r="BE664" i="11"/>
  <c r="BE665" i="11"/>
  <c r="BE666" i="11"/>
  <c r="BE667" i="11"/>
  <c r="BE668" i="11"/>
  <c r="BE669" i="11"/>
  <c r="BE670" i="11"/>
  <c r="BE671" i="11"/>
  <c r="BE672" i="11"/>
  <c r="BE673" i="11"/>
  <c r="BE674" i="11"/>
  <c r="BE675" i="11"/>
  <c r="BE676" i="11"/>
  <c r="BE677" i="11"/>
  <c r="BE678" i="11"/>
  <c r="BE679" i="11"/>
  <c r="BE680" i="11"/>
  <c r="BE681" i="11"/>
  <c r="BE682" i="11"/>
  <c r="BE683" i="11"/>
  <c r="BE684" i="11"/>
  <c r="BE685" i="11"/>
  <c r="BE686" i="11"/>
  <c r="BE687" i="11"/>
  <c r="BE688" i="11"/>
  <c r="BE689" i="11"/>
  <c r="BE690" i="11"/>
  <c r="BE691" i="11"/>
  <c r="BE692" i="11"/>
  <c r="BE693" i="11"/>
  <c r="BE694" i="11"/>
  <c r="BE695" i="11"/>
  <c r="BE696" i="11"/>
  <c r="BE697" i="11"/>
  <c r="BE698" i="11"/>
  <c r="BE699" i="11"/>
  <c r="BE700" i="11"/>
  <c r="BE701" i="11"/>
  <c r="BE702" i="11"/>
  <c r="BE703" i="11"/>
  <c r="BE704" i="11"/>
  <c r="BE705" i="11"/>
  <c r="BE706" i="11"/>
  <c r="BE707" i="11"/>
  <c r="BE708" i="11"/>
  <c r="BE709" i="11"/>
  <c r="BE710" i="11"/>
  <c r="BE711" i="11"/>
  <c r="BE712" i="11"/>
  <c r="BE713" i="11"/>
  <c r="BE714" i="11"/>
  <c r="BE715" i="11"/>
  <c r="BE716" i="11"/>
  <c r="BE717" i="11"/>
  <c r="BE718" i="11"/>
  <c r="BE719" i="11"/>
  <c r="BE720" i="11"/>
  <c r="BE721" i="11"/>
  <c r="BE722" i="11"/>
  <c r="BE723" i="11"/>
  <c r="BE724" i="11"/>
  <c r="BE725" i="11"/>
  <c r="BE726" i="11"/>
  <c r="BE727" i="11"/>
  <c r="BE728" i="11"/>
  <c r="BE729" i="11"/>
  <c r="BE730" i="11"/>
  <c r="BE731" i="11"/>
  <c r="BE732" i="11"/>
  <c r="BE733" i="11"/>
  <c r="BE734" i="11"/>
  <c r="BE735" i="11"/>
  <c r="BE736" i="11"/>
  <c r="BE737" i="11"/>
  <c r="BE738" i="11"/>
  <c r="BE739" i="11"/>
  <c r="BE740" i="11"/>
  <c r="BE741" i="11"/>
  <c r="BE742" i="11"/>
  <c r="BE743" i="11"/>
  <c r="BE744" i="11"/>
  <c r="BE745" i="11"/>
  <c r="BE746" i="11"/>
  <c r="BE747" i="11"/>
  <c r="BE748" i="11"/>
  <c r="BE749" i="11"/>
  <c r="BE750" i="11"/>
  <c r="BE751" i="11"/>
  <c r="BE752" i="11"/>
  <c r="BE753" i="11"/>
  <c r="BE754" i="11"/>
  <c r="BE755" i="11"/>
  <c r="BE756" i="11"/>
  <c r="BE757" i="11"/>
  <c r="BE758" i="11"/>
  <c r="BE759" i="11"/>
  <c r="BE760" i="11"/>
  <c r="BE761" i="11"/>
  <c r="BE762" i="11"/>
  <c r="BE763" i="11"/>
  <c r="BE764" i="11"/>
  <c r="BE765" i="11"/>
  <c r="BE766" i="11"/>
  <c r="BE767" i="11"/>
  <c r="BE768" i="11"/>
  <c r="BE769" i="11"/>
  <c r="BE770" i="11"/>
  <c r="BE771" i="11"/>
  <c r="BE772" i="11"/>
  <c r="BE773" i="11"/>
  <c r="BE774" i="11"/>
  <c r="BE775" i="11"/>
  <c r="BE776" i="11"/>
  <c r="BE777" i="11"/>
  <c r="BE778" i="11"/>
  <c r="BE779" i="11"/>
  <c r="BE780" i="11"/>
  <c r="BE781" i="11"/>
  <c r="BE782" i="11"/>
  <c r="BE783" i="11"/>
  <c r="BE784" i="11"/>
  <c r="BE785" i="11"/>
  <c r="BE786" i="11"/>
  <c r="BE787" i="11"/>
  <c r="BE788" i="11"/>
  <c r="BE789" i="11"/>
  <c r="BE790" i="11"/>
  <c r="BE791" i="11"/>
  <c r="BE792" i="11"/>
  <c r="BE793" i="11"/>
  <c r="BE794" i="11"/>
  <c r="BE795" i="11"/>
  <c r="BE796" i="11"/>
  <c r="BE797" i="11"/>
  <c r="BE798" i="11"/>
  <c r="BE799" i="11"/>
  <c r="BE800" i="11"/>
  <c r="BE801" i="11"/>
  <c r="BE802" i="11"/>
  <c r="BE803" i="11"/>
  <c r="BE804" i="11"/>
  <c r="BE805" i="11"/>
  <c r="BE806" i="11"/>
  <c r="BE807" i="11"/>
  <c r="BE808" i="11"/>
  <c r="BE809" i="11"/>
  <c r="BE810" i="11"/>
  <c r="BE811" i="11"/>
  <c r="BE812" i="11"/>
  <c r="BE813" i="11"/>
  <c r="BE814" i="11"/>
  <c r="BE815" i="11"/>
  <c r="BE816" i="11"/>
  <c r="BE817" i="11"/>
  <c r="BE818" i="11"/>
  <c r="BE819" i="11"/>
  <c r="BE820" i="11"/>
  <c r="BE821" i="11"/>
  <c r="BE822" i="11"/>
  <c r="BE823" i="11"/>
  <c r="BE824" i="11"/>
  <c r="BE825" i="11"/>
  <c r="BE826" i="11"/>
  <c r="BE827" i="11"/>
  <c r="BE828" i="11"/>
  <c r="BE829" i="11"/>
  <c r="BE830" i="11"/>
  <c r="BE831" i="11"/>
  <c r="BE832" i="11"/>
  <c r="BE833" i="11"/>
  <c r="BE834" i="11"/>
  <c r="BE835" i="11"/>
  <c r="BE836" i="11"/>
  <c r="BE837" i="11"/>
  <c r="BE838" i="11"/>
  <c r="BE839" i="11"/>
  <c r="BE840" i="11"/>
  <c r="BE841" i="11"/>
  <c r="BE842" i="11"/>
  <c r="BE843" i="11"/>
  <c r="BE844" i="11"/>
  <c r="BE845" i="11"/>
  <c r="BE846" i="11"/>
  <c r="BE847" i="11"/>
  <c r="BE848" i="11"/>
  <c r="BE849" i="11"/>
  <c r="BE850" i="11"/>
  <c r="BE851" i="11"/>
  <c r="BE852" i="11"/>
  <c r="BE853" i="11"/>
  <c r="BE854" i="11"/>
  <c r="BE855" i="11"/>
  <c r="BE856" i="11"/>
  <c r="BE857" i="11"/>
  <c r="BE858" i="11"/>
  <c r="BE859" i="11"/>
  <c r="BE860" i="11"/>
  <c r="BE861" i="11"/>
  <c r="BE862" i="11"/>
  <c r="BE863" i="11"/>
  <c r="BE864" i="11"/>
  <c r="BE865" i="11"/>
  <c r="BE866" i="11"/>
  <c r="BE867" i="11"/>
  <c r="BE868" i="11"/>
  <c r="BE869" i="11"/>
  <c r="BE870" i="11"/>
  <c r="BE871" i="11"/>
  <c r="BE872" i="11"/>
  <c r="BE873" i="11"/>
  <c r="BE874" i="11"/>
  <c r="BE875" i="11"/>
  <c r="BE876" i="11"/>
  <c r="BE877" i="11"/>
  <c r="BE878" i="11"/>
  <c r="BE879" i="11"/>
  <c r="BE880" i="11"/>
  <c r="BE881" i="11"/>
  <c r="BE882" i="11"/>
  <c r="BE883" i="11"/>
  <c r="BE884" i="11"/>
  <c r="BE885" i="11"/>
  <c r="BE886" i="11"/>
  <c r="BE887" i="11"/>
  <c r="BE888" i="11"/>
  <c r="BE889" i="11"/>
  <c r="BE890" i="11"/>
  <c r="BE891" i="11"/>
  <c r="BE892" i="11"/>
  <c r="BE893" i="11"/>
  <c r="BE894" i="11"/>
  <c r="BE895" i="11"/>
  <c r="BE896" i="11"/>
  <c r="BE897" i="11"/>
  <c r="BE898" i="11"/>
  <c r="BE899" i="11"/>
  <c r="BE900" i="11"/>
  <c r="BE901" i="11"/>
  <c r="BE902" i="11"/>
  <c r="BE903" i="11"/>
  <c r="BE904" i="11"/>
  <c r="BE905" i="11"/>
  <c r="BE906" i="11"/>
  <c r="BE907" i="11"/>
  <c r="BE908" i="11"/>
  <c r="BE909" i="11"/>
  <c r="BE910" i="11"/>
  <c r="BE911" i="11"/>
  <c r="BE912" i="11"/>
  <c r="BE913" i="11"/>
  <c r="BE914" i="11"/>
  <c r="BE915" i="11"/>
  <c r="BE916" i="11"/>
  <c r="BE917" i="11"/>
  <c r="BE918" i="11"/>
  <c r="BE919" i="11"/>
  <c r="BE920" i="11"/>
  <c r="BE921" i="11"/>
  <c r="BE922" i="11"/>
  <c r="BE923" i="11"/>
  <c r="BE924" i="11"/>
  <c r="BE925" i="11"/>
  <c r="BE926" i="11"/>
  <c r="BE927" i="11"/>
  <c r="BE928" i="11"/>
  <c r="BE929" i="11"/>
  <c r="BE930" i="11"/>
  <c r="BE931" i="11"/>
  <c r="BE932" i="11"/>
  <c r="BE933" i="11"/>
  <c r="BE934" i="11"/>
  <c r="BE935" i="11"/>
  <c r="BE936" i="11"/>
  <c r="BE937" i="11"/>
  <c r="BE938" i="11"/>
  <c r="BE939" i="11"/>
  <c r="BE940" i="11"/>
  <c r="BE941" i="11"/>
  <c r="BE942" i="11"/>
  <c r="BE943" i="11"/>
  <c r="BE944" i="11"/>
  <c r="BE945" i="11"/>
  <c r="BE946" i="11"/>
  <c r="BE947" i="11"/>
  <c r="BE948" i="11"/>
  <c r="BE949" i="11"/>
  <c r="BE950" i="11"/>
  <c r="BE951" i="11"/>
  <c r="BE952" i="11"/>
  <c r="BE953" i="11"/>
  <c r="BE954" i="11"/>
  <c r="BE955" i="11"/>
  <c r="BE956" i="11"/>
  <c r="BE957" i="11"/>
  <c r="BE958" i="11"/>
  <c r="BE959" i="11"/>
  <c r="BE960" i="11"/>
  <c r="BE961" i="11"/>
  <c r="BE962" i="11"/>
  <c r="BE963" i="11"/>
  <c r="BE964" i="11"/>
  <c r="BE965" i="11"/>
  <c r="BE966" i="11"/>
  <c r="BE967" i="11"/>
  <c r="BE968" i="11"/>
  <c r="BE969" i="11"/>
  <c r="BE970" i="11"/>
  <c r="BE971" i="11"/>
  <c r="BE972" i="11"/>
  <c r="BE973" i="11"/>
  <c r="BE974" i="11"/>
  <c r="BE975" i="11"/>
  <c r="BE976" i="11"/>
  <c r="BE977" i="11"/>
  <c r="BE978" i="11"/>
  <c r="BE979" i="11"/>
  <c r="BE980" i="11"/>
  <c r="BE981" i="11"/>
  <c r="BE982" i="11"/>
  <c r="BE983" i="11"/>
  <c r="BE984" i="11"/>
  <c r="BE985" i="11"/>
  <c r="BE986" i="11"/>
  <c r="BE987" i="11"/>
  <c r="BE988" i="11"/>
  <c r="BE989" i="11"/>
  <c r="BE990" i="11"/>
  <c r="BE991" i="11"/>
  <c r="BE992" i="11"/>
  <c r="BE993" i="11"/>
  <c r="BE994" i="11"/>
  <c r="BE995" i="11"/>
  <c r="BE996" i="11"/>
  <c r="BE997" i="11"/>
  <c r="BE998" i="11"/>
  <c r="BE999" i="11"/>
  <c r="BE1000" i="11"/>
  <c r="BE1001" i="11"/>
  <c r="BE1002" i="11"/>
  <c r="BE1003" i="11"/>
  <c r="BE1004" i="11"/>
  <c r="BE13" i="11"/>
  <c r="BF13" i="11" s="1"/>
  <c r="AT19" i="11"/>
  <c r="AT20" i="11"/>
  <c r="AT21" i="11"/>
  <c r="AT22" i="11"/>
  <c r="AT23" i="11"/>
  <c r="AT24" i="11"/>
  <c r="AT25" i="11"/>
  <c r="AT26" i="11"/>
  <c r="AT27" i="11"/>
  <c r="AT28" i="11"/>
  <c r="AT29" i="11"/>
  <c r="AT30" i="11"/>
  <c r="AT31" i="11"/>
  <c r="AT32" i="11"/>
  <c r="AT33" i="11"/>
  <c r="AT34" i="11"/>
  <c r="AT35" i="11"/>
  <c r="AT36" i="11"/>
  <c r="AT37" i="11"/>
  <c r="AT38" i="11"/>
  <c r="AT39" i="11"/>
  <c r="AT40" i="11"/>
  <c r="AT41" i="11"/>
  <c r="AT42" i="11"/>
  <c r="AT43" i="11"/>
  <c r="AT44" i="11"/>
  <c r="AT45" i="11"/>
  <c r="AT46" i="11"/>
  <c r="AT47" i="11"/>
  <c r="AT48" i="11"/>
  <c r="AT49" i="11"/>
  <c r="AT50" i="11"/>
  <c r="AT51" i="11"/>
  <c r="AT52" i="11"/>
  <c r="AT53" i="11"/>
  <c r="AT54" i="11"/>
  <c r="AT55" i="11"/>
  <c r="AT56" i="11"/>
  <c r="AT57" i="11"/>
  <c r="AT58" i="11"/>
  <c r="AT59" i="11"/>
  <c r="AT60" i="11"/>
  <c r="AT61" i="11"/>
  <c r="AT62" i="11"/>
  <c r="AT63" i="11"/>
  <c r="AT64" i="11"/>
  <c r="AT65" i="11"/>
  <c r="AT66" i="11"/>
  <c r="AT67" i="11"/>
  <c r="AT68" i="11"/>
  <c r="AT69" i="11"/>
  <c r="AT70" i="11"/>
  <c r="AT71" i="11"/>
  <c r="AT72" i="11"/>
  <c r="AT73" i="11"/>
  <c r="AT74" i="11"/>
  <c r="AT75" i="11"/>
  <c r="AT76" i="11"/>
  <c r="AT77" i="11"/>
  <c r="AT78" i="11"/>
  <c r="AT79" i="11"/>
  <c r="AT80" i="11"/>
  <c r="AT81" i="11"/>
  <c r="AT82" i="11"/>
  <c r="AT83" i="11"/>
  <c r="AT84" i="11"/>
  <c r="AT85" i="11"/>
  <c r="AT86" i="11"/>
  <c r="AT87" i="11"/>
  <c r="AT88" i="11"/>
  <c r="AT89" i="11"/>
  <c r="AT90" i="11"/>
  <c r="AT91" i="11"/>
  <c r="AT92" i="11"/>
  <c r="AT93" i="11"/>
  <c r="AT94" i="11"/>
  <c r="AT95" i="11"/>
  <c r="AT96" i="11"/>
  <c r="AT97" i="11"/>
  <c r="AT98" i="11"/>
  <c r="AT99" i="11"/>
  <c r="AT100" i="11"/>
  <c r="AT101" i="11"/>
  <c r="AT102" i="11"/>
  <c r="AT103" i="11"/>
  <c r="AT104" i="11"/>
  <c r="AT105" i="11"/>
  <c r="AT106" i="11"/>
  <c r="AT107" i="11"/>
  <c r="AT108" i="11"/>
  <c r="AT109" i="11"/>
  <c r="AT110" i="11"/>
  <c r="AT111" i="11"/>
  <c r="AT112" i="11"/>
  <c r="AT113" i="11"/>
  <c r="AT114" i="11"/>
  <c r="AT115" i="11"/>
  <c r="AT116" i="11"/>
  <c r="AT117" i="11"/>
  <c r="AT118" i="11"/>
  <c r="AT119" i="11"/>
  <c r="AT120" i="11"/>
  <c r="AT121" i="11"/>
  <c r="AT122" i="11"/>
  <c r="AT123" i="11"/>
  <c r="AT124" i="11"/>
  <c r="AT125" i="11"/>
  <c r="AT126" i="11"/>
  <c r="AT127" i="11"/>
  <c r="AT128" i="11"/>
  <c r="AT129" i="11"/>
  <c r="AT130" i="11"/>
  <c r="AT131" i="11"/>
  <c r="AT132" i="11"/>
  <c r="AT133" i="11"/>
  <c r="AT134" i="11"/>
  <c r="AT135" i="11"/>
  <c r="AT136" i="11"/>
  <c r="AT137" i="11"/>
  <c r="AT138" i="11"/>
  <c r="AT139" i="11"/>
  <c r="AT140" i="11"/>
  <c r="AT141" i="11"/>
  <c r="AT142" i="11"/>
  <c r="AT143" i="11"/>
  <c r="AT144" i="11"/>
  <c r="AT145" i="11"/>
  <c r="AT146" i="11"/>
  <c r="AT147" i="11"/>
  <c r="AT148" i="11"/>
  <c r="AT149" i="11"/>
  <c r="AT150" i="11"/>
  <c r="AT151" i="11"/>
  <c r="AT152" i="11"/>
  <c r="AT153" i="11"/>
  <c r="AT154" i="11"/>
  <c r="AT155" i="11"/>
  <c r="AT156" i="11"/>
  <c r="AT157" i="11"/>
  <c r="AT158" i="11"/>
  <c r="AT159" i="11"/>
  <c r="AT160" i="11"/>
  <c r="AT161" i="11"/>
  <c r="AT162" i="11"/>
  <c r="AT163" i="11"/>
  <c r="AT164" i="11"/>
  <c r="AT165" i="11"/>
  <c r="AT166" i="11"/>
  <c r="AT167" i="11"/>
  <c r="AT168" i="11"/>
  <c r="AT169" i="11"/>
  <c r="AT170" i="11"/>
  <c r="AT171" i="11"/>
  <c r="AT172" i="11"/>
  <c r="AT173" i="11"/>
  <c r="AT174" i="11"/>
  <c r="AT175" i="11"/>
  <c r="AT176" i="11"/>
  <c r="AT177" i="11"/>
  <c r="AT178" i="11"/>
  <c r="AT179" i="11"/>
  <c r="AT180" i="11"/>
  <c r="AT181" i="11"/>
  <c r="AT182" i="11"/>
  <c r="AT183" i="11"/>
  <c r="AT184" i="11"/>
  <c r="AT185" i="11"/>
  <c r="AT186" i="11"/>
  <c r="AT187" i="11"/>
  <c r="AT188" i="11"/>
  <c r="AT189" i="11"/>
  <c r="AT190" i="11"/>
  <c r="AT191" i="11"/>
  <c r="AT192" i="11"/>
  <c r="AT193" i="11"/>
  <c r="AT194" i="11"/>
  <c r="AT195" i="11"/>
  <c r="AT196" i="11"/>
  <c r="AT197" i="11"/>
  <c r="AT198" i="11"/>
  <c r="AT199" i="11"/>
  <c r="AT200" i="11"/>
  <c r="AT201" i="11"/>
  <c r="AT202" i="11"/>
  <c r="AT203" i="11"/>
  <c r="AT204" i="11"/>
  <c r="AT205" i="11"/>
  <c r="AT206" i="11"/>
  <c r="AT207" i="11"/>
  <c r="AT208" i="11"/>
  <c r="AT209" i="11"/>
  <c r="AT210" i="11"/>
  <c r="AT211" i="11"/>
  <c r="AT212" i="11"/>
  <c r="AT213" i="11"/>
  <c r="AT214" i="11"/>
  <c r="AT215" i="11"/>
  <c r="AT216" i="11"/>
  <c r="AT217" i="11"/>
  <c r="AT218" i="11"/>
  <c r="AT219" i="11"/>
  <c r="AT220" i="11"/>
  <c r="AT221" i="11"/>
  <c r="AT222" i="11"/>
  <c r="AT223" i="11"/>
  <c r="AT224" i="11"/>
  <c r="AT225" i="11"/>
  <c r="AT226" i="11"/>
  <c r="AT227" i="11"/>
  <c r="AT228" i="11"/>
  <c r="AT229" i="11"/>
  <c r="AT230" i="11"/>
  <c r="AT231" i="11"/>
  <c r="AT232" i="11"/>
  <c r="AT233" i="11"/>
  <c r="AT234" i="11"/>
  <c r="AT235" i="11"/>
  <c r="AT236" i="11"/>
  <c r="AT237" i="11"/>
  <c r="AT238" i="11"/>
  <c r="AT239" i="11"/>
  <c r="AT240" i="11"/>
  <c r="AT241" i="11"/>
  <c r="AT242" i="11"/>
  <c r="AT243" i="11"/>
  <c r="AT244" i="11"/>
  <c r="AT245" i="11"/>
  <c r="AT246" i="11"/>
  <c r="AT247" i="11"/>
  <c r="AT248" i="11"/>
  <c r="AT249" i="11"/>
  <c r="AT250" i="11"/>
  <c r="AT251" i="11"/>
  <c r="AT252" i="11"/>
  <c r="AT253" i="11"/>
  <c r="AT254" i="11"/>
  <c r="AT255" i="11"/>
  <c r="AT256" i="11"/>
  <c r="AT257" i="11"/>
  <c r="AT258" i="11"/>
  <c r="AT259" i="11"/>
  <c r="AT260" i="11"/>
  <c r="AT261" i="11"/>
  <c r="AT262" i="11"/>
  <c r="AT263" i="11"/>
  <c r="AT264" i="11"/>
  <c r="AT265" i="11"/>
  <c r="AT266" i="11"/>
  <c r="AT267" i="11"/>
  <c r="AT268" i="11"/>
  <c r="AT269" i="11"/>
  <c r="AT270" i="11"/>
  <c r="AT271" i="11"/>
  <c r="AT272" i="11"/>
  <c r="AT273" i="11"/>
  <c r="AT274" i="11"/>
  <c r="AT275" i="11"/>
  <c r="AT276" i="11"/>
  <c r="AT277" i="11"/>
  <c r="AT278" i="11"/>
  <c r="AT279" i="11"/>
  <c r="AT280" i="11"/>
  <c r="AT281" i="11"/>
  <c r="AT282" i="11"/>
  <c r="AT283" i="11"/>
  <c r="AT284" i="11"/>
  <c r="AT285" i="11"/>
  <c r="AT286" i="11"/>
  <c r="AT287" i="11"/>
  <c r="AT288" i="11"/>
  <c r="AT289" i="11"/>
  <c r="AT290" i="11"/>
  <c r="AT291" i="11"/>
  <c r="AT292" i="11"/>
  <c r="AT293" i="11"/>
  <c r="AT294" i="11"/>
  <c r="AT295" i="11"/>
  <c r="AT296" i="11"/>
  <c r="AT297" i="11"/>
  <c r="AT298" i="11"/>
  <c r="AT299" i="11"/>
  <c r="AT300" i="11"/>
  <c r="AT301" i="11"/>
  <c r="AT302" i="11"/>
  <c r="AT303" i="11"/>
  <c r="AT304" i="11"/>
  <c r="AT305" i="11"/>
  <c r="AT306" i="11"/>
  <c r="AT307" i="11"/>
  <c r="AT308" i="11"/>
  <c r="AT309" i="11"/>
  <c r="AT310" i="11"/>
  <c r="AT311" i="11"/>
  <c r="AT312" i="11"/>
  <c r="AT313" i="11"/>
  <c r="AT314" i="11"/>
  <c r="AT315" i="11"/>
  <c r="AT316" i="11"/>
  <c r="AT317" i="11"/>
  <c r="AT318" i="11"/>
  <c r="AT319" i="11"/>
  <c r="AT320" i="11"/>
  <c r="AT321" i="11"/>
  <c r="AT322" i="11"/>
  <c r="AT323" i="11"/>
  <c r="AT324" i="11"/>
  <c r="AT325" i="11"/>
  <c r="AT326" i="11"/>
  <c r="AT327" i="11"/>
  <c r="AT328" i="11"/>
  <c r="AT329" i="11"/>
  <c r="AT330" i="11"/>
  <c r="AT331" i="11"/>
  <c r="AT332" i="11"/>
  <c r="AT333" i="11"/>
  <c r="AT334" i="11"/>
  <c r="AT335" i="11"/>
  <c r="AT336" i="11"/>
  <c r="AT337" i="11"/>
  <c r="AT338" i="11"/>
  <c r="AT339" i="11"/>
  <c r="AT340" i="11"/>
  <c r="AT341" i="11"/>
  <c r="AT342" i="11"/>
  <c r="AT343" i="11"/>
  <c r="AT344" i="11"/>
  <c r="AT345" i="11"/>
  <c r="AT346" i="11"/>
  <c r="AT347" i="11"/>
  <c r="AT348" i="11"/>
  <c r="AT349" i="11"/>
  <c r="AT350" i="11"/>
  <c r="AT351" i="11"/>
  <c r="AT352" i="11"/>
  <c r="AT353" i="11"/>
  <c r="AT354" i="11"/>
  <c r="AT355" i="11"/>
  <c r="AT356" i="11"/>
  <c r="AT357" i="11"/>
  <c r="AT358" i="11"/>
  <c r="AT359" i="11"/>
  <c r="AT360" i="11"/>
  <c r="AT361" i="11"/>
  <c r="AT362" i="11"/>
  <c r="AT363" i="11"/>
  <c r="AT364" i="11"/>
  <c r="AT365" i="11"/>
  <c r="AT366" i="11"/>
  <c r="AT367" i="11"/>
  <c r="AT368" i="11"/>
  <c r="AT369" i="11"/>
  <c r="AT370" i="11"/>
  <c r="AT371" i="11"/>
  <c r="AT372" i="11"/>
  <c r="AT373" i="11"/>
  <c r="AT374" i="11"/>
  <c r="AT375" i="11"/>
  <c r="AT376" i="11"/>
  <c r="AT377" i="11"/>
  <c r="AT378" i="11"/>
  <c r="AT379" i="11"/>
  <c r="AT380" i="11"/>
  <c r="AT381" i="11"/>
  <c r="AT382" i="11"/>
  <c r="AT383" i="11"/>
  <c r="AT384" i="11"/>
  <c r="AT385" i="11"/>
  <c r="AT386" i="11"/>
  <c r="AT387" i="11"/>
  <c r="AT388" i="11"/>
  <c r="AT389" i="11"/>
  <c r="AT390" i="11"/>
  <c r="AT391" i="11"/>
  <c r="AT392" i="11"/>
  <c r="AT393" i="11"/>
  <c r="AT394" i="11"/>
  <c r="AT395" i="11"/>
  <c r="AT396" i="11"/>
  <c r="AT397" i="11"/>
  <c r="AT398" i="11"/>
  <c r="AT399" i="11"/>
  <c r="AT400" i="11"/>
  <c r="AT401" i="11"/>
  <c r="AT402" i="11"/>
  <c r="AT403" i="11"/>
  <c r="AT404" i="11"/>
  <c r="AT405" i="11"/>
  <c r="AT406" i="11"/>
  <c r="AT407" i="11"/>
  <c r="AT408" i="11"/>
  <c r="AT409" i="11"/>
  <c r="AT410" i="11"/>
  <c r="AT411" i="11"/>
  <c r="AT412" i="11"/>
  <c r="AT413" i="11"/>
  <c r="AT414" i="11"/>
  <c r="AT415" i="11"/>
  <c r="AT416" i="11"/>
  <c r="AT417" i="11"/>
  <c r="AT418" i="11"/>
  <c r="AT419" i="11"/>
  <c r="AT420" i="11"/>
  <c r="AT421" i="11"/>
  <c r="AT422" i="11"/>
  <c r="AT423" i="11"/>
  <c r="AT424" i="11"/>
  <c r="AT425" i="11"/>
  <c r="AT426" i="11"/>
  <c r="AT427" i="11"/>
  <c r="AT428" i="11"/>
  <c r="AT429" i="11"/>
  <c r="AT430" i="11"/>
  <c r="AT431" i="11"/>
  <c r="AT432" i="11"/>
  <c r="AT433" i="11"/>
  <c r="AT434" i="11"/>
  <c r="AT435" i="11"/>
  <c r="AT436" i="11"/>
  <c r="AT437" i="11"/>
  <c r="AT438" i="11"/>
  <c r="AT439" i="11"/>
  <c r="AT440" i="11"/>
  <c r="AT441" i="11"/>
  <c r="AT442" i="11"/>
  <c r="AT443" i="11"/>
  <c r="AT444" i="11"/>
  <c r="AT445" i="11"/>
  <c r="AT446" i="11"/>
  <c r="AT447" i="11"/>
  <c r="AT448" i="11"/>
  <c r="AT449" i="11"/>
  <c r="AT450" i="11"/>
  <c r="AT451" i="11"/>
  <c r="AT452" i="11"/>
  <c r="AT453" i="11"/>
  <c r="AT454" i="11"/>
  <c r="AT455" i="11"/>
  <c r="AT456" i="11"/>
  <c r="AT457" i="11"/>
  <c r="AT458" i="11"/>
  <c r="AT459" i="11"/>
  <c r="AT460" i="11"/>
  <c r="AT461" i="11"/>
  <c r="AT462" i="11"/>
  <c r="AT463" i="11"/>
  <c r="AT464" i="11"/>
  <c r="AT465" i="11"/>
  <c r="AT466" i="11"/>
  <c r="AT467" i="11"/>
  <c r="AT468" i="11"/>
  <c r="AT469" i="11"/>
  <c r="AT470" i="11"/>
  <c r="AT471" i="11"/>
  <c r="AT472" i="11"/>
  <c r="AT473" i="11"/>
  <c r="AT474" i="11"/>
  <c r="AT475" i="11"/>
  <c r="AT476" i="11"/>
  <c r="AT477" i="11"/>
  <c r="AT478" i="11"/>
  <c r="AT479" i="11"/>
  <c r="AT480" i="11"/>
  <c r="AT481" i="11"/>
  <c r="AT482" i="11"/>
  <c r="AT483" i="11"/>
  <c r="AT484" i="11"/>
  <c r="AT485" i="11"/>
  <c r="AT486" i="11"/>
  <c r="AT487" i="11"/>
  <c r="AT488" i="11"/>
  <c r="AT489" i="11"/>
  <c r="AT490" i="11"/>
  <c r="AT491" i="11"/>
  <c r="AT492" i="11"/>
  <c r="AT493" i="11"/>
  <c r="AT494" i="11"/>
  <c r="AT495" i="11"/>
  <c r="AT496" i="11"/>
  <c r="AT497" i="11"/>
  <c r="AT498" i="11"/>
  <c r="AT499" i="11"/>
  <c r="AT500" i="11"/>
  <c r="AT501" i="11"/>
  <c r="AT502" i="11"/>
  <c r="AT503" i="11"/>
  <c r="AT504" i="11"/>
  <c r="AT505" i="11"/>
  <c r="AT506" i="11"/>
  <c r="AT507" i="11"/>
  <c r="AT508" i="11"/>
  <c r="AT509" i="11"/>
  <c r="AT510" i="11"/>
  <c r="AT511" i="11"/>
  <c r="AT512" i="11"/>
  <c r="AT513" i="11"/>
  <c r="AT514" i="11"/>
  <c r="AT515" i="11"/>
  <c r="AT516" i="11"/>
  <c r="AT517" i="11"/>
  <c r="AT518" i="11"/>
  <c r="AT519" i="11"/>
  <c r="AT520" i="11"/>
  <c r="AT521" i="11"/>
  <c r="AT522" i="11"/>
  <c r="AT523" i="11"/>
  <c r="AT524" i="11"/>
  <c r="AT525" i="11"/>
  <c r="AT526" i="11"/>
  <c r="AT527" i="11"/>
  <c r="AT528" i="11"/>
  <c r="AT529" i="11"/>
  <c r="AT530" i="11"/>
  <c r="AT531" i="11"/>
  <c r="AT532" i="11"/>
  <c r="AT533" i="11"/>
  <c r="AT534" i="11"/>
  <c r="AT535" i="11"/>
  <c r="AT536" i="11"/>
  <c r="AT537" i="11"/>
  <c r="AT538" i="11"/>
  <c r="AT539" i="11"/>
  <c r="AT540" i="11"/>
  <c r="AT541" i="11"/>
  <c r="AT542" i="11"/>
  <c r="AT543" i="11"/>
  <c r="AT544" i="11"/>
  <c r="AT545" i="11"/>
  <c r="AT546" i="11"/>
  <c r="AT547" i="11"/>
  <c r="AT548" i="11"/>
  <c r="AT549" i="11"/>
  <c r="AT550" i="11"/>
  <c r="AT551" i="11"/>
  <c r="AT552" i="11"/>
  <c r="AT553" i="11"/>
  <c r="AT554" i="11"/>
  <c r="AT555" i="11"/>
  <c r="AT556" i="11"/>
  <c r="AT557" i="11"/>
  <c r="AT558" i="11"/>
  <c r="AT559" i="11"/>
  <c r="AT560" i="11"/>
  <c r="AT561" i="11"/>
  <c r="AT562" i="11"/>
  <c r="AT563" i="11"/>
  <c r="AT564" i="11"/>
  <c r="AT565" i="11"/>
  <c r="AT566" i="11"/>
  <c r="AT567" i="11"/>
  <c r="AT568" i="11"/>
  <c r="AT569" i="11"/>
  <c r="AT570" i="11"/>
  <c r="AT571" i="11"/>
  <c r="AT572" i="11"/>
  <c r="AT573" i="11"/>
  <c r="AT574" i="11"/>
  <c r="AT575" i="11"/>
  <c r="AT576" i="11"/>
  <c r="AT577" i="11"/>
  <c r="AT578" i="11"/>
  <c r="AT579" i="11"/>
  <c r="AT580" i="11"/>
  <c r="AT581" i="11"/>
  <c r="AT582" i="11"/>
  <c r="AT583" i="11"/>
  <c r="AT584" i="11"/>
  <c r="AT585" i="11"/>
  <c r="AT586" i="11"/>
  <c r="AT587" i="11"/>
  <c r="AT588" i="11"/>
  <c r="AT589" i="11"/>
  <c r="AT590" i="11"/>
  <c r="AT591" i="11"/>
  <c r="AT592" i="11"/>
  <c r="AT593" i="11"/>
  <c r="AT594" i="11"/>
  <c r="AT595" i="11"/>
  <c r="AT596" i="11"/>
  <c r="AT597" i="11"/>
  <c r="AT598" i="11"/>
  <c r="AT599" i="11"/>
  <c r="AT600" i="11"/>
  <c r="AT601" i="11"/>
  <c r="AT602" i="11"/>
  <c r="AT603" i="11"/>
  <c r="AT604" i="11"/>
  <c r="AT605" i="11"/>
  <c r="AT606" i="11"/>
  <c r="AT607" i="11"/>
  <c r="AT608" i="11"/>
  <c r="AT609" i="11"/>
  <c r="AT610" i="11"/>
  <c r="AT611" i="11"/>
  <c r="AT612" i="11"/>
  <c r="AT613" i="11"/>
  <c r="AT614" i="11"/>
  <c r="AT615" i="11"/>
  <c r="AT616" i="11"/>
  <c r="AT617" i="11"/>
  <c r="AT618" i="11"/>
  <c r="AT619" i="11"/>
  <c r="AT620" i="11"/>
  <c r="AT621" i="11"/>
  <c r="AT622" i="11"/>
  <c r="AT623" i="11"/>
  <c r="AT624" i="11"/>
  <c r="AT625" i="11"/>
  <c r="AT626" i="11"/>
  <c r="AT627" i="11"/>
  <c r="AT628" i="11"/>
  <c r="AT629" i="11"/>
  <c r="AT630" i="11"/>
  <c r="AT631" i="11"/>
  <c r="AT632" i="11"/>
  <c r="AT633" i="11"/>
  <c r="AT634" i="11"/>
  <c r="AT635" i="11"/>
  <c r="AT636" i="11"/>
  <c r="AT637" i="11"/>
  <c r="AT638" i="11"/>
  <c r="AT639" i="11"/>
  <c r="AT640" i="11"/>
  <c r="AT641" i="11"/>
  <c r="AT642" i="11"/>
  <c r="AT643" i="11"/>
  <c r="AT644" i="11"/>
  <c r="AT645" i="11"/>
  <c r="AT646" i="11"/>
  <c r="AT647" i="11"/>
  <c r="AT648" i="11"/>
  <c r="AT649" i="11"/>
  <c r="AT650" i="11"/>
  <c r="AT651" i="11"/>
  <c r="AT652" i="11"/>
  <c r="AT653" i="11"/>
  <c r="AT654" i="11"/>
  <c r="AT655" i="11"/>
  <c r="AT656" i="11"/>
  <c r="AT657" i="11"/>
  <c r="AT658" i="11"/>
  <c r="AT659" i="11"/>
  <c r="AT660" i="11"/>
  <c r="AT661" i="11"/>
  <c r="AT662" i="11"/>
  <c r="AT663" i="11"/>
  <c r="AT664" i="11"/>
  <c r="AT665" i="11"/>
  <c r="AT666" i="11"/>
  <c r="AT667" i="11"/>
  <c r="AT668" i="11"/>
  <c r="AT669" i="11"/>
  <c r="AT670" i="11"/>
  <c r="AT671" i="11"/>
  <c r="AT672" i="11"/>
  <c r="AT673" i="11"/>
  <c r="AT674" i="11"/>
  <c r="AT675" i="11"/>
  <c r="AT676" i="11"/>
  <c r="AT677" i="11"/>
  <c r="AT678" i="11"/>
  <c r="AT679" i="11"/>
  <c r="AT680" i="11"/>
  <c r="AT681" i="11"/>
  <c r="AT682" i="11"/>
  <c r="AT683" i="11"/>
  <c r="AT684" i="11"/>
  <c r="AT685" i="11"/>
  <c r="AT686" i="11"/>
  <c r="AT687" i="11"/>
  <c r="AT688" i="11"/>
  <c r="AT689" i="11"/>
  <c r="AT690" i="11"/>
  <c r="AT691" i="11"/>
  <c r="AT692" i="11"/>
  <c r="AT693" i="11"/>
  <c r="AT694" i="11"/>
  <c r="AT695" i="11"/>
  <c r="AT696" i="11"/>
  <c r="AT697" i="11"/>
  <c r="AT698" i="11"/>
  <c r="AT699" i="11"/>
  <c r="AT700" i="11"/>
  <c r="AT701" i="11"/>
  <c r="AT702" i="11"/>
  <c r="AT703" i="11"/>
  <c r="AT704" i="11"/>
  <c r="AT705" i="11"/>
  <c r="AT706" i="11"/>
  <c r="AT707" i="11"/>
  <c r="AT708" i="11"/>
  <c r="AT709" i="11"/>
  <c r="AT710" i="11"/>
  <c r="AT711" i="11"/>
  <c r="AT712" i="11"/>
  <c r="AT713" i="11"/>
  <c r="AT714" i="11"/>
  <c r="AT715" i="11"/>
  <c r="AT716" i="11"/>
  <c r="AT717" i="11"/>
  <c r="AT718" i="11"/>
  <c r="AT719" i="11"/>
  <c r="AT720" i="11"/>
  <c r="AT721" i="11"/>
  <c r="AT722" i="11"/>
  <c r="AT723" i="11"/>
  <c r="AT724" i="11"/>
  <c r="AT725" i="11"/>
  <c r="AT726" i="11"/>
  <c r="AT727" i="11"/>
  <c r="AT728" i="11"/>
  <c r="AT729" i="11"/>
  <c r="AT730" i="11"/>
  <c r="AT731" i="11"/>
  <c r="AT732" i="11"/>
  <c r="AT733" i="11"/>
  <c r="AT734" i="11"/>
  <c r="AT735" i="11"/>
  <c r="AT736" i="11"/>
  <c r="AT737" i="11"/>
  <c r="AT738" i="11"/>
  <c r="AT739" i="11"/>
  <c r="AT740" i="11"/>
  <c r="AT741" i="11"/>
  <c r="AT742" i="11"/>
  <c r="AT743" i="11"/>
  <c r="AT744" i="11"/>
  <c r="AT745" i="11"/>
  <c r="AT746" i="11"/>
  <c r="AT747" i="11"/>
  <c r="AT748" i="11"/>
  <c r="AT749" i="11"/>
  <c r="AT750" i="11"/>
  <c r="AT751" i="11"/>
  <c r="AT752" i="11"/>
  <c r="AT753" i="11"/>
  <c r="AT754" i="11"/>
  <c r="AT755" i="11"/>
  <c r="AT756" i="11"/>
  <c r="AT757" i="11"/>
  <c r="AT758" i="11"/>
  <c r="AT759" i="11"/>
  <c r="AT760" i="11"/>
  <c r="AT761" i="11"/>
  <c r="AT762" i="11"/>
  <c r="AT763" i="11"/>
  <c r="AT764" i="11"/>
  <c r="AT765" i="11"/>
  <c r="AT766" i="11"/>
  <c r="AT767" i="11"/>
  <c r="AT768" i="11"/>
  <c r="AT769" i="11"/>
  <c r="AT770" i="11"/>
  <c r="AT771" i="11"/>
  <c r="AT772" i="11"/>
  <c r="AT773" i="11"/>
  <c r="AT774" i="11"/>
  <c r="AT775" i="11"/>
  <c r="AT776" i="11"/>
  <c r="AT777" i="11"/>
  <c r="AT778" i="11"/>
  <c r="AT779" i="11"/>
  <c r="AT780" i="11"/>
  <c r="AT781" i="11"/>
  <c r="AT782" i="11"/>
  <c r="AT783" i="11"/>
  <c r="AT784" i="11"/>
  <c r="AT785" i="11"/>
  <c r="AT786" i="11"/>
  <c r="AT787" i="11"/>
  <c r="AT788" i="11"/>
  <c r="AT789" i="11"/>
  <c r="AT790" i="11"/>
  <c r="AT791" i="11"/>
  <c r="AT792" i="11"/>
  <c r="AT793" i="11"/>
  <c r="AT794" i="11"/>
  <c r="AT795" i="11"/>
  <c r="AT796" i="11"/>
  <c r="AT797" i="11"/>
  <c r="AT798" i="11"/>
  <c r="AT799" i="11"/>
  <c r="AT800" i="11"/>
  <c r="AT801" i="11"/>
  <c r="AT802" i="11"/>
  <c r="AT803" i="11"/>
  <c r="AT804" i="11"/>
  <c r="AT805" i="11"/>
  <c r="AT806" i="11"/>
  <c r="AT807" i="11"/>
  <c r="AT808" i="11"/>
  <c r="AT809" i="11"/>
  <c r="AT810" i="11"/>
  <c r="AT811" i="11"/>
  <c r="AT812" i="11"/>
  <c r="AT813" i="11"/>
  <c r="AT814" i="11"/>
  <c r="AT815" i="11"/>
  <c r="AT816" i="11"/>
  <c r="AT817" i="11"/>
  <c r="AT818" i="11"/>
  <c r="AT819" i="11"/>
  <c r="AT820" i="11"/>
  <c r="AT821" i="11"/>
  <c r="AT822" i="11"/>
  <c r="AT823" i="11"/>
  <c r="AT824" i="11"/>
  <c r="AT825" i="11"/>
  <c r="AT826" i="11"/>
  <c r="AT827" i="11"/>
  <c r="AT828" i="11"/>
  <c r="AT829" i="11"/>
  <c r="AT830" i="11"/>
  <c r="AT831" i="11"/>
  <c r="AT832" i="11"/>
  <c r="AT833" i="11"/>
  <c r="AT834" i="11"/>
  <c r="AT835" i="11"/>
  <c r="AT836" i="11"/>
  <c r="AT837" i="11"/>
  <c r="AT838" i="11"/>
  <c r="AT839" i="11"/>
  <c r="AT840" i="11"/>
  <c r="AT841" i="11"/>
  <c r="AT842" i="11"/>
  <c r="AT843" i="11"/>
  <c r="AT844" i="11"/>
  <c r="AT845" i="11"/>
  <c r="AT846" i="11"/>
  <c r="AT847" i="11"/>
  <c r="AT848" i="11"/>
  <c r="AT849" i="11"/>
  <c r="AT850" i="11"/>
  <c r="AT851" i="11"/>
  <c r="AT852" i="11"/>
  <c r="AT853" i="11"/>
  <c r="AT854" i="11"/>
  <c r="AT855" i="11"/>
  <c r="AT856" i="11"/>
  <c r="AT857" i="11"/>
  <c r="AT858" i="11"/>
  <c r="AT859" i="11"/>
  <c r="AT860" i="11"/>
  <c r="AT861" i="11"/>
  <c r="AT862" i="11"/>
  <c r="AT863" i="11"/>
  <c r="AT864" i="11"/>
  <c r="AT865" i="11"/>
  <c r="AT866" i="11"/>
  <c r="AT867" i="11"/>
  <c r="AT868" i="11"/>
  <c r="AT869" i="11"/>
  <c r="AT870" i="11"/>
  <c r="AT871" i="11"/>
  <c r="AT872" i="11"/>
  <c r="AT873" i="11"/>
  <c r="AT874" i="11"/>
  <c r="AT875" i="11"/>
  <c r="AT876" i="11"/>
  <c r="AT877" i="11"/>
  <c r="AT878" i="11"/>
  <c r="AT879" i="11"/>
  <c r="AT880" i="11"/>
  <c r="AT881" i="11"/>
  <c r="AT882" i="11"/>
  <c r="AT883" i="11"/>
  <c r="AT884" i="11"/>
  <c r="AT885" i="11"/>
  <c r="AT886" i="11"/>
  <c r="AT887" i="11"/>
  <c r="AT888" i="11"/>
  <c r="AT889" i="11"/>
  <c r="AT890" i="11"/>
  <c r="AT891" i="11"/>
  <c r="AT892" i="11"/>
  <c r="AT893" i="11"/>
  <c r="AT894" i="11"/>
  <c r="AT895" i="11"/>
  <c r="AT896" i="11"/>
  <c r="AT897" i="11"/>
  <c r="AT898" i="11"/>
  <c r="AT899" i="11"/>
  <c r="AT900" i="11"/>
  <c r="AT901" i="11"/>
  <c r="AT902" i="11"/>
  <c r="AT903" i="11"/>
  <c r="AT904" i="11"/>
  <c r="AT905" i="11"/>
  <c r="AT906" i="11"/>
  <c r="AT907" i="11"/>
  <c r="AT908" i="11"/>
  <c r="AT909" i="11"/>
  <c r="AT910" i="11"/>
  <c r="AT911" i="11"/>
  <c r="AT912" i="11"/>
  <c r="AT913" i="11"/>
  <c r="AT914" i="11"/>
  <c r="AT915" i="11"/>
  <c r="AT916" i="11"/>
  <c r="AT917" i="11"/>
  <c r="AT918" i="11"/>
  <c r="AT919" i="11"/>
  <c r="AT920" i="11"/>
  <c r="AT921" i="11"/>
  <c r="AT922" i="11"/>
  <c r="AT923" i="11"/>
  <c r="AT924" i="11"/>
  <c r="AT925" i="11"/>
  <c r="AT926" i="11"/>
  <c r="AT927" i="11"/>
  <c r="AT928" i="11"/>
  <c r="AT929" i="11"/>
  <c r="AT930" i="11"/>
  <c r="AT931" i="11"/>
  <c r="AT932" i="11"/>
  <c r="AT933" i="11"/>
  <c r="AT934" i="11"/>
  <c r="AT935" i="11"/>
  <c r="AT936" i="11"/>
  <c r="AT937" i="11"/>
  <c r="AT938" i="11"/>
  <c r="AT939" i="11"/>
  <c r="AT940" i="11"/>
  <c r="AT941" i="11"/>
  <c r="AT942" i="11"/>
  <c r="AT943" i="11"/>
  <c r="AT944" i="11"/>
  <c r="AT945" i="11"/>
  <c r="AT946" i="11"/>
  <c r="AT947" i="11"/>
  <c r="AT948" i="11"/>
  <c r="AT949" i="11"/>
  <c r="AT950" i="11"/>
  <c r="AT951" i="11"/>
  <c r="AT952" i="11"/>
  <c r="AT953" i="11"/>
  <c r="AT954" i="11"/>
  <c r="AT955" i="11"/>
  <c r="AT956" i="11"/>
  <c r="AT957" i="11"/>
  <c r="AT958" i="11"/>
  <c r="AT959" i="11"/>
  <c r="AT960" i="11"/>
  <c r="AT961" i="11"/>
  <c r="AT962" i="11"/>
  <c r="AT963" i="11"/>
  <c r="AT964" i="11"/>
  <c r="AT965" i="11"/>
  <c r="AT966" i="11"/>
  <c r="AT967" i="11"/>
  <c r="AT968" i="11"/>
  <c r="AT969" i="11"/>
  <c r="AT970" i="11"/>
  <c r="AT971" i="11"/>
  <c r="AT972" i="11"/>
  <c r="AT973" i="11"/>
  <c r="AT974" i="11"/>
  <c r="AT975" i="11"/>
  <c r="AT976" i="11"/>
  <c r="AT977" i="11"/>
  <c r="AT978" i="11"/>
  <c r="AT979" i="11"/>
  <c r="AT980" i="11"/>
  <c r="AT981" i="11"/>
  <c r="AT982" i="11"/>
  <c r="AT983" i="11"/>
  <c r="AT984" i="11"/>
  <c r="AT985" i="11"/>
  <c r="AT986" i="11"/>
  <c r="AT987" i="11"/>
  <c r="AT988" i="11"/>
  <c r="AT989" i="11"/>
  <c r="AT990" i="11"/>
  <c r="AT991" i="11"/>
  <c r="AT992" i="11"/>
  <c r="AT993" i="11"/>
  <c r="AT994" i="11"/>
  <c r="AT995" i="11"/>
  <c r="AT996" i="11"/>
  <c r="AT997" i="11"/>
  <c r="AT998" i="11"/>
  <c r="AT999" i="11"/>
  <c r="AT1000" i="11"/>
  <c r="AT1001" i="11"/>
  <c r="AT1002" i="11"/>
  <c r="AT1003" i="11"/>
  <c r="AT1004" i="11"/>
  <c r="AT13" i="11"/>
  <c r="AU13" i="11" s="1"/>
  <c r="AI19" i="11"/>
  <c r="AI20" i="11"/>
  <c r="AI21" i="11"/>
  <c r="AI22" i="11"/>
  <c r="AI23" i="11"/>
  <c r="AI24" i="11"/>
  <c r="AI25" i="11"/>
  <c r="AI26" i="11"/>
  <c r="AI27" i="11"/>
  <c r="AI28" i="11"/>
  <c r="AI29" i="11"/>
  <c r="AI30" i="11"/>
  <c r="AI31" i="11"/>
  <c r="AI32" i="11"/>
  <c r="AI33" i="11"/>
  <c r="AI34" i="11"/>
  <c r="AI35" i="11"/>
  <c r="AI36" i="11"/>
  <c r="AI37" i="11"/>
  <c r="AI38" i="11"/>
  <c r="AI39" i="11"/>
  <c r="AI40" i="11"/>
  <c r="AI41" i="11"/>
  <c r="AI42" i="11"/>
  <c r="AI43" i="11"/>
  <c r="AI44" i="11"/>
  <c r="AI45" i="11"/>
  <c r="AI46" i="11"/>
  <c r="AI47" i="11"/>
  <c r="AI48" i="11"/>
  <c r="AI49" i="11"/>
  <c r="AI50" i="11"/>
  <c r="AI51" i="11"/>
  <c r="AI52" i="11"/>
  <c r="AI53" i="11"/>
  <c r="AI54" i="11"/>
  <c r="AI55" i="11"/>
  <c r="AI56" i="11"/>
  <c r="AI57" i="11"/>
  <c r="AI58" i="11"/>
  <c r="AI59" i="11"/>
  <c r="AI60" i="11"/>
  <c r="AI61" i="11"/>
  <c r="AI62" i="11"/>
  <c r="AI63" i="11"/>
  <c r="AI64" i="11"/>
  <c r="AI65" i="11"/>
  <c r="AI66" i="11"/>
  <c r="AI67" i="11"/>
  <c r="AI68" i="11"/>
  <c r="AI69" i="11"/>
  <c r="AI70" i="11"/>
  <c r="AI71" i="11"/>
  <c r="AI72" i="11"/>
  <c r="AI73" i="11"/>
  <c r="AI74" i="11"/>
  <c r="AI75" i="11"/>
  <c r="AI76" i="11"/>
  <c r="AI77" i="11"/>
  <c r="AI78" i="11"/>
  <c r="AI79" i="11"/>
  <c r="AI80" i="11"/>
  <c r="AI81" i="11"/>
  <c r="AI82" i="11"/>
  <c r="AI83" i="11"/>
  <c r="AI84" i="11"/>
  <c r="AI85" i="11"/>
  <c r="AI86" i="11"/>
  <c r="AI87" i="11"/>
  <c r="AI88" i="11"/>
  <c r="AI89" i="11"/>
  <c r="AI90" i="11"/>
  <c r="AI91" i="11"/>
  <c r="AI92" i="11"/>
  <c r="AI93" i="11"/>
  <c r="AI94" i="11"/>
  <c r="AI95" i="11"/>
  <c r="AI96" i="11"/>
  <c r="AI97" i="11"/>
  <c r="AI98" i="11"/>
  <c r="AI99" i="11"/>
  <c r="AI100" i="11"/>
  <c r="AI101" i="11"/>
  <c r="AI102" i="11"/>
  <c r="AI103" i="11"/>
  <c r="AI104" i="11"/>
  <c r="AI105" i="11"/>
  <c r="AI106" i="11"/>
  <c r="AI107" i="11"/>
  <c r="AI108" i="11"/>
  <c r="AI109" i="11"/>
  <c r="AI110" i="11"/>
  <c r="AI111" i="11"/>
  <c r="AI112" i="11"/>
  <c r="AI113" i="11"/>
  <c r="AI114" i="11"/>
  <c r="AI115" i="11"/>
  <c r="AI116" i="11"/>
  <c r="AI117" i="11"/>
  <c r="AI118" i="11"/>
  <c r="AI119" i="11"/>
  <c r="AI120" i="11"/>
  <c r="AI121" i="11"/>
  <c r="AI122" i="11"/>
  <c r="AI123" i="11"/>
  <c r="AI124" i="11"/>
  <c r="AI125" i="11"/>
  <c r="AI126" i="11"/>
  <c r="AI127" i="11"/>
  <c r="AI128" i="11"/>
  <c r="AI129" i="11"/>
  <c r="AI130" i="11"/>
  <c r="AI131" i="11"/>
  <c r="AI132" i="11"/>
  <c r="AI133" i="11"/>
  <c r="AI134" i="11"/>
  <c r="AI135" i="11"/>
  <c r="AI136" i="11"/>
  <c r="AI137" i="11"/>
  <c r="AI138" i="11"/>
  <c r="AI139" i="11"/>
  <c r="AI140" i="11"/>
  <c r="AI141" i="11"/>
  <c r="AI142" i="11"/>
  <c r="AI143" i="11"/>
  <c r="AI144" i="11"/>
  <c r="AI145" i="11"/>
  <c r="AI146" i="11"/>
  <c r="AI147" i="11"/>
  <c r="AI148" i="11"/>
  <c r="AI149" i="11"/>
  <c r="AI150" i="11"/>
  <c r="AI151" i="11"/>
  <c r="AI152" i="11"/>
  <c r="AI153" i="11"/>
  <c r="AI154" i="11"/>
  <c r="AI155" i="11"/>
  <c r="AI156" i="11"/>
  <c r="AI157" i="11"/>
  <c r="AI158" i="11"/>
  <c r="AI159" i="11"/>
  <c r="AI160" i="11"/>
  <c r="AI161" i="11"/>
  <c r="AI162" i="11"/>
  <c r="AI163" i="11"/>
  <c r="AI164" i="11"/>
  <c r="AI165" i="11"/>
  <c r="AI166" i="11"/>
  <c r="AI167" i="11"/>
  <c r="AI168" i="11"/>
  <c r="AI169" i="11"/>
  <c r="AI170" i="11"/>
  <c r="AI171" i="11"/>
  <c r="AI172" i="11"/>
  <c r="AI173" i="11"/>
  <c r="AI174" i="11"/>
  <c r="AI175" i="11"/>
  <c r="AI176" i="11"/>
  <c r="AI177" i="11"/>
  <c r="AI178" i="11"/>
  <c r="AI179" i="11"/>
  <c r="AI180" i="11"/>
  <c r="AI181" i="11"/>
  <c r="AI182" i="11"/>
  <c r="AI183" i="11"/>
  <c r="AI184" i="11"/>
  <c r="AI185" i="11"/>
  <c r="AI186" i="11"/>
  <c r="AI187" i="11"/>
  <c r="AI188" i="11"/>
  <c r="AI189" i="11"/>
  <c r="AI190" i="11"/>
  <c r="AI191" i="11"/>
  <c r="AI192" i="11"/>
  <c r="AI193" i="11"/>
  <c r="AI194" i="11"/>
  <c r="AI195" i="11"/>
  <c r="AI196" i="11"/>
  <c r="AI197" i="11"/>
  <c r="AI198" i="11"/>
  <c r="AI199" i="11"/>
  <c r="AI200" i="11"/>
  <c r="AI201" i="11"/>
  <c r="AI202" i="11"/>
  <c r="AI203" i="11"/>
  <c r="AI204" i="11"/>
  <c r="AI205" i="11"/>
  <c r="AI206" i="11"/>
  <c r="AI207" i="11"/>
  <c r="AI208" i="11"/>
  <c r="AI209" i="11"/>
  <c r="AI210" i="11"/>
  <c r="AI211" i="11"/>
  <c r="AI212" i="11"/>
  <c r="AI213" i="11"/>
  <c r="AI214" i="11"/>
  <c r="AI215" i="11"/>
  <c r="AI216" i="11"/>
  <c r="AI217" i="11"/>
  <c r="AI218" i="11"/>
  <c r="AI219" i="11"/>
  <c r="AI220" i="11"/>
  <c r="AI221" i="11"/>
  <c r="AI222" i="11"/>
  <c r="AI223" i="11"/>
  <c r="AI224" i="11"/>
  <c r="AI225" i="11"/>
  <c r="AI226" i="11"/>
  <c r="AI227" i="11"/>
  <c r="AI228" i="11"/>
  <c r="AI229" i="11"/>
  <c r="AI230" i="11"/>
  <c r="AI231" i="11"/>
  <c r="AI232" i="11"/>
  <c r="AI233" i="11"/>
  <c r="AI234" i="11"/>
  <c r="AI235" i="11"/>
  <c r="AI236" i="11"/>
  <c r="AI237" i="11"/>
  <c r="AI238" i="11"/>
  <c r="AI239" i="11"/>
  <c r="AI240" i="11"/>
  <c r="AI241" i="11"/>
  <c r="AI242" i="11"/>
  <c r="AI243" i="11"/>
  <c r="AI244" i="11"/>
  <c r="AI245" i="11"/>
  <c r="AI246" i="11"/>
  <c r="AI247" i="11"/>
  <c r="AI248" i="11"/>
  <c r="AI249" i="11"/>
  <c r="AI250" i="11"/>
  <c r="AI251" i="11"/>
  <c r="AI252" i="11"/>
  <c r="AI253" i="11"/>
  <c r="AI254" i="11"/>
  <c r="AI255" i="11"/>
  <c r="AI256" i="11"/>
  <c r="AI257" i="11"/>
  <c r="AI258" i="11"/>
  <c r="AI259" i="11"/>
  <c r="AI260" i="11"/>
  <c r="AI261" i="11"/>
  <c r="AI262" i="11"/>
  <c r="AI263" i="11"/>
  <c r="AI264" i="11"/>
  <c r="AI265" i="11"/>
  <c r="AI266" i="11"/>
  <c r="AI267" i="11"/>
  <c r="AI268" i="11"/>
  <c r="AI269" i="11"/>
  <c r="AI270" i="11"/>
  <c r="AI271" i="11"/>
  <c r="AI272" i="11"/>
  <c r="AI273" i="11"/>
  <c r="AI274" i="11"/>
  <c r="AI275" i="11"/>
  <c r="AI276" i="11"/>
  <c r="AI277" i="11"/>
  <c r="AI278" i="11"/>
  <c r="AI279" i="11"/>
  <c r="AI280" i="11"/>
  <c r="AI281" i="11"/>
  <c r="AI282" i="11"/>
  <c r="AI283" i="11"/>
  <c r="AI284" i="11"/>
  <c r="AI285" i="11"/>
  <c r="AI286" i="11"/>
  <c r="AI287" i="11"/>
  <c r="AI288" i="11"/>
  <c r="AI289" i="11"/>
  <c r="AI290" i="11"/>
  <c r="AI291" i="11"/>
  <c r="AI292" i="11"/>
  <c r="AI293" i="11"/>
  <c r="AI294" i="11"/>
  <c r="AI295" i="11"/>
  <c r="AI296" i="11"/>
  <c r="AI297" i="11"/>
  <c r="AI298" i="11"/>
  <c r="AI299" i="11"/>
  <c r="AI300" i="11"/>
  <c r="AI301" i="11"/>
  <c r="AI302" i="11"/>
  <c r="AI303" i="11"/>
  <c r="AI304" i="11"/>
  <c r="AI305" i="11"/>
  <c r="AI306" i="11"/>
  <c r="AI307" i="11"/>
  <c r="AI308" i="11"/>
  <c r="AI309" i="11"/>
  <c r="AI310" i="11"/>
  <c r="AI311" i="11"/>
  <c r="AI312" i="11"/>
  <c r="AI313" i="11"/>
  <c r="AI314" i="11"/>
  <c r="AI315" i="11"/>
  <c r="AI316" i="11"/>
  <c r="AI317" i="11"/>
  <c r="AI318" i="11"/>
  <c r="AI319" i="11"/>
  <c r="AI320" i="11"/>
  <c r="AI321" i="11"/>
  <c r="AI322" i="11"/>
  <c r="AI323" i="11"/>
  <c r="AI324" i="11"/>
  <c r="AI325" i="11"/>
  <c r="AI326" i="11"/>
  <c r="AI327" i="11"/>
  <c r="AI328" i="11"/>
  <c r="AI329" i="11"/>
  <c r="AI330" i="11"/>
  <c r="AI331" i="11"/>
  <c r="AI332" i="11"/>
  <c r="AI333" i="11"/>
  <c r="AI334" i="11"/>
  <c r="AI335" i="11"/>
  <c r="AI336" i="11"/>
  <c r="AI337" i="11"/>
  <c r="AI338" i="11"/>
  <c r="AI339" i="11"/>
  <c r="AI340" i="11"/>
  <c r="AI341" i="11"/>
  <c r="AI342" i="11"/>
  <c r="AI343" i="11"/>
  <c r="AI344" i="11"/>
  <c r="AI345" i="11"/>
  <c r="AI346" i="11"/>
  <c r="AI347" i="11"/>
  <c r="AI348" i="11"/>
  <c r="AI349" i="11"/>
  <c r="AI350" i="11"/>
  <c r="AI351" i="11"/>
  <c r="AI352" i="11"/>
  <c r="AI353" i="11"/>
  <c r="AI354" i="11"/>
  <c r="AI355" i="11"/>
  <c r="AI356" i="11"/>
  <c r="AI357" i="11"/>
  <c r="AI358" i="11"/>
  <c r="AI359" i="11"/>
  <c r="AI360" i="11"/>
  <c r="AI361" i="11"/>
  <c r="AI362" i="11"/>
  <c r="AI363" i="11"/>
  <c r="AI364" i="11"/>
  <c r="AI365" i="11"/>
  <c r="AI366" i="11"/>
  <c r="AI367" i="11"/>
  <c r="AI368" i="11"/>
  <c r="AI369" i="11"/>
  <c r="AI370" i="11"/>
  <c r="AI371" i="11"/>
  <c r="AI372" i="11"/>
  <c r="AI373" i="11"/>
  <c r="AI374" i="11"/>
  <c r="AI375" i="11"/>
  <c r="AI376" i="11"/>
  <c r="AI377" i="11"/>
  <c r="AI378" i="11"/>
  <c r="AI379" i="11"/>
  <c r="AI380" i="11"/>
  <c r="AI381" i="11"/>
  <c r="AI382" i="11"/>
  <c r="AI383" i="11"/>
  <c r="AI384" i="11"/>
  <c r="AI385" i="11"/>
  <c r="AI386" i="11"/>
  <c r="AI387" i="11"/>
  <c r="AI388" i="11"/>
  <c r="AI389" i="11"/>
  <c r="AI390" i="11"/>
  <c r="AI391" i="11"/>
  <c r="AI392" i="11"/>
  <c r="AI393" i="11"/>
  <c r="AI394" i="11"/>
  <c r="AI395" i="11"/>
  <c r="AI396" i="11"/>
  <c r="AI397" i="11"/>
  <c r="AI398" i="11"/>
  <c r="AI399" i="11"/>
  <c r="AI400" i="11"/>
  <c r="AI401" i="11"/>
  <c r="AI402" i="11"/>
  <c r="AI403" i="11"/>
  <c r="AI404" i="11"/>
  <c r="AI405" i="11"/>
  <c r="AI406" i="11"/>
  <c r="AI407" i="11"/>
  <c r="AI408" i="11"/>
  <c r="AI409" i="11"/>
  <c r="AI410" i="11"/>
  <c r="AI411" i="11"/>
  <c r="AI412" i="11"/>
  <c r="AI413" i="11"/>
  <c r="AI414" i="11"/>
  <c r="AI415" i="11"/>
  <c r="AI416" i="11"/>
  <c r="AI417" i="11"/>
  <c r="AI418" i="11"/>
  <c r="AI419" i="11"/>
  <c r="AI420" i="11"/>
  <c r="AI421" i="11"/>
  <c r="AI422" i="11"/>
  <c r="AI423" i="11"/>
  <c r="AI424" i="11"/>
  <c r="AI425" i="11"/>
  <c r="AI426" i="11"/>
  <c r="AI427" i="11"/>
  <c r="AI428" i="11"/>
  <c r="AI429" i="11"/>
  <c r="AI430" i="11"/>
  <c r="AI431" i="11"/>
  <c r="AI432" i="11"/>
  <c r="AI433" i="11"/>
  <c r="AI434" i="11"/>
  <c r="AI435" i="11"/>
  <c r="AI436" i="11"/>
  <c r="AI437" i="11"/>
  <c r="AI438" i="11"/>
  <c r="AI439" i="11"/>
  <c r="AI440" i="11"/>
  <c r="AI441" i="11"/>
  <c r="AI442" i="11"/>
  <c r="AI443" i="11"/>
  <c r="AI444" i="11"/>
  <c r="AI445" i="11"/>
  <c r="AI446" i="11"/>
  <c r="AI447" i="11"/>
  <c r="AI448" i="11"/>
  <c r="AI449" i="11"/>
  <c r="AI450" i="11"/>
  <c r="AI451" i="11"/>
  <c r="AI452" i="11"/>
  <c r="AI453" i="11"/>
  <c r="AI454" i="11"/>
  <c r="AI455" i="11"/>
  <c r="AI456" i="11"/>
  <c r="AI457" i="11"/>
  <c r="AI458" i="11"/>
  <c r="AI459" i="11"/>
  <c r="AI460" i="11"/>
  <c r="AI461" i="11"/>
  <c r="AI462" i="11"/>
  <c r="AI463" i="11"/>
  <c r="AI464" i="11"/>
  <c r="AI465" i="11"/>
  <c r="AI466" i="11"/>
  <c r="AI467" i="11"/>
  <c r="AI468" i="11"/>
  <c r="AI469" i="11"/>
  <c r="AI470" i="11"/>
  <c r="AI471" i="11"/>
  <c r="AI472" i="11"/>
  <c r="AI473" i="11"/>
  <c r="AI474" i="11"/>
  <c r="AI475" i="11"/>
  <c r="AI476" i="11"/>
  <c r="AI477" i="11"/>
  <c r="AI478" i="11"/>
  <c r="AI479" i="11"/>
  <c r="AI480" i="11"/>
  <c r="AI481" i="11"/>
  <c r="AI482" i="11"/>
  <c r="AI483" i="11"/>
  <c r="AI484" i="11"/>
  <c r="AI485" i="11"/>
  <c r="AI486" i="11"/>
  <c r="AI487" i="11"/>
  <c r="AI488" i="11"/>
  <c r="AI489" i="11"/>
  <c r="AI490" i="11"/>
  <c r="AI491" i="11"/>
  <c r="AI492" i="11"/>
  <c r="AI493" i="11"/>
  <c r="AI494" i="11"/>
  <c r="AI495" i="11"/>
  <c r="AI496" i="11"/>
  <c r="AI497" i="11"/>
  <c r="AI498" i="11"/>
  <c r="AI499" i="11"/>
  <c r="AI500" i="11"/>
  <c r="AI501" i="11"/>
  <c r="AI502" i="11"/>
  <c r="AI503" i="11"/>
  <c r="AI504" i="11"/>
  <c r="AI505" i="11"/>
  <c r="AI506" i="11"/>
  <c r="AI507" i="11"/>
  <c r="AI508" i="11"/>
  <c r="AI509" i="11"/>
  <c r="AI510" i="11"/>
  <c r="AI511" i="11"/>
  <c r="AI512" i="11"/>
  <c r="AI513" i="11"/>
  <c r="AI514" i="11"/>
  <c r="AI515" i="11"/>
  <c r="AI516" i="11"/>
  <c r="AI517" i="11"/>
  <c r="AI518" i="11"/>
  <c r="AI519" i="11"/>
  <c r="AI520" i="11"/>
  <c r="AI521" i="11"/>
  <c r="AI522" i="11"/>
  <c r="AI523" i="11"/>
  <c r="AI524" i="11"/>
  <c r="AI525" i="11"/>
  <c r="AI526" i="11"/>
  <c r="AI527" i="11"/>
  <c r="AI528" i="11"/>
  <c r="AI529" i="11"/>
  <c r="AI530" i="11"/>
  <c r="AI531" i="11"/>
  <c r="AI532" i="11"/>
  <c r="AI533" i="11"/>
  <c r="AI534" i="11"/>
  <c r="AI535" i="11"/>
  <c r="AI536" i="11"/>
  <c r="AI537" i="11"/>
  <c r="AI538" i="11"/>
  <c r="AI539" i="11"/>
  <c r="AI540" i="11"/>
  <c r="AI541" i="11"/>
  <c r="AI542" i="11"/>
  <c r="AI543" i="11"/>
  <c r="AI544" i="11"/>
  <c r="AI545" i="11"/>
  <c r="AI546" i="11"/>
  <c r="AI547" i="11"/>
  <c r="AI548" i="11"/>
  <c r="AI549" i="11"/>
  <c r="AI550" i="11"/>
  <c r="AI551" i="11"/>
  <c r="AI552" i="11"/>
  <c r="AI553" i="11"/>
  <c r="AI554" i="11"/>
  <c r="AI555" i="11"/>
  <c r="AI556" i="11"/>
  <c r="AI557" i="11"/>
  <c r="AI558" i="11"/>
  <c r="AI559" i="11"/>
  <c r="AI560" i="11"/>
  <c r="AI561" i="11"/>
  <c r="AI562" i="11"/>
  <c r="AI563" i="11"/>
  <c r="AI564" i="11"/>
  <c r="AI565" i="11"/>
  <c r="AI566" i="11"/>
  <c r="AI567" i="11"/>
  <c r="AI568" i="11"/>
  <c r="AI569" i="11"/>
  <c r="AI570" i="11"/>
  <c r="AI571" i="11"/>
  <c r="AI572" i="11"/>
  <c r="AI573" i="11"/>
  <c r="AI574" i="11"/>
  <c r="AI575" i="11"/>
  <c r="AI576" i="11"/>
  <c r="AI577" i="11"/>
  <c r="AI578" i="11"/>
  <c r="AI579" i="11"/>
  <c r="AI580" i="11"/>
  <c r="AI581" i="11"/>
  <c r="AI582" i="11"/>
  <c r="AI583" i="11"/>
  <c r="AI584" i="11"/>
  <c r="AI585" i="11"/>
  <c r="AI586" i="11"/>
  <c r="AI587" i="11"/>
  <c r="AI588" i="11"/>
  <c r="AI589" i="11"/>
  <c r="AI590" i="11"/>
  <c r="AI591" i="11"/>
  <c r="AI592" i="11"/>
  <c r="AI593" i="11"/>
  <c r="AI594" i="11"/>
  <c r="AI595" i="11"/>
  <c r="AI596" i="11"/>
  <c r="AI597" i="11"/>
  <c r="AI598" i="11"/>
  <c r="AI599" i="11"/>
  <c r="AI600" i="11"/>
  <c r="AI601" i="11"/>
  <c r="AI602" i="11"/>
  <c r="AI603" i="11"/>
  <c r="AI604" i="11"/>
  <c r="AI605" i="11"/>
  <c r="AI606" i="11"/>
  <c r="AI607" i="11"/>
  <c r="AI608" i="11"/>
  <c r="AI609" i="11"/>
  <c r="AI610" i="11"/>
  <c r="AI611" i="11"/>
  <c r="AI612" i="11"/>
  <c r="AI613" i="11"/>
  <c r="AI614" i="11"/>
  <c r="AI615" i="11"/>
  <c r="AI616" i="11"/>
  <c r="AI617" i="11"/>
  <c r="AI618" i="11"/>
  <c r="AI619" i="11"/>
  <c r="AI620" i="11"/>
  <c r="AI621" i="11"/>
  <c r="AI622" i="11"/>
  <c r="AI623" i="11"/>
  <c r="AI624" i="11"/>
  <c r="AI625" i="11"/>
  <c r="AI626" i="11"/>
  <c r="AI627" i="11"/>
  <c r="AI628" i="11"/>
  <c r="AI629" i="11"/>
  <c r="AI630" i="11"/>
  <c r="AI631" i="11"/>
  <c r="AI632" i="11"/>
  <c r="AI633" i="11"/>
  <c r="AI634" i="11"/>
  <c r="AI635" i="11"/>
  <c r="AI636" i="11"/>
  <c r="AI637" i="11"/>
  <c r="AI638" i="11"/>
  <c r="AI639" i="11"/>
  <c r="AI640" i="11"/>
  <c r="AI641" i="11"/>
  <c r="AI642" i="11"/>
  <c r="AI643" i="11"/>
  <c r="AI644" i="11"/>
  <c r="AI645" i="11"/>
  <c r="AI646" i="11"/>
  <c r="AI647" i="11"/>
  <c r="AI648" i="11"/>
  <c r="AI649" i="11"/>
  <c r="AI650" i="11"/>
  <c r="AI651" i="11"/>
  <c r="AI652" i="11"/>
  <c r="AI653" i="11"/>
  <c r="AI654" i="11"/>
  <c r="AI655" i="11"/>
  <c r="AI656" i="11"/>
  <c r="AI657" i="11"/>
  <c r="AI658" i="11"/>
  <c r="AI659" i="11"/>
  <c r="AI660" i="11"/>
  <c r="AI661" i="11"/>
  <c r="AI662" i="11"/>
  <c r="AI663" i="11"/>
  <c r="AI664" i="11"/>
  <c r="AI665" i="11"/>
  <c r="AI666" i="11"/>
  <c r="AI667" i="11"/>
  <c r="AI668" i="11"/>
  <c r="AI669" i="11"/>
  <c r="AI670" i="11"/>
  <c r="AI671" i="11"/>
  <c r="AI672" i="11"/>
  <c r="AI673" i="11"/>
  <c r="AI674" i="11"/>
  <c r="AI675" i="11"/>
  <c r="AI676" i="11"/>
  <c r="AI677" i="11"/>
  <c r="AI678" i="11"/>
  <c r="AI679" i="11"/>
  <c r="AI680" i="11"/>
  <c r="AI681" i="11"/>
  <c r="AI682" i="11"/>
  <c r="AI683" i="11"/>
  <c r="AI684" i="11"/>
  <c r="AI685" i="11"/>
  <c r="AI686" i="11"/>
  <c r="AI687" i="11"/>
  <c r="AI688" i="11"/>
  <c r="AI689" i="11"/>
  <c r="AI690" i="11"/>
  <c r="AI691" i="11"/>
  <c r="AI692" i="11"/>
  <c r="AI693" i="11"/>
  <c r="AI694" i="11"/>
  <c r="AI695" i="11"/>
  <c r="AI696" i="11"/>
  <c r="AI697" i="11"/>
  <c r="AI698" i="11"/>
  <c r="AI699" i="11"/>
  <c r="AI700" i="11"/>
  <c r="AI701" i="11"/>
  <c r="AI702" i="11"/>
  <c r="AI703" i="11"/>
  <c r="AI704" i="11"/>
  <c r="AI705" i="11"/>
  <c r="AI706" i="11"/>
  <c r="AI707" i="11"/>
  <c r="AI708" i="11"/>
  <c r="AI709" i="11"/>
  <c r="AI710" i="11"/>
  <c r="AI711" i="11"/>
  <c r="AI712" i="11"/>
  <c r="AI713" i="11"/>
  <c r="AI714" i="11"/>
  <c r="AI715" i="11"/>
  <c r="AI716" i="11"/>
  <c r="AI717" i="11"/>
  <c r="AI718" i="11"/>
  <c r="AI719" i="11"/>
  <c r="AI720" i="11"/>
  <c r="AI721" i="11"/>
  <c r="AI722" i="11"/>
  <c r="AI723" i="11"/>
  <c r="AI724" i="11"/>
  <c r="AI725" i="11"/>
  <c r="AI726" i="11"/>
  <c r="AI727" i="11"/>
  <c r="AI728" i="11"/>
  <c r="AI729" i="11"/>
  <c r="AI730" i="11"/>
  <c r="AI731" i="11"/>
  <c r="AI732" i="11"/>
  <c r="AI733" i="11"/>
  <c r="AI734" i="11"/>
  <c r="AI735" i="11"/>
  <c r="AI736" i="11"/>
  <c r="AI737" i="11"/>
  <c r="AI738" i="11"/>
  <c r="AI739" i="11"/>
  <c r="AI740" i="11"/>
  <c r="AI741" i="11"/>
  <c r="AI742" i="11"/>
  <c r="AI743" i="11"/>
  <c r="AI744" i="11"/>
  <c r="AI745" i="11"/>
  <c r="AI746" i="11"/>
  <c r="AI747" i="11"/>
  <c r="AI748" i="11"/>
  <c r="AI749" i="11"/>
  <c r="AI750" i="11"/>
  <c r="AI751" i="11"/>
  <c r="AI752" i="11"/>
  <c r="AI753" i="11"/>
  <c r="AI754" i="11"/>
  <c r="AI755" i="11"/>
  <c r="AI756" i="11"/>
  <c r="AI757" i="11"/>
  <c r="AI758" i="11"/>
  <c r="AI759" i="11"/>
  <c r="AI760" i="11"/>
  <c r="AI761" i="11"/>
  <c r="AI762" i="11"/>
  <c r="AI763" i="11"/>
  <c r="AI764" i="11"/>
  <c r="AI765" i="11"/>
  <c r="AI766" i="11"/>
  <c r="AI767" i="11"/>
  <c r="AI768" i="11"/>
  <c r="AI769" i="11"/>
  <c r="AI770" i="11"/>
  <c r="AI771" i="11"/>
  <c r="AI772" i="11"/>
  <c r="AI773" i="11"/>
  <c r="AI774" i="11"/>
  <c r="AI775" i="11"/>
  <c r="AI776" i="11"/>
  <c r="AI777" i="11"/>
  <c r="AI778" i="11"/>
  <c r="AI779" i="11"/>
  <c r="AI780" i="11"/>
  <c r="AI781" i="11"/>
  <c r="AI782" i="11"/>
  <c r="AI783" i="11"/>
  <c r="AI784" i="11"/>
  <c r="AI785" i="11"/>
  <c r="AI786" i="11"/>
  <c r="AI787" i="11"/>
  <c r="AI788" i="11"/>
  <c r="AI789" i="11"/>
  <c r="AI790" i="11"/>
  <c r="AI791" i="11"/>
  <c r="AI792" i="11"/>
  <c r="AI793" i="11"/>
  <c r="AI794" i="11"/>
  <c r="AI795" i="11"/>
  <c r="AI796" i="11"/>
  <c r="AI797" i="11"/>
  <c r="AI798" i="11"/>
  <c r="AI799" i="11"/>
  <c r="AI800" i="11"/>
  <c r="AI801" i="11"/>
  <c r="AI802" i="11"/>
  <c r="AI803" i="11"/>
  <c r="AI804" i="11"/>
  <c r="AI805" i="11"/>
  <c r="AI806" i="11"/>
  <c r="AI807" i="11"/>
  <c r="AI808" i="11"/>
  <c r="AI809" i="11"/>
  <c r="AI810" i="11"/>
  <c r="AI811" i="11"/>
  <c r="AI812" i="11"/>
  <c r="AI813" i="11"/>
  <c r="AI814" i="11"/>
  <c r="AI815" i="11"/>
  <c r="AI816" i="11"/>
  <c r="AI817" i="11"/>
  <c r="AI818" i="11"/>
  <c r="AI819" i="11"/>
  <c r="AI820" i="11"/>
  <c r="AI821" i="11"/>
  <c r="AI822" i="11"/>
  <c r="AI823" i="11"/>
  <c r="AI824" i="11"/>
  <c r="AI825" i="11"/>
  <c r="AI826" i="11"/>
  <c r="AI827" i="11"/>
  <c r="AI828" i="11"/>
  <c r="AI829" i="11"/>
  <c r="AI830" i="11"/>
  <c r="AI831" i="11"/>
  <c r="AI832" i="11"/>
  <c r="AI833" i="11"/>
  <c r="AI834" i="11"/>
  <c r="AI835" i="11"/>
  <c r="AI836" i="11"/>
  <c r="AI837" i="11"/>
  <c r="AI838" i="11"/>
  <c r="AI839" i="11"/>
  <c r="AI840" i="11"/>
  <c r="AI841" i="11"/>
  <c r="AI842" i="11"/>
  <c r="AI843" i="11"/>
  <c r="AI844" i="11"/>
  <c r="AI845" i="11"/>
  <c r="AI846" i="11"/>
  <c r="AI847" i="11"/>
  <c r="AI848" i="11"/>
  <c r="AI849" i="11"/>
  <c r="AI850" i="11"/>
  <c r="AI851" i="11"/>
  <c r="AI852" i="11"/>
  <c r="AI853" i="11"/>
  <c r="AI854" i="11"/>
  <c r="AI855" i="11"/>
  <c r="AI856" i="11"/>
  <c r="AI857" i="11"/>
  <c r="AI858" i="11"/>
  <c r="AI859" i="11"/>
  <c r="AI860" i="11"/>
  <c r="AI861" i="11"/>
  <c r="AI862" i="11"/>
  <c r="AI863" i="11"/>
  <c r="AI864" i="11"/>
  <c r="AI865" i="11"/>
  <c r="AI866" i="11"/>
  <c r="AI867" i="11"/>
  <c r="AI868" i="11"/>
  <c r="AI869" i="11"/>
  <c r="AI870" i="11"/>
  <c r="AI871" i="11"/>
  <c r="AI872" i="11"/>
  <c r="AI873" i="11"/>
  <c r="AI874" i="11"/>
  <c r="AI875" i="11"/>
  <c r="AI876" i="11"/>
  <c r="AI877" i="11"/>
  <c r="AI878" i="11"/>
  <c r="AI879" i="11"/>
  <c r="AI880" i="11"/>
  <c r="AI881" i="11"/>
  <c r="AI882" i="11"/>
  <c r="AI883" i="11"/>
  <c r="AI884" i="11"/>
  <c r="AI885" i="11"/>
  <c r="AI886" i="11"/>
  <c r="AI887" i="11"/>
  <c r="AI888" i="11"/>
  <c r="AI889" i="11"/>
  <c r="AI890" i="11"/>
  <c r="AI891" i="11"/>
  <c r="AI892" i="11"/>
  <c r="AI893" i="11"/>
  <c r="AI894" i="11"/>
  <c r="AI895" i="11"/>
  <c r="AI896" i="11"/>
  <c r="AI897" i="11"/>
  <c r="AI898" i="11"/>
  <c r="AI899" i="11"/>
  <c r="AI900" i="11"/>
  <c r="AI901" i="11"/>
  <c r="AI902" i="11"/>
  <c r="AI903" i="11"/>
  <c r="AI904" i="11"/>
  <c r="AI905" i="11"/>
  <c r="AI906" i="11"/>
  <c r="AI907" i="11"/>
  <c r="AI908" i="11"/>
  <c r="AI909" i="11"/>
  <c r="AI910" i="11"/>
  <c r="AI911" i="11"/>
  <c r="AI912" i="11"/>
  <c r="AI913" i="11"/>
  <c r="AI914" i="11"/>
  <c r="AI915" i="11"/>
  <c r="AI916" i="11"/>
  <c r="AI917" i="11"/>
  <c r="AI918" i="11"/>
  <c r="AI919" i="11"/>
  <c r="AI920" i="11"/>
  <c r="AI921" i="11"/>
  <c r="AI922" i="11"/>
  <c r="AI923" i="11"/>
  <c r="AI924" i="11"/>
  <c r="AI925" i="11"/>
  <c r="AI926" i="11"/>
  <c r="AI927" i="11"/>
  <c r="AI928" i="11"/>
  <c r="AI929" i="11"/>
  <c r="AI930" i="11"/>
  <c r="AI931" i="11"/>
  <c r="AI932" i="11"/>
  <c r="AI933" i="11"/>
  <c r="AI934" i="11"/>
  <c r="AI935" i="11"/>
  <c r="AI936" i="11"/>
  <c r="AI937" i="11"/>
  <c r="AI938" i="11"/>
  <c r="AI939" i="11"/>
  <c r="AI940" i="11"/>
  <c r="AI941" i="11"/>
  <c r="AI942" i="11"/>
  <c r="AI943" i="11"/>
  <c r="AI944" i="11"/>
  <c r="AI945" i="11"/>
  <c r="AI946" i="11"/>
  <c r="AI947" i="11"/>
  <c r="AI948" i="11"/>
  <c r="AI949" i="11"/>
  <c r="AI950" i="11"/>
  <c r="AI951" i="11"/>
  <c r="AI952" i="11"/>
  <c r="AI953" i="11"/>
  <c r="AI954" i="11"/>
  <c r="AI955" i="11"/>
  <c r="AI956" i="11"/>
  <c r="AI957" i="11"/>
  <c r="AI958" i="11"/>
  <c r="AI959" i="11"/>
  <c r="AI960" i="11"/>
  <c r="AI961" i="11"/>
  <c r="AI962" i="11"/>
  <c r="AI963" i="11"/>
  <c r="AI964" i="11"/>
  <c r="AI965" i="11"/>
  <c r="AI966" i="11"/>
  <c r="AI967" i="11"/>
  <c r="AI968" i="11"/>
  <c r="AI969" i="11"/>
  <c r="AI970" i="11"/>
  <c r="AI971" i="11"/>
  <c r="AI972" i="11"/>
  <c r="AI973" i="11"/>
  <c r="AI974" i="11"/>
  <c r="AI975" i="11"/>
  <c r="AI976" i="11"/>
  <c r="AI977" i="11"/>
  <c r="AI978" i="11"/>
  <c r="AI979" i="11"/>
  <c r="AI980" i="11"/>
  <c r="AI981" i="11"/>
  <c r="AI982" i="11"/>
  <c r="AI983" i="11"/>
  <c r="AI984" i="11"/>
  <c r="AI985" i="11"/>
  <c r="AI986" i="11"/>
  <c r="AI987" i="11"/>
  <c r="AI988" i="11"/>
  <c r="AI989" i="11"/>
  <c r="AI990" i="11"/>
  <c r="AI991" i="11"/>
  <c r="AI992" i="11"/>
  <c r="AI993" i="11"/>
  <c r="AI994" i="11"/>
  <c r="AI995" i="11"/>
  <c r="AI996" i="11"/>
  <c r="AI997" i="11"/>
  <c r="AI998" i="11"/>
  <c r="AI999" i="11"/>
  <c r="AI1000" i="11"/>
  <c r="AI1001" i="11"/>
  <c r="AI1002" i="11"/>
  <c r="AI1003" i="11"/>
  <c r="AI1004" i="11"/>
  <c r="AI13" i="11"/>
  <c r="Z15" i="14" l="1"/>
  <c r="CC16" i="15" l="1"/>
  <c r="CC17" i="15"/>
  <c r="CC18" i="15"/>
  <c r="CC19" i="15"/>
  <c r="CC20" i="15"/>
  <c r="CC21" i="15"/>
  <c r="CC22" i="15"/>
  <c r="CC23" i="15"/>
  <c r="CC24" i="15"/>
  <c r="CC25" i="15"/>
  <c r="CC26" i="15"/>
  <c r="CC27" i="15"/>
  <c r="CC28" i="15"/>
  <c r="CC29" i="15"/>
  <c r="CC30" i="15"/>
  <c r="CC31" i="15"/>
  <c r="CC32" i="15"/>
  <c r="CC33" i="15"/>
  <c r="CC34" i="15"/>
  <c r="CC35" i="15"/>
  <c r="CC36" i="15"/>
  <c r="CC37" i="15"/>
  <c r="CC38" i="15"/>
  <c r="CC39" i="15"/>
  <c r="CC40" i="15"/>
  <c r="CC41" i="15"/>
  <c r="CC42" i="15"/>
  <c r="CC43" i="15"/>
  <c r="CC44" i="15"/>
  <c r="CC45" i="15"/>
  <c r="CC46" i="15"/>
  <c r="CC47" i="15"/>
  <c r="CC48" i="15"/>
  <c r="CC49" i="15"/>
  <c r="CC50" i="15"/>
  <c r="CC51" i="15"/>
  <c r="CC52" i="15"/>
  <c r="CC53" i="15"/>
  <c r="CC54" i="15"/>
  <c r="CC55" i="15"/>
  <c r="CC56" i="15"/>
  <c r="CC57" i="15"/>
  <c r="CC58" i="15"/>
  <c r="CC59" i="15"/>
  <c r="CC60" i="15"/>
  <c r="CC61" i="15"/>
  <c r="CC62" i="15"/>
  <c r="CC63" i="15"/>
  <c r="CC64" i="15"/>
  <c r="CC65" i="15"/>
  <c r="CC66" i="15"/>
  <c r="CC67" i="15"/>
  <c r="CC68" i="15"/>
  <c r="CC69" i="15"/>
  <c r="CC70" i="15"/>
  <c r="CC71" i="15"/>
  <c r="CC72" i="15"/>
  <c r="CC73" i="15"/>
  <c r="CC74" i="15"/>
  <c r="CC75" i="15"/>
  <c r="CC76" i="15"/>
  <c r="CC77" i="15"/>
  <c r="CC78" i="15"/>
  <c r="CC79" i="15"/>
  <c r="CC80" i="15"/>
  <c r="CC81" i="15"/>
  <c r="CC82" i="15"/>
  <c r="CC83" i="15"/>
  <c r="CC84" i="15"/>
  <c r="CC85" i="15"/>
  <c r="CC86" i="15"/>
  <c r="CC87" i="15"/>
  <c r="CC88" i="15"/>
  <c r="CC89" i="15"/>
  <c r="CC90" i="15"/>
  <c r="CC91" i="15"/>
  <c r="CC92" i="15"/>
  <c r="CC93" i="15"/>
  <c r="CC94" i="15"/>
  <c r="CC95" i="15"/>
  <c r="CC96" i="15"/>
  <c r="CC97" i="15"/>
  <c r="CC98" i="15"/>
  <c r="CC99" i="15"/>
  <c r="CC100" i="15"/>
  <c r="CC101" i="15"/>
  <c r="CC102" i="15"/>
  <c r="CC103" i="15"/>
  <c r="CC104" i="15"/>
  <c r="CC105" i="15"/>
  <c r="CC106" i="15"/>
  <c r="CC107" i="15"/>
  <c r="CC108" i="15"/>
  <c r="CC109" i="15"/>
  <c r="CC110" i="15"/>
  <c r="CC111" i="15"/>
  <c r="CC112" i="15"/>
  <c r="CC113" i="15"/>
  <c r="CC114" i="15"/>
  <c r="CC115" i="15"/>
  <c r="CC116" i="15"/>
  <c r="CC117" i="15"/>
  <c r="CC118" i="15"/>
  <c r="CC119" i="15"/>
  <c r="CC120" i="15"/>
  <c r="CC121" i="15"/>
  <c r="CC122" i="15"/>
  <c r="CC123" i="15"/>
  <c r="CC124" i="15"/>
  <c r="CC125" i="15"/>
  <c r="CC126" i="15"/>
  <c r="CC127" i="15"/>
  <c r="CC128" i="15"/>
  <c r="CC129" i="15"/>
  <c r="CC130" i="15"/>
  <c r="CC131" i="15"/>
  <c r="CC132" i="15"/>
  <c r="CC133" i="15"/>
  <c r="CC134" i="15"/>
  <c r="CC135" i="15"/>
  <c r="CC136" i="15"/>
  <c r="CC137" i="15"/>
  <c r="CC138" i="15"/>
  <c r="CC139" i="15"/>
  <c r="CC140" i="15"/>
  <c r="CC141" i="15"/>
  <c r="CC142" i="15"/>
  <c r="CC143" i="15"/>
  <c r="CC144" i="15"/>
  <c r="CC145" i="15"/>
  <c r="CC146" i="15"/>
  <c r="CC147" i="15"/>
  <c r="CC148" i="15"/>
  <c r="CC149" i="15"/>
  <c r="CC150" i="15"/>
  <c r="CC151" i="15"/>
  <c r="CC152" i="15"/>
  <c r="CC153" i="15"/>
  <c r="CC154" i="15"/>
  <c r="CC155" i="15"/>
  <c r="CC156" i="15"/>
  <c r="CC157" i="15"/>
  <c r="CC158" i="15"/>
  <c r="CC159" i="15"/>
  <c r="CC160" i="15"/>
  <c r="CC161" i="15"/>
  <c r="CC162" i="15"/>
  <c r="CC163" i="15"/>
  <c r="CC164" i="15"/>
  <c r="CC165" i="15"/>
  <c r="CC166" i="15"/>
  <c r="CC167" i="15"/>
  <c r="CC168" i="15"/>
  <c r="CC169" i="15"/>
  <c r="CC170" i="15"/>
  <c r="CC171" i="15"/>
  <c r="CC172" i="15"/>
  <c r="CC173" i="15"/>
  <c r="CC174" i="15"/>
  <c r="CC175" i="15"/>
  <c r="CC176" i="15"/>
  <c r="CC177" i="15"/>
  <c r="CC178" i="15"/>
  <c r="CC179" i="15"/>
  <c r="CC180" i="15"/>
  <c r="CC181" i="15"/>
  <c r="CC182" i="15"/>
  <c r="CC183" i="15"/>
  <c r="CC184" i="15"/>
  <c r="CC185" i="15"/>
  <c r="CC186" i="15"/>
  <c r="CC187" i="15"/>
  <c r="CC188" i="15"/>
  <c r="CC189" i="15"/>
  <c r="CC190" i="15"/>
  <c r="CC191" i="15"/>
  <c r="CC192" i="15"/>
  <c r="CC193" i="15"/>
  <c r="CC194" i="15"/>
  <c r="CC195" i="15"/>
  <c r="CC196" i="15"/>
  <c r="CC197" i="15"/>
  <c r="CC198" i="15"/>
  <c r="CC199" i="15"/>
  <c r="CC200" i="15"/>
  <c r="CC201" i="15"/>
  <c r="CC202" i="15"/>
  <c r="CC203" i="15"/>
  <c r="CC204" i="15"/>
  <c r="CC205" i="15"/>
  <c r="CC206" i="15"/>
  <c r="CC207" i="15"/>
  <c r="CC208" i="15"/>
  <c r="CC209" i="15"/>
  <c r="CC210" i="15"/>
  <c r="CC211" i="15"/>
  <c r="CC212" i="15"/>
  <c r="CC213" i="15"/>
  <c r="CC214" i="15"/>
  <c r="CC215" i="15"/>
  <c r="CC216" i="15"/>
  <c r="CC217" i="15"/>
  <c r="CC218" i="15"/>
  <c r="CC219" i="15"/>
  <c r="CC220" i="15"/>
  <c r="CC221" i="15"/>
  <c r="CC222" i="15"/>
  <c r="CC223" i="15"/>
  <c r="CC224" i="15"/>
  <c r="CC225" i="15"/>
  <c r="CC226" i="15"/>
  <c r="CC227" i="15"/>
  <c r="CC228" i="15"/>
  <c r="CC229" i="15"/>
  <c r="CC230" i="15"/>
  <c r="CC231" i="15"/>
  <c r="CC232" i="15"/>
  <c r="CC233" i="15"/>
  <c r="CC234" i="15"/>
  <c r="CC235" i="15"/>
  <c r="CC236" i="15"/>
  <c r="CC237" i="15"/>
  <c r="CC238" i="15"/>
  <c r="CC239" i="15"/>
  <c r="CC240" i="15"/>
  <c r="CC241" i="15"/>
  <c r="CC242" i="15"/>
  <c r="CC243" i="15"/>
  <c r="CC244" i="15"/>
  <c r="CC245" i="15"/>
  <c r="CC246" i="15"/>
  <c r="CC247" i="15"/>
  <c r="CC248" i="15"/>
  <c r="CC249" i="15"/>
  <c r="CC250" i="15"/>
  <c r="CC251" i="15"/>
  <c r="CC252" i="15"/>
  <c r="CC253" i="15"/>
  <c r="CC254" i="15"/>
  <c r="CC255" i="15"/>
  <c r="CC256" i="15"/>
  <c r="CC257" i="15"/>
  <c r="CC258" i="15"/>
  <c r="CC259" i="15"/>
  <c r="CC260" i="15"/>
  <c r="CC261" i="15"/>
  <c r="CC262" i="15"/>
  <c r="CC263" i="15"/>
  <c r="CC264" i="15"/>
  <c r="CC265" i="15"/>
  <c r="CC266" i="15"/>
  <c r="CC267" i="15"/>
  <c r="CC268" i="15"/>
  <c r="CC269" i="15"/>
  <c r="CC270" i="15"/>
  <c r="CC271" i="15"/>
  <c r="CC272" i="15"/>
  <c r="CC273" i="15"/>
  <c r="CC274" i="15"/>
  <c r="CC275" i="15"/>
  <c r="CC276" i="15"/>
  <c r="CC277" i="15"/>
  <c r="CC278" i="15"/>
  <c r="CC279" i="15"/>
  <c r="CC280" i="15"/>
  <c r="CC281" i="15"/>
  <c r="CC282" i="15"/>
  <c r="CC283" i="15"/>
  <c r="CC284" i="15"/>
  <c r="CC285" i="15"/>
  <c r="CC286" i="15"/>
  <c r="CC287" i="15"/>
  <c r="CC288" i="15"/>
  <c r="CC289" i="15"/>
  <c r="CC290" i="15"/>
  <c r="CC291" i="15"/>
  <c r="CC292" i="15"/>
  <c r="CC293" i="15"/>
  <c r="CC294" i="15"/>
  <c r="CC295" i="15"/>
  <c r="CC296" i="15"/>
  <c r="CC297" i="15"/>
  <c r="CC298" i="15"/>
  <c r="CC299" i="15"/>
  <c r="CC300" i="15"/>
  <c r="CC301" i="15"/>
  <c r="CC302" i="15"/>
  <c r="CC303" i="15"/>
  <c r="CC304" i="15"/>
  <c r="CC305" i="15"/>
  <c r="CC306" i="15"/>
  <c r="CC307" i="15"/>
  <c r="CC308" i="15"/>
  <c r="CC309" i="15"/>
  <c r="CC310" i="15"/>
  <c r="CC311" i="15"/>
  <c r="CC312" i="15"/>
  <c r="CC313" i="15"/>
  <c r="CC314" i="15"/>
  <c r="CC315" i="15"/>
  <c r="CC316" i="15"/>
  <c r="CC317" i="15"/>
  <c r="CC318" i="15"/>
  <c r="CC319" i="15"/>
  <c r="CC320" i="15"/>
  <c r="CC321" i="15"/>
  <c r="CC322" i="15"/>
  <c r="CC323" i="15"/>
  <c r="CC324" i="15"/>
  <c r="CC325" i="15"/>
  <c r="CC326" i="15"/>
  <c r="CC327" i="15"/>
  <c r="CC328" i="15"/>
  <c r="CC329" i="15"/>
  <c r="CC330" i="15"/>
  <c r="CC331" i="15"/>
  <c r="CC332" i="15"/>
  <c r="CC333" i="15"/>
  <c r="CC334" i="15"/>
  <c r="CC335" i="15"/>
  <c r="CC336" i="15"/>
  <c r="CC337" i="15"/>
  <c r="CC338" i="15"/>
  <c r="CC339" i="15"/>
  <c r="CC340" i="15"/>
  <c r="CC341" i="15"/>
  <c r="CC342" i="15"/>
  <c r="CC343" i="15"/>
  <c r="CC344" i="15"/>
  <c r="CC345" i="15"/>
  <c r="CC346" i="15"/>
  <c r="CC347" i="15"/>
  <c r="CC348" i="15"/>
  <c r="CC349" i="15"/>
  <c r="CC350" i="15"/>
  <c r="CC351" i="15"/>
  <c r="CC352" i="15"/>
  <c r="CC353" i="15"/>
  <c r="CC354" i="15"/>
  <c r="CC355" i="15"/>
  <c r="CC356" i="15"/>
  <c r="CC357" i="15"/>
  <c r="CC358" i="15"/>
  <c r="CC359" i="15"/>
  <c r="CC360" i="15"/>
  <c r="CC361" i="15"/>
  <c r="CC362" i="15"/>
  <c r="CC363" i="15"/>
  <c r="CC364" i="15"/>
  <c r="CC365" i="15"/>
  <c r="CC366" i="15"/>
  <c r="CC367" i="15"/>
  <c r="CC368" i="15"/>
  <c r="CC369" i="15"/>
  <c r="CC370" i="15"/>
  <c r="CC371" i="15"/>
  <c r="CC372" i="15"/>
  <c r="CC373" i="15"/>
  <c r="CC374" i="15"/>
  <c r="CC375" i="15"/>
  <c r="CC376" i="15"/>
  <c r="CC377" i="15"/>
  <c r="CC378" i="15"/>
  <c r="CC379" i="15"/>
  <c r="CC380" i="15"/>
  <c r="CC381" i="15"/>
  <c r="CC382" i="15"/>
  <c r="CC383" i="15"/>
  <c r="CC384" i="15"/>
  <c r="CC385" i="15"/>
  <c r="CC386" i="15"/>
  <c r="CC387" i="15"/>
  <c r="CC388" i="15"/>
  <c r="CC389" i="15"/>
  <c r="CC390" i="15"/>
  <c r="CC391" i="15"/>
  <c r="CC392" i="15"/>
  <c r="CC393" i="15"/>
  <c r="CC394" i="15"/>
  <c r="CC395" i="15"/>
  <c r="CC396" i="15"/>
  <c r="CC397" i="15"/>
  <c r="CC398" i="15"/>
  <c r="CC399" i="15"/>
  <c r="CC400" i="15"/>
  <c r="CC401" i="15"/>
  <c r="CC402" i="15"/>
  <c r="CC403" i="15"/>
  <c r="CC404" i="15"/>
  <c r="CC405" i="15"/>
  <c r="CC406" i="15"/>
  <c r="CC407" i="15"/>
  <c r="CC408" i="15"/>
  <c r="CC409" i="15"/>
  <c r="CC410" i="15"/>
  <c r="CC411" i="15"/>
  <c r="CC412" i="15"/>
  <c r="CC413" i="15"/>
  <c r="CC414" i="15"/>
  <c r="CC415" i="15"/>
  <c r="CC416" i="15"/>
  <c r="CC417" i="15"/>
  <c r="CC418" i="15"/>
  <c r="CC419" i="15"/>
  <c r="CC420" i="15"/>
  <c r="CC421" i="15"/>
  <c r="CC422" i="15"/>
  <c r="CC423" i="15"/>
  <c r="CC424" i="15"/>
  <c r="CC425" i="15"/>
  <c r="CC426" i="15"/>
  <c r="CC427" i="15"/>
  <c r="CC428" i="15"/>
  <c r="CC429" i="15"/>
  <c r="CC430" i="15"/>
  <c r="CC431" i="15"/>
  <c r="CC432" i="15"/>
  <c r="CC433" i="15"/>
  <c r="CC434" i="15"/>
  <c r="CC435" i="15"/>
  <c r="CC436" i="15"/>
  <c r="CC437" i="15"/>
  <c r="CC438" i="15"/>
  <c r="CC439" i="15"/>
  <c r="CC440" i="15"/>
  <c r="CC441" i="15"/>
  <c r="CC442" i="15"/>
  <c r="CC443" i="15"/>
  <c r="CC444" i="15"/>
  <c r="CC445" i="15"/>
  <c r="CC446" i="15"/>
  <c r="CC447" i="15"/>
  <c r="CC448" i="15"/>
  <c r="CC449" i="15"/>
  <c r="CC450" i="15"/>
  <c r="CC451" i="15"/>
  <c r="CC452" i="15"/>
  <c r="CC453" i="15"/>
  <c r="CC454" i="15"/>
  <c r="CC455" i="15"/>
  <c r="CC456" i="15"/>
  <c r="CC457" i="15"/>
  <c r="CC458" i="15"/>
  <c r="CC459" i="15"/>
  <c r="CC460" i="15"/>
  <c r="CC461" i="15"/>
  <c r="CC462" i="15"/>
  <c r="CC463" i="15"/>
  <c r="CC464" i="15"/>
  <c r="CC465" i="15"/>
  <c r="CC466" i="15"/>
  <c r="CC467" i="15"/>
  <c r="CC468" i="15"/>
  <c r="CC469" i="15"/>
  <c r="CC470" i="15"/>
  <c r="CC471" i="15"/>
  <c r="CC472" i="15"/>
  <c r="CC473" i="15"/>
  <c r="CC474" i="15"/>
  <c r="CC475" i="15"/>
  <c r="CC476" i="15"/>
  <c r="CC477" i="15"/>
  <c r="CC478" i="15"/>
  <c r="CC479" i="15"/>
  <c r="CC480" i="15"/>
  <c r="CC481" i="15"/>
  <c r="CC482" i="15"/>
  <c r="CC483" i="15"/>
  <c r="CC484" i="15"/>
  <c r="CC485" i="15"/>
  <c r="CC486" i="15"/>
  <c r="CC487" i="15"/>
  <c r="CC488" i="15"/>
  <c r="CC489" i="15"/>
  <c r="CC490" i="15"/>
  <c r="CC491" i="15"/>
  <c r="CC492" i="15"/>
  <c r="CC493" i="15"/>
  <c r="CC494" i="15"/>
  <c r="CC495" i="15"/>
  <c r="CC496" i="15"/>
  <c r="CC497" i="15"/>
  <c r="CC498" i="15"/>
  <c r="CC499" i="15"/>
  <c r="CC500" i="15"/>
  <c r="CC501" i="15"/>
  <c r="CC502" i="15"/>
  <c r="CC503" i="15"/>
  <c r="CC504" i="15"/>
  <c r="CC505" i="15"/>
  <c r="CC506" i="15"/>
  <c r="CC507" i="15"/>
  <c r="CC508" i="15"/>
  <c r="CC509" i="15"/>
  <c r="CC510" i="15"/>
  <c r="CC511" i="15"/>
  <c r="CC512" i="15"/>
  <c r="CC513" i="15"/>
  <c r="CC514" i="15"/>
  <c r="CC515" i="15"/>
  <c r="CC516" i="15"/>
  <c r="CC517" i="15"/>
  <c r="CC518" i="15"/>
  <c r="CC519" i="15"/>
  <c r="CC520" i="15"/>
  <c r="CC521" i="15"/>
  <c r="CC522" i="15"/>
  <c r="CC523" i="15"/>
  <c r="CC524" i="15"/>
  <c r="CC525" i="15"/>
  <c r="CC526" i="15"/>
  <c r="CC527" i="15"/>
  <c r="CC528" i="15"/>
  <c r="CC529" i="15"/>
  <c r="CC530" i="15"/>
  <c r="CC531" i="15"/>
  <c r="CC532" i="15"/>
  <c r="CC533" i="15"/>
  <c r="CC534" i="15"/>
  <c r="CC535" i="15"/>
  <c r="CC536" i="15"/>
  <c r="CC537" i="15"/>
  <c r="CC538" i="15"/>
  <c r="CC539" i="15"/>
  <c r="CC540" i="15"/>
  <c r="CC541" i="15"/>
  <c r="CC542" i="15"/>
  <c r="CC543" i="15"/>
  <c r="CC544" i="15"/>
  <c r="CC545" i="15"/>
  <c r="CC546" i="15"/>
  <c r="CC547" i="15"/>
  <c r="CC548" i="15"/>
  <c r="CC549" i="15"/>
  <c r="CC550" i="15"/>
  <c r="CC551" i="15"/>
  <c r="CC552" i="15"/>
  <c r="CC553" i="15"/>
  <c r="CC554" i="15"/>
  <c r="CC555" i="15"/>
  <c r="CC556" i="15"/>
  <c r="CC557" i="15"/>
  <c r="CC558" i="15"/>
  <c r="CC559" i="15"/>
  <c r="CC560" i="15"/>
  <c r="CC561" i="15"/>
  <c r="CC562" i="15"/>
  <c r="CC563" i="15"/>
  <c r="CC564" i="15"/>
  <c r="CC565" i="15"/>
  <c r="CC566" i="15"/>
  <c r="CC567" i="15"/>
  <c r="CC568" i="15"/>
  <c r="CC569" i="15"/>
  <c r="CC570" i="15"/>
  <c r="CC571" i="15"/>
  <c r="CC572" i="15"/>
  <c r="CC573" i="15"/>
  <c r="CC574" i="15"/>
  <c r="CC575" i="15"/>
  <c r="CC576" i="15"/>
  <c r="CC577" i="15"/>
  <c r="CC578" i="15"/>
  <c r="CC579" i="15"/>
  <c r="CC580" i="15"/>
  <c r="CC581" i="15"/>
  <c r="CC582" i="15"/>
  <c r="CC583" i="15"/>
  <c r="CC584" i="15"/>
  <c r="CC585" i="15"/>
  <c r="CC586" i="15"/>
  <c r="CC587" i="15"/>
  <c r="CC588" i="15"/>
  <c r="CC589" i="15"/>
  <c r="CC590" i="15"/>
  <c r="CC591" i="15"/>
  <c r="CC592" i="15"/>
  <c r="CC593" i="15"/>
  <c r="CC594" i="15"/>
  <c r="CC595" i="15"/>
  <c r="CC596" i="15"/>
  <c r="CC597" i="15"/>
  <c r="CC598" i="15"/>
  <c r="CC599" i="15"/>
  <c r="CC600" i="15"/>
  <c r="CC601" i="15"/>
  <c r="CC602" i="15"/>
  <c r="CC603" i="15"/>
  <c r="CC604" i="15"/>
  <c r="CC605" i="15"/>
  <c r="CC606" i="15"/>
  <c r="CC607" i="15"/>
  <c r="CC608" i="15"/>
  <c r="CC609" i="15"/>
  <c r="CC610" i="15"/>
  <c r="CC611" i="15"/>
  <c r="CC612" i="15"/>
  <c r="CC613" i="15"/>
  <c r="CC614" i="15"/>
  <c r="CC615" i="15"/>
  <c r="CC616" i="15"/>
  <c r="CC617" i="15"/>
  <c r="CC618" i="15"/>
  <c r="CC619" i="15"/>
  <c r="CC620" i="15"/>
  <c r="CC621" i="15"/>
  <c r="CC622" i="15"/>
  <c r="CC623" i="15"/>
  <c r="CC624" i="15"/>
  <c r="CC625" i="15"/>
  <c r="CC626" i="15"/>
  <c r="CC627" i="15"/>
  <c r="CC628" i="15"/>
  <c r="CC629" i="15"/>
  <c r="CC630" i="15"/>
  <c r="CC631" i="15"/>
  <c r="CC632" i="15"/>
  <c r="CC633" i="15"/>
  <c r="CC634" i="15"/>
  <c r="CC635" i="15"/>
  <c r="CC636" i="15"/>
  <c r="CC637" i="15"/>
  <c r="CC638" i="15"/>
  <c r="CC639" i="15"/>
  <c r="CC640" i="15"/>
  <c r="CC641" i="15"/>
  <c r="CC642" i="15"/>
  <c r="CC643" i="15"/>
  <c r="CC644" i="15"/>
  <c r="CC645" i="15"/>
  <c r="CC646" i="15"/>
  <c r="CC647" i="15"/>
  <c r="CC648" i="15"/>
  <c r="CC649" i="15"/>
  <c r="CC650" i="15"/>
  <c r="CC651" i="15"/>
  <c r="CC652" i="15"/>
  <c r="CC653" i="15"/>
  <c r="CC654" i="15"/>
  <c r="CC655" i="15"/>
  <c r="CC656" i="15"/>
  <c r="CC657" i="15"/>
  <c r="CC658" i="15"/>
  <c r="CC659" i="15"/>
  <c r="CC660" i="15"/>
  <c r="CC661" i="15"/>
  <c r="CC662" i="15"/>
  <c r="CC663" i="15"/>
  <c r="CC664" i="15"/>
  <c r="CC665" i="15"/>
  <c r="CC666" i="15"/>
  <c r="CC667" i="15"/>
  <c r="CC668" i="15"/>
  <c r="CC669" i="15"/>
  <c r="CC670" i="15"/>
  <c r="CC671" i="15"/>
  <c r="CC672" i="15"/>
  <c r="CC673" i="15"/>
  <c r="CC674" i="15"/>
  <c r="CC675" i="15"/>
  <c r="CC676" i="15"/>
  <c r="CC677" i="15"/>
  <c r="CC678" i="15"/>
  <c r="CC679" i="15"/>
  <c r="CC680" i="15"/>
  <c r="CC681" i="15"/>
  <c r="CC682" i="15"/>
  <c r="CC683" i="15"/>
  <c r="CC684" i="15"/>
  <c r="CC685" i="15"/>
  <c r="CC686" i="15"/>
  <c r="CC687" i="15"/>
  <c r="CC688" i="15"/>
  <c r="CC689" i="15"/>
  <c r="CC690" i="15"/>
  <c r="CC691" i="15"/>
  <c r="CC692" i="15"/>
  <c r="CC693" i="15"/>
  <c r="CC694" i="15"/>
  <c r="CC695" i="15"/>
  <c r="CC696" i="15"/>
  <c r="CC697" i="15"/>
  <c r="CC698" i="15"/>
  <c r="CC699" i="15"/>
  <c r="CC700" i="15"/>
  <c r="CC701" i="15"/>
  <c r="CC702" i="15"/>
  <c r="CC703" i="15"/>
  <c r="CC704" i="15"/>
  <c r="CC705" i="15"/>
  <c r="CC706" i="15"/>
  <c r="CC707" i="15"/>
  <c r="CC708" i="15"/>
  <c r="CC709" i="15"/>
  <c r="CC710" i="15"/>
  <c r="CC711" i="15"/>
  <c r="CC712" i="15"/>
  <c r="CC713" i="15"/>
  <c r="CC714" i="15"/>
  <c r="CC715" i="15"/>
  <c r="CC716" i="15"/>
  <c r="CC717" i="15"/>
  <c r="CC718" i="15"/>
  <c r="CC719" i="15"/>
  <c r="CC720" i="15"/>
  <c r="CC721" i="15"/>
  <c r="CC722" i="15"/>
  <c r="CC723" i="15"/>
  <c r="CC724" i="15"/>
  <c r="CC725" i="15"/>
  <c r="CC726" i="15"/>
  <c r="CC727" i="15"/>
  <c r="CC728" i="15"/>
  <c r="CC729" i="15"/>
  <c r="CC730" i="15"/>
  <c r="CC731" i="15"/>
  <c r="CC732" i="15"/>
  <c r="CC733" i="15"/>
  <c r="CC734" i="15"/>
  <c r="CC735" i="15"/>
  <c r="CC736" i="15"/>
  <c r="CC737" i="15"/>
  <c r="CC738" i="15"/>
  <c r="CC739" i="15"/>
  <c r="CC740" i="15"/>
  <c r="CC741" i="15"/>
  <c r="CC742" i="15"/>
  <c r="CC743" i="15"/>
  <c r="CC744" i="15"/>
  <c r="CC745" i="15"/>
  <c r="CC746" i="15"/>
  <c r="CC747" i="15"/>
  <c r="CC748" i="15"/>
  <c r="CC749" i="15"/>
  <c r="CC750" i="15"/>
  <c r="CC751" i="15"/>
  <c r="CC752" i="15"/>
  <c r="CC753" i="15"/>
  <c r="CC754" i="15"/>
  <c r="CC755" i="15"/>
  <c r="CC756" i="15"/>
  <c r="CC757" i="15"/>
  <c r="CC758" i="15"/>
  <c r="CC759" i="15"/>
  <c r="CC760" i="15"/>
  <c r="CC761" i="15"/>
  <c r="CC762" i="15"/>
  <c r="CC763" i="15"/>
  <c r="CC764" i="15"/>
  <c r="CC765" i="15"/>
  <c r="CC766" i="15"/>
  <c r="CC767" i="15"/>
  <c r="CC768" i="15"/>
  <c r="CC769" i="15"/>
  <c r="CC770" i="15"/>
  <c r="CC771" i="15"/>
  <c r="CC772" i="15"/>
  <c r="CC773" i="15"/>
  <c r="CC774" i="15"/>
  <c r="CC775" i="15"/>
  <c r="CC776" i="15"/>
  <c r="CC777" i="15"/>
  <c r="CC778" i="15"/>
  <c r="CC779" i="15"/>
  <c r="CC780" i="15"/>
  <c r="CC781" i="15"/>
  <c r="CC782" i="15"/>
  <c r="CC783" i="15"/>
  <c r="CC784" i="15"/>
  <c r="CC785" i="15"/>
  <c r="CC786" i="15"/>
  <c r="CC787" i="15"/>
  <c r="CC788" i="15"/>
  <c r="CC789" i="15"/>
  <c r="CC790" i="15"/>
  <c r="CC791" i="15"/>
  <c r="CC792" i="15"/>
  <c r="CC793" i="15"/>
  <c r="CC794" i="15"/>
  <c r="CC795" i="15"/>
  <c r="CC796" i="15"/>
  <c r="CC797" i="15"/>
  <c r="CC798" i="15"/>
  <c r="CC799" i="15"/>
  <c r="CC800" i="15"/>
  <c r="CC801" i="15"/>
  <c r="CC802" i="15"/>
  <c r="CC803" i="15"/>
  <c r="CC804" i="15"/>
  <c r="CC805" i="15"/>
  <c r="CC806" i="15"/>
  <c r="CC807" i="15"/>
  <c r="CC808" i="15"/>
  <c r="CC809" i="15"/>
  <c r="CC810" i="15"/>
  <c r="CC811" i="15"/>
  <c r="CC812" i="15"/>
  <c r="CC813" i="15"/>
  <c r="CC814" i="15"/>
  <c r="CC815" i="15"/>
  <c r="CC816" i="15"/>
  <c r="CC817" i="15"/>
  <c r="CC818" i="15"/>
  <c r="CC819" i="15"/>
  <c r="CC820" i="15"/>
  <c r="CC821" i="15"/>
  <c r="CC822" i="15"/>
  <c r="CC823" i="15"/>
  <c r="CC824" i="15"/>
  <c r="CC825" i="15"/>
  <c r="CC826" i="15"/>
  <c r="CC827" i="15"/>
  <c r="CC828" i="15"/>
  <c r="CC829" i="15"/>
  <c r="CC830" i="15"/>
  <c r="CC831" i="15"/>
  <c r="CC832" i="15"/>
  <c r="CC833" i="15"/>
  <c r="CC834" i="15"/>
  <c r="CC835" i="15"/>
  <c r="CC836" i="15"/>
  <c r="CC837" i="15"/>
  <c r="CC838" i="15"/>
  <c r="CC839" i="15"/>
  <c r="CC840" i="15"/>
  <c r="CC841" i="15"/>
  <c r="CC842" i="15"/>
  <c r="CC843" i="15"/>
  <c r="CC844" i="15"/>
  <c r="CC845" i="15"/>
  <c r="CC846" i="15"/>
  <c r="CC847" i="15"/>
  <c r="CC848" i="15"/>
  <c r="CC849" i="15"/>
  <c r="CC850" i="15"/>
  <c r="CC851" i="15"/>
  <c r="CC852" i="15"/>
  <c r="CC853" i="15"/>
  <c r="CC854" i="15"/>
  <c r="CC855" i="15"/>
  <c r="CC856" i="15"/>
  <c r="CC857" i="15"/>
  <c r="CC858" i="15"/>
  <c r="CC859" i="15"/>
  <c r="CC860" i="15"/>
  <c r="CC861" i="15"/>
  <c r="CC862" i="15"/>
  <c r="CC863" i="15"/>
  <c r="CC864" i="15"/>
  <c r="CC865" i="15"/>
  <c r="CC866" i="15"/>
  <c r="CC867" i="15"/>
  <c r="CC868" i="15"/>
  <c r="CC869" i="15"/>
  <c r="CC870" i="15"/>
  <c r="CC871" i="15"/>
  <c r="CC872" i="15"/>
  <c r="CC873" i="15"/>
  <c r="CC874" i="15"/>
  <c r="CC875" i="15"/>
  <c r="CC876" i="15"/>
  <c r="CC877" i="15"/>
  <c r="CC878" i="15"/>
  <c r="CC879" i="15"/>
  <c r="CC880" i="15"/>
  <c r="CC881" i="15"/>
  <c r="CC882" i="15"/>
  <c r="CC883" i="15"/>
  <c r="CC884" i="15"/>
  <c r="CC885" i="15"/>
  <c r="CC886" i="15"/>
  <c r="CC887" i="15"/>
  <c r="CC888" i="15"/>
  <c r="CC889" i="15"/>
  <c r="CC890" i="15"/>
  <c r="CC891" i="15"/>
  <c r="CC892" i="15"/>
  <c r="CC893" i="15"/>
  <c r="CC894" i="15"/>
  <c r="CC895" i="15"/>
  <c r="CC896" i="15"/>
  <c r="CC897" i="15"/>
  <c r="CC898" i="15"/>
  <c r="CC899" i="15"/>
  <c r="CC900" i="15"/>
  <c r="CC901" i="15"/>
  <c r="CC902" i="15"/>
  <c r="CC903" i="15"/>
  <c r="CC904" i="15"/>
  <c r="CC905" i="15"/>
  <c r="CC906" i="15"/>
  <c r="CC907" i="15"/>
  <c r="CC908" i="15"/>
  <c r="CC909" i="15"/>
  <c r="CC910" i="15"/>
  <c r="CC911" i="15"/>
  <c r="CC912" i="15"/>
  <c r="CC913" i="15"/>
  <c r="CC914" i="15"/>
  <c r="CC915" i="15"/>
  <c r="CC916" i="15"/>
  <c r="CC917" i="15"/>
  <c r="CC918" i="15"/>
  <c r="CC919" i="15"/>
  <c r="CC920" i="15"/>
  <c r="CC921" i="15"/>
  <c r="CC922" i="15"/>
  <c r="CC923" i="15"/>
  <c r="CC924" i="15"/>
  <c r="CC925" i="15"/>
  <c r="CC926" i="15"/>
  <c r="CC927" i="15"/>
  <c r="CC928" i="15"/>
  <c r="CC929" i="15"/>
  <c r="CC930" i="15"/>
  <c r="CC931" i="15"/>
  <c r="CC932" i="15"/>
  <c r="CC933" i="15"/>
  <c r="CC934" i="15"/>
  <c r="CC935" i="15"/>
  <c r="CC936" i="15"/>
  <c r="CC937" i="15"/>
  <c r="CC938" i="15"/>
  <c r="CC939" i="15"/>
  <c r="CC940" i="15"/>
  <c r="CC941" i="15"/>
  <c r="CC942" i="15"/>
  <c r="CC943" i="15"/>
  <c r="CC944" i="15"/>
  <c r="CC945" i="15"/>
  <c r="CC946" i="15"/>
  <c r="CC947" i="15"/>
  <c r="CC948" i="15"/>
  <c r="CC949" i="15"/>
  <c r="CC950" i="15"/>
  <c r="CC951" i="15"/>
  <c r="CC952" i="15"/>
  <c r="CC953" i="15"/>
  <c r="CC954" i="15"/>
  <c r="CC955" i="15"/>
  <c r="CC956" i="15"/>
  <c r="CC957" i="15"/>
  <c r="CC958" i="15"/>
  <c r="CC959" i="15"/>
  <c r="CC960" i="15"/>
  <c r="CC961" i="15"/>
  <c r="CC962" i="15"/>
  <c r="CC963" i="15"/>
  <c r="CC964" i="15"/>
  <c r="CC965" i="15"/>
  <c r="CC966" i="15"/>
  <c r="CC967" i="15"/>
  <c r="CC968" i="15"/>
  <c r="CC969" i="15"/>
  <c r="CC970" i="15"/>
  <c r="CC971" i="15"/>
  <c r="CC972" i="15"/>
  <c r="CC973" i="15"/>
  <c r="CC974" i="15"/>
  <c r="CC975" i="15"/>
  <c r="CC976" i="15"/>
  <c r="CC977" i="15"/>
  <c r="CC978" i="15"/>
  <c r="CC979" i="15"/>
  <c r="CC980" i="15"/>
  <c r="CC981" i="15"/>
  <c r="CC982" i="15"/>
  <c r="CC983" i="15"/>
  <c r="CC984" i="15"/>
  <c r="CC985" i="15"/>
  <c r="CC986" i="15"/>
  <c r="CC987" i="15"/>
  <c r="CC988" i="15"/>
  <c r="CC989" i="15"/>
  <c r="CC990" i="15"/>
  <c r="CC991" i="15"/>
  <c r="CC992" i="15"/>
  <c r="CC993" i="15"/>
  <c r="CC994" i="15"/>
  <c r="CC995" i="15"/>
  <c r="CC996" i="15"/>
  <c r="CC997" i="15"/>
  <c r="CC998" i="15"/>
  <c r="CC999" i="15"/>
  <c r="CC1000" i="15"/>
  <c r="CC1001" i="15"/>
  <c r="CC1002" i="15"/>
  <c r="BR16" i="15"/>
  <c r="BT16" i="15" s="1"/>
  <c r="BR17" i="15"/>
  <c r="BT17" i="15" s="1"/>
  <c r="BR18" i="15"/>
  <c r="BT18" i="15" s="1"/>
  <c r="BR19" i="15"/>
  <c r="BT19" i="15" s="1"/>
  <c r="BR20" i="15"/>
  <c r="BT20" i="15" s="1"/>
  <c r="BR21" i="15"/>
  <c r="BT21" i="15" s="1"/>
  <c r="BR22" i="15"/>
  <c r="BT22" i="15" s="1"/>
  <c r="BR23" i="15"/>
  <c r="BT23" i="15" s="1"/>
  <c r="BR24" i="15"/>
  <c r="BT24" i="15" s="1"/>
  <c r="BR25" i="15"/>
  <c r="BT25" i="15" s="1"/>
  <c r="BR26" i="15"/>
  <c r="BT26" i="15" s="1"/>
  <c r="BR27" i="15"/>
  <c r="BT27" i="15" s="1"/>
  <c r="BR28" i="15"/>
  <c r="BT28" i="15" s="1"/>
  <c r="BR29" i="15"/>
  <c r="BT29" i="15" s="1"/>
  <c r="BR30" i="15"/>
  <c r="BT30" i="15" s="1"/>
  <c r="BR31" i="15"/>
  <c r="BT31" i="15" s="1"/>
  <c r="BR32" i="15"/>
  <c r="BT32" i="15" s="1"/>
  <c r="BR33" i="15"/>
  <c r="BT33" i="15" s="1"/>
  <c r="BR34" i="15"/>
  <c r="BT34" i="15" s="1"/>
  <c r="BR35" i="15"/>
  <c r="BT35" i="15" s="1"/>
  <c r="BR36" i="15"/>
  <c r="BT36" i="15" s="1"/>
  <c r="BR37" i="15"/>
  <c r="BT37" i="15" s="1"/>
  <c r="BR38" i="15"/>
  <c r="BT38" i="15" s="1"/>
  <c r="BR39" i="15"/>
  <c r="BT39" i="15" s="1"/>
  <c r="BR40" i="15"/>
  <c r="BT40" i="15" s="1"/>
  <c r="BR41" i="15"/>
  <c r="BT41" i="15" s="1"/>
  <c r="BR42" i="15"/>
  <c r="BT42" i="15" s="1"/>
  <c r="BR43" i="15"/>
  <c r="BT43" i="15" s="1"/>
  <c r="BR44" i="15"/>
  <c r="BT44" i="15" s="1"/>
  <c r="BR45" i="15"/>
  <c r="BT45" i="15" s="1"/>
  <c r="BR46" i="15"/>
  <c r="BT46" i="15" s="1"/>
  <c r="BR47" i="15"/>
  <c r="BT47" i="15" s="1"/>
  <c r="BR48" i="15"/>
  <c r="BT48" i="15" s="1"/>
  <c r="BR49" i="15"/>
  <c r="BT49" i="15" s="1"/>
  <c r="BR50" i="15"/>
  <c r="BT50" i="15" s="1"/>
  <c r="BR51" i="15"/>
  <c r="BT51" i="15" s="1"/>
  <c r="BR52" i="15"/>
  <c r="BT52" i="15" s="1"/>
  <c r="BR53" i="15"/>
  <c r="BT53" i="15" s="1"/>
  <c r="BR54" i="15"/>
  <c r="BT54" i="15" s="1"/>
  <c r="BR55" i="15"/>
  <c r="BT55" i="15" s="1"/>
  <c r="BR56" i="15"/>
  <c r="BT56" i="15" s="1"/>
  <c r="BR57" i="15"/>
  <c r="BT57" i="15" s="1"/>
  <c r="BR58" i="15"/>
  <c r="BT58" i="15" s="1"/>
  <c r="BR59" i="15"/>
  <c r="BT59" i="15" s="1"/>
  <c r="BR60" i="15"/>
  <c r="BT60" i="15" s="1"/>
  <c r="BR61" i="15"/>
  <c r="BT61" i="15" s="1"/>
  <c r="BR62" i="15"/>
  <c r="BT62" i="15" s="1"/>
  <c r="BR63" i="15"/>
  <c r="BT63" i="15" s="1"/>
  <c r="BR64" i="15"/>
  <c r="BT64" i="15" s="1"/>
  <c r="BR65" i="15"/>
  <c r="BT65" i="15" s="1"/>
  <c r="BR66" i="15"/>
  <c r="BT66" i="15" s="1"/>
  <c r="BR67" i="15"/>
  <c r="BT67" i="15" s="1"/>
  <c r="BR68" i="15"/>
  <c r="BT68" i="15" s="1"/>
  <c r="BR69" i="15"/>
  <c r="BT69" i="15" s="1"/>
  <c r="BR70" i="15"/>
  <c r="BT70" i="15" s="1"/>
  <c r="BR71" i="15"/>
  <c r="BT71" i="15" s="1"/>
  <c r="BR72" i="15"/>
  <c r="BT72" i="15" s="1"/>
  <c r="BR73" i="15"/>
  <c r="BT73" i="15" s="1"/>
  <c r="BR74" i="15"/>
  <c r="BT74" i="15" s="1"/>
  <c r="BR75" i="15"/>
  <c r="BT75" i="15" s="1"/>
  <c r="BR76" i="15"/>
  <c r="BT76" i="15" s="1"/>
  <c r="BR77" i="15"/>
  <c r="BT77" i="15" s="1"/>
  <c r="BR78" i="15"/>
  <c r="BT78" i="15" s="1"/>
  <c r="BR79" i="15"/>
  <c r="BT79" i="15" s="1"/>
  <c r="BR80" i="15"/>
  <c r="BT80" i="15" s="1"/>
  <c r="BR81" i="15"/>
  <c r="BT81" i="15" s="1"/>
  <c r="BR82" i="15"/>
  <c r="BT82" i="15" s="1"/>
  <c r="BR83" i="15"/>
  <c r="BT83" i="15" s="1"/>
  <c r="BR84" i="15"/>
  <c r="BT84" i="15" s="1"/>
  <c r="BR85" i="15"/>
  <c r="BT85" i="15" s="1"/>
  <c r="BR86" i="15"/>
  <c r="BT86" i="15" s="1"/>
  <c r="BR87" i="15"/>
  <c r="BT87" i="15" s="1"/>
  <c r="BR88" i="15"/>
  <c r="BT88" i="15" s="1"/>
  <c r="BR89" i="15"/>
  <c r="BT89" i="15" s="1"/>
  <c r="BR90" i="15"/>
  <c r="BT90" i="15" s="1"/>
  <c r="BR91" i="15"/>
  <c r="BT91" i="15" s="1"/>
  <c r="BR92" i="15"/>
  <c r="BT92" i="15" s="1"/>
  <c r="BR93" i="15"/>
  <c r="BT93" i="15" s="1"/>
  <c r="BR94" i="15"/>
  <c r="BT94" i="15" s="1"/>
  <c r="BR95" i="15"/>
  <c r="BT95" i="15" s="1"/>
  <c r="BR96" i="15"/>
  <c r="BT96" i="15" s="1"/>
  <c r="BR97" i="15"/>
  <c r="BT97" i="15" s="1"/>
  <c r="BR98" i="15"/>
  <c r="BT98" i="15" s="1"/>
  <c r="BR99" i="15"/>
  <c r="BT99" i="15" s="1"/>
  <c r="BR100" i="15"/>
  <c r="BT100" i="15" s="1"/>
  <c r="BR101" i="15"/>
  <c r="BT101" i="15" s="1"/>
  <c r="BR102" i="15"/>
  <c r="BT102" i="15" s="1"/>
  <c r="BR103" i="15"/>
  <c r="BT103" i="15" s="1"/>
  <c r="BR104" i="15"/>
  <c r="BT104" i="15" s="1"/>
  <c r="BR105" i="15"/>
  <c r="BT105" i="15" s="1"/>
  <c r="BR106" i="15"/>
  <c r="BT106" i="15" s="1"/>
  <c r="BR107" i="15"/>
  <c r="BT107" i="15" s="1"/>
  <c r="BR108" i="15"/>
  <c r="BT108" i="15" s="1"/>
  <c r="BR109" i="15"/>
  <c r="BT109" i="15" s="1"/>
  <c r="BR110" i="15"/>
  <c r="BT110" i="15" s="1"/>
  <c r="BR111" i="15"/>
  <c r="BT111" i="15" s="1"/>
  <c r="BR112" i="15"/>
  <c r="BT112" i="15" s="1"/>
  <c r="BR113" i="15"/>
  <c r="BT113" i="15" s="1"/>
  <c r="BR114" i="15"/>
  <c r="BT114" i="15" s="1"/>
  <c r="BR115" i="15"/>
  <c r="BT115" i="15" s="1"/>
  <c r="BR116" i="15"/>
  <c r="BT116" i="15" s="1"/>
  <c r="BR117" i="15"/>
  <c r="BT117" i="15" s="1"/>
  <c r="BR118" i="15"/>
  <c r="BT118" i="15" s="1"/>
  <c r="BR119" i="15"/>
  <c r="BT119" i="15" s="1"/>
  <c r="BR120" i="15"/>
  <c r="BT120" i="15" s="1"/>
  <c r="BR121" i="15"/>
  <c r="BT121" i="15" s="1"/>
  <c r="BR122" i="15"/>
  <c r="BT122" i="15" s="1"/>
  <c r="BR123" i="15"/>
  <c r="BT123" i="15" s="1"/>
  <c r="BR124" i="15"/>
  <c r="BT124" i="15" s="1"/>
  <c r="BR125" i="15"/>
  <c r="BT125" i="15" s="1"/>
  <c r="BR126" i="15"/>
  <c r="BT126" i="15" s="1"/>
  <c r="BR127" i="15"/>
  <c r="BT127" i="15" s="1"/>
  <c r="BR128" i="15"/>
  <c r="BT128" i="15" s="1"/>
  <c r="BR129" i="15"/>
  <c r="BT129" i="15" s="1"/>
  <c r="BR130" i="15"/>
  <c r="BT130" i="15" s="1"/>
  <c r="BR131" i="15"/>
  <c r="BT131" i="15" s="1"/>
  <c r="BR132" i="15"/>
  <c r="BT132" i="15" s="1"/>
  <c r="BR133" i="15"/>
  <c r="BT133" i="15" s="1"/>
  <c r="BR134" i="15"/>
  <c r="BT134" i="15" s="1"/>
  <c r="BR135" i="15"/>
  <c r="BT135" i="15" s="1"/>
  <c r="BR136" i="15"/>
  <c r="BT136" i="15" s="1"/>
  <c r="BR137" i="15"/>
  <c r="BT137" i="15" s="1"/>
  <c r="BR138" i="15"/>
  <c r="BT138" i="15" s="1"/>
  <c r="BR139" i="15"/>
  <c r="BT139" i="15" s="1"/>
  <c r="BR140" i="15"/>
  <c r="BT140" i="15" s="1"/>
  <c r="BR141" i="15"/>
  <c r="BT141" i="15" s="1"/>
  <c r="BR142" i="15"/>
  <c r="BT142" i="15" s="1"/>
  <c r="BR143" i="15"/>
  <c r="BT143" i="15" s="1"/>
  <c r="BR144" i="15"/>
  <c r="BT144" i="15" s="1"/>
  <c r="BR145" i="15"/>
  <c r="BT145" i="15" s="1"/>
  <c r="BR146" i="15"/>
  <c r="BT146" i="15" s="1"/>
  <c r="BR147" i="15"/>
  <c r="BT147" i="15" s="1"/>
  <c r="BR148" i="15"/>
  <c r="BT148" i="15" s="1"/>
  <c r="BR149" i="15"/>
  <c r="BT149" i="15" s="1"/>
  <c r="BR150" i="15"/>
  <c r="BT150" i="15" s="1"/>
  <c r="BR151" i="15"/>
  <c r="BT151" i="15" s="1"/>
  <c r="BR152" i="15"/>
  <c r="BT152" i="15" s="1"/>
  <c r="BR153" i="15"/>
  <c r="BT153" i="15" s="1"/>
  <c r="BR154" i="15"/>
  <c r="BT154" i="15" s="1"/>
  <c r="BR155" i="15"/>
  <c r="BT155" i="15" s="1"/>
  <c r="BR156" i="15"/>
  <c r="BT156" i="15" s="1"/>
  <c r="BR157" i="15"/>
  <c r="BT157" i="15" s="1"/>
  <c r="BR158" i="15"/>
  <c r="BT158" i="15" s="1"/>
  <c r="BR159" i="15"/>
  <c r="BT159" i="15" s="1"/>
  <c r="BR160" i="15"/>
  <c r="BT160" i="15" s="1"/>
  <c r="BR161" i="15"/>
  <c r="BT161" i="15" s="1"/>
  <c r="BR162" i="15"/>
  <c r="BT162" i="15" s="1"/>
  <c r="BR163" i="15"/>
  <c r="BT163" i="15" s="1"/>
  <c r="BR164" i="15"/>
  <c r="BT164" i="15" s="1"/>
  <c r="BR165" i="15"/>
  <c r="BT165" i="15" s="1"/>
  <c r="BR166" i="15"/>
  <c r="BT166" i="15" s="1"/>
  <c r="BR167" i="15"/>
  <c r="BT167" i="15" s="1"/>
  <c r="BR168" i="15"/>
  <c r="BT168" i="15" s="1"/>
  <c r="BR169" i="15"/>
  <c r="BT169" i="15" s="1"/>
  <c r="BR170" i="15"/>
  <c r="BT170" i="15" s="1"/>
  <c r="BR171" i="15"/>
  <c r="BT171" i="15" s="1"/>
  <c r="BR172" i="15"/>
  <c r="BT172" i="15" s="1"/>
  <c r="BR173" i="15"/>
  <c r="BT173" i="15" s="1"/>
  <c r="BR174" i="15"/>
  <c r="BT174" i="15" s="1"/>
  <c r="BR175" i="15"/>
  <c r="BT175" i="15" s="1"/>
  <c r="BR176" i="15"/>
  <c r="BT176" i="15" s="1"/>
  <c r="BR177" i="15"/>
  <c r="BT177" i="15" s="1"/>
  <c r="BR178" i="15"/>
  <c r="BT178" i="15" s="1"/>
  <c r="BR179" i="15"/>
  <c r="BT179" i="15" s="1"/>
  <c r="BR180" i="15"/>
  <c r="BT180" i="15" s="1"/>
  <c r="BR181" i="15"/>
  <c r="BT181" i="15" s="1"/>
  <c r="BR182" i="15"/>
  <c r="BT182" i="15" s="1"/>
  <c r="BR183" i="15"/>
  <c r="BT183" i="15" s="1"/>
  <c r="BR184" i="15"/>
  <c r="BT184" i="15" s="1"/>
  <c r="BR185" i="15"/>
  <c r="BT185" i="15" s="1"/>
  <c r="BR186" i="15"/>
  <c r="BT186" i="15" s="1"/>
  <c r="BR187" i="15"/>
  <c r="BT187" i="15" s="1"/>
  <c r="BR188" i="15"/>
  <c r="BT188" i="15" s="1"/>
  <c r="BR189" i="15"/>
  <c r="BT189" i="15" s="1"/>
  <c r="BR190" i="15"/>
  <c r="BT190" i="15" s="1"/>
  <c r="BR191" i="15"/>
  <c r="BT191" i="15" s="1"/>
  <c r="BR192" i="15"/>
  <c r="BT192" i="15" s="1"/>
  <c r="BR193" i="15"/>
  <c r="BT193" i="15" s="1"/>
  <c r="BR194" i="15"/>
  <c r="BT194" i="15" s="1"/>
  <c r="BR195" i="15"/>
  <c r="BT195" i="15" s="1"/>
  <c r="BR196" i="15"/>
  <c r="BT196" i="15" s="1"/>
  <c r="BR197" i="15"/>
  <c r="BT197" i="15" s="1"/>
  <c r="BR198" i="15"/>
  <c r="BT198" i="15" s="1"/>
  <c r="BR199" i="15"/>
  <c r="BT199" i="15" s="1"/>
  <c r="BR200" i="15"/>
  <c r="BT200" i="15" s="1"/>
  <c r="BR201" i="15"/>
  <c r="BT201" i="15" s="1"/>
  <c r="BR202" i="15"/>
  <c r="BT202" i="15" s="1"/>
  <c r="BR203" i="15"/>
  <c r="BT203" i="15" s="1"/>
  <c r="BR204" i="15"/>
  <c r="BT204" i="15" s="1"/>
  <c r="BR205" i="15"/>
  <c r="BT205" i="15" s="1"/>
  <c r="BR206" i="15"/>
  <c r="BT206" i="15" s="1"/>
  <c r="BR207" i="15"/>
  <c r="BT207" i="15" s="1"/>
  <c r="BR208" i="15"/>
  <c r="BT208" i="15" s="1"/>
  <c r="BR209" i="15"/>
  <c r="BT209" i="15" s="1"/>
  <c r="BR210" i="15"/>
  <c r="BT210" i="15" s="1"/>
  <c r="BR211" i="15"/>
  <c r="BT211" i="15" s="1"/>
  <c r="BR212" i="15"/>
  <c r="BT212" i="15" s="1"/>
  <c r="BR213" i="15"/>
  <c r="BT213" i="15" s="1"/>
  <c r="BR214" i="15"/>
  <c r="BT214" i="15" s="1"/>
  <c r="BR215" i="15"/>
  <c r="BT215" i="15" s="1"/>
  <c r="BR216" i="15"/>
  <c r="BT216" i="15" s="1"/>
  <c r="BR217" i="15"/>
  <c r="BT217" i="15" s="1"/>
  <c r="BR218" i="15"/>
  <c r="BT218" i="15" s="1"/>
  <c r="BR219" i="15"/>
  <c r="BT219" i="15" s="1"/>
  <c r="BR220" i="15"/>
  <c r="BT220" i="15" s="1"/>
  <c r="BR221" i="15"/>
  <c r="BT221" i="15" s="1"/>
  <c r="BR222" i="15"/>
  <c r="BT222" i="15" s="1"/>
  <c r="BR223" i="15"/>
  <c r="BT223" i="15" s="1"/>
  <c r="BR224" i="15"/>
  <c r="BT224" i="15" s="1"/>
  <c r="BR225" i="15"/>
  <c r="BT225" i="15" s="1"/>
  <c r="BR226" i="15"/>
  <c r="BT226" i="15" s="1"/>
  <c r="BR227" i="15"/>
  <c r="BT227" i="15" s="1"/>
  <c r="BR228" i="15"/>
  <c r="BT228" i="15" s="1"/>
  <c r="BR229" i="15"/>
  <c r="BT229" i="15" s="1"/>
  <c r="BR230" i="15"/>
  <c r="BT230" i="15" s="1"/>
  <c r="BR231" i="15"/>
  <c r="BT231" i="15" s="1"/>
  <c r="BR232" i="15"/>
  <c r="BT232" i="15" s="1"/>
  <c r="BR233" i="15"/>
  <c r="BT233" i="15" s="1"/>
  <c r="BR234" i="15"/>
  <c r="BT234" i="15" s="1"/>
  <c r="BR235" i="15"/>
  <c r="BT235" i="15" s="1"/>
  <c r="BR236" i="15"/>
  <c r="BT236" i="15" s="1"/>
  <c r="BR237" i="15"/>
  <c r="BT237" i="15" s="1"/>
  <c r="BR238" i="15"/>
  <c r="BT238" i="15" s="1"/>
  <c r="BR239" i="15"/>
  <c r="BT239" i="15" s="1"/>
  <c r="BR240" i="15"/>
  <c r="BT240" i="15" s="1"/>
  <c r="BR241" i="15"/>
  <c r="BT241" i="15" s="1"/>
  <c r="BR242" i="15"/>
  <c r="BT242" i="15" s="1"/>
  <c r="BR243" i="15"/>
  <c r="BT243" i="15" s="1"/>
  <c r="BR244" i="15"/>
  <c r="BT244" i="15" s="1"/>
  <c r="BR245" i="15"/>
  <c r="BT245" i="15" s="1"/>
  <c r="BR246" i="15"/>
  <c r="BT246" i="15" s="1"/>
  <c r="BR247" i="15"/>
  <c r="BT247" i="15" s="1"/>
  <c r="BR248" i="15"/>
  <c r="BT248" i="15" s="1"/>
  <c r="BR249" i="15"/>
  <c r="BT249" i="15" s="1"/>
  <c r="BR250" i="15"/>
  <c r="BT250" i="15" s="1"/>
  <c r="BR251" i="15"/>
  <c r="BT251" i="15" s="1"/>
  <c r="BR252" i="15"/>
  <c r="BT252" i="15" s="1"/>
  <c r="BR253" i="15"/>
  <c r="BT253" i="15" s="1"/>
  <c r="BR254" i="15"/>
  <c r="BT254" i="15" s="1"/>
  <c r="BR255" i="15"/>
  <c r="BT255" i="15" s="1"/>
  <c r="BR256" i="15"/>
  <c r="BT256" i="15" s="1"/>
  <c r="BR257" i="15"/>
  <c r="BT257" i="15" s="1"/>
  <c r="BR258" i="15"/>
  <c r="BT258" i="15" s="1"/>
  <c r="BR259" i="15"/>
  <c r="BT259" i="15" s="1"/>
  <c r="BR260" i="15"/>
  <c r="BT260" i="15" s="1"/>
  <c r="BR261" i="15"/>
  <c r="BT261" i="15" s="1"/>
  <c r="BR262" i="15"/>
  <c r="BT262" i="15" s="1"/>
  <c r="BR263" i="15"/>
  <c r="BT263" i="15" s="1"/>
  <c r="BR264" i="15"/>
  <c r="BT264" i="15" s="1"/>
  <c r="BR265" i="15"/>
  <c r="BT265" i="15" s="1"/>
  <c r="BR266" i="15"/>
  <c r="BT266" i="15" s="1"/>
  <c r="BR267" i="15"/>
  <c r="BT267" i="15" s="1"/>
  <c r="BR268" i="15"/>
  <c r="BT268" i="15" s="1"/>
  <c r="BR269" i="15"/>
  <c r="BT269" i="15" s="1"/>
  <c r="BR270" i="15"/>
  <c r="BT270" i="15" s="1"/>
  <c r="BR271" i="15"/>
  <c r="BT271" i="15" s="1"/>
  <c r="BR272" i="15"/>
  <c r="BT272" i="15" s="1"/>
  <c r="BR273" i="15"/>
  <c r="BT273" i="15" s="1"/>
  <c r="BR274" i="15"/>
  <c r="BT274" i="15" s="1"/>
  <c r="BR275" i="15"/>
  <c r="BT275" i="15" s="1"/>
  <c r="BR276" i="15"/>
  <c r="BT276" i="15" s="1"/>
  <c r="BR277" i="15"/>
  <c r="BT277" i="15" s="1"/>
  <c r="BR278" i="15"/>
  <c r="BT278" i="15" s="1"/>
  <c r="BR279" i="15"/>
  <c r="BT279" i="15" s="1"/>
  <c r="BR280" i="15"/>
  <c r="BT280" i="15" s="1"/>
  <c r="BR281" i="15"/>
  <c r="BT281" i="15" s="1"/>
  <c r="BR282" i="15"/>
  <c r="BT282" i="15" s="1"/>
  <c r="BR283" i="15"/>
  <c r="BT283" i="15" s="1"/>
  <c r="BR284" i="15"/>
  <c r="BT284" i="15" s="1"/>
  <c r="BR285" i="15"/>
  <c r="BT285" i="15" s="1"/>
  <c r="BR286" i="15"/>
  <c r="BT286" i="15" s="1"/>
  <c r="BR287" i="15"/>
  <c r="BT287" i="15" s="1"/>
  <c r="BR288" i="15"/>
  <c r="BT288" i="15" s="1"/>
  <c r="BR289" i="15"/>
  <c r="BT289" i="15" s="1"/>
  <c r="BR290" i="15"/>
  <c r="BT290" i="15" s="1"/>
  <c r="BR291" i="15"/>
  <c r="BT291" i="15" s="1"/>
  <c r="BR292" i="15"/>
  <c r="BT292" i="15" s="1"/>
  <c r="BR293" i="15"/>
  <c r="BT293" i="15" s="1"/>
  <c r="BR294" i="15"/>
  <c r="BT294" i="15" s="1"/>
  <c r="BR295" i="15"/>
  <c r="BT295" i="15" s="1"/>
  <c r="BR296" i="15"/>
  <c r="BT296" i="15" s="1"/>
  <c r="BR297" i="15"/>
  <c r="BT297" i="15" s="1"/>
  <c r="BR298" i="15"/>
  <c r="BT298" i="15" s="1"/>
  <c r="BR299" i="15"/>
  <c r="BT299" i="15" s="1"/>
  <c r="BR300" i="15"/>
  <c r="BT300" i="15" s="1"/>
  <c r="BR301" i="15"/>
  <c r="BT301" i="15" s="1"/>
  <c r="BR302" i="15"/>
  <c r="BT302" i="15" s="1"/>
  <c r="BR303" i="15"/>
  <c r="BT303" i="15" s="1"/>
  <c r="BR304" i="15"/>
  <c r="BT304" i="15" s="1"/>
  <c r="BR305" i="15"/>
  <c r="BT305" i="15" s="1"/>
  <c r="BR306" i="15"/>
  <c r="BT306" i="15" s="1"/>
  <c r="BR307" i="15"/>
  <c r="BT307" i="15" s="1"/>
  <c r="BR308" i="15"/>
  <c r="BT308" i="15" s="1"/>
  <c r="BR309" i="15"/>
  <c r="BT309" i="15" s="1"/>
  <c r="BR310" i="15"/>
  <c r="BT310" i="15" s="1"/>
  <c r="BR311" i="15"/>
  <c r="BT311" i="15" s="1"/>
  <c r="BR312" i="15"/>
  <c r="BT312" i="15" s="1"/>
  <c r="BR313" i="15"/>
  <c r="BT313" i="15" s="1"/>
  <c r="BR314" i="15"/>
  <c r="BT314" i="15" s="1"/>
  <c r="BR315" i="15"/>
  <c r="BT315" i="15" s="1"/>
  <c r="BR316" i="15"/>
  <c r="BT316" i="15" s="1"/>
  <c r="BR317" i="15"/>
  <c r="BT317" i="15" s="1"/>
  <c r="BR318" i="15"/>
  <c r="BT318" i="15" s="1"/>
  <c r="BR319" i="15"/>
  <c r="BT319" i="15" s="1"/>
  <c r="BR320" i="15"/>
  <c r="BT320" i="15" s="1"/>
  <c r="BR321" i="15"/>
  <c r="BT321" i="15" s="1"/>
  <c r="BR322" i="15"/>
  <c r="BT322" i="15" s="1"/>
  <c r="BR323" i="15"/>
  <c r="BT323" i="15" s="1"/>
  <c r="BR324" i="15"/>
  <c r="BT324" i="15" s="1"/>
  <c r="BR325" i="15"/>
  <c r="BT325" i="15" s="1"/>
  <c r="BR326" i="15"/>
  <c r="BT326" i="15" s="1"/>
  <c r="BR327" i="15"/>
  <c r="BT327" i="15" s="1"/>
  <c r="BR328" i="15"/>
  <c r="BT328" i="15" s="1"/>
  <c r="BR329" i="15"/>
  <c r="BT329" i="15" s="1"/>
  <c r="BR330" i="15"/>
  <c r="BT330" i="15" s="1"/>
  <c r="BR331" i="15"/>
  <c r="BT331" i="15" s="1"/>
  <c r="BR332" i="15"/>
  <c r="BT332" i="15" s="1"/>
  <c r="BR333" i="15"/>
  <c r="BT333" i="15" s="1"/>
  <c r="BR334" i="15"/>
  <c r="BT334" i="15" s="1"/>
  <c r="BR335" i="15"/>
  <c r="BT335" i="15" s="1"/>
  <c r="BR336" i="15"/>
  <c r="BT336" i="15" s="1"/>
  <c r="BR337" i="15"/>
  <c r="BT337" i="15" s="1"/>
  <c r="BR338" i="15"/>
  <c r="BT338" i="15" s="1"/>
  <c r="BR339" i="15"/>
  <c r="BT339" i="15" s="1"/>
  <c r="BR340" i="15"/>
  <c r="BT340" i="15" s="1"/>
  <c r="BR341" i="15"/>
  <c r="BT341" i="15" s="1"/>
  <c r="BR342" i="15"/>
  <c r="BT342" i="15" s="1"/>
  <c r="BR343" i="15"/>
  <c r="BT343" i="15" s="1"/>
  <c r="BR344" i="15"/>
  <c r="BT344" i="15" s="1"/>
  <c r="BR345" i="15"/>
  <c r="BT345" i="15" s="1"/>
  <c r="BR346" i="15"/>
  <c r="BT346" i="15" s="1"/>
  <c r="BR347" i="15"/>
  <c r="BT347" i="15" s="1"/>
  <c r="BR348" i="15"/>
  <c r="BT348" i="15" s="1"/>
  <c r="BR349" i="15"/>
  <c r="BT349" i="15" s="1"/>
  <c r="BR350" i="15"/>
  <c r="BT350" i="15" s="1"/>
  <c r="BR351" i="15"/>
  <c r="BT351" i="15" s="1"/>
  <c r="BR352" i="15"/>
  <c r="BT352" i="15" s="1"/>
  <c r="BR353" i="15"/>
  <c r="BT353" i="15" s="1"/>
  <c r="BR354" i="15"/>
  <c r="BT354" i="15" s="1"/>
  <c r="BR355" i="15"/>
  <c r="BT355" i="15" s="1"/>
  <c r="BR356" i="15"/>
  <c r="BT356" i="15" s="1"/>
  <c r="BR357" i="15"/>
  <c r="BT357" i="15" s="1"/>
  <c r="BR358" i="15"/>
  <c r="BT358" i="15" s="1"/>
  <c r="BR359" i="15"/>
  <c r="BT359" i="15" s="1"/>
  <c r="BR360" i="15"/>
  <c r="BT360" i="15" s="1"/>
  <c r="BR361" i="15"/>
  <c r="BT361" i="15" s="1"/>
  <c r="BR362" i="15"/>
  <c r="BT362" i="15" s="1"/>
  <c r="BR363" i="15"/>
  <c r="BT363" i="15" s="1"/>
  <c r="BR364" i="15"/>
  <c r="BT364" i="15" s="1"/>
  <c r="BR365" i="15"/>
  <c r="BT365" i="15" s="1"/>
  <c r="BR366" i="15"/>
  <c r="BT366" i="15" s="1"/>
  <c r="BR367" i="15"/>
  <c r="BT367" i="15" s="1"/>
  <c r="BR368" i="15"/>
  <c r="BT368" i="15" s="1"/>
  <c r="BR369" i="15"/>
  <c r="BT369" i="15" s="1"/>
  <c r="BR370" i="15"/>
  <c r="BT370" i="15" s="1"/>
  <c r="BR371" i="15"/>
  <c r="BT371" i="15" s="1"/>
  <c r="BR372" i="15"/>
  <c r="BT372" i="15" s="1"/>
  <c r="BR373" i="15"/>
  <c r="BT373" i="15" s="1"/>
  <c r="BR374" i="15"/>
  <c r="BT374" i="15" s="1"/>
  <c r="BR375" i="15"/>
  <c r="BT375" i="15" s="1"/>
  <c r="BR376" i="15"/>
  <c r="BT376" i="15" s="1"/>
  <c r="BR377" i="15"/>
  <c r="BT377" i="15" s="1"/>
  <c r="BR378" i="15"/>
  <c r="BT378" i="15" s="1"/>
  <c r="BR379" i="15"/>
  <c r="BT379" i="15" s="1"/>
  <c r="BR380" i="15"/>
  <c r="BT380" i="15" s="1"/>
  <c r="BR381" i="15"/>
  <c r="BT381" i="15" s="1"/>
  <c r="BR382" i="15"/>
  <c r="BT382" i="15" s="1"/>
  <c r="BR383" i="15"/>
  <c r="BT383" i="15" s="1"/>
  <c r="BR384" i="15"/>
  <c r="BT384" i="15" s="1"/>
  <c r="BR385" i="15"/>
  <c r="BT385" i="15" s="1"/>
  <c r="BR386" i="15"/>
  <c r="BT386" i="15" s="1"/>
  <c r="BR387" i="15"/>
  <c r="BT387" i="15" s="1"/>
  <c r="BR388" i="15"/>
  <c r="BT388" i="15" s="1"/>
  <c r="BR389" i="15"/>
  <c r="BT389" i="15" s="1"/>
  <c r="BR390" i="15"/>
  <c r="BT390" i="15" s="1"/>
  <c r="BR391" i="15"/>
  <c r="BT391" i="15" s="1"/>
  <c r="BR392" i="15"/>
  <c r="BT392" i="15" s="1"/>
  <c r="BR393" i="15"/>
  <c r="BT393" i="15" s="1"/>
  <c r="BR394" i="15"/>
  <c r="BT394" i="15" s="1"/>
  <c r="BR395" i="15"/>
  <c r="BT395" i="15" s="1"/>
  <c r="BR396" i="15"/>
  <c r="BT396" i="15" s="1"/>
  <c r="BR397" i="15"/>
  <c r="BT397" i="15" s="1"/>
  <c r="BR398" i="15"/>
  <c r="BT398" i="15" s="1"/>
  <c r="BR399" i="15"/>
  <c r="BT399" i="15" s="1"/>
  <c r="BR400" i="15"/>
  <c r="BT400" i="15" s="1"/>
  <c r="BR401" i="15"/>
  <c r="BT401" i="15" s="1"/>
  <c r="BR402" i="15"/>
  <c r="BT402" i="15" s="1"/>
  <c r="BR403" i="15"/>
  <c r="BT403" i="15" s="1"/>
  <c r="BR404" i="15"/>
  <c r="BT404" i="15" s="1"/>
  <c r="BR405" i="15"/>
  <c r="BT405" i="15" s="1"/>
  <c r="BR406" i="15"/>
  <c r="BT406" i="15" s="1"/>
  <c r="BR407" i="15"/>
  <c r="BT407" i="15" s="1"/>
  <c r="BR408" i="15"/>
  <c r="BT408" i="15" s="1"/>
  <c r="BR409" i="15"/>
  <c r="BT409" i="15" s="1"/>
  <c r="BR410" i="15"/>
  <c r="BT410" i="15" s="1"/>
  <c r="BR411" i="15"/>
  <c r="BT411" i="15" s="1"/>
  <c r="BR412" i="15"/>
  <c r="BT412" i="15" s="1"/>
  <c r="BR413" i="15"/>
  <c r="BT413" i="15" s="1"/>
  <c r="BR414" i="15"/>
  <c r="BT414" i="15" s="1"/>
  <c r="BR415" i="15"/>
  <c r="BT415" i="15" s="1"/>
  <c r="BR416" i="15"/>
  <c r="BT416" i="15" s="1"/>
  <c r="BR417" i="15"/>
  <c r="BT417" i="15" s="1"/>
  <c r="BR418" i="15"/>
  <c r="BT418" i="15" s="1"/>
  <c r="BR419" i="15"/>
  <c r="BT419" i="15" s="1"/>
  <c r="BR420" i="15"/>
  <c r="BT420" i="15" s="1"/>
  <c r="BR421" i="15"/>
  <c r="BT421" i="15" s="1"/>
  <c r="BR422" i="15"/>
  <c r="BT422" i="15" s="1"/>
  <c r="BR423" i="15"/>
  <c r="BT423" i="15" s="1"/>
  <c r="BR424" i="15"/>
  <c r="BT424" i="15" s="1"/>
  <c r="BR425" i="15"/>
  <c r="BT425" i="15" s="1"/>
  <c r="BR426" i="15"/>
  <c r="BT426" i="15" s="1"/>
  <c r="BR427" i="15"/>
  <c r="BT427" i="15" s="1"/>
  <c r="BR428" i="15"/>
  <c r="BT428" i="15" s="1"/>
  <c r="BR429" i="15"/>
  <c r="BT429" i="15" s="1"/>
  <c r="BR430" i="15"/>
  <c r="BT430" i="15" s="1"/>
  <c r="BR431" i="15"/>
  <c r="BT431" i="15" s="1"/>
  <c r="BR432" i="15"/>
  <c r="BT432" i="15" s="1"/>
  <c r="BR433" i="15"/>
  <c r="BT433" i="15" s="1"/>
  <c r="BR434" i="15"/>
  <c r="BT434" i="15" s="1"/>
  <c r="BR435" i="15"/>
  <c r="BT435" i="15" s="1"/>
  <c r="BR436" i="15"/>
  <c r="BT436" i="15" s="1"/>
  <c r="BR437" i="15"/>
  <c r="BT437" i="15" s="1"/>
  <c r="BR438" i="15"/>
  <c r="BT438" i="15" s="1"/>
  <c r="BR439" i="15"/>
  <c r="BT439" i="15" s="1"/>
  <c r="BR440" i="15"/>
  <c r="BT440" i="15" s="1"/>
  <c r="BR441" i="15"/>
  <c r="BT441" i="15" s="1"/>
  <c r="BR442" i="15"/>
  <c r="BT442" i="15" s="1"/>
  <c r="BR443" i="15"/>
  <c r="BT443" i="15" s="1"/>
  <c r="BR444" i="15"/>
  <c r="BT444" i="15" s="1"/>
  <c r="BR445" i="15"/>
  <c r="BT445" i="15" s="1"/>
  <c r="BR446" i="15"/>
  <c r="BT446" i="15" s="1"/>
  <c r="BR447" i="15"/>
  <c r="BT447" i="15" s="1"/>
  <c r="BR448" i="15"/>
  <c r="BT448" i="15" s="1"/>
  <c r="BR449" i="15"/>
  <c r="BT449" i="15" s="1"/>
  <c r="BR450" i="15"/>
  <c r="BT450" i="15" s="1"/>
  <c r="BR451" i="15"/>
  <c r="BT451" i="15" s="1"/>
  <c r="BR452" i="15"/>
  <c r="BT452" i="15" s="1"/>
  <c r="BR453" i="15"/>
  <c r="BT453" i="15" s="1"/>
  <c r="BR454" i="15"/>
  <c r="BT454" i="15" s="1"/>
  <c r="BR455" i="15"/>
  <c r="BT455" i="15" s="1"/>
  <c r="BR456" i="15"/>
  <c r="BT456" i="15" s="1"/>
  <c r="BR457" i="15"/>
  <c r="BT457" i="15" s="1"/>
  <c r="BR458" i="15"/>
  <c r="BT458" i="15" s="1"/>
  <c r="BR459" i="15"/>
  <c r="BT459" i="15" s="1"/>
  <c r="BR460" i="15"/>
  <c r="BT460" i="15" s="1"/>
  <c r="BR461" i="15"/>
  <c r="BT461" i="15" s="1"/>
  <c r="BR462" i="15"/>
  <c r="BT462" i="15" s="1"/>
  <c r="BR463" i="15"/>
  <c r="BT463" i="15" s="1"/>
  <c r="BR464" i="15"/>
  <c r="BT464" i="15" s="1"/>
  <c r="BR465" i="15"/>
  <c r="BT465" i="15" s="1"/>
  <c r="BR466" i="15"/>
  <c r="BT466" i="15" s="1"/>
  <c r="BR467" i="15"/>
  <c r="BT467" i="15" s="1"/>
  <c r="BR468" i="15"/>
  <c r="BT468" i="15" s="1"/>
  <c r="BR469" i="15"/>
  <c r="BT469" i="15" s="1"/>
  <c r="BR470" i="15"/>
  <c r="BT470" i="15" s="1"/>
  <c r="BR471" i="15"/>
  <c r="BT471" i="15" s="1"/>
  <c r="BR472" i="15"/>
  <c r="BT472" i="15" s="1"/>
  <c r="BR473" i="15"/>
  <c r="BT473" i="15" s="1"/>
  <c r="BR474" i="15"/>
  <c r="BT474" i="15" s="1"/>
  <c r="BR475" i="15"/>
  <c r="BT475" i="15" s="1"/>
  <c r="BR476" i="15"/>
  <c r="BT476" i="15" s="1"/>
  <c r="BR477" i="15"/>
  <c r="BT477" i="15" s="1"/>
  <c r="BR478" i="15"/>
  <c r="BT478" i="15" s="1"/>
  <c r="BR479" i="15"/>
  <c r="BT479" i="15" s="1"/>
  <c r="BR480" i="15"/>
  <c r="BT480" i="15" s="1"/>
  <c r="BR481" i="15"/>
  <c r="BT481" i="15" s="1"/>
  <c r="BR482" i="15"/>
  <c r="BT482" i="15" s="1"/>
  <c r="BR483" i="15"/>
  <c r="BT483" i="15" s="1"/>
  <c r="BR484" i="15"/>
  <c r="BT484" i="15" s="1"/>
  <c r="BR485" i="15"/>
  <c r="BT485" i="15" s="1"/>
  <c r="BR486" i="15"/>
  <c r="BT486" i="15" s="1"/>
  <c r="BR487" i="15"/>
  <c r="BT487" i="15" s="1"/>
  <c r="BR488" i="15"/>
  <c r="BT488" i="15" s="1"/>
  <c r="BR489" i="15"/>
  <c r="BT489" i="15" s="1"/>
  <c r="BR490" i="15"/>
  <c r="BT490" i="15" s="1"/>
  <c r="BR491" i="15"/>
  <c r="BT491" i="15" s="1"/>
  <c r="BR492" i="15"/>
  <c r="BT492" i="15" s="1"/>
  <c r="BR493" i="15"/>
  <c r="BT493" i="15" s="1"/>
  <c r="BR494" i="15"/>
  <c r="BT494" i="15" s="1"/>
  <c r="BR495" i="15"/>
  <c r="BT495" i="15" s="1"/>
  <c r="BR496" i="15"/>
  <c r="BT496" i="15" s="1"/>
  <c r="BR497" i="15"/>
  <c r="BT497" i="15" s="1"/>
  <c r="BR498" i="15"/>
  <c r="BT498" i="15" s="1"/>
  <c r="BR499" i="15"/>
  <c r="BT499" i="15" s="1"/>
  <c r="BR500" i="15"/>
  <c r="BT500" i="15" s="1"/>
  <c r="BR501" i="15"/>
  <c r="BT501" i="15" s="1"/>
  <c r="BR502" i="15"/>
  <c r="BT502" i="15" s="1"/>
  <c r="BR503" i="15"/>
  <c r="BT503" i="15" s="1"/>
  <c r="BR504" i="15"/>
  <c r="BT504" i="15" s="1"/>
  <c r="BR505" i="15"/>
  <c r="BT505" i="15" s="1"/>
  <c r="BR506" i="15"/>
  <c r="BT506" i="15" s="1"/>
  <c r="BR507" i="15"/>
  <c r="BT507" i="15" s="1"/>
  <c r="BR508" i="15"/>
  <c r="BT508" i="15" s="1"/>
  <c r="BR509" i="15"/>
  <c r="BT509" i="15" s="1"/>
  <c r="BR510" i="15"/>
  <c r="BT510" i="15" s="1"/>
  <c r="BR511" i="15"/>
  <c r="BT511" i="15" s="1"/>
  <c r="BR512" i="15"/>
  <c r="BT512" i="15" s="1"/>
  <c r="BR513" i="15"/>
  <c r="BT513" i="15" s="1"/>
  <c r="BR514" i="15"/>
  <c r="BT514" i="15" s="1"/>
  <c r="BR515" i="15"/>
  <c r="BT515" i="15" s="1"/>
  <c r="BR516" i="15"/>
  <c r="BT516" i="15" s="1"/>
  <c r="BR517" i="15"/>
  <c r="BT517" i="15" s="1"/>
  <c r="BR518" i="15"/>
  <c r="BT518" i="15" s="1"/>
  <c r="BR519" i="15"/>
  <c r="BT519" i="15" s="1"/>
  <c r="BR520" i="15"/>
  <c r="BT520" i="15" s="1"/>
  <c r="BR521" i="15"/>
  <c r="BT521" i="15" s="1"/>
  <c r="BR522" i="15"/>
  <c r="BT522" i="15" s="1"/>
  <c r="BR523" i="15"/>
  <c r="BT523" i="15" s="1"/>
  <c r="BR524" i="15"/>
  <c r="BT524" i="15" s="1"/>
  <c r="BR525" i="15"/>
  <c r="BT525" i="15" s="1"/>
  <c r="BR526" i="15"/>
  <c r="BT526" i="15" s="1"/>
  <c r="BR527" i="15"/>
  <c r="BT527" i="15" s="1"/>
  <c r="BR528" i="15"/>
  <c r="BT528" i="15" s="1"/>
  <c r="BR529" i="15"/>
  <c r="BT529" i="15" s="1"/>
  <c r="BR530" i="15"/>
  <c r="BT530" i="15" s="1"/>
  <c r="BR531" i="15"/>
  <c r="BT531" i="15" s="1"/>
  <c r="BR532" i="15"/>
  <c r="BT532" i="15" s="1"/>
  <c r="BR533" i="15"/>
  <c r="BT533" i="15" s="1"/>
  <c r="BR534" i="15"/>
  <c r="BT534" i="15" s="1"/>
  <c r="BR535" i="15"/>
  <c r="BT535" i="15" s="1"/>
  <c r="BR536" i="15"/>
  <c r="BT536" i="15" s="1"/>
  <c r="BR537" i="15"/>
  <c r="BT537" i="15" s="1"/>
  <c r="BR538" i="15"/>
  <c r="BT538" i="15" s="1"/>
  <c r="BR539" i="15"/>
  <c r="BT539" i="15" s="1"/>
  <c r="BR540" i="15"/>
  <c r="BT540" i="15" s="1"/>
  <c r="BR541" i="15"/>
  <c r="BT541" i="15" s="1"/>
  <c r="BR542" i="15"/>
  <c r="BT542" i="15" s="1"/>
  <c r="BR543" i="15"/>
  <c r="BT543" i="15" s="1"/>
  <c r="BR544" i="15"/>
  <c r="BT544" i="15" s="1"/>
  <c r="BR545" i="15"/>
  <c r="BT545" i="15" s="1"/>
  <c r="BR546" i="15"/>
  <c r="BT546" i="15" s="1"/>
  <c r="BR547" i="15"/>
  <c r="BT547" i="15" s="1"/>
  <c r="BR548" i="15"/>
  <c r="BT548" i="15" s="1"/>
  <c r="BR549" i="15"/>
  <c r="BT549" i="15" s="1"/>
  <c r="BR550" i="15"/>
  <c r="BT550" i="15" s="1"/>
  <c r="BR551" i="15"/>
  <c r="BT551" i="15" s="1"/>
  <c r="BR552" i="15"/>
  <c r="BT552" i="15" s="1"/>
  <c r="BR553" i="15"/>
  <c r="BT553" i="15" s="1"/>
  <c r="BR554" i="15"/>
  <c r="BT554" i="15" s="1"/>
  <c r="BR555" i="15"/>
  <c r="BT555" i="15" s="1"/>
  <c r="BR556" i="15"/>
  <c r="BT556" i="15" s="1"/>
  <c r="BR557" i="15"/>
  <c r="BT557" i="15" s="1"/>
  <c r="BR558" i="15"/>
  <c r="BT558" i="15" s="1"/>
  <c r="BR559" i="15"/>
  <c r="BT559" i="15" s="1"/>
  <c r="BR560" i="15"/>
  <c r="BT560" i="15" s="1"/>
  <c r="BR561" i="15"/>
  <c r="BT561" i="15" s="1"/>
  <c r="BR562" i="15"/>
  <c r="BT562" i="15" s="1"/>
  <c r="BR563" i="15"/>
  <c r="BT563" i="15" s="1"/>
  <c r="BR564" i="15"/>
  <c r="BT564" i="15" s="1"/>
  <c r="BR565" i="15"/>
  <c r="BT565" i="15" s="1"/>
  <c r="BR566" i="15"/>
  <c r="BT566" i="15" s="1"/>
  <c r="BR567" i="15"/>
  <c r="BT567" i="15" s="1"/>
  <c r="BR568" i="15"/>
  <c r="BT568" i="15" s="1"/>
  <c r="BR569" i="15"/>
  <c r="BT569" i="15" s="1"/>
  <c r="BR570" i="15"/>
  <c r="BT570" i="15" s="1"/>
  <c r="BR571" i="15"/>
  <c r="BT571" i="15" s="1"/>
  <c r="BR572" i="15"/>
  <c r="BT572" i="15" s="1"/>
  <c r="BR573" i="15"/>
  <c r="BT573" i="15" s="1"/>
  <c r="BR574" i="15"/>
  <c r="BT574" i="15" s="1"/>
  <c r="BR575" i="15"/>
  <c r="BT575" i="15" s="1"/>
  <c r="BR576" i="15"/>
  <c r="BT576" i="15" s="1"/>
  <c r="BR577" i="15"/>
  <c r="BT577" i="15" s="1"/>
  <c r="BR578" i="15"/>
  <c r="BT578" i="15" s="1"/>
  <c r="BR579" i="15"/>
  <c r="BT579" i="15" s="1"/>
  <c r="BR580" i="15"/>
  <c r="BT580" i="15" s="1"/>
  <c r="BR581" i="15"/>
  <c r="BT581" i="15" s="1"/>
  <c r="BR582" i="15"/>
  <c r="BT582" i="15" s="1"/>
  <c r="BR583" i="15"/>
  <c r="BT583" i="15" s="1"/>
  <c r="BR584" i="15"/>
  <c r="BT584" i="15" s="1"/>
  <c r="BR585" i="15"/>
  <c r="BT585" i="15" s="1"/>
  <c r="BR586" i="15"/>
  <c r="BT586" i="15" s="1"/>
  <c r="BR587" i="15"/>
  <c r="BT587" i="15" s="1"/>
  <c r="BR588" i="15"/>
  <c r="BT588" i="15" s="1"/>
  <c r="BR589" i="15"/>
  <c r="BT589" i="15" s="1"/>
  <c r="BR590" i="15"/>
  <c r="BT590" i="15" s="1"/>
  <c r="BR591" i="15"/>
  <c r="BT591" i="15" s="1"/>
  <c r="BR592" i="15"/>
  <c r="BT592" i="15" s="1"/>
  <c r="BR593" i="15"/>
  <c r="BT593" i="15" s="1"/>
  <c r="BR594" i="15"/>
  <c r="BT594" i="15" s="1"/>
  <c r="BR595" i="15"/>
  <c r="BT595" i="15" s="1"/>
  <c r="BR596" i="15"/>
  <c r="BT596" i="15" s="1"/>
  <c r="BR597" i="15"/>
  <c r="BT597" i="15" s="1"/>
  <c r="BR598" i="15"/>
  <c r="BT598" i="15" s="1"/>
  <c r="BR599" i="15"/>
  <c r="BT599" i="15" s="1"/>
  <c r="BR600" i="15"/>
  <c r="BT600" i="15" s="1"/>
  <c r="BR601" i="15"/>
  <c r="BT601" i="15" s="1"/>
  <c r="BR602" i="15"/>
  <c r="BT602" i="15" s="1"/>
  <c r="BR603" i="15"/>
  <c r="BT603" i="15" s="1"/>
  <c r="BR604" i="15"/>
  <c r="BT604" i="15" s="1"/>
  <c r="BR605" i="15"/>
  <c r="BT605" i="15" s="1"/>
  <c r="BR606" i="15"/>
  <c r="BT606" i="15" s="1"/>
  <c r="BR607" i="15"/>
  <c r="BT607" i="15" s="1"/>
  <c r="BR608" i="15"/>
  <c r="BT608" i="15" s="1"/>
  <c r="BR609" i="15"/>
  <c r="BT609" i="15" s="1"/>
  <c r="BR610" i="15"/>
  <c r="BT610" i="15" s="1"/>
  <c r="BR611" i="15"/>
  <c r="BT611" i="15" s="1"/>
  <c r="BR612" i="15"/>
  <c r="BT612" i="15" s="1"/>
  <c r="BR613" i="15"/>
  <c r="BT613" i="15" s="1"/>
  <c r="BR614" i="15"/>
  <c r="BT614" i="15" s="1"/>
  <c r="BR615" i="15"/>
  <c r="BT615" i="15" s="1"/>
  <c r="BR616" i="15"/>
  <c r="BT616" i="15" s="1"/>
  <c r="BR617" i="15"/>
  <c r="BT617" i="15" s="1"/>
  <c r="BR618" i="15"/>
  <c r="BT618" i="15" s="1"/>
  <c r="BR619" i="15"/>
  <c r="BT619" i="15" s="1"/>
  <c r="BR620" i="15"/>
  <c r="BT620" i="15" s="1"/>
  <c r="BR621" i="15"/>
  <c r="BT621" i="15" s="1"/>
  <c r="BR622" i="15"/>
  <c r="BT622" i="15" s="1"/>
  <c r="BR623" i="15"/>
  <c r="BT623" i="15" s="1"/>
  <c r="BR624" i="15"/>
  <c r="BT624" i="15" s="1"/>
  <c r="BR625" i="15"/>
  <c r="BT625" i="15" s="1"/>
  <c r="BR626" i="15"/>
  <c r="BT626" i="15" s="1"/>
  <c r="BR627" i="15"/>
  <c r="BT627" i="15" s="1"/>
  <c r="BR628" i="15"/>
  <c r="BT628" i="15" s="1"/>
  <c r="BR629" i="15"/>
  <c r="BT629" i="15" s="1"/>
  <c r="BR630" i="15"/>
  <c r="BT630" i="15" s="1"/>
  <c r="BR631" i="15"/>
  <c r="BT631" i="15" s="1"/>
  <c r="BR632" i="15"/>
  <c r="BT632" i="15" s="1"/>
  <c r="BR633" i="15"/>
  <c r="BT633" i="15" s="1"/>
  <c r="BR634" i="15"/>
  <c r="BT634" i="15" s="1"/>
  <c r="BR635" i="15"/>
  <c r="BT635" i="15" s="1"/>
  <c r="BR636" i="15"/>
  <c r="BT636" i="15" s="1"/>
  <c r="BR637" i="15"/>
  <c r="BT637" i="15" s="1"/>
  <c r="BR638" i="15"/>
  <c r="BT638" i="15" s="1"/>
  <c r="BR639" i="15"/>
  <c r="BT639" i="15" s="1"/>
  <c r="BR640" i="15"/>
  <c r="BT640" i="15" s="1"/>
  <c r="BR641" i="15"/>
  <c r="BT641" i="15" s="1"/>
  <c r="BR642" i="15"/>
  <c r="BT642" i="15" s="1"/>
  <c r="BR643" i="15"/>
  <c r="BT643" i="15" s="1"/>
  <c r="BR644" i="15"/>
  <c r="BT644" i="15" s="1"/>
  <c r="BR645" i="15"/>
  <c r="BT645" i="15" s="1"/>
  <c r="BR646" i="15"/>
  <c r="BT646" i="15" s="1"/>
  <c r="BR647" i="15"/>
  <c r="BT647" i="15" s="1"/>
  <c r="BR648" i="15"/>
  <c r="BT648" i="15" s="1"/>
  <c r="BR649" i="15"/>
  <c r="BT649" i="15" s="1"/>
  <c r="BR650" i="15"/>
  <c r="BT650" i="15" s="1"/>
  <c r="BR651" i="15"/>
  <c r="BT651" i="15" s="1"/>
  <c r="BR652" i="15"/>
  <c r="BT652" i="15" s="1"/>
  <c r="BR653" i="15"/>
  <c r="BT653" i="15" s="1"/>
  <c r="BR654" i="15"/>
  <c r="BT654" i="15" s="1"/>
  <c r="BR655" i="15"/>
  <c r="BT655" i="15" s="1"/>
  <c r="BR656" i="15"/>
  <c r="BT656" i="15" s="1"/>
  <c r="BR657" i="15"/>
  <c r="BT657" i="15" s="1"/>
  <c r="BR658" i="15"/>
  <c r="BT658" i="15" s="1"/>
  <c r="BR659" i="15"/>
  <c r="BT659" i="15" s="1"/>
  <c r="BR660" i="15"/>
  <c r="BT660" i="15" s="1"/>
  <c r="BR661" i="15"/>
  <c r="BT661" i="15" s="1"/>
  <c r="BR662" i="15"/>
  <c r="BT662" i="15" s="1"/>
  <c r="BR663" i="15"/>
  <c r="BT663" i="15" s="1"/>
  <c r="BR664" i="15"/>
  <c r="BT664" i="15" s="1"/>
  <c r="BR665" i="15"/>
  <c r="BT665" i="15" s="1"/>
  <c r="BR666" i="15"/>
  <c r="BT666" i="15" s="1"/>
  <c r="BR667" i="15"/>
  <c r="BT667" i="15" s="1"/>
  <c r="BR668" i="15"/>
  <c r="BT668" i="15" s="1"/>
  <c r="BR669" i="15"/>
  <c r="BT669" i="15" s="1"/>
  <c r="BR670" i="15"/>
  <c r="BT670" i="15" s="1"/>
  <c r="BR671" i="15"/>
  <c r="BT671" i="15" s="1"/>
  <c r="BR672" i="15"/>
  <c r="BT672" i="15" s="1"/>
  <c r="BR673" i="15"/>
  <c r="BT673" i="15" s="1"/>
  <c r="BR674" i="15"/>
  <c r="BT674" i="15" s="1"/>
  <c r="BR675" i="15"/>
  <c r="BT675" i="15" s="1"/>
  <c r="BR676" i="15"/>
  <c r="BT676" i="15" s="1"/>
  <c r="BR677" i="15"/>
  <c r="BT677" i="15" s="1"/>
  <c r="BR678" i="15"/>
  <c r="BT678" i="15" s="1"/>
  <c r="BR679" i="15"/>
  <c r="BT679" i="15" s="1"/>
  <c r="BR680" i="15"/>
  <c r="BT680" i="15" s="1"/>
  <c r="BR681" i="15"/>
  <c r="BT681" i="15" s="1"/>
  <c r="BR682" i="15"/>
  <c r="BT682" i="15" s="1"/>
  <c r="BR683" i="15"/>
  <c r="BT683" i="15" s="1"/>
  <c r="BR684" i="15"/>
  <c r="BT684" i="15" s="1"/>
  <c r="BR685" i="15"/>
  <c r="BT685" i="15" s="1"/>
  <c r="BR686" i="15"/>
  <c r="BT686" i="15" s="1"/>
  <c r="BR687" i="15"/>
  <c r="BT687" i="15" s="1"/>
  <c r="BR688" i="15"/>
  <c r="BT688" i="15" s="1"/>
  <c r="BR689" i="15"/>
  <c r="BT689" i="15" s="1"/>
  <c r="BR690" i="15"/>
  <c r="BT690" i="15" s="1"/>
  <c r="BR691" i="15"/>
  <c r="BT691" i="15" s="1"/>
  <c r="BR692" i="15"/>
  <c r="BT692" i="15" s="1"/>
  <c r="BR693" i="15"/>
  <c r="BT693" i="15" s="1"/>
  <c r="BR694" i="15"/>
  <c r="BT694" i="15" s="1"/>
  <c r="BR695" i="15"/>
  <c r="BT695" i="15" s="1"/>
  <c r="BR696" i="15"/>
  <c r="BT696" i="15" s="1"/>
  <c r="BR697" i="15"/>
  <c r="BT697" i="15" s="1"/>
  <c r="BR698" i="15"/>
  <c r="BT698" i="15" s="1"/>
  <c r="BR699" i="15"/>
  <c r="BT699" i="15" s="1"/>
  <c r="BR700" i="15"/>
  <c r="BT700" i="15" s="1"/>
  <c r="BR701" i="15"/>
  <c r="BT701" i="15" s="1"/>
  <c r="BR702" i="15"/>
  <c r="BT702" i="15" s="1"/>
  <c r="BR703" i="15"/>
  <c r="BT703" i="15" s="1"/>
  <c r="BR704" i="15"/>
  <c r="BT704" i="15" s="1"/>
  <c r="BR705" i="15"/>
  <c r="BT705" i="15" s="1"/>
  <c r="BR706" i="15"/>
  <c r="BT706" i="15" s="1"/>
  <c r="BR707" i="15"/>
  <c r="BT707" i="15" s="1"/>
  <c r="BR708" i="15"/>
  <c r="BT708" i="15" s="1"/>
  <c r="BR709" i="15"/>
  <c r="BT709" i="15" s="1"/>
  <c r="BR710" i="15"/>
  <c r="BT710" i="15" s="1"/>
  <c r="BR711" i="15"/>
  <c r="BT711" i="15" s="1"/>
  <c r="BR712" i="15"/>
  <c r="BT712" i="15" s="1"/>
  <c r="BR713" i="15"/>
  <c r="BT713" i="15" s="1"/>
  <c r="BR714" i="15"/>
  <c r="BT714" i="15" s="1"/>
  <c r="BR715" i="15"/>
  <c r="BT715" i="15" s="1"/>
  <c r="BR716" i="15"/>
  <c r="BT716" i="15" s="1"/>
  <c r="BR717" i="15"/>
  <c r="BT717" i="15" s="1"/>
  <c r="BR718" i="15"/>
  <c r="BT718" i="15" s="1"/>
  <c r="BR719" i="15"/>
  <c r="BT719" i="15" s="1"/>
  <c r="BR720" i="15"/>
  <c r="BT720" i="15" s="1"/>
  <c r="BR721" i="15"/>
  <c r="BT721" i="15" s="1"/>
  <c r="BR722" i="15"/>
  <c r="BT722" i="15" s="1"/>
  <c r="BR723" i="15"/>
  <c r="BT723" i="15" s="1"/>
  <c r="BR724" i="15"/>
  <c r="BT724" i="15" s="1"/>
  <c r="BR725" i="15"/>
  <c r="BT725" i="15" s="1"/>
  <c r="BR726" i="15"/>
  <c r="BT726" i="15" s="1"/>
  <c r="BR727" i="15"/>
  <c r="BT727" i="15" s="1"/>
  <c r="BR728" i="15"/>
  <c r="BT728" i="15" s="1"/>
  <c r="BR729" i="15"/>
  <c r="BT729" i="15" s="1"/>
  <c r="BR730" i="15"/>
  <c r="BT730" i="15" s="1"/>
  <c r="BR731" i="15"/>
  <c r="BT731" i="15" s="1"/>
  <c r="BR732" i="15"/>
  <c r="BT732" i="15" s="1"/>
  <c r="BR733" i="15"/>
  <c r="BT733" i="15" s="1"/>
  <c r="BR734" i="15"/>
  <c r="BT734" i="15" s="1"/>
  <c r="BR735" i="15"/>
  <c r="BT735" i="15" s="1"/>
  <c r="BR736" i="15"/>
  <c r="BT736" i="15" s="1"/>
  <c r="BR737" i="15"/>
  <c r="BT737" i="15" s="1"/>
  <c r="BR738" i="15"/>
  <c r="BT738" i="15" s="1"/>
  <c r="BR739" i="15"/>
  <c r="BT739" i="15" s="1"/>
  <c r="BR740" i="15"/>
  <c r="BT740" i="15" s="1"/>
  <c r="BR741" i="15"/>
  <c r="BT741" i="15" s="1"/>
  <c r="BR742" i="15"/>
  <c r="BT742" i="15" s="1"/>
  <c r="BR743" i="15"/>
  <c r="BT743" i="15" s="1"/>
  <c r="BR744" i="15"/>
  <c r="BT744" i="15" s="1"/>
  <c r="BR745" i="15"/>
  <c r="BT745" i="15" s="1"/>
  <c r="BR746" i="15"/>
  <c r="BT746" i="15" s="1"/>
  <c r="BR747" i="15"/>
  <c r="BT747" i="15" s="1"/>
  <c r="BR748" i="15"/>
  <c r="BT748" i="15" s="1"/>
  <c r="BR749" i="15"/>
  <c r="BT749" i="15" s="1"/>
  <c r="BR750" i="15"/>
  <c r="BT750" i="15" s="1"/>
  <c r="BR751" i="15"/>
  <c r="BT751" i="15" s="1"/>
  <c r="BR752" i="15"/>
  <c r="BT752" i="15" s="1"/>
  <c r="BR753" i="15"/>
  <c r="BT753" i="15" s="1"/>
  <c r="BR754" i="15"/>
  <c r="BT754" i="15" s="1"/>
  <c r="BR755" i="15"/>
  <c r="BT755" i="15" s="1"/>
  <c r="BR756" i="15"/>
  <c r="BT756" i="15" s="1"/>
  <c r="BR757" i="15"/>
  <c r="BT757" i="15" s="1"/>
  <c r="BR758" i="15"/>
  <c r="BT758" i="15" s="1"/>
  <c r="BR759" i="15"/>
  <c r="BT759" i="15" s="1"/>
  <c r="BR760" i="15"/>
  <c r="BT760" i="15" s="1"/>
  <c r="BR761" i="15"/>
  <c r="BT761" i="15" s="1"/>
  <c r="BR762" i="15"/>
  <c r="BT762" i="15" s="1"/>
  <c r="BR763" i="15"/>
  <c r="BT763" i="15" s="1"/>
  <c r="BR764" i="15"/>
  <c r="BT764" i="15" s="1"/>
  <c r="BR765" i="15"/>
  <c r="BT765" i="15" s="1"/>
  <c r="BR766" i="15"/>
  <c r="BT766" i="15" s="1"/>
  <c r="BR767" i="15"/>
  <c r="BT767" i="15" s="1"/>
  <c r="BR768" i="15"/>
  <c r="BT768" i="15" s="1"/>
  <c r="BR769" i="15"/>
  <c r="BT769" i="15" s="1"/>
  <c r="BR770" i="15"/>
  <c r="BT770" i="15" s="1"/>
  <c r="BR771" i="15"/>
  <c r="BT771" i="15" s="1"/>
  <c r="BR772" i="15"/>
  <c r="BT772" i="15" s="1"/>
  <c r="BR773" i="15"/>
  <c r="BT773" i="15" s="1"/>
  <c r="BR774" i="15"/>
  <c r="BT774" i="15" s="1"/>
  <c r="BR775" i="15"/>
  <c r="BT775" i="15" s="1"/>
  <c r="BR776" i="15"/>
  <c r="BT776" i="15" s="1"/>
  <c r="BR777" i="15"/>
  <c r="BT777" i="15" s="1"/>
  <c r="BR778" i="15"/>
  <c r="BT778" i="15" s="1"/>
  <c r="BR779" i="15"/>
  <c r="BT779" i="15" s="1"/>
  <c r="BR780" i="15"/>
  <c r="BT780" i="15" s="1"/>
  <c r="BR781" i="15"/>
  <c r="BT781" i="15" s="1"/>
  <c r="BR782" i="15"/>
  <c r="BT782" i="15" s="1"/>
  <c r="BR783" i="15"/>
  <c r="BT783" i="15" s="1"/>
  <c r="BR784" i="15"/>
  <c r="BT784" i="15" s="1"/>
  <c r="BR785" i="15"/>
  <c r="BT785" i="15" s="1"/>
  <c r="BR786" i="15"/>
  <c r="BT786" i="15" s="1"/>
  <c r="BR787" i="15"/>
  <c r="BT787" i="15" s="1"/>
  <c r="BR788" i="15"/>
  <c r="BT788" i="15" s="1"/>
  <c r="BR789" i="15"/>
  <c r="BT789" i="15" s="1"/>
  <c r="BR790" i="15"/>
  <c r="BT790" i="15" s="1"/>
  <c r="BR791" i="15"/>
  <c r="BT791" i="15" s="1"/>
  <c r="BR792" i="15"/>
  <c r="BT792" i="15" s="1"/>
  <c r="BR793" i="15"/>
  <c r="BT793" i="15" s="1"/>
  <c r="BR794" i="15"/>
  <c r="BT794" i="15" s="1"/>
  <c r="BR795" i="15"/>
  <c r="BT795" i="15" s="1"/>
  <c r="BR796" i="15"/>
  <c r="BT796" i="15" s="1"/>
  <c r="BR797" i="15"/>
  <c r="BT797" i="15" s="1"/>
  <c r="BR798" i="15"/>
  <c r="BT798" i="15" s="1"/>
  <c r="BR799" i="15"/>
  <c r="BT799" i="15" s="1"/>
  <c r="BR800" i="15"/>
  <c r="BT800" i="15" s="1"/>
  <c r="BR801" i="15"/>
  <c r="BT801" i="15" s="1"/>
  <c r="BR802" i="15"/>
  <c r="BT802" i="15" s="1"/>
  <c r="BR803" i="15"/>
  <c r="BT803" i="15" s="1"/>
  <c r="BR804" i="15"/>
  <c r="BT804" i="15" s="1"/>
  <c r="BR805" i="15"/>
  <c r="BT805" i="15" s="1"/>
  <c r="BR806" i="15"/>
  <c r="BT806" i="15" s="1"/>
  <c r="BR807" i="15"/>
  <c r="BT807" i="15" s="1"/>
  <c r="BR808" i="15"/>
  <c r="BT808" i="15" s="1"/>
  <c r="BR809" i="15"/>
  <c r="BT809" i="15" s="1"/>
  <c r="BR810" i="15"/>
  <c r="BT810" i="15" s="1"/>
  <c r="BR811" i="15"/>
  <c r="BT811" i="15" s="1"/>
  <c r="BR812" i="15"/>
  <c r="BT812" i="15" s="1"/>
  <c r="BR813" i="15"/>
  <c r="BT813" i="15" s="1"/>
  <c r="BR814" i="15"/>
  <c r="BT814" i="15" s="1"/>
  <c r="BR815" i="15"/>
  <c r="BT815" i="15" s="1"/>
  <c r="BR816" i="15"/>
  <c r="BT816" i="15" s="1"/>
  <c r="BR817" i="15"/>
  <c r="BT817" i="15" s="1"/>
  <c r="BR818" i="15"/>
  <c r="BT818" i="15" s="1"/>
  <c r="BR819" i="15"/>
  <c r="BT819" i="15" s="1"/>
  <c r="BR820" i="15"/>
  <c r="BT820" i="15" s="1"/>
  <c r="BR821" i="15"/>
  <c r="BT821" i="15" s="1"/>
  <c r="BR822" i="15"/>
  <c r="BT822" i="15" s="1"/>
  <c r="BR823" i="15"/>
  <c r="BT823" i="15" s="1"/>
  <c r="BR824" i="15"/>
  <c r="BT824" i="15" s="1"/>
  <c r="BR825" i="15"/>
  <c r="BT825" i="15" s="1"/>
  <c r="BR826" i="15"/>
  <c r="BT826" i="15" s="1"/>
  <c r="BR827" i="15"/>
  <c r="BT827" i="15" s="1"/>
  <c r="BR828" i="15"/>
  <c r="BT828" i="15" s="1"/>
  <c r="BR829" i="15"/>
  <c r="BT829" i="15" s="1"/>
  <c r="BR830" i="15"/>
  <c r="BT830" i="15" s="1"/>
  <c r="BR831" i="15"/>
  <c r="BT831" i="15" s="1"/>
  <c r="BR832" i="15"/>
  <c r="BT832" i="15" s="1"/>
  <c r="BR833" i="15"/>
  <c r="BT833" i="15" s="1"/>
  <c r="BR834" i="15"/>
  <c r="BT834" i="15" s="1"/>
  <c r="BR835" i="15"/>
  <c r="BT835" i="15" s="1"/>
  <c r="BR836" i="15"/>
  <c r="BT836" i="15" s="1"/>
  <c r="BR837" i="15"/>
  <c r="BT837" i="15" s="1"/>
  <c r="BR838" i="15"/>
  <c r="BT838" i="15" s="1"/>
  <c r="BR839" i="15"/>
  <c r="BT839" i="15" s="1"/>
  <c r="BR840" i="15"/>
  <c r="BT840" i="15" s="1"/>
  <c r="BR841" i="15"/>
  <c r="BT841" i="15" s="1"/>
  <c r="BR842" i="15"/>
  <c r="BT842" i="15" s="1"/>
  <c r="BR843" i="15"/>
  <c r="BT843" i="15" s="1"/>
  <c r="BR844" i="15"/>
  <c r="BT844" i="15" s="1"/>
  <c r="BR845" i="15"/>
  <c r="BT845" i="15" s="1"/>
  <c r="BR846" i="15"/>
  <c r="BT846" i="15" s="1"/>
  <c r="BR847" i="15"/>
  <c r="BT847" i="15" s="1"/>
  <c r="BR848" i="15"/>
  <c r="BT848" i="15" s="1"/>
  <c r="BR849" i="15"/>
  <c r="BT849" i="15" s="1"/>
  <c r="BR850" i="15"/>
  <c r="BT850" i="15" s="1"/>
  <c r="BR851" i="15"/>
  <c r="BT851" i="15" s="1"/>
  <c r="BR852" i="15"/>
  <c r="BT852" i="15" s="1"/>
  <c r="BR853" i="15"/>
  <c r="BT853" i="15" s="1"/>
  <c r="BR854" i="15"/>
  <c r="BT854" i="15" s="1"/>
  <c r="BR855" i="15"/>
  <c r="BT855" i="15" s="1"/>
  <c r="BR856" i="15"/>
  <c r="BT856" i="15" s="1"/>
  <c r="BR857" i="15"/>
  <c r="BT857" i="15" s="1"/>
  <c r="BR858" i="15"/>
  <c r="BT858" i="15" s="1"/>
  <c r="BR859" i="15"/>
  <c r="BT859" i="15" s="1"/>
  <c r="BR860" i="15"/>
  <c r="BT860" i="15" s="1"/>
  <c r="BR861" i="15"/>
  <c r="BT861" i="15" s="1"/>
  <c r="BR862" i="15"/>
  <c r="BT862" i="15" s="1"/>
  <c r="BR863" i="15"/>
  <c r="BT863" i="15" s="1"/>
  <c r="BR864" i="15"/>
  <c r="BT864" i="15" s="1"/>
  <c r="BR865" i="15"/>
  <c r="BT865" i="15" s="1"/>
  <c r="BR866" i="15"/>
  <c r="BT866" i="15" s="1"/>
  <c r="BR867" i="15"/>
  <c r="BT867" i="15" s="1"/>
  <c r="BR868" i="15"/>
  <c r="BT868" i="15" s="1"/>
  <c r="BR869" i="15"/>
  <c r="BT869" i="15" s="1"/>
  <c r="BR870" i="15"/>
  <c r="BT870" i="15" s="1"/>
  <c r="BR871" i="15"/>
  <c r="BT871" i="15" s="1"/>
  <c r="BR872" i="15"/>
  <c r="BT872" i="15" s="1"/>
  <c r="BR873" i="15"/>
  <c r="BT873" i="15" s="1"/>
  <c r="BR874" i="15"/>
  <c r="BT874" i="15" s="1"/>
  <c r="BR875" i="15"/>
  <c r="BT875" i="15" s="1"/>
  <c r="BR876" i="15"/>
  <c r="BT876" i="15" s="1"/>
  <c r="BR877" i="15"/>
  <c r="BT877" i="15" s="1"/>
  <c r="BR878" i="15"/>
  <c r="BT878" i="15" s="1"/>
  <c r="BR879" i="15"/>
  <c r="BT879" i="15" s="1"/>
  <c r="BR880" i="15"/>
  <c r="BT880" i="15" s="1"/>
  <c r="BR881" i="15"/>
  <c r="BT881" i="15" s="1"/>
  <c r="BR882" i="15"/>
  <c r="BT882" i="15" s="1"/>
  <c r="BR883" i="15"/>
  <c r="BT883" i="15" s="1"/>
  <c r="BR884" i="15"/>
  <c r="BT884" i="15" s="1"/>
  <c r="BR885" i="15"/>
  <c r="BT885" i="15" s="1"/>
  <c r="BR886" i="15"/>
  <c r="BT886" i="15" s="1"/>
  <c r="BR887" i="15"/>
  <c r="BT887" i="15" s="1"/>
  <c r="BR888" i="15"/>
  <c r="BT888" i="15" s="1"/>
  <c r="BR889" i="15"/>
  <c r="BT889" i="15" s="1"/>
  <c r="BR890" i="15"/>
  <c r="BT890" i="15" s="1"/>
  <c r="BR891" i="15"/>
  <c r="BT891" i="15" s="1"/>
  <c r="BR892" i="15"/>
  <c r="BT892" i="15" s="1"/>
  <c r="BR893" i="15"/>
  <c r="BT893" i="15" s="1"/>
  <c r="BR894" i="15"/>
  <c r="BT894" i="15" s="1"/>
  <c r="BR895" i="15"/>
  <c r="BT895" i="15" s="1"/>
  <c r="BR896" i="15"/>
  <c r="BT896" i="15" s="1"/>
  <c r="BR897" i="15"/>
  <c r="BT897" i="15" s="1"/>
  <c r="BR898" i="15"/>
  <c r="BT898" i="15" s="1"/>
  <c r="BR899" i="15"/>
  <c r="BT899" i="15" s="1"/>
  <c r="BR900" i="15"/>
  <c r="BT900" i="15" s="1"/>
  <c r="BR901" i="15"/>
  <c r="BT901" i="15" s="1"/>
  <c r="BR902" i="15"/>
  <c r="BT902" i="15" s="1"/>
  <c r="BR903" i="15"/>
  <c r="BT903" i="15" s="1"/>
  <c r="BR904" i="15"/>
  <c r="BT904" i="15" s="1"/>
  <c r="BR905" i="15"/>
  <c r="BT905" i="15" s="1"/>
  <c r="BR906" i="15"/>
  <c r="BT906" i="15" s="1"/>
  <c r="BR907" i="15"/>
  <c r="BT907" i="15" s="1"/>
  <c r="BR908" i="15"/>
  <c r="BT908" i="15" s="1"/>
  <c r="BR909" i="15"/>
  <c r="BT909" i="15" s="1"/>
  <c r="BR910" i="15"/>
  <c r="BT910" i="15" s="1"/>
  <c r="BR911" i="15"/>
  <c r="BT911" i="15" s="1"/>
  <c r="BR912" i="15"/>
  <c r="BT912" i="15" s="1"/>
  <c r="BR913" i="15"/>
  <c r="BT913" i="15" s="1"/>
  <c r="BR914" i="15"/>
  <c r="BT914" i="15" s="1"/>
  <c r="BR915" i="15"/>
  <c r="BT915" i="15" s="1"/>
  <c r="BR916" i="15"/>
  <c r="BT916" i="15" s="1"/>
  <c r="BR917" i="15"/>
  <c r="BT917" i="15" s="1"/>
  <c r="BR918" i="15"/>
  <c r="BT918" i="15" s="1"/>
  <c r="BR919" i="15"/>
  <c r="BT919" i="15" s="1"/>
  <c r="BR920" i="15"/>
  <c r="BT920" i="15" s="1"/>
  <c r="BR921" i="15"/>
  <c r="BT921" i="15" s="1"/>
  <c r="BR922" i="15"/>
  <c r="BT922" i="15" s="1"/>
  <c r="BR923" i="15"/>
  <c r="BT923" i="15" s="1"/>
  <c r="BR924" i="15"/>
  <c r="BT924" i="15" s="1"/>
  <c r="BR925" i="15"/>
  <c r="BT925" i="15" s="1"/>
  <c r="BR926" i="15"/>
  <c r="BT926" i="15" s="1"/>
  <c r="BR927" i="15"/>
  <c r="BT927" i="15" s="1"/>
  <c r="BR928" i="15"/>
  <c r="BT928" i="15" s="1"/>
  <c r="BR929" i="15"/>
  <c r="BT929" i="15" s="1"/>
  <c r="BR930" i="15"/>
  <c r="BT930" i="15" s="1"/>
  <c r="BR931" i="15"/>
  <c r="BT931" i="15" s="1"/>
  <c r="BR932" i="15"/>
  <c r="BT932" i="15" s="1"/>
  <c r="BR933" i="15"/>
  <c r="BT933" i="15" s="1"/>
  <c r="BR934" i="15"/>
  <c r="BT934" i="15" s="1"/>
  <c r="BR935" i="15"/>
  <c r="BT935" i="15" s="1"/>
  <c r="BR936" i="15"/>
  <c r="BT936" i="15" s="1"/>
  <c r="BR937" i="15"/>
  <c r="BT937" i="15" s="1"/>
  <c r="BR938" i="15"/>
  <c r="BT938" i="15" s="1"/>
  <c r="BR939" i="15"/>
  <c r="BT939" i="15" s="1"/>
  <c r="BR940" i="15"/>
  <c r="BT940" i="15" s="1"/>
  <c r="BR941" i="15"/>
  <c r="BT941" i="15" s="1"/>
  <c r="BR942" i="15"/>
  <c r="BT942" i="15" s="1"/>
  <c r="BR943" i="15"/>
  <c r="BT943" i="15" s="1"/>
  <c r="BR944" i="15"/>
  <c r="BT944" i="15" s="1"/>
  <c r="BR945" i="15"/>
  <c r="BT945" i="15" s="1"/>
  <c r="BR946" i="15"/>
  <c r="BT946" i="15" s="1"/>
  <c r="BR947" i="15"/>
  <c r="BT947" i="15" s="1"/>
  <c r="BR948" i="15"/>
  <c r="BT948" i="15" s="1"/>
  <c r="BR949" i="15"/>
  <c r="BT949" i="15" s="1"/>
  <c r="BR950" i="15"/>
  <c r="BT950" i="15" s="1"/>
  <c r="BR951" i="15"/>
  <c r="BT951" i="15" s="1"/>
  <c r="BR952" i="15"/>
  <c r="BT952" i="15" s="1"/>
  <c r="BR953" i="15"/>
  <c r="BT953" i="15" s="1"/>
  <c r="BR954" i="15"/>
  <c r="BT954" i="15" s="1"/>
  <c r="BR955" i="15"/>
  <c r="BT955" i="15" s="1"/>
  <c r="BR956" i="15"/>
  <c r="BT956" i="15" s="1"/>
  <c r="BR957" i="15"/>
  <c r="BT957" i="15" s="1"/>
  <c r="BR958" i="15"/>
  <c r="BT958" i="15" s="1"/>
  <c r="BR959" i="15"/>
  <c r="BT959" i="15" s="1"/>
  <c r="BR960" i="15"/>
  <c r="BT960" i="15" s="1"/>
  <c r="BR961" i="15"/>
  <c r="BT961" i="15" s="1"/>
  <c r="BR962" i="15"/>
  <c r="BT962" i="15" s="1"/>
  <c r="BR963" i="15"/>
  <c r="BT963" i="15" s="1"/>
  <c r="BR964" i="15"/>
  <c r="BT964" i="15" s="1"/>
  <c r="BR965" i="15"/>
  <c r="BT965" i="15" s="1"/>
  <c r="BR966" i="15"/>
  <c r="BT966" i="15" s="1"/>
  <c r="BR967" i="15"/>
  <c r="BT967" i="15" s="1"/>
  <c r="BR968" i="15"/>
  <c r="BT968" i="15" s="1"/>
  <c r="BR969" i="15"/>
  <c r="BT969" i="15" s="1"/>
  <c r="BR970" i="15"/>
  <c r="BT970" i="15" s="1"/>
  <c r="BR971" i="15"/>
  <c r="BT971" i="15" s="1"/>
  <c r="BR972" i="15"/>
  <c r="BT972" i="15" s="1"/>
  <c r="BR973" i="15"/>
  <c r="BT973" i="15" s="1"/>
  <c r="BR974" i="15"/>
  <c r="BT974" i="15" s="1"/>
  <c r="BR975" i="15"/>
  <c r="BT975" i="15" s="1"/>
  <c r="BR976" i="15"/>
  <c r="BT976" i="15" s="1"/>
  <c r="BR977" i="15"/>
  <c r="BT977" i="15" s="1"/>
  <c r="BR978" i="15"/>
  <c r="BT978" i="15" s="1"/>
  <c r="BR979" i="15"/>
  <c r="BT979" i="15" s="1"/>
  <c r="BR980" i="15"/>
  <c r="BT980" i="15" s="1"/>
  <c r="BR981" i="15"/>
  <c r="BT981" i="15" s="1"/>
  <c r="BR982" i="15"/>
  <c r="BT982" i="15" s="1"/>
  <c r="BR983" i="15"/>
  <c r="BT983" i="15" s="1"/>
  <c r="BR984" i="15"/>
  <c r="BT984" i="15" s="1"/>
  <c r="BR985" i="15"/>
  <c r="BT985" i="15" s="1"/>
  <c r="BR986" i="15"/>
  <c r="BT986" i="15" s="1"/>
  <c r="BR987" i="15"/>
  <c r="BT987" i="15" s="1"/>
  <c r="BR988" i="15"/>
  <c r="BT988" i="15" s="1"/>
  <c r="BR989" i="15"/>
  <c r="BT989" i="15" s="1"/>
  <c r="BR990" i="15"/>
  <c r="BT990" i="15" s="1"/>
  <c r="BR991" i="15"/>
  <c r="BT991" i="15" s="1"/>
  <c r="BR992" i="15"/>
  <c r="BT992" i="15" s="1"/>
  <c r="BR993" i="15"/>
  <c r="BT993" i="15" s="1"/>
  <c r="BR994" i="15"/>
  <c r="BT994" i="15" s="1"/>
  <c r="BR995" i="15"/>
  <c r="BT995" i="15" s="1"/>
  <c r="BR996" i="15"/>
  <c r="BT996" i="15" s="1"/>
  <c r="BR997" i="15"/>
  <c r="BT997" i="15" s="1"/>
  <c r="BR998" i="15"/>
  <c r="BT998" i="15" s="1"/>
  <c r="BR999" i="15"/>
  <c r="BT999" i="15" s="1"/>
  <c r="BR1000" i="15"/>
  <c r="BT1000" i="15" s="1"/>
  <c r="BR1001" i="15"/>
  <c r="BT1001" i="15" s="1"/>
  <c r="BR1002" i="15"/>
  <c r="BT1002" i="15" s="1"/>
  <c r="BG16" i="15"/>
  <c r="BI16" i="15" s="1"/>
  <c r="BG17" i="15"/>
  <c r="BI17" i="15" s="1"/>
  <c r="BG18" i="15"/>
  <c r="BI18" i="15" s="1"/>
  <c r="BG19" i="15"/>
  <c r="BI19" i="15" s="1"/>
  <c r="BG20" i="15"/>
  <c r="BI20" i="15" s="1"/>
  <c r="BG21" i="15"/>
  <c r="BI21" i="15" s="1"/>
  <c r="BG22" i="15"/>
  <c r="BI22" i="15" s="1"/>
  <c r="BG23" i="15"/>
  <c r="BI23" i="15" s="1"/>
  <c r="BG24" i="15"/>
  <c r="BI24" i="15" s="1"/>
  <c r="BG25" i="15"/>
  <c r="BI25" i="15" s="1"/>
  <c r="BG26" i="15"/>
  <c r="BI26" i="15" s="1"/>
  <c r="BG27" i="15"/>
  <c r="BI27" i="15" s="1"/>
  <c r="BG28" i="15"/>
  <c r="BI28" i="15" s="1"/>
  <c r="BG29" i="15"/>
  <c r="BI29" i="15" s="1"/>
  <c r="BG30" i="15"/>
  <c r="BI30" i="15" s="1"/>
  <c r="BG31" i="15"/>
  <c r="BI31" i="15" s="1"/>
  <c r="BG32" i="15"/>
  <c r="BI32" i="15" s="1"/>
  <c r="BG33" i="15"/>
  <c r="BI33" i="15" s="1"/>
  <c r="BG34" i="15"/>
  <c r="BI34" i="15" s="1"/>
  <c r="BG35" i="15"/>
  <c r="BI35" i="15" s="1"/>
  <c r="BG36" i="15"/>
  <c r="BI36" i="15" s="1"/>
  <c r="BG37" i="15"/>
  <c r="BI37" i="15" s="1"/>
  <c r="BG38" i="15"/>
  <c r="BI38" i="15" s="1"/>
  <c r="BG39" i="15"/>
  <c r="BI39" i="15" s="1"/>
  <c r="BG40" i="15"/>
  <c r="BI40" i="15" s="1"/>
  <c r="BG41" i="15"/>
  <c r="BI41" i="15" s="1"/>
  <c r="BG42" i="15"/>
  <c r="BI42" i="15" s="1"/>
  <c r="BG43" i="15"/>
  <c r="BI43" i="15" s="1"/>
  <c r="BG44" i="15"/>
  <c r="BI44" i="15" s="1"/>
  <c r="BG45" i="15"/>
  <c r="BI45" i="15" s="1"/>
  <c r="BG46" i="15"/>
  <c r="BI46" i="15" s="1"/>
  <c r="BG47" i="15"/>
  <c r="BI47" i="15" s="1"/>
  <c r="BG48" i="15"/>
  <c r="BI48" i="15" s="1"/>
  <c r="BG49" i="15"/>
  <c r="BI49" i="15" s="1"/>
  <c r="BG50" i="15"/>
  <c r="BI50" i="15" s="1"/>
  <c r="BG51" i="15"/>
  <c r="BI51" i="15" s="1"/>
  <c r="BG52" i="15"/>
  <c r="BI52" i="15" s="1"/>
  <c r="BG53" i="15"/>
  <c r="BI53" i="15" s="1"/>
  <c r="BG54" i="15"/>
  <c r="BI54" i="15" s="1"/>
  <c r="BG55" i="15"/>
  <c r="BI55" i="15" s="1"/>
  <c r="BG56" i="15"/>
  <c r="BI56" i="15" s="1"/>
  <c r="BG57" i="15"/>
  <c r="BI57" i="15" s="1"/>
  <c r="BG58" i="15"/>
  <c r="BI58" i="15" s="1"/>
  <c r="BG59" i="15"/>
  <c r="BI59" i="15" s="1"/>
  <c r="BG60" i="15"/>
  <c r="BI60" i="15" s="1"/>
  <c r="BG61" i="15"/>
  <c r="BI61" i="15" s="1"/>
  <c r="BG62" i="15"/>
  <c r="BI62" i="15" s="1"/>
  <c r="BG63" i="15"/>
  <c r="BI63" i="15" s="1"/>
  <c r="BG64" i="15"/>
  <c r="BI64" i="15" s="1"/>
  <c r="BG65" i="15"/>
  <c r="BI65" i="15" s="1"/>
  <c r="BG66" i="15"/>
  <c r="BI66" i="15" s="1"/>
  <c r="BG67" i="15"/>
  <c r="BI67" i="15" s="1"/>
  <c r="BG68" i="15"/>
  <c r="BI68" i="15" s="1"/>
  <c r="BG69" i="15"/>
  <c r="BI69" i="15" s="1"/>
  <c r="BG70" i="15"/>
  <c r="BI70" i="15" s="1"/>
  <c r="BG71" i="15"/>
  <c r="BI71" i="15" s="1"/>
  <c r="BG72" i="15"/>
  <c r="BI72" i="15" s="1"/>
  <c r="BG73" i="15"/>
  <c r="BI73" i="15" s="1"/>
  <c r="BG74" i="15"/>
  <c r="BI74" i="15" s="1"/>
  <c r="BG75" i="15"/>
  <c r="BI75" i="15" s="1"/>
  <c r="BG76" i="15"/>
  <c r="BI76" i="15" s="1"/>
  <c r="BG77" i="15"/>
  <c r="BI77" i="15" s="1"/>
  <c r="BG78" i="15"/>
  <c r="BI78" i="15" s="1"/>
  <c r="BG79" i="15"/>
  <c r="BI79" i="15" s="1"/>
  <c r="BG80" i="15"/>
  <c r="BI80" i="15" s="1"/>
  <c r="BG81" i="15"/>
  <c r="BI81" i="15" s="1"/>
  <c r="BG82" i="15"/>
  <c r="BI82" i="15" s="1"/>
  <c r="BG83" i="15"/>
  <c r="BI83" i="15" s="1"/>
  <c r="BG84" i="15"/>
  <c r="BI84" i="15" s="1"/>
  <c r="BG85" i="15"/>
  <c r="BI85" i="15" s="1"/>
  <c r="BG86" i="15"/>
  <c r="BI86" i="15" s="1"/>
  <c r="BG87" i="15"/>
  <c r="BI87" i="15" s="1"/>
  <c r="BG88" i="15"/>
  <c r="BI88" i="15" s="1"/>
  <c r="BG89" i="15"/>
  <c r="BI89" i="15" s="1"/>
  <c r="BG90" i="15"/>
  <c r="BI90" i="15" s="1"/>
  <c r="BG91" i="15"/>
  <c r="BI91" i="15" s="1"/>
  <c r="BG92" i="15"/>
  <c r="BI92" i="15" s="1"/>
  <c r="BG93" i="15"/>
  <c r="BI93" i="15" s="1"/>
  <c r="BG94" i="15"/>
  <c r="BI94" i="15" s="1"/>
  <c r="BG95" i="15"/>
  <c r="BI95" i="15" s="1"/>
  <c r="BG96" i="15"/>
  <c r="BI96" i="15" s="1"/>
  <c r="BG97" i="15"/>
  <c r="BI97" i="15" s="1"/>
  <c r="BG98" i="15"/>
  <c r="BI98" i="15" s="1"/>
  <c r="BG99" i="15"/>
  <c r="BI99" i="15" s="1"/>
  <c r="BG100" i="15"/>
  <c r="BI100" i="15" s="1"/>
  <c r="BG101" i="15"/>
  <c r="BI101" i="15" s="1"/>
  <c r="BG102" i="15"/>
  <c r="BI102" i="15" s="1"/>
  <c r="BG103" i="15"/>
  <c r="BI103" i="15" s="1"/>
  <c r="BG104" i="15"/>
  <c r="BI104" i="15" s="1"/>
  <c r="BG105" i="15"/>
  <c r="BI105" i="15" s="1"/>
  <c r="BG106" i="15"/>
  <c r="BI106" i="15" s="1"/>
  <c r="BG107" i="15"/>
  <c r="BI107" i="15" s="1"/>
  <c r="BG108" i="15"/>
  <c r="BI108" i="15" s="1"/>
  <c r="BG109" i="15"/>
  <c r="BI109" i="15" s="1"/>
  <c r="BG110" i="15"/>
  <c r="BI110" i="15" s="1"/>
  <c r="BG111" i="15"/>
  <c r="BI111" i="15" s="1"/>
  <c r="BG112" i="15"/>
  <c r="BI112" i="15" s="1"/>
  <c r="BG113" i="15"/>
  <c r="BI113" i="15" s="1"/>
  <c r="BG114" i="15"/>
  <c r="BI114" i="15" s="1"/>
  <c r="BG115" i="15"/>
  <c r="BI115" i="15" s="1"/>
  <c r="BG116" i="15"/>
  <c r="BI116" i="15" s="1"/>
  <c r="BG117" i="15"/>
  <c r="BI117" i="15" s="1"/>
  <c r="BG118" i="15"/>
  <c r="BI118" i="15" s="1"/>
  <c r="BG119" i="15"/>
  <c r="BI119" i="15" s="1"/>
  <c r="BG120" i="15"/>
  <c r="BI120" i="15" s="1"/>
  <c r="BG121" i="15"/>
  <c r="BI121" i="15" s="1"/>
  <c r="BG122" i="15"/>
  <c r="BI122" i="15" s="1"/>
  <c r="BG123" i="15"/>
  <c r="BI123" i="15" s="1"/>
  <c r="BG124" i="15"/>
  <c r="BI124" i="15" s="1"/>
  <c r="BG125" i="15"/>
  <c r="BI125" i="15" s="1"/>
  <c r="BG126" i="15"/>
  <c r="BI126" i="15" s="1"/>
  <c r="BG127" i="15"/>
  <c r="BI127" i="15" s="1"/>
  <c r="BG128" i="15"/>
  <c r="BI128" i="15" s="1"/>
  <c r="BG129" i="15"/>
  <c r="BI129" i="15" s="1"/>
  <c r="BG130" i="15"/>
  <c r="BI130" i="15" s="1"/>
  <c r="BG131" i="15"/>
  <c r="BI131" i="15" s="1"/>
  <c r="BG132" i="15"/>
  <c r="BI132" i="15" s="1"/>
  <c r="BG133" i="15"/>
  <c r="BI133" i="15" s="1"/>
  <c r="BG134" i="15"/>
  <c r="BI134" i="15" s="1"/>
  <c r="BG135" i="15"/>
  <c r="BI135" i="15" s="1"/>
  <c r="BG136" i="15"/>
  <c r="BI136" i="15" s="1"/>
  <c r="BG137" i="15"/>
  <c r="BI137" i="15" s="1"/>
  <c r="BG138" i="15"/>
  <c r="BI138" i="15" s="1"/>
  <c r="BG139" i="15"/>
  <c r="BI139" i="15" s="1"/>
  <c r="BG140" i="15"/>
  <c r="BI140" i="15" s="1"/>
  <c r="BG141" i="15"/>
  <c r="BI141" i="15" s="1"/>
  <c r="BG142" i="15"/>
  <c r="BI142" i="15" s="1"/>
  <c r="BG143" i="15"/>
  <c r="BI143" i="15" s="1"/>
  <c r="BG144" i="15"/>
  <c r="BI144" i="15" s="1"/>
  <c r="BG145" i="15"/>
  <c r="BI145" i="15" s="1"/>
  <c r="BG146" i="15"/>
  <c r="BI146" i="15" s="1"/>
  <c r="BG147" i="15"/>
  <c r="BI147" i="15" s="1"/>
  <c r="BG148" i="15"/>
  <c r="BI148" i="15" s="1"/>
  <c r="BG149" i="15"/>
  <c r="BI149" i="15" s="1"/>
  <c r="BG150" i="15"/>
  <c r="BI150" i="15" s="1"/>
  <c r="BG151" i="15"/>
  <c r="BI151" i="15" s="1"/>
  <c r="BG152" i="15"/>
  <c r="BI152" i="15" s="1"/>
  <c r="BG153" i="15"/>
  <c r="BI153" i="15" s="1"/>
  <c r="BG154" i="15"/>
  <c r="BI154" i="15" s="1"/>
  <c r="BG155" i="15"/>
  <c r="BI155" i="15" s="1"/>
  <c r="BG156" i="15"/>
  <c r="BI156" i="15" s="1"/>
  <c r="BG157" i="15"/>
  <c r="BI157" i="15" s="1"/>
  <c r="BG158" i="15"/>
  <c r="BI158" i="15" s="1"/>
  <c r="BG159" i="15"/>
  <c r="BI159" i="15" s="1"/>
  <c r="BG160" i="15"/>
  <c r="BI160" i="15" s="1"/>
  <c r="BG161" i="15"/>
  <c r="BI161" i="15" s="1"/>
  <c r="BG162" i="15"/>
  <c r="BI162" i="15" s="1"/>
  <c r="BG163" i="15"/>
  <c r="BI163" i="15" s="1"/>
  <c r="BG164" i="15"/>
  <c r="BI164" i="15" s="1"/>
  <c r="BG165" i="15"/>
  <c r="BI165" i="15" s="1"/>
  <c r="BG166" i="15"/>
  <c r="BI166" i="15" s="1"/>
  <c r="BG167" i="15"/>
  <c r="BI167" i="15" s="1"/>
  <c r="BG168" i="15"/>
  <c r="BI168" i="15" s="1"/>
  <c r="BG169" i="15"/>
  <c r="BI169" i="15" s="1"/>
  <c r="BG170" i="15"/>
  <c r="BI170" i="15" s="1"/>
  <c r="BG171" i="15"/>
  <c r="BI171" i="15" s="1"/>
  <c r="BG172" i="15"/>
  <c r="BI172" i="15" s="1"/>
  <c r="BG173" i="15"/>
  <c r="BI173" i="15" s="1"/>
  <c r="BG174" i="15"/>
  <c r="BI174" i="15" s="1"/>
  <c r="BG175" i="15"/>
  <c r="BI175" i="15" s="1"/>
  <c r="BG176" i="15"/>
  <c r="BI176" i="15" s="1"/>
  <c r="BG177" i="15"/>
  <c r="BI177" i="15" s="1"/>
  <c r="BG178" i="15"/>
  <c r="BI178" i="15" s="1"/>
  <c r="BG179" i="15"/>
  <c r="BI179" i="15" s="1"/>
  <c r="BG180" i="15"/>
  <c r="BI180" i="15" s="1"/>
  <c r="BG181" i="15"/>
  <c r="BI181" i="15" s="1"/>
  <c r="BG182" i="15"/>
  <c r="BI182" i="15" s="1"/>
  <c r="BG183" i="15"/>
  <c r="BI183" i="15" s="1"/>
  <c r="BG184" i="15"/>
  <c r="BI184" i="15" s="1"/>
  <c r="BG185" i="15"/>
  <c r="BI185" i="15" s="1"/>
  <c r="BG186" i="15"/>
  <c r="BI186" i="15" s="1"/>
  <c r="BG187" i="15"/>
  <c r="BI187" i="15" s="1"/>
  <c r="BG188" i="15"/>
  <c r="BI188" i="15" s="1"/>
  <c r="BG189" i="15"/>
  <c r="BI189" i="15" s="1"/>
  <c r="BG190" i="15"/>
  <c r="BI190" i="15" s="1"/>
  <c r="BG191" i="15"/>
  <c r="BI191" i="15" s="1"/>
  <c r="BG192" i="15"/>
  <c r="BI192" i="15" s="1"/>
  <c r="BG193" i="15"/>
  <c r="BI193" i="15" s="1"/>
  <c r="BG194" i="15"/>
  <c r="BI194" i="15" s="1"/>
  <c r="BG195" i="15"/>
  <c r="BI195" i="15" s="1"/>
  <c r="BG196" i="15"/>
  <c r="BI196" i="15" s="1"/>
  <c r="BG197" i="15"/>
  <c r="BI197" i="15" s="1"/>
  <c r="BG198" i="15"/>
  <c r="BI198" i="15" s="1"/>
  <c r="BG199" i="15"/>
  <c r="BI199" i="15" s="1"/>
  <c r="BG200" i="15"/>
  <c r="BI200" i="15" s="1"/>
  <c r="BG201" i="15"/>
  <c r="BI201" i="15" s="1"/>
  <c r="BG202" i="15"/>
  <c r="BI202" i="15" s="1"/>
  <c r="BG203" i="15"/>
  <c r="BI203" i="15" s="1"/>
  <c r="BG204" i="15"/>
  <c r="BI204" i="15" s="1"/>
  <c r="BG205" i="15"/>
  <c r="BI205" i="15" s="1"/>
  <c r="BG206" i="15"/>
  <c r="BI206" i="15" s="1"/>
  <c r="BG207" i="15"/>
  <c r="BI207" i="15" s="1"/>
  <c r="BG208" i="15"/>
  <c r="BI208" i="15" s="1"/>
  <c r="BG209" i="15"/>
  <c r="BI209" i="15" s="1"/>
  <c r="BG210" i="15"/>
  <c r="BI210" i="15" s="1"/>
  <c r="BG211" i="15"/>
  <c r="BI211" i="15" s="1"/>
  <c r="BG212" i="15"/>
  <c r="BI212" i="15" s="1"/>
  <c r="BG213" i="15"/>
  <c r="BI213" i="15" s="1"/>
  <c r="BG214" i="15"/>
  <c r="BI214" i="15" s="1"/>
  <c r="BG215" i="15"/>
  <c r="BI215" i="15" s="1"/>
  <c r="BG216" i="15"/>
  <c r="BI216" i="15" s="1"/>
  <c r="BG217" i="15"/>
  <c r="BI217" i="15" s="1"/>
  <c r="BG218" i="15"/>
  <c r="BI218" i="15" s="1"/>
  <c r="BG219" i="15"/>
  <c r="BI219" i="15" s="1"/>
  <c r="BG220" i="15"/>
  <c r="BI220" i="15" s="1"/>
  <c r="BG221" i="15"/>
  <c r="BI221" i="15" s="1"/>
  <c r="BG222" i="15"/>
  <c r="BI222" i="15" s="1"/>
  <c r="BG223" i="15"/>
  <c r="BI223" i="15" s="1"/>
  <c r="BG224" i="15"/>
  <c r="BI224" i="15" s="1"/>
  <c r="BG225" i="15"/>
  <c r="BI225" i="15" s="1"/>
  <c r="BG226" i="15"/>
  <c r="BI226" i="15" s="1"/>
  <c r="BG227" i="15"/>
  <c r="BI227" i="15" s="1"/>
  <c r="BG228" i="15"/>
  <c r="BI228" i="15" s="1"/>
  <c r="BG229" i="15"/>
  <c r="BI229" i="15" s="1"/>
  <c r="BG230" i="15"/>
  <c r="BI230" i="15" s="1"/>
  <c r="BG231" i="15"/>
  <c r="BI231" i="15" s="1"/>
  <c r="BG232" i="15"/>
  <c r="BI232" i="15" s="1"/>
  <c r="BG233" i="15"/>
  <c r="BI233" i="15" s="1"/>
  <c r="BG234" i="15"/>
  <c r="BI234" i="15" s="1"/>
  <c r="BG235" i="15"/>
  <c r="BI235" i="15" s="1"/>
  <c r="BG236" i="15"/>
  <c r="BI236" i="15" s="1"/>
  <c r="BG237" i="15"/>
  <c r="BI237" i="15" s="1"/>
  <c r="BG238" i="15"/>
  <c r="BI238" i="15" s="1"/>
  <c r="BG239" i="15"/>
  <c r="BI239" i="15" s="1"/>
  <c r="BG240" i="15"/>
  <c r="BI240" i="15" s="1"/>
  <c r="BG241" i="15"/>
  <c r="BI241" i="15" s="1"/>
  <c r="BG242" i="15"/>
  <c r="BI242" i="15" s="1"/>
  <c r="BG243" i="15"/>
  <c r="BI243" i="15" s="1"/>
  <c r="BG244" i="15"/>
  <c r="BI244" i="15" s="1"/>
  <c r="BG245" i="15"/>
  <c r="BI245" i="15" s="1"/>
  <c r="BG246" i="15"/>
  <c r="BI246" i="15" s="1"/>
  <c r="BG247" i="15"/>
  <c r="BI247" i="15" s="1"/>
  <c r="BG248" i="15"/>
  <c r="BI248" i="15" s="1"/>
  <c r="BG249" i="15"/>
  <c r="BI249" i="15" s="1"/>
  <c r="BG250" i="15"/>
  <c r="BI250" i="15" s="1"/>
  <c r="BG251" i="15"/>
  <c r="BI251" i="15" s="1"/>
  <c r="BG252" i="15"/>
  <c r="BI252" i="15" s="1"/>
  <c r="BG253" i="15"/>
  <c r="BI253" i="15" s="1"/>
  <c r="BG254" i="15"/>
  <c r="BI254" i="15" s="1"/>
  <c r="BG255" i="15"/>
  <c r="BI255" i="15" s="1"/>
  <c r="BG256" i="15"/>
  <c r="BI256" i="15" s="1"/>
  <c r="BG257" i="15"/>
  <c r="BI257" i="15" s="1"/>
  <c r="BG258" i="15"/>
  <c r="BI258" i="15" s="1"/>
  <c r="BG259" i="15"/>
  <c r="BI259" i="15" s="1"/>
  <c r="BG260" i="15"/>
  <c r="BI260" i="15" s="1"/>
  <c r="BG261" i="15"/>
  <c r="BI261" i="15" s="1"/>
  <c r="BG262" i="15"/>
  <c r="BI262" i="15" s="1"/>
  <c r="BG263" i="15"/>
  <c r="BI263" i="15" s="1"/>
  <c r="BG264" i="15"/>
  <c r="BI264" i="15" s="1"/>
  <c r="BG265" i="15"/>
  <c r="BI265" i="15" s="1"/>
  <c r="BG266" i="15"/>
  <c r="BI266" i="15" s="1"/>
  <c r="BG267" i="15"/>
  <c r="BI267" i="15" s="1"/>
  <c r="BG268" i="15"/>
  <c r="BI268" i="15" s="1"/>
  <c r="BG269" i="15"/>
  <c r="BI269" i="15" s="1"/>
  <c r="BG270" i="15"/>
  <c r="BI270" i="15" s="1"/>
  <c r="BG271" i="15"/>
  <c r="BI271" i="15" s="1"/>
  <c r="BG272" i="15"/>
  <c r="BI272" i="15" s="1"/>
  <c r="BG273" i="15"/>
  <c r="BI273" i="15" s="1"/>
  <c r="BG274" i="15"/>
  <c r="BI274" i="15" s="1"/>
  <c r="BG275" i="15"/>
  <c r="BI275" i="15" s="1"/>
  <c r="BG276" i="15"/>
  <c r="BI276" i="15" s="1"/>
  <c r="BG277" i="15"/>
  <c r="BI277" i="15" s="1"/>
  <c r="BG278" i="15"/>
  <c r="BI278" i="15" s="1"/>
  <c r="BG279" i="15"/>
  <c r="BI279" i="15" s="1"/>
  <c r="BG280" i="15"/>
  <c r="BI280" i="15" s="1"/>
  <c r="BG281" i="15"/>
  <c r="BI281" i="15" s="1"/>
  <c r="BG282" i="15"/>
  <c r="BI282" i="15" s="1"/>
  <c r="BG283" i="15"/>
  <c r="BI283" i="15" s="1"/>
  <c r="BG284" i="15"/>
  <c r="BI284" i="15" s="1"/>
  <c r="BG285" i="15"/>
  <c r="BI285" i="15" s="1"/>
  <c r="BG286" i="15"/>
  <c r="BI286" i="15" s="1"/>
  <c r="BG287" i="15"/>
  <c r="BI287" i="15" s="1"/>
  <c r="BG288" i="15"/>
  <c r="BI288" i="15" s="1"/>
  <c r="BG289" i="15"/>
  <c r="BI289" i="15" s="1"/>
  <c r="BG290" i="15"/>
  <c r="BI290" i="15" s="1"/>
  <c r="BG291" i="15"/>
  <c r="BI291" i="15" s="1"/>
  <c r="BG292" i="15"/>
  <c r="BI292" i="15" s="1"/>
  <c r="BG293" i="15"/>
  <c r="BI293" i="15" s="1"/>
  <c r="BG294" i="15"/>
  <c r="BI294" i="15" s="1"/>
  <c r="BG295" i="15"/>
  <c r="BI295" i="15" s="1"/>
  <c r="BG296" i="15"/>
  <c r="BI296" i="15" s="1"/>
  <c r="BG297" i="15"/>
  <c r="BI297" i="15" s="1"/>
  <c r="BG298" i="15"/>
  <c r="BI298" i="15" s="1"/>
  <c r="BG299" i="15"/>
  <c r="BI299" i="15" s="1"/>
  <c r="BG300" i="15"/>
  <c r="BI300" i="15" s="1"/>
  <c r="BG301" i="15"/>
  <c r="BI301" i="15" s="1"/>
  <c r="BG302" i="15"/>
  <c r="BI302" i="15" s="1"/>
  <c r="BG303" i="15"/>
  <c r="BI303" i="15" s="1"/>
  <c r="BG304" i="15"/>
  <c r="BI304" i="15" s="1"/>
  <c r="BG305" i="15"/>
  <c r="BI305" i="15" s="1"/>
  <c r="BG306" i="15"/>
  <c r="BI306" i="15" s="1"/>
  <c r="BG307" i="15"/>
  <c r="BI307" i="15" s="1"/>
  <c r="BG308" i="15"/>
  <c r="BI308" i="15" s="1"/>
  <c r="BG309" i="15"/>
  <c r="BI309" i="15" s="1"/>
  <c r="BG310" i="15"/>
  <c r="BI310" i="15" s="1"/>
  <c r="BG311" i="15"/>
  <c r="BI311" i="15" s="1"/>
  <c r="BG312" i="15"/>
  <c r="BI312" i="15" s="1"/>
  <c r="BG313" i="15"/>
  <c r="BI313" i="15" s="1"/>
  <c r="BG314" i="15"/>
  <c r="BI314" i="15" s="1"/>
  <c r="BG315" i="15"/>
  <c r="BI315" i="15" s="1"/>
  <c r="BG316" i="15"/>
  <c r="BI316" i="15" s="1"/>
  <c r="BG317" i="15"/>
  <c r="BI317" i="15" s="1"/>
  <c r="BG318" i="15"/>
  <c r="BI318" i="15" s="1"/>
  <c r="BG319" i="15"/>
  <c r="BI319" i="15" s="1"/>
  <c r="BG320" i="15"/>
  <c r="BI320" i="15" s="1"/>
  <c r="BG321" i="15"/>
  <c r="BI321" i="15" s="1"/>
  <c r="BG322" i="15"/>
  <c r="BI322" i="15" s="1"/>
  <c r="BG323" i="15"/>
  <c r="BI323" i="15" s="1"/>
  <c r="BG324" i="15"/>
  <c r="BI324" i="15" s="1"/>
  <c r="BG325" i="15"/>
  <c r="BI325" i="15" s="1"/>
  <c r="BG326" i="15"/>
  <c r="BI326" i="15" s="1"/>
  <c r="BG327" i="15"/>
  <c r="BI327" i="15" s="1"/>
  <c r="BG328" i="15"/>
  <c r="BI328" i="15" s="1"/>
  <c r="BG329" i="15"/>
  <c r="BI329" i="15" s="1"/>
  <c r="BG330" i="15"/>
  <c r="BI330" i="15" s="1"/>
  <c r="BG331" i="15"/>
  <c r="BI331" i="15" s="1"/>
  <c r="BG332" i="15"/>
  <c r="BI332" i="15" s="1"/>
  <c r="BG333" i="15"/>
  <c r="BI333" i="15" s="1"/>
  <c r="BG334" i="15"/>
  <c r="BI334" i="15" s="1"/>
  <c r="BG335" i="15"/>
  <c r="BI335" i="15" s="1"/>
  <c r="BG336" i="15"/>
  <c r="BI336" i="15" s="1"/>
  <c r="BG337" i="15"/>
  <c r="BI337" i="15" s="1"/>
  <c r="BG338" i="15"/>
  <c r="BI338" i="15" s="1"/>
  <c r="BG339" i="15"/>
  <c r="BI339" i="15" s="1"/>
  <c r="BG340" i="15"/>
  <c r="BI340" i="15" s="1"/>
  <c r="BG341" i="15"/>
  <c r="BI341" i="15" s="1"/>
  <c r="BG342" i="15"/>
  <c r="BI342" i="15" s="1"/>
  <c r="BG343" i="15"/>
  <c r="BI343" i="15" s="1"/>
  <c r="BG344" i="15"/>
  <c r="BI344" i="15" s="1"/>
  <c r="BG345" i="15"/>
  <c r="BI345" i="15" s="1"/>
  <c r="BG346" i="15"/>
  <c r="BI346" i="15" s="1"/>
  <c r="BG347" i="15"/>
  <c r="BI347" i="15" s="1"/>
  <c r="BG348" i="15"/>
  <c r="BI348" i="15" s="1"/>
  <c r="BG349" i="15"/>
  <c r="BI349" i="15" s="1"/>
  <c r="BG350" i="15"/>
  <c r="BI350" i="15" s="1"/>
  <c r="BG351" i="15"/>
  <c r="BI351" i="15" s="1"/>
  <c r="BG352" i="15"/>
  <c r="BI352" i="15" s="1"/>
  <c r="BG353" i="15"/>
  <c r="BI353" i="15" s="1"/>
  <c r="BG354" i="15"/>
  <c r="BI354" i="15" s="1"/>
  <c r="BG355" i="15"/>
  <c r="BI355" i="15" s="1"/>
  <c r="BG356" i="15"/>
  <c r="BI356" i="15" s="1"/>
  <c r="BG357" i="15"/>
  <c r="BI357" i="15" s="1"/>
  <c r="BG358" i="15"/>
  <c r="BI358" i="15" s="1"/>
  <c r="BG359" i="15"/>
  <c r="BI359" i="15" s="1"/>
  <c r="BG360" i="15"/>
  <c r="BI360" i="15" s="1"/>
  <c r="BG361" i="15"/>
  <c r="BI361" i="15" s="1"/>
  <c r="BG362" i="15"/>
  <c r="BI362" i="15" s="1"/>
  <c r="BG363" i="15"/>
  <c r="BI363" i="15" s="1"/>
  <c r="BG364" i="15"/>
  <c r="BI364" i="15" s="1"/>
  <c r="BG365" i="15"/>
  <c r="BI365" i="15" s="1"/>
  <c r="BG366" i="15"/>
  <c r="BI366" i="15" s="1"/>
  <c r="BG367" i="15"/>
  <c r="BI367" i="15" s="1"/>
  <c r="BG368" i="15"/>
  <c r="BI368" i="15" s="1"/>
  <c r="BG369" i="15"/>
  <c r="BI369" i="15" s="1"/>
  <c r="BG370" i="15"/>
  <c r="BI370" i="15" s="1"/>
  <c r="BG371" i="15"/>
  <c r="BI371" i="15" s="1"/>
  <c r="BG372" i="15"/>
  <c r="BI372" i="15" s="1"/>
  <c r="BG373" i="15"/>
  <c r="BI373" i="15" s="1"/>
  <c r="BG374" i="15"/>
  <c r="BI374" i="15" s="1"/>
  <c r="BG375" i="15"/>
  <c r="BI375" i="15" s="1"/>
  <c r="BG376" i="15"/>
  <c r="BI376" i="15" s="1"/>
  <c r="BG377" i="15"/>
  <c r="BI377" i="15" s="1"/>
  <c r="BG378" i="15"/>
  <c r="BI378" i="15" s="1"/>
  <c r="BG379" i="15"/>
  <c r="BI379" i="15" s="1"/>
  <c r="BG380" i="15"/>
  <c r="BI380" i="15" s="1"/>
  <c r="BG381" i="15"/>
  <c r="BI381" i="15" s="1"/>
  <c r="BG382" i="15"/>
  <c r="BI382" i="15" s="1"/>
  <c r="BG383" i="15"/>
  <c r="BI383" i="15" s="1"/>
  <c r="BG384" i="15"/>
  <c r="BI384" i="15" s="1"/>
  <c r="BG385" i="15"/>
  <c r="BI385" i="15" s="1"/>
  <c r="BG386" i="15"/>
  <c r="BI386" i="15" s="1"/>
  <c r="BG387" i="15"/>
  <c r="BI387" i="15" s="1"/>
  <c r="BG388" i="15"/>
  <c r="BI388" i="15" s="1"/>
  <c r="BG389" i="15"/>
  <c r="BI389" i="15" s="1"/>
  <c r="BG390" i="15"/>
  <c r="BI390" i="15" s="1"/>
  <c r="BG391" i="15"/>
  <c r="BI391" i="15" s="1"/>
  <c r="BG392" i="15"/>
  <c r="BI392" i="15" s="1"/>
  <c r="BG393" i="15"/>
  <c r="BI393" i="15" s="1"/>
  <c r="BG394" i="15"/>
  <c r="BI394" i="15" s="1"/>
  <c r="BG395" i="15"/>
  <c r="BI395" i="15" s="1"/>
  <c r="BG396" i="15"/>
  <c r="BI396" i="15" s="1"/>
  <c r="BG397" i="15"/>
  <c r="BI397" i="15" s="1"/>
  <c r="BG398" i="15"/>
  <c r="BI398" i="15" s="1"/>
  <c r="BG399" i="15"/>
  <c r="BI399" i="15" s="1"/>
  <c r="BG400" i="15"/>
  <c r="BI400" i="15" s="1"/>
  <c r="BG401" i="15"/>
  <c r="BI401" i="15" s="1"/>
  <c r="BG402" i="15"/>
  <c r="BI402" i="15" s="1"/>
  <c r="BG403" i="15"/>
  <c r="BI403" i="15" s="1"/>
  <c r="BG404" i="15"/>
  <c r="BI404" i="15" s="1"/>
  <c r="BG405" i="15"/>
  <c r="BI405" i="15" s="1"/>
  <c r="BG406" i="15"/>
  <c r="BI406" i="15" s="1"/>
  <c r="BG407" i="15"/>
  <c r="BI407" i="15" s="1"/>
  <c r="BG408" i="15"/>
  <c r="BI408" i="15" s="1"/>
  <c r="BG409" i="15"/>
  <c r="BI409" i="15" s="1"/>
  <c r="BG410" i="15"/>
  <c r="BI410" i="15" s="1"/>
  <c r="BG411" i="15"/>
  <c r="BI411" i="15" s="1"/>
  <c r="BG412" i="15"/>
  <c r="BI412" i="15" s="1"/>
  <c r="BG413" i="15"/>
  <c r="BI413" i="15" s="1"/>
  <c r="BG414" i="15"/>
  <c r="BI414" i="15" s="1"/>
  <c r="BG415" i="15"/>
  <c r="BI415" i="15" s="1"/>
  <c r="BG416" i="15"/>
  <c r="BI416" i="15" s="1"/>
  <c r="BG417" i="15"/>
  <c r="BI417" i="15" s="1"/>
  <c r="BG418" i="15"/>
  <c r="BI418" i="15" s="1"/>
  <c r="BG419" i="15"/>
  <c r="BI419" i="15" s="1"/>
  <c r="BG420" i="15"/>
  <c r="BI420" i="15" s="1"/>
  <c r="BG421" i="15"/>
  <c r="BI421" i="15" s="1"/>
  <c r="BG422" i="15"/>
  <c r="BI422" i="15" s="1"/>
  <c r="BG423" i="15"/>
  <c r="BI423" i="15" s="1"/>
  <c r="BG424" i="15"/>
  <c r="BI424" i="15" s="1"/>
  <c r="BG425" i="15"/>
  <c r="BI425" i="15" s="1"/>
  <c r="BG426" i="15"/>
  <c r="BI426" i="15" s="1"/>
  <c r="BG427" i="15"/>
  <c r="BI427" i="15" s="1"/>
  <c r="BG428" i="15"/>
  <c r="BI428" i="15" s="1"/>
  <c r="BG429" i="15"/>
  <c r="BI429" i="15" s="1"/>
  <c r="BG430" i="15"/>
  <c r="BI430" i="15" s="1"/>
  <c r="BG431" i="15"/>
  <c r="BI431" i="15" s="1"/>
  <c r="BG432" i="15"/>
  <c r="BI432" i="15" s="1"/>
  <c r="BG433" i="15"/>
  <c r="BI433" i="15" s="1"/>
  <c r="BG434" i="15"/>
  <c r="BI434" i="15" s="1"/>
  <c r="BG435" i="15"/>
  <c r="BI435" i="15" s="1"/>
  <c r="BG436" i="15"/>
  <c r="BI436" i="15" s="1"/>
  <c r="BG437" i="15"/>
  <c r="BI437" i="15" s="1"/>
  <c r="BG438" i="15"/>
  <c r="BI438" i="15" s="1"/>
  <c r="BG439" i="15"/>
  <c r="BI439" i="15" s="1"/>
  <c r="BG440" i="15"/>
  <c r="BI440" i="15" s="1"/>
  <c r="BG441" i="15"/>
  <c r="BI441" i="15" s="1"/>
  <c r="BG442" i="15"/>
  <c r="BI442" i="15" s="1"/>
  <c r="BG443" i="15"/>
  <c r="BI443" i="15" s="1"/>
  <c r="BG444" i="15"/>
  <c r="BI444" i="15" s="1"/>
  <c r="BG445" i="15"/>
  <c r="BI445" i="15" s="1"/>
  <c r="BG446" i="15"/>
  <c r="BI446" i="15" s="1"/>
  <c r="BG447" i="15"/>
  <c r="BI447" i="15" s="1"/>
  <c r="BG448" i="15"/>
  <c r="BI448" i="15" s="1"/>
  <c r="BG449" i="15"/>
  <c r="BI449" i="15" s="1"/>
  <c r="BG450" i="15"/>
  <c r="BI450" i="15" s="1"/>
  <c r="BG451" i="15"/>
  <c r="BI451" i="15" s="1"/>
  <c r="BG452" i="15"/>
  <c r="BI452" i="15" s="1"/>
  <c r="BG453" i="15"/>
  <c r="BI453" i="15" s="1"/>
  <c r="BG454" i="15"/>
  <c r="BI454" i="15" s="1"/>
  <c r="BG455" i="15"/>
  <c r="BI455" i="15" s="1"/>
  <c r="BG456" i="15"/>
  <c r="BI456" i="15" s="1"/>
  <c r="BG457" i="15"/>
  <c r="BI457" i="15" s="1"/>
  <c r="BG458" i="15"/>
  <c r="BI458" i="15" s="1"/>
  <c r="BG459" i="15"/>
  <c r="BI459" i="15" s="1"/>
  <c r="BG460" i="15"/>
  <c r="BI460" i="15" s="1"/>
  <c r="BG461" i="15"/>
  <c r="BI461" i="15" s="1"/>
  <c r="BG462" i="15"/>
  <c r="BI462" i="15" s="1"/>
  <c r="BG463" i="15"/>
  <c r="BI463" i="15" s="1"/>
  <c r="BG464" i="15"/>
  <c r="BI464" i="15" s="1"/>
  <c r="BG465" i="15"/>
  <c r="BI465" i="15" s="1"/>
  <c r="BG466" i="15"/>
  <c r="BI466" i="15" s="1"/>
  <c r="BG467" i="15"/>
  <c r="BI467" i="15" s="1"/>
  <c r="BG468" i="15"/>
  <c r="BI468" i="15" s="1"/>
  <c r="BG469" i="15"/>
  <c r="BI469" i="15" s="1"/>
  <c r="BG470" i="15"/>
  <c r="BI470" i="15" s="1"/>
  <c r="BG471" i="15"/>
  <c r="BI471" i="15" s="1"/>
  <c r="BG472" i="15"/>
  <c r="BI472" i="15" s="1"/>
  <c r="BG473" i="15"/>
  <c r="BI473" i="15" s="1"/>
  <c r="BG474" i="15"/>
  <c r="BI474" i="15" s="1"/>
  <c r="BG475" i="15"/>
  <c r="BI475" i="15" s="1"/>
  <c r="BG476" i="15"/>
  <c r="BI476" i="15" s="1"/>
  <c r="BG477" i="15"/>
  <c r="BI477" i="15" s="1"/>
  <c r="BG478" i="15"/>
  <c r="BI478" i="15" s="1"/>
  <c r="BG479" i="15"/>
  <c r="BI479" i="15" s="1"/>
  <c r="BG480" i="15"/>
  <c r="BI480" i="15" s="1"/>
  <c r="BG481" i="15"/>
  <c r="BI481" i="15" s="1"/>
  <c r="BG482" i="15"/>
  <c r="BI482" i="15" s="1"/>
  <c r="BG483" i="15"/>
  <c r="BI483" i="15" s="1"/>
  <c r="BG484" i="15"/>
  <c r="BI484" i="15" s="1"/>
  <c r="BG485" i="15"/>
  <c r="BI485" i="15" s="1"/>
  <c r="BG486" i="15"/>
  <c r="BI486" i="15" s="1"/>
  <c r="BG487" i="15"/>
  <c r="BI487" i="15" s="1"/>
  <c r="BG488" i="15"/>
  <c r="BI488" i="15" s="1"/>
  <c r="BG489" i="15"/>
  <c r="BI489" i="15" s="1"/>
  <c r="BG490" i="15"/>
  <c r="BI490" i="15" s="1"/>
  <c r="BG491" i="15"/>
  <c r="BI491" i="15" s="1"/>
  <c r="BG492" i="15"/>
  <c r="BI492" i="15" s="1"/>
  <c r="BG493" i="15"/>
  <c r="BI493" i="15" s="1"/>
  <c r="BG494" i="15"/>
  <c r="BI494" i="15" s="1"/>
  <c r="BG495" i="15"/>
  <c r="BI495" i="15" s="1"/>
  <c r="BG496" i="15"/>
  <c r="BI496" i="15" s="1"/>
  <c r="BG497" i="15"/>
  <c r="BI497" i="15" s="1"/>
  <c r="BG498" i="15"/>
  <c r="BI498" i="15" s="1"/>
  <c r="BG499" i="15"/>
  <c r="BI499" i="15" s="1"/>
  <c r="BG500" i="15"/>
  <c r="BI500" i="15" s="1"/>
  <c r="BG501" i="15"/>
  <c r="BI501" i="15" s="1"/>
  <c r="BG502" i="15"/>
  <c r="BI502" i="15" s="1"/>
  <c r="BG503" i="15"/>
  <c r="BI503" i="15" s="1"/>
  <c r="BG504" i="15"/>
  <c r="BI504" i="15" s="1"/>
  <c r="BG505" i="15"/>
  <c r="BI505" i="15" s="1"/>
  <c r="BG506" i="15"/>
  <c r="BI506" i="15" s="1"/>
  <c r="BG507" i="15"/>
  <c r="BI507" i="15" s="1"/>
  <c r="BG508" i="15"/>
  <c r="BI508" i="15" s="1"/>
  <c r="BG509" i="15"/>
  <c r="BI509" i="15" s="1"/>
  <c r="BG510" i="15"/>
  <c r="BI510" i="15" s="1"/>
  <c r="BG511" i="15"/>
  <c r="BI511" i="15" s="1"/>
  <c r="BG512" i="15"/>
  <c r="BI512" i="15" s="1"/>
  <c r="BG513" i="15"/>
  <c r="BI513" i="15" s="1"/>
  <c r="BG514" i="15"/>
  <c r="BI514" i="15" s="1"/>
  <c r="BG515" i="15"/>
  <c r="BI515" i="15" s="1"/>
  <c r="BG516" i="15"/>
  <c r="BI516" i="15" s="1"/>
  <c r="BG517" i="15"/>
  <c r="BI517" i="15" s="1"/>
  <c r="BG518" i="15"/>
  <c r="BI518" i="15" s="1"/>
  <c r="BG519" i="15"/>
  <c r="BI519" i="15" s="1"/>
  <c r="BG520" i="15"/>
  <c r="BI520" i="15" s="1"/>
  <c r="BG521" i="15"/>
  <c r="BI521" i="15" s="1"/>
  <c r="BG522" i="15"/>
  <c r="BI522" i="15" s="1"/>
  <c r="BG523" i="15"/>
  <c r="BI523" i="15" s="1"/>
  <c r="BG524" i="15"/>
  <c r="BI524" i="15" s="1"/>
  <c r="BG525" i="15"/>
  <c r="BI525" i="15" s="1"/>
  <c r="BG526" i="15"/>
  <c r="BI526" i="15" s="1"/>
  <c r="BG527" i="15"/>
  <c r="BI527" i="15" s="1"/>
  <c r="BG528" i="15"/>
  <c r="BI528" i="15" s="1"/>
  <c r="BG529" i="15"/>
  <c r="BI529" i="15" s="1"/>
  <c r="BG530" i="15"/>
  <c r="BI530" i="15" s="1"/>
  <c r="BG531" i="15"/>
  <c r="BI531" i="15" s="1"/>
  <c r="BG532" i="15"/>
  <c r="BI532" i="15" s="1"/>
  <c r="BG533" i="15"/>
  <c r="BI533" i="15" s="1"/>
  <c r="BG534" i="15"/>
  <c r="BI534" i="15" s="1"/>
  <c r="BG535" i="15"/>
  <c r="BI535" i="15" s="1"/>
  <c r="BG536" i="15"/>
  <c r="BI536" i="15" s="1"/>
  <c r="BG537" i="15"/>
  <c r="BI537" i="15" s="1"/>
  <c r="BG538" i="15"/>
  <c r="BI538" i="15" s="1"/>
  <c r="BG539" i="15"/>
  <c r="BI539" i="15" s="1"/>
  <c r="BG540" i="15"/>
  <c r="BI540" i="15" s="1"/>
  <c r="BG541" i="15"/>
  <c r="BI541" i="15" s="1"/>
  <c r="BG542" i="15"/>
  <c r="BI542" i="15" s="1"/>
  <c r="BG543" i="15"/>
  <c r="BI543" i="15" s="1"/>
  <c r="BG544" i="15"/>
  <c r="BI544" i="15" s="1"/>
  <c r="BG545" i="15"/>
  <c r="BI545" i="15" s="1"/>
  <c r="BG546" i="15"/>
  <c r="BI546" i="15" s="1"/>
  <c r="BG547" i="15"/>
  <c r="BI547" i="15" s="1"/>
  <c r="BG548" i="15"/>
  <c r="BI548" i="15" s="1"/>
  <c r="BG549" i="15"/>
  <c r="BI549" i="15" s="1"/>
  <c r="BG550" i="15"/>
  <c r="BI550" i="15" s="1"/>
  <c r="BG551" i="15"/>
  <c r="BI551" i="15" s="1"/>
  <c r="BG552" i="15"/>
  <c r="BI552" i="15" s="1"/>
  <c r="BG553" i="15"/>
  <c r="BI553" i="15" s="1"/>
  <c r="BG554" i="15"/>
  <c r="BI554" i="15" s="1"/>
  <c r="BG555" i="15"/>
  <c r="BI555" i="15" s="1"/>
  <c r="BG556" i="15"/>
  <c r="BI556" i="15" s="1"/>
  <c r="BG557" i="15"/>
  <c r="BI557" i="15" s="1"/>
  <c r="BG558" i="15"/>
  <c r="BI558" i="15" s="1"/>
  <c r="BG559" i="15"/>
  <c r="BI559" i="15" s="1"/>
  <c r="BG560" i="15"/>
  <c r="BI560" i="15" s="1"/>
  <c r="BG561" i="15"/>
  <c r="BI561" i="15" s="1"/>
  <c r="BG562" i="15"/>
  <c r="BI562" i="15" s="1"/>
  <c r="BG563" i="15"/>
  <c r="BI563" i="15" s="1"/>
  <c r="BG564" i="15"/>
  <c r="BI564" i="15" s="1"/>
  <c r="BG565" i="15"/>
  <c r="BI565" i="15" s="1"/>
  <c r="BG566" i="15"/>
  <c r="BI566" i="15" s="1"/>
  <c r="BG567" i="15"/>
  <c r="BI567" i="15" s="1"/>
  <c r="BG568" i="15"/>
  <c r="BI568" i="15" s="1"/>
  <c r="BG569" i="15"/>
  <c r="BI569" i="15" s="1"/>
  <c r="BG570" i="15"/>
  <c r="BI570" i="15" s="1"/>
  <c r="BG571" i="15"/>
  <c r="BI571" i="15" s="1"/>
  <c r="BG572" i="15"/>
  <c r="BI572" i="15" s="1"/>
  <c r="BG573" i="15"/>
  <c r="BI573" i="15" s="1"/>
  <c r="BG574" i="15"/>
  <c r="BI574" i="15" s="1"/>
  <c r="BG575" i="15"/>
  <c r="BI575" i="15" s="1"/>
  <c r="BG576" i="15"/>
  <c r="BI576" i="15" s="1"/>
  <c r="BG577" i="15"/>
  <c r="BI577" i="15" s="1"/>
  <c r="BG578" i="15"/>
  <c r="BI578" i="15" s="1"/>
  <c r="BG579" i="15"/>
  <c r="BI579" i="15" s="1"/>
  <c r="BG580" i="15"/>
  <c r="BI580" i="15" s="1"/>
  <c r="BG581" i="15"/>
  <c r="BI581" i="15" s="1"/>
  <c r="BG582" i="15"/>
  <c r="BI582" i="15" s="1"/>
  <c r="BG583" i="15"/>
  <c r="BI583" i="15" s="1"/>
  <c r="BG584" i="15"/>
  <c r="BI584" i="15" s="1"/>
  <c r="BG585" i="15"/>
  <c r="BI585" i="15" s="1"/>
  <c r="BG586" i="15"/>
  <c r="BI586" i="15" s="1"/>
  <c r="BG587" i="15"/>
  <c r="BI587" i="15" s="1"/>
  <c r="BG588" i="15"/>
  <c r="BI588" i="15" s="1"/>
  <c r="BG589" i="15"/>
  <c r="BI589" i="15" s="1"/>
  <c r="BG590" i="15"/>
  <c r="BI590" i="15" s="1"/>
  <c r="BG591" i="15"/>
  <c r="BI591" i="15" s="1"/>
  <c r="BG592" i="15"/>
  <c r="BI592" i="15" s="1"/>
  <c r="BG593" i="15"/>
  <c r="BI593" i="15" s="1"/>
  <c r="BG594" i="15"/>
  <c r="BI594" i="15" s="1"/>
  <c r="BG595" i="15"/>
  <c r="BI595" i="15" s="1"/>
  <c r="BG596" i="15"/>
  <c r="BI596" i="15" s="1"/>
  <c r="BG597" i="15"/>
  <c r="BI597" i="15" s="1"/>
  <c r="BG598" i="15"/>
  <c r="BI598" i="15" s="1"/>
  <c r="BG599" i="15"/>
  <c r="BI599" i="15" s="1"/>
  <c r="BG600" i="15"/>
  <c r="BI600" i="15" s="1"/>
  <c r="BG601" i="15"/>
  <c r="BI601" i="15" s="1"/>
  <c r="BG602" i="15"/>
  <c r="BI602" i="15" s="1"/>
  <c r="BG603" i="15"/>
  <c r="BI603" i="15" s="1"/>
  <c r="BG604" i="15"/>
  <c r="BI604" i="15" s="1"/>
  <c r="BG605" i="15"/>
  <c r="BI605" i="15" s="1"/>
  <c r="BG606" i="15"/>
  <c r="BI606" i="15" s="1"/>
  <c r="BG607" i="15"/>
  <c r="BI607" i="15" s="1"/>
  <c r="BG608" i="15"/>
  <c r="BI608" i="15" s="1"/>
  <c r="BG609" i="15"/>
  <c r="BI609" i="15" s="1"/>
  <c r="BG610" i="15"/>
  <c r="BI610" i="15" s="1"/>
  <c r="BG611" i="15"/>
  <c r="BI611" i="15" s="1"/>
  <c r="BG612" i="15"/>
  <c r="BI612" i="15" s="1"/>
  <c r="BG613" i="15"/>
  <c r="BI613" i="15" s="1"/>
  <c r="BG614" i="15"/>
  <c r="BI614" i="15" s="1"/>
  <c r="BG615" i="15"/>
  <c r="BI615" i="15" s="1"/>
  <c r="BG616" i="15"/>
  <c r="BI616" i="15" s="1"/>
  <c r="BG617" i="15"/>
  <c r="BI617" i="15" s="1"/>
  <c r="BG618" i="15"/>
  <c r="BI618" i="15" s="1"/>
  <c r="BG619" i="15"/>
  <c r="BI619" i="15" s="1"/>
  <c r="BG620" i="15"/>
  <c r="BI620" i="15" s="1"/>
  <c r="BG621" i="15"/>
  <c r="BI621" i="15" s="1"/>
  <c r="BG622" i="15"/>
  <c r="BI622" i="15" s="1"/>
  <c r="BG623" i="15"/>
  <c r="BI623" i="15" s="1"/>
  <c r="BG624" i="15"/>
  <c r="BI624" i="15" s="1"/>
  <c r="BG625" i="15"/>
  <c r="BI625" i="15" s="1"/>
  <c r="BG626" i="15"/>
  <c r="BI626" i="15" s="1"/>
  <c r="BG627" i="15"/>
  <c r="BI627" i="15" s="1"/>
  <c r="BG628" i="15"/>
  <c r="BI628" i="15" s="1"/>
  <c r="BG629" i="15"/>
  <c r="BI629" i="15" s="1"/>
  <c r="BG630" i="15"/>
  <c r="BI630" i="15" s="1"/>
  <c r="BG631" i="15"/>
  <c r="BI631" i="15" s="1"/>
  <c r="BG632" i="15"/>
  <c r="BI632" i="15" s="1"/>
  <c r="BG633" i="15"/>
  <c r="BI633" i="15" s="1"/>
  <c r="BG634" i="15"/>
  <c r="BI634" i="15" s="1"/>
  <c r="BG635" i="15"/>
  <c r="BI635" i="15" s="1"/>
  <c r="BG636" i="15"/>
  <c r="BI636" i="15" s="1"/>
  <c r="BG637" i="15"/>
  <c r="BI637" i="15" s="1"/>
  <c r="BG638" i="15"/>
  <c r="BI638" i="15" s="1"/>
  <c r="BG639" i="15"/>
  <c r="BI639" i="15" s="1"/>
  <c r="BG640" i="15"/>
  <c r="BI640" i="15" s="1"/>
  <c r="BG641" i="15"/>
  <c r="BI641" i="15" s="1"/>
  <c r="BG642" i="15"/>
  <c r="BI642" i="15" s="1"/>
  <c r="BG643" i="15"/>
  <c r="BI643" i="15" s="1"/>
  <c r="BG644" i="15"/>
  <c r="BI644" i="15" s="1"/>
  <c r="BG645" i="15"/>
  <c r="BI645" i="15" s="1"/>
  <c r="BG646" i="15"/>
  <c r="BI646" i="15" s="1"/>
  <c r="BG647" i="15"/>
  <c r="BI647" i="15" s="1"/>
  <c r="BG648" i="15"/>
  <c r="BI648" i="15" s="1"/>
  <c r="BG649" i="15"/>
  <c r="BI649" i="15" s="1"/>
  <c r="BG650" i="15"/>
  <c r="BI650" i="15" s="1"/>
  <c r="BG651" i="15"/>
  <c r="BI651" i="15" s="1"/>
  <c r="BG652" i="15"/>
  <c r="BI652" i="15" s="1"/>
  <c r="BG653" i="15"/>
  <c r="BI653" i="15" s="1"/>
  <c r="BG654" i="15"/>
  <c r="BI654" i="15" s="1"/>
  <c r="BG655" i="15"/>
  <c r="BI655" i="15" s="1"/>
  <c r="BG656" i="15"/>
  <c r="BI656" i="15" s="1"/>
  <c r="BG657" i="15"/>
  <c r="BI657" i="15" s="1"/>
  <c r="BG658" i="15"/>
  <c r="BI658" i="15" s="1"/>
  <c r="BG659" i="15"/>
  <c r="BI659" i="15" s="1"/>
  <c r="BG660" i="15"/>
  <c r="BI660" i="15" s="1"/>
  <c r="BG661" i="15"/>
  <c r="BI661" i="15" s="1"/>
  <c r="BG662" i="15"/>
  <c r="BI662" i="15" s="1"/>
  <c r="BG663" i="15"/>
  <c r="BI663" i="15" s="1"/>
  <c r="BG664" i="15"/>
  <c r="BI664" i="15" s="1"/>
  <c r="BG665" i="15"/>
  <c r="BI665" i="15" s="1"/>
  <c r="BG666" i="15"/>
  <c r="BI666" i="15" s="1"/>
  <c r="BG667" i="15"/>
  <c r="BI667" i="15" s="1"/>
  <c r="BG668" i="15"/>
  <c r="BI668" i="15" s="1"/>
  <c r="BG669" i="15"/>
  <c r="BI669" i="15" s="1"/>
  <c r="BG670" i="15"/>
  <c r="BI670" i="15" s="1"/>
  <c r="BG671" i="15"/>
  <c r="BI671" i="15" s="1"/>
  <c r="BG672" i="15"/>
  <c r="BI672" i="15" s="1"/>
  <c r="BG673" i="15"/>
  <c r="BI673" i="15" s="1"/>
  <c r="BG674" i="15"/>
  <c r="BI674" i="15" s="1"/>
  <c r="BG675" i="15"/>
  <c r="BI675" i="15" s="1"/>
  <c r="BG676" i="15"/>
  <c r="BI676" i="15" s="1"/>
  <c r="BG677" i="15"/>
  <c r="BI677" i="15" s="1"/>
  <c r="BG678" i="15"/>
  <c r="BI678" i="15" s="1"/>
  <c r="BG679" i="15"/>
  <c r="BI679" i="15" s="1"/>
  <c r="BG680" i="15"/>
  <c r="BI680" i="15" s="1"/>
  <c r="BG681" i="15"/>
  <c r="BI681" i="15" s="1"/>
  <c r="BG682" i="15"/>
  <c r="BI682" i="15" s="1"/>
  <c r="BG683" i="15"/>
  <c r="BI683" i="15" s="1"/>
  <c r="BG684" i="15"/>
  <c r="BI684" i="15" s="1"/>
  <c r="BG685" i="15"/>
  <c r="BI685" i="15" s="1"/>
  <c r="BG686" i="15"/>
  <c r="BI686" i="15" s="1"/>
  <c r="BG687" i="15"/>
  <c r="BI687" i="15" s="1"/>
  <c r="BG688" i="15"/>
  <c r="BI688" i="15" s="1"/>
  <c r="BG689" i="15"/>
  <c r="BI689" i="15" s="1"/>
  <c r="BG690" i="15"/>
  <c r="BI690" i="15" s="1"/>
  <c r="BG691" i="15"/>
  <c r="BI691" i="15" s="1"/>
  <c r="BG692" i="15"/>
  <c r="BI692" i="15" s="1"/>
  <c r="BG693" i="15"/>
  <c r="BI693" i="15" s="1"/>
  <c r="BG694" i="15"/>
  <c r="BI694" i="15" s="1"/>
  <c r="BG695" i="15"/>
  <c r="BI695" i="15" s="1"/>
  <c r="BG696" i="15"/>
  <c r="BI696" i="15" s="1"/>
  <c r="BG697" i="15"/>
  <c r="BI697" i="15" s="1"/>
  <c r="BG698" i="15"/>
  <c r="BI698" i="15" s="1"/>
  <c r="BG699" i="15"/>
  <c r="BI699" i="15" s="1"/>
  <c r="BG700" i="15"/>
  <c r="BI700" i="15" s="1"/>
  <c r="BG701" i="15"/>
  <c r="BI701" i="15" s="1"/>
  <c r="BG702" i="15"/>
  <c r="BI702" i="15" s="1"/>
  <c r="BG703" i="15"/>
  <c r="BI703" i="15" s="1"/>
  <c r="BG704" i="15"/>
  <c r="BI704" i="15" s="1"/>
  <c r="BG705" i="15"/>
  <c r="BI705" i="15" s="1"/>
  <c r="BG706" i="15"/>
  <c r="BI706" i="15" s="1"/>
  <c r="BG707" i="15"/>
  <c r="BI707" i="15" s="1"/>
  <c r="BG708" i="15"/>
  <c r="BI708" i="15" s="1"/>
  <c r="BG709" i="15"/>
  <c r="BI709" i="15" s="1"/>
  <c r="BG710" i="15"/>
  <c r="BI710" i="15" s="1"/>
  <c r="BG711" i="15"/>
  <c r="BI711" i="15" s="1"/>
  <c r="BG712" i="15"/>
  <c r="BI712" i="15" s="1"/>
  <c r="BG713" i="15"/>
  <c r="BI713" i="15" s="1"/>
  <c r="BG714" i="15"/>
  <c r="BI714" i="15" s="1"/>
  <c r="BG715" i="15"/>
  <c r="BI715" i="15" s="1"/>
  <c r="BG716" i="15"/>
  <c r="BI716" i="15" s="1"/>
  <c r="BG717" i="15"/>
  <c r="BI717" i="15" s="1"/>
  <c r="BG718" i="15"/>
  <c r="BI718" i="15" s="1"/>
  <c r="BG719" i="15"/>
  <c r="BI719" i="15" s="1"/>
  <c r="BG720" i="15"/>
  <c r="BI720" i="15" s="1"/>
  <c r="BG721" i="15"/>
  <c r="BI721" i="15" s="1"/>
  <c r="BG722" i="15"/>
  <c r="BI722" i="15" s="1"/>
  <c r="BG723" i="15"/>
  <c r="BI723" i="15" s="1"/>
  <c r="BG724" i="15"/>
  <c r="BI724" i="15" s="1"/>
  <c r="BG725" i="15"/>
  <c r="BI725" i="15" s="1"/>
  <c r="BG726" i="15"/>
  <c r="BI726" i="15" s="1"/>
  <c r="BG727" i="15"/>
  <c r="BI727" i="15" s="1"/>
  <c r="BG728" i="15"/>
  <c r="BI728" i="15" s="1"/>
  <c r="BG729" i="15"/>
  <c r="BI729" i="15" s="1"/>
  <c r="BG730" i="15"/>
  <c r="BI730" i="15" s="1"/>
  <c r="BG731" i="15"/>
  <c r="BI731" i="15" s="1"/>
  <c r="BG732" i="15"/>
  <c r="BI732" i="15" s="1"/>
  <c r="BG733" i="15"/>
  <c r="BI733" i="15" s="1"/>
  <c r="BG734" i="15"/>
  <c r="BI734" i="15" s="1"/>
  <c r="BG735" i="15"/>
  <c r="BI735" i="15" s="1"/>
  <c r="BG736" i="15"/>
  <c r="BI736" i="15" s="1"/>
  <c r="BG737" i="15"/>
  <c r="BI737" i="15" s="1"/>
  <c r="BG738" i="15"/>
  <c r="BI738" i="15" s="1"/>
  <c r="BG739" i="15"/>
  <c r="BI739" i="15" s="1"/>
  <c r="BG740" i="15"/>
  <c r="BI740" i="15" s="1"/>
  <c r="BG741" i="15"/>
  <c r="BI741" i="15" s="1"/>
  <c r="BG742" i="15"/>
  <c r="BI742" i="15" s="1"/>
  <c r="BG743" i="15"/>
  <c r="BI743" i="15" s="1"/>
  <c r="BG744" i="15"/>
  <c r="BI744" i="15" s="1"/>
  <c r="BG745" i="15"/>
  <c r="BI745" i="15" s="1"/>
  <c r="BG746" i="15"/>
  <c r="BI746" i="15" s="1"/>
  <c r="BG747" i="15"/>
  <c r="BI747" i="15" s="1"/>
  <c r="BG748" i="15"/>
  <c r="BI748" i="15" s="1"/>
  <c r="BG749" i="15"/>
  <c r="BI749" i="15" s="1"/>
  <c r="BG750" i="15"/>
  <c r="BI750" i="15" s="1"/>
  <c r="BG751" i="15"/>
  <c r="BI751" i="15" s="1"/>
  <c r="BG752" i="15"/>
  <c r="BI752" i="15" s="1"/>
  <c r="BG753" i="15"/>
  <c r="BI753" i="15" s="1"/>
  <c r="BG754" i="15"/>
  <c r="BI754" i="15" s="1"/>
  <c r="BG755" i="15"/>
  <c r="BI755" i="15" s="1"/>
  <c r="BG756" i="15"/>
  <c r="BI756" i="15" s="1"/>
  <c r="BG757" i="15"/>
  <c r="BI757" i="15" s="1"/>
  <c r="BG758" i="15"/>
  <c r="BI758" i="15" s="1"/>
  <c r="BG759" i="15"/>
  <c r="BI759" i="15" s="1"/>
  <c r="BG760" i="15"/>
  <c r="BI760" i="15" s="1"/>
  <c r="BG761" i="15"/>
  <c r="BI761" i="15" s="1"/>
  <c r="BG762" i="15"/>
  <c r="BI762" i="15" s="1"/>
  <c r="BG763" i="15"/>
  <c r="BI763" i="15" s="1"/>
  <c r="BG764" i="15"/>
  <c r="BI764" i="15" s="1"/>
  <c r="BG765" i="15"/>
  <c r="BI765" i="15" s="1"/>
  <c r="BG766" i="15"/>
  <c r="BI766" i="15" s="1"/>
  <c r="BG767" i="15"/>
  <c r="BI767" i="15" s="1"/>
  <c r="BG768" i="15"/>
  <c r="BI768" i="15" s="1"/>
  <c r="BG769" i="15"/>
  <c r="BI769" i="15" s="1"/>
  <c r="BG770" i="15"/>
  <c r="BI770" i="15" s="1"/>
  <c r="BG771" i="15"/>
  <c r="BI771" i="15" s="1"/>
  <c r="BG772" i="15"/>
  <c r="BI772" i="15" s="1"/>
  <c r="BG773" i="15"/>
  <c r="BI773" i="15" s="1"/>
  <c r="BG774" i="15"/>
  <c r="BI774" i="15" s="1"/>
  <c r="BG775" i="15"/>
  <c r="BI775" i="15" s="1"/>
  <c r="BG776" i="15"/>
  <c r="BI776" i="15" s="1"/>
  <c r="BG777" i="15"/>
  <c r="BI777" i="15" s="1"/>
  <c r="BG778" i="15"/>
  <c r="BI778" i="15" s="1"/>
  <c r="BG779" i="15"/>
  <c r="BI779" i="15" s="1"/>
  <c r="BG780" i="15"/>
  <c r="BI780" i="15" s="1"/>
  <c r="BG781" i="15"/>
  <c r="BI781" i="15" s="1"/>
  <c r="BG782" i="15"/>
  <c r="BI782" i="15" s="1"/>
  <c r="BG783" i="15"/>
  <c r="BI783" i="15" s="1"/>
  <c r="BG784" i="15"/>
  <c r="BI784" i="15" s="1"/>
  <c r="BG785" i="15"/>
  <c r="BI785" i="15" s="1"/>
  <c r="BG786" i="15"/>
  <c r="BI786" i="15" s="1"/>
  <c r="BG787" i="15"/>
  <c r="BI787" i="15" s="1"/>
  <c r="BG788" i="15"/>
  <c r="BI788" i="15" s="1"/>
  <c r="BG789" i="15"/>
  <c r="BI789" i="15" s="1"/>
  <c r="BG790" i="15"/>
  <c r="BI790" i="15" s="1"/>
  <c r="BG791" i="15"/>
  <c r="BI791" i="15" s="1"/>
  <c r="BG792" i="15"/>
  <c r="BI792" i="15" s="1"/>
  <c r="BG793" i="15"/>
  <c r="BI793" i="15" s="1"/>
  <c r="BG794" i="15"/>
  <c r="BI794" i="15" s="1"/>
  <c r="BG795" i="15"/>
  <c r="BI795" i="15" s="1"/>
  <c r="BG796" i="15"/>
  <c r="BI796" i="15" s="1"/>
  <c r="BG797" i="15"/>
  <c r="BI797" i="15" s="1"/>
  <c r="BG798" i="15"/>
  <c r="BI798" i="15" s="1"/>
  <c r="BG799" i="15"/>
  <c r="BI799" i="15" s="1"/>
  <c r="BG800" i="15"/>
  <c r="BI800" i="15" s="1"/>
  <c r="BG801" i="15"/>
  <c r="BI801" i="15" s="1"/>
  <c r="BG802" i="15"/>
  <c r="BI802" i="15" s="1"/>
  <c r="BG803" i="15"/>
  <c r="BI803" i="15" s="1"/>
  <c r="BG804" i="15"/>
  <c r="BI804" i="15" s="1"/>
  <c r="BG805" i="15"/>
  <c r="BI805" i="15" s="1"/>
  <c r="BG806" i="15"/>
  <c r="BI806" i="15" s="1"/>
  <c r="BG807" i="15"/>
  <c r="BI807" i="15" s="1"/>
  <c r="BG808" i="15"/>
  <c r="BI808" i="15" s="1"/>
  <c r="BG809" i="15"/>
  <c r="BI809" i="15" s="1"/>
  <c r="BG810" i="15"/>
  <c r="BI810" i="15" s="1"/>
  <c r="BG811" i="15"/>
  <c r="BI811" i="15" s="1"/>
  <c r="BG812" i="15"/>
  <c r="BI812" i="15" s="1"/>
  <c r="BG813" i="15"/>
  <c r="BI813" i="15" s="1"/>
  <c r="BG814" i="15"/>
  <c r="BI814" i="15" s="1"/>
  <c r="BG815" i="15"/>
  <c r="BI815" i="15" s="1"/>
  <c r="BG816" i="15"/>
  <c r="BI816" i="15" s="1"/>
  <c r="BG817" i="15"/>
  <c r="BI817" i="15" s="1"/>
  <c r="BG818" i="15"/>
  <c r="BI818" i="15" s="1"/>
  <c r="BG819" i="15"/>
  <c r="BI819" i="15" s="1"/>
  <c r="BG820" i="15"/>
  <c r="BI820" i="15" s="1"/>
  <c r="BG821" i="15"/>
  <c r="BI821" i="15" s="1"/>
  <c r="BG822" i="15"/>
  <c r="BI822" i="15" s="1"/>
  <c r="BG823" i="15"/>
  <c r="BI823" i="15" s="1"/>
  <c r="BG824" i="15"/>
  <c r="BI824" i="15" s="1"/>
  <c r="BG825" i="15"/>
  <c r="BI825" i="15" s="1"/>
  <c r="BG826" i="15"/>
  <c r="BI826" i="15" s="1"/>
  <c r="BG827" i="15"/>
  <c r="BI827" i="15" s="1"/>
  <c r="BG828" i="15"/>
  <c r="BI828" i="15" s="1"/>
  <c r="BG829" i="15"/>
  <c r="BI829" i="15" s="1"/>
  <c r="BG830" i="15"/>
  <c r="BI830" i="15" s="1"/>
  <c r="BG831" i="15"/>
  <c r="BI831" i="15" s="1"/>
  <c r="BG832" i="15"/>
  <c r="BI832" i="15" s="1"/>
  <c r="BG833" i="15"/>
  <c r="BI833" i="15" s="1"/>
  <c r="BG834" i="15"/>
  <c r="BI834" i="15" s="1"/>
  <c r="BG835" i="15"/>
  <c r="BI835" i="15" s="1"/>
  <c r="BG836" i="15"/>
  <c r="BI836" i="15" s="1"/>
  <c r="BG837" i="15"/>
  <c r="BI837" i="15" s="1"/>
  <c r="BG838" i="15"/>
  <c r="BI838" i="15" s="1"/>
  <c r="BG839" i="15"/>
  <c r="BI839" i="15" s="1"/>
  <c r="BG840" i="15"/>
  <c r="BI840" i="15" s="1"/>
  <c r="BG841" i="15"/>
  <c r="BI841" i="15" s="1"/>
  <c r="BG842" i="15"/>
  <c r="BI842" i="15" s="1"/>
  <c r="BG843" i="15"/>
  <c r="BI843" i="15" s="1"/>
  <c r="BG844" i="15"/>
  <c r="BI844" i="15" s="1"/>
  <c r="BG845" i="15"/>
  <c r="BI845" i="15" s="1"/>
  <c r="BG846" i="15"/>
  <c r="BI846" i="15" s="1"/>
  <c r="BG847" i="15"/>
  <c r="BI847" i="15" s="1"/>
  <c r="BG848" i="15"/>
  <c r="BI848" i="15" s="1"/>
  <c r="BG849" i="15"/>
  <c r="BI849" i="15" s="1"/>
  <c r="BG850" i="15"/>
  <c r="BI850" i="15" s="1"/>
  <c r="BG851" i="15"/>
  <c r="BI851" i="15" s="1"/>
  <c r="BG852" i="15"/>
  <c r="BI852" i="15" s="1"/>
  <c r="BG853" i="15"/>
  <c r="BI853" i="15" s="1"/>
  <c r="BG854" i="15"/>
  <c r="BI854" i="15" s="1"/>
  <c r="BG855" i="15"/>
  <c r="BI855" i="15" s="1"/>
  <c r="BG856" i="15"/>
  <c r="BI856" i="15" s="1"/>
  <c r="BG857" i="15"/>
  <c r="BI857" i="15" s="1"/>
  <c r="BG858" i="15"/>
  <c r="BI858" i="15" s="1"/>
  <c r="BG859" i="15"/>
  <c r="BI859" i="15" s="1"/>
  <c r="BG860" i="15"/>
  <c r="BI860" i="15" s="1"/>
  <c r="BG861" i="15"/>
  <c r="BI861" i="15" s="1"/>
  <c r="BG862" i="15"/>
  <c r="BI862" i="15" s="1"/>
  <c r="BG863" i="15"/>
  <c r="BI863" i="15" s="1"/>
  <c r="BG864" i="15"/>
  <c r="BI864" i="15" s="1"/>
  <c r="BG865" i="15"/>
  <c r="BI865" i="15" s="1"/>
  <c r="BG866" i="15"/>
  <c r="BI866" i="15" s="1"/>
  <c r="BG867" i="15"/>
  <c r="BI867" i="15" s="1"/>
  <c r="BG868" i="15"/>
  <c r="BI868" i="15" s="1"/>
  <c r="BG869" i="15"/>
  <c r="BI869" i="15" s="1"/>
  <c r="BG870" i="15"/>
  <c r="BI870" i="15" s="1"/>
  <c r="BG871" i="15"/>
  <c r="BI871" i="15" s="1"/>
  <c r="BG872" i="15"/>
  <c r="BI872" i="15" s="1"/>
  <c r="BG873" i="15"/>
  <c r="BI873" i="15" s="1"/>
  <c r="BG874" i="15"/>
  <c r="BI874" i="15" s="1"/>
  <c r="BG875" i="15"/>
  <c r="BI875" i="15" s="1"/>
  <c r="BG876" i="15"/>
  <c r="BI876" i="15" s="1"/>
  <c r="BG877" i="15"/>
  <c r="BI877" i="15" s="1"/>
  <c r="BG878" i="15"/>
  <c r="BI878" i="15" s="1"/>
  <c r="BG879" i="15"/>
  <c r="BI879" i="15" s="1"/>
  <c r="BG880" i="15"/>
  <c r="BI880" i="15" s="1"/>
  <c r="BG881" i="15"/>
  <c r="BI881" i="15" s="1"/>
  <c r="BG882" i="15"/>
  <c r="BI882" i="15" s="1"/>
  <c r="BG883" i="15"/>
  <c r="BI883" i="15" s="1"/>
  <c r="BG884" i="15"/>
  <c r="BI884" i="15" s="1"/>
  <c r="BG885" i="15"/>
  <c r="BI885" i="15" s="1"/>
  <c r="BG886" i="15"/>
  <c r="BI886" i="15" s="1"/>
  <c r="BG887" i="15"/>
  <c r="BI887" i="15" s="1"/>
  <c r="BG888" i="15"/>
  <c r="BI888" i="15" s="1"/>
  <c r="BG889" i="15"/>
  <c r="BI889" i="15" s="1"/>
  <c r="BG890" i="15"/>
  <c r="BI890" i="15" s="1"/>
  <c r="BG891" i="15"/>
  <c r="BI891" i="15" s="1"/>
  <c r="BG892" i="15"/>
  <c r="BI892" i="15" s="1"/>
  <c r="BG893" i="15"/>
  <c r="BI893" i="15" s="1"/>
  <c r="BG894" i="15"/>
  <c r="BI894" i="15" s="1"/>
  <c r="BG895" i="15"/>
  <c r="BI895" i="15" s="1"/>
  <c r="BG896" i="15"/>
  <c r="BI896" i="15" s="1"/>
  <c r="BG897" i="15"/>
  <c r="BI897" i="15" s="1"/>
  <c r="BG898" i="15"/>
  <c r="BI898" i="15" s="1"/>
  <c r="BG899" i="15"/>
  <c r="BI899" i="15" s="1"/>
  <c r="BG900" i="15"/>
  <c r="BI900" i="15" s="1"/>
  <c r="BG901" i="15"/>
  <c r="BI901" i="15" s="1"/>
  <c r="BG902" i="15"/>
  <c r="BI902" i="15" s="1"/>
  <c r="BG903" i="15"/>
  <c r="BI903" i="15" s="1"/>
  <c r="BG904" i="15"/>
  <c r="BI904" i="15" s="1"/>
  <c r="BG905" i="15"/>
  <c r="BI905" i="15" s="1"/>
  <c r="BG906" i="15"/>
  <c r="BI906" i="15" s="1"/>
  <c r="BG907" i="15"/>
  <c r="BI907" i="15" s="1"/>
  <c r="BG908" i="15"/>
  <c r="BI908" i="15" s="1"/>
  <c r="BG909" i="15"/>
  <c r="BI909" i="15" s="1"/>
  <c r="BG910" i="15"/>
  <c r="BI910" i="15" s="1"/>
  <c r="BG911" i="15"/>
  <c r="BI911" i="15" s="1"/>
  <c r="BG912" i="15"/>
  <c r="BI912" i="15" s="1"/>
  <c r="BG913" i="15"/>
  <c r="BI913" i="15" s="1"/>
  <c r="BG914" i="15"/>
  <c r="BI914" i="15" s="1"/>
  <c r="BG915" i="15"/>
  <c r="BI915" i="15" s="1"/>
  <c r="BG916" i="15"/>
  <c r="BI916" i="15" s="1"/>
  <c r="BG917" i="15"/>
  <c r="BI917" i="15" s="1"/>
  <c r="BG918" i="15"/>
  <c r="BI918" i="15" s="1"/>
  <c r="BG919" i="15"/>
  <c r="BI919" i="15" s="1"/>
  <c r="BG920" i="15"/>
  <c r="BI920" i="15" s="1"/>
  <c r="BG921" i="15"/>
  <c r="BI921" i="15" s="1"/>
  <c r="BG922" i="15"/>
  <c r="BI922" i="15" s="1"/>
  <c r="BG923" i="15"/>
  <c r="BI923" i="15" s="1"/>
  <c r="BG924" i="15"/>
  <c r="BI924" i="15" s="1"/>
  <c r="BG925" i="15"/>
  <c r="BI925" i="15" s="1"/>
  <c r="BG926" i="15"/>
  <c r="BI926" i="15" s="1"/>
  <c r="BG927" i="15"/>
  <c r="BI927" i="15" s="1"/>
  <c r="BG928" i="15"/>
  <c r="BI928" i="15" s="1"/>
  <c r="BG929" i="15"/>
  <c r="BI929" i="15" s="1"/>
  <c r="BG930" i="15"/>
  <c r="BI930" i="15" s="1"/>
  <c r="BG931" i="15"/>
  <c r="BI931" i="15" s="1"/>
  <c r="BG932" i="15"/>
  <c r="BI932" i="15" s="1"/>
  <c r="BG933" i="15"/>
  <c r="BI933" i="15" s="1"/>
  <c r="BG934" i="15"/>
  <c r="BI934" i="15" s="1"/>
  <c r="BG935" i="15"/>
  <c r="BI935" i="15" s="1"/>
  <c r="BG936" i="15"/>
  <c r="BI936" i="15" s="1"/>
  <c r="BG937" i="15"/>
  <c r="BI937" i="15" s="1"/>
  <c r="BG938" i="15"/>
  <c r="BI938" i="15" s="1"/>
  <c r="BG939" i="15"/>
  <c r="BI939" i="15" s="1"/>
  <c r="BG940" i="15"/>
  <c r="BI940" i="15" s="1"/>
  <c r="BG941" i="15"/>
  <c r="BI941" i="15" s="1"/>
  <c r="BG942" i="15"/>
  <c r="BI942" i="15" s="1"/>
  <c r="BG943" i="15"/>
  <c r="BI943" i="15" s="1"/>
  <c r="BG944" i="15"/>
  <c r="BI944" i="15" s="1"/>
  <c r="BG945" i="15"/>
  <c r="BI945" i="15" s="1"/>
  <c r="BG946" i="15"/>
  <c r="BI946" i="15" s="1"/>
  <c r="BG947" i="15"/>
  <c r="BI947" i="15" s="1"/>
  <c r="BG948" i="15"/>
  <c r="BI948" i="15" s="1"/>
  <c r="BG949" i="15"/>
  <c r="BI949" i="15" s="1"/>
  <c r="BG950" i="15"/>
  <c r="BI950" i="15" s="1"/>
  <c r="BG951" i="15"/>
  <c r="BI951" i="15" s="1"/>
  <c r="BG952" i="15"/>
  <c r="BI952" i="15" s="1"/>
  <c r="BG953" i="15"/>
  <c r="BI953" i="15" s="1"/>
  <c r="BG954" i="15"/>
  <c r="BI954" i="15" s="1"/>
  <c r="BG955" i="15"/>
  <c r="BI955" i="15" s="1"/>
  <c r="BG956" i="15"/>
  <c r="BI956" i="15" s="1"/>
  <c r="BG957" i="15"/>
  <c r="BI957" i="15" s="1"/>
  <c r="BG958" i="15"/>
  <c r="BI958" i="15" s="1"/>
  <c r="BG959" i="15"/>
  <c r="BI959" i="15" s="1"/>
  <c r="BG960" i="15"/>
  <c r="BI960" i="15" s="1"/>
  <c r="BG961" i="15"/>
  <c r="BI961" i="15" s="1"/>
  <c r="BG962" i="15"/>
  <c r="BI962" i="15" s="1"/>
  <c r="BG963" i="15"/>
  <c r="BI963" i="15" s="1"/>
  <c r="BG964" i="15"/>
  <c r="BI964" i="15" s="1"/>
  <c r="BG965" i="15"/>
  <c r="BI965" i="15" s="1"/>
  <c r="BG966" i="15"/>
  <c r="BI966" i="15" s="1"/>
  <c r="BG967" i="15"/>
  <c r="BI967" i="15" s="1"/>
  <c r="BG968" i="15"/>
  <c r="BI968" i="15" s="1"/>
  <c r="BG969" i="15"/>
  <c r="BI969" i="15" s="1"/>
  <c r="BG970" i="15"/>
  <c r="BI970" i="15" s="1"/>
  <c r="BG971" i="15"/>
  <c r="BI971" i="15" s="1"/>
  <c r="BG972" i="15"/>
  <c r="BI972" i="15" s="1"/>
  <c r="BG973" i="15"/>
  <c r="BI973" i="15" s="1"/>
  <c r="BG974" i="15"/>
  <c r="BI974" i="15" s="1"/>
  <c r="BG975" i="15"/>
  <c r="BI975" i="15" s="1"/>
  <c r="BG976" i="15"/>
  <c r="BI976" i="15" s="1"/>
  <c r="BG977" i="15"/>
  <c r="BI977" i="15" s="1"/>
  <c r="BG978" i="15"/>
  <c r="BI978" i="15" s="1"/>
  <c r="BG979" i="15"/>
  <c r="BI979" i="15" s="1"/>
  <c r="BG980" i="15"/>
  <c r="BI980" i="15" s="1"/>
  <c r="BG981" i="15"/>
  <c r="BI981" i="15" s="1"/>
  <c r="BG982" i="15"/>
  <c r="BI982" i="15" s="1"/>
  <c r="BG983" i="15"/>
  <c r="BI983" i="15" s="1"/>
  <c r="BG984" i="15"/>
  <c r="BI984" i="15" s="1"/>
  <c r="BG985" i="15"/>
  <c r="BI985" i="15" s="1"/>
  <c r="BG986" i="15"/>
  <c r="BI986" i="15" s="1"/>
  <c r="BG987" i="15"/>
  <c r="BI987" i="15" s="1"/>
  <c r="BG988" i="15"/>
  <c r="BI988" i="15" s="1"/>
  <c r="BG989" i="15"/>
  <c r="BI989" i="15" s="1"/>
  <c r="BG990" i="15"/>
  <c r="BI990" i="15" s="1"/>
  <c r="BG991" i="15"/>
  <c r="BI991" i="15" s="1"/>
  <c r="BG992" i="15"/>
  <c r="BI992" i="15" s="1"/>
  <c r="BG993" i="15"/>
  <c r="BI993" i="15" s="1"/>
  <c r="BG994" i="15"/>
  <c r="BI994" i="15" s="1"/>
  <c r="BG995" i="15"/>
  <c r="BI995" i="15" s="1"/>
  <c r="BG996" i="15"/>
  <c r="BI996" i="15" s="1"/>
  <c r="BG997" i="15"/>
  <c r="BI997" i="15" s="1"/>
  <c r="BG998" i="15"/>
  <c r="BI998" i="15" s="1"/>
  <c r="BG999" i="15"/>
  <c r="BI999" i="15" s="1"/>
  <c r="BG1000" i="15"/>
  <c r="BI1000" i="15" s="1"/>
  <c r="BG1001" i="15"/>
  <c r="BI1001" i="15" s="1"/>
  <c r="BG1002" i="15"/>
  <c r="BI1002" i="15" s="1"/>
  <c r="AV16" i="15"/>
  <c r="AX16" i="15" s="1"/>
  <c r="AV17" i="15"/>
  <c r="AX17" i="15" s="1"/>
  <c r="AV18" i="15"/>
  <c r="AX18" i="15" s="1"/>
  <c r="AV19" i="15"/>
  <c r="AX19" i="15" s="1"/>
  <c r="AV20" i="15"/>
  <c r="AX20" i="15" s="1"/>
  <c r="AV21" i="15"/>
  <c r="AX21" i="15" s="1"/>
  <c r="AV22" i="15"/>
  <c r="AX22" i="15" s="1"/>
  <c r="AV23" i="15"/>
  <c r="AX23" i="15" s="1"/>
  <c r="AV24" i="15"/>
  <c r="AX24" i="15" s="1"/>
  <c r="AV25" i="15"/>
  <c r="AX25" i="15" s="1"/>
  <c r="AV26" i="15"/>
  <c r="AX26" i="15" s="1"/>
  <c r="AV27" i="15"/>
  <c r="AX27" i="15" s="1"/>
  <c r="AV28" i="15"/>
  <c r="AX28" i="15" s="1"/>
  <c r="AV29" i="15"/>
  <c r="AX29" i="15" s="1"/>
  <c r="AV30" i="15"/>
  <c r="AX30" i="15" s="1"/>
  <c r="AV31" i="15"/>
  <c r="AX31" i="15" s="1"/>
  <c r="AV32" i="15"/>
  <c r="AX32" i="15" s="1"/>
  <c r="AV33" i="15"/>
  <c r="AX33" i="15" s="1"/>
  <c r="AV34" i="15"/>
  <c r="AX34" i="15" s="1"/>
  <c r="AV35" i="15"/>
  <c r="AX35" i="15" s="1"/>
  <c r="AV36" i="15"/>
  <c r="AX36" i="15" s="1"/>
  <c r="AV37" i="15"/>
  <c r="AX37" i="15" s="1"/>
  <c r="AV38" i="15"/>
  <c r="AX38" i="15" s="1"/>
  <c r="AV39" i="15"/>
  <c r="AX39" i="15" s="1"/>
  <c r="AV40" i="15"/>
  <c r="AX40" i="15" s="1"/>
  <c r="AV41" i="15"/>
  <c r="AX41" i="15" s="1"/>
  <c r="AV42" i="15"/>
  <c r="AX42" i="15" s="1"/>
  <c r="AV43" i="15"/>
  <c r="AX43" i="15" s="1"/>
  <c r="AV44" i="15"/>
  <c r="AX44" i="15" s="1"/>
  <c r="AV45" i="15"/>
  <c r="AX45" i="15" s="1"/>
  <c r="AV46" i="15"/>
  <c r="AX46" i="15" s="1"/>
  <c r="AV47" i="15"/>
  <c r="AX47" i="15" s="1"/>
  <c r="AV48" i="15"/>
  <c r="AX48" i="15" s="1"/>
  <c r="AV49" i="15"/>
  <c r="AX49" i="15" s="1"/>
  <c r="AV50" i="15"/>
  <c r="AX50" i="15" s="1"/>
  <c r="AV51" i="15"/>
  <c r="AX51" i="15" s="1"/>
  <c r="AV52" i="15"/>
  <c r="AX52" i="15" s="1"/>
  <c r="AV53" i="15"/>
  <c r="AX53" i="15" s="1"/>
  <c r="AV54" i="15"/>
  <c r="AX54" i="15" s="1"/>
  <c r="AV55" i="15"/>
  <c r="AX55" i="15" s="1"/>
  <c r="AV56" i="15"/>
  <c r="AX56" i="15" s="1"/>
  <c r="AV57" i="15"/>
  <c r="AX57" i="15" s="1"/>
  <c r="AV58" i="15"/>
  <c r="AX58" i="15" s="1"/>
  <c r="AV59" i="15"/>
  <c r="AX59" i="15" s="1"/>
  <c r="AV60" i="15"/>
  <c r="AX60" i="15" s="1"/>
  <c r="AV61" i="15"/>
  <c r="AX61" i="15" s="1"/>
  <c r="AV62" i="15"/>
  <c r="AX62" i="15" s="1"/>
  <c r="AV63" i="15"/>
  <c r="AX63" i="15" s="1"/>
  <c r="AV64" i="15"/>
  <c r="AX64" i="15" s="1"/>
  <c r="AV65" i="15"/>
  <c r="AX65" i="15" s="1"/>
  <c r="AV66" i="15"/>
  <c r="AX66" i="15" s="1"/>
  <c r="AV67" i="15"/>
  <c r="AX67" i="15" s="1"/>
  <c r="AV68" i="15"/>
  <c r="AX68" i="15" s="1"/>
  <c r="AV69" i="15"/>
  <c r="AX69" i="15" s="1"/>
  <c r="AV70" i="15"/>
  <c r="AX70" i="15" s="1"/>
  <c r="AV71" i="15"/>
  <c r="AX71" i="15" s="1"/>
  <c r="AV72" i="15"/>
  <c r="AX72" i="15" s="1"/>
  <c r="AV73" i="15"/>
  <c r="AX73" i="15" s="1"/>
  <c r="AV74" i="15"/>
  <c r="AX74" i="15" s="1"/>
  <c r="AV75" i="15"/>
  <c r="AX75" i="15" s="1"/>
  <c r="AV76" i="15"/>
  <c r="AX76" i="15" s="1"/>
  <c r="AV77" i="15"/>
  <c r="AX77" i="15" s="1"/>
  <c r="AV78" i="15"/>
  <c r="AX78" i="15" s="1"/>
  <c r="AV79" i="15"/>
  <c r="AX79" i="15" s="1"/>
  <c r="AV80" i="15"/>
  <c r="AX80" i="15" s="1"/>
  <c r="AV81" i="15"/>
  <c r="AX81" i="15" s="1"/>
  <c r="AV82" i="15"/>
  <c r="AX82" i="15" s="1"/>
  <c r="AV83" i="15"/>
  <c r="AX83" i="15" s="1"/>
  <c r="AV84" i="15"/>
  <c r="AX84" i="15" s="1"/>
  <c r="AV85" i="15"/>
  <c r="AX85" i="15" s="1"/>
  <c r="AV86" i="15"/>
  <c r="AX86" i="15" s="1"/>
  <c r="AV87" i="15"/>
  <c r="AX87" i="15" s="1"/>
  <c r="AV88" i="15"/>
  <c r="AX88" i="15" s="1"/>
  <c r="AV89" i="15"/>
  <c r="AX89" i="15" s="1"/>
  <c r="AV90" i="15"/>
  <c r="AX90" i="15" s="1"/>
  <c r="AV91" i="15"/>
  <c r="AX91" i="15" s="1"/>
  <c r="AV92" i="15"/>
  <c r="AX92" i="15" s="1"/>
  <c r="AV93" i="15"/>
  <c r="AX93" i="15" s="1"/>
  <c r="AV94" i="15"/>
  <c r="AX94" i="15" s="1"/>
  <c r="AV95" i="15"/>
  <c r="AX95" i="15" s="1"/>
  <c r="AV96" i="15"/>
  <c r="AX96" i="15" s="1"/>
  <c r="AV97" i="15"/>
  <c r="AX97" i="15" s="1"/>
  <c r="AV98" i="15"/>
  <c r="AX98" i="15" s="1"/>
  <c r="AV99" i="15"/>
  <c r="AX99" i="15" s="1"/>
  <c r="AV100" i="15"/>
  <c r="AX100" i="15" s="1"/>
  <c r="AV101" i="15"/>
  <c r="AX101" i="15" s="1"/>
  <c r="AV102" i="15"/>
  <c r="AX102" i="15" s="1"/>
  <c r="AV103" i="15"/>
  <c r="AX103" i="15" s="1"/>
  <c r="AV104" i="15"/>
  <c r="AX104" i="15" s="1"/>
  <c r="AV105" i="15"/>
  <c r="AX105" i="15" s="1"/>
  <c r="AV106" i="15"/>
  <c r="AX106" i="15" s="1"/>
  <c r="AV107" i="15"/>
  <c r="AX107" i="15" s="1"/>
  <c r="AV108" i="15"/>
  <c r="AX108" i="15" s="1"/>
  <c r="AV109" i="15"/>
  <c r="AX109" i="15" s="1"/>
  <c r="AV110" i="15"/>
  <c r="AX110" i="15" s="1"/>
  <c r="AV111" i="15"/>
  <c r="AX111" i="15" s="1"/>
  <c r="AV112" i="15"/>
  <c r="AX112" i="15" s="1"/>
  <c r="AV113" i="15"/>
  <c r="AX113" i="15" s="1"/>
  <c r="AV114" i="15"/>
  <c r="AX114" i="15" s="1"/>
  <c r="AV115" i="15"/>
  <c r="AX115" i="15" s="1"/>
  <c r="AV116" i="15"/>
  <c r="AX116" i="15" s="1"/>
  <c r="AV117" i="15"/>
  <c r="AX117" i="15" s="1"/>
  <c r="AV118" i="15"/>
  <c r="AX118" i="15" s="1"/>
  <c r="AV119" i="15"/>
  <c r="AX119" i="15" s="1"/>
  <c r="AV120" i="15"/>
  <c r="AX120" i="15" s="1"/>
  <c r="AV121" i="15"/>
  <c r="AX121" i="15" s="1"/>
  <c r="AV122" i="15"/>
  <c r="AX122" i="15" s="1"/>
  <c r="AV123" i="15"/>
  <c r="AX123" i="15" s="1"/>
  <c r="AV124" i="15"/>
  <c r="AX124" i="15" s="1"/>
  <c r="AV125" i="15"/>
  <c r="AX125" i="15" s="1"/>
  <c r="AV126" i="15"/>
  <c r="AX126" i="15" s="1"/>
  <c r="AV127" i="15"/>
  <c r="AX127" i="15" s="1"/>
  <c r="AV128" i="15"/>
  <c r="AX128" i="15" s="1"/>
  <c r="AV129" i="15"/>
  <c r="AX129" i="15" s="1"/>
  <c r="AV130" i="15"/>
  <c r="AX130" i="15" s="1"/>
  <c r="AV131" i="15"/>
  <c r="AX131" i="15" s="1"/>
  <c r="AV132" i="15"/>
  <c r="AX132" i="15" s="1"/>
  <c r="AV133" i="15"/>
  <c r="AX133" i="15" s="1"/>
  <c r="AV134" i="15"/>
  <c r="AX134" i="15" s="1"/>
  <c r="AV135" i="15"/>
  <c r="AX135" i="15" s="1"/>
  <c r="AV136" i="15"/>
  <c r="AX136" i="15" s="1"/>
  <c r="AV137" i="15"/>
  <c r="AX137" i="15" s="1"/>
  <c r="AV138" i="15"/>
  <c r="AX138" i="15" s="1"/>
  <c r="AV139" i="15"/>
  <c r="AX139" i="15" s="1"/>
  <c r="AV140" i="15"/>
  <c r="AX140" i="15" s="1"/>
  <c r="AV141" i="15"/>
  <c r="AX141" i="15" s="1"/>
  <c r="AV142" i="15"/>
  <c r="AX142" i="15" s="1"/>
  <c r="AV143" i="15"/>
  <c r="AX143" i="15" s="1"/>
  <c r="AV144" i="15"/>
  <c r="AX144" i="15" s="1"/>
  <c r="AV145" i="15"/>
  <c r="AX145" i="15" s="1"/>
  <c r="AV146" i="15"/>
  <c r="AX146" i="15" s="1"/>
  <c r="AV147" i="15"/>
  <c r="AX147" i="15" s="1"/>
  <c r="AV148" i="15"/>
  <c r="AX148" i="15" s="1"/>
  <c r="AV149" i="15"/>
  <c r="AX149" i="15" s="1"/>
  <c r="AV150" i="15"/>
  <c r="AX150" i="15" s="1"/>
  <c r="AV151" i="15"/>
  <c r="AX151" i="15" s="1"/>
  <c r="AV152" i="15"/>
  <c r="AX152" i="15" s="1"/>
  <c r="AV153" i="15"/>
  <c r="AX153" i="15" s="1"/>
  <c r="AV154" i="15"/>
  <c r="AX154" i="15" s="1"/>
  <c r="AV155" i="15"/>
  <c r="AX155" i="15" s="1"/>
  <c r="AV156" i="15"/>
  <c r="AX156" i="15" s="1"/>
  <c r="AV157" i="15"/>
  <c r="AX157" i="15" s="1"/>
  <c r="AV158" i="15"/>
  <c r="AX158" i="15" s="1"/>
  <c r="AV159" i="15"/>
  <c r="AX159" i="15" s="1"/>
  <c r="AV160" i="15"/>
  <c r="AX160" i="15" s="1"/>
  <c r="AV161" i="15"/>
  <c r="AX161" i="15" s="1"/>
  <c r="AV162" i="15"/>
  <c r="AX162" i="15" s="1"/>
  <c r="AV163" i="15"/>
  <c r="AX163" i="15" s="1"/>
  <c r="AV164" i="15"/>
  <c r="AX164" i="15" s="1"/>
  <c r="AV165" i="15"/>
  <c r="AX165" i="15" s="1"/>
  <c r="AV166" i="15"/>
  <c r="AX166" i="15" s="1"/>
  <c r="AV167" i="15"/>
  <c r="AX167" i="15" s="1"/>
  <c r="AV168" i="15"/>
  <c r="AX168" i="15" s="1"/>
  <c r="AV169" i="15"/>
  <c r="AX169" i="15" s="1"/>
  <c r="AV170" i="15"/>
  <c r="AX170" i="15" s="1"/>
  <c r="AV171" i="15"/>
  <c r="AX171" i="15" s="1"/>
  <c r="AV172" i="15"/>
  <c r="AX172" i="15" s="1"/>
  <c r="AV173" i="15"/>
  <c r="AX173" i="15" s="1"/>
  <c r="AV174" i="15"/>
  <c r="AX174" i="15" s="1"/>
  <c r="AV175" i="15"/>
  <c r="AX175" i="15" s="1"/>
  <c r="AV176" i="15"/>
  <c r="AX176" i="15" s="1"/>
  <c r="AV177" i="15"/>
  <c r="AX177" i="15" s="1"/>
  <c r="AV178" i="15"/>
  <c r="AX178" i="15" s="1"/>
  <c r="AV179" i="15"/>
  <c r="AX179" i="15" s="1"/>
  <c r="AV180" i="15"/>
  <c r="AX180" i="15" s="1"/>
  <c r="AV181" i="15"/>
  <c r="AX181" i="15" s="1"/>
  <c r="AV182" i="15"/>
  <c r="AX182" i="15" s="1"/>
  <c r="AV183" i="15"/>
  <c r="AX183" i="15" s="1"/>
  <c r="AV184" i="15"/>
  <c r="AX184" i="15" s="1"/>
  <c r="AV185" i="15"/>
  <c r="AX185" i="15" s="1"/>
  <c r="AV186" i="15"/>
  <c r="AX186" i="15" s="1"/>
  <c r="AV187" i="15"/>
  <c r="AX187" i="15" s="1"/>
  <c r="AV188" i="15"/>
  <c r="AX188" i="15" s="1"/>
  <c r="AV189" i="15"/>
  <c r="AX189" i="15" s="1"/>
  <c r="AV190" i="15"/>
  <c r="AX190" i="15" s="1"/>
  <c r="AV191" i="15"/>
  <c r="AX191" i="15" s="1"/>
  <c r="AV192" i="15"/>
  <c r="AX192" i="15" s="1"/>
  <c r="AV193" i="15"/>
  <c r="AX193" i="15" s="1"/>
  <c r="AV194" i="15"/>
  <c r="AX194" i="15" s="1"/>
  <c r="AV195" i="15"/>
  <c r="AX195" i="15" s="1"/>
  <c r="AV196" i="15"/>
  <c r="AX196" i="15" s="1"/>
  <c r="AV197" i="15"/>
  <c r="AX197" i="15" s="1"/>
  <c r="AV198" i="15"/>
  <c r="AX198" i="15" s="1"/>
  <c r="AV199" i="15"/>
  <c r="AX199" i="15" s="1"/>
  <c r="AV200" i="15"/>
  <c r="AX200" i="15" s="1"/>
  <c r="AV201" i="15"/>
  <c r="AX201" i="15" s="1"/>
  <c r="AV202" i="15"/>
  <c r="AX202" i="15" s="1"/>
  <c r="AV203" i="15"/>
  <c r="AX203" i="15" s="1"/>
  <c r="AV204" i="15"/>
  <c r="AX204" i="15" s="1"/>
  <c r="AV205" i="15"/>
  <c r="AX205" i="15" s="1"/>
  <c r="AV206" i="15"/>
  <c r="AX206" i="15" s="1"/>
  <c r="AV207" i="15"/>
  <c r="AX207" i="15" s="1"/>
  <c r="AV208" i="15"/>
  <c r="AX208" i="15" s="1"/>
  <c r="AV209" i="15"/>
  <c r="AX209" i="15" s="1"/>
  <c r="AV210" i="15"/>
  <c r="AX210" i="15" s="1"/>
  <c r="AV211" i="15"/>
  <c r="AX211" i="15" s="1"/>
  <c r="AV212" i="15"/>
  <c r="AX212" i="15" s="1"/>
  <c r="AV213" i="15"/>
  <c r="AX213" i="15" s="1"/>
  <c r="AV214" i="15"/>
  <c r="AX214" i="15" s="1"/>
  <c r="AV215" i="15"/>
  <c r="AX215" i="15" s="1"/>
  <c r="AV216" i="15"/>
  <c r="AX216" i="15" s="1"/>
  <c r="AV217" i="15"/>
  <c r="AX217" i="15" s="1"/>
  <c r="AV218" i="15"/>
  <c r="AX218" i="15" s="1"/>
  <c r="AV219" i="15"/>
  <c r="AX219" i="15" s="1"/>
  <c r="AV220" i="15"/>
  <c r="AX220" i="15" s="1"/>
  <c r="AV221" i="15"/>
  <c r="AX221" i="15" s="1"/>
  <c r="AV222" i="15"/>
  <c r="AX222" i="15" s="1"/>
  <c r="AV223" i="15"/>
  <c r="AX223" i="15" s="1"/>
  <c r="AV224" i="15"/>
  <c r="AX224" i="15" s="1"/>
  <c r="AV225" i="15"/>
  <c r="AX225" i="15" s="1"/>
  <c r="AV226" i="15"/>
  <c r="AX226" i="15" s="1"/>
  <c r="AV227" i="15"/>
  <c r="AX227" i="15" s="1"/>
  <c r="AV228" i="15"/>
  <c r="AX228" i="15" s="1"/>
  <c r="AV229" i="15"/>
  <c r="AX229" i="15" s="1"/>
  <c r="AV230" i="15"/>
  <c r="AX230" i="15" s="1"/>
  <c r="AV231" i="15"/>
  <c r="AX231" i="15" s="1"/>
  <c r="AV232" i="15"/>
  <c r="AX232" i="15" s="1"/>
  <c r="AV233" i="15"/>
  <c r="AX233" i="15" s="1"/>
  <c r="AV234" i="15"/>
  <c r="AX234" i="15" s="1"/>
  <c r="AV235" i="15"/>
  <c r="AX235" i="15" s="1"/>
  <c r="AV236" i="15"/>
  <c r="AX236" i="15" s="1"/>
  <c r="AV237" i="15"/>
  <c r="AX237" i="15" s="1"/>
  <c r="AV238" i="15"/>
  <c r="AX238" i="15" s="1"/>
  <c r="AV239" i="15"/>
  <c r="AX239" i="15" s="1"/>
  <c r="AV240" i="15"/>
  <c r="AX240" i="15" s="1"/>
  <c r="AV241" i="15"/>
  <c r="AX241" i="15" s="1"/>
  <c r="AV242" i="15"/>
  <c r="AX242" i="15" s="1"/>
  <c r="AV243" i="15"/>
  <c r="AX243" i="15" s="1"/>
  <c r="AV244" i="15"/>
  <c r="AX244" i="15" s="1"/>
  <c r="AV245" i="15"/>
  <c r="AX245" i="15" s="1"/>
  <c r="AV246" i="15"/>
  <c r="AX246" i="15" s="1"/>
  <c r="AV247" i="15"/>
  <c r="AX247" i="15" s="1"/>
  <c r="AV248" i="15"/>
  <c r="AX248" i="15" s="1"/>
  <c r="AV249" i="15"/>
  <c r="AX249" i="15" s="1"/>
  <c r="AV250" i="15"/>
  <c r="AX250" i="15" s="1"/>
  <c r="AV251" i="15"/>
  <c r="AX251" i="15" s="1"/>
  <c r="AV252" i="15"/>
  <c r="AX252" i="15" s="1"/>
  <c r="AV253" i="15"/>
  <c r="AX253" i="15" s="1"/>
  <c r="AV254" i="15"/>
  <c r="AX254" i="15" s="1"/>
  <c r="AV255" i="15"/>
  <c r="AX255" i="15" s="1"/>
  <c r="AV256" i="15"/>
  <c r="AX256" i="15" s="1"/>
  <c r="AV257" i="15"/>
  <c r="AX257" i="15" s="1"/>
  <c r="AV258" i="15"/>
  <c r="AX258" i="15" s="1"/>
  <c r="AV259" i="15"/>
  <c r="AX259" i="15" s="1"/>
  <c r="AV260" i="15"/>
  <c r="AX260" i="15" s="1"/>
  <c r="AV261" i="15"/>
  <c r="AX261" i="15" s="1"/>
  <c r="AV262" i="15"/>
  <c r="AX262" i="15" s="1"/>
  <c r="AV263" i="15"/>
  <c r="AX263" i="15" s="1"/>
  <c r="AV264" i="15"/>
  <c r="AX264" i="15" s="1"/>
  <c r="AV265" i="15"/>
  <c r="AX265" i="15" s="1"/>
  <c r="AV266" i="15"/>
  <c r="AX266" i="15" s="1"/>
  <c r="AV267" i="15"/>
  <c r="AX267" i="15" s="1"/>
  <c r="AV268" i="15"/>
  <c r="AX268" i="15" s="1"/>
  <c r="AV269" i="15"/>
  <c r="AX269" i="15" s="1"/>
  <c r="AV270" i="15"/>
  <c r="AX270" i="15" s="1"/>
  <c r="AV271" i="15"/>
  <c r="AX271" i="15" s="1"/>
  <c r="AV272" i="15"/>
  <c r="AX272" i="15" s="1"/>
  <c r="AV273" i="15"/>
  <c r="AX273" i="15" s="1"/>
  <c r="AV274" i="15"/>
  <c r="AX274" i="15" s="1"/>
  <c r="AV275" i="15"/>
  <c r="AX275" i="15" s="1"/>
  <c r="AV276" i="15"/>
  <c r="AX276" i="15" s="1"/>
  <c r="AV277" i="15"/>
  <c r="AX277" i="15" s="1"/>
  <c r="AV278" i="15"/>
  <c r="AX278" i="15" s="1"/>
  <c r="AV279" i="15"/>
  <c r="AX279" i="15" s="1"/>
  <c r="AV280" i="15"/>
  <c r="AX280" i="15" s="1"/>
  <c r="AV281" i="15"/>
  <c r="AX281" i="15" s="1"/>
  <c r="AV282" i="15"/>
  <c r="AX282" i="15" s="1"/>
  <c r="AV283" i="15"/>
  <c r="AX283" i="15" s="1"/>
  <c r="AV284" i="15"/>
  <c r="AX284" i="15" s="1"/>
  <c r="AV285" i="15"/>
  <c r="AX285" i="15" s="1"/>
  <c r="AV286" i="15"/>
  <c r="AX286" i="15" s="1"/>
  <c r="AV287" i="15"/>
  <c r="AX287" i="15" s="1"/>
  <c r="AV288" i="15"/>
  <c r="AX288" i="15" s="1"/>
  <c r="AV289" i="15"/>
  <c r="AX289" i="15" s="1"/>
  <c r="AV290" i="15"/>
  <c r="AX290" i="15" s="1"/>
  <c r="AV291" i="15"/>
  <c r="AX291" i="15" s="1"/>
  <c r="AV292" i="15"/>
  <c r="AX292" i="15" s="1"/>
  <c r="AV293" i="15"/>
  <c r="AX293" i="15" s="1"/>
  <c r="AV294" i="15"/>
  <c r="AX294" i="15" s="1"/>
  <c r="AV295" i="15"/>
  <c r="AX295" i="15" s="1"/>
  <c r="AV296" i="15"/>
  <c r="AX296" i="15" s="1"/>
  <c r="AV297" i="15"/>
  <c r="AX297" i="15" s="1"/>
  <c r="AV298" i="15"/>
  <c r="AX298" i="15" s="1"/>
  <c r="AV299" i="15"/>
  <c r="AX299" i="15" s="1"/>
  <c r="AV300" i="15"/>
  <c r="AX300" i="15" s="1"/>
  <c r="AV301" i="15"/>
  <c r="AX301" i="15" s="1"/>
  <c r="AV302" i="15"/>
  <c r="AX302" i="15" s="1"/>
  <c r="AV303" i="15"/>
  <c r="AX303" i="15" s="1"/>
  <c r="AV304" i="15"/>
  <c r="AX304" i="15" s="1"/>
  <c r="AV305" i="15"/>
  <c r="AX305" i="15" s="1"/>
  <c r="AV306" i="15"/>
  <c r="AX306" i="15" s="1"/>
  <c r="AV307" i="15"/>
  <c r="AX307" i="15" s="1"/>
  <c r="AV308" i="15"/>
  <c r="AX308" i="15" s="1"/>
  <c r="AV309" i="15"/>
  <c r="AX309" i="15" s="1"/>
  <c r="AV310" i="15"/>
  <c r="AX310" i="15" s="1"/>
  <c r="AV311" i="15"/>
  <c r="AX311" i="15" s="1"/>
  <c r="AV312" i="15"/>
  <c r="AX312" i="15" s="1"/>
  <c r="AV313" i="15"/>
  <c r="AX313" i="15" s="1"/>
  <c r="AV314" i="15"/>
  <c r="AX314" i="15" s="1"/>
  <c r="AV315" i="15"/>
  <c r="AX315" i="15" s="1"/>
  <c r="AV316" i="15"/>
  <c r="AX316" i="15" s="1"/>
  <c r="AV317" i="15"/>
  <c r="AX317" i="15" s="1"/>
  <c r="AV318" i="15"/>
  <c r="AX318" i="15" s="1"/>
  <c r="AV319" i="15"/>
  <c r="AX319" i="15" s="1"/>
  <c r="AV320" i="15"/>
  <c r="AX320" i="15" s="1"/>
  <c r="AV321" i="15"/>
  <c r="AX321" i="15" s="1"/>
  <c r="AV322" i="15"/>
  <c r="AX322" i="15" s="1"/>
  <c r="AV323" i="15"/>
  <c r="AX323" i="15" s="1"/>
  <c r="AV324" i="15"/>
  <c r="AX324" i="15" s="1"/>
  <c r="AV325" i="15"/>
  <c r="AX325" i="15" s="1"/>
  <c r="AV326" i="15"/>
  <c r="AX326" i="15" s="1"/>
  <c r="AV327" i="15"/>
  <c r="AX327" i="15" s="1"/>
  <c r="AV328" i="15"/>
  <c r="AX328" i="15" s="1"/>
  <c r="AV329" i="15"/>
  <c r="AX329" i="15" s="1"/>
  <c r="AV330" i="15"/>
  <c r="AX330" i="15" s="1"/>
  <c r="AV331" i="15"/>
  <c r="AX331" i="15" s="1"/>
  <c r="AV332" i="15"/>
  <c r="AX332" i="15" s="1"/>
  <c r="AV333" i="15"/>
  <c r="AX333" i="15" s="1"/>
  <c r="AV334" i="15"/>
  <c r="AX334" i="15" s="1"/>
  <c r="AV335" i="15"/>
  <c r="AX335" i="15" s="1"/>
  <c r="AV336" i="15"/>
  <c r="AX336" i="15" s="1"/>
  <c r="AV337" i="15"/>
  <c r="AX337" i="15" s="1"/>
  <c r="AV338" i="15"/>
  <c r="AX338" i="15" s="1"/>
  <c r="AV339" i="15"/>
  <c r="AX339" i="15" s="1"/>
  <c r="AV340" i="15"/>
  <c r="AX340" i="15" s="1"/>
  <c r="AV341" i="15"/>
  <c r="AX341" i="15" s="1"/>
  <c r="AV342" i="15"/>
  <c r="AX342" i="15" s="1"/>
  <c r="AV343" i="15"/>
  <c r="AX343" i="15" s="1"/>
  <c r="AV344" i="15"/>
  <c r="AX344" i="15" s="1"/>
  <c r="AV345" i="15"/>
  <c r="AX345" i="15" s="1"/>
  <c r="AV346" i="15"/>
  <c r="AX346" i="15" s="1"/>
  <c r="AV347" i="15"/>
  <c r="AX347" i="15" s="1"/>
  <c r="AV348" i="15"/>
  <c r="AX348" i="15" s="1"/>
  <c r="AV349" i="15"/>
  <c r="AX349" i="15" s="1"/>
  <c r="AV350" i="15"/>
  <c r="AX350" i="15" s="1"/>
  <c r="AV351" i="15"/>
  <c r="AX351" i="15" s="1"/>
  <c r="AV352" i="15"/>
  <c r="AX352" i="15" s="1"/>
  <c r="AV353" i="15"/>
  <c r="AX353" i="15" s="1"/>
  <c r="AV354" i="15"/>
  <c r="AX354" i="15" s="1"/>
  <c r="AV355" i="15"/>
  <c r="AX355" i="15" s="1"/>
  <c r="AV356" i="15"/>
  <c r="AX356" i="15" s="1"/>
  <c r="AV357" i="15"/>
  <c r="AX357" i="15" s="1"/>
  <c r="AV358" i="15"/>
  <c r="AX358" i="15" s="1"/>
  <c r="AV359" i="15"/>
  <c r="AX359" i="15" s="1"/>
  <c r="AV360" i="15"/>
  <c r="AX360" i="15" s="1"/>
  <c r="AV361" i="15"/>
  <c r="AX361" i="15" s="1"/>
  <c r="AV362" i="15"/>
  <c r="AX362" i="15" s="1"/>
  <c r="AV363" i="15"/>
  <c r="AX363" i="15" s="1"/>
  <c r="AV364" i="15"/>
  <c r="AX364" i="15" s="1"/>
  <c r="AV365" i="15"/>
  <c r="AX365" i="15" s="1"/>
  <c r="AV366" i="15"/>
  <c r="AX366" i="15" s="1"/>
  <c r="AV367" i="15"/>
  <c r="AX367" i="15" s="1"/>
  <c r="AV368" i="15"/>
  <c r="AX368" i="15" s="1"/>
  <c r="AV369" i="15"/>
  <c r="AX369" i="15" s="1"/>
  <c r="AV370" i="15"/>
  <c r="AX370" i="15" s="1"/>
  <c r="AV371" i="15"/>
  <c r="AX371" i="15" s="1"/>
  <c r="AV372" i="15"/>
  <c r="AX372" i="15" s="1"/>
  <c r="AV373" i="15"/>
  <c r="AX373" i="15" s="1"/>
  <c r="AV374" i="15"/>
  <c r="AX374" i="15" s="1"/>
  <c r="AV375" i="15"/>
  <c r="AX375" i="15" s="1"/>
  <c r="AV376" i="15"/>
  <c r="AX376" i="15" s="1"/>
  <c r="AV377" i="15"/>
  <c r="AX377" i="15" s="1"/>
  <c r="AV378" i="15"/>
  <c r="AX378" i="15" s="1"/>
  <c r="AV379" i="15"/>
  <c r="AX379" i="15" s="1"/>
  <c r="AV380" i="15"/>
  <c r="AX380" i="15" s="1"/>
  <c r="AV381" i="15"/>
  <c r="AX381" i="15" s="1"/>
  <c r="AV382" i="15"/>
  <c r="AX382" i="15" s="1"/>
  <c r="AV383" i="15"/>
  <c r="AX383" i="15" s="1"/>
  <c r="AV384" i="15"/>
  <c r="AX384" i="15" s="1"/>
  <c r="AV385" i="15"/>
  <c r="AX385" i="15" s="1"/>
  <c r="AV386" i="15"/>
  <c r="AX386" i="15" s="1"/>
  <c r="AV387" i="15"/>
  <c r="AX387" i="15" s="1"/>
  <c r="AV388" i="15"/>
  <c r="AX388" i="15" s="1"/>
  <c r="AV389" i="15"/>
  <c r="AX389" i="15" s="1"/>
  <c r="AV390" i="15"/>
  <c r="AX390" i="15" s="1"/>
  <c r="AV391" i="15"/>
  <c r="AX391" i="15" s="1"/>
  <c r="AV392" i="15"/>
  <c r="AX392" i="15" s="1"/>
  <c r="AV393" i="15"/>
  <c r="AX393" i="15" s="1"/>
  <c r="AV394" i="15"/>
  <c r="AX394" i="15" s="1"/>
  <c r="AV395" i="15"/>
  <c r="AX395" i="15" s="1"/>
  <c r="AV396" i="15"/>
  <c r="AX396" i="15" s="1"/>
  <c r="AV397" i="15"/>
  <c r="AX397" i="15" s="1"/>
  <c r="AV398" i="15"/>
  <c r="AX398" i="15" s="1"/>
  <c r="AV399" i="15"/>
  <c r="AX399" i="15" s="1"/>
  <c r="AV400" i="15"/>
  <c r="AX400" i="15" s="1"/>
  <c r="AV401" i="15"/>
  <c r="AX401" i="15" s="1"/>
  <c r="AV402" i="15"/>
  <c r="AX402" i="15" s="1"/>
  <c r="AV403" i="15"/>
  <c r="AX403" i="15" s="1"/>
  <c r="AV404" i="15"/>
  <c r="AX404" i="15" s="1"/>
  <c r="AV405" i="15"/>
  <c r="AX405" i="15" s="1"/>
  <c r="AV406" i="15"/>
  <c r="AX406" i="15" s="1"/>
  <c r="AV407" i="15"/>
  <c r="AX407" i="15" s="1"/>
  <c r="AV408" i="15"/>
  <c r="AX408" i="15" s="1"/>
  <c r="AV409" i="15"/>
  <c r="AX409" i="15" s="1"/>
  <c r="AV410" i="15"/>
  <c r="AX410" i="15" s="1"/>
  <c r="AV411" i="15"/>
  <c r="AX411" i="15" s="1"/>
  <c r="AV412" i="15"/>
  <c r="AX412" i="15" s="1"/>
  <c r="AV413" i="15"/>
  <c r="AX413" i="15" s="1"/>
  <c r="AV414" i="15"/>
  <c r="AX414" i="15" s="1"/>
  <c r="AV415" i="15"/>
  <c r="AX415" i="15" s="1"/>
  <c r="AV416" i="15"/>
  <c r="AX416" i="15" s="1"/>
  <c r="AV417" i="15"/>
  <c r="AX417" i="15" s="1"/>
  <c r="AV418" i="15"/>
  <c r="AX418" i="15" s="1"/>
  <c r="AV419" i="15"/>
  <c r="AX419" i="15" s="1"/>
  <c r="AV420" i="15"/>
  <c r="AX420" i="15" s="1"/>
  <c r="AV421" i="15"/>
  <c r="AX421" i="15" s="1"/>
  <c r="AV422" i="15"/>
  <c r="AX422" i="15" s="1"/>
  <c r="AV423" i="15"/>
  <c r="AX423" i="15" s="1"/>
  <c r="AV424" i="15"/>
  <c r="AX424" i="15" s="1"/>
  <c r="AV425" i="15"/>
  <c r="AX425" i="15" s="1"/>
  <c r="AV426" i="15"/>
  <c r="AX426" i="15" s="1"/>
  <c r="AV427" i="15"/>
  <c r="AX427" i="15" s="1"/>
  <c r="AV428" i="15"/>
  <c r="AX428" i="15" s="1"/>
  <c r="AV429" i="15"/>
  <c r="AX429" i="15" s="1"/>
  <c r="AV430" i="15"/>
  <c r="AX430" i="15" s="1"/>
  <c r="AV431" i="15"/>
  <c r="AX431" i="15" s="1"/>
  <c r="AV432" i="15"/>
  <c r="AX432" i="15" s="1"/>
  <c r="AV433" i="15"/>
  <c r="AX433" i="15" s="1"/>
  <c r="AV434" i="15"/>
  <c r="AX434" i="15" s="1"/>
  <c r="AV435" i="15"/>
  <c r="AX435" i="15" s="1"/>
  <c r="AV436" i="15"/>
  <c r="AX436" i="15" s="1"/>
  <c r="AV437" i="15"/>
  <c r="AX437" i="15" s="1"/>
  <c r="AV438" i="15"/>
  <c r="AX438" i="15" s="1"/>
  <c r="AV439" i="15"/>
  <c r="AX439" i="15" s="1"/>
  <c r="AV440" i="15"/>
  <c r="AX440" i="15" s="1"/>
  <c r="AV441" i="15"/>
  <c r="AX441" i="15" s="1"/>
  <c r="AV442" i="15"/>
  <c r="AX442" i="15" s="1"/>
  <c r="AV443" i="15"/>
  <c r="AX443" i="15" s="1"/>
  <c r="AV444" i="15"/>
  <c r="AX444" i="15" s="1"/>
  <c r="AV445" i="15"/>
  <c r="AX445" i="15" s="1"/>
  <c r="AV446" i="15"/>
  <c r="AX446" i="15" s="1"/>
  <c r="AV447" i="15"/>
  <c r="AX447" i="15" s="1"/>
  <c r="AV448" i="15"/>
  <c r="AX448" i="15" s="1"/>
  <c r="AV449" i="15"/>
  <c r="AX449" i="15" s="1"/>
  <c r="AV450" i="15"/>
  <c r="AX450" i="15" s="1"/>
  <c r="AV451" i="15"/>
  <c r="AX451" i="15" s="1"/>
  <c r="AV452" i="15"/>
  <c r="AX452" i="15" s="1"/>
  <c r="AV453" i="15"/>
  <c r="AX453" i="15" s="1"/>
  <c r="AV454" i="15"/>
  <c r="AX454" i="15" s="1"/>
  <c r="AV455" i="15"/>
  <c r="AX455" i="15" s="1"/>
  <c r="AV456" i="15"/>
  <c r="AX456" i="15" s="1"/>
  <c r="AV457" i="15"/>
  <c r="AX457" i="15" s="1"/>
  <c r="AV458" i="15"/>
  <c r="AX458" i="15" s="1"/>
  <c r="AV459" i="15"/>
  <c r="AX459" i="15" s="1"/>
  <c r="AV460" i="15"/>
  <c r="AX460" i="15" s="1"/>
  <c r="AV461" i="15"/>
  <c r="AX461" i="15" s="1"/>
  <c r="AV462" i="15"/>
  <c r="AX462" i="15" s="1"/>
  <c r="AV463" i="15"/>
  <c r="AX463" i="15" s="1"/>
  <c r="AV464" i="15"/>
  <c r="AX464" i="15" s="1"/>
  <c r="AV465" i="15"/>
  <c r="AX465" i="15" s="1"/>
  <c r="AV466" i="15"/>
  <c r="AX466" i="15" s="1"/>
  <c r="AV467" i="15"/>
  <c r="AX467" i="15" s="1"/>
  <c r="AV468" i="15"/>
  <c r="AX468" i="15" s="1"/>
  <c r="AV469" i="15"/>
  <c r="AX469" i="15" s="1"/>
  <c r="AV470" i="15"/>
  <c r="AX470" i="15" s="1"/>
  <c r="AV471" i="15"/>
  <c r="AX471" i="15" s="1"/>
  <c r="AV472" i="15"/>
  <c r="AX472" i="15" s="1"/>
  <c r="AV473" i="15"/>
  <c r="AX473" i="15" s="1"/>
  <c r="AV474" i="15"/>
  <c r="AX474" i="15" s="1"/>
  <c r="AV475" i="15"/>
  <c r="AX475" i="15" s="1"/>
  <c r="AV476" i="15"/>
  <c r="AX476" i="15" s="1"/>
  <c r="AV477" i="15"/>
  <c r="AX477" i="15" s="1"/>
  <c r="AV478" i="15"/>
  <c r="AX478" i="15" s="1"/>
  <c r="AV479" i="15"/>
  <c r="AX479" i="15" s="1"/>
  <c r="AV480" i="15"/>
  <c r="AX480" i="15" s="1"/>
  <c r="AV481" i="15"/>
  <c r="AX481" i="15" s="1"/>
  <c r="AV482" i="15"/>
  <c r="AX482" i="15" s="1"/>
  <c r="AV483" i="15"/>
  <c r="AX483" i="15" s="1"/>
  <c r="AV484" i="15"/>
  <c r="AX484" i="15" s="1"/>
  <c r="AV485" i="15"/>
  <c r="AX485" i="15" s="1"/>
  <c r="AV486" i="15"/>
  <c r="AX486" i="15" s="1"/>
  <c r="AV487" i="15"/>
  <c r="AX487" i="15" s="1"/>
  <c r="AV488" i="15"/>
  <c r="AX488" i="15" s="1"/>
  <c r="AV489" i="15"/>
  <c r="AX489" i="15" s="1"/>
  <c r="AV490" i="15"/>
  <c r="AX490" i="15" s="1"/>
  <c r="AV491" i="15"/>
  <c r="AX491" i="15" s="1"/>
  <c r="AV492" i="15"/>
  <c r="AX492" i="15" s="1"/>
  <c r="AV493" i="15"/>
  <c r="AX493" i="15" s="1"/>
  <c r="AV494" i="15"/>
  <c r="AX494" i="15" s="1"/>
  <c r="AV495" i="15"/>
  <c r="AX495" i="15" s="1"/>
  <c r="AV496" i="15"/>
  <c r="AX496" i="15" s="1"/>
  <c r="AV497" i="15"/>
  <c r="AX497" i="15" s="1"/>
  <c r="AV498" i="15"/>
  <c r="AX498" i="15" s="1"/>
  <c r="AV499" i="15"/>
  <c r="AX499" i="15" s="1"/>
  <c r="AV500" i="15"/>
  <c r="AX500" i="15" s="1"/>
  <c r="AV501" i="15"/>
  <c r="AX501" i="15" s="1"/>
  <c r="AV502" i="15"/>
  <c r="AX502" i="15" s="1"/>
  <c r="AV503" i="15"/>
  <c r="AX503" i="15" s="1"/>
  <c r="AV504" i="15"/>
  <c r="AX504" i="15" s="1"/>
  <c r="AV505" i="15"/>
  <c r="AX505" i="15" s="1"/>
  <c r="AV506" i="15"/>
  <c r="AX506" i="15" s="1"/>
  <c r="AV507" i="15"/>
  <c r="AX507" i="15" s="1"/>
  <c r="AV508" i="15"/>
  <c r="AX508" i="15" s="1"/>
  <c r="AV509" i="15"/>
  <c r="AX509" i="15" s="1"/>
  <c r="AV510" i="15"/>
  <c r="AX510" i="15" s="1"/>
  <c r="AV511" i="15"/>
  <c r="AX511" i="15" s="1"/>
  <c r="AV512" i="15"/>
  <c r="AX512" i="15" s="1"/>
  <c r="AV513" i="15"/>
  <c r="AX513" i="15" s="1"/>
  <c r="AV514" i="15"/>
  <c r="AX514" i="15" s="1"/>
  <c r="AV515" i="15"/>
  <c r="AX515" i="15" s="1"/>
  <c r="AV516" i="15"/>
  <c r="AX516" i="15" s="1"/>
  <c r="AV517" i="15"/>
  <c r="AX517" i="15" s="1"/>
  <c r="AV518" i="15"/>
  <c r="AX518" i="15" s="1"/>
  <c r="AV519" i="15"/>
  <c r="AX519" i="15" s="1"/>
  <c r="AV520" i="15"/>
  <c r="AX520" i="15" s="1"/>
  <c r="AV521" i="15"/>
  <c r="AX521" i="15" s="1"/>
  <c r="AV522" i="15"/>
  <c r="AX522" i="15" s="1"/>
  <c r="AV523" i="15"/>
  <c r="AX523" i="15" s="1"/>
  <c r="AV524" i="15"/>
  <c r="AX524" i="15" s="1"/>
  <c r="AV525" i="15"/>
  <c r="AX525" i="15" s="1"/>
  <c r="AV526" i="15"/>
  <c r="AX526" i="15" s="1"/>
  <c r="AV527" i="15"/>
  <c r="AX527" i="15" s="1"/>
  <c r="AV528" i="15"/>
  <c r="AX528" i="15" s="1"/>
  <c r="AV529" i="15"/>
  <c r="AX529" i="15" s="1"/>
  <c r="AV530" i="15"/>
  <c r="AX530" i="15" s="1"/>
  <c r="AV531" i="15"/>
  <c r="AX531" i="15" s="1"/>
  <c r="AV532" i="15"/>
  <c r="AX532" i="15" s="1"/>
  <c r="AV533" i="15"/>
  <c r="AX533" i="15" s="1"/>
  <c r="AV534" i="15"/>
  <c r="AX534" i="15" s="1"/>
  <c r="AV535" i="15"/>
  <c r="AX535" i="15" s="1"/>
  <c r="AV536" i="15"/>
  <c r="AX536" i="15" s="1"/>
  <c r="AV537" i="15"/>
  <c r="AX537" i="15" s="1"/>
  <c r="AV538" i="15"/>
  <c r="AX538" i="15" s="1"/>
  <c r="AV539" i="15"/>
  <c r="AX539" i="15" s="1"/>
  <c r="AV540" i="15"/>
  <c r="AX540" i="15" s="1"/>
  <c r="AV541" i="15"/>
  <c r="AX541" i="15" s="1"/>
  <c r="AV542" i="15"/>
  <c r="AX542" i="15" s="1"/>
  <c r="AV543" i="15"/>
  <c r="AX543" i="15" s="1"/>
  <c r="AV544" i="15"/>
  <c r="AX544" i="15" s="1"/>
  <c r="AV545" i="15"/>
  <c r="AX545" i="15" s="1"/>
  <c r="AV546" i="15"/>
  <c r="AX546" i="15" s="1"/>
  <c r="AV547" i="15"/>
  <c r="AX547" i="15" s="1"/>
  <c r="AV548" i="15"/>
  <c r="AX548" i="15" s="1"/>
  <c r="AV549" i="15"/>
  <c r="AX549" i="15" s="1"/>
  <c r="AV550" i="15"/>
  <c r="AX550" i="15" s="1"/>
  <c r="AV551" i="15"/>
  <c r="AX551" i="15" s="1"/>
  <c r="AV552" i="15"/>
  <c r="AX552" i="15" s="1"/>
  <c r="AV553" i="15"/>
  <c r="AX553" i="15" s="1"/>
  <c r="AV554" i="15"/>
  <c r="AX554" i="15" s="1"/>
  <c r="AV555" i="15"/>
  <c r="AX555" i="15" s="1"/>
  <c r="AV556" i="15"/>
  <c r="AX556" i="15" s="1"/>
  <c r="AV557" i="15"/>
  <c r="AX557" i="15" s="1"/>
  <c r="AV558" i="15"/>
  <c r="AX558" i="15" s="1"/>
  <c r="AV559" i="15"/>
  <c r="AX559" i="15" s="1"/>
  <c r="AV560" i="15"/>
  <c r="AX560" i="15" s="1"/>
  <c r="AV561" i="15"/>
  <c r="AX561" i="15" s="1"/>
  <c r="AV562" i="15"/>
  <c r="AX562" i="15" s="1"/>
  <c r="AV563" i="15"/>
  <c r="AX563" i="15" s="1"/>
  <c r="AV564" i="15"/>
  <c r="AX564" i="15" s="1"/>
  <c r="AV565" i="15"/>
  <c r="AX565" i="15" s="1"/>
  <c r="AV566" i="15"/>
  <c r="AX566" i="15" s="1"/>
  <c r="AV567" i="15"/>
  <c r="AX567" i="15" s="1"/>
  <c r="AV568" i="15"/>
  <c r="AX568" i="15" s="1"/>
  <c r="AV569" i="15"/>
  <c r="AX569" i="15" s="1"/>
  <c r="AV570" i="15"/>
  <c r="AX570" i="15" s="1"/>
  <c r="AV571" i="15"/>
  <c r="AX571" i="15" s="1"/>
  <c r="AV572" i="15"/>
  <c r="AX572" i="15" s="1"/>
  <c r="AV573" i="15"/>
  <c r="AX573" i="15" s="1"/>
  <c r="AV574" i="15"/>
  <c r="AX574" i="15" s="1"/>
  <c r="AV575" i="15"/>
  <c r="AX575" i="15" s="1"/>
  <c r="AV576" i="15"/>
  <c r="AX576" i="15" s="1"/>
  <c r="AV577" i="15"/>
  <c r="AX577" i="15" s="1"/>
  <c r="AV578" i="15"/>
  <c r="AX578" i="15" s="1"/>
  <c r="AV579" i="15"/>
  <c r="AX579" i="15" s="1"/>
  <c r="AV580" i="15"/>
  <c r="AX580" i="15" s="1"/>
  <c r="AV581" i="15"/>
  <c r="AX581" i="15" s="1"/>
  <c r="AV582" i="15"/>
  <c r="AX582" i="15" s="1"/>
  <c r="AV583" i="15"/>
  <c r="AX583" i="15" s="1"/>
  <c r="AV584" i="15"/>
  <c r="AX584" i="15" s="1"/>
  <c r="AV585" i="15"/>
  <c r="AX585" i="15" s="1"/>
  <c r="AV586" i="15"/>
  <c r="AX586" i="15" s="1"/>
  <c r="AV587" i="15"/>
  <c r="AX587" i="15" s="1"/>
  <c r="AV588" i="15"/>
  <c r="AX588" i="15" s="1"/>
  <c r="AV589" i="15"/>
  <c r="AX589" i="15" s="1"/>
  <c r="AV590" i="15"/>
  <c r="AX590" i="15" s="1"/>
  <c r="AV591" i="15"/>
  <c r="AX591" i="15" s="1"/>
  <c r="AV592" i="15"/>
  <c r="AX592" i="15" s="1"/>
  <c r="AV593" i="15"/>
  <c r="AX593" i="15" s="1"/>
  <c r="AV594" i="15"/>
  <c r="AX594" i="15" s="1"/>
  <c r="AV595" i="15"/>
  <c r="AX595" i="15" s="1"/>
  <c r="AV596" i="15"/>
  <c r="AX596" i="15" s="1"/>
  <c r="AV597" i="15"/>
  <c r="AX597" i="15" s="1"/>
  <c r="AV598" i="15"/>
  <c r="AX598" i="15" s="1"/>
  <c r="AV599" i="15"/>
  <c r="AX599" i="15" s="1"/>
  <c r="AV600" i="15"/>
  <c r="AX600" i="15" s="1"/>
  <c r="AV601" i="15"/>
  <c r="AX601" i="15" s="1"/>
  <c r="AV602" i="15"/>
  <c r="AX602" i="15" s="1"/>
  <c r="AV603" i="15"/>
  <c r="AX603" i="15" s="1"/>
  <c r="AV604" i="15"/>
  <c r="AX604" i="15" s="1"/>
  <c r="AV605" i="15"/>
  <c r="AX605" i="15" s="1"/>
  <c r="AV606" i="15"/>
  <c r="AX606" i="15" s="1"/>
  <c r="AV607" i="15"/>
  <c r="AX607" i="15" s="1"/>
  <c r="AV608" i="15"/>
  <c r="AX608" i="15" s="1"/>
  <c r="AV609" i="15"/>
  <c r="AX609" i="15" s="1"/>
  <c r="AV610" i="15"/>
  <c r="AX610" i="15" s="1"/>
  <c r="AV611" i="15"/>
  <c r="AX611" i="15" s="1"/>
  <c r="AV612" i="15"/>
  <c r="AX612" i="15" s="1"/>
  <c r="AV613" i="15"/>
  <c r="AX613" i="15" s="1"/>
  <c r="AV614" i="15"/>
  <c r="AX614" i="15" s="1"/>
  <c r="AV615" i="15"/>
  <c r="AX615" i="15" s="1"/>
  <c r="AV616" i="15"/>
  <c r="AX616" i="15" s="1"/>
  <c r="AV617" i="15"/>
  <c r="AX617" i="15" s="1"/>
  <c r="AV618" i="15"/>
  <c r="AX618" i="15" s="1"/>
  <c r="AV619" i="15"/>
  <c r="AX619" i="15" s="1"/>
  <c r="AV620" i="15"/>
  <c r="AX620" i="15" s="1"/>
  <c r="AV621" i="15"/>
  <c r="AX621" i="15" s="1"/>
  <c r="AV622" i="15"/>
  <c r="AX622" i="15" s="1"/>
  <c r="AV623" i="15"/>
  <c r="AX623" i="15" s="1"/>
  <c r="AV624" i="15"/>
  <c r="AX624" i="15" s="1"/>
  <c r="AV625" i="15"/>
  <c r="AX625" i="15" s="1"/>
  <c r="AV626" i="15"/>
  <c r="AX626" i="15" s="1"/>
  <c r="AV627" i="15"/>
  <c r="AX627" i="15" s="1"/>
  <c r="AV628" i="15"/>
  <c r="AX628" i="15" s="1"/>
  <c r="AV629" i="15"/>
  <c r="AX629" i="15" s="1"/>
  <c r="AV630" i="15"/>
  <c r="AX630" i="15" s="1"/>
  <c r="AV631" i="15"/>
  <c r="AX631" i="15" s="1"/>
  <c r="AV632" i="15"/>
  <c r="AX632" i="15" s="1"/>
  <c r="AV633" i="15"/>
  <c r="AX633" i="15" s="1"/>
  <c r="AV634" i="15"/>
  <c r="AX634" i="15" s="1"/>
  <c r="AV635" i="15"/>
  <c r="AX635" i="15" s="1"/>
  <c r="AV636" i="15"/>
  <c r="AX636" i="15" s="1"/>
  <c r="AV637" i="15"/>
  <c r="AX637" i="15" s="1"/>
  <c r="AV638" i="15"/>
  <c r="AX638" i="15" s="1"/>
  <c r="AV639" i="15"/>
  <c r="AX639" i="15" s="1"/>
  <c r="AV640" i="15"/>
  <c r="AX640" i="15" s="1"/>
  <c r="AV641" i="15"/>
  <c r="AX641" i="15" s="1"/>
  <c r="AV642" i="15"/>
  <c r="AX642" i="15" s="1"/>
  <c r="AV643" i="15"/>
  <c r="AX643" i="15" s="1"/>
  <c r="AV644" i="15"/>
  <c r="AX644" i="15" s="1"/>
  <c r="AV645" i="15"/>
  <c r="AX645" i="15" s="1"/>
  <c r="AV646" i="15"/>
  <c r="AX646" i="15" s="1"/>
  <c r="AV647" i="15"/>
  <c r="AX647" i="15" s="1"/>
  <c r="AV648" i="15"/>
  <c r="AX648" i="15" s="1"/>
  <c r="AV649" i="15"/>
  <c r="AX649" i="15" s="1"/>
  <c r="AV650" i="15"/>
  <c r="AX650" i="15" s="1"/>
  <c r="AV651" i="15"/>
  <c r="AX651" i="15" s="1"/>
  <c r="AV652" i="15"/>
  <c r="AX652" i="15" s="1"/>
  <c r="AV653" i="15"/>
  <c r="AX653" i="15" s="1"/>
  <c r="AV654" i="15"/>
  <c r="AX654" i="15" s="1"/>
  <c r="AV655" i="15"/>
  <c r="AX655" i="15" s="1"/>
  <c r="AV656" i="15"/>
  <c r="AX656" i="15" s="1"/>
  <c r="AV657" i="15"/>
  <c r="AX657" i="15" s="1"/>
  <c r="AV658" i="15"/>
  <c r="AX658" i="15" s="1"/>
  <c r="AV659" i="15"/>
  <c r="AX659" i="15" s="1"/>
  <c r="AV660" i="15"/>
  <c r="AX660" i="15" s="1"/>
  <c r="AV661" i="15"/>
  <c r="AX661" i="15" s="1"/>
  <c r="AV662" i="15"/>
  <c r="AX662" i="15" s="1"/>
  <c r="AV663" i="15"/>
  <c r="AX663" i="15" s="1"/>
  <c r="AV664" i="15"/>
  <c r="AX664" i="15" s="1"/>
  <c r="AV665" i="15"/>
  <c r="AX665" i="15" s="1"/>
  <c r="AV666" i="15"/>
  <c r="AX666" i="15" s="1"/>
  <c r="AV667" i="15"/>
  <c r="AX667" i="15" s="1"/>
  <c r="AV668" i="15"/>
  <c r="AX668" i="15" s="1"/>
  <c r="AV669" i="15"/>
  <c r="AX669" i="15" s="1"/>
  <c r="AV670" i="15"/>
  <c r="AX670" i="15" s="1"/>
  <c r="AV671" i="15"/>
  <c r="AX671" i="15" s="1"/>
  <c r="AV672" i="15"/>
  <c r="AX672" i="15" s="1"/>
  <c r="AV673" i="15"/>
  <c r="AX673" i="15" s="1"/>
  <c r="AV674" i="15"/>
  <c r="AX674" i="15" s="1"/>
  <c r="AV675" i="15"/>
  <c r="AX675" i="15" s="1"/>
  <c r="AV676" i="15"/>
  <c r="AX676" i="15" s="1"/>
  <c r="AV677" i="15"/>
  <c r="AX677" i="15" s="1"/>
  <c r="AV678" i="15"/>
  <c r="AX678" i="15" s="1"/>
  <c r="AV679" i="15"/>
  <c r="AX679" i="15" s="1"/>
  <c r="AV680" i="15"/>
  <c r="AX680" i="15" s="1"/>
  <c r="AV681" i="15"/>
  <c r="AX681" i="15" s="1"/>
  <c r="AV682" i="15"/>
  <c r="AX682" i="15" s="1"/>
  <c r="AV683" i="15"/>
  <c r="AX683" i="15" s="1"/>
  <c r="AV684" i="15"/>
  <c r="AX684" i="15" s="1"/>
  <c r="AV685" i="15"/>
  <c r="AX685" i="15" s="1"/>
  <c r="AV686" i="15"/>
  <c r="AX686" i="15" s="1"/>
  <c r="AV687" i="15"/>
  <c r="AX687" i="15" s="1"/>
  <c r="AV688" i="15"/>
  <c r="AX688" i="15" s="1"/>
  <c r="AV689" i="15"/>
  <c r="AX689" i="15" s="1"/>
  <c r="AV690" i="15"/>
  <c r="AX690" i="15" s="1"/>
  <c r="AV691" i="15"/>
  <c r="AX691" i="15" s="1"/>
  <c r="AV692" i="15"/>
  <c r="AX692" i="15" s="1"/>
  <c r="AV693" i="15"/>
  <c r="AX693" i="15" s="1"/>
  <c r="AV694" i="15"/>
  <c r="AX694" i="15" s="1"/>
  <c r="AV695" i="15"/>
  <c r="AX695" i="15" s="1"/>
  <c r="AV696" i="15"/>
  <c r="AX696" i="15" s="1"/>
  <c r="AV697" i="15"/>
  <c r="AX697" i="15" s="1"/>
  <c r="AV698" i="15"/>
  <c r="AX698" i="15" s="1"/>
  <c r="AV699" i="15"/>
  <c r="AX699" i="15" s="1"/>
  <c r="AV700" i="15"/>
  <c r="AX700" i="15" s="1"/>
  <c r="AV701" i="15"/>
  <c r="AX701" i="15" s="1"/>
  <c r="AV702" i="15"/>
  <c r="AX702" i="15" s="1"/>
  <c r="AV703" i="15"/>
  <c r="AX703" i="15" s="1"/>
  <c r="AV704" i="15"/>
  <c r="AX704" i="15" s="1"/>
  <c r="AV705" i="15"/>
  <c r="AX705" i="15" s="1"/>
  <c r="AV706" i="15"/>
  <c r="AX706" i="15" s="1"/>
  <c r="AV707" i="15"/>
  <c r="AX707" i="15" s="1"/>
  <c r="AV708" i="15"/>
  <c r="AX708" i="15" s="1"/>
  <c r="AV709" i="15"/>
  <c r="AX709" i="15" s="1"/>
  <c r="AV710" i="15"/>
  <c r="AX710" i="15" s="1"/>
  <c r="AV711" i="15"/>
  <c r="AX711" i="15" s="1"/>
  <c r="AV712" i="15"/>
  <c r="AX712" i="15" s="1"/>
  <c r="AV713" i="15"/>
  <c r="AX713" i="15" s="1"/>
  <c r="AV714" i="15"/>
  <c r="AX714" i="15" s="1"/>
  <c r="AV715" i="15"/>
  <c r="AX715" i="15" s="1"/>
  <c r="AV716" i="15"/>
  <c r="AX716" i="15" s="1"/>
  <c r="AV717" i="15"/>
  <c r="AX717" i="15" s="1"/>
  <c r="AV718" i="15"/>
  <c r="AX718" i="15" s="1"/>
  <c r="AV719" i="15"/>
  <c r="AX719" i="15" s="1"/>
  <c r="AV720" i="15"/>
  <c r="AX720" i="15" s="1"/>
  <c r="AV721" i="15"/>
  <c r="AX721" i="15" s="1"/>
  <c r="AV722" i="15"/>
  <c r="AX722" i="15" s="1"/>
  <c r="AV723" i="15"/>
  <c r="AX723" i="15" s="1"/>
  <c r="AV724" i="15"/>
  <c r="AX724" i="15" s="1"/>
  <c r="AV725" i="15"/>
  <c r="AX725" i="15" s="1"/>
  <c r="AV726" i="15"/>
  <c r="AX726" i="15" s="1"/>
  <c r="AV727" i="15"/>
  <c r="AX727" i="15" s="1"/>
  <c r="AV728" i="15"/>
  <c r="AX728" i="15" s="1"/>
  <c r="AV729" i="15"/>
  <c r="AX729" i="15" s="1"/>
  <c r="AV730" i="15"/>
  <c r="AX730" i="15" s="1"/>
  <c r="AV731" i="15"/>
  <c r="AX731" i="15" s="1"/>
  <c r="AV732" i="15"/>
  <c r="AX732" i="15" s="1"/>
  <c r="AV733" i="15"/>
  <c r="AX733" i="15" s="1"/>
  <c r="AV734" i="15"/>
  <c r="AX734" i="15" s="1"/>
  <c r="AV735" i="15"/>
  <c r="AX735" i="15" s="1"/>
  <c r="AV736" i="15"/>
  <c r="AX736" i="15" s="1"/>
  <c r="AV737" i="15"/>
  <c r="AX737" i="15" s="1"/>
  <c r="AV738" i="15"/>
  <c r="AX738" i="15" s="1"/>
  <c r="AV739" i="15"/>
  <c r="AX739" i="15" s="1"/>
  <c r="AV740" i="15"/>
  <c r="AX740" i="15" s="1"/>
  <c r="AV741" i="15"/>
  <c r="AX741" i="15" s="1"/>
  <c r="AV742" i="15"/>
  <c r="AX742" i="15" s="1"/>
  <c r="AV743" i="15"/>
  <c r="AX743" i="15" s="1"/>
  <c r="AV744" i="15"/>
  <c r="AX744" i="15" s="1"/>
  <c r="AV745" i="15"/>
  <c r="AX745" i="15" s="1"/>
  <c r="AV746" i="15"/>
  <c r="AX746" i="15" s="1"/>
  <c r="AV747" i="15"/>
  <c r="AX747" i="15" s="1"/>
  <c r="AV748" i="15"/>
  <c r="AX748" i="15" s="1"/>
  <c r="AV749" i="15"/>
  <c r="AX749" i="15" s="1"/>
  <c r="AV750" i="15"/>
  <c r="AX750" i="15" s="1"/>
  <c r="AV751" i="15"/>
  <c r="AX751" i="15" s="1"/>
  <c r="AV752" i="15"/>
  <c r="AX752" i="15" s="1"/>
  <c r="AV753" i="15"/>
  <c r="AX753" i="15" s="1"/>
  <c r="AV754" i="15"/>
  <c r="AX754" i="15" s="1"/>
  <c r="AV755" i="15"/>
  <c r="AX755" i="15" s="1"/>
  <c r="AV756" i="15"/>
  <c r="AX756" i="15" s="1"/>
  <c r="AV757" i="15"/>
  <c r="AX757" i="15" s="1"/>
  <c r="AV758" i="15"/>
  <c r="AX758" i="15" s="1"/>
  <c r="AV759" i="15"/>
  <c r="AX759" i="15" s="1"/>
  <c r="AV760" i="15"/>
  <c r="AX760" i="15" s="1"/>
  <c r="AV761" i="15"/>
  <c r="AX761" i="15" s="1"/>
  <c r="AV762" i="15"/>
  <c r="AX762" i="15" s="1"/>
  <c r="AV763" i="15"/>
  <c r="AX763" i="15" s="1"/>
  <c r="AV764" i="15"/>
  <c r="AX764" i="15" s="1"/>
  <c r="AV765" i="15"/>
  <c r="AX765" i="15" s="1"/>
  <c r="AV766" i="15"/>
  <c r="AX766" i="15" s="1"/>
  <c r="AV767" i="15"/>
  <c r="AX767" i="15" s="1"/>
  <c r="AV768" i="15"/>
  <c r="AX768" i="15" s="1"/>
  <c r="AV769" i="15"/>
  <c r="AX769" i="15" s="1"/>
  <c r="AV770" i="15"/>
  <c r="AX770" i="15" s="1"/>
  <c r="AV771" i="15"/>
  <c r="AX771" i="15" s="1"/>
  <c r="AV772" i="15"/>
  <c r="AX772" i="15" s="1"/>
  <c r="AV773" i="15"/>
  <c r="AX773" i="15" s="1"/>
  <c r="AV774" i="15"/>
  <c r="AX774" i="15" s="1"/>
  <c r="AV775" i="15"/>
  <c r="AX775" i="15" s="1"/>
  <c r="AV776" i="15"/>
  <c r="AX776" i="15" s="1"/>
  <c r="AV777" i="15"/>
  <c r="AX777" i="15" s="1"/>
  <c r="AV778" i="15"/>
  <c r="AX778" i="15" s="1"/>
  <c r="AV779" i="15"/>
  <c r="AX779" i="15" s="1"/>
  <c r="AV780" i="15"/>
  <c r="AX780" i="15" s="1"/>
  <c r="AV781" i="15"/>
  <c r="AX781" i="15" s="1"/>
  <c r="AV782" i="15"/>
  <c r="AX782" i="15" s="1"/>
  <c r="AV783" i="15"/>
  <c r="AX783" i="15" s="1"/>
  <c r="AV784" i="15"/>
  <c r="AX784" i="15" s="1"/>
  <c r="AV785" i="15"/>
  <c r="AX785" i="15" s="1"/>
  <c r="AV786" i="15"/>
  <c r="AX786" i="15" s="1"/>
  <c r="AV787" i="15"/>
  <c r="AX787" i="15" s="1"/>
  <c r="AV788" i="15"/>
  <c r="AX788" i="15" s="1"/>
  <c r="AV789" i="15"/>
  <c r="AX789" i="15" s="1"/>
  <c r="AV790" i="15"/>
  <c r="AX790" i="15" s="1"/>
  <c r="AV791" i="15"/>
  <c r="AX791" i="15" s="1"/>
  <c r="AV792" i="15"/>
  <c r="AX792" i="15" s="1"/>
  <c r="AV793" i="15"/>
  <c r="AX793" i="15" s="1"/>
  <c r="AV794" i="15"/>
  <c r="AX794" i="15" s="1"/>
  <c r="AV795" i="15"/>
  <c r="AX795" i="15" s="1"/>
  <c r="AV796" i="15"/>
  <c r="AX796" i="15" s="1"/>
  <c r="AV797" i="15"/>
  <c r="AX797" i="15" s="1"/>
  <c r="AV798" i="15"/>
  <c r="AX798" i="15" s="1"/>
  <c r="AV799" i="15"/>
  <c r="AX799" i="15" s="1"/>
  <c r="AV800" i="15"/>
  <c r="AX800" i="15" s="1"/>
  <c r="AV801" i="15"/>
  <c r="AX801" i="15" s="1"/>
  <c r="AV802" i="15"/>
  <c r="AX802" i="15" s="1"/>
  <c r="AV803" i="15"/>
  <c r="AX803" i="15" s="1"/>
  <c r="AV804" i="15"/>
  <c r="AX804" i="15" s="1"/>
  <c r="AV805" i="15"/>
  <c r="AX805" i="15" s="1"/>
  <c r="AV806" i="15"/>
  <c r="AX806" i="15" s="1"/>
  <c r="AV807" i="15"/>
  <c r="AX807" i="15" s="1"/>
  <c r="AV808" i="15"/>
  <c r="AX808" i="15" s="1"/>
  <c r="AV809" i="15"/>
  <c r="AX809" i="15" s="1"/>
  <c r="AV810" i="15"/>
  <c r="AX810" i="15" s="1"/>
  <c r="AV811" i="15"/>
  <c r="AX811" i="15" s="1"/>
  <c r="AV812" i="15"/>
  <c r="AX812" i="15" s="1"/>
  <c r="AV813" i="15"/>
  <c r="AX813" i="15" s="1"/>
  <c r="AV814" i="15"/>
  <c r="AX814" i="15" s="1"/>
  <c r="AV815" i="15"/>
  <c r="AX815" i="15" s="1"/>
  <c r="AV816" i="15"/>
  <c r="AX816" i="15" s="1"/>
  <c r="AV817" i="15"/>
  <c r="AX817" i="15" s="1"/>
  <c r="AV818" i="15"/>
  <c r="AX818" i="15" s="1"/>
  <c r="AV819" i="15"/>
  <c r="AX819" i="15" s="1"/>
  <c r="AV820" i="15"/>
  <c r="AX820" i="15" s="1"/>
  <c r="AV821" i="15"/>
  <c r="AX821" i="15" s="1"/>
  <c r="AV822" i="15"/>
  <c r="AX822" i="15" s="1"/>
  <c r="AV823" i="15"/>
  <c r="AX823" i="15" s="1"/>
  <c r="AV824" i="15"/>
  <c r="AX824" i="15" s="1"/>
  <c r="AV825" i="15"/>
  <c r="AX825" i="15" s="1"/>
  <c r="AV826" i="15"/>
  <c r="AX826" i="15" s="1"/>
  <c r="AV827" i="15"/>
  <c r="AX827" i="15" s="1"/>
  <c r="AV828" i="15"/>
  <c r="AX828" i="15" s="1"/>
  <c r="AV829" i="15"/>
  <c r="AX829" i="15" s="1"/>
  <c r="AV830" i="15"/>
  <c r="AX830" i="15" s="1"/>
  <c r="AV831" i="15"/>
  <c r="AX831" i="15" s="1"/>
  <c r="AV832" i="15"/>
  <c r="AX832" i="15" s="1"/>
  <c r="AV833" i="15"/>
  <c r="AX833" i="15" s="1"/>
  <c r="AV834" i="15"/>
  <c r="AX834" i="15" s="1"/>
  <c r="AV835" i="15"/>
  <c r="AX835" i="15" s="1"/>
  <c r="AV836" i="15"/>
  <c r="AX836" i="15" s="1"/>
  <c r="AV837" i="15"/>
  <c r="AX837" i="15" s="1"/>
  <c r="AV838" i="15"/>
  <c r="AX838" i="15" s="1"/>
  <c r="AV839" i="15"/>
  <c r="AX839" i="15" s="1"/>
  <c r="AV840" i="15"/>
  <c r="AX840" i="15" s="1"/>
  <c r="AV841" i="15"/>
  <c r="AX841" i="15" s="1"/>
  <c r="AV842" i="15"/>
  <c r="AX842" i="15" s="1"/>
  <c r="AV843" i="15"/>
  <c r="AX843" i="15" s="1"/>
  <c r="AV844" i="15"/>
  <c r="AX844" i="15" s="1"/>
  <c r="AV845" i="15"/>
  <c r="AX845" i="15" s="1"/>
  <c r="AV846" i="15"/>
  <c r="AX846" i="15" s="1"/>
  <c r="AV847" i="15"/>
  <c r="AX847" i="15" s="1"/>
  <c r="AV848" i="15"/>
  <c r="AX848" i="15" s="1"/>
  <c r="AV849" i="15"/>
  <c r="AX849" i="15" s="1"/>
  <c r="AV850" i="15"/>
  <c r="AX850" i="15" s="1"/>
  <c r="AV851" i="15"/>
  <c r="AX851" i="15" s="1"/>
  <c r="AV852" i="15"/>
  <c r="AX852" i="15" s="1"/>
  <c r="AV853" i="15"/>
  <c r="AX853" i="15" s="1"/>
  <c r="AV854" i="15"/>
  <c r="AX854" i="15" s="1"/>
  <c r="AV855" i="15"/>
  <c r="AX855" i="15" s="1"/>
  <c r="AV856" i="15"/>
  <c r="AX856" i="15" s="1"/>
  <c r="AV857" i="15"/>
  <c r="AX857" i="15" s="1"/>
  <c r="AV858" i="15"/>
  <c r="AX858" i="15" s="1"/>
  <c r="AV859" i="15"/>
  <c r="AX859" i="15" s="1"/>
  <c r="AV860" i="15"/>
  <c r="AX860" i="15" s="1"/>
  <c r="AV861" i="15"/>
  <c r="AX861" i="15" s="1"/>
  <c r="AV862" i="15"/>
  <c r="AX862" i="15" s="1"/>
  <c r="AV863" i="15"/>
  <c r="AX863" i="15" s="1"/>
  <c r="AV864" i="15"/>
  <c r="AX864" i="15" s="1"/>
  <c r="AV865" i="15"/>
  <c r="AX865" i="15" s="1"/>
  <c r="AV866" i="15"/>
  <c r="AX866" i="15" s="1"/>
  <c r="AV867" i="15"/>
  <c r="AX867" i="15" s="1"/>
  <c r="AV868" i="15"/>
  <c r="AX868" i="15" s="1"/>
  <c r="AV869" i="15"/>
  <c r="AX869" i="15" s="1"/>
  <c r="AV870" i="15"/>
  <c r="AX870" i="15" s="1"/>
  <c r="AV871" i="15"/>
  <c r="AX871" i="15" s="1"/>
  <c r="AV872" i="15"/>
  <c r="AX872" i="15" s="1"/>
  <c r="AV873" i="15"/>
  <c r="AX873" i="15" s="1"/>
  <c r="AV874" i="15"/>
  <c r="AX874" i="15" s="1"/>
  <c r="AV875" i="15"/>
  <c r="AX875" i="15" s="1"/>
  <c r="AV876" i="15"/>
  <c r="AX876" i="15" s="1"/>
  <c r="AV877" i="15"/>
  <c r="AX877" i="15" s="1"/>
  <c r="AV878" i="15"/>
  <c r="AX878" i="15" s="1"/>
  <c r="AV879" i="15"/>
  <c r="AX879" i="15" s="1"/>
  <c r="AV880" i="15"/>
  <c r="AX880" i="15" s="1"/>
  <c r="AV881" i="15"/>
  <c r="AX881" i="15" s="1"/>
  <c r="AV882" i="15"/>
  <c r="AX882" i="15" s="1"/>
  <c r="AV883" i="15"/>
  <c r="AX883" i="15" s="1"/>
  <c r="AV884" i="15"/>
  <c r="AX884" i="15" s="1"/>
  <c r="AV885" i="15"/>
  <c r="AX885" i="15" s="1"/>
  <c r="AV886" i="15"/>
  <c r="AX886" i="15" s="1"/>
  <c r="AV887" i="15"/>
  <c r="AX887" i="15" s="1"/>
  <c r="AV888" i="15"/>
  <c r="AX888" i="15" s="1"/>
  <c r="AV889" i="15"/>
  <c r="AX889" i="15" s="1"/>
  <c r="AV890" i="15"/>
  <c r="AX890" i="15" s="1"/>
  <c r="AV891" i="15"/>
  <c r="AX891" i="15" s="1"/>
  <c r="AV892" i="15"/>
  <c r="AX892" i="15" s="1"/>
  <c r="AV893" i="15"/>
  <c r="AX893" i="15" s="1"/>
  <c r="AV894" i="15"/>
  <c r="AX894" i="15" s="1"/>
  <c r="AV895" i="15"/>
  <c r="AX895" i="15" s="1"/>
  <c r="AV896" i="15"/>
  <c r="AX896" i="15" s="1"/>
  <c r="AV897" i="15"/>
  <c r="AX897" i="15" s="1"/>
  <c r="AV898" i="15"/>
  <c r="AX898" i="15" s="1"/>
  <c r="AV899" i="15"/>
  <c r="AX899" i="15" s="1"/>
  <c r="AV900" i="15"/>
  <c r="AX900" i="15" s="1"/>
  <c r="AV901" i="15"/>
  <c r="AX901" i="15" s="1"/>
  <c r="AV902" i="15"/>
  <c r="AX902" i="15" s="1"/>
  <c r="AV903" i="15"/>
  <c r="AX903" i="15" s="1"/>
  <c r="AV904" i="15"/>
  <c r="AX904" i="15" s="1"/>
  <c r="AV905" i="15"/>
  <c r="AX905" i="15" s="1"/>
  <c r="AV906" i="15"/>
  <c r="AX906" i="15" s="1"/>
  <c r="AV907" i="15"/>
  <c r="AX907" i="15" s="1"/>
  <c r="AV908" i="15"/>
  <c r="AX908" i="15" s="1"/>
  <c r="AV909" i="15"/>
  <c r="AX909" i="15" s="1"/>
  <c r="AV910" i="15"/>
  <c r="AX910" i="15" s="1"/>
  <c r="AV911" i="15"/>
  <c r="AX911" i="15" s="1"/>
  <c r="AV912" i="15"/>
  <c r="AX912" i="15" s="1"/>
  <c r="AV913" i="15"/>
  <c r="AX913" i="15" s="1"/>
  <c r="AV914" i="15"/>
  <c r="AX914" i="15" s="1"/>
  <c r="AV915" i="15"/>
  <c r="AX915" i="15" s="1"/>
  <c r="AV916" i="15"/>
  <c r="AX916" i="15" s="1"/>
  <c r="AV917" i="15"/>
  <c r="AX917" i="15" s="1"/>
  <c r="AV918" i="15"/>
  <c r="AX918" i="15" s="1"/>
  <c r="AV919" i="15"/>
  <c r="AX919" i="15" s="1"/>
  <c r="AV920" i="15"/>
  <c r="AX920" i="15" s="1"/>
  <c r="AV921" i="15"/>
  <c r="AX921" i="15" s="1"/>
  <c r="AV922" i="15"/>
  <c r="AX922" i="15" s="1"/>
  <c r="AV923" i="15"/>
  <c r="AX923" i="15" s="1"/>
  <c r="AV924" i="15"/>
  <c r="AX924" i="15" s="1"/>
  <c r="AV925" i="15"/>
  <c r="AX925" i="15" s="1"/>
  <c r="AV926" i="15"/>
  <c r="AX926" i="15" s="1"/>
  <c r="AV927" i="15"/>
  <c r="AX927" i="15" s="1"/>
  <c r="AV928" i="15"/>
  <c r="AX928" i="15" s="1"/>
  <c r="AV929" i="15"/>
  <c r="AX929" i="15" s="1"/>
  <c r="AV930" i="15"/>
  <c r="AX930" i="15" s="1"/>
  <c r="AV931" i="15"/>
  <c r="AX931" i="15" s="1"/>
  <c r="AV932" i="15"/>
  <c r="AX932" i="15" s="1"/>
  <c r="AV933" i="15"/>
  <c r="AX933" i="15" s="1"/>
  <c r="AV934" i="15"/>
  <c r="AX934" i="15" s="1"/>
  <c r="AV935" i="15"/>
  <c r="AX935" i="15" s="1"/>
  <c r="AV936" i="15"/>
  <c r="AX936" i="15" s="1"/>
  <c r="AV937" i="15"/>
  <c r="AX937" i="15" s="1"/>
  <c r="AV938" i="15"/>
  <c r="AX938" i="15" s="1"/>
  <c r="AV939" i="15"/>
  <c r="AX939" i="15" s="1"/>
  <c r="AV940" i="15"/>
  <c r="AX940" i="15" s="1"/>
  <c r="AV941" i="15"/>
  <c r="AX941" i="15" s="1"/>
  <c r="AV942" i="15"/>
  <c r="AX942" i="15" s="1"/>
  <c r="AV943" i="15"/>
  <c r="AX943" i="15" s="1"/>
  <c r="AV944" i="15"/>
  <c r="AX944" i="15" s="1"/>
  <c r="AV945" i="15"/>
  <c r="AX945" i="15" s="1"/>
  <c r="AV946" i="15"/>
  <c r="AX946" i="15" s="1"/>
  <c r="AV947" i="15"/>
  <c r="AX947" i="15" s="1"/>
  <c r="AV948" i="15"/>
  <c r="AX948" i="15" s="1"/>
  <c r="AV949" i="15"/>
  <c r="AX949" i="15" s="1"/>
  <c r="AV950" i="15"/>
  <c r="AX950" i="15" s="1"/>
  <c r="AV951" i="15"/>
  <c r="AX951" i="15" s="1"/>
  <c r="AV952" i="15"/>
  <c r="AX952" i="15" s="1"/>
  <c r="AV953" i="15"/>
  <c r="AX953" i="15" s="1"/>
  <c r="AV954" i="15"/>
  <c r="AX954" i="15" s="1"/>
  <c r="AV955" i="15"/>
  <c r="AX955" i="15" s="1"/>
  <c r="AV956" i="15"/>
  <c r="AX956" i="15" s="1"/>
  <c r="AV957" i="15"/>
  <c r="AX957" i="15" s="1"/>
  <c r="AV958" i="15"/>
  <c r="AX958" i="15" s="1"/>
  <c r="AV959" i="15"/>
  <c r="AX959" i="15" s="1"/>
  <c r="AV960" i="15"/>
  <c r="AX960" i="15" s="1"/>
  <c r="AV961" i="15"/>
  <c r="AX961" i="15" s="1"/>
  <c r="AV962" i="15"/>
  <c r="AX962" i="15" s="1"/>
  <c r="AV963" i="15"/>
  <c r="AX963" i="15" s="1"/>
  <c r="AV964" i="15"/>
  <c r="AX964" i="15" s="1"/>
  <c r="AV965" i="15"/>
  <c r="AX965" i="15" s="1"/>
  <c r="AV966" i="15"/>
  <c r="AX966" i="15" s="1"/>
  <c r="AV967" i="15"/>
  <c r="AX967" i="15" s="1"/>
  <c r="AV968" i="15"/>
  <c r="AX968" i="15" s="1"/>
  <c r="AV969" i="15"/>
  <c r="AX969" i="15" s="1"/>
  <c r="AV970" i="15"/>
  <c r="AX970" i="15" s="1"/>
  <c r="AV971" i="15"/>
  <c r="AX971" i="15" s="1"/>
  <c r="AV972" i="15"/>
  <c r="AX972" i="15" s="1"/>
  <c r="AV973" i="15"/>
  <c r="AX973" i="15" s="1"/>
  <c r="AV974" i="15"/>
  <c r="AX974" i="15" s="1"/>
  <c r="AV975" i="15"/>
  <c r="AX975" i="15" s="1"/>
  <c r="AV976" i="15"/>
  <c r="AX976" i="15" s="1"/>
  <c r="AV977" i="15"/>
  <c r="AX977" i="15" s="1"/>
  <c r="AV978" i="15"/>
  <c r="AX978" i="15" s="1"/>
  <c r="AV979" i="15"/>
  <c r="AX979" i="15" s="1"/>
  <c r="AV980" i="15"/>
  <c r="AX980" i="15" s="1"/>
  <c r="AV981" i="15"/>
  <c r="AX981" i="15" s="1"/>
  <c r="AV982" i="15"/>
  <c r="AX982" i="15" s="1"/>
  <c r="AV983" i="15"/>
  <c r="AX983" i="15" s="1"/>
  <c r="AV984" i="15"/>
  <c r="AX984" i="15" s="1"/>
  <c r="AV985" i="15"/>
  <c r="AX985" i="15" s="1"/>
  <c r="AV986" i="15"/>
  <c r="AX986" i="15" s="1"/>
  <c r="AV987" i="15"/>
  <c r="AX987" i="15" s="1"/>
  <c r="AV988" i="15"/>
  <c r="AX988" i="15" s="1"/>
  <c r="AV989" i="15"/>
  <c r="AX989" i="15" s="1"/>
  <c r="AV990" i="15"/>
  <c r="AX990" i="15" s="1"/>
  <c r="AV991" i="15"/>
  <c r="AX991" i="15" s="1"/>
  <c r="AV992" i="15"/>
  <c r="AX992" i="15" s="1"/>
  <c r="AV993" i="15"/>
  <c r="AX993" i="15" s="1"/>
  <c r="AV994" i="15"/>
  <c r="AX994" i="15" s="1"/>
  <c r="AV995" i="15"/>
  <c r="AX995" i="15" s="1"/>
  <c r="AV996" i="15"/>
  <c r="AX996" i="15" s="1"/>
  <c r="AV997" i="15"/>
  <c r="AX997" i="15" s="1"/>
  <c r="AV998" i="15"/>
  <c r="AX998" i="15" s="1"/>
  <c r="AV999" i="15"/>
  <c r="AX999" i="15" s="1"/>
  <c r="AV1000" i="15"/>
  <c r="AX1000" i="15" s="1"/>
  <c r="AV1001" i="15"/>
  <c r="AX1001" i="15" s="1"/>
  <c r="AV1002" i="15"/>
  <c r="AX1002" i="15" s="1"/>
  <c r="AK16" i="15"/>
  <c r="AK17" i="15"/>
  <c r="AK18" i="15"/>
  <c r="AK19" i="15"/>
  <c r="AK20" i="15"/>
  <c r="AK21" i="15"/>
  <c r="AK22" i="15"/>
  <c r="AK23" i="15"/>
  <c r="AK24" i="15"/>
  <c r="AK25" i="15"/>
  <c r="AK26" i="15"/>
  <c r="AK27" i="15"/>
  <c r="AK28" i="15"/>
  <c r="AK29" i="15"/>
  <c r="AK30" i="15"/>
  <c r="AK31" i="15"/>
  <c r="AK32" i="15"/>
  <c r="AK33" i="15"/>
  <c r="AK34" i="15"/>
  <c r="AK35" i="15"/>
  <c r="AK36" i="15"/>
  <c r="AK37" i="15"/>
  <c r="AK38" i="15"/>
  <c r="AK39" i="15"/>
  <c r="AK40" i="15"/>
  <c r="AK41" i="15"/>
  <c r="AK42" i="15"/>
  <c r="AK43" i="15"/>
  <c r="AK44" i="15"/>
  <c r="AK45" i="15"/>
  <c r="AK46" i="15"/>
  <c r="AK47" i="15"/>
  <c r="AK48" i="15"/>
  <c r="AK49" i="15"/>
  <c r="AK50" i="15"/>
  <c r="AK51" i="15"/>
  <c r="AK52" i="15"/>
  <c r="AK53" i="15"/>
  <c r="AK54" i="15"/>
  <c r="AK55" i="15"/>
  <c r="AK56" i="15"/>
  <c r="AK57" i="15"/>
  <c r="AK58" i="15"/>
  <c r="AK59" i="15"/>
  <c r="AK60" i="15"/>
  <c r="AK61" i="15"/>
  <c r="AK62" i="15"/>
  <c r="AK63" i="15"/>
  <c r="AK64" i="15"/>
  <c r="AK65" i="15"/>
  <c r="AK66" i="15"/>
  <c r="AK67" i="15"/>
  <c r="AK68" i="15"/>
  <c r="AK69" i="15"/>
  <c r="AK70" i="15"/>
  <c r="AK71" i="15"/>
  <c r="AK72" i="15"/>
  <c r="AK73" i="15"/>
  <c r="AK74" i="15"/>
  <c r="AK75" i="15"/>
  <c r="AK76" i="15"/>
  <c r="AK77" i="15"/>
  <c r="AK78" i="15"/>
  <c r="AK79" i="15"/>
  <c r="AK80" i="15"/>
  <c r="AK81" i="15"/>
  <c r="AK82" i="15"/>
  <c r="AK83" i="15"/>
  <c r="AK84" i="15"/>
  <c r="AK85" i="15"/>
  <c r="AK86" i="15"/>
  <c r="AK87" i="15"/>
  <c r="AK88" i="15"/>
  <c r="AK89" i="15"/>
  <c r="AK90" i="15"/>
  <c r="AK91" i="15"/>
  <c r="AK92" i="15"/>
  <c r="AK93" i="15"/>
  <c r="AK94" i="15"/>
  <c r="AK95" i="15"/>
  <c r="AK96" i="15"/>
  <c r="AK97" i="15"/>
  <c r="AK98" i="15"/>
  <c r="AK99" i="15"/>
  <c r="AK100" i="15"/>
  <c r="AK101" i="15"/>
  <c r="AK102" i="15"/>
  <c r="AK103" i="15"/>
  <c r="AK104" i="15"/>
  <c r="AK105" i="15"/>
  <c r="AK106" i="15"/>
  <c r="AK107" i="15"/>
  <c r="AK108" i="15"/>
  <c r="AK109" i="15"/>
  <c r="AK110" i="15"/>
  <c r="AK111" i="15"/>
  <c r="AK112" i="15"/>
  <c r="AK113" i="15"/>
  <c r="AK114" i="15"/>
  <c r="AK115" i="15"/>
  <c r="AK116" i="15"/>
  <c r="AK117" i="15"/>
  <c r="AK118" i="15"/>
  <c r="AK119" i="15"/>
  <c r="AK120" i="15"/>
  <c r="AK121" i="15"/>
  <c r="AK122" i="15"/>
  <c r="AK123" i="15"/>
  <c r="AK124" i="15"/>
  <c r="AK125" i="15"/>
  <c r="AK126" i="15"/>
  <c r="AK127" i="15"/>
  <c r="AK128" i="15"/>
  <c r="AK129" i="15"/>
  <c r="AK130" i="15"/>
  <c r="AK131" i="15"/>
  <c r="AK132" i="15"/>
  <c r="AK133" i="15"/>
  <c r="AK134" i="15"/>
  <c r="AK135" i="15"/>
  <c r="AK136" i="15"/>
  <c r="AK137" i="15"/>
  <c r="AK138" i="15"/>
  <c r="AK139" i="15"/>
  <c r="AK140" i="15"/>
  <c r="AK141" i="15"/>
  <c r="AK142" i="15"/>
  <c r="AK143" i="15"/>
  <c r="AK144" i="15"/>
  <c r="AK145" i="15"/>
  <c r="AK146" i="15"/>
  <c r="AK147" i="15"/>
  <c r="AK148" i="15"/>
  <c r="AK149" i="15"/>
  <c r="AK150" i="15"/>
  <c r="AK151" i="15"/>
  <c r="AK152" i="15"/>
  <c r="AK153" i="15"/>
  <c r="AK154" i="15"/>
  <c r="AK155" i="15"/>
  <c r="AK156" i="15"/>
  <c r="AK157" i="15"/>
  <c r="AK158" i="15"/>
  <c r="AK159" i="15"/>
  <c r="AK160" i="15"/>
  <c r="AK161" i="15"/>
  <c r="AK162" i="15"/>
  <c r="AK163" i="15"/>
  <c r="AK164" i="15"/>
  <c r="AK165" i="15"/>
  <c r="AK166" i="15"/>
  <c r="AK167" i="15"/>
  <c r="AK168" i="15"/>
  <c r="AK169" i="15"/>
  <c r="AK170" i="15"/>
  <c r="AK171" i="15"/>
  <c r="AK172" i="15"/>
  <c r="AK173" i="15"/>
  <c r="AK174" i="15"/>
  <c r="AK175" i="15"/>
  <c r="AK176" i="15"/>
  <c r="AK177" i="15"/>
  <c r="AK178" i="15"/>
  <c r="AK179" i="15"/>
  <c r="AK180" i="15"/>
  <c r="AK181" i="15"/>
  <c r="AK182" i="15"/>
  <c r="AK183" i="15"/>
  <c r="AK184" i="15"/>
  <c r="AK185" i="15"/>
  <c r="AK186" i="15"/>
  <c r="AK187" i="15"/>
  <c r="AK188" i="15"/>
  <c r="AK189" i="15"/>
  <c r="AK190" i="15"/>
  <c r="AK191" i="15"/>
  <c r="AK192" i="15"/>
  <c r="AK193" i="15"/>
  <c r="AK194" i="15"/>
  <c r="AK195" i="15"/>
  <c r="AK196" i="15"/>
  <c r="AK197" i="15"/>
  <c r="AK198" i="15"/>
  <c r="AK199" i="15"/>
  <c r="AK200" i="15"/>
  <c r="AK201" i="15"/>
  <c r="AK202" i="15"/>
  <c r="AK203" i="15"/>
  <c r="AK204" i="15"/>
  <c r="AK205" i="15"/>
  <c r="AK206" i="15"/>
  <c r="AK207" i="15"/>
  <c r="AK208" i="15"/>
  <c r="AK209" i="15"/>
  <c r="AK210" i="15"/>
  <c r="AK211" i="15"/>
  <c r="AK212" i="15"/>
  <c r="AK213" i="15"/>
  <c r="AK214" i="15"/>
  <c r="AK215" i="15"/>
  <c r="AK216" i="15"/>
  <c r="AK217" i="15"/>
  <c r="AK218" i="15"/>
  <c r="AK219" i="15"/>
  <c r="AK220" i="15"/>
  <c r="AK221" i="15"/>
  <c r="AK222" i="15"/>
  <c r="AK223" i="15"/>
  <c r="AK224" i="15"/>
  <c r="AK225" i="15"/>
  <c r="AK226" i="15"/>
  <c r="AK227" i="15"/>
  <c r="AK228" i="15"/>
  <c r="AK229" i="15"/>
  <c r="AK230" i="15"/>
  <c r="AK231" i="15"/>
  <c r="AK232" i="15"/>
  <c r="AK233" i="15"/>
  <c r="AK234" i="15"/>
  <c r="AK235" i="15"/>
  <c r="AK236" i="15"/>
  <c r="AK237" i="15"/>
  <c r="AK238" i="15"/>
  <c r="AK239" i="15"/>
  <c r="AK240" i="15"/>
  <c r="AK241" i="15"/>
  <c r="AK242" i="15"/>
  <c r="AK243" i="15"/>
  <c r="AK244" i="15"/>
  <c r="AK245" i="15"/>
  <c r="AK246" i="15"/>
  <c r="AK247" i="15"/>
  <c r="AK248" i="15"/>
  <c r="AK249" i="15"/>
  <c r="AK250" i="15"/>
  <c r="AK251" i="15"/>
  <c r="AK252" i="15"/>
  <c r="AK253" i="15"/>
  <c r="AK254" i="15"/>
  <c r="AK255" i="15"/>
  <c r="AK256" i="15"/>
  <c r="AK257" i="15"/>
  <c r="AK258" i="15"/>
  <c r="AK259" i="15"/>
  <c r="AK260" i="15"/>
  <c r="AK261" i="15"/>
  <c r="AK262" i="15"/>
  <c r="AK263" i="15"/>
  <c r="AK264" i="15"/>
  <c r="AK265" i="15"/>
  <c r="AK266" i="15"/>
  <c r="AK267" i="15"/>
  <c r="AK268" i="15"/>
  <c r="AK269" i="15"/>
  <c r="AK270" i="15"/>
  <c r="AK271" i="15"/>
  <c r="AK272" i="15"/>
  <c r="AK273" i="15"/>
  <c r="AK274" i="15"/>
  <c r="AK275" i="15"/>
  <c r="AK276" i="15"/>
  <c r="AK277" i="15"/>
  <c r="AK278" i="15"/>
  <c r="AK279" i="15"/>
  <c r="AK280" i="15"/>
  <c r="AK281" i="15"/>
  <c r="AK282" i="15"/>
  <c r="AK283" i="15"/>
  <c r="AK284" i="15"/>
  <c r="AK285" i="15"/>
  <c r="AK286" i="15"/>
  <c r="AK287" i="15"/>
  <c r="AK288" i="15"/>
  <c r="AK289" i="15"/>
  <c r="AK290" i="15"/>
  <c r="AK291" i="15"/>
  <c r="AK292" i="15"/>
  <c r="AK293" i="15"/>
  <c r="AK294" i="15"/>
  <c r="AK295" i="15"/>
  <c r="AK296" i="15"/>
  <c r="AK297" i="15"/>
  <c r="AK298" i="15"/>
  <c r="AK299" i="15"/>
  <c r="AK300" i="15"/>
  <c r="AK301" i="15"/>
  <c r="AK302" i="15"/>
  <c r="AK303" i="15"/>
  <c r="AK304" i="15"/>
  <c r="AK305" i="15"/>
  <c r="AK306" i="15"/>
  <c r="AK307" i="15"/>
  <c r="AK308" i="15"/>
  <c r="AK309" i="15"/>
  <c r="AK310" i="15"/>
  <c r="AK311" i="15"/>
  <c r="AK312" i="15"/>
  <c r="AK313" i="15"/>
  <c r="AK314" i="15"/>
  <c r="AK315" i="15"/>
  <c r="AK316" i="15"/>
  <c r="AK317" i="15"/>
  <c r="AK318" i="15"/>
  <c r="AK319" i="15"/>
  <c r="AK320" i="15"/>
  <c r="AK321" i="15"/>
  <c r="AK322" i="15"/>
  <c r="AK323" i="15"/>
  <c r="AK324" i="15"/>
  <c r="AK325" i="15"/>
  <c r="AK326" i="15"/>
  <c r="AK327" i="15"/>
  <c r="AK328" i="15"/>
  <c r="AK329" i="15"/>
  <c r="AK330" i="15"/>
  <c r="AK331" i="15"/>
  <c r="AK332" i="15"/>
  <c r="AK333" i="15"/>
  <c r="AK334" i="15"/>
  <c r="AK335" i="15"/>
  <c r="AK336" i="15"/>
  <c r="AK337" i="15"/>
  <c r="AK338" i="15"/>
  <c r="AK339" i="15"/>
  <c r="AK340" i="15"/>
  <c r="AK341" i="15"/>
  <c r="AK342" i="15"/>
  <c r="AK343" i="15"/>
  <c r="AK344" i="15"/>
  <c r="AK345" i="15"/>
  <c r="AK346" i="15"/>
  <c r="AK347" i="15"/>
  <c r="AK348" i="15"/>
  <c r="AK349" i="15"/>
  <c r="AK350" i="15"/>
  <c r="AK351" i="15"/>
  <c r="AK352" i="15"/>
  <c r="AK353" i="15"/>
  <c r="AK354" i="15"/>
  <c r="AK355" i="15"/>
  <c r="AK356" i="15"/>
  <c r="AK357" i="15"/>
  <c r="AK358" i="15"/>
  <c r="AK359" i="15"/>
  <c r="AK360" i="15"/>
  <c r="AK361" i="15"/>
  <c r="AK362" i="15"/>
  <c r="AK363" i="15"/>
  <c r="AK364" i="15"/>
  <c r="AK365" i="15"/>
  <c r="AK366" i="15"/>
  <c r="AK367" i="15"/>
  <c r="AK368" i="15"/>
  <c r="AK369" i="15"/>
  <c r="AK370" i="15"/>
  <c r="AK371" i="15"/>
  <c r="AK372" i="15"/>
  <c r="AK373" i="15"/>
  <c r="AK374" i="15"/>
  <c r="AK375" i="15"/>
  <c r="AK376" i="15"/>
  <c r="AK377" i="15"/>
  <c r="AK378" i="15"/>
  <c r="AK379" i="15"/>
  <c r="AK380" i="15"/>
  <c r="AK381" i="15"/>
  <c r="AK382" i="15"/>
  <c r="AK383" i="15"/>
  <c r="AK384" i="15"/>
  <c r="AK385" i="15"/>
  <c r="AK386" i="15"/>
  <c r="AK387" i="15"/>
  <c r="AK388" i="15"/>
  <c r="AK389" i="15"/>
  <c r="AK390" i="15"/>
  <c r="AK391" i="15"/>
  <c r="AK392" i="15"/>
  <c r="AK393" i="15"/>
  <c r="AK394" i="15"/>
  <c r="AK395" i="15"/>
  <c r="AK396" i="15"/>
  <c r="AK397" i="15"/>
  <c r="AK398" i="15"/>
  <c r="AK399" i="15"/>
  <c r="AK400" i="15"/>
  <c r="AK401" i="15"/>
  <c r="AK402" i="15"/>
  <c r="AK403" i="15"/>
  <c r="AK404" i="15"/>
  <c r="AK405" i="15"/>
  <c r="AK406" i="15"/>
  <c r="AK407" i="15"/>
  <c r="AK408" i="15"/>
  <c r="AK409" i="15"/>
  <c r="AK410" i="15"/>
  <c r="AK411" i="15"/>
  <c r="AK412" i="15"/>
  <c r="AK413" i="15"/>
  <c r="AK414" i="15"/>
  <c r="AK415" i="15"/>
  <c r="AK416" i="15"/>
  <c r="AK417" i="15"/>
  <c r="AK418" i="15"/>
  <c r="AK419" i="15"/>
  <c r="AK420" i="15"/>
  <c r="AK421" i="15"/>
  <c r="AK422" i="15"/>
  <c r="AK423" i="15"/>
  <c r="AK424" i="15"/>
  <c r="AK425" i="15"/>
  <c r="AK426" i="15"/>
  <c r="AK427" i="15"/>
  <c r="AK428" i="15"/>
  <c r="AK429" i="15"/>
  <c r="AK430" i="15"/>
  <c r="AK431" i="15"/>
  <c r="AK432" i="15"/>
  <c r="AK433" i="15"/>
  <c r="AK434" i="15"/>
  <c r="AK435" i="15"/>
  <c r="AK436" i="15"/>
  <c r="AK437" i="15"/>
  <c r="AK438" i="15"/>
  <c r="AK439" i="15"/>
  <c r="AK440" i="15"/>
  <c r="AK441" i="15"/>
  <c r="AK442" i="15"/>
  <c r="AK443" i="15"/>
  <c r="AK444" i="15"/>
  <c r="AK445" i="15"/>
  <c r="AK446" i="15"/>
  <c r="AK447" i="15"/>
  <c r="AK448" i="15"/>
  <c r="AK449" i="15"/>
  <c r="AK450" i="15"/>
  <c r="AK451" i="15"/>
  <c r="AK452" i="15"/>
  <c r="AK453" i="15"/>
  <c r="AK454" i="15"/>
  <c r="AK455" i="15"/>
  <c r="AK456" i="15"/>
  <c r="AK457" i="15"/>
  <c r="AK458" i="15"/>
  <c r="AK459" i="15"/>
  <c r="AK460" i="15"/>
  <c r="AK461" i="15"/>
  <c r="AK462" i="15"/>
  <c r="AK463" i="15"/>
  <c r="AK464" i="15"/>
  <c r="AK465" i="15"/>
  <c r="AK466" i="15"/>
  <c r="AK467" i="15"/>
  <c r="AK468" i="15"/>
  <c r="AK469" i="15"/>
  <c r="AK470" i="15"/>
  <c r="AK471" i="15"/>
  <c r="AK472" i="15"/>
  <c r="AK473" i="15"/>
  <c r="AK474" i="15"/>
  <c r="AK475" i="15"/>
  <c r="AK476" i="15"/>
  <c r="AK477" i="15"/>
  <c r="AK478" i="15"/>
  <c r="AK479" i="15"/>
  <c r="AK480" i="15"/>
  <c r="AK481" i="15"/>
  <c r="AK482" i="15"/>
  <c r="AK483" i="15"/>
  <c r="AK484" i="15"/>
  <c r="AK485" i="15"/>
  <c r="AK486" i="15"/>
  <c r="AK487" i="15"/>
  <c r="AK488" i="15"/>
  <c r="AK489" i="15"/>
  <c r="AK490" i="15"/>
  <c r="AK491" i="15"/>
  <c r="AK492" i="15"/>
  <c r="AK493" i="15"/>
  <c r="AK494" i="15"/>
  <c r="AK495" i="15"/>
  <c r="AK496" i="15"/>
  <c r="AK497" i="15"/>
  <c r="AK498" i="15"/>
  <c r="AK499" i="15"/>
  <c r="AK500" i="15"/>
  <c r="AK501" i="15"/>
  <c r="AK502" i="15"/>
  <c r="AK503" i="15"/>
  <c r="AK504" i="15"/>
  <c r="AK505" i="15"/>
  <c r="AK506" i="15"/>
  <c r="AK507" i="15"/>
  <c r="AK508" i="15"/>
  <c r="AK509" i="15"/>
  <c r="AK510" i="15"/>
  <c r="AK511" i="15"/>
  <c r="AK512" i="15"/>
  <c r="AK513" i="15"/>
  <c r="AK514" i="15"/>
  <c r="AK515" i="15"/>
  <c r="AK516" i="15"/>
  <c r="AK517" i="15"/>
  <c r="AK518" i="15"/>
  <c r="AK519" i="15"/>
  <c r="AK520" i="15"/>
  <c r="AK521" i="15"/>
  <c r="AK522" i="15"/>
  <c r="AK523" i="15"/>
  <c r="AK524" i="15"/>
  <c r="AK525" i="15"/>
  <c r="AK526" i="15"/>
  <c r="AK527" i="15"/>
  <c r="AK528" i="15"/>
  <c r="AK529" i="15"/>
  <c r="AK530" i="15"/>
  <c r="AK531" i="15"/>
  <c r="AK532" i="15"/>
  <c r="AK533" i="15"/>
  <c r="AK534" i="15"/>
  <c r="AK535" i="15"/>
  <c r="AK536" i="15"/>
  <c r="AK537" i="15"/>
  <c r="AK538" i="15"/>
  <c r="AK539" i="15"/>
  <c r="AK540" i="15"/>
  <c r="AK541" i="15"/>
  <c r="AK542" i="15"/>
  <c r="AK543" i="15"/>
  <c r="AK544" i="15"/>
  <c r="AK545" i="15"/>
  <c r="AK546" i="15"/>
  <c r="AK547" i="15"/>
  <c r="AK548" i="15"/>
  <c r="AK549" i="15"/>
  <c r="AK550" i="15"/>
  <c r="AK551" i="15"/>
  <c r="AK552" i="15"/>
  <c r="AK553" i="15"/>
  <c r="AK554" i="15"/>
  <c r="AK555" i="15"/>
  <c r="AK556" i="15"/>
  <c r="AK557" i="15"/>
  <c r="AK558" i="15"/>
  <c r="AK559" i="15"/>
  <c r="AK560" i="15"/>
  <c r="AK561" i="15"/>
  <c r="AK562" i="15"/>
  <c r="AK563" i="15"/>
  <c r="AK564" i="15"/>
  <c r="AK565" i="15"/>
  <c r="AK566" i="15"/>
  <c r="AK567" i="15"/>
  <c r="AK568" i="15"/>
  <c r="AK569" i="15"/>
  <c r="AK570" i="15"/>
  <c r="AK571" i="15"/>
  <c r="AK572" i="15"/>
  <c r="AK573" i="15"/>
  <c r="AK574" i="15"/>
  <c r="AK575" i="15"/>
  <c r="AK576" i="15"/>
  <c r="AK577" i="15"/>
  <c r="AK578" i="15"/>
  <c r="AK579" i="15"/>
  <c r="AK580" i="15"/>
  <c r="AK581" i="15"/>
  <c r="AK582" i="15"/>
  <c r="AK583" i="15"/>
  <c r="AK584" i="15"/>
  <c r="AK585" i="15"/>
  <c r="AK586" i="15"/>
  <c r="AK587" i="15"/>
  <c r="AK588" i="15"/>
  <c r="AK589" i="15"/>
  <c r="AK590" i="15"/>
  <c r="AK591" i="15"/>
  <c r="AK592" i="15"/>
  <c r="AK593" i="15"/>
  <c r="AK594" i="15"/>
  <c r="AK595" i="15"/>
  <c r="AK596" i="15"/>
  <c r="AK597" i="15"/>
  <c r="AK598" i="15"/>
  <c r="AK599" i="15"/>
  <c r="AK600" i="15"/>
  <c r="AK601" i="15"/>
  <c r="AK602" i="15"/>
  <c r="AK603" i="15"/>
  <c r="AK604" i="15"/>
  <c r="AK605" i="15"/>
  <c r="AK606" i="15"/>
  <c r="AK607" i="15"/>
  <c r="AK608" i="15"/>
  <c r="AK609" i="15"/>
  <c r="AK610" i="15"/>
  <c r="AK611" i="15"/>
  <c r="AK612" i="15"/>
  <c r="AK613" i="15"/>
  <c r="AK614" i="15"/>
  <c r="AK615" i="15"/>
  <c r="AK616" i="15"/>
  <c r="AK617" i="15"/>
  <c r="AK618" i="15"/>
  <c r="AK619" i="15"/>
  <c r="AK620" i="15"/>
  <c r="AK621" i="15"/>
  <c r="AK622" i="15"/>
  <c r="AK623" i="15"/>
  <c r="AK624" i="15"/>
  <c r="AK625" i="15"/>
  <c r="AK626" i="15"/>
  <c r="AK627" i="15"/>
  <c r="AK628" i="15"/>
  <c r="AK629" i="15"/>
  <c r="AK630" i="15"/>
  <c r="AK631" i="15"/>
  <c r="AK632" i="15"/>
  <c r="AK633" i="15"/>
  <c r="AK634" i="15"/>
  <c r="AK635" i="15"/>
  <c r="AK636" i="15"/>
  <c r="AK637" i="15"/>
  <c r="AK638" i="15"/>
  <c r="AK639" i="15"/>
  <c r="AK640" i="15"/>
  <c r="AK641" i="15"/>
  <c r="AK642" i="15"/>
  <c r="AK643" i="15"/>
  <c r="AK644" i="15"/>
  <c r="AK645" i="15"/>
  <c r="AK646" i="15"/>
  <c r="AK647" i="15"/>
  <c r="AK648" i="15"/>
  <c r="AK649" i="15"/>
  <c r="AK650" i="15"/>
  <c r="AK651" i="15"/>
  <c r="AK652" i="15"/>
  <c r="AK653" i="15"/>
  <c r="AK654" i="15"/>
  <c r="AK655" i="15"/>
  <c r="AK656" i="15"/>
  <c r="AK657" i="15"/>
  <c r="AK658" i="15"/>
  <c r="AK659" i="15"/>
  <c r="AK660" i="15"/>
  <c r="AK661" i="15"/>
  <c r="AK662" i="15"/>
  <c r="AK663" i="15"/>
  <c r="AK664" i="15"/>
  <c r="AK665" i="15"/>
  <c r="AK666" i="15"/>
  <c r="AK667" i="15"/>
  <c r="AK668" i="15"/>
  <c r="AK669" i="15"/>
  <c r="AK670" i="15"/>
  <c r="AK671" i="15"/>
  <c r="AK672" i="15"/>
  <c r="AK673" i="15"/>
  <c r="AK674" i="15"/>
  <c r="AK675" i="15"/>
  <c r="AK676" i="15"/>
  <c r="AK677" i="15"/>
  <c r="AK678" i="15"/>
  <c r="AK679" i="15"/>
  <c r="AK680" i="15"/>
  <c r="AK681" i="15"/>
  <c r="AK682" i="15"/>
  <c r="AK683" i="15"/>
  <c r="AK684" i="15"/>
  <c r="AK685" i="15"/>
  <c r="AK686" i="15"/>
  <c r="AK687" i="15"/>
  <c r="AK688" i="15"/>
  <c r="AK689" i="15"/>
  <c r="AK690" i="15"/>
  <c r="AK691" i="15"/>
  <c r="AK692" i="15"/>
  <c r="AK693" i="15"/>
  <c r="AK694" i="15"/>
  <c r="AK695" i="15"/>
  <c r="AK696" i="15"/>
  <c r="AK697" i="15"/>
  <c r="AK698" i="15"/>
  <c r="AK699" i="15"/>
  <c r="AK700" i="15"/>
  <c r="AK701" i="15"/>
  <c r="AK702" i="15"/>
  <c r="AK703" i="15"/>
  <c r="AK704" i="15"/>
  <c r="AK705" i="15"/>
  <c r="AK706" i="15"/>
  <c r="AK707" i="15"/>
  <c r="AK708" i="15"/>
  <c r="AK709" i="15"/>
  <c r="AK710" i="15"/>
  <c r="AK711" i="15"/>
  <c r="AK712" i="15"/>
  <c r="AK713" i="15"/>
  <c r="AK714" i="15"/>
  <c r="AK715" i="15"/>
  <c r="AK716" i="15"/>
  <c r="AK717" i="15"/>
  <c r="AK718" i="15"/>
  <c r="AK719" i="15"/>
  <c r="AK720" i="15"/>
  <c r="AK721" i="15"/>
  <c r="AK722" i="15"/>
  <c r="AK723" i="15"/>
  <c r="AK724" i="15"/>
  <c r="AK725" i="15"/>
  <c r="AK726" i="15"/>
  <c r="AK727" i="15"/>
  <c r="AK728" i="15"/>
  <c r="AK729" i="15"/>
  <c r="AK730" i="15"/>
  <c r="AK731" i="15"/>
  <c r="AK732" i="15"/>
  <c r="AK733" i="15"/>
  <c r="AK734" i="15"/>
  <c r="AK735" i="15"/>
  <c r="AK736" i="15"/>
  <c r="AK737" i="15"/>
  <c r="AK738" i="15"/>
  <c r="AK739" i="15"/>
  <c r="AK740" i="15"/>
  <c r="AK741" i="15"/>
  <c r="AK742" i="15"/>
  <c r="AK743" i="15"/>
  <c r="AK744" i="15"/>
  <c r="AK745" i="15"/>
  <c r="AK746" i="15"/>
  <c r="AK747" i="15"/>
  <c r="AK748" i="15"/>
  <c r="AK749" i="15"/>
  <c r="AK750" i="15"/>
  <c r="AK751" i="15"/>
  <c r="AK752" i="15"/>
  <c r="AK753" i="15"/>
  <c r="AK754" i="15"/>
  <c r="AK755" i="15"/>
  <c r="AK756" i="15"/>
  <c r="AK757" i="15"/>
  <c r="AK758" i="15"/>
  <c r="AK759" i="15"/>
  <c r="AK760" i="15"/>
  <c r="AK761" i="15"/>
  <c r="AK762" i="15"/>
  <c r="AK763" i="15"/>
  <c r="AK764" i="15"/>
  <c r="AK765" i="15"/>
  <c r="AK766" i="15"/>
  <c r="AK767" i="15"/>
  <c r="AK768" i="15"/>
  <c r="AK769" i="15"/>
  <c r="AK770" i="15"/>
  <c r="AK771" i="15"/>
  <c r="AK772" i="15"/>
  <c r="AK773" i="15"/>
  <c r="AK774" i="15"/>
  <c r="AK775" i="15"/>
  <c r="AK776" i="15"/>
  <c r="AK777" i="15"/>
  <c r="AK778" i="15"/>
  <c r="AK779" i="15"/>
  <c r="AK780" i="15"/>
  <c r="AK781" i="15"/>
  <c r="AK782" i="15"/>
  <c r="AK783" i="15"/>
  <c r="AK784" i="15"/>
  <c r="AK785" i="15"/>
  <c r="AK786" i="15"/>
  <c r="AK787" i="15"/>
  <c r="AK788" i="15"/>
  <c r="AK789" i="15"/>
  <c r="AK790" i="15"/>
  <c r="AK791" i="15"/>
  <c r="AK792" i="15"/>
  <c r="AK793" i="15"/>
  <c r="AK794" i="15"/>
  <c r="AK795" i="15"/>
  <c r="AK796" i="15"/>
  <c r="AK797" i="15"/>
  <c r="AK798" i="15"/>
  <c r="AK799" i="15"/>
  <c r="AK800" i="15"/>
  <c r="AK801" i="15"/>
  <c r="AK802" i="15"/>
  <c r="AK803" i="15"/>
  <c r="AK804" i="15"/>
  <c r="AK805" i="15"/>
  <c r="AK806" i="15"/>
  <c r="AK807" i="15"/>
  <c r="AK808" i="15"/>
  <c r="AK809" i="15"/>
  <c r="AK810" i="15"/>
  <c r="AK811" i="15"/>
  <c r="AK812" i="15"/>
  <c r="AK813" i="15"/>
  <c r="AK814" i="15"/>
  <c r="AK815" i="15"/>
  <c r="AK816" i="15"/>
  <c r="AK817" i="15"/>
  <c r="AK818" i="15"/>
  <c r="AK819" i="15"/>
  <c r="AK820" i="15"/>
  <c r="AK821" i="15"/>
  <c r="AK822" i="15"/>
  <c r="AK823" i="15"/>
  <c r="AK824" i="15"/>
  <c r="AK825" i="15"/>
  <c r="AK826" i="15"/>
  <c r="AK827" i="15"/>
  <c r="AK828" i="15"/>
  <c r="AK829" i="15"/>
  <c r="AK830" i="15"/>
  <c r="AK831" i="15"/>
  <c r="AK832" i="15"/>
  <c r="AK833" i="15"/>
  <c r="AK834" i="15"/>
  <c r="AK835" i="15"/>
  <c r="AK836" i="15"/>
  <c r="AK837" i="15"/>
  <c r="AK838" i="15"/>
  <c r="AK839" i="15"/>
  <c r="AK840" i="15"/>
  <c r="AK841" i="15"/>
  <c r="AK842" i="15"/>
  <c r="AK843" i="15"/>
  <c r="AK844" i="15"/>
  <c r="AK845" i="15"/>
  <c r="AK846" i="15"/>
  <c r="AK847" i="15"/>
  <c r="AK848" i="15"/>
  <c r="AK849" i="15"/>
  <c r="AK850" i="15"/>
  <c r="AK851" i="15"/>
  <c r="AK852" i="15"/>
  <c r="AK853" i="15"/>
  <c r="AK854" i="15"/>
  <c r="AK855" i="15"/>
  <c r="AK856" i="15"/>
  <c r="AK857" i="15"/>
  <c r="AK858" i="15"/>
  <c r="AK859" i="15"/>
  <c r="AK860" i="15"/>
  <c r="AK861" i="15"/>
  <c r="AK862" i="15"/>
  <c r="AK863" i="15"/>
  <c r="AK864" i="15"/>
  <c r="AK865" i="15"/>
  <c r="AK866" i="15"/>
  <c r="AK867" i="15"/>
  <c r="AK868" i="15"/>
  <c r="AK869" i="15"/>
  <c r="AK870" i="15"/>
  <c r="AK871" i="15"/>
  <c r="AK872" i="15"/>
  <c r="AK873" i="15"/>
  <c r="AK874" i="15"/>
  <c r="AK875" i="15"/>
  <c r="AK876" i="15"/>
  <c r="AK877" i="15"/>
  <c r="AK878" i="15"/>
  <c r="AK879" i="15"/>
  <c r="AK880" i="15"/>
  <c r="AK881" i="15"/>
  <c r="AK882" i="15"/>
  <c r="AK883" i="15"/>
  <c r="AK884" i="15"/>
  <c r="AK885" i="15"/>
  <c r="AK886" i="15"/>
  <c r="AK887" i="15"/>
  <c r="AK888" i="15"/>
  <c r="AK889" i="15"/>
  <c r="AK890" i="15"/>
  <c r="AK891" i="15"/>
  <c r="AK892" i="15"/>
  <c r="AK893" i="15"/>
  <c r="AK894" i="15"/>
  <c r="AK895" i="15"/>
  <c r="AK896" i="15"/>
  <c r="AK897" i="15"/>
  <c r="AK898" i="15"/>
  <c r="AK899" i="15"/>
  <c r="AK900" i="15"/>
  <c r="AK901" i="15"/>
  <c r="AK902" i="15"/>
  <c r="AK903" i="15"/>
  <c r="AK904" i="15"/>
  <c r="AK905" i="15"/>
  <c r="AK906" i="15"/>
  <c r="AK907" i="15"/>
  <c r="AK908" i="15"/>
  <c r="AK909" i="15"/>
  <c r="AK910" i="15"/>
  <c r="AK911" i="15"/>
  <c r="AK912" i="15"/>
  <c r="AK913" i="15"/>
  <c r="AK914" i="15"/>
  <c r="AK915" i="15"/>
  <c r="AK916" i="15"/>
  <c r="AK917" i="15"/>
  <c r="AK918" i="15"/>
  <c r="AK919" i="15"/>
  <c r="AK920" i="15"/>
  <c r="AK921" i="15"/>
  <c r="AK922" i="15"/>
  <c r="AK923" i="15"/>
  <c r="AK924" i="15"/>
  <c r="AK925" i="15"/>
  <c r="AK926" i="15"/>
  <c r="AK927" i="15"/>
  <c r="AK928" i="15"/>
  <c r="AK929" i="15"/>
  <c r="AK930" i="15"/>
  <c r="AK931" i="15"/>
  <c r="AK932" i="15"/>
  <c r="AK933" i="15"/>
  <c r="AK934" i="15"/>
  <c r="AK935" i="15"/>
  <c r="AK936" i="15"/>
  <c r="AK937" i="15"/>
  <c r="AK938" i="15"/>
  <c r="AK939" i="15"/>
  <c r="AK940" i="15"/>
  <c r="AK941" i="15"/>
  <c r="AK942" i="15"/>
  <c r="AK943" i="15"/>
  <c r="AK944" i="15"/>
  <c r="AK945" i="15"/>
  <c r="AK946" i="15"/>
  <c r="AK947" i="15"/>
  <c r="AK948" i="15"/>
  <c r="AK949" i="15"/>
  <c r="AK950" i="15"/>
  <c r="AK951" i="15"/>
  <c r="AK952" i="15"/>
  <c r="AK953" i="15"/>
  <c r="AK954" i="15"/>
  <c r="AK955" i="15"/>
  <c r="AK956" i="15"/>
  <c r="AK957" i="15"/>
  <c r="AK958" i="15"/>
  <c r="AK959" i="15"/>
  <c r="AK960" i="15"/>
  <c r="AK961" i="15"/>
  <c r="AK962" i="15"/>
  <c r="AK963" i="15"/>
  <c r="AK964" i="15"/>
  <c r="AK965" i="15"/>
  <c r="AK966" i="15"/>
  <c r="AK967" i="15"/>
  <c r="AK968" i="15"/>
  <c r="AK969" i="15"/>
  <c r="AK970" i="15"/>
  <c r="AK971" i="15"/>
  <c r="AK972" i="15"/>
  <c r="AK973" i="15"/>
  <c r="AK974" i="15"/>
  <c r="AK975" i="15"/>
  <c r="AK976" i="15"/>
  <c r="AK977" i="15"/>
  <c r="AK978" i="15"/>
  <c r="AK979" i="15"/>
  <c r="AK980" i="15"/>
  <c r="AK981" i="15"/>
  <c r="AK982" i="15"/>
  <c r="AK983" i="15"/>
  <c r="AK984" i="15"/>
  <c r="AK985" i="15"/>
  <c r="AK986" i="15"/>
  <c r="AK987" i="15"/>
  <c r="AK988" i="15"/>
  <c r="AK989" i="15"/>
  <c r="AK990" i="15"/>
  <c r="AK991" i="15"/>
  <c r="AK992" i="15"/>
  <c r="AK993" i="15"/>
  <c r="AK994" i="15"/>
  <c r="AK995" i="15"/>
  <c r="AK996" i="15"/>
  <c r="AK997" i="15"/>
  <c r="AK998" i="15"/>
  <c r="AK999" i="15"/>
  <c r="AK1000" i="15"/>
  <c r="AK1001" i="15"/>
  <c r="AK1002" i="15"/>
  <c r="Z16" i="15"/>
  <c r="Z17" i="15"/>
  <c r="Z18" i="15"/>
  <c r="Z19" i="15"/>
  <c r="Z20" i="15"/>
  <c r="Z21" i="15"/>
  <c r="Z22" i="15"/>
  <c r="Z23" i="15"/>
  <c r="Z24" i="15"/>
  <c r="Z25" i="15"/>
  <c r="Z26" i="15"/>
  <c r="Z27" i="15"/>
  <c r="Z28" i="15"/>
  <c r="Z29" i="15"/>
  <c r="Z30" i="15"/>
  <c r="Z31" i="15"/>
  <c r="Z32" i="15"/>
  <c r="Z33" i="15"/>
  <c r="Z34" i="15"/>
  <c r="Z35" i="15"/>
  <c r="Z36" i="15"/>
  <c r="Z37" i="15"/>
  <c r="Z38" i="15"/>
  <c r="Z39" i="15"/>
  <c r="Z40" i="15"/>
  <c r="Z41" i="15"/>
  <c r="Z42" i="15"/>
  <c r="Z43" i="15"/>
  <c r="Z44" i="15"/>
  <c r="Z45" i="15"/>
  <c r="Z46" i="15"/>
  <c r="Z47" i="15"/>
  <c r="Z48" i="15"/>
  <c r="Z49" i="15"/>
  <c r="Z50" i="15"/>
  <c r="Z51" i="15"/>
  <c r="Z52" i="15"/>
  <c r="Z53" i="15"/>
  <c r="Z54" i="15"/>
  <c r="Z55" i="15"/>
  <c r="Z56" i="15"/>
  <c r="Z57" i="15"/>
  <c r="Z58" i="15"/>
  <c r="Z59" i="15"/>
  <c r="Z60" i="15"/>
  <c r="Z61" i="15"/>
  <c r="Z62" i="15"/>
  <c r="Z63" i="15"/>
  <c r="Z64" i="15"/>
  <c r="Z65" i="15"/>
  <c r="Z66" i="15"/>
  <c r="Z67" i="15"/>
  <c r="Z68" i="15"/>
  <c r="Z69" i="15"/>
  <c r="Z70" i="15"/>
  <c r="Z71" i="15"/>
  <c r="Z72" i="15"/>
  <c r="Z73" i="15"/>
  <c r="Z74" i="15"/>
  <c r="Z75" i="15"/>
  <c r="Z76" i="15"/>
  <c r="Z77" i="15"/>
  <c r="Z78" i="15"/>
  <c r="Z79" i="15"/>
  <c r="Z80" i="15"/>
  <c r="Z81" i="15"/>
  <c r="Z82" i="15"/>
  <c r="Z83" i="15"/>
  <c r="Z84" i="15"/>
  <c r="Z85" i="15"/>
  <c r="Z86" i="15"/>
  <c r="Z87" i="15"/>
  <c r="Z88" i="15"/>
  <c r="Z89" i="15"/>
  <c r="Z90" i="15"/>
  <c r="Z91" i="15"/>
  <c r="Z92" i="15"/>
  <c r="Z93" i="15"/>
  <c r="Z94" i="15"/>
  <c r="Z95" i="15"/>
  <c r="Z96" i="15"/>
  <c r="Z97" i="15"/>
  <c r="Z98" i="15"/>
  <c r="Z99" i="15"/>
  <c r="Z100" i="15"/>
  <c r="Z101" i="15"/>
  <c r="Z102" i="15"/>
  <c r="Z103" i="15"/>
  <c r="Z104" i="15"/>
  <c r="Z105" i="15"/>
  <c r="Z106" i="15"/>
  <c r="Z107" i="15"/>
  <c r="Z108" i="15"/>
  <c r="Z109" i="15"/>
  <c r="Z110" i="15"/>
  <c r="Z111" i="15"/>
  <c r="Z112" i="15"/>
  <c r="Z113" i="15"/>
  <c r="Z114" i="15"/>
  <c r="Z115" i="15"/>
  <c r="Z116" i="15"/>
  <c r="Z117" i="15"/>
  <c r="Z118" i="15"/>
  <c r="Z119" i="15"/>
  <c r="Z120" i="15"/>
  <c r="Z121" i="15"/>
  <c r="Z122" i="15"/>
  <c r="Z123" i="15"/>
  <c r="Z124" i="15"/>
  <c r="Z125" i="15"/>
  <c r="Z126" i="15"/>
  <c r="Z127" i="15"/>
  <c r="Z128" i="15"/>
  <c r="Z129" i="15"/>
  <c r="Z130" i="15"/>
  <c r="Z131" i="15"/>
  <c r="Z132" i="15"/>
  <c r="Z133" i="15"/>
  <c r="Z134" i="15"/>
  <c r="Z135" i="15"/>
  <c r="Z136" i="15"/>
  <c r="Z137" i="15"/>
  <c r="Z138" i="15"/>
  <c r="Z139" i="15"/>
  <c r="Z140" i="15"/>
  <c r="Z141" i="15"/>
  <c r="Z142" i="15"/>
  <c r="Z143" i="15"/>
  <c r="Z144" i="15"/>
  <c r="Z145" i="15"/>
  <c r="Z146" i="15"/>
  <c r="Z147" i="15"/>
  <c r="Z148" i="15"/>
  <c r="Z149" i="15"/>
  <c r="Z150" i="15"/>
  <c r="Z151" i="15"/>
  <c r="Z152" i="15"/>
  <c r="Z153" i="15"/>
  <c r="Z154" i="15"/>
  <c r="Z155" i="15"/>
  <c r="Z156" i="15"/>
  <c r="Z157" i="15"/>
  <c r="Z158" i="15"/>
  <c r="Z159" i="15"/>
  <c r="Z160" i="15"/>
  <c r="Z161" i="15"/>
  <c r="Z162" i="15"/>
  <c r="Z163" i="15"/>
  <c r="Z164" i="15"/>
  <c r="Z165" i="15"/>
  <c r="Z166" i="15"/>
  <c r="Z167" i="15"/>
  <c r="Z168" i="15"/>
  <c r="Z169" i="15"/>
  <c r="Z170" i="15"/>
  <c r="Z171" i="15"/>
  <c r="Z172" i="15"/>
  <c r="Z173" i="15"/>
  <c r="Z174" i="15"/>
  <c r="Z175" i="15"/>
  <c r="Z176" i="15"/>
  <c r="Z177" i="15"/>
  <c r="Z178" i="15"/>
  <c r="Z179" i="15"/>
  <c r="Z180" i="15"/>
  <c r="Z181" i="15"/>
  <c r="Z182" i="15"/>
  <c r="Z183" i="15"/>
  <c r="Z184" i="15"/>
  <c r="Z185" i="15"/>
  <c r="Z186" i="15"/>
  <c r="Z187" i="15"/>
  <c r="Z188" i="15"/>
  <c r="Z189" i="15"/>
  <c r="Z190" i="15"/>
  <c r="Z191" i="15"/>
  <c r="Z192" i="15"/>
  <c r="Z193" i="15"/>
  <c r="Z194" i="15"/>
  <c r="Z195" i="15"/>
  <c r="Z196" i="15"/>
  <c r="Z197" i="15"/>
  <c r="Z198" i="15"/>
  <c r="Z199" i="15"/>
  <c r="Z200" i="15"/>
  <c r="Z201" i="15"/>
  <c r="Z202" i="15"/>
  <c r="Z203" i="15"/>
  <c r="Z204" i="15"/>
  <c r="Z205" i="15"/>
  <c r="Z206" i="15"/>
  <c r="Z207" i="15"/>
  <c r="Z208" i="15"/>
  <c r="Z209" i="15"/>
  <c r="Z210" i="15"/>
  <c r="Z211" i="15"/>
  <c r="Z212" i="15"/>
  <c r="Z213" i="15"/>
  <c r="Z214" i="15"/>
  <c r="Z215" i="15"/>
  <c r="Z216" i="15"/>
  <c r="Z217" i="15"/>
  <c r="Z218" i="15"/>
  <c r="Z219" i="15"/>
  <c r="Z220" i="15"/>
  <c r="Z221" i="15"/>
  <c r="Z222" i="15"/>
  <c r="Z223" i="15"/>
  <c r="Z224" i="15"/>
  <c r="Z225" i="15"/>
  <c r="Z226" i="15"/>
  <c r="Z227" i="15"/>
  <c r="Z228" i="15"/>
  <c r="Z229" i="15"/>
  <c r="Z230" i="15"/>
  <c r="Z231" i="15"/>
  <c r="Z232" i="15"/>
  <c r="Z233" i="15"/>
  <c r="Z234" i="15"/>
  <c r="Z235" i="15"/>
  <c r="Z236" i="15"/>
  <c r="Z237" i="15"/>
  <c r="Z238" i="15"/>
  <c r="Z239" i="15"/>
  <c r="Z240" i="15"/>
  <c r="Z241" i="15"/>
  <c r="Z242" i="15"/>
  <c r="Z243" i="15"/>
  <c r="Z244" i="15"/>
  <c r="Z245" i="15"/>
  <c r="Z246" i="15"/>
  <c r="Z247" i="15"/>
  <c r="Z248" i="15"/>
  <c r="Z249" i="15"/>
  <c r="Z250" i="15"/>
  <c r="Z251" i="15"/>
  <c r="Z252" i="15"/>
  <c r="Z253" i="15"/>
  <c r="Z254" i="15"/>
  <c r="Z255" i="15"/>
  <c r="Z256" i="15"/>
  <c r="Z257" i="15"/>
  <c r="Z258" i="15"/>
  <c r="Z259" i="15"/>
  <c r="Z260" i="15"/>
  <c r="Z261" i="15"/>
  <c r="Z262" i="15"/>
  <c r="Z263" i="15"/>
  <c r="Z264" i="15"/>
  <c r="Z265" i="15"/>
  <c r="Z266" i="15"/>
  <c r="Z267" i="15"/>
  <c r="Z268" i="15"/>
  <c r="Z269" i="15"/>
  <c r="Z270" i="15"/>
  <c r="Z271" i="15"/>
  <c r="Z272" i="15"/>
  <c r="Z273" i="15"/>
  <c r="Z274" i="15"/>
  <c r="Z275" i="15"/>
  <c r="Z276" i="15"/>
  <c r="Z277" i="15"/>
  <c r="Z278" i="15"/>
  <c r="Z279" i="15"/>
  <c r="Z280" i="15"/>
  <c r="Z281" i="15"/>
  <c r="Z282" i="15"/>
  <c r="Z283" i="15"/>
  <c r="Z284" i="15"/>
  <c r="Z285" i="15"/>
  <c r="Z286" i="15"/>
  <c r="Z287" i="15"/>
  <c r="Z288" i="15"/>
  <c r="Z289" i="15"/>
  <c r="Z290" i="15"/>
  <c r="Z291" i="15"/>
  <c r="Z292" i="15"/>
  <c r="Z293" i="15"/>
  <c r="Z294" i="15"/>
  <c r="Z295" i="15"/>
  <c r="Z296" i="15"/>
  <c r="Z297" i="15"/>
  <c r="Z298" i="15"/>
  <c r="Z299" i="15"/>
  <c r="Z300" i="15"/>
  <c r="Z301" i="15"/>
  <c r="Z302" i="15"/>
  <c r="Z303" i="15"/>
  <c r="Z304" i="15"/>
  <c r="Z305" i="15"/>
  <c r="Z306" i="15"/>
  <c r="Z307" i="15"/>
  <c r="Z308" i="15"/>
  <c r="Z309" i="15"/>
  <c r="Z310" i="15"/>
  <c r="Z311" i="15"/>
  <c r="Z312" i="15"/>
  <c r="Z313" i="15"/>
  <c r="Z314" i="15"/>
  <c r="Z315" i="15"/>
  <c r="Z316" i="15"/>
  <c r="Z317" i="15"/>
  <c r="Z318" i="15"/>
  <c r="Z319" i="15"/>
  <c r="Z320" i="15"/>
  <c r="Z321" i="15"/>
  <c r="Z322" i="15"/>
  <c r="Z323" i="15"/>
  <c r="Z324" i="15"/>
  <c r="Z325" i="15"/>
  <c r="Z326" i="15"/>
  <c r="Z327" i="15"/>
  <c r="Z328" i="15"/>
  <c r="Z329" i="15"/>
  <c r="Z330" i="15"/>
  <c r="Z331" i="15"/>
  <c r="Z332" i="15"/>
  <c r="Z333" i="15"/>
  <c r="Z334" i="15"/>
  <c r="Z335" i="15"/>
  <c r="Z336" i="15"/>
  <c r="Z337" i="15"/>
  <c r="Z338" i="15"/>
  <c r="Z339" i="15"/>
  <c r="Z340" i="15"/>
  <c r="Z341" i="15"/>
  <c r="Z342" i="15"/>
  <c r="Z343" i="15"/>
  <c r="Z344" i="15"/>
  <c r="Z345" i="15"/>
  <c r="Z346" i="15"/>
  <c r="Z347" i="15"/>
  <c r="Z348" i="15"/>
  <c r="Z349" i="15"/>
  <c r="Z350" i="15"/>
  <c r="Z351" i="15"/>
  <c r="Z352" i="15"/>
  <c r="Z353" i="15"/>
  <c r="Z354" i="15"/>
  <c r="Z355" i="15"/>
  <c r="Z356" i="15"/>
  <c r="Z357" i="15"/>
  <c r="Z358" i="15"/>
  <c r="Z359" i="15"/>
  <c r="Z360" i="15"/>
  <c r="Z361" i="15"/>
  <c r="Z362" i="15"/>
  <c r="Z363" i="15"/>
  <c r="Z364" i="15"/>
  <c r="Z365" i="15"/>
  <c r="Z366" i="15"/>
  <c r="Z367" i="15"/>
  <c r="Z368" i="15"/>
  <c r="Z369" i="15"/>
  <c r="Z370" i="15"/>
  <c r="Z371" i="15"/>
  <c r="Z372" i="15"/>
  <c r="Z373" i="15"/>
  <c r="Z374" i="15"/>
  <c r="Z375" i="15"/>
  <c r="Z376" i="15"/>
  <c r="Z377" i="15"/>
  <c r="Z378" i="15"/>
  <c r="Z379" i="15"/>
  <c r="Z380" i="15"/>
  <c r="Z381" i="15"/>
  <c r="Z382" i="15"/>
  <c r="Z383" i="15"/>
  <c r="Z384" i="15"/>
  <c r="Z385" i="15"/>
  <c r="Z386" i="15"/>
  <c r="Z387" i="15"/>
  <c r="Z388" i="15"/>
  <c r="Z389" i="15"/>
  <c r="Z390" i="15"/>
  <c r="Z391" i="15"/>
  <c r="Z392" i="15"/>
  <c r="Z393" i="15"/>
  <c r="Z394" i="15"/>
  <c r="Z395" i="15"/>
  <c r="Z396" i="15"/>
  <c r="Z397" i="15"/>
  <c r="Z398" i="15"/>
  <c r="Z399" i="15"/>
  <c r="Z400" i="15"/>
  <c r="Z401" i="15"/>
  <c r="Z402" i="15"/>
  <c r="Z403" i="15"/>
  <c r="Z404" i="15"/>
  <c r="Z405" i="15"/>
  <c r="Z406" i="15"/>
  <c r="Z407" i="15"/>
  <c r="Z408" i="15"/>
  <c r="Z409" i="15"/>
  <c r="Z410" i="15"/>
  <c r="Z411" i="15"/>
  <c r="Z412" i="15"/>
  <c r="Z413" i="15"/>
  <c r="Z414" i="15"/>
  <c r="Z415" i="15"/>
  <c r="Z416" i="15"/>
  <c r="Z417" i="15"/>
  <c r="Z418" i="15"/>
  <c r="Z419" i="15"/>
  <c r="Z420" i="15"/>
  <c r="Z421" i="15"/>
  <c r="Z422" i="15"/>
  <c r="Z423" i="15"/>
  <c r="Z424" i="15"/>
  <c r="Z425" i="15"/>
  <c r="Z426" i="15"/>
  <c r="Z427" i="15"/>
  <c r="Z428" i="15"/>
  <c r="Z429" i="15"/>
  <c r="Z430" i="15"/>
  <c r="Z431" i="15"/>
  <c r="Z432" i="15"/>
  <c r="Z433" i="15"/>
  <c r="Z434" i="15"/>
  <c r="Z435" i="15"/>
  <c r="Z436" i="15"/>
  <c r="Z437" i="15"/>
  <c r="Z438" i="15"/>
  <c r="Z439" i="15"/>
  <c r="Z440" i="15"/>
  <c r="Z441" i="15"/>
  <c r="Z442" i="15"/>
  <c r="Z443" i="15"/>
  <c r="Z444" i="15"/>
  <c r="Z445" i="15"/>
  <c r="Z446" i="15"/>
  <c r="Z447" i="15"/>
  <c r="Z448" i="15"/>
  <c r="Z449" i="15"/>
  <c r="Z450" i="15"/>
  <c r="Z451" i="15"/>
  <c r="Z452" i="15"/>
  <c r="Z453" i="15"/>
  <c r="Z454" i="15"/>
  <c r="Z455" i="15"/>
  <c r="Z456" i="15"/>
  <c r="Z457" i="15"/>
  <c r="Z458" i="15"/>
  <c r="Z459" i="15"/>
  <c r="Z460" i="15"/>
  <c r="Z461" i="15"/>
  <c r="Z462" i="15"/>
  <c r="Z463" i="15"/>
  <c r="Z464" i="15"/>
  <c r="Z465" i="15"/>
  <c r="Z466" i="15"/>
  <c r="Z467" i="15"/>
  <c r="Z468" i="15"/>
  <c r="Z469" i="15"/>
  <c r="Z470" i="15"/>
  <c r="Z471" i="15"/>
  <c r="Z472" i="15"/>
  <c r="Z473" i="15"/>
  <c r="Z474" i="15"/>
  <c r="Z475" i="15"/>
  <c r="Z476" i="15"/>
  <c r="Z477" i="15"/>
  <c r="Z478" i="15"/>
  <c r="Z479" i="15"/>
  <c r="Z480" i="15"/>
  <c r="Z481" i="15"/>
  <c r="Z482" i="15"/>
  <c r="Z483" i="15"/>
  <c r="Z484" i="15"/>
  <c r="Z485" i="15"/>
  <c r="Z486" i="15"/>
  <c r="Z487" i="15"/>
  <c r="Z488" i="15"/>
  <c r="Z489" i="15"/>
  <c r="Z490" i="15"/>
  <c r="Z491" i="15"/>
  <c r="Z492" i="15"/>
  <c r="Z493" i="15"/>
  <c r="Z494" i="15"/>
  <c r="Z495" i="15"/>
  <c r="Z496" i="15"/>
  <c r="Z497" i="15"/>
  <c r="Z498" i="15"/>
  <c r="Z499" i="15"/>
  <c r="Z500" i="15"/>
  <c r="Z501" i="15"/>
  <c r="Z502" i="15"/>
  <c r="Z503" i="15"/>
  <c r="Z504" i="15"/>
  <c r="Z505" i="15"/>
  <c r="Z506" i="15"/>
  <c r="Z507" i="15"/>
  <c r="Z508" i="15"/>
  <c r="Z509" i="15"/>
  <c r="Z510" i="15"/>
  <c r="Z511" i="15"/>
  <c r="Z512" i="15"/>
  <c r="Z513" i="15"/>
  <c r="Z514" i="15"/>
  <c r="Z515" i="15"/>
  <c r="Z516" i="15"/>
  <c r="Z517" i="15"/>
  <c r="Z518" i="15"/>
  <c r="Z519" i="15"/>
  <c r="Z520" i="15"/>
  <c r="Z521" i="15"/>
  <c r="Z522" i="15"/>
  <c r="Z523" i="15"/>
  <c r="Z524" i="15"/>
  <c r="Z525" i="15"/>
  <c r="Z526" i="15"/>
  <c r="Z527" i="15"/>
  <c r="Z528" i="15"/>
  <c r="Z529" i="15"/>
  <c r="Z530" i="15"/>
  <c r="Z531" i="15"/>
  <c r="Z532" i="15"/>
  <c r="Z533" i="15"/>
  <c r="Z534" i="15"/>
  <c r="Z535" i="15"/>
  <c r="Z536" i="15"/>
  <c r="Z537" i="15"/>
  <c r="Z538" i="15"/>
  <c r="Z539" i="15"/>
  <c r="Z540" i="15"/>
  <c r="Z541" i="15"/>
  <c r="Z542" i="15"/>
  <c r="Z543" i="15"/>
  <c r="Z544" i="15"/>
  <c r="Z545" i="15"/>
  <c r="Z546" i="15"/>
  <c r="Z547" i="15"/>
  <c r="Z548" i="15"/>
  <c r="Z549" i="15"/>
  <c r="Z550" i="15"/>
  <c r="Z551" i="15"/>
  <c r="Z552" i="15"/>
  <c r="Z553" i="15"/>
  <c r="Z554" i="15"/>
  <c r="Z555" i="15"/>
  <c r="Z556" i="15"/>
  <c r="Z557" i="15"/>
  <c r="Z558" i="15"/>
  <c r="Z559" i="15"/>
  <c r="Z560" i="15"/>
  <c r="Z561" i="15"/>
  <c r="Z562" i="15"/>
  <c r="Z563" i="15"/>
  <c r="Z564" i="15"/>
  <c r="Z565" i="15"/>
  <c r="Z566" i="15"/>
  <c r="Z567" i="15"/>
  <c r="Z568" i="15"/>
  <c r="Z569" i="15"/>
  <c r="Z570" i="15"/>
  <c r="Z571" i="15"/>
  <c r="Z572" i="15"/>
  <c r="Z573" i="15"/>
  <c r="Z574" i="15"/>
  <c r="Z575" i="15"/>
  <c r="Z576" i="15"/>
  <c r="Z577" i="15"/>
  <c r="Z578" i="15"/>
  <c r="Z579" i="15"/>
  <c r="Z580" i="15"/>
  <c r="Z581" i="15"/>
  <c r="Z582" i="15"/>
  <c r="Z583" i="15"/>
  <c r="Z584" i="15"/>
  <c r="Z585" i="15"/>
  <c r="Z586" i="15"/>
  <c r="Z587" i="15"/>
  <c r="Z588" i="15"/>
  <c r="Z589" i="15"/>
  <c r="Z590" i="15"/>
  <c r="Z591" i="15"/>
  <c r="Z592" i="15"/>
  <c r="Z593" i="15"/>
  <c r="Z594" i="15"/>
  <c r="Z595" i="15"/>
  <c r="Z596" i="15"/>
  <c r="Z597" i="15"/>
  <c r="Z598" i="15"/>
  <c r="Z599" i="15"/>
  <c r="Z600" i="15"/>
  <c r="Z601" i="15"/>
  <c r="Z602" i="15"/>
  <c r="Z603" i="15"/>
  <c r="Z604" i="15"/>
  <c r="Z605" i="15"/>
  <c r="Z606" i="15"/>
  <c r="Z607" i="15"/>
  <c r="Z608" i="15"/>
  <c r="Z609" i="15"/>
  <c r="Z610" i="15"/>
  <c r="Z611" i="15"/>
  <c r="Z612" i="15"/>
  <c r="Z613" i="15"/>
  <c r="Z614" i="15"/>
  <c r="Z615" i="15"/>
  <c r="Z616" i="15"/>
  <c r="Z617" i="15"/>
  <c r="Z618" i="15"/>
  <c r="Z619" i="15"/>
  <c r="Z620" i="15"/>
  <c r="Z621" i="15"/>
  <c r="Z622" i="15"/>
  <c r="Z623" i="15"/>
  <c r="Z624" i="15"/>
  <c r="Z625" i="15"/>
  <c r="Z626" i="15"/>
  <c r="Z627" i="15"/>
  <c r="Z628" i="15"/>
  <c r="Z629" i="15"/>
  <c r="Z630" i="15"/>
  <c r="Z631" i="15"/>
  <c r="Z632" i="15"/>
  <c r="Z633" i="15"/>
  <c r="Z634" i="15"/>
  <c r="Z635" i="15"/>
  <c r="Z636" i="15"/>
  <c r="Z637" i="15"/>
  <c r="Z638" i="15"/>
  <c r="Z639" i="15"/>
  <c r="Z640" i="15"/>
  <c r="Z641" i="15"/>
  <c r="Z642" i="15"/>
  <c r="Z643" i="15"/>
  <c r="Z644" i="15"/>
  <c r="Z645" i="15"/>
  <c r="Z646" i="15"/>
  <c r="Z647" i="15"/>
  <c r="Z648" i="15"/>
  <c r="Z649" i="15"/>
  <c r="Z650" i="15"/>
  <c r="Z651" i="15"/>
  <c r="Z652" i="15"/>
  <c r="Z653" i="15"/>
  <c r="Z654" i="15"/>
  <c r="Z655" i="15"/>
  <c r="Z656" i="15"/>
  <c r="Z657" i="15"/>
  <c r="Z658" i="15"/>
  <c r="Z659" i="15"/>
  <c r="Z660" i="15"/>
  <c r="Z661" i="15"/>
  <c r="Z662" i="15"/>
  <c r="Z663" i="15"/>
  <c r="Z664" i="15"/>
  <c r="Z665" i="15"/>
  <c r="Z666" i="15"/>
  <c r="Z667" i="15"/>
  <c r="Z668" i="15"/>
  <c r="Z669" i="15"/>
  <c r="Z670" i="15"/>
  <c r="Z671" i="15"/>
  <c r="Z672" i="15"/>
  <c r="Z673" i="15"/>
  <c r="Z674" i="15"/>
  <c r="Z675" i="15"/>
  <c r="Z676" i="15"/>
  <c r="Z677" i="15"/>
  <c r="Z678" i="15"/>
  <c r="Z679" i="15"/>
  <c r="Z680" i="15"/>
  <c r="Z681" i="15"/>
  <c r="Z682" i="15"/>
  <c r="Z683" i="15"/>
  <c r="Z684" i="15"/>
  <c r="Z685" i="15"/>
  <c r="Z686" i="15"/>
  <c r="Z687" i="15"/>
  <c r="Z688" i="15"/>
  <c r="Z689" i="15"/>
  <c r="Z690" i="15"/>
  <c r="Z691" i="15"/>
  <c r="Z692" i="15"/>
  <c r="Z693" i="15"/>
  <c r="Z694" i="15"/>
  <c r="Z695" i="15"/>
  <c r="Z696" i="15"/>
  <c r="Z697" i="15"/>
  <c r="Z698" i="15"/>
  <c r="Z699" i="15"/>
  <c r="Z700" i="15"/>
  <c r="Z701" i="15"/>
  <c r="Z702" i="15"/>
  <c r="Z703" i="15"/>
  <c r="Z704" i="15"/>
  <c r="Z705" i="15"/>
  <c r="Z706" i="15"/>
  <c r="Z707" i="15"/>
  <c r="Z708" i="15"/>
  <c r="Z709" i="15"/>
  <c r="Z710" i="15"/>
  <c r="Z711" i="15"/>
  <c r="Z712" i="15"/>
  <c r="Z713" i="15"/>
  <c r="Z714" i="15"/>
  <c r="Z715" i="15"/>
  <c r="Z716" i="15"/>
  <c r="Z717" i="15"/>
  <c r="Z718" i="15"/>
  <c r="Z719" i="15"/>
  <c r="Z720" i="15"/>
  <c r="Z721" i="15"/>
  <c r="Z722" i="15"/>
  <c r="Z723" i="15"/>
  <c r="Z724" i="15"/>
  <c r="Z725" i="15"/>
  <c r="Z726" i="15"/>
  <c r="Z727" i="15"/>
  <c r="Z728" i="15"/>
  <c r="Z729" i="15"/>
  <c r="Z730" i="15"/>
  <c r="Z731" i="15"/>
  <c r="Z732" i="15"/>
  <c r="Z733" i="15"/>
  <c r="Z734" i="15"/>
  <c r="Z735" i="15"/>
  <c r="Z736" i="15"/>
  <c r="Z737" i="15"/>
  <c r="Z738" i="15"/>
  <c r="Z739" i="15"/>
  <c r="Z740" i="15"/>
  <c r="Z741" i="15"/>
  <c r="Z742" i="15"/>
  <c r="Z743" i="15"/>
  <c r="Z744" i="15"/>
  <c r="Z745" i="15"/>
  <c r="Z746" i="15"/>
  <c r="Z747" i="15"/>
  <c r="Z748" i="15"/>
  <c r="Z749" i="15"/>
  <c r="Z750" i="15"/>
  <c r="Z751" i="15"/>
  <c r="Z752" i="15"/>
  <c r="Z753" i="15"/>
  <c r="Z754" i="15"/>
  <c r="Z755" i="15"/>
  <c r="Z756" i="15"/>
  <c r="Z757" i="15"/>
  <c r="Z758" i="15"/>
  <c r="Z759" i="15"/>
  <c r="Z760" i="15"/>
  <c r="Z761" i="15"/>
  <c r="Z762" i="15"/>
  <c r="Z763" i="15"/>
  <c r="Z764" i="15"/>
  <c r="Z765" i="15"/>
  <c r="Z766" i="15"/>
  <c r="Z767" i="15"/>
  <c r="Z768" i="15"/>
  <c r="Z769" i="15"/>
  <c r="Z770" i="15"/>
  <c r="Z771" i="15"/>
  <c r="Z772" i="15"/>
  <c r="Z773" i="15"/>
  <c r="Z774" i="15"/>
  <c r="Z775" i="15"/>
  <c r="Z776" i="15"/>
  <c r="Z777" i="15"/>
  <c r="Z778" i="15"/>
  <c r="Z779" i="15"/>
  <c r="Z780" i="15"/>
  <c r="Z781" i="15"/>
  <c r="Z782" i="15"/>
  <c r="Z783" i="15"/>
  <c r="Z784" i="15"/>
  <c r="Z785" i="15"/>
  <c r="Z786" i="15"/>
  <c r="Z787" i="15"/>
  <c r="Z788" i="15"/>
  <c r="Z789" i="15"/>
  <c r="Z790" i="15"/>
  <c r="Z791" i="15"/>
  <c r="Z792" i="15"/>
  <c r="Z793" i="15"/>
  <c r="Z794" i="15"/>
  <c r="Z795" i="15"/>
  <c r="Z796" i="15"/>
  <c r="Z797" i="15"/>
  <c r="Z798" i="15"/>
  <c r="Z799" i="15"/>
  <c r="Z800" i="15"/>
  <c r="Z801" i="15"/>
  <c r="Z802" i="15"/>
  <c r="Z803" i="15"/>
  <c r="Z804" i="15"/>
  <c r="Z805" i="15"/>
  <c r="Z806" i="15"/>
  <c r="Z807" i="15"/>
  <c r="Z808" i="15"/>
  <c r="Z809" i="15"/>
  <c r="Z810" i="15"/>
  <c r="Z811" i="15"/>
  <c r="Z812" i="15"/>
  <c r="Z813" i="15"/>
  <c r="Z814" i="15"/>
  <c r="Z815" i="15"/>
  <c r="Z816" i="15"/>
  <c r="Z817" i="15"/>
  <c r="Z818" i="15"/>
  <c r="Z819" i="15"/>
  <c r="Z820" i="15"/>
  <c r="Z821" i="15"/>
  <c r="Z822" i="15"/>
  <c r="Z823" i="15"/>
  <c r="Z824" i="15"/>
  <c r="Z825" i="15"/>
  <c r="Z826" i="15"/>
  <c r="Z827" i="15"/>
  <c r="Z828" i="15"/>
  <c r="Z829" i="15"/>
  <c r="Z830" i="15"/>
  <c r="Z831" i="15"/>
  <c r="Z832" i="15"/>
  <c r="Z833" i="15"/>
  <c r="Z834" i="15"/>
  <c r="Z835" i="15"/>
  <c r="Z836" i="15"/>
  <c r="Z837" i="15"/>
  <c r="Z838" i="15"/>
  <c r="Z839" i="15"/>
  <c r="Z840" i="15"/>
  <c r="Z841" i="15"/>
  <c r="Z842" i="15"/>
  <c r="Z843" i="15"/>
  <c r="Z844" i="15"/>
  <c r="Z845" i="15"/>
  <c r="Z846" i="15"/>
  <c r="Z847" i="15"/>
  <c r="Z848" i="15"/>
  <c r="Z849" i="15"/>
  <c r="Z850" i="15"/>
  <c r="Z851" i="15"/>
  <c r="Z852" i="15"/>
  <c r="Z853" i="15"/>
  <c r="Z854" i="15"/>
  <c r="Z855" i="15"/>
  <c r="Z856" i="15"/>
  <c r="Z857" i="15"/>
  <c r="Z858" i="15"/>
  <c r="Z859" i="15"/>
  <c r="Z860" i="15"/>
  <c r="Z861" i="15"/>
  <c r="Z862" i="15"/>
  <c r="Z863" i="15"/>
  <c r="Z864" i="15"/>
  <c r="Z865" i="15"/>
  <c r="Z866" i="15"/>
  <c r="Z867" i="15"/>
  <c r="Z868" i="15"/>
  <c r="Z869" i="15"/>
  <c r="Z870" i="15"/>
  <c r="Z871" i="15"/>
  <c r="Z872" i="15"/>
  <c r="Z873" i="15"/>
  <c r="Z874" i="15"/>
  <c r="Z875" i="15"/>
  <c r="Z876" i="15"/>
  <c r="Z877" i="15"/>
  <c r="Z878" i="15"/>
  <c r="Z879" i="15"/>
  <c r="Z880" i="15"/>
  <c r="Z881" i="15"/>
  <c r="Z882" i="15"/>
  <c r="Z883" i="15"/>
  <c r="Z884" i="15"/>
  <c r="Z885" i="15"/>
  <c r="Z886" i="15"/>
  <c r="Z887" i="15"/>
  <c r="Z888" i="15"/>
  <c r="Z889" i="15"/>
  <c r="Z890" i="15"/>
  <c r="Z891" i="15"/>
  <c r="Z892" i="15"/>
  <c r="Z893" i="15"/>
  <c r="Z894" i="15"/>
  <c r="Z895" i="15"/>
  <c r="Z896" i="15"/>
  <c r="Z897" i="15"/>
  <c r="Z898" i="15"/>
  <c r="Z899" i="15"/>
  <c r="Z900" i="15"/>
  <c r="Z901" i="15"/>
  <c r="Z902" i="15"/>
  <c r="Z903" i="15"/>
  <c r="Z904" i="15"/>
  <c r="Z905" i="15"/>
  <c r="Z906" i="15"/>
  <c r="Z907" i="15"/>
  <c r="Z908" i="15"/>
  <c r="Z909" i="15"/>
  <c r="Z910" i="15"/>
  <c r="Z911" i="15"/>
  <c r="Z912" i="15"/>
  <c r="Z913" i="15"/>
  <c r="Z914" i="15"/>
  <c r="Z915" i="15"/>
  <c r="Z916" i="15"/>
  <c r="Z917" i="15"/>
  <c r="Z918" i="15"/>
  <c r="Z919" i="15"/>
  <c r="Z920" i="15"/>
  <c r="Z921" i="15"/>
  <c r="Z922" i="15"/>
  <c r="Z923" i="15"/>
  <c r="Z924" i="15"/>
  <c r="Z925" i="15"/>
  <c r="Z926" i="15"/>
  <c r="Z927" i="15"/>
  <c r="Z928" i="15"/>
  <c r="Z929" i="15"/>
  <c r="Z930" i="15"/>
  <c r="Z931" i="15"/>
  <c r="Z932" i="15"/>
  <c r="Z933" i="15"/>
  <c r="Z934" i="15"/>
  <c r="Z935" i="15"/>
  <c r="Z936" i="15"/>
  <c r="Z937" i="15"/>
  <c r="Z938" i="15"/>
  <c r="Z939" i="15"/>
  <c r="Z940" i="15"/>
  <c r="Z941" i="15"/>
  <c r="Z942" i="15"/>
  <c r="Z943" i="15"/>
  <c r="Z944" i="15"/>
  <c r="Z945" i="15"/>
  <c r="Z946" i="15"/>
  <c r="Z947" i="15"/>
  <c r="Z948" i="15"/>
  <c r="Z949" i="15"/>
  <c r="Z950" i="15"/>
  <c r="Z951" i="15"/>
  <c r="Z952" i="15"/>
  <c r="Z953" i="15"/>
  <c r="Z954" i="15"/>
  <c r="Z955" i="15"/>
  <c r="Z956" i="15"/>
  <c r="Z957" i="15"/>
  <c r="Z958" i="15"/>
  <c r="Z959" i="15"/>
  <c r="Z960" i="15"/>
  <c r="Z961" i="15"/>
  <c r="Z962" i="15"/>
  <c r="Z963" i="15"/>
  <c r="Z964" i="15"/>
  <c r="Z965" i="15"/>
  <c r="Z966" i="15"/>
  <c r="Z967" i="15"/>
  <c r="Z968" i="15"/>
  <c r="Z969" i="15"/>
  <c r="Z970" i="15"/>
  <c r="Z971" i="15"/>
  <c r="Z972" i="15"/>
  <c r="Z973" i="15"/>
  <c r="Z974" i="15"/>
  <c r="Z975" i="15"/>
  <c r="Z976" i="15"/>
  <c r="Z977" i="15"/>
  <c r="Z978" i="15"/>
  <c r="Z979" i="15"/>
  <c r="Z980" i="15"/>
  <c r="Z981" i="15"/>
  <c r="Z982" i="15"/>
  <c r="Z983" i="15"/>
  <c r="Z984" i="15"/>
  <c r="Z985" i="15"/>
  <c r="Z986" i="15"/>
  <c r="Z987" i="15"/>
  <c r="Z988" i="15"/>
  <c r="Z989" i="15"/>
  <c r="Z990" i="15"/>
  <c r="Z991" i="15"/>
  <c r="Z992" i="15"/>
  <c r="Z993" i="15"/>
  <c r="Z994" i="15"/>
  <c r="Z995" i="15"/>
  <c r="Z996" i="15"/>
  <c r="Z997" i="15"/>
  <c r="Z998" i="15"/>
  <c r="Z999" i="15"/>
  <c r="Z1000" i="15"/>
  <c r="Z1001" i="15"/>
  <c r="Z1002" i="15"/>
  <c r="CC15" i="14"/>
  <c r="CC19" i="14"/>
  <c r="CE19" i="14" s="1"/>
  <c r="CC20" i="14"/>
  <c r="CE20" i="14" s="1"/>
  <c r="CC21" i="14"/>
  <c r="CE21" i="14" s="1"/>
  <c r="CC22" i="14"/>
  <c r="CE22" i="14" s="1"/>
  <c r="CC23" i="14"/>
  <c r="CE23" i="14" s="1"/>
  <c r="CC24" i="14"/>
  <c r="CE24" i="14" s="1"/>
  <c r="CC25" i="14"/>
  <c r="CE25" i="14" s="1"/>
  <c r="CC26" i="14"/>
  <c r="CE26" i="14" s="1"/>
  <c r="CC27" i="14"/>
  <c r="CE27" i="14" s="1"/>
  <c r="CC28" i="14"/>
  <c r="CE28" i="14" s="1"/>
  <c r="CC29" i="14"/>
  <c r="CE29" i="14" s="1"/>
  <c r="CC30" i="14"/>
  <c r="CE30" i="14" s="1"/>
  <c r="CC31" i="14"/>
  <c r="CE31" i="14" s="1"/>
  <c r="CC32" i="14"/>
  <c r="CE32" i="14" s="1"/>
  <c r="CC33" i="14"/>
  <c r="CE33" i="14" s="1"/>
  <c r="CC34" i="14"/>
  <c r="CE34" i="14" s="1"/>
  <c r="CC35" i="14"/>
  <c r="CE35" i="14" s="1"/>
  <c r="CC36" i="14"/>
  <c r="CE36" i="14" s="1"/>
  <c r="CC37" i="14"/>
  <c r="CE37" i="14" s="1"/>
  <c r="CC38" i="14"/>
  <c r="CE38" i="14" s="1"/>
  <c r="CC39" i="14"/>
  <c r="CE39" i="14" s="1"/>
  <c r="CC40" i="14"/>
  <c r="CE40" i="14" s="1"/>
  <c r="CC41" i="14"/>
  <c r="CE41" i="14" s="1"/>
  <c r="CC42" i="14"/>
  <c r="CE42" i="14" s="1"/>
  <c r="CC43" i="14"/>
  <c r="CE43" i="14" s="1"/>
  <c r="CC44" i="14"/>
  <c r="CE44" i="14" s="1"/>
  <c r="CC45" i="14"/>
  <c r="CE45" i="14" s="1"/>
  <c r="CC46" i="14"/>
  <c r="CE46" i="14" s="1"/>
  <c r="CC47" i="14"/>
  <c r="CE47" i="14" s="1"/>
  <c r="CC48" i="14"/>
  <c r="CE48" i="14" s="1"/>
  <c r="CC49" i="14"/>
  <c r="CE49" i="14" s="1"/>
  <c r="CC50" i="14"/>
  <c r="CE50" i="14" s="1"/>
  <c r="CC51" i="14"/>
  <c r="CE51" i="14" s="1"/>
  <c r="CC52" i="14"/>
  <c r="CE52" i="14" s="1"/>
  <c r="CC53" i="14"/>
  <c r="CE53" i="14" s="1"/>
  <c r="CC54" i="14"/>
  <c r="CE54" i="14" s="1"/>
  <c r="CC55" i="14"/>
  <c r="CE55" i="14" s="1"/>
  <c r="CC56" i="14"/>
  <c r="CE56" i="14" s="1"/>
  <c r="CC57" i="14"/>
  <c r="CE57" i="14" s="1"/>
  <c r="CC58" i="14"/>
  <c r="CE58" i="14" s="1"/>
  <c r="CC59" i="14"/>
  <c r="CE59" i="14" s="1"/>
  <c r="CC60" i="14"/>
  <c r="CE60" i="14" s="1"/>
  <c r="CC61" i="14"/>
  <c r="CE61" i="14" s="1"/>
  <c r="CC62" i="14"/>
  <c r="CE62" i="14" s="1"/>
  <c r="CC63" i="14"/>
  <c r="CE63" i="14" s="1"/>
  <c r="CC64" i="14"/>
  <c r="CE64" i="14" s="1"/>
  <c r="CC65" i="14"/>
  <c r="CE65" i="14" s="1"/>
  <c r="CC66" i="14"/>
  <c r="CE66" i="14" s="1"/>
  <c r="CC67" i="14"/>
  <c r="CE67" i="14" s="1"/>
  <c r="CC68" i="14"/>
  <c r="CE68" i="14" s="1"/>
  <c r="CC69" i="14"/>
  <c r="CE69" i="14" s="1"/>
  <c r="CC70" i="14"/>
  <c r="CE70" i="14" s="1"/>
  <c r="CC71" i="14"/>
  <c r="CE71" i="14" s="1"/>
  <c r="CC72" i="14"/>
  <c r="CE72" i="14" s="1"/>
  <c r="CC73" i="14"/>
  <c r="CE73" i="14" s="1"/>
  <c r="CC74" i="14"/>
  <c r="CE74" i="14" s="1"/>
  <c r="CC75" i="14"/>
  <c r="CE75" i="14" s="1"/>
  <c r="CC76" i="14"/>
  <c r="CE76" i="14" s="1"/>
  <c r="CC77" i="14"/>
  <c r="CE77" i="14" s="1"/>
  <c r="CC78" i="14"/>
  <c r="CE78" i="14" s="1"/>
  <c r="CC79" i="14"/>
  <c r="CE79" i="14" s="1"/>
  <c r="CC80" i="14"/>
  <c r="CE80" i="14" s="1"/>
  <c r="CC81" i="14"/>
  <c r="CE81" i="14" s="1"/>
  <c r="CC82" i="14"/>
  <c r="CE82" i="14" s="1"/>
  <c r="CC83" i="14"/>
  <c r="CE83" i="14" s="1"/>
  <c r="CC84" i="14"/>
  <c r="CE84" i="14" s="1"/>
  <c r="CC85" i="14"/>
  <c r="CE85" i="14" s="1"/>
  <c r="CC86" i="14"/>
  <c r="CE86" i="14" s="1"/>
  <c r="CC87" i="14"/>
  <c r="CE87" i="14" s="1"/>
  <c r="CC88" i="14"/>
  <c r="CE88" i="14" s="1"/>
  <c r="CC89" i="14"/>
  <c r="CE89" i="14" s="1"/>
  <c r="CC90" i="14"/>
  <c r="CE90" i="14" s="1"/>
  <c r="CC91" i="14"/>
  <c r="CE91" i="14" s="1"/>
  <c r="CC92" i="14"/>
  <c r="CE92" i="14" s="1"/>
  <c r="CC93" i="14"/>
  <c r="CE93" i="14" s="1"/>
  <c r="CC94" i="14"/>
  <c r="CE94" i="14" s="1"/>
  <c r="CC95" i="14"/>
  <c r="CE95" i="14" s="1"/>
  <c r="CC96" i="14"/>
  <c r="CE96" i="14" s="1"/>
  <c r="CC97" i="14"/>
  <c r="CE97" i="14" s="1"/>
  <c r="CC98" i="14"/>
  <c r="CE98" i="14" s="1"/>
  <c r="CC99" i="14"/>
  <c r="CE99" i="14" s="1"/>
  <c r="CC100" i="14"/>
  <c r="CE100" i="14" s="1"/>
  <c r="CC101" i="14"/>
  <c r="CE101" i="14" s="1"/>
  <c r="CC102" i="14"/>
  <c r="CE102" i="14" s="1"/>
  <c r="CC103" i="14"/>
  <c r="CE103" i="14" s="1"/>
  <c r="CC104" i="14"/>
  <c r="CE104" i="14" s="1"/>
  <c r="CC105" i="14"/>
  <c r="CE105" i="14" s="1"/>
  <c r="CC106" i="14"/>
  <c r="CE106" i="14" s="1"/>
  <c r="CC107" i="14"/>
  <c r="CE107" i="14" s="1"/>
  <c r="CC108" i="14"/>
  <c r="CE108" i="14" s="1"/>
  <c r="CC109" i="14"/>
  <c r="CE109" i="14" s="1"/>
  <c r="CC110" i="14"/>
  <c r="CE110" i="14" s="1"/>
  <c r="CC111" i="14"/>
  <c r="CE111" i="14" s="1"/>
  <c r="CC112" i="14"/>
  <c r="CE112" i="14" s="1"/>
  <c r="CC113" i="14"/>
  <c r="CE113" i="14" s="1"/>
  <c r="CC114" i="14"/>
  <c r="CE114" i="14" s="1"/>
  <c r="CC115" i="14"/>
  <c r="CE115" i="14" s="1"/>
  <c r="CC116" i="14"/>
  <c r="CE116" i="14" s="1"/>
  <c r="CC117" i="14"/>
  <c r="CE117" i="14" s="1"/>
  <c r="CC118" i="14"/>
  <c r="CE118" i="14" s="1"/>
  <c r="CC119" i="14"/>
  <c r="CE119" i="14" s="1"/>
  <c r="CC120" i="14"/>
  <c r="CE120" i="14" s="1"/>
  <c r="CC121" i="14"/>
  <c r="CE121" i="14" s="1"/>
  <c r="CC122" i="14"/>
  <c r="CE122" i="14" s="1"/>
  <c r="CC123" i="14"/>
  <c r="CE123" i="14" s="1"/>
  <c r="CC124" i="14"/>
  <c r="CE124" i="14" s="1"/>
  <c r="CC125" i="14"/>
  <c r="CE125" i="14" s="1"/>
  <c r="CC126" i="14"/>
  <c r="CE126" i="14" s="1"/>
  <c r="CC127" i="14"/>
  <c r="CE127" i="14" s="1"/>
  <c r="CC128" i="14"/>
  <c r="CE128" i="14" s="1"/>
  <c r="CC129" i="14"/>
  <c r="CE129" i="14" s="1"/>
  <c r="CC130" i="14"/>
  <c r="CE130" i="14" s="1"/>
  <c r="CC131" i="14"/>
  <c r="CE131" i="14" s="1"/>
  <c r="CC132" i="14"/>
  <c r="CE132" i="14" s="1"/>
  <c r="CC133" i="14"/>
  <c r="CE133" i="14" s="1"/>
  <c r="CC134" i="14"/>
  <c r="CE134" i="14" s="1"/>
  <c r="CC135" i="14"/>
  <c r="CE135" i="14" s="1"/>
  <c r="CC136" i="14"/>
  <c r="CE136" i="14" s="1"/>
  <c r="CC137" i="14"/>
  <c r="CE137" i="14" s="1"/>
  <c r="CC138" i="14"/>
  <c r="CE138" i="14" s="1"/>
  <c r="CC139" i="14"/>
  <c r="CE139" i="14" s="1"/>
  <c r="CC140" i="14"/>
  <c r="CE140" i="14" s="1"/>
  <c r="CC141" i="14"/>
  <c r="CE141" i="14" s="1"/>
  <c r="CC142" i="14"/>
  <c r="CE142" i="14" s="1"/>
  <c r="CC143" i="14"/>
  <c r="CE143" i="14" s="1"/>
  <c r="CC144" i="14"/>
  <c r="CE144" i="14" s="1"/>
  <c r="CC145" i="14"/>
  <c r="CE145" i="14" s="1"/>
  <c r="CC146" i="14"/>
  <c r="CE146" i="14" s="1"/>
  <c r="CC147" i="14"/>
  <c r="CE147" i="14" s="1"/>
  <c r="CC148" i="14"/>
  <c r="CE148" i="14" s="1"/>
  <c r="CC149" i="14"/>
  <c r="CE149" i="14" s="1"/>
  <c r="CC150" i="14"/>
  <c r="CE150" i="14" s="1"/>
  <c r="CC151" i="14"/>
  <c r="CE151" i="14" s="1"/>
  <c r="CC152" i="14"/>
  <c r="CE152" i="14" s="1"/>
  <c r="CC153" i="14"/>
  <c r="CE153" i="14" s="1"/>
  <c r="CC154" i="14"/>
  <c r="CE154" i="14" s="1"/>
  <c r="CC155" i="14"/>
  <c r="CE155" i="14" s="1"/>
  <c r="CC156" i="14"/>
  <c r="CE156" i="14" s="1"/>
  <c r="CC157" i="14"/>
  <c r="CE157" i="14" s="1"/>
  <c r="CC158" i="14"/>
  <c r="CE158" i="14" s="1"/>
  <c r="CC159" i="14"/>
  <c r="CE159" i="14" s="1"/>
  <c r="CC160" i="14"/>
  <c r="CE160" i="14" s="1"/>
  <c r="CC161" i="14"/>
  <c r="CE161" i="14" s="1"/>
  <c r="CC162" i="14"/>
  <c r="CE162" i="14" s="1"/>
  <c r="CC163" i="14"/>
  <c r="CE163" i="14" s="1"/>
  <c r="CC164" i="14"/>
  <c r="CE164" i="14" s="1"/>
  <c r="CC165" i="14"/>
  <c r="CE165" i="14" s="1"/>
  <c r="CC166" i="14"/>
  <c r="CE166" i="14" s="1"/>
  <c r="CC167" i="14"/>
  <c r="CE167" i="14" s="1"/>
  <c r="CC168" i="14"/>
  <c r="CE168" i="14" s="1"/>
  <c r="CC169" i="14"/>
  <c r="CE169" i="14" s="1"/>
  <c r="CC170" i="14"/>
  <c r="CE170" i="14" s="1"/>
  <c r="CC171" i="14"/>
  <c r="CE171" i="14" s="1"/>
  <c r="CC172" i="14"/>
  <c r="CE172" i="14" s="1"/>
  <c r="CC173" i="14"/>
  <c r="CE173" i="14" s="1"/>
  <c r="CC174" i="14"/>
  <c r="CE174" i="14" s="1"/>
  <c r="CC175" i="14"/>
  <c r="CE175" i="14" s="1"/>
  <c r="CC176" i="14"/>
  <c r="CE176" i="14" s="1"/>
  <c r="CC177" i="14"/>
  <c r="CE177" i="14" s="1"/>
  <c r="CC178" i="14"/>
  <c r="CE178" i="14" s="1"/>
  <c r="CC179" i="14"/>
  <c r="CE179" i="14" s="1"/>
  <c r="CC180" i="14"/>
  <c r="CE180" i="14" s="1"/>
  <c r="CC181" i="14"/>
  <c r="CE181" i="14" s="1"/>
  <c r="CC182" i="14"/>
  <c r="CE182" i="14" s="1"/>
  <c r="CC183" i="14"/>
  <c r="CE183" i="14" s="1"/>
  <c r="CC184" i="14"/>
  <c r="CE184" i="14" s="1"/>
  <c r="CC185" i="14"/>
  <c r="CE185" i="14" s="1"/>
  <c r="CC186" i="14"/>
  <c r="CE186" i="14" s="1"/>
  <c r="CC187" i="14"/>
  <c r="CE187" i="14" s="1"/>
  <c r="CC188" i="14"/>
  <c r="CE188" i="14" s="1"/>
  <c r="CC189" i="14"/>
  <c r="CE189" i="14" s="1"/>
  <c r="CC190" i="14"/>
  <c r="CE190" i="14" s="1"/>
  <c r="CC191" i="14"/>
  <c r="CE191" i="14" s="1"/>
  <c r="CC192" i="14"/>
  <c r="CE192" i="14" s="1"/>
  <c r="CC193" i="14"/>
  <c r="CE193" i="14" s="1"/>
  <c r="CC194" i="14"/>
  <c r="CE194" i="14" s="1"/>
  <c r="CC195" i="14"/>
  <c r="CE195" i="14" s="1"/>
  <c r="CC196" i="14"/>
  <c r="CE196" i="14" s="1"/>
  <c r="CC197" i="14"/>
  <c r="CE197" i="14" s="1"/>
  <c r="CC198" i="14"/>
  <c r="CE198" i="14" s="1"/>
  <c r="CC199" i="14"/>
  <c r="CE199" i="14" s="1"/>
  <c r="CC200" i="14"/>
  <c r="CE200" i="14" s="1"/>
  <c r="CC201" i="14"/>
  <c r="CE201" i="14" s="1"/>
  <c r="CC202" i="14"/>
  <c r="CE202" i="14" s="1"/>
  <c r="CC203" i="14"/>
  <c r="CE203" i="14" s="1"/>
  <c r="CC204" i="14"/>
  <c r="CE204" i="14" s="1"/>
  <c r="CC205" i="14"/>
  <c r="CE205" i="14" s="1"/>
  <c r="CC206" i="14"/>
  <c r="CE206" i="14" s="1"/>
  <c r="CC207" i="14"/>
  <c r="CE207" i="14" s="1"/>
  <c r="CC208" i="14"/>
  <c r="CE208" i="14" s="1"/>
  <c r="CC209" i="14"/>
  <c r="CE209" i="14" s="1"/>
  <c r="CC210" i="14"/>
  <c r="CE210" i="14" s="1"/>
  <c r="CC211" i="14"/>
  <c r="CE211" i="14" s="1"/>
  <c r="CC212" i="14"/>
  <c r="CE212" i="14" s="1"/>
  <c r="CC213" i="14"/>
  <c r="CE213" i="14" s="1"/>
  <c r="CC214" i="14"/>
  <c r="CE214" i="14" s="1"/>
  <c r="CC215" i="14"/>
  <c r="CE215" i="14" s="1"/>
  <c r="CC216" i="14"/>
  <c r="CE216" i="14" s="1"/>
  <c r="CC217" i="14"/>
  <c r="CE217" i="14" s="1"/>
  <c r="CC218" i="14"/>
  <c r="CE218" i="14" s="1"/>
  <c r="CC219" i="14"/>
  <c r="CE219" i="14" s="1"/>
  <c r="CC220" i="14"/>
  <c r="CE220" i="14" s="1"/>
  <c r="CC221" i="14"/>
  <c r="CE221" i="14" s="1"/>
  <c r="CC222" i="14"/>
  <c r="CE222" i="14" s="1"/>
  <c r="CC223" i="14"/>
  <c r="CE223" i="14" s="1"/>
  <c r="CC224" i="14"/>
  <c r="CE224" i="14" s="1"/>
  <c r="CC225" i="14"/>
  <c r="CE225" i="14" s="1"/>
  <c r="CC226" i="14"/>
  <c r="CE226" i="14" s="1"/>
  <c r="CC227" i="14"/>
  <c r="CE227" i="14" s="1"/>
  <c r="CC228" i="14"/>
  <c r="CE228" i="14" s="1"/>
  <c r="CC229" i="14"/>
  <c r="CE229" i="14" s="1"/>
  <c r="CC230" i="14"/>
  <c r="CE230" i="14" s="1"/>
  <c r="CC231" i="14"/>
  <c r="CE231" i="14" s="1"/>
  <c r="CC232" i="14"/>
  <c r="CE232" i="14" s="1"/>
  <c r="CC233" i="14"/>
  <c r="CE233" i="14" s="1"/>
  <c r="CC234" i="14"/>
  <c r="CE234" i="14" s="1"/>
  <c r="CC235" i="14"/>
  <c r="CE235" i="14" s="1"/>
  <c r="CC236" i="14"/>
  <c r="CE236" i="14" s="1"/>
  <c r="CC237" i="14"/>
  <c r="CE237" i="14" s="1"/>
  <c r="CC238" i="14"/>
  <c r="CE238" i="14" s="1"/>
  <c r="CC239" i="14"/>
  <c r="CE239" i="14" s="1"/>
  <c r="CC240" i="14"/>
  <c r="CE240" i="14" s="1"/>
  <c r="CC241" i="14"/>
  <c r="CE241" i="14" s="1"/>
  <c r="CC242" i="14"/>
  <c r="CE242" i="14" s="1"/>
  <c r="CC243" i="14"/>
  <c r="CE243" i="14" s="1"/>
  <c r="CC244" i="14"/>
  <c r="CE244" i="14" s="1"/>
  <c r="CC245" i="14"/>
  <c r="CE245" i="14" s="1"/>
  <c r="CC246" i="14"/>
  <c r="CE246" i="14" s="1"/>
  <c r="CC247" i="14"/>
  <c r="CE247" i="14" s="1"/>
  <c r="CC248" i="14"/>
  <c r="CE248" i="14" s="1"/>
  <c r="CC249" i="14"/>
  <c r="CE249" i="14" s="1"/>
  <c r="CC250" i="14"/>
  <c r="CE250" i="14" s="1"/>
  <c r="CC251" i="14"/>
  <c r="CE251" i="14" s="1"/>
  <c r="CC252" i="14"/>
  <c r="CE252" i="14" s="1"/>
  <c r="CC253" i="14"/>
  <c r="CE253" i="14" s="1"/>
  <c r="CC254" i="14"/>
  <c r="CE254" i="14" s="1"/>
  <c r="CC255" i="14"/>
  <c r="CE255" i="14" s="1"/>
  <c r="CC256" i="14"/>
  <c r="CE256" i="14" s="1"/>
  <c r="CC257" i="14"/>
  <c r="CE257" i="14" s="1"/>
  <c r="CC258" i="14"/>
  <c r="CE258" i="14" s="1"/>
  <c r="CC259" i="14"/>
  <c r="CE259" i="14" s="1"/>
  <c r="CC260" i="14"/>
  <c r="CE260" i="14" s="1"/>
  <c r="CC261" i="14"/>
  <c r="CE261" i="14" s="1"/>
  <c r="CC262" i="14"/>
  <c r="CE262" i="14" s="1"/>
  <c r="CC263" i="14"/>
  <c r="CE263" i="14" s="1"/>
  <c r="CC264" i="14"/>
  <c r="CE264" i="14" s="1"/>
  <c r="CC265" i="14"/>
  <c r="CE265" i="14" s="1"/>
  <c r="CC266" i="14"/>
  <c r="CE266" i="14" s="1"/>
  <c r="CC267" i="14"/>
  <c r="CE267" i="14" s="1"/>
  <c r="CC268" i="14"/>
  <c r="CE268" i="14" s="1"/>
  <c r="CC269" i="14"/>
  <c r="CE269" i="14" s="1"/>
  <c r="CC270" i="14"/>
  <c r="CE270" i="14" s="1"/>
  <c r="CC271" i="14"/>
  <c r="CE271" i="14" s="1"/>
  <c r="CC272" i="14"/>
  <c r="CE272" i="14" s="1"/>
  <c r="CC273" i="14"/>
  <c r="CE273" i="14" s="1"/>
  <c r="CC274" i="14"/>
  <c r="CE274" i="14" s="1"/>
  <c r="CC275" i="14"/>
  <c r="CE275" i="14" s="1"/>
  <c r="CC276" i="14"/>
  <c r="CE276" i="14" s="1"/>
  <c r="CC277" i="14"/>
  <c r="CE277" i="14" s="1"/>
  <c r="CC278" i="14"/>
  <c r="CE278" i="14" s="1"/>
  <c r="CC279" i="14"/>
  <c r="CE279" i="14" s="1"/>
  <c r="CC280" i="14"/>
  <c r="CE280" i="14" s="1"/>
  <c r="CC281" i="14"/>
  <c r="CE281" i="14" s="1"/>
  <c r="CC282" i="14"/>
  <c r="CE282" i="14" s="1"/>
  <c r="CC283" i="14"/>
  <c r="CE283" i="14" s="1"/>
  <c r="CC284" i="14"/>
  <c r="CE284" i="14" s="1"/>
  <c r="CC285" i="14"/>
  <c r="CE285" i="14" s="1"/>
  <c r="CC286" i="14"/>
  <c r="CE286" i="14" s="1"/>
  <c r="CC287" i="14"/>
  <c r="CE287" i="14" s="1"/>
  <c r="CC288" i="14"/>
  <c r="CE288" i="14" s="1"/>
  <c r="CC289" i="14"/>
  <c r="CE289" i="14" s="1"/>
  <c r="CC290" i="14"/>
  <c r="CE290" i="14" s="1"/>
  <c r="CC291" i="14"/>
  <c r="CE291" i="14" s="1"/>
  <c r="CC292" i="14"/>
  <c r="CE292" i="14" s="1"/>
  <c r="CC293" i="14"/>
  <c r="CE293" i="14" s="1"/>
  <c r="CC294" i="14"/>
  <c r="CE294" i="14" s="1"/>
  <c r="CC295" i="14"/>
  <c r="CE295" i="14" s="1"/>
  <c r="CC296" i="14"/>
  <c r="CE296" i="14" s="1"/>
  <c r="CC297" i="14"/>
  <c r="CE297" i="14" s="1"/>
  <c r="CC298" i="14"/>
  <c r="CE298" i="14" s="1"/>
  <c r="CC299" i="14"/>
  <c r="CE299" i="14" s="1"/>
  <c r="CC300" i="14"/>
  <c r="CE300" i="14" s="1"/>
  <c r="CC301" i="14"/>
  <c r="CE301" i="14" s="1"/>
  <c r="CC302" i="14"/>
  <c r="CE302" i="14" s="1"/>
  <c r="CC303" i="14"/>
  <c r="CE303" i="14" s="1"/>
  <c r="CC304" i="14"/>
  <c r="CE304" i="14" s="1"/>
  <c r="CC305" i="14"/>
  <c r="CE305" i="14" s="1"/>
  <c r="CC306" i="14"/>
  <c r="CE306" i="14" s="1"/>
  <c r="CC307" i="14"/>
  <c r="CE307" i="14" s="1"/>
  <c r="CC308" i="14"/>
  <c r="CE308" i="14" s="1"/>
  <c r="CC309" i="14"/>
  <c r="CE309" i="14" s="1"/>
  <c r="CC310" i="14"/>
  <c r="CE310" i="14" s="1"/>
  <c r="CC311" i="14"/>
  <c r="CE311" i="14" s="1"/>
  <c r="CC312" i="14"/>
  <c r="CE312" i="14" s="1"/>
  <c r="CC313" i="14"/>
  <c r="CE313" i="14" s="1"/>
  <c r="CC314" i="14"/>
  <c r="CE314" i="14" s="1"/>
  <c r="CC315" i="14"/>
  <c r="CE315" i="14" s="1"/>
  <c r="CC316" i="14"/>
  <c r="CE316" i="14" s="1"/>
  <c r="CC317" i="14"/>
  <c r="CE317" i="14" s="1"/>
  <c r="CC318" i="14"/>
  <c r="CE318" i="14" s="1"/>
  <c r="CC319" i="14"/>
  <c r="CE319" i="14" s="1"/>
  <c r="CC320" i="14"/>
  <c r="CE320" i="14" s="1"/>
  <c r="CC321" i="14"/>
  <c r="CE321" i="14" s="1"/>
  <c r="CC322" i="14"/>
  <c r="CE322" i="14" s="1"/>
  <c r="CC323" i="14"/>
  <c r="CE323" i="14" s="1"/>
  <c r="CC324" i="14"/>
  <c r="CE324" i="14" s="1"/>
  <c r="CC325" i="14"/>
  <c r="CE325" i="14" s="1"/>
  <c r="CC326" i="14"/>
  <c r="CE326" i="14" s="1"/>
  <c r="CC327" i="14"/>
  <c r="CE327" i="14" s="1"/>
  <c r="CC328" i="14"/>
  <c r="CE328" i="14" s="1"/>
  <c r="CC329" i="14"/>
  <c r="CE329" i="14" s="1"/>
  <c r="CC330" i="14"/>
  <c r="CE330" i="14" s="1"/>
  <c r="CC331" i="14"/>
  <c r="CE331" i="14" s="1"/>
  <c r="CC332" i="14"/>
  <c r="CE332" i="14" s="1"/>
  <c r="CC333" i="14"/>
  <c r="CE333" i="14" s="1"/>
  <c r="CC334" i="14"/>
  <c r="CE334" i="14" s="1"/>
  <c r="CC335" i="14"/>
  <c r="CE335" i="14" s="1"/>
  <c r="CC336" i="14"/>
  <c r="CE336" i="14" s="1"/>
  <c r="CC337" i="14"/>
  <c r="CE337" i="14" s="1"/>
  <c r="CC338" i="14"/>
  <c r="CE338" i="14" s="1"/>
  <c r="CC339" i="14"/>
  <c r="CE339" i="14" s="1"/>
  <c r="CC340" i="14"/>
  <c r="CE340" i="14" s="1"/>
  <c r="CC341" i="14"/>
  <c r="CE341" i="14" s="1"/>
  <c r="CC342" i="14"/>
  <c r="CE342" i="14" s="1"/>
  <c r="CC343" i="14"/>
  <c r="CE343" i="14" s="1"/>
  <c r="CC344" i="14"/>
  <c r="CE344" i="14" s="1"/>
  <c r="CC345" i="14"/>
  <c r="CE345" i="14" s="1"/>
  <c r="CC346" i="14"/>
  <c r="CE346" i="14" s="1"/>
  <c r="CC347" i="14"/>
  <c r="CE347" i="14" s="1"/>
  <c r="CC348" i="14"/>
  <c r="CE348" i="14" s="1"/>
  <c r="CC349" i="14"/>
  <c r="CE349" i="14" s="1"/>
  <c r="CC350" i="14"/>
  <c r="CE350" i="14" s="1"/>
  <c r="CC351" i="14"/>
  <c r="CE351" i="14" s="1"/>
  <c r="CC352" i="14"/>
  <c r="CE352" i="14" s="1"/>
  <c r="CC353" i="14"/>
  <c r="CE353" i="14" s="1"/>
  <c r="CC354" i="14"/>
  <c r="CE354" i="14" s="1"/>
  <c r="CC355" i="14"/>
  <c r="CE355" i="14" s="1"/>
  <c r="CC356" i="14"/>
  <c r="CE356" i="14" s="1"/>
  <c r="CC357" i="14"/>
  <c r="CE357" i="14" s="1"/>
  <c r="CC358" i="14"/>
  <c r="CE358" i="14" s="1"/>
  <c r="CC359" i="14"/>
  <c r="CE359" i="14" s="1"/>
  <c r="CC360" i="14"/>
  <c r="CE360" i="14" s="1"/>
  <c r="CC361" i="14"/>
  <c r="CE361" i="14" s="1"/>
  <c r="CC362" i="14"/>
  <c r="CE362" i="14" s="1"/>
  <c r="CC363" i="14"/>
  <c r="CE363" i="14" s="1"/>
  <c r="CC364" i="14"/>
  <c r="CE364" i="14" s="1"/>
  <c r="CC365" i="14"/>
  <c r="CE365" i="14" s="1"/>
  <c r="CC366" i="14"/>
  <c r="CE366" i="14" s="1"/>
  <c r="CC367" i="14"/>
  <c r="CE367" i="14" s="1"/>
  <c r="CC368" i="14"/>
  <c r="CE368" i="14" s="1"/>
  <c r="CC369" i="14"/>
  <c r="CE369" i="14" s="1"/>
  <c r="CC370" i="14"/>
  <c r="CE370" i="14" s="1"/>
  <c r="CC371" i="14"/>
  <c r="CE371" i="14" s="1"/>
  <c r="CC372" i="14"/>
  <c r="CE372" i="14" s="1"/>
  <c r="CC373" i="14"/>
  <c r="CE373" i="14" s="1"/>
  <c r="CC374" i="14"/>
  <c r="CE374" i="14" s="1"/>
  <c r="CC375" i="14"/>
  <c r="CE375" i="14" s="1"/>
  <c r="CC376" i="14"/>
  <c r="CE376" i="14" s="1"/>
  <c r="CC377" i="14"/>
  <c r="CE377" i="14" s="1"/>
  <c r="CC378" i="14"/>
  <c r="CE378" i="14" s="1"/>
  <c r="CC379" i="14"/>
  <c r="CE379" i="14" s="1"/>
  <c r="CC380" i="14"/>
  <c r="CE380" i="14" s="1"/>
  <c r="CC381" i="14"/>
  <c r="CE381" i="14" s="1"/>
  <c r="CC382" i="14"/>
  <c r="CE382" i="14" s="1"/>
  <c r="CC383" i="14"/>
  <c r="CE383" i="14" s="1"/>
  <c r="CC384" i="14"/>
  <c r="CE384" i="14" s="1"/>
  <c r="CC385" i="14"/>
  <c r="CE385" i="14" s="1"/>
  <c r="CC386" i="14"/>
  <c r="CE386" i="14" s="1"/>
  <c r="CC387" i="14"/>
  <c r="CE387" i="14" s="1"/>
  <c r="CC388" i="14"/>
  <c r="CE388" i="14" s="1"/>
  <c r="CC389" i="14"/>
  <c r="CE389" i="14" s="1"/>
  <c r="CC390" i="14"/>
  <c r="CE390" i="14" s="1"/>
  <c r="CC391" i="14"/>
  <c r="CE391" i="14" s="1"/>
  <c r="CC392" i="14"/>
  <c r="CE392" i="14" s="1"/>
  <c r="CC393" i="14"/>
  <c r="CE393" i="14" s="1"/>
  <c r="CC394" i="14"/>
  <c r="CE394" i="14" s="1"/>
  <c r="CC395" i="14"/>
  <c r="CE395" i="14" s="1"/>
  <c r="CC396" i="14"/>
  <c r="CE396" i="14" s="1"/>
  <c r="CC397" i="14"/>
  <c r="CE397" i="14" s="1"/>
  <c r="CC398" i="14"/>
  <c r="CE398" i="14" s="1"/>
  <c r="CC399" i="14"/>
  <c r="CE399" i="14" s="1"/>
  <c r="CC400" i="14"/>
  <c r="CE400" i="14" s="1"/>
  <c r="CC401" i="14"/>
  <c r="CE401" i="14" s="1"/>
  <c r="CC402" i="14"/>
  <c r="CE402" i="14" s="1"/>
  <c r="CC403" i="14"/>
  <c r="CE403" i="14" s="1"/>
  <c r="CC404" i="14"/>
  <c r="CE404" i="14" s="1"/>
  <c r="CC405" i="14"/>
  <c r="CE405" i="14" s="1"/>
  <c r="CC406" i="14"/>
  <c r="CE406" i="14" s="1"/>
  <c r="CC407" i="14"/>
  <c r="CE407" i="14" s="1"/>
  <c r="CC408" i="14"/>
  <c r="CE408" i="14" s="1"/>
  <c r="CC409" i="14"/>
  <c r="CE409" i="14" s="1"/>
  <c r="CC410" i="14"/>
  <c r="CE410" i="14" s="1"/>
  <c r="CC411" i="14"/>
  <c r="CE411" i="14" s="1"/>
  <c r="CC412" i="14"/>
  <c r="CE412" i="14" s="1"/>
  <c r="CC413" i="14"/>
  <c r="CE413" i="14" s="1"/>
  <c r="CC414" i="14"/>
  <c r="CE414" i="14" s="1"/>
  <c r="CC415" i="14"/>
  <c r="CE415" i="14" s="1"/>
  <c r="CC416" i="14"/>
  <c r="CE416" i="14" s="1"/>
  <c r="CC417" i="14"/>
  <c r="CE417" i="14" s="1"/>
  <c r="CC418" i="14"/>
  <c r="CE418" i="14" s="1"/>
  <c r="CC419" i="14"/>
  <c r="CE419" i="14" s="1"/>
  <c r="CC420" i="14"/>
  <c r="CE420" i="14" s="1"/>
  <c r="CC421" i="14"/>
  <c r="CE421" i="14" s="1"/>
  <c r="CC422" i="14"/>
  <c r="CE422" i="14" s="1"/>
  <c r="CC423" i="14"/>
  <c r="CE423" i="14" s="1"/>
  <c r="CC424" i="14"/>
  <c r="CE424" i="14" s="1"/>
  <c r="CC425" i="14"/>
  <c r="CE425" i="14" s="1"/>
  <c r="CC426" i="14"/>
  <c r="CE426" i="14" s="1"/>
  <c r="CC427" i="14"/>
  <c r="CE427" i="14" s="1"/>
  <c r="CC428" i="14"/>
  <c r="CE428" i="14" s="1"/>
  <c r="CC429" i="14"/>
  <c r="CE429" i="14" s="1"/>
  <c r="CC430" i="14"/>
  <c r="CE430" i="14" s="1"/>
  <c r="CC431" i="14"/>
  <c r="CE431" i="14" s="1"/>
  <c r="CC432" i="14"/>
  <c r="CE432" i="14" s="1"/>
  <c r="CC433" i="14"/>
  <c r="CE433" i="14" s="1"/>
  <c r="CC434" i="14"/>
  <c r="CE434" i="14" s="1"/>
  <c r="CC435" i="14"/>
  <c r="CE435" i="14" s="1"/>
  <c r="CC436" i="14"/>
  <c r="CE436" i="14" s="1"/>
  <c r="CC437" i="14"/>
  <c r="CE437" i="14" s="1"/>
  <c r="CC438" i="14"/>
  <c r="CE438" i="14" s="1"/>
  <c r="CC439" i="14"/>
  <c r="CE439" i="14" s="1"/>
  <c r="CC440" i="14"/>
  <c r="CE440" i="14" s="1"/>
  <c r="CC441" i="14"/>
  <c r="CE441" i="14" s="1"/>
  <c r="CC442" i="14"/>
  <c r="CE442" i="14" s="1"/>
  <c r="CC443" i="14"/>
  <c r="CE443" i="14" s="1"/>
  <c r="CC444" i="14"/>
  <c r="CE444" i="14" s="1"/>
  <c r="CC445" i="14"/>
  <c r="CE445" i="14" s="1"/>
  <c r="CC446" i="14"/>
  <c r="CE446" i="14" s="1"/>
  <c r="CC447" i="14"/>
  <c r="CE447" i="14" s="1"/>
  <c r="CC448" i="14"/>
  <c r="CE448" i="14" s="1"/>
  <c r="CC449" i="14"/>
  <c r="CE449" i="14" s="1"/>
  <c r="CC450" i="14"/>
  <c r="CE450" i="14" s="1"/>
  <c r="CC451" i="14"/>
  <c r="CE451" i="14" s="1"/>
  <c r="CC452" i="14"/>
  <c r="CE452" i="14" s="1"/>
  <c r="CC453" i="14"/>
  <c r="CE453" i="14" s="1"/>
  <c r="CC454" i="14"/>
  <c r="CE454" i="14" s="1"/>
  <c r="CC455" i="14"/>
  <c r="CE455" i="14" s="1"/>
  <c r="CC456" i="14"/>
  <c r="CE456" i="14" s="1"/>
  <c r="CC457" i="14"/>
  <c r="CE457" i="14" s="1"/>
  <c r="CC458" i="14"/>
  <c r="CE458" i="14" s="1"/>
  <c r="CC459" i="14"/>
  <c r="CE459" i="14" s="1"/>
  <c r="CC460" i="14"/>
  <c r="CE460" i="14" s="1"/>
  <c r="CC461" i="14"/>
  <c r="CE461" i="14" s="1"/>
  <c r="CC462" i="14"/>
  <c r="CE462" i="14" s="1"/>
  <c r="CC463" i="14"/>
  <c r="CE463" i="14" s="1"/>
  <c r="CC464" i="14"/>
  <c r="CE464" i="14" s="1"/>
  <c r="CC465" i="14"/>
  <c r="CE465" i="14" s="1"/>
  <c r="CC466" i="14"/>
  <c r="CE466" i="14" s="1"/>
  <c r="CC467" i="14"/>
  <c r="CE467" i="14" s="1"/>
  <c r="CC468" i="14"/>
  <c r="CE468" i="14" s="1"/>
  <c r="CC469" i="14"/>
  <c r="CE469" i="14" s="1"/>
  <c r="CC470" i="14"/>
  <c r="CE470" i="14" s="1"/>
  <c r="CC471" i="14"/>
  <c r="CE471" i="14" s="1"/>
  <c r="CC472" i="14"/>
  <c r="CE472" i="14" s="1"/>
  <c r="CC473" i="14"/>
  <c r="CE473" i="14" s="1"/>
  <c r="CC474" i="14"/>
  <c r="CE474" i="14" s="1"/>
  <c r="CC475" i="14"/>
  <c r="CE475" i="14" s="1"/>
  <c r="CC476" i="14"/>
  <c r="CE476" i="14" s="1"/>
  <c r="CC477" i="14"/>
  <c r="CE477" i="14" s="1"/>
  <c r="CC478" i="14"/>
  <c r="CE478" i="14" s="1"/>
  <c r="CC479" i="14"/>
  <c r="CE479" i="14" s="1"/>
  <c r="CC480" i="14"/>
  <c r="CE480" i="14" s="1"/>
  <c r="CC481" i="14"/>
  <c r="CE481" i="14" s="1"/>
  <c r="CC482" i="14"/>
  <c r="CE482" i="14" s="1"/>
  <c r="CC483" i="14"/>
  <c r="CE483" i="14" s="1"/>
  <c r="CC484" i="14"/>
  <c r="CE484" i="14" s="1"/>
  <c r="CC485" i="14"/>
  <c r="CE485" i="14" s="1"/>
  <c r="CC486" i="14"/>
  <c r="CE486" i="14" s="1"/>
  <c r="CC487" i="14"/>
  <c r="CE487" i="14" s="1"/>
  <c r="CC488" i="14"/>
  <c r="CE488" i="14" s="1"/>
  <c r="CC489" i="14"/>
  <c r="CE489" i="14" s="1"/>
  <c r="CC490" i="14"/>
  <c r="CE490" i="14" s="1"/>
  <c r="CC491" i="14"/>
  <c r="CE491" i="14" s="1"/>
  <c r="CC492" i="14"/>
  <c r="CE492" i="14" s="1"/>
  <c r="CC493" i="14"/>
  <c r="CE493" i="14" s="1"/>
  <c r="CC494" i="14"/>
  <c r="CE494" i="14" s="1"/>
  <c r="CC495" i="14"/>
  <c r="CE495" i="14" s="1"/>
  <c r="CC496" i="14"/>
  <c r="CE496" i="14" s="1"/>
  <c r="CC497" i="14"/>
  <c r="CE497" i="14" s="1"/>
  <c r="CC498" i="14"/>
  <c r="CE498" i="14" s="1"/>
  <c r="CC499" i="14"/>
  <c r="CE499" i="14" s="1"/>
  <c r="CC500" i="14"/>
  <c r="CE500" i="14" s="1"/>
  <c r="CC501" i="14"/>
  <c r="CE501" i="14" s="1"/>
  <c r="CC502" i="14"/>
  <c r="CE502" i="14" s="1"/>
  <c r="CC503" i="14"/>
  <c r="CE503" i="14" s="1"/>
  <c r="CC504" i="14"/>
  <c r="CE504" i="14" s="1"/>
  <c r="CC505" i="14"/>
  <c r="CE505" i="14" s="1"/>
  <c r="CC506" i="14"/>
  <c r="CE506" i="14" s="1"/>
  <c r="CC507" i="14"/>
  <c r="CE507" i="14" s="1"/>
  <c r="CC508" i="14"/>
  <c r="CE508" i="14" s="1"/>
  <c r="CC509" i="14"/>
  <c r="CE509" i="14" s="1"/>
  <c r="CC510" i="14"/>
  <c r="CE510" i="14" s="1"/>
  <c r="CC511" i="14"/>
  <c r="CE511" i="14" s="1"/>
  <c r="CC512" i="14"/>
  <c r="CE512" i="14" s="1"/>
  <c r="CC513" i="14"/>
  <c r="CE513" i="14" s="1"/>
  <c r="CC514" i="14"/>
  <c r="CE514" i="14" s="1"/>
  <c r="CC515" i="14"/>
  <c r="CE515" i="14" s="1"/>
  <c r="CC516" i="14"/>
  <c r="CE516" i="14" s="1"/>
  <c r="CC517" i="14"/>
  <c r="CE517" i="14" s="1"/>
  <c r="CC518" i="14"/>
  <c r="CE518" i="14" s="1"/>
  <c r="CC519" i="14"/>
  <c r="CE519" i="14" s="1"/>
  <c r="CC520" i="14"/>
  <c r="CE520" i="14" s="1"/>
  <c r="CC521" i="14"/>
  <c r="CE521" i="14" s="1"/>
  <c r="CC522" i="14"/>
  <c r="CE522" i="14" s="1"/>
  <c r="CC523" i="14"/>
  <c r="CE523" i="14" s="1"/>
  <c r="CC524" i="14"/>
  <c r="CE524" i="14" s="1"/>
  <c r="CC525" i="14"/>
  <c r="CE525" i="14" s="1"/>
  <c r="CC526" i="14"/>
  <c r="CE526" i="14" s="1"/>
  <c r="CC527" i="14"/>
  <c r="CE527" i="14" s="1"/>
  <c r="CC528" i="14"/>
  <c r="CE528" i="14" s="1"/>
  <c r="CC529" i="14"/>
  <c r="CE529" i="14" s="1"/>
  <c r="CC530" i="14"/>
  <c r="CE530" i="14" s="1"/>
  <c r="CC531" i="14"/>
  <c r="CE531" i="14" s="1"/>
  <c r="CC532" i="14"/>
  <c r="CE532" i="14" s="1"/>
  <c r="CC533" i="14"/>
  <c r="CE533" i="14" s="1"/>
  <c r="CC534" i="14"/>
  <c r="CE534" i="14" s="1"/>
  <c r="CC535" i="14"/>
  <c r="CE535" i="14" s="1"/>
  <c r="CC536" i="14"/>
  <c r="CE536" i="14" s="1"/>
  <c r="CC537" i="14"/>
  <c r="CE537" i="14" s="1"/>
  <c r="CC538" i="14"/>
  <c r="CE538" i="14" s="1"/>
  <c r="CC539" i="14"/>
  <c r="CE539" i="14" s="1"/>
  <c r="CC540" i="14"/>
  <c r="CE540" i="14" s="1"/>
  <c r="CC541" i="14"/>
  <c r="CE541" i="14" s="1"/>
  <c r="CC542" i="14"/>
  <c r="CE542" i="14" s="1"/>
  <c r="CC543" i="14"/>
  <c r="CE543" i="14" s="1"/>
  <c r="CC544" i="14"/>
  <c r="CE544" i="14" s="1"/>
  <c r="CC545" i="14"/>
  <c r="CE545" i="14" s="1"/>
  <c r="CC546" i="14"/>
  <c r="CE546" i="14" s="1"/>
  <c r="CC547" i="14"/>
  <c r="CE547" i="14" s="1"/>
  <c r="CC548" i="14"/>
  <c r="CE548" i="14" s="1"/>
  <c r="CC549" i="14"/>
  <c r="CE549" i="14" s="1"/>
  <c r="CC550" i="14"/>
  <c r="CE550" i="14" s="1"/>
  <c r="CC551" i="14"/>
  <c r="CE551" i="14" s="1"/>
  <c r="CC552" i="14"/>
  <c r="CE552" i="14" s="1"/>
  <c r="CC553" i="14"/>
  <c r="CE553" i="14" s="1"/>
  <c r="CC554" i="14"/>
  <c r="CE554" i="14" s="1"/>
  <c r="CC555" i="14"/>
  <c r="CE555" i="14" s="1"/>
  <c r="CC556" i="14"/>
  <c r="CE556" i="14" s="1"/>
  <c r="CC557" i="14"/>
  <c r="CE557" i="14" s="1"/>
  <c r="CC558" i="14"/>
  <c r="CE558" i="14" s="1"/>
  <c r="CC559" i="14"/>
  <c r="CE559" i="14" s="1"/>
  <c r="CC560" i="14"/>
  <c r="CE560" i="14" s="1"/>
  <c r="CC561" i="14"/>
  <c r="CE561" i="14" s="1"/>
  <c r="CC562" i="14"/>
  <c r="CE562" i="14" s="1"/>
  <c r="CC563" i="14"/>
  <c r="CE563" i="14" s="1"/>
  <c r="CC564" i="14"/>
  <c r="CE564" i="14" s="1"/>
  <c r="CC565" i="14"/>
  <c r="CE565" i="14" s="1"/>
  <c r="CC566" i="14"/>
  <c r="CE566" i="14" s="1"/>
  <c r="CC567" i="14"/>
  <c r="CE567" i="14" s="1"/>
  <c r="CC568" i="14"/>
  <c r="CE568" i="14" s="1"/>
  <c r="CC569" i="14"/>
  <c r="CE569" i="14" s="1"/>
  <c r="CC570" i="14"/>
  <c r="CE570" i="14" s="1"/>
  <c r="CC571" i="14"/>
  <c r="CE571" i="14" s="1"/>
  <c r="CC572" i="14"/>
  <c r="CE572" i="14" s="1"/>
  <c r="CC573" i="14"/>
  <c r="CE573" i="14" s="1"/>
  <c r="CC574" i="14"/>
  <c r="CE574" i="14" s="1"/>
  <c r="CC575" i="14"/>
  <c r="CE575" i="14" s="1"/>
  <c r="CC576" i="14"/>
  <c r="CE576" i="14" s="1"/>
  <c r="CC577" i="14"/>
  <c r="CE577" i="14" s="1"/>
  <c r="CC578" i="14"/>
  <c r="CE578" i="14" s="1"/>
  <c r="CC579" i="14"/>
  <c r="CE579" i="14" s="1"/>
  <c r="CC580" i="14"/>
  <c r="CE580" i="14" s="1"/>
  <c r="CC581" i="14"/>
  <c r="CE581" i="14" s="1"/>
  <c r="CC582" i="14"/>
  <c r="CE582" i="14" s="1"/>
  <c r="CC583" i="14"/>
  <c r="CE583" i="14" s="1"/>
  <c r="CC584" i="14"/>
  <c r="CE584" i="14" s="1"/>
  <c r="CC585" i="14"/>
  <c r="CE585" i="14" s="1"/>
  <c r="CC586" i="14"/>
  <c r="CE586" i="14" s="1"/>
  <c r="CC587" i="14"/>
  <c r="CE587" i="14" s="1"/>
  <c r="CC588" i="14"/>
  <c r="CE588" i="14" s="1"/>
  <c r="CC589" i="14"/>
  <c r="CE589" i="14" s="1"/>
  <c r="CC590" i="14"/>
  <c r="CE590" i="14" s="1"/>
  <c r="CC591" i="14"/>
  <c r="CE591" i="14" s="1"/>
  <c r="CC592" i="14"/>
  <c r="CE592" i="14" s="1"/>
  <c r="CC593" i="14"/>
  <c r="CE593" i="14" s="1"/>
  <c r="CC594" i="14"/>
  <c r="CE594" i="14" s="1"/>
  <c r="CC595" i="14"/>
  <c r="CE595" i="14" s="1"/>
  <c r="CC596" i="14"/>
  <c r="CE596" i="14" s="1"/>
  <c r="CC597" i="14"/>
  <c r="CE597" i="14" s="1"/>
  <c r="CC598" i="14"/>
  <c r="CE598" i="14" s="1"/>
  <c r="CC599" i="14"/>
  <c r="CE599" i="14" s="1"/>
  <c r="CC600" i="14"/>
  <c r="CE600" i="14" s="1"/>
  <c r="CC601" i="14"/>
  <c r="CE601" i="14" s="1"/>
  <c r="CC602" i="14"/>
  <c r="CE602" i="14" s="1"/>
  <c r="CC603" i="14"/>
  <c r="CE603" i="14" s="1"/>
  <c r="CC604" i="14"/>
  <c r="CE604" i="14" s="1"/>
  <c r="CC605" i="14"/>
  <c r="CE605" i="14" s="1"/>
  <c r="CC606" i="14"/>
  <c r="CE606" i="14" s="1"/>
  <c r="CC607" i="14"/>
  <c r="CE607" i="14" s="1"/>
  <c r="CC608" i="14"/>
  <c r="CE608" i="14" s="1"/>
  <c r="CC609" i="14"/>
  <c r="CE609" i="14" s="1"/>
  <c r="CC610" i="14"/>
  <c r="CE610" i="14" s="1"/>
  <c r="CC611" i="14"/>
  <c r="CE611" i="14" s="1"/>
  <c r="CC612" i="14"/>
  <c r="CE612" i="14" s="1"/>
  <c r="CC613" i="14"/>
  <c r="CE613" i="14" s="1"/>
  <c r="CC614" i="14"/>
  <c r="CE614" i="14" s="1"/>
  <c r="CC615" i="14"/>
  <c r="CE615" i="14" s="1"/>
  <c r="CC616" i="14"/>
  <c r="CE616" i="14" s="1"/>
  <c r="CC617" i="14"/>
  <c r="CE617" i="14" s="1"/>
  <c r="CC618" i="14"/>
  <c r="CE618" i="14" s="1"/>
  <c r="CC619" i="14"/>
  <c r="CE619" i="14" s="1"/>
  <c r="CC620" i="14"/>
  <c r="CE620" i="14" s="1"/>
  <c r="CC621" i="14"/>
  <c r="CE621" i="14" s="1"/>
  <c r="CC622" i="14"/>
  <c r="CE622" i="14" s="1"/>
  <c r="CC623" i="14"/>
  <c r="CE623" i="14" s="1"/>
  <c r="CC624" i="14"/>
  <c r="CE624" i="14" s="1"/>
  <c r="CC625" i="14"/>
  <c r="CE625" i="14" s="1"/>
  <c r="CC626" i="14"/>
  <c r="CE626" i="14" s="1"/>
  <c r="CC627" i="14"/>
  <c r="CE627" i="14" s="1"/>
  <c r="CC628" i="14"/>
  <c r="CE628" i="14" s="1"/>
  <c r="CC629" i="14"/>
  <c r="CE629" i="14" s="1"/>
  <c r="CC630" i="14"/>
  <c r="CE630" i="14" s="1"/>
  <c r="CC631" i="14"/>
  <c r="CE631" i="14" s="1"/>
  <c r="CC632" i="14"/>
  <c r="CE632" i="14" s="1"/>
  <c r="CC633" i="14"/>
  <c r="CE633" i="14" s="1"/>
  <c r="CC634" i="14"/>
  <c r="CE634" i="14" s="1"/>
  <c r="CC635" i="14"/>
  <c r="CE635" i="14" s="1"/>
  <c r="CC636" i="14"/>
  <c r="CE636" i="14" s="1"/>
  <c r="CC637" i="14"/>
  <c r="CE637" i="14" s="1"/>
  <c r="CC638" i="14"/>
  <c r="CE638" i="14" s="1"/>
  <c r="CC639" i="14"/>
  <c r="CE639" i="14" s="1"/>
  <c r="CC640" i="14"/>
  <c r="CE640" i="14" s="1"/>
  <c r="CC641" i="14"/>
  <c r="CE641" i="14" s="1"/>
  <c r="CC642" i="14"/>
  <c r="CE642" i="14" s="1"/>
  <c r="CC643" i="14"/>
  <c r="CE643" i="14" s="1"/>
  <c r="CC644" i="14"/>
  <c r="CE644" i="14" s="1"/>
  <c r="CC645" i="14"/>
  <c r="CE645" i="14" s="1"/>
  <c r="CC646" i="14"/>
  <c r="CE646" i="14" s="1"/>
  <c r="CC647" i="14"/>
  <c r="CE647" i="14" s="1"/>
  <c r="CC648" i="14"/>
  <c r="CE648" i="14" s="1"/>
  <c r="CC649" i="14"/>
  <c r="CE649" i="14" s="1"/>
  <c r="CC650" i="14"/>
  <c r="CE650" i="14" s="1"/>
  <c r="CC651" i="14"/>
  <c r="CE651" i="14" s="1"/>
  <c r="CC652" i="14"/>
  <c r="CE652" i="14" s="1"/>
  <c r="CC653" i="14"/>
  <c r="CE653" i="14" s="1"/>
  <c r="CC654" i="14"/>
  <c r="CE654" i="14" s="1"/>
  <c r="CC655" i="14"/>
  <c r="CE655" i="14" s="1"/>
  <c r="CC656" i="14"/>
  <c r="CE656" i="14" s="1"/>
  <c r="CC657" i="14"/>
  <c r="CE657" i="14" s="1"/>
  <c r="CC658" i="14"/>
  <c r="CE658" i="14" s="1"/>
  <c r="CC659" i="14"/>
  <c r="CE659" i="14" s="1"/>
  <c r="CC660" i="14"/>
  <c r="CE660" i="14" s="1"/>
  <c r="CC661" i="14"/>
  <c r="CE661" i="14" s="1"/>
  <c r="CC662" i="14"/>
  <c r="CE662" i="14" s="1"/>
  <c r="CC663" i="14"/>
  <c r="CE663" i="14" s="1"/>
  <c r="CC664" i="14"/>
  <c r="CE664" i="14" s="1"/>
  <c r="CC665" i="14"/>
  <c r="CE665" i="14" s="1"/>
  <c r="CC666" i="14"/>
  <c r="CE666" i="14" s="1"/>
  <c r="CC667" i="14"/>
  <c r="CE667" i="14" s="1"/>
  <c r="CC668" i="14"/>
  <c r="CE668" i="14" s="1"/>
  <c r="CC669" i="14"/>
  <c r="CE669" i="14" s="1"/>
  <c r="CC670" i="14"/>
  <c r="CE670" i="14" s="1"/>
  <c r="CC671" i="14"/>
  <c r="CE671" i="14" s="1"/>
  <c r="CC672" i="14"/>
  <c r="CE672" i="14" s="1"/>
  <c r="CC673" i="14"/>
  <c r="CE673" i="14" s="1"/>
  <c r="CC674" i="14"/>
  <c r="CE674" i="14" s="1"/>
  <c r="CC675" i="14"/>
  <c r="CE675" i="14" s="1"/>
  <c r="CC676" i="14"/>
  <c r="CE676" i="14" s="1"/>
  <c r="CC677" i="14"/>
  <c r="CE677" i="14" s="1"/>
  <c r="CC678" i="14"/>
  <c r="CE678" i="14" s="1"/>
  <c r="CC679" i="14"/>
  <c r="CE679" i="14" s="1"/>
  <c r="CC680" i="14"/>
  <c r="CE680" i="14" s="1"/>
  <c r="CC681" i="14"/>
  <c r="CE681" i="14" s="1"/>
  <c r="CC682" i="14"/>
  <c r="CE682" i="14" s="1"/>
  <c r="CC683" i="14"/>
  <c r="CE683" i="14" s="1"/>
  <c r="CC684" i="14"/>
  <c r="CE684" i="14" s="1"/>
  <c r="CC685" i="14"/>
  <c r="CE685" i="14" s="1"/>
  <c r="CC686" i="14"/>
  <c r="CE686" i="14" s="1"/>
  <c r="CC687" i="14"/>
  <c r="CE687" i="14" s="1"/>
  <c r="CC688" i="14"/>
  <c r="CE688" i="14" s="1"/>
  <c r="CC689" i="14"/>
  <c r="CE689" i="14" s="1"/>
  <c r="CC690" i="14"/>
  <c r="CE690" i="14" s="1"/>
  <c r="CC691" i="14"/>
  <c r="CE691" i="14" s="1"/>
  <c r="CC692" i="14"/>
  <c r="CE692" i="14" s="1"/>
  <c r="CC693" i="14"/>
  <c r="CE693" i="14" s="1"/>
  <c r="CC694" i="14"/>
  <c r="CE694" i="14" s="1"/>
  <c r="CC695" i="14"/>
  <c r="CE695" i="14" s="1"/>
  <c r="CC696" i="14"/>
  <c r="CE696" i="14" s="1"/>
  <c r="CC697" i="14"/>
  <c r="CE697" i="14" s="1"/>
  <c r="CC698" i="14"/>
  <c r="CE698" i="14" s="1"/>
  <c r="CC699" i="14"/>
  <c r="CE699" i="14" s="1"/>
  <c r="CC700" i="14"/>
  <c r="CE700" i="14" s="1"/>
  <c r="CC701" i="14"/>
  <c r="CE701" i="14" s="1"/>
  <c r="CC702" i="14"/>
  <c r="CE702" i="14" s="1"/>
  <c r="CC703" i="14"/>
  <c r="CE703" i="14" s="1"/>
  <c r="CC704" i="14"/>
  <c r="CE704" i="14" s="1"/>
  <c r="CC705" i="14"/>
  <c r="CE705" i="14" s="1"/>
  <c r="CC706" i="14"/>
  <c r="CE706" i="14" s="1"/>
  <c r="CC707" i="14"/>
  <c r="CE707" i="14" s="1"/>
  <c r="CC708" i="14"/>
  <c r="CE708" i="14" s="1"/>
  <c r="CC709" i="14"/>
  <c r="CE709" i="14" s="1"/>
  <c r="CC710" i="14"/>
  <c r="CE710" i="14" s="1"/>
  <c r="CC711" i="14"/>
  <c r="CE711" i="14" s="1"/>
  <c r="CC712" i="14"/>
  <c r="CE712" i="14" s="1"/>
  <c r="CC713" i="14"/>
  <c r="CE713" i="14" s="1"/>
  <c r="CC714" i="14"/>
  <c r="CE714" i="14" s="1"/>
  <c r="CC715" i="14"/>
  <c r="CE715" i="14" s="1"/>
  <c r="CC716" i="14"/>
  <c r="CE716" i="14" s="1"/>
  <c r="CC717" i="14"/>
  <c r="CE717" i="14" s="1"/>
  <c r="CC718" i="14"/>
  <c r="CE718" i="14" s="1"/>
  <c r="CC719" i="14"/>
  <c r="CE719" i="14" s="1"/>
  <c r="CC720" i="14"/>
  <c r="CE720" i="14" s="1"/>
  <c r="CC721" i="14"/>
  <c r="CE721" i="14" s="1"/>
  <c r="CC722" i="14"/>
  <c r="CE722" i="14" s="1"/>
  <c r="CC723" i="14"/>
  <c r="CE723" i="14" s="1"/>
  <c r="CC724" i="14"/>
  <c r="CE724" i="14" s="1"/>
  <c r="CC725" i="14"/>
  <c r="CE725" i="14" s="1"/>
  <c r="CC726" i="14"/>
  <c r="CE726" i="14" s="1"/>
  <c r="CC727" i="14"/>
  <c r="CE727" i="14" s="1"/>
  <c r="CC728" i="14"/>
  <c r="CE728" i="14" s="1"/>
  <c r="CC729" i="14"/>
  <c r="CE729" i="14" s="1"/>
  <c r="CC730" i="14"/>
  <c r="CE730" i="14" s="1"/>
  <c r="CC731" i="14"/>
  <c r="CE731" i="14" s="1"/>
  <c r="CC732" i="14"/>
  <c r="CE732" i="14" s="1"/>
  <c r="CC733" i="14"/>
  <c r="CE733" i="14" s="1"/>
  <c r="CC734" i="14"/>
  <c r="CE734" i="14" s="1"/>
  <c r="CC735" i="14"/>
  <c r="CE735" i="14" s="1"/>
  <c r="CC736" i="14"/>
  <c r="CE736" i="14" s="1"/>
  <c r="CC737" i="14"/>
  <c r="CE737" i="14" s="1"/>
  <c r="CC738" i="14"/>
  <c r="CE738" i="14" s="1"/>
  <c r="CC739" i="14"/>
  <c r="CE739" i="14" s="1"/>
  <c r="CC740" i="14"/>
  <c r="CE740" i="14" s="1"/>
  <c r="CC741" i="14"/>
  <c r="CE741" i="14" s="1"/>
  <c r="CC742" i="14"/>
  <c r="CE742" i="14" s="1"/>
  <c r="CC743" i="14"/>
  <c r="CE743" i="14" s="1"/>
  <c r="CC744" i="14"/>
  <c r="CE744" i="14" s="1"/>
  <c r="CC745" i="14"/>
  <c r="CE745" i="14" s="1"/>
  <c r="CC746" i="14"/>
  <c r="CE746" i="14" s="1"/>
  <c r="CC747" i="14"/>
  <c r="CE747" i="14" s="1"/>
  <c r="CC748" i="14"/>
  <c r="CE748" i="14" s="1"/>
  <c r="CC749" i="14"/>
  <c r="CE749" i="14" s="1"/>
  <c r="CC750" i="14"/>
  <c r="CE750" i="14" s="1"/>
  <c r="CC751" i="14"/>
  <c r="CE751" i="14" s="1"/>
  <c r="CC752" i="14"/>
  <c r="CE752" i="14" s="1"/>
  <c r="CC753" i="14"/>
  <c r="CE753" i="14" s="1"/>
  <c r="CC754" i="14"/>
  <c r="CE754" i="14" s="1"/>
  <c r="CC755" i="14"/>
  <c r="CE755" i="14" s="1"/>
  <c r="CC756" i="14"/>
  <c r="CE756" i="14" s="1"/>
  <c r="CC757" i="14"/>
  <c r="CE757" i="14" s="1"/>
  <c r="CC758" i="14"/>
  <c r="CE758" i="14" s="1"/>
  <c r="CC759" i="14"/>
  <c r="CE759" i="14" s="1"/>
  <c r="CC760" i="14"/>
  <c r="CE760" i="14" s="1"/>
  <c r="CC761" i="14"/>
  <c r="CE761" i="14" s="1"/>
  <c r="CC762" i="14"/>
  <c r="CE762" i="14" s="1"/>
  <c r="CC763" i="14"/>
  <c r="CE763" i="14" s="1"/>
  <c r="CC764" i="14"/>
  <c r="CE764" i="14" s="1"/>
  <c r="CC765" i="14"/>
  <c r="CE765" i="14" s="1"/>
  <c r="CC766" i="14"/>
  <c r="CE766" i="14" s="1"/>
  <c r="CC767" i="14"/>
  <c r="CE767" i="14" s="1"/>
  <c r="CC768" i="14"/>
  <c r="CE768" i="14" s="1"/>
  <c r="CC769" i="14"/>
  <c r="CE769" i="14" s="1"/>
  <c r="CC770" i="14"/>
  <c r="CE770" i="14" s="1"/>
  <c r="CC771" i="14"/>
  <c r="CE771" i="14" s="1"/>
  <c r="CC772" i="14"/>
  <c r="CE772" i="14" s="1"/>
  <c r="CC773" i="14"/>
  <c r="CE773" i="14" s="1"/>
  <c r="CC774" i="14"/>
  <c r="CE774" i="14" s="1"/>
  <c r="CC775" i="14"/>
  <c r="CE775" i="14" s="1"/>
  <c r="CC776" i="14"/>
  <c r="CE776" i="14" s="1"/>
  <c r="CC777" i="14"/>
  <c r="CE777" i="14" s="1"/>
  <c r="CC778" i="14"/>
  <c r="CE778" i="14" s="1"/>
  <c r="CC779" i="14"/>
  <c r="CE779" i="14" s="1"/>
  <c r="CC780" i="14"/>
  <c r="CE780" i="14" s="1"/>
  <c r="CC781" i="14"/>
  <c r="CE781" i="14" s="1"/>
  <c r="CC782" i="14"/>
  <c r="CE782" i="14" s="1"/>
  <c r="CC783" i="14"/>
  <c r="CE783" i="14" s="1"/>
  <c r="CC784" i="14"/>
  <c r="CE784" i="14" s="1"/>
  <c r="CC785" i="14"/>
  <c r="CE785" i="14" s="1"/>
  <c r="CC786" i="14"/>
  <c r="CE786" i="14" s="1"/>
  <c r="CC787" i="14"/>
  <c r="CE787" i="14" s="1"/>
  <c r="CC788" i="14"/>
  <c r="CE788" i="14" s="1"/>
  <c r="CC789" i="14"/>
  <c r="CE789" i="14" s="1"/>
  <c r="CC790" i="14"/>
  <c r="CE790" i="14" s="1"/>
  <c r="CC791" i="14"/>
  <c r="CE791" i="14" s="1"/>
  <c r="CC792" i="14"/>
  <c r="CE792" i="14" s="1"/>
  <c r="CC793" i="14"/>
  <c r="CE793" i="14" s="1"/>
  <c r="CC794" i="14"/>
  <c r="CE794" i="14" s="1"/>
  <c r="CC795" i="14"/>
  <c r="CE795" i="14" s="1"/>
  <c r="CC796" i="14"/>
  <c r="CE796" i="14" s="1"/>
  <c r="CC797" i="14"/>
  <c r="CE797" i="14" s="1"/>
  <c r="CC798" i="14"/>
  <c r="CE798" i="14" s="1"/>
  <c r="CC799" i="14"/>
  <c r="CE799" i="14" s="1"/>
  <c r="CC800" i="14"/>
  <c r="CE800" i="14" s="1"/>
  <c r="CC801" i="14"/>
  <c r="CE801" i="14" s="1"/>
  <c r="CC802" i="14"/>
  <c r="CE802" i="14" s="1"/>
  <c r="CC803" i="14"/>
  <c r="CE803" i="14" s="1"/>
  <c r="CC804" i="14"/>
  <c r="CE804" i="14" s="1"/>
  <c r="CC805" i="14"/>
  <c r="CE805" i="14" s="1"/>
  <c r="CC806" i="14"/>
  <c r="CE806" i="14" s="1"/>
  <c r="CC807" i="14"/>
  <c r="CE807" i="14" s="1"/>
  <c r="CC808" i="14"/>
  <c r="CE808" i="14" s="1"/>
  <c r="CC809" i="14"/>
  <c r="CE809" i="14" s="1"/>
  <c r="CC810" i="14"/>
  <c r="CE810" i="14" s="1"/>
  <c r="CC811" i="14"/>
  <c r="CE811" i="14" s="1"/>
  <c r="CC812" i="14"/>
  <c r="CE812" i="14" s="1"/>
  <c r="CC813" i="14"/>
  <c r="CE813" i="14" s="1"/>
  <c r="CC814" i="14"/>
  <c r="CE814" i="14" s="1"/>
  <c r="CC815" i="14"/>
  <c r="CE815" i="14" s="1"/>
  <c r="CC816" i="14"/>
  <c r="CE816" i="14" s="1"/>
  <c r="CC817" i="14"/>
  <c r="CE817" i="14" s="1"/>
  <c r="CC818" i="14"/>
  <c r="CE818" i="14" s="1"/>
  <c r="CC819" i="14"/>
  <c r="CE819" i="14" s="1"/>
  <c r="CC820" i="14"/>
  <c r="CE820" i="14" s="1"/>
  <c r="CC821" i="14"/>
  <c r="CE821" i="14" s="1"/>
  <c r="CC822" i="14"/>
  <c r="CE822" i="14" s="1"/>
  <c r="CC823" i="14"/>
  <c r="CE823" i="14" s="1"/>
  <c r="CC824" i="14"/>
  <c r="CE824" i="14" s="1"/>
  <c r="CC825" i="14"/>
  <c r="CE825" i="14" s="1"/>
  <c r="CC826" i="14"/>
  <c r="CE826" i="14" s="1"/>
  <c r="CC827" i="14"/>
  <c r="CE827" i="14" s="1"/>
  <c r="CC828" i="14"/>
  <c r="CE828" i="14" s="1"/>
  <c r="CC829" i="14"/>
  <c r="CE829" i="14" s="1"/>
  <c r="CC830" i="14"/>
  <c r="CE830" i="14" s="1"/>
  <c r="CC831" i="14"/>
  <c r="CE831" i="14" s="1"/>
  <c r="CC832" i="14"/>
  <c r="CE832" i="14" s="1"/>
  <c r="CC833" i="14"/>
  <c r="CE833" i="14" s="1"/>
  <c r="CC834" i="14"/>
  <c r="CE834" i="14" s="1"/>
  <c r="CC835" i="14"/>
  <c r="CE835" i="14" s="1"/>
  <c r="CC836" i="14"/>
  <c r="CE836" i="14" s="1"/>
  <c r="CC837" i="14"/>
  <c r="CE837" i="14" s="1"/>
  <c r="CC838" i="14"/>
  <c r="CE838" i="14" s="1"/>
  <c r="CC839" i="14"/>
  <c r="CE839" i="14" s="1"/>
  <c r="CC840" i="14"/>
  <c r="CE840" i="14" s="1"/>
  <c r="CC841" i="14"/>
  <c r="CE841" i="14" s="1"/>
  <c r="CC842" i="14"/>
  <c r="CE842" i="14" s="1"/>
  <c r="CC843" i="14"/>
  <c r="CE843" i="14" s="1"/>
  <c r="CC844" i="14"/>
  <c r="CE844" i="14" s="1"/>
  <c r="CC845" i="14"/>
  <c r="CE845" i="14" s="1"/>
  <c r="CC846" i="14"/>
  <c r="CE846" i="14" s="1"/>
  <c r="CC847" i="14"/>
  <c r="CE847" i="14" s="1"/>
  <c r="CC848" i="14"/>
  <c r="CE848" i="14" s="1"/>
  <c r="CC849" i="14"/>
  <c r="CE849" i="14" s="1"/>
  <c r="CC850" i="14"/>
  <c r="CE850" i="14" s="1"/>
  <c r="CC851" i="14"/>
  <c r="CE851" i="14" s="1"/>
  <c r="CC852" i="14"/>
  <c r="CE852" i="14" s="1"/>
  <c r="CC853" i="14"/>
  <c r="CE853" i="14" s="1"/>
  <c r="CC854" i="14"/>
  <c r="CE854" i="14" s="1"/>
  <c r="CC855" i="14"/>
  <c r="CE855" i="14" s="1"/>
  <c r="CC856" i="14"/>
  <c r="CE856" i="14" s="1"/>
  <c r="CC857" i="14"/>
  <c r="CE857" i="14" s="1"/>
  <c r="CC858" i="14"/>
  <c r="CE858" i="14" s="1"/>
  <c r="CC859" i="14"/>
  <c r="CE859" i="14" s="1"/>
  <c r="CC860" i="14"/>
  <c r="CE860" i="14" s="1"/>
  <c r="CC861" i="14"/>
  <c r="CE861" i="14" s="1"/>
  <c r="CC862" i="14"/>
  <c r="CE862" i="14" s="1"/>
  <c r="CC863" i="14"/>
  <c r="CE863" i="14" s="1"/>
  <c r="CC864" i="14"/>
  <c r="CE864" i="14" s="1"/>
  <c r="CC865" i="14"/>
  <c r="CE865" i="14" s="1"/>
  <c r="CC866" i="14"/>
  <c r="CE866" i="14" s="1"/>
  <c r="CC867" i="14"/>
  <c r="CE867" i="14" s="1"/>
  <c r="CC868" i="14"/>
  <c r="CE868" i="14" s="1"/>
  <c r="CC869" i="14"/>
  <c r="CE869" i="14" s="1"/>
  <c r="CC870" i="14"/>
  <c r="CE870" i="14" s="1"/>
  <c r="CC871" i="14"/>
  <c r="CE871" i="14" s="1"/>
  <c r="CC872" i="14"/>
  <c r="CE872" i="14" s="1"/>
  <c r="CC873" i="14"/>
  <c r="CE873" i="14" s="1"/>
  <c r="CC874" i="14"/>
  <c r="CE874" i="14" s="1"/>
  <c r="CC875" i="14"/>
  <c r="CE875" i="14" s="1"/>
  <c r="CC876" i="14"/>
  <c r="CE876" i="14" s="1"/>
  <c r="CC877" i="14"/>
  <c r="CE877" i="14" s="1"/>
  <c r="CC878" i="14"/>
  <c r="CE878" i="14" s="1"/>
  <c r="CC879" i="14"/>
  <c r="CE879" i="14" s="1"/>
  <c r="CC880" i="14"/>
  <c r="CE880" i="14" s="1"/>
  <c r="CC881" i="14"/>
  <c r="CE881" i="14" s="1"/>
  <c r="CC882" i="14"/>
  <c r="CE882" i="14" s="1"/>
  <c r="CC883" i="14"/>
  <c r="CE883" i="14" s="1"/>
  <c r="CC884" i="14"/>
  <c r="CE884" i="14" s="1"/>
  <c r="CC885" i="14"/>
  <c r="CE885" i="14" s="1"/>
  <c r="CC886" i="14"/>
  <c r="CE886" i="14" s="1"/>
  <c r="CC887" i="14"/>
  <c r="CE887" i="14" s="1"/>
  <c r="CC888" i="14"/>
  <c r="CE888" i="14" s="1"/>
  <c r="CC889" i="14"/>
  <c r="CE889" i="14" s="1"/>
  <c r="CC890" i="14"/>
  <c r="CE890" i="14" s="1"/>
  <c r="CC891" i="14"/>
  <c r="CE891" i="14" s="1"/>
  <c r="CC892" i="14"/>
  <c r="CE892" i="14" s="1"/>
  <c r="CC893" i="14"/>
  <c r="CE893" i="14" s="1"/>
  <c r="CC894" i="14"/>
  <c r="CE894" i="14" s="1"/>
  <c r="CC895" i="14"/>
  <c r="CE895" i="14" s="1"/>
  <c r="CC896" i="14"/>
  <c r="CE896" i="14" s="1"/>
  <c r="CC897" i="14"/>
  <c r="CE897" i="14" s="1"/>
  <c r="CC898" i="14"/>
  <c r="CE898" i="14" s="1"/>
  <c r="CC899" i="14"/>
  <c r="CE899" i="14" s="1"/>
  <c r="CC900" i="14"/>
  <c r="CE900" i="14" s="1"/>
  <c r="CC901" i="14"/>
  <c r="CE901" i="14" s="1"/>
  <c r="CC902" i="14"/>
  <c r="CE902" i="14" s="1"/>
  <c r="CC903" i="14"/>
  <c r="CE903" i="14" s="1"/>
  <c r="CC904" i="14"/>
  <c r="CE904" i="14" s="1"/>
  <c r="CC905" i="14"/>
  <c r="CE905" i="14" s="1"/>
  <c r="CC906" i="14"/>
  <c r="CE906" i="14" s="1"/>
  <c r="CC907" i="14"/>
  <c r="CE907" i="14" s="1"/>
  <c r="CC908" i="14"/>
  <c r="CE908" i="14" s="1"/>
  <c r="CC909" i="14"/>
  <c r="CE909" i="14" s="1"/>
  <c r="CC910" i="14"/>
  <c r="CE910" i="14" s="1"/>
  <c r="CC911" i="14"/>
  <c r="CE911" i="14" s="1"/>
  <c r="CC912" i="14"/>
  <c r="CE912" i="14" s="1"/>
  <c r="CC913" i="14"/>
  <c r="CE913" i="14" s="1"/>
  <c r="CC914" i="14"/>
  <c r="CE914" i="14" s="1"/>
  <c r="CC915" i="14"/>
  <c r="CE915" i="14" s="1"/>
  <c r="CC916" i="14"/>
  <c r="CE916" i="14" s="1"/>
  <c r="CC917" i="14"/>
  <c r="CE917" i="14" s="1"/>
  <c r="CC918" i="14"/>
  <c r="CE918" i="14" s="1"/>
  <c r="CC919" i="14"/>
  <c r="CE919" i="14" s="1"/>
  <c r="CC920" i="14"/>
  <c r="CE920" i="14" s="1"/>
  <c r="CC921" i="14"/>
  <c r="CE921" i="14" s="1"/>
  <c r="CC922" i="14"/>
  <c r="CE922" i="14" s="1"/>
  <c r="CC923" i="14"/>
  <c r="CE923" i="14" s="1"/>
  <c r="CC924" i="14"/>
  <c r="CE924" i="14" s="1"/>
  <c r="CC925" i="14"/>
  <c r="CE925" i="14" s="1"/>
  <c r="CC926" i="14"/>
  <c r="CE926" i="14" s="1"/>
  <c r="CC927" i="14"/>
  <c r="CE927" i="14" s="1"/>
  <c r="CC928" i="14"/>
  <c r="CE928" i="14" s="1"/>
  <c r="CC929" i="14"/>
  <c r="CE929" i="14" s="1"/>
  <c r="CC930" i="14"/>
  <c r="CE930" i="14" s="1"/>
  <c r="CC931" i="14"/>
  <c r="CE931" i="14" s="1"/>
  <c r="CC932" i="14"/>
  <c r="CE932" i="14" s="1"/>
  <c r="CC933" i="14"/>
  <c r="CE933" i="14" s="1"/>
  <c r="CC934" i="14"/>
  <c r="CE934" i="14" s="1"/>
  <c r="CC935" i="14"/>
  <c r="CE935" i="14" s="1"/>
  <c r="CC936" i="14"/>
  <c r="CE936" i="14" s="1"/>
  <c r="CC937" i="14"/>
  <c r="CE937" i="14" s="1"/>
  <c r="CC938" i="14"/>
  <c r="CE938" i="14" s="1"/>
  <c r="CC939" i="14"/>
  <c r="CE939" i="14" s="1"/>
  <c r="CC940" i="14"/>
  <c r="CE940" i="14" s="1"/>
  <c r="CC941" i="14"/>
  <c r="CE941" i="14" s="1"/>
  <c r="CC942" i="14"/>
  <c r="CE942" i="14" s="1"/>
  <c r="CC943" i="14"/>
  <c r="CE943" i="14" s="1"/>
  <c r="CC944" i="14"/>
  <c r="CE944" i="14" s="1"/>
  <c r="CC945" i="14"/>
  <c r="CE945" i="14" s="1"/>
  <c r="CC946" i="14"/>
  <c r="CE946" i="14" s="1"/>
  <c r="CC947" i="14"/>
  <c r="CE947" i="14" s="1"/>
  <c r="CC948" i="14"/>
  <c r="CE948" i="14" s="1"/>
  <c r="CC949" i="14"/>
  <c r="CE949" i="14" s="1"/>
  <c r="CC950" i="14"/>
  <c r="CE950" i="14" s="1"/>
  <c r="CC951" i="14"/>
  <c r="CE951" i="14" s="1"/>
  <c r="CC952" i="14"/>
  <c r="CE952" i="14" s="1"/>
  <c r="CC953" i="14"/>
  <c r="CE953" i="14" s="1"/>
  <c r="CC954" i="14"/>
  <c r="CE954" i="14" s="1"/>
  <c r="CC955" i="14"/>
  <c r="CE955" i="14" s="1"/>
  <c r="CC956" i="14"/>
  <c r="CE956" i="14" s="1"/>
  <c r="CC957" i="14"/>
  <c r="CE957" i="14" s="1"/>
  <c r="CC958" i="14"/>
  <c r="CE958" i="14" s="1"/>
  <c r="CC959" i="14"/>
  <c r="CE959" i="14" s="1"/>
  <c r="CC960" i="14"/>
  <c r="CE960" i="14" s="1"/>
  <c r="CC961" i="14"/>
  <c r="CE961" i="14" s="1"/>
  <c r="CC962" i="14"/>
  <c r="CE962" i="14" s="1"/>
  <c r="CC963" i="14"/>
  <c r="CE963" i="14" s="1"/>
  <c r="CC964" i="14"/>
  <c r="CE964" i="14" s="1"/>
  <c r="CC965" i="14"/>
  <c r="CE965" i="14" s="1"/>
  <c r="CC966" i="14"/>
  <c r="CE966" i="14" s="1"/>
  <c r="CC967" i="14"/>
  <c r="CE967" i="14" s="1"/>
  <c r="CC968" i="14"/>
  <c r="CE968" i="14" s="1"/>
  <c r="CC969" i="14"/>
  <c r="CE969" i="14" s="1"/>
  <c r="CC970" i="14"/>
  <c r="CE970" i="14" s="1"/>
  <c r="CC971" i="14"/>
  <c r="CE971" i="14" s="1"/>
  <c r="CC972" i="14"/>
  <c r="CE972" i="14" s="1"/>
  <c r="CC973" i="14"/>
  <c r="CE973" i="14" s="1"/>
  <c r="CC974" i="14"/>
  <c r="CE974" i="14" s="1"/>
  <c r="CC975" i="14"/>
  <c r="CE975" i="14" s="1"/>
  <c r="CC976" i="14"/>
  <c r="CE976" i="14" s="1"/>
  <c r="CC977" i="14"/>
  <c r="CE977" i="14" s="1"/>
  <c r="CC978" i="14"/>
  <c r="CE978" i="14" s="1"/>
  <c r="CC979" i="14"/>
  <c r="CE979" i="14" s="1"/>
  <c r="CC980" i="14"/>
  <c r="CE980" i="14" s="1"/>
  <c r="CC981" i="14"/>
  <c r="CE981" i="14" s="1"/>
  <c r="CC982" i="14"/>
  <c r="CE982" i="14" s="1"/>
  <c r="CC983" i="14"/>
  <c r="CE983" i="14" s="1"/>
  <c r="CC984" i="14"/>
  <c r="CE984" i="14" s="1"/>
  <c r="CC985" i="14"/>
  <c r="CE985" i="14" s="1"/>
  <c r="CC986" i="14"/>
  <c r="CE986" i="14" s="1"/>
  <c r="CC987" i="14"/>
  <c r="CE987" i="14" s="1"/>
  <c r="CC988" i="14"/>
  <c r="CE988" i="14" s="1"/>
  <c r="CC989" i="14"/>
  <c r="CE989" i="14" s="1"/>
  <c r="CC990" i="14"/>
  <c r="CE990" i="14" s="1"/>
  <c r="CC991" i="14"/>
  <c r="CE991" i="14" s="1"/>
  <c r="CC992" i="14"/>
  <c r="CE992" i="14" s="1"/>
  <c r="CC993" i="14"/>
  <c r="CE993" i="14" s="1"/>
  <c r="CC994" i="14"/>
  <c r="CE994" i="14" s="1"/>
  <c r="CC995" i="14"/>
  <c r="CE995" i="14" s="1"/>
  <c r="BR15" i="14"/>
  <c r="BR19" i="14"/>
  <c r="BT19" i="14" s="1"/>
  <c r="BR20" i="14"/>
  <c r="BT20" i="14" s="1"/>
  <c r="BR21" i="14"/>
  <c r="BT21" i="14" s="1"/>
  <c r="BR22" i="14"/>
  <c r="BT22" i="14" s="1"/>
  <c r="BR23" i="14"/>
  <c r="BT23" i="14" s="1"/>
  <c r="BR24" i="14"/>
  <c r="BT24" i="14" s="1"/>
  <c r="BR25" i="14"/>
  <c r="BT25" i="14" s="1"/>
  <c r="BR26" i="14"/>
  <c r="BT26" i="14" s="1"/>
  <c r="BR27" i="14"/>
  <c r="BT27" i="14" s="1"/>
  <c r="BR28" i="14"/>
  <c r="BT28" i="14" s="1"/>
  <c r="BR29" i="14"/>
  <c r="BT29" i="14" s="1"/>
  <c r="BR30" i="14"/>
  <c r="BT30" i="14" s="1"/>
  <c r="BR31" i="14"/>
  <c r="BT31" i="14" s="1"/>
  <c r="BR32" i="14"/>
  <c r="BT32" i="14" s="1"/>
  <c r="BR33" i="14"/>
  <c r="BT33" i="14" s="1"/>
  <c r="BR34" i="14"/>
  <c r="BT34" i="14" s="1"/>
  <c r="BR35" i="14"/>
  <c r="BT35" i="14" s="1"/>
  <c r="BR36" i="14"/>
  <c r="BT36" i="14" s="1"/>
  <c r="BR37" i="14"/>
  <c r="BT37" i="14" s="1"/>
  <c r="BR38" i="14"/>
  <c r="BT38" i="14" s="1"/>
  <c r="BR39" i="14"/>
  <c r="BT39" i="14" s="1"/>
  <c r="BR40" i="14"/>
  <c r="BT40" i="14" s="1"/>
  <c r="BR41" i="14"/>
  <c r="BT41" i="14" s="1"/>
  <c r="BR42" i="14"/>
  <c r="BT42" i="14" s="1"/>
  <c r="BR43" i="14"/>
  <c r="BT43" i="14" s="1"/>
  <c r="BR44" i="14"/>
  <c r="BT44" i="14" s="1"/>
  <c r="BR45" i="14"/>
  <c r="BT45" i="14" s="1"/>
  <c r="BR46" i="14"/>
  <c r="BT46" i="14" s="1"/>
  <c r="BR47" i="14"/>
  <c r="BT47" i="14" s="1"/>
  <c r="BR48" i="14"/>
  <c r="BT48" i="14" s="1"/>
  <c r="BR49" i="14"/>
  <c r="BT49" i="14" s="1"/>
  <c r="BR50" i="14"/>
  <c r="BT50" i="14" s="1"/>
  <c r="BR51" i="14"/>
  <c r="BT51" i="14" s="1"/>
  <c r="BR52" i="14"/>
  <c r="BT52" i="14" s="1"/>
  <c r="BR53" i="14"/>
  <c r="BT53" i="14" s="1"/>
  <c r="BR54" i="14"/>
  <c r="BT54" i="14" s="1"/>
  <c r="BR55" i="14"/>
  <c r="BT55" i="14" s="1"/>
  <c r="BR56" i="14"/>
  <c r="BT56" i="14" s="1"/>
  <c r="BR57" i="14"/>
  <c r="BT57" i="14" s="1"/>
  <c r="BR58" i="14"/>
  <c r="BT58" i="14" s="1"/>
  <c r="BR59" i="14"/>
  <c r="BT59" i="14" s="1"/>
  <c r="BR60" i="14"/>
  <c r="BT60" i="14" s="1"/>
  <c r="BR61" i="14"/>
  <c r="BT61" i="14" s="1"/>
  <c r="BR62" i="14"/>
  <c r="BT62" i="14" s="1"/>
  <c r="BR63" i="14"/>
  <c r="BT63" i="14" s="1"/>
  <c r="BR64" i="14"/>
  <c r="BT64" i="14" s="1"/>
  <c r="BR65" i="14"/>
  <c r="BT65" i="14" s="1"/>
  <c r="BR66" i="14"/>
  <c r="BT66" i="14" s="1"/>
  <c r="BR67" i="14"/>
  <c r="BT67" i="14" s="1"/>
  <c r="BR68" i="14"/>
  <c r="BT68" i="14" s="1"/>
  <c r="BR69" i="14"/>
  <c r="BT69" i="14" s="1"/>
  <c r="BR70" i="14"/>
  <c r="BT70" i="14" s="1"/>
  <c r="BR71" i="14"/>
  <c r="BT71" i="14" s="1"/>
  <c r="BR72" i="14"/>
  <c r="BT72" i="14" s="1"/>
  <c r="BR73" i="14"/>
  <c r="BT73" i="14" s="1"/>
  <c r="BR74" i="14"/>
  <c r="BT74" i="14" s="1"/>
  <c r="BR75" i="14"/>
  <c r="BT75" i="14" s="1"/>
  <c r="BR76" i="14"/>
  <c r="BT76" i="14" s="1"/>
  <c r="BR77" i="14"/>
  <c r="BT77" i="14" s="1"/>
  <c r="BR78" i="14"/>
  <c r="BT78" i="14" s="1"/>
  <c r="BR79" i="14"/>
  <c r="BT79" i="14" s="1"/>
  <c r="BR80" i="14"/>
  <c r="BT80" i="14" s="1"/>
  <c r="BR81" i="14"/>
  <c r="BT81" i="14" s="1"/>
  <c r="BR82" i="14"/>
  <c r="BT82" i="14" s="1"/>
  <c r="BR83" i="14"/>
  <c r="BT83" i="14" s="1"/>
  <c r="BR84" i="14"/>
  <c r="BT84" i="14" s="1"/>
  <c r="BR85" i="14"/>
  <c r="BT85" i="14" s="1"/>
  <c r="BR86" i="14"/>
  <c r="BT86" i="14" s="1"/>
  <c r="BR87" i="14"/>
  <c r="BT87" i="14" s="1"/>
  <c r="BR88" i="14"/>
  <c r="BT88" i="14" s="1"/>
  <c r="BR89" i="14"/>
  <c r="BT89" i="14" s="1"/>
  <c r="BR90" i="14"/>
  <c r="BT90" i="14" s="1"/>
  <c r="BR91" i="14"/>
  <c r="BT91" i="14" s="1"/>
  <c r="BR92" i="14"/>
  <c r="BT92" i="14" s="1"/>
  <c r="BR93" i="14"/>
  <c r="BT93" i="14" s="1"/>
  <c r="BR94" i="14"/>
  <c r="BT94" i="14" s="1"/>
  <c r="BR95" i="14"/>
  <c r="BT95" i="14" s="1"/>
  <c r="BR96" i="14"/>
  <c r="BT96" i="14" s="1"/>
  <c r="BR97" i="14"/>
  <c r="BT97" i="14" s="1"/>
  <c r="BR98" i="14"/>
  <c r="BT98" i="14" s="1"/>
  <c r="BR99" i="14"/>
  <c r="BT99" i="14" s="1"/>
  <c r="BR100" i="14"/>
  <c r="BT100" i="14" s="1"/>
  <c r="BR101" i="14"/>
  <c r="BT101" i="14" s="1"/>
  <c r="BR102" i="14"/>
  <c r="BT102" i="14" s="1"/>
  <c r="BR103" i="14"/>
  <c r="BT103" i="14" s="1"/>
  <c r="BR104" i="14"/>
  <c r="BT104" i="14" s="1"/>
  <c r="BR105" i="14"/>
  <c r="BT105" i="14" s="1"/>
  <c r="BR106" i="14"/>
  <c r="BT106" i="14" s="1"/>
  <c r="BR107" i="14"/>
  <c r="BT107" i="14" s="1"/>
  <c r="BR108" i="14"/>
  <c r="BT108" i="14" s="1"/>
  <c r="BR109" i="14"/>
  <c r="BT109" i="14" s="1"/>
  <c r="BR110" i="14"/>
  <c r="BT110" i="14" s="1"/>
  <c r="BR111" i="14"/>
  <c r="BT111" i="14" s="1"/>
  <c r="BR112" i="14"/>
  <c r="BT112" i="14" s="1"/>
  <c r="BR113" i="14"/>
  <c r="BT113" i="14" s="1"/>
  <c r="BR114" i="14"/>
  <c r="BT114" i="14" s="1"/>
  <c r="BR115" i="14"/>
  <c r="BT115" i="14" s="1"/>
  <c r="BR116" i="14"/>
  <c r="BT116" i="14" s="1"/>
  <c r="BR117" i="14"/>
  <c r="BT117" i="14" s="1"/>
  <c r="BR118" i="14"/>
  <c r="BT118" i="14" s="1"/>
  <c r="BR119" i="14"/>
  <c r="BT119" i="14" s="1"/>
  <c r="BR120" i="14"/>
  <c r="BT120" i="14" s="1"/>
  <c r="BR121" i="14"/>
  <c r="BT121" i="14" s="1"/>
  <c r="BR122" i="14"/>
  <c r="BT122" i="14" s="1"/>
  <c r="BR123" i="14"/>
  <c r="BT123" i="14" s="1"/>
  <c r="BR124" i="14"/>
  <c r="BT124" i="14" s="1"/>
  <c r="BR125" i="14"/>
  <c r="BT125" i="14" s="1"/>
  <c r="BR126" i="14"/>
  <c r="BT126" i="14" s="1"/>
  <c r="BR127" i="14"/>
  <c r="BT127" i="14" s="1"/>
  <c r="BR128" i="14"/>
  <c r="BT128" i="14" s="1"/>
  <c r="BR129" i="14"/>
  <c r="BT129" i="14" s="1"/>
  <c r="BR130" i="14"/>
  <c r="BT130" i="14" s="1"/>
  <c r="BR131" i="14"/>
  <c r="BT131" i="14" s="1"/>
  <c r="BR132" i="14"/>
  <c r="BT132" i="14" s="1"/>
  <c r="BR133" i="14"/>
  <c r="BT133" i="14" s="1"/>
  <c r="BR134" i="14"/>
  <c r="BT134" i="14" s="1"/>
  <c r="BR135" i="14"/>
  <c r="BT135" i="14" s="1"/>
  <c r="BR136" i="14"/>
  <c r="BT136" i="14" s="1"/>
  <c r="BR137" i="14"/>
  <c r="BT137" i="14" s="1"/>
  <c r="BR138" i="14"/>
  <c r="BT138" i="14" s="1"/>
  <c r="BR139" i="14"/>
  <c r="BT139" i="14" s="1"/>
  <c r="BR140" i="14"/>
  <c r="BT140" i="14" s="1"/>
  <c r="BR141" i="14"/>
  <c r="BT141" i="14" s="1"/>
  <c r="BR142" i="14"/>
  <c r="BT142" i="14" s="1"/>
  <c r="BR143" i="14"/>
  <c r="BT143" i="14" s="1"/>
  <c r="BR144" i="14"/>
  <c r="BT144" i="14" s="1"/>
  <c r="BR145" i="14"/>
  <c r="BT145" i="14" s="1"/>
  <c r="BR146" i="14"/>
  <c r="BT146" i="14" s="1"/>
  <c r="BR147" i="14"/>
  <c r="BT147" i="14" s="1"/>
  <c r="BR148" i="14"/>
  <c r="BT148" i="14" s="1"/>
  <c r="BR149" i="14"/>
  <c r="BT149" i="14" s="1"/>
  <c r="BR150" i="14"/>
  <c r="BT150" i="14" s="1"/>
  <c r="BR151" i="14"/>
  <c r="BT151" i="14" s="1"/>
  <c r="BR152" i="14"/>
  <c r="BT152" i="14" s="1"/>
  <c r="BR153" i="14"/>
  <c r="BT153" i="14" s="1"/>
  <c r="BR154" i="14"/>
  <c r="BT154" i="14" s="1"/>
  <c r="BR155" i="14"/>
  <c r="BT155" i="14" s="1"/>
  <c r="BR156" i="14"/>
  <c r="BT156" i="14" s="1"/>
  <c r="BR157" i="14"/>
  <c r="BT157" i="14" s="1"/>
  <c r="BR158" i="14"/>
  <c r="BT158" i="14" s="1"/>
  <c r="BR159" i="14"/>
  <c r="BT159" i="14" s="1"/>
  <c r="BR160" i="14"/>
  <c r="BT160" i="14" s="1"/>
  <c r="BR161" i="14"/>
  <c r="BT161" i="14" s="1"/>
  <c r="BR162" i="14"/>
  <c r="BT162" i="14" s="1"/>
  <c r="BR163" i="14"/>
  <c r="BT163" i="14" s="1"/>
  <c r="BR164" i="14"/>
  <c r="BT164" i="14" s="1"/>
  <c r="BR165" i="14"/>
  <c r="BT165" i="14" s="1"/>
  <c r="BR166" i="14"/>
  <c r="BT166" i="14" s="1"/>
  <c r="BR167" i="14"/>
  <c r="BT167" i="14" s="1"/>
  <c r="BR168" i="14"/>
  <c r="BT168" i="14" s="1"/>
  <c r="BR169" i="14"/>
  <c r="BT169" i="14" s="1"/>
  <c r="BR170" i="14"/>
  <c r="BT170" i="14" s="1"/>
  <c r="BR171" i="14"/>
  <c r="BT171" i="14" s="1"/>
  <c r="BR172" i="14"/>
  <c r="BT172" i="14" s="1"/>
  <c r="BR173" i="14"/>
  <c r="BT173" i="14" s="1"/>
  <c r="BR174" i="14"/>
  <c r="BT174" i="14" s="1"/>
  <c r="BR175" i="14"/>
  <c r="BT175" i="14" s="1"/>
  <c r="BR176" i="14"/>
  <c r="BT176" i="14" s="1"/>
  <c r="BR177" i="14"/>
  <c r="BT177" i="14" s="1"/>
  <c r="BR178" i="14"/>
  <c r="BT178" i="14" s="1"/>
  <c r="BR179" i="14"/>
  <c r="BT179" i="14" s="1"/>
  <c r="BR180" i="14"/>
  <c r="BT180" i="14" s="1"/>
  <c r="BR181" i="14"/>
  <c r="BT181" i="14" s="1"/>
  <c r="BR182" i="14"/>
  <c r="BT182" i="14" s="1"/>
  <c r="BR183" i="14"/>
  <c r="BT183" i="14" s="1"/>
  <c r="BR184" i="14"/>
  <c r="BT184" i="14" s="1"/>
  <c r="BR185" i="14"/>
  <c r="BT185" i="14" s="1"/>
  <c r="BR186" i="14"/>
  <c r="BT186" i="14" s="1"/>
  <c r="BR187" i="14"/>
  <c r="BT187" i="14" s="1"/>
  <c r="BR188" i="14"/>
  <c r="BT188" i="14" s="1"/>
  <c r="BR189" i="14"/>
  <c r="BT189" i="14" s="1"/>
  <c r="BR190" i="14"/>
  <c r="BT190" i="14" s="1"/>
  <c r="BR191" i="14"/>
  <c r="BT191" i="14" s="1"/>
  <c r="BR192" i="14"/>
  <c r="BT192" i="14" s="1"/>
  <c r="BR193" i="14"/>
  <c r="BT193" i="14" s="1"/>
  <c r="BR194" i="14"/>
  <c r="BT194" i="14" s="1"/>
  <c r="BR195" i="14"/>
  <c r="BT195" i="14" s="1"/>
  <c r="BR196" i="14"/>
  <c r="BT196" i="14" s="1"/>
  <c r="BR197" i="14"/>
  <c r="BT197" i="14" s="1"/>
  <c r="BR198" i="14"/>
  <c r="BT198" i="14" s="1"/>
  <c r="BR199" i="14"/>
  <c r="BT199" i="14" s="1"/>
  <c r="BR200" i="14"/>
  <c r="BT200" i="14" s="1"/>
  <c r="BR201" i="14"/>
  <c r="BT201" i="14" s="1"/>
  <c r="BR202" i="14"/>
  <c r="BT202" i="14" s="1"/>
  <c r="BR203" i="14"/>
  <c r="BT203" i="14" s="1"/>
  <c r="BR204" i="14"/>
  <c r="BT204" i="14" s="1"/>
  <c r="BR205" i="14"/>
  <c r="BT205" i="14" s="1"/>
  <c r="BR206" i="14"/>
  <c r="BT206" i="14" s="1"/>
  <c r="BR207" i="14"/>
  <c r="BT207" i="14" s="1"/>
  <c r="BR208" i="14"/>
  <c r="BT208" i="14" s="1"/>
  <c r="BR209" i="14"/>
  <c r="BT209" i="14" s="1"/>
  <c r="BR210" i="14"/>
  <c r="BT210" i="14" s="1"/>
  <c r="BR211" i="14"/>
  <c r="BT211" i="14" s="1"/>
  <c r="BR212" i="14"/>
  <c r="BT212" i="14" s="1"/>
  <c r="BR213" i="14"/>
  <c r="BT213" i="14" s="1"/>
  <c r="BR214" i="14"/>
  <c r="BT214" i="14" s="1"/>
  <c r="BR215" i="14"/>
  <c r="BT215" i="14" s="1"/>
  <c r="BR216" i="14"/>
  <c r="BT216" i="14" s="1"/>
  <c r="BR217" i="14"/>
  <c r="BT217" i="14" s="1"/>
  <c r="BR218" i="14"/>
  <c r="BT218" i="14" s="1"/>
  <c r="BR219" i="14"/>
  <c r="BT219" i="14" s="1"/>
  <c r="BR220" i="14"/>
  <c r="BT220" i="14" s="1"/>
  <c r="BR221" i="14"/>
  <c r="BT221" i="14" s="1"/>
  <c r="BR222" i="14"/>
  <c r="BT222" i="14" s="1"/>
  <c r="BR223" i="14"/>
  <c r="BT223" i="14" s="1"/>
  <c r="BR224" i="14"/>
  <c r="BT224" i="14" s="1"/>
  <c r="BR225" i="14"/>
  <c r="BT225" i="14" s="1"/>
  <c r="BR226" i="14"/>
  <c r="BT226" i="14" s="1"/>
  <c r="BR227" i="14"/>
  <c r="BT227" i="14" s="1"/>
  <c r="BR228" i="14"/>
  <c r="BT228" i="14" s="1"/>
  <c r="BR229" i="14"/>
  <c r="BT229" i="14" s="1"/>
  <c r="BR230" i="14"/>
  <c r="BT230" i="14" s="1"/>
  <c r="BR231" i="14"/>
  <c r="BT231" i="14" s="1"/>
  <c r="BR232" i="14"/>
  <c r="BT232" i="14" s="1"/>
  <c r="BR233" i="14"/>
  <c r="BT233" i="14" s="1"/>
  <c r="BR234" i="14"/>
  <c r="BT234" i="14" s="1"/>
  <c r="BR235" i="14"/>
  <c r="BT235" i="14" s="1"/>
  <c r="BR236" i="14"/>
  <c r="BT236" i="14" s="1"/>
  <c r="BR237" i="14"/>
  <c r="BT237" i="14" s="1"/>
  <c r="BR238" i="14"/>
  <c r="BT238" i="14" s="1"/>
  <c r="BR239" i="14"/>
  <c r="BT239" i="14" s="1"/>
  <c r="BR240" i="14"/>
  <c r="BT240" i="14" s="1"/>
  <c r="BR241" i="14"/>
  <c r="BT241" i="14" s="1"/>
  <c r="BR242" i="14"/>
  <c r="BT242" i="14" s="1"/>
  <c r="BR243" i="14"/>
  <c r="BT243" i="14" s="1"/>
  <c r="BR244" i="14"/>
  <c r="BT244" i="14" s="1"/>
  <c r="BR245" i="14"/>
  <c r="BT245" i="14" s="1"/>
  <c r="BR246" i="14"/>
  <c r="BT246" i="14" s="1"/>
  <c r="BR247" i="14"/>
  <c r="BT247" i="14" s="1"/>
  <c r="BR248" i="14"/>
  <c r="BT248" i="14" s="1"/>
  <c r="BR249" i="14"/>
  <c r="BT249" i="14" s="1"/>
  <c r="BR250" i="14"/>
  <c r="BT250" i="14" s="1"/>
  <c r="BR251" i="14"/>
  <c r="BT251" i="14" s="1"/>
  <c r="BR252" i="14"/>
  <c r="BT252" i="14" s="1"/>
  <c r="BR253" i="14"/>
  <c r="BT253" i="14" s="1"/>
  <c r="BR254" i="14"/>
  <c r="BT254" i="14" s="1"/>
  <c r="BR255" i="14"/>
  <c r="BT255" i="14" s="1"/>
  <c r="BR256" i="14"/>
  <c r="BT256" i="14" s="1"/>
  <c r="BR257" i="14"/>
  <c r="BT257" i="14" s="1"/>
  <c r="BR258" i="14"/>
  <c r="BT258" i="14" s="1"/>
  <c r="BR259" i="14"/>
  <c r="BT259" i="14" s="1"/>
  <c r="BR260" i="14"/>
  <c r="BT260" i="14" s="1"/>
  <c r="BR261" i="14"/>
  <c r="BT261" i="14" s="1"/>
  <c r="BR262" i="14"/>
  <c r="BT262" i="14" s="1"/>
  <c r="BR263" i="14"/>
  <c r="BT263" i="14" s="1"/>
  <c r="BR264" i="14"/>
  <c r="BT264" i="14" s="1"/>
  <c r="BR265" i="14"/>
  <c r="BT265" i="14" s="1"/>
  <c r="BR266" i="14"/>
  <c r="BT266" i="14" s="1"/>
  <c r="BR267" i="14"/>
  <c r="BT267" i="14" s="1"/>
  <c r="BR268" i="14"/>
  <c r="BT268" i="14" s="1"/>
  <c r="BR269" i="14"/>
  <c r="BT269" i="14" s="1"/>
  <c r="BR270" i="14"/>
  <c r="BT270" i="14" s="1"/>
  <c r="BR271" i="14"/>
  <c r="BT271" i="14" s="1"/>
  <c r="BR272" i="14"/>
  <c r="BT272" i="14" s="1"/>
  <c r="BR273" i="14"/>
  <c r="BT273" i="14" s="1"/>
  <c r="BR274" i="14"/>
  <c r="BT274" i="14" s="1"/>
  <c r="BR275" i="14"/>
  <c r="BT275" i="14" s="1"/>
  <c r="BR276" i="14"/>
  <c r="BT276" i="14" s="1"/>
  <c r="BR277" i="14"/>
  <c r="BT277" i="14" s="1"/>
  <c r="BR278" i="14"/>
  <c r="BT278" i="14" s="1"/>
  <c r="BR279" i="14"/>
  <c r="BT279" i="14" s="1"/>
  <c r="BR280" i="14"/>
  <c r="BT280" i="14" s="1"/>
  <c r="BR281" i="14"/>
  <c r="BT281" i="14" s="1"/>
  <c r="BR282" i="14"/>
  <c r="BT282" i="14" s="1"/>
  <c r="BR283" i="14"/>
  <c r="BT283" i="14" s="1"/>
  <c r="BR284" i="14"/>
  <c r="BT284" i="14" s="1"/>
  <c r="BR285" i="14"/>
  <c r="BT285" i="14" s="1"/>
  <c r="BR286" i="14"/>
  <c r="BT286" i="14" s="1"/>
  <c r="BR287" i="14"/>
  <c r="BT287" i="14" s="1"/>
  <c r="BR288" i="14"/>
  <c r="BT288" i="14" s="1"/>
  <c r="BR289" i="14"/>
  <c r="BT289" i="14" s="1"/>
  <c r="BR290" i="14"/>
  <c r="BT290" i="14" s="1"/>
  <c r="BR291" i="14"/>
  <c r="BT291" i="14" s="1"/>
  <c r="BR292" i="14"/>
  <c r="BT292" i="14" s="1"/>
  <c r="BR293" i="14"/>
  <c r="BT293" i="14" s="1"/>
  <c r="BR294" i="14"/>
  <c r="BT294" i="14" s="1"/>
  <c r="BR295" i="14"/>
  <c r="BT295" i="14" s="1"/>
  <c r="BR296" i="14"/>
  <c r="BT296" i="14" s="1"/>
  <c r="BR297" i="14"/>
  <c r="BT297" i="14" s="1"/>
  <c r="BR298" i="14"/>
  <c r="BT298" i="14" s="1"/>
  <c r="BR299" i="14"/>
  <c r="BT299" i="14" s="1"/>
  <c r="BR300" i="14"/>
  <c r="BT300" i="14" s="1"/>
  <c r="BR301" i="14"/>
  <c r="BT301" i="14" s="1"/>
  <c r="BR302" i="14"/>
  <c r="BT302" i="14" s="1"/>
  <c r="BR303" i="14"/>
  <c r="BT303" i="14" s="1"/>
  <c r="BR304" i="14"/>
  <c r="BT304" i="14" s="1"/>
  <c r="BR305" i="14"/>
  <c r="BT305" i="14" s="1"/>
  <c r="BR306" i="14"/>
  <c r="BT306" i="14" s="1"/>
  <c r="BR307" i="14"/>
  <c r="BT307" i="14" s="1"/>
  <c r="BR308" i="14"/>
  <c r="BT308" i="14" s="1"/>
  <c r="BR309" i="14"/>
  <c r="BT309" i="14" s="1"/>
  <c r="BR310" i="14"/>
  <c r="BT310" i="14" s="1"/>
  <c r="BR311" i="14"/>
  <c r="BT311" i="14" s="1"/>
  <c r="BR312" i="14"/>
  <c r="BT312" i="14" s="1"/>
  <c r="BR313" i="14"/>
  <c r="BT313" i="14" s="1"/>
  <c r="BR314" i="14"/>
  <c r="BT314" i="14" s="1"/>
  <c r="BR315" i="14"/>
  <c r="BT315" i="14" s="1"/>
  <c r="BR316" i="14"/>
  <c r="BT316" i="14" s="1"/>
  <c r="BR317" i="14"/>
  <c r="BT317" i="14" s="1"/>
  <c r="BR318" i="14"/>
  <c r="BT318" i="14" s="1"/>
  <c r="BR319" i="14"/>
  <c r="BT319" i="14" s="1"/>
  <c r="BR320" i="14"/>
  <c r="BT320" i="14" s="1"/>
  <c r="BR321" i="14"/>
  <c r="BT321" i="14" s="1"/>
  <c r="BR322" i="14"/>
  <c r="BT322" i="14" s="1"/>
  <c r="BR323" i="14"/>
  <c r="BT323" i="14" s="1"/>
  <c r="BR324" i="14"/>
  <c r="BT324" i="14" s="1"/>
  <c r="BR325" i="14"/>
  <c r="BT325" i="14" s="1"/>
  <c r="BR326" i="14"/>
  <c r="BT326" i="14" s="1"/>
  <c r="BR327" i="14"/>
  <c r="BT327" i="14" s="1"/>
  <c r="BR328" i="14"/>
  <c r="BT328" i="14" s="1"/>
  <c r="BR329" i="14"/>
  <c r="BT329" i="14" s="1"/>
  <c r="BR330" i="14"/>
  <c r="BT330" i="14" s="1"/>
  <c r="BR331" i="14"/>
  <c r="BT331" i="14" s="1"/>
  <c r="BR332" i="14"/>
  <c r="BT332" i="14" s="1"/>
  <c r="BR333" i="14"/>
  <c r="BT333" i="14" s="1"/>
  <c r="BR334" i="14"/>
  <c r="BT334" i="14" s="1"/>
  <c r="BR335" i="14"/>
  <c r="BT335" i="14" s="1"/>
  <c r="BR336" i="14"/>
  <c r="BT336" i="14" s="1"/>
  <c r="BR337" i="14"/>
  <c r="BT337" i="14" s="1"/>
  <c r="BR338" i="14"/>
  <c r="BT338" i="14" s="1"/>
  <c r="BR339" i="14"/>
  <c r="BT339" i="14" s="1"/>
  <c r="BR340" i="14"/>
  <c r="BT340" i="14" s="1"/>
  <c r="BR341" i="14"/>
  <c r="BT341" i="14" s="1"/>
  <c r="BR342" i="14"/>
  <c r="BT342" i="14" s="1"/>
  <c r="BR343" i="14"/>
  <c r="BT343" i="14" s="1"/>
  <c r="BR344" i="14"/>
  <c r="BT344" i="14" s="1"/>
  <c r="BR345" i="14"/>
  <c r="BT345" i="14" s="1"/>
  <c r="BR346" i="14"/>
  <c r="BT346" i="14" s="1"/>
  <c r="BR347" i="14"/>
  <c r="BT347" i="14" s="1"/>
  <c r="BR348" i="14"/>
  <c r="BT348" i="14" s="1"/>
  <c r="BR349" i="14"/>
  <c r="BT349" i="14" s="1"/>
  <c r="BR350" i="14"/>
  <c r="BT350" i="14" s="1"/>
  <c r="BR351" i="14"/>
  <c r="BT351" i="14" s="1"/>
  <c r="BR352" i="14"/>
  <c r="BT352" i="14" s="1"/>
  <c r="BR353" i="14"/>
  <c r="BT353" i="14" s="1"/>
  <c r="BR354" i="14"/>
  <c r="BT354" i="14" s="1"/>
  <c r="BR355" i="14"/>
  <c r="BT355" i="14" s="1"/>
  <c r="BR356" i="14"/>
  <c r="BT356" i="14" s="1"/>
  <c r="BR357" i="14"/>
  <c r="BT357" i="14" s="1"/>
  <c r="BR358" i="14"/>
  <c r="BT358" i="14" s="1"/>
  <c r="BR359" i="14"/>
  <c r="BT359" i="14" s="1"/>
  <c r="BR360" i="14"/>
  <c r="BT360" i="14" s="1"/>
  <c r="BR361" i="14"/>
  <c r="BT361" i="14" s="1"/>
  <c r="BR362" i="14"/>
  <c r="BT362" i="14" s="1"/>
  <c r="BR363" i="14"/>
  <c r="BT363" i="14" s="1"/>
  <c r="BR364" i="14"/>
  <c r="BT364" i="14" s="1"/>
  <c r="BR365" i="14"/>
  <c r="BT365" i="14" s="1"/>
  <c r="BR366" i="14"/>
  <c r="BT366" i="14" s="1"/>
  <c r="BR367" i="14"/>
  <c r="BT367" i="14" s="1"/>
  <c r="BR368" i="14"/>
  <c r="BT368" i="14" s="1"/>
  <c r="BR369" i="14"/>
  <c r="BT369" i="14" s="1"/>
  <c r="BR370" i="14"/>
  <c r="BT370" i="14" s="1"/>
  <c r="BR371" i="14"/>
  <c r="BT371" i="14" s="1"/>
  <c r="BR372" i="14"/>
  <c r="BT372" i="14" s="1"/>
  <c r="BR373" i="14"/>
  <c r="BT373" i="14" s="1"/>
  <c r="BR374" i="14"/>
  <c r="BT374" i="14" s="1"/>
  <c r="BR375" i="14"/>
  <c r="BT375" i="14" s="1"/>
  <c r="BR376" i="14"/>
  <c r="BT376" i="14" s="1"/>
  <c r="BR377" i="14"/>
  <c r="BT377" i="14" s="1"/>
  <c r="BR378" i="14"/>
  <c r="BT378" i="14" s="1"/>
  <c r="BR379" i="14"/>
  <c r="BT379" i="14" s="1"/>
  <c r="BR380" i="14"/>
  <c r="BT380" i="14" s="1"/>
  <c r="BR381" i="14"/>
  <c r="BT381" i="14" s="1"/>
  <c r="BR382" i="14"/>
  <c r="BT382" i="14" s="1"/>
  <c r="BR383" i="14"/>
  <c r="BT383" i="14" s="1"/>
  <c r="BR384" i="14"/>
  <c r="BT384" i="14" s="1"/>
  <c r="BR385" i="14"/>
  <c r="BT385" i="14" s="1"/>
  <c r="BR386" i="14"/>
  <c r="BT386" i="14" s="1"/>
  <c r="BR387" i="14"/>
  <c r="BT387" i="14" s="1"/>
  <c r="BR388" i="14"/>
  <c r="BT388" i="14" s="1"/>
  <c r="BR389" i="14"/>
  <c r="BT389" i="14" s="1"/>
  <c r="BR390" i="14"/>
  <c r="BT390" i="14" s="1"/>
  <c r="BR391" i="14"/>
  <c r="BT391" i="14" s="1"/>
  <c r="BR392" i="14"/>
  <c r="BT392" i="14" s="1"/>
  <c r="BR393" i="14"/>
  <c r="BT393" i="14" s="1"/>
  <c r="BR394" i="14"/>
  <c r="BT394" i="14" s="1"/>
  <c r="BR395" i="14"/>
  <c r="BT395" i="14" s="1"/>
  <c r="BR396" i="14"/>
  <c r="BT396" i="14" s="1"/>
  <c r="BR397" i="14"/>
  <c r="BT397" i="14" s="1"/>
  <c r="BR398" i="14"/>
  <c r="BT398" i="14" s="1"/>
  <c r="BR399" i="14"/>
  <c r="BT399" i="14" s="1"/>
  <c r="BR400" i="14"/>
  <c r="BT400" i="14" s="1"/>
  <c r="BR401" i="14"/>
  <c r="BT401" i="14" s="1"/>
  <c r="BR402" i="14"/>
  <c r="BT402" i="14" s="1"/>
  <c r="BR403" i="14"/>
  <c r="BT403" i="14" s="1"/>
  <c r="BR404" i="14"/>
  <c r="BT404" i="14" s="1"/>
  <c r="BR405" i="14"/>
  <c r="BT405" i="14" s="1"/>
  <c r="BR406" i="14"/>
  <c r="BT406" i="14" s="1"/>
  <c r="BR407" i="14"/>
  <c r="BT407" i="14" s="1"/>
  <c r="BR408" i="14"/>
  <c r="BT408" i="14" s="1"/>
  <c r="BR409" i="14"/>
  <c r="BT409" i="14" s="1"/>
  <c r="BR410" i="14"/>
  <c r="BT410" i="14" s="1"/>
  <c r="BR411" i="14"/>
  <c r="BT411" i="14" s="1"/>
  <c r="BR412" i="14"/>
  <c r="BT412" i="14" s="1"/>
  <c r="BR413" i="14"/>
  <c r="BT413" i="14" s="1"/>
  <c r="BR414" i="14"/>
  <c r="BT414" i="14" s="1"/>
  <c r="BR415" i="14"/>
  <c r="BT415" i="14" s="1"/>
  <c r="BR416" i="14"/>
  <c r="BT416" i="14" s="1"/>
  <c r="BR417" i="14"/>
  <c r="BT417" i="14" s="1"/>
  <c r="BR418" i="14"/>
  <c r="BT418" i="14" s="1"/>
  <c r="BR419" i="14"/>
  <c r="BT419" i="14" s="1"/>
  <c r="BR420" i="14"/>
  <c r="BT420" i="14" s="1"/>
  <c r="BR421" i="14"/>
  <c r="BT421" i="14" s="1"/>
  <c r="BR422" i="14"/>
  <c r="BT422" i="14" s="1"/>
  <c r="BR423" i="14"/>
  <c r="BT423" i="14" s="1"/>
  <c r="BR424" i="14"/>
  <c r="BT424" i="14" s="1"/>
  <c r="BR425" i="14"/>
  <c r="BT425" i="14" s="1"/>
  <c r="BR426" i="14"/>
  <c r="BT426" i="14" s="1"/>
  <c r="BR427" i="14"/>
  <c r="BT427" i="14" s="1"/>
  <c r="BR428" i="14"/>
  <c r="BT428" i="14" s="1"/>
  <c r="BR429" i="14"/>
  <c r="BT429" i="14" s="1"/>
  <c r="BR430" i="14"/>
  <c r="BT430" i="14" s="1"/>
  <c r="BR431" i="14"/>
  <c r="BT431" i="14" s="1"/>
  <c r="BR432" i="14"/>
  <c r="BT432" i="14" s="1"/>
  <c r="BR433" i="14"/>
  <c r="BT433" i="14" s="1"/>
  <c r="BR434" i="14"/>
  <c r="BT434" i="14" s="1"/>
  <c r="BR435" i="14"/>
  <c r="BT435" i="14" s="1"/>
  <c r="BR436" i="14"/>
  <c r="BT436" i="14" s="1"/>
  <c r="BR437" i="14"/>
  <c r="BT437" i="14" s="1"/>
  <c r="BR438" i="14"/>
  <c r="BT438" i="14" s="1"/>
  <c r="BR439" i="14"/>
  <c r="BT439" i="14" s="1"/>
  <c r="BR440" i="14"/>
  <c r="BT440" i="14" s="1"/>
  <c r="BR441" i="14"/>
  <c r="BT441" i="14" s="1"/>
  <c r="BR442" i="14"/>
  <c r="BT442" i="14" s="1"/>
  <c r="BR443" i="14"/>
  <c r="BT443" i="14" s="1"/>
  <c r="BR444" i="14"/>
  <c r="BT444" i="14" s="1"/>
  <c r="BR445" i="14"/>
  <c r="BT445" i="14" s="1"/>
  <c r="BR446" i="14"/>
  <c r="BT446" i="14" s="1"/>
  <c r="BR447" i="14"/>
  <c r="BT447" i="14" s="1"/>
  <c r="BR448" i="14"/>
  <c r="BT448" i="14" s="1"/>
  <c r="BR449" i="14"/>
  <c r="BT449" i="14" s="1"/>
  <c r="BR450" i="14"/>
  <c r="BT450" i="14" s="1"/>
  <c r="BR451" i="14"/>
  <c r="BT451" i="14" s="1"/>
  <c r="BR452" i="14"/>
  <c r="BT452" i="14" s="1"/>
  <c r="BR453" i="14"/>
  <c r="BT453" i="14" s="1"/>
  <c r="BR454" i="14"/>
  <c r="BT454" i="14" s="1"/>
  <c r="BR455" i="14"/>
  <c r="BT455" i="14" s="1"/>
  <c r="BR456" i="14"/>
  <c r="BT456" i="14" s="1"/>
  <c r="BR457" i="14"/>
  <c r="BT457" i="14" s="1"/>
  <c r="BR458" i="14"/>
  <c r="BT458" i="14" s="1"/>
  <c r="BR459" i="14"/>
  <c r="BT459" i="14" s="1"/>
  <c r="BR460" i="14"/>
  <c r="BT460" i="14" s="1"/>
  <c r="BR461" i="14"/>
  <c r="BT461" i="14" s="1"/>
  <c r="BR462" i="14"/>
  <c r="BT462" i="14" s="1"/>
  <c r="BR463" i="14"/>
  <c r="BT463" i="14" s="1"/>
  <c r="BR464" i="14"/>
  <c r="BT464" i="14" s="1"/>
  <c r="BR465" i="14"/>
  <c r="BT465" i="14" s="1"/>
  <c r="BR466" i="14"/>
  <c r="BT466" i="14" s="1"/>
  <c r="BR467" i="14"/>
  <c r="BT467" i="14" s="1"/>
  <c r="BR468" i="14"/>
  <c r="BT468" i="14" s="1"/>
  <c r="BR469" i="14"/>
  <c r="BT469" i="14" s="1"/>
  <c r="BR470" i="14"/>
  <c r="BT470" i="14" s="1"/>
  <c r="BR471" i="14"/>
  <c r="BT471" i="14" s="1"/>
  <c r="BR472" i="14"/>
  <c r="BT472" i="14" s="1"/>
  <c r="BR473" i="14"/>
  <c r="BT473" i="14" s="1"/>
  <c r="BR474" i="14"/>
  <c r="BT474" i="14" s="1"/>
  <c r="BR475" i="14"/>
  <c r="BT475" i="14" s="1"/>
  <c r="BR476" i="14"/>
  <c r="BT476" i="14" s="1"/>
  <c r="BR477" i="14"/>
  <c r="BT477" i="14" s="1"/>
  <c r="BR478" i="14"/>
  <c r="BT478" i="14" s="1"/>
  <c r="BR479" i="14"/>
  <c r="BT479" i="14" s="1"/>
  <c r="BR480" i="14"/>
  <c r="BT480" i="14" s="1"/>
  <c r="BR481" i="14"/>
  <c r="BT481" i="14" s="1"/>
  <c r="BR482" i="14"/>
  <c r="BT482" i="14" s="1"/>
  <c r="BR483" i="14"/>
  <c r="BT483" i="14" s="1"/>
  <c r="BR484" i="14"/>
  <c r="BT484" i="14" s="1"/>
  <c r="BR485" i="14"/>
  <c r="BT485" i="14" s="1"/>
  <c r="BR486" i="14"/>
  <c r="BT486" i="14" s="1"/>
  <c r="BR487" i="14"/>
  <c r="BT487" i="14" s="1"/>
  <c r="BR488" i="14"/>
  <c r="BT488" i="14" s="1"/>
  <c r="BR489" i="14"/>
  <c r="BT489" i="14" s="1"/>
  <c r="BR490" i="14"/>
  <c r="BT490" i="14" s="1"/>
  <c r="BR491" i="14"/>
  <c r="BT491" i="14" s="1"/>
  <c r="BR492" i="14"/>
  <c r="BT492" i="14" s="1"/>
  <c r="BR493" i="14"/>
  <c r="BT493" i="14" s="1"/>
  <c r="BR494" i="14"/>
  <c r="BT494" i="14" s="1"/>
  <c r="BR495" i="14"/>
  <c r="BT495" i="14" s="1"/>
  <c r="BR496" i="14"/>
  <c r="BT496" i="14" s="1"/>
  <c r="BR497" i="14"/>
  <c r="BT497" i="14" s="1"/>
  <c r="BR498" i="14"/>
  <c r="BT498" i="14" s="1"/>
  <c r="BR499" i="14"/>
  <c r="BT499" i="14" s="1"/>
  <c r="BR500" i="14"/>
  <c r="BT500" i="14" s="1"/>
  <c r="BR501" i="14"/>
  <c r="BT501" i="14" s="1"/>
  <c r="BR502" i="14"/>
  <c r="BT502" i="14" s="1"/>
  <c r="BR503" i="14"/>
  <c r="BT503" i="14" s="1"/>
  <c r="BR504" i="14"/>
  <c r="BT504" i="14" s="1"/>
  <c r="BR505" i="14"/>
  <c r="BT505" i="14" s="1"/>
  <c r="BR506" i="14"/>
  <c r="BT506" i="14" s="1"/>
  <c r="BR507" i="14"/>
  <c r="BT507" i="14" s="1"/>
  <c r="BR508" i="14"/>
  <c r="BT508" i="14" s="1"/>
  <c r="BR509" i="14"/>
  <c r="BT509" i="14" s="1"/>
  <c r="BR510" i="14"/>
  <c r="BT510" i="14" s="1"/>
  <c r="BR511" i="14"/>
  <c r="BT511" i="14" s="1"/>
  <c r="BR512" i="14"/>
  <c r="BT512" i="14" s="1"/>
  <c r="BR513" i="14"/>
  <c r="BT513" i="14" s="1"/>
  <c r="BR514" i="14"/>
  <c r="BT514" i="14" s="1"/>
  <c r="BR515" i="14"/>
  <c r="BT515" i="14" s="1"/>
  <c r="BR516" i="14"/>
  <c r="BT516" i="14" s="1"/>
  <c r="BR517" i="14"/>
  <c r="BT517" i="14" s="1"/>
  <c r="BR518" i="14"/>
  <c r="BT518" i="14" s="1"/>
  <c r="BR519" i="14"/>
  <c r="BT519" i="14" s="1"/>
  <c r="BR520" i="14"/>
  <c r="BT520" i="14" s="1"/>
  <c r="BR521" i="14"/>
  <c r="BT521" i="14" s="1"/>
  <c r="BR522" i="14"/>
  <c r="BT522" i="14" s="1"/>
  <c r="BR523" i="14"/>
  <c r="BT523" i="14" s="1"/>
  <c r="BR524" i="14"/>
  <c r="BT524" i="14" s="1"/>
  <c r="BR525" i="14"/>
  <c r="BT525" i="14" s="1"/>
  <c r="BR526" i="14"/>
  <c r="BT526" i="14" s="1"/>
  <c r="BR527" i="14"/>
  <c r="BT527" i="14" s="1"/>
  <c r="BR528" i="14"/>
  <c r="BT528" i="14" s="1"/>
  <c r="BR529" i="14"/>
  <c r="BT529" i="14" s="1"/>
  <c r="BR530" i="14"/>
  <c r="BT530" i="14" s="1"/>
  <c r="BR531" i="14"/>
  <c r="BT531" i="14" s="1"/>
  <c r="BR532" i="14"/>
  <c r="BT532" i="14" s="1"/>
  <c r="BR533" i="14"/>
  <c r="BT533" i="14" s="1"/>
  <c r="BR534" i="14"/>
  <c r="BT534" i="14" s="1"/>
  <c r="BR535" i="14"/>
  <c r="BT535" i="14" s="1"/>
  <c r="BR536" i="14"/>
  <c r="BT536" i="14" s="1"/>
  <c r="BR537" i="14"/>
  <c r="BT537" i="14" s="1"/>
  <c r="BR538" i="14"/>
  <c r="BT538" i="14" s="1"/>
  <c r="BR539" i="14"/>
  <c r="BT539" i="14" s="1"/>
  <c r="BR540" i="14"/>
  <c r="BT540" i="14" s="1"/>
  <c r="BR541" i="14"/>
  <c r="BT541" i="14" s="1"/>
  <c r="BR542" i="14"/>
  <c r="BT542" i="14" s="1"/>
  <c r="BR543" i="14"/>
  <c r="BT543" i="14" s="1"/>
  <c r="BR544" i="14"/>
  <c r="BT544" i="14" s="1"/>
  <c r="BR545" i="14"/>
  <c r="BT545" i="14" s="1"/>
  <c r="BR546" i="14"/>
  <c r="BT546" i="14" s="1"/>
  <c r="BR547" i="14"/>
  <c r="BT547" i="14" s="1"/>
  <c r="BR548" i="14"/>
  <c r="BT548" i="14" s="1"/>
  <c r="BR549" i="14"/>
  <c r="BT549" i="14" s="1"/>
  <c r="BR550" i="14"/>
  <c r="BT550" i="14" s="1"/>
  <c r="BR551" i="14"/>
  <c r="BT551" i="14" s="1"/>
  <c r="BR552" i="14"/>
  <c r="BT552" i="14" s="1"/>
  <c r="BR553" i="14"/>
  <c r="BT553" i="14" s="1"/>
  <c r="BR554" i="14"/>
  <c r="BT554" i="14" s="1"/>
  <c r="BR555" i="14"/>
  <c r="BT555" i="14" s="1"/>
  <c r="BR556" i="14"/>
  <c r="BT556" i="14" s="1"/>
  <c r="BR557" i="14"/>
  <c r="BT557" i="14" s="1"/>
  <c r="BR558" i="14"/>
  <c r="BT558" i="14" s="1"/>
  <c r="BR559" i="14"/>
  <c r="BT559" i="14" s="1"/>
  <c r="BR560" i="14"/>
  <c r="BT560" i="14" s="1"/>
  <c r="BR561" i="14"/>
  <c r="BT561" i="14" s="1"/>
  <c r="BR562" i="14"/>
  <c r="BT562" i="14" s="1"/>
  <c r="BR563" i="14"/>
  <c r="BT563" i="14" s="1"/>
  <c r="BR564" i="14"/>
  <c r="BT564" i="14" s="1"/>
  <c r="BR565" i="14"/>
  <c r="BT565" i="14" s="1"/>
  <c r="BR566" i="14"/>
  <c r="BT566" i="14" s="1"/>
  <c r="BR567" i="14"/>
  <c r="BT567" i="14" s="1"/>
  <c r="BR568" i="14"/>
  <c r="BT568" i="14" s="1"/>
  <c r="BR569" i="14"/>
  <c r="BT569" i="14" s="1"/>
  <c r="BR570" i="14"/>
  <c r="BT570" i="14" s="1"/>
  <c r="BR571" i="14"/>
  <c r="BT571" i="14" s="1"/>
  <c r="BR572" i="14"/>
  <c r="BT572" i="14" s="1"/>
  <c r="BR573" i="14"/>
  <c r="BT573" i="14" s="1"/>
  <c r="BR574" i="14"/>
  <c r="BT574" i="14" s="1"/>
  <c r="BR575" i="14"/>
  <c r="BT575" i="14" s="1"/>
  <c r="BR576" i="14"/>
  <c r="BT576" i="14" s="1"/>
  <c r="BR577" i="14"/>
  <c r="BT577" i="14" s="1"/>
  <c r="BR578" i="14"/>
  <c r="BT578" i="14" s="1"/>
  <c r="BR579" i="14"/>
  <c r="BT579" i="14" s="1"/>
  <c r="BR580" i="14"/>
  <c r="BT580" i="14" s="1"/>
  <c r="BR581" i="14"/>
  <c r="BT581" i="14" s="1"/>
  <c r="BR582" i="14"/>
  <c r="BT582" i="14" s="1"/>
  <c r="BR583" i="14"/>
  <c r="BT583" i="14" s="1"/>
  <c r="BR584" i="14"/>
  <c r="BT584" i="14" s="1"/>
  <c r="BR585" i="14"/>
  <c r="BT585" i="14" s="1"/>
  <c r="BR586" i="14"/>
  <c r="BT586" i="14" s="1"/>
  <c r="BR587" i="14"/>
  <c r="BT587" i="14" s="1"/>
  <c r="BR588" i="14"/>
  <c r="BT588" i="14" s="1"/>
  <c r="BR589" i="14"/>
  <c r="BT589" i="14" s="1"/>
  <c r="BR590" i="14"/>
  <c r="BT590" i="14" s="1"/>
  <c r="BR591" i="14"/>
  <c r="BT591" i="14" s="1"/>
  <c r="BR592" i="14"/>
  <c r="BT592" i="14" s="1"/>
  <c r="BR593" i="14"/>
  <c r="BT593" i="14" s="1"/>
  <c r="BR594" i="14"/>
  <c r="BT594" i="14" s="1"/>
  <c r="BR595" i="14"/>
  <c r="BT595" i="14" s="1"/>
  <c r="BR596" i="14"/>
  <c r="BT596" i="14" s="1"/>
  <c r="BR597" i="14"/>
  <c r="BT597" i="14" s="1"/>
  <c r="BR598" i="14"/>
  <c r="BT598" i="14" s="1"/>
  <c r="BR599" i="14"/>
  <c r="BT599" i="14" s="1"/>
  <c r="BR600" i="14"/>
  <c r="BT600" i="14" s="1"/>
  <c r="BR601" i="14"/>
  <c r="BT601" i="14" s="1"/>
  <c r="BR602" i="14"/>
  <c r="BT602" i="14" s="1"/>
  <c r="BR603" i="14"/>
  <c r="BT603" i="14" s="1"/>
  <c r="BR604" i="14"/>
  <c r="BT604" i="14" s="1"/>
  <c r="BR605" i="14"/>
  <c r="BT605" i="14" s="1"/>
  <c r="BR606" i="14"/>
  <c r="BT606" i="14" s="1"/>
  <c r="BR607" i="14"/>
  <c r="BT607" i="14" s="1"/>
  <c r="BR608" i="14"/>
  <c r="BT608" i="14" s="1"/>
  <c r="BR609" i="14"/>
  <c r="BT609" i="14" s="1"/>
  <c r="BR610" i="14"/>
  <c r="BT610" i="14" s="1"/>
  <c r="BR611" i="14"/>
  <c r="BT611" i="14" s="1"/>
  <c r="BR612" i="14"/>
  <c r="BT612" i="14" s="1"/>
  <c r="BR613" i="14"/>
  <c r="BT613" i="14" s="1"/>
  <c r="BR614" i="14"/>
  <c r="BT614" i="14" s="1"/>
  <c r="BR615" i="14"/>
  <c r="BT615" i="14" s="1"/>
  <c r="BR616" i="14"/>
  <c r="BT616" i="14" s="1"/>
  <c r="BR617" i="14"/>
  <c r="BT617" i="14" s="1"/>
  <c r="BR618" i="14"/>
  <c r="BT618" i="14" s="1"/>
  <c r="BR619" i="14"/>
  <c r="BT619" i="14" s="1"/>
  <c r="BR620" i="14"/>
  <c r="BT620" i="14" s="1"/>
  <c r="BR621" i="14"/>
  <c r="BT621" i="14" s="1"/>
  <c r="BR622" i="14"/>
  <c r="BT622" i="14" s="1"/>
  <c r="BR623" i="14"/>
  <c r="BT623" i="14" s="1"/>
  <c r="BR624" i="14"/>
  <c r="BT624" i="14" s="1"/>
  <c r="BR625" i="14"/>
  <c r="BT625" i="14" s="1"/>
  <c r="BR626" i="14"/>
  <c r="BT626" i="14" s="1"/>
  <c r="BR627" i="14"/>
  <c r="BT627" i="14" s="1"/>
  <c r="BR628" i="14"/>
  <c r="BT628" i="14" s="1"/>
  <c r="BR629" i="14"/>
  <c r="BT629" i="14" s="1"/>
  <c r="BR630" i="14"/>
  <c r="BT630" i="14" s="1"/>
  <c r="BR631" i="14"/>
  <c r="BT631" i="14" s="1"/>
  <c r="BR632" i="14"/>
  <c r="BT632" i="14" s="1"/>
  <c r="BR633" i="14"/>
  <c r="BT633" i="14" s="1"/>
  <c r="BR634" i="14"/>
  <c r="BT634" i="14" s="1"/>
  <c r="BR635" i="14"/>
  <c r="BT635" i="14" s="1"/>
  <c r="BR636" i="14"/>
  <c r="BT636" i="14" s="1"/>
  <c r="BR637" i="14"/>
  <c r="BT637" i="14" s="1"/>
  <c r="BR638" i="14"/>
  <c r="BT638" i="14" s="1"/>
  <c r="BR639" i="14"/>
  <c r="BT639" i="14" s="1"/>
  <c r="BR640" i="14"/>
  <c r="BT640" i="14" s="1"/>
  <c r="BR641" i="14"/>
  <c r="BT641" i="14" s="1"/>
  <c r="BR642" i="14"/>
  <c r="BT642" i="14" s="1"/>
  <c r="BR643" i="14"/>
  <c r="BT643" i="14" s="1"/>
  <c r="BR644" i="14"/>
  <c r="BT644" i="14" s="1"/>
  <c r="BR645" i="14"/>
  <c r="BT645" i="14" s="1"/>
  <c r="BR646" i="14"/>
  <c r="BT646" i="14" s="1"/>
  <c r="BR647" i="14"/>
  <c r="BT647" i="14" s="1"/>
  <c r="BR648" i="14"/>
  <c r="BT648" i="14" s="1"/>
  <c r="BR649" i="14"/>
  <c r="BT649" i="14" s="1"/>
  <c r="BR650" i="14"/>
  <c r="BT650" i="14" s="1"/>
  <c r="BR651" i="14"/>
  <c r="BT651" i="14" s="1"/>
  <c r="BR652" i="14"/>
  <c r="BT652" i="14" s="1"/>
  <c r="BR653" i="14"/>
  <c r="BT653" i="14" s="1"/>
  <c r="BR654" i="14"/>
  <c r="BT654" i="14" s="1"/>
  <c r="BR655" i="14"/>
  <c r="BT655" i="14" s="1"/>
  <c r="BR656" i="14"/>
  <c r="BT656" i="14" s="1"/>
  <c r="BR657" i="14"/>
  <c r="BT657" i="14" s="1"/>
  <c r="BR658" i="14"/>
  <c r="BT658" i="14" s="1"/>
  <c r="BR659" i="14"/>
  <c r="BT659" i="14" s="1"/>
  <c r="BR660" i="14"/>
  <c r="BT660" i="14" s="1"/>
  <c r="BR661" i="14"/>
  <c r="BT661" i="14" s="1"/>
  <c r="BR662" i="14"/>
  <c r="BT662" i="14" s="1"/>
  <c r="BR663" i="14"/>
  <c r="BT663" i="14" s="1"/>
  <c r="BR664" i="14"/>
  <c r="BT664" i="14" s="1"/>
  <c r="BR665" i="14"/>
  <c r="BT665" i="14" s="1"/>
  <c r="BR666" i="14"/>
  <c r="BT666" i="14" s="1"/>
  <c r="BR667" i="14"/>
  <c r="BT667" i="14" s="1"/>
  <c r="BR668" i="14"/>
  <c r="BT668" i="14" s="1"/>
  <c r="BR669" i="14"/>
  <c r="BT669" i="14" s="1"/>
  <c r="BR670" i="14"/>
  <c r="BT670" i="14" s="1"/>
  <c r="BR671" i="14"/>
  <c r="BT671" i="14" s="1"/>
  <c r="BR672" i="14"/>
  <c r="BT672" i="14" s="1"/>
  <c r="BR673" i="14"/>
  <c r="BT673" i="14" s="1"/>
  <c r="BR674" i="14"/>
  <c r="BT674" i="14" s="1"/>
  <c r="BR675" i="14"/>
  <c r="BT675" i="14" s="1"/>
  <c r="BR676" i="14"/>
  <c r="BT676" i="14" s="1"/>
  <c r="BR677" i="14"/>
  <c r="BT677" i="14" s="1"/>
  <c r="BR678" i="14"/>
  <c r="BT678" i="14" s="1"/>
  <c r="BR679" i="14"/>
  <c r="BT679" i="14" s="1"/>
  <c r="BR680" i="14"/>
  <c r="BT680" i="14" s="1"/>
  <c r="BR681" i="14"/>
  <c r="BT681" i="14" s="1"/>
  <c r="BR682" i="14"/>
  <c r="BT682" i="14" s="1"/>
  <c r="BR683" i="14"/>
  <c r="BT683" i="14" s="1"/>
  <c r="BR684" i="14"/>
  <c r="BT684" i="14" s="1"/>
  <c r="BR685" i="14"/>
  <c r="BT685" i="14" s="1"/>
  <c r="BR686" i="14"/>
  <c r="BT686" i="14" s="1"/>
  <c r="BR687" i="14"/>
  <c r="BT687" i="14" s="1"/>
  <c r="BR688" i="14"/>
  <c r="BT688" i="14" s="1"/>
  <c r="BR689" i="14"/>
  <c r="BT689" i="14" s="1"/>
  <c r="BR690" i="14"/>
  <c r="BT690" i="14" s="1"/>
  <c r="BR691" i="14"/>
  <c r="BT691" i="14" s="1"/>
  <c r="BR692" i="14"/>
  <c r="BT692" i="14" s="1"/>
  <c r="BR693" i="14"/>
  <c r="BT693" i="14" s="1"/>
  <c r="BR694" i="14"/>
  <c r="BT694" i="14" s="1"/>
  <c r="BR695" i="14"/>
  <c r="BT695" i="14" s="1"/>
  <c r="BR696" i="14"/>
  <c r="BT696" i="14" s="1"/>
  <c r="BR697" i="14"/>
  <c r="BT697" i="14" s="1"/>
  <c r="BR698" i="14"/>
  <c r="BT698" i="14" s="1"/>
  <c r="BR699" i="14"/>
  <c r="BT699" i="14" s="1"/>
  <c r="BR700" i="14"/>
  <c r="BT700" i="14" s="1"/>
  <c r="BR701" i="14"/>
  <c r="BT701" i="14" s="1"/>
  <c r="BR702" i="14"/>
  <c r="BT702" i="14" s="1"/>
  <c r="BR703" i="14"/>
  <c r="BT703" i="14" s="1"/>
  <c r="BR704" i="14"/>
  <c r="BT704" i="14" s="1"/>
  <c r="BR705" i="14"/>
  <c r="BT705" i="14" s="1"/>
  <c r="BR706" i="14"/>
  <c r="BT706" i="14" s="1"/>
  <c r="BR707" i="14"/>
  <c r="BT707" i="14" s="1"/>
  <c r="BR708" i="14"/>
  <c r="BT708" i="14" s="1"/>
  <c r="BR709" i="14"/>
  <c r="BT709" i="14" s="1"/>
  <c r="BR710" i="14"/>
  <c r="BT710" i="14" s="1"/>
  <c r="BR711" i="14"/>
  <c r="BT711" i="14" s="1"/>
  <c r="BR712" i="14"/>
  <c r="BT712" i="14" s="1"/>
  <c r="BR713" i="14"/>
  <c r="BT713" i="14" s="1"/>
  <c r="BR714" i="14"/>
  <c r="BT714" i="14" s="1"/>
  <c r="BR715" i="14"/>
  <c r="BT715" i="14" s="1"/>
  <c r="BR716" i="14"/>
  <c r="BT716" i="14" s="1"/>
  <c r="BR717" i="14"/>
  <c r="BT717" i="14" s="1"/>
  <c r="BR718" i="14"/>
  <c r="BT718" i="14" s="1"/>
  <c r="BR719" i="14"/>
  <c r="BT719" i="14" s="1"/>
  <c r="BR720" i="14"/>
  <c r="BT720" i="14" s="1"/>
  <c r="BR721" i="14"/>
  <c r="BT721" i="14" s="1"/>
  <c r="BR722" i="14"/>
  <c r="BT722" i="14" s="1"/>
  <c r="BR723" i="14"/>
  <c r="BT723" i="14" s="1"/>
  <c r="BR724" i="14"/>
  <c r="BT724" i="14" s="1"/>
  <c r="BR725" i="14"/>
  <c r="BT725" i="14" s="1"/>
  <c r="BR726" i="14"/>
  <c r="BT726" i="14" s="1"/>
  <c r="BR727" i="14"/>
  <c r="BT727" i="14" s="1"/>
  <c r="BR728" i="14"/>
  <c r="BT728" i="14" s="1"/>
  <c r="BR729" i="14"/>
  <c r="BT729" i="14" s="1"/>
  <c r="BR730" i="14"/>
  <c r="BT730" i="14" s="1"/>
  <c r="BR731" i="14"/>
  <c r="BT731" i="14" s="1"/>
  <c r="BR732" i="14"/>
  <c r="BT732" i="14" s="1"/>
  <c r="BR733" i="14"/>
  <c r="BT733" i="14" s="1"/>
  <c r="BR734" i="14"/>
  <c r="BT734" i="14" s="1"/>
  <c r="BR735" i="14"/>
  <c r="BT735" i="14" s="1"/>
  <c r="BR736" i="14"/>
  <c r="BT736" i="14" s="1"/>
  <c r="BR737" i="14"/>
  <c r="BT737" i="14" s="1"/>
  <c r="BR738" i="14"/>
  <c r="BT738" i="14" s="1"/>
  <c r="BR739" i="14"/>
  <c r="BT739" i="14" s="1"/>
  <c r="BR740" i="14"/>
  <c r="BT740" i="14" s="1"/>
  <c r="BR741" i="14"/>
  <c r="BT741" i="14" s="1"/>
  <c r="BR742" i="14"/>
  <c r="BT742" i="14" s="1"/>
  <c r="BR743" i="14"/>
  <c r="BT743" i="14" s="1"/>
  <c r="BR744" i="14"/>
  <c r="BT744" i="14" s="1"/>
  <c r="BR745" i="14"/>
  <c r="BT745" i="14" s="1"/>
  <c r="BR746" i="14"/>
  <c r="BT746" i="14" s="1"/>
  <c r="BR747" i="14"/>
  <c r="BT747" i="14" s="1"/>
  <c r="BR748" i="14"/>
  <c r="BT748" i="14" s="1"/>
  <c r="BR749" i="14"/>
  <c r="BT749" i="14" s="1"/>
  <c r="BR750" i="14"/>
  <c r="BT750" i="14" s="1"/>
  <c r="BR751" i="14"/>
  <c r="BT751" i="14" s="1"/>
  <c r="BR752" i="14"/>
  <c r="BT752" i="14" s="1"/>
  <c r="BR753" i="14"/>
  <c r="BT753" i="14" s="1"/>
  <c r="BR754" i="14"/>
  <c r="BT754" i="14" s="1"/>
  <c r="BR755" i="14"/>
  <c r="BT755" i="14" s="1"/>
  <c r="BR756" i="14"/>
  <c r="BT756" i="14" s="1"/>
  <c r="BR757" i="14"/>
  <c r="BT757" i="14" s="1"/>
  <c r="BR758" i="14"/>
  <c r="BT758" i="14" s="1"/>
  <c r="BR759" i="14"/>
  <c r="BT759" i="14" s="1"/>
  <c r="BR760" i="14"/>
  <c r="BT760" i="14" s="1"/>
  <c r="BR761" i="14"/>
  <c r="BT761" i="14" s="1"/>
  <c r="BR762" i="14"/>
  <c r="BT762" i="14" s="1"/>
  <c r="BR763" i="14"/>
  <c r="BT763" i="14" s="1"/>
  <c r="BR764" i="14"/>
  <c r="BT764" i="14" s="1"/>
  <c r="BR765" i="14"/>
  <c r="BT765" i="14" s="1"/>
  <c r="BR766" i="14"/>
  <c r="BT766" i="14" s="1"/>
  <c r="BR767" i="14"/>
  <c r="BT767" i="14" s="1"/>
  <c r="BR768" i="14"/>
  <c r="BT768" i="14" s="1"/>
  <c r="BR769" i="14"/>
  <c r="BT769" i="14" s="1"/>
  <c r="BR770" i="14"/>
  <c r="BT770" i="14" s="1"/>
  <c r="BR771" i="14"/>
  <c r="BT771" i="14" s="1"/>
  <c r="BR772" i="14"/>
  <c r="BT772" i="14" s="1"/>
  <c r="BR773" i="14"/>
  <c r="BT773" i="14" s="1"/>
  <c r="BR774" i="14"/>
  <c r="BT774" i="14" s="1"/>
  <c r="BR775" i="14"/>
  <c r="BT775" i="14" s="1"/>
  <c r="BR776" i="14"/>
  <c r="BT776" i="14" s="1"/>
  <c r="BR777" i="14"/>
  <c r="BT777" i="14" s="1"/>
  <c r="BR778" i="14"/>
  <c r="BT778" i="14" s="1"/>
  <c r="BR779" i="14"/>
  <c r="BT779" i="14" s="1"/>
  <c r="BR780" i="14"/>
  <c r="BT780" i="14" s="1"/>
  <c r="BR781" i="14"/>
  <c r="BT781" i="14" s="1"/>
  <c r="BR782" i="14"/>
  <c r="BT782" i="14" s="1"/>
  <c r="BR783" i="14"/>
  <c r="BT783" i="14" s="1"/>
  <c r="BR784" i="14"/>
  <c r="BT784" i="14" s="1"/>
  <c r="BR785" i="14"/>
  <c r="BT785" i="14" s="1"/>
  <c r="BR786" i="14"/>
  <c r="BT786" i="14" s="1"/>
  <c r="BR787" i="14"/>
  <c r="BT787" i="14" s="1"/>
  <c r="BR788" i="14"/>
  <c r="BT788" i="14" s="1"/>
  <c r="BR789" i="14"/>
  <c r="BT789" i="14" s="1"/>
  <c r="BR790" i="14"/>
  <c r="BT790" i="14" s="1"/>
  <c r="BR791" i="14"/>
  <c r="BT791" i="14" s="1"/>
  <c r="BR792" i="14"/>
  <c r="BT792" i="14" s="1"/>
  <c r="BR793" i="14"/>
  <c r="BT793" i="14" s="1"/>
  <c r="BR794" i="14"/>
  <c r="BT794" i="14" s="1"/>
  <c r="BR795" i="14"/>
  <c r="BT795" i="14" s="1"/>
  <c r="BR796" i="14"/>
  <c r="BT796" i="14" s="1"/>
  <c r="BR797" i="14"/>
  <c r="BT797" i="14" s="1"/>
  <c r="BR798" i="14"/>
  <c r="BT798" i="14" s="1"/>
  <c r="BR799" i="14"/>
  <c r="BT799" i="14" s="1"/>
  <c r="BR800" i="14"/>
  <c r="BT800" i="14" s="1"/>
  <c r="BR801" i="14"/>
  <c r="BT801" i="14" s="1"/>
  <c r="BR802" i="14"/>
  <c r="BT802" i="14" s="1"/>
  <c r="BR803" i="14"/>
  <c r="BT803" i="14" s="1"/>
  <c r="BR804" i="14"/>
  <c r="BT804" i="14" s="1"/>
  <c r="BR805" i="14"/>
  <c r="BT805" i="14" s="1"/>
  <c r="BR806" i="14"/>
  <c r="BT806" i="14" s="1"/>
  <c r="BR807" i="14"/>
  <c r="BT807" i="14" s="1"/>
  <c r="BR808" i="14"/>
  <c r="BT808" i="14" s="1"/>
  <c r="BR809" i="14"/>
  <c r="BT809" i="14" s="1"/>
  <c r="BR810" i="14"/>
  <c r="BT810" i="14" s="1"/>
  <c r="BR811" i="14"/>
  <c r="BT811" i="14" s="1"/>
  <c r="BR812" i="14"/>
  <c r="BT812" i="14" s="1"/>
  <c r="BR813" i="14"/>
  <c r="BT813" i="14" s="1"/>
  <c r="BR814" i="14"/>
  <c r="BT814" i="14" s="1"/>
  <c r="BR815" i="14"/>
  <c r="BT815" i="14" s="1"/>
  <c r="BR816" i="14"/>
  <c r="BT816" i="14" s="1"/>
  <c r="BR817" i="14"/>
  <c r="BT817" i="14" s="1"/>
  <c r="BR818" i="14"/>
  <c r="BT818" i="14" s="1"/>
  <c r="BR819" i="14"/>
  <c r="BT819" i="14" s="1"/>
  <c r="BR820" i="14"/>
  <c r="BT820" i="14" s="1"/>
  <c r="BR821" i="14"/>
  <c r="BT821" i="14" s="1"/>
  <c r="BR822" i="14"/>
  <c r="BT822" i="14" s="1"/>
  <c r="BR823" i="14"/>
  <c r="BT823" i="14" s="1"/>
  <c r="BR824" i="14"/>
  <c r="BT824" i="14" s="1"/>
  <c r="BR825" i="14"/>
  <c r="BT825" i="14" s="1"/>
  <c r="BR826" i="14"/>
  <c r="BT826" i="14" s="1"/>
  <c r="BR827" i="14"/>
  <c r="BT827" i="14" s="1"/>
  <c r="BR828" i="14"/>
  <c r="BT828" i="14" s="1"/>
  <c r="BR829" i="14"/>
  <c r="BT829" i="14" s="1"/>
  <c r="BR830" i="14"/>
  <c r="BT830" i="14" s="1"/>
  <c r="BR831" i="14"/>
  <c r="BT831" i="14" s="1"/>
  <c r="BR832" i="14"/>
  <c r="BT832" i="14" s="1"/>
  <c r="BR833" i="14"/>
  <c r="BT833" i="14" s="1"/>
  <c r="BR834" i="14"/>
  <c r="BT834" i="14" s="1"/>
  <c r="BR835" i="14"/>
  <c r="BT835" i="14" s="1"/>
  <c r="BR836" i="14"/>
  <c r="BT836" i="14" s="1"/>
  <c r="BR837" i="14"/>
  <c r="BT837" i="14" s="1"/>
  <c r="BR838" i="14"/>
  <c r="BT838" i="14" s="1"/>
  <c r="BR839" i="14"/>
  <c r="BT839" i="14" s="1"/>
  <c r="BR840" i="14"/>
  <c r="BT840" i="14" s="1"/>
  <c r="BR841" i="14"/>
  <c r="BT841" i="14" s="1"/>
  <c r="BR842" i="14"/>
  <c r="BT842" i="14" s="1"/>
  <c r="BR843" i="14"/>
  <c r="BT843" i="14" s="1"/>
  <c r="BR844" i="14"/>
  <c r="BT844" i="14" s="1"/>
  <c r="BR845" i="14"/>
  <c r="BT845" i="14" s="1"/>
  <c r="BR846" i="14"/>
  <c r="BT846" i="14" s="1"/>
  <c r="BR847" i="14"/>
  <c r="BT847" i="14" s="1"/>
  <c r="BR848" i="14"/>
  <c r="BT848" i="14" s="1"/>
  <c r="BR849" i="14"/>
  <c r="BT849" i="14" s="1"/>
  <c r="BR850" i="14"/>
  <c r="BT850" i="14" s="1"/>
  <c r="BR851" i="14"/>
  <c r="BT851" i="14" s="1"/>
  <c r="BR852" i="14"/>
  <c r="BT852" i="14" s="1"/>
  <c r="BR853" i="14"/>
  <c r="BT853" i="14" s="1"/>
  <c r="BR854" i="14"/>
  <c r="BT854" i="14" s="1"/>
  <c r="BR855" i="14"/>
  <c r="BT855" i="14" s="1"/>
  <c r="BR856" i="14"/>
  <c r="BT856" i="14" s="1"/>
  <c r="BR857" i="14"/>
  <c r="BT857" i="14" s="1"/>
  <c r="BR858" i="14"/>
  <c r="BT858" i="14" s="1"/>
  <c r="BR859" i="14"/>
  <c r="BT859" i="14" s="1"/>
  <c r="BR860" i="14"/>
  <c r="BT860" i="14" s="1"/>
  <c r="BR861" i="14"/>
  <c r="BT861" i="14" s="1"/>
  <c r="BR862" i="14"/>
  <c r="BT862" i="14" s="1"/>
  <c r="BR863" i="14"/>
  <c r="BT863" i="14" s="1"/>
  <c r="BR864" i="14"/>
  <c r="BT864" i="14" s="1"/>
  <c r="BR865" i="14"/>
  <c r="BT865" i="14" s="1"/>
  <c r="BR866" i="14"/>
  <c r="BT866" i="14" s="1"/>
  <c r="BR867" i="14"/>
  <c r="BT867" i="14" s="1"/>
  <c r="BR868" i="14"/>
  <c r="BT868" i="14" s="1"/>
  <c r="BR869" i="14"/>
  <c r="BT869" i="14" s="1"/>
  <c r="BR870" i="14"/>
  <c r="BT870" i="14" s="1"/>
  <c r="BR871" i="14"/>
  <c r="BT871" i="14" s="1"/>
  <c r="BR872" i="14"/>
  <c r="BT872" i="14" s="1"/>
  <c r="BR873" i="14"/>
  <c r="BT873" i="14" s="1"/>
  <c r="BR874" i="14"/>
  <c r="BT874" i="14" s="1"/>
  <c r="BR875" i="14"/>
  <c r="BT875" i="14" s="1"/>
  <c r="BR876" i="14"/>
  <c r="BT876" i="14" s="1"/>
  <c r="BR877" i="14"/>
  <c r="BT877" i="14" s="1"/>
  <c r="BR878" i="14"/>
  <c r="BT878" i="14" s="1"/>
  <c r="BR879" i="14"/>
  <c r="BT879" i="14" s="1"/>
  <c r="BR880" i="14"/>
  <c r="BT880" i="14" s="1"/>
  <c r="BR881" i="14"/>
  <c r="BT881" i="14" s="1"/>
  <c r="BR882" i="14"/>
  <c r="BT882" i="14" s="1"/>
  <c r="BR883" i="14"/>
  <c r="BT883" i="14" s="1"/>
  <c r="BR884" i="14"/>
  <c r="BT884" i="14" s="1"/>
  <c r="BR885" i="14"/>
  <c r="BT885" i="14" s="1"/>
  <c r="BR886" i="14"/>
  <c r="BT886" i="14" s="1"/>
  <c r="BR887" i="14"/>
  <c r="BT887" i="14" s="1"/>
  <c r="BR888" i="14"/>
  <c r="BT888" i="14" s="1"/>
  <c r="BR889" i="14"/>
  <c r="BT889" i="14" s="1"/>
  <c r="BR890" i="14"/>
  <c r="BT890" i="14" s="1"/>
  <c r="BR891" i="14"/>
  <c r="BT891" i="14" s="1"/>
  <c r="BR892" i="14"/>
  <c r="BT892" i="14" s="1"/>
  <c r="BR893" i="14"/>
  <c r="BT893" i="14" s="1"/>
  <c r="BR894" i="14"/>
  <c r="BT894" i="14" s="1"/>
  <c r="BR895" i="14"/>
  <c r="BT895" i="14" s="1"/>
  <c r="BR896" i="14"/>
  <c r="BT896" i="14" s="1"/>
  <c r="BR897" i="14"/>
  <c r="BT897" i="14" s="1"/>
  <c r="BR898" i="14"/>
  <c r="BT898" i="14" s="1"/>
  <c r="BR899" i="14"/>
  <c r="BT899" i="14" s="1"/>
  <c r="BR900" i="14"/>
  <c r="BT900" i="14" s="1"/>
  <c r="BR901" i="14"/>
  <c r="BT901" i="14" s="1"/>
  <c r="BR902" i="14"/>
  <c r="BT902" i="14" s="1"/>
  <c r="BR903" i="14"/>
  <c r="BT903" i="14" s="1"/>
  <c r="BR904" i="14"/>
  <c r="BT904" i="14" s="1"/>
  <c r="BR905" i="14"/>
  <c r="BT905" i="14" s="1"/>
  <c r="BR906" i="14"/>
  <c r="BT906" i="14" s="1"/>
  <c r="BR907" i="14"/>
  <c r="BT907" i="14" s="1"/>
  <c r="BR908" i="14"/>
  <c r="BT908" i="14" s="1"/>
  <c r="BR909" i="14"/>
  <c r="BT909" i="14" s="1"/>
  <c r="BR910" i="14"/>
  <c r="BT910" i="14" s="1"/>
  <c r="BR911" i="14"/>
  <c r="BT911" i="14" s="1"/>
  <c r="BR912" i="14"/>
  <c r="BT912" i="14" s="1"/>
  <c r="BR913" i="14"/>
  <c r="BT913" i="14" s="1"/>
  <c r="BR914" i="14"/>
  <c r="BT914" i="14" s="1"/>
  <c r="BR915" i="14"/>
  <c r="BT915" i="14" s="1"/>
  <c r="BR916" i="14"/>
  <c r="BT916" i="14" s="1"/>
  <c r="BR917" i="14"/>
  <c r="BT917" i="14" s="1"/>
  <c r="BR918" i="14"/>
  <c r="BT918" i="14" s="1"/>
  <c r="BR919" i="14"/>
  <c r="BT919" i="14" s="1"/>
  <c r="BR920" i="14"/>
  <c r="BT920" i="14" s="1"/>
  <c r="BR921" i="14"/>
  <c r="BT921" i="14" s="1"/>
  <c r="BR922" i="14"/>
  <c r="BT922" i="14" s="1"/>
  <c r="BR923" i="14"/>
  <c r="BT923" i="14" s="1"/>
  <c r="BR924" i="14"/>
  <c r="BT924" i="14" s="1"/>
  <c r="BR925" i="14"/>
  <c r="BT925" i="14" s="1"/>
  <c r="BR926" i="14"/>
  <c r="BT926" i="14" s="1"/>
  <c r="BR927" i="14"/>
  <c r="BT927" i="14" s="1"/>
  <c r="BR928" i="14"/>
  <c r="BT928" i="14" s="1"/>
  <c r="BR929" i="14"/>
  <c r="BT929" i="14" s="1"/>
  <c r="BR930" i="14"/>
  <c r="BT930" i="14" s="1"/>
  <c r="BR931" i="14"/>
  <c r="BT931" i="14" s="1"/>
  <c r="BR932" i="14"/>
  <c r="BT932" i="14" s="1"/>
  <c r="BR933" i="14"/>
  <c r="BT933" i="14" s="1"/>
  <c r="BR934" i="14"/>
  <c r="BT934" i="14" s="1"/>
  <c r="BR935" i="14"/>
  <c r="BT935" i="14" s="1"/>
  <c r="BR936" i="14"/>
  <c r="BT936" i="14" s="1"/>
  <c r="BR937" i="14"/>
  <c r="BT937" i="14" s="1"/>
  <c r="BR938" i="14"/>
  <c r="BT938" i="14" s="1"/>
  <c r="BR939" i="14"/>
  <c r="BT939" i="14" s="1"/>
  <c r="BR940" i="14"/>
  <c r="BT940" i="14" s="1"/>
  <c r="BR941" i="14"/>
  <c r="BT941" i="14" s="1"/>
  <c r="BR942" i="14"/>
  <c r="BT942" i="14" s="1"/>
  <c r="BR943" i="14"/>
  <c r="BT943" i="14" s="1"/>
  <c r="BR944" i="14"/>
  <c r="BT944" i="14" s="1"/>
  <c r="BR945" i="14"/>
  <c r="BT945" i="14" s="1"/>
  <c r="BR946" i="14"/>
  <c r="BT946" i="14" s="1"/>
  <c r="BR947" i="14"/>
  <c r="BT947" i="14" s="1"/>
  <c r="BR948" i="14"/>
  <c r="BT948" i="14" s="1"/>
  <c r="BR949" i="14"/>
  <c r="BT949" i="14" s="1"/>
  <c r="BR950" i="14"/>
  <c r="BT950" i="14" s="1"/>
  <c r="BR951" i="14"/>
  <c r="BT951" i="14" s="1"/>
  <c r="BR952" i="14"/>
  <c r="BT952" i="14" s="1"/>
  <c r="BR953" i="14"/>
  <c r="BT953" i="14" s="1"/>
  <c r="BR954" i="14"/>
  <c r="BT954" i="14" s="1"/>
  <c r="BR955" i="14"/>
  <c r="BT955" i="14" s="1"/>
  <c r="BR956" i="14"/>
  <c r="BT956" i="14" s="1"/>
  <c r="BR957" i="14"/>
  <c r="BT957" i="14" s="1"/>
  <c r="BR958" i="14"/>
  <c r="BT958" i="14" s="1"/>
  <c r="BR959" i="14"/>
  <c r="BT959" i="14" s="1"/>
  <c r="BR960" i="14"/>
  <c r="BT960" i="14" s="1"/>
  <c r="BR961" i="14"/>
  <c r="BT961" i="14" s="1"/>
  <c r="BR962" i="14"/>
  <c r="BT962" i="14" s="1"/>
  <c r="BR963" i="14"/>
  <c r="BT963" i="14" s="1"/>
  <c r="BR964" i="14"/>
  <c r="BT964" i="14" s="1"/>
  <c r="BR965" i="14"/>
  <c r="BT965" i="14" s="1"/>
  <c r="BR966" i="14"/>
  <c r="BT966" i="14" s="1"/>
  <c r="BR967" i="14"/>
  <c r="BT967" i="14" s="1"/>
  <c r="BR968" i="14"/>
  <c r="BT968" i="14" s="1"/>
  <c r="BR969" i="14"/>
  <c r="BT969" i="14" s="1"/>
  <c r="BR970" i="14"/>
  <c r="BT970" i="14" s="1"/>
  <c r="BR971" i="14"/>
  <c r="BT971" i="14" s="1"/>
  <c r="BR972" i="14"/>
  <c r="BT972" i="14" s="1"/>
  <c r="BR973" i="14"/>
  <c r="BT973" i="14" s="1"/>
  <c r="BR974" i="14"/>
  <c r="BT974" i="14" s="1"/>
  <c r="BR975" i="14"/>
  <c r="BT975" i="14" s="1"/>
  <c r="BR976" i="14"/>
  <c r="BT976" i="14" s="1"/>
  <c r="BR977" i="14"/>
  <c r="BT977" i="14" s="1"/>
  <c r="BR978" i="14"/>
  <c r="BT978" i="14" s="1"/>
  <c r="BR979" i="14"/>
  <c r="BT979" i="14" s="1"/>
  <c r="BR980" i="14"/>
  <c r="BT980" i="14" s="1"/>
  <c r="BR981" i="14"/>
  <c r="BT981" i="14" s="1"/>
  <c r="BR982" i="14"/>
  <c r="BT982" i="14" s="1"/>
  <c r="BR983" i="14"/>
  <c r="BT983" i="14" s="1"/>
  <c r="BR984" i="14"/>
  <c r="BT984" i="14" s="1"/>
  <c r="BR985" i="14"/>
  <c r="BT985" i="14" s="1"/>
  <c r="BR986" i="14"/>
  <c r="BT986" i="14" s="1"/>
  <c r="BR987" i="14"/>
  <c r="BT987" i="14" s="1"/>
  <c r="BR988" i="14"/>
  <c r="BT988" i="14" s="1"/>
  <c r="BR989" i="14"/>
  <c r="BT989" i="14" s="1"/>
  <c r="BR990" i="14"/>
  <c r="BT990" i="14" s="1"/>
  <c r="BR991" i="14"/>
  <c r="BT991" i="14" s="1"/>
  <c r="BR992" i="14"/>
  <c r="BT992" i="14" s="1"/>
  <c r="BR993" i="14"/>
  <c r="BT993" i="14" s="1"/>
  <c r="BR994" i="14"/>
  <c r="BT994" i="14" s="1"/>
  <c r="BR995" i="14"/>
  <c r="BT995" i="14" s="1"/>
  <c r="BG15" i="14"/>
  <c r="BG19" i="14"/>
  <c r="BI19" i="14" s="1"/>
  <c r="BG20" i="14"/>
  <c r="BI20" i="14" s="1"/>
  <c r="BG21" i="14"/>
  <c r="BI21" i="14" s="1"/>
  <c r="BG22" i="14"/>
  <c r="BI22" i="14" s="1"/>
  <c r="BG23" i="14"/>
  <c r="BI23" i="14" s="1"/>
  <c r="BG24" i="14"/>
  <c r="BI24" i="14" s="1"/>
  <c r="BG25" i="14"/>
  <c r="BI25" i="14" s="1"/>
  <c r="BG26" i="14"/>
  <c r="BI26" i="14" s="1"/>
  <c r="BG27" i="14"/>
  <c r="BI27" i="14" s="1"/>
  <c r="BG28" i="14"/>
  <c r="BI28" i="14" s="1"/>
  <c r="BG29" i="14"/>
  <c r="BI29" i="14" s="1"/>
  <c r="BG30" i="14"/>
  <c r="BI30" i="14" s="1"/>
  <c r="BG31" i="14"/>
  <c r="BI31" i="14" s="1"/>
  <c r="BG32" i="14"/>
  <c r="BI32" i="14" s="1"/>
  <c r="BG33" i="14"/>
  <c r="BI33" i="14" s="1"/>
  <c r="BG34" i="14"/>
  <c r="BI34" i="14" s="1"/>
  <c r="BG35" i="14"/>
  <c r="BI35" i="14" s="1"/>
  <c r="BG36" i="14"/>
  <c r="BI36" i="14" s="1"/>
  <c r="BG37" i="14"/>
  <c r="BI37" i="14" s="1"/>
  <c r="BG38" i="14"/>
  <c r="BI38" i="14" s="1"/>
  <c r="BG39" i="14"/>
  <c r="BI39" i="14" s="1"/>
  <c r="BG40" i="14"/>
  <c r="BI40" i="14" s="1"/>
  <c r="BG41" i="14"/>
  <c r="BI41" i="14" s="1"/>
  <c r="BG42" i="14"/>
  <c r="BI42" i="14" s="1"/>
  <c r="BG43" i="14"/>
  <c r="BI43" i="14" s="1"/>
  <c r="BG44" i="14"/>
  <c r="BI44" i="14" s="1"/>
  <c r="BG45" i="14"/>
  <c r="BI45" i="14" s="1"/>
  <c r="BG46" i="14"/>
  <c r="BI46" i="14" s="1"/>
  <c r="BG47" i="14"/>
  <c r="BI47" i="14" s="1"/>
  <c r="BG48" i="14"/>
  <c r="BI48" i="14" s="1"/>
  <c r="BG49" i="14"/>
  <c r="BI49" i="14" s="1"/>
  <c r="BG50" i="14"/>
  <c r="BI50" i="14" s="1"/>
  <c r="BG51" i="14"/>
  <c r="BI51" i="14" s="1"/>
  <c r="BG52" i="14"/>
  <c r="BI52" i="14" s="1"/>
  <c r="BG53" i="14"/>
  <c r="BI53" i="14" s="1"/>
  <c r="BG54" i="14"/>
  <c r="BI54" i="14" s="1"/>
  <c r="BG55" i="14"/>
  <c r="BI55" i="14" s="1"/>
  <c r="BG56" i="14"/>
  <c r="BI56" i="14" s="1"/>
  <c r="BG57" i="14"/>
  <c r="BI57" i="14" s="1"/>
  <c r="BG58" i="14"/>
  <c r="BI58" i="14" s="1"/>
  <c r="BG59" i="14"/>
  <c r="BI59" i="14" s="1"/>
  <c r="BG60" i="14"/>
  <c r="BI60" i="14" s="1"/>
  <c r="BG61" i="14"/>
  <c r="BI61" i="14" s="1"/>
  <c r="BG62" i="14"/>
  <c r="BI62" i="14" s="1"/>
  <c r="BG63" i="14"/>
  <c r="BI63" i="14" s="1"/>
  <c r="BG64" i="14"/>
  <c r="BI64" i="14" s="1"/>
  <c r="BG65" i="14"/>
  <c r="BI65" i="14" s="1"/>
  <c r="BG66" i="14"/>
  <c r="BI66" i="14" s="1"/>
  <c r="BG67" i="14"/>
  <c r="BI67" i="14" s="1"/>
  <c r="BG68" i="14"/>
  <c r="BI68" i="14" s="1"/>
  <c r="BG69" i="14"/>
  <c r="BI69" i="14" s="1"/>
  <c r="BG70" i="14"/>
  <c r="BI70" i="14" s="1"/>
  <c r="BG71" i="14"/>
  <c r="BI71" i="14" s="1"/>
  <c r="BG72" i="14"/>
  <c r="BI72" i="14" s="1"/>
  <c r="BG73" i="14"/>
  <c r="BI73" i="14" s="1"/>
  <c r="BG74" i="14"/>
  <c r="BI74" i="14" s="1"/>
  <c r="BG75" i="14"/>
  <c r="BI75" i="14" s="1"/>
  <c r="BG76" i="14"/>
  <c r="BI76" i="14" s="1"/>
  <c r="BG77" i="14"/>
  <c r="BI77" i="14" s="1"/>
  <c r="BG78" i="14"/>
  <c r="BI78" i="14" s="1"/>
  <c r="BG79" i="14"/>
  <c r="BI79" i="14" s="1"/>
  <c r="BG80" i="14"/>
  <c r="BI80" i="14" s="1"/>
  <c r="BG81" i="14"/>
  <c r="BI81" i="14" s="1"/>
  <c r="BG82" i="14"/>
  <c r="BI82" i="14" s="1"/>
  <c r="BG83" i="14"/>
  <c r="BI83" i="14" s="1"/>
  <c r="BG84" i="14"/>
  <c r="BI84" i="14" s="1"/>
  <c r="BG85" i="14"/>
  <c r="BI85" i="14" s="1"/>
  <c r="BG86" i="14"/>
  <c r="BI86" i="14" s="1"/>
  <c r="BG87" i="14"/>
  <c r="BI87" i="14" s="1"/>
  <c r="BG88" i="14"/>
  <c r="BI88" i="14" s="1"/>
  <c r="BG89" i="14"/>
  <c r="BI89" i="14" s="1"/>
  <c r="BG90" i="14"/>
  <c r="BI90" i="14" s="1"/>
  <c r="BG91" i="14"/>
  <c r="BI91" i="14" s="1"/>
  <c r="BG92" i="14"/>
  <c r="BI92" i="14" s="1"/>
  <c r="BG93" i="14"/>
  <c r="BI93" i="14" s="1"/>
  <c r="BG94" i="14"/>
  <c r="BI94" i="14" s="1"/>
  <c r="BG95" i="14"/>
  <c r="BI95" i="14" s="1"/>
  <c r="BG96" i="14"/>
  <c r="BI96" i="14" s="1"/>
  <c r="BG97" i="14"/>
  <c r="BI97" i="14" s="1"/>
  <c r="BG98" i="14"/>
  <c r="BI98" i="14" s="1"/>
  <c r="BG99" i="14"/>
  <c r="BI99" i="14" s="1"/>
  <c r="BG100" i="14"/>
  <c r="BI100" i="14" s="1"/>
  <c r="BG101" i="14"/>
  <c r="BI101" i="14" s="1"/>
  <c r="BG102" i="14"/>
  <c r="BI102" i="14" s="1"/>
  <c r="BG103" i="14"/>
  <c r="BI103" i="14" s="1"/>
  <c r="BG104" i="14"/>
  <c r="BI104" i="14" s="1"/>
  <c r="BG105" i="14"/>
  <c r="BI105" i="14" s="1"/>
  <c r="BG106" i="14"/>
  <c r="BI106" i="14" s="1"/>
  <c r="BG107" i="14"/>
  <c r="BI107" i="14" s="1"/>
  <c r="BG108" i="14"/>
  <c r="BI108" i="14" s="1"/>
  <c r="BG109" i="14"/>
  <c r="BI109" i="14" s="1"/>
  <c r="BG110" i="14"/>
  <c r="BI110" i="14" s="1"/>
  <c r="BG111" i="14"/>
  <c r="BI111" i="14" s="1"/>
  <c r="BG112" i="14"/>
  <c r="BI112" i="14" s="1"/>
  <c r="BG113" i="14"/>
  <c r="BI113" i="14" s="1"/>
  <c r="BG114" i="14"/>
  <c r="BI114" i="14" s="1"/>
  <c r="BG115" i="14"/>
  <c r="BI115" i="14" s="1"/>
  <c r="BG116" i="14"/>
  <c r="BI116" i="14" s="1"/>
  <c r="BG117" i="14"/>
  <c r="BI117" i="14" s="1"/>
  <c r="BG118" i="14"/>
  <c r="BI118" i="14" s="1"/>
  <c r="BG119" i="14"/>
  <c r="BI119" i="14" s="1"/>
  <c r="BG120" i="14"/>
  <c r="BI120" i="14" s="1"/>
  <c r="BG121" i="14"/>
  <c r="BI121" i="14" s="1"/>
  <c r="BG122" i="14"/>
  <c r="BI122" i="14" s="1"/>
  <c r="BG123" i="14"/>
  <c r="BI123" i="14" s="1"/>
  <c r="BG124" i="14"/>
  <c r="BI124" i="14" s="1"/>
  <c r="BG125" i="14"/>
  <c r="BI125" i="14" s="1"/>
  <c r="BG126" i="14"/>
  <c r="BI126" i="14" s="1"/>
  <c r="BG127" i="14"/>
  <c r="BI127" i="14" s="1"/>
  <c r="BG128" i="14"/>
  <c r="BI128" i="14" s="1"/>
  <c r="BG129" i="14"/>
  <c r="BI129" i="14" s="1"/>
  <c r="BG130" i="14"/>
  <c r="BI130" i="14" s="1"/>
  <c r="BG131" i="14"/>
  <c r="BI131" i="14" s="1"/>
  <c r="BG132" i="14"/>
  <c r="BI132" i="14" s="1"/>
  <c r="BG133" i="14"/>
  <c r="BI133" i="14" s="1"/>
  <c r="BG134" i="14"/>
  <c r="BI134" i="14" s="1"/>
  <c r="BG135" i="14"/>
  <c r="BI135" i="14" s="1"/>
  <c r="BG136" i="14"/>
  <c r="BI136" i="14" s="1"/>
  <c r="BG137" i="14"/>
  <c r="BI137" i="14" s="1"/>
  <c r="BG138" i="14"/>
  <c r="BI138" i="14" s="1"/>
  <c r="BG139" i="14"/>
  <c r="BI139" i="14" s="1"/>
  <c r="BG140" i="14"/>
  <c r="BI140" i="14" s="1"/>
  <c r="BG141" i="14"/>
  <c r="BI141" i="14" s="1"/>
  <c r="BG142" i="14"/>
  <c r="BI142" i="14" s="1"/>
  <c r="BG143" i="14"/>
  <c r="BI143" i="14" s="1"/>
  <c r="BG144" i="14"/>
  <c r="BI144" i="14" s="1"/>
  <c r="BG145" i="14"/>
  <c r="BI145" i="14" s="1"/>
  <c r="BG146" i="14"/>
  <c r="BI146" i="14" s="1"/>
  <c r="BG147" i="14"/>
  <c r="BI147" i="14" s="1"/>
  <c r="BG148" i="14"/>
  <c r="BI148" i="14" s="1"/>
  <c r="BG149" i="14"/>
  <c r="BI149" i="14" s="1"/>
  <c r="BG150" i="14"/>
  <c r="BI150" i="14" s="1"/>
  <c r="BG151" i="14"/>
  <c r="BI151" i="14" s="1"/>
  <c r="BG152" i="14"/>
  <c r="BI152" i="14" s="1"/>
  <c r="BG153" i="14"/>
  <c r="BI153" i="14" s="1"/>
  <c r="BG154" i="14"/>
  <c r="BI154" i="14" s="1"/>
  <c r="BG155" i="14"/>
  <c r="BI155" i="14" s="1"/>
  <c r="BG156" i="14"/>
  <c r="BI156" i="14" s="1"/>
  <c r="BG157" i="14"/>
  <c r="BI157" i="14" s="1"/>
  <c r="BG158" i="14"/>
  <c r="BI158" i="14" s="1"/>
  <c r="BG159" i="14"/>
  <c r="BI159" i="14" s="1"/>
  <c r="BG160" i="14"/>
  <c r="BI160" i="14" s="1"/>
  <c r="BG161" i="14"/>
  <c r="BI161" i="14" s="1"/>
  <c r="BG162" i="14"/>
  <c r="BI162" i="14" s="1"/>
  <c r="BG163" i="14"/>
  <c r="BI163" i="14" s="1"/>
  <c r="BG164" i="14"/>
  <c r="BI164" i="14" s="1"/>
  <c r="BG165" i="14"/>
  <c r="BI165" i="14" s="1"/>
  <c r="BG166" i="14"/>
  <c r="BI166" i="14" s="1"/>
  <c r="BG167" i="14"/>
  <c r="BI167" i="14" s="1"/>
  <c r="BG168" i="14"/>
  <c r="BI168" i="14" s="1"/>
  <c r="BG169" i="14"/>
  <c r="BI169" i="14" s="1"/>
  <c r="BG170" i="14"/>
  <c r="BI170" i="14" s="1"/>
  <c r="BG171" i="14"/>
  <c r="BI171" i="14" s="1"/>
  <c r="BG172" i="14"/>
  <c r="BI172" i="14" s="1"/>
  <c r="BG173" i="14"/>
  <c r="BI173" i="14" s="1"/>
  <c r="BG174" i="14"/>
  <c r="BI174" i="14" s="1"/>
  <c r="BG175" i="14"/>
  <c r="BI175" i="14" s="1"/>
  <c r="BG176" i="14"/>
  <c r="BI176" i="14" s="1"/>
  <c r="BG177" i="14"/>
  <c r="BI177" i="14" s="1"/>
  <c r="BG178" i="14"/>
  <c r="BI178" i="14" s="1"/>
  <c r="BG179" i="14"/>
  <c r="BI179" i="14" s="1"/>
  <c r="BG180" i="14"/>
  <c r="BI180" i="14" s="1"/>
  <c r="BG181" i="14"/>
  <c r="BI181" i="14" s="1"/>
  <c r="BG182" i="14"/>
  <c r="BI182" i="14" s="1"/>
  <c r="BG183" i="14"/>
  <c r="BI183" i="14" s="1"/>
  <c r="BG184" i="14"/>
  <c r="BI184" i="14" s="1"/>
  <c r="BG185" i="14"/>
  <c r="BI185" i="14" s="1"/>
  <c r="BG186" i="14"/>
  <c r="BI186" i="14" s="1"/>
  <c r="BG187" i="14"/>
  <c r="BI187" i="14" s="1"/>
  <c r="BG188" i="14"/>
  <c r="BI188" i="14" s="1"/>
  <c r="BG189" i="14"/>
  <c r="BI189" i="14" s="1"/>
  <c r="BG190" i="14"/>
  <c r="BI190" i="14" s="1"/>
  <c r="BG191" i="14"/>
  <c r="BI191" i="14" s="1"/>
  <c r="BG192" i="14"/>
  <c r="BI192" i="14" s="1"/>
  <c r="BG193" i="14"/>
  <c r="BI193" i="14" s="1"/>
  <c r="BG194" i="14"/>
  <c r="BI194" i="14" s="1"/>
  <c r="BG195" i="14"/>
  <c r="BI195" i="14" s="1"/>
  <c r="BG196" i="14"/>
  <c r="BI196" i="14" s="1"/>
  <c r="BG197" i="14"/>
  <c r="BI197" i="14" s="1"/>
  <c r="BG198" i="14"/>
  <c r="BI198" i="14" s="1"/>
  <c r="BG199" i="14"/>
  <c r="BI199" i="14" s="1"/>
  <c r="BG200" i="14"/>
  <c r="BI200" i="14" s="1"/>
  <c r="BG201" i="14"/>
  <c r="BI201" i="14" s="1"/>
  <c r="BG202" i="14"/>
  <c r="BI202" i="14" s="1"/>
  <c r="BG203" i="14"/>
  <c r="BI203" i="14" s="1"/>
  <c r="BG204" i="14"/>
  <c r="BI204" i="14" s="1"/>
  <c r="BG205" i="14"/>
  <c r="BI205" i="14" s="1"/>
  <c r="BG206" i="14"/>
  <c r="BI206" i="14" s="1"/>
  <c r="BG207" i="14"/>
  <c r="BI207" i="14" s="1"/>
  <c r="BG208" i="14"/>
  <c r="BI208" i="14" s="1"/>
  <c r="BG209" i="14"/>
  <c r="BI209" i="14" s="1"/>
  <c r="BG210" i="14"/>
  <c r="BI210" i="14" s="1"/>
  <c r="BG211" i="14"/>
  <c r="BI211" i="14" s="1"/>
  <c r="BG212" i="14"/>
  <c r="BI212" i="14" s="1"/>
  <c r="BG213" i="14"/>
  <c r="BI213" i="14" s="1"/>
  <c r="BG214" i="14"/>
  <c r="BI214" i="14" s="1"/>
  <c r="BG215" i="14"/>
  <c r="BI215" i="14" s="1"/>
  <c r="BG216" i="14"/>
  <c r="BI216" i="14" s="1"/>
  <c r="BG217" i="14"/>
  <c r="BI217" i="14" s="1"/>
  <c r="BG218" i="14"/>
  <c r="BI218" i="14" s="1"/>
  <c r="BG219" i="14"/>
  <c r="BI219" i="14" s="1"/>
  <c r="BG220" i="14"/>
  <c r="BI220" i="14" s="1"/>
  <c r="BG221" i="14"/>
  <c r="BI221" i="14" s="1"/>
  <c r="BG222" i="14"/>
  <c r="BI222" i="14" s="1"/>
  <c r="BG223" i="14"/>
  <c r="BI223" i="14" s="1"/>
  <c r="BG224" i="14"/>
  <c r="BI224" i="14" s="1"/>
  <c r="BG225" i="14"/>
  <c r="BI225" i="14" s="1"/>
  <c r="BG226" i="14"/>
  <c r="BI226" i="14" s="1"/>
  <c r="BG227" i="14"/>
  <c r="BI227" i="14" s="1"/>
  <c r="BG228" i="14"/>
  <c r="BI228" i="14" s="1"/>
  <c r="BG229" i="14"/>
  <c r="BI229" i="14" s="1"/>
  <c r="BG230" i="14"/>
  <c r="BI230" i="14" s="1"/>
  <c r="BG231" i="14"/>
  <c r="BI231" i="14" s="1"/>
  <c r="BG232" i="14"/>
  <c r="BI232" i="14" s="1"/>
  <c r="BG233" i="14"/>
  <c r="BI233" i="14" s="1"/>
  <c r="BG234" i="14"/>
  <c r="BI234" i="14" s="1"/>
  <c r="BG235" i="14"/>
  <c r="BI235" i="14" s="1"/>
  <c r="BG236" i="14"/>
  <c r="BI236" i="14" s="1"/>
  <c r="BG237" i="14"/>
  <c r="BI237" i="14" s="1"/>
  <c r="BG238" i="14"/>
  <c r="BI238" i="14" s="1"/>
  <c r="BG239" i="14"/>
  <c r="BI239" i="14" s="1"/>
  <c r="BG240" i="14"/>
  <c r="BI240" i="14" s="1"/>
  <c r="BG241" i="14"/>
  <c r="BI241" i="14" s="1"/>
  <c r="BG242" i="14"/>
  <c r="BI242" i="14" s="1"/>
  <c r="BG243" i="14"/>
  <c r="BI243" i="14" s="1"/>
  <c r="BG244" i="14"/>
  <c r="BI244" i="14" s="1"/>
  <c r="BG245" i="14"/>
  <c r="BI245" i="14" s="1"/>
  <c r="BG246" i="14"/>
  <c r="BI246" i="14" s="1"/>
  <c r="BG247" i="14"/>
  <c r="BI247" i="14" s="1"/>
  <c r="BG248" i="14"/>
  <c r="BI248" i="14" s="1"/>
  <c r="BG249" i="14"/>
  <c r="BI249" i="14" s="1"/>
  <c r="BG250" i="14"/>
  <c r="BI250" i="14" s="1"/>
  <c r="BG251" i="14"/>
  <c r="BI251" i="14" s="1"/>
  <c r="BG252" i="14"/>
  <c r="BI252" i="14" s="1"/>
  <c r="BG253" i="14"/>
  <c r="BI253" i="14" s="1"/>
  <c r="BG254" i="14"/>
  <c r="BI254" i="14" s="1"/>
  <c r="BG255" i="14"/>
  <c r="BI255" i="14" s="1"/>
  <c r="BG256" i="14"/>
  <c r="BI256" i="14" s="1"/>
  <c r="BG257" i="14"/>
  <c r="BI257" i="14" s="1"/>
  <c r="BG258" i="14"/>
  <c r="BI258" i="14" s="1"/>
  <c r="BG259" i="14"/>
  <c r="BI259" i="14" s="1"/>
  <c r="BG260" i="14"/>
  <c r="BI260" i="14" s="1"/>
  <c r="BG261" i="14"/>
  <c r="BI261" i="14" s="1"/>
  <c r="BG262" i="14"/>
  <c r="BI262" i="14" s="1"/>
  <c r="BG263" i="14"/>
  <c r="BI263" i="14" s="1"/>
  <c r="BG264" i="14"/>
  <c r="BI264" i="14" s="1"/>
  <c r="BG265" i="14"/>
  <c r="BI265" i="14" s="1"/>
  <c r="BG266" i="14"/>
  <c r="BI266" i="14" s="1"/>
  <c r="BG267" i="14"/>
  <c r="BI267" i="14" s="1"/>
  <c r="BG268" i="14"/>
  <c r="BI268" i="14" s="1"/>
  <c r="BG269" i="14"/>
  <c r="BI269" i="14" s="1"/>
  <c r="BG270" i="14"/>
  <c r="BI270" i="14" s="1"/>
  <c r="BG271" i="14"/>
  <c r="BI271" i="14" s="1"/>
  <c r="BG272" i="14"/>
  <c r="BI272" i="14" s="1"/>
  <c r="BG273" i="14"/>
  <c r="BI273" i="14" s="1"/>
  <c r="BG274" i="14"/>
  <c r="BI274" i="14" s="1"/>
  <c r="BG275" i="14"/>
  <c r="BI275" i="14" s="1"/>
  <c r="BG276" i="14"/>
  <c r="BI276" i="14" s="1"/>
  <c r="BG277" i="14"/>
  <c r="BI277" i="14" s="1"/>
  <c r="BG278" i="14"/>
  <c r="BI278" i="14" s="1"/>
  <c r="BG279" i="14"/>
  <c r="BI279" i="14" s="1"/>
  <c r="BG280" i="14"/>
  <c r="BI280" i="14" s="1"/>
  <c r="BG281" i="14"/>
  <c r="BI281" i="14" s="1"/>
  <c r="BG282" i="14"/>
  <c r="BI282" i="14" s="1"/>
  <c r="BG283" i="14"/>
  <c r="BI283" i="14" s="1"/>
  <c r="BG284" i="14"/>
  <c r="BI284" i="14" s="1"/>
  <c r="BG285" i="14"/>
  <c r="BI285" i="14" s="1"/>
  <c r="BG286" i="14"/>
  <c r="BI286" i="14" s="1"/>
  <c r="BG287" i="14"/>
  <c r="BI287" i="14" s="1"/>
  <c r="BG288" i="14"/>
  <c r="BI288" i="14" s="1"/>
  <c r="BG289" i="14"/>
  <c r="BI289" i="14" s="1"/>
  <c r="BG290" i="14"/>
  <c r="BI290" i="14" s="1"/>
  <c r="BG291" i="14"/>
  <c r="BI291" i="14" s="1"/>
  <c r="BG292" i="14"/>
  <c r="BI292" i="14" s="1"/>
  <c r="BG293" i="14"/>
  <c r="BI293" i="14" s="1"/>
  <c r="BG294" i="14"/>
  <c r="BI294" i="14" s="1"/>
  <c r="BG295" i="14"/>
  <c r="BI295" i="14" s="1"/>
  <c r="BG296" i="14"/>
  <c r="BI296" i="14" s="1"/>
  <c r="BG297" i="14"/>
  <c r="BI297" i="14" s="1"/>
  <c r="BG298" i="14"/>
  <c r="BI298" i="14" s="1"/>
  <c r="BG299" i="14"/>
  <c r="BI299" i="14" s="1"/>
  <c r="BG300" i="14"/>
  <c r="BI300" i="14" s="1"/>
  <c r="BG301" i="14"/>
  <c r="BI301" i="14" s="1"/>
  <c r="BG302" i="14"/>
  <c r="BI302" i="14" s="1"/>
  <c r="BG303" i="14"/>
  <c r="BI303" i="14" s="1"/>
  <c r="BG304" i="14"/>
  <c r="BI304" i="14" s="1"/>
  <c r="BG305" i="14"/>
  <c r="BI305" i="14" s="1"/>
  <c r="BG306" i="14"/>
  <c r="BI306" i="14" s="1"/>
  <c r="BG307" i="14"/>
  <c r="BI307" i="14" s="1"/>
  <c r="BG308" i="14"/>
  <c r="BI308" i="14" s="1"/>
  <c r="BG309" i="14"/>
  <c r="BI309" i="14" s="1"/>
  <c r="BG310" i="14"/>
  <c r="BI310" i="14" s="1"/>
  <c r="BG311" i="14"/>
  <c r="BI311" i="14" s="1"/>
  <c r="BG312" i="14"/>
  <c r="BI312" i="14" s="1"/>
  <c r="BG313" i="14"/>
  <c r="BI313" i="14" s="1"/>
  <c r="BG314" i="14"/>
  <c r="BI314" i="14" s="1"/>
  <c r="BG315" i="14"/>
  <c r="BI315" i="14" s="1"/>
  <c r="BG316" i="14"/>
  <c r="BI316" i="14" s="1"/>
  <c r="BG317" i="14"/>
  <c r="BI317" i="14" s="1"/>
  <c r="BG318" i="14"/>
  <c r="BI318" i="14" s="1"/>
  <c r="BG319" i="14"/>
  <c r="BI319" i="14" s="1"/>
  <c r="BG320" i="14"/>
  <c r="BI320" i="14" s="1"/>
  <c r="BG321" i="14"/>
  <c r="BI321" i="14" s="1"/>
  <c r="BG322" i="14"/>
  <c r="BI322" i="14" s="1"/>
  <c r="BG323" i="14"/>
  <c r="BI323" i="14" s="1"/>
  <c r="BG324" i="14"/>
  <c r="BI324" i="14" s="1"/>
  <c r="BG325" i="14"/>
  <c r="BI325" i="14" s="1"/>
  <c r="BG326" i="14"/>
  <c r="BI326" i="14" s="1"/>
  <c r="BG327" i="14"/>
  <c r="BI327" i="14" s="1"/>
  <c r="BG328" i="14"/>
  <c r="BI328" i="14" s="1"/>
  <c r="BG329" i="14"/>
  <c r="BI329" i="14" s="1"/>
  <c r="BG330" i="14"/>
  <c r="BI330" i="14" s="1"/>
  <c r="BG331" i="14"/>
  <c r="BI331" i="14" s="1"/>
  <c r="BG332" i="14"/>
  <c r="BI332" i="14" s="1"/>
  <c r="BG333" i="14"/>
  <c r="BI333" i="14" s="1"/>
  <c r="BG334" i="14"/>
  <c r="BI334" i="14" s="1"/>
  <c r="BG335" i="14"/>
  <c r="BI335" i="14" s="1"/>
  <c r="BG336" i="14"/>
  <c r="BI336" i="14" s="1"/>
  <c r="BG337" i="14"/>
  <c r="BI337" i="14" s="1"/>
  <c r="BG338" i="14"/>
  <c r="BI338" i="14" s="1"/>
  <c r="BG339" i="14"/>
  <c r="BI339" i="14" s="1"/>
  <c r="BG340" i="14"/>
  <c r="BI340" i="14" s="1"/>
  <c r="BG341" i="14"/>
  <c r="BI341" i="14" s="1"/>
  <c r="BG342" i="14"/>
  <c r="BI342" i="14" s="1"/>
  <c r="BG343" i="14"/>
  <c r="BI343" i="14" s="1"/>
  <c r="BG344" i="14"/>
  <c r="BI344" i="14" s="1"/>
  <c r="BG345" i="14"/>
  <c r="BI345" i="14" s="1"/>
  <c r="BG346" i="14"/>
  <c r="BI346" i="14" s="1"/>
  <c r="BG347" i="14"/>
  <c r="BI347" i="14" s="1"/>
  <c r="BG348" i="14"/>
  <c r="BI348" i="14" s="1"/>
  <c r="BG349" i="14"/>
  <c r="BI349" i="14" s="1"/>
  <c r="BG350" i="14"/>
  <c r="BI350" i="14" s="1"/>
  <c r="BG351" i="14"/>
  <c r="BI351" i="14" s="1"/>
  <c r="BG352" i="14"/>
  <c r="BI352" i="14" s="1"/>
  <c r="BG353" i="14"/>
  <c r="BI353" i="14" s="1"/>
  <c r="BG354" i="14"/>
  <c r="BI354" i="14" s="1"/>
  <c r="BG355" i="14"/>
  <c r="BI355" i="14" s="1"/>
  <c r="BG356" i="14"/>
  <c r="BI356" i="14" s="1"/>
  <c r="BG357" i="14"/>
  <c r="BI357" i="14" s="1"/>
  <c r="BG358" i="14"/>
  <c r="BI358" i="14" s="1"/>
  <c r="BG359" i="14"/>
  <c r="BI359" i="14" s="1"/>
  <c r="BG360" i="14"/>
  <c r="BI360" i="14" s="1"/>
  <c r="BG361" i="14"/>
  <c r="BI361" i="14" s="1"/>
  <c r="BG362" i="14"/>
  <c r="BI362" i="14" s="1"/>
  <c r="BG363" i="14"/>
  <c r="BI363" i="14" s="1"/>
  <c r="BG364" i="14"/>
  <c r="BI364" i="14" s="1"/>
  <c r="BG365" i="14"/>
  <c r="BI365" i="14" s="1"/>
  <c r="BG366" i="14"/>
  <c r="BI366" i="14" s="1"/>
  <c r="BG367" i="14"/>
  <c r="BI367" i="14" s="1"/>
  <c r="BG368" i="14"/>
  <c r="BI368" i="14" s="1"/>
  <c r="BG369" i="14"/>
  <c r="BI369" i="14" s="1"/>
  <c r="BG370" i="14"/>
  <c r="BI370" i="14" s="1"/>
  <c r="BG371" i="14"/>
  <c r="BI371" i="14" s="1"/>
  <c r="BG372" i="14"/>
  <c r="BI372" i="14" s="1"/>
  <c r="BG373" i="14"/>
  <c r="BI373" i="14" s="1"/>
  <c r="BG374" i="14"/>
  <c r="BI374" i="14" s="1"/>
  <c r="BG375" i="14"/>
  <c r="BI375" i="14" s="1"/>
  <c r="BG376" i="14"/>
  <c r="BI376" i="14" s="1"/>
  <c r="BG377" i="14"/>
  <c r="BI377" i="14" s="1"/>
  <c r="BG378" i="14"/>
  <c r="BI378" i="14" s="1"/>
  <c r="BG379" i="14"/>
  <c r="BI379" i="14" s="1"/>
  <c r="BG380" i="14"/>
  <c r="BI380" i="14" s="1"/>
  <c r="BG381" i="14"/>
  <c r="BI381" i="14" s="1"/>
  <c r="BG382" i="14"/>
  <c r="BI382" i="14" s="1"/>
  <c r="BG383" i="14"/>
  <c r="BI383" i="14" s="1"/>
  <c r="BG384" i="14"/>
  <c r="BI384" i="14" s="1"/>
  <c r="BG385" i="14"/>
  <c r="BI385" i="14" s="1"/>
  <c r="BG386" i="14"/>
  <c r="BI386" i="14" s="1"/>
  <c r="BG387" i="14"/>
  <c r="BI387" i="14" s="1"/>
  <c r="BG388" i="14"/>
  <c r="BI388" i="14" s="1"/>
  <c r="BG389" i="14"/>
  <c r="BI389" i="14" s="1"/>
  <c r="BG390" i="14"/>
  <c r="BI390" i="14" s="1"/>
  <c r="BG391" i="14"/>
  <c r="BI391" i="14" s="1"/>
  <c r="BG392" i="14"/>
  <c r="BI392" i="14" s="1"/>
  <c r="BG393" i="14"/>
  <c r="BI393" i="14" s="1"/>
  <c r="BG394" i="14"/>
  <c r="BI394" i="14" s="1"/>
  <c r="BG395" i="14"/>
  <c r="BI395" i="14" s="1"/>
  <c r="BG396" i="14"/>
  <c r="BI396" i="14" s="1"/>
  <c r="BG397" i="14"/>
  <c r="BI397" i="14" s="1"/>
  <c r="BG398" i="14"/>
  <c r="BI398" i="14" s="1"/>
  <c r="BG399" i="14"/>
  <c r="BI399" i="14" s="1"/>
  <c r="BG400" i="14"/>
  <c r="BI400" i="14" s="1"/>
  <c r="BG401" i="14"/>
  <c r="BI401" i="14" s="1"/>
  <c r="BG402" i="14"/>
  <c r="BI402" i="14" s="1"/>
  <c r="BG403" i="14"/>
  <c r="BI403" i="14" s="1"/>
  <c r="BG404" i="14"/>
  <c r="BI404" i="14" s="1"/>
  <c r="BG405" i="14"/>
  <c r="BI405" i="14" s="1"/>
  <c r="BG406" i="14"/>
  <c r="BI406" i="14" s="1"/>
  <c r="BG407" i="14"/>
  <c r="BI407" i="14" s="1"/>
  <c r="BG408" i="14"/>
  <c r="BI408" i="14" s="1"/>
  <c r="BG409" i="14"/>
  <c r="BI409" i="14" s="1"/>
  <c r="BG410" i="14"/>
  <c r="BI410" i="14" s="1"/>
  <c r="BG411" i="14"/>
  <c r="BI411" i="14" s="1"/>
  <c r="BG412" i="14"/>
  <c r="BI412" i="14" s="1"/>
  <c r="BG413" i="14"/>
  <c r="BI413" i="14" s="1"/>
  <c r="BG414" i="14"/>
  <c r="BI414" i="14" s="1"/>
  <c r="BG415" i="14"/>
  <c r="BI415" i="14" s="1"/>
  <c r="BG416" i="14"/>
  <c r="BI416" i="14" s="1"/>
  <c r="BG417" i="14"/>
  <c r="BI417" i="14" s="1"/>
  <c r="BG418" i="14"/>
  <c r="BI418" i="14" s="1"/>
  <c r="BG419" i="14"/>
  <c r="BI419" i="14" s="1"/>
  <c r="BG420" i="14"/>
  <c r="BI420" i="14" s="1"/>
  <c r="BG421" i="14"/>
  <c r="BI421" i="14" s="1"/>
  <c r="BG422" i="14"/>
  <c r="BI422" i="14" s="1"/>
  <c r="BG423" i="14"/>
  <c r="BI423" i="14" s="1"/>
  <c r="BG424" i="14"/>
  <c r="BI424" i="14" s="1"/>
  <c r="BG425" i="14"/>
  <c r="BI425" i="14" s="1"/>
  <c r="BG426" i="14"/>
  <c r="BI426" i="14" s="1"/>
  <c r="BG427" i="14"/>
  <c r="BI427" i="14" s="1"/>
  <c r="BG428" i="14"/>
  <c r="BI428" i="14" s="1"/>
  <c r="BG429" i="14"/>
  <c r="BI429" i="14" s="1"/>
  <c r="BG430" i="14"/>
  <c r="BI430" i="14" s="1"/>
  <c r="BG431" i="14"/>
  <c r="BI431" i="14" s="1"/>
  <c r="BG432" i="14"/>
  <c r="BI432" i="14" s="1"/>
  <c r="BG433" i="14"/>
  <c r="BI433" i="14" s="1"/>
  <c r="BG434" i="14"/>
  <c r="BI434" i="14" s="1"/>
  <c r="BG435" i="14"/>
  <c r="BI435" i="14" s="1"/>
  <c r="BG436" i="14"/>
  <c r="BI436" i="14" s="1"/>
  <c r="BG437" i="14"/>
  <c r="BI437" i="14" s="1"/>
  <c r="BG438" i="14"/>
  <c r="BI438" i="14" s="1"/>
  <c r="BG439" i="14"/>
  <c r="BI439" i="14" s="1"/>
  <c r="BG440" i="14"/>
  <c r="BI440" i="14" s="1"/>
  <c r="BG441" i="14"/>
  <c r="BI441" i="14" s="1"/>
  <c r="BG442" i="14"/>
  <c r="BI442" i="14" s="1"/>
  <c r="BG443" i="14"/>
  <c r="BI443" i="14" s="1"/>
  <c r="BG444" i="14"/>
  <c r="BI444" i="14" s="1"/>
  <c r="BG445" i="14"/>
  <c r="BI445" i="14" s="1"/>
  <c r="BG446" i="14"/>
  <c r="BI446" i="14" s="1"/>
  <c r="BG447" i="14"/>
  <c r="BI447" i="14" s="1"/>
  <c r="BG448" i="14"/>
  <c r="BI448" i="14" s="1"/>
  <c r="BG449" i="14"/>
  <c r="BI449" i="14" s="1"/>
  <c r="BG450" i="14"/>
  <c r="BI450" i="14" s="1"/>
  <c r="BG451" i="14"/>
  <c r="BI451" i="14" s="1"/>
  <c r="BG452" i="14"/>
  <c r="BI452" i="14" s="1"/>
  <c r="BG453" i="14"/>
  <c r="BI453" i="14" s="1"/>
  <c r="BG454" i="14"/>
  <c r="BI454" i="14" s="1"/>
  <c r="BG455" i="14"/>
  <c r="BI455" i="14" s="1"/>
  <c r="BG456" i="14"/>
  <c r="BI456" i="14" s="1"/>
  <c r="BG457" i="14"/>
  <c r="BI457" i="14" s="1"/>
  <c r="BG458" i="14"/>
  <c r="BI458" i="14" s="1"/>
  <c r="BG459" i="14"/>
  <c r="BI459" i="14" s="1"/>
  <c r="BG460" i="14"/>
  <c r="BI460" i="14" s="1"/>
  <c r="BG461" i="14"/>
  <c r="BI461" i="14" s="1"/>
  <c r="BG462" i="14"/>
  <c r="BI462" i="14" s="1"/>
  <c r="BG463" i="14"/>
  <c r="BI463" i="14" s="1"/>
  <c r="BG464" i="14"/>
  <c r="BI464" i="14" s="1"/>
  <c r="BG465" i="14"/>
  <c r="BI465" i="14" s="1"/>
  <c r="BG466" i="14"/>
  <c r="BI466" i="14" s="1"/>
  <c r="BG467" i="14"/>
  <c r="BI467" i="14" s="1"/>
  <c r="BG468" i="14"/>
  <c r="BI468" i="14" s="1"/>
  <c r="BG469" i="14"/>
  <c r="BI469" i="14" s="1"/>
  <c r="BG470" i="14"/>
  <c r="BI470" i="14" s="1"/>
  <c r="BG471" i="14"/>
  <c r="BI471" i="14" s="1"/>
  <c r="BG472" i="14"/>
  <c r="BI472" i="14" s="1"/>
  <c r="BG473" i="14"/>
  <c r="BI473" i="14" s="1"/>
  <c r="BG474" i="14"/>
  <c r="BI474" i="14" s="1"/>
  <c r="BG475" i="14"/>
  <c r="BI475" i="14" s="1"/>
  <c r="BG476" i="14"/>
  <c r="BI476" i="14" s="1"/>
  <c r="BG477" i="14"/>
  <c r="BI477" i="14" s="1"/>
  <c r="BG478" i="14"/>
  <c r="BI478" i="14" s="1"/>
  <c r="BG479" i="14"/>
  <c r="BI479" i="14" s="1"/>
  <c r="BG480" i="14"/>
  <c r="BI480" i="14" s="1"/>
  <c r="BG481" i="14"/>
  <c r="BI481" i="14" s="1"/>
  <c r="BG482" i="14"/>
  <c r="BI482" i="14" s="1"/>
  <c r="BG483" i="14"/>
  <c r="BI483" i="14" s="1"/>
  <c r="BG484" i="14"/>
  <c r="BI484" i="14" s="1"/>
  <c r="BG485" i="14"/>
  <c r="BI485" i="14" s="1"/>
  <c r="BG486" i="14"/>
  <c r="BI486" i="14" s="1"/>
  <c r="BG487" i="14"/>
  <c r="BI487" i="14" s="1"/>
  <c r="BG488" i="14"/>
  <c r="BI488" i="14" s="1"/>
  <c r="BG489" i="14"/>
  <c r="BI489" i="14" s="1"/>
  <c r="BG490" i="14"/>
  <c r="BI490" i="14" s="1"/>
  <c r="BG491" i="14"/>
  <c r="BI491" i="14" s="1"/>
  <c r="BG492" i="14"/>
  <c r="BI492" i="14" s="1"/>
  <c r="BG493" i="14"/>
  <c r="BI493" i="14" s="1"/>
  <c r="BG494" i="14"/>
  <c r="BI494" i="14" s="1"/>
  <c r="BG495" i="14"/>
  <c r="BI495" i="14" s="1"/>
  <c r="BG496" i="14"/>
  <c r="BI496" i="14" s="1"/>
  <c r="BG497" i="14"/>
  <c r="BI497" i="14" s="1"/>
  <c r="BG498" i="14"/>
  <c r="BI498" i="14" s="1"/>
  <c r="BG499" i="14"/>
  <c r="BI499" i="14" s="1"/>
  <c r="BG500" i="14"/>
  <c r="BI500" i="14" s="1"/>
  <c r="BG501" i="14"/>
  <c r="BI501" i="14" s="1"/>
  <c r="BG502" i="14"/>
  <c r="BI502" i="14" s="1"/>
  <c r="BG503" i="14"/>
  <c r="BI503" i="14" s="1"/>
  <c r="BG504" i="14"/>
  <c r="BI504" i="14" s="1"/>
  <c r="BG505" i="14"/>
  <c r="BI505" i="14" s="1"/>
  <c r="BG506" i="14"/>
  <c r="BI506" i="14" s="1"/>
  <c r="BG507" i="14"/>
  <c r="BI507" i="14" s="1"/>
  <c r="BG508" i="14"/>
  <c r="BI508" i="14" s="1"/>
  <c r="BG509" i="14"/>
  <c r="BI509" i="14" s="1"/>
  <c r="BG510" i="14"/>
  <c r="BI510" i="14" s="1"/>
  <c r="BG511" i="14"/>
  <c r="BI511" i="14" s="1"/>
  <c r="BG512" i="14"/>
  <c r="BI512" i="14" s="1"/>
  <c r="BG513" i="14"/>
  <c r="BI513" i="14" s="1"/>
  <c r="BG514" i="14"/>
  <c r="BI514" i="14" s="1"/>
  <c r="BG515" i="14"/>
  <c r="BI515" i="14" s="1"/>
  <c r="BG516" i="14"/>
  <c r="BI516" i="14" s="1"/>
  <c r="BG517" i="14"/>
  <c r="BI517" i="14" s="1"/>
  <c r="BG518" i="14"/>
  <c r="BI518" i="14" s="1"/>
  <c r="BG519" i="14"/>
  <c r="BI519" i="14" s="1"/>
  <c r="BG520" i="14"/>
  <c r="BI520" i="14" s="1"/>
  <c r="BG521" i="14"/>
  <c r="BI521" i="14" s="1"/>
  <c r="BG522" i="14"/>
  <c r="BI522" i="14" s="1"/>
  <c r="BG523" i="14"/>
  <c r="BI523" i="14" s="1"/>
  <c r="BG524" i="14"/>
  <c r="BI524" i="14" s="1"/>
  <c r="BG525" i="14"/>
  <c r="BI525" i="14" s="1"/>
  <c r="BG526" i="14"/>
  <c r="BI526" i="14" s="1"/>
  <c r="BG527" i="14"/>
  <c r="BI527" i="14" s="1"/>
  <c r="BG528" i="14"/>
  <c r="BI528" i="14" s="1"/>
  <c r="BG529" i="14"/>
  <c r="BI529" i="14" s="1"/>
  <c r="BG530" i="14"/>
  <c r="BI530" i="14" s="1"/>
  <c r="BG531" i="14"/>
  <c r="BI531" i="14" s="1"/>
  <c r="BG532" i="14"/>
  <c r="BI532" i="14" s="1"/>
  <c r="BG533" i="14"/>
  <c r="BI533" i="14" s="1"/>
  <c r="BG534" i="14"/>
  <c r="BI534" i="14" s="1"/>
  <c r="BG535" i="14"/>
  <c r="BI535" i="14" s="1"/>
  <c r="BG536" i="14"/>
  <c r="BI536" i="14" s="1"/>
  <c r="BG537" i="14"/>
  <c r="BI537" i="14" s="1"/>
  <c r="BG538" i="14"/>
  <c r="BI538" i="14" s="1"/>
  <c r="BG539" i="14"/>
  <c r="BI539" i="14" s="1"/>
  <c r="BG540" i="14"/>
  <c r="BI540" i="14" s="1"/>
  <c r="BG541" i="14"/>
  <c r="BI541" i="14" s="1"/>
  <c r="BG542" i="14"/>
  <c r="BI542" i="14" s="1"/>
  <c r="BG543" i="14"/>
  <c r="BI543" i="14" s="1"/>
  <c r="BG544" i="14"/>
  <c r="BI544" i="14" s="1"/>
  <c r="BG545" i="14"/>
  <c r="BI545" i="14" s="1"/>
  <c r="BG546" i="14"/>
  <c r="BI546" i="14" s="1"/>
  <c r="BG547" i="14"/>
  <c r="BI547" i="14" s="1"/>
  <c r="BG548" i="14"/>
  <c r="BI548" i="14" s="1"/>
  <c r="BG549" i="14"/>
  <c r="BI549" i="14" s="1"/>
  <c r="BG550" i="14"/>
  <c r="BI550" i="14" s="1"/>
  <c r="BG551" i="14"/>
  <c r="BI551" i="14" s="1"/>
  <c r="BG552" i="14"/>
  <c r="BI552" i="14" s="1"/>
  <c r="BG553" i="14"/>
  <c r="BI553" i="14" s="1"/>
  <c r="BG554" i="14"/>
  <c r="BI554" i="14" s="1"/>
  <c r="BG555" i="14"/>
  <c r="BI555" i="14" s="1"/>
  <c r="BG556" i="14"/>
  <c r="BI556" i="14" s="1"/>
  <c r="BG557" i="14"/>
  <c r="BI557" i="14" s="1"/>
  <c r="BG558" i="14"/>
  <c r="BI558" i="14" s="1"/>
  <c r="BG559" i="14"/>
  <c r="BI559" i="14" s="1"/>
  <c r="BG560" i="14"/>
  <c r="BI560" i="14" s="1"/>
  <c r="BG561" i="14"/>
  <c r="BI561" i="14" s="1"/>
  <c r="BG562" i="14"/>
  <c r="BI562" i="14" s="1"/>
  <c r="BG563" i="14"/>
  <c r="BI563" i="14" s="1"/>
  <c r="BG564" i="14"/>
  <c r="BI564" i="14" s="1"/>
  <c r="BG565" i="14"/>
  <c r="BI565" i="14" s="1"/>
  <c r="BG566" i="14"/>
  <c r="BI566" i="14" s="1"/>
  <c r="BG567" i="14"/>
  <c r="BI567" i="14" s="1"/>
  <c r="BG568" i="14"/>
  <c r="BI568" i="14" s="1"/>
  <c r="BG569" i="14"/>
  <c r="BI569" i="14" s="1"/>
  <c r="BG570" i="14"/>
  <c r="BI570" i="14" s="1"/>
  <c r="BG571" i="14"/>
  <c r="BI571" i="14" s="1"/>
  <c r="BG572" i="14"/>
  <c r="BI572" i="14" s="1"/>
  <c r="BG573" i="14"/>
  <c r="BI573" i="14" s="1"/>
  <c r="BG574" i="14"/>
  <c r="BI574" i="14" s="1"/>
  <c r="BG575" i="14"/>
  <c r="BI575" i="14" s="1"/>
  <c r="BG576" i="14"/>
  <c r="BI576" i="14" s="1"/>
  <c r="BG577" i="14"/>
  <c r="BI577" i="14" s="1"/>
  <c r="BG578" i="14"/>
  <c r="BI578" i="14" s="1"/>
  <c r="BG579" i="14"/>
  <c r="BI579" i="14" s="1"/>
  <c r="BG580" i="14"/>
  <c r="BI580" i="14" s="1"/>
  <c r="BG581" i="14"/>
  <c r="BI581" i="14" s="1"/>
  <c r="BG582" i="14"/>
  <c r="BI582" i="14" s="1"/>
  <c r="BG583" i="14"/>
  <c r="BI583" i="14" s="1"/>
  <c r="BG584" i="14"/>
  <c r="BI584" i="14" s="1"/>
  <c r="BG585" i="14"/>
  <c r="BI585" i="14" s="1"/>
  <c r="BG586" i="14"/>
  <c r="BI586" i="14" s="1"/>
  <c r="BG587" i="14"/>
  <c r="BI587" i="14" s="1"/>
  <c r="BG588" i="14"/>
  <c r="BI588" i="14" s="1"/>
  <c r="BG589" i="14"/>
  <c r="BI589" i="14" s="1"/>
  <c r="BG590" i="14"/>
  <c r="BI590" i="14" s="1"/>
  <c r="BG591" i="14"/>
  <c r="BI591" i="14" s="1"/>
  <c r="BG592" i="14"/>
  <c r="BI592" i="14" s="1"/>
  <c r="BG593" i="14"/>
  <c r="BI593" i="14" s="1"/>
  <c r="BG594" i="14"/>
  <c r="BI594" i="14" s="1"/>
  <c r="BG595" i="14"/>
  <c r="BI595" i="14" s="1"/>
  <c r="BG596" i="14"/>
  <c r="BI596" i="14" s="1"/>
  <c r="BG597" i="14"/>
  <c r="BI597" i="14" s="1"/>
  <c r="BG598" i="14"/>
  <c r="BI598" i="14" s="1"/>
  <c r="BG599" i="14"/>
  <c r="BI599" i="14" s="1"/>
  <c r="BG600" i="14"/>
  <c r="BI600" i="14" s="1"/>
  <c r="BG601" i="14"/>
  <c r="BI601" i="14" s="1"/>
  <c r="BG602" i="14"/>
  <c r="BI602" i="14" s="1"/>
  <c r="BG603" i="14"/>
  <c r="BI603" i="14" s="1"/>
  <c r="BG604" i="14"/>
  <c r="BI604" i="14" s="1"/>
  <c r="BG605" i="14"/>
  <c r="BI605" i="14" s="1"/>
  <c r="BG606" i="14"/>
  <c r="BI606" i="14" s="1"/>
  <c r="BG607" i="14"/>
  <c r="BI607" i="14" s="1"/>
  <c r="BG608" i="14"/>
  <c r="BI608" i="14" s="1"/>
  <c r="BG609" i="14"/>
  <c r="BI609" i="14" s="1"/>
  <c r="BG610" i="14"/>
  <c r="BI610" i="14" s="1"/>
  <c r="BG611" i="14"/>
  <c r="BI611" i="14" s="1"/>
  <c r="BG612" i="14"/>
  <c r="BI612" i="14" s="1"/>
  <c r="BG613" i="14"/>
  <c r="BI613" i="14" s="1"/>
  <c r="BG614" i="14"/>
  <c r="BI614" i="14" s="1"/>
  <c r="BG615" i="14"/>
  <c r="BI615" i="14" s="1"/>
  <c r="BG616" i="14"/>
  <c r="BI616" i="14" s="1"/>
  <c r="BG617" i="14"/>
  <c r="BI617" i="14" s="1"/>
  <c r="BG618" i="14"/>
  <c r="BI618" i="14" s="1"/>
  <c r="BG619" i="14"/>
  <c r="BI619" i="14" s="1"/>
  <c r="BG620" i="14"/>
  <c r="BI620" i="14" s="1"/>
  <c r="BG621" i="14"/>
  <c r="BI621" i="14" s="1"/>
  <c r="BG622" i="14"/>
  <c r="BI622" i="14" s="1"/>
  <c r="BG623" i="14"/>
  <c r="BI623" i="14" s="1"/>
  <c r="BG624" i="14"/>
  <c r="BI624" i="14" s="1"/>
  <c r="BG625" i="14"/>
  <c r="BI625" i="14" s="1"/>
  <c r="BG626" i="14"/>
  <c r="BI626" i="14" s="1"/>
  <c r="BG627" i="14"/>
  <c r="BI627" i="14" s="1"/>
  <c r="BG628" i="14"/>
  <c r="BI628" i="14" s="1"/>
  <c r="BG629" i="14"/>
  <c r="BI629" i="14" s="1"/>
  <c r="BG630" i="14"/>
  <c r="BI630" i="14" s="1"/>
  <c r="BG631" i="14"/>
  <c r="BI631" i="14" s="1"/>
  <c r="BG632" i="14"/>
  <c r="BI632" i="14" s="1"/>
  <c r="BG633" i="14"/>
  <c r="BI633" i="14" s="1"/>
  <c r="BG634" i="14"/>
  <c r="BI634" i="14" s="1"/>
  <c r="BG635" i="14"/>
  <c r="BI635" i="14" s="1"/>
  <c r="BG636" i="14"/>
  <c r="BI636" i="14" s="1"/>
  <c r="BG637" i="14"/>
  <c r="BI637" i="14" s="1"/>
  <c r="BG638" i="14"/>
  <c r="BI638" i="14" s="1"/>
  <c r="BG639" i="14"/>
  <c r="BI639" i="14" s="1"/>
  <c r="BG640" i="14"/>
  <c r="BI640" i="14" s="1"/>
  <c r="BG641" i="14"/>
  <c r="BI641" i="14" s="1"/>
  <c r="BG642" i="14"/>
  <c r="BI642" i="14" s="1"/>
  <c r="BG643" i="14"/>
  <c r="BI643" i="14" s="1"/>
  <c r="BG644" i="14"/>
  <c r="BI644" i="14" s="1"/>
  <c r="BG645" i="14"/>
  <c r="BI645" i="14" s="1"/>
  <c r="BG646" i="14"/>
  <c r="BI646" i="14" s="1"/>
  <c r="BG647" i="14"/>
  <c r="BI647" i="14" s="1"/>
  <c r="BG648" i="14"/>
  <c r="BI648" i="14" s="1"/>
  <c r="BG649" i="14"/>
  <c r="BI649" i="14" s="1"/>
  <c r="BG650" i="14"/>
  <c r="BI650" i="14" s="1"/>
  <c r="BG651" i="14"/>
  <c r="BI651" i="14" s="1"/>
  <c r="BG652" i="14"/>
  <c r="BI652" i="14" s="1"/>
  <c r="BG653" i="14"/>
  <c r="BI653" i="14" s="1"/>
  <c r="BG654" i="14"/>
  <c r="BI654" i="14" s="1"/>
  <c r="BG655" i="14"/>
  <c r="BI655" i="14" s="1"/>
  <c r="BG656" i="14"/>
  <c r="BI656" i="14" s="1"/>
  <c r="BG657" i="14"/>
  <c r="BI657" i="14" s="1"/>
  <c r="BG658" i="14"/>
  <c r="BI658" i="14" s="1"/>
  <c r="BG659" i="14"/>
  <c r="BI659" i="14" s="1"/>
  <c r="BG660" i="14"/>
  <c r="BI660" i="14" s="1"/>
  <c r="BG661" i="14"/>
  <c r="BI661" i="14" s="1"/>
  <c r="BG662" i="14"/>
  <c r="BI662" i="14" s="1"/>
  <c r="BG663" i="14"/>
  <c r="BI663" i="14" s="1"/>
  <c r="BG664" i="14"/>
  <c r="BI664" i="14" s="1"/>
  <c r="BG665" i="14"/>
  <c r="BI665" i="14" s="1"/>
  <c r="BG666" i="14"/>
  <c r="BI666" i="14" s="1"/>
  <c r="BG667" i="14"/>
  <c r="BI667" i="14" s="1"/>
  <c r="BG668" i="14"/>
  <c r="BI668" i="14" s="1"/>
  <c r="BG669" i="14"/>
  <c r="BI669" i="14" s="1"/>
  <c r="BG670" i="14"/>
  <c r="BI670" i="14" s="1"/>
  <c r="BG671" i="14"/>
  <c r="BI671" i="14" s="1"/>
  <c r="BG672" i="14"/>
  <c r="BI672" i="14" s="1"/>
  <c r="BG673" i="14"/>
  <c r="BI673" i="14" s="1"/>
  <c r="BG674" i="14"/>
  <c r="BI674" i="14" s="1"/>
  <c r="BG675" i="14"/>
  <c r="BI675" i="14" s="1"/>
  <c r="BG676" i="14"/>
  <c r="BI676" i="14" s="1"/>
  <c r="BG677" i="14"/>
  <c r="BI677" i="14" s="1"/>
  <c r="BG678" i="14"/>
  <c r="BI678" i="14" s="1"/>
  <c r="BG679" i="14"/>
  <c r="BI679" i="14" s="1"/>
  <c r="BG680" i="14"/>
  <c r="BI680" i="14" s="1"/>
  <c r="BG681" i="14"/>
  <c r="BI681" i="14" s="1"/>
  <c r="BG682" i="14"/>
  <c r="BI682" i="14" s="1"/>
  <c r="BG683" i="14"/>
  <c r="BI683" i="14" s="1"/>
  <c r="BG684" i="14"/>
  <c r="BI684" i="14" s="1"/>
  <c r="BG685" i="14"/>
  <c r="BI685" i="14" s="1"/>
  <c r="BG686" i="14"/>
  <c r="BI686" i="14" s="1"/>
  <c r="BG687" i="14"/>
  <c r="BI687" i="14" s="1"/>
  <c r="BG688" i="14"/>
  <c r="BI688" i="14" s="1"/>
  <c r="BG689" i="14"/>
  <c r="BI689" i="14" s="1"/>
  <c r="BG690" i="14"/>
  <c r="BI690" i="14" s="1"/>
  <c r="BG691" i="14"/>
  <c r="BI691" i="14" s="1"/>
  <c r="BG692" i="14"/>
  <c r="BI692" i="14" s="1"/>
  <c r="BG693" i="14"/>
  <c r="BI693" i="14" s="1"/>
  <c r="BG694" i="14"/>
  <c r="BI694" i="14" s="1"/>
  <c r="BG695" i="14"/>
  <c r="BI695" i="14" s="1"/>
  <c r="BG696" i="14"/>
  <c r="BI696" i="14" s="1"/>
  <c r="BG697" i="14"/>
  <c r="BI697" i="14" s="1"/>
  <c r="BG698" i="14"/>
  <c r="BI698" i="14" s="1"/>
  <c r="BG699" i="14"/>
  <c r="BI699" i="14" s="1"/>
  <c r="BG700" i="14"/>
  <c r="BI700" i="14" s="1"/>
  <c r="BG701" i="14"/>
  <c r="BI701" i="14" s="1"/>
  <c r="BG702" i="14"/>
  <c r="BI702" i="14" s="1"/>
  <c r="BG703" i="14"/>
  <c r="BI703" i="14" s="1"/>
  <c r="BG704" i="14"/>
  <c r="BI704" i="14" s="1"/>
  <c r="BG705" i="14"/>
  <c r="BI705" i="14" s="1"/>
  <c r="BG706" i="14"/>
  <c r="BI706" i="14" s="1"/>
  <c r="BG707" i="14"/>
  <c r="BI707" i="14" s="1"/>
  <c r="BG708" i="14"/>
  <c r="BI708" i="14" s="1"/>
  <c r="BG709" i="14"/>
  <c r="BI709" i="14" s="1"/>
  <c r="BG710" i="14"/>
  <c r="BI710" i="14" s="1"/>
  <c r="BG711" i="14"/>
  <c r="BI711" i="14" s="1"/>
  <c r="BG712" i="14"/>
  <c r="BI712" i="14" s="1"/>
  <c r="BG713" i="14"/>
  <c r="BI713" i="14" s="1"/>
  <c r="BG714" i="14"/>
  <c r="BI714" i="14" s="1"/>
  <c r="BG715" i="14"/>
  <c r="BI715" i="14" s="1"/>
  <c r="BG716" i="14"/>
  <c r="BI716" i="14" s="1"/>
  <c r="BG717" i="14"/>
  <c r="BI717" i="14" s="1"/>
  <c r="BG718" i="14"/>
  <c r="BI718" i="14" s="1"/>
  <c r="BG719" i="14"/>
  <c r="BI719" i="14" s="1"/>
  <c r="BG720" i="14"/>
  <c r="BI720" i="14" s="1"/>
  <c r="BG721" i="14"/>
  <c r="BI721" i="14" s="1"/>
  <c r="BG722" i="14"/>
  <c r="BI722" i="14" s="1"/>
  <c r="BG723" i="14"/>
  <c r="BI723" i="14" s="1"/>
  <c r="BG724" i="14"/>
  <c r="BI724" i="14" s="1"/>
  <c r="BG725" i="14"/>
  <c r="BI725" i="14" s="1"/>
  <c r="BG726" i="14"/>
  <c r="BI726" i="14" s="1"/>
  <c r="BG727" i="14"/>
  <c r="BI727" i="14" s="1"/>
  <c r="BG728" i="14"/>
  <c r="BI728" i="14" s="1"/>
  <c r="BG729" i="14"/>
  <c r="BI729" i="14" s="1"/>
  <c r="BG730" i="14"/>
  <c r="BI730" i="14" s="1"/>
  <c r="BG731" i="14"/>
  <c r="BI731" i="14" s="1"/>
  <c r="BG732" i="14"/>
  <c r="BI732" i="14" s="1"/>
  <c r="BG733" i="14"/>
  <c r="BI733" i="14" s="1"/>
  <c r="BG734" i="14"/>
  <c r="BI734" i="14" s="1"/>
  <c r="BG735" i="14"/>
  <c r="BI735" i="14" s="1"/>
  <c r="BG736" i="14"/>
  <c r="BI736" i="14" s="1"/>
  <c r="BG737" i="14"/>
  <c r="BI737" i="14" s="1"/>
  <c r="BG738" i="14"/>
  <c r="BI738" i="14" s="1"/>
  <c r="BG739" i="14"/>
  <c r="BI739" i="14" s="1"/>
  <c r="BG740" i="14"/>
  <c r="BI740" i="14" s="1"/>
  <c r="BG741" i="14"/>
  <c r="BI741" i="14" s="1"/>
  <c r="BG742" i="14"/>
  <c r="BI742" i="14" s="1"/>
  <c r="BG743" i="14"/>
  <c r="BI743" i="14" s="1"/>
  <c r="BG744" i="14"/>
  <c r="BI744" i="14" s="1"/>
  <c r="BG745" i="14"/>
  <c r="BI745" i="14" s="1"/>
  <c r="BG746" i="14"/>
  <c r="BI746" i="14" s="1"/>
  <c r="BG747" i="14"/>
  <c r="BI747" i="14" s="1"/>
  <c r="BG748" i="14"/>
  <c r="BI748" i="14" s="1"/>
  <c r="BG749" i="14"/>
  <c r="BI749" i="14" s="1"/>
  <c r="BG750" i="14"/>
  <c r="BI750" i="14" s="1"/>
  <c r="BG751" i="14"/>
  <c r="BI751" i="14" s="1"/>
  <c r="BG752" i="14"/>
  <c r="BI752" i="14" s="1"/>
  <c r="BG753" i="14"/>
  <c r="BI753" i="14" s="1"/>
  <c r="BG754" i="14"/>
  <c r="BI754" i="14" s="1"/>
  <c r="BG755" i="14"/>
  <c r="BI755" i="14" s="1"/>
  <c r="BG756" i="14"/>
  <c r="BI756" i="14" s="1"/>
  <c r="BG757" i="14"/>
  <c r="BI757" i="14" s="1"/>
  <c r="BG758" i="14"/>
  <c r="BI758" i="14" s="1"/>
  <c r="BG759" i="14"/>
  <c r="BI759" i="14" s="1"/>
  <c r="BG760" i="14"/>
  <c r="BI760" i="14" s="1"/>
  <c r="BG761" i="14"/>
  <c r="BI761" i="14" s="1"/>
  <c r="BG762" i="14"/>
  <c r="BI762" i="14" s="1"/>
  <c r="BG763" i="14"/>
  <c r="BI763" i="14" s="1"/>
  <c r="BG764" i="14"/>
  <c r="BI764" i="14" s="1"/>
  <c r="BG765" i="14"/>
  <c r="BI765" i="14" s="1"/>
  <c r="BG766" i="14"/>
  <c r="BI766" i="14" s="1"/>
  <c r="BG767" i="14"/>
  <c r="BI767" i="14" s="1"/>
  <c r="BG768" i="14"/>
  <c r="BI768" i="14" s="1"/>
  <c r="BG769" i="14"/>
  <c r="BI769" i="14" s="1"/>
  <c r="BG770" i="14"/>
  <c r="BI770" i="14" s="1"/>
  <c r="BG771" i="14"/>
  <c r="BI771" i="14" s="1"/>
  <c r="BG772" i="14"/>
  <c r="BI772" i="14" s="1"/>
  <c r="BG773" i="14"/>
  <c r="BI773" i="14" s="1"/>
  <c r="BG774" i="14"/>
  <c r="BI774" i="14" s="1"/>
  <c r="BG775" i="14"/>
  <c r="BI775" i="14" s="1"/>
  <c r="BG776" i="14"/>
  <c r="BI776" i="14" s="1"/>
  <c r="BG777" i="14"/>
  <c r="BI777" i="14" s="1"/>
  <c r="BG778" i="14"/>
  <c r="BI778" i="14" s="1"/>
  <c r="BG779" i="14"/>
  <c r="BI779" i="14" s="1"/>
  <c r="BG780" i="14"/>
  <c r="BI780" i="14" s="1"/>
  <c r="BG781" i="14"/>
  <c r="BI781" i="14" s="1"/>
  <c r="BG782" i="14"/>
  <c r="BI782" i="14" s="1"/>
  <c r="BG783" i="14"/>
  <c r="BI783" i="14" s="1"/>
  <c r="BG784" i="14"/>
  <c r="BI784" i="14" s="1"/>
  <c r="BG785" i="14"/>
  <c r="BI785" i="14" s="1"/>
  <c r="BG786" i="14"/>
  <c r="BI786" i="14" s="1"/>
  <c r="BG787" i="14"/>
  <c r="BI787" i="14" s="1"/>
  <c r="BG788" i="14"/>
  <c r="BI788" i="14" s="1"/>
  <c r="BG789" i="14"/>
  <c r="BI789" i="14" s="1"/>
  <c r="BG790" i="14"/>
  <c r="BI790" i="14" s="1"/>
  <c r="BG791" i="14"/>
  <c r="BI791" i="14" s="1"/>
  <c r="BG792" i="14"/>
  <c r="BI792" i="14" s="1"/>
  <c r="BG793" i="14"/>
  <c r="BI793" i="14" s="1"/>
  <c r="BG794" i="14"/>
  <c r="BI794" i="14" s="1"/>
  <c r="BG795" i="14"/>
  <c r="BI795" i="14" s="1"/>
  <c r="BG796" i="14"/>
  <c r="BI796" i="14" s="1"/>
  <c r="BG797" i="14"/>
  <c r="BI797" i="14" s="1"/>
  <c r="BG798" i="14"/>
  <c r="BI798" i="14" s="1"/>
  <c r="BG799" i="14"/>
  <c r="BI799" i="14" s="1"/>
  <c r="BG800" i="14"/>
  <c r="BI800" i="14" s="1"/>
  <c r="BG801" i="14"/>
  <c r="BI801" i="14" s="1"/>
  <c r="BG802" i="14"/>
  <c r="BI802" i="14" s="1"/>
  <c r="BG803" i="14"/>
  <c r="BI803" i="14" s="1"/>
  <c r="BG804" i="14"/>
  <c r="BI804" i="14" s="1"/>
  <c r="BG805" i="14"/>
  <c r="BI805" i="14" s="1"/>
  <c r="BG806" i="14"/>
  <c r="BI806" i="14" s="1"/>
  <c r="BG807" i="14"/>
  <c r="BI807" i="14" s="1"/>
  <c r="BG808" i="14"/>
  <c r="BI808" i="14" s="1"/>
  <c r="BG809" i="14"/>
  <c r="BI809" i="14" s="1"/>
  <c r="BG810" i="14"/>
  <c r="BI810" i="14" s="1"/>
  <c r="BG811" i="14"/>
  <c r="BI811" i="14" s="1"/>
  <c r="BG812" i="14"/>
  <c r="BI812" i="14" s="1"/>
  <c r="BG813" i="14"/>
  <c r="BI813" i="14" s="1"/>
  <c r="BG814" i="14"/>
  <c r="BI814" i="14" s="1"/>
  <c r="BG815" i="14"/>
  <c r="BI815" i="14" s="1"/>
  <c r="BG816" i="14"/>
  <c r="BI816" i="14" s="1"/>
  <c r="BG817" i="14"/>
  <c r="BI817" i="14" s="1"/>
  <c r="BG818" i="14"/>
  <c r="BI818" i="14" s="1"/>
  <c r="BG819" i="14"/>
  <c r="BI819" i="14" s="1"/>
  <c r="BG820" i="14"/>
  <c r="BI820" i="14" s="1"/>
  <c r="BG821" i="14"/>
  <c r="BI821" i="14" s="1"/>
  <c r="BG822" i="14"/>
  <c r="BI822" i="14" s="1"/>
  <c r="BG823" i="14"/>
  <c r="BI823" i="14" s="1"/>
  <c r="BG824" i="14"/>
  <c r="BI824" i="14" s="1"/>
  <c r="BG825" i="14"/>
  <c r="BI825" i="14" s="1"/>
  <c r="BG826" i="14"/>
  <c r="BI826" i="14" s="1"/>
  <c r="BG827" i="14"/>
  <c r="BI827" i="14" s="1"/>
  <c r="BG828" i="14"/>
  <c r="BI828" i="14" s="1"/>
  <c r="BG829" i="14"/>
  <c r="BI829" i="14" s="1"/>
  <c r="BG830" i="14"/>
  <c r="BI830" i="14" s="1"/>
  <c r="BG831" i="14"/>
  <c r="BI831" i="14" s="1"/>
  <c r="BG832" i="14"/>
  <c r="BI832" i="14" s="1"/>
  <c r="BG833" i="14"/>
  <c r="BI833" i="14" s="1"/>
  <c r="BG834" i="14"/>
  <c r="BI834" i="14" s="1"/>
  <c r="BG835" i="14"/>
  <c r="BI835" i="14" s="1"/>
  <c r="BG836" i="14"/>
  <c r="BI836" i="14" s="1"/>
  <c r="BG837" i="14"/>
  <c r="BI837" i="14" s="1"/>
  <c r="BG838" i="14"/>
  <c r="BI838" i="14" s="1"/>
  <c r="BG839" i="14"/>
  <c r="BI839" i="14" s="1"/>
  <c r="BG840" i="14"/>
  <c r="BI840" i="14" s="1"/>
  <c r="BG841" i="14"/>
  <c r="BI841" i="14" s="1"/>
  <c r="BG842" i="14"/>
  <c r="BI842" i="14" s="1"/>
  <c r="BG843" i="14"/>
  <c r="BI843" i="14" s="1"/>
  <c r="BG844" i="14"/>
  <c r="BI844" i="14" s="1"/>
  <c r="BG845" i="14"/>
  <c r="BI845" i="14" s="1"/>
  <c r="BG846" i="14"/>
  <c r="BI846" i="14" s="1"/>
  <c r="BG847" i="14"/>
  <c r="BI847" i="14" s="1"/>
  <c r="BG848" i="14"/>
  <c r="BI848" i="14" s="1"/>
  <c r="BG849" i="14"/>
  <c r="BI849" i="14" s="1"/>
  <c r="BG850" i="14"/>
  <c r="BI850" i="14" s="1"/>
  <c r="BG851" i="14"/>
  <c r="BI851" i="14" s="1"/>
  <c r="BG852" i="14"/>
  <c r="BI852" i="14" s="1"/>
  <c r="BG853" i="14"/>
  <c r="BI853" i="14" s="1"/>
  <c r="BG854" i="14"/>
  <c r="BI854" i="14" s="1"/>
  <c r="BG855" i="14"/>
  <c r="BI855" i="14" s="1"/>
  <c r="BG856" i="14"/>
  <c r="BI856" i="14" s="1"/>
  <c r="BG857" i="14"/>
  <c r="BI857" i="14" s="1"/>
  <c r="BG858" i="14"/>
  <c r="BI858" i="14" s="1"/>
  <c r="BG859" i="14"/>
  <c r="BI859" i="14" s="1"/>
  <c r="BG860" i="14"/>
  <c r="BI860" i="14" s="1"/>
  <c r="BG861" i="14"/>
  <c r="BI861" i="14" s="1"/>
  <c r="BG862" i="14"/>
  <c r="BI862" i="14" s="1"/>
  <c r="BG863" i="14"/>
  <c r="BI863" i="14" s="1"/>
  <c r="BG864" i="14"/>
  <c r="BI864" i="14" s="1"/>
  <c r="BG865" i="14"/>
  <c r="BI865" i="14" s="1"/>
  <c r="BG866" i="14"/>
  <c r="BI866" i="14" s="1"/>
  <c r="BG867" i="14"/>
  <c r="BI867" i="14" s="1"/>
  <c r="BG868" i="14"/>
  <c r="BI868" i="14" s="1"/>
  <c r="BG869" i="14"/>
  <c r="BI869" i="14" s="1"/>
  <c r="BG870" i="14"/>
  <c r="BI870" i="14" s="1"/>
  <c r="BG871" i="14"/>
  <c r="BI871" i="14" s="1"/>
  <c r="BG872" i="14"/>
  <c r="BI872" i="14" s="1"/>
  <c r="BG873" i="14"/>
  <c r="BI873" i="14" s="1"/>
  <c r="BG874" i="14"/>
  <c r="BI874" i="14" s="1"/>
  <c r="BG875" i="14"/>
  <c r="BI875" i="14" s="1"/>
  <c r="BG876" i="14"/>
  <c r="BI876" i="14" s="1"/>
  <c r="BG877" i="14"/>
  <c r="BI877" i="14" s="1"/>
  <c r="BG878" i="14"/>
  <c r="BI878" i="14" s="1"/>
  <c r="BG879" i="14"/>
  <c r="BI879" i="14" s="1"/>
  <c r="BG880" i="14"/>
  <c r="BI880" i="14" s="1"/>
  <c r="BG881" i="14"/>
  <c r="BI881" i="14" s="1"/>
  <c r="BG882" i="14"/>
  <c r="BI882" i="14" s="1"/>
  <c r="BG883" i="14"/>
  <c r="BI883" i="14" s="1"/>
  <c r="BG884" i="14"/>
  <c r="BI884" i="14" s="1"/>
  <c r="BG885" i="14"/>
  <c r="BI885" i="14" s="1"/>
  <c r="BG886" i="14"/>
  <c r="BI886" i="14" s="1"/>
  <c r="BG887" i="14"/>
  <c r="BI887" i="14" s="1"/>
  <c r="BG888" i="14"/>
  <c r="BI888" i="14" s="1"/>
  <c r="BG889" i="14"/>
  <c r="BI889" i="14" s="1"/>
  <c r="BG890" i="14"/>
  <c r="BI890" i="14" s="1"/>
  <c r="BG891" i="14"/>
  <c r="BI891" i="14" s="1"/>
  <c r="BG892" i="14"/>
  <c r="BI892" i="14" s="1"/>
  <c r="BG893" i="14"/>
  <c r="BI893" i="14" s="1"/>
  <c r="BG894" i="14"/>
  <c r="BI894" i="14" s="1"/>
  <c r="BG895" i="14"/>
  <c r="BI895" i="14" s="1"/>
  <c r="BG896" i="14"/>
  <c r="BI896" i="14" s="1"/>
  <c r="BG897" i="14"/>
  <c r="BI897" i="14" s="1"/>
  <c r="BG898" i="14"/>
  <c r="BI898" i="14" s="1"/>
  <c r="BG899" i="14"/>
  <c r="BI899" i="14" s="1"/>
  <c r="BG900" i="14"/>
  <c r="BI900" i="14" s="1"/>
  <c r="BG901" i="14"/>
  <c r="BI901" i="14" s="1"/>
  <c r="BG902" i="14"/>
  <c r="BI902" i="14" s="1"/>
  <c r="BG903" i="14"/>
  <c r="BI903" i="14" s="1"/>
  <c r="BG904" i="14"/>
  <c r="BI904" i="14" s="1"/>
  <c r="BG905" i="14"/>
  <c r="BI905" i="14" s="1"/>
  <c r="BG906" i="14"/>
  <c r="BI906" i="14" s="1"/>
  <c r="BG907" i="14"/>
  <c r="BI907" i="14" s="1"/>
  <c r="BG908" i="14"/>
  <c r="BI908" i="14" s="1"/>
  <c r="BG909" i="14"/>
  <c r="BI909" i="14" s="1"/>
  <c r="BG910" i="14"/>
  <c r="BI910" i="14" s="1"/>
  <c r="BG911" i="14"/>
  <c r="BI911" i="14" s="1"/>
  <c r="BG912" i="14"/>
  <c r="BI912" i="14" s="1"/>
  <c r="BG913" i="14"/>
  <c r="BI913" i="14" s="1"/>
  <c r="BG914" i="14"/>
  <c r="BI914" i="14" s="1"/>
  <c r="BG915" i="14"/>
  <c r="BI915" i="14" s="1"/>
  <c r="BG916" i="14"/>
  <c r="BI916" i="14" s="1"/>
  <c r="BG917" i="14"/>
  <c r="BI917" i="14" s="1"/>
  <c r="BG918" i="14"/>
  <c r="BI918" i="14" s="1"/>
  <c r="BG919" i="14"/>
  <c r="BI919" i="14" s="1"/>
  <c r="BG920" i="14"/>
  <c r="BI920" i="14" s="1"/>
  <c r="BG921" i="14"/>
  <c r="BI921" i="14" s="1"/>
  <c r="BG922" i="14"/>
  <c r="BI922" i="14" s="1"/>
  <c r="BG923" i="14"/>
  <c r="BI923" i="14" s="1"/>
  <c r="BG924" i="14"/>
  <c r="BI924" i="14" s="1"/>
  <c r="BG925" i="14"/>
  <c r="BI925" i="14" s="1"/>
  <c r="BG926" i="14"/>
  <c r="BI926" i="14" s="1"/>
  <c r="BG927" i="14"/>
  <c r="BI927" i="14" s="1"/>
  <c r="BG928" i="14"/>
  <c r="BI928" i="14" s="1"/>
  <c r="BG929" i="14"/>
  <c r="BI929" i="14" s="1"/>
  <c r="BG930" i="14"/>
  <c r="BI930" i="14" s="1"/>
  <c r="BG931" i="14"/>
  <c r="BI931" i="14" s="1"/>
  <c r="BG932" i="14"/>
  <c r="BI932" i="14" s="1"/>
  <c r="BG933" i="14"/>
  <c r="BI933" i="14" s="1"/>
  <c r="BG934" i="14"/>
  <c r="BI934" i="14" s="1"/>
  <c r="BG935" i="14"/>
  <c r="BI935" i="14" s="1"/>
  <c r="BG936" i="14"/>
  <c r="BI936" i="14" s="1"/>
  <c r="BG937" i="14"/>
  <c r="BI937" i="14" s="1"/>
  <c r="BG938" i="14"/>
  <c r="BI938" i="14" s="1"/>
  <c r="BG939" i="14"/>
  <c r="BI939" i="14" s="1"/>
  <c r="BG940" i="14"/>
  <c r="BI940" i="14" s="1"/>
  <c r="BG941" i="14"/>
  <c r="BI941" i="14" s="1"/>
  <c r="BG942" i="14"/>
  <c r="BI942" i="14" s="1"/>
  <c r="BG943" i="14"/>
  <c r="BI943" i="14" s="1"/>
  <c r="BG944" i="14"/>
  <c r="BI944" i="14" s="1"/>
  <c r="BG945" i="14"/>
  <c r="BI945" i="14" s="1"/>
  <c r="BG946" i="14"/>
  <c r="BI946" i="14" s="1"/>
  <c r="BG947" i="14"/>
  <c r="BI947" i="14" s="1"/>
  <c r="BG948" i="14"/>
  <c r="BI948" i="14" s="1"/>
  <c r="BG949" i="14"/>
  <c r="BI949" i="14" s="1"/>
  <c r="BG950" i="14"/>
  <c r="BI950" i="14" s="1"/>
  <c r="BG951" i="14"/>
  <c r="BI951" i="14" s="1"/>
  <c r="BG952" i="14"/>
  <c r="BI952" i="14" s="1"/>
  <c r="BG953" i="14"/>
  <c r="BI953" i="14" s="1"/>
  <c r="BG954" i="14"/>
  <c r="BI954" i="14" s="1"/>
  <c r="BG955" i="14"/>
  <c r="BI955" i="14" s="1"/>
  <c r="BG956" i="14"/>
  <c r="BI956" i="14" s="1"/>
  <c r="BG957" i="14"/>
  <c r="BI957" i="14" s="1"/>
  <c r="BG958" i="14"/>
  <c r="BI958" i="14" s="1"/>
  <c r="BG959" i="14"/>
  <c r="BI959" i="14" s="1"/>
  <c r="BG960" i="14"/>
  <c r="BI960" i="14" s="1"/>
  <c r="BG961" i="14"/>
  <c r="BI961" i="14" s="1"/>
  <c r="BG962" i="14"/>
  <c r="BI962" i="14" s="1"/>
  <c r="BG963" i="14"/>
  <c r="BI963" i="14" s="1"/>
  <c r="BG964" i="14"/>
  <c r="BI964" i="14" s="1"/>
  <c r="BG965" i="14"/>
  <c r="BI965" i="14" s="1"/>
  <c r="BG966" i="14"/>
  <c r="BI966" i="14" s="1"/>
  <c r="BG967" i="14"/>
  <c r="BI967" i="14" s="1"/>
  <c r="BG968" i="14"/>
  <c r="BI968" i="14" s="1"/>
  <c r="BG969" i="14"/>
  <c r="BI969" i="14" s="1"/>
  <c r="BG970" i="14"/>
  <c r="BI970" i="14" s="1"/>
  <c r="BG971" i="14"/>
  <c r="BI971" i="14" s="1"/>
  <c r="BG972" i="14"/>
  <c r="BI972" i="14" s="1"/>
  <c r="BG973" i="14"/>
  <c r="BI973" i="14" s="1"/>
  <c r="BG974" i="14"/>
  <c r="BI974" i="14" s="1"/>
  <c r="BG975" i="14"/>
  <c r="BI975" i="14" s="1"/>
  <c r="BG976" i="14"/>
  <c r="BI976" i="14" s="1"/>
  <c r="BG977" i="14"/>
  <c r="BI977" i="14" s="1"/>
  <c r="BG978" i="14"/>
  <c r="BI978" i="14" s="1"/>
  <c r="BG979" i="14"/>
  <c r="BI979" i="14" s="1"/>
  <c r="BG980" i="14"/>
  <c r="BI980" i="14" s="1"/>
  <c r="BG981" i="14"/>
  <c r="BI981" i="14" s="1"/>
  <c r="BG982" i="14"/>
  <c r="BI982" i="14" s="1"/>
  <c r="BG983" i="14"/>
  <c r="BI983" i="14" s="1"/>
  <c r="BG984" i="14"/>
  <c r="BI984" i="14" s="1"/>
  <c r="BG985" i="14"/>
  <c r="BI985" i="14" s="1"/>
  <c r="BG986" i="14"/>
  <c r="BI986" i="14" s="1"/>
  <c r="BG987" i="14"/>
  <c r="BI987" i="14" s="1"/>
  <c r="BG988" i="14"/>
  <c r="BI988" i="14" s="1"/>
  <c r="BG989" i="14"/>
  <c r="BI989" i="14" s="1"/>
  <c r="BG990" i="14"/>
  <c r="BI990" i="14" s="1"/>
  <c r="BG991" i="14"/>
  <c r="BI991" i="14" s="1"/>
  <c r="BG992" i="14"/>
  <c r="BI992" i="14" s="1"/>
  <c r="BG993" i="14"/>
  <c r="BI993" i="14" s="1"/>
  <c r="BG994" i="14"/>
  <c r="BI994" i="14" s="1"/>
  <c r="BG995" i="14"/>
  <c r="BI995" i="14" s="1"/>
  <c r="AV15" i="14"/>
  <c r="AV19" i="14"/>
  <c r="AX19" i="14" s="1"/>
  <c r="AV20" i="14"/>
  <c r="AX20" i="14" s="1"/>
  <c r="AV21" i="14"/>
  <c r="AX21" i="14" s="1"/>
  <c r="AV22" i="14"/>
  <c r="AX22" i="14" s="1"/>
  <c r="AV23" i="14"/>
  <c r="AX23" i="14" s="1"/>
  <c r="AV24" i="14"/>
  <c r="AX24" i="14" s="1"/>
  <c r="AV25" i="14"/>
  <c r="AX25" i="14" s="1"/>
  <c r="AV26" i="14"/>
  <c r="AX26" i="14" s="1"/>
  <c r="AV27" i="14"/>
  <c r="AX27" i="14" s="1"/>
  <c r="AV28" i="14"/>
  <c r="AX28" i="14" s="1"/>
  <c r="AV29" i="14"/>
  <c r="AX29" i="14" s="1"/>
  <c r="AV30" i="14"/>
  <c r="AX30" i="14" s="1"/>
  <c r="AV31" i="14"/>
  <c r="AX31" i="14" s="1"/>
  <c r="AV32" i="14"/>
  <c r="AX32" i="14" s="1"/>
  <c r="AV33" i="14"/>
  <c r="AX33" i="14" s="1"/>
  <c r="AV34" i="14"/>
  <c r="AX34" i="14" s="1"/>
  <c r="AV35" i="14"/>
  <c r="AX35" i="14" s="1"/>
  <c r="AV36" i="14"/>
  <c r="AX36" i="14" s="1"/>
  <c r="AV37" i="14"/>
  <c r="AX37" i="14" s="1"/>
  <c r="AV38" i="14"/>
  <c r="AX38" i="14" s="1"/>
  <c r="AV39" i="14"/>
  <c r="AX39" i="14" s="1"/>
  <c r="AV40" i="14"/>
  <c r="AX40" i="14" s="1"/>
  <c r="AV41" i="14"/>
  <c r="AX41" i="14" s="1"/>
  <c r="AV42" i="14"/>
  <c r="AX42" i="14" s="1"/>
  <c r="AV43" i="14"/>
  <c r="AX43" i="14" s="1"/>
  <c r="AV44" i="14"/>
  <c r="AX44" i="14" s="1"/>
  <c r="AV45" i="14"/>
  <c r="AX45" i="14" s="1"/>
  <c r="AV46" i="14"/>
  <c r="AX46" i="14" s="1"/>
  <c r="AV47" i="14"/>
  <c r="AX47" i="14" s="1"/>
  <c r="AV48" i="14"/>
  <c r="AX48" i="14" s="1"/>
  <c r="AV49" i="14"/>
  <c r="AX49" i="14" s="1"/>
  <c r="AV50" i="14"/>
  <c r="AX50" i="14" s="1"/>
  <c r="AV51" i="14"/>
  <c r="AX51" i="14" s="1"/>
  <c r="AV52" i="14"/>
  <c r="AX52" i="14" s="1"/>
  <c r="AV53" i="14"/>
  <c r="AX53" i="14" s="1"/>
  <c r="AV54" i="14"/>
  <c r="AX54" i="14" s="1"/>
  <c r="AV55" i="14"/>
  <c r="AX55" i="14" s="1"/>
  <c r="AV56" i="14"/>
  <c r="AX56" i="14" s="1"/>
  <c r="AV57" i="14"/>
  <c r="AX57" i="14" s="1"/>
  <c r="AV58" i="14"/>
  <c r="AX58" i="14" s="1"/>
  <c r="AV59" i="14"/>
  <c r="AX59" i="14" s="1"/>
  <c r="AV60" i="14"/>
  <c r="AX60" i="14" s="1"/>
  <c r="AV61" i="14"/>
  <c r="AX61" i="14" s="1"/>
  <c r="AV62" i="14"/>
  <c r="AX62" i="14" s="1"/>
  <c r="AV63" i="14"/>
  <c r="AX63" i="14" s="1"/>
  <c r="AV64" i="14"/>
  <c r="AX64" i="14" s="1"/>
  <c r="AV65" i="14"/>
  <c r="AX65" i="14" s="1"/>
  <c r="AV66" i="14"/>
  <c r="AX66" i="14" s="1"/>
  <c r="AV67" i="14"/>
  <c r="AX67" i="14" s="1"/>
  <c r="AV68" i="14"/>
  <c r="AX68" i="14" s="1"/>
  <c r="AV69" i="14"/>
  <c r="AX69" i="14" s="1"/>
  <c r="AV70" i="14"/>
  <c r="AX70" i="14" s="1"/>
  <c r="AV71" i="14"/>
  <c r="AX71" i="14" s="1"/>
  <c r="AV72" i="14"/>
  <c r="AX72" i="14" s="1"/>
  <c r="AV73" i="14"/>
  <c r="AX73" i="14" s="1"/>
  <c r="AV74" i="14"/>
  <c r="AX74" i="14" s="1"/>
  <c r="AV75" i="14"/>
  <c r="AX75" i="14" s="1"/>
  <c r="AV76" i="14"/>
  <c r="AX76" i="14" s="1"/>
  <c r="AV77" i="14"/>
  <c r="AX77" i="14" s="1"/>
  <c r="AV78" i="14"/>
  <c r="AX78" i="14" s="1"/>
  <c r="AV79" i="14"/>
  <c r="AX79" i="14" s="1"/>
  <c r="AV80" i="14"/>
  <c r="AX80" i="14" s="1"/>
  <c r="AV81" i="14"/>
  <c r="AX81" i="14" s="1"/>
  <c r="AV82" i="14"/>
  <c r="AX82" i="14" s="1"/>
  <c r="AV83" i="14"/>
  <c r="AX83" i="14" s="1"/>
  <c r="AV84" i="14"/>
  <c r="AX84" i="14" s="1"/>
  <c r="AV85" i="14"/>
  <c r="AX85" i="14" s="1"/>
  <c r="AV86" i="14"/>
  <c r="AX86" i="14" s="1"/>
  <c r="AV87" i="14"/>
  <c r="AX87" i="14" s="1"/>
  <c r="AV88" i="14"/>
  <c r="AX88" i="14" s="1"/>
  <c r="AV89" i="14"/>
  <c r="AX89" i="14" s="1"/>
  <c r="AV90" i="14"/>
  <c r="AX90" i="14" s="1"/>
  <c r="AV91" i="14"/>
  <c r="AX91" i="14" s="1"/>
  <c r="AV92" i="14"/>
  <c r="AX92" i="14" s="1"/>
  <c r="AV93" i="14"/>
  <c r="AX93" i="14" s="1"/>
  <c r="AV94" i="14"/>
  <c r="AX94" i="14" s="1"/>
  <c r="AV95" i="14"/>
  <c r="AX95" i="14" s="1"/>
  <c r="AV96" i="14"/>
  <c r="AX96" i="14" s="1"/>
  <c r="AV97" i="14"/>
  <c r="AX97" i="14" s="1"/>
  <c r="AV98" i="14"/>
  <c r="AX98" i="14" s="1"/>
  <c r="AV99" i="14"/>
  <c r="AX99" i="14" s="1"/>
  <c r="AV100" i="14"/>
  <c r="AX100" i="14" s="1"/>
  <c r="AV101" i="14"/>
  <c r="AX101" i="14" s="1"/>
  <c r="AV102" i="14"/>
  <c r="AX102" i="14" s="1"/>
  <c r="AV103" i="14"/>
  <c r="AX103" i="14" s="1"/>
  <c r="AV104" i="14"/>
  <c r="AX104" i="14" s="1"/>
  <c r="AV105" i="14"/>
  <c r="AX105" i="14" s="1"/>
  <c r="AV106" i="14"/>
  <c r="AX106" i="14" s="1"/>
  <c r="AV107" i="14"/>
  <c r="AX107" i="14" s="1"/>
  <c r="AV108" i="14"/>
  <c r="AX108" i="14" s="1"/>
  <c r="AV109" i="14"/>
  <c r="AX109" i="14" s="1"/>
  <c r="AV110" i="14"/>
  <c r="AX110" i="14" s="1"/>
  <c r="AV111" i="14"/>
  <c r="AX111" i="14" s="1"/>
  <c r="AV112" i="14"/>
  <c r="AX112" i="14" s="1"/>
  <c r="AV113" i="14"/>
  <c r="AX113" i="14" s="1"/>
  <c r="AV114" i="14"/>
  <c r="AX114" i="14" s="1"/>
  <c r="AV115" i="14"/>
  <c r="AX115" i="14" s="1"/>
  <c r="AV116" i="14"/>
  <c r="AX116" i="14" s="1"/>
  <c r="AV117" i="14"/>
  <c r="AX117" i="14" s="1"/>
  <c r="AV118" i="14"/>
  <c r="AX118" i="14" s="1"/>
  <c r="AV119" i="14"/>
  <c r="AX119" i="14" s="1"/>
  <c r="AV120" i="14"/>
  <c r="AX120" i="14" s="1"/>
  <c r="AV121" i="14"/>
  <c r="AX121" i="14" s="1"/>
  <c r="AV122" i="14"/>
  <c r="AX122" i="14" s="1"/>
  <c r="AV123" i="14"/>
  <c r="AX123" i="14" s="1"/>
  <c r="AV124" i="14"/>
  <c r="AX124" i="14" s="1"/>
  <c r="AV125" i="14"/>
  <c r="AX125" i="14" s="1"/>
  <c r="AV126" i="14"/>
  <c r="AX126" i="14" s="1"/>
  <c r="AV127" i="14"/>
  <c r="AX127" i="14" s="1"/>
  <c r="AV128" i="14"/>
  <c r="AX128" i="14" s="1"/>
  <c r="AV129" i="14"/>
  <c r="AX129" i="14" s="1"/>
  <c r="AV130" i="14"/>
  <c r="AX130" i="14" s="1"/>
  <c r="AV131" i="14"/>
  <c r="AX131" i="14" s="1"/>
  <c r="AV132" i="14"/>
  <c r="AX132" i="14" s="1"/>
  <c r="AV133" i="14"/>
  <c r="AX133" i="14" s="1"/>
  <c r="AV134" i="14"/>
  <c r="AX134" i="14" s="1"/>
  <c r="AV135" i="14"/>
  <c r="AX135" i="14" s="1"/>
  <c r="AV136" i="14"/>
  <c r="AX136" i="14" s="1"/>
  <c r="AV137" i="14"/>
  <c r="AX137" i="14" s="1"/>
  <c r="AV138" i="14"/>
  <c r="AX138" i="14" s="1"/>
  <c r="AV139" i="14"/>
  <c r="AX139" i="14" s="1"/>
  <c r="AV140" i="14"/>
  <c r="AX140" i="14" s="1"/>
  <c r="AV141" i="14"/>
  <c r="AX141" i="14" s="1"/>
  <c r="AV142" i="14"/>
  <c r="AX142" i="14" s="1"/>
  <c r="AV143" i="14"/>
  <c r="AX143" i="14" s="1"/>
  <c r="AV144" i="14"/>
  <c r="AX144" i="14" s="1"/>
  <c r="AV145" i="14"/>
  <c r="AX145" i="14" s="1"/>
  <c r="AV146" i="14"/>
  <c r="AX146" i="14" s="1"/>
  <c r="AV147" i="14"/>
  <c r="AX147" i="14" s="1"/>
  <c r="AV148" i="14"/>
  <c r="AX148" i="14" s="1"/>
  <c r="AV149" i="14"/>
  <c r="AX149" i="14" s="1"/>
  <c r="AV150" i="14"/>
  <c r="AX150" i="14" s="1"/>
  <c r="AV151" i="14"/>
  <c r="AX151" i="14" s="1"/>
  <c r="AV152" i="14"/>
  <c r="AX152" i="14" s="1"/>
  <c r="AV153" i="14"/>
  <c r="AX153" i="14" s="1"/>
  <c r="AV154" i="14"/>
  <c r="AX154" i="14" s="1"/>
  <c r="AV155" i="14"/>
  <c r="AX155" i="14" s="1"/>
  <c r="AV156" i="14"/>
  <c r="AX156" i="14" s="1"/>
  <c r="AV157" i="14"/>
  <c r="AX157" i="14" s="1"/>
  <c r="AV158" i="14"/>
  <c r="AX158" i="14" s="1"/>
  <c r="AV159" i="14"/>
  <c r="AX159" i="14" s="1"/>
  <c r="AV160" i="14"/>
  <c r="AX160" i="14" s="1"/>
  <c r="AV161" i="14"/>
  <c r="AX161" i="14" s="1"/>
  <c r="AV162" i="14"/>
  <c r="AX162" i="14" s="1"/>
  <c r="AV163" i="14"/>
  <c r="AX163" i="14" s="1"/>
  <c r="AV164" i="14"/>
  <c r="AX164" i="14" s="1"/>
  <c r="AV165" i="14"/>
  <c r="AX165" i="14" s="1"/>
  <c r="AV166" i="14"/>
  <c r="AX166" i="14" s="1"/>
  <c r="AV167" i="14"/>
  <c r="AX167" i="14" s="1"/>
  <c r="AV168" i="14"/>
  <c r="AX168" i="14" s="1"/>
  <c r="AV169" i="14"/>
  <c r="AX169" i="14" s="1"/>
  <c r="AV170" i="14"/>
  <c r="AX170" i="14" s="1"/>
  <c r="AV171" i="14"/>
  <c r="AX171" i="14" s="1"/>
  <c r="AV172" i="14"/>
  <c r="AX172" i="14" s="1"/>
  <c r="AV173" i="14"/>
  <c r="AX173" i="14" s="1"/>
  <c r="AV174" i="14"/>
  <c r="AX174" i="14" s="1"/>
  <c r="AV175" i="14"/>
  <c r="AX175" i="14" s="1"/>
  <c r="AV176" i="14"/>
  <c r="AX176" i="14" s="1"/>
  <c r="AV177" i="14"/>
  <c r="AX177" i="14" s="1"/>
  <c r="AV178" i="14"/>
  <c r="AX178" i="14" s="1"/>
  <c r="AV179" i="14"/>
  <c r="AX179" i="14" s="1"/>
  <c r="AV180" i="14"/>
  <c r="AX180" i="14" s="1"/>
  <c r="AV181" i="14"/>
  <c r="AX181" i="14" s="1"/>
  <c r="AV182" i="14"/>
  <c r="AX182" i="14" s="1"/>
  <c r="AV183" i="14"/>
  <c r="AX183" i="14" s="1"/>
  <c r="AV184" i="14"/>
  <c r="AX184" i="14" s="1"/>
  <c r="AV185" i="14"/>
  <c r="AX185" i="14" s="1"/>
  <c r="AV186" i="14"/>
  <c r="AX186" i="14" s="1"/>
  <c r="AV187" i="14"/>
  <c r="AX187" i="14" s="1"/>
  <c r="AV188" i="14"/>
  <c r="AX188" i="14" s="1"/>
  <c r="AV189" i="14"/>
  <c r="AX189" i="14" s="1"/>
  <c r="AV190" i="14"/>
  <c r="AX190" i="14" s="1"/>
  <c r="AV191" i="14"/>
  <c r="AX191" i="14" s="1"/>
  <c r="AV192" i="14"/>
  <c r="AX192" i="14" s="1"/>
  <c r="AV193" i="14"/>
  <c r="AX193" i="14" s="1"/>
  <c r="AV194" i="14"/>
  <c r="AX194" i="14" s="1"/>
  <c r="AV195" i="14"/>
  <c r="AX195" i="14" s="1"/>
  <c r="AV196" i="14"/>
  <c r="AX196" i="14" s="1"/>
  <c r="AV197" i="14"/>
  <c r="AX197" i="14" s="1"/>
  <c r="AV198" i="14"/>
  <c r="AX198" i="14" s="1"/>
  <c r="AV199" i="14"/>
  <c r="AX199" i="14" s="1"/>
  <c r="AV200" i="14"/>
  <c r="AX200" i="14" s="1"/>
  <c r="AV201" i="14"/>
  <c r="AX201" i="14" s="1"/>
  <c r="AV202" i="14"/>
  <c r="AX202" i="14" s="1"/>
  <c r="AV203" i="14"/>
  <c r="AX203" i="14" s="1"/>
  <c r="AV204" i="14"/>
  <c r="AX204" i="14" s="1"/>
  <c r="AV205" i="14"/>
  <c r="AX205" i="14" s="1"/>
  <c r="AV206" i="14"/>
  <c r="AX206" i="14" s="1"/>
  <c r="AV207" i="14"/>
  <c r="AX207" i="14" s="1"/>
  <c r="AV208" i="14"/>
  <c r="AX208" i="14" s="1"/>
  <c r="AV209" i="14"/>
  <c r="AX209" i="14" s="1"/>
  <c r="AV210" i="14"/>
  <c r="AX210" i="14" s="1"/>
  <c r="AV211" i="14"/>
  <c r="AX211" i="14" s="1"/>
  <c r="AV212" i="14"/>
  <c r="AX212" i="14" s="1"/>
  <c r="AV213" i="14"/>
  <c r="AX213" i="14" s="1"/>
  <c r="AV214" i="14"/>
  <c r="AX214" i="14" s="1"/>
  <c r="AV215" i="14"/>
  <c r="AX215" i="14" s="1"/>
  <c r="AV216" i="14"/>
  <c r="AX216" i="14" s="1"/>
  <c r="AV217" i="14"/>
  <c r="AX217" i="14" s="1"/>
  <c r="AV218" i="14"/>
  <c r="AX218" i="14" s="1"/>
  <c r="AV219" i="14"/>
  <c r="AX219" i="14" s="1"/>
  <c r="AV220" i="14"/>
  <c r="AX220" i="14" s="1"/>
  <c r="AV221" i="14"/>
  <c r="AX221" i="14" s="1"/>
  <c r="AV222" i="14"/>
  <c r="AX222" i="14" s="1"/>
  <c r="AV223" i="14"/>
  <c r="AX223" i="14" s="1"/>
  <c r="AV224" i="14"/>
  <c r="AX224" i="14" s="1"/>
  <c r="AV225" i="14"/>
  <c r="AX225" i="14" s="1"/>
  <c r="AV226" i="14"/>
  <c r="AX226" i="14" s="1"/>
  <c r="AV227" i="14"/>
  <c r="AX227" i="14" s="1"/>
  <c r="AV228" i="14"/>
  <c r="AX228" i="14" s="1"/>
  <c r="AV229" i="14"/>
  <c r="AX229" i="14" s="1"/>
  <c r="AV230" i="14"/>
  <c r="AX230" i="14" s="1"/>
  <c r="AV231" i="14"/>
  <c r="AX231" i="14" s="1"/>
  <c r="AV232" i="14"/>
  <c r="AX232" i="14" s="1"/>
  <c r="AV233" i="14"/>
  <c r="AX233" i="14" s="1"/>
  <c r="AV234" i="14"/>
  <c r="AX234" i="14" s="1"/>
  <c r="AV235" i="14"/>
  <c r="AX235" i="14" s="1"/>
  <c r="AV236" i="14"/>
  <c r="AX236" i="14" s="1"/>
  <c r="AV237" i="14"/>
  <c r="AX237" i="14" s="1"/>
  <c r="AV238" i="14"/>
  <c r="AX238" i="14" s="1"/>
  <c r="AV239" i="14"/>
  <c r="AX239" i="14" s="1"/>
  <c r="AV240" i="14"/>
  <c r="AX240" i="14" s="1"/>
  <c r="AV241" i="14"/>
  <c r="AX241" i="14" s="1"/>
  <c r="AV242" i="14"/>
  <c r="AX242" i="14" s="1"/>
  <c r="AV243" i="14"/>
  <c r="AX243" i="14" s="1"/>
  <c r="AV244" i="14"/>
  <c r="AX244" i="14" s="1"/>
  <c r="AV245" i="14"/>
  <c r="AX245" i="14" s="1"/>
  <c r="AV246" i="14"/>
  <c r="AX246" i="14" s="1"/>
  <c r="AV247" i="14"/>
  <c r="AX247" i="14" s="1"/>
  <c r="AV248" i="14"/>
  <c r="AX248" i="14" s="1"/>
  <c r="AV249" i="14"/>
  <c r="AX249" i="14" s="1"/>
  <c r="AV250" i="14"/>
  <c r="AX250" i="14" s="1"/>
  <c r="AV251" i="14"/>
  <c r="AX251" i="14" s="1"/>
  <c r="AV252" i="14"/>
  <c r="AX252" i="14" s="1"/>
  <c r="AV253" i="14"/>
  <c r="AX253" i="14" s="1"/>
  <c r="AV254" i="14"/>
  <c r="AX254" i="14" s="1"/>
  <c r="AV255" i="14"/>
  <c r="AX255" i="14" s="1"/>
  <c r="AV256" i="14"/>
  <c r="AX256" i="14" s="1"/>
  <c r="AV257" i="14"/>
  <c r="AX257" i="14" s="1"/>
  <c r="AV258" i="14"/>
  <c r="AX258" i="14" s="1"/>
  <c r="AV259" i="14"/>
  <c r="AX259" i="14" s="1"/>
  <c r="AV260" i="14"/>
  <c r="AX260" i="14" s="1"/>
  <c r="AV261" i="14"/>
  <c r="AX261" i="14" s="1"/>
  <c r="AV262" i="14"/>
  <c r="AX262" i="14" s="1"/>
  <c r="AV263" i="14"/>
  <c r="AX263" i="14" s="1"/>
  <c r="AV264" i="14"/>
  <c r="AX264" i="14" s="1"/>
  <c r="AV265" i="14"/>
  <c r="AX265" i="14" s="1"/>
  <c r="AV266" i="14"/>
  <c r="AX266" i="14" s="1"/>
  <c r="AV267" i="14"/>
  <c r="AX267" i="14" s="1"/>
  <c r="AV268" i="14"/>
  <c r="AX268" i="14" s="1"/>
  <c r="AV269" i="14"/>
  <c r="AX269" i="14" s="1"/>
  <c r="AV270" i="14"/>
  <c r="AX270" i="14" s="1"/>
  <c r="AV271" i="14"/>
  <c r="AX271" i="14" s="1"/>
  <c r="AV272" i="14"/>
  <c r="AX272" i="14" s="1"/>
  <c r="AV273" i="14"/>
  <c r="AX273" i="14" s="1"/>
  <c r="AV274" i="14"/>
  <c r="AX274" i="14" s="1"/>
  <c r="AV275" i="14"/>
  <c r="AX275" i="14" s="1"/>
  <c r="AV276" i="14"/>
  <c r="AX276" i="14" s="1"/>
  <c r="AV277" i="14"/>
  <c r="AX277" i="14" s="1"/>
  <c r="AV278" i="14"/>
  <c r="AX278" i="14" s="1"/>
  <c r="AV279" i="14"/>
  <c r="AX279" i="14" s="1"/>
  <c r="AV280" i="14"/>
  <c r="AX280" i="14" s="1"/>
  <c r="AV281" i="14"/>
  <c r="AX281" i="14" s="1"/>
  <c r="AV282" i="14"/>
  <c r="AX282" i="14" s="1"/>
  <c r="AV283" i="14"/>
  <c r="AX283" i="14" s="1"/>
  <c r="AV284" i="14"/>
  <c r="AX284" i="14" s="1"/>
  <c r="AV285" i="14"/>
  <c r="AX285" i="14" s="1"/>
  <c r="AV286" i="14"/>
  <c r="AX286" i="14" s="1"/>
  <c r="AV287" i="14"/>
  <c r="AX287" i="14" s="1"/>
  <c r="AV288" i="14"/>
  <c r="AX288" i="14" s="1"/>
  <c r="AV289" i="14"/>
  <c r="AX289" i="14" s="1"/>
  <c r="AV290" i="14"/>
  <c r="AX290" i="14" s="1"/>
  <c r="AV291" i="14"/>
  <c r="AX291" i="14" s="1"/>
  <c r="AV292" i="14"/>
  <c r="AX292" i="14" s="1"/>
  <c r="AV293" i="14"/>
  <c r="AX293" i="14" s="1"/>
  <c r="AV294" i="14"/>
  <c r="AX294" i="14" s="1"/>
  <c r="AV295" i="14"/>
  <c r="AX295" i="14" s="1"/>
  <c r="AV296" i="14"/>
  <c r="AX296" i="14" s="1"/>
  <c r="AV297" i="14"/>
  <c r="AX297" i="14" s="1"/>
  <c r="AV298" i="14"/>
  <c r="AX298" i="14" s="1"/>
  <c r="AV299" i="14"/>
  <c r="AX299" i="14" s="1"/>
  <c r="AV300" i="14"/>
  <c r="AX300" i="14" s="1"/>
  <c r="AV301" i="14"/>
  <c r="AX301" i="14" s="1"/>
  <c r="AV302" i="14"/>
  <c r="AX302" i="14" s="1"/>
  <c r="AV303" i="14"/>
  <c r="AX303" i="14" s="1"/>
  <c r="AV304" i="14"/>
  <c r="AX304" i="14" s="1"/>
  <c r="AV305" i="14"/>
  <c r="AX305" i="14" s="1"/>
  <c r="AV306" i="14"/>
  <c r="AX306" i="14" s="1"/>
  <c r="AV307" i="14"/>
  <c r="AX307" i="14" s="1"/>
  <c r="AV308" i="14"/>
  <c r="AX308" i="14" s="1"/>
  <c r="AV309" i="14"/>
  <c r="AX309" i="14" s="1"/>
  <c r="AV310" i="14"/>
  <c r="AX310" i="14" s="1"/>
  <c r="AV311" i="14"/>
  <c r="AX311" i="14" s="1"/>
  <c r="AV312" i="14"/>
  <c r="AX312" i="14" s="1"/>
  <c r="AV313" i="14"/>
  <c r="AX313" i="14" s="1"/>
  <c r="AV314" i="14"/>
  <c r="AX314" i="14" s="1"/>
  <c r="AV315" i="14"/>
  <c r="AX315" i="14" s="1"/>
  <c r="AV316" i="14"/>
  <c r="AX316" i="14" s="1"/>
  <c r="AV317" i="14"/>
  <c r="AX317" i="14" s="1"/>
  <c r="AV318" i="14"/>
  <c r="AX318" i="14" s="1"/>
  <c r="AV319" i="14"/>
  <c r="AX319" i="14" s="1"/>
  <c r="AV320" i="14"/>
  <c r="AX320" i="14" s="1"/>
  <c r="AV321" i="14"/>
  <c r="AX321" i="14" s="1"/>
  <c r="AV322" i="14"/>
  <c r="AX322" i="14" s="1"/>
  <c r="AV323" i="14"/>
  <c r="AX323" i="14" s="1"/>
  <c r="AV324" i="14"/>
  <c r="AX324" i="14" s="1"/>
  <c r="AV325" i="14"/>
  <c r="AX325" i="14" s="1"/>
  <c r="AV326" i="14"/>
  <c r="AX326" i="14" s="1"/>
  <c r="AV327" i="14"/>
  <c r="AX327" i="14" s="1"/>
  <c r="AV328" i="14"/>
  <c r="AX328" i="14" s="1"/>
  <c r="AV329" i="14"/>
  <c r="AX329" i="14" s="1"/>
  <c r="AV330" i="14"/>
  <c r="AX330" i="14" s="1"/>
  <c r="AV331" i="14"/>
  <c r="AX331" i="14" s="1"/>
  <c r="AV332" i="14"/>
  <c r="AX332" i="14" s="1"/>
  <c r="AV333" i="14"/>
  <c r="AX333" i="14" s="1"/>
  <c r="AV334" i="14"/>
  <c r="AX334" i="14" s="1"/>
  <c r="AV335" i="14"/>
  <c r="AX335" i="14" s="1"/>
  <c r="AV336" i="14"/>
  <c r="AX336" i="14" s="1"/>
  <c r="AV337" i="14"/>
  <c r="AX337" i="14" s="1"/>
  <c r="AV338" i="14"/>
  <c r="AX338" i="14" s="1"/>
  <c r="AV339" i="14"/>
  <c r="AX339" i="14" s="1"/>
  <c r="AV340" i="14"/>
  <c r="AX340" i="14" s="1"/>
  <c r="AV341" i="14"/>
  <c r="AX341" i="14" s="1"/>
  <c r="AV342" i="14"/>
  <c r="AX342" i="14" s="1"/>
  <c r="AV343" i="14"/>
  <c r="AX343" i="14" s="1"/>
  <c r="AV344" i="14"/>
  <c r="AX344" i="14" s="1"/>
  <c r="AV345" i="14"/>
  <c r="AX345" i="14" s="1"/>
  <c r="AV346" i="14"/>
  <c r="AX346" i="14" s="1"/>
  <c r="AV347" i="14"/>
  <c r="AX347" i="14" s="1"/>
  <c r="AV348" i="14"/>
  <c r="AX348" i="14" s="1"/>
  <c r="AV349" i="14"/>
  <c r="AX349" i="14" s="1"/>
  <c r="AV350" i="14"/>
  <c r="AX350" i="14" s="1"/>
  <c r="AV351" i="14"/>
  <c r="AX351" i="14" s="1"/>
  <c r="AV352" i="14"/>
  <c r="AX352" i="14" s="1"/>
  <c r="AV353" i="14"/>
  <c r="AX353" i="14" s="1"/>
  <c r="AV354" i="14"/>
  <c r="AX354" i="14" s="1"/>
  <c r="AV355" i="14"/>
  <c r="AX355" i="14" s="1"/>
  <c r="AV356" i="14"/>
  <c r="AX356" i="14" s="1"/>
  <c r="AV357" i="14"/>
  <c r="AX357" i="14" s="1"/>
  <c r="AV358" i="14"/>
  <c r="AX358" i="14" s="1"/>
  <c r="AV359" i="14"/>
  <c r="AX359" i="14" s="1"/>
  <c r="AV360" i="14"/>
  <c r="AX360" i="14" s="1"/>
  <c r="AV361" i="14"/>
  <c r="AX361" i="14" s="1"/>
  <c r="AV362" i="14"/>
  <c r="AX362" i="14" s="1"/>
  <c r="AV363" i="14"/>
  <c r="AX363" i="14" s="1"/>
  <c r="AV364" i="14"/>
  <c r="AX364" i="14" s="1"/>
  <c r="AV365" i="14"/>
  <c r="AX365" i="14" s="1"/>
  <c r="AV366" i="14"/>
  <c r="AX366" i="14" s="1"/>
  <c r="AV367" i="14"/>
  <c r="AX367" i="14" s="1"/>
  <c r="AV368" i="14"/>
  <c r="AX368" i="14" s="1"/>
  <c r="AV369" i="14"/>
  <c r="AX369" i="14" s="1"/>
  <c r="AV370" i="14"/>
  <c r="AX370" i="14" s="1"/>
  <c r="AV371" i="14"/>
  <c r="AX371" i="14" s="1"/>
  <c r="AV372" i="14"/>
  <c r="AX372" i="14" s="1"/>
  <c r="AV373" i="14"/>
  <c r="AX373" i="14" s="1"/>
  <c r="AV374" i="14"/>
  <c r="AX374" i="14" s="1"/>
  <c r="AV375" i="14"/>
  <c r="AX375" i="14" s="1"/>
  <c r="AV376" i="14"/>
  <c r="AX376" i="14" s="1"/>
  <c r="AV377" i="14"/>
  <c r="AX377" i="14" s="1"/>
  <c r="AV378" i="14"/>
  <c r="AX378" i="14" s="1"/>
  <c r="AV379" i="14"/>
  <c r="AX379" i="14" s="1"/>
  <c r="AV380" i="14"/>
  <c r="AX380" i="14" s="1"/>
  <c r="AV381" i="14"/>
  <c r="AX381" i="14" s="1"/>
  <c r="AV382" i="14"/>
  <c r="AX382" i="14" s="1"/>
  <c r="AV383" i="14"/>
  <c r="AX383" i="14" s="1"/>
  <c r="AV384" i="14"/>
  <c r="AX384" i="14" s="1"/>
  <c r="AV385" i="14"/>
  <c r="AX385" i="14" s="1"/>
  <c r="AV386" i="14"/>
  <c r="AX386" i="14" s="1"/>
  <c r="AV387" i="14"/>
  <c r="AX387" i="14" s="1"/>
  <c r="AV388" i="14"/>
  <c r="AX388" i="14" s="1"/>
  <c r="AV389" i="14"/>
  <c r="AX389" i="14" s="1"/>
  <c r="AV390" i="14"/>
  <c r="AX390" i="14" s="1"/>
  <c r="AV391" i="14"/>
  <c r="AX391" i="14" s="1"/>
  <c r="AV392" i="14"/>
  <c r="AX392" i="14" s="1"/>
  <c r="AV393" i="14"/>
  <c r="AX393" i="14" s="1"/>
  <c r="AV394" i="14"/>
  <c r="AX394" i="14" s="1"/>
  <c r="AV395" i="14"/>
  <c r="AX395" i="14" s="1"/>
  <c r="AV396" i="14"/>
  <c r="AX396" i="14" s="1"/>
  <c r="AV397" i="14"/>
  <c r="AX397" i="14" s="1"/>
  <c r="AV398" i="14"/>
  <c r="AX398" i="14" s="1"/>
  <c r="AV399" i="14"/>
  <c r="AX399" i="14" s="1"/>
  <c r="AV400" i="14"/>
  <c r="AX400" i="14" s="1"/>
  <c r="AV401" i="14"/>
  <c r="AX401" i="14" s="1"/>
  <c r="AV402" i="14"/>
  <c r="AX402" i="14" s="1"/>
  <c r="AV403" i="14"/>
  <c r="AX403" i="14" s="1"/>
  <c r="AV404" i="14"/>
  <c r="AX404" i="14" s="1"/>
  <c r="AV405" i="14"/>
  <c r="AX405" i="14" s="1"/>
  <c r="AV406" i="14"/>
  <c r="AX406" i="14" s="1"/>
  <c r="AV407" i="14"/>
  <c r="AX407" i="14" s="1"/>
  <c r="AV408" i="14"/>
  <c r="AX408" i="14" s="1"/>
  <c r="AV409" i="14"/>
  <c r="AX409" i="14" s="1"/>
  <c r="AV410" i="14"/>
  <c r="AX410" i="14" s="1"/>
  <c r="AV411" i="14"/>
  <c r="AX411" i="14" s="1"/>
  <c r="AV412" i="14"/>
  <c r="AX412" i="14" s="1"/>
  <c r="AV413" i="14"/>
  <c r="AX413" i="14" s="1"/>
  <c r="AV414" i="14"/>
  <c r="AX414" i="14" s="1"/>
  <c r="AV415" i="14"/>
  <c r="AX415" i="14" s="1"/>
  <c r="AV416" i="14"/>
  <c r="AX416" i="14" s="1"/>
  <c r="AV417" i="14"/>
  <c r="AX417" i="14" s="1"/>
  <c r="AV418" i="14"/>
  <c r="AX418" i="14" s="1"/>
  <c r="AV419" i="14"/>
  <c r="AX419" i="14" s="1"/>
  <c r="AV420" i="14"/>
  <c r="AX420" i="14" s="1"/>
  <c r="AV421" i="14"/>
  <c r="AX421" i="14" s="1"/>
  <c r="AV422" i="14"/>
  <c r="AX422" i="14" s="1"/>
  <c r="AV423" i="14"/>
  <c r="AX423" i="14" s="1"/>
  <c r="AV424" i="14"/>
  <c r="AX424" i="14" s="1"/>
  <c r="AV425" i="14"/>
  <c r="AX425" i="14" s="1"/>
  <c r="AV426" i="14"/>
  <c r="AX426" i="14" s="1"/>
  <c r="AV427" i="14"/>
  <c r="AX427" i="14" s="1"/>
  <c r="AV428" i="14"/>
  <c r="AX428" i="14" s="1"/>
  <c r="AV429" i="14"/>
  <c r="AX429" i="14" s="1"/>
  <c r="AV430" i="14"/>
  <c r="AX430" i="14" s="1"/>
  <c r="AV431" i="14"/>
  <c r="AX431" i="14" s="1"/>
  <c r="AV432" i="14"/>
  <c r="AX432" i="14" s="1"/>
  <c r="AV433" i="14"/>
  <c r="AX433" i="14" s="1"/>
  <c r="AV434" i="14"/>
  <c r="AX434" i="14" s="1"/>
  <c r="AV435" i="14"/>
  <c r="AX435" i="14" s="1"/>
  <c r="AV436" i="14"/>
  <c r="AX436" i="14" s="1"/>
  <c r="AV437" i="14"/>
  <c r="AX437" i="14" s="1"/>
  <c r="AV438" i="14"/>
  <c r="AX438" i="14" s="1"/>
  <c r="AV439" i="14"/>
  <c r="AX439" i="14" s="1"/>
  <c r="AV440" i="14"/>
  <c r="AX440" i="14" s="1"/>
  <c r="AV441" i="14"/>
  <c r="AX441" i="14" s="1"/>
  <c r="AV442" i="14"/>
  <c r="AX442" i="14" s="1"/>
  <c r="AV443" i="14"/>
  <c r="AX443" i="14" s="1"/>
  <c r="AV444" i="14"/>
  <c r="AX444" i="14" s="1"/>
  <c r="AV445" i="14"/>
  <c r="AX445" i="14" s="1"/>
  <c r="AV446" i="14"/>
  <c r="AX446" i="14" s="1"/>
  <c r="AV447" i="14"/>
  <c r="AX447" i="14" s="1"/>
  <c r="AV448" i="14"/>
  <c r="AX448" i="14" s="1"/>
  <c r="AV449" i="14"/>
  <c r="AX449" i="14" s="1"/>
  <c r="AV450" i="14"/>
  <c r="AX450" i="14" s="1"/>
  <c r="AV451" i="14"/>
  <c r="AX451" i="14" s="1"/>
  <c r="AV452" i="14"/>
  <c r="AX452" i="14" s="1"/>
  <c r="AV453" i="14"/>
  <c r="AX453" i="14" s="1"/>
  <c r="AV454" i="14"/>
  <c r="AX454" i="14" s="1"/>
  <c r="AV455" i="14"/>
  <c r="AX455" i="14" s="1"/>
  <c r="AV456" i="14"/>
  <c r="AX456" i="14" s="1"/>
  <c r="AV457" i="14"/>
  <c r="AX457" i="14" s="1"/>
  <c r="AV458" i="14"/>
  <c r="AX458" i="14" s="1"/>
  <c r="AV459" i="14"/>
  <c r="AX459" i="14" s="1"/>
  <c r="AV460" i="14"/>
  <c r="AX460" i="14" s="1"/>
  <c r="AV461" i="14"/>
  <c r="AX461" i="14" s="1"/>
  <c r="AV462" i="14"/>
  <c r="AX462" i="14" s="1"/>
  <c r="AV463" i="14"/>
  <c r="AX463" i="14" s="1"/>
  <c r="AV464" i="14"/>
  <c r="AX464" i="14" s="1"/>
  <c r="AV465" i="14"/>
  <c r="AX465" i="14" s="1"/>
  <c r="AV466" i="14"/>
  <c r="AX466" i="14" s="1"/>
  <c r="AV467" i="14"/>
  <c r="AX467" i="14" s="1"/>
  <c r="AV468" i="14"/>
  <c r="AX468" i="14" s="1"/>
  <c r="AV469" i="14"/>
  <c r="AX469" i="14" s="1"/>
  <c r="AV470" i="14"/>
  <c r="AX470" i="14" s="1"/>
  <c r="AV471" i="14"/>
  <c r="AX471" i="14" s="1"/>
  <c r="AV472" i="14"/>
  <c r="AX472" i="14" s="1"/>
  <c r="AV473" i="14"/>
  <c r="AX473" i="14" s="1"/>
  <c r="AV474" i="14"/>
  <c r="AX474" i="14" s="1"/>
  <c r="AV475" i="14"/>
  <c r="AX475" i="14" s="1"/>
  <c r="AV476" i="14"/>
  <c r="AX476" i="14" s="1"/>
  <c r="AV477" i="14"/>
  <c r="AX477" i="14" s="1"/>
  <c r="AV478" i="14"/>
  <c r="AX478" i="14" s="1"/>
  <c r="AV479" i="14"/>
  <c r="AX479" i="14" s="1"/>
  <c r="AV480" i="14"/>
  <c r="AX480" i="14" s="1"/>
  <c r="AV481" i="14"/>
  <c r="AX481" i="14" s="1"/>
  <c r="AV482" i="14"/>
  <c r="AX482" i="14" s="1"/>
  <c r="AV483" i="14"/>
  <c r="AX483" i="14" s="1"/>
  <c r="AV484" i="14"/>
  <c r="AX484" i="14" s="1"/>
  <c r="AV485" i="14"/>
  <c r="AX485" i="14" s="1"/>
  <c r="AV486" i="14"/>
  <c r="AX486" i="14" s="1"/>
  <c r="AV487" i="14"/>
  <c r="AX487" i="14" s="1"/>
  <c r="AV488" i="14"/>
  <c r="AX488" i="14" s="1"/>
  <c r="AV489" i="14"/>
  <c r="AX489" i="14" s="1"/>
  <c r="AV490" i="14"/>
  <c r="AX490" i="14" s="1"/>
  <c r="AV491" i="14"/>
  <c r="AX491" i="14" s="1"/>
  <c r="AV492" i="14"/>
  <c r="AX492" i="14" s="1"/>
  <c r="AV493" i="14"/>
  <c r="AX493" i="14" s="1"/>
  <c r="AV494" i="14"/>
  <c r="AX494" i="14" s="1"/>
  <c r="AV495" i="14"/>
  <c r="AX495" i="14" s="1"/>
  <c r="AV496" i="14"/>
  <c r="AX496" i="14" s="1"/>
  <c r="AV497" i="14"/>
  <c r="AX497" i="14" s="1"/>
  <c r="AV498" i="14"/>
  <c r="AX498" i="14" s="1"/>
  <c r="AV499" i="14"/>
  <c r="AX499" i="14" s="1"/>
  <c r="AV500" i="14"/>
  <c r="AX500" i="14" s="1"/>
  <c r="AV501" i="14"/>
  <c r="AX501" i="14" s="1"/>
  <c r="AV502" i="14"/>
  <c r="AX502" i="14" s="1"/>
  <c r="AV503" i="14"/>
  <c r="AX503" i="14" s="1"/>
  <c r="AV504" i="14"/>
  <c r="AX504" i="14" s="1"/>
  <c r="AV505" i="14"/>
  <c r="AX505" i="14" s="1"/>
  <c r="AV506" i="14"/>
  <c r="AX506" i="14" s="1"/>
  <c r="AV507" i="14"/>
  <c r="AX507" i="14" s="1"/>
  <c r="AV508" i="14"/>
  <c r="AX508" i="14" s="1"/>
  <c r="AV509" i="14"/>
  <c r="AX509" i="14" s="1"/>
  <c r="AV510" i="14"/>
  <c r="AX510" i="14" s="1"/>
  <c r="AV511" i="14"/>
  <c r="AX511" i="14" s="1"/>
  <c r="AV512" i="14"/>
  <c r="AX512" i="14" s="1"/>
  <c r="AV513" i="14"/>
  <c r="AX513" i="14" s="1"/>
  <c r="AV514" i="14"/>
  <c r="AX514" i="14" s="1"/>
  <c r="AV515" i="14"/>
  <c r="AX515" i="14" s="1"/>
  <c r="AV516" i="14"/>
  <c r="AX516" i="14" s="1"/>
  <c r="AV517" i="14"/>
  <c r="AX517" i="14" s="1"/>
  <c r="AV518" i="14"/>
  <c r="AX518" i="14" s="1"/>
  <c r="AV519" i="14"/>
  <c r="AX519" i="14" s="1"/>
  <c r="AV520" i="14"/>
  <c r="AX520" i="14" s="1"/>
  <c r="AV521" i="14"/>
  <c r="AX521" i="14" s="1"/>
  <c r="AV522" i="14"/>
  <c r="AX522" i="14" s="1"/>
  <c r="AV523" i="14"/>
  <c r="AX523" i="14" s="1"/>
  <c r="AV524" i="14"/>
  <c r="AX524" i="14" s="1"/>
  <c r="AV525" i="14"/>
  <c r="AX525" i="14" s="1"/>
  <c r="AV526" i="14"/>
  <c r="AX526" i="14" s="1"/>
  <c r="AV527" i="14"/>
  <c r="AX527" i="14" s="1"/>
  <c r="AV528" i="14"/>
  <c r="AX528" i="14" s="1"/>
  <c r="AV529" i="14"/>
  <c r="AX529" i="14" s="1"/>
  <c r="AV530" i="14"/>
  <c r="AX530" i="14" s="1"/>
  <c r="AV531" i="14"/>
  <c r="AX531" i="14" s="1"/>
  <c r="AV532" i="14"/>
  <c r="AX532" i="14" s="1"/>
  <c r="AV533" i="14"/>
  <c r="AX533" i="14" s="1"/>
  <c r="AV534" i="14"/>
  <c r="AX534" i="14" s="1"/>
  <c r="AV535" i="14"/>
  <c r="AX535" i="14" s="1"/>
  <c r="AV536" i="14"/>
  <c r="AX536" i="14" s="1"/>
  <c r="AV537" i="14"/>
  <c r="AX537" i="14" s="1"/>
  <c r="AV538" i="14"/>
  <c r="AX538" i="14" s="1"/>
  <c r="AV539" i="14"/>
  <c r="AX539" i="14" s="1"/>
  <c r="AV540" i="14"/>
  <c r="AX540" i="14" s="1"/>
  <c r="AV541" i="14"/>
  <c r="AX541" i="14" s="1"/>
  <c r="AV542" i="14"/>
  <c r="AX542" i="14" s="1"/>
  <c r="AV543" i="14"/>
  <c r="AX543" i="14" s="1"/>
  <c r="AV544" i="14"/>
  <c r="AX544" i="14" s="1"/>
  <c r="AV545" i="14"/>
  <c r="AX545" i="14" s="1"/>
  <c r="AV546" i="14"/>
  <c r="AX546" i="14" s="1"/>
  <c r="AV547" i="14"/>
  <c r="AX547" i="14" s="1"/>
  <c r="AV548" i="14"/>
  <c r="AX548" i="14" s="1"/>
  <c r="AV549" i="14"/>
  <c r="AX549" i="14" s="1"/>
  <c r="AV550" i="14"/>
  <c r="AX550" i="14" s="1"/>
  <c r="AV551" i="14"/>
  <c r="AX551" i="14" s="1"/>
  <c r="AV552" i="14"/>
  <c r="AX552" i="14" s="1"/>
  <c r="AV553" i="14"/>
  <c r="AX553" i="14" s="1"/>
  <c r="AV554" i="14"/>
  <c r="AX554" i="14" s="1"/>
  <c r="AV555" i="14"/>
  <c r="AX555" i="14" s="1"/>
  <c r="AV556" i="14"/>
  <c r="AX556" i="14" s="1"/>
  <c r="AV557" i="14"/>
  <c r="AX557" i="14" s="1"/>
  <c r="AV558" i="14"/>
  <c r="AX558" i="14" s="1"/>
  <c r="AV559" i="14"/>
  <c r="AX559" i="14" s="1"/>
  <c r="AV560" i="14"/>
  <c r="AX560" i="14" s="1"/>
  <c r="AV561" i="14"/>
  <c r="AX561" i="14" s="1"/>
  <c r="AV562" i="14"/>
  <c r="AX562" i="14" s="1"/>
  <c r="AV563" i="14"/>
  <c r="AX563" i="14" s="1"/>
  <c r="AV564" i="14"/>
  <c r="AX564" i="14" s="1"/>
  <c r="AV565" i="14"/>
  <c r="AX565" i="14" s="1"/>
  <c r="AV566" i="14"/>
  <c r="AX566" i="14" s="1"/>
  <c r="AV567" i="14"/>
  <c r="AX567" i="14" s="1"/>
  <c r="AV568" i="14"/>
  <c r="AX568" i="14" s="1"/>
  <c r="AV569" i="14"/>
  <c r="AX569" i="14" s="1"/>
  <c r="AV570" i="14"/>
  <c r="AX570" i="14" s="1"/>
  <c r="AV571" i="14"/>
  <c r="AX571" i="14" s="1"/>
  <c r="AV572" i="14"/>
  <c r="AX572" i="14" s="1"/>
  <c r="AV573" i="14"/>
  <c r="AX573" i="14" s="1"/>
  <c r="AV574" i="14"/>
  <c r="AX574" i="14" s="1"/>
  <c r="AV575" i="14"/>
  <c r="AX575" i="14" s="1"/>
  <c r="AV576" i="14"/>
  <c r="AX576" i="14" s="1"/>
  <c r="AV577" i="14"/>
  <c r="AX577" i="14" s="1"/>
  <c r="AV578" i="14"/>
  <c r="AX578" i="14" s="1"/>
  <c r="AV579" i="14"/>
  <c r="AX579" i="14" s="1"/>
  <c r="AV580" i="14"/>
  <c r="AX580" i="14" s="1"/>
  <c r="AV581" i="14"/>
  <c r="AX581" i="14" s="1"/>
  <c r="AV582" i="14"/>
  <c r="AX582" i="14" s="1"/>
  <c r="AV583" i="14"/>
  <c r="AX583" i="14" s="1"/>
  <c r="AV584" i="14"/>
  <c r="AX584" i="14" s="1"/>
  <c r="AV585" i="14"/>
  <c r="AX585" i="14" s="1"/>
  <c r="AV586" i="14"/>
  <c r="AX586" i="14" s="1"/>
  <c r="AV587" i="14"/>
  <c r="AX587" i="14" s="1"/>
  <c r="AV588" i="14"/>
  <c r="AX588" i="14" s="1"/>
  <c r="AV589" i="14"/>
  <c r="AX589" i="14" s="1"/>
  <c r="AV590" i="14"/>
  <c r="AX590" i="14" s="1"/>
  <c r="AV591" i="14"/>
  <c r="AX591" i="14" s="1"/>
  <c r="AV592" i="14"/>
  <c r="AX592" i="14" s="1"/>
  <c r="AV593" i="14"/>
  <c r="AX593" i="14" s="1"/>
  <c r="AV594" i="14"/>
  <c r="AX594" i="14" s="1"/>
  <c r="AV595" i="14"/>
  <c r="AX595" i="14" s="1"/>
  <c r="AV596" i="14"/>
  <c r="AX596" i="14" s="1"/>
  <c r="AV597" i="14"/>
  <c r="AX597" i="14" s="1"/>
  <c r="AV598" i="14"/>
  <c r="AX598" i="14" s="1"/>
  <c r="AV599" i="14"/>
  <c r="AX599" i="14" s="1"/>
  <c r="AV600" i="14"/>
  <c r="AX600" i="14" s="1"/>
  <c r="AV601" i="14"/>
  <c r="AX601" i="14" s="1"/>
  <c r="AV602" i="14"/>
  <c r="AX602" i="14" s="1"/>
  <c r="AV603" i="14"/>
  <c r="AX603" i="14" s="1"/>
  <c r="AV604" i="14"/>
  <c r="AX604" i="14" s="1"/>
  <c r="AV605" i="14"/>
  <c r="AX605" i="14" s="1"/>
  <c r="AV606" i="14"/>
  <c r="AX606" i="14" s="1"/>
  <c r="AV607" i="14"/>
  <c r="AX607" i="14" s="1"/>
  <c r="AV608" i="14"/>
  <c r="AX608" i="14" s="1"/>
  <c r="AV609" i="14"/>
  <c r="AX609" i="14" s="1"/>
  <c r="AV610" i="14"/>
  <c r="AX610" i="14" s="1"/>
  <c r="AV611" i="14"/>
  <c r="AX611" i="14" s="1"/>
  <c r="AV612" i="14"/>
  <c r="AX612" i="14" s="1"/>
  <c r="AV613" i="14"/>
  <c r="AX613" i="14" s="1"/>
  <c r="AV614" i="14"/>
  <c r="AX614" i="14" s="1"/>
  <c r="AV615" i="14"/>
  <c r="AX615" i="14" s="1"/>
  <c r="AV616" i="14"/>
  <c r="AX616" i="14" s="1"/>
  <c r="AV617" i="14"/>
  <c r="AX617" i="14" s="1"/>
  <c r="AV618" i="14"/>
  <c r="AX618" i="14" s="1"/>
  <c r="AV619" i="14"/>
  <c r="AX619" i="14" s="1"/>
  <c r="AV620" i="14"/>
  <c r="AX620" i="14" s="1"/>
  <c r="AV621" i="14"/>
  <c r="AX621" i="14" s="1"/>
  <c r="AV622" i="14"/>
  <c r="AX622" i="14" s="1"/>
  <c r="AV623" i="14"/>
  <c r="AX623" i="14" s="1"/>
  <c r="AV624" i="14"/>
  <c r="AX624" i="14" s="1"/>
  <c r="AV625" i="14"/>
  <c r="AX625" i="14" s="1"/>
  <c r="AV626" i="14"/>
  <c r="AX626" i="14" s="1"/>
  <c r="AV627" i="14"/>
  <c r="AX627" i="14" s="1"/>
  <c r="AV628" i="14"/>
  <c r="AX628" i="14" s="1"/>
  <c r="AV629" i="14"/>
  <c r="AX629" i="14" s="1"/>
  <c r="AV630" i="14"/>
  <c r="AX630" i="14" s="1"/>
  <c r="AV631" i="14"/>
  <c r="AX631" i="14" s="1"/>
  <c r="AV632" i="14"/>
  <c r="AX632" i="14" s="1"/>
  <c r="AV633" i="14"/>
  <c r="AX633" i="14" s="1"/>
  <c r="AV634" i="14"/>
  <c r="AX634" i="14" s="1"/>
  <c r="AV635" i="14"/>
  <c r="AX635" i="14" s="1"/>
  <c r="AV636" i="14"/>
  <c r="AX636" i="14" s="1"/>
  <c r="AV637" i="14"/>
  <c r="AX637" i="14" s="1"/>
  <c r="AV638" i="14"/>
  <c r="AX638" i="14" s="1"/>
  <c r="AV639" i="14"/>
  <c r="AX639" i="14" s="1"/>
  <c r="AV640" i="14"/>
  <c r="AX640" i="14" s="1"/>
  <c r="AV641" i="14"/>
  <c r="AX641" i="14" s="1"/>
  <c r="AV642" i="14"/>
  <c r="AX642" i="14" s="1"/>
  <c r="AV643" i="14"/>
  <c r="AX643" i="14" s="1"/>
  <c r="AV644" i="14"/>
  <c r="AX644" i="14" s="1"/>
  <c r="AV645" i="14"/>
  <c r="AX645" i="14" s="1"/>
  <c r="AV646" i="14"/>
  <c r="AX646" i="14" s="1"/>
  <c r="AV647" i="14"/>
  <c r="AX647" i="14" s="1"/>
  <c r="AV648" i="14"/>
  <c r="AX648" i="14" s="1"/>
  <c r="AV649" i="14"/>
  <c r="AX649" i="14" s="1"/>
  <c r="AV650" i="14"/>
  <c r="AX650" i="14" s="1"/>
  <c r="AV651" i="14"/>
  <c r="AX651" i="14" s="1"/>
  <c r="AV652" i="14"/>
  <c r="AX652" i="14" s="1"/>
  <c r="AV653" i="14"/>
  <c r="AX653" i="14" s="1"/>
  <c r="AV654" i="14"/>
  <c r="AX654" i="14" s="1"/>
  <c r="AV655" i="14"/>
  <c r="AX655" i="14" s="1"/>
  <c r="AV656" i="14"/>
  <c r="AX656" i="14" s="1"/>
  <c r="AV657" i="14"/>
  <c r="AX657" i="14" s="1"/>
  <c r="AV658" i="14"/>
  <c r="AX658" i="14" s="1"/>
  <c r="AV659" i="14"/>
  <c r="AX659" i="14" s="1"/>
  <c r="AV660" i="14"/>
  <c r="AX660" i="14" s="1"/>
  <c r="AV661" i="14"/>
  <c r="AX661" i="14" s="1"/>
  <c r="AV662" i="14"/>
  <c r="AX662" i="14" s="1"/>
  <c r="AV663" i="14"/>
  <c r="AX663" i="14" s="1"/>
  <c r="AV664" i="14"/>
  <c r="AX664" i="14" s="1"/>
  <c r="AV665" i="14"/>
  <c r="AX665" i="14" s="1"/>
  <c r="AV666" i="14"/>
  <c r="AX666" i="14" s="1"/>
  <c r="AV667" i="14"/>
  <c r="AX667" i="14" s="1"/>
  <c r="AV668" i="14"/>
  <c r="AX668" i="14" s="1"/>
  <c r="AV669" i="14"/>
  <c r="AX669" i="14" s="1"/>
  <c r="AV670" i="14"/>
  <c r="AX670" i="14" s="1"/>
  <c r="AV671" i="14"/>
  <c r="AX671" i="14" s="1"/>
  <c r="AV672" i="14"/>
  <c r="AX672" i="14" s="1"/>
  <c r="AV673" i="14"/>
  <c r="AX673" i="14" s="1"/>
  <c r="AV674" i="14"/>
  <c r="AX674" i="14" s="1"/>
  <c r="AV675" i="14"/>
  <c r="AX675" i="14" s="1"/>
  <c r="AV676" i="14"/>
  <c r="AX676" i="14" s="1"/>
  <c r="AV677" i="14"/>
  <c r="AX677" i="14" s="1"/>
  <c r="AV678" i="14"/>
  <c r="AX678" i="14" s="1"/>
  <c r="AV679" i="14"/>
  <c r="AX679" i="14" s="1"/>
  <c r="AV680" i="14"/>
  <c r="AX680" i="14" s="1"/>
  <c r="AV681" i="14"/>
  <c r="AX681" i="14" s="1"/>
  <c r="AV682" i="14"/>
  <c r="AX682" i="14" s="1"/>
  <c r="AV683" i="14"/>
  <c r="AX683" i="14" s="1"/>
  <c r="AV684" i="14"/>
  <c r="AX684" i="14" s="1"/>
  <c r="AV685" i="14"/>
  <c r="AX685" i="14" s="1"/>
  <c r="AV686" i="14"/>
  <c r="AX686" i="14" s="1"/>
  <c r="AV687" i="14"/>
  <c r="AX687" i="14" s="1"/>
  <c r="AV688" i="14"/>
  <c r="AX688" i="14" s="1"/>
  <c r="AV689" i="14"/>
  <c r="AX689" i="14" s="1"/>
  <c r="AV690" i="14"/>
  <c r="AX690" i="14" s="1"/>
  <c r="AV691" i="14"/>
  <c r="AX691" i="14" s="1"/>
  <c r="AV692" i="14"/>
  <c r="AX692" i="14" s="1"/>
  <c r="AV693" i="14"/>
  <c r="AX693" i="14" s="1"/>
  <c r="AV694" i="14"/>
  <c r="AX694" i="14" s="1"/>
  <c r="AV695" i="14"/>
  <c r="AX695" i="14" s="1"/>
  <c r="AV696" i="14"/>
  <c r="AX696" i="14" s="1"/>
  <c r="AV697" i="14"/>
  <c r="AX697" i="14" s="1"/>
  <c r="AV698" i="14"/>
  <c r="AX698" i="14" s="1"/>
  <c r="AV699" i="14"/>
  <c r="AX699" i="14" s="1"/>
  <c r="AV700" i="14"/>
  <c r="AX700" i="14" s="1"/>
  <c r="AV701" i="14"/>
  <c r="AX701" i="14" s="1"/>
  <c r="AV702" i="14"/>
  <c r="AX702" i="14" s="1"/>
  <c r="AV703" i="14"/>
  <c r="AX703" i="14" s="1"/>
  <c r="AV704" i="14"/>
  <c r="AX704" i="14" s="1"/>
  <c r="AV705" i="14"/>
  <c r="AX705" i="14" s="1"/>
  <c r="AV706" i="14"/>
  <c r="AX706" i="14" s="1"/>
  <c r="AV707" i="14"/>
  <c r="AX707" i="14" s="1"/>
  <c r="AV708" i="14"/>
  <c r="AX708" i="14" s="1"/>
  <c r="AV709" i="14"/>
  <c r="AX709" i="14" s="1"/>
  <c r="AV710" i="14"/>
  <c r="AX710" i="14" s="1"/>
  <c r="AV711" i="14"/>
  <c r="AX711" i="14" s="1"/>
  <c r="AV712" i="14"/>
  <c r="AX712" i="14" s="1"/>
  <c r="AV713" i="14"/>
  <c r="AX713" i="14" s="1"/>
  <c r="AV714" i="14"/>
  <c r="AX714" i="14" s="1"/>
  <c r="AV715" i="14"/>
  <c r="AX715" i="14" s="1"/>
  <c r="AV716" i="14"/>
  <c r="AX716" i="14" s="1"/>
  <c r="AV717" i="14"/>
  <c r="AX717" i="14" s="1"/>
  <c r="AV718" i="14"/>
  <c r="AX718" i="14" s="1"/>
  <c r="AV719" i="14"/>
  <c r="AX719" i="14" s="1"/>
  <c r="AV720" i="14"/>
  <c r="AX720" i="14" s="1"/>
  <c r="AV721" i="14"/>
  <c r="AX721" i="14" s="1"/>
  <c r="AV722" i="14"/>
  <c r="AX722" i="14" s="1"/>
  <c r="AV723" i="14"/>
  <c r="AX723" i="14" s="1"/>
  <c r="AV724" i="14"/>
  <c r="AX724" i="14" s="1"/>
  <c r="AV725" i="14"/>
  <c r="AX725" i="14" s="1"/>
  <c r="AV726" i="14"/>
  <c r="AX726" i="14" s="1"/>
  <c r="AV727" i="14"/>
  <c r="AX727" i="14" s="1"/>
  <c r="AV728" i="14"/>
  <c r="AX728" i="14" s="1"/>
  <c r="AV729" i="14"/>
  <c r="AX729" i="14" s="1"/>
  <c r="AV730" i="14"/>
  <c r="AX730" i="14" s="1"/>
  <c r="AV731" i="14"/>
  <c r="AX731" i="14" s="1"/>
  <c r="AV732" i="14"/>
  <c r="AX732" i="14" s="1"/>
  <c r="AV733" i="14"/>
  <c r="AX733" i="14" s="1"/>
  <c r="AV734" i="14"/>
  <c r="AX734" i="14" s="1"/>
  <c r="AV735" i="14"/>
  <c r="AX735" i="14" s="1"/>
  <c r="AV736" i="14"/>
  <c r="AX736" i="14" s="1"/>
  <c r="AV737" i="14"/>
  <c r="AX737" i="14" s="1"/>
  <c r="AV738" i="14"/>
  <c r="AX738" i="14" s="1"/>
  <c r="AV739" i="14"/>
  <c r="AX739" i="14" s="1"/>
  <c r="AV740" i="14"/>
  <c r="AX740" i="14" s="1"/>
  <c r="AV741" i="14"/>
  <c r="AX741" i="14" s="1"/>
  <c r="AV742" i="14"/>
  <c r="AX742" i="14" s="1"/>
  <c r="AV743" i="14"/>
  <c r="AX743" i="14" s="1"/>
  <c r="AV744" i="14"/>
  <c r="AX744" i="14" s="1"/>
  <c r="AV745" i="14"/>
  <c r="AX745" i="14" s="1"/>
  <c r="AV746" i="14"/>
  <c r="AX746" i="14" s="1"/>
  <c r="AV747" i="14"/>
  <c r="AX747" i="14" s="1"/>
  <c r="AV748" i="14"/>
  <c r="AX748" i="14" s="1"/>
  <c r="AV749" i="14"/>
  <c r="AX749" i="14" s="1"/>
  <c r="AV750" i="14"/>
  <c r="AX750" i="14" s="1"/>
  <c r="AV751" i="14"/>
  <c r="AX751" i="14" s="1"/>
  <c r="AV752" i="14"/>
  <c r="AX752" i="14" s="1"/>
  <c r="AV753" i="14"/>
  <c r="AX753" i="14" s="1"/>
  <c r="AV754" i="14"/>
  <c r="AX754" i="14" s="1"/>
  <c r="AV755" i="14"/>
  <c r="AX755" i="14" s="1"/>
  <c r="AV756" i="14"/>
  <c r="AX756" i="14" s="1"/>
  <c r="AV757" i="14"/>
  <c r="AX757" i="14" s="1"/>
  <c r="AV758" i="14"/>
  <c r="AX758" i="14" s="1"/>
  <c r="AV759" i="14"/>
  <c r="AX759" i="14" s="1"/>
  <c r="AV760" i="14"/>
  <c r="AX760" i="14" s="1"/>
  <c r="AV761" i="14"/>
  <c r="AX761" i="14" s="1"/>
  <c r="AV762" i="14"/>
  <c r="AX762" i="14" s="1"/>
  <c r="AV763" i="14"/>
  <c r="AX763" i="14" s="1"/>
  <c r="AV764" i="14"/>
  <c r="AX764" i="14" s="1"/>
  <c r="AV765" i="14"/>
  <c r="AX765" i="14" s="1"/>
  <c r="AV766" i="14"/>
  <c r="AX766" i="14" s="1"/>
  <c r="AV767" i="14"/>
  <c r="AX767" i="14" s="1"/>
  <c r="AV768" i="14"/>
  <c r="AX768" i="14" s="1"/>
  <c r="AV769" i="14"/>
  <c r="AX769" i="14" s="1"/>
  <c r="AV770" i="14"/>
  <c r="AX770" i="14" s="1"/>
  <c r="AV771" i="14"/>
  <c r="AX771" i="14" s="1"/>
  <c r="AV772" i="14"/>
  <c r="AX772" i="14" s="1"/>
  <c r="AV773" i="14"/>
  <c r="AX773" i="14" s="1"/>
  <c r="AV774" i="14"/>
  <c r="AX774" i="14" s="1"/>
  <c r="AV775" i="14"/>
  <c r="AX775" i="14" s="1"/>
  <c r="AV776" i="14"/>
  <c r="AX776" i="14" s="1"/>
  <c r="AV777" i="14"/>
  <c r="AX777" i="14" s="1"/>
  <c r="AV778" i="14"/>
  <c r="AX778" i="14" s="1"/>
  <c r="AV779" i="14"/>
  <c r="AX779" i="14" s="1"/>
  <c r="AV780" i="14"/>
  <c r="AX780" i="14" s="1"/>
  <c r="AV781" i="14"/>
  <c r="AX781" i="14" s="1"/>
  <c r="AV782" i="14"/>
  <c r="AX782" i="14" s="1"/>
  <c r="AV783" i="14"/>
  <c r="AX783" i="14" s="1"/>
  <c r="AV784" i="14"/>
  <c r="AX784" i="14" s="1"/>
  <c r="AV785" i="14"/>
  <c r="AX785" i="14" s="1"/>
  <c r="AV786" i="14"/>
  <c r="AX786" i="14" s="1"/>
  <c r="AV787" i="14"/>
  <c r="AX787" i="14" s="1"/>
  <c r="AV788" i="14"/>
  <c r="AX788" i="14" s="1"/>
  <c r="AV789" i="14"/>
  <c r="AX789" i="14" s="1"/>
  <c r="AV790" i="14"/>
  <c r="AX790" i="14" s="1"/>
  <c r="AV791" i="14"/>
  <c r="AX791" i="14" s="1"/>
  <c r="AV792" i="14"/>
  <c r="AX792" i="14" s="1"/>
  <c r="AV793" i="14"/>
  <c r="AX793" i="14" s="1"/>
  <c r="AV794" i="14"/>
  <c r="AX794" i="14" s="1"/>
  <c r="AV795" i="14"/>
  <c r="AX795" i="14" s="1"/>
  <c r="AV796" i="14"/>
  <c r="AX796" i="14" s="1"/>
  <c r="AV797" i="14"/>
  <c r="AX797" i="14" s="1"/>
  <c r="AV798" i="14"/>
  <c r="AX798" i="14" s="1"/>
  <c r="AV799" i="14"/>
  <c r="AX799" i="14" s="1"/>
  <c r="AV800" i="14"/>
  <c r="AX800" i="14" s="1"/>
  <c r="AV801" i="14"/>
  <c r="AX801" i="14" s="1"/>
  <c r="AV802" i="14"/>
  <c r="AX802" i="14" s="1"/>
  <c r="AV803" i="14"/>
  <c r="AX803" i="14" s="1"/>
  <c r="AV804" i="14"/>
  <c r="AX804" i="14" s="1"/>
  <c r="AV805" i="14"/>
  <c r="AX805" i="14" s="1"/>
  <c r="AV806" i="14"/>
  <c r="AX806" i="14" s="1"/>
  <c r="AV807" i="14"/>
  <c r="AX807" i="14" s="1"/>
  <c r="AV808" i="14"/>
  <c r="AX808" i="14" s="1"/>
  <c r="AV809" i="14"/>
  <c r="AX809" i="14" s="1"/>
  <c r="AV810" i="14"/>
  <c r="AX810" i="14" s="1"/>
  <c r="AV811" i="14"/>
  <c r="AX811" i="14" s="1"/>
  <c r="AV812" i="14"/>
  <c r="AX812" i="14" s="1"/>
  <c r="AV813" i="14"/>
  <c r="AX813" i="14" s="1"/>
  <c r="AV814" i="14"/>
  <c r="AX814" i="14" s="1"/>
  <c r="AV815" i="14"/>
  <c r="AX815" i="14" s="1"/>
  <c r="AV816" i="14"/>
  <c r="AX816" i="14" s="1"/>
  <c r="AV817" i="14"/>
  <c r="AX817" i="14" s="1"/>
  <c r="AV818" i="14"/>
  <c r="AX818" i="14" s="1"/>
  <c r="AV819" i="14"/>
  <c r="AX819" i="14" s="1"/>
  <c r="AV820" i="14"/>
  <c r="AX820" i="14" s="1"/>
  <c r="AV821" i="14"/>
  <c r="AX821" i="14" s="1"/>
  <c r="AV822" i="14"/>
  <c r="AX822" i="14" s="1"/>
  <c r="AV823" i="14"/>
  <c r="AX823" i="14" s="1"/>
  <c r="AV824" i="14"/>
  <c r="AX824" i="14" s="1"/>
  <c r="AV825" i="14"/>
  <c r="AX825" i="14" s="1"/>
  <c r="AV826" i="14"/>
  <c r="AX826" i="14" s="1"/>
  <c r="AV827" i="14"/>
  <c r="AX827" i="14" s="1"/>
  <c r="AV828" i="14"/>
  <c r="AX828" i="14" s="1"/>
  <c r="AV829" i="14"/>
  <c r="AX829" i="14" s="1"/>
  <c r="AV830" i="14"/>
  <c r="AX830" i="14" s="1"/>
  <c r="AV831" i="14"/>
  <c r="AX831" i="14" s="1"/>
  <c r="AV832" i="14"/>
  <c r="AX832" i="14" s="1"/>
  <c r="AV833" i="14"/>
  <c r="AX833" i="14" s="1"/>
  <c r="AV834" i="14"/>
  <c r="AX834" i="14" s="1"/>
  <c r="AV835" i="14"/>
  <c r="AX835" i="14" s="1"/>
  <c r="AV836" i="14"/>
  <c r="AX836" i="14" s="1"/>
  <c r="AV837" i="14"/>
  <c r="AX837" i="14" s="1"/>
  <c r="AV838" i="14"/>
  <c r="AX838" i="14" s="1"/>
  <c r="AV839" i="14"/>
  <c r="AX839" i="14" s="1"/>
  <c r="AV840" i="14"/>
  <c r="AX840" i="14" s="1"/>
  <c r="AV841" i="14"/>
  <c r="AX841" i="14" s="1"/>
  <c r="AV842" i="14"/>
  <c r="AX842" i="14" s="1"/>
  <c r="AV843" i="14"/>
  <c r="AX843" i="14" s="1"/>
  <c r="AV844" i="14"/>
  <c r="AX844" i="14" s="1"/>
  <c r="AV845" i="14"/>
  <c r="AX845" i="14" s="1"/>
  <c r="AV846" i="14"/>
  <c r="AX846" i="14" s="1"/>
  <c r="AV847" i="14"/>
  <c r="AX847" i="14" s="1"/>
  <c r="AV848" i="14"/>
  <c r="AX848" i="14" s="1"/>
  <c r="AV849" i="14"/>
  <c r="AX849" i="14" s="1"/>
  <c r="AV850" i="14"/>
  <c r="AX850" i="14" s="1"/>
  <c r="AV851" i="14"/>
  <c r="AX851" i="14" s="1"/>
  <c r="AV852" i="14"/>
  <c r="AX852" i="14" s="1"/>
  <c r="AV853" i="14"/>
  <c r="AX853" i="14" s="1"/>
  <c r="AV854" i="14"/>
  <c r="AX854" i="14" s="1"/>
  <c r="AV855" i="14"/>
  <c r="AX855" i="14" s="1"/>
  <c r="AV856" i="14"/>
  <c r="AX856" i="14" s="1"/>
  <c r="AV857" i="14"/>
  <c r="AX857" i="14" s="1"/>
  <c r="AV858" i="14"/>
  <c r="AX858" i="14" s="1"/>
  <c r="AV859" i="14"/>
  <c r="AX859" i="14" s="1"/>
  <c r="AV860" i="14"/>
  <c r="AX860" i="14" s="1"/>
  <c r="AV861" i="14"/>
  <c r="AX861" i="14" s="1"/>
  <c r="AV862" i="14"/>
  <c r="AX862" i="14" s="1"/>
  <c r="AV863" i="14"/>
  <c r="AX863" i="14" s="1"/>
  <c r="AV864" i="14"/>
  <c r="AX864" i="14" s="1"/>
  <c r="AV865" i="14"/>
  <c r="AX865" i="14" s="1"/>
  <c r="AV866" i="14"/>
  <c r="AX866" i="14" s="1"/>
  <c r="AV867" i="14"/>
  <c r="AX867" i="14" s="1"/>
  <c r="AV868" i="14"/>
  <c r="AX868" i="14" s="1"/>
  <c r="AV869" i="14"/>
  <c r="AX869" i="14" s="1"/>
  <c r="AV870" i="14"/>
  <c r="AX870" i="14" s="1"/>
  <c r="AV871" i="14"/>
  <c r="AX871" i="14" s="1"/>
  <c r="AV872" i="14"/>
  <c r="AX872" i="14" s="1"/>
  <c r="AV873" i="14"/>
  <c r="AX873" i="14" s="1"/>
  <c r="AV874" i="14"/>
  <c r="AX874" i="14" s="1"/>
  <c r="AV875" i="14"/>
  <c r="AX875" i="14" s="1"/>
  <c r="AV876" i="14"/>
  <c r="AX876" i="14" s="1"/>
  <c r="AV877" i="14"/>
  <c r="AX877" i="14" s="1"/>
  <c r="AV878" i="14"/>
  <c r="AX878" i="14" s="1"/>
  <c r="AV879" i="14"/>
  <c r="AX879" i="14" s="1"/>
  <c r="AV880" i="14"/>
  <c r="AX880" i="14" s="1"/>
  <c r="AV881" i="14"/>
  <c r="AX881" i="14" s="1"/>
  <c r="AV882" i="14"/>
  <c r="AX882" i="14" s="1"/>
  <c r="AV883" i="14"/>
  <c r="AX883" i="14" s="1"/>
  <c r="AV884" i="14"/>
  <c r="AX884" i="14" s="1"/>
  <c r="AV885" i="14"/>
  <c r="AX885" i="14" s="1"/>
  <c r="AV886" i="14"/>
  <c r="AX886" i="14" s="1"/>
  <c r="AV887" i="14"/>
  <c r="AX887" i="14" s="1"/>
  <c r="AV888" i="14"/>
  <c r="AX888" i="14" s="1"/>
  <c r="AV889" i="14"/>
  <c r="AX889" i="14" s="1"/>
  <c r="AV890" i="14"/>
  <c r="AX890" i="14" s="1"/>
  <c r="AV891" i="14"/>
  <c r="AX891" i="14" s="1"/>
  <c r="AV892" i="14"/>
  <c r="AX892" i="14" s="1"/>
  <c r="AV893" i="14"/>
  <c r="AX893" i="14" s="1"/>
  <c r="AV894" i="14"/>
  <c r="AX894" i="14" s="1"/>
  <c r="AV895" i="14"/>
  <c r="AX895" i="14" s="1"/>
  <c r="AV896" i="14"/>
  <c r="AX896" i="14" s="1"/>
  <c r="AV897" i="14"/>
  <c r="AX897" i="14" s="1"/>
  <c r="AV898" i="14"/>
  <c r="AX898" i="14" s="1"/>
  <c r="AV899" i="14"/>
  <c r="AX899" i="14" s="1"/>
  <c r="AV900" i="14"/>
  <c r="AX900" i="14" s="1"/>
  <c r="AV901" i="14"/>
  <c r="AX901" i="14" s="1"/>
  <c r="AV902" i="14"/>
  <c r="AX902" i="14" s="1"/>
  <c r="AV903" i="14"/>
  <c r="AX903" i="14" s="1"/>
  <c r="AV904" i="14"/>
  <c r="AX904" i="14" s="1"/>
  <c r="AV905" i="14"/>
  <c r="AX905" i="14" s="1"/>
  <c r="AV906" i="14"/>
  <c r="AX906" i="14" s="1"/>
  <c r="AV907" i="14"/>
  <c r="AX907" i="14" s="1"/>
  <c r="AV908" i="14"/>
  <c r="AX908" i="14" s="1"/>
  <c r="AV909" i="14"/>
  <c r="AX909" i="14" s="1"/>
  <c r="AV910" i="14"/>
  <c r="AX910" i="14" s="1"/>
  <c r="AV911" i="14"/>
  <c r="AX911" i="14" s="1"/>
  <c r="AV912" i="14"/>
  <c r="AX912" i="14" s="1"/>
  <c r="AV913" i="14"/>
  <c r="AX913" i="14" s="1"/>
  <c r="AV914" i="14"/>
  <c r="AX914" i="14" s="1"/>
  <c r="AV915" i="14"/>
  <c r="AX915" i="14" s="1"/>
  <c r="AV916" i="14"/>
  <c r="AX916" i="14" s="1"/>
  <c r="AV917" i="14"/>
  <c r="AX917" i="14" s="1"/>
  <c r="AV918" i="14"/>
  <c r="AX918" i="14" s="1"/>
  <c r="AV919" i="14"/>
  <c r="AX919" i="14" s="1"/>
  <c r="AV920" i="14"/>
  <c r="AX920" i="14" s="1"/>
  <c r="AV921" i="14"/>
  <c r="AX921" i="14" s="1"/>
  <c r="AV922" i="14"/>
  <c r="AX922" i="14" s="1"/>
  <c r="AV923" i="14"/>
  <c r="AX923" i="14" s="1"/>
  <c r="AV924" i="14"/>
  <c r="AX924" i="14" s="1"/>
  <c r="AV925" i="14"/>
  <c r="AX925" i="14" s="1"/>
  <c r="AV926" i="14"/>
  <c r="AX926" i="14" s="1"/>
  <c r="AV927" i="14"/>
  <c r="AX927" i="14" s="1"/>
  <c r="AV928" i="14"/>
  <c r="AX928" i="14" s="1"/>
  <c r="AV929" i="14"/>
  <c r="AX929" i="14" s="1"/>
  <c r="AV930" i="14"/>
  <c r="AX930" i="14" s="1"/>
  <c r="AV931" i="14"/>
  <c r="AX931" i="14" s="1"/>
  <c r="AV932" i="14"/>
  <c r="AX932" i="14" s="1"/>
  <c r="AV933" i="14"/>
  <c r="AX933" i="14" s="1"/>
  <c r="AV934" i="14"/>
  <c r="AX934" i="14" s="1"/>
  <c r="AV935" i="14"/>
  <c r="AX935" i="14" s="1"/>
  <c r="AV936" i="14"/>
  <c r="AX936" i="14" s="1"/>
  <c r="AV937" i="14"/>
  <c r="AX937" i="14" s="1"/>
  <c r="AV938" i="14"/>
  <c r="AX938" i="14" s="1"/>
  <c r="AV939" i="14"/>
  <c r="AX939" i="14" s="1"/>
  <c r="AV940" i="14"/>
  <c r="AX940" i="14" s="1"/>
  <c r="AV941" i="14"/>
  <c r="AX941" i="14" s="1"/>
  <c r="AV942" i="14"/>
  <c r="AX942" i="14" s="1"/>
  <c r="AV943" i="14"/>
  <c r="AX943" i="14" s="1"/>
  <c r="AV944" i="14"/>
  <c r="AX944" i="14" s="1"/>
  <c r="AV945" i="14"/>
  <c r="AX945" i="14" s="1"/>
  <c r="AV946" i="14"/>
  <c r="AX946" i="14" s="1"/>
  <c r="AV947" i="14"/>
  <c r="AX947" i="14" s="1"/>
  <c r="AV948" i="14"/>
  <c r="AX948" i="14" s="1"/>
  <c r="AV949" i="14"/>
  <c r="AX949" i="14" s="1"/>
  <c r="AV950" i="14"/>
  <c r="AX950" i="14" s="1"/>
  <c r="AV951" i="14"/>
  <c r="AX951" i="14" s="1"/>
  <c r="AV952" i="14"/>
  <c r="AX952" i="14" s="1"/>
  <c r="AV953" i="14"/>
  <c r="AX953" i="14" s="1"/>
  <c r="AV954" i="14"/>
  <c r="AX954" i="14" s="1"/>
  <c r="AV955" i="14"/>
  <c r="AX955" i="14" s="1"/>
  <c r="AV956" i="14"/>
  <c r="AX956" i="14" s="1"/>
  <c r="AV957" i="14"/>
  <c r="AX957" i="14" s="1"/>
  <c r="AV958" i="14"/>
  <c r="AX958" i="14" s="1"/>
  <c r="AV959" i="14"/>
  <c r="AX959" i="14" s="1"/>
  <c r="AV960" i="14"/>
  <c r="AX960" i="14" s="1"/>
  <c r="AV961" i="14"/>
  <c r="AX961" i="14" s="1"/>
  <c r="AV962" i="14"/>
  <c r="AX962" i="14" s="1"/>
  <c r="AV963" i="14"/>
  <c r="AX963" i="14" s="1"/>
  <c r="AV964" i="14"/>
  <c r="AX964" i="14" s="1"/>
  <c r="AV965" i="14"/>
  <c r="AX965" i="14" s="1"/>
  <c r="AV966" i="14"/>
  <c r="AX966" i="14" s="1"/>
  <c r="AV967" i="14"/>
  <c r="AX967" i="14" s="1"/>
  <c r="AV968" i="14"/>
  <c r="AX968" i="14" s="1"/>
  <c r="AV969" i="14"/>
  <c r="AX969" i="14" s="1"/>
  <c r="AV970" i="14"/>
  <c r="AX970" i="14" s="1"/>
  <c r="AV971" i="14"/>
  <c r="AX971" i="14" s="1"/>
  <c r="AV972" i="14"/>
  <c r="AX972" i="14" s="1"/>
  <c r="AV973" i="14"/>
  <c r="AX973" i="14" s="1"/>
  <c r="AV974" i="14"/>
  <c r="AX974" i="14" s="1"/>
  <c r="AV975" i="14"/>
  <c r="AX975" i="14" s="1"/>
  <c r="AV976" i="14"/>
  <c r="AX976" i="14" s="1"/>
  <c r="AV977" i="14"/>
  <c r="AX977" i="14" s="1"/>
  <c r="AV978" i="14"/>
  <c r="AX978" i="14" s="1"/>
  <c r="AV979" i="14"/>
  <c r="AX979" i="14" s="1"/>
  <c r="AV980" i="14"/>
  <c r="AX980" i="14" s="1"/>
  <c r="AV981" i="14"/>
  <c r="AX981" i="14" s="1"/>
  <c r="AV982" i="14"/>
  <c r="AX982" i="14" s="1"/>
  <c r="AV983" i="14"/>
  <c r="AX983" i="14" s="1"/>
  <c r="AV984" i="14"/>
  <c r="AX984" i="14" s="1"/>
  <c r="AV985" i="14"/>
  <c r="AX985" i="14" s="1"/>
  <c r="AV986" i="14"/>
  <c r="AX986" i="14" s="1"/>
  <c r="AV987" i="14"/>
  <c r="AX987" i="14" s="1"/>
  <c r="AV988" i="14"/>
  <c r="AX988" i="14" s="1"/>
  <c r="AV989" i="14"/>
  <c r="AX989" i="14" s="1"/>
  <c r="AV990" i="14"/>
  <c r="AX990" i="14" s="1"/>
  <c r="AV991" i="14"/>
  <c r="AX991" i="14" s="1"/>
  <c r="AV992" i="14"/>
  <c r="AX992" i="14" s="1"/>
  <c r="AV993" i="14"/>
  <c r="AX993" i="14" s="1"/>
  <c r="AV994" i="14"/>
  <c r="AX994" i="14" s="1"/>
  <c r="AV995" i="14"/>
  <c r="AX995" i="14" s="1"/>
  <c r="AK15" i="14"/>
  <c r="AK19" i="14"/>
  <c r="AM19" i="14" s="1"/>
  <c r="AK20" i="14"/>
  <c r="AM20" i="14" s="1"/>
  <c r="AK21" i="14"/>
  <c r="AM21" i="14" s="1"/>
  <c r="AK22" i="14"/>
  <c r="AM22" i="14" s="1"/>
  <c r="AK23" i="14"/>
  <c r="AM23" i="14" s="1"/>
  <c r="AK24" i="14"/>
  <c r="AM24" i="14" s="1"/>
  <c r="AK25" i="14"/>
  <c r="AM25" i="14" s="1"/>
  <c r="AK26" i="14"/>
  <c r="AM26" i="14" s="1"/>
  <c r="AK27" i="14"/>
  <c r="AM27" i="14" s="1"/>
  <c r="AK28" i="14"/>
  <c r="AM28" i="14" s="1"/>
  <c r="AK29" i="14"/>
  <c r="AM29" i="14" s="1"/>
  <c r="AK30" i="14"/>
  <c r="AM30" i="14" s="1"/>
  <c r="AK31" i="14"/>
  <c r="AM31" i="14" s="1"/>
  <c r="AK32" i="14"/>
  <c r="AM32" i="14" s="1"/>
  <c r="AK33" i="14"/>
  <c r="AM33" i="14" s="1"/>
  <c r="AK34" i="14"/>
  <c r="AM34" i="14" s="1"/>
  <c r="AK35" i="14"/>
  <c r="AM35" i="14" s="1"/>
  <c r="AK36" i="14"/>
  <c r="AM36" i="14" s="1"/>
  <c r="AK37" i="14"/>
  <c r="AM37" i="14" s="1"/>
  <c r="AK38" i="14"/>
  <c r="AM38" i="14" s="1"/>
  <c r="AK39" i="14"/>
  <c r="AM39" i="14" s="1"/>
  <c r="AK40" i="14"/>
  <c r="AM40" i="14" s="1"/>
  <c r="AK41" i="14"/>
  <c r="AM41" i="14" s="1"/>
  <c r="AK42" i="14"/>
  <c r="AM42" i="14" s="1"/>
  <c r="AK43" i="14"/>
  <c r="AM43" i="14" s="1"/>
  <c r="AK44" i="14"/>
  <c r="AM44" i="14" s="1"/>
  <c r="AK45" i="14"/>
  <c r="AM45" i="14" s="1"/>
  <c r="AK46" i="14"/>
  <c r="AM46" i="14" s="1"/>
  <c r="AK47" i="14"/>
  <c r="AM47" i="14" s="1"/>
  <c r="AK48" i="14"/>
  <c r="AM48" i="14" s="1"/>
  <c r="AK49" i="14"/>
  <c r="AM49" i="14" s="1"/>
  <c r="AK50" i="14"/>
  <c r="AM50" i="14" s="1"/>
  <c r="AK51" i="14"/>
  <c r="AM51" i="14" s="1"/>
  <c r="AK52" i="14"/>
  <c r="AM52" i="14" s="1"/>
  <c r="AK53" i="14"/>
  <c r="AM53" i="14" s="1"/>
  <c r="AK54" i="14"/>
  <c r="AM54" i="14" s="1"/>
  <c r="AK55" i="14"/>
  <c r="AM55" i="14" s="1"/>
  <c r="AK56" i="14"/>
  <c r="AM56" i="14" s="1"/>
  <c r="AK57" i="14"/>
  <c r="AM57" i="14" s="1"/>
  <c r="AK58" i="14"/>
  <c r="AM58" i="14" s="1"/>
  <c r="AK59" i="14"/>
  <c r="AM59" i="14" s="1"/>
  <c r="AK60" i="14"/>
  <c r="AM60" i="14" s="1"/>
  <c r="AK61" i="14"/>
  <c r="AM61" i="14" s="1"/>
  <c r="AK62" i="14"/>
  <c r="AM62" i="14" s="1"/>
  <c r="AK63" i="14"/>
  <c r="AM63" i="14" s="1"/>
  <c r="AK64" i="14"/>
  <c r="AM64" i="14" s="1"/>
  <c r="AK65" i="14"/>
  <c r="AM65" i="14" s="1"/>
  <c r="AK66" i="14"/>
  <c r="AM66" i="14" s="1"/>
  <c r="AK67" i="14"/>
  <c r="AM67" i="14" s="1"/>
  <c r="AK68" i="14"/>
  <c r="AM68" i="14" s="1"/>
  <c r="AK69" i="14"/>
  <c r="AM69" i="14" s="1"/>
  <c r="AK70" i="14"/>
  <c r="AM70" i="14" s="1"/>
  <c r="AK71" i="14"/>
  <c r="AM71" i="14" s="1"/>
  <c r="AK72" i="14"/>
  <c r="AM72" i="14" s="1"/>
  <c r="AK73" i="14"/>
  <c r="AM73" i="14" s="1"/>
  <c r="AK74" i="14"/>
  <c r="AM74" i="14" s="1"/>
  <c r="AK75" i="14"/>
  <c r="AM75" i="14" s="1"/>
  <c r="AK76" i="14"/>
  <c r="AM76" i="14" s="1"/>
  <c r="AK77" i="14"/>
  <c r="AM77" i="14" s="1"/>
  <c r="AK78" i="14"/>
  <c r="AM78" i="14" s="1"/>
  <c r="AK79" i="14"/>
  <c r="AM79" i="14" s="1"/>
  <c r="AK80" i="14"/>
  <c r="AM80" i="14" s="1"/>
  <c r="AK81" i="14"/>
  <c r="AM81" i="14" s="1"/>
  <c r="AK82" i="14"/>
  <c r="AM82" i="14" s="1"/>
  <c r="AK83" i="14"/>
  <c r="AM83" i="14" s="1"/>
  <c r="AK84" i="14"/>
  <c r="AM84" i="14" s="1"/>
  <c r="AK85" i="14"/>
  <c r="AM85" i="14" s="1"/>
  <c r="AK86" i="14"/>
  <c r="AM86" i="14" s="1"/>
  <c r="AK87" i="14"/>
  <c r="AM87" i="14" s="1"/>
  <c r="AK88" i="14"/>
  <c r="AM88" i="14" s="1"/>
  <c r="AK89" i="14"/>
  <c r="AM89" i="14" s="1"/>
  <c r="AK90" i="14"/>
  <c r="AM90" i="14" s="1"/>
  <c r="AK91" i="14"/>
  <c r="AM91" i="14" s="1"/>
  <c r="AK92" i="14"/>
  <c r="AM92" i="14" s="1"/>
  <c r="AK93" i="14"/>
  <c r="AM93" i="14" s="1"/>
  <c r="AK94" i="14"/>
  <c r="AM94" i="14" s="1"/>
  <c r="AK95" i="14"/>
  <c r="AM95" i="14" s="1"/>
  <c r="AK96" i="14"/>
  <c r="AM96" i="14" s="1"/>
  <c r="AK97" i="14"/>
  <c r="AM97" i="14" s="1"/>
  <c r="AK98" i="14"/>
  <c r="AM98" i="14" s="1"/>
  <c r="AK99" i="14"/>
  <c r="AM99" i="14" s="1"/>
  <c r="AK100" i="14"/>
  <c r="AM100" i="14" s="1"/>
  <c r="AK101" i="14"/>
  <c r="AM101" i="14" s="1"/>
  <c r="AK102" i="14"/>
  <c r="AM102" i="14" s="1"/>
  <c r="AK103" i="14"/>
  <c r="AM103" i="14" s="1"/>
  <c r="AK104" i="14"/>
  <c r="AM104" i="14" s="1"/>
  <c r="AK105" i="14"/>
  <c r="AM105" i="14" s="1"/>
  <c r="AK106" i="14"/>
  <c r="AM106" i="14" s="1"/>
  <c r="AK107" i="14"/>
  <c r="AM107" i="14" s="1"/>
  <c r="AK108" i="14"/>
  <c r="AM108" i="14" s="1"/>
  <c r="AK109" i="14"/>
  <c r="AM109" i="14" s="1"/>
  <c r="AK110" i="14"/>
  <c r="AM110" i="14" s="1"/>
  <c r="AK111" i="14"/>
  <c r="AM111" i="14" s="1"/>
  <c r="AK112" i="14"/>
  <c r="AM112" i="14" s="1"/>
  <c r="AK113" i="14"/>
  <c r="AM113" i="14" s="1"/>
  <c r="AK114" i="14"/>
  <c r="AM114" i="14" s="1"/>
  <c r="AK115" i="14"/>
  <c r="AM115" i="14" s="1"/>
  <c r="AK116" i="14"/>
  <c r="AM116" i="14" s="1"/>
  <c r="AK117" i="14"/>
  <c r="AM117" i="14" s="1"/>
  <c r="AK118" i="14"/>
  <c r="AM118" i="14" s="1"/>
  <c r="AK119" i="14"/>
  <c r="AM119" i="14" s="1"/>
  <c r="AK120" i="14"/>
  <c r="AM120" i="14" s="1"/>
  <c r="AK121" i="14"/>
  <c r="AM121" i="14" s="1"/>
  <c r="AK122" i="14"/>
  <c r="AM122" i="14" s="1"/>
  <c r="AK123" i="14"/>
  <c r="AM123" i="14" s="1"/>
  <c r="AK124" i="14"/>
  <c r="AM124" i="14" s="1"/>
  <c r="AK125" i="14"/>
  <c r="AM125" i="14" s="1"/>
  <c r="AK126" i="14"/>
  <c r="AM126" i="14" s="1"/>
  <c r="AK127" i="14"/>
  <c r="AM127" i="14" s="1"/>
  <c r="AK128" i="14"/>
  <c r="AM128" i="14" s="1"/>
  <c r="AK129" i="14"/>
  <c r="AM129" i="14" s="1"/>
  <c r="AK130" i="14"/>
  <c r="AM130" i="14" s="1"/>
  <c r="AK131" i="14"/>
  <c r="AM131" i="14" s="1"/>
  <c r="AK132" i="14"/>
  <c r="AM132" i="14" s="1"/>
  <c r="AK133" i="14"/>
  <c r="AM133" i="14" s="1"/>
  <c r="AK134" i="14"/>
  <c r="AM134" i="14" s="1"/>
  <c r="AK135" i="14"/>
  <c r="AM135" i="14" s="1"/>
  <c r="AK136" i="14"/>
  <c r="AM136" i="14" s="1"/>
  <c r="AK137" i="14"/>
  <c r="AM137" i="14" s="1"/>
  <c r="AK138" i="14"/>
  <c r="AM138" i="14" s="1"/>
  <c r="AK139" i="14"/>
  <c r="AM139" i="14" s="1"/>
  <c r="AK140" i="14"/>
  <c r="AM140" i="14" s="1"/>
  <c r="AK141" i="14"/>
  <c r="AM141" i="14" s="1"/>
  <c r="AK142" i="14"/>
  <c r="AM142" i="14" s="1"/>
  <c r="AK143" i="14"/>
  <c r="AM143" i="14" s="1"/>
  <c r="AK144" i="14"/>
  <c r="AM144" i="14" s="1"/>
  <c r="AK145" i="14"/>
  <c r="AM145" i="14" s="1"/>
  <c r="AK146" i="14"/>
  <c r="AM146" i="14" s="1"/>
  <c r="AK147" i="14"/>
  <c r="AM147" i="14" s="1"/>
  <c r="AK148" i="14"/>
  <c r="AM148" i="14" s="1"/>
  <c r="AK149" i="14"/>
  <c r="AM149" i="14" s="1"/>
  <c r="AK150" i="14"/>
  <c r="AM150" i="14" s="1"/>
  <c r="AK151" i="14"/>
  <c r="AM151" i="14" s="1"/>
  <c r="AK152" i="14"/>
  <c r="AM152" i="14" s="1"/>
  <c r="AK153" i="14"/>
  <c r="AM153" i="14" s="1"/>
  <c r="AK154" i="14"/>
  <c r="AM154" i="14" s="1"/>
  <c r="AK155" i="14"/>
  <c r="AM155" i="14" s="1"/>
  <c r="AK156" i="14"/>
  <c r="AM156" i="14" s="1"/>
  <c r="AK157" i="14"/>
  <c r="AM157" i="14" s="1"/>
  <c r="AK158" i="14"/>
  <c r="AM158" i="14" s="1"/>
  <c r="AK159" i="14"/>
  <c r="AM159" i="14" s="1"/>
  <c r="AK160" i="14"/>
  <c r="AM160" i="14" s="1"/>
  <c r="AK161" i="14"/>
  <c r="AM161" i="14" s="1"/>
  <c r="AK162" i="14"/>
  <c r="AM162" i="14" s="1"/>
  <c r="AK163" i="14"/>
  <c r="AM163" i="14" s="1"/>
  <c r="AK164" i="14"/>
  <c r="AM164" i="14" s="1"/>
  <c r="AK165" i="14"/>
  <c r="AM165" i="14" s="1"/>
  <c r="AK166" i="14"/>
  <c r="AM166" i="14" s="1"/>
  <c r="AK167" i="14"/>
  <c r="AM167" i="14" s="1"/>
  <c r="AK168" i="14"/>
  <c r="AM168" i="14" s="1"/>
  <c r="AK169" i="14"/>
  <c r="AM169" i="14" s="1"/>
  <c r="AK170" i="14"/>
  <c r="AM170" i="14" s="1"/>
  <c r="AK171" i="14"/>
  <c r="AM171" i="14" s="1"/>
  <c r="AK172" i="14"/>
  <c r="AM172" i="14" s="1"/>
  <c r="AK173" i="14"/>
  <c r="AM173" i="14" s="1"/>
  <c r="AK174" i="14"/>
  <c r="AM174" i="14" s="1"/>
  <c r="AK175" i="14"/>
  <c r="AM175" i="14" s="1"/>
  <c r="AK176" i="14"/>
  <c r="AM176" i="14" s="1"/>
  <c r="AK177" i="14"/>
  <c r="AM177" i="14" s="1"/>
  <c r="AK178" i="14"/>
  <c r="AM178" i="14" s="1"/>
  <c r="AK179" i="14"/>
  <c r="AM179" i="14" s="1"/>
  <c r="AK180" i="14"/>
  <c r="AM180" i="14" s="1"/>
  <c r="AK181" i="14"/>
  <c r="AM181" i="14" s="1"/>
  <c r="AK182" i="14"/>
  <c r="AM182" i="14" s="1"/>
  <c r="AK183" i="14"/>
  <c r="AM183" i="14" s="1"/>
  <c r="AK184" i="14"/>
  <c r="AM184" i="14" s="1"/>
  <c r="AK185" i="14"/>
  <c r="AM185" i="14" s="1"/>
  <c r="AK186" i="14"/>
  <c r="AM186" i="14" s="1"/>
  <c r="AK187" i="14"/>
  <c r="AM187" i="14" s="1"/>
  <c r="AK188" i="14"/>
  <c r="AM188" i="14" s="1"/>
  <c r="AK189" i="14"/>
  <c r="AM189" i="14" s="1"/>
  <c r="AK190" i="14"/>
  <c r="AM190" i="14" s="1"/>
  <c r="AK191" i="14"/>
  <c r="AM191" i="14" s="1"/>
  <c r="AK192" i="14"/>
  <c r="AM192" i="14" s="1"/>
  <c r="AK193" i="14"/>
  <c r="AM193" i="14" s="1"/>
  <c r="AK194" i="14"/>
  <c r="AM194" i="14" s="1"/>
  <c r="AK195" i="14"/>
  <c r="AM195" i="14" s="1"/>
  <c r="AK196" i="14"/>
  <c r="AM196" i="14" s="1"/>
  <c r="AK197" i="14"/>
  <c r="AM197" i="14" s="1"/>
  <c r="AK198" i="14"/>
  <c r="AM198" i="14" s="1"/>
  <c r="AK199" i="14"/>
  <c r="AM199" i="14" s="1"/>
  <c r="AK200" i="14"/>
  <c r="AM200" i="14" s="1"/>
  <c r="AK201" i="14"/>
  <c r="AM201" i="14" s="1"/>
  <c r="AK202" i="14"/>
  <c r="AM202" i="14" s="1"/>
  <c r="AK203" i="14"/>
  <c r="AM203" i="14" s="1"/>
  <c r="AK204" i="14"/>
  <c r="AM204" i="14" s="1"/>
  <c r="AK205" i="14"/>
  <c r="AM205" i="14" s="1"/>
  <c r="AK206" i="14"/>
  <c r="AM206" i="14" s="1"/>
  <c r="AK207" i="14"/>
  <c r="AM207" i="14" s="1"/>
  <c r="AK208" i="14"/>
  <c r="AM208" i="14" s="1"/>
  <c r="AK209" i="14"/>
  <c r="AM209" i="14" s="1"/>
  <c r="AK210" i="14"/>
  <c r="AM210" i="14" s="1"/>
  <c r="AK211" i="14"/>
  <c r="AM211" i="14" s="1"/>
  <c r="AK212" i="14"/>
  <c r="AM212" i="14" s="1"/>
  <c r="AK213" i="14"/>
  <c r="AM213" i="14" s="1"/>
  <c r="AK214" i="14"/>
  <c r="AM214" i="14" s="1"/>
  <c r="AK215" i="14"/>
  <c r="AM215" i="14" s="1"/>
  <c r="AK216" i="14"/>
  <c r="AM216" i="14" s="1"/>
  <c r="AK217" i="14"/>
  <c r="AM217" i="14" s="1"/>
  <c r="AK218" i="14"/>
  <c r="AM218" i="14" s="1"/>
  <c r="AK219" i="14"/>
  <c r="AM219" i="14" s="1"/>
  <c r="AK220" i="14"/>
  <c r="AM220" i="14" s="1"/>
  <c r="AK221" i="14"/>
  <c r="AM221" i="14" s="1"/>
  <c r="AK222" i="14"/>
  <c r="AM222" i="14" s="1"/>
  <c r="AK223" i="14"/>
  <c r="AM223" i="14" s="1"/>
  <c r="AK224" i="14"/>
  <c r="AM224" i="14" s="1"/>
  <c r="AK225" i="14"/>
  <c r="AM225" i="14" s="1"/>
  <c r="AK226" i="14"/>
  <c r="AM226" i="14" s="1"/>
  <c r="AK227" i="14"/>
  <c r="AM227" i="14" s="1"/>
  <c r="AK228" i="14"/>
  <c r="AM228" i="14" s="1"/>
  <c r="AK229" i="14"/>
  <c r="AM229" i="14" s="1"/>
  <c r="AK230" i="14"/>
  <c r="AM230" i="14" s="1"/>
  <c r="AK231" i="14"/>
  <c r="AM231" i="14" s="1"/>
  <c r="AK232" i="14"/>
  <c r="AM232" i="14" s="1"/>
  <c r="AK233" i="14"/>
  <c r="AM233" i="14" s="1"/>
  <c r="AK234" i="14"/>
  <c r="AM234" i="14" s="1"/>
  <c r="AK235" i="14"/>
  <c r="AM235" i="14" s="1"/>
  <c r="AK236" i="14"/>
  <c r="AM236" i="14" s="1"/>
  <c r="AK237" i="14"/>
  <c r="AM237" i="14" s="1"/>
  <c r="AK238" i="14"/>
  <c r="AM238" i="14" s="1"/>
  <c r="AK239" i="14"/>
  <c r="AM239" i="14" s="1"/>
  <c r="AK240" i="14"/>
  <c r="AM240" i="14" s="1"/>
  <c r="AK241" i="14"/>
  <c r="AM241" i="14" s="1"/>
  <c r="AK242" i="14"/>
  <c r="AM242" i="14" s="1"/>
  <c r="AK243" i="14"/>
  <c r="AM243" i="14" s="1"/>
  <c r="AK244" i="14"/>
  <c r="AM244" i="14" s="1"/>
  <c r="AK245" i="14"/>
  <c r="AM245" i="14" s="1"/>
  <c r="AK246" i="14"/>
  <c r="AM246" i="14" s="1"/>
  <c r="AK247" i="14"/>
  <c r="AM247" i="14" s="1"/>
  <c r="AK248" i="14"/>
  <c r="AM248" i="14" s="1"/>
  <c r="AK249" i="14"/>
  <c r="AM249" i="14" s="1"/>
  <c r="AK250" i="14"/>
  <c r="AM250" i="14" s="1"/>
  <c r="AK251" i="14"/>
  <c r="AM251" i="14" s="1"/>
  <c r="AK252" i="14"/>
  <c r="AM252" i="14" s="1"/>
  <c r="AK253" i="14"/>
  <c r="AM253" i="14" s="1"/>
  <c r="AK254" i="14"/>
  <c r="AM254" i="14" s="1"/>
  <c r="AK255" i="14"/>
  <c r="AM255" i="14" s="1"/>
  <c r="AK256" i="14"/>
  <c r="AM256" i="14" s="1"/>
  <c r="AK257" i="14"/>
  <c r="AM257" i="14" s="1"/>
  <c r="AK258" i="14"/>
  <c r="AM258" i="14" s="1"/>
  <c r="AK259" i="14"/>
  <c r="AM259" i="14" s="1"/>
  <c r="AK260" i="14"/>
  <c r="AM260" i="14" s="1"/>
  <c r="AK261" i="14"/>
  <c r="AM261" i="14" s="1"/>
  <c r="AK262" i="14"/>
  <c r="AM262" i="14" s="1"/>
  <c r="AK263" i="14"/>
  <c r="AM263" i="14" s="1"/>
  <c r="AK264" i="14"/>
  <c r="AM264" i="14" s="1"/>
  <c r="AK265" i="14"/>
  <c r="AM265" i="14" s="1"/>
  <c r="AK266" i="14"/>
  <c r="AM266" i="14" s="1"/>
  <c r="AK267" i="14"/>
  <c r="AM267" i="14" s="1"/>
  <c r="AK268" i="14"/>
  <c r="AM268" i="14" s="1"/>
  <c r="AK269" i="14"/>
  <c r="AM269" i="14" s="1"/>
  <c r="AK270" i="14"/>
  <c r="AM270" i="14" s="1"/>
  <c r="AK271" i="14"/>
  <c r="AM271" i="14" s="1"/>
  <c r="AK272" i="14"/>
  <c r="AM272" i="14" s="1"/>
  <c r="AK273" i="14"/>
  <c r="AM273" i="14" s="1"/>
  <c r="AK274" i="14"/>
  <c r="AM274" i="14" s="1"/>
  <c r="AK275" i="14"/>
  <c r="AM275" i="14" s="1"/>
  <c r="AK276" i="14"/>
  <c r="AM276" i="14" s="1"/>
  <c r="AK277" i="14"/>
  <c r="AM277" i="14" s="1"/>
  <c r="AK278" i="14"/>
  <c r="AM278" i="14" s="1"/>
  <c r="AK279" i="14"/>
  <c r="AM279" i="14" s="1"/>
  <c r="AK280" i="14"/>
  <c r="AM280" i="14" s="1"/>
  <c r="AK281" i="14"/>
  <c r="AM281" i="14" s="1"/>
  <c r="AK282" i="14"/>
  <c r="AM282" i="14" s="1"/>
  <c r="AK283" i="14"/>
  <c r="AM283" i="14" s="1"/>
  <c r="AK284" i="14"/>
  <c r="AM284" i="14" s="1"/>
  <c r="AK285" i="14"/>
  <c r="AM285" i="14" s="1"/>
  <c r="AK286" i="14"/>
  <c r="AM286" i="14" s="1"/>
  <c r="AK287" i="14"/>
  <c r="AM287" i="14" s="1"/>
  <c r="AK288" i="14"/>
  <c r="AM288" i="14" s="1"/>
  <c r="AK289" i="14"/>
  <c r="AM289" i="14" s="1"/>
  <c r="AK290" i="14"/>
  <c r="AM290" i="14" s="1"/>
  <c r="AK291" i="14"/>
  <c r="AM291" i="14" s="1"/>
  <c r="AK292" i="14"/>
  <c r="AM292" i="14" s="1"/>
  <c r="AK293" i="14"/>
  <c r="AM293" i="14" s="1"/>
  <c r="AK294" i="14"/>
  <c r="AM294" i="14" s="1"/>
  <c r="AK295" i="14"/>
  <c r="AM295" i="14" s="1"/>
  <c r="AK296" i="14"/>
  <c r="AM296" i="14" s="1"/>
  <c r="AK297" i="14"/>
  <c r="AM297" i="14" s="1"/>
  <c r="AK298" i="14"/>
  <c r="AM298" i="14" s="1"/>
  <c r="AK299" i="14"/>
  <c r="AM299" i="14" s="1"/>
  <c r="AK300" i="14"/>
  <c r="AM300" i="14" s="1"/>
  <c r="AK301" i="14"/>
  <c r="AM301" i="14" s="1"/>
  <c r="AK302" i="14"/>
  <c r="AM302" i="14" s="1"/>
  <c r="AK303" i="14"/>
  <c r="AM303" i="14" s="1"/>
  <c r="AK304" i="14"/>
  <c r="AM304" i="14" s="1"/>
  <c r="AK305" i="14"/>
  <c r="AM305" i="14" s="1"/>
  <c r="AK306" i="14"/>
  <c r="AM306" i="14" s="1"/>
  <c r="AK307" i="14"/>
  <c r="AM307" i="14" s="1"/>
  <c r="AK308" i="14"/>
  <c r="AM308" i="14" s="1"/>
  <c r="AK309" i="14"/>
  <c r="AM309" i="14" s="1"/>
  <c r="AK310" i="14"/>
  <c r="AM310" i="14" s="1"/>
  <c r="AK311" i="14"/>
  <c r="AM311" i="14" s="1"/>
  <c r="AK312" i="14"/>
  <c r="AM312" i="14" s="1"/>
  <c r="AK313" i="14"/>
  <c r="AM313" i="14" s="1"/>
  <c r="AK314" i="14"/>
  <c r="AM314" i="14" s="1"/>
  <c r="AK315" i="14"/>
  <c r="AM315" i="14" s="1"/>
  <c r="AK316" i="14"/>
  <c r="AM316" i="14" s="1"/>
  <c r="AK317" i="14"/>
  <c r="AM317" i="14" s="1"/>
  <c r="AK318" i="14"/>
  <c r="AM318" i="14" s="1"/>
  <c r="AK319" i="14"/>
  <c r="AM319" i="14" s="1"/>
  <c r="AK320" i="14"/>
  <c r="AM320" i="14" s="1"/>
  <c r="AK321" i="14"/>
  <c r="AM321" i="14" s="1"/>
  <c r="AK322" i="14"/>
  <c r="AM322" i="14" s="1"/>
  <c r="AK323" i="14"/>
  <c r="AM323" i="14" s="1"/>
  <c r="AK324" i="14"/>
  <c r="AM324" i="14" s="1"/>
  <c r="AK325" i="14"/>
  <c r="AM325" i="14" s="1"/>
  <c r="AK326" i="14"/>
  <c r="AM326" i="14" s="1"/>
  <c r="AK327" i="14"/>
  <c r="AM327" i="14" s="1"/>
  <c r="AK328" i="14"/>
  <c r="AM328" i="14" s="1"/>
  <c r="AK329" i="14"/>
  <c r="AM329" i="14" s="1"/>
  <c r="AK330" i="14"/>
  <c r="AM330" i="14" s="1"/>
  <c r="AK331" i="14"/>
  <c r="AM331" i="14" s="1"/>
  <c r="AK332" i="14"/>
  <c r="AM332" i="14" s="1"/>
  <c r="AK333" i="14"/>
  <c r="AM333" i="14" s="1"/>
  <c r="AK334" i="14"/>
  <c r="AM334" i="14" s="1"/>
  <c r="AK335" i="14"/>
  <c r="AM335" i="14" s="1"/>
  <c r="AK336" i="14"/>
  <c r="AM336" i="14" s="1"/>
  <c r="AK337" i="14"/>
  <c r="AM337" i="14" s="1"/>
  <c r="AK338" i="14"/>
  <c r="AM338" i="14" s="1"/>
  <c r="AK339" i="14"/>
  <c r="AM339" i="14" s="1"/>
  <c r="AK340" i="14"/>
  <c r="AM340" i="14" s="1"/>
  <c r="AK341" i="14"/>
  <c r="AM341" i="14" s="1"/>
  <c r="AK342" i="14"/>
  <c r="AM342" i="14" s="1"/>
  <c r="AK343" i="14"/>
  <c r="AM343" i="14" s="1"/>
  <c r="AK344" i="14"/>
  <c r="AM344" i="14" s="1"/>
  <c r="AK345" i="14"/>
  <c r="AM345" i="14" s="1"/>
  <c r="AK346" i="14"/>
  <c r="AM346" i="14" s="1"/>
  <c r="AK347" i="14"/>
  <c r="AM347" i="14" s="1"/>
  <c r="AK348" i="14"/>
  <c r="AM348" i="14" s="1"/>
  <c r="AK349" i="14"/>
  <c r="AM349" i="14" s="1"/>
  <c r="AK350" i="14"/>
  <c r="AM350" i="14" s="1"/>
  <c r="AK351" i="14"/>
  <c r="AM351" i="14" s="1"/>
  <c r="AK352" i="14"/>
  <c r="AM352" i="14" s="1"/>
  <c r="AK353" i="14"/>
  <c r="AM353" i="14" s="1"/>
  <c r="AK354" i="14"/>
  <c r="AM354" i="14" s="1"/>
  <c r="AK355" i="14"/>
  <c r="AM355" i="14" s="1"/>
  <c r="AK356" i="14"/>
  <c r="AM356" i="14" s="1"/>
  <c r="AK357" i="14"/>
  <c r="AM357" i="14" s="1"/>
  <c r="AK358" i="14"/>
  <c r="AM358" i="14" s="1"/>
  <c r="AK359" i="14"/>
  <c r="AM359" i="14" s="1"/>
  <c r="AK360" i="14"/>
  <c r="AM360" i="14" s="1"/>
  <c r="AK361" i="14"/>
  <c r="AM361" i="14" s="1"/>
  <c r="AK362" i="14"/>
  <c r="AM362" i="14" s="1"/>
  <c r="AK363" i="14"/>
  <c r="AM363" i="14" s="1"/>
  <c r="AK364" i="14"/>
  <c r="AM364" i="14" s="1"/>
  <c r="AK365" i="14"/>
  <c r="AM365" i="14" s="1"/>
  <c r="AK366" i="14"/>
  <c r="AM366" i="14" s="1"/>
  <c r="AK367" i="14"/>
  <c r="AM367" i="14" s="1"/>
  <c r="AK368" i="14"/>
  <c r="AM368" i="14" s="1"/>
  <c r="AK369" i="14"/>
  <c r="AM369" i="14" s="1"/>
  <c r="AK370" i="14"/>
  <c r="AM370" i="14" s="1"/>
  <c r="AK371" i="14"/>
  <c r="AM371" i="14" s="1"/>
  <c r="AK372" i="14"/>
  <c r="AM372" i="14" s="1"/>
  <c r="AK373" i="14"/>
  <c r="AM373" i="14" s="1"/>
  <c r="AK374" i="14"/>
  <c r="AM374" i="14" s="1"/>
  <c r="AK375" i="14"/>
  <c r="AM375" i="14" s="1"/>
  <c r="AK376" i="14"/>
  <c r="AM376" i="14" s="1"/>
  <c r="AK377" i="14"/>
  <c r="AM377" i="14" s="1"/>
  <c r="AK378" i="14"/>
  <c r="AM378" i="14" s="1"/>
  <c r="AK379" i="14"/>
  <c r="AM379" i="14" s="1"/>
  <c r="AK380" i="14"/>
  <c r="AM380" i="14" s="1"/>
  <c r="AK381" i="14"/>
  <c r="AM381" i="14" s="1"/>
  <c r="AK382" i="14"/>
  <c r="AM382" i="14" s="1"/>
  <c r="AK383" i="14"/>
  <c r="AM383" i="14" s="1"/>
  <c r="AK384" i="14"/>
  <c r="AM384" i="14" s="1"/>
  <c r="AK385" i="14"/>
  <c r="AM385" i="14" s="1"/>
  <c r="AK386" i="14"/>
  <c r="AM386" i="14" s="1"/>
  <c r="AK387" i="14"/>
  <c r="AM387" i="14" s="1"/>
  <c r="AK388" i="14"/>
  <c r="AM388" i="14" s="1"/>
  <c r="AK389" i="14"/>
  <c r="AM389" i="14" s="1"/>
  <c r="AK390" i="14"/>
  <c r="AM390" i="14" s="1"/>
  <c r="AK391" i="14"/>
  <c r="AM391" i="14" s="1"/>
  <c r="AK392" i="14"/>
  <c r="AM392" i="14" s="1"/>
  <c r="AK393" i="14"/>
  <c r="AM393" i="14" s="1"/>
  <c r="AK394" i="14"/>
  <c r="AM394" i="14" s="1"/>
  <c r="AK395" i="14"/>
  <c r="AM395" i="14" s="1"/>
  <c r="AK396" i="14"/>
  <c r="AM396" i="14" s="1"/>
  <c r="AK397" i="14"/>
  <c r="AM397" i="14" s="1"/>
  <c r="AK398" i="14"/>
  <c r="AM398" i="14" s="1"/>
  <c r="AK399" i="14"/>
  <c r="AM399" i="14" s="1"/>
  <c r="AK400" i="14"/>
  <c r="AM400" i="14" s="1"/>
  <c r="AK401" i="14"/>
  <c r="AM401" i="14" s="1"/>
  <c r="AK402" i="14"/>
  <c r="AM402" i="14" s="1"/>
  <c r="AK403" i="14"/>
  <c r="AM403" i="14" s="1"/>
  <c r="AK404" i="14"/>
  <c r="AM404" i="14" s="1"/>
  <c r="AK405" i="14"/>
  <c r="AM405" i="14" s="1"/>
  <c r="AK406" i="14"/>
  <c r="AM406" i="14" s="1"/>
  <c r="AK407" i="14"/>
  <c r="AM407" i="14" s="1"/>
  <c r="AK408" i="14"/>
  <c r="AM408" i="14" s="1"/>
  <c r="AK409" i="14"/>
  <c r="AM409" i="14" s="1"/>
  <c r="AK410" i="14"/>
  <c r="AM410" i="14" s="1"/>
  <c r="AK411" i="14"/>
  <c r="AM411" i="14" s="1"/>
  <c r="AK412" i="14"/>
  <c r="AM412" i="14" s="1"/>
  <c r="AK413" i="14"/>
  <c r="AM413" i="14" s="1"/>
  <c r="AK414" i="14"/>
  <c r="AM414" i="14" s="1"/>
  <c r="AK415" i="14"/>
  <c r="AM415" i="14" s="1"/>
  <c r="AK416" i="14"/>
  <c r="AM416" i="14" s="1"/>
  <c r="AK417" i="14"/>
  <c r="AM417" i="14" s="1"/>
  <c r="AK418" i="14"/>
  <c r="AM418" i="14" s="1"/>
  <c r="AK419" i="14"/>
  <c r="AM419" i="14" s="1"/>
  <c r="AK420" i="14"/>
  <c r="AM420" i="14" s="1"/>
  <c r="AK421" i="14"/>
  <c r="AM421" i="14" s="1"/>
  <c r="AK422" i="14"/>
  <c r="AM422" i="14" s="1"/>
  <c r="AK423" i="14"/>
  <c r="AM423" i="14" s="1"/>
  <c r="AK424" i="14"/>
  <c r="AM424" i="14" s="1"/>
  <c r="AK425" i="14"/>
  <c r="AM425" i="14" s="1"/>
  <c r="AK426" i="14"/>
  <c r="AM426" i="14" s="1"/>
  <c r="AK427" i="14"/>
  <c r="AM427" i="14" s="1"/>
  <c r="AK428" i="14"/>
  <c r="AM428" i="14" s="1"/>
  <c r="AK429" i="14"/>
  <c r="AM429" i="14" s="1"/>
  <c r="AK430" i="14"/>
  <c r="AM430" i="14" s="1"/>
  <c r="AK431" i="14"/>
  <c r="AM431" i="14" s="1"/>
  <c r="AK432" i="14"/>
  <c r="AM432" i="14" s="1"/>
  <c r="AK433" i="14"/>
  <c r="AM433" i="14" s="1"/>
  <c r="AK434" i="14"/>
  <c r="AM434" i="14" s="1"/>
  <c r="AK435" i="14"/>
  <c r="AM435" i="14" s="1"/>
  <c r="AK436" i="14"/>
  <c r="AM436" i="14" s="1"/>
  <c r="AK437" i="14"/>
  <c r="AM437" i="14" s="1"/>
  <c r="AK438" i="14"/>
  <c r="AM438" i="14" s="1"/>
  <c r="AK439" i="14"/>
  <c r="AM439" i="14" s="1"/>
  <c r="AK440" i="14"/>
  <c r="AM440" i="14" s="1"/>
  <c r="AK441" i="14"/>
  <c r="AM441" i="14" s="1"/>
  <c r="AK442" i="14"/>
  <c r="AM442" i="14" s="1"/>
  <c r="AK443" i="14"/>
  <c r="AM443" i="14" s="1"/>
  <c r="AK444" i="14"/>
  <c r="AM444" i="14" s="1"/>
  <c r="AK445" i="14"/>
  <c r="AM445" i="14" s="1"/>
  <c r="AK446" i="14"/>
  <c r="AM446" i="14" s="1"/>
  <c r="AK447" i="14"/>
  <c r="AM447" i="14" s="1"/>
  <c r="AK448" i="14"/>
  <c r="AM448" i="14" s="1"/>
  <c r="AK449" i="14"/>
  <c r="AM449" i="14" s="1"/>
  <c r="AK450" i="14"/>
  <c r="AM450" i="14" s="1"/>
  <c r="AK451" i="14"/>
  <c r="AM451" i="14" s="1"/>
  <c r="AK452" i="14"/>
  <c r="AM452" i="14" s="1"/>
  <c r="AK453" i="14"/>
  <c r="AM453" i="14" s="1"/>
  <c r="AK454" i="14"/>
  <c r="AM454" i="14" s="1"/>
  <c r="AK455" i="14"/>
  <c r="AM455" i="14" s="1"/>
  <c r="AK456" i="14"/>
  <c r="AM456" i="14" s="1"/>
  <c r="AK457" i="14"/>
  <c r="AM457" i="14" s="1"/>
  <c r="AK458" i="14"/>
  <c r="AM458" i="14" s="1"/>
  <c r="AK459" i="14"/>
  <c r="AM459" i="14" s="1"/>
  <c r="AK460" i="14"/>
  <c r="AM460" i="14" s="1"/>
  <c r="AK461" i="14"/>
  <c r="AM461" i="14" s="1"/>
  <c r="AK462" i="14"/>
  <c r="AM462" i="14" s="1"/>
  <c r="AK463" i="14"/>
  <c r="AM463" i="14" s="1"/>
  <c r="AK464" i="14"/>
  <c r="AM464" i="14" s="1"/>
  <c r="AK465" i="14"/>
  <c r="AM465" i="14" s="1"/>
  <c r="AK466" i="14"/>
  <c r="AM466" i="14" s="1"/>
  <c r="AK467" i="14"/>
  <c r="AM467" i="14" s="1"/>
  <c r="AK468" i="14"/>
  <c r="AM468" i="14" s="1"/>
  <c r="AK469" i="14"/>
  <c r="AM469" i="14" s="1"/>
  <c r="AK470" i="14"/>
  <c r="AM470" i="14" s="1"/>
  <c r="AK471" i="14"/>
  <c r="AM471" i="14" s="1"/>
  <c r="AK472" i="14"/>
  <c r="AM472" i="14" s="1"/>
  <c r="AK473" i="14"/>
  <c r="AM473" i="14" s="1"/>
  <c r="AK474" i="14"/>
  <c r="AM474" i="14" s="1"/>
  <c r="AK475" i="14"/>
  <c r="AM475" i="14" s="1"/>
  <c r="AK476" i="14"/>
  <c r="AM476" i="14" s="1"/>
  <c r="AK477" i="14"/>
  <c r="AM477" i="14" s="1"/>
  <c r="AK478" i="14"/>
  <c r="AM478" i="14" s="1"/>
  <c r="AK479" i="14"/>
  <c r="AM479" i="14" s="1"/>
  <c r="AK480" i="14"/>
  <c r="AM480" i="14" s="1"/>
  <c r="AK481" i="14"/>
  <c r="AM481" i="14" s="1"/>
  <c r="AK482" i="14"/>
  <c r="AM482" i="14" s="1"/>
  <c r="AK483" i="14"/>
  <c r="AM483" i="14" s="1"/>
  <c r="AK484" i="14"/>
  <c r="AM484" i="14" s="1"/>
  <c r="AK485" i="14"/>
  <c r="AM485" i="14" s="1"/>
  <c r="AK486" i="14"/>
  <c r="AM486" i="14" s="1"/>
  <c r="AK487" i="14"/>
  <c r="AM487" i="14" s="1"/>
  <c r="AK488" i="14"/>
  <c r="AM488" i="14" s="1"/>
  <c r="AK489" i="14"/>
  <c r="AM489" i="14" s="1"/>
  <c r="AK490" i="14"/>
  <c r="AM490" i="14" s="1"/>
  <c r="AK491" i="14"/>
  <c r="AM491" i="14" s="1"/>
  <c r="AK492" i="14"/>
  <c r="AM492" i="14" s="1"/>
  <c r="AK493" i="14"/>
  <c r="AM493" i="14" s="1"/>
  <c r="AK494" i="14"/>
  <c r="AM494" i="14" s="1"/>
  <c r="AK495" i="14"/>
  <c r="AM495" i="14" s="1"/>
  <c r="AK496" i="14"/>
  <c r="AM496" i="14" s="1"/>
  <c r="AK497" i="14"/>
  <c r="AM497" i="14" s="1"/>
  <c r="AK498" i="14"/>
  <c r="AM498" i="14" s="1"/>
  <c r="AK499" i="14"/>
  <c r="AM499" i="14" s="1"/>
  <c r="AK500" i="14"/>
  <c r="AM500" i="14" s="1"/>
  <c r="AK501" i="14"/>
  <c r="AM501" i="14" s="1"/>
  <c r="AK502" i="14"/>
  <c r="AM502" i="14" s="1"/>
  <c r="AK503" i="14"/>
  <c r="AM503" i="14" s="1"/>
  <c r="AK504" i="14"/>
  <c r="AM504" i="14" s="1"/>
  <c r="AK505" i="14"/>
  <c r="AM505" i="14" s="1"/>
  <c r="AK506" i="14"/>
  <c r="AM506" i="14" s="1"/>
  <c r="AK507" i="14"/>
  <c r="AM507" i="14" s="1"/>
  <c r="AK508" i="14"/>
  <c r="AM508" i="14" s="1"/>
  <c r="AK509" i="14"/>
  <c r="AM509" i="14" s="1"/>
  <c r="AK510" i="14"/>
  <c r="AM510" i="14" s="1"/>
  <c r="AK511" i="14"/>
  <c r="AM511" i="14" s="1"/>
  <c r="AK512" i="14"/>
  <c r="AM512" i="14" s="1"/>
  <c r="AK513" i="14"/>
  <c r="AM513" i="14" s="1"/>
  <c r="AK514" i="14"/>
  <c r="AM514" i="14" s="1"/>
  <c r="AK515" i="14"/>
  <c r="AM515" i="14" s="1"/>
  <c r="AK516" i="14"/>
  <c r="AM516" i="14" s="1"/>
  <c r="AK517" i="14"/>
  <c r="AM517" i="14" s="1"/>
  <c r="AK518" i="14"/>
  <c r="AM518" i="14" s="1"/>
  <c r="AK519" i="14"/>
  <c r="AM519" i="14" s="1"/>
  <c r="AK520" i="14"/>
  <c r="AM520" i="14" s="1"/>
  <c r="AK521" i="14"/>
  <c r="AM521" i="14" s="1"/>
  <c r="AK522" i="14"/>
  <c r="AM522" i="14" s="1"/>
  <c r="AK523" i="14"/>
  <c r="AM523" i="14" s="1"/>
  <c r="AK524" i="14"/>
  <c r="AM524" i="14" s="1"/>
  <c r="AK525" i="14"/>
  <c r="AM525" i="14" s="1"/>
  <c r="AK526" i="14"/>
  <c r="AM526" i="14" s="1"/>
  <c r="AK527" i="14"/>
  <c r="AM527" i="14" s="1"/>
  <c r="AK528" i="14"/>
  <c r="AM528" i="14" s="1"/>
  <c r="AK529" i="14"/>
  <c r="AM529" i="14" s="1"/>
  <c r="AK530" i="14"/>
  <c r="AM530" i="14" s="1"/>
  <c r="AK531" i="14"/>
  <c r="AM531" i="14" s="1"/>
  <c r="AK532" i="14"/>
  <c r="AM532" i="14" s="1"/>
  <c r="AK533" i="14"/>
  <c r="AM533" i="14" s="1"/>
  <c r="AK534" i="14"/>
  <c r="AM534" i="14" s="1"/>
  <c r="AK535" i="14"/>
  <c r="AM535" i="14" s="1"/>
  <c r="AK536" i="14"/>
  <c r="AM536" i="14" s="1"/>
  <c r="AK537" i="14"/>
  <c r="AM537" i="14" s="1"/>
  <c r="AK538" i="14"/>
  <c r="AM538" i="14" s="1"/>
  <c r="AK539" i="14"/>
  <c r="AM539" i="14" s="1"/>
  <c r="AK540" i="14"/>
  <c r="AM540" i="14" s="1"/>
  <c r="AK541" i="14"/>
  <c r="AM541" i="14" s="1"/>
  <c r="AK542" i="14"/>
  <c r="AM542" i="14" s="1"/>
  <c r="AK543" i="14"/>
  <c r="AM543" i="14" s="1"/>
  <c r="AK544" i="14"/>
  <c r="AM544" i="14" s="1"/>
  <c r="AK545" i="14"/>
  <c r="AM545" i="14" s="1"/>
  <c r="AK546" i="14"/>
  <c r="AM546" i="14" s="1"/>
  <c r="AK547" i="14"/>
  <c r="AM547" i="14" s="1"/>
  <c r="AK548" i="14"/>
  <c r="AM548" i="14" s="1"/>
  <c r="AK549" i="14"/>
  <c r="AM549" i="14" s="1"/>
  <c r="AK550" i="14"/>
  <c r="AM550" i="14" s="1"/>
  <c r="AK551" i="14"/>
  <c r="AM551" i="14" s="1"/>
  <c r="AK552" i="14"/>
  <c r="AM552" i="14" s="1"/>
  <c r="AK553" i="14"/>
  <c r="AM553" i="14" s="1"/>
  <c r="AK554" i="14"/>
  <c r="AM554" i="14" s="1"/>
  <c r="AK555" i="14"/>
  <c r="AM555" i="14" s="1"/>
  <c r="AK556" i="14"/>
  <c r="AM556" i="14" s="1"/>
  <c r="AK557" i="14"/>
  <c r="AM557" i="14" s="1"/>
  <c r="AK558" i="14"/>
  <c r="AM558" i="14" s="1"/>
  <c r="AK559" i="14"/>
  <c r="AM559" i="14" s="1"/>
  <c r="AK560" i="14"/>
  <c r="AM560" i="14" s="1"/>
  <c r="AK561" i="14"/>
  <c r="AM561" i="14" s="1"/>
  <c r="AK562" i="14"/>
  <c r="AM562" i="14" s="1"/>
  <c r="AK563" i="14"/>
  <c r="AM563" i="14" s="1"/>
  <c r="AK564" i="14"/>
  <c r="AM564" i="14" s="1"/>
  <c r="AK565" i="14"/>
  <c r="AM565" i="14" s="1"/>
  <c r="AK566" i="14"/>
  <c r="AM566" i="14" s="1"/>
  <c r="AK567" i="14"/>
  <c r="AM567" i="14" s="1"/>
  <c r="AK568" i="14"/>
  <c r="AM568" i="14" s="1"/>
  <c r="AK569" i="14"/>
  <c r="AM569" i="14" s="1"/>
  <c r="AK570" i="14"/>
  <c r="AM570" i="14" s="1"/>
  <c r="AK571" i="14"/>
  <c r="AM571" i="14" s="1"/>
  <c r="AK572" i="14"/>
  <c r="AM572" i="14" s="1"/>
  <c r="AK573" i="14"/>
  <c r="AM573" i="14" s="1"/>
  <c r="AK574" i="14"/>
  <c r="AM574" i="14" s="1"/>
  <c r="AK575" i="14"/>
  <c r="AM575" i="14" s="1"/>
  <c r="AK576" i="14"/>
  <c r="AM576" i="14" s="1"/>
  <c r="AK577" i="14"/>
  <c r="AM577" i="14" s="1"/>
  <c r="AK578" i="14"/>
  <c r="AM578" i="14" s="1"/>
  <c r="AK579" i="14"/>
  <c r="AM579" i="14" s="1"/>
  <c r="AK580" i="14"/>
  <c r="AM580" i="14" s="1"/>
  <c r="AK581" i="14"/>
  <c r="AM581" i="14" s="1"/>
  <c r="AK582" i="14"/>
  <c r="AM582" i="14" s="1"/>
  <c r="AK583" i="14"/>
  <c r="AM583" i="14" s="1"/>
  <c r="AK584" i="14"/>
  <c r="AM584" i="14" s="1"/>
  <c r="AK585" i="14"/>
  <c r="AM585" i="14" s="1"/>
  <c r="AK586" i="14"/>
  <c r="AM586" i="14" s="1"/>
  <c r="AK587" i="14"/>
  <c r="AM587" i="14" s="1"/>
  <c r="AK588" i="14"/>
  <c r="AM588" i="14" s="1"/>
  <c r="AK589" i="14"/>
  <c r="AM589" i="14" s="1"/>
  <c r="AK590" i="14"/>
  <c r="AM590" i="14" s="1"/>
  <c r="AK591" i="14"/>
  <c r="AM591" i="14" s="1"/>
  <c r="AK592" i="14"/>
  <c r="AM592" i="14" s="1"/>
  <c r="AK593" i="14"/>
  <c r="AM593" i="14" s="1"/>
  <c r="AK594" i="14"/>
  <c r="AM594" i="14" s="1"/>
  <c r="AK595" i="14"/>
  <c r="AM595" i="14" s="1"/>
  <c r="AK596" i="14"/>
  <c r="AM596" i="14" s="1"/>
  <c r="AK597" i="14"/>
  <c r="AM597" i="14" s="1"/>
  <c r="AK598" i="14"/>
  <c r="AM598" i="14" s="1"/>
  <c r="AK599" i="14"/>
  <c r="AM599" i="14" s="1"/>
  <c r="AK600" i="14"/>
  <c r="AM600" i="14" s="1"/>
  <c r="AK601" i="14"/>
  <c r="AM601" i="14" s="1"/>
  <c r="AK602" i="14"/>
  <c r="AM602" i="14" s="1"/>
  <c r="AK603" i="14"/>
  <c r="AM603" i="14" s="1"/>
  <c r="AK604" i="14"/>
  <c r="AM604" i="14" s="1"/>
  <c r="AK605" i="14"/>
  <c r="AM605" i="14" s="1"/>
  <c r="AK606" i="14"/>
  <c r="AM606" i="14" s="1"/>
  <c r="AK607" i="14"/>
  <c r="AM607" i="14" s="1"/>
  <c r="AK608" i="14"/>
  <c r="AM608" i="14" s="1"/>
  <c r="AK609" i="14"/>
  <c r="AM609" i="14" s="1"/>
  <c r="AK610" i="14"/>
  <c r="AM610" i="14" s="1"/>
  <c r="AK611" i="14"/>
  <c r="AM611" i="14" s="1"/>
  <c r="AK612" i="14"/>
  <c r="AM612" i="14" s="1"/>
  <c r="AK613" i="14"/>
  <c r="AM613" i="14" s="1"/>
  <c r="AK614" i="14"/>
  <c r="AM614" i="14" s="1"/>
  <c r="AK615" i="14"/>
  <c r="AM615" i="14" s="1"/>
  <c r="AK616" i="14"/>
  <c r="AM616" i="14" s="1"/>
  <c r="AK617" i="14"/>
  <c r="AM617" i="14" s="1"/>
  <c r="AK618" i="14"/>
  <c r="AM618" i="14" s="1"/>
  <c r="AK619" i="14"/>
  <c r="AM619" i="14" s="1"/>
  <c r="AK620" i="14"/>
  <c r="AM620" i="14" s="1"/>
  <c r="AK621" i="14"/>
  <c r="AM621" i="14" s="1"/>
  <c r="AK622" i="14"/>
  <c r="AM622" i="14" s="1"/>
  <c r="AK623" i="14"/>
  <c r="AM623" i="14" s="1"/>
  <c r="AK624" i="14"/>
  <c r="AM624" i="14" s="1"/>
  <c r="AK625" i="14"/>
  <c r="AM625" i="14" s="1"/>
  <c r="AK626" i="14"/>
  <c r="AM626" i="14" s="1"/>
  <c r="AK627" i="14"/>
  <c r="AM627" i="14" s="1"/>
  <c r="AK628" i="14"/>
  <c r="AM628" i="14" s="1"/>
  <c r="AK629" i="14"/>
  <c r="AM629" i="14" s="1"/>
  <c r="AK630" i="14"/>
  <c r="AM630" i="14" s="1"/>
  <c r="AK631" i="14"/>
  <c r="AM631" i="14" s="1"/>
  <c r="AK632" i="14"/>
  <c r="AM632" i="14" s="1"/>
  <c r="AK633" i="14"/>
  <c r="AM633" i="14" s="1"/>
  <c r="AK634" i="14"/>
  <c r="AM634" i="14" s="1"/>
  <c r="AK635" i="14"/>
  <c r="AM635" i="14" s="1"/>
  <c r="AK636" i="14"/>
  <c r="AM636" i="14" s="1"/>
  <c r="AK637" i="14"/>
  <c r="AM637" i="14" s="1"/>
  <c r="AK638" i="14"/>
  <c r="AM638" i="14" s="1"/>
  <c r="AK639" i="14"/>
  <c r="AM639" i="14" s="1"/>
  <c r="AK640" i="14"/>
  <c r="AM640" i="14" s="1"/>
  <c r="AK641" i="14"/>
  <c r="AM641" i="14" s="1"/>
  <c r="AK642" i="14"/>
  <c r="AM642" i="14" s="1"/>
  <c r="AK643" i="14"/>
  <c r="AM643" i="14" s="1"/>
  <c r="AK644" i="14"/>
  <c r="AM644" i="14" s="1"/>
  <c r="AK645" i="14"/>
  <c r="AM645" i="14" s="1"/>
  <c r="AK646" i="14"/>
  <c r="AM646" i="14" s="1"/>
  <c r="AK647" i="14"/>
  <c r="AM647" i="14" s="1"/>
  <c r="AK648" i="14"/>
  <c r="AM648" i="14" s="1"/>
  <c r="AK649" i="14"/>
  <c r="AM649" i="14" s="1"/>
  <c r="AK650" i="14"/>
  <c r="AM650" i="14" s="1"/>
  <c r="AK651" i="14"/>
  <c r="AM651" i="14" s="1"/>
  <c r="AK652" i="14"/>
  <c r="AM652" i="14" s="1"/>
  <c r="AK653" i="14"/>
  <c r="AM653" i="14" s="1"/>
  <c r="AK654" i="14"/>
  <c r="AM654" i="14" s="1"/>
  <c r="AK655" i="14"/>
  <c r="AM655" i="14" s="1"/>
  <c r="AK656" i="14"/>
  <c r="AM656" i="14" s="1"/>
  <c r="AK657" i="14"/>
  <c r="AM657" i="14" s="1"/>
  <c r="AK658" i="14"/>
  <c r="AM658" i="14" s="1"/>
  <c r="AK659" i="14"/>
  <c r="AM659" i="14" s="1"/>
  <c r="AK660" i="14"/>
  <c r="AM660" i="14" s="1"/>
  <c r="AK661" i="14"/>
  <c r="AM661" i="14" s="1"/>
  <c r="AK662" i="14"/>
  <c r="AM662" i="14" s="1"/>
  <c r="AK663" i="14"/>
  <c r="AM663" i="14" s="1"/>
  <c r="AK664" i="14"/>
  <c r="AM664" i="14" s="1"/>
  <c r="AK665" i="14"/>
  <c r="AM665" i="14" s="1"/>
  <c r="AK666" i="14"/>
  <c r="AM666" i="14" s="1"/>
  <c r="AK667" i="14"/>
  <c r="AM667" i="14" s="1"/>
  <c r="AK668" i="14"/>
  <c r="AM668" i="14" s="1"/>
  <c r="AK669" i="14"/>
  <c r="AM669" i="14" s="1"/>
  <c r="AK670" i="14"/>
  <c r="AM670" i="14" s="1"/>
  <c r="AK671" i="14"/>
  <c r="AM671" i="14" s="1"/>
  <c r="AK672" i="14"/>
  <c r="AM672" i="14" s="1"/>
  <c r="AK673" i="14"/>
  <c r="AM673" i="14" s="1"/>
  <c r="AK674" i="14"/>
  <c r="AM674" i="14" s="1"/>
  <c r="AK675" i="14"/>
  <c r="AM675" i="14" s="1"/>
  <c r="AK676" i="14"/>
  <c r="AM676" i="14" s="1"/>
  <c r="AK677" i="14"/>
  <c r="AM677" i="14" s="1"/>
  <c r="AK678" i="14"/>
  <c r="AM678" i="14" s="1"/>
  <c r="AK679" i="14"/>
  <c r="AM679" i="14" s="1"/>
  <c r="AK680" i="14"/>
  <c r="AM680" i="14" s="1"/>
  <c r="AK681" i="14"/>
  <c r="AM681" i="14" s="1"/>
  <c r="AK682" i="14"/>
  <c r="AM682" i="14" s="1"/>
  <c r="AK683" i="14"/>
  <c r="AM683" i="14" s="1"/>
  <c r="AK684" i="14"/>
  <c r="AM684" i="14" s="1"/>
  <c r="AK685" i="14"/>
  <c r="AM685" i="14" s="1"/>
  <c r="AK686" i="14"/>
  <c r="AM686" i="14" s="1"/>
  <c r="AK687" i="14"/>
  <c r="AM687" i="14" s="1"/>
  <c r="AK688" i="14"/>
  <c r="AM688" i="14" s="1"/>
  <c r="AK689" i="14"/>
  <c r="AM689" i="14" s="1"/>
  <c r="AK690" i="14"/>
  <c r="AM690" i="14" s="1"/>
  <c r="AK691" i="14"/>
  <c r="AM691" i="14" s="1"/>
  <c r="AK692" i="14"/>
  <c r="AM692" i="14" s="1"/>
  <c r="AK693" i="14"/>
  <c r="AM693" i="14" s="1"/>
  <c r="AK694" i="14"/>
  <c r="AM694" i="14" s="1"/>
  <c r="AK695" i="14"/>
  <c r="AM695" i="14" s="1"/>
  <c r="AK696" i="14"/>
  <c r="AM696" i="14" s="1"/>
  <c r="AK697" i="14"/>
  <c r="AM697" i="14" s="1"/>
  <c r="AK698" i="14"/>
  <c r="AM698" i="14" s="1"/>
  <c r="AK699" i="14"/>
  <c r="AM699" i="14" s="1"/>
  <c r="AK700" i="14"/>
  <c r="AM700" i="14" s="1"/>
  <c r="AK701" i="14"/>
  <c r="AM701" i="14" s="1"/>
  <c r="AK702" i="14"/>
  <c r="AM702" i="14" s="1"/>
  <c r="AK703" i="14"/>
  <c r="AM703" i="14" s="1"/>
  <c r="AK704" i="14"/>
  <c r="AM704" i="14" s="1"/>
  <c r="AK705" i="14"/>
  <c r="AM705" i="14" s="1"/>
  <c r="AK706" i="14"/>
  <c r="AM706" i="14" s="1"/>
  <c r="AK707" i="14"/>
  <c r="AM707" i="14" s="1"/>
  <c r="AK708" i="14"/>
  <c r="AM708" i="14" s="1"/>
  <c r="AK709" i="14"/>
  <c r="AM709" i="14" s="1"/>
  <c r="AK710" i="14"/>
  <c r="AM710" i="14" s="1"/>
  <c r="AK711" i="14"/>
  <c r="AM711" i="14" s="1"/>
  <c r="AK712" i="14"/>
  <c r="AM712" i="14" s="1"/>
  <c r="AK713" i="14"/>
  <c r="AM713" i="14" s="1"/>
  <c r="AK714" i="14"/>
  <c r="AM714" i="14" s="1"/>
  <c r="AK715" i="14"/>
  <c r="AM715" i="14" s="1"/>
  <c r="AK716" i="14"/>
  <c r="AM716" i="14" s="1"/>
  <c r="AK717" i="14"/>
  <c r="AM717" i="14" s="1"/>
  <c r="AK718" i="14"/>
  <c r="AM718" i="14" s="1"/>
  <c r="AK719" i="14"/>
  <c r="AM719" i="14" s="1"/>
  <c r="AK720" i="14"/>
  <c r="AM720" i="14" s="1"/>
  <c r="AK721" i="14"/>
  <c r="AM721" i="14" s="1"/>
  <c r="AK722" i="14"/>
  <c r="AM722" i="14" s="1"/>
  <c r="AK723" i="14"/>
  <c r="AM723" i="14" s="1"/>
  <c r="AK724" i="14"/>
  <c r="AM724" i="14" s="1"/>
  <c r="AK725" i="14"/>
  <c r="AM725" i="14" s="1"/>
  <c r="AK726" i="14"/>
  <c r="AM726" i="14" s="1"/>
  <c r="AK727" i="14"/>
  <c r="AM727" i="14" s="1"/>
  <c r="AK728" i="14"/>
  <c r="AM728" i="14" s="1"/>
  <c r="AK729" i="14"/>
  <c r="AM729" i="14" s="1"/>
  <c r="AK730" i="14"/>
  <c r="AM730" i="14" s="1"/>
  <c r="AK731" i="14"/>
  <c r="AM731" i="14" s="1"/>
  <c r="AK732" i="14"/>
  <c r="AM732" i="14" s="1"/>
  <c r="AK733" i="14"/>
  <c r="AM733" i="14" s="1"/>
  <c r="AK734" i="14"/>
  <c r="AM734" i="14" s="1"/>
  <c r="AK735" i="14"/>
  <c r="AM735" i="14" s="1"/>
  <c r="AK736" i="14"/>
  <c r="AM736" i="14" s="1"/>
  <c r="AK737" i="14"/>
  <c r="AM737" i="14" s="1"/>
  <c r="AK738" i="14"/>
  <c r="AM738" i="14" s="1"/>
  <c r="AK739" i="14"/>
  <c r="AM739" i="14" s="1"/>
  <c r="AK740" i="14"/>
  <c r="AM740" i="14" s="1"/>
  <c r="AK741" i="14"/>
  <c r="AM741" i="14" s="1"/>
  <c r="AK742" i="14"/>
  <c r="AM742" i="14" s="1"/>
  <c r="AK743" i="14"/>
  <c r="AM743" i="14" s="1"/>
  <c r="AK744" i="14"/>
  <c r="AM744" i="14" s="1"/>
  <c r="AK745" i="14"/>
  <c r="AM745" i="14" s="1"/>
  <c r="AK746" i="14"/>
  <c r="AM746" i="14" s="1"/>
  <c r="AK747" i="14"/>
  <c r="AM747" i="14" s="1"/>
  <c r="AK748" i="14"/>
  <c r="AM748" i="14" s="1"/>
  <c r="AK749" i="14"/>
  <c r="AM749" i="14" s="1"/>
  <c r="AK750" i="14"/>
  <c r="AM750" i="14" s="1"/>
  <c r="AK751" i="14"/>
  <c r="AM751" i="14" s="1"/>
  <c r="AK752" i="14"/>
  <c r="AM752" i="14" s="1"/>
  <c r="AK753" i="14"/>
  <c r="AM753" i="14" s="1"/>
  <c r="AK754" i="14"/>
  <c r="AM754" i="14" s="1"/>
  <c r="AK755" i="14"/>
  <c r="AM755" i="14" s="1"/>
  <c r="AK756" i="14"/>
  <c r="AM756" i="14" s="1"/>
  <c r="AK757" i="14"/>
  <c r="AM757" i="14" s="1"/>
  <c r="AK758" i="14"/>
  <c r="AM758" i="14" s="1"/>
  <c r="AK759" i="14"/>
  <c r="AM759" i="14" s="1"/>
  <c r="AK760" i="14"/>
  <c r="AM760" i="14" s="1"/>
  <c r="AK761" i="14"/>
  <c r="AM761" i="14" s="1"/>
  <c r="AK762" i="14"/>
  <c r="AM762" i="14" s="1"/>
  <c r="AK763" i="14"/>
  <c r="AM763" i="14" s="1"/>
  <c r="AK764" i="14"/>
  <c r="AM764" i="14" s="1"/>
  <c r="AK765" i="14"/>
  <c r="AM765" i="14" s="1"/>
  <c r="AK766" i="14"/>
  <c r="AM766" i="14" s="1"/>
  <c r="AK767" i="14"/>
  <c r="AM767" i="14" s="1"/>
  <c r="AK768" i="14"/>
  <c r="AM768" i="14" s="1"/>
  <c r="AK769" i="14"/>
  <c r="AM769" i="14" s="1"/>
  <c r="AK770" i="14"/>
  <c r="AM770" i="14" s="1"/>
  <c r="AK771" i="14"/>
  <c r="AM771" i="14" s="1"/>
  <c r="AK772" i="14"/>
  <c r="AM772" i="14" s="1"/>
  <c r="AK773" i="14"/>
  <c r="AM773" i="14" s="1"/>
  <c r="AK774" i="14"/>
  <c r="AM774" i="14" s="1"/>
  <c r="AK775" i="14"/>
  <c r="AM775" i="14" s="1"/>
  <c r="AK776" i="14"/>
  <c r="AM776" i="14" s="1"/>
  <c r="AK777" i="14"/>
  <c r="AM777" i="14" s="1"/>
  <c r="AK778" i="14"/>
  <c r="AM778" i="14" s="1"/>
  <c r="AK779" i="14"/>
  <c r="AM779" i="14" s="1"/>
  <c r="AK780" i="14"/>
  <c r="AM780" i="14" s="1"/>
  <c r="AK781" i="14"/>
  <c r="AM781" i="14" s="1"/>
  <c r="AK782" i="14"/>
  <c r="AM782" i="14" s="1"/>
  <c r="AK783" i="14"/>
  <c r="AM783" i="14" s="1"/>
  <c r="AK784" i="14"/>
  <c r="AM784" i="14" s="1"/>
  <c r="AK785" i="14"/>
  <c r="AM785" i="14" s="1"/>
  <c r="AK786" i="14"/>
  <c r="AM786" i="14" s="1"/>
  <c r="AK787" i="14"/>
  <c r="AM787" i="14" s="1"/>
  <c r="AK788" i="14"/>
  <c r="AM788" i="14" s="1"/>
  <c r="AK789" i="14"/>
  <c r="AM789" i="14" s="1"/>
  <c r="AK790" i="14"/>
  <c r="AM790" i="14" s="1"/>
  <c r="AK791" i="14"/>
  <c r="AM791" i="14" s="1"/>
  <c r="AK792" i="14"/>
  <c r="AM792" i="14" s="1"/>
  <c r="AK793" i="14"/>
  <c r="AM793" i="14" s="1"/>
  <c r="AK794" i="14"/>
  <c r="AM794" i="14" s="1"/>
  <c r="AK795" i="14"/>
  <c r="AM795" i="14" s="1"/>
  <c r="AK796" i="14"/>
  <c r="AM796" i="14" s="1"/>
  <c r="AK797" i="14"/>
  <c r="AM797" i="14" s="1"/>
  <c r="AK798" i="14"/>
  <c r="AM798" i="14" s="1"/>
  <c r="AK799" i="14"/>
  <c r="AM799" i="14" s="1"/>
  <c r="AK800" i="14"/>
  <c r="AM800" i="14" s="1"/>
  <c r="AK801" i="14"/>
  <c r="AM801" i="14" s="1"/>
  <c r="AK802" i="14"/>
  <c r="AM802" i="14" s="1"/>
  <c r="AK803" i="14"/>
  <c r="AM803" i="14" s="1"/>
  <c r="AK804" i="14"/>
  <c r="AM804" i="14" s="1"/>
  <c r="AK805" i="14"/>
  <c r="AM805" i="14" s="1"/>
  <c r="AK806" i="14"/>
  <c r="AM806" i="14" s="1"/>
  <c r="AK807" i="14"/>
  <c r="AM807" i="14" s="1"/>
  <c r="AK808" i="14"/>
  <c r="AM808" i="14" s="1"/>
  <c r="AK809" i="14"/>
  <c r="AM809" i="14" s="1"/>
  <c r="AK810" i="14"/>
  <c r="AM810" i="14" s="1"/>
  <c r="AK811" i="14"/>
  <c r="AM811" i="14" s="1"/>
  <c r="AK812" i="14"/>
  <c r="AM812" i="14" s="1"/>
  <c r="AK813" i="14"/>
  <c r="AM813" i="14" s="1"/>
  <c r="AK814" i="14"/>
  <c r="AM814" i="14" s="1"/>
  <c r="AK815" i="14"/>
  <c r="AM815" i="14" s="1"/>
  <c r="AK816" i="14"/>
  <c r="AM816" i="14" s="1"/>
  <c r="AK817" i="14"/>
  <c r="AM817" i="14" s="1"/>
  <c r="AK818" i="14"/>
  <c r="AM818" i="14" s="1"/>
  <c r="AK819" i="14"/>
  <c r="AM819" i="14" s="1"/>
  <c r="AK820" i="14"/>
  <c r="AM820" i="14" s="1"/>
  <c r="AK821" i="14"/>
  <c r="AM821" i="14" s="1"/>
  <c r="AK822" i="14"/>
  <c r="AM822" i="14" s="1"/>
  <c r="AK823" i="14"/>
  <c r="AM823" i="14" s="1"/>
  <c r="AK824" i="14"/>
  <c r="AM824" i="14" s="1"/>
  <c r="AK825" i="14"/>
  <c r="AM825" i="14" s="1"/>
  <c r="AK826" i="14"/>
  <c r="AM826" i="14" s="1"/>
  <c r="AK827" i="14"/>
  <c r="AM827" i="14" s="1"/>
  <c r="AK828" i="14"/>
  <c r="AM828" i="14" s="1"/>
  <c r="AK829" i="14"/>
  <c r="AM829" i="14" s="1"/>
  <c r="AK830" i="14"/>
  <c r="AM830" i="14" s="1"/>
  <c r="AK831" i="14"/>
  <c r="AM831" i="14" s="1"/>
  <c r="AK832" i="14"/>
  <c r="AM832" i="14" s="1"/>
  <c r="AK833" i="14"/>
  <c r="AM833" i="14" s="1"/>
  <c r="AK834" i="14"/>
  <c r="AM834" i="14" s="1"/>
  <c r="AK835" i="14"/>
  <c r="AM835" i="14" s="1"/>
  <c r="AK836" i="14"/>
  <c r="AM836" i="14" s="1"/>
  <c r="AK837" i="14"/>
  <c r="AM837" i="14" s="1"/>
  <c r="AK838" i="14"/>
  <c r="AM838" i="14" s="1"/>
  <c r="AK839" i="14"/>
  <c r="AM839" i="14" s="1"/>
  <c r="AK840" i="14"/>
  <c r="AM840" i="14" s="1"/>
  <c r="AK841" i="14"/>
  <c r="AM841" i="14" s="1"/>
  <c r="AK842" i="14"/>
  <c r="AM842" i="14" s="1"/>
  <c r="AK843" i="14"/>
  <c r="AM843" i="14" s="1"/>
  <c r="AK844" i="14"/>
  <c r="AM844" i="14" s="1"/>
  <c r="AK845" i="14"/>
  <c r="AM845" i="14" s="1"/>
  <c r="AK846" i="14"/>
  <c r="AM846" i="14" s="1"/>
  <c r="AK847" i="14"/>
  <c r="AM847" i="14" s="1"/>
  <c r="AK848" i="14"/>
  <c r="AM848" i="14" s="1"/>
  <c r="AK849" i="14"/>
  <c r="AM849" i="14" s="1"/>
  <c r="AK850" i="14"/>
  <c r="AM850" i="14" s="1"/>
  <c r="AK851" i="14"/>
  <c r="AM851" i="14" s="1"/>
  <c r="AK852" i="14"/>
  <c r="AM852" i="14" s="1"/>
  <c r="AK853" i="14"/>
  <c r="AM853" i="14" s="1"/>
  <c r="AK854" i="14"/>
  <c r="AM854" i="14" s="1"/>
  <c r="AK855" i="14"/>
  <c r="AM855" i="14" s="1"/>
  <c r="AK856" i="14"/>
  <c r="AM856" i="14" s="1"/>
  <c r="AK857" i="14"/>
  <c r="AM857" i="14" s="1"/>
  <c r="AK858" i="14"/>
  <c r="AM858" i="14" s="1"/>
  <c r="AK859" i="14"/>
  <c r="AM859" i="14" s="1"/>
  <c r="AK860" i="14"/>
  <c r="AM860" i="14" s="1"/>
  <c r="AK861" i="14"/>
  <c r="AM861" i="14" s="1"/>
  <c r="AK862" i="14"/>
  <c r="AM862" i="14" s="1"/>
  <c r="AK863" i="14"/>
  <c r="AM863" i="14" s="1"/>
  <c r="AK864" i="14"/>
  <c r="AM864" i="14" s="1"/>
  <c r="AK865" i="14"/>
  <c r="AM865" i="14" s="1"/>
  <c r="AK866" i="14"/>
  <c r="AM866" i="14" s="1"/>
  <c r="AK867" i="14"/>
  <c r="AM867" i="14" s="1"/>
  <c r="AK868" i="14"/>
  <c r="AM868" i="14" s="1"/>
  <c r="AK869" i="14"/>
  <c r="AM869" i="14" s="1"/>
  <c r="AK870" i="14"/>
  <c r="AM870" i="14" s="1"/>
  <c r="AK871" i="14"/>
  <c r="AM871" i="14" s="1"/>
  <c r="AK872" i="14"/>
  <c r="AM872" i="14" s="1"/>
  <c r="AK873" i="14"/>
  <c r="AM873" i="14" s="1"/>
  <c r="AK874" i="14"/>
  <c r="AM874" i="14" s="1"/>
  <c r="AK875" i="14"/>
  <c r="AM875" i="14" s="1"/>
  <c r="AK876" i="14"/>
  <c r="AM876" i="14" s="1"/>
  <c r="AK877" i="14"/>
  <c r="AM877" i="14" s="1"/>
  <c r="AK878" i="14"/>
  <c r="AM878" i="14" s="1"/>
  <c r="AK879" i="14"/>
  <c r="AM879" i="14" s="1"/>
  <c r="AK880" i="14"/>
  <c r="AM880" i="14" s="1"/>
  <c r="AK881" i="14"/>
  <c r="AM881" i="14" s="1"/>
  <c r="AK882" i="14"/>
  <c r="AM882" i="14" s="1"/>
  <c r="AK883" i="14"/>
  <c r="AM883" i="14" s="1"/>
  <c r="AK884" i="14"/>
  <c r="AM884" i="14" s="1"/>
  <c r="AK885" i="14"/>
  <c r="AM885" i="14" s="1"/>
  <c r="AK886" i="14"/>
  <c r="AM886" i="14" s="1"/>
  <c r="AK887" i="14"/>
  <c r="AM887" i="14" s="1"/>
  <c r="AK888" i="14"/>
  <c r="AM888" i="14" s="1"/>
  <c r="AK889" i="14"/>
  <c r="AM889" i="14" s="1"/>
  <c r="AK890" i="14"/>
  <c r="AM890" i="14" s="1"/>
  <c r="AK891" i="14"/>
  <c r="AM891" i="14" s="1"/>
  <c r="AK892" i="14"/>
  <c r="AM892" i="14" s="1"/>
  <c r="AK893" i="14"/>
  <c r="AM893" i="14" s="1"/>
  <c r="AK894" i="14"/>
  <c r="AM894" i="14" s="1"/>
  <c r="AK895" i="14"/>
  <c r="AM895" i="14" s="1"/>
  <c r="AK896" i="14"/>
  <c r="AM896" i="14" s="1"/>
  <c r="AK897" i="14"/>
  <c r="AM897" i="14" s="1"/>
  <c r="AK898" i="14"/>
  <c r="AM898" i="14" s="1"/>
  <c r="AK899" i="14"/>
  <c r="AM899" i="14" s="1"/>
  <c r="AK900" i="14"/>
  <c r="AM900" i="14" s="1"/>
  <c r="AK901" i="14"/>
  <c r="AM901" i="14" s="1"/>
  <c r="AK902" i="14"/>
  <c r="AM902" i="14" s="1"/>
  <c r="AK903" i="14"/>
  <c r="AM903" i="14" s="1"/>
  <c r="AK904" i="14"/>
  <c r="AM904" i="14" s="1"/>
  <c r="AK905" i="14"/>
  <c r="AM905" i="14" s="1"/>
  <c r="AK906" i="14"/>
  <c r="AM906" i="14" s="1"/>
  <c r="AK907" i="14"/>
  <c r="AM907" i="14" s="1"/>
  <c r="AK908" i="14"/>
  <c r="AM908" i="14" s="1"/>
  <c r="AK909" i="14"/>
  <c r="AM909" i="14" s="1"/>
  <c r="AK910" i="14"/>
  <c r="AM910" i="14" s="1"/>
  <c r="AK911" i="14"/>
  <c r="AM911" i="14" s="1"/>
  <c r="AK912" i="14"/>
  <c r="AM912" i="14" s="1"/>
  <c r="AK913" i="14"/>
  <c r="AM913" i="14" s="1"/>
  <c r="AK914" i="14"/>
  <c r="AM914" i="14" s="1"/>
  <c r="AK915" i="14"/>
  <c r="AM915" i="14" s="1"/>
  <c r="AK916" i="14"/>
  <c r="AM916" i="14" s="1"/>
  <c r="AK917" i="14"/>
  <c r="AM917" i="14" s="1"/>
  <c r="AK918" i="14"/>
  <c r="AM918" i="14" s="1"/>
  <c r="AK919" i="14"/>
  <c r="AM919" i="14" s="1"/>
  <c r="AK920" i="14"/>
  <c r="AM920" i="14" s="1"/>
  <c r="AK921" i="14"/>
  <c r="AM921" i="14" s="1"/>
  <c r="AK922" i="14"/>
  <c r="AM922" i="14" s="1"/>
  <c r="AK923" i="14"/>
  <c r="AM923" i="14" s="1"/>
  <c r="AK924" i="14"/>
  <c r="AM924" i="14" s="1"/>
  <c r="AK925" i="14"/>
  <c r="AM925" i="14" s="1"/>
  <c r="AK926" i="14"/>
  <c r="AM926" i="14" s="1"/>
  <c r="AK927" i="14"/>
  <c r="AM927" i="14" s="1"/>
  <c r="AK928" i="14"/>
  <c r="AM928" i="14" s="1"/>
  <c r="AK929" i="14"/>
  <c r="AM929" i="14" s="1"/>
  <c r="AK930" i="14"/>
  <c r="AM930" i="14" s="1"/>
  <c r="AK931" i="14"/>
  <c r="AM931" i="14" s="1"/>
  <c r="AK932" i="14"/>
  <c r="AM932" i="14" s="1"/>
  <c r="AK933" i="14"/>
  <c r="AM933" i="14" s="1"/>
  <c r="AK934" i="14"/>
  <c r="AM934" i="14" s="1"/>
  <c r="AK935" i="14"/>
  <c r="AM935" i="14" s="1"/>
  <c r="AK936" i="14"/>
  <c r="AM936" i="14" s="1"/>
  <c r="AK937" i="14"/>
  <c r="AM937" i="14" s="1"/>
  <c r="AK938" i="14"/>
  <c r="AM938" i="14" s="1"/>
  <c r="AK939" i="14"/>
  <c r="AM939" i="14" s="1"/>
  <c r="AK940" i="14"/>
  <c r="AM940" i="14" s="1"/>
  <c r="AK941" i="14"/>
  <c r="AM941" i="14" s="1"/>
  <c r="AK942" i="14"/>
  <c r="AM942" i="14" s="1"/>
  <c r="AK943" i="14"/>
  <c r="AM943" i="14" s="1"/>
  <c r="AK944" i="14"/>
  <c r="AM944" i="14" s="1"/>
  <c r="AK945" i="14"/>
  <c r="AM945" i="14" s="1"/>
  <c r="AK946" i="14"/>
  <c r="AM946" i="14" s="1"/>
  <c r="AK947" i="14"/>
  <c r="AM947" i="14" s="1"/>
  <c r="AK948" i="14"/>
  <c r="AM948" i="14" s="1"/>
  <c r="AK949" i="14"/>
  <c r="AM949" i="14" s="1"/>
  <c r="AK950" i="14"/>
  <c r="AM950" i="14" s="1"/>
  <c r="AK951" i="14"/>
  <c r="AM951" i="14" s="1"/>
  <c r="AK952" i="14"/>
  <c r="AM952" i="14" s="1"/>
  <c r="AK953" i="14"/>
  <c r="AM953" i="14" s="1"/>
  <c r="AK954" i="14"/>
  <c r="AM954" i="14" s="1"/>
  <c r="AK955" i="14"/>
  <c r="AM955" i="14" s="1"/>
  <c r="AK956" i="14"/>
  <c r="AM956" i="14" s="1"/>
  <c r="AK957" i="14"/>
  <c r="AM957" i="14" s="1"/>
  <c r="AK958" i="14"/>
  <c r="AM958" i="14" s="1"/>
  <c r="AK959" i="14"/>
  <c r="AM959" i="14" s="1"/>
  <c r="AK960" i="14"/>
  <c r="AM960" i="14" s="1"/>
  <c r="AK961" i="14"/>
  <c r="AM961" i="14" s="1"/>
  <c r="AK962" i="14"/>
  <c r="AM962" i="14" s="1"/>
  <c r="AK963" i="14"/>
  <c r="AM963" i="14" s="1"/>
  <c r="AK964" i="14"/>
  <c r="AM964" i="14" s="1"/>
  <c r="AK965" i="14"/>
  <c r="AM965" i="14" s="1"/>
  <c r="AK966" i="14"/>
  <c r="AM966" i="14" s="1"/>
  <c r="AK967" i="14"/>
  <c r="AM967" i="14" s="1"/>
  <c r="AK968" i="14"/>
  <c r="AM968" i="14" s="1"/>
  <c r="AK969" i="14"/>
  <c r="AM969" i="14" s="1"/>
  <c r="AK970" i="14"/>
  <c r="AM970" i="14" s="1"/>
  <c r="AK971" i="14"/>
  <c r="AM971" i="14" s="1"/>
  <c r="AK972" i="14"/>
  <c r="AM972" i="14" s="1"/>
  <c r="AK973" i="14"/>
  <c r="AM973" i="14" s="1"/>
  <c r="AK974" i="14"/>
  <c r="AM974" i="14" s="1"/>
  <c r="AK975" i="14"/>
  <c r="AM975" i="14" s="1"/>
  <c r="AK976" i="14"/>
  <c r="AM976" i="14" s="1"/>
  <c r="AK977" i="14"/>
  <c r="AM977" i="14" s="1"/>
  <c r="AK978" i="14"/>
  <c r="AM978" i="14" s="1"/>
  <c r="AK979" i="14"/>
  <c r="AM979" i="14" s="1"/>
  <c r="AK980" i="14"/>
  <c r="AM980" i="14" s="1"/>
  <c r="AK981" i="14"/>
  <c r="AM981" i="14" s="1"/>
  <c r="AK982" i="14"/>
  <c r="AM982" i="14" s="1"/>
  <c r="AK983" i="14"/>
  <c r="AM983" i="14" s="1"/>
  <c r="AK984" i="14"/>
  <c r="AM984" i="14" s="1"/>
  <c r="AK985" i="14"/>
  <c r="AM985" i="14" s="1"/>
  <c r="AK986" i="14"/>
  <c r="AM986" i="14" s="1"/>
  <c r="AK987" i="14"/>
  <c r="AM987" i="14" s="1"/>
  <c r="AK988" i="14"/>
  <c r="AM988" i="14" s="1"/>
  <c r="AK989" i="14"/>
  <c r="AM989" i="14" s="1"/>
  <c r="AK990" i="14"/>
  <c r="AM990" i="14" s="1"/>
  <c r="AK991" i="14"/>
  <c r="AM991" i="14" s="1"/>
  <c r="AK992" i="14"/>
  <c r="AM992" i="14" s="1"/>
  <c r="AK993" i="14"/>
  <c r="AM993" i="14" s="1"/>
  <c r="AK994" i="14"/>
  <c r="AM994" i="14" s="1"/>
  <c r="AK995" i="14"/>
  <c r="AM995" i="14" s="1"/>
  <c r="Z19" i="14"/>
  <c r="Z20" i="14"/>
  <c r="Z21" i="14"/>
  <c r="Z22" i="14"/>
  <c r="Z23" i="14"/>
  <c r="Z24" i="14"/>
  <c r="Z25" i="14"/>
  <c r="Z26" i="14"/>
  <c r="Z27" i="14"/>
  <c r="Z28" i="14"/>
  <c r="Z29" i="14"/>
  <c r="Z30" i="14"/>
  <c r="Z31" i="14"/>
  <c r="Z32" i="14"/>
  <c r="Z33" i="14"/>
  <c r="Z34" i="14"/>
  <c r="Z35" i="14"/>
  <c r="Z36" i="14"/>
  <c r="Z37" i="14"/>
  <c r="Z38" i="14"/>
  <c r="Z39" i="14"/>
  <c r="Z40" i="14"/>
  <c r="Z41" i="14"/>
  <c r="Z42" i="14"/>
  <c r="Z43" i="14"/>
  <c r="Z44" i="14"/>
  <c r="Z45" i="14"/>
  <c r="Z46" i="14"/>
  <c r="Z47" i="14"/>
  <c r="Z48" i="14"/>
  <c r="Z49" i="14"/>
  <c r="Z50" i="14"/>
  <c r="Z51" i="14"/>
  <c r="Z52" i="14"/>
  <c r="Z53" i="14"/>
  <c r="Z54" i="14"/>
  <c r="Z55" i="14"/>
  <c r="Z56" i="14"/>
  <c r="Z57" i="14"/>
  <c r="Z58" i="14"/>
  <c r="Z59" i="14"/>
  <c r="Z60" i="14"/>
  <c r="Z61" i="14"/>
  <c r="Z62" i="14"/>
  <c r="Z63" i="14"/>
  <c r="Z64" i="14"/>
  <c r="Z65" i="14"/>
  <c r="Z66" i="14"/>
  <c r="Z67" i="14"/>
  <c r="Z68" i="14"/>
  <c r="Z69" i="14"/>
  <c r="Z70" i="14"/>
  <c r="Z71" i="14"/>
  <c r="Z72" i="14"/>
  <c r="Z73" i="14"/>
  <c r="Z74" i="14"/>
  <c r="Z75" i="14"/>
  <c r="Z76" i="14"/>
  <c r="Z77" i="14"/>
  <c r="Z78" i="14"/>
  <c r="Z79" i="14"/>
  <c r="Z80" i="14"/>
  <c r="Z81" i="14"/>
  <c r="Z82" i="14"/>
  <c r="Z83" i="14"/>
  <c r="Z84" i="14"/>
  <c r="Z85" i="14"/>
  <c r="Z86" i="14"/>
  <c r="Z87" i="14"/>
  <c r="Z88" i="14"/>
  <c r="Z89" i="14"/>
  <c r="Z90" i="14"/>
  <c r="Z91" i="14"/>
  <c r="Z92" i="14"/>
  <c r="Z93" i="14"/>
  <c r="Z94" i="14"/>
  <c r="Z95" i="14"/>
  <c r="Z96" i="14"/>
  <c r="Z97" i="14"/>
  <c r="Z98" i="14"/>
  <c r="Z99" i="14"/>
  <c r="Z100" i="14"/>
  <c r="Z101" i="14"/>
  <c r="Z102" i="14"/>
  <c r="Z103" i="14"/>
  <c r="Z104" i="14"/>
  <c r="Z105" i="14"/>
  <c r="Z106" i="14"/>
  <c r="Z107" i="14"/>
  <c r="Z108" i="14"/>
  <c r="Z109" i="14"/>
  <c r="Z110" i="14"/>
  <c r="Z111" i="14"/>
  <c r="Z112" i="14"/>
  <c r="Z113" i="14"/>
  <c r="Z114" i="14"/>
  <c r="Z115" i="14"/>
  <c r="Z116" i="14"/>
  <c r="Z117" i="14"/>
  <c r="Z118" i="14"/>
  <c r="Z119" i="14"/>
  <c r="Z120" i="14"/>
  <c r="Z121" i="14"/>
  <c r="Z122" i="14"/>
  <c r="Z123" i="14"/>
  <c r="Z124" i="14"/>
  <c r="Z125" i="14"/>
  <c r="Z126" i="14"/>
  <c r="Z127" i="14"/>
  <c r="Z128" i="14"/>
  <c r="Z129" i="14"/>
  <c r="Z130" i="14"/>
  <c r="Z131" i="14"/>
  <c r="Z132" i="14"/>
  <c r="Z133" i="14"/>
  <c r="Z134" i="14"/>
  <c r="Z135" i="14"/>
  <c r="Z136" i="14"/>
  <c r="Z137" i="14"/>
  <c r="Z138" i="14"/>
  <c r="Z139" i="14"/>
  <c r="Z140" i="14"/>
  <c r="Z141" i="14"/>
  <c r="Z142" i="14"/>
  <c r="Z143" i="14"/>
  <c r="Z144" i="14"/>
  <c r="Z145" i="14"/>
  <c r="Z146" i="14"/>
  <c r="Z147" i="14"/>
  <c r="Z148" i="14"/>
  <c r="Z149" i="14"/>
  <c r="Z150" i="14"/>
  <c r="Z151" i="14"/>
  <c r="Z152" i="14"/>
  <c r="Z153" i="14"/>
  <c r="Z154" i="14"/>
  <c r="Z155" i="14"/>
  <c r="Z156" i="14"/>
  <c r="Z157" i="14"/>
  <c r="Z158" i="14"/>
  <c r="Z159" i="14"/>
  <c r="Z160" i="14"/>
  <c r="Z161" i="14"/>
  <c r="Z162" i="14"/>
  <c r="Z163" i="14"/>
  <c r="Z164" i="14"/>
  <c r="Z165" i="14"/>
  <c r="Z166" i="14"/>
  <c r="Z167" i="14"/>
  <c r="Z168" i="14"/>
  <c r="Z169" i="14"/>
  <c r="Z170" i="14"/>
  <c r="Z171" i="14"/>
  <c r="Z172" i="14"/>
  <c r="Z173" i="14"/>
  <c r="Z174" i="14"/>
  <c r="Z175" i="14"/>
  <c r="Z176" i="14"/>
  <c r="Z177" i="14"/>
  <c r="Z178" i="14"/>
  <c r="Z179" i="14"/>
  <c r="Z180" i="14"/>
  <c r="Z181" i="14"/>
  <c r="Z182" i="14"/>
  <c r="Z183" i="14"/>
  <c r="Z184" i="14"/>
  <c r="Z185" i="14"/>
  <c r="Z186" i="14"/>
  <c r="Z187" i="14"/>
  <c r="Z188" i="14"/>
  <c r="Z189" i="14"/>
  <c r="Z190" i="14"/>
  <c r="Z191" i="14"/>
  <c r="Z192" i="14"/>
  <c r="Z193" i="14"/>
  <c r="Z194" i="14"/>
  <c r="Z195" i="14"/>
  <c r="Z196" i="14"/>
  <c r="Z197" i="14"/>
  <c r="Z198" i="14"/>
  <c r="Z199" i="14"/>
  <c r="Z200" i="14"/>
  <c r="Z201" i="14"/>
  <c r="Z202" i="14"/>
  <c r="Z203" i="14"/>
  <c r="Z204" i="14"/>
  <c r="Z205" i="14"/>
  <c r="Z206" i="14"/>
  <c r="Z207" i="14"/>
  <c r="Z208" i="14"/>
  <c r="Z209" i="14"/>
  <c r="Z210" i="14"/>
  <c r="Z211" i="14"/>
  <c r="Z212" i="14"/>
  <c r="Z213" i="14"/>
  <c r="Z214" i="14"/>
  <c r="Z215" i="14"/>
  <c r="Z216" i="14"/>
  <c r="Z217" i="14"/>
  <c r="Z218" i="14"/>
  <c r="Z219" i="14"/>
  <c r="Z220" i="14"/>
  <c r="Z221" i="14"/>
  <c r="Z222" i="14"/>
  <c r="Z223" i="14"/>
  <c r="Z224" i="14"/>
  <c r="Z225" i="14"/>
  <c r="Z226" i="14"/>
  <c r="Z227" i="14"/>
  <c r="Z228" i="14"/>
  <c r="Z229" i="14"/>
  <c r="Z230" i="14"/>
  <c r="Z231" i="14"/>
  <c r="Z232" i="14"/>
  <c r="Z233" i="14"/>
  <c r="Z234" i="14"/>
  <c r="Z235" i="14"/>
  <c r="Z236" i="14"/>
  <c r="Z237" i="14"/>
  <c r="Z238" i="14"/>
  <c r="Z239" i="14"/>
  <c r="Z240" i="14"/>
  <c r="Z241" i="14"/>
  <c r="Z242" i="14"/>
  <c r="Z243" i="14"/>
  <c r="Z244" i="14"/>
  <c r="Z245" i="14"/>
  <c r="Z246" i="14"/>
  <c r="Z247" i="14"/>
  <c r="Z248" i="14"/>
  <c r="Z249" i="14"/>
  <c r="Z250" i="14"/>
  <c r="Z251" i="14"/>
  <c r="Z252" i="14"/>
  <c r="Z253" i="14"/>
  <c r="Z254" i="14"/>
  <c r="Z255" i="14"/>
  <c r="Z256" i="14"/>
  <c r="Z257" i="14"/>
  <c r="Z258" i="14"/>
  <c r="Z259" i="14"/>
  <c r="Z260" i="14"/>
  <c r="Z261" i="14"/>
  <c r="Z262" i="14"/>
  <c r="Z263" i="14"/>
  <c r="Z264" i="14"/>
  <c r="Z265" i="14"/>
  <c r="Z266" i="14"/>
  <c r="Z267" i="14"/>
  <c r="Z268" i="14"/>
  <c r="Z269" i="14"/>
  <c r="Z270" i="14"/>
  <c r="Z271" i="14"/>
  <c r="Z272" i="14"/>
  <c r="Z273" i="14"/>
  <c r="Z274" i="14"/>
  <c r="Z275" i="14"/>
  <c r="Z276" i="14"/>
  <c r="Z277" i="14"/>
  <c r="Z278" i="14"/>
  <c r="Z279" i="14"/>
  <c r="Z280" i="14"/>
  <c r="Z281" i="14"/>
  <c r="Z282" i="14"/>
  <c r="Z283" i="14"/>
  <c r="Z284" i="14"/>
  <c r="Z285" i="14"/>
  <c r="Z286" i="14"/>
  <c r="Z287" i="14"/>
  <c r="Z288" i="14"/>
  <c r="Z289" i="14"/>
  <c r="Z290" i="14"/>
  <c r="Z291" i="14"/>
  <c r="Z292" i="14"/>
  <c r="Z293" i="14"/>
  <c r="Z294" i="14"/>
  <c r="Z295" i="14"/>
  <c r="Z296" i="14"/>
  <c r="Z297" i="14"/>
  <c r="Z298" i="14"/>
  <c r="Z299" i="14"/>
  <c r="Z300" i="14"/>
  <c r="Z301" i="14"/>
  <c r="Z302" i="14"/>
  <c r="Z303" i="14"/>
  <c r="Z304" i="14"/>
  <c r="Z305" i="14"/>
  <c r="Z306" i="14"/>
  <c r="Z307" i="14"/>
  <c r="Z308" i="14"/>
  <c r="Z309" i="14"/>
  <c r="Z310" i="14"/>
  <c r="Z311" i="14"/>
  <c r="Z312" i="14"/>
  <c r="Z313" i="14"/>
  <c r="Z314" i="14"/>
  <c r="Z315" i="14"/>
  <c r="Z316" i="14"/>
  <c r="Z317" i="14"/>
  <c r="Z318" i="14"/>
  <c r="Z319" i="14"/>
  <c r="Z320" i="14"/>
  <c r="Z321" i="14"/>
  <c r="Z322" i="14"/>
  <c r="Z323" i="14"/>
  <c r="Z324" i="14"/>
  <c r="Z325" i="14"/>
  <c r="Z326" i="14"/>
  <c r="Z327" i="14"/>
  <c r="Z328" i="14"/>
  <c r="Z329" i="14"/>
  <c r="Z330" i="14"/>
  <c r="Z331" i="14"/>
  <c r="Z332" i="14"/>
  <c r="Z333" i="14"/>
  <c r="Z334" i="14"/>
  <c r="Z335" i="14"/>
  <c r="Z336" i="14"/>
  <c r="Z337" i="14"/>
  <c r="Z338" i="14"/>
  <c r="Z339" i="14"/>
  <c r="Z340" i="14"/>
  <c r="Z341" i="14"/>
  <c r="Z342" i="14"/>
  <c r="Z343" i="14"/>
  <c r="Z344" i="14"/>
  <c r="Z345" i="14"/>
  <c r="Z346" i="14"/>
  <c r="Z347" i="14"/>
  <c r="Z348" i="14"/>
  <c r="Z349" i="14"/>
  <c r="Z350" i="14"/>
  <c r="Z351" i="14"/>
  <c r="Z352" i="14"/>
  <c r="Z353" i="14"/>
  <c r="Z354" i="14"/>
  <c r="Z355" i="14"/>
  <c r="Z356" i="14"/>
  <c r="Z357" i="14"/>
  <c r="Z358" i="14"/>
  <c r="Z359" i="14"/>
  <c r="Z360" i="14"/>
  <c r="Z361" i="14"/>
  <c r="Z362" i="14"/>
  <c r="Z363" i="14"/>
  <c r="Z364" i="14"/>
  <c r="Z365" i="14"/>
  <c r="Z366" i="14"/>
  <c r="Z367" i="14"/>
  <c r="Z368" i="14"/>
  <c r="Z369" i="14"/>
  <c r="Z370" i="14"/>
  <c r="Z371" i="14"/>
  <c r="Z372" i="14"/>
  <c r="Z373" i="14"/>
  <c r="Z374" i="14"/>
  <c r="Z375" i="14"/>
  <c r="Z376" i="14"/>
  <c r="Z377" i="14"/>
  <c r="Z378" i="14"/>
  <c r="Z379" i="14"/>
  <c r="Z380" i="14"/>
  <c r="Z381" i="14"/>
  <c r="Z382" i="14"/>
  <c r="Z383" i="14"/>
  <c r="Z384" i="14"/>
  <c r="Z385" i="14"/>
  <c r="Z386" i="14"/>
  <c r="Z387" i="14"/>
  <c r="Z388" i="14"/>
  <c r="Z389" i="14"/>
  <c r="Z390" i="14"/>
  <c r="Z391" i="14"/>
  <c r="Z392" i="14"/>
  <c r="Z393" i="14"/>
  <c r="Z394" i="14"/>
  <c r="Z395" i="14"/>
  <c r="Z396" i="14"/>
  <c r="Z397" i="14"/>
  <c r="Z398" i="14"/>
  <c r="Z399" i="14"/>
  <c r="Z400" i="14"/>
  <c r="Z401" i="14"/>
  <c r="Z402" i="14"/>
  <c r="Z403" i="14"/>
  <c r="Z404" i="14"/>
  <c r="Z405" i="14"/>
  <c r="Z406" i="14"/>
  <c r="Z407" i="14"/>
  <c r="Z408" i="14"/>
  <c r="Z409" i="14"/>
  <c r="Z410" i="14"/>
  <c r="Z411" i="14"/>
  <c r="Z412" i="14"/>
  <c r="Z413" i="14"/>
  <c r="Z414" i="14"/>
  <c r="Z415" i="14"/>
  <c r="Z416" i="14"/>
  <c r="Z417" i="14"/>
  <c r="Z418" i="14"/>
  <c r="Z419" i="14"/>
  <c r="Z420" i="14"/>
  <c r="Z421" i="14"/>
  <c r="Z422" i="14"/>
  <c r="Z423" i="14"/>
  <c r="Z424" i="14"/>
  <c r="Z425" i="14"/>
  <c r="Z426" i="14"/>
  <c r="Z427" i="14"/>
  <c r="Z428" i="14"/>
  <c r="Z429" i="14"/>
  <c r="Z430" i="14"/>
  <c r="Z431" i="14"/>
  <c r="Z432" i="14"/>
  <c r="Z433" i="14"/>
  <c r="Z434" i="14"/>
  <c r="Z435" i="14"/>
  <c r="Z436" i="14"/>
  <c r="Z437" i="14"/>
  <c r="Z438" i="14"/>
  <c r="Z439" i="14"/>
  <c r="Z440" i="14"/>
  <c r="Z441" i="14"/>
  <c r="Z442" i="14"/>
  <c r="Z443" i="14"/>
  <c r="Z444" i="14"/>
  <c r="Z445" i="14"/>
  <c r="Z446" i="14"/>
  <c r="Z447" i="14"/>
  <c r="Z448" i="14"/>
  <c r="Z449" i="14"/>
  <c r="Z450" i="14"/>
  <c r="Z451" i="14"/>
  <c r="Z452" i="14"/>
  <c r="Z453" i="14"/>
  <c r="Z454" i="14"/>
  <c r="Z455" i="14"/>
  <c r="Z456" i="14"/>
  <c r="Z457" i="14"/>
  <c r="Z458" i="14"/>
  <c r="Z459" i="14"/>
  <c r="Z460" i="14"/>
  <c r="Z461" i="14"/>
  <c r="Z462" i="14"/>
  <c r="Z463" i="14"/>
  <c r="Z464" i="14"/>
  <c r="Z465" i="14"/>
  <c r="Z466" i="14"/>
  <c r="Z467" i="14"/>
  <c r="Z468" i="14"/>
  <c r="Z469" i="14"/>
  <c r="Z470" i="14"/>
  <c r="Z471" i="14"/>
  <c r="Z472" i="14"/>
  <c r="Z473" i="14"/>
  <c r="Z474" i="14"/>
  <c r="Z475" i="14"/>
  <c r="Z476" i="14"/>
  <c r="Z477" i="14"/>
  <c r="Z478" i="14"/>
  <c r="Z479" i="14"/>
  <c r="Z480" i="14"/>
  <c r="Z481" i="14"/>
  <c r="Z482" i="14"/>
  <c r="Z483" i="14"/>
  <c r="Z484" i="14"/>
  <c r="Z485" i="14"/>
  <c r="Z486" i="14"/>
  <c r="Z487" i="14"/>
  <c r="Z488" i="14"/>
  <c r="Z489" i="14"/>
  <c r="Z490" i="14"/>
  <c r="Z491" i="14"/>
  <c r="Z492" i="14"/>
  <c r="Z493" i="14"/>
  <c r="Z494" i="14"/>
  <c r="Z495" i="14"/>
  <c r="Z496" i="14"/>
  <c r="Z497" i="14"/>
  <c r="Z498" i="14"/>
  <c r="Z499" i="14"/>
  <c r="Z500" i="14"/>
  <c r="Z501" i="14"/>
  <c r="Z502" i="14"/>
  <c r="Z503" i="14"/>
  <c r="Z504" i="14"/>
  <c r="Z505" i="14"/>
  <c r="Z506" i="14"/>
  <c r="Z507" i="14"/>
  <c r="Z508" i="14"/>
  <c r="Z509" i="14"/>
  <c r="Z510" i="14"/>
  <c r="Z511" i="14"/>
  <c r="Z512" i="14"/>
  <c r="Z513" i="14"/>
  <c r="Z514" i="14"/>
  <c r="Z515" i="14"/>
  <c r="Z516" i="14"/>
  <c r="Z517" i="14"/>
  <c r="Z518" i="14"/>
  <c r="Z519" i="14"/>
  <c r="Z520" i="14"/>
  <c r="Z521" i="14"/>
  <c r="Z522" i="14"/>
  <c r="Z523" i="14"/>
  <c r="Z524" i="14"/>
  <c r="Z525" i="14"/>
  <c r="Z526" i="14"/>
  <c r="Z527" i="14"/>
  <c r="Z528" i="14"/>
  <c r="Z529" i="14"/>
  <c r="Z530" i="14"/>
  <c r="Z531" i="14"/>
  <c r="Z532" i="14"/>
  <c r="Z533" i="14"/>
  <c r="Z534" i="14"/>
  <c r="Z535" i="14"/>
  <c r="Z536" i="14"/>
  <c r="Z537" i="14"/>
  <c r="Z538" i="14"/>
  <c r="Z539" i="14"/>
  <c r="Z540" i="14"/>
  <c r="Z541" i="14"/>
  <c r="Z542" i="14"/>
  <c r="Z543" i="14"/>
  <c r="Z544" i="14"/>
  <c r="Z545" i="14"/>
  <c r="Z546" i="14"/>
  <c r="Z547" i="14"/>
  <c r="Z548" i="14"/>
  <c r="Z549" i="14"/>
  <c r="Z550" i="14"/>
  <c r="Z551" i="14"/>
  <c r="Z552" i="14"/>
  <c r="Z553" i="14"/>
  <c r="Z554" i="14"/>
  <c r="Z555" i="14"/>
  <c r="Z556" i="14"/>
  <c r="Z557" i="14"/>
  <c r="Z558" i="14"/>
  <c r="Z559" i="14"/>
  <c r="Z560" i="14"/>
  <c r="Z561" i="14"/>
  <c r="Z562" i="14"/>
  <c r="Z563" i="14"/>
  <c r="Z564" i="14"/>
  <c r="Z565" i="14"/>
  <c r="Z566" i="14"/>
  <c r="Z567" i="14"/>
  <c r="Z568" i="14"/>
  <c r="Z569" i="14"/>
  <c r="Z570" i="14"/>
  <c r="Z571" i="14"/>
  <c r="Z572" i="14"/>
  <c r="Z573" i="14"/>
  <c r="Z574" i="14"/>
  <c r="Z575" i="14"/>
  <c r="Z576" i="14"/>
  <c r="Z577" i="14"/>
  <c r="Z578" i="14"/>
  <c r="Z579" i="14"/>
  <c r="Z580" i="14"/>
  <c r="Z581" i="14"/>
  <c r="Z582" i="14"/>
  <c r="Z583" i="14"/>
  <c r="Z584" i="14"/>
  <c r="Z585" i="14"/>
  <c r="Z586" i="14"/>
  <c r="Z587" i="14"/>
  <c r="Z588" i="14"/>
  <c r="Z589" i="14"/>
  <c r="Z590" i="14"/>
  <c r="Z591" i="14"/>
  <c r="Z592" i="14"/>
  <c r="Z593" i="14"/>
  <c r="Z594" i="14"/>
  <c r="Z595" i="14"/>
  <c r="Z596" i="14"/>
  <c r="Z597" i="14"/>
  <c r="Z598" i="14"/>
  <c r="Z599" i="14"/>
  <c r="Z600" i="14"/>
  <c r="Z601" i="14"/>
  <c r="Z602" i="14"/>
  <c r="Z603" i="14"/>
  <c r="Z604" i="14"/>
  <c r="Z605" i="14"/>
  <c r="Z606" i="14"/>
  <c r="Z607" i="14"/>
  <c r="Z608" i="14"/>
  <c r="Z609" i="14"/>
  <c r="Z610" i="14"/>
  <c r="Z611" i="14"/>
  <c r="Z612" i="14"/>
  <c r="Z613" i="14"/>
  <c r="Z614" i="14"/>
  <c r="Z615" i="14"/>
  <c r="Z616" i="14"/>
  <c r="Z617" i="14"/>
  <c r="Z618" i="14"/>
  <c r="Z619" i="14"/>
  <c r="Z620" i="14"/>
  <c r="Z621" i="14"/>
  <c r="Z622" i="14"/>
  <c r="Z623" i="14"/>
  <c r="Z624" i="14"/>
  <c r="Z625" i="14"/>
  <c r="Z626" i="14"/>
  <c r="Z627" i="14"/>
  <c r="Z628" i="14"/>
  <c r="Z629" i="14"/>
  <c r="Z630" i="14"/>
  <c r="Z631" i="14"/>
  <c r="Z632" i="14"/>
  <c r="Z633" i="14"/>
  <c r="Z634" i="14"/>
  <c r="Z635" i="14"/>
  <c r="Z636" i="14"/>
  <c r="Z637" i="14"/>
  <c r="Z638" i="14"/>
  <c r="Z639" i="14"/>
  <c r="Z640" i="14"/>
  <c r="Z641" i="14"/>
  <c r="Z642" i="14"/>
  <c r="Z643" i="14"/>
  <c r="Z644" i="14"/>
  <c r="Z645" i="14"/>
  <c r="Z646" i="14"/>
  <c r="Z647" i="14"/>
  <c r="Z648" i="14"/>
  <c r="Z649" i="14"/>
  <c r="Z650" i="14"/>
  <c r="Z651" i="14"/>
  <c r="Z652" i="14"/>
  <c r="Z653" i="14"/>
  <c r="Z654" i="14"/>
  <c r="Z655" i="14"/>
  <c r="Z656" i="14"/>
  <c r="Z657" i="14"/>
  <c r="Z658" i="14"/>
  <c r="Z659" i="14"/>
  <c r="Z660" i="14"/>
  <c r="Z661" i="14"/>
  <c r="Z662" i="14"/>
  <c r="Z663" i="14"/>
  <c r="Z664" i="14"/>
  <c r="Z665" i="14"/>
  <c r="Z666" i="14"/>
  <c r="Z667" i="14"/>
  <c r="Z668" i="14"/>
  <c r="Z669" i="14"/>
  <c r="Z670" i="14"/>
  <c r="Z671" i="14"/>
  <c r="Z672" i="14"/>
  <c r="Z673" i="14"/>
  <c r="Z674" i="14"/>
  <c r="Z675" i="14"/>
  <c r="Z676" i="14"/>
  <c r="Z677" i="14"/>
  <c r="Z678" i="14"/>
  <c r="Z679" i="14"/>
  <c r="Z680" i="14"/>
  <c r="Z681" i="14"/>
  <c r="Z682" i="14"/>
  <c r="Z683" i="14"/>
  <c r="Z684" i="14"/>
  <c r="Z685" i="14"/>
  <c r="Z686" i="14"/>
  <c r="Z687" i="14"/>
  <c r="Z688" i="14"/>
  <c r="Z689" i="14"/>
  <c r="Z690" i="14"/>
  <c r="Z691" i="14"/>
  <c r="Z692" i="14"/>
  <c r="Z693" i="14"/>
  <c r="Z694" i="14"/>
  <c r="Z695" i="14"/>
  <c r="Z696" i="14"/>
  <c r="Z697" i="14"/>
  <c r="Z698" i="14"/>
  <c r="Z699" i="14"/>
  <c r="Z700" i="14"/>
  <c r="Z701" i="14"/>
  <c r="Z702" i="14"/>
  <c r="Z703" i="14"/>
  <c r="Z704" i="14"/>
  <c r="Z705" i="14"/>
  <c r="Z706" i="14"/>
  <c r="Z707" i="14"/>
  <c r="Z708" i="14"/>
  <c r="Z709" i="14"/>
  <c r="Z710" i="14"/>
  <c r="Z711" i="14"/>
  <c r="Z712" i="14"/>
  <c r="Z713" i="14"/>
  <c r="Z714" i="14"/>
  <c r="Z715" i="14"/>
  <c r="Z716" i="14"/>
  <c r="Z717" i="14"/>
  <c r="Z718" i="14"/>
  <c r="Z719" i="14"/>
  <c r="Z720" i="14"/>
  <c r="Z721" i="14"/>
  <c r="Z722" i="14"/>
  <c r="Z723" i="14"/>
  <c r="Z724" i="14"/>
  <c r="Z725" i="14"/>
  <c r="Z726" i="14"/>
  <c r="Z727" i="14"/>
  <c r="Z728" i="14"/>
  <c r="Z729" i="14"/>
  <c r="Z730" i="14"/>
  <c r="Z731" i="14"/>
  <c r="Z732" i="14"/>
  <c r="Z733" i="14"/>
  <c r="Z734" i="14"/>
  <c r="Z735" i="14"/>
  <c r="Z736" i="14"/>
  <c r="Z737" i="14"/>
  <c r="Z738" i="14"/>
  <c r="Z739" i="14"/>
  <c r="Z740" i="14"/>
  <c r="Z741" i="14"/>
  <c r="Z742" i="14"/>
  <c r="Z743" i="14"/>
  <c r="Z744" i="14"/>
  <c r="Z745" i="14"/>
  <c r="Z746" i="14"/>
  <c r="Z747" i="14"/>
  <c r="Z748" i="14"/>
  <c r="Z749" i="14"/>
  <c r="Z750" i="14"/>
  <c r="Z751" i="14"/>
  <c r="Z752" i="14"/>
  <c r="Z753" i="14"/>
  <c r="Z754" i="14"/>
  <c r="Z755" i="14"/>
  <c r="Z756" i="14"/>
  <c r="Z757" i="14"/>
  <c r="Z758" i="14"/>
  <c r="Z759" i="14"/>
  <c r="Z760" i="14"/>
  <c r="Z761" i="14"/>
  <c r="Z762" i="14"/>
  <c r="Z763" i="14"/>
  <c r="Z764" i="14"/>
  <c r="Z765" i="14"/>
  <c r="Z766" i="14"/>
  <c r="Z767" i="14"/>
  <c r="Z768" i="14"/>
  <c r="Z769" i="14"/>
  <c r="Z770" i="14"/>
  <c r="Z771" i="14"/>
  <c r="Z772" i="14"/>
  <c r="Z773" i="14"/>
  <c r="Z774" i="14"/>
  <c r="Z775" i="14"/>
  <c r="Z776" i="14"/>
  <c r="Z777" i="14"/>
  <c r="Z778" i="14"/>
  <c r="Z779" i="14"/>
  <c r="Z780" i="14"/>
  <c r="Z781" i="14"/>
  <c r="Z782" i="14"/>
  <c r="Z783" i="14"/>
  <c r="Z784" i="14"/>
  <c r="Z785" i="14"/>
  <c r="Z786" i="14"/>
  <c r="Z787" i="14"/>
  <c r="Z788" i="14"/>
  <c r="Z789" i="14"/>
  <c r="Z790" i="14"/>
  <c r="Z791" i="14"/>
  <c r="Z792" i="14"/>
  <c r="Z793" i="14"/>
  <c r="Z794" i="14"/>
  <c r="Z795" i="14"/>
  <c r="Z796" i="14"/>
  <c r="Z797" i="14"/>
  <c r="Z798" i="14"/>
  <c r="Z799" i="14"/>
  <c r="Z800" i="14"/>
  <c r="Z801" i="14"/>
  <c r="Z802" i="14"/>
  <c r="Z803" i="14"/>
  <c r="Z804" i="14"/>
  <c r="Z805" i="14"/>
  <c r="Z806" i="14"/>
  <c r="Z807" i="14"/>
  <c r="Z808" i="14"/>
  <c r="Z809" i="14"/>
  <c r="Z810" i="14"/>
  <c r="Z811" i="14"/>
  <c r="Z812" i="14"/>
  <c r="Z813" i="14"/>
  <c r="Z814" i="14"/>
  <c r="Z815" i="14"/>
  <c r="Z816" i="14"/>
  <c r="Z817" i="14"/>
  <c r="Z818" i="14"/>
  <c r="Z819" i="14"/>
  <c r="Z820" i="14"/>
  <c r="Z821" i="14"/>
  <c r="Z822" i="14"/>
  <c r="Z823" i="14"/>
  <c r="Z824" i="14"/>
  <c r="Z825" i="14"/>
  <c r="Z826" i="14"/>
  <c r="Z827" i="14"/>
  <c r="Z828" i="14"/>
  <c r="Z829" i="14"/>
  <c r="Z830" i="14"/>
  <c r="Z831" i="14"/>
  <c r="Z832" i="14"/>
  <c r="Z833" i="14"/>
  <c r="Z834" i="14"/>
  <c r="Z835" i="14"/>
  <c r="Z836" i="14"/>
  <c r="Z837" i="14"/>
  <c r="Z838" i="14"/>
  <c r="Z839" i="14"/>
  <c r="Z840" i="14"/>
  <c r="Z841" i="14"/>
  <c r="Z842" i="14"/>
  <c r="Z843" i="14"/>
  <c r="Z844" i="14"/>
  <c r="Z845" i="14"/>
  <c r="Z846" i="14"/>
  <c r="Z847" i="14"/>
  <c r="Z848" i="14"/>
  <c r="Z849" i="14"/>
  <c r="Z850" i="14"/>
  <c r="Z851" i="14"/>
  <c r="Z852" i="14"/>
  <c r="Z853" i="14"/>
  <c r="Z854" i="14"/>
  <c r="Z855" i="14"/>
  <c r="Z856" i="14"/>
  <c r="Z857" i="14"/>
  <c r="Z858" i="14"/>
  <c r="Z859" i="14"/>
  <c r="Z860" i="14"/>
  <c r="Z861" i="14"/>
  <c r="Z862" i="14"/>
  <c r="Z863" i="14"/>
  <c r="Z864" i="14"/>
  <c r="Z865" i="14"/>
  <c r="Z866" i="14"/>
  <c r="Z867" i="14"/>
  <c r="Z868" i="14"/>
  <c r="Z869" i="14"/>
  <c r="Z870" i="14"/>
  <c r="Z871" i="14"/>
  <c r="Z872" i="14"/>
  <c r="Z873" i="14"/>
  <c r="Z874" i="14"/>
  <c r="Z875" i="14"/>
  <c r="Z876" i="14"/>
  <c r="Z877" i="14"/>
  <c r="Z878" i="14"/>
  <c r="Z879" i="14"/>
  <c r="Z880" i="14"/>
  <c r="Z881" i="14"/>
  <c r="Z882" i="14"/>
  <c r="Z883" i="14"/>
  <c r="Z884" i="14"/>
  <c r="Z885" i="14"/>
  <c r="Z886" i="14"/>
  <c r="Z887" i="14"/>
  <c r="Z888" i="14"/>
  <c r="Z889" i="14"/>
  <c r="Z890" i="14"/>
  <c r="Z891" i="14"/>
  <c r="Z892" i="14"/>
  <c r="Z893" i="14"/>
  <c r="Z894" i="14"/>
  <c r="Z895" i="14"/>
  <c r="Z896" i="14"/>
  <c r="Z897" i="14"/>
  <c r="Z898" i="14"/>
  <c r="Z899" i="14"/>
  <c r="Z900" i="14"/>
  <c r="Z901" i="14"/>
  <c r="Z902" i="14"/>
  <c r="Z903" i="14"/>
  <c r="Z904" i="14"/>
  <c r="Z905" i="14"/>
  <c r="Z906" i="14"/>
  <c r="Z907" i="14"/>
  <c r="Z908" i="14"/>
  <c r="Z909" i="14"/>
  <c r="Z910" i="14"/>
  <c r="Z911" i="14"/>
  <c r="Z912" i="14"/>
  <c r="Z913" i="14"/>
  <c r="Z914" i="14"/>
  <c r="Z915" i="14"/>
  <c r="Z916" i="14"/>
  <c r="Z917" i="14"/>
  <c r="Z918" i="14"/>
  <c r="Z919" i="14"/>
  <c r="Z920" i="14"/>
  <c r="Z921" i="14"/>
  <c r="Z922" i="14"/>
  <c r="Z923" i="14"/>
  <c r="Z924" i="14"/>
  <c r="Z925" i="14"/>
  <c r="Z926" i="14"/>
  <c r="Z927" i="14"/>
  <c r="Z928" i="14"/>
  <c r="Z929" i="14"/>
  <c r="Z930" i="14"/>
  <c r="Z931" i="14"/>
  <c r="Z932" i="14"/>
  <c r="Z933" i="14"/>
  <c r="Z934" i="14"/>
  <c r="Z935" i="14"/>
  <c r="Z936" i="14"/>
  <c r="Z937" i="14"/>
  <c r="Z938" i="14"/>
  <c r="Z939" i="14"/>
  <c r="Z940" i="14"/>
  <c r="Z941" i="14"/>
  <c r="Z942" i="14"/>
  <c r="Z943" i="14"/>
  <c r="Z944" i="14"/>
  <c r="Z945" i="14"/>
  <c r="Z946" i="14"/>
  <c r="Z947" i="14"/>
  <c r="Z948" i="14"/>
  <c r="Z949" i="14"/>
  <c r="Z950" i="14"/>
  <c r="Z951" i="14"/>
  <c r="Z952" i="14"/>
  <c r="Z953" i="14"/>
  <c r="Z954" i="14"/>
  <c r="Z955" i="14"/>
  <c r="Z956" i="14"/>
  <c r="Z957" i="14"/>
  <c r="Z958" i="14"/>
  <c r="Z959" i="14"/>
  <c r="Z960" i="14"/>
  <c r="Z961" i="14"/>
  <c r="Z962" i="14"/>
  <c r="Z963" i="14"/>
  <c r="Z964" i="14"/>
  <c r="Z965" i="14"/>
  <c r="Z966" i="14"/>
  <c r="Z967" i="14"/>
  <c r="Z968" i="14"/>
  <c r="Z969" i="14"/>
  <c r="Z970" i="14"/>
  <c r="Z971" i="14"/>
  <c r="Z972" i="14"/>
  <c r="Z973" i="14"/>
  <c r="Z974" i="14"/>
  <c r="Z975" i="14"/>
  <c r="Z976" i="14"/>
  <c r="Z977" i="14"/>
  <c r="Z978" i="14"/>
  <c r="Z979" i="14"/>
  <c r="Z980" i="14"/>
  <c r="Z981" i="14"/>
  <c r="Z982" i="14"/>
  <c r="Z983" i="14"/>
  <c r="Z984" i="14"/>
  <c r="Z985" i="14"/>
  <c r="Z986" i="14"/>
  <c r="Z987" i="14"/>
  <c r="Z988" i="14"/>
  <c r="Z989" i="14"/>
  <c r="Z990" i="14"/>
  <c r="Z991" i="14"/>
  <c r="Z992" i="14"/>
  <c r="Z993" i="14"/>
  <c r="Z994" i="14"/>
  <c r="Z995" i="14"/>
  <c r="CC15" i="11" l="1"/>
  <c r="CC18" i="11"/>
  <c r="CC19" i="11"/>
  <c r="CE19" i="11" s="1"/>
  <c r="CC20" i="11"/>
  <c r="CE20" i="11" s="1"/>
  <c r="CC21" i="11"/>
  <c r="CE21" i="11" s="1"/>
  <c r="CC22" i="11"/>
  <c r="CE22" i="11" s="1"/>
  <c r="CC23" i="11"/>
  <c r="CE23" i="11" s="1"/>
  <c r="CC24" i="11"/>
  <c r="CE24" i="11" s="1"/>
  <c r="CC25" i="11"/>
  <c r="CE25" i="11" s="1"/>
  <c r="CC26" i="11"/>
  <c r="CE26" i="11" s="1"/>
  <c r="CC27" i="11"/>
  <c r="CE27" i="11" s="1"/>
  <c r="CC28" i="11"/>
  <c r="CE28" i="11" s="1"/>
  <c r="CC29" i="11"/>
  <c r="CE29" i="11" s="1"/>
  <c r="CC30" i="11"/>
  <c r="CE30" i="11" s="1"/>
  <c r="CC31" i="11"/>
  <c r="CE31" i="11" s="1"/>
  <c r="CC32" i="11"/>
  <c r="CE32" i="11" s="1"/>
  <c r="CC33" i="11"/>
  <c r="CE33" i="11" s="1"/>
  <c r="CC34" i="11"/>
  <c r="CE34" i="11" s="1"/>
  <c r="CC35" i="11"/>
  <c r="CE35" i="11" s="1"/>
  <c r="CC36" i="11"/>
  <c r="CE36" i="11" s="1"/>
  <c r="CC37" i="11"/>
  <c r="CE37" i="11" s="1"/>
  <c r="CC38" i="11"/>
  <c r="CE38" i="11" s="1"/>
  <c r="CC39" i="11"/>
  <c r="CE39" i="11" s="1"/>
  <c r="CC40" i="11"/>
  <c r="CE40" i="11" s="1"/>
  <c r="CC41" i="11"/>
  <c r="CE41" i="11" s="1"/>
  <c r="CC42" i="11"/>
  <c r="CE42" i="11" s="1"/>
  <c r="CC43" i="11"/>
  <c r="CE43" i="11" s="1"/>
  <c r="CC44" i="11"/>
  <c r="CE44" i="11" s="1"/>
  <c r="CC45" i="11"/>
  <c r="CE45" i="11" s="1"/>
  <c r="CC46" i="11"/>
  <c r="CE46" i="11" s="1"/>
  <c r="CC47" i="11"/>
  <c r="CE47" i="11" s="1"/>
  <c r="CC48" i="11"/>
  <c r="CE48" i="11" s="1"/>
  <c r="CC49" i="11"/>
  <c r="CE49" i="11" s="1"/>
  <c r="CC50" i="11"/>
  <c r="CE50" i="11" s="1"/>
  <c r="CC51" i="11"/>
  <c r="CE51" i="11" s="1"/>
  <c r="CC52" i="11"/>
  <c r="CE52" i="11" s="1"/>
  <c r="CC53" i="11"/>
  <c r="CE53" i="11" s="1"/>
  <c r="CC54" i="11"/>
  <c r="CE54" i="11" s="1"/>
  <c r="CC55" i="11"/>
  <c r="CE55" i="11" s="1"/>
  <c r="CC56" i="11"/>
  <c r="CE56" i="11" s="1"/>
  <c r="CC57" i="11"/>
  <c r="CE57" i="11" s="1"/>
  <c r="CC58" i="11"/>
  <c r="CE58" i="11" s="1"/>
  <c r="CC59" i="11"/>
  <c r="CE59" i="11" s="1"/>
  <c r="CC60" i="11"/>
  <c r="CE60" i="11" s="1"/>
  <c r="CC61" i="11"/>
  <c r="CE61" i="11" s="1"/>
  <c r="CC62" i="11"/>
  <c r="CE62" i="11" s="1"/>
  <c r="CC63" i="11"/>
  <c r="CE63" i="11" s="1"/>
  <c r="CC64" i="11"/>
  <c r="CE64" i="11" s="1"/>
  <c r="CC65" i="11"/>
  <c r="CE65" i="11" s="1"/>
  <c r="CC66" i="11"/>
  <c r="CE66" i="11" s="1"/>
  <c r="CC67" i="11"/>
  <c r="CE67" i="11" s="1"/>
  <c r="CC68" i="11"/>
  <c r="CE68" i="11" s="1"/>
  <c r="CC69" i="11"/>
  <c r="CE69" i="11" s="1"/>
  <c r="CC70" i="11"/>
  <c r="CE70" i="11" s="1"/>
  <c r="CC71" i="11"/>
  <c r="CE71" i="11" s="1"/>
  <c r="CC72" i="11"/>
  <c r="CE72" i="11" s="1"/>
  <c r="CC73" i="11"/>
  <c r="CE73" i="11" s="1"/>
  <c r="CC74" i="11"/>
  <c r="CE74" i="11" s="1"/>
  <c r="CC75" i="11"/>
  <c r="CE75" i="11" s="1"/>
  <c r="CC76" i="11"/>
  <c r="CE76" i="11" s="1"/>
  <c r="CC77" i="11"/>
  <c r="CE77" i="11" s="1"/>
  <c r="CC78" i="11"/>
  <c r="CE78" i="11" s="1"/>
  <c r="CC79" i="11"/>
  <c r="CE79" i="11" s="1"/>
  <c r="CC80" i="11"/>
  <c r="CE80" i="11" s="1"/>
  <c r="CC81" i="11"/>
  <c r="CE81" i="11" s="1"/>
  <c r="CC82" i="11"/>
  <c r="CE82" i="11" s="1"/>
  <c r="CC83" i="11"/>
  <c r="CE83" i="11" s="1"/>
  <c r="CC84" i="11"/>
  <c r="CE84" i="11" s="1"/>
  <c r="CC85" i="11"/>
  <c r="CE85" i="11" s="1"/>
  <c r="CC86" i="11"/>
  <c r="CE86" i="11" s="1"/>
  <c r="CC87" i="11"/>
  <c r="CE87" i="11" s="1"/>
  <c r="CC88" i="11"/>
  <c r="CE88" i="11" s="1"/>
  <c r="CC89" i="11"/>
  <c r="CE89" i="11" s="1"/>
  <c r="CC90" i="11"/>
  <c r="CE90" i="11" s="1"/>
  <c r="CC91" i="11"/>
  <c r="CE91" i="11" s="1"/>
  <c r="CC92" i="11"/>
  <c r="CE92" i="11" s="1"/>
  <c r="CC93" i="11"/>
  <c r="CE93" i="11" s="1"/>
  <c r="CC94" i="11"/>
  <c r="CE94" i="11" s="1"/>
  <c r="CC95" i="11"/>
  <c r="CE95" i="11" s="1"/>
  <c r="CC96" i="11"/>
  <c r="CE96" i="11" s="1"/>
  <c r="CC97" i="11"/>
  <c r="CE97" i="11" s="1"/>
  <c r="CC98" i="11"/>
  <c r="CE98" i="11" s="1"/>
  <c r="CC99" i="11"/>
  <c r="CE99" i="11" s="1"/>
  <c r="CC100" i="11"/>
  <c r="CE100" i="11" s="1"/>
  <c r="CC101" i="11"/>
  <c r="CE101" i="11" s="1"/>
  <c r="CC102" i="11"/>
  <c r="CE102" i="11" s="1"/>
  <c r="CC103" i="11"/>
  <c r="CE103" i="11" s="1"/>
  <c r="CC104" i="11"/>
  <c r="CE104" i="11" s="1"/>
  <c r="CC105" i="11"/>
  <c r="CE105" i="11" s="1"/>
  <c r="CC106" i="11"/>
  <c r="CE106" i="11" s="1"/>
  <c r="CC107" i="11"/>
  <c r="CE107" i="11" s="1"/>
  <c r="CC108" i="11"/>
  <c r="CE108" i="11" s="1"/>
  <c r="CC109" i="11"/>
  <c r="CE109" i="11" s="1"/>
  <c r="CC110" i="11"/>
  <c r="CE110" i="11" s="1"/>
  <c r="CC111" i="11"/>
  <c r="CE111" i="11" s="1"/>
  <c r="CC112" i="11"/>
  <c r="CE112" i="11" s="1"/>
  <c r="CC113" i="11"/>
  <c r="CE113" i="11" s="1"/>
  <c r="CC114" i="11"/>
  <c r="CE114" i="11" s="1"/>
  <c r="CC115" i="11"/>
  <c r="CE115" i="11" s="1"/>
  <c r="CC116" i="11"/>
  <c r="CE116" i="11" s="1"/>
  <c r="CC117" i="11"/>
  <c r="CE117" i="11" s="1"/>
  <c r="CC118" i="11"/>
  <c r="CE118" i="11" s="1"/>
  <c r="CC119" i="11"/>
  <c r="CE119" i="11" s="1"/>
  <c r="CC120" i="11"/>
  <c r="CE120" i="11" s="1"/>
  <c r="CC121" i="11"/>
  <c r="CE121" i="11" s="1"/>
  <c r="CC122" i="11"/>
  <c r="CE122" i="11" s="1"/>
  <c r="CC123" i="11"/>
  <c r="CE123" i="11" s="1"/>
  <c r="CC124" i="11"/>
  <c r="CE124" i="11" s="1"/>
  <c r="CC125" i="11"/>
  <c r="CE125" i="11" s="1"/>
  <c r="CC126" i="11"/>
  <c r="CE126" i="11" s="1"/>
  <c r="CC127" i="11"/>
  <c r="CE127" i="11" s="1"/>
  <c r="CC128" i="11"/>
  <c r="CE128" i="11" s="1"/>
  <c r="CC129" i="11"/>
  <c r="CE129" i="11" s="1"/>
  <c r="CC130" i="11"/>
  <c r="CE130" i="11" s="1"/>
  <c r="CC131" i="11"/>
  <c r="CE131" i="11" s="1"/>
  <c r="CC132" i="11"/>
  <c r="CE132" i="11" s="1"/>
  <c r="CC133" i="11"/>
  <c r="CE133" i="11" s="1"/>
  <c r="CC134" i="11"/>
  <c r="CE134" i="11" s="1"/>
  <c r="CC135" i="11"/>
  <c r="CE135" i="11" s="1"/>
  <c r="CC136" i="11"/>
  <c r="CE136" i="11" s="1"/>
  <c r="CC137" i="11"/>
  <c r="CE137" i="11" s="1"/>
  <c r="CC138" i="11"/>
  <c r="CE138" i="11" s="1"/>
  <c r="CC139" i="11"/>
  <c r="CE139" i="11" s="1"/>
  <c r="CC140" i="11"/>
  <c r="CE140" i="11" s="1"/>
  <c r="CC141" i="11"/>
  <c r="CE141" i="11" s="1"/>
  <c r="CC142" i="11"/>
  <c r="CE142" i="11" s="1"/>
  <c r="CC143" i="11"/>
  <c r="CE143" i="11" s="1"/>
  <c r="CC144" i="11"/>
  <c r="CE144" i="11" s="1"/>
  <c r="CC145" i="11"/>
  <c r="CE145" i="11" s="1"/>
  <c r="CC146" i="11"/>
  <c r="CE146" i="11" s="1"/>
  <c r="CC147" i="11"/>
  <c r="CE147" i="11" s="1"/>
  <c r="CC148" i="11"/>
  <c r="CE148" i="11" s="1"/>
  <c r="CC149" i="11"/>
  <c r="CE149" i="11" s="1"/>
  <c r="CC150" i="11"/>
  <c r="CE150" i="11" s="1"/>
  <c r="CC151" i="11"/>
  <c r="CE151" i="11" s="1"/>
  <c r="CC152" i="11"/>
  <c r="CE152" i="11" s="1"/>
  <c r="CC153" i="11"/>
  <c r="CE153" i="11" s="1"/>
  <c r="CC154" i="11"/>
  <c r="CE154" i="11" s="1"/>
  <c r="CC155" i="11"/>
  <c r="CE155" i="11" s="1"/>
  <c r="CC156" i="11"/>
  <c r="CE156" i="11" s="1"/>
  <c r="CC157" i="11"/>
  <c r="CE157" i="11" s="1"/>
  <c r="CC158" i="11"/>
  <c r="CE158" i="11" s="1"/>
  <c r="CC159" i="11"/>
  <c r="CE159" i="11" s="1"/>
  <c r="CC160" i="11"/>
  <c r="CE160" i="11" s="1"/>
  <c r="CC161" i="11"/>
  <c r="CE161" i="11" s="1"/>
  <c r="CC162" i="11"/>
  <c r="CE162" i="11" s="1"/>
  <c r="CC163" i="11"/>
  <c r="CE163" i="11" s="1"/>
  <c r="CC164" i="11"/>
  <c r="CE164" i="11" s="1"/>
  <c r="CC165" i="11"/>
  <c r="CE165" i="11" s="1"/>
  <c r="CC166" i="11"/>
  <c r="CE166" i="11" s="1"/>
  <c r="CC167" i="11"/>
  <c r="CE167" i="11" s="1"/>
  <c r="CC168" i="11"/>
  <c r="CE168" i="11" s="1"/>
  <c r="CC169" i="11"/>
  <c r="CE169" i="11" s="1"/>
  <c r="CC170" i="11"/>
  <c r="CE170" i="11" s="1"/>
  <c r="CC171" i="11"/>
  <c r="CE171" i="11" s="1"/>
  <c r="CC172" i="11"/>
  <c r="CE172" i="11" s="1"/>
  <c r="CC173" i="11"/>
  <c r="CE173" i="11" s="1"/>
  <c r="CC174" i="11"/>
  <c r="CE174" i="11" s="1"/>
  <c r="CC175" i="11"/>
  <c r="CE175" i="11" s="1"/>
  <c r="CC176" i="11"/>
  <c r="CE176" i="11" s="1"/>
  <c r="CC177" i="11"/>
  <c r="CE177" i="11" s="1"/>
  <c r="CC178" i="11"/>
  <c r="CE178" i="11" s="1"/>
  <c r="CC179" i="11"/>
  <c r="CE179" i="11" s="1"/>
  <c r="CC180" i="11"/>
  <c r="CE180" i="11" s="1"/>
  <c r="CC181" i="11"/>
  <c r="CE181" i="11" s="1"/>
  <c r="CC182" i="11"/>
  <c r="CE182" i="11" s="1"/>
  <c r="CC183" i="11"/>
  <c r="CE183" i="11" s="1"/>
  <c r="CC184" i="11"/>
  <c r="CE184" i="11" s="1"/>
  <c r="CC185" i="11"/>
  <c r="CE185" i="11" s="1"/>
  <c r="CC186" i="11"/>
  <c r="CE186" i="11" s="1"/>
  <c r="CC187" i="11"/>
  <c r="CE187" i="11" s="1"/>
  <c r="CC188" i="11"/>
  <c r="CE188" i="11" s="1"/>
  <c r="CC189" i="11"/>
  <c r="CE189" i="11" s="1"/>
  <c r="CC190" i="11"/>
  <c r="CE190" i="11" s="1"/>
  <c r="CC191" i="11"/>
  <c r="CE191" i="11" s="1"/>
  <c r="CC192" i="11"/>
  <c r="CE192" i="11" s="1"/>
  <c r="CC193" i="11"/>
  <c r="CE193" i="11" s="1"/>
  <c r="CC194" i="11"/>
  <c r="CE194" i="11" s="1"/>
  <c r="CC195" i="11"/>
  <c r="CE195" i="11" s="1"/>
  <c r="CC196" i="11"/>
  <c r="CE196" i="11" s="1"/>
  <c r="CC197" i="11"/>
  <c r="CE197" i="11" s="1"/>
  <c r="CC198" i="11"/>
  <c r="CE198" i="11" s="1"/>
  <c r="CC199" i="11"/>
  <c r="CE199" i="11" s="1"/>
  <c r="CC200" i="11"/>
  <c r="CE200" i="11" s="1"/>
  <c r="CC201" i="11"/>
  <c r="CE201" i="11" s="1"/>
  <c r="CC202" i="11"/>
  <c r="CE202" i="11" s="1"/>
  <c r="CC203" i="11"/>
  <c r="CE203" i="11" s="1"/>
  <c r="CC204" i="11"/>
  <c r="CE204" i="11" s="1"/>
  <c r="CC205" i="11"/>
  <c r="CE205" i="11" s="1"/>
  <c r="CC206" i="11"/>
  <c r="CE206" i="11" s="1"/>
  <c r="CC207" i="11"/>
  <c r="CE207" i="11" s="1"/>
  <c r="CC208" i="11"/>
  <c r="CE208" i="11" s="1"/>
  <c r="CC209" i="11"/>
  <c r="CE209" i="11" s="1"/>
  <c r="CC210" i="11"/>
  <c r="CE210" i="11" s="1"/>
  <c r="CC211" i="11"/>
  <c r="CE211" i="11" s="1"/>
  <c r="CC212" i="11"/>
  <c r="CE212" i="11" s="1"/>
  <c r="CC213" i="11"/>
  <c r="CE213" i="11" s="1"/>
  <c r="CC214" i="11"/>
  <c r="CE214" i="11" s="1"/>
  <c r="CC215" i="11"/>
  <c r="CE215" i="11" s="1"/>
  <c r="CC216" i="11"/>
  <c r="CE216" i="11" s="1"/>
  <c r="CC217" i="11"/>
  <c r="CE217" i="11" s="1"/>
  <c r="CC218" i="11"/>
  <c r="CE218" i="11" s="1"/>
  <c r="CC219" i="11"/>
  <c r="CE219" i="11" s="1"/>
  <c r="CC220" i="11"/>
  <c r="CE220" i="11" s="1"/>
  <c r="CC221" i="11"/>
  <c r="CE221" i="11" s="1"/>
  <c r="CC222" i="11"/>
  <c r="CE222" i="11" s="1"/>
  <c r="CC223" i="11"/>
  <c r="CE223" i="11" s="1"/>
  <c r="CC224" i="11"/>
  <c r="CE224" i="11" s="1"/>
  <c r="CC225" i="11"/>
  <c r="CE225" i="11" s="1"/>
  <c r="CC226" i="11"/>
  <c r="CE226" i="11" s="1"/>
  <c r="CC227" i="11"/>
  <c r="CE227" i="11" s="1"/>
  <c r="CC228" i="11"/>
  <c r="CE228" i="11" s="1"/>
  <c r="CC229" i="11"/>
  <c r="CE229" i="11" s="1"/>
  <c r="CC230" i="11"/>
  <c r="CE230" i="11" s="1"/>
  <c r="CC231" i="11"/>
  <c r="CE231" i="11" s="1"/>
  <c r="CC232" i="11"/>
  <c r="CE232" i="11" s="1"/>
  <c r="CC233" i="11"/>
  <c r="CE233" i="11" s="1"/>
  <c r="CC234" i="11"/>
  <c r="CE234" i="11" s="1"/>
  <c r="CC235" i="11"/>
  <c r="CE235" i="11" s="1"/>
  <c r="CC236" i="11"/>
  <c r="CE236" i="11" s="1"/>
  <c r="CC237" i="11"/>
  <c r="CE237" i="11" s="1"/>
  <c r="CC238" i="11"/>
  <c r="CE238" i="11" s="1"/>
  <c r="CC239" i="11"/>
  <c r="CE239" i="11" s="1"/>
  <c r="CC240" i="11"/>
  <c r="CE240" i="11" s="1"/>
  <c r="CC241" i="11"/>
  <c r="CE241" i="11" s="1"/>
  <c r="CC242" i="11"/>
  <c r="CE242" i="11" s="1"/>
  <c r="CC243" i="11"/>
  <c r="CE243" i="11" s="1"/>
  <c r="CC244" i="11"/>
  <c r="CE244" i="11" s="1"/>
  <c r="CC245" i="11"/>
  <c r="CE245" i="11" s="1"/>
  <c r="CC246" i="11"/>
  <c r="CE246" i="11" s="1"/>
  <c r="CC247" i="11"/>
  <c r="CE247" i="11" s="1"/>
  <c r="CC248" i="11"/>
  <c r="CE248" i="11" s="1"/>
  <c r="CC249" i="11"/>
  <c r="CE249" i="11" s="1"/>
  <c r="CC250" i="11"/>
  <c r="CE250" i="11" s="1"/>
  <c r="CC251" i="11"/>
  <c r="CE251" i="11" s="1"/>
  <c r="CC252" i="11"/>
  <c r="CE252" i="11" s="1"/>
  <c r="CC253" i="11"/>
  <c r="CE253" i="11" s="1"/>
  <c r="CC254" i="11"/>
  <c r="CE254" i="11" s="1"/>
  <c r="CC255" i="11"/>
  <c r="CE255" i="11" s="1"/>
  <c r="CC256" i="11"/>
  <c r="CE256" i="11" s="1"/>
  <c r="CC257" i="11"/>
  <c r="CE257" i="11" s="1"/>
  <c r="CC258" i="11"/>
  <c r="CE258" i="11" s="1"/>
  <c r="CC259" i="11"/>
  <c r="CE259" i="11" s="1"/>
  <c r="CC260" i="11"/>
  <c r="CE260" i="11" s="1"/>
  <c r="CC261" i="11"/>
  <c r="CE261" i="11" s="1"/>
  <c r="CC262" i="11"/>
  <c r="CE262" i="11" s="1"/>
  <c r="CC263" i="11"/>
  <c r="CE263" i="11" s="1"/>
  <c r="CC264" i="11"/>
  <c r="CE264" i="11" s="1"/>
  <c r="CC265" i="11"/>
  <c r="CE265" i="11" s="1"/>
  <c r="CC266" i="11"/>
  <c r="CE266" i="11" s="1"/>
  <c r="CC267" i="11"/>
  <c r="CE267" i="11" s="1"/>
  <c r="CC268" i="11"/>
  <c r="CE268" i="11" s="1"/>
  <c r="CC269" i="11"/>
  <c r="CE269" i="11" s="1"/>
  <c r="CC270" i="11"/>
  <c r="CE270" i="11" s="1"/>
  <c r="CC271" i="11"/>
  <c r="CE271" i="11" s="1"/>
  <c r="CC272" i="11"/>
  <c r="CE272" i="11" s="1"/>
  <c r="CC273" i="11"/>
  <c r="CE273" i="11" s="1"/>
  <c r="CC274" i="11"/>
  <c r="CE274" i="11" s="1"/>
  <c r="CC275" i="11"/>
  <c r="CE275" i="11" s="1"/>
  <c r="CC276" i="11"/>
  <c r="CE276" i="11" s="1"/>
  <c r="CC277" i="11"/>
  <c r="CE277" i="11" s="1"/>
  <c r="CC278" i="11"/>
  <c r="CE278" i="11" s="1"/>
  <c r="CC279" i="11"/>
  <c r="CE279" i="11" s="1"/>
  <c r="CC280" i="11"/>
  <c r="CE280" i="11" s="1"/>
  <c r="CC281" i="11"/>
  <c r="CE281" i="11" s="1"/>
  <c r="CC282" i="11"/>
  <c r="CE282" i="11" s="1"/>
  <c r="CC283" i="11"/>
  <c r="CE283" i="11" s="1"/>
  <c r="CC284" i="11"/>
  <c r="CE284" i="11" s="1"/>
  <c r="CC285" i="11"/>
  <c r="CE285" i="11" s="1"/>
  <c r="CC286" i="11"/>
  <c r="CE286" i="11" s="1"/>
  <c r="CC287" i="11"/>
  <c r="CE287" i="11" s="1"/>
  <c r="CC288" i="11"/>
  <c r="CE288" i="11" s="1"/>
  <c r="CC289" i="11"/>
  <c r="CE289" i="11" s="1"/>
  <c r="CC290" i="11"/>
  <c r="CE290" i="11" s="1"/>
  <c r="CC291" i="11"/>
  <c r="CE291" i="11" s="1"/>
  <c r="CC292" i="11"/>
  <c r="CE292" i="11" s="1"/>
  <c r="CC293" i="11"/>
  <c r="CE293" i="11" s="1"/>
  <c r="CC294" i="11"/>
  <c r="CE294" i="11" s="1"/>
  <c r="CC295" i="11"/>
  <c r="CE295" i="11" s="1"/>
  <c r="CC296" i="11"/>
  <c r="CE296" i="11" s="1"/>
  <c r="CC297" i="11"/>
  <c r="CE297" i="11" s="1"/>
  <c r="CC298" i="11"/>
  <c r="CE298" i="11" s="1"/>
  <c r="CC299" i="11"/>
  <c r="CE299" i="11" s="1"/>
  <c r="CC300" i="11"/>
  <c r="CE300" i="11" s="1"/>
  <c r="CC301" i="11"/>
  <c r="CE301" i="11" s="1"/>
  <c r="CC302" i="11"/>
  <c r="CE302" i="11" s="1"/>
  <c r="CC303" i="11"/>
  <c r="CE303" i="11" s="1"/>
  <c r="CC304" i="11"/>
  <c r="CE304" i="11" s="1"/>
  <c r="CC305" i="11"/>
  <c r="CE305" i="11" s="1"/>
  <c r="CC306" i="11"/>
  <c r="CE306" i="11" s="1"/>
  <c r="CC307" i="11"/>
  <c r="CE307" i="11" s="1"/>
  <c r="CC308" i="11"/>
  <c r="CE308" i="11" s="1"/>
  <c r="CC309" i="11"/>
  <c r="CE309" i="11" s="1"/>
  <c r="CC310" i="11"/>
  <c r="CE310" i="11" s="1"/>
  <c r="CC311" i="11"/>
  <c r="CE311" i="11" s="1"/>
  <c r="CC312" i="11"/>
  <c r="CE312" i="11" s="1"/>
  <c r="CC313" i="11"/>
  <c r="CE313" i="11" s="1"/>
  <c r="CC314" i="11"/>
  <c r="CE314" i="11" s="1"/>
  <c r="CC315" i="11"/>
  <c r="CE315" i="11" s="1"/>
  <c r="CC316" i="11"/>
  <c r="CE316" i="11" s="1"/>
  <c r="CC317" i="11"/>
  <c r="CE317" i="11" s="1"/>
  <c r="CC318" i="11"/>
  <c r="CE318" i="11" s="1"/>
  <c r="CC319" i="11"/>
  <c r="CE319" i="11" s="1"/>
  <c r="CC320" i="11"/>
  <c r="CE320" i="11" s="1"/>
  <c r="CC321" i="11"/>
  <c r="CE321" i="11" s="1"/>
  <c r="CC322" i="11"/>
  <c r="CE322" i="11" s="1"/>
  <c r="CC323" i="11"/>
  <c r="CE323" i="11" s="1"/>
  <c r="CC324" i="11"/>
  <c r="CE324" i="11" s="1"/>
  <c r="CC325" i="11"/>
  <c r="CE325" i="11" s="1"/>
  <c r="CC326" i="11"/>
  <c r="CE326" i="11" s="1"/>
  <c r="CC327" i="11"/>
  <c r="CE327" i="11" s="1"/>
  <c r="CC328" i="11"/>
  <c r="CE328" i="11" s="1"/>
  <c r="CC329" i="11"/>
  <c r="CE329" i="11" s="1"/>
  <c r="CC330" i="11"/>
  <c r="CE330" i="11" s="1"/>
  <c r="CC331" i="11"/>
  <c r="CE331" i="11" s="1"/>
  <c r="CC332" i="11"/>
  <c r="CE332" i="11" s="1"/>
  <c r="CC333" i="11"/>
  <c r="CE333" i="11" s="1"/>
  <c r="CC334" i="11"/>
  <c r="CE334" i="11" s="1"/>
  <c r="CC335" i="11"/>
  <c r="CE335" i="11" s="1"/>
  <c r="CC336" i="11"/>
  <c r="CE336" i="11" s="1"/>
  <c r="CC337" i="11"/>
  <c r="CE337" i="11" s="1"/>
  <c r="CC338" i="11"/>
  <c r="CE338" i="11" s="1"/>
  <c r="CC339" i="11"/>
  <c r="CE339" i="11" s="1"/>
  <c r="CC340" i="11"/>
  <c r="CE340" i="11" s="1"/>
  <c r="CC341" i="11"/>
  <c r="CE341" i="11" s="1"/>
  <c r="CC342" i="11"/>
  <c r="CE342" i="11" s="1"/>
  <c r="CC343" i="11"/>
  <c r="CE343" i="11" s="1"/>
  <c r="CC344" i="11"/>
  <c r="CE344" i="11" s="1"/>
  <c r="CC345" i="11"/>
  <c r="CE345" i="11" s="1"/>
  <c r="CC346" i="11"/>
  <c r="CE346" i="11" s="1"/>
  <c r="CC347" i="11"/>
  <c r="CE347" i="11" s="1"/>
  <c r="CC348" i="11"/>
  <c r="CE348" i="11" s="1"/>
  <c r="CC349" i="11"/>
  <c r="CE349" i="11" s="1"/>
  <c r="CC350" i="11"/>
  <c r="CE350" i="11" s="1"/>
  <c r="CC351" i="11"/>
  <c r="CE351" i="11" s="1"/>
  <c r="CC352" i="11"/>
  <c r="CE352" i="11" s="1"/>
  <c r="CC353" i="11"/>
  <c r="CE353" i="11" s="1"/>
  <c r="CC354" i="11"/>
  <c r="CE354" i="11" s="1"/>
  <c r="CC355" i="11"/>
  <c r="CE355" i="11" s="1"/>
  <c r="CC356" i="11"/>
  <c r="CE356" i="11" s="1"/>
  <c r="CC357" i="11"/>
  <c r="CE357" i="11" s="1"/>
  <c r="CC358" i="11"/>
  <c r="CE358" i="11" s="1"/>
  <c r="CC359" i="11"/>
  <c r="CE359" i="11" s="1"/>
  <c r="CC360" i="11"/>
  <c r="CE360" i="11" s="1"/>
  <c r="CC361" i="11"/>
  <c r="CE361" i="11" s="1"/>
  <c r="CC362" i="11"/>
  <c r="CE362" i="11" s="1"/>
  <c r="CC363" i="11"/>
  <c r="CE363" i="11" s="1"/>
  <c r="CC364" i="11"/>
  <c r="CE364" i="11" s="1"/>
  <c r="CC365" i="11"/>
  <c r="CE365" i="11" s="1"/>
  <c r="CC366" i="11"/>
  <c r="CE366" i="11" s="1"/>
  <c r="CC367" i="11"/>
  <c r="CE367" i="11" s="1"/>
  <c r="CC368" i="11"/>
  <c r="CE368" i="11" s="1"/>
  <c r="CC369" i="11"/>
  <c r="CE369" i="11" s="1"/>
  <c r="CC370" i="11"/>
  <c r="CE370" i="11" s="1"/>
  <c r="CC371" i="11"/>
  <c r="CE371" i="11" s="1"/>
  <c r="CC372" i="11"/>
  <c r="CE372" i="11" s="1"/>
  <c r="CC373" i="11"/>
  <c r="CE373" i="11" s="1"/>
  <c r="CC374" i="11"/>
  <c r="CE374" i="11" s="1"/>
  <c r="CC375" i="11"/>
  <c r="CE375" i="11" s="1"/>
  <c r="CC376" i="11"/>
  <c r="CE376" i="11" s="1"/>
  <c r="CC377" i="11"/>
  <c r="CE377" i="11" s="1"/>
  <c r="CC378" i="11"/>
  <c r="CE378" i="11" s="1"/>
  <c r="CC379" i="11"/>
  <c r="CE379" i="11" s="1"/>
  <c r="CC380" i="11"/>
  <c r="CE380" i="11" s="1"/>
  <c r="CC381" i="11"/>
  <c r="CE381" i="11" s="1"/>
  <c r="CC382" i="11"/>
  <c r="CE382" i="11" s="1"/>
  <c r="CC383" i="11"/>
  <c r="CE383" i="11" s="1"/>
  <c r="CC384" i="11"/>
  <c r="CE384" i="11" s="1"/>
  <c r="CC385" i="11"/>
  <c r="CE385" i="11" s="1"/>
  <c r="CC386" i="11"/>
  <c r="CE386" i="11" s="1"/>
  <c r="CC387" i="11"/>
  <c r="CE387" i="11" s="1"/>
  <c r="CC388" i="11"/>
  <c r="CE388" i="11" s="1"/>
  <c r="CC389" i="11"/>
  <c r="CE389" i="11" s="1"/>
  <c r="CC390" i="11"/>
  <c r="CE390" i="11" s="1"/>
  <c r="CC391" i="11"/>
  <c r="CE391" i="11" s="1"/>
  <c r="CC392" i="11"/>
  <c r="CE392" i="11" s="1"/>
  <c r="CC393" i="11"/>
  <c r="CE393" i="11" s="1"/>
  <c r="CC394" i="11"/>
  <c r="CE394" i="11" s="1"/>
  <c r="CC395" i="11"/>
  <c r="CE395" i="11" s="1"/>
  <c r="CC396" i="11"/>
  <c r="CE396" i="11" s="1"/>
  <c r="CC397" i="11"/>
  <c r="CE397" i="11" s="1"/>
  <c r="CC398" i="11"/>
  <c r="CE398" i="11" s="1"/>
  <c r="CC399" i="11"/>
  <c r="CE399" i="11" s="1"/>
  <c r="CC400" i="11"/>
  <c r="CE400" i="11" s="1"/>
  <c r="CC401" i="11"/>
  <c r="CE401" i="11" s="1"/>
  <c r="CC402" i="11"/>
  <c r="CE402" i="11" s="1"/>
  <c r="CC403" i="11"/>
  <c r="CE403" i="11" s="1"/>
  <c r="CC404" i="11"/>
  <c r="CE404" i="11" s="1"/>
  <c r="CC405" i="11"/>
  <c r="CE405" i="11" s="1"/>
  <c r="CC406" i="11"/>
  <c r="CE406" i="11" s="1"/>
  <c r="CC407" i="11"/>
  <c r="CE407" i="11" s="1"/>
  <c r="CC408" i="11"/>
  <c r="CE408" i="11" s="1"/>
  <c r="CC409" i="11"/>
  <c r="CE409" i="11" s="1"/>
  <c r="CC410" i="11"/>
  <c r="CE410" i="11" s="1"/>
  <c r="CC411" i="11"/>
  <c r="CE411" i="11" s="1"/>
  <c r="CC412" i="11"/>
  <c r="CE412" i="11" s="1"/>
  <c r="CC413" i="11"/>
  <c r="CE413" i="11" s="1"/>
  <c r="CC414" i="11"/>
  <c r="CE414" i="11" s="1"/>
  <c r="CC415" i="11"/>
  <c r="CE415" i="11" s="1"/>
  <c r="CC416" i="11"/>
  <c r="CE416" i="11" s="1"/>
  <c r="CC417" i="11"/>
  <c r="CE417" i="11" s="1"/>
  <c r="CC418" i="11"/>
  <c r="CE418" i="11" s="1"/>
  <c r="CC419" i="11"/>
  <c r="CE419" i="11" s="1"/>
  <c r="CC420" i="11"/>
  <c r="CE420" i="11" s="1"/>
  <c r="CC421" i="11"/>
  <c r="CE421" i="11" s="1"/>
  <c r="CC422" i="11"/>
  <c r="CE422" i="11" s="1"/>
  <c r="CC423" i="11"/>
  <c r="CE423" i="11" s="1"/>
  <c r="CC424" i="11"/>
  <c r="CE424" i="11" s="1"/>
  <c r="CC425" i="11"/>
  <c r="CE425" i="11" s="1"/>
  <c r="CC426" i="11"/>
  <c r="CE426" i="11" s="1"/>
  <c r="CC427" i="11"/>
  <c r="CE427" i="11" s="1"/>
  <c r="CC428" i="11"/>
  <c r="CE428" i="11" s="1"/>
  <c r="CC429" i="11"/>
  <c r="CE429" i="11" s="1"/>
  <c r="CC430" i="11"/>
  <c r="CE430" i="11" s="1"/>
  <c r="CC431" i="11"/>
  <c r="CE431" i="11" s="1"/>
  <c r="CC432" i="11"/>
  <c r="CE432" i="11" s="1"/>
  <c r="CC433" i="11"/>
  <c r="CE433" i="11" s="1"/>
  <c r="CC434" i="11"/>
  <c r="CE434" i="11" s="1"/>
  <c r="CC435" i="11"/>
  <c r="CE435" i="11" s="1"/>
  <c r="CC436" i="11"/>
  <c r="CE436" i="11" s="1"/>
  <c r="CC437" i="11"/>
  <c r="CE437" i="11" s="1"/>
  <c r="CC438" i="11"/>
  <c r="CE438" i="11" s="1"/>
  <c r="CC439" i="11"/>
  <c r="CE439" i="11" s="1"/>
  <c r="CC440" i="11"/>
  <c r="CE440" i="11" s="1"/>
  <c r="CC441" i="11"/>
  <c r="CE441" i="11" s="1"/>
  <c r="CC442" i="11"/>
  <c r="CE442" i="11" s="1"/>
  <c r="CC443" i="11"/>
  <c r="CE443" i="11" s="1"/>
  <c r="CC444" i="11"/>
  <c r="CE444" i="11" s="1"/>
  <c r="CC445" i="11"/>
  <c r="CE445" i="11" s="1"/>
  <c r="CC446" i="11"/>
  <c r="CE446" i="11" s="1"/>
  <c r="CC447" i="11"/>
  <c r="CE447" i="11" s="1"/>
  <c r="CC448" i="11"/>
  <c r="CE448" i="11" s="1"/>
  <c r="CC449" i="11"/>
  <c r="CE449" i="11" s="1"/>
  <c r="CC450" i="11"/>
  <c r="CE450" i="11" s="1"/>
  <c r="CC451" i="11"/>
  <c r="CE451" i="11" s="1"/>
  <c r="CC452" i="11"/>
  <c r="CE452" i="11" s="1"/>
  <c r="CC453" i="11"/>
  <c r="CE453" i="11" s="1"/>
  <c r="CC454" i="11"/>
  <c r="CE454" i="11" s="1"/>
  <c r="CC455" i="11"/>
  <c r="CE455" i="11" s="1"/>
  <c r="CC456" i="11"/>
  <c r="CE456" i="11" s="1"/>
  <c r="CC457" i="11"/>
  <c r="CE457" i="11" s="1"/>
  <c r="CC458" i="11"/>
  <c r="CE458" i="11" s="1"/>
  <c r="CC459" i="11"/>
  <c r="CE459" i="11" s="1"/>
  <c r="CC460" i="11"/>
  <c r="CE460" i="11" s="1"/>
  <c r="CC461" i="11"/>
  <c r="CE461" i="11" s="1"/>
  <c r="CC462" i="11"/>
  <c r="CE462" i="11" s="1"/>
  <c r="CC463" i="11"/>
  <c r="CE463" i="11" s="1"/>
  <c r="CC464" i="11"/>
  <c r="CE464" i="11" s="1"/>
  <c r="CC465" i="11"/>
  <c r="CE465" i="11" s="1"/>
  <c r="CC466" i="11"/>
  <c r="CE466" i="11" s="1"/>
  <c r="CC467" i="11"/>
  <c r="CE467" i="11" s="1"/>
  <c r="CC468" i="11"/>
  <c r="CE468" i="11" s="1"/>
  <c r="CC469" i="11"/>
  <c r="CE469" i="11" s="1"/>
  <c r="CC470" i="11"/>
  <c r="CE470" i="11" s="1"/>
  <c r="CC471" i="11"/>
  <c r="CE471" i="11" s="1"/>
  <c r="CC472" i="11"/>
  <c r="CE472" i="11" s="1"/>
  <c r="CC473" i="11"/>
  <c r="CE473" i="11" s="1"/>
  <c r="CC474" i="11"/>
  <c r="CE474" i="11" s="1"/>
  <c r="CC475" i="11"/>
  <c r="CE475" i="11" s="1"/>
  <c r="CC476" i="11"/>
  <c r="CE476" i="11" s="1"/>
  <c r="CC477" i="11"/>
  <c r="CE477" i="11" s="1"/>
  <c r="CC478" i="11"/>
  <c r="CE478" i="11" s="1"/>
  <c r="CC479" i="11"/>
  <c r="CE479" i="11" s="1"/>
  <c r="CC480" i="11"/>
  <c r="CE480" i="11" s="1"/>
  <c r="CC481" i="11"/>
  <c r="CE481" i="11" s="1"/>
  <c r="CC482" i="11"/>
  <c r="CE482" i="11" s="1"/>
  <c r="CC483" i="11"/>
  <c r="CE483" i="11" s="1"/>
  <c r="CC484" i="11"/>
  <c r="CE484" i="11" s="1"/>
  <c r="CC485" i="11"/>
  <c r="CE485" i="11" s="1"/>
  <c r="CC486" i="11"/>
  <c r="CE486" i="11" s="1"/>
  <c r="CC487" i="11"/>
  <c r="CE487" i="11" s="1"/>
  <c r="CC488" i="11"/>
  <c r="CE488" i="11" s="1"/>
  <c r="CC489" i="11"/>
  <c r="CE489" i="11" s="1"/>
  <c r="CC490" i="11"/>
  <c r="CE490" i="11" s="1"/>
  <c r="CC491" i="11"/>
  <c r="CE491" i="11" s="1"/>
  <c r="CC492" i="11"/>
  <c r="CE492" i="11" s="1"/>
  <c r="CC493" i="11"/>
  <c r="CE493" i="11" s="1"/>
  <c r="CC494" i="11"/>
  <c r="CE494" i="11" s="1"/>
  <c r="CC495" i="11"/>
  <c r="CE495" i="11" s="1"/>
  <c r="CC496" i="11"/>
  <c r="CE496" i="11" s="1"/>
  <c r="CC497" i="11"/>
  <c r="CE497" i="11" s="1"/>
  <c r="CC498" i="11"/>
  <c r="CE498" i="11" s="1"/>
  <c r="CC499" i="11"/>
  <c r="CE499" i="11" s="1"/>
  <c r="CC500" i="11"/>
  <c r="CE500" i="11" s="1"/>
  <c r="CC501" i="11"/>
  <c r="CE501" i="11" s="1"/>
  <c r="CC502" i="11"/>
  <c r="CE502" i="11" s="1"/>
  <c r="CC503" i="11"/>
  <c r="CE503" i="11" s="1"/>
  <c r="CC504" i="11"/>
  <c r="CE504" i="11" s="1"/>
  <c r="CC505" i="11"/>
  <c r="CE505" i="11" s="1"/>
  <c r="CC506" i="11"/>
  <c r="CE506" i="11" s="1"/>
  <c r="CC507" i="11"/>
  <c r="CE507" i="11" s="1"/>
  <c r="CC508" i="11"/>
  <c r="CE508" i="11" s="1"/>
  <c r="CC509" i="11"/>
  <c r="CE509" i="11" s="1"/>
  <c r="CC510" i="11"/>
  <c r="CE510" i="11" s="1"/>
  <c r="CC511" i="11"/>
  <c r="CE511" i="11" s="1"/>
  <c r="CC512" i="11"/>
  <c r="CE512" i="11" s="1"/>
  <c r="CC513" i="11"/>
  <c r="CE513" i="11" s="1"/>
  <c r="CC514" i="11"/>
  <c r="CE514" i="11" s="1"/>
  <c r="CC515" i="11"/>
  <c r="CE515" i="11" s="1"/>
  <c r="CC516" i="11"/>
  <c r="CE516" i="11" s="1"/>
  <c r="CC517" i="11"/>
  <c r="CE517" i="11" s="1"/>
  <c r="CC518" i="11"/>
  <c r="CE518" i="11" s="1"/>
  <c r="CC519" i="11"/>
  <c r="CE519" i="11" s="1"/>
  <c r="CC520" i="11"/>
  <c r="CE520" i="11" s="1"/>
  <c r="CC521" i="11"/>
  <c r="CE521" i="11" s="1"/>
  <c r="CC522" i="11"/>
  <c r="CE522" i="11" s="1"/>
  <c r="CC523" i="11"/>
  <c r="CE523" i="11" s="1"/>
  <c r="CC524" i="11"/>
  <c r="CE524" i="11" s="1"/>
  <c r="CC525" i="11"/>
  <c r="CE525" i="11" s="1"/>
  <c r="CC526" i="11"/>
  <c r="CE526" i="11" s="1"/>
  <c r="CC527" i="11"/>
  <c r="CE527" i="11" s="1"/>
  <c r="CC528" i="11"/>
  <c r="CE528" i="11" s="1"/>
  <c r="CC529" i="11"/>
  <c r="CE529" i="11" s="1"/>
  <c r="CC530" i="11"/>
  <c r="CE530" i="11" s="1"/>
  <c r="CC531" i="11"/>
  <c r="CE531" i="11" s="1"/>
  <c r="CC532" i="11"/>
  <c r="CE532" i="11" s="1"/>
  <c r="CC533" i="11"/>
  <c r="CE533" i="11" s="1"/>
  <c r="CC534" i="11"/>
  <c r="CE534" i="11" s="1"/>
  <c r="CC535" i="11"/>
  <c r="CE535" i="11" s="1"/>
  <c r="CC536" i="11"/>
  <c r="CE536" i="11" s="1"/>
  <c r="CC537" i="11"/>
  <c r="CE537" i="11" s="1"/>
  <c r="CC538" i="11"/>
  <c r="CE538" i="11" s="1"/>
  <c r="CC539" i="11"/>
  <c r="CE539" i="11" s="1"/>
  <c r="CC540" i="11"/>
  <c r="CE540" i="11" s="1"/>
  <c r="CC541" i="11"/>
  <c r="CE541" i="11" s="1"/>
  <c r="CC542" i="11"/>
  <c r="CE542" i="11" s="1"/>
  <c r="CC543" i="11"/>
  <c r="CE543" i="11" s="1"/>
  <c r="CC544" i="11"/>
  <c r="CE544" i="11" s="1"/>
  <c r="CC545" i="11"/>
  <c r="CE545" i="11" s="1"/>
  <c r="CC546" i="11"/>
  <c r="CE546" i="11" s="1"/>
  <c r="CC547" i="11"/>
  <c r="CE547" i="11" s="1"/>
  <c r="CC548" i="11"/>
  <c r="CE548" i="11" s="1"/>
  <c r="CC549" i="11"/>
  <c r="CE549" i="11" s="1"/>
  <c r="CC550" i="11"/>
  <c r="CE550" i="11" s="1"/>
  <c r="CC551" i="11"/>
  <c r="CE551" i="11" s="1"/>
  <c r="CC552" i="11"/>
  <c r="CE552" i="11" s="1"/>
  <c r="CC553" i="11"/>
  <c r="CE553" i="11" s="1"/>
  <c r="CC554" i="11"/>
  <c r="CE554" i="11" s="1"/>
  <c r="CC555" i="11"/>
  <c r="CE555" i="11" s="1"/>
  <c r="CC556" i="11"/>
  <c r="CE556" i="11" s="1"/>
  <c r="CC557" i="11"/>
  <c r="CE557" i="11" s="1"/>
  <c r="CC558" i="11"/>
  <c r="CE558" i="11" s="1"/>
  <c r="CC559" i="11"/>
  <c r="CE559" i="11" s="1"/>
  <c r="CC560" i="11"/>
  <c r="CE560" i="11" s="1"/>
  <c r="CC561" i="11"/>
  <c r="CE561" i="11" s="1"/>
  <c r="CC562" i="11"/>
  <c r="CE562" i="11" s="1"/>
  <c r="CC563" i="11"/>
  <c r="CE563" i="11" s="1"/>
  <c r="CC564" i="11"/>
  <c r="CE564" i="11" s="1"/>
  <c r="CC565" i="11"/>
  <c r="CE565" i="11" s="1"/>
  <c r="CC566" i="11"/>
  <c r="CE566" i="11" s="1"/>
  <c r="CC567" i="11"/>
  <c r="CE567" i="11" s="1"/>
  <c r="CC568" i="11"/>
  <c r="CE568" i="11" s="1"/>
  <c r="CC569" i="11"/>
  <c r="CE569" i="11" s="1"/>
  <c r="CC570" i="11"/>
  <c r="CE570" i="11" s="1"/>
  <c r="CC571" i="11"/>
  <c r="CE571" i="11" s="1"/>
  <c r="CC572" i="11"/>
  <c r="CE572" i="11" s="1"/>
  <c r="CC573" i="11"/>
  <c r="CE573" i="11" s="1"/>
  <c r="CC574" i="11"/>
  <c r="CE574" i="11" s="1"/>
  <c r="CC575" i="11"/>
  <c r="CE575" i="11" s="1"/>
  <c r="CC576" i="11"/>
  <c r="CE576" i="11" s="1"/>
  <c r="CC577" i="11"/>
  <c r="CE577" i="11" s="1"/>
  <c r="CC578" i="11"/>
  <c r="CE578" i="11" s="1"/>
  <c r="CC579" i="11"/>
  <c r="CE579" i="11" s="1"/>
  <c r="CC580" i="11"/>
  <c r="CE580" i="11" s="1"/>
  <c r="CC581" i="11"/>
  <c r="CE581" i="11" s="1"/>
  <c r="CC582" i="11"/>
  <c r="CE582" i="11" s="1"/>
  <c r="CC583" i="11"/>
  <c r="CE583" i="11" s="1"/>
  <c r="CC584" i="11"/>
  <c r="CE584" i="11" s="1"/>
  <c r="CC585" i="11"/>
  <c r="CE585" i="11" s="1"/>
  <c r="CC586" i="11"/>
  <c r="CE586" i="11" s="1"/>
  <c r="CC587" i="11"/>
  <c r="CE587" i="11" s="1"/>
  <c r="CC588" i="11"/>
  <c r="CE588" i="11" s="1"/>
  <c r="CC589" i="11"/>
  <c r="CE589" i="11" s="1"/>
  <c r="CC590" i="11"/>
  <c r="CE590" i="11" s="1"/>
  <c r="CC591" i="11"/>
  <c r="CE591" i="11" s="1"/>
  <c r="CC592" i="11"/>
  <c r="CE592" i="11" s="1"/>
  <c r="CC593" i="11"/>
  <c r="CE593" i="11" s="1"/>
  <c r="CC594" i="11"/>
  <c r="CE594" i="11" s="1"/>
  <c r="CC595" i="11"/>
  <c r="CE595" i="11" s="1"/>
  <c r="CC596" i="11"/>
  <c r="CE596" i="11" s="1"/>
  <c r="CC597" i="11"/>
  <c r="CE597" i="11" s="1"/>
  <c r="CC598" i="11"/>
  <c r="CE598" i="11" s="1"/>
  <c r="CC599" i="11"/>
  <c r="CE599" i="11" s="1"/>
  <c r="CC600" i="11"/>
  <c r="CE600" i="11" s="1"/>
  <c r="CC601" i="11"/>
  <c r="CE601" i="11" s="1"/>
  <c r="CC602" i="11"/>
  <c r="CE602" i="11" s="1"/>
  <c r="CC603" i="11"/>
  <c r="CE603" i="11" s="1"/>
  <c r="CC604" i="11"/>
  <c r="CE604" i="11" s="1"/>
  <c r="CC605" i="11"/>
  <c r="CE605" i="11" s="1"/>
  <c r="CC606" i="11"/>
  <c r="CE606" i="11" s="1"/>
  <c r="CC607" i="11"/>
  <c r="CE607" i="11" s="1"/>
  <c r="CC608" i="11"/>
  <c r="CE608" i="11" s="1"/>
  <c r="CC609" i="11"/>
  <c r="CE609" i="11" s="1"/>
  <c r="CC610" i="11"/>
  <c r="CE610" i="11" s="1"/>
  <c r="CC611" i="11"/>
  <c r="CE611" i="11" s="1"/>
  <c r="CC612" i="11"/>
  <c r="CE612" i="11" s="1"/>
  <c r="CC613" i="11"/>
  <c r="CE613" i="11" s="1"/>
  <c r="CC614" i="11"/>
  <c r="CE614" i="11" s="1"/>
  <c r="CC615" i="11"/>
  <c r="CE615" i="11" s="1"/>
  <c r="CC616" i="11"/>
  <c r="CE616" i="11" s="1"/>
  <c r="CC617" i="11"/>
  <c r="CE617" i="11" s="1"/>
  <c r="CC618" i="11"/>
  <c r="CE618" i="11" s="1"/>
  <c r="CC619" i="11"/>
  <c r="CE619" i="11" s="1"/>
  <c r="CC620" i="11"/>
  <c r="CE620" i="11" s="1"/>
  <c r="CC621" i="11"/>
  <c r="CE621" i="11" s="1"/>
  <c r="CC622" i="11"/>
  <c r="CE622" i="11" s="1"/>
  <c r="CC623" i="11"/>
  <c r="CE623" i="11" s="1"/>
  <c r="CC624" i="11"/>
  <c r="CE624" i="11" s="1"/>
  <c r="CC625" i="11"/>
  <c r="CE625" i="11" s="1"/>
  <c r="CC626" i="11"/>
  <c r="CE626" i="11" s="1"/>
  <c r="CC627" i="11"/>
  <c r="CE627" i="11" s="1"/>
  <c r="CC628" i="11"/>
  <c r="CE628" i="11" s="1"/>
  <c r="CC629" i="11"/>
  <c r="CE629" i="11" s="1"/>
  <c r="CC630" i="11"/>
  <c r="CE630" i="11" s="1"/>
  <c r="CC631" i="11"/>
  <c r="CE631" i="11" s="1"/>
  <c r="CC632" i="11"/>
  <c r="CE632" i="11" s="1"/>
  <c r="CC633" i="11"/>
  <c r="CE633" i="11" s="1"/>
  <c r="CC634" i="11"/>
  <c r="CE634" i="11" s="1"/>
  <c r="CC635" i="11"/>
  <c r="CE635" i="11" s="1"/>
  <c r="CC636" i="11"/>
  <c r="CE636" i="11" s="1"/>
  <c r="CC637" i="11"/>
  <c r="CE637" i="11" s="1"/>
  <c r="CC638" i="11"/>
  <c r="CE638" i="11" s="1"/>
  <c r="CC639" i="11"/>
  <c r="CE639" i="11" s="1"/>
  <c r="CC640" i="11"/>
  <c r="CE640" i="11" s="1"/>
  <c r="CC641" i="11"/>
  <c r="CE641" i="11" s="1"/>
  <c r="CC642" i="11"/>
  <c r="CE642" i="11" s="1"/>
  <c r="CC643" i="11"/>
  <c r="CE643" i="11" s="1"/>
  <c r="CC644" i="11"/>
  <c r="CE644" i="11" s="1"/>
  <c r="CC645" i="11"/>
  <c r="CE645" i="11" s="1"/>
  <c r="CC646" i="11"/>
  <c r="CE646" i="11" s="1"/>
  <c r="CC647" i="11"/>
  <c r="CE647" i="11" s="1"/>
  <c r="CC648" i="11"/>
  <c r="CE648" i="11" s="1"/>
  <c r="CC649" i="11"/>
  <c r="CE649" i="11" s="1"/>
  <c r="CC650" i="11"/>
  <c r="CE650" i="11" s="1"/>
  <c r="CC651" i="11"/>
  <c r="CE651" i="11" s="1"/>
  <c r="CC652" i="11"/>
  <c r="CE652" i="11" s="1"/>
  <c r="CC653" i="11"/>
  <c r="CE653" i="11" s="1"/>
  <c r="CC654" i="11"/>
  <c r="CE654" i="11" s="1"/>
  <c r="CC655" i="11"/>
  <c r="CE655" i="11" s="1"/>
  <c r="CC656" i="11"/>
  <c r="CE656" i="11" s="1"/>
  <c r="CC657" i="11"/>
  <c r="CE657" i="11" s="1"/>
  <c r="CC658" i="11"/>
  <c r="CE658" i="11" s="1"/>
  <c r="CC659" i="11"/>
  <c r="CE659" i="11" s="1"/>
  <c r="CC660" i="11"/>
  <c r="CE660" i="11" s="1"/>
  <c r="CC661" i="11"/>
  <c r="CE661" i="11" s="1"/>
  <c r="CC662" i="11"/>
  <c r="CE662" i="11" s="1"/>
  <c r="CC663" i="11"/>
  <c r="CE663" i="11" s="1"/>
  <c r="CC664" i="11"/>
  <c r="CE664" i="11" s="1"/>
  <c r="CC665" i="11"/>
  <c r="CE665" i="11" s="1"/>
  <c r="CC666" i="11"/>
  <c r="CE666" i="11" s="1"/>
  <c r="CC667" i="11"/>
  <c r="CE667" i="11" s="1"/>
  <c r="CC668" i="11"/>
  <c r="CE668" i="11" s="1"/>
  <c r="CC669" i="11"/>
  <c r="CE669" i="11" s="1"/>
  <c r="CC670" i="11"/>
  <c r="CE670" i="11" s="1"/>
  <c r="CC671" i="11"/>
  <c r="CE671" i="11" s="1"/>
  <c r="CC672" i="11"/>
  <c r="CE672" i="11" s="1"/>
  <c r="CC673" i="11"/>
  <c r="CE673" i="11" s="1"/>
  <c r="CC674" i="11"/>
  <c r="CE674" i="11" s="1"/>
  <c r="CC675" i="11"/>
  <c r="CE675" i="11" s="1"/>
  <c r="CC676" i="11"/>
  <c r="CE676" i="11" s="1"/>
  <c r="CC677" i="11"/>
  <c r="CE677" i="11" s="1"/>
  <c r="CC678" i="11"/>
  <c r="CE678" i="11" s="1"/>
  <c r="CC679" i="11"/>
  <c r="CE679" i="11" s="1"/>
  <c r="CC680" i="11"/>
  <c r="CE680" i="11" s="1"/>
  <c r="CC681" i="11"/>
  <c r="CE681" i="11" s="1"/>
  <c r="CC682" i="11"/>
  <c r="CE682" i="11" s="1"/>
  <c r="CC683" i="11"/>
  <c r="CE683" i="11" s="1"/>
  <c r="CC684" i="11"/>
  <c r="CE684" i="11" s="1"/>
  <c r="CC685" i="11"/>
  <c r="CE685" i="11" s="1"/>
  <c r="CC686" i="11"/>
  <c r="CE686" i="11" s="1"/>
  <c r="CC687" i="11"/>
  <c r="CE687" i="11" s="1"/>
  <c r="CC688" i="11"/>
  <c r="CE688" i="11" s="1"/>
  <c r="CC689" i="11"/>
  <c r="CE689" i="11" s="1"/>
  <c r="CC690" i="11"/>
  <c r="CE690" i="11" s="1"/>
  <c r="CC691" i="11"/>
  <c r="CE691" i="11" s="1"/>
  <c r="CC692" i="11"/>
  <c r="CE692" i="11" s="1"/>
  <c r="CC693" i="11"/>
  <c r="CE693" i="11" s="1"/>
  <c r="CC694" i="11"/>
  <c r="CE694" i="11" s="1"/>
  <c r="CC695" i="11"/>
  <c r="CE695" i="11" s="1"/>
  <c r="CC696" i="11"/>
  <c r="CE696" i="11" s="1"/>
  <c r="CC697" i="11"/>
  <c r="CE697" i="11" s="1"/>
  <c r="CC698" i="11"/>
  <c r="CE698" i="11" s="1"/>
  <c r="CC699" i="11"/>
  <c r="CE699" i="11" s="1"/>
  <c r="CC700" i="11"/>
  <c r="CE700" i="11" s="1"/>
  <c r="CC701" i="11"/>
  <c r="CE701" i="11" s="1"/>
  <c r="CC702" i="11"/>
  <c r="CE702" i="11" s="1"/>
  <c r="CC703" i="11"/>
  <c r="CE703" i="11" s="1"/>
  <c r="CC704" i="11"/>
  <c r="CE704" i="11" s="1"/>
  <c r="CC705" i="11"/>
  <c r="CE705" i="11" s="1"/>
  <c r="CC706" i="11"/>
  <c r="CE706" i="11" s="1"/>
  <c r="CC707" i="11"/>
  <c r="CE707" i="11" s="1"/>
  <c r="CC708" i="11"/>
  <c r="CE708" i="11" s="1"/>
  <c r="CC709" i="11"/>
  <c r="CE709" i="11" s="1"/>
  <c r="CC710" i="11"/>
  <c r="CE710" i="11" s="1"/>
  <c r="CC711" i="11"/>
  <c r="CE711" i="11" s="1"/>
  <c r="CC712" i="11"/>
  <c r="CE712" i="11" s="1"/>
  <c r="CC713" i="11"/>
  <c r="CE713" i="11" s="1"/>
  <c r="CC714" i="11"/>
  <c r="CE714" i="11" s="1"/>
  <c r="CC715" i="11"/>
  <c r="CE715" i="11" s="1"/>
  <c r="CC716" i="11"/>
  <c r="CE716" i="11" s="1"/>
  <c r="CC717" i="11"/>
  <c r="CE717" i="11" s="1"/>
  <c r="CC718" i="11"/>
  <c r="CE718" i="11" s="1"/>
  <c r="CC719" i="11"/>
  <c r="CE719" i="11" s="1"/>
  <c r="CC720" i="11"/>
  <c r="CE720" i="11" s="1"/>
  <c r="CC721" i="11"/>
  <c r="CE721" i="11" s="1"/>
  <c r="CC722" i="11"/>
  <c r="CE722" i="11" s="1"/>
  <c r="CC723" i="11"/>
  <c r="CE723" i="11" s="1"/>
  <c r="CC724" i="11"/>
  <c r="CE724" i="11" s="1"/>
  <c r="CC725" i="11"/>
  <c r="CE725" i="11" s="1"/>
  <c r="CC726" i="11"/>
  <c r="CE726" i="11" s="1"/>
  <c r="CC727" i="11"/>
  <c r="CE727" i="11" s="1"/>
  <c r="CC728" i="11"/>
  <c r="CE728" i="11" s="1"/>
  <c r="CC729" i="11"/>
  <c r="CE729" i="11" s="1"/>
  <c r="CC730" i="11"/>
  <c r="CE730" i="11" s="1"/>
  <c r="CC731" i="11"/>
  <c r="CE731" i="11" s="1"/>
  <c r="CC732" i="11"/>
  <c r="CE732" i="11" s="1"/>
  <c r="CC733" i="11"/>
  <c r="CE733" i="11" s="1"/>
  <c r="CC734" i="11"/>
  <c r="CE734" i="11" s="1"/>
  <c r="CC735" i="11"/>
  <c r="CE735" i="11" s="1"/>
  <c r="CC736" i="11"/>
  <c r="CE736" i="11" s="1"/>
  <c r="CC737" i="11"/>
  <c r="CE737" i="11" s="1"/>
  <c r="CC738" i="11"/>
  <c r="CE738" i="11" s="1"/>
  <c r="CC739" i="11"/>
  <c r="CE739" i="11" s="1"/>
  <c r="CC740" i="11"/>
  <c r="CE740" i="11" s="1"/>
  <c r="CC741" i="11"/>
  <c r="CE741" i="11" s="1"/>
  <c r="CC742" i="11"/>
  <c r="CE742" i="11" s="1"/>
  <c r="CC743" i="11"/>
  <c r="CE743" i="11" s="1"/>
  <c r="CC744" i="11"/>
  <c r="CE744" i="11" s="1"/>
  <c r="CC745" i="11"/>
  <c r="CE745" i="11" s="1"/>
  <c r="CC746" i="11"/>
  <c r="CE746" i="11" s="1"/>
  <c r="CC747" i="11"/>
  <c r="CE747" i="11" s="1"/>
  <c r="CC748" i="11"/>
  <c r="CE748" i="11" s="1"/>
  <c r="CC749" i="11"/>
  <c r="CE749" i="11" s="1"/>
  <c r="CC750" i="11"/>
  <c r="CE750" i="11" s="1"/>
  <c r="CC751" i="11"/>
  <c r="CE751" i="11" s="1"/>
  <c r="CC752" i="11"/>
  <c r="CE752" i="11" s="1"/>
  <c r="CC753" i="11"/>
  <c r="CE753" i="11" s="1"/>
  <c r="CC754" i="11"/>
  <c r="CE754" i="11" s="1"/>
  <c r="CC755" i="11"/>
  <c r="CE755" i="11" s="1"/>
  <c r="CC756" i="11"/>
  <c r="CE756" i="11" s="1"/>
  <c r="CC757" i="11"/>
  <c r="CE757" i="11" s="1"/>
  <c r="CC758" i="11"/>
  <c r="CE758" i="11" s="1"/>
  <c r="CC759" i="11"/>
  <c r="CE759" i="11" s="1"/>
  <c r="CC760" i="11"/>
  <c r="CE760" i="11" s="1"/>
  <c r="CC761" i="11"/>
  <c r="CE761" i="11" s="1"/>
  <c r="CC762" i="11"/>
  <c r="CE762" i="11" s="1"/>
  <c r="CC763" i="11"/>
  <c r="CE763" i="11" s="1"/>
  <c r="CC764" i="11"/>
  <c r="CE764" i="11" s="1"/>
  <c r="CC765" i="11"/>
  <c r="CE765" i="11" s="1"/>
  <c r="CC766" i="11"/>
  <c r="CE766" i="11" s="1"/>
  <c r="CC767" i="11"/>
  <c r="CE767" i="11" s="1"/>
  <c r="CC768" i="11"/>
  <c r="CE768" i="11" s="1"/>
  <c r="CC769" i="11"/>
  <c r="CE769" i="11" s="1"/>
  <c r="CC770" i="11"/>
  <c r="CE770" i="11" s="1"/>
  <c r="CC771" i="11"/>
  <c r="CE771" i="11" s="1"/>
  <c r="CC772" i="11"/>
  <c r="CE772" i="11" s="1"/>
  <c r="CC773" i="11"/>
  <c r="CE773" i="11" s="1"/>
  <c r="CC774" i="11"/>
  <c r="CE774" i="11" s="1"/>
  <c r="CC775" i="11"/>
  <c r="CE775" i="11" s="1"/>
  <c r="CC776" i="11"/>
  <c r="CE776" i="11" s="1"/>
  <c r="CC777" i="11"/>
  <c r="CE777" i="11" s="1"/>
  <c r="CC778" i="11"/>
  <c r="CE778" i="11" s="1"/>
  <c r="CC779" i="11"/>
  <c r="CE779" i="11" s="1"/>
  <c r="CC780" i="11"/>
  <c r="CE780" i="11" s="1"/>
  <c r="CC781" i="11"/>
  <c r="CE781" i="11" s="1"/>
  <c r="CC782" i="11"/>
  <c r="CE782" i="11" s="1"/>
  <c r="CC783" i="11"/>
  <c r="CE783" i="11" s="1"/>
  <c r="CC784" i="11"/>
  <c r="CE784" i="11" s="1"/>
  <c r="CC785" i="11"/>
  <c r="CE785" i="11" s="1"/>
  <c r="CC786" i="11"/>
  <c r="CE786" i="11" s="1"/>
  <c r="CC787" i="11"/>
  <c r="CE787" i="11" s="1"/>
  <c r="CC788" i="11"/>
  <c r="CE788" i="11" s="1"/>
  <c r="CC789" i="11"/>
  <c r="CE789" i="11" s="1"/>
  <c r="CC790" i="11"/>
  <c r="CE790" i="11" s="1"/>
  <c r="CC791" i="11"/>
  <c r="CE791" i="11" s="1"/>
  <c r="CC792" i="11"/>
  <c r="CE792" i="11" s="1"/>
  <c r="CC793" i="11"/>
  <c r="CE793" i="11" s="1"/>
  <c r="CC794" i="11"/>
  <c r="CE794" i="11" s="1"/>
  <c r="CC795" i="11"/>
  <c r="CE795" i="11" s="1"/>
  <c r="CC796" i="11"/>
  <c r="CE796" i="11" s="1"/>
  <c r="CC797" i="11"/>
  <c r="CE797" i="11" s="1"/>
  <c r="CC798" i="11"/>
  <c r="CE798" i="11" s="1"/>
  <c r="CC799" i="11"/>
  <c r="CE799" i="11" s="1"/>
  <c r="CC800" i="11"/>
  <c r="CE800" i="11" s="1"/>
  <c r="CC801" i="11"/>
  <c r="CE801" i="11" s="1"/>
  <c r="CC802" i="11"/>
  <c r="CE802" i="11" s="1"/>
  <c r="CC803" i="11"/>
  <c r="CE803" i="11" s="1"/>
  <c r="CC804" i="11"/>
  <c r="CE804" i="11" s="1"/>
  <c r="CC805" i="11"/>
  <c r="CE805" i="11" s="1"/>
  <c r="CC806" i="11"/>
  <c r="CE806" i="11" s="1"/>
  <c r="CC807" i="11"/>
  <c r="CE807" i="11" s="1"/>
  <c r="CC808" i="11"/>
  <c r="CE808" i="11" s="1"/>
  <c r="CC809" i="11"/>
  <c r="CE809" i="11" s="1"/>
  <c r="CC810" i="11"/>
  <c r="CE810" i="11" s="1"/>
  <c r="CC811" i="11"/>
  <c r="CE811" i="11" s="1"/>
  <c r="CC812" i="11"/>
  <c r="CE812" i="11" s="1"/>
  <c r="CC813" i="11"/>
  <c r="CE813" i="11" s="1"/>
  <c r="CC814" i="11"/>
  <c r="CE814" i="11" s="1"/>
  <c r="CC815" i="11"/>
  <c r="CE815" i="11" s="1"/>
  <c r="CC816" i="11"/>
  <c r="CE816" i="11" s="1"/>
  <c r="CC817" i="11"/>
  <c r="CE817" i="11" s="1"/>
  <c r="CC818" i="11"/>
  <c r="CE818" i="11" s="1"/>
  <c r="CC819" i="11"/>
  <c r="CE819" i="11" s="1"/>
  <c r="CC820" i="11"/>
  <c r="CE820" i="11" s="1"/>
  <c r="CC821" i="11"/>
  <c r="CE821" i="11" s="1"/>
  <c r="CC822" i="11"/>
  <c r="CE822" i="11" s="1"/>
  <c r="CC823" i="11"/>
  <c r="CE823" i="11" s="1"/>
  <c r="CC824" i="11"/>
  <c r="CE824" i="11" s="1"/>
  <c r="CC825" i="11"/>
  <c r="CE825" i="11" s="1"/>
  <c r="CC826" i="11"/>
  <c r="CE826" i="11" s="1"/>
  <c r="CC827" i="11"/>
  <c r="CE827" i="11" s="1"/>
  <c r="CC828" i="11"/>
  <c r="CE828" i="11" s="1"/>
  <c r="CC829" i="11"/>
  <c r="CE829" i="11" s="1"/>
  <c r="CC830" i="11"/>
  <c r="CE830" i="11" s="1"/>
  <c r="CC831" i="11"/>
  <c r="CE831" i="11" s="1"/>
  <c r="CC832" i="11"/>
  <c r="CE832" i="11" s="1"/>
  <c r="CC833" i="11"/>
  <c r="CE833" i="11" s="1"/>
  <c r="CC834" i="11"/>
  <c r="CE834" i="11" s="1"/>
  <c r="CC835" i="11"/>
  <c r="CE835" i="11" s="1"/>
  <c r="CC836" i="11"/>
  <c r="CE836" i="11" s="1"/>
  <c r="CC837" i="11"/>
  <c r="CE837" i="11" s="1"/>
  <c r="CC838" i="11"/>
  <c r="CE838" i="11" s="1"/>
  <c r="CC839" i="11"/>
  <c r="CE839" i="11" s="1"/>
  <c r="CC840" i="11"/>
  <c r="CE840" i="11" s="1"/>
  <c r="CC841" i="11"/>
  <c r="CE841" i="11" s="1"/>
  <c r="CC842" i="11"/>
  <c r="CE842" i="11" s="1"/>
  <c r="CC843" i="11"/>
  <c r="CE843" i="11" s="1"/>
  <c r="CC844" i="11"/>
  <c r="CE844" i="11" s="1"/>
  <c r="CC845" i="11"/>
  <c r="CE845" i="11" s="1"/>
  <c r="CC846" i="11"/>
  <c r="CE846" i="11" s="1"/>
  <c r="CC847" i="11"/>
  <c r="CE847" i="11" s="1"/>
  <c r="CC848" i="11"/>
  <c r="CE848" i="11" s="1"/>
  <c r="CC849" i="11"/>
  <c r="CE849" i="11" s="1"/>
  <c r="CC850" i="11"/>
  <c r="CE850" i="11" s="1"/>
  <c r="CC851" i="11"/>
  <c r="CE851" i="11" s="1"/>
  <c r="CC852" i="11"/>
  <c r="CE852" i="11" s="1"/>
  <c r="CC853" i="11"/>
  <c r="CE853" i="11" s="1"/>
  <c r="CC854" i="11"/>
  <c r="CE854" i="11" s="1"/>
  <c r="CC855" i="11"/>
  <c r="CE855" i="11" s="1"/>
  <c r="CC856" i="11"/>
  <c r="CE856" i="11" s="1"/>
  <c r="CC857" i="11"/>
  <c r="CE857" i="11" s="1"/>
  <c r="CC858" i="11"/>
  <c r="CE858" i="11" s="1"/>
  <c r="CC859" i="11"/>
  <c r="CE859" i="11" s="1"/>
  <c r="CC860" i="11"/>
  <c r="CE860" i="11" s="1"/>
  <c r="CC861" i="11"/>
  <c r="CE861" i="11" s="1"/>
  <c r="CC862" i="11"/>
  <c r="CE862" i="11" s="1"/>
  <c r="CC863" i="11"/>
  <c r="CE863" i="11" s="1"/>
  <c r="CC864" i="11"/>
  <c r="CE864" i="11" s="1"/>
  <c r="CC865" i="11"/>
  <c r="CE865" i="11" s="1"/>
  <c r="CC866" i="11"/>
  <c r="CE866" i="11" s="1"/>
  <c r="CC867" i="11"/>
  <c r="CE867" i="11" s="1"/>
  <c r="CC868" i="11"/>
  <c r="CE868" i="11" s="1"/>
  <c r="CC869" i="11"/>
  <c r="CE869" i="11" s="1"/>
  <c r="CC870" i="11"/>
  <c r="CE870" i="11" s="1"/>
  <c r="CC871" i="11"/>
  <c r="CE871" i="11" s="1"/>
  <c r="CC872" i="11"/>
  <c r="CE872" i="11" s="1"/>
  <c r="CC873" i="11"/>
  <c r="CE873" i="11" s="1"/>
  <c r="CC874" i="11"/>
  <c r="CE874" i="11" s="1"/>
  <c r="CC875" i="11"/>
  <c r="CE875" i="11" s="1"/>
  <c r="CC876" i="11"/>
  <c r="CE876" i="11" s="1"/>
  <c r="CC877" i="11"/>
  <c r="CE877" i="11" s="1"/>
  <c r="CC878" i="11"/>
  <c r="CE878" i="11" s="1"/>
  <c r="CC879" i="11"/>
  <c r="CE879" i="11" s="1"/>
  <c r="CC880" i="11"/>
  <c r="CE880" i="11" s="1"/>
  <c r="CC881" i="11"/>
  <c r="CE881" i="11" s="1"/>
  <c r="CC882" i="11"/>
  <c r="CE882" i="11" s="1"/>
  <c r="CC883" i="11"/>
  <c r="CE883" i="11" s="1"/>
  <c r="CC884" i="11"/>
  <c r="CE884" i="11" s="1"/>
  <c r="CC885" i="11"/>
  <c r="CE885" i="11" s="1"/>
  <c r="CC886" i="11"/>
  <c r="CE886" i="11" s="1"/>
  <c r="CC887" i="11"/>
  <c r="CE887" i="11" s="1"/>
  <c r="CC888" i="11"/>
  <c r="CE888" i="11" s="1"/>
  <c r="CC889" i="11"/>
  <c r="CE889" i="11" s="1"/>
  <c r="CC890" i="11"/>
  <c r="CE890" i="11" s="1"/>
  <c r="CC891" i="11"/>
  <c r="CE891" i="11" s="1"/>
  <c r="CC892" i="11"/>
  <c r="CE892" i="11" s="1"/>
  <c r="CC893" i="11"/>
  <c r="CE893" i="11" s="1"/>
  <c r="CC894" i="11"/>
  <c r="CE894" i="11" s="1"/>
  <c r="CC895" i="11"/>
  <c r="CE895" i="11" s="1"/>
  <c r="CC896" i="11"/>
  <c r="CE896" i="11" s="1"/>
  <c r="CC897" i="11"/>
  <c r="CE897" i="11" s="1"/>
  <c r="CC898" i="11"/>
  <c r="CE898" i="11" s="1"/>
  <c r="CC899" i="11"/>
  <c r="CE899" i="11" s="1"/>
  <c r="CC900" i="11"/>
  <c r="CE900" i="11" s="1"/>
  <c r="CC901" i="11"/>
  <c r="CE901" i="11" s="1"/>
  <c r="CC902" i="11"/>
  <c r="CE902" i="11" s="1"/>
  <c r="CC903" i="11"/>
  <c r="CE903" i="11" s="1"/>
  <c r="CC904" i="11"/>
  <c r="CE904" i="11" s="1"/>
  <c r="CC905" i="11"/>
  <c r="CE905" i="11" s="1"/>
  <c r="CC906" i="11"/>
  <c r="CE906" i="11" s="1"/>
  <c r="CC907" i="11"/>
  <c r="CE907" i="11" s="1"/>
  <c r="CC908" i="11"/>
  <c r="CE908" i="11" s="1"/>
  <c r="CC909" i="11"/>
  <c r="CE909" i="11" s="1"/>
  <c r="CC910" i="11"/>
  <c r="CE910" i="11" s="1"/>
  <c r="CC911" i="11"/>
  <c r="CE911" i="11" s="1"/>
  <c r="CC912" i="11"/>
  <c r="CE912" i="11" s="1"/>
  <c r="CC913" i="11"/>
  <c r="CE913" i="11" s="1"/>
  <c r="CC914" i="11"/>
  <c r="CE914" i="11" s="1"/>
  <c r="CC915" i="11"/>
  <c r="CE915" i="11" s="1"/>
  <c r="CC916" i="11"/>
  <c r="CE916" i="11" s="1"/>
  <c r="CC917" i="11"/>
  <c r="CE917" i="11" s="1"/>
  <c r="CC918" i="11"/>
  <c r="CE918" i="11" s="1"/>
  <c r="CC919" i="11"/>
  <c r="CE919" i="11" s="1"/>
  <c r="CC920" i="11"/>
  <c r="CE920" i="11" s="1"/>
  <c r="CC921" i="11"/>
  <c r="CE921" i="11" s="1"/>
  <c r="CC922" i="11"/>
  <c r="CE922" i="11" s="1"/>
  <c r="CC923" i="11"/>
  <c r="CE923" i="11" s="1"/>
  <c r="CC924" i="11"/>
  <c r="CE924" i="11" s="1"/>
  <c r="CC925" i="11"/>
  <c r="CE925" i="11" s="1"/>
  <c r="CC926" i="11"/>
  <c r="CE926" i="11" s="1"/>
  <c r="CC927" i="11"/>
  <c r="CE927" i="11" s="1"/>
  <c r="CC928" i="11"/>
  <c r="CE928" i="11" s="1"/>
  <c r="CC929" i="11"/>
  <c r="CE929" i="11" s="1"/>
  <c r="CC930" i="11"/>
  <c r="CE930" i="11" s="1"/>
  <c r="CC931" i="11"/>
  <c r="CE931" i="11" s="1"/>
  <c r="CC932" i="11"/>
  <c r="CE932" i="11" s="1"/>
  <c r="CC933" i="11"/>
  <c r="CE933" i="11" s="1"/>
  <c r="CC934" i="11"/>
  <c r="CE934" i="11" s="1"/>
  <c r="CC935" i="11"/>
  <c r="CE935" i="11" s="1"/>
  <c r="CC936" i="11"/>
  <c r="CE936" i="11" s="1"/>
  <c r="CC937" i="11"/>
  <c r="CE937" i="11" s="1"/>
  <c r="CC938" i="11"/>
  <c r="CE938" i="11" s="1"/>
  <c r="CC939" i="11"/>
  <c r="CE939" i="11" s="1"/>
  <c r="CC940" i="11"/>
  <c r="CE940" i="11" s="1"/>
  <c r="CC941" i="11"/>
  <c r="CE941" i="11" s="1"/>
  <c r="CC942" i="11"/>
  <c r="CE942" i="11" s="1"/>
  <c r="CC943" i="11"/>
  <c r="CE943" i="11" s="1"/>
  <c r="CC944" i="11"/>
  <c r="CE944" i="11" s="1"/>
  <c r="CC945" i="11"/>
  <c r="CE945" i="11" s="1"/>
  <c r="CC946" i="11"/>
  <c r="CE946" i="11" s="1"/>
  <c r="CC947" i="11"/>
  <c r="CE947" i="11" s="1"/>
  <c r="CC948" i="11"/>
  <c r="CE948" i="11" s="1"/>
  <c r="CC949" i="11"/>
  <c r="CE949" i="11" s="1"/>
  <c r="CC950" i="11"/>
  <c r="CE950" i="11" s="1"/>
  <c r="CC951" i="11"/>
  <c r="CE951" i="11" s="1"/>
  <c r="CC952" i="11"/>
  <c r="CE952" i="11" s="1"/>
  <c r="CC953" i="11"/>
  <c r="CE953" i="11" s="1"/>
  <c r="CC954" i="11"/>
  <c r="CE954" i="11" s="1"/>
  <c r="CC955" i="11"/>
  <c r="CE955" i="11" s="1"/>
  <c r="CC956" i="11"/>
  <c r="CE956" i="11" s="1"/>
  <c r="CC957" i="11"/>
  <c r="CE957" i="11" s="1"/>
  <c r="CC958" i="11"/>
  <c r="CE958" i="11" s="1"/>
  <c r="CC959" i="11"/>
  <c r="CE959" i="11" s="1"/>
  <c r="CC960" i="11"/>
  <c r="CE960" i="11" s="1"/>
  <c r="CC961" i="11"/>
  <c r="CE961" i="11" s="1"/>
  <c r="CC962" i="11"/>
  <c r="CE962" i="11" s="1"/>
  <c r="CC963" i="11"/>
  <c r="CE963" i="11" s="1"/>
  <c r="CC964" i="11"/>
  <c r="CE964" i="11" s="1"/>
  <c r="CC965" i="11"/>
  <c r="CE965" i="11" s="1"/>
  <c r="CC966" i="11"/>
  <c r="CE966" i="11" s="1"/>
  <c r="CC967" i="11"/>
  <c r="CE967" i="11" s="1"/>
  <c r="CC968" i="11"/>
  <c r="CE968" i="11" s="1"/>
  <c r="CC969" i="11"/>
  <c r="CE969" i="11" s="1"/>
  <c r="CC970" i="11"/>
  <c r="CE970" i="11" s="1"/>
  <c r="CC971" i="11"/>
  <c r="CE971" i="11" s="1"/>
  <c r="CC972" i="11"/>
  <c r="CE972" i="11" s="1"/>
  <c r="CC973" i="11"/>
  <c r="CE973" i="11" s="1"/>
  <c r="CC974" i="11"/>
  <c r="CE974" i="11" s="1"/>
  <c r="CC975" i="11"/>
  <c r="CE975" i="11" s="1"/>
  <c r="CC976" i="11"/>
  <c r="CE976" i="11" s="1"/>
  <c r="CC977" i="11"/>
  <c r="CE977" i="11" s="1"/>
  <c r="CC978" i="11"/>
  <c r="CE978" i="11" s="1"/>
  <c r="CC979" i="11"/>
  <c r="CE979" i="11" s="1"/>
  <c r="CC980" i="11"/>
  <c r="CE980" i="11" s="1"/>
  <c r="CC981" i="11"/>
  <c r="CE981" i="11" s="1"/>
  <c r="CC982" i="11"/>
  <c r="CE982" i="11" s="1"/>
  <c r="CC983" i="11"/>
  <c r="CE983" i="11" s="1"/>
  <c r="CC984" i="11"/>
  <c r="CE984" i="11" s="1"/>
  <c r="CC985" i="11"/>
  <c r="CE985" i="11" s="1"/>
  <c r="CC986" i="11"/>
  <c r="CE986" i="11" s="1"/>
  <c r="CC987" i="11"/>
  <c r="CE987" i="11" s="1"/>
  <c r="CC988" i="11"/>
  <c r="CE988" i="11" s="1"/>
  <c r="CC989" i="11"/>
  <c r="CE989" i="11" s="1"/>
  <c r="CC990" i="11"/>
  <c r="CE990" i="11" s="1"/>
  <c r="CC991" i="11"/>
  <c r="CE991" i="11" s="1"/>
  <c r="CC992" i="11"/>
  <c r="CE992" i="11" s="1"/>
  <c r="CC993" i="11"/>
  <c r="CE993" i="11" s="1"/>
  <c r="CC994" i="11"/>
  <c r="CE994" i="11" s="1"/>
  <c r="CC995" i="11"/>
  <c r="CE995" i="11" s="1"/>
  <c r="CC996" i="11"/>
  <c r="CE996" i="11" s="1"/>
  <c r="CC997" i="11"/>
  <c r="CE997" i="11" s="1"/>
  <c r="CC998" i="11"/>
  <c r="CE998" i="11" s="1"/>
  <c r="CC999" i="11"/>
  <c r="CE999" i="11" s="1"/>
  <c r="CC1000" i="11"/>
  <c r="CE1000" i="11" s="1"/>
  <c r="CC1001" i="11"/>
  <c r="CE1001" i="11" s="1"/>
  <c r="CC1002" i="11"/>
  <c r="CE1002" i="11" s="1"/>
  <c r="CC1003" i="11"/>
  <c r="CE1003" i="11" s="1"/>
  <c r="CC1004" i="11"/>
  <c r="CE1004" i="11" s="1"/>
  <c r="BR15" i="11"/>
  <c r="BR18" i="11"/>
  <c r="BR19" i="11"/>
  <c r="BT19" i="11" s="1"/>
  <c r="BR20" i="11"/>
  <c r="BT20" i="11" s="1"/>
  <c r="BR21" i="11"/>
  <c r="BT21" i="11" s="1"/>
  <c r="BR22" i="11"/>
  <c r="BT22" i="11" s="1"/>
  <c r="BR23" i="11"/>
  <c r="BT23" i="11" s="1"/>
  <c r="BR24" i="11"/>
  <c r="BT24" i="11" s="1"/>
  <c r="BR25" i="11"/>
  <c r="BT25" i="11" s="1"/>
  <c r="BR26" i="11"/>
  <c r="BT26" i="11" s="1"/>
  <c r="BR27" i="11"/>
  <c r="BT27" i="11" s="1"/>
  <c r="BR28" i="11"/>
  <c r="BT28" i="11" s="1"/>
  <c r="BR29" i="11"/>
  <c r="BT29" i="11" s="1"/>
  <c r="BR30" i="11"/>
  <c r="BT30" i="11" s="1"/>
  <c r="BR31" i="11"/>
  <c r="BT31" i="11" s="1"/>
  <c r="BR32" i="11"/>
  <c r="BT32" i="11" s="1"/>
  <c r="BR33" i="11"/>
  <c r="BT33" i="11" s="1"/>
  <c r="BR34" i="11"/>
  <c r="BT34" i="11" s="1"/>
  <c r="BR35" i="11"/>
  <c r="BT35" i="11" s="1"/>
  <c r="BR36" i="11"/>
  <c r="BT36" i="11" s="1"/>
  <c r="BR37" i="11"/>
  <c r="BT37" i="11" s="1"/>
  <c r="BR38" i="11"/>
  <c r="BT38" i="11" s="1"/>
  <c r="BR39" i="11"/>
  <c r="BT39" i="11" s="1"/>
  <c r="BR40" i="11"/>
  <c r="BT40" i="11" s="1"/>
  <c r="BR41" i="11"/>
  <c r="BT41" i="11" s="1"/>
  <c r="BR42" i="11"/>
  <c r="BT42" i="11" s="1"/>
  <c r="BR43" i="11"/>
  <c r="BT43" i="11" s="1"/>
  <c r="BR44" i="11"/>
  <c r="BT44" i="11" s="1"/>
  <c r="BR45" i="11"/>
  <c r="BT45" i="11" s="1"/>
  <c r="BR46" i="11"/>
  <c r="BT46" i="11" s="1"/>
  <c r="BR47" i="11"/>
  <c r="BT47" i="11" s="1"/>
  <c r="BR48" i="11"/>
  <c r="BT48" i="11" s="1"/>
  <c r="BR49" i="11"/>
  <c r="BT49" i="11" s="1"/>
  <c r="BR50" i="11"/>
  <c r="BT50" i="11" s="1"/>
  <c r="BR51" i="11"/>
  <c r="BT51" i="11" s="1"/>
  <c r="BR52" i="11"/>
  <c r="BT52" i="11" s="1"/>
  <c r="BR53" i="11"/>
  <c r="BT53" i="11" s="1"/>
  <c r="BR54" i="11"/>
  <c r="BT54" i="11" s="1"/>
  <c r="BR55" i="11"/>
  <c r="BT55" i="11" s="1"/>
  <c r="BR56" i="11"/>
  <c r="BT56" i="11" s="1"/>
  <c r="BR57" i="11"/>
  <c r="BT57" i="11" s="1"/>
  <c r="BR58" i="11"/>
  <c r="BT58" i="11" s="1"/>
  <c r="BR59" i="11"/>
  <c r="BT59" i="11" s="1"/>
  <c r="BR60" i="11"/>
  <c r="BT60" i="11" s="1"/>
  <c r="BR61" i="11"/>
  <c r="BT61" i="11" s="1"/>
  <c r="BR62" i="11"/>
  <c r="BT62" i="11" s="1"/>
  <c r="BR63" i="11"/>
  <c r="BT63" i="11" s="1"/>
  <c r="BR64" i="11"/>
  <c r="BT64" i="11" s="1"/>
  <c r="BR65" i="11"/>
  <c r="BT65" i="11" s="1"/>
  <c r="BR66" i="11"/>
  <c r="BT66" i="11" s="1"/>
  <c r="BR67" i="11"/>
  <c r="BT67" i="11" s="1"/>
  <c r="BR68" i="11"/>
  <c r="BT68" i="11" s="1"/>
  <c r="BR69" i="11"/>
  <c r="BT69" i="11" s="1"/>
  <c r="BR70" i="11"/>
  <c r="BT70" i="11" s="1"/>
  <c r="BR71" i="11"/>
  <c r="BT71" i="11" s="1"/>
  <c r="BR72" i="11"/>
  <c r="BT72" i="11" s="1"/>
  <c r="BR73" i="11"/>
  <c r="BT73" i="11" s="1"/>
  <c r="BR74" i="11"/>
  <c r="BT74" i="11" s="1"/>
  <c r="BR75" i="11"/>
  <c r="BT75" i="11" s="1"/>
  <c r="BR76" i="11"/>
  <c r="BT76" i="11" s="1"/>
  <c r="BR77" i="11"/>
  <c r="BT77" i="11" s="1"/>
  <c r="BR78" i="11"/>
  <c r="BT78" i="11" s="1"/>
  <c r="BR79" i="11"/>
  <c r="BT79" i="11" s="1"/>
  <c r="BR80" i="11"/>
  <c r="BT80" i="11" s="1"/>
  <c r="BR81" i="11"/>
  <c r="BT81" i="11" s="1"/>
  <c r="BR82" i="11"/>
  <c r="BT82" i="11" s="1"/>
  <c r="BR83" i="11"/>
  <c r="BT83" i="11" s="1"/>
  <c r="BR84" i="11"/>
  <c r="BT84" i="11" s="1"/>
  <c r="BR85" i="11"/>
  <c r="BT85" i="11" s="1"/>
  <c r="BR86" i="11"/>
  <c r="BT86" i="11" s="1"/>
  <c r="BR87" i="11"/>
  <c r="BT87" i="11" s="1"/>
  <c r="BR88" i="11"/>
  <c r="BT88" i="11" s="1"/>
  <c r="BR89" i="11"/>
  <c r="BT89" i="11" s="1"/>
  <c r="BR90" i="11"/>
  <c r="BT90" i="11" s="1"/>
  <c r="BR91" i="11"/>
  <c r="BT91" i="11" s="1"/>
  <c r="BR92" i="11"/>
  <c r="BT92" i="11" s="1"/>
  <c r="BR93" i="11"/>
  <c r="BT93" i="11" s="1"/>
  <c r="BR94" i="11"/>
  <c r="BT94" i="11" s="1"/>
  <c r="BR95" i="11"/>
  <c r="BT95" i="11" s="1"/>
  <c r="BR96" i="11"/>
  <c r="BT96" i="11" s="1"/>
  <c r="BR97" i="11"/>
  <c r="BT97" i="11" s="1"/>
  <c r="BR98" i="11"/>
  <c r="BT98" i="11" s="1"/>
  <c r="BR99" i="11"/>
  <c r="BT99" i="11" s="1"/>
  <c r="BR100" i="11"/>
  <c r="BT100" i="11" s="1"/>
  <c r="BR101" i="11"/>
  <c r="BT101" i="11" s="1"/>
  <c r="BR102" i="11"/>
  <c r="BT102" i="11" s="1"/>
  <c r="BR103" i="11"/>
  <c r="BT103" i="11" s="1"/>
  <c r="BR104" i="11"/>
  <c r="BT104" i="11" s="1"/>
  <c r="BR105" i="11"/>
  <c r="BT105" i="11" s="1"/>
  <c r="BR106" i="11"/>
  <c r="BT106" i="11" s="1"/>
  <c r="BR107" i="11"/>
  <c r="BT107" i="11" s="1"/>
  <c r="BR108" i="11"/>
  <c r="BT108" i="11" s="1"/>
  <c r="BR109" i="11"/>
  <c r="BT109" i="11" s="1"/>
  <c r="BR110" i="11"/>
  <c r="BT110" i="11" s="1"/>
  <c r="BR111" i="11"/>
  <c r="BT111" i="11" s="1"/>
  <c r="BR112" i="11"/>
  <c r="BT112" i="11" s="1"/>
  <c r="BR113" i="11"/>
  <c r="BT113" i="11" s="1"/>
  <c r="BR114" i="11"/>
  <c r="BT114" i="11" s="1"/>
  <c r="BR115" i="11"/>
  <c r="BT115" i="11" s="1"/>
  <c r="BR116" i="11"/>
  <c r="BT116" i="11" s="1"/>
  <c r="BR117" i="11"/>
  <c r="BT117" i="11" s="1"/>
  <c r="BR118" i="11"/>
  <c r="BT118" i="11" s="1"/>
  <c r="BR119" i="11"/>
  <c r="BT119" i="11" s="1"/>
  <c r="BR120" i="11"/>
  <c r="BT120" i="11" s="1"/>
  <c r="BR121" i="11"/>
  <c r="BT121" i="11" s="1"/>
  <c r="BR122" i="11"/>
  <c r="BT122" i="11" s="1"/>
  <c r="BR123" i="11"/>
  <c r="BT123" i="11" s="1"/>
  <c r="BR124" i="11"/>
  <c r="BT124" i="11" s="1"/>
  <c r="BR125" i="11"/>
  <c r="BT125" i="11" s="1"/>
  <c r="BR126" i="11"/>
  <c r="BT126" i="11" s="1"/>
  <c r="BR127" i="11"/>
  <c r="BT127" i="11" s="1"/>
  <c r="BR128" i="11"/>
  <c r="BT128" i="11" s="1"/>
  <c r="BR129" i="11"/>
  <c r="BT129" i="11" s="1"/>
  <c r="BR130" i="11"/>
  <c r="BT130" i="11" s="1"/>
  <c r="BR131" i="11"/>
  <c r="BT131" i="11" s="1"/>
  <c r="BR132" i="11"/>
  <c r="BT132" i="11" s="1"/>
  <c r="BR133" i="11"/>
  <c r="BT133" i="11" s="1"/>
  <c r="BR134" i="11"/>
  <c r="BT134" i="11" s="1"/>
  <c r="BR135" i="11"/>
  <c r="BT135" i="11" s="1"/>
  <c r="BR136" i="11"/>
  <c r="BT136" i="11" s="1"/>
  <c r="BR137" i="11"/>
  <c r="BT137" i="11" s="1"/>
  <c r="BR138" i="11"/>
  <c r="BT138" i="11" s="1"/>
  <c r="BR139" i="11"/>
  <c r="BT139" i="11" s="1"/>
  <c r="BR140" i="11"/>
  <c r="BT140" i="11" s="1"/>
  <c r="BR141" i="11"/>
  <c r="BT141" i="11" s="1"/>
  <c r="BR142" i="11"/>
  <c r="BT142" i="11" s="1"/>
  <c r="BR143" i="11"/>
  <c r="BT143" i="11" s="1"/>
  <c r="BR144" i="11"/>
  <c r="BT144" i="11" s="1"/>
  <c r="BR145" i="11"/>
  <c r="BT145" i="11" s="1"/>
  <c r="BR146" i="11"/>
  <c r="BT146" i="11" s="1"/>
  <c r="BR147" i="11"/>
  <c r="BT147" i="11" s="1"/>
  <c r="BR148" i="11"/>
  <c r="BT148" i="11" s="1"/>
  <c r="BR149" i="11"/>
  <c r="BT149" i="11" s="1"/>
  <c r="BR150" i="11"/>
  <c r="BT150" i="11" s="1"/>
  <c r="BR151" i="11"/>
  <c r="BT151" i="11" s="1"/>
  <c r="BR152" i="11"/>
  <c r="BT152" i="11" s="1"/>
  <c r="BR153" i="11"/>
  <c r="BT153" i="11" s="1"/>
  <c r="BR154" i="11"/>
  <c r="BT154" i="11" s="1"/>
  <c r="BR155" i="11"/>
  <c r="BT155" i="11" s="1"/>
  <c r="BR156" i="11"/>
  <c r="BT156" i="11" s="1"/>
  <c r="BR157" i="11"/>
  <c r="BT157" i="11" s="1"/>
  <c r="BR158" i="11"/>
  <c r="BT158" i="11" s="1"/>
  <c r="BR159" i="11"/>
  <c r="BT159" i="11" s="1"/>
  <c r="BR160" i="11"/>
  <c r="BT160" i="11" s="1"/>
  <c r="BR161" i="11"/>
  <c r="BT161" i="11" s="1"/>
  <c r="BR162" i="11"/>
  <c r="BT162" i="11" s="1"/>
  <c r="BR163" i="11"/>
  <c r="BT163" i="11" s="1"/>
  <c r="BR164" i="11"/>
  <c r="BT164" i="11" s="1"/>
  <c r="BR165" i="11"/>
  <c r="BT165" i="11" s="1"/>
  <c r="BR166" i="11"/>
  <c r="BT166" i="11" s="1"/>
  <c r="BR167" i="11"/>
  <c r="BT167" i="11" s="1"/>
  <c r="BR168" i="11"/>
  <c r="BT168" i="11" s="1"/>
  <c r="BR169" i="11"/>
  <c r="BT169" i="11" s="1"/>
  <c r="BR170" i="11"/>
  <c r="BT170" i="11" s="1"/>
  <c r="BR171" i="11"/>
  <c r="BT171" i="11" s="1"/>
  <c r="BR172" i="11"/>
  <c r="BT172" i="11" s="1"/>
  <c r="BR173" i="11"/>
  <c r="BT173" i="11" s="1"/>
  <c r="BR174" i="11"/>
  <c r="BT174" i="11" s="1"/>
  <c r="BR175" i="11"/>
  <c r="BT175" i="11" s="1"/>
  <c r="BR176" i="11"/>
  <c r="BT176" i="11" s="1"/>
  <c r="BR177" i="11"/>
  <c r="BT177" i="11" s="1"/>
  <c r="BR178" i="11"/>
  <c r="BT178" i="11" s="1"/>
  <c r="BR179" i="11"/>
  <c r="BT179" i="11" s="1"/>
  <c r="BR180" i="11"/>
  <c r="BT180" i="11" s="1"/>
  <c r="BR181" i="11"/>
  <c r="BT181" i="11" s="1"/>
  <c r="BR182" i="11"/>
  <c r="BT182" i="11" s="1"/>
  <c r="BR183" i="11"/>
  <c r="BT183" i="11" s="1"/>
  <c r="BR184" i="11"/>
  <c r="BT184" i="11" s="1"/>
  <c r="BR185" i="11"/>
  <c r="BT185" i="11" s="1"/>
  <c r="BR186" i="11"/>
  <c r="BT186" i="11" s="1"/>
  <c r="BR187" i="11"/>
  <c r="BT187" i="11" s="1"/>
  <c r="BR188" i="11"/>
  <c r="BT188" i="11" s="1"/>
  <c r="BR189" i="11"/>
  <c r="BT189" i="11" s="1"/>
  <c r="BR190" i="11"/>
  <c r="BT190" i="11" s="1"/>
  <c r="BR191" i="11"/>
  <c r="BT191" i="11" s="1"/>
  <c r="BR192" i="11"/>
  <c r="BT192" i="11" s="1"/>
  <c r="BR193" i="11"/>
  <c r="BT193" i="11" s="1"/>
  <c r="BR194" i="11"/>
  <c r="BT194" i="11" s="1"/>
  <c r="BR195" i="11"/>
  <c r="BT195" i="11" s="1"/>
  <c r="BR196" i="11"/>
  <c r="BT196" i="11" s="1"/>
  <c r="BR197" i="11"/>
  <c r="BT197" i="11" s="1"/>
  <c r="BR198" i="11"/>
  <c r="BT198" i="11" s="1"/>
  <c r="BR199" i="11"/>
  <c r="BT199" i="11" s="1"/>
  <c r="BR200" i="11"/>
  <c r="BT200" i="11" s="1"/>
  <c r="BR201" i="11"/>
  <c r="BT201" i="11" s="1"/>
  <c r="BR202" i="11"/>
  <c r="BT202" i="11" s="1"/>
  <c r="BR203" i="11"/>
  <c r="BT203" i="11" s="1"/>
  <c r="BR204" i="11"/>
  <c r="BT204" i="11" s="1"/>
  <c r="BR205" i="11"/>
  <c r="BT205" i="11" s="1"/>
  <c r="BR206" i="11"/>
  <c r="BT206" i="11" s="1"/>
  <c r="BR207" i="11"/>
  <c r="BT207" i="11" s="1"/>
  <c r="BR208" i="11"/>
  <c r="BT208" i="11" s="1"/>
  <c r="BR209" i="11"/>
  <c r="BT209" i="11" s="1"/>
  <c r="BR210" i="11"/>
  <c r="BT210" i="11" s="1"/>
  <c r="BR211" i="11"/>
  <c r="BT211" i="11" s="1"/>
  <c r="BR212" i="11"/>
  <c r="BT212" i="11" s="1"/>
  <c r="BR213" i="11"/>
  <c r="BT213" i="11" s="1"/>
  <c r="BR214" i="11"/>
  <c r="BT214" i="11" s="1"/>
  <c r="BR215" i="11"/>
  <c r="BT215" i="11" s="1"/>
  <c r="BR216" i="11"/>
  <c r="BT216" i="11" s="1"/>
  <c r="BR217" i="11"/>
  <c r="BT217" i="11" s="1"/>
  <c r="BR218" i="11"/>
  <c r="BT218" i="11" s="1"/>
  <c r="BR219" i="11"/>
  <c r="BT219" i="11" s="1"/>
  <c r="BR220" i="11"/>
  <c r="BT220" i="11" s="1"/>
  <c r="BR221" i="11"/>
  <c r="BT221" i="11" s="1"/>
  <c r="BR222" i="11"/>
  <c r="BT222" i="11" s="1"/>
  <c r="BR223" i="11"/>
  <c r="BT223" i="11" s="1"/>
  <c r="BR224" i="11"/>
  <c r="BT224" i="11" s="1"/>
  <c r="BR225" i="11"/>
  <c r="BT225" i="11" s="1"/>
  <c r="BR226" i="11"/>
  <c r="BT226" i="11" s="1"/>
  <c r="BR227" i="11"/>
  <c r="BT227" i="11" s="1"/>
  <c r="BR228" i="11"/>
  <c r="BT228" i="11" s="1"/>
  <c r="BR229" i="11"/>
  <c r="BT229" i="11" s="1"/>
  <c r="BR230" i="11"/>
  <c r="BT230" i="11" s="1"/>
  <c r="BR231" i="11"/>
  <c r="BT231" i="11" s="1"/>
  <c r="BR232" i="11"/>
  <c r="BT232" i="11" s="1"/>
  <c r="BR233" i="11"/>
  <c r="BT233" i="11" s="1"/>
  <c r="BR234" i="11"/>
  <c r="BT234" i="11" s="1"/>
  <c r="BR235" i="11"/>
  <c r="BT235" i="11" s="1"/>
  <c r="BR236" i="11"/>
  <c r="BT236" i="11" s="1"/>
  <c r="BR237" i="11"/>
  <c r="BT237" i="11" s="1"/>
  <c r="BR238" i="11"/>
  <c r="BT238" i="11" s="1"/>
  <c r="BR239" i="11"/>
  <c r="BT239" i="11" s="1"/>
  <c r="BR240" i="11"/>
  <c r="BT240" i="11" s="1"/>
  <c r="BR241" i="11"/>
  <c r="BT241" i="11" s="1"/>
  <c r="BR242" i="11"/>
  <c r="BT242" i="11" s="1"/>
  <c r="BR243" i="11"/>
  <c r="BT243" i="11" s="1"/>
  <c r="BR244" i="11"/>
  <c r="BT244" i="11" s="1"/>
  <c r="BR245" i="11"/>
  <c r="BT245" i="11" s="1"/>
  <c r="BR246" i="11"/>
  <c r="BT246" i="11" s="1"/>
  <c r="BR247" i="11"/>
  <c r="BT247" i="11" s="1"/>
  <c r="BR248" i="11"/>
  <c r="BT248" i="11" s="1"/>
  <c r="BR249" i="11"/>
  <c r="BT249" i="11" s="1"/>
  <c r="BR250" i="11"/>
  <c r="BT250" i="11" s="1"/>
  <c r="BR251" i="11"/>
  <c r="BT251" i="11" s="1"/>
  <c r="BR252" i="11"/>
  <c r="BT252" i="11" s="1"/>
  <c r="BR253" i="11"/>
  <c r="BT253" i="11" s="1"/>
  <c r="BR254" i="11"/>
  <c r="BT254" i="11" s="1"/>
  <c r="BR255" i="11"/>
  <c r="BT255" i="11" s="1"/>
  <c r="BR256" i="11"/>
  <c r="BT256" i="11" s="1"/>
  <c r="BR257" i="11"/>
  <c r="BT257" i="11" s="1"/>
  <c r="BR258" i="11"/>
  <c r="BT258" i="11" s="1"/>
  <c r="BR259" i="11"/>
  <c r="BT259" i="11" s="1"/>
  <c r="BR260" i="11"/>
  <c r="BT260" i="11" s="1"/>
  <c r="BR261" i="11"/>
  <c r="BT261" i="11" s="1"/>
  <c r="BR262" i="11"/>
  <c r="BT262" i="11" s="1"/>
  <c r="BR263" i="11"/>
  <c r="BT263" i="11" s="1"/>
  <c r="BR264" i="11"/>
  <c r="BT264" i="11" s="1"/>
  <c r="BR265" i="11"/>
  <c r="BT265" i="11" s="1"/>
  <c r="BR266" i="11"/>
  <c r="BT266" i="11" s="1"/>
  <c r="BR267" i="11"/>
  <c r="BT267" i="11" s="1"/>
  <c r="BR268" i="11"/>
  <c r="BT268" i="11" s="1"/>
  <c r="BR269" i="11"/>
  <c r="BT269" i="11" s="1"/>
  <c r="BR270" i="11"/>
  <c r="BT270" i="11" s="1"/>
  <c r="BR271" i="11"/>
  <c r="BT271" i="11" s="1"/>
  <c r="BR272" i="11"/>
  <c r="BT272" i="11" s="1"/>
  <c r="BR273" i="11"/>
  <c r="BT273" i="11" s="1"/>
  <c r="BR274" i="11"/>
  <c r="BT274" i="11" s="1"/>
  <c r="BR275" i="11"/>
  <c r="BT275" i="11" s="1"/>
  <c r="BR276" i="11"/>
  <c r="BT276" i="11" s="1"/>
  <c r="BR277" i="11"/>
  <c r="BT277" i="11" s="1"/>
  <c r="BR278" i="11"/>
  <c r="BT278" i="11" s="1"/>
  <c r="BR279" i="11"/>
  <c r="BT279" i="11" s="1"/>
  <c r="BR280" i="11"/>
  <c r="BT280" i="11" s="1"/>
  <c r="BR281" i="11"/>
  <c r="BT281" i="11" s="1"/>
  <c r="BR282" i="11"/>
  <c r="BT282" i="11" s="1"/>
  <c r="BR283" i="11"/>
  <c r="BT283" i="11" s="1"/>
  <c r="BR284" i="11"/>
  <c r="BT284" i="11" s="1"/>
  <c r="BR285" i="11"/>
  <c r="BT285" i="11" s="1"/>
  <c r="BR286" i="11"/>
  <c r="BT286" i="11" s="1"/>
  <c r="BR287" i="11"/>
  <c r="BT287" i="11" s="1"/>
  <c r="BR288" i="11"/>
  <c r="BT288" i="11" s="1"/>
  <c r="BR289" i="11"/>
  <c r="BT289" i="11" s="1"/>
  <c r="BR290" i="11"/>
  <c r="BT290" i="11" s="1"/>
  <c r="BR291" i="11"/>
  <c r="BT291" i="11" s="1"/>
  <c r="BR292" i="11"/>
  <c r="BT292" i="11" s="1"/>
  <c r="BR293" i="11"/>
  <c r="BT293" i="11" s="1"/>
  <c r="BR294" i="11"/>
  <c r="BT294" i="11" s="1"/>
  <c r="BR295" i="11"/>
  <c r="BT295" i="11" s="1"/>
  <c r="BR296" i="11"/>
  <c r="BT296" i="11" s="1"/>
  <c r="BR297" i="11"/>
  <c r="BT297" i="11" s="1"/>
  <c r="BR298" i="11"/>
  <c r="BT298" i="11" s="1"/>
  <c r="BR299" i="11"/>
  <c r="BT299" i="11" s="1"/>
  <c r="BR300" i="11"/>
  <c r="BT300" i="11" s="1"/>
  <c r="BR301" i="11"/>
  <c r="BT301" i="11" s="1"/>
  <c r="BR302" i="11"/>
  <c r="BT302" i="11" s="1"/>
  <c r="BR303" i="11"/>
  <c r="BT303" i="11" s="1"/>
  <c r="BR304" i="11"/>
  <c r="BT304" i="11" s="1"/>
  <c r="BR305" i="11"/>
  <c r="BT305" i="11" s="1"/>
  <c r="BR306" i="11"/>
  <c r="BT306" i="11" s="1"/>
  <c r="BR307" i="11"/>
  <c r="BT307" i="11" s="1"/>
  <c r="BR308" i="11"/>
  <c r="BT308" i="11" s="1"/>
  <c r="BR309" i="11"/>
  <c r="BT309" i="11" s="1"/>
  <c r="BR310" i="11"/>
  <c r="BT310" i="11" s="1"/>
  <c r="BR311" i="11"/>
  <c r="BT311" i="11" s="1"/>
  <c r="BR312" i="11"/>
  <c r="BT312" i="11" s="1"/>
  <c r="BR313" i="11"/>
  <c r="BT313" i="11" s="1"/>
  <c r="BR314" i="11"/>
  <c r="BT314" i="11" s="1"/>
  <c r="BR315" i="11"/>
  <c r="BT315" i="11" s="1"/>
  <c r="BR316" i="11"/>
  <c r="BT316" i="11" s="1"/>
  <c r="BR317" i="11"/>
  <c r="BT317" i="11" s="1"/>
  <c r="BR318" i="11"/>
  <c r="BT318" i="11" s="1"/>
  <c r="BR319" i="11"/>
  <c r="BT319" i="11" s="1"/>
  <c r="BR320" i="11"/>
  <c r="BT320" i="11" s="1"/>
  <c r="BR321" i="11"/>
  <c r="BT321" i="11" s="1"/>
  <c r="BR322" i="11"/>
  <c r="BT322" i="11" s="1"/>
  <c r="BR323" i="11"/>
  <c r="BT323" i="11" s="1"/>
  <c r="BR324" i="11"/>
  <c r="BT324" i="11" s="1"/>
  <c r="BR325" i="11"/>
  <c r="BT325" i="11" s="1"/>
  <c r="BR326" i="11"/>
  <c r="BT326" i="11" s="1"/>
  <c r="BR327" i="11"/>
  <c r="BT327" i="11" s="1"/>
  <c r="BR328" i="11"/>
  <c r="BT328" i="11" s="1"/>
  <c r="BR329" i="11"/>
  <c r="BT329" i="11" s="1"/>
  <c r="BR330" i="11"/>
  <c r="BT330" i="11" s="1"/>
  <c r="BR331" i="11"/>
  <c r="BT331" i="11" s="1"/>
  <c r="BR332" i="11"/>
  <c r="BT332" i="11" s="1"/>
  <c r="BR333" i="11"/>
  <c r="BT333" i="11" s="1"/>
  <c r="BR334" i="11"/>
  <c r="BT334" i="11" s="1"/>
  <c r="BR335" i="11"/>
  <c r="BT335" i="11" s="1"/>
  <c r="BR336" i="11"/>
  <c r="BT336" i="11" s="1"/>
  <c r="BR337" i="11"/>
  <c r="BT337" i="11" s="1"/>
  <c r="BR338" i="11"/>
  <c r="BT338" i="11" s="1"/>
  <c r="BR339" i="11"/>
  <c r="BT339" i="11" s="1"/>
  <c r="BR340" i="11"/>
  <c r="BT340" i="11" s="1"/>
  <c r="BR341" i="11"/>
  <c r="BT341" i="11" s="1"/>
  <c r="BR342" i="11"/>
  <c r="BT342" i="11" s="1"/>
  <c r="BR343" i="11"/>
  <c r="BT343" i="11" s="1"/>
  <c r="BR344" i="11"/>
  <c r="BT344" i="11" s="1"/>
  <c r="BR345" i="11"/>
  <c r="BT345" i="11" s="1"/>
  <c r="BR346" i="11"/>
  <c r="BT346" i="11" s="1"/>
  <c r="BR347" i="11"/>
  <c r="BT347" i="11" s="1"/>
  <c r="BR348" i="11"/>
  <c r="BT348" i="11" s="1"/>
  <c r="BR349" i="11"/>
  <c r="BT349" i="11" s="1"/>
  <c r="BR350" i="11"/>
  <c r="BT350" i="11" s="1"/>
  <c r="BR351" i="11"/>
  <c r="BT351" i="11" s="1"/>
  <c r="BR352" i="11"/>
  <c r="BT352" i="11" s="1"/>
  <c r="BR353" i="11"/>
  <c r="BT353" i="11" s="1"/>
  <c r="BR354" i="11"/>
  <c r="BT354" i="11" s="1"/>
  <c r="BR355" i="11"/>
  <c r="BT355" i="11" s="1"/>
  <c r="BR356" i="11"/>
  <c r="BT356" i="11" s="1"/>
  <c r="BR357" i="11"/>
  <c r="BT357" i="11" s="1"/>
  <c r="BR358" i="11"/>
  <c r="BT358" i="11" s="1"/>
  <c r="BR359" i="11"/>
  <c r="BT359" i="11" s="1"/>
  <c r="BR360" i="11"/>
  <c r="BT360" i="11" s="1"/>
  <c r="BR361" i="11"/>
  <c r="BT361" i="11" s="1"/>
  <c r="BR362" i="11"/>
  <c r="BT362" i="11" s="1"/>
  <c r="BR363" i="11"/>
  <c r="BT363" i="11" s="1"/>
  <c r="BR364" i="11"/>
  <c r="BT364" i="11" s="1"/>
  <c r="BR365" i="11"/>
  <c r="BT365" i="11" s="1"/>
  <c r="BR366" i="11"/>
  <c r="BT366" i="11" s="1"/>
  <c r="BR367" i="11"/>
  <c r="BT367" i="11" s="1"/>
  <c r="BR368" i="11"/>
  <c r="BT368" i="11" s="1"/>
  <c r="BR369" i="11"/>
  <c r="BT369" i="11" s="1"/>
  <c r="BR370" i="11"/>
  <c r="BT370" i="11" s="1"/>
  <c r="BR371" i="11"/>
  <c r="BT371" i="11" s="1"/>
  <c r="BR372" i="11"/>
  <c r="BT372" i="11" s="1"/>
  <c r="BR373" i="11"/>
  <c r="BT373" i="11" s="1"/>
  <c r="BR374" i="11"/>
  <c r="BT374" i="11" s="1"/>
  <c r="BR375" i="11"/>
  <c r="BT375" i="11" s="1"/>
  <c r="BR376" i="11"/>
  <c r="BT376" i="11" s="1"/>
  <c r="BR377" i="11"/>
  <c r="BT377" i="11" s="1"/>
  <c r="BR378" i="11"/>
  <c r="BT378" i="11" s="1"/>
  <c r="BR379" i="11"/>
  <c r="BT379" i="11" s="1"/>
  <c r="BR380" i="11"/>
  <c r="BT380" i="11" s="1"/>
  <c r="BR381" i="11"/>
  <c r="BT381" i="11" s="1"/>
  <c r="BR382" i="11"/>
  <c r="BT382" i="11" s="1"/>
  <c r="BR383" i="11"/>
  <c r="BT383" i="11" s="1"/>
  <c r="BR384" i="11"/>
  <c r="BT384" i="11" s="1"/>
  <c r="BR385" i="11"/>
  <c r="BT385" i="11" s="1"/>
  <c r="BR386" i="11"/>
  <c r="BT386" i="11" s="1"/>
  <c r="BR387" i="11"/>
  <c r="BT387" i="11" s="1"/>
  <c r="BR388" i="11"/>
  <c r="BT388" i="11" s="1"/>
  <c r="BR389" i="11"/>
  <c r="BT389" i="11" s="1"/>
  <c r="BR390" i="11"/>
  <c r="BT390" i="11" s="1"/>
  <c r="BR391" i="11"/>
  <c r="BT391" i="11" s="1"/>
  <c r="BR392" i="11"/>
  <c r="BT392" i="11" s="1"/>
  <c r="BR393" i="11"/>
  <c r="BT393" i="11" s="1"/>
  <c r="BR394" i="11"/>
  <c r="BT394" i="11" s="1"/>
  <c r="BR395" i="11"/>
  <c r="BT395" i="11" s="1"/>
  <c r="BR396" i="11"/>
  <c r="BT396" i="11" s="1"/>
  <c r="BR397" i="11"/>
  <c r="BT397" i="11" s="1"/>
  <c r="BR398" i="11"/>
  <c r="BT398" i="11" s="1"/>
  <c r="BR399" i="11"/>
  <c r="BT399" i="11" s="1"/>
  <c r="BR400" i="11"/>
  <c r="BT400" i="11" s="1"/>
  <c r="BR401" i="11"/>
  <c r="BT401" i="11" s="1"/>
  <c r="BR402" i="11"/>
  <c r="BT402" i="11" s="1"/>
  <c r="BR403" i="11"/>
  <c r="BT403" i="11" s="1"/>
  <c r="BR404" i="11"/>
  <c r="BT404" i="11" s="1"/>
  <c r="BR405" i="11"/>
  <c r="BT405" i="11" s="1"/>
  <c r="BR406" i="11"/>
  <c r="BT406" i="11" s="1"/>
  <c r="BR407" i="11"/>
  <c r="BT407" i="11" s="1"/>
  <c r="BR408" i="11"/>
  <c r="BT408" i="11" s="1"/>
  <c r="BR409" i="11"/>
  <c r="BT409" i="11" s="1"/>
  <c r="BR410" i="11"/>
  <c r="BT410" i="11" s="1"/>
  <c r="BR411" i="11"/>
  <c r="BT411" i="11" s="1"/>
  <c r="BR412" i="11"/>
  <c r="BT412" i="11" s="1"/>
  <c r="BR413" i="11"/>
  <c r="BT413" i="11" s="1"/>
  <c r="BR414" i="11"/>
  <c r="BT414" i="11" s="1"/>
  <c r="BR415" i="11"/>
  <c r="BT415" i="11" s="1"/>
  <c r="BR416" i="11"/>
  <c r="BT416" i="11" s="1"/>
  <c r="BR417" i="11"/>
  <c r="BT417" i="11" s="1"/>
  <c r="BR418" i="11"/>
  <c r="BT418" i="11" s="1"/>
  <c r="BR419" i="11"/>
  <c r="BT419" i="11" s="1"/>
  <c r="BR420" i="11"/>
  <c r="BT420" i="11" s="1"/>
  <c r="BR421" i="11"/>
  <c r="BT421" i="11" s="1"/>
  <c r="BR422" i="11"/>
  <c r="BT422" i="11" s="1"/>
  <c r="BR423" i="11"/>
  <c r="BT423" i="11" s="1"/>
  <c r="BR424" i="11"/>
  <c r="BT424" i="11" s="1"/>
  <c r="BR425" i="11"/>
  <c r="BT425" i="11" s="1"/>
  <c r="BR426" i="11"/>
  <c r="BT426" i="11" s="1"/>
  <c r="BR427" i="11"/>
  <c r="BT427" i="11" s="1"/>
  <c r="BR428" i="11"/>
  <c r="BT428" i="11" s="1"/>
  <c r="BR429" i="11"/>
  <c r="BT429" i="11" s="1"/>
  <c r="BR430" i="11"/>
  <c r="BT430" i="11" s="1"/>
  <c r="BR431" i="11"/>
  <c r="BT431" i="11" s="1"/>
  <c r="BR432" i="11"/>
  <c r="BT432" i="11" s="1"/>
  <c r="BR433" i="11"/>
  <c r="BT433" i="11" s="1"/>
  <c r="BR434" i="11"/>
  <c r="BT434" i="11" s="1"/>
  <c r="BR435" i="11"/>
  <c r="BT435" i="11" s="1"/>
  <c r="BR436" i="11"/>
  <c r="BT436" i="11" s="1"/>
  <c r="BR437" i="11"/>
  <c r="BT437" i="11" s="1"/>
  <c r="BR438" i="11"/>
  <c r="BT438" i="11" s="1"/>
  <c r="BR439" i="11"/>
  <c r="BT439" i="11" s="1"/>
  <c r="BR440" i="11"/>
  <c r="BT440" i="11" s="1"/>
  <c r="BR441" i="11"/>
  <c r="BT441" i="11" s="1"/>
  <c r="BR442" i="11"/>
  <c r="BT442" i="11" s="1"/>
  <c r="BR443" i="11"/>
  <c r="BT443" i="11" s="1"/>
  <c r="BR444" i="11"/>
  <c r="BT444" i="11" s="1"/>
  <c r="BR445" i="11"/>
  <c r="BT445" i="11" s="1"/>
  <c r="BR446" i="11"/>
  <c r="BT446" i="11" s="1"/>
  <c r="BR447" i="11"/>
  <c r="BT447" i="11" s="1"/>
  <c r="BR448" i="11"/>
  <c r="BT448" i="11" s="1"/>
  <c r="BR449" i="11"/>
  <c r="BT449" i="11" s="1"/>
  <c r="BR450" i="11"/>
  <c r="BT450" i="11" s="1"/>
  <c r="BR451" i="11"/>
  <c r="BT451" i="11" s="1"/>
  <c r="BR452" i="11"/>
  <c r="BT452" i="11" s="1"/>
  <c r="BR453" i="11"/>
  <c r="BT453" i="11" s="1"/>
  <c r="BR454" i="11"/>
  <c r="BT454" i="11" s="1"/>
  <c r="BR455" i="11"/>
  <c r="BT455" i="11" s="1"/>
  <c r="BR456" i="11"/>
  <c r="BT456" i="11" s="1"/>
  <c r="BR457" i="11"/>
  <c r="BT457" i="11" s="1"/>
  <c r="BR458" i="11"/>
  <c r="BT458" i="11" s="1"/>
  <c r="BR459" i="11"/>
  <c r="BT459" i="11" s="1"/>
  <c r="BR460" i="11"/>
  <c r="BT460" i="11" s="1"/>
  <c r="BR461" i="11"/>
  <c r="BT461" i="11" s="1"/>
  <c r="BR462" i="11"/>
  <c r="BT462" i="11" s="1"/>
  <c r="BR463" i="11"/>
  <c r="BT463" i="11" s="1"/>
  <c r="BR464" i="11"/>
  <c r="BT464" i="11" s="1"/>
  <c r="BR465" i="11"/>
  <c r="BT465" i="11" s="1"/>
  <c r="BR466" i="11"/>
  <c r="BT466" i="11" s="1"/>
  <c r="BR467" i="11"/>
  <c r="BT467" i="11" s="1"/>
  <c r="BR468" i="11"/>
  <c r="BT468" i="11" s="1"/>
  <c r="BR469" i="11"/>
  <c r="BT469" i="11" s="1"/>
  <c r="BR470" i="11"/>
  <c r="BT470" i="11" s="1"/>
  <c r="BR471" i="11"/>
  <c r="BT471" i="11" s="1"/>
  <c r="BR472" i="11"/>
  <c r="BT472" i="11" s="1"/>
  <c r="BR473" i="11"/>
  <c r="BT473" i="11" s="1"/>
  <c r="BR474" i="11"/>
  <c r="BT474" i="11" s="1"/>
  <c r="BR475" i="11"/>
  <c r="BT475" i="11" s="1"/>
  <c r="BR476" i="11"/>
  <c r="BT476" i="11" s="1"/>
  <c r="BR477" i="11"/>
  <c r="BT477" i="11" s="1"/>
  <c r="BR478" i="11"/>
  <c r="BT478" i="11" s="1"/>
  <c r="BR479" i="11"/>
  <c r="BT479" i="11" s="1"/>
  <c r="BR480" i="11"/>
  <c r="BT480" i="11" s="1"/>
  <c r="BR481" i="11"/>
  <c r="BT481" i="11" s="1"/>
  <c r="BR482" i="11"/>
  <c r="BT482" i="11" s="1"/>
  <c r="BR483" i="11"/>
  <c r="BT483" i="11" s="1"/>
  <c r="BR484" i="11"/>
  <c r="BT484" i="11" s="1"/>
  <c r="BR485" i="11"/>
  <c r="BT485" i="11" s="1"/>
  <c r="BR486" i="11"/>
  <c r="BT486" i="11" s="1"/>
  <c r="BR487" i="11"/>
  <c r="BT487" i="11" s="1"/>
  <c r="BR488" i="11"/>
  <c r="BT488" i="11" s="1"/>
  <c r="BR489" i="11"/>
  <c r="BT489" i="11" s="1"/>
  <c r="BR490" i="11"/>
  <c r="BT490" i="11" s="1"/>
  <c r="BR491" i="11"/>
  <c r="BT491" i="11" s="1"/>
  <c r="BR492" i="11"/>
  <c r="BT492" i="11" s="1"/>
  <c r="BR493" i="11"/>
  <c r="BT493" i="11" s="1"/>
  <c r="BR494" i="11"/>
  <c r="BT494" i="11" s="1"/>
  <c r="BR495" i="11"/>
  <c r="BT495" i="11" s="1"/>
  <c r="BR496" i="11"/>
  <c r="BT496" i="11" s="1"/>
  <c r="BR497" i="11"/>
  <c r="BT497" i="11" s="1"/>
  <c r="BR498" i="11"/>
  <c r="BT498" i="11" s="1"/>
  <c r="BR499" i="11"/>
  <c r="BT499" i="11" s="1"/>
  <c r="BR500" i="11"/>
  <c r="BT500" i="11" s="1"/>
  <c r="BR501" i="11"/>
  <c r="BT501" i="11" s="1"/>
  <c r="BR502" i="11"/>
  <c r="BT502" i="11" s="1"/>
  <c r="BR503" i="11"/>
  <c r="BT503" i="11" s="1"/>
  <c r="BR504" i="11"/>
  <c r="BT504" i="11" s="1"/>
  <c r="BR505" i="11"/>
  <c r="BT505" i="11" s="1"/>
  <c r="BR506" i="11"/>
  <c r="BT506" i="11" s="1"/>
  <c r="BR507" i="11"/>
  <c r="BT507" i="11" s="1"/>
  <c r="BR508" i="11"/>
  <c r="BT508" i="11" s="1"/>
  <c r="BR509" i="11"/>
  <c r="BT509" i="11" s="1"/>
  <c r="BR510" i="11"/>
  <c r="BT510" i="11" s="1"/>
  <c r="BR511" i="11"/>
  <c r="BT511" i="11" s="1"/>
  <c r="BR512" i="11"/>
  <c r="BT512" i="11" s="1"/>
  <c r="BR513" i="11"/>
  <c r="BT513" i="11" s="1"/>
  <c r="BR514" i="11"/>
  <c r="BT514" i="11" s="1"/>
  <c r="BR515" i="11"/>
  <c r="BT515" i="11" s="1"/>
  <c r="BR516" i="11"/>
  <c r="BT516" i="11" s="1"/>
  <c r="BR517" i="11"/>
  <c r="BT517" i="11" s="1"/>
  <c r="BR518" i="11"/>
  <c r="BT518" i="11" s="1"/>
  <c r="BR519" i="11"/>
  <c r="BT519" i="11" s="1"/>
  <c r="BR520" i="11"/>
  <c r="BT520" i="11" s="1"/>
  <c r="BR521" i="11"/>
  <c r="BT521" i="11" s="1"/>
  <c r="BR522" i="11"/>
  <c r="BT522" i="11" s="1"/>
  <c r="BR523" i="11"/>
  <c r="BT523" i="11" s="1"/>
  <c r="BR524" i="11"/>
  <c r="BT524" i="11" s="1"/>
  <c r="BR525" i="11"/>
  <c r="BT525" i="11" s="1"/>
  <c r="BR526" i="11"/>
  <c r="BT526" i="11" s="1"/>
  <c r="BR527" i="11"/>
  <c r="BT527" i="11" s="1"/>
  <c r="BR528" i="11"/>
  <c r="BT528" i="11" s="1"/>
  <c r="BR529" i="11"/>
  <c r="BT529" i="11" s="1"/>
  <c r="BR530" i="11"/>
  <c r="BT530" i="11" s="1"/>
  <c r="BR531" i="11"/>
  <c r="BT531" i="11" s="1"/>
  <c r="BR532" i="11"/>
  <c r="BT532" i="11" s="1"/>
  <c r="BR533" i="11"/>
  <c r="BT533" i="11" s="1"/>
  <c r="BR534" i="11"/>
  <c r="BT534" i="11" s="1"/>
  <c r="BR535" i="11"/>
  <c r="BT535" i="11" s="1"/>
  <c r="BR536" i="11"/>
  <c r="BT536" i="11" s="1"/>
  <c r="BR537" i="11"/>
  <c r="BT537" i="11" s="1"/>
  <c r="BR538" i="11"/>
  <c r="BT538" i="11" s="1"/>
  <c r="BR539" i="11"/>
  <c r="BT539" i="11" s="1"/>
  <c r="BR540" i="11"/>
  <c r="BT540" i="11" s="1"/>
  <c r="BR541" i="11"/>
  <c r="BT541" i="11" s="1"/>
  <c r="BR542" i="11"/>
  <c r="BT542" i="11" s="1"/>
  <c r="BR543" i="11"/>
  <c r="BT543" i="11" s="1"/>
  <c r="BR544" i="11"/>
  <c r="BT544" i="11" s="1"/>
  <c r="BR545" i="11"/>
  <c r="BT545" i="11" s="1"/>
  <c r="BR546" i="11"/>
  <c r="BT546" i="11" s="1"/>
  <c r="BR547" i="11"/>
  <c r="BT547" i="11" s="1"/>
  <c r="BR548" i="11"/>
  <c r="BT548" i="11" s="1"/>
  <c r="BR549" i="11"/>
  <c r="BT549" i="11" s="1"/>
  <c r="BR550" i="11"/>
  <c r="BT550" i="11" s="1"/>
  <c r="BR551" i="11"/>
  <c r="BT551" i="11" s="1"/>
  <c r="BR552" i="11"/>
  <c r="BT552" i="11" s="1"/>
  <c r="BR553" i="11"/>
  <c r="BT553" i="11" s="1"/>
  <c r="BR554" i="11"/>
  <c r="BT554" i="11" s="1"/>
  <c r="BR555" i="11"/>
  <c r="BT555" i="11" s="1"/>
  <c r="BR556" i="11"/>
  <c r="BT556" i="11" s="1"/>
  <c r="BR557" i="11"/>
  <c r="BT557" i="11" s="1"/>
  <c r="BR558" i="11"/>
  <c r="BT558" i="11" s="1"/>
  <c r="BR559" i="11"/>
  <c r="BT559" i="11" s="1"/>
  <c r="BR560" i="11"/>
  <c r="BT560" i="11" s="1"/>
  <c r="BR561" i="11"/>
  <c r="BT561" i="11" s="1"/>
  <c r="BR562" i="11"/>
  <c r="BT562" i="11" s="1"/>
  <c r="BR563" i="11"/>
  <c r="BT563" i="11" s="1"/>
  <c r="BR564" i="11"/>
  <c r="BT564" i="11" s="1"/>
  <c r="BR565" i="11"/>
  <c r="BT565" i="11" s="1"/>
  <c r="BR566" i="11"/>
  <c r="BT566" i="11" s="1"/>
  <c r="BR567" i="11"/>
  <c r="BT567" i="11" s="1"/>
  <c r="BR568" i="11"/>
  <c r="BT568" i="11" s="1"/>
  <c r="BR569" i="11"/>
  <c r="BT569" i="11" s="1"/>
  <c r="BR570" i="11"/>
  <c r="BT570" i="11" s="1"/>
  <c r="BR571" i="11"/>
  <c r="BT571" i="11" s="1"/>
  <c r="BR572" i="11"/>
  <c r="BT572" i="11" s="1"/>
  <c r="BR573" i="11"/>
  <c r="BT573" i="11" s="1"/>
  <c r="BR574" i="11"/>
  <c r="BT574" i="11" s="1"/>
  <c r="BR575" i="11"/>
  <c r="BT575" i="11" s="1"/>
  <c r="BR576" i="11"/>
  <c r="BT576" i="11" s="1"/>
  <c r="BR577" i="11"/>
  <c r="BT577" i="11" s="1"/>
  <c r="BR578" i="11"/>
  <c r="BT578" i="11" s="1"/>
  <c r="BR579" i="11"/>
  <c r="BT579" i="11" s="1"/>
  <c r="BR580" i="11"/>
  <c r="BT580" i="11" s="1"/>
  <c r="BR581" i="11"/>
  <c r="BT581" i="11" s="1"/>
  <c r="BR582" i="11"/>
  <c r="BT582" i="11" s="1"/>
  <c r="BR583" i="11"/>
  <c r="BT583" i="11" s="1"/>
  <c r="BR584" i="11"/>
  <c r="BT584" i="11" s="1"/>
  <c r="BR585" i="11"/>
  <c r="BT585" i="11" s="1"/>
  <c r="BR586" i="11"/>
  <c r="BT586" i="11" s="1"/>
  <c r="BR587" i="11"/>
  <c r="BT587" i="11" s="1"/>
  <c r="BR588" i="11"/>
  <c r="BT588" i="11" s="1"/>
  <c r="BR589" i="11"/>
  <c r="BT589" i="11" s="1"/>
  <c r="BR590" i="11"/>
  <c r="BT590" i="11" s="1"/>
  <c r="BR591" i="11"/>
  <c r="BT591" i="11" s="1"/>
  <c r="BR592" i="11"/>
  <c r="BT592" i="11" s="1"/>
  <c r="BR593" i="11"/>
  <c r="BT593" i="11" s="1"/>
  <c r="BR594" i="11"/>
  <c r="BT594" i="11" s="1"/>
  <c r="BR595" i="11"/>
  <c r="BT595" i="11" s="1"/>
  <c r="BR596" i="11"/>
  <c r="BT596" i="11" s="1"/>
  <c r="BR597" i="11"/>
  <c r="BT597" i="11" s="1"/>
  <c r="BR598" i="11"/>
  <c r="BT598" i="11" s="1"/>
  <c r="BR599" i="11"/>
  <c r="BT599" i="11" s="1"/>
  <c r="BR600" i="11"/>
  <c r="BT600" i="11" s="1"/>
  <c r="BR601" i="11"/>
  <c r="BT601" i="11" s="1"/>
  <c r="BR602" i="11"/>
  <c r="BT602" i="11" s="1"/>
  <c r="BR603" i="11"/>
  <c r="BT603" i="11" s="1"/>
  <c r="BR604" i="11"/>
  <c r="BT604" i="11" s="1"/>
  <c r="BR605" i="11"/>
  <c r="BT605" i="11" s="1"/>
  <c r="BR606" i="11"/>
  <c r="BT606" i="11" s="1"/>
  <c r="BR607" i="11"/>
  <c r="BT607" i="11" s="1"/>
  <c r="BR608" i="11"/>
  <c r="BT608" i="11" s="1"/>
  <c r="BR609" i="11"/>
  <c r="BT609" i="11" s="1"/>
  <c r="BR610" i="11"/>
  <c r="BT610" i="11" s="1"/>
  <c r="BR611" i="11"/>
  <c r="BT611" i="11" s="1"/>
  <c r="BR612" i="11"/>
  <c r="BT612" i="11" s="1"/>
  <c r="BR613" i="11"/>
  <c r="BT613" i="11" s="1"/>
  <c r="BR614" i="11"/>
  <c r="BT614" i="11" s="1"/>
  <c r="BR615" i="11"/>
  <c r="BT615" i="11" s="1"/>
  <c r="BR616" i="11"/>
  <c r="BT616" i="11" s="1"/>
  <c r="BR617" i="11"/>
  <c r="BT617" i="11" s="1"/>
  <c r="BR618" i="11"/>
  <c r="BT618" i="11" s="1"/>
  <c r="BR619" i="11"/>
  <c r="BT619" i="11" s="1"/>
  <c r="BR620" i="11"/>
  <c r="BT620" i="11" s="1"/>
  <c r="BR621" i="11"/>
  <c r="BT621" i="11" s="1"/>
  <c r="BR622" i="11"/>
  <c r="BT622" i="11" s="1"/>
  <c r="BR623" i="11"/>
  <c r="BT623" i="11" s="1"/>
  <c r="BR624" i="11"/>
  <c r="BT624" i="11" s="1"/>
  <c r="BR625" i="11"/>
  <c r="BT625" i="11" s="1"/>
  <c r="BR626" i="11"/>
  <c r="BT626" i="11" s="1"/>
  <c r="BR627" i="11"/>
  <c r="BT627" i="11" s="1"/>
  <c r="BR628" i="11"/>
  <c r="BT628" i="11" s="1"/>
  <c r="BR629" i="11"/>
  <c r="BT629" i="11" s="1"/>
  <c r="BR630" i="11"/>
  <c r="BT630" i="11" s="1"/>
  <c r="BR631" i="11"/>
  <c r="BT631" i="11" s="1"/>
  <c r="BR632" i="11"/>
  <c r="BT632" i="11" s="1"/>
  <c r="BR633" i="11"/>
  <c r="BT633" i="11" s="1"/>
  <c r="BR634" i="11"/>
  <c r="BT634" i="11" s="1"/>
  <c r="BR635" i="11"/>
  <c r="BT635" i="11" s="1"/>
  <c r="BR636" i="11"/>
  <c r="BT636" i="11" s="1"/>
  <c r="BR637" i="11"/>
  <c r="BT637" i="11" s="1"/>
  <c r="BR638" i="11"/>
  <c r="BT638" i="11" s="1"/>
  <c r="BR639" i="11"/>
  <c r="BT639" i="11" s="1"/>
  <c r="BR640" i="11"/>
  <c r="BT640" i="11" s="1"/>
  <c r="BR641" i="11"/>
  <c r="BT641" i="11" s="1"/>
  <c r="BR642" i="11"/>
  <c r="BT642" i="11" s="1"/>
  <c r="BR643" i="11"/>
  <c r="BT643" i="11" s="1"/>
  <c r="BR644" i="11"/>
  <c r="BT644" i="11" s="1"/>
  <c r="BR645" i="11"/>
  <c r="BT645" i="11" s="1"/>
  <c r="BR646" i="11"/>
  <c r="BT646" i="11" s="1"/>
  <c r="BR647" i="11"/>
  <c r="BT647" i="11" s="1"/>
  <c r="BR648" i="11"/>
  <c r="BT648" i="11" s="1"/>
  <c r="BR649" i="11"/>
  <c r="BT649" i="11" s="1"/>
  <c r="BR650" i="11"/>
  <c r="BT650" i="11" s="1"/>
  <c r="BR651" i="11"/>
  <c r="BT651" i="11" s="1"/>
  <c r="BR652" i="11"/>
  <c r="BT652" i="11" s="1"/>
  <c r="BR653" i="11"/>
  <c r="BT653" i="11" s="1"/>
  <c r="BR654" i="11"/>
  <c r="BT654" i="11" s="1"/>
  <c r="BR655" i="11"/>
  <c r="BT655" i="11" s="1"/>
  <c r="BR656" i="11"/>
  <c r="BT656" i="11" s="1"/>
  <c r="BR657" i="11"/>
  <c r="BT657" i="11" s="1"/>
  <c r="BR658" i="11"/>
  <c r="BT658" i="11" s="1"/>
  <c r="BR659" i="11"/>
  <c r="BT659" i="11" s="1"/>
  <c r="BR660" i="11"/>
  <c r="BT660" i="11" s="1"/>
  <c r="BR661" i="11"/>
  <c r="BT661" i="11" s="1"/>
  <c r="BR662" i="11"/>
  <c r="BT662" i="11" s="1"/>
  <c r="BR663" i="11"/>
  <c r="BT663" i="11" s="1"/>
  <c r="BR664" i="11"/>
  <c r="BT664" i="11" s="1"/>
  <c r="BR665" i="11"/>
  <c r="BT665" i="11" s="1"/>
  <c r="BR666" i="11"/>
  <c r="BT666" i="11" s="1"/>
  <c r="BR667" i="11"/>
  <c r="BT667" i="11" s="1"/>
  <c r="BR668" i="11"/>
  <c r="BT668" i="11" s="1"/>
  <c r="BR669" i="11"/>
  <c r="BT669" i="11" s="1"/>
  <c r="BR670" i="11"/>
  <c r="BT670" i="11" s="1"/>
  <c r="BR671" i="11"/>
  <c r="BT671" i="11" s="1"/>
  <c r="BR672" i="11"/>
  <c r="BT672" i="11" s="1"/>
  <c r="BR673" i="11"/>
  <c r="BT673" i="11" s="1"/>
  <c r="BR674" i="11"/>
  <c r="BT674" i="11" s="1"/>
  <c r="BR675" i="11"/>
  <c r="BT675" i="11" s="1"/>
  <c r="BR676" i="11"/>
  <c r="BT676" i="11" s="1"/>
  <c r="BR677" i="11"/>
  <c r="BT677" i="11" s="1"/>
  <c r="BR678" i="11"/>
  <c r="BT678" i="11" s="1"/>
  <c r="BR679" i="11"/>
  <c r="BT679" i="11" s="1"/>
  <c r="BR680" i="11"/>
  <c r="BT680" i="11" s="1"/>
  <c r="BR681" i="11"/>
  <c r="BT681" i="11" s="1"/>
  <c r="BR682" i="11"/>
  <c r="BT682" i="11" s="1"/>
  <c r="BR683" i="11"/>
  <c r="BT683" i="11" s="1"/>
  <c r="BR684" i="11"/>
  <c r="BT684" i="11" s="1"/>
  <c r="BR685" i="11"/>
  <c r="BT685" i="11" s="1"/>
  <c r="BR686" i="11"/>
  <c r="BT686" i="11" s="1"/>
  <c r="BR687" i="11"/>
  <c r="BT687" i="11" s="1"/>
  <c r="BR688" i="11"/>
  <c r="BT688" i="11" s="1"/>
  <c r="BR689" i="11"/>
  <c r="BT689" i="11" s="1"/>
  <c r="BR690" i="11"/>
  <c r="BT690" i="11" s="1"/>
  <c r="BR691" i="11"/>
  <c r="BT691" i="11" s="1"/>
  <c r="BR692" i="11"/>
  <c r="BT692" i="11" s="1"/>
  <c r="BR693" i="11"/>
  <c r="BT693" i="11" s="1"/>
  <c r="BR694" i="11"/>
  <c r="BT694" i="11" s="1"/>
  <c r="BR695" i="11"/>
  <c r="BT695" i="11" s="1"/>
  <c r="BR696" i="11"/>
  <c r="BT696" i="11" s="1"/>
  <c r="BR697" i="11"/>
  <c r="BT697" i="11" s="1"/>
  <c r="BR698" i="11"/>
  <c r="BT698" i="11" s="1"/>
  <c r="BR699" i="11"/>
  <c r="BT699" i="11" s="1"/>
  <c r="BR700" i="11"/>
  <c r="BT700" i="11" s="1"/>
  <c r="BR701" i="11"/>
  <c r="BT701" i="11" s="1"/>
  <c r="BR702" i="11"/>
  <c r="BT702" i="11" s="1"/>
  <c r="BR703" i="11"/>
  <c r="BT703" i="11" s="1"/>
  <c r="BR704" i="11"/>
  <c r="BT704" i="11" s="1"/>
  <c r="BR705" i="11"/>
  <c r="BT705" i="11" s="1"/>
  <c r="BR706" i="11"/>
  <c r="BT706" i="11" s="1"/>
  <c r="BR707" i="11"/>
  <c r="BT707" i="11" s="1"/>
  <c r="BR708" i="11"/>
  <c r="BT708" i="11" s="1"/>
  <c r="BR709" i="11"/>
  <c r="BT709" i="11" s="1"/>
  <c r="BR710" i="11"/>
  <c r="BT710" i="11" s="1"/>
  <c r="BR711" i="11"/>
  <c r="BT711" i="11" s="1"/>
  <c r="BR712" i="11"/>
  <c r="BT712" i="11" s="1"/>
  <c r="BR713" i="11"/>
  <c r="BT713" i="11" s="1"/>
  <c r="BR714" i="11"/>
  <c r="BT714" i="11" s="1"/>
  <c r="BR715" i="11"/>
  <c r="BT715" i="11" s="1"/>
  <c r="BR716" i="11"/>
  <c r="BT716" i="11" s="1"/>
  <c r="BR717" i="11"/>
  <c r="BT717" i="11" s="1"/>
  <c r="BR718" i="11"/>
  <c r="BT718" i="11" s="1"/>
  <c r="BR719" i="11"/>
  <c r="BT719" i="11" s="1"/>
  <c r="BR720" i="11"/>
  <c r="BT720" i="11" s="1"/>
  <c r="BR721" i="11"/>
  <c r="BT721" i="11" s="1"/>
  <c r="BR722" i="11"/>
  <c r="BT722" i="11" s="1"/>
  <c r="BR723" i="11"/>
  <c r="BT723" i="11" s="1"/>
  <c r="BR724" i="11"/>
  <c r="BT724" i="11" s="1"/>
  <c r="BR725" i="11"/>
  <c r="BT725" i="11" s="1"/>
  <c r="BR726" i="11"/>
  <c r="BT726" i="11" s="1"/>
  <c r="BR727" i="11"/>
  <c r="BT727" i="11" s="1"/>
  <c r="BR728" i="11"/>
  <c r="BT728" i="11" s="1"/>
  <c r="BR729" i="11"/>
  <c r="BT729" i="11" s="1"/>
  <c r="BR730" i="11"/>
  <c r="BT730" i="11" s="1"/>
  <c r="BR731" i="11"/>
  <c r="BT731" i="11" s="1"/>
  <c r="BR732" i="11"/>
  <c r="BT732" i="11" s="1"/>
  <c r="BR733" i="11"/>
  <c r="BT733" i="11" s="1"/>
  <c r="BR734" i="11"/>
  <c r="BT734" i="11" s="1"/>
  <c r="BR735" i="11"/>
  <c r="BT735" i="11" s="1"/>
  <c r="BR736" i="11"/>
  <c r="BT736" i="11" s="1"/>
  <c r="BR737" i="11"/>
  <c r="BT737" i="11" s="1"/>
  <c r="BR738" i="11"/>
  <c r="BT738" i="11" s="1"/>
  <c r="BR739" i="11"/>
  <c r="BT739" i="11" s="1"/>
  <c r="BR740" i="11"/>
  <c r="BT740" i="11" s="1"/>
  <c r="BR741" i="11"/>
  <c r="BT741" i="11" s="1"/>
  <c r="BR742" i="11"/>
  <c r="BT742" i="11" s="1"/>
  <c r="BR743" i="11"/>
  <c r="BT743" i="11" s="1"/>
  <c r="BR744" i="11"/>
  <c r="BT744" i="11" s="1"/>
  <c r="BR745" i="11"/>
  <c r="BT745" i="11" s="1"/>
  <c r="BR746" i="11"/>
  <c r="BT746" i="11" s="1"/>
  <c r="BR747" i="11"/>
  <c r="BT747" i="11" s="1"/>
  <c r="BR748" i="11"/>
  <c r="BT748" i="11" s="1"/>
  <c r="BR749" i="11"/>
  <c r="BT749" i="11" s="1"/>
  <c r="BR750" i="11"/>
  <c r="BT750" i="11" s="1"/>
  <c r="BR751" i="11"/>
  <c r="BT751" i="11" s="1"/>
  <c r="BR752" i="11"/>
  <c r="BT752" i="11" s="1"/>
  <c r="BR753" i="11"/>
  <c r="BT753" i="11" s="1"/>
  <c r="BR754" i="11"/>
  <c r="BT754" i="11" s="1"/>
  <c r="BR755" i="11"/>
  <c r="BT755" i="11" s="1"/>
  <c r="BR756" i="11"/>
  <c r="BT756" i="11" s="1"/>
  <c r="BR757" i="11"/>
  <c r="BT757" i="11" s="1"/>
  <c r="BR758" i="11"/>
  <c r="BT758" i="11" s="1"/>
  <c r="BR759" i="11"/>
  <c r="BT759" i="11" s="1"/>
  <c r="BR760" i="11"/>
  <c r="BT760" i="11" s="1"/>
  <c r="BR761" i="11"/>
  <c r="BT761" i="11" s="1"/>
  <c r="BR762" i="11"/>
  <c r="BT762" i="11" s="1"/>
  <c r="BR763" i="11"/>
  <c r="BT763" i="11" s="1"/>
  <c r="BR764" i="11"/>
  <c r="BT764" i="11" s="1"/>
  <c r="BR765" i="11"/>
  <c r="BT765" i="11" s="1"/>
  <c r="BR766" i="11"/>
  <c r="BT766" i="11" s="1"/>
  <c r="BR767" i="11"/>
  <c r="BT767" i="11" s="1"/>
  <c r="BR768" i="11"/>
  <c r="BT768" i="11" s="1"/>
  <c r="BR769" i="11"/>
  <c r="BT769" i="11" s="1"/>
  <c r="BR770" i="11"/>
  <c r="BT770" i="11" s="1"/>
  <c r="BR771" i="11"/>
  <c r="BT771" i="11" s="1"/>
  <c r="BR772" i="11"/>
  <c r="BT772" i="11" s="1"/>
  <c r="BR773" i="11"/>
  <c r="BT773" i="11" s="1"/>
  <c r="BR774" i="11"/>
  <c r="BT774" i="11" s="1"/>
  <c r="BR775" i="11"/>
  <c r="BT775" i="11" s="1"/>
  <c r="BR776" i="11"/>
  <c r="BT776" i="11" s="1"/>
  <c r="BR777" i="11"/>
  <c r="BT777" i="11" s="1"/>
  <c r="BR778" i="11"/>
  <c r="BT778" i="11" s="1"/>
  <c r="BR779" i="11"/>
  <c r="BT779" i="11" s="1"/>
  <c r="BR780" i="11"/>
  <c r="BT780" i="11" s="1"/>
  <c r="BR781" i="11"/>
  <c r="BT781" i="11" s="1"/>
  <c r="BR782" i="11"/>
  <c r="BT782" i="11" s="1"/>
  <c r="BR783" i="11"/>
  <c r="BT783" i="11" s="1"/>
  <c r="BR784" i="11"/>
  <c r="BT784" i="11" s="1"/>
  <c r="BR785" i="11"/>
  <c r="BT785" i="11" s="1"/>
  <c r="BR786" i="11"/>
  <c r="BT786" i="11" s="1"/>
  <c r="BR787" i="11"/>
  <c r="BT787" i="11" s="1"/>
  <c r="BR788" i="11"/>
  <c r="BT788" i="11" s="1"/>
  <c r="BR789" i="11"/>
  <c r="BT789" i="11" s="1"/>
  <c r="BR790" i="11"/>
  <c r="BT790" i="11" s="1"/>
  <c r="BR791" i="11"/>
  <c r="BT791" i="11" s="1"/>
  <c r="BR792" i="11"/>
  <c r="BT792" i="11" s="1"/>
  <c r="BR793" i="11"/>
  <c r="BT793" i="11" s="1"/>
  <c r="BR794" i="11"/>
  <c r="BT794" i="11" s="1"/>
  <c r="BR795" i="11"/>
  <c r="BT795" i="11" s="1"/>
  <c r="BR796" i="11"/>
  <c r="BT796" i="11" s="1"/>
  <c r="BR797" i="11"/>
  <c r="BT797" i="11" s="1"/>
  <c r="BR798" i="11"/>
  <c r="BT798" i="11" s="1"/>
  <c r="BR799" i="11"/>
  <c r="BT799" i="11" s="1"/>
  <c r="BR800" i="11"/>
  <c r="BT800" i="11" s="1"/>
  <c r="BR801" i="11"/>
  <c r="BT801" i="11" s="1"/>
  <c r="BR802" i="11"/>
  <c r="BT802" i="11" s="1"/>
  <c r="BR803" i="11"/>
  <c r="BT803" i="11" s="1"/>
  <c r="BR804" i="11"/>
  <c r="BT804" i="11" s="1"/>
  <c r="BR805" i="11"/>
  <c r="BT805" i="11" s="1"/>
  <c r="BR806" i="11"/>
  <c r="BT806" i="11" s="1"/>
  <c r="BR807" i="11"/>
  <c r="BT807" i="11" s="1"/>
  <c r="BR808" i="11"/>
  <c r="BT808" i="11" s="1"/>
  <c r="BR809" i="11"/>
  <c r="BT809" i="11" s="1"/>
  <c r="BR810" i="11"/>
  <c r="BT810" i="11" s="1"/>
  <c r="BR811" i="11"/>
  <c r="BT811" i="11" s="1"/>
  <c r="BR812" i="11"/>
  <c r="BT812" i="11" s="1"/>
  <c r="BR813" i="11"/>
  <c r="BT813" i="11" s="1"/>
  <c r="BR814" i="11"/>
  <c r="BT814" i="11" s="1"/>
  <c r="BR815" i="11"/>
  <c r="BT815" i="11" s="1"/>
  <c r="BR816" i="11"/>
  <c r="BT816" i="11" s="1"/>
  <c r="BR817" i="11"/>
  <c r="BT817" i="11" s="1"/>
  <c r="BR818" i="11"/>
  <c r="BT818" i="11" s="1"/>
  <c r="BR819" i="11"/>
  <c r="BT819" i="11" s="1"/>
  <c r="BR820" i="11"/>
  <c r="BT820" i="11" s="1"/>
  <c r="BR821" i="11"/>
  <c r="BT821" i="11" s="1"/>
  <c r="BR822" i="11"/>
  <c r="BT822" i="11" s="1"/>
  <c r="BR823" i="11"/>
  <c r="BT823" i="11" s="1"/>
  <c r="BR824" i="11"/>
  <c r="BT824" i="11" s="1"/>
  <c r="BR825" i="11"/>
  <c r="BT825" i="11" s="1"/>
  <c r="BR826" i="11"/>
  <c r="BT826" i="11" s="1"/>
  <c r="BR827" i="11"/>
  <c r="BT827" i="11" s="1"/>
  <c r="BR828" i="11"/>
  <c r="BT828" i="11" s="1"/>
  <c r="BR829" i="11"/>
  <c r="BT829" i="11" s="1"/>
  <c r="BR830" i="11"/>
  <c r="BT830" i="11" s="1"/>
  <c r="BR831" i="11"/>
  <c r="BT831" i="11" s="1"/>
  <c r="BR832" i="11"/>
  <c r="BT832" i="11" s="1"/>
  <c r="BR833" i="11"/>
  <c r="BT833" i="11" s="1"/>
  <c r="BR834" i="11"/>
  <c r="BT834" i="11" s="1"/>
  <c r="BR835" i="11"/>
  <c r="BT835" i="11" s="1"/>
  <c r="BR836" i="11"/>
  <c r="BT836" i="11" s="1"/>
  <c r="BR837" i="11"/>
  <c r="BT837" i="11" s="1"/>
  <c r="BR838" i="11"/>
  <c r="BT838" i="11" s="1"/>
  <c r="BR839" i="11"/>
  <c r="BT839" i="11" s="1"/>
  <c r="BR840" i="11"/>
  <c r="BT840" i="11" s="1"/>
  <c r="BR841" i="11"/>
  <c r="BT841" i="11" s="1"/>
  <c r="BR842" i="11"/>
  <c r="BT842" i="11" s="1"/>
  <c r="BR843" i="11"/>
  <c r="BT843" i="11" s="1"/>
  <c r="BR844" i="11"/>
  <c r="BT844" i="11" s="1"/>
  <c r="BR845" i="11"/>
  <c r="BT845" i="11" s="1"/>
  <c r="BR846" i="11"/>
  <c r="BT846" i="11" s="1"/>
  <c r="BR847" i="11"/>
  <c r="BT847" i="11" s="1"/>
  <c r="BR848" i="11"/>
  <c r="BT848" i="11" s="1"/>
  <c r="BR849" i="11"/>
  <c r="BT849" i="11" s="1"/>
  <c r="BR850" i="11"/>
  <c r="BT850" i="11" s="1"/>
  <c r="BR851" i="11"/>
  <c r="BT851" i="11" s="1"/>
  <c r="BR852" i="11"/>
  <c r="BT852" i="11" s="1"/>
  <c r="BR853" i="11"/>
  <c r="BT853" i="11" s="1"/>
  <c r="BR854" i="11"/>
  <c r="BT854" i="11" s="1"/>
  <c r="BR855" i="11"/>
  <c r="BT855" i="11" s="1"/>
  <c r="BR856" i="11"/>
  <c r="BT856" i="11" s="1"/>
  <c r="BR857" i="11"/>
  <c r="BT857" i="11" s="1"/>
  <c r="BR858" i="11"/>
  <c r="BT858" i="11" s="1"/>
  <c r="BR859" i="11"/>
  <c r="BT859" i="11" s="1"/>
  <c r="BR860" i="11"/>
  <c r="BT860" i="11" s="1"/>
  <c r="BR861" i="11"/>
  <c r="BT861" i="11" s="1"/>
  <c r="BR862" i="11"/>
  <c r="BT862" i="11" s="1"/>
  <c r="BR863" i="11"/>
  <c r="BT863" i="11" s="1"/>
  <c r="BR864" i="11"/>
  <c r="BT864" i="11" s="1"/>
  <c r="BR865" i="11"/>
  <c r="BT865" i="11" s="1"/>
  <c r="BR866" i="11"/>
  <c r="BT866" i="11" s="1"/>
  <c r="BR867" i="11"/>
  <c r="BT867" i="11" s="1"/>
  <c r="BR868" i="11"/>
  <c r="BT868" i="11" s="1"/>
  <c r="BR869" i="11"/>
  <c r="BT869" i="11" s="1"/>
  <c r="BR870" i="11"/>
  <c r="BT870" i="11" s="1"/>
  <c r="BR871" i="11"/>
  <c r="BT871" i="11" s="1"/>
  <c r="BR872" i="11"/>
  <c r="BT872" i="11" s="1"/>
  <c r="BR873" i="11"/>
  <c r="BT873" i="11" s="1"/>
  <c r="BR874" i="11"/>
  <c r="BT874" i="11" s="1"/>
  <c r="BR875" i="11"/>
  <c r="BT875" i="11" s="1"/>
  <c r="BR876" i="11"/>
  <c r="BT876" i="11" s="1"/>
  <c r="BR877" i="11"/>
  <c r="BT877" i="11" s="1"/>
  <c r="BR878" i="11"/>
  <c r="BT878" i="11" s="1"/>
  <c r="BR879" i="11"/>
  <c r="BT879" i="11" s="1"/>
  <c r="BR880" i="11"/>
  <c r="BT880" i="11" s="1"/>
  <c r="BR881" i="11"/>
  <c r="BT881" i="11" s="1"/>
  <c r="BR882" i="11"/>
  <c r="BT882" i="11" s="1"/>
  <c r="BR883" i="11"/>
  <c r="BT883" i="11" s="1"/>
  <c r="BR884" i="11"/>
  <c r="BT884" i="11" s="1"/>
  <c r="BR885" i="11"/>
  <c r="BT885" i="11" s="1"/>
  <c r="BR886" i="11"/>
  <c r="BT886" i="11" s="1"/>
  <c r="BR887" i="11"/>
  <c r="BT887" i="11" s="1"/>
  <c r="BR888" i="11"/>
  <c r="BT888" i="11" s="1"/>
  <c r="BR889" i="11"/>
  <c r="BT889" i="11" s="1"/>
  <c r="BR890" i="11"/>
  <c r="BT890" i="11" s="1"/>
  <c r="BR891" i="11"/>
  <c r="BT891" i="11" s="1"/>
  <c r="BR892" i="11"/>
  <c r="BT892" i="11" s="1"/>
  <c r="BR893" i="11"/>
  <c r="BT893" i="11" s="1"/>
  <c r="BR894" i="11"/>
  <c r="BT894" i="11" s="1"/>
  <c r="BR895" i="11"/>
  <c r="BT895" i="11" s="1"/>
  <c r="BR896" i="11"/>
  <c r="BT896" i="11" s="1"/>
  <c r="BR897" i="11"/>
  <c r="BT897" i="11" s="1"/>
  <c r="BR898" i="11"/>
  <c r="BT898" i="11" s="1"/>
  <c r="BR899" i="11"/>
  <c r="BT899" i="11" s="1"/>
  <c r="BR900" i="11"/>
  <c r="BT900" i="11" s="1"/>
  <c r="BR901" i="11"/>
  <c r="BT901" i="11" s="1"/>
  <c r="BR902" i="11"/>
  <c r="BT902" i="11" s="1"/>
  <c r="BR903" i="11"/>
  <c r="BT903" i="11" s="1"/>
  <c r="BR904" i="11"/>
  <c r="BT904" i="11" s="1"/>
  <c r="BR905" i="11"/>
  <c r="BT905" i="11" s="1"/>
  <c r="BR906" i="11"/>
  <c r="BT906" i="11" s="1"/>
  <c r="BR907" i="11"/>
  <c r="BT907" i="11" s="1"/>
  <c r="BR908" i="11"/>
  <c r="BT908" i="11" s="1"/>
  <c r="BR909" i="11"/>
  <c r="BT909" i="11" s="1"/>
  <c r="BR910" i="11"/>
  <c r="BT910" i="11" s="1"/>
  <c r="BR911" i="11"/>
  <c r="BT911" i="11" s="1"/>
  <c r="BR912" i="11"/>
  <c r="BT912" i="11" s="1"/>
  <c r="BR913" i="11"/>
  <c r="BT913" i="11" s="1"/>
  <c r="BR914" i="11"/>
  <c r="BT914" i="11" s="1"/>
  <c r="BR915" i="11"/>
  <c r="BT915" i="11" s="1"/>
  <c r="BR916" i="11"/>
  <c r="BT916" i="11" s="1"/>
  <c r="BR917" i="11"/>
  <c r="BT917" i="11" s="1"/>
  <c r="BR918" i="11"/>
  <c r="BT918" i="11" s="1"/>
  <c r="BR919" i="11"/>
  <c r="BT919" i="11" s="1"/>
  <c r="BR920" i="11"/>
  <c r="BT920" i="11" s="1"/>
  <c r="BR921" i="11"/>
  <c r="BT921" i="11" s="1"/>
  <c r="BR922" i="11"/>
  <c r="BT922" i="11" s="1"/>
  <c r="BR923" i="11"/>
  <c r="BT923" i="11" s="1"/>
  <c r="BR924" i="11"/>
  <c r="BT924" i="11" s="1"/>
  <c r="BR925" i="11"/>
  <c r="BT925" i="11" s="1"/>
  <c r="BR926" i="11"/>
  <c r="BT926" i="11" s="1"/>
  <c r="BR927" i="11"/>
  <c r="BT927" i="11" s="1"/>
  <c r="BR928" i="11"/>
  <c r="BT928" i="11" s="1"/>
  <c r="BR929" i="11"/>
  <c r="BT929" i="11" s="1"/>
  <c r="BR930" i="11"/>
  <c r="BT930" i="11" s="1"/>
  <c r="BR931" i="11"/>
  <c r="BT931" i="11" s="1"/>
  <c r="BR932" i="11"/>
  <c r="BT932" i="11" s="1"/>
  <c r="BR933" i="11"/>
  <c r="BT933" i="11" s="1"/>
  <c r="BR934" i="11"/>
  <c r="BT934" i="11" s="1"/>
  <c r="BR935" i="11"/>
  <c r="BT935" i="11" s="1"/>
  <c r="BR936" i="11"/>
  <c r="BT936" i="11" s="1"/>
  <c r="BR937" i="11"/>
  <c r="BT937" i="11" s="1"/>
  <c r="BR938" i="11"/>
  <c r="BT938" i="11" s="1"/>
  <c r="BR939" i="11"/>
  <c r="BT939" i="11" s="1"/>
  <c r="BR940" i="11"/>
  <c r="BT940" i="11" s="1"/>
  <c r="BR941" i="11"/>
  <c r="BT941" i="11" s="1"/>
  <c r="BR942" i="11"/>
  <c r="BT942" i="11" s="1"/>
  <c r="BR943" i="11"/>
  <c r="BT943" i="11" s="1"/>
  <c r="BR944" i="11"/>
  <c r="BT944" i="11" s="1"/>
  <c r="BR945" i="11"/>
  <c r="BT945" i="11" s="1"/>
  <c r="BR946" i="11"/>
  <c r="BT946" i="11" s="1"/>
  <c r="BR947" i="11"/>
  <c r="BT947" i="11" s="1"/>
  <c r="BR948" i="11"/>
  <c r="BT948" i="11" s="1"/>
  <c r="BR949" i="11"/>
  <c r="BT949" i="11" s="1"/>
  <c r="BR950" i="11"/>
  <c r="BT950" i="11" s="1"/>
  <c r="BR951" i="11"/>
  <c r="BT951" i="11" s="1"/>
  <c r="BR952" i="11"/>
  <c r="BT952" i="11" s="1"/>
  <c r="BR953" i="11"/>
  <c r="BT953" i="11" s="1"/>
  <c r="BR954" i="11"/>
  <c r="BT954" i="11" s="1"/>
  <c r="BR955" i="11"/>
  <c r="BT955" i="11" s="1"/>
  <c r="BR956" i="11"/>
  <c r="BT956" i="11" s="1"/>
  <c r="BR957" i="11"/>
  <c r="BT957" i="11" s="1"/>
  <c r="BR958" i="11"/>
  <c r="BT958" i="11" s="1"/>
  <c r="BR959" i="11"/>
  <c r="BT959" i="11" s="1"/>
  <c r="BR960" i="11"/>
  <c r="BT960" i="11" s="1"/>
  <c r="BR961" i="11"/>
  <c r="BT961" i="11" s="1"/>
  <c r="BR962" i="11"/>
  <c r="BT962" i="11" s="1"/>
  <c r="BR963" i="11"/>
  <c r="BT963" i="11" s="1"/>
  <c r="BR964" i="11"/>
  <c r="BT964" i="11" s="1"/>
  <c r="BR965" i="11"/>
  <c r="BT965" i="11" s="1"/>
  <c r="BR966" i="11"/>
  <c r="BT966" i="11" s="1"/>
  <c r="BR967" i="11"/>
  <c r="BT967" i="11" s="1"/>
  <c r="BR968" i="11"/>
  <c r="BT968" i="11" s="1"/>
  <c r="BR969" i="11"/>
  <c r="BT969" i="11" s="1"/>
  <c r="BR970" i="11"/>
  <c r="BT970" i="11" s="1"/>
  <c r="BR971" i="11"/>
  <c r="BT971" i="11" s="1"/>
  <c r="BR972" i="11"/>
  <c r="BT972" i="11" s="1"/>
  <c r="BR973" i="11"/>
  <c r="BT973" i="11" s="1"/>
  <c r="BR974" i="11"/>
  <c r="BT974" i="11" s="1"/>
  <c r="BR975" i="11"/>
  <c r="BT975" i="11" s="1"/>
  <c r="BR976" i="11"/>
  <c r="BT976" i="11" s="1"/>
  <c r="BR977" i="11"/>
  <c r="BT977" i="11" s="1"/>
  <c r="BR978" i="11"/>
  <c r="BT978" i="11" s="1"/>
  <c r="BR979" i="11"/>
  <c r="BT979" i="11" s="1"/>
  <c r="BR980" i="11"/>
  <c r="BT980" i="11" s="1"/>
  <c r="BR981" i="11"/>
  <c r="BT981" i="11" s="1"/>
  <c r="BR982" i="11"/>
  <c r="BT982" i="11" s="1"/>
  <c r="BR983" i="11"/>
  <c r="BT983" i="11" s="1"/>
  <c r="BR984" i="11"/>
  <c r="BT984" i="11" s="1"/>
  <c r="BR985" i="11"/>
  <c r="BT985" i="11" s="1"/>
  <c r="BR986" i="11"/>
  <c r="BT986" i="11" s="1"/>
  <c r="BR987" i="11"/>
  <c r="BT987" i="11" s="1"/>
  <c r="BR988" i="11"/>
  <c r="BT988" i="11" s="1"/>
  <c r="BR989" i="11"/>
  <c r="BT989" i="11" s="1"/>
  <c r="BR990" i="11"/>
  <c r="BT990" i="11" s="1"/>
  <c r="BR991" i="11"/>
  <c r="BT991" i="11" s="1"/>
  <c r="BR992" i="11"/>
  <c r="BT992" i="11" s="1"/>
  <c r="BR993" i="11"/>
  <c r="BT993" i="11" s="1"/>
  <c r="BR994" i="11"/>
  <c r="BT994" i="11" s="1"/>
  <c r="BR995" i="11"/>
  <c r="BT995" i="11" s="1"/>
  <c r="BR996" i="11"/>
  <c r="BT996" i="11" s="1"/>
  <c r="BR997" i="11"/>
  <c r="BT997" i="11" s="1"/>
  <c r="BR998" i="11"/>
  <c r="BT998" i="11" s="1"/>
  <c r="BR999" i="11"/>
  <c r="BT999" i="11" s="1"/>
  <c r="BR1000" i="11"/>
  <c r="BT1000" i="11" s="1"/>
  <c r="BR1001" i="11"/>
  <c r="BT1001" i="11" s="1"/>
  <c r="BR1002" i="11"/>
  <c r="BT1002" i="11" s="1"/>
  <c r="BR1003" i="11"/>
  <c r="BT1003" i="11" s="1"/>
  <c r="BR1004" i="11"/>
  <c r="BT1004" i="11" s="1"/>
  <c r="BG229" i="11"/>
  <c r="BI229" i="11" s="1"/>
  <c r="BG230" i="11"/>
  <c r="BI230" i="11" s="1"/>
  <c r="BG231" i="11"/>
  <c r="BI231" i="11" s="1"/>
  <c r="BG232" i="11"/>
  <c r="BI232" i="11" s="1"/>
  <c r="BG233" i="11"/>
  <c r="BI233" i="11" s="1"/>
  <c r="BG234" i="11"/>
  <c r="BI234" i="11" s="1"/>
  <c r="BG235" i="11"/>
  <c r="BI235" i="11" s="1"/>
  <c r="BG236" i="11"/>
  <c r="BI236" i="11" s="1"/>
  <c r="BG237" i="11"/>
  <c r="BI237" i="11" s="1"/>
  <c r="BG238" i="11"/>
  <c r="BI238" i="11" s="1"/>
  <c r="BG239" i="11"/>
  <c r="BI239" i="11" s="1"/>
  <c r="BG240" i="11"/>
  <c r="BI240" i="11" s="1"/>
  <c r="BG241" i="11"/>
  <c r="BI241" i="11" s="1"/>
  <c r="BG242" i="11"/>
  <c r="BI242" i="11" s="1"/>
  <c r="BG243" i="11"/>
  <c r="BI243" i="11" s="1"/>
  <c r="BG244" i="11"/>
  <c r="BI244" i="11" s="1"/>
  <c r="BG245" i="11"/>
  <c r="BI245" i="11" s="1"/>
  <c r="BG246" i="11"/>
  <c r="BI246" i="11" s="1"/>
  <c r="BG247" i="11"/>
  <c r="BI247" i="11" s="1"/>
  <c r="BG248" i="11"/>
  <c r="BI248" i="11" s="1"/>
  <c r="BG249" i="11"/>
  <c r="BI249" i="11" s="1"/>
  <c r="BG250" i="11"/>
  <c r="BI250" i="11" s="1"/>
  <c r="BG251" i="11"/>
  <c r="BI251" i="11" s="1"/>
  <c r="BG252" i="11"/>
  <c r="BI252" i="11" s="1"/>
  <c r="BG253" i="11"/>
  <c r="BI253" i="11" s="1"/>
  <c r="BG254" i="11"/>
  <c r="BI254" i="11" s="1"/>
  <c r="BG255" i="11"/>
  <c r="BI255" i="11" s="1"/>
  <c r="BG256" i="11"/>
  <c r="BI256" i="11" s="1"/>
  <c r="BG257" i="11"/>
  <c r="BI257" i="11" s="1"/>
  <c r="BG258" i="11"/>
  <c r="BI258" i="11" s="1"/>
  <c r="BG259" i="11"/>
  <c r="BI259" i="11" s="1"/>
  <c r="BG260" i="11"/>
  <c r="BI260" i="11" s="1"/>
  <c r="BG261" i="11"/>
  <c r="BI261" i="11" s="1"/>
  <c r="BG262" i="11"/>
  <c r="BI262" i="11" s="1"/>
  <c r="BG263" i="11"/>
  <c r="BI263" i="11" s="1"/>
  <c r="BG264" i="11"/>
  <c r="BI264" i="11" s="1"/>
  <c r="BG265" i="11"/>
  <c r="BI265" i="11" s="1"/>
  <c r="BG266" i="11"/>
  <c r="BI266" i="11" s="1"/>
  <c r="BG267" i="11"/>
  <c r="BI267" i="11" s="1"/>
  <c r="BG268" i="11"/>
  <c r="BI268" i="11" s="1"/>
  <c r="BG269" i="11"/>
  <c r="BI269" i="11" s="1"/>
  <c r="BG270" i="11"/>
  <c r="BI270" i="11" s="1"/>
  <c r="BG271" i="11"/>
  <c r="BI271" i="11" s="1"/>
  <c r="BG272" i="11"/>
  <c r="BI272" i="11" s="1"/>
  <c r="BG273" i="11"/>
  <c r="BI273" i="11" s="1"/>
  <c r="BG274" i="11"/>
  <c r="BI274" i="11" s="1"/>
  <c r="BG275" i="11"/>
  <c r="BI275" i="11" s="1"/>
  <c r="BG276" i="11"/>
  <c r="BI276" i="11" s="1"/>
  <c r="BG277" i="11"/>
  <c r="BI277" i="11" s="1"/>
  <c r="BG278" i="11"/>
  <c r="BI278" i="11" s="1"/>
  <c r="BG279" i="11"/>
  <c r="BI279" i="11" s="1"/>
  <c r="BG280" i="11"/>
  <c r="BI280" i="11" s="1"/>
  <c r="BG281" i="11"/>
  <c r="BI281" i="11" s="1"/>
  <c r="BG282" i="11"/>
  <c r="BI282" i="11" s="1"/>
  <c r="BG283" i="11"/>
  <c r="BI283" i="11" s="1"/>
  <c r="BG284" i="11"/>
  <c r="BI284" i="11" s="1"/>
  <c r="BG285" i="11"/>
  <c r="BI285" i="11" s="1"/>
  <c r="BG286" i="11"/>
  <c r="BI286" i="11" s="1"/>
  <c r="BG287" i="11"/>
  <c r="BI287" i="11" s="1"/>
  <c r="BG288" i="11"/>
  <c r="BI288" i="11" s="1"/>
  <c r="BG289" i="11"/>
  <c r="BI289" i="11" s="1"/>
  <c r="BG290" i="11"/>
  <c r="BI290" i="11" s="1"/>
  <c r="BG291" i="11"/>
  <c r="BI291" i="11" s="1"/>
  <c r="BG292" i="11"/>
  <c r="BI292" i="11" s="1"/>
  <c r="BG293" i="11"/>
  <c r="BI293" i="11" s="1"/>
  <c r="BG294" i="11"/>
  <c r="BI294" i="11" s="1"/>
  <c r="BG295" i="11"/>
  <c r="BI295" i="11" s="1"/>
  <c r="BG296" i="11"/>
  <c r="BI296" i="11" s="1"/>
  <c r="BG297" i="11"/>
  <c r="BI297" i="11" s="1"/>
  <c r="BG298" i="11"/>
  <c r="BI298" i="11" s="1"/>
  <c r="BG299" i="11"/>
  <c r="BI299" i="11" s="1"/>
  <c r="BG300" i="11"/>
  <c r="BI300" i="11" s="1"/>
  <c r="BG301" i="11"/>
  <c r="BI301" i="11" s="1"/>
  <c r="BG302" i="11"/>
  <c r="BI302" i="11" s="1"/>
  <c r="BG303" i="11"/>
  <c r="BI303" i="11" s="1"/>
  <c r="BG304" i="11"/>
  <c r="BI304" i="11" s="1"/>
  <c r="BG305" i="11"/>
  <c r="BI305" i="11" s="1"/>
  <c r="BG306" i="11"/>
  <c r="BI306" i="11" s="1"/>
  <c r="BG307" i="11"/>
  <c r="BI307" i="11" s="1"/>
  <c r="BG308" i="11"/>
  <c r="BI308" i="11" s="1"/>
  <c r="BG309" i="11"/>
  <c r="BI309" i="11" s="1"/>
  <c r="BG310" i="11"/>
  <c r="BI310" i="11" s="1"/>
  <c r="BG311" i="11"/>
  <c r="BI311" i="11" s="1"/>
  <c r="BG312" i="11"/>
  <c r="BI312" i="11" s="1"/>
  <c r="BG313" i="11"/>
  <c r="BI313" i="11" s="1"/>
  <c r="BG314" i="11"/>
  <c r="BI314" i="11" s="1"/>
  <c r="BG315" i="11"/>
  <c r="BI315" i="11" s="1"/>
  <c r="BG316" i="11"/>
  <c r="BI316" i="11" s="1"/>
  <c r="BG317" i="11"/>
  <c r="BI317" i="11" s="1"/>
  <c r="BG318" i="11"/>
  <c r="BI318" i="11" s="1"/>
  <c r="BG319" i="11"/>
  <c r="BI319" i="11" s="1"/>
  <c r="BG320" i="11"/>
  <c r="BI320" i="11" s="1"/>
  <c r="BG321" i="11"/>
  <c r="BI321" i="11" s="1"/>
  <c r="BG322" i="11"/>
  <c r="BI322" i="11" s="1"/>
  <c r="BG323" i="11"/>
  <c r="BI323" i="11" s="1"/>
  <c r="BG324" i="11"/>
  <c r="BI324" i="11" s="1"/>
  <c r="BG325" i="11"/>
  <c r="BI325" i="11" s="1"/>
  <c r="BG326" i="11"/>
  <c r="BI326" i="11" s="1"/>
  <c r="BG327" i="11"/>
  <c r="BI327" i="11" s="1"/>
  <c r="BG328" i="11"/>
  <c r="BI328" i="11" s="1"/>
  <c r="BG329" i="11"/>
  <c r="BI329" i="11" s="1"/>
  <c r="BG330" i="11"/>
  <c r="BI330" i="11" s="1"/>
  <c r="BG331" i="11"/>
  <c r="BI331" i="11" s="1"/>
  <c r="BG332" i="11"/>
  <c r="BI332" i="11" s="1"/>
  <c r="BG333" i="11"/>
  <c r="BI333" i="11" s="1"/>
  <c r="BG334" i="11"/>
  <c r="BI334" i="11" s="1"/>
  <c r="BG335" i="11"/>
  <c r="BI335" i="11" s="1"/>
  <c r="BG336" i="11"/>
  <c r="BI336" i="11" s="1"/>
  <c r="BG337" i="11"/>
  <c r="BI337" i="11" s="1"/>
  <c r="BG338" i="11"/>
  <c r="BI338" i="11" s="1"/>
  <c r="BG339" i="11"/>
  <c r="BI339" i="11" s="1"/>
  <c r="BG340" i="11"/>
  <c r="BI340" i="11" s="1"/>
  <c r="BG341" i="11"/>
  <c r="BI341" i="11" s="1"/>
  <c r="BG342" i="11"/>
  <c r="BI342" i="11" s="1"/>
  <c r="BG343" i="11"/>
  <c r="BI343" i="11" s="1"/>
  <c r="BG344" i="11"/>
  <c r="BI344" i="11" s="1"/>
  <c r="BG345" i="11"/>
  <c r="BI345" i="11" s="1"/>
  <c r="BG346" i="11"/>
  <c r="BI346" i="11" s="1"/>
  <c r="BG347" i="11"/>
  <c r="BI347" i="11" s="1"/>
  <c r="BG348" i="11"/>
  <c r="BI348" i="11" s="1"/>
  <c r="BG349" i="11"/>
  <c r="BI349" i="11" s="1"/>
  <c r="BG350" i="11"/>
  <c r="BI350" i="11" s="1"/>
  <c r="BG351" i="11"/>
  <c r="BI351" i="11" s="1"/>
  <c r="BG352" i="11"/>
  <c r="BI352" i="11" s="1"/>
  <c r="BG353" i="11"/>
  <c r="BI353" i="11" s="1"/>
  <c r="BG354" i="11"/>
  <c r="BI354" i="11" s="1"/>
  <c r="BG355" i="11"/>
  <c r="BI355" i="11" s="1"/>
  <c r="BG356" i="11"/>
  <c r="BI356" i="11" s="1"/>
  <c r="BG357" i="11"/>
  <c r="BI357" i="11" s="1"/>
  <c r="BG358" i="11"/>
  <c r="BI358" i="11" s="1"/>
  <c r="BG359" i="11"/>
  <c r="BI359" i="11" s="1"/>
  <c r="BG360" i="11"/>
  <c r="BI360" i="11" s="1"/>
  <c r="BG361" i="11"/>
  <c r="BI361" i="11" s="1"/>
  <c r="BG362" i="11"/>
  <c r="BI362" i="11" s="1"/>
  <c r="BG363" i="11"/>
  <c r="BI363" i="11" s="1"/>
  <c r="BG364" i="11"/>
  <c r="BI364" i="11" s="1"/>
  <c r="BG365" i="11"/>
  <c r="BI365" i="11" s="1"/>
  <c r="BG366" i="11"/>
  <c r="BI366" i="11" s="1"/>
  <c r="BG367" i="11"/>
  <c r="BI367" i="11" s="1"/>
  <c r="BG368" i="11"/>
  <c r="BI368" i="11" s="1"/>
  <c r="BG369" i="11"/>
  <c r="BI369" i="11" s="1"/>
  <c r="BG370" i="11"/>
  <c r="BI370" i="11" s="1"/>
  <c r="BG371" i="11"/>
  <c r="BI371" i="11" s="1"/>
  <c r="BG372" i="11"/>
  <c r="BI372" i="11" s="1"/>
  <c r="BG373" i="11"/>
  <c r="BI373" i="11" s="1"/>
  <c r="BG374" i="11"/>
  <c r="BI374" i="11" s="1"/>
  <c r="BG375" i="11"/>
  <c r="BI375" i="11" s="1"/>
  <c r="BG376" i="11"/>
  <c r="BI376" i="11" s="1"/>
  <c r="BG377" i="11"/>
  <c r="BI377" i="11" s="1"/>
  <c r="BG378" i="11"/>
  <c r="BI378" i="11" s="1"/>
  <c r="BG379" i="11"/>
  <c r="BI379" i="11" s="1"/>
  <c r="BG380" i="11"/>
  <c r="BI380" i="11" s="1"/>
  <c r="BG381" i="11"/>
  <c r="BI381" i="11" s="1"/>
  <c r="BG382" i="11"/>
  <c r="BI382" i="11" s="1"/>
  <c r="BG383" i="11"/>
  <c r="BI383" i="11" s="1"/>
  <c r="BG384" i="11"/>
  <c r="BI384" i="11" s="1"/>
  <c r="BG385" i="11"/>
  <c r="BI385" i="11" s="1"/>
  <c r="BG386" i="11"/>
  <c r="BI386" i="11" s="1"/>
  <c r="BG387" i="11"/>
  <c r="BI387" i="11" s="1"/>
  <c r="BG388" i="11"/>
  <c r="BI388" i="11" s="1"/>
  <c r="BG389" i="11"/>
  <c r="BI389" i="11" s="1"/>
  <c r="BG390" i="11"/>
  <c r="BI390" i="11" s="1"/>
  <c r="BG391" i="11"/>
  <c r="BI391" i="11" s="1"/>
  <c r="BG392" i="11"/>
  <c r="BI392" i="11" s="1"/>
  <c r="BG393" i="11"/>
  <c r="BI393" i="11" s="1"/>
  <c r="BG394" i="11"/>
  <c r="BI394" i="11" s="1"/>
  <c r="BG395" i="11"/>
  <c r="BI395" i="11" s="1"/>
  <c r="BG396" i="11"/>
  <c r="BI396" i="11" s="1"/>
  <c r="BG397" i="11"/>
  <c r="BI397" i="11" s="1"/>
  <c r="BG398" i="11"/>
  <c r="BI398" i="11" s="1"/>
  <c r="BG399" i="11"/>
  <c r="BI399" i="11" s="1"/>
  <c r="BG400" i="11"/>
  <c r="BI400" i="11" s="1"/>
  <c r="BG401" i="11"/>
  <c r="BI401" i="11" s="1"/>
  <c r="BG402" i="11"/>
  <c r="BI402" i="11" s="1"/>
  <c r="BG403" i="11"/>
  <c r="BI403" i="11" s="1"/>
  <c r="BG404" i="11"/>
  <c r="BI404" i="11" s="1"/>
  <c r="BG405" i="11"/>
  <c r="BI405" i="11" s="1"/>
  <c r="BG406" i="11"/>
  <c r="BI406" i="11" s="1"/>
  <c r="BG407" i="11"/>
  <c r="BI407" i="11" s="1"/>
  <c r="BG408" i="11"/>
  <c r="BI408" i="11" s="1"/>
  <c r="BG409" i="11"/>
  <c r="BI409" i="11" s="1"/>
  <c r="BG410" i="11"/>
  <c r="BI410" i="11" s="1"/>
  <c r="BG411" i="11"/>
  <c r="BI411" i="11" s="1"/>
  <c r="BG412" i="11"/>
  <c r="BI412" i="11" s="1"/>
  <c r="BG413" i="11"/>
  <c r="BI413" i="11" s="1"/>
  <c r="BG414" i="11"/>
  <c r="BI414" i="11" s="1"/>
  <c r="BG415" i="11"/>
  <c r="BI415" i="11" s="1"/>
  <c r="BG416" i="11"/>
  <c r="BI416" i="11" s="1"/>
  <c r="BG417" i="11"/>
  <c r="BI417" i="11" s="1"/>
  <c r="BG418" i="11"/>
  <c r="BI418" i="11" s="1"/>
  <c r="BG419" i="11"/>
  <c r="BI419" i="11" s="1"/>
  <c r="BG420" i="11"/>
  <c r="BI420" i="11" s="1"/>
  <c r="BG421" i="11"/>
  <c r="BI421" i="11" s="1"/>
  <c r="BG422" i="11"/>
  <c r="BI422" i="11" s="1"/>
  <c r="BG423" i="11"/>
  <c r="BI423" i="11" s="1"/>
  <c r="BG424" i="11"/>
  <c r="BI424" i="11" s="1"/>
  <c r="BG425" i="11"/>
  <c r="BI425" i="11" s="1"/>
  <c r="BG426" i="11"/>
  <c r="BI426" i="11" s="1"/>
  <c r="BG427" i="11"/>
  <c r="BI427" i="11" s="1"/>
  <c r="BG428" i="11"/>
  <c r="BI428" i="11" s="1"/>
  <c r="BG429" i="11"/>
  <c r="BI429" i="11" s="1"/>
  <c r="BG430" i="11"/>
  <c r="BI430" i="11" s="1"/>
  <c r="BG431" i="11"/>
  <c r="BI431" i="11" s="1"/>
  <c r="BG432" i="11"/>
  <c r="BI432" i="11" s="1"/>
  <c r="BG433" i="11"/>
  <c r="BI433" i="11" s="1"/>
  <c r="BG434" i="11"/>
  <c r="BI434" i="11" s="1"/>
  <c r="BG435" i="11"/>
  <c r="BI435" i="11" s="1"/>
  <c r="BG436" i="11"/>
  <c r="BI436" i="11" s="1"/>
  <c r="BG437" i="11"/>
  <c r="BI437" i="11" s="1"/>
  <c r="BG438" i="11"/>
  <c r="BI438" i="11" s="1"/>
  <c r="BG439" i="11"/>
  <c r="BI439" i="11" s="1"/>
  <c r="BG440" i="11"/>
  <c r="BI440" i="11" s="1"/>
  <c r="BG441" i="11"/>
  <c r="BI441" i="11" s="1"/>
  <c r="BG442" i="11"/>
  <c r="BI442" i="11" s="1"/>
  <c r="BG443" i="11"/>
  <c r="BI443" i="11" s="1"/>
  <c r="BG444" i="11"/>
  <c r="BI444" i="11" s="1"/>
  <c r="BG445" i="11"/>
  <c r="BI445" i="11" s="1"/>
  <c r="BG446" i="11"/>
  <c r="BI446" i="11" s="1"/>
  <c r="BG447" i="11"/>
  <c r="BI447" i="11" s="1"/>
  <c r="BG448" i="11"/>
  <c r="BI448" i="11" s="1"/>
  <c r="BG449" i="11"/>
  <c r="BI449" i="11" s="1"/>
  <c r="BG450" i="11"/>
  <c r="BI450" i="11" s="1"/>
  <c r="BG451" i="11"/>
  <c r="BI451" i="11" s="1"/>
  <c r="BG452" i="11"/>
  <c r="BI452" i="11" s="1"/>
  <c r="BG453" i="11"/>
  <c r="BI453" i="11" s="1"/>
  <c r="BG454" i="11"/>
  <c r="BI454" i="11" s="1"/>
  <c r="BG455" i="11"/>
  <c r="BI455" i="11" s="1"/>
  <c r="BG456" i="11"/>
  <c r="BI456" i="11" s="1"/>
  <c r="BG457" i="11"/>
  <c r="BI457" i="11" s="1"/>
  <c r="BG458" i="11"/>
  <c r="BI458" i="11" s="1"/>
  <c r="BG459" i="11"/>
  <c r="BI459" i="11" s="1"/>
  <c r="BG460" i="11"/>
  <c r="BI460" i="11" s="1"/>
  <c r="BG461" i="11"/>
  <c r="BI461" i="11" s="1"/>
  <c r="BG462" i="11"/>
  <c r="BI462" i="11" s="1"/>
  <c r="BG463" i="11"/>
  <c r="BI463" i="11" s="1"/>
  <c r="BG464" i="11"/>
  <c r="BI464" i="11" s="1"/>
  <c r="BG465" i="11"/>
  <c r="BI465" i="11" s="1"/>
  <c r="BG466" i="11"/>
  <c r="BI466" i="11" s="1"/>
  <c r="BG467" i="11"/>
  <c r="BI467" i="11" s="1"/>
  <c r="BG468" i="11"/>
  <c r="BI468" i="11" s="1"/>
  <c r="BG469" i="11"/>
  <c r="BI469" i="11" s="1"/>
  <c r="BG470" i="11"/>
  <c r="BI470" i="11" s="1"/>
  <c r="BG471" i="11"/>
  <c r="BI471" i="11" s="1"/>
  <c r="BG472" i="11"/>
  <c r="BI472" i="11" s="1"/>
  <c r="BG473" i="11"/>
  <c r="BI473" i="11" s="1"/>
  <c r="BG474" i="11"/>
  <c r="BI474" i="11" s="1"/>
  <c r="BG475" i="11"/>
  <c r="BI475" i="11" s="1"/>
  <c r="BG476" i="11"/>
  <c r="BI476" i="11" s="1"/>
  <c r="BG477" i="11"/>
  <c r="BI477" i="11" s="1"/>
  <c r="BG478" i="11"/>
  <c r="BI478" i="11" s="1"/>
  <c r="BG479" i="11"/>
  <c r="BI479" i="11" s="1"/>
  <c r="BG480" i="11"/>
  <c r="BI480" i="11" s="1"/>
  <c r="BG481" i="11"/>
  <c r="BI481" i="11" s="1"/>
  <c r="BG482" i="11"/>
  <c r="BI482" i="11" s="1"/>
  <c r="BG483" i="11"/>
  <c r="BI483" i="11" s="1"/>
  <c r="BG484" i="11"/>
  <c r="BI484" i="11" s="1"/>
  <c r="BG485" i="11"/>
  <c r="BI485" i="11" s="1"/>
  <c r="BG486" i="11"/>
  <c r="BI486" i="11" s="1"/>
  <c r="BG487" i="11"/>
  <c r="BI487" i="11" s="1"/>
  <c r="BG488" i="11"/>
  <c r="BI488" i="11" s="1"/>
  <c r="BG489" i="11"/>
  <c r="BI489" i="11" s="1"/>
  <c r="BG490" i="11"/>
  <c r="BI490" i="11" s="1"/>
  <c r="BG491" i="11"/>
  <c r="BI491" i="11" s="1"/>
  <c r="BG492" i="11"/>
  <c r="BI492" i="11" s="1"/>
  <c r="BG493" i="11"/>
  <c r="BI493" i="11" s="1"/>
  <c r="BG494" i="11"/>
  <c r="BI494" i="11" s="1"/>
  <c r="BG495" i="11"/>
  <c r="BI495" i="11" s="1"/>
  <c r="BG496" i="11"/>
  <c r="BI496" i="11" s="1"/>
  <c r="BG497" i="11"/>
  <c r="BI497" i="11" s="1"/>
  <c r="BG498" i="11"/>
  <c r="BI498" i="11" s="1"/>
  <c r="BG499" i="11"/>
  <c r="BI499" i="11" s="1"/>
  <c r="BG500" i="11"/>
  <c r="BI500" i="11" s="1"/>
  <c r="BG501" i="11"/>
  <c r="BI501" i="11" s="1"/>
  <c r="BG502" i="11"/>
  <c r="BI502" i="11" s="1"/>
  <c r="BG503" i="11"/>
  <c r="BI503" i="11" s="1"/>
  <c r="BG504" i="11"/>
  <c r="BI504" i="11" s="1"/>
  <c r="BG505" i="11"/>
  <c r="BI505" i="11" s="1"/>
  <c r="BG506" i="11"/>
  <c r="BI506" i="11" s="1"/>
  <c r="BG507" i="11"/>
  <c r="BI507" i="11" s="1"/>
  <c r="BG508" i="11"/>
  <c r="BI508" i="11" s="1"/>
  <c r="BG509" i="11"/>
  <c r="BI509" i="11" s="1"/>
  <c r="BG510" i="11"/>
  <c r="BI510" i="11" s="1"/>
  <c r="BG511" i="11"/>
  <c r="BI511" i="11" s="1"/>
  <c r="BG512" i="11"/>
  <c r="BI512" i="11" s="1"/>
  <c r="BG513" i="11"/>
  <c r="BI513" i="11" s="1"/>
  <c r="BG514" i="11"/>
  <c r="BI514" i="11" s="1"/>
  <c r="BG515" i="11"/>
  <c r="BI515" i="11" s="1"/>
  <c r="BG516" i="11"/>
  <c r="BI516" i="11" s="1"/>
  <c r="BG517" i="11"/>
  <c r="BI517" i="11" s="1"/>
  <c r="BG518" i="11"/>
  <c r="BI518" i="11" s="1"/>
  <c r="BG519" i="11"/>
  <c r="BI519" i="11" s="1"/>
  <c r="BG520" i="11"/>
  <c r="BI520" i="11" s="1"/>
  <c r="BG521" i="11"/>
  <c r="BI521" i="11" s="1"/>
  <c r="BG522" i="11"/>
  <c r="BI522" i="11" s="1"/>
  <c r="BG523" i="11"/>
  <c r="BI523" i="11" s="1"/>
  <c r="BG524" i="11"/>
  <c r="BI524" i="11" s="1"/>
  <c r="BG525" i="11"/>
  <c r="BI525" i="11" s="1"/>
  <c r="BG526" i="11"/>
  <c r="BI526" i="11" s="1"/>
  <c r="BG527" i="11"/>
  <c r="BI527" i="11" s="1"/>
  <c r="BG528" i="11"/>
  <c r="BI528" i="11" s="1"/>
  <c r="BG529" i="11"/>
  <c r="BI529" i="11" s="1"/>
  <c r="BG530" i="11"/>
  <c r="BI530" i="11" s="1"/>
  <c r="BG531" i="11"/>
  <c r="BI531" i="11" s="1"/>
  <c r="BG532" i="11"/>
  <c r="BI532" i="11" s="1"/>
  <c r="BG533" i="11"/>
  <c r="BI533" i="11" s="1"/>
  <c r="BG534" i="11"/>
  <c r="BI534" i="11" s="1"/>
  <c r="BG535" i="11"/>
  <c r="BI535" i="11" s="1"/>
  <c r="BG536" i="11"/>
  <c r="BI536" i="11" s="1"/>
  <c r="BG537" i="11"/>
  <c r="BI537" i="11" s="1"/>
  <c r="BG538" i="11"/>
  <c r="BI538" i="11" s="1"/>
  <c r="BG539" i="11"/>
  <c r="BI539" i="11" s="1"/>
  <c r="BG540" i="11"/>
  <c r="BI540" i="11" s="1"/>
  <c r="BG541" i="11"/>
  <c r="BI541" i="11" s="1"/>
  <c r="BG542" i="11"/>
  <c r="BI542" i="11" s="1"/>
  <c r="BG543" i="11"/>
  <c r="BI543" i="11" s="1"/>
  <c r="BG544" i="11"/>
  <c r="BI544" i="11" s="1"/>
  <c r="BG545" i="11"/>
  <c r="BI545" i="11" s="1"/>
  <c r="BG546" i="11"/>
  <c r="BI546" i="11" s="1"/>
  <c r="BG547" i="11"/>
  <c r="BI547" i="11" s="1"/>
  <c r="BG548" i="11"/>
  <c r="BI548" i="11" s="1"/>
  <c r="BG549" i="11"/>
  <c r="BI549" i="11" s="1"/>
  <c r="BG550" i="11"/>
  <c r="BI550" i="11" s="1"/>
  <c r="BG551" i="11"/>
  <c r="BI551" i="11" s="1"/>
  <c r="BG552" i="11"/>
  <c r="BI552" i="11" s="1"/>
  <c r="BG553" i="11"/>
  <c r="BI553" i="11" s="1"/>
  <c r="BG554" i="11"/>
  <c r="BI554" i="11" s="1"/>
  <c r="BG555" i="11"/>
  <c r="BI555" i="11" s="1"/>
  <c r="BG556" i="11"/>
  <c r="BI556" i="11" s="1"/>
  <c r="BG557" i="11"/>
  <c r="BI557" i="11" s="1"/>
  <c r="BG558" i="11"/>
  <c r="BI558" i="11" s="1"/>
  <c r="BG559" i="11"/>
  <c r="BI559" i="11" s="1"/>
  <c r="BG560" i="11"/>
  <c r="BI560" i="11" s="1"/>
  <c r="BG561" i="11"/>
  <c r="BI561" i="11" s="1"/>
  <c r="BG562" i="11"/>
  <c r="BI562" i="11" s="1"/>
  <c r="BG563" i="11"/>
  <c r="BI563" i="11" s="1"/>
  <c r="BG564" i="11"/>
  <c r="BI564" i="11" s="1"/>
  <c r="BG565" i="11"/>
  <c r="BI565" i="11" s="1"/>
  <c r="BG566" i="11"/>
  <c r="BI566" i="11" s="1"/>
  <c r="BG567" i="11"/>
  <c r="BI567" i="11" s="1"/>
  <c r="BG568" i="11"/>
  <c r="BI568" i="11" s="1"/>
  <c r="BG569" i="11"/>
  <c r="BI569" i="11" s="1"/>
  <c r="BG570" i="11"/>
  <c r="BI570" i="11" s="1"/>
  <c r="BG571" i="11"/>
  <c r="BI571" i="11" s="1"/>
  <c r="BG572" i="11"/>
  <c r="BI572" i="11" s="1"/>
  <c r="BG573" i="11"/>
  <c r="BI573" i="11" s="1"/>
  <c r="BG574" i="11"/>
  <c r="BI574" i="11" s="1"/>
  <c r="BG575" i="11"/>
  <c r="BI575" i="11" s="1"/>
  <c r="BG576" i="11"/>
  <c r="BI576" i="11" s="1"/>
  <c r="BG577" i="11"/>
  <c r="BI577" i="11" s="1"/>
  <c r="BG578" i="11"/>
  <c r="BI578" i="11" s="1"/>
  <c r="BG579" i="11"/>
  <c r="BI579" i="11" s="1"/>
  <c r="BG580" i="11"/>
  <c r="BI580" i="11" s="1"/>
  <c r="BG581" i="11"/>
  <c r="BI581" i="11" s="1"/>
  <c r="BG582" i="11"/>
  <c r="BI582" i="11" s="1"/>
  <c r="BG583" i="11"/>
  <c r="BI583" i="11" s="1"/>
  <c r="BG584" i="11"/>
  <c r="BI584" i="11" s="1"/>
  <c r="BG585" i="11"/>
  <c r="BI585" i="11" s="1"/>
  <c r="BG586" i="11"/>
  <c r="BI586" i="11" s="1"/>
  <c r="BG587" i="11"/>
  <c r="BI587" i="11" s="1"/>
  <c r="BG588" i="11"/>
  <c r="BI588" i="11" s="1"/>
  <c r="BG589" i="11"/>
  <c r="BI589" i="11" s="1"/>
  <c r="BG590" i="11"/>
  <c r="BI590" i="11" s="1"/>
  <c r="BG591" i="11"/>
  <c r="BI591" i="11" s="1"/>
  <c r="BG592" i="11"/>
  <c r="BI592" i="11" s="1"/>
  <c r="BG593" i="11"/>
  <c r="BI593" i="11" s="1"/>
  <c r="BG594" i="11"/>
  <c r="BI594" i="11" s="1"/>
  <c r="BG595" i="11"/>
  <c r="BI595" i="11" s="1"/>
  <c r="BG596" i="11"/>
  <c r="BI596" i="11" s="1"/>
  <c r="BG597" i="11"/>
  <c r="BI597" i="11" s="1"/>
  <c r="BG598" i="11"/>
  <c r="BI598" i="11" s="1"/>
  <c r="BG599" i="11"/>
  <c r="BI599" i="11" s="1"/>
  <c r="BG600" i="11"/>
  <c r="BI600" i="11" s="1"/>
  <c r="BG601" i="11"/>
  <c r="BI601" i="11" s="1"/>
  <c r="BG602" i="11"/>
  <c r="BI602" i="11" s="1"/>
  <c r="BG603" i="11"/>
  <c r="BI603" i="11" s="1"/>
  <c r="BG604" i="11"/>
  <c r="BI604" i="11" s="1"/>
  <c r="BG605" i="11"/>
  <c r="BI605" i="11" s="1"/>
  <c r="BG606" i="11"/>
  <c r="BI606" i="11" s="1"/>
  <c r="BG607" i="11"/>
  <c r="BI607" i="11" s="1"/>
  <c r="BG608" i="11"/>
  <c r="BI608" i="11" s="1"/>
  <c r="BG609" i="11"/>
  <c r="BI609" i="11" s="1"/>
  <c r="BG610" i="11"/>
  <c r="BI610" i="11" s="1"/>
  <c r="BG611" i="11"/>
  <c r="BI611" i="11" s="1"/>
  <c r="BG612" i="11"/>
  <c r="BI612" i="11" s="1"/>
  <c r="BG613" i="11"/>
  <c r="BI613" i="11" s="1"/>
  <c r="BG614" i="11"/>
  <c r="BI614" i="11" s="1"/>
  <c r="BG615" i="11"/>
  <c r="BI615" i="11" s="1"/>
  <c r="BG616" i="11"/>
  <c r="BI616" i="11" s="1"/>
  <c r="BG617" i="11"/>
  <c r="BI617" i="11" s="1"/>
  <c r="BG618" i="11"/>
  <c r="BI618" i="11" s="1"/>
  <c r="BG619" i="11"/>
  <c r="BI619" i="11" s="1"/>
  <c r="BG620" i="11"/>
  <c r="BI620" i="11" s="1"/>
  <c r="BG621" i="11"/>
  <c r="BI621" i="11" s="1"/>
  <c r="BG622" i="11"/>
  <c r="BI622" i="11" s="1"/>
  <c r="BG623" i="11"/>
  <c r="BI623" i="11" s="1"/>
  <c r="BG624" i="11"/>
  <c r="BI624" i="11" s="1"/>
  <c r="BG625" i="11"/>
  <c r="BI625" i="11" s="1"/>
  <c r="BG626" i="11"/>
  <c r="BI626" i="11" s="1"/>
  <c r="BG627" i="11"/>
  <c r="BI627" i="11" s="1"/>
  <c r="BG628" i="11"/>
  <c r="BI628" i="11" s="1"/>
  <c r="BG629" i="11"/>
  <c r="BI629" i="11" s="1"/>
  <c r="BG630" i="11"/>
  <c r="BI630" i="11" s="1"/>
  <c r="BG631" i="11"/>
  <c r="BI631" i="11" s="1"/>
  <c r="BG632" i="11"/>
  <c r="BI632" i="11" s="1"/>
  <c r="BG633" i="11"/>
  <c r="BI633" i="11" s="1"/>
  <c r="BG634" i="11"/>
  <c r="BI634" i="11" s="1"/>
  <c r="BG635" i="11"/>
  <c r="BI635" i="11" s="1"/>
  <c r="BG636" i="11"/>
  <c r="BI636" i="11" s="1"/>
  <c r="BG637" i="11"/>
  <c r="BI637" i="11" s="1"/>
  <c r="BG638" i="11"/>
  <c r="BI638" i="11" s="1"/>
  <c r="BG639" i="11"/>
  <c r="BI639" i="11" s="1"/>
  <c r="BG640" i="11"/>
  <c r="BI640" i="11" s="1"/>
  <c r="BG641" i="11"/>
  <c r="BI641" i="11" s="1"/>
  <c r="BG642" i="11"/>
  <c r="BI642" i="11" s="1"/>
  <c r="BG643" i="11"/>
  <c r="BI643" i="11" s="1"/>
  <c r="BG644" i="11"/>
  <c r="BI644" i="11" s="1"/>
  <c r="BG645" i="11"/>
  <c r="BI645" i="11" s="1"/>
  <c r="BG646" i="11"/>
  <c r="BI646" i="11" s="1"/>
  <c r="BG647" i="11"/>
  <c r="BI647" i="11" s="1"/>
  <c r="BG648" i="11"/>
  <c r="BI648" i="11" s="1"/>
  <c r="BG649" i="11"/>
  <c r="BI649" i="11" s="1"/>
  <c r="BG650" i="11"/>
  <c r="BI650" i="11" s="1"/>
  <c r="BG651" i="11"/>
  <c r="BI651" i="11" s="1"/>
  <c r="BG652" i="11"/>
  <c r="BI652" i="11" s="1"/>
  <c r="BG653" i="11"/>
  <c r="BI653" i="11" s="1"/>
  <c r="BG654" i="11"/>
  <c r="BI654" i="11" s="1"/>
  <c r="BG655" i="11"/>
  <c r="BI655" i="11" s="1"/>
  <c r="BG656" i="11"/>
  <c r="BI656" i="11" s="1"/>
  <c r="BG657" i="11"/>
  <c r="BI657" i="11" s="1"/>
  <c r="BG658" i="11"/>
  <c r="BI658" i="11" s="1"/>
  <c r="BG659" i="11"/>
  <c r="BI659" i="11" s="1"/>
  <c r="BG660" i="11"/>
  <c r="BI660" i="11" s="1"/>
  <c r="BG661" i="11"/>
  <c r="BI661" i="11" s="1"/>
  <c r="BG662" i="11"/>
  <c r="BI662" i="11" s="1"/>
  <c r="BG663" i="11"/>
  <c r="BI663" i="11" s="1"/>
  <c r="BG664" i="11"/>
  <c r="BI664" i="11" s="1"/>
  <c r="BG665" i="11"/>
  <c r="BI665" i="11" s="1"/>
  <c r="BG666" i="11"/>
  <c r="BI666" i="11" s="1"/>
  <c r="BG667" i="11"/>
  <c r="BI667" i="11" s="1"/>
  <c r="BG668" i="11"/>
  <c r="BI668" i="11" s="1"/>
  <c r="BG669" i="11"/>
  <c r="BI669" i="11" s="1"/>
  <c r="BG670" i="11"/>
  <c r="BI670" i="11" s="1"/>
  <c r="BG671" i="11"/>
  <c r="BI671" i="11" s="1"/>
  <c r="BG672" i="11"/>
  <c r="BI672" i="11" s="1"/>
  <c r="BG673" i="11"/>
  <c r="BI673" i="11" s="1"/>
  <c r="BG674" i="11"/>
  <c r="BI674" i="11" s="1"/>
  <c r="BG675" i="11"/>
  <c r="BI675" i="11" s="1"/>
  <c r="BG676" i="11"/>
  <c r="BI676" i="11" s="1"/>
  <c r="BG677" i="11"/>
  <c r="BI677" i="11" s="1"/>
  <c r="BG678" i="11"/>
  <c r="BI678" i="11" s="1"/>
  <c r="BG679" i="11"/>
  <c r="BI679" i="11" s="1"/>
  <c r="BG680" i="11"/>
  <c r="BI680" i="11" s="1"/>
  <c r="BG681" i="11"/>
  <c r="BI681" i="11" s="1"/>
  <c r="BG682" i="11"/>
  <c r="BI682" i="11" s="1"/>
  <c r="BG683" i="11"/>
  <c r="BI683" i="11" s="1"/>
  <c r="BG684" i="11"/>
  <c r="BI684" i="11" s="1"/>
  <c r="BG685" i="11"/>
  <c r="BI685" i="11" s="1"/>
  <c r="BG686" i="11"/>
  <c r="BI686" i="11" s="1"/>
  <c r="BG687" i="11"/>
  <c r="BI687" i="11" s="1"/>
  <c r="BG688" i="11"/>
  <c r="BI688" i="11" s="1"/>
  <c r="BG689" i="11"/>
  <c r="BI689" i="11" s="1"/>
  <c r="BG690" i="11"/>
  <c r="BI690" i="11" s="1"/>
  <c r="BG691" i="11"/>
  <c r="BI691" i="11" s="1"/>
  <c r="BG692" i="11"/>
  <c r="BI692" i="11" s="1"/>
  <c r="BG693" i="11"/>
  <c r="BI693" i="11" s="1"/>
  <c r="BG694" i="11"/>
  <c r="BI694" i="11" s="1"/>
  <c r="BG695" i="11"/>
  <c r="BI695" i="11" s="1"/>
  <c r="BG696" i="11"/>
  <c r="BI696" i="11" s="1"/>
  <c r="BG697" i="11"/>
  <c r="BI697" i="11" s="1"/>
  <c r="BG698" i="11"/>
  <c r="BI698" i="11" s="1"/>
  <c r="BG699" i="11"/>
  <c r="BI699" i="11" s="1"/>
  <c r="BG700" i="11"/>
  <c r="BI700" i="11" s="1"/>
  <c r="BG701" i="11"/>
  <c r="BI701" i="11" s="1"/>
  <c r="BG702" i="11"/>
  <c r="BI702" i="11" s="1"/>
  <c r="BG703" i="11"/>
  <c r="BI703" i="11" s="1"/>
  <c r="BG704" i="11"/>
  <c r="BI704" i="11" s="1"/>
  <c r="BG705" i="11"/>
  <c r="BI705" i="11" s="1"/>
  <c r="BG706" i="11"/>
  <c r="BI706" i="11" s="1"/>
  <c r="BG707" i="11"/>
  <c r="BI707" i="11" s="1"/>
  <c r="BG708" i="11"/>
  <c r="BI708" i="11" s="1"/>
  <c r="BG709" i="11"/>
  <c r="BI709" i="11" s="1"/>
  <c r="BG710" i="11"/>
  <c r="BI710" i="11" s="1"/>
  <c r="BG711" i="11"/>
  <c r="BI711" i="11" s="1"/>
  <c r="BG712" i="11"/>
  <c r="BI712" i="11" s="1"/>
  <c r="BG713" i="11"/>
  <c r="BI713" i="11" s="1"/>
  <c r="BG714" i="11"/>
  <c r="BI714" i="11" s="1"/>
  <c r="BG715" i="11"/>
  <c r="BI715" i="11" s="1"/>
  <c r="BG716" i="11"/>
  <c r="BI716" i="11" s="1"/>
  <c r="BG717" i="11"/>
  <c r="BI717" i="11" s="1"/>
  <c r="BG718" i="11"/>
  <c r="BI718" i="11" s="1"/>
  <c r="BG719" i="11"/>
  <c r="BI719" i="11" s="1"/>
  <c r="BG720" i="11"/>
  <c r="BI720" i="11" s="1"/>
  <c r="BG721" i="11"/>
  <c r="BI721" i="11" s="1"/>
  <c r="BG722" i="11"/>
  <c r="BI722" i="11" s="1"/>
  <c r="BG723" i="11"/>
  <c r="BI723" i="11" s="1"/>
  <c r="BG724" i="11"/>
  <c r="BI724" i="11" s="1"/>
  <c r="BG725" i="11"/>
  <c r="BI725" i="11" s="1"/>
  <c r="BG726" i="11"/>
  <c r="BI726" i="11" s="1"/>
  <c r="BG727" i="11"/>
  <c r="BI727" i="11" s="1"/>
  <c r="BG728" i="11"/>
  <c r="BI728" i="11" s="1"/>
  <c r="BG729" i="11"/>
  <c r="BI729" i="11" s="1"/>
  <c r="BG730" i="11"/>
  <c r="BI730" i="11" s="1"/>
  <c r="BG731" i="11"/>
  <c r="BI731" i="11" s="1"/>
  <c r="BG732" i="11"/>
  <c r="BI732" i="11" s="1"/>
  <c r="BG733" i="11"/>
  <c r="BI733" i="11" s="1"/>
  <c r="BG734" i="11"/>
  <c r="BI734" i="11" s="1"/>
  <c r="BG735" i="11"/>
  <c r="BI735" i="11" s="1"/>
  <c r="BG736" i="11"/>
  <c r="BI736" i="11" s="1"/>
  <c r="BG737" i="11"/>
  <c r="BI737" i="11" s="1"/>
  <c r="BG738" i="11"/>
  <c r="BI738" i="11" s="1"/>
  <c r="BG739" i="11"/>
  <c r="BI739" i="11" s="1"/>
  <c r="BG740" i="11"/>
  <c r="BI740" i="11" s="1"/>
  <c r="BG741" i="11"/>
  <c r="BI741" i="11" s="1"/>
  <c r="BG742" i="11"/>
  <c r="BI742" i="11" s="1"/>
  <c r="BG743" i="11"/>
  <c r="BI743" i="11" s="1"/>
  <c r="BG744" i="11"/>
  <c r="BI744" i="11" s="1"/>
  <c r="BG745" i="11"/>
  <c r="BI745" i="11" s="1"/>
  <c r="BG746" i="11"/>
  <c r="BI746" i="11" s="1"/>
  <c r="BG747" i="11"/>
  <c r="BI747" i="11" s="1"/>
  <c r="BG748" i="11"/>
  <c r="BI748" i="11" s="1"/>
  <c r="BG749" i="11"/>
  <c r="BI749" i="11" s="1"/>
  <c r="BG750" i="11"/>
  <c r="BI750" i="11" s="1"/>
  <c r="BG751" i="11"/>
  <c r="BI751" i="11" s="1"/>
  <c r="BG752" i="11"/>
  <c r="BI752" i="11" s="1"/>
  <c r="BG753" i="11"/>
  <c r="BI753" i="11" s="1"/>
  <c r="BG754" i="11"/>
  <c r="BI754" i="11" s="1"/>
  <c r="BG755" i="11"/>
  <c r="BI755" i="11" s="1"/>
  <c r="BG756" i="11"/>
  <c r="BI756" i="11" s="1"/>
  <c r="BG757" i="11"/>
  <c r="BI757" i="11" s="1"/>
  <c r="BG758" i="11"/>
  <c r="BI758" i="11" s="1"/>
  <c r="BG759" i="11"/>
  <c r="BI759" i="11" s="1"/>
  <c r="BG760" i="11"/>
  <c r="BI760" i="11" s="1"/>
  <c r="BG761" i="11"/>
  <c r="BI761" i="11" s="1"/>
  <c r="BG762" i="11"/>
  <c r="BI762" i="11" s="1"/>
  <c r="BG763" i="11"/>
  <c r="BI763" i="11" s="1"/>
  <c r="BG764" i="11"/>
  <c r="BI764" i="11" s="1"/>
  <c r="BG765" i="11"/>
  <c r="BI765" i="11" s="1"/>
  <c r="BG766" i="11"/>
  <c r="BI766" i="11" s="1"/>
  <c r="BG767" i="11"/>
  <c r="BI767" i="11" s="1"/>
  <c r="BG768" i="11"/>
  <c r="BI768" i="11" s="1"/>
  <c r="BG769" i="11"/>
  <c r="BI769" i="11" s="1"/>
  <c r="BG770" i="11"/>
  <c r="BI770" i="11" s="1"/>
  <c r="BG771" i="11"/>
  <c r="BI771" i="11" s="1"/>
  <c r="BG772" i="11"/>
  <c r="BI772" i="11" s="1"/>
  <c r="BG773" i="11"/>
  <c r="BI773" i="11" s="1"/>
  <c r="BG774" i="11"/>
  <c r="BI774" i="11" s="1"/>
  <c r="BG775" i="11"/>
  <c r="BI775" i="11" s="1"/>
  <c r="BG776" i="11"/>
  <c r="BI776" i="11" s="1"/>
  <c r="BG777" i="11"/>
  <c r="BI777" i="11" s="1"/>
  <c r="BG778" i="11"/>
  <c r="BI778" i="11" s="1"/>
  <c r="BG779" i="11"/>
  <c r="BI779" i="11" s="1"/>
  <c r="BG780" i="11"/>
  <c r="BI780" i="11" s="1"/>
  <c r="BG781" i="11"/>
  <c r="BI781" i="11" s="1"/>
  <c r="BG782" i="11"/>
  <c r="BI782" i="11" s="1"/>
  <c r="BG783" i="11"/>
  <c r="BI783" i="11" s="1"/>
  <c r="BG784" i="11"/>
  <c r="BI784" i="11" s="1"/>
  <c r="BG785" i="11"/>
  <c r="BI785" i="11" s="1"/>
  <c r="BG786" i="11"/>
  <c r="BI786" i="11" s="1"/>
  <c r="BG787" i="11"/>
  <c r="BI787" i="11" s="1"/>
  <c r="BG788" i="11"/>
  <c r="BI788" i="11" s="1"/>
  <c r="BG789" i="11"/>
  <c r="BI789" i="11" s="1"/>
  <c r="BG790" i="11"/>
  <c r="BI790" i="11" s="1"/>
  <c r="BG791" i="11"/>
  <c r="BI791" i="11" s="1"/>
  <c r="BG792" i="11"/>
  <c r="BI792" i="11" s="1"/>
  <c r="BG793" i="11"/>
  <c r="BI793" i="11" s="1"/>
  <c r="BG794" i="11"/>
  <c r="BI794" i="11" s="1"/>
  <c r="BG795" i="11"/>
  <c r="BI795" i="11" s="1"/>
  <c r="BG796" i="11"/>
  <c r="BI796" i="11" s="1"/>
  <c r="BG797" i="11"/>
  <c r="BI797" i="11" s="1"/>
  <c r="BG798" i="11"/>
  <c r="BI798" i="11" s="1"/>
  <c r="BG799" i="11"/>
  <c r="BI799" i="11" s="1"/>
  <c r="BG800" i="11"/>
  <c r="BI800" i="11" s="1"/>
  <c r="BG801" i="11"/>
  <c r="BI801" i="11" s="1"/>
  <c r="BG802" i="11"/>
  <c r="BI802" i="11" s="1"/>
  <c r="BG803" i="11"/>
  <c r="BI803" i="11" s="1"/>
  <c r="BG804" i="11"/>
  <c r="BI804" i="11" s="1"/>
  <c r="BG805" i="11"/>
  <c r="BI805" i="11" s="1"/>
  <c r="BG806" i="11"/>
  <c r="BI806" i="11" s="1"/>
  <c r="BG807" i="11"/>
  <c r="BI807" i="11" s="1"/>
  <c r="BG808" i="11"/>
  <c r="BI808" i="11" s="1"/>
  <c r="BG809" i="11"/>
  <c r="BI809" i="11" s="1"/>
  <c r="BG810" i="11"/>
  <c r="BI810" i="11" s="1"/>
  <c r="BG811" i="11"/>
  <c r="BI811" i="11" s="1"/>
  <c r="BG812" i="11"/>
  <c r="BI812" i="11" s="1"/>
  <c r="BG813" i="11"/>
  <c r="BI813" i="11" s="1"/>
  <c r="BG814" i="11"/>
  <c r="BI814" i="11" s="1"/>
  <c r="BG815" i="11"/>
  <c r="BI815" i="11" s="1"/>
  <c r="BG816" i="11"/>
  <c r="BI816" i="11" s="1"/>
  <c r="BG817" i="11"/>
  <c r="BI817" i="11" s="1"/>
  <c r="BG818" i="11"/>
  <c r="BI818" i="11" s="1"/>
  <c r="BG819" i="11"/>
  <c r="BI819" i="11" s="1"/>
  <c r="BG820" i="11"/>
  <c r="BI820" i="11" s="1"/>
  <c r="BG821" i="11"/>
  <c r="BI821" i="11" s="1"/>
  <c r="BG822" i="11"/>
  <c r="BI822" i="11" s="1"/>
  <c r="BG823" i="11"/>
  <c r="BI823" i="11" s="1"/>
  <c r="BG824" i="11"/>
  <c r="BI824" i="11" s="1"/>
  <c r="BG825" i="11"/>
  <c r="BI825" i="11" s="1"/>
  <c r="BG826" i="11"/>
  <c r="BI826" i="11" s="1"/>
  <c r="BG827" i="11"/>
  <c r="BI827" i="11" s="1"/>
  <c r="BG828" i="11"/>
  <c r="BI828" i="11" s="1"/>
  <c r="BG829" i="11"/>
  <c r="BI829" i="11" s="1"/>
  <c r="BG830" i="11"/>
  <c r="BI830" i="11" s="1"/>
  <c r="BG831" i="11"/>
  <c r="BI831" i="11" s="1"/>
  <c r="BG832" i="11"/>
  <c r="BI832" i="11" s="1"/>
  <c r="BG833" i="11"/>
  <c r="BI833" i="11" s="1"/>
  <c r="BG834" i="11"/>
  <c r="BI834" i="11" s="1"/>
  <c r="BG835" i="11"/>
  <c r="BI835" i="11" s="1"/>
  <c r="BG836" i="11"/>
  <c r="BI836" i="11" s="1"/>
  <c r="BG837" i="11"/>
  <c r="BI837" i="11" s="1"/>
  <c r="BG838" i="11"/>
  <c r="BI838" i="11" s="1"/>
  <c r="BG839" i="11"/>
  <c r="BI839" i="11" s="1"/>
  <c r="BG840" i="11"/>
  <c r="BI840" i="11" s="1"/>
  <c r="BG841" i="11"/>
  <c r="BI841" i="11" s="1"/>
  <c r="BG842" i="11"/>
  <c r="BI842" i="11" s="1"/>
  <c r="BG843" i="11"/>
  <c r="BI843" i="11" s="1"/>
  <c r="BG844" i="11"/>
  <c r="BI844" i="11" s="1"/>
  <c r="BG845" i="11"/>
  <c r="BI845" i="11" s="1"/>
  <c r="BG846" i="11"/>
  <c r="BI846" i="11" s="1"/>
  <c r="BG847" i="11"/>
  <c r="BI847" i="11" s="1"/>
  <c r="BG848" i="11"/>
  <c r="BI848" i="11" s="1"/>
  <c r="BG849" i="11"/>
  <c r="BI849" i="11" s="1"/>
  <c r="BG850" i="11"/>
  <c r="BI850" i="11" s="1"/>
  <c r="BG851" i="11"/>
  <c r="BI851" i="11" s="1"/>
  <c r="BG852" i="11"/>
  <c r="BI852" i="11" s="1"/>
  <c r="BG853" i="11"/>
  <c r="BI853" i="11" s="1"/>
  <c r="BG854" i="11"/>
  <c r="BI854" i="11" s="1"/>
  <c r="BG855" i="11"/>
  <c r="BI855" i="11" s="1"/>
  <c r="BG856" i="11"/>
  <c r="BI856" i="11" s="1"/>
  <c r="BG857" i="11"/>
  <c r="BI857" i="11" s="1"/>
  <c r="BG858" i="11"/>
  <c r="BI858" i="11" s="1"/>
  <c r="BG859" i="11"/>
  <c r="BI859" i="11" s="1"/>
  <c r="BG860" i="11"/>
  <c r="BI860" i="11" s="1"/>
  <c r="BG861" i="11"/>
  <c r="BI861" i="11" s="1"/>
  <c r="BG862" i="11"/>
  <c r="BI862" i="11" s="1"/>
  <c r="BG863" i="11"/>
  <c r="BI863" i="11" s="1"/>
  <c r="BG864" i="11"/>
  <c r="BI864" i="11" s="1"/>
  <c r="BG865" i="11"/>
  <c r="BI865" i="11" s="1"/>
  <c r="BG866" i="11"/>
  <c r="BI866" i="11" s="1"/>
  <c r="BG867" i="11"/>
  <c r="BI867" i="11" s="1"/>
  <c r="BG868" i="11"/>
  <c r="BI868" i="11" s="1"/>
  <c r="BG869" i="11"/>
  <c r="BI869" i="11" s="1"/>
  <c r="BG870" i="11"/>
  <c r="BI870" i="11" s="1"/>
  <c r="BG871" i="11"/>
  <c r="BI871" i="11" s="1"/>
  <c r="BG872" i="11"/>
  <c r="BI872" i="11" s="1"/>
  <c r="BG873" i="11"/>
  <c r="BI873" i="11" s="1"/>
  <c r="BG874" i="11"/>
  <c r="BI874" i="11" s="1"/>
  <c r="BG875" i="11"/>
  <c r="BI875" i="11" s="1"/>
  <c r="BG876" i="11"/>
  <c r="BI876" i="11" s="1"/>
  <c r="BG877" i="11"/>
  <c r="BI877" i="11" s="1"/>
  <c r="BG878" i="11"/>
  <c r="BI878" i="11" s="1"/>
  <c r="BG879" i="11"/>
  <c r="BI879" i="11" s="1"/>
  <c r="BG880" i="11"/>
  <c r="BI880" i="11" s="1"/>
  <c r="BG881" i="11"/>
  <c r="BI881" i="11" s="1"/>
  <c r="BG882" i="11"/>
  <c r="BI882" i="11" s="1"/>
  <c r="BG883" i="11"/>
  <c r="BI883" i="11" s="1"/>
  <c r="BG884" i="11"/>
  <c r="BI884" i="11" s="1"/>
  <c r="BG885" i="11"/>
  <c r="BI885" i="11" s="1"/>
  <c r="BG886" i="11"/>
  <c r="BI886" i="11" s="1"/>
  <c r="BG887" i="11"/>
  <c r="BI887" i="11" s="1"/>
  <c r="BG888" i="11"/>
  <c r="BI888" i="11" s="1"/>
  <c r="BG889" i="11"/>
  <c r="BI889" i="11" s="1"/>
  <c r="BG890" i="11"/>
  <c r="BI890" i="11" s="1"/>
  <c r="BG891" i="11"/>
  <c r="BI891" i="11" s="1"/>
  <c r="BG892" i="11"/>
  <c r="BI892" i="11" s="1"/>
  <c r="BG893" i="11"/>
  <c r="BI893" i="11" s="1"/>
  <c r="BG894" i="11"/>
  <c r="BI894" i="11" s="1"/>
  <c r="BG895" i="11"/>
  <c r="BI895" i="11" s="1"/>
  <c r="BG896" i="11"/>
  <c r="BI896" i="11" s="1"/>
  <c r="BG897" i="11"/>
  <c r="BI897" i="11" s="1"/>
  <c r="BG898" i="11"/>
  <c r="BI898" i="11" s="1"/>
  <c r="BG899" i="11"/>
  <c r="BI899" i="11" s="1"/>
  <c r="BG900" i="11"/>
  <c r="BI900" i="11" s="1"/>
  <c r="BG901" i="11"/>
  <c r="BI901" i="11" s="1"/>
  <c r="BG902" i="11"/>
  <c r="BI902" i="11" s="1"/>
  <c r="BG903" i="11"/>
  <c r="BI903" i="11" s="1"/>
  <c r="BG904" i="11"/>
  <c r="BI904" i="11" s="1"/>
  <c r="BG905" i="11"/>
  <c r="BI905" i="11" s="1"/>
  <c r="BG906" i="11"/>
  <c r="BI906" i="11" s="1"/>
  <c r="BG907" i="11"/>
  <c r="BI907" i="11" s="1"/>
  <c r="BG908" i="11"/>
  <c r="BI908" i="11" s="1"/>
  <c r="BG909" i="11"/>
  <c r="BI909" i="11" s="1"/>
  <c r="BG910" i="11"/>
  <c r="BI910" i="11" s="1"/>
  <c r="BG911" i="11"/>
  <c r="BI911" i="11" s="1"/>
  <c r="BG912" i="11"/>
  <c r="BI912" i="11" s="1"/>
  <c r="BG913" i="11"/>
  <c r="BI913" i="11" s="1"/>
  <c r="BG914" i="11"/>
  <c r="BI914" i="11" s="1"/>
  <c r="BG915" i="11"/>
  <c r="BI915" i="11" s="1"/>
  <c r="BG916" i="11"/>
  <c r="BI916" i="11" s="1"/>
  <c r="BG917" i="11"/>
  <c r="BI917" i="11" s="1"/>
  <c r="BG918" i="11"/>
  <c r="BI918" i="11" s="1"/>
  <c r="BG919" i="11"/>
  <c r="BI919" i="11" s="1"/>
  <c r="BG920" i="11"/>
  <c r="BI920" i="11" s="1"/>
  <c r="BG921" i="11"/>
  <c r="BI921" i="11" s="1"/>
  <c r="BG922" i="11"/>
  <c r="BI922" i="11" s="1"/>
  <c r="BG923" i="11"/>
  <c r="BI923" i="11" s="1"/>
  <c r="BG924" i="11"/>
  <c r="BI924" i="11" s="1"/>
  <c r="BG925" i="11"/>
  <c r="BI925" i="11" s="1"/>
  <c r="BG926" i="11"/>
  <c r="BI926" i="11" s="1"/>
  <c r="BG927" i="11"/>
  <c r="BI927" i="11" s="1"/>
  <c r="BG928" i="11"/>
  <c r="BI928" i="11" s="1"/>
  <c r="BG929" i="11"/>
  <c r="BI929" i="11" s="1"/>
  <c r="BG930" i="11"/>
  <c r="BI930" i="11" s="1"/>
  <c r="BG931" i="11"/>
  <c r="BI931" i="11" s="1"/>
  <c r="BG932" i="11"/>
  <c r="BI932" i="11" s="1"/>
  <c r="BG933" i="11"/>
  <c r="BI933" i="11" s="1"/>
  <c r="BG934" i="11"/>
  <c r="BI934" i="11" s="1"/>
  <c r="BG935" i="11"/>
  <c r="BI935" i="11" s="1"/>
  <c r="BG936" i="11"/>
  <c r="BI936" i="11" s="1"/>
  <c r="BG937" i="11"/>
  <c r="BI937" i="11" s="1"/>
  <c r="BG938" i="11"/>
  <c r="BI938" i="11" s="1"/>
  <c r="BG939" i="11"/>
  <c r="BI939" i="11" s="1"/>
  <c r="BG940" i="11"/>
  <c r="BI940" i="11" s="1"/>
  <c r="BG941" i="11"/>
  <c r="BI941" i="11" s="1"/>
  <c r="BG942" i="11"/>
  <c r="BI942" i="11" s="1"/>
  <c r="BG943" i="11"/>
  <c r="BI943" i="11" s="1"/>
  <c r="BG944" i="11"/>
  <c r="BI944" i="11" s="1"/>
  <c r="BG945" i="11"/>
  <c r="BI945" i="11" s="1"/>
  <c r="BG946" i="11"/>
  <c r="BI946" i="11" s="1"/>
  <c r="BG947" i="11"/>
  <c r="BI947" i="11" s="1"/>
  <c r="BG948" i="11"/>
  <c r="BI948" i="11" s="1"/>
  <c r="BG949" i="11"/>
  <c r="BI949" i="11" s="1"/>
  <c r="BG950" i="11"/>
  <c r="BI950" i="11" s="1"/>
  <c r="BG951" i="11"/>
  <c r="BI951" i="11" s="1"/>
  <c r="BG952" i="11"/>
  <c r="BI952" i="11" s="1"/>
  <c r="BG953" i="11"/>
  <c r="BI953" i="11" s="1"/>
  <c r="BG954" i="11"/>
  <c r="BI954" i="11" s="1"/>
  <c r="BG955" i="11"/>
  <c r="BI955" i="11" s="1"/>
  <c r="BG956" i="11"/>
  <c r="BI956" i="11" s="1"/>
  <c r="BG957" i="11"/>
  <c r="BI957" i="11" s="1"/>
  <c r="BG958" i="11"/>
  <c r="BI958" i="11" s="1"/>
  <c r="BG959" i="11"/>
  <c r="BI959" i="11" s="1"/>
  <c r="BG960" i="11"/>
  <c r="BI960" i="11" s="1"/>
  <c r="BG961" i="11"/>
  <c r="BI961" i="11" s="1"/>
  <c r="BG962" i="11"/>
  <c r="BI962" i="11" s="1"/>
  <c r="BG963" i="11"/>
  <c r="BI963" i="11" s="1"/>
  <c r="BG964" i="11"/>
  <c r="BI964" i="11" s="1"/>
  <c r="BG965" i="11"/>
  <c r="BI965" i="11" s="1"/>
  <c r="BG966" i="11"/>
  <c r="BI966" i="11" s="1"/>
  <c r="BG967" i="11"/>
  <c r="BI967" i="11" s="1"/>
  <c r="BG968" i="11"/>
  <c r="BI968" i="11" s="1"/>
  <c r="BG969" i="11"/>
  <c r="BI969" i="11" s="1"/>
  <c r="BG970" i="11"/>
  <c r="BI970" i="11" s="1"/>
  <c r="BG971" i="11"/>
  <c r="BI971" i="11" s="1"/>
  <c r="BG972" i="11"/>
  <c r="BI972" i="11" s="1"/>
  <c r="BG973" i="11"/>
  <c r="BI973" i="11" s="1"/>
  <c r="BG974" i="11"/>
  <c r="BI974" i="11" s="1"/>
  <c r="BG975" i="11"/>
  <c r="BI975" i="11" s="1"/>
  <c r="BG976" i="11"/>
  <c r="BI976" i="11" s="1"/>
  <c r="BG977" i="11"/>
  <c r="BI977" i="11" s="1"/>
  <c r="BG978" i="11"/>
  <c r="BI978" i="11" s="1"/>
  <c r="BG979" i="11"/>
  <c r="BI979" i="11" s="1"/>
  <c r="BG980" i="11"/>
  <c r="BI980" i="11" s="1"/>
  <c r="BG981" i="11"/>
  <c r="BI981" i="11" s="1"/>
  <c r="BG982" i="11"/>
  <c r="BI982" i="11" s="1"/>
  <c r="BG983" i="11"/>
  <c r="BI983" i="11" s="1"/>
  <c r="BG984" i="11"/>
  <c r="BI984" i="11" s="1"/>
  <c r="BG985" i="11"/>
  <c r="BI985" i="11" s="1"/>
  <c r="BG986" i="11"/>
  <c r="BI986" i="11" s="1"/>
  <c r="BG987" i="11"/>
  <c r="BI987" i="11" s="1"/>
  <c r="BG988" i="11"/>
  <c r="BI988" i="11" s="1"/>
  <c r="BG989" i="11"/>
  <c r="BI989" i="11" s="1"/>
  <c r="BG990" i="11"/>
  <c r="BI990" i="11" s="1"/>
  <c r="BG991" i="11"/>
  <c r="BI991" i="11" s="1"/>
  <c r="BG992" i="11"/>
  <c r="BI992" i="11" s="1"/>
  <c r="BG993" i="11"/>
  <c r="BI993" i="11" s="1"/>
  <c r="BG994" i="11"/>
  <c r="BI994" i="11" s="1"/>
  <c r="BG995" i="11"/>
  <c r="BI995" i="11" s="1"/>
  <c r="BG996" i="11"/>
  <c r="BI996" i="11" s="1"/>
  <c r="BG997" i="11"/>
  <c r="BI997" i="11" s="1"/>
  <c r="BG998" i="11"/>
  <c r="BI998" i="11" s="1"/>
  <c r="BG999" i="11"/>
  <c r="BI999" i="11" s="1"/>
  <c r="BG1000" i="11"/>
  <c r="BI1000" i="11" s="1"/>
  <c r="BG1001" i="11"/>
  <c r="BI1001" i="11" s="1"/>
  <c r="BG1002" i="11"/>
  <c r="BI1002" i="11" s="1"/>
  <c r="BG1003" i="11"/>
  <c r="BI1003" i="11" s="1"/>
  <c r="BG1004" i="11"/>
  <c r="BI1004" i="11" s="1"/>
  <c r="BG15" i="11"/>
  <c r="BG18" i="11"/>
  <c r="BG19" i="11"/>
  <c r="BI19" i="11" s="1"/>
  <c r="BG20" i="11"/>
  <c r="BI20" i="11" s="1"/>
  <c r="BG21" i="11"/>
  <c r="BI21" i="11" s="1"/>
  <c r="BG22" i="11"/>
  <c r="BI22" i="11" s="1"/>
  <c r="BG23" i="11"/>
  <c r="BI23" i="11" s="1"/>
  <c r="BG24" i="11"/>
  <c r="BI24" i="11" s="1"/>
  <c r="BG25" i="11"/>
  <c r="BI25" i="11" s="1"/>
  <c r="BG26" i="11"/>
  <c r="BI26" i="11" s="1"/>
  <c r="BG27" i="11"/>
  <c r="BI27" i="11" s="1"/>
  <c r="BG28" i="11"/>
  <c r="BI28" i="11" s="1"/>
  <c r="BG29" i="11"/>
  <c r="BI29" i="11" s="1"/>
  <c r="BG30" i="11"/>
  <c r="BI30" i="11" s="1"/>
  <c r="BG31" i="11"/>
  <c r="BI31" i="11" s="1"/>
  <c r="BG32" i="11"/>
  <c r="BI32" i="11" s="1"/>
  <c r="BG33" i="11"/>
  <c r="BI33" i="11" s="1"/>
  <c r="BG34" i="11"/>
  <c r="BI34" i="11" s="1"/>
  <c r="BG35" i="11"/>
  <c r="BI35" i="11" s="1"/>
  <c r="BG36" i="11"/>
  <c r="BI36" i="11" s="1"/>
  <c r="BG37" i="11"/>
  <c r="BI37" i="11" s="1"/>
  <c r="BG38" i="11"/>
  <c r="BI38" i="11" s="1"/>
  <c r="BG39" i="11"/>
  <c r="BI39" i="11" s="1"/>
  <c r="BG40" i="11"/>
  <c r="BI40" i="11" s="1"/>
  <c r="BG41" i="11"/>
  <c r="BI41" i="11" s="1"/>
  <c r="BG42" i="11"/>
  <c r="BI42" i="11" s="1"/>
  <c r="BG43" i="11"/>
  <c r="BI43" i="11" s="1"/>
  <c r="BG44" i="11"/>
  <c r="BI44" i="11" s="1"/>
  <c r="BG45" i="11"/>
  <c r="BI45" i="11" s="1"/>
  <c r="BG46" i="11"/>
  <c r="BI46" i="11" s="1"/>
  <c r="BG47" i="11"/>
  <c r="BI47" i="11" s="1"/>
  <c r="BG48" i="11"/>
  <c r="BI48" i="11" s="1"/>
  <c r="BG49" i="11"/>
  <c r="BI49" i="11" s="1"/>
  <c r="BG50" i="11"/>
  <c r="BI50" i="11" s="1"/>
  <c r="BG51" i="11"/>
  <c r="BI51" i="11" s="1"/>
  <c r="BG52" i="11"/>
  <c r="BI52" i="11" s="1"/>
  <c r="BG53" i="11"/>
  <c r="BI53" i="11" s="1"/>
  <c r="BG54" i="11"/>
  <c r="BI54" i="11" s="1"/>
  <c r="BG55" i="11"/>
  <c r="BI55" i="11" s="1"/>
  <c r="BG56" i="11"/>
  <c r="BI56" i="11" s="1"/>
  <c r="BG57" i="11"/>
  <c r="BI57" i="11" s="1"/>
  <c r="BG58" i="11"/>
  <c r="BI58" i="11" s="1"/>
  <c r="BG59" i="11"/>
  <c r="BI59" i="11" s="1"/>
  <c r="BG60" i="11"/>
  <c r="BI60" i="11" s="1"/>
  <c r="BG61" i="11"/>
  <c r="BI61" i="11" s="1"/>
  <c r="BG62" i="11"/>
  <c r="BI62" i="11" s="1"/>
  <c r="BG63" i="11"/>
  <c r="BI63" i="11" s="1"/>
  <c r="BG64" i="11"/>
  <c r="BI64" i="11" s="1"/>
  <c r="BG65" i="11"/>
  <c r="BI65" i="11" s="1"/>
  <c r="BG66" i="11"/>
  <c r="BI66" i="11" s="1"/>
  <c r="BG67" i="11"/>
  <c r="BI67" i="11" s="1"/>
  <c r="BG68" i="11"/>
  <c r="BI68" i="11" s="1"/>
  <c r="BG69" i="11"/>
  <c r="BI69" i="11" s="1"/>
  <c r="BG70" i="11"/>
  <c r="BI70" i="11" s="1"/>
  <c r="BG71" i="11"/>
  <c r="BI71" i="11" s="1"/>
  <c r="BG72" i="11"/>
  <c r="BI72" i="11" s="1"/>
  <c r="BG73" i="11"/>
  <c r="BI73" i="11" s="1"/>
  <c r="BG74" i="11"/>
  <c r="BI74" i="11" s="1"/>
  <c r="BG75" i="11"/>
  <c r="BI75" i="11" s="1"/>
  <c r="BG76" i="11"/>
  <c r="BI76" i="11" s="1"/>
  <c r="BG77" i="11"/>
  <c r="BI77" i="11" s="1"/>
  <c r="BG78" i="11"/>
  <c r="BI78" i="11" s="1"/>
  <c r="BG79" i="11"/>
  <c r="BI79" i="11" s="1"/>
  <c r="BG80" i="11"/>
  <c r="BI80" i="11" s="1"/>
  <c r="BG81" i="11"/>
  <c r="BI81" i="11" s="1"/>
  <c r="BG82" i="11"/>
  <c r="BI82" i="11" s="1"/>
  <c r="BG83" i="11"/>
  <c r="BI83" i="11" s="1"/>
  <c r="BG84" i="11"/>
  <c r="BI84" i="11" s="1"/>
  <c r="BG85" i="11"/>
  <c r="BI85" i="11" s="1"/>
  <c r="BG86" i="11"/>
  <c r="BI86" i="11" s="1"/>
  <c r="BG87" i="11"/>
  <c r="BI87" i="11" s="1"/>
  <c r="BG88" i="11"/>
  <c r="BI88" i="11" s="1"/>
  <c r="BG89" i="11"/>
  <c r="BI89" i="11" s="1"/>
  <c r="BG90" i="11"/>
  <c r="BI90" i="11" s="1"/>
  <c r="BG91" i="11"/>
  <c r="BI91" i="11" s="1"/>
  <c r="BG92" i="11"/>
  <c r="BI92" i="11" s="1"/>
  <c r="BG93" i="11"/>
  <c r="BI93" i="11" s="1"/>
  <c r="BG94" i="11"/>
  <c r="BI94" i="11" s="1"/>
  <c r="BG95" i="11"/>
  <c r="BI95" i="11" s="1"/>
  <c r="BG96" i="11"/>
  <c r="BI96" i="11" s="1"/>
  <c r="BG97" i="11"/>
  <c r="BI97" i="11" s="1"/>
  <c r="BG98" i="11"/>
  <c r="BI98" i="11" s="1"/>
  <c r="BG99" i="11"/>
  <c r="BI99" i="11" s="1"/>
  <c r="BG100" i="11"/>
  <c r="BI100" i="11" s="1"/>
  <c r="BG101" i="11"/>
  <c r="BI101" i="11" s="1"/>
  <c r="BG102" i="11"/>
  <c r="BI102" i="11" s="1"/>
  <c r="BG103" i="11"/>
  <c r="BI103" i="11" s="1"/>
  <c r="BG104" i="11"/>
  <c r="BI104" i="11" s="1"/>
  <c r="BG105" i="11"/>
  <c r="BI105" i="11" s="1"/>
  <c r="BG106" i="11"/>
  <c r="BI106" i="11" s="1"/>
  <c r="BG107" i="11"/>
  <c r="BI107" i="11" s="1"/>
  <c r="BG108" i="11"/>
  <c r="BI108" i="11" s="1"/>
  <c r="BG109" i="11"/>
  <c r="BI109" i="11" s="1"/>
  <c r="BG110" i="11"/>
  <c r="BI110" i="11" s="1"/>
  <c r="BG111" i="11"/>
  <c r="BI111" i="11" s="1"/>
  <c r="BG112" i="11"/>
  <c r="BI112" i="11" s="1"/>
  <c r="BG113" i="11"/>
  <c r="BI113" i="11" s="1"/>
  <c r="BG114" i="11"/>
  <c r="BI114" i="11" s="1"/>
  <c r="BG115" i="11"/>
  <c r="BI115" i="11" s="1"/>
  <c r="BG116" i="11"/>
  <c r="BI116" i="11" s="1"/>
  <c r="BG117" i="11"/>
  <c r="BI117" i="11" s="1"/>
  <c r="BG118" i="11"/>
  <c r="BI118" i="11" s="1"/>
  <c r="BG119" i="11"/>
  <c r="BI119" i="11" s="1"/>
  <c r="BG120" i="11"/>
  <c r="BI120" i="11" s="1"/>
  <c r="BG121" i="11"/>
  <c r="BI121" i="11" s="1"/>
  <c r="BG122" i="11"/>
  <c r="BI122" i="11" s="1"/>
  <c r="BG123" i="11"/>
  <c r="BI123" i="11" s="1"/>
  <c r="BG124" i="11"/>
  <c r="BI124" i="11" s="1"/>
  <c r="BG125" i="11"/>
  <c r="BI125" i="11" s="1"/>
  <c r="BG126" i="11"/>
  <c r="BI126" i="11" s="1"/>
  <c r="BG127" i="11"/>
  <c r="BI127" i="11" s="1"/>
  <c r="BG128" i="11"/>
  <c r="BI128" i="11" s="1"/>
  <c r="BG129" i="11"/>
  <c r="BI129" i="11" s="1"/>
  <c r="BG130" i="11"/>
  <c r="BI130" i="11" s="1"/>
  <c r="BG131" i="11"/>
  <c r="BI131" i="11" s="1"/>
  <c r="BG132" i="11"/>
  <c r="BI132" i="11" s="1"/>
  <c r="BG133" i="11"/>
  <c r="BI133" i="11" s="1"/>
  <c r="BG134" i="11"/>
  <c r="BI134" i="11" s="1"/>
  <c r="BG135" i="11"/>
  <c r="BI135" i="11" s="1"/>
  <c r="BG136" i="11"/>
  <c r="BI136" i="11" s="1"/>
  <c r="BG137" i="11"/>
  <c r="BI137" i="11" s="1"/>
  <c r="BG138" i="11"/>
  <c r="BI138" i="11" s="1"/>
  <c r="BG139" i="11"/>
  <c r="BI139" i="11" s="1"/>
  <c r="BG140" i="11"/>
  <c r="BI140" i="11" s="1"/>
  <c r="BG141" i="11"/>
  <c r="BI141" i="11" s="1"/>
  <c r="BG142" i="11"/>
  <c r="BI142" i="11" s="1"/>
  <c r="BG143" i="11"/>
  <c r="BI143" i="11" s="1"/>
  <c r="BG144" i="11"/>
  <c r="BI144" i="11" s="1"/>
  <c r="BG145" i="11"/>
  <c r="BI145" i="11" s="1"/>
  <c r="BG146" i="11"/>
  <c r="BI146" i="11" s="1"/>
  <c r="BG147" i="11"/>
  <c r="BI147" i="11" s="1"/>
  <c r="BG148" i="11"/>
  <c r="BI148" i="11" s="1"/>
  <c r="BG149" i="11"/>
  <c r="BI149" i="11" s="1"/>
  <c r="BG150" i="11"/>
  <c r="BI150" i="11" s="1"/>
  <c r="BG151" i="11"/>
  <c r="BI151" i="11" s="1"/>
  <c r="BG152" i="11"/>
  <c r="BI152" i="11" s="1"/>
  <c r="BG153" i="11"/>
  <c r="BI153" i="11" s="1"/>
  <c r="BG154" i="11"/>
  <c r="BI154" i="11" s="1"/>
  <c r="BG155" i="11"/>
  <c r="BI155" i="11" s="1"/>
  <c r="BG156" i="11"/>
  <c r="BI156" i="11" s="1"/>
  <c r="BG157" i="11"/>
  <c r="BI157" i="11" s="1"/>
  <c r="BG158" i="11"/>
  <c r="BI158" i="11" s="1"/>
  <c r="BG159" i="11"/>
  <c r="BI159" i="11" s="1"/>
  <c r="BG160" i="11"/>
  <c r="BI160" i="11" s="1"/>
  <c r="BG161" i="11"/>
  <c r="BI161" i="11" s="1"/>
  <c r="BG162" i="11"/>
  <c r="BI162" i="11" s="1"/>
  <c r="BG163" i="11"/>
  <c r="BI163" i="11" s="1"/>
  <c r="BG164" i="11"/>
  <c r="BI164" i="11" s="1"/>
  <c r="BG165" i="11"/>
  <c r="BI165" i="11" s="1"/>
  <c r="BG166" i="11"/>
  <c r="BI166" i="11" s="1"/>
  <c r="BG167" i="11"/>
  <c r="BI167" i="11" s="1"/>
  <c r="BG168" i="11"/>
  <c r="BI168" i="11" s="1"/>
  <c r="BG169" i="11"/>
  <c r="BI169" i="11" s="1"/>
  <c r="BG170" i="11"/>
  <c r="BI170" i="11" s="1"/>
  <c r="BG171" i="11"/>
  <c r="BI171" i="11" s="1"/>
  <c r="BG172" i="11"/>
  <c r="BI172" i="11" s="1"/>
  <c r="BG173" i="11"/>
  <c r="BI173" i="11" s="1"/>
  <c r="BG174" i="11"/>
  <c r="BI174" i="11" s="1"/>
  <c r="BG175" i="11"/>
  <c r="BI175" i="11" s="1"/>
  <c r="BG176" i="11"/>
  <c r="BI176" i="11" s="1"/>
  <c r="BG177" i="11"/>
  <c r="BI177" i="11" s="1"/>
  <c r="BG178" i="11"/>
  <c r="BI178" i="11" s="1"/>
  <c r="BG179" i="11"/>
  <c r="BI179" i="11" s="1"/>
  <c r="BG180" i="11"/>
  <c r="BI180" i="11" s="1"/>
  <c r="BG181" i="11"/>
  <c r="BI181" i="11" s="1"/>
  <c r="BG182" i="11"/>
  <c r="BI182" i="11" s="1"/>
  <c r="BG183" i="11"/>
  <c r="BI183" i="11" s="1"/>
  <c r="BG184" i="11"/>
  <c r="BI184" i="11" s="1"/>
  <c r="BG185" i="11"/>
  <c r="BI185" i="11" s="1"/>
  <c r="BG186" i="11"/>
  <c r="BI186" i="11" s="1"/>
  <c r="BG187" i="11"/>
  <c r="BI187" i="11" s="1"/>
  <c r="BG188" i="11"/>
  <c r="BI188" i="11" s="1"/>
  <c r="BG189" i="11"/>
  <c r="BI189" i="11" s="1"/>
  <c r="BG190" i="11"/>
  <c r="BI190" i="11" s="1"/>
  <c r="BG191" i="11"/>
  <c r="BI191" i="11" s="1"/>
  <c r="BG192" i="11"/>
  <c r="BI192" i="11" s="1"/>
  <c r="BG193" i="11"/>
  <c r="BI193" i="11" s="1"/>
  <c r="BG194" i="11"/>
  <c r="BI194" i="11" s="1"/>
  <c r="BG195" i="11"/>
  <c r="BI195" i="11" s="1"/>
  <c r="BG196" i="11"/>
  <c r="BI196" i="11" s="1"/>
  <c r="BG197" i="11"/>
  <c r="BI197" i="11" s="1"/>
  <c r="BG198" i="11"/>
  <c r="BI198" i="11" s="1"/>
  <c r="BG199" i="11"/>
  <c r="BI199" i="11" s="1"/>
  <c r="BG200" i="11"/>
  <c r="BI200" i="11" s="1"/>
  <c r="BG201" i="11"/>
  <c r="BI201" i="11" s="1"/>
  <c r="BG202" i="11"/>
  <c r="BI202" i="11" s="1"/>
  <c r="BG203" i="11"/>
  <c r="BI203" i="11" s="1"/>
  <c r="BG204" i="11"/>
  <c r="BI204" i="11" s="1"/>
  <c r="BG205" i="11"/>
  <c r="BI205" i="11" s="1"/>
  <c r="BG206" i="11"/>
  <c r="BI206" i="11" s="1"/>
  <c r="BG207" i="11"/>
  <c r="BI207" i="11" s="1"/>
  <c r="BG208" i="11"/>
  <c r="BI208" i="11" s="1"/>
  <c r="BG209" i="11"/>
  <c r="BI209" i="11" s="1"/>
  <c r="BG210" i="11"/>
  <c r="BI210" i="11" s="1"/>
  <c r="BG211" i="11"/>
  <c r="BI211" i="11" s="1"/>
  <c r="BG212" i="11"/>
  <c r="BI212" i="11" s="1"/>
  <c r="BG213" i="11"/>
  <c r="BI213" i="11" s="1"/>
  <c r="BG214" i="11"/>
  <c r="BI214" i="11" s="1"/>
  <c r="BG215" i="11"/>
  <c r="BI215" i="11" s="1"/>
  <c r="BG216" i="11"/>
  <c r="BI216" i="11" s="1"/>
  <c r="BG217" i="11"/>
  <c r="BI217" i="11" s="1"/>
  <c r="BG218" i="11"/>
  <c r="BI218" i="11" s="1"/>
  <c r="BG219" i="11"/>
  <c r="BI219" i="11" s="1"/>
  <c r="BG220" i="11"/>
  <c r="BI220" i="11" s="1"/>
  <c r="BG221" i="11"/>
  <c r="BI221" i="11" s="1"/>
  <c r="BG222" i="11"/>
  <c r="BI222" i="11" s="1"/>
  <c r="BG223" i="11"/>
  <c r="BI223" i="11" s="1"/>
  <c r="BG224" i="11"/>
  <c r="BI224" i="11" s="1"/>
  <c r="BG225" i="11"/>
  <c r="BI225" i="11" s="1"/>
  <c r="BG226" i="11"/>
  <c r="BI226" i="11" s="1"/>
  <c r="BG227" i="11"/>
  <c r="BI227" i="11" s="1"/>
  <c r="BG228" i="11"/>
  <c r="BI228" i="11" s="1"/>
  <c r="AV15" i="11"/>
  <c r="AV18" i="11"/>
  <c r="AV19" i="11"/>
  <c r="AX19" i="11" s="1"/>
  <c r="AV20" i="11"/>
  <c r="AX20" i="11" s="1"/>
  <c r="AV21" i="11"/>
  <c r="AX21" i="11" s="1"/>
  <c r="AV22" i="11"/>
  <c r="AX22" i="11" s="1"/>
  <c r="AV23" i="11"/>
  <c r="AX23" i="11" s="1"/>
  <c r="AV24" i="11"/>
  <c r="AX24" i="11" s="1"/>
  <c r="AV25" i="11"/>
  <c r="AX25" i="11" s="1"/>
  <c r="AV26" i="11"/>
  <c r="AX26" i="11" s="1"/>
  <c r="AV27" i="11"/>
  <c r="AX27" i="11" s="1"/>
  <c r="AV28" i="11"/>
  <c r="AX28" i="11" s="1"/>
  <c r="AV29" i="11"/>
  <c r="AX29" i="11" s="1"/>
  <c r="AV30" i="11"/>
  <c r="AX30" i="11" s="1"/>
  <c r="AV31" i="11"/>
  <c r="AX31" i="11" s="1"/>
  <c r="AV32" i="11"/>
  <c r="AX32" i="11" s="1"/>
  <c r="AV33" i="11"/>
  <c r="AX33" i="11" s="1"/>
  <c r="AV34" i="11"/>
  <c r="AX34" i="11" s="1"/>
  <c r="AV35" i="11"/>
  <c r="AX35" i="11" s="1"/>
  <c r="AV36" i="11"/>
  <c r="AX36" i="11" s="1"/>
  <c r="AV37" i="11"/>
  <c r="AX37" i="11" s="1"/>
  <c r="AV38" i="11"/>
  <c r="AX38" i="11" s="1"/>
  <c r="AV39" i="11"/>
  <c r="AX39" i="11" s="1"/>
  <c r="AV40" i="11"/>
  <c r="AX40" i="11" s="1"/>
  <c r="AV41" i="11"/>
  <c r="AX41" i="11" s="1"/>
  <c r="AV42" i="11"/>
  <c r="AX42" i="11" s="1"/>
  <c r="AV43" i="11"/>
  <c r="AX43" i="11" s="1"/>
  <c r="AV44" i="11"/>
  <c r="AX44" i="11" s="1"/>
  <c r="AV45" i="11"/>
  <c r="AX45" i="11" s="1"/>
  <c r="AV46" i="11"/>
  <c r="AX46" i="11" s="1"/>
  <c r="AV47" i="11"/>
  <c r="AX47" i="11" s="1"/>
  <c r="AV48" i="11"/>
  <c r="AX48" i="11" s="1"/>
  <c r="AV49" i="11"/>
  <c r="AX49" i="11" s="1"/>
  <c r="AV50" i="11"/>
  <c r="AX50" i="11" s="1"/>
  <c r="AV51" i="11"/>
  <c r="AX51" i="11" s="1"/>
  <c r="AV52" i="11"/>
  <c r="AX52" i="11" s="1"/>
  <c r="AV53" i="11"/>
  <c r="AX53" i="11" s="1"/>
  <c r="AV54" i="11"/>
  <c r="AX54" i="11" s="1"/>
  <c r="AV55" i="11"/>
  <c r="AX55" i="11" s="1"/>
  <c r="AV56" i="11"/>
  <c r="AX56" i="11" s="1"/>
  <c r="AV57" i="11"/>
  <c r="AX57" i="11" s="1"/>
  <c r="AV58" i="11"/>
  <c r="AX58" i="11" s="1"/>
  <c r="AV59" i="11"/>
  <c r="AX59" i="11" s="1"/>
  <c r="AV60" i="11"/>
  <c r="AX60" i="11" s="1"/>
  <c r="AV61" i="11"/>
  <c r="AX61" i="11" s="1"/>
  <c r="AV62" i="11"/>
  <c r="AX62" i="11" s="1"/>
  <c r="AV63" i="11"/>
  <c r="AX63" i="11" s="1"/>
  <c r="AV64" i="11"/>
  <c r="AX64" i="11" s="1"/>
  <c r="AV65" i="11"/>
  <c r="AX65" i="11" s="1"/>
  <c r="AV66" i="11"/>
  <c r="AX66" i="11" s="1"/>
  <c r="AV67" i="11"/>
  <c r="AX67" i="11" s="1"/>
  <c r="AV68" i="11"/>
  <c r="AX68" i="11" s="1"/>
  <c r="AV69" i="11"/>
  <c r="AX69" i="11" s="1"/>
  <c r="AV70" i="11"/>
  <c r="AX70" i="11" s="1"/>
  <c r="AV71" i="11"/>
  <c r="AX71" i="11" s="1"/>
  <c r="AV72" i="11"/>
  <c r="AX72" i="11" s="1"/>
  <c r="AV73" i="11"/>
  <c r="AX73" i="11" s="1"/>
  <c r="AV74" i="11"/>
  <c r="AX74" i="11" s="1"/>
  <c r="AV75" i="11"/>
  <c r="AX75" i="11" s="1"/>
  <c r="AV76" i="11"/>
  <c r="AX76" i="11" s="1"/>
  <c r="AV77" i="11"/>
  <c r="AX77" i="11" s="1"/>
  <c r="AV78" i="11"/>
  <c r="AX78" i="11" s="1"/>
  <c r="AV79" i="11"/>
  <c r="AX79" i="11" s="1"/>
  <c r="AV80" i="11"/>
  <c r="AX80" i="11" s="1"/>
  <c r="AV81" i="11"/>
  <c r="AX81" i="11" s="1"/>
  <c r="AV82" i="11"/>
  <c r="AX82" i="11" s="1"/>
  <c r="AV83" i="11"/>
  <c r="AX83" i="11" s="1"/>
  <c r="AV84" i="11"/>
  <c r="AX84" i="11" s="1"/>
  <c r="AV85" i="11"/>
  <c r="AX85" i="11" s="1"/>
  <c r="AV86" i="11"/>
  <c r="AX86" i="11" s="1"/>
  <c r="AV87" i="11"/>
  <c r="AX87" i="11" s="1"/>
  <c r="AV88" i="11"/>
  <c r="AX88" i="11" s="1"/>
  <c r="AV89" i="11"/>
  <c r="AX89" i="11" s="1"/>
  <c r="AV90" i="11"/>
  <c r="AX90" i="11" s="1"/>
  <c r="AV91" i="11"/>
  <c r="AX91" i="11" s="1"/>
  <c r="AV92" i="11"/>
  <c r="AX92" i="11" s="1"/>
  <c r="AV93" i="11"/>
  <c r="AX93" i="11" s="1"/>
  <c r="AV94" i="11"/>
  <c r="AX94" i="11" s="1"/>
  <c r="AV95" i="11"/>
  <c r="AX95" i="11" s="1"/>
  <c r="AV96" i="11"/>
  <c r="AX96" i="11" s="1"/>
  <c r="AV97" i="11"/>
  <c r="AX97" i="11" s="1"/>
  <c r="AV98" i="11"/>
  <c r="AX98" i="11" s="1"/>
  <c r="AV99" i="11"/>
  <c r="AX99" i="11" s="1"/>
  <c r="AV100" i="11"/>
  <c r="AX100" i="11" s="1"/>
  <c r="AV101" i="11"/>
  <c r="AX101" i="11" s="1"/>
  <c r="AV102" i="11"/>
  <c r="AX102" i="11" s="1"/>
  <c r="AV103" i="11"/>
  <c r="AX103" i="11" s="1"/>
  <c r="AV104" i="11"/>
  <c r="AX104" i="11" s="1"/>
  <c r="AV105" i="11"/>
  <c r="AX105" i="11" s="1"/>
  <c r="AV106" i="11"/>
  <c r="AX106" i="11" s="1"/>
  <c r="AV107" i="11"/>
  <c r="AX107" i="11" s="1"/>
  <c r="AV108" i="11"/>
  <c r="AX108" i="11" s="1"/>
  <c r="AV109" i="11"/>
  <c r="AX109" i="11" s="1"/>
  <c r="AV110" i="11"/>
  <c r="AX110" i="11" s="1"/>
  <c r="AV111" i="11"/>
  <c r="AX111" i="11" s="1"/>
  <c r="AV112" i="11"/>
  <c r="AX112" i="11" s="1"/>
  <c r="AV113" i="11"/>
  <c r="AX113" i="11" s="1"/>
  <c r="AV114" i="11"/>
  <c r="AX114" i="11" s="1"/>
  <c r="AV115" i="11"/>
  <c r="AX115" i="11" s="1"/>
  <c r="AV116" i="11"/>
  <c r="AX116" i="11" s="1"/>
  <c r="AV117" i="11"/>
  <c r="AX117" i="11" s="1"/>
  <c r="AV118" i="11"/>
  <c r="AX118" i="11" s="1"/>
  <c r="AV119" i="11"/>
  <c r="AX119" i="11" s="1"/>
  <c r="AV120" i="11"/>
  <c r="AX120" i="11" s="1"/>
  <c r="AV121" i="11"/>
  <c r="AX121" i="11" s="1"/>
  <c r="AV122" i="11"/>
  <c r="AX122" i="11" s="1"/>
  <c r="AV123" i="11"/>
  <c r="AX123" i="11" s="1"/>
  <c r="AV124" i="11"/>
  <c r="AX124" i="11" s="1"/>
  <c r="AV125" i="11"/>
  <c r="AX125" i="11" s="1"/>
  <c r="AV126" i="11"/>
  <c r="AX126" i="11" s="1"/>
  <c r="AV127" i="11"/>
  <c r="AX127" i="11" s="1"/>
  <c r="AV128" i="11"/>
  <c r="AX128" i="11" s="1"/>
  <c r="AV129" i="11"/>
  <c r="AX129" i="11" s="1"/>
  <c r="AV130" i="11"/>
  <c r="AX130" i="11" s="1"/>
  <c r="AV131" i="11"/>
  <c r="AX131" i="11" s="1"/>
  <c r="AV132" i="11"/>
  <c r="AX132" i="11" s="1"/>
  <c r="AV133" i="11"/>
  <c r="AX133" i="11" s="1"/>
  <c r="AV134" i="11"/>
  <c r="AX134" i="11" s="1"/>
  <c r="AV135" i="11"/>
  <c r="AX135" i="11" s="1"/>
  <c r="AV136" i="11"/>
  <c r="AX136" i="11" s="1"/>
  <c r="AV137" i="11"/>
  <c r="AX137" i="11" s="1"/>
  <c r="AV138" i="11"/>
  <c r="AX138" i="11" s="1"/>
  <c r="AV139" i="11"/>
  <c r="AX139" i="11" s="1"/>
  <c r="AV140" i="11"/>
  <c r="AX140" i="11" s="1"/>
  <c r="AV141" i="11"/>
  <c r="AX141" i="11" s="1"/>
  <c r="AV142" i="11"/>
  <c r="AX142" i="11" s="1"/>
  <c r="AV143" i="11"/>
  <c r="AX143" i="11" s="1"/>
  <c r="AV144" i="11"/>
  <c r="AX144" i="11" s="1"/>
  <c r="AV145" i="11"/>
  <c r="AX145" i="11" s="1"/>
  <c r="AV146" i="11"/>
  <c r="AX146" i="11" s="1"/>
  <c r="AV147" i="11"/>
  <c r="AX147" i="11" s="1"/>
  <c r="AV148" i="11"/>
  <c r="AX148" i="11" s="1"/>
  <c r="AV149" i="11"/>
  <c r="AX149" i="11" s="1"/>
  <c r="AV150" i="11"/>
  <c r="AX150" i="11" s="1"/>
  <c r="AV151" i="11"/>
  <c r="AX151" i="11" s="1"/>
  <c r="AV152" i="11"/>
  <c r="AX152" i="11" s="1"/>
  <c r="AV153" i="11"/>
  <c r="AX153" i="11" s="1"/>
  <c r="AV154" i="11"/>
  <c r="AX154" i="11" s="1"/>
  <c r="AV155" i="11"/>
  <c r="AX155" i="11" s="1"/>
  <c r="AV156" i="11"/>
  <c r="AX156" i="11" s="1"/>
  <c r="AV157" i="11"/>
  <c r="AX157" i="11" s="1"/>
  <c r="AV158" i="11"/>
  <c r="AX158" i="11" s="1"/>
  <c r="AV159" i="11"/>
  <c r="AX159" i="11" s="1"/>
  <c r="AV160" i="11"/>
  <c r="AX160" i="11" s="1"/>
  <c r="AV161" i="11"/>
  <c r="AX161" i="11" s="1"/>
  <c r="AV162" i="11"/>
  <c r="AX162" i="11" s="1"/>
  <c r="AV163" i="11"/>
  <c r="AX163" i="11" s="1"/>
  <c r="AV164" i="11"/>
  <c r="AX164" i="11" s="1"/>
  <c r="AV165" i="11"/>
  <c r="AX165" i="11" s="1"/>
  <c r="AV166" i="11"/>
  <c r="AX166" i="11" s="1"/>
  <c r="AV167" i="11"/>
  <c r="AX167" i="11" s="1"/>
  <c r="AV168" i="11"/>
  <c r="AX168" i="11" s="1"/>
  <c r="AV169" i="11"/>
  <c r="AX169" i="11" s="1"/>
  <c r="AV170" i="11"/>
  <c r="AX170" i="11" s="1"/>
  <c r="AV171" i="11"/>
  <c r="AX171" i="11" s="1"/>
  <c r="AV172" i="11"/>
  <c r="AX172" i="11" s="1"/>
  <c r="AV173" i="11"/>
  <c r="AX173" i="11" s="1"/>
  <c r="AV174" i="11"/>
  <c r="AX174" i="11" s="1"/>
  <c r="AV175" i="11"/>
  <c r="AX175" i="11" s="1"/>
  <c r="AV176" i="11"/>
  <c r="AX176" i="11" s="1"/>
  <c r="AV177" i="11"/>
  <c r="AX177" i="11" s="1"/>
  <c r="AV178" i="11"/>
  <c r="AX178" i="11" s="1"/>
  <c r="AV179" i="11"/>
  <c r="AX179" i="11" s="1"/>
  <c r="AV180" i="11"/>
  <c r="AX180" i="11" s="1"/>
  <c r="AV181" i="11"/>
  <c r="AX181" i="11" s="1"/>
  <c r="AV182" i="11"/>
  <c r="AX182" i="11" s="1"/>
  <c r="AV183" i="11"/>
  <c r="AX183" i="11" s="1"/>
  <c r="AV184" i="11"/>
  <c r="AX184" i="11" s="1"/>
  <c r="AV185" i="11"/>
  <c r="AX185" i="11" s="1"/>
  <c r="AV186" i="11"/>
  <c r="AX186" i="11" s="1"/>
  <c r="AV187" i="11"/>
  <c r="AX187" i="11" s="1"/>
  <c r="AV188" i="11"/>
  <c r="AX188" i="11" s="1"/>
  <c r="AV189" i="11"/>
  <c r="AX189" i="11" s="1"/>
  <c r="AV190" i="11"/>
  <c r="AX190" i="11" s="1"/>
  <c r="AV191" i="11"/>
  <c r="AX191" i="11" s="1"/>
  <c r="AV192" i="11"/>
  <c r="AX192" i="11" s="1"/>
  <c r="AV193" i="11"/>
  <c r="AX193" i="11" s="1"/>
  <c r="AV194" i="11"/>
  <c r="AX194" i="11" s="1"/>
  <c r="AV195" i="11"/>
  <c r="AX195" i="11" s="1"/>
  <c r="AV196" i="11"/>
  <c r="AX196" i="11" s="1"/>
  <c r="AV197" i="11"/>
  <c r="AX197" i="11" s="1"/>
  <c r="AV198" i="11"/>
  <c r="AX198" i="11" s="1"/>
  <c r="AV199" i="11"/>
  <c r="AX199" i="11" s="1"/>
  <c r="AV200" i="11"/>
  <c r="AX200" i="11" s="1"/>
  <c r="AV201" i="11"/>
  <c r="AX201" i="11" s="1"/>
  <c r="AV202" i="11"/>
  <c r="AX202" i="11" s="1"/>
  <c r="AV203" i="11"/>
  <c r="AX203" i="11" s="1"/>
  <c r="AV204" i="11"/>
  <c r="AX204" i="11" s="1"/>
  <c r="AV205" i="11"/>
  <c r="AX205" i="11" s="1"/>
  <c r="AV206" i="11"/>
  <c r="AX206" i="11" s="1"/>
  <c r="AV207" i="11"/>
  <c r="AX207" i="11" s="1"/>
  <c r="AV208" i="11"/>
  <c r="AX208" i="11" s="1"/>
  <c r="AV209" i="11"/>
  <c r="AX209" i="11" s="1"/>
  <c r="AV210" i="11"/>
  <c r="AX210" i="11" s="1"/>
  <c r="AV211" i="11"/>
  <c r="AX211" i="11" s="1"/>
  <c r="AV212" i="11"/>
  <c r="AX212" i="11" s="1"/>
  <c r="AV213" i="11"/>
  <c r="AX213" i="11" s="1"/>
  <c r="AV214" i="11"/>
  <c r="AX214" i="11" s="1"/>
  <c r="AV215" i="11"/>
  <c r="AX215" i="11" s="1"/>
  <c r="AV216" i="11"/>
  <c r="AX216" i="11" s="1"/>
  <c r="AV217" i="11"/>
  <c r="AX217" i="11" s="1"/>
  <c r="AV218" i="11"/>
  <c r="AX218" i="11" s="1"/>
  <c r="AV219" i="11"/>
  <c r="AX219" i="11" s="1"/>
  <c r="AV220" i="11"/>
  <c r="AX220" i="11" s="1"/>
  <c r="AV221" i="11"/>
  <c r="AX221" i="11" s="1"/>
  <c r="AV222" i="11"/>
  <c r="AX222" i="11" s="1"/>
  <c r="AV223" i="11"/>
  <c r="AX223" i="11" s="1"/>
  <c r="AV224" i="11"/>
  <c r="AX224" i="11" s="1"/>
  <c r="AV225" i="11"/>
  <c r="AX225" i="11" s="1"/>
  <c r="AV226" i="11"/>
  <c r="AX226" i="11" s="1"/>
  <c r="AV227" i="11"/>
  <c r="AX227" i="11" s="1"/>
  <c r="AV228" i="11"/>
  <c r="AX228" i="11" s="1"/>
  <c r="AV229" i="11"/>
  <c r="AX229" i="11" s="1"/>
  <c r="AV230" i="11"/>
  <c r="AX230" i="11" s="1"/>
  <c r="AV231" i="11"/>
  <c r="AX231" i="11" s="1"/>
  <c r="AV232" i="11"/>
  <c r="AX232" i="11" s="1"/>
  <c r="AV233" i="11"/>
  <c r="AX233" i="11" s="1"/>
  <c r="AV234" i="11"/>
  <c r="AX234" i="11" s="1"/>
  <c r="AV235" i="11"/>
  <c r="AX235" i="11" s="1"/>
  <c r="AV236" i="11"/>
  <c r="AX236" i="11" s="1"/>
  <c r="AV237" i="11"/>
  <c r="AX237" i="11" s="1"/>
  <c r="AV238" i="11"/>
  <c r="AX238" i="11" s="1"/>
  <c r="AV239" i="11"/>
  <c r="AX239" i="11" s="1"/>
  <c r="AV240" i="11"/>
  <c r="AX240" i="11" s="1"/>
  <c r="AV241" i="11"/>
  <c r="AX241" i="11" s="1"/>
  <c r="AV242" i="11"/>
  <c r="AX242" i="11" s="1"/>
  <c r="AV243" i="11"/>
  <c r="AX243" i="11" s="1"/>
  <c r="AV244" i="11"/>
  <c r="AX244" i="11" s="1"/>
  <c r="AV245" i="11"/>
  <c r="AX245" i="11" s="1"/>
  <c r="AV246" i="11"/>
  <c r="AX246" i="11" s="1"/>
  <c r="AV247" i="11"/>
  <c r="AX247" i="11" s="1"/>
  <c r="AV248" i="11"/>
  <c r="AX248" i="11" s="1"/>
  <c r="AV249" i="11"/>
  <c r="AX249" i="11" s="1"/>
  <c r="AV250" i="11"/>
  <c r="AX250" i="11" s="1"/>
  <c r="AV251" i="11"/>
  <c r="AX251" i="11" s="1"/>
  <c r="AV252" i="11"/>
  <c r="AX252" i="11" s="1"/>
  <c r="AV253" i="11"/>
  <c r="AX253" i="11" s="1"/>
  <c r="AV254" i="11"/>
  <c r="AX254" i="11" s="1"/>
  <c r="AV255" i="11"/>
  <c r="AX255" i="11" s="1"/>
  <c r="AV256" i="11"/>
  <c r="AX256" i="11" s="1"/>
  <c r="AV257" i="11"/>
  <c r="AX257" i="11" s="1"/>
  <c r="AV258" i="11"/>
  <c r="AX258" i="11" s="1"/>
  <c r="AV259" i="11"/>
  <c r="AX259" i="11" s="1"/>
  <c r="AV260" i="11"/>
  <c r="AX260" i="11" s="1"/>
  <c r="AV261" i="11"/>
  <c r="AX261" i="11" s="1"/>
  <c r="AV262" i="11"/>
  <c r="AX262" i="11" s="1"/>
  <c r="AV263" i="11"/>
  <c r="AX263" i="11" s="1"/>
  <c r="AV264" i="11"/>
  <c r="AX264" i="11" s="1"/>
  <c r="AV265" i="11"/>
  <c r="AX265" i="11" s="1"/>
  <c r="AV266" i="11"/>
  <c r="AX266" i="11" s="1"/>
  <c r="AV267" i="11"/>
  <c r="AX267" i="11" s="1"/>
  <c r="AV268" i="11"/>
  <c r="AX268" i="11" s="1"/>
  <c r="AV269" i="11"/>
  <c r="AX269" i="11" s="1"/>
  <c r="AV270" i="11"/>
  <c r="AX270" i="11" s="1"/>
  <c r="AV271" i="11"/>
  <c r="AX271" i="11" s="1"/>
  <c r="AV272" i="11"/>
  <c r="AX272" i="11" s="1"/>
  <c r="AV273" i="11"/>
  <c r="AX273" i="11" s="1"/>
  <c r="AV274" i="11"/>
  <c r="AX274" i="11" s="1"/>
  <c r="AV275" i="11"/>
  <c r="AX275" i="11" s="1"/>
  <c r="AV276" i="11"/>
  <c r="AX276" i="11" s="1"/>
  <c r="AV277" i="11"/>
  <c r="AX277" i="11" s="1"/>
  <c r="AV278" i="11"/>
  <c r="AX278" i="11" s="1"/>
  <c r="AV279" i="11"/>
  <c r="AX279" i="11" s="1"/>
  <c r="AV280" i="11"/>
  <c r="AX280" i="11" s="1"/>
  <c r="AV281" i="11"/>
  <c r="AX281" i="11" s="1"/>
  <c r="AV282" i="11"/>
  <c r="AX282" i="11" s="1"/>
  <c r="AV283" i="11"/>
  <c r="AX283" i="11" s="1"/>
  <c r="AV284" i="11"/>
  <c r="AX284" i="11" s="1"/>
  <c r="AV285" i="11"/>
  <c r="AX285" i="11" s="1"/>
  <c r="AV286" i="11"/>
  <c r="AX286" i="11" s="1"/>
  <c r="AV287" i="11"/>
  <c r="AX287" i="11" s="1"/>
  <c r="AV288" i="11"/>
  <c r="AX288" i="11" s="1"/>
  <c r="AV289" i="11"/>
  <c r="AX289" i="11" s="1"/>
  <c r="AV290" i="11"/>
  <c r="AX290" i="11" s="1"/>
  <c r="AV291" i="11"/>
  <c r="AX291" i="11" s="1"/>
  <c r="AV292" i="11"/>
  <c r="AX292" i="11" s="1"/>
  <c r="AV293" i="11"/>
  <c r="AX293" i="11" s="1"/>
  <c r="AV294" i="11"/>
  <c r="AX294" i="11" s="1"/>
  <c r="AV295" i="11"/>
  <c r="AX295" i="11" s="1"/>
  <c r="AV296" i="11"/>
  <c r="AX296" i="11" s="1"/>
  <c r="AV297" i="11"/>
  <c r="AX297" i="11" s="1"/>
  <c r="AV298" i="11"/>
  <c r="AX298" i="11" s="1"/>
  <c r="AV299" i="11"/>
  <c r="AX299" i="11" s="1"/>
  <c r="AV300" i="11"/>
  <c r="AX300" i="11" s="1"/>
  <c r="AV301" i="11"/>
  <c r="AX301" i="11" s="1"/>
  <c r="AV302" i="11"/>
  <c r="AX302" i="11" s="1"/>
  <c r="AV303" i="11"/>
  <c r="AX303" i="11" s="1"/>
  <c r="AV304" i="11"/>
  <c r="AX304" i="11" s="1"/>
  <c r="AV305" i="11"/>
  <c r="AX305" i="11" s="1"/>
  <c r="AV306" i="11"/>
  <c r="AX306" i="11" s="1"/>
  <c r="AV307" i="11"/>
  <c r="AX307" i="11" s="1"/>
  <c r="AV308" i="11"/>
  <c r="AX308" i="11" s="1"/>
  <c r="AV309" i="11"/>
  <c r="AX309" i="11" s="1"/>
  <c r="AV310" i="11"/>
  <c r="AX310" i="11" s="1"/>
  <c r="AV311" i="11"/>
  <c r="AX311" i="11" s="1"/>
  <c r="AV312" i="11"/>
  <c r="AX312" i="11" s="1"/>
  <c r="AV313" i="11"/>
  <c r="AX313" i="11" s="1"/>
  <c r="AV314" i="11"/>
  <c r="AX314" i="11" s="1"/>
  <c r="AV315" i="11"/>
  <c r="AX315" i="11" s="1"/>
  <c r="AV316" i="11"/>
  <c r="AX316" i="11" s="1"/>
  <c r="AV317" i="11"/>
  <c r="AX317" i="11" s="1"/>
  <c r="AV318" i="11"/>
  <c r="AX318" i="11" s="1"/>
  <c r="AV319" i="11"/>
  <c r="AX319" i="11" s="1"/>
  <c r="AV320" i="11"/>
  <c r="AX320" i="11" s="1"/>
  <c r="AV321" i="11"/>
  <c r="AX321" i="11" s="1"/>
  <c r="AV322" i="11"/>
  <c r="AX322" i="11" s="1"/>
  <c r="AV323" i="11"/>
  <c r="AX323" i="11" s="1"/>
  <c r="AV324" i="11"/>
  <c r="AX324" i="11" s="1"/>
  <c r="AV325" i="11"/>
  <c r="AX325" i="11" s="1"/>
  <c r="AV326" i="11"/>
  <c r="AX326" i="11" s="1"/>
  <c r="AV327" i="11"/>
  <c r="AX327" i="11" s="1"/>
  <c r="AV328" i="11"/>
  <c r="AX328" i="11" s="1"/>
  <c r="AV329" i="11"/>
  <c r="AX329" i="11" s="1"/>
  <c r="AV330" i="11"/>
  <c r="AX330" i="11" s="1"/>
  <c r="AV331" i="11"/>
  <c r="AX331" i="11" s="1"/>
  <c r="AV332" i="11"/>
  <c r="AX332" i="11" s="1"/>
  <c r="AV333" i="11"/>
  <c r="AX333" i="11" s="1"/>
  <c r="AV334" i="11"/>
  <c r="AX334" i="11" s="1"/>
  <c r="AV335" i="11"/>
  <c r="AX335" i="11" s="1"/>
  <c r="AV336" i="11"/>
  <c r="AX336" i="11" s="1"/>
  <c r="AV337" i="11"/>
  <c r="AX337" i="11" s="1"/>
  <c r="AV338" i="11"/>
  <c r="AX338" i="11" s="1"/>
  <c r="AV339" i="11"/>
  <c r="AX339" i="11" s="1"/>
  <c r="AV340" i="11"/>
  <c r="AX340" i="11" s="1"/>
  <c r="AV341" i="11"/>
  <c r="AX341" i="11" s="1"/>
  <c r="AV342" i="11"/>
  <c r="AX342" i="11" s="1"/>
  <c r="AV343" i="11"/>
  <c r="AX343" i="11" s="1"/>
  <c r="AV344" i="11"/>
  <c r="AX344" i="11" s="1"/>
  <c r="AV345" i="11"/>
  <c r="AX345" i="11" s="1"/>
  <c r="AV346" i="11"/>
  <c r="AX346" i="11" s="1"/>
  <c r="AV347" i="11"/>
  <c r="AX347" i="11" s="1"/>
  <c r="AV348" i="11"/>
  <c r="AX348" i="11" s="1"/>
  <c r="AV349" i="11"/>
  <c r="AX349" i="11" s="1"/>
  <c r="AV350" i="11"/>
  <c r="AX350" i="11" s="1"/>
  <c r="AV351" i="11"/>
  <c r="AX351" i="11" s="1"/>
  <c r="AV352" i="11"/>
  <c r="AX352" i="11" s="1"/>
  <c r="AV353" i="11"/>
  <c r="AX353" i="11" s="1"/>
  <c r="AV354" i="11"/>
  <c r="AX354" i="11" s="1"/>
  <c r="AV355" i="11"/>
  <c r="AX355" i="11" s="1"/>
  <c r="AV356" i="11"/>
  <c r="AX356" i="11" s="1"/>
  <c r="AV357" i="11"/>
  <c r="AX357" i="11" s="1"/>
  <c r="AV358" i="11"/>
  <c r="AX358" i="11" s="1"/>
  <c r="AV359" i="11"/>
  <c r="AX359" i="11" s="1"/>
  <c r="AV360" i="11"/>
  <c r="AX360" i="11" s="1"/>
  <c r="AV361" i="11"/>
  <c r="AX361" i="11" s="1"/>
  <c r="AV362" i="11"/>
  <c r="AX362" i="11" s="1"/>
  <c r="AV363" i="11"/>
  <c r="AX363" i="11" s="1"/>
  <c r="AV364" i="11"/>
  <c r="AX364" i="11" s="1"/>
  <c r="AV365" i="11"/>
  <c r="AX365" i="11" s="1"/>
  <c r="AV366" i="11"/>
  <c r="AX366" i="11" s="1"/>
  <c r="AV367" i="11"/>
  <c r="AX367" i="11" s="1"/>
  <c r="AV368" i="11"/>
  <c r="AX368" i="11" s="1"/>
  <c r="AV369" i="11"/>
  <c r="AX369" i="11" s="1"/>
  <c r="AV370" i="11"/>
  <c r="AX370" i="11" s="1"/>
  <c r="AV371" i="11"/>
  <c r="AX371" i="11" s="1"/>
  <c r="AV372" i="11"/>
  <c r="AX372" i="11" s="1"/>
  <c r="AV373" i="11"/>
  <c r="AX373" i="11" s="1"/>
  <c r="AV374" i="11"/>
  <c r="AX374" i="11" s="1"/>
  <c r="AV375" i="11"/>
  <c r="AX375" i="11" s="1"/>
  <c r="AV376" i="11"/>
  <c r="AX376" i="11" s="1"/>
  <c r="AV377" i="11"/>
  <c r="AX377" i="11" s="1"/>
  <c r="AV378" i="11"/>
  <c r="AX378" i="11" s="1"/>
  <c r="AV379" i="11"/>
  <c r="AX379" i="11" s="1"/>
  <c r="AV380" i="11"/>
  <c r="AX380" i="11" s="1"/>
  <c r="AV381" i="11"/>
  <c r="AX381" i="11" s="1"/>
  <c r="AV382" i="11"/>
  <c r="AX382" i="11" s="1"/>
  <c r="AV383" i="11"/>
  <c r="AX383" i="11" s="1"/>
  <c r="AV384" i="11"/>
  <c r="AX384" i="11" s="1"/>
  <c r="AV385" i="11"/>
  <c r="AX385" i="11" s="1"/>
  <c r="AV386" i="11"/>
  <c r="AX386" i="11" s="1"/>
  <c r="AV387" i="11"/>
  <c r="AX387" i="11" s="1"/>
  <c r="AV388" i="11"/>
  <c r="AX388" i="11" s="1"/>
  <c r="AV389" i="11"/>
  <c r="AX389" i="11" s="1"/>
  <c r="AV390" i="11"/>
  <c r="AX390" i="11" s="1"/>
  <c r="AV391" i="11"/>
  <c r="AX391" i="11" s="1"/>
  <c r="AV392" i="11"/>
  <c r="AX392" i="11" s="1"/>
  <c r="AV393" i="11"/>
  <c r="AX393" i="11" s="1"/>
  <c r="AV394" i="11"/>
  <c r="AX394" i="11" s="1"/>
  <c r="AV395" i="11"/>
  <c r="AX395" i="11" s="1"/>
  <c r="AV396" i="11"/>
  <c r="AX396" i="11" s="1"/>
  <c r="AV397" i="11"/>
  <c r="AX397" i="11" s="1"/>
  <c r="AV398" i="11"/>
  <c r="AX398" i="11" s="1"/>
  <c r="AV399" i="11"/>
  <c r="AX399" i="11" s="1"/>
  <c r="AV400" i="11"/>
  <c r="AX400" i="11" s="1"/>
  <c r="AV401" i="11"/>
  <c r="AX401" i="11" s="1"/>
  <c r="AV402" i="11"/>
  <c r="AX402" i="11" s="1"/>
  <c r="AV403" i="11"/>
  <c r="AX403" i="11" s="1"/>
  <c r="AV404" i="11"/>
  <c r="AX404" i="11" s="1"/>
  <c r="AV405" i="11"/>
  <c r="AX405" i="11" s="1"/>
  <c r="AV406" i="11"/>
  <c r="AX406" i="11" s="1"/>
  <c r="AV407" i="11"/>
  <c r="AX407" i="11" s="1"/>
  <c r="AV408" i="11"/>
  <c r="AX408" i="11" s="1"/>
  <c r="AV409" i="11"/>
  <c r="AX409" i="11" s="1"/>
  <c r="AV410" i="11"/>
  <c r="AX410" i="11" s="1"/>
  <c r="AV411" i="11"/>
  <c r="AX411" i="11" s="1"/>
  <c r="AV412" i="11"/>
  <c r="AX412" i="11" s="1"/>
  <c r="AV413" i="11"/>
  <c r="AX413" i="11" s="1"/>
  <c r="AV414" i="11"/>
  <c r="AX414" i="11" s="1"/>
  <c r="AV415" i="11"/>
  <c r="AX415" i="11" s="1"/>
  <c r="AV416" i="11"/>
  <c r="AX416" i="11" s="1"/>
  <c r="AV417" i="11"/>
  <c r="AX417" i="11" s="1"/>
  <c r="AV418" i="11"/>
  <c r="AX418" i="11" s="1"/>
  <c r="AV419" i="11"/>
  <c r="AX419" i="11" s="1"/>
  <c r="AV420" i="11"/>
  <c r="AX420" i="11" s="1"/>
  <c r="AV421" i="11"/>
  <c r="AX421" i="11" s="1"/>
  <c r="AV422" i="11"/>
  <c r="AX422" i="11" s="1"/>
  <c r="AV423" i="11"/>
  <c r="AX423" i="11" s="1"/>
  <c r="AV424" i="11"/>
  <c r="AX424" i="11" s="1"/>
  <c r="AV425" i="11"/>
  <c r="AX425" i="11" s="1"/>
  <c r="AV426" i="11"/>
  <c r="AX426" i="11" s="1"/>
  <c r="AV427" i="11"/>
  <c r="AX427" i="11" s="1"/>
  <c r="AV428" i="11"/>
  <c r="AX428" i="11" s="1"/>
  <c r="AV429" i="11"/>
  <c r="AX429" i="11" s="1"/>
  <c r="AV430" i="11"/>
  <c r="AX430" i="11" s="1"/>
  <c r="AV431" i="11"/>
  <c r="AX431" i="11" s="1"/>
  <c r="AV432" i="11"/>
  <c r="AX432" i="11" s="1"/>
  <c r="AV433" i="11"/>
  <c r="AX433" i="11" s="1"/>
  <c r="AV434" i="11"/>
  <c r="AX434" i="11" s="1"/>
  <c r="AV435" i="11"/>
  <c r="AX435" i="11" s="1"/>
  <c r="AV436" i="11"/>
  <c r="AX436" i="11" s="1"/>
  <c r="AV437" i="11"/>
  <c r="AX437" i="11" s="1"/>
  <c r="AV438" i="11"/>
  <c r="AX438" i="11" s="1"/>
  <c r="AV439" i="11"/>
  <c r="AX439" i="11" s="1"/>
  <c r="AV440" i="11"/>
  <c r="AX440" i="11" s="1"/>
  <c r="AV441" i="11"/>
  <c r="AX441" i="11" s="1"/>
  <c r="AV442" i="11"/>
  <c r="AX442" i="11" s="1"/>
  <c r="AV443" i="11"/>
  <c r="AX443" i="11" s="1"/>
  <c r="AV444" i="11"/>
  <c r="AX444" i="11" s="1"/>
  <c r="AV445" i="11"/>
  <c r="AX445" i="11" s="1"/>
  <c r="AV446" i="11"/>
  <c r="AX446" i="11" s="1"/>
  <c r="AV447" i="11"/>
  <c r="AX447" i="11" s="1"/>
  <c r="AV448" i="11"/>
  <c r="AX448" i="11" s="1"/>
  <c r="AV449" i="11"/>
  <c r="AX449" i="11" s="1"/>
  <c r="AV450" i="11"/>
  <c r="AX450" i="11" s="1"/>
  <c r="AV451" i="11"/>
  <c r="AX451" i="11" s="1"/>
  <c r="AV452" i="11"/>
  <c r="AX452" i="11" s="1"/>
  <c r="AV453" i="11"/>
  <c r="AX453" i="11" s="1"/>
  <c r="AV454" i="11"/>
  <c r="AX454" i="11" s="1"/>
  <c r="AV455" i="11"/>
  <c r="AX455" i="11" s="1"/>
  <c r="AV456" i="11"/>
  <c r="AX456" i="11" s="1"/>
  <c r="AV457" i="11"/>
  <c r="AX457" i="11" s="1"/>
  <c r="AV458" i="11"/>
  <c r="AX458" i="11" s="1"/>
  <c r="AV459" i="11"/>
  <c r="AX459" i="11" s="1"/>
  <c r="AV460" i="11"/>
  <c r="AX460" i="11" s="1"/>
  <c r="AV461" i="11"/>
  <c r="AX461" i="11" s="1"/>
  <c r="AV462" i="11"/>
  <c r="AX462" i="11" s="1"/>
  <c r="AV463" i="11"/>
  <c r="AX463" i="11" s="1"/>
  <c r="AV464" i="11"/>
  <c r="AX464" i="11" s="1"/>
  <c r="AV465" i="11"/>
  <c r="AX465" i="11" s="1"/>
  <c r="AV466" i="11"/>
  <c r="AX466" i="11" s="1"/>
  <c r="AV467" i="11"/>
  <c r="AX467" i="11" s="1"/>
  <c r="AV468" i="11"/>
  <c r="AX468" i="11" s="1"/>
  <c r="AV469" i="11"/>
  <c r="AX469" i="11" s="1"/>
  <c r="AV470" i="11"/>
  <c r="AX470" i="11" s="1"/>
  <c r="AV471" i="11"/>
  <c r="AX471" i="11" s="1"/>
  <c r="AV472" i="11"/>
  <c r="AX472" i="11" s="1"/>
  <c r="AV473" i="11"/>
  <c r="AX473" i="11" s="1"/>
  <c r="AV474" i="11"/>
  <c r="AX474" i="11" s="1"/>
  <c r="AV475" i="11"/>
  <c r="AX475" i="11" s="1"/>
  <c r="AV476" i="11"/>
  <c r="AX476" i="11" s="1"/>
  <c r="AV477" i="11"/>
  <c r="AX477" i="11" s="1"/>
  <c r="AV478" i="11"/>
  <c r="AX478" i="11" s="1"/>
  <c r="AV479" i="11"/>
  <c r="AX479" i="11" s="1"/>
  <c r="AV480" i="11"/>
  <c r="AX480" i="11" s="1"/>
  <c r="AV481" i="11"/>
  <c r="AX481" i="11" s="1"/>
  <c r="AV482" i="11"/>
  <c r="AX482" i="11" s="1"/>
  <c r="AV483" i="11"/>
  <c r="AX483" i="11" s="1"/>
  <c r="AV484" i="11"/>
  <c r="AX484" i="11" s="1"/>
  <c r="AV485" i="11"/>
  <c r="AX485" i="11" s="1"/>
  <c r="AV486" i="11"/>
  <c r="AX486" i="11" s="1"/>
  <c r="AV487" i="11"/>
  <c r="AX487" i="11" s="1"/>
  <c r="AV488" i="11"/>
  <c r="AX488" i="11" s="1"/>
  <c r="AV489" i="11"/>
  <c r="AX489" i="11" s="1"/>
  <c r="AV490" i="11"/>
  <c r="AX490" i="11" s="1"/>
  <c r="AV491" i="11"/>
  <c r="AX491" i="11" s="1"/>
  <c r="AV492" i="11"/>
  <c r="AX492" i="11" s="1"/>
  <c r="AV493" i="11"/>
  <c r="AX493" i="11" s="1"/>
  <c r="AV494" i="11"/>
  <c r="AX494" i="11" s="1"/>
  <c r="AV495" i="11"/>
  <c r="AX495" i="11" s="1"/>
  <c r="AV496" i="11"/>
  <c r="AX496" i="11" s="1"/>
  <c r="AV497" i="11"/>
  <c r="AX497" i="11" s="1"/>
  <c r="AV498" i="11"/>
  <c r="AX498" i="11" s="1"/>
  <c r="AV499" i="11"/>
  <c r="AX499" i="11" s="1"/>
  <c r="AV500" i="11"/>
  <c r="AX500" i="11" s="1"/>
  <c r="AV501" i="11"/>
  <c r="AX501" i="11" s="1"/>
  <c r="AV502" i="11"/>
  <c r="AX502" i="11" s="1"/>
  <c r="AV503" i="11"/>
  <c r="AX503" i="11" s="1"/>
  <c r="AV504" i="11"/>
  <c r="AX504" i="11" s="1"/>
  <c r="AV505" i="11"/>
  <c r="AX505" i="11" s="1"/>
  <c r="AV506" i="11"/>
  <c r="AX506" i="11" s="1"/>
  <c r="AV507" i="11"/>
  <c r="AX507" i="11" s="1"/>
  <c r="AV508" i="11"/>
  <c r="AX508" i="11" s="1"/>
  <c r="AV509" i="11"/>
  <c r="AX509" i="11" s="1"/>
  <c r="AV510" i="11"/>
  <c r="AX510" i="11" s="1"/>
  <c r="AV511" i="11"/>
  <c r="AX511" i="11" s="1"/>
  <c r="AV512" i="11"/>
  <c r="AX512" i="11" s="1"/>
  <c r="AV513" i="11"/>
  <c r="AX513" i="11" s="1"/>
  <c r="AV514" i="11"/>
  <c r="AX514" i="11" s="1"/>
  <c r="AV515" i="11"/>
  <c r="AX515" i="11" s="1"/>
  <c r="AV516" i="11"/>
  <c r="AX516" i="11" s="1"/>
  <c r="AV517" i="11"/>
  <c r="AX517" i="11" s="1"/>
  <c r="AV518" i="11"/>
  <c r="AX518" i="11" s="1"/>
  <c r="AV519" i="11"/>
  <c r="AX519" i="11" s="1"/>
  <c r="AV520" i="11"/>
  <c r="AX520" i="11" s="1"/>
  <c r="AV521" i="11"/>
  <c r="AX521" i="11" s="1"/>
  <c r="AV522" i="11"/>
  <c r="AX522" i="11" s="1"/>
  <c r="AV523" i="11"/>
  <c r="AX523" i="11" s="1"/>
  <c r="AV524" i="11"/>
  <c r="AX524" i="11" s="1"/>
  <c r="AV525" i="11"/>
  <c r="AX525" i="11" s="1"/>
  <c r="AV526" i="11"/>
  <c r="AX526" i="11" s="1"/>
  <c r="AV527" i="11"/>
  <c r="AX527" i="11" s="1"/>
  <c r="AV528" i="11"/>
  <c r="AX528" i="11" s="1"/>
  <c r="AV529" i="11"/>
  <c r="AX529" i="11" s="1"/>
  <c r="AV530" i="11"/>
  <c r="AX530" i="11" s="1"/>
  <c r="AV531" i="11"/>
  <c r="AX531" i="11" s="1"/>
  <c r="AV532" i="11"/>
  <c r="AX532" i="11" s="1"/>
  <c r="AV533" i="11"/>
  <c r="AX533" i="11" s="1"/>
  <c r="AV534" i="11"/>
  <c r="AX534" i="11" s="1"/>
  <c r="AV535" i="11"/>
  <c r="AX535" i="11" s="1"/>
  <c r="AV536" i="11"/>
  <c r="AX536" i="11" s="1"/>
  <c r="AV537" i="11"/>
  <c r="AX537" i="11" s="1"/>
  <c r="AV538" i="11"/>
  <c r="AX538" i="11" s="1"/>
  <c r="AV539" i="11"/>
  <c r="AX539" i="11" s="1"/>
  <c r="AV540" i="11"/>
  <c r="AX540" i="11" s="1"/>
  <c r="AV541" i="11"/>
  <c r="AX541" i="11" s="1"/>
  <c r="AV542" i="11"/>
  <c r="AX542" i="11" s="1"/>
  <c r="AV543" i="11"/>
  <c r="AX543" i="11" s="1"/>
  <c r="AV544" i="11"/>
  <c r="AX544" i="11" s="1"/>
  <c r="AV545" i="11"/>
  <c r="AX545" i="11" s="1"/>
  <c r="AV546" i="11"/>
  <c r="AX546" i="11" s="1"/>
  <c r="AV547" i="11"/>
  <c r="AX547" i="11" s="1"/>
  <c r="AV548" i="11"/>
  <c r="AX548" i="11" s="1"/>
  <c r="AV549" i="11"/>
  <c r="AX549" i="11" s="1"/>
  <c r="AV550" i="11"/>
  <c r="AX550" i="11" s="1"/>
  <c r="AV551" i="11"/>
  <c r="AX551" i="11" s="1"/>
  <c r="AV552" i="11"/>
  <c r="AX552" i="11" s="1"/>
  <c r="AV553" i="11"/>
  <c r="AX553" i="11" s="1"/>
  <c r="AV554" i="11"/>
  <c r="AX554" i="11" s="1"/>
  <c r="AV555" i="11"/>
  <c r="AX555" i="11" s="1"/>
  <c r="AV556" i="11"/>
  <c r="AX556" i="11" s="1"/>
  <c r="AV557" i="11"/>
  <c r="AX557" i="11" s="1"/>
  <c r="AV558" i="11"/>
  <c r="AX558" i="11" s="1"/>
  <c r="AV559" i="11"/>
  <c r="AX559" i="11" s="1"/>
  <c r="AV560" i="11"/>
  <c r="AX560" i="11" s="1"/>
  <c r="AV561" i="11"/>
  <c r="AX561" i="11" s="1"/>
  <c r="AV562" i="11"/>
  <c r="AX562" i="11" s="1"/>
  <c r="AV563" i="11"/>
  <c r="AX563" i="11" s="1"/>
  <c r="AV564" i="11"/>
  <c r="AX564" i="11" s="1"/>
  <c r="AV565" i="11"/>
  <c r="AX565" i="11" s="1"/>
  <c r="AV566" i="11"/>
  <c r="AX566" i="11" s="1"/>
  <c r="AV567" i="11"/>
  <c r="AX567" i="11" s="1"/>
  <c r="AV568" i="11"/>
  <c r="AX568" i="11" s="1"/>
  <c r="AV569" i="11"/>
  <c r="AX569" i="11" s="1"/>
  <c r="AV570" i="11"/>
  <c r="AX570" i="11" s="1"/>
  <c r="AV571" i="11"/>
  <c r="AX571" i="11" s="1"/>
  <c r="AV572" i="11"/>
  <c r="AX572" i="11" s="1"/>
  <c r="AV573" i="11"/>
  <c r="AX573" i="11" s="1"/>
  <c r="AV574" i="11"/>
  <c r="AX574" i="11" s="1"/>
  <c r="AV575" i="11"/>
  <c r="AX575" i="11" s="1"/>
  <c r="AV576" i="11"/>
  <c r="AX576" i="11" s="1"/>
  <c r="AV577" i="11"/>
  <c r="AX577" i="11" s="1"/>
  <c r="AV578" i="11"/>
  <c r="AX578" i="11" s="1"/>
  <c r="AV579" i="11"/>
  <c r="AX579" i="11" s="1"/>
  <c r="AV580" i="11"/>
  <c r="AX580" i="11" s="1"/>
  <c r="AV581" i="11"/>
  <c r="AX581" i="11" s="1"/>
  <c r="AV582" i="11"/>
  <c r="AX582" i="11" s="1"/>
  <c r="AV583" i="11"/>
  <c r="AX583" i="11" s="1"/>
  <c r="AV584" i="11"/>
  <c r="AX584" i="11" s="1"/>
  <c r="AV585" i="11"/>
  <c r="AX585" i="11" s="1"/>
  <c r="AV586" i="11"/>
  <c r="AX586" i="11" s="1"/>
  <c r="AV587" i="11"/>
  <c r="AX587" i="11" s="1"/>
  <c r="AV588" i="11"/>
  <c r="AX588" i="11" s="1"/>
  <c r="AV589" i="11"/>
  <c r="AX589" i="11" s="1"/>
  <c r="AV590" i="11"/>
  <c r="AX590" i="11" s="1"/>
  <c r="AV591" i="11"/>
  <c r="AX591" i="11" s="1"/>
  <c r="AV592" i="11"/>
  <c r="AX592" i="11" s="1"/>
  <c r="AV593" i="11"/>
  <c r="AX593" i="11" s="1"/>
  <c r="AV594" i="11"/>
  <c r="AX594" i="11" s="1"/>
  <c r="AV595" i="11"/>
  <c r="AX595" i="11" s="1"/>
  <c r="AV596" i="11"/>
  <c r="AX596" i="11" s="1"/>
  <c r="AV597" i="11"/>
  <c r="AX597" i="11" s="1"/>
  <c r="AV598" i="11"/>
  <c r="AX598" i="11" s="1"/>
  <c r="AV599" i="11"/>
  <c r="AX599" i="11" s="1"/>
  <c r="AV600" i="11"/>
  <c r="AX600" i="11" s="1"/>
  <c r="AV601" i="11"/>
  <c r="AX601" i="11" s="1"/>
  <c r="AV602" i="11"/>
  <c r="AX602" i="11" s="1"/>
  <c r="AV603" i="11"/>
  <c r="AX603" i="11" s="1"/>
  <c r="AV604" i="11"/>
  <c r="AX604" i="11" s="1"/>
  <c r="AV605" i="11"/>
  <c r="AX605" i="11" s="1"/>
  <c r="AV606" i="11"/>
  <c r="AX606" i="11" s="1"/>
  <c r="AV607" i="11"/>
  <c r="AX607" i="11" s="1"/>
  <c r="AV608" i="11"/>
  <c r="AX608" i="11" s="1"/>
  <c r="AV609" i="11"/>
  <c r="AX609" i="11" s="1"/>
  <c r="AV610" i="11"/>
  <c r="AX610" i="11" s="1"/>
  <c r="AV611" i="11"/>
  <c r="AX611" i="11" s="1"/>
  <c r="AV612" i="11"/>
  <c r="AX612" i="11" s="1"/>
  <c r="AV613" i="11"/>
  <c r="AX613" i="11" s="1"/>
  <c r="AV614" i="11"/>
  <c r="AX614" i="11" s="1"/>
  <c r="AV615" i="11"/>
  <c r="AX615" i="11" s="1"/>
  <c r="AV616" i="11"/>
  <c r="AX616" i="11" s="1"/>
  <c r="AV617" i="11"/>
  <c r="AX617" i="11" s="1"/>
  <c r="AV618" i="11"/>
  <c r="AX618" i="11" s="1"/>
  <c r="AV619" i="11"/>
  <c r="AX619" i="11" s="1"/>
  <c r="AV620" i="11"/>
  <c r="AX620" i="11" s="1"/>
  <c r="AV621" i="11"/>
  <c r="AX621" i="11" s="1"/>
  <c r="AV622" i="11"/>
  <c r="AX622" i="11" s="1"/>
  <c r="AV623" i="11"/>
  <c r="AX623" i="11" s="1"/>
  <c r="AV624" i="11"/>
  <c r="AX624" i="11" s="1"/>
  <c r="AV625" i="11"/>
  <c r="AX625" i="11" s="1"/>
  <c r="AV626" i="11"/>
  <c r="AX626" i="11" s="1"/>
  <c r="AV627" i="11"/>
  <c r="AX627" i="11" s="1"/>
  <c r="AV628" i="11"/>
  <c r="AX628" i="11" s="1"/>
  <c r="AV629" i="11"/>
  <c r="AX629" i="11" s="1"/>
  <c r="AV630" i="11"/>
  <c r="AX630" i="11" s="1"/>
  <c r="AV631" i="11"/>
  <c r="AX631" i="11" s="1"/>
  <c r="AV632" i="11"/>
  <c r="AX632" i="11" s="1"/>
  <c r="AV633" i="11"/>
  <c r="AX633" i="11" s="1"/>
  <c r="AV634" i="11"/>
  <c r="AX634" i="11" s="1"/>
  <c r="AV635" i="11"/>
  <c r="AX635" i="11" s="1"/>
  <c r="AV636" i="11"/>
  <c r="AX636" i="11" s="1"/>
  <c r="AV637" i="11"/>
  <c r="AX637" i="11" s="1"/>
  <c r="AV638" i="11"/>
  <c r="AX638" i="11" s="1"/>
  <c r="AV639" i="11"/>
  <c r="AX639" i="11" s="1"/>
  <c r="AV640" i="11"/>
  <c r="AX640" i="11" s="1"/>
  <c r="AV641" i="11"/>
  <c r="AX641" i="11" s="1"/>
  <c r="AV642" i="11"/>
  <c r="AX642" i="11" s="1"/>
  <c r="AV643" i="11"/>
  <c r="AX643" i="11" s="1"/>
  <c r="AV644" i="11"/>
  <c r="AX644" i="11" s="1"/>
  <c r="AV645" i="11"/>
  <c r="AX645" i="11" s="1"/>
  <c r="AV646" i="11"/>
  <c r="AX646" i="11" s="1"/>
  <c r="AV647" i="11"/>
  <c r="AX647" i="11" s="1"/>
  <c r="AV648" i="11"/>
  <c r="AX648" i="11" s="1"/>
  <c r="AV649" i="11"/>
  <c r="AX649" i="11" s="1"/>
  <c r="AV650" i="11"/>
  <c r="AX650" i="11" s="1"/>
  <c r="AV651" i="11"/>
  <c r="AX651" i="11" s="1"/>
  <c r="AV652" i="11"/>
  <c r="AX652" i="11" s="1"/>
  <c r="AV653" i="11"/>
  <c r="AX653" i="11" s="1"/>
  <c r="AV654" i="11"/>
  <c r="AX654" i="11" s="1"/>
  <c r="AV655" i="11"/>
  <c r="AX655" i="11" s="1"/>
  <c r="AV656" i="11"/>
  <c r="AX656" i="11" s="1"/>
  <c r="AV657" i="11"/>
  <c r="AX657" i="11" s="1"/>
  <c r="AV658" i="11"/>
  <c r="AX658" i="11" s="1"/>
  <c r="AV659" i="11"/>
  <c r="AX659" i="11" s="1"/>
  <c r="AV660" i="11"/>
  <c r="AX660" i="11" s="1"/>
  <c r="AV661" i="11"/>
  <c r="AX661" i="11" s="1"/>
  <c r="AV662" i="11"/>
  <c r="AX662" i="11" s="1"/>
  <c r="AV663" i="11"/>
  <c r="AX663" i="11" s="1"/>
  <c r="AV664" i="11"/>
  <c r="AX664" i="11" s="1"/>
  <c r="AV665" i="11"/>
  <c r="AX665" i="11" s="1"/>
  <c r="AV666" i="11"/>
  <c r="AX666" i="11" s="1"/>
  <c r="AV667" i="11"/>
  <c r="AX667" i="11" s="1"/>
  <c r="AV668" i="11"/>
  <c r="AX668" i="11" s="1"/>
  <c r="AV669" i="11"/>
  <c r="AX669" i="11" s="1"/>
  <c r="AV670" i="11"/>
  <c r="AX670" i="11" s="1"/>
  <c r="AV671" i="11"/>
  <c r="AX671" i="11" s="1"/>
  <c r="AV672" i="11"/>
  <c r="AX672" i="11" s="1"/>
  <c r="AV673" i="11"/>
  <c r="AX673" i="11" s="1"/>
  <c r="AV674" i="11"/>
  <c r="AX674" i="11" s="1"/>
  <c r="AV675" i="11"/>
  <c r="AX675" i="11" s="1"/>
  <c r="AV676" i="11"/>
  <c r="AX676" i="11" s="1"/>
  <c r="AV677" i="11"/>
  <c r="AX677" i="11" s="1"/>
  <c r="AV678" i="11"/>
  <c r="AX678" i="11" s="1"/>
  <c r="AV679" i="11"/>
  <c r="AX679" i="11" s="1"/>
  <c r="AV680" i="11"/>
  <c r="AX680" i="11" s="1"/>
  <c r="AV681" i="11"/>
  <c r="AX681" i="11" s="1"/>
  <c r="AV682" i="11"/>
  <c r="AX682" i="11" s="1"/>
  <c r="AV683" i="11"/>
  <c r="AX683" i="11" s="1"/>
  <c r="AV684" i="11"/>
  <c r="AX684" i="11" s="1"/>
  <c r="AV685" i="11"/>
  <c r="AX685" i="11" s="1"/>
  <c r="AV686" i="11"/>
  <c r="AX686" i="11" s="1"/>
  <c r="AV687" i="11"/>
  <c r="AX687" i="11" s="1"/>
  <c r="AV688" i="11"/>
  <c r="AX688" i="11" s="1"/>
  <c r="AV689" i="11"/>
  <c r="AX689" i="11" s="1"/>
  <c r="AV690" i="11"/>
  <c r="AX690" i="11" s="1"/>
  <c r="AV691" i="11"/>
  <c r="AX691" i="11" s="1"/>
  <c r="AV692" i="11"/>
  <c r="AX692" i="11" s="1"/>
  <c r="AV693" i="11"/>
  <c r="AX693" i="11" s="1"/>
  <c r="AV694" i="11"/>
  <c r="AX694" i="11" s="1"/>
  <c r="AV695" i="11"/>
  <c r="AX695" i="11" s="1"/>
  <c r="AV696" i="11"/>
  <c r="AX696" i="11" s="1"/>
  <c r="AV697" i="11"/>
  <c r="AX697" i="11" s="1"/>
  <c r="AV698" i="11"/>
  <c r="AX698" i="11" s="1"/>
  <c r="AV699" i="11"/>
  <c r="AX699" i="11" s="1"/>
  <c r="AV700" i="11"/>
  <c r="AX700" i="11" s="1"/>
  <c r="AV701" i="11"/>
  <c r="AX701" i="11" s="1"/>
  <c r="AV702" i="11"/>
  <c r="AX702" i="11" s="1"/>
  <c r="AV703" i="11"/>
  <c r="AX703" i="11" s="1"/>
  <c r="AV704" i="11"/>
  <c r="AX704" i="11" s="1"/>
  <c r="AV705" i="11"/>
  <c r="AX705" i="11" s="1"/>
  <c r="AV706" i="11"/>
  <c r="AX706" i="11" s="1"/>
  <c r="AV707" i="11"/>
  <c r="AX707" i="11" s="1"/>
  <c r="AV708" i="11"/>
  <c r="AX708" i="11" s="1"/>
  <c r="AV709" i="11"/>
  <c r="AX709" i="11" s="1"/>
  <c r="AV710" i="11"/>
  <c r="AX710" i="11" s="1"/>
  <c r="AV711" i="11"/>
  <c r="AX711" i="11" s="1"/>
  <c r="AV712" i="11"/>
  <c r="AX712" i="11" s="1"/>
  <c r="AV713" i="11"/>
  <c r="AX713" i="11" s="1"/>
  <c r="AV714" i="11"/>
  <c r="AX714" i="11" s="1"/>
  <c r="AV715" i="11"/>
  <c r="AX715" i="11" s="1"/>
  <c r="AV716" i="11"/>
  <c r="AX716" i="11" s="1"/>
  <c r="AV717" i="11"/>
  <c r="AX717" i="11" s="1"/>
  <c r="AV718" i="11"/>
  <c r="AX718" i="11" s="1"/>
  <c r="AV719" i="11"/>
  <c r="AX719" i="11" s="1"/>
  <c r="AV720" i="11"/>
  <c r="AX720" i="11" s="1"/>
  <c r="AV721" i="11"/>
  <c r="AX721" i="11" s="1"/>
  <c r="AV722" i="11"/>
  <c r="AX722" i="11" s="1"/>
  <c r="AV723" i="11"/>
  <c r="AX723" i="11" s="1"/>
  <c r="AV724" i="11"/>
  <c r="AX724" i="11" s="1"/>
  <c r="AV725" i="11"/>
  <c r="AX725" i="11" s="1"/>
  <c r="AV726" i="11"/>
  <c r="AX726" i="11" s="1"/>
  <c r="AV727" i="11"/>
  <c r="AX727" i="11" s="1"/>
  <c r="AV728" i="11"/>
  <c r="AX728" i="11" s="1"/>
  <c r="AV729" i="11"/>
  <c r="AX729" i="11" s="1"/>
  <c r="AV730" i="11"/>
  <c r="AX730" i="11" s="1"/>
  <c r="AV731" i="11"/>
  <c r="AX731" i="11" s="1"/>
  <c r="AV732" i="11"/>
  <c r="AX732" i="11" s="1"/>
  <c r="AV733" i="11"/>
  <c r="AX733" i="11" s="1"/>
  <c r="AV734" i="11"/>
  <c r="AX734" i="11" s="1"/>
  <c r="AV735" i="11"/>
  <c r="AX735" i="11" s="1"/>
  <c r="AV736" i="11"/>
  <c r="AX736" i="11" s="1"/>
  <c r="AV737" i="11"/>
  <c r="AX737" i="11" s="1"/>
  <c r="AV738" i="11"/>
  <c r="AX738" i="11" s="1"/>
  <c r="AV739" i="11"/>
  <c r="AX739" i="11" s="1"/>
  <c r="AV740" i="11"/>
  <c r="AX740" i="11" s="1"/>
  <c r="AV741" i="11"/>
  <c r="AX741" i="11" s="1"/>
  <c r="AV742" i="11"/>
  <c r="AX742" i="11" s="1"/>
  <c r="AV743" i="11"/>
  <c r="AX743" i="11" s="1"/>
  <c r="AV744" i="11"/>
  <c r="AX744" i="11" s="1"/>
  <c r="AV745" i="11"/>
  <c r="AX745" i="11" s="1"/>
  <c r="AV746" i="11"/>
  <c r="AX746" i="11" s="1"/>
  <c r="AV747" i="11"/>
  <c r="AX747" i="11" s="1"/>
  <c r="AV748" i="11"/>
  <c r="AX748" i="11" s="1"/>
  <c r="AV749" i="11"/>
  <c r="AX749" i="11" s="1"/>
  <c r="AV750" i="11"/>
  <c r="AX750" i="11" s="1"/>
  <c r="AV751" i="11"/>
  <c r="AX751" i="11" s="1"/>
  <c r="AV752" i="11"/>
  <c r="AX752" i="11" s="1"/>
  <c r="AV753" i="11"/>
  <c r="AX753" i="11" s="1"/>
  <c r="AV754" i="11"/>
  <c r="AX754" i="11" s="1"/>
  <c r="AV755" i="11"/>
  <c r="AX755" i="11" s="1"/>
  <c r="AV756" i="11"/>
  <c r="AX756" i="11" s="1"/>
  <c r="AV757" i="11"/>
  <c r="AX757" i="11" s="1"/>
  <c r="AV758" i="11"/>
  <c r="AX758" i="11" s="1"/>
  <c r="AV759" i="11"/>
  <c r="AX759" i="11" s="1"/>
  <c r="AV760" i="11"/>
  <c r="AX760" i="11" s="1"/>
  <c r="AV761" i="11"/>
  <c r="AX761" i="11" s="1"/>
  <c r="AV762" i="11"/>
  <c r="AX762" i="11" s="1"/>
  <c r="AV763" i="11"/>
  <c r="AX763" i="11" s="1"/>
  <c r="AV764" i="11"/>
  <c r="AX764" i="11" s="1"/>
  <c r="AV765" i="11"/>
  <c r="AX765" i="11" s="1"/>
  <c r="AV766" i="11"/>
  <c r="AX766" i="11" s="1"/>
  <c r="AV767" i="11"/>
  <c r="AX767" i="11" s="1"/>
  <c r="AV768" i="11"/>
  <c r="AX768" i="11" s="1"/>
  <c r="AV769" i="11"/>
  <c r="AX769" i="11" s="1"/>
  <c r="AV770" i="11"/>
  <c r="AX770" i="11" s="1"/>
  <c r="AV771" i="11"/>
  <c r="AX771" i="11" s="1"/>
  <c r="AV772" i="11"/>
  <c r="AX772" i="11" s="1"/>
  <c r="AV773" i="11"/>
  <c r="AX773" i="11" s="1"/>
  <c r="AV774" i="11"/>
  <c r="AX774" i="11" s="1"/>
  <c r="AV775" i="11"/>
  <c r="AX775" i="11" s="1"/>
  <c r="AV776" i="11"/>
  <c r="AX776" i="11" s="1"/>
  <c r="AV777" i="11"/>
  <c r="AX777" i="11" s="1"/>
  <c r="AV778" i="11"/>
  <c r="AX778" i="11" s="1"/>
  <c r="AV779" i="11"/>
  <c r="AX779" i="11" s="1"/>
  <c r="AV780" i="11"/>
  <c r="AX780" i="11" s="1"/>
  <c r="AV781" i="11"/>
  <c r="AX781" i="11" s="1"/>
  <c r="AV782" i="11"/>
  <c r="AX782" i="11" s="1"/>
  <c r="AV783" i="11"/>
  <c r="AX783" i="11" s="1"/>
  <c r="AV784" i="11"/>
  <c r="AX784" i="11" s="1"/>
  <c r="AV785" i="11"/>
  <c r="AX785" i="11" s="1"/>
  <c r="AV786" i="11"/>
  <c r="AX786" i="11" s="1"/>
  <c r="AV787" i="11"/>
  <c r="AX787" i="11" s="1"/>
  <c r="AV788" i="11"/>
  <c r="AX788" i="11" s="1"/>
  <c r="AV789" i="11"/>
  <c r="AX789" i="11" s="1"/>
  <c r="AV790" i="11"/>
  <c r="AX790" i="11" s="1"/>
  <c r="AV791" i="11"/>
  <c r="AX791" i="11" s="1"/>
  <c r="AV792" i="11"/>
  <c r="AX792" i="11" s="1"/>
  <c r="AV793" i="11"/>
  <c r="AX793" i="11" s="1"/>
  <c r="AV794" i="11"/>
  <c r="AX794" i="11" s="1"/>
  <c r="AV795" i="11"/>
  <c r="AX795" i="11" s="1"/>
  <c r="AV796" i="11"/>
  <c r="AX796" i="11" s="1"/>
  <c r="AV797" i="11"/>
  <c r="AX797" i="11" s="1"/>
  <c r="AV798" i="11"/>
  <c r="AX798" i="11" s="1"/>
  <c r="AV799" i="11"/>
  <c r="AX799" i="11" s="1"/>
  <c r="AV800" i="11"/>
  <c r="AX800" i="11" s="1"/>
  <c r="AV801" i="11"/>
  <c r="AX801" i="11" s="1"/>
  <c r="AV802" i="11"/>
  <c r="AX802" i="11" s="1"/>
  <c r="AV803" i="11"/>
  <c r="AX803" i="11" s="1"/>
  <c r="AV804" i="11"/>
  <c r="AX804" i="11" s="1"/>
  <c r="AV805" i="11"/>
  <c r="AX805" i="11" s="1"/>
  <c r="AV806" i="11"/>
  <c r="AX806" i="11" s="1"/>
  <c r="AV807" i="11"/>
  <c r="AX807" i="11" s="1"/>
  <c r="AV808" i="11"/>
  <c r="AX808" i="11" s="1"/>
  <c r="AV809" i="11"/>
  <c r="AX809" i="11" s="1"/>
  <c r="AV810" i="11"/>
  <c r="AX810" i="11" s="1"/>
  <c r="AV811" i="11"/>
  <c r="AX811" i="11" s="1"/>
  <c r="AV812" i="11"/>
  <c r="AX812" i="11" s="1"/>
  <c r="AV813" i="11"/>
  <c r="AX813" i="11" s="1"/>
  <c r="AV814" i="11"/>
  <c r="AX814" i="11" s="1"/>
  <c r="AV815" i="11"/>
  <c r="AX815" i="11" s="1"/>
  <c r="AV816" i="11"/>
  <c r="AX816" i="11" s="1"/>
  <c r="AV817" i="11"/>
  <c r="AX817" i="11" s="1"/>
  <c r="AV818" i="11"/>
  <c r="AX818" i="11" s="1"/>
  <c r="AV819" i="11"/>
  <c r="AX819" i="11" s="1"/>
  <c r="AV820" i="11"/>
  <c r="AX820" i="11" s="1"/>
  <c r="AV821" i="11"/>
  <c r="AX821" i="11" s="1"/>
  <c r="AV822" i="11"/>
  <c r="AX822" i="11" s="1"/>
  <c r="AV823" i="11"/>
  <c r="AX823" i="11" s="1"/>
  <c r="AV824" i="11"/>
  <c r="AX824" i="11" s="1"/>
  <c r="AV825" i="11"/>
  <c r="AX825" i="11" s="1"/>
  <c r="AV826" i="11"/>
  <c r="AX826" i="11" s="1"/>
  <c r="AV827" i="11"/>
  <c r="AX827" i="11" s="1"/>
  <c r="AV828" i="11"/>
  <c r="AX828" i="11" s="1"/>
  <c r="AV829" i="11"/>
  <c r="AX829" i="11" s="1"/>
  <c r="AV830" i="11"/>
  <c r="AX830" i="11" s="1"/>
  <c r="AV831" i="11"/>
  <c r="AX831" i="11" s="1"/>
  <c r="AV832" i="11"/>
  <c r="AX832" i="11" s="1"/>
  <c r="AV833" i="11"/>
  <c r="AX833" i="11" s="1"/>
  <c r="AV834" i="11"/>
  <c r="AX834" i="11" s="1"/>
  <c r="AV835" i="11"/>
  <c r="AX835" i="11" s="1"/>
  <c r="AV836" i="11"/>
  <c r="AX836" i="11" s="1"/>
  <c r="AV837" i="11"/>
  <c r="AX837" i="11" s="1"/>
  <c r="AV838" i="11"/>
  <c r="AX838" i="11" s="1"/>
  <c r="AV839" i="11"/>
  <c r="AX839" i="11" s="1"/>
  <c r="AV840" i="11"/>
  <c r="AX840" i="11" s="1"/>
  <c r="AV841" i="11"/>
  <c r="AX841" i="11" s="1"/>
  <c r="AV842" i="11"/>
  <c r="AX842" i="11" s="1"/>
  <c r="AV843" i="11"/>
  <c r="AX843" i="11" s="1"/>
  <c r="AV844" i="11"/>
  <c r="AX844" i="11" s="1"/>
  <c r="AV845" i="11"/>
  <c r="AX845" i="11" s="1"/>
  <c r="AV846" i="11"/>
  <c r="AX846" i="11" s="1"/>
  <c r="AV847" i="11"/>
  <c r="AX847" i="11" s="1"/>
  <c r="AV848" i="11"/>
  <c r="AX848" i="11" s="1"/>
  <c r="AV849" i="11"/>
  <c r="AX849" i="11" s="1"/>
  <c r="AV850" i="11"/>
  <c r="AX850" i="11" s="1"/>
  <c r="AV851" i="11"/>
  <c r="AX851" i="11" s="1"/>
  <c r="AV852" i="11"/>
  <c r="AX852" i="11" s="1"/>
  <c r="AV853" i="11"/>
  <c r="AX853" i="11" s="1"/>
  <c r="AV854" i="11"/>
  <c r="AX854" i="11" s="1"/>
  <c r="AV855" i="11"/>
  <c r="AX855" i="11" s="1"/>
  <c r="AV856" i="11"/>
  <c r="AX856" i="11" s="1"/>
  <c r="AV857" i="11"/>
  <c r="AX857" i="11" s="1"/>
  <c r="AV858" i="11"/>
  <c r="AX858" i="11" s="1"/>
  <c r="AV859" i="11"/>
  <c r="AX859" i="11" s="1"/>
  <c r="AV860" i="11"/>
  <c r="AX860" i="11" s="1"/>
  <c r="AV861" i="11"/>
  <c r="AX861" i="11" s="1"/>
  <c r="AV862" i="11"/>
  <c r="AX862" i="11" s="1"/>
  <c r="AV863" i="11"/>
  <c r="AX863" i="11" s="1"/>
  <c r="AV864" i="11"/>
  <c r="AX864" i="11" s="1"/>
  <c r="AV865" i="11"/>
  <c r="AX865" i="11" s="1"/>
  <c r="AV866" i="11"/>
  <c r="AX866" i="11" s="1"/>
  <c r="AV867" i="11"/>
  <c r="AX867" i="11" s="1"/>
  <c r="AV868" i="11"/>
  <c r="AX868" i="11" s="1"/>
  <c r="AV869" i="11"/>
  <c r="AX869" i="11" s="1"/>
  <c r="AV870" i="11"/>
  <c r="AX870" i="11" s="1"/>
  <c r="AV871" i="11"/>
  <c r="AX871" i="11" s="1"/>
  <c r="AV872" i="11"/>
  <c r="AX872" i="11" s="1"/>
  <c r="AV873" i="11"/>
  <c r="AX873" i="11" s="1"/>
  <c r="AV874" i="11"/>
  <c r="AX874" i="11" s="1"/>
  <c r="AV875" i="11"/>
  <c r="AX875" i="11" s="1"/>
  <c r="AV876" i="11"/>
  <c r="AX876" i="11" s="1"/>
  <c r="AV877" i="11"/>
  <c r="AX877" i="11" s="1"/>
  <c r="AV878" i="11"/>
  <c r="AX878" i="11" s="1"/>
  <c r="AV879" i="11"/>
  <c r="AX879" i="11" s="1"/>
  <c r="AV880" i="11"/>
  <c r="AX880" i="11" s="1"/>
  <c r="AV881" i="11"/>
  <c r="AX881" i="11" s="1"/>
  <c r="AV882" i="11"/>
  <c r="AX882" i="11" s="1"/>
  <c r="AV883" i="11"/>
  <c r="AX883" i="11" s="1"/>
  <c r="AV884" i="11"/>
  <c r="AX884" i="11" s="1"/>
  <c r="AV885" i="11"/>
  <c r="AX885" i="11" s="1"/>
  <c r="AV886" i="11"/>
  <c r="AX886" i="11" s="1"/>
  <c r="AV887" i="11"/>
  <c r="AX887" i="11" s="1"/>
  <c r="AV888" i="11"/>
  <c r="AX888" i="11" s="1"/>
  <c r="AV889" i="11"/>
  <c r="AX889" i="11" s="1"/>
  <c r="AV890" i="11"/>
  <c r="AX890" i="11" s="1"/>
  <c r="AV891" i="11"/>
  <c r="AX891" i="11" s="1"/>
  <c r="AV892" i="11"/>
  <c r="AX892" i="11" s="1"/>
  <c r="AV893" i="11"/>
  <c r="AX893" i="11" s="1"/>
  <c r="AV894" i="11"/>
  <c r="AX894" i="11" s="1"/>
  <c r="AV895" i="11"/>
  <c r="AX895" i="11" s="1"/>
  <c r="AV896" i="11"/>
  <c r="AX896" i="11" s="1"/>
  <c r="AV897" i="11"/>
  <c r="AX897" i="11" s="1"/>
  <c r="AV898" i="11"/>
  <c r="AX898" i="11" s="1"/>
  <c r="AV899" i="11"/>
  <c r="AX899" i="11" s="1"/>
  <c r="AV900" i="11"/>
  <c r="AX900" i="11" s="1"/>
  <c r="AV901" i="11"/>
  <c r="AX901" i="11" s="1"/>
  <c r="AV902" i="11"/>
  <c r="AX902" i="11" s="1"/>
  <c r="AV903" i="11"/>
  <c r="AX903" i="11" s="1"/>
  <c r="AV904" i="11"/>
  <c r="AX904" i="11" s="1"/>
  <c r="AV905" i="11"/>
  <c r="AX905" i="11" s="1"/>
  <c r="AV906" i="11"/>
  <c r="AX906" i="11" s="1"/>
  <c r="AV907" i="11"/>
  <c r="AX907" i="11" s="1"/>
  <c r="AV908" i="11"/>
  <c r="AX908" i="11" s="1"/>
  <c r="AV909" i="11"/>
  <c r="AX909" i="11" s="1"/>
  <c r="AV910" i="11"/>
  <c r="AX910" i="11" s="1"/>
  <c r="AV911" i="11"/>
  <c r="AX911" i="11" s="1"/>
  <c r="AV912" i="11"/>
  <c r="AX912" i="11" s="1"/>
  <c r="AV913" i="11"/>
  <c r="AX913" i="11" s="1"/>
  <c r="AV914" i="11"/>
  <c r="AX914" i="11" s="1"/>
  <c r="AV915" i="11"/>
  <c r="AX915" i="11" s="1"/>
  <c r="AV916" i="11"/>
  <c r="AX916" i="11" s="1"/>
  <c r="AV917" i="11"/>
  <c r="AX917" i="11" s="1"/>
  <c r="AV918" i="11"/>
  <c r="AX918" i="11" s="1"/>
  <c r="AV919" i="11"/>
  <c r="AX919" i="11" s="1"/>
  <c r="AV920" i="11"/>
  <c r="AX920" i="11" s="1"/>
  <c r="AV921" i="11"/>
  <c r="AX921" i="11" s="1"/>
  <c r="AV922" i="11"/>
  <c r="AX922" i="11" s="1"/>
  <c r="AV923" i="11"/>
  <c r="AX923" i="11" s="1"/>
  <c r="AV924" i="11"/>
  <c r="AX924" i="11" s="1"/>
  <c r="AV925" i="11"/>
  <c r="AX925" i="11" s="1"/>
  <c r="AV926" i="11"/>
  <c r="AX926" i="11" s="1"/>
  <c r="AV927" i="11"/>
  <c r="AX927" i="11" s="1"/>
  <c r="AV928" i="11"/>
  <c r="AX928" i="11" s="1"/>
  <c r="AV929" i="11"/>
  <c r="AX929" i="11" s="1"/>
  <c r="AV930" i="11"/>
  <c r="AX930" i="11" s="1"/>
  <c r="AV931" i="11"/>
  <c r="AX931" i="11" s="1"/>
  <c r="AV932" i="11"/>
  <c r="AX932" i="11" s="1"/>
  <c r="AV933" i="11"/>
  <c r="AX933" i="11" s="1"/>
  <c r="AV934" i="11"/>
  <c r="AX934" i="11" s="1"/>
  <c r="AV935" i="11"/>
  <c r="AX935" i="11" s="1"/>
  <c r="AV936" i="11"/>
  <c r="AX936" i="11" s="1"/>
  <c r="AV937" i="11"/>
  <c r="AX937" i="11" s="1"/>
  <c r="AV938" i="11"/>
  <c r="AX938" i="11" s="1"/>
  <c r="AV939" i="11"/>
  <c r="AX939" i="11" s="1"/>
  <c r="AV940" i="11"/>
  <c r="AX940" i="11" s="1"/>
  <c r="AV941" i="11"/>
  <c r="AX941" i="11" s="1"/>
  <c r="AV942" i="11"/>
  <c r="AX942" i="11" s="1"/>
  <c r="AV943" i="11"/>
  <c r="AX943" i="11" s="1"/>
  <c r="AV944" i="11"/>
  <c r="AX944" i="11" s="1"/>
  <c r="AV945" i="11"/>
  <c r="AX945" i="11" s="1"/>
  <c r="AV946" i="11"/>
  <c r="AX946" i="11" s="1"/>
  <c r="AV947" i="11"/>
  <c r="AX947" i="11" s="1"/>
  <c r="AV948" i="11"/>
  <c r="AX948" i="11" s="1"/>
  <c r="AV949" i="11"/>
  <c r="AX949" i="11" s="1"/>
  <c r="AV950" i="11"/>
  <c r="AX950" i="11" s="1"/>
  <c r="AV951" i="11"/>
  <c r="AX951" i="11" s="1"/>
  <c r="AV952" i="11"/>
  <c r="AX952" i="11" s="1"/>
  <c r="AV953" i="11"/>
  <c r="AX953" i="11" s="1"/>
  <c r="AV954" i="11"/>
  <c r="AX954" i="11" s="1"/>
  <c r="AV955" i="11"/>
  <c r="AX955" i="11" s="1"/>
  <c r="AV956" i="11"/>
  <c r="AX956" i="11" s="1"/>
  <c r="AV957" i="11"/>
  <c r="AX957" i="11" s="1"/>
  <c r="AV958" i="11"/>
  <c r="AX958" i="11" s="1"/>
  <c r="AV959" i="11"/>
  <c r="AX959" i="11" s="1"/>
  <c r="AV960" i="11"/>
  <c r="AX960" i="11" s="1"/>
  <c r="AV961" i="11"/>
  <c r="AX961" i="11" s="1"/>
  <c r="AV962" i="11"/>
  <c r="AX962" i="11" s="1"/>
  <c r="AV963" i="11"/>
  <c r="AX963" i="11" s="1"/>
  <c r="AV964" i="11"/>
  <c r="AX964" i="11" s="1"/>
  <c r="AV965" i="11"/>
  <c r="AX965" i="11" s="1"/>
  <c r="AV966" i="11"/>
  <c r="AX966" i="11" s="1"/>
  <c r="AV967" i="11"/>
  <c r="AX967" i="11" s="1"/>
  <c r="AV968" i="11"/>
  <c r="AX968" i="11" s="1"/>
  <c r="AV969" i="11"/>
  <c r="AX969" i="11" s="1"/>
  <c r="AV970" i="11"/>
  <c r="AX970" i="11" s="1"/>
  <c r="AV971" i="11"/>
  <c r="AX971" i="11" s="1"/>
  <c r="AV972" i="11"/>
  <c r="AX972" i="11" s="1"/>
  <c r="AV973" i="11"/>
  <c r="AX973" i="11" s="1"/>
  <c r="AV974" i="11"/>
  <c r="AX974" i="11" s="1"/>
  <c r="AV975" i="11"/>
  <c r="AX975" i="11" s="1"/>
  <c r="AV976" i="11"/>
  <c r="AX976" i="11" s="1"/>
  <c r="AV977" i="11"/>
  <c r="AX977" i="11" s="1"/>
  <c r="AV978" i="11"/>
  <c r="AX978" i="11" s="1"/>
  <c r="AV979" i="11"/>
  <c r="AX979" i="11" s="1"/>
  <c r="AV980" i="11"/>
  <c r="AX980" i="11" s="1"/>
  <c r="AV981" i="11"/>
  <c r="AX981" i="11" s="1"/>
  <c r="AV982" i="11"/>
  <c r="AX982" i="11" s="1"/>
  <c r="AV983" i="11"/>
  <c r="AX983" i="11" s="1"/>
  <c r="AV984" i="11"/>
  <c r="AX984" i="11" s="1"/>
  <c r="AV985" i="11"/>
  <c r="AX985" i="11" s="1"/>
  <c r="AV986" i="11"/>
  <c r="AX986" i="11" s="1"/>
  <c r="AV987" i="11"/>
  <c r="AX987" i="11" s="1"/>
  <c r="AV988" i="11"/>
  <c r="AX988" i="11" s="1"/>
  <c r="AV989" i="11"/>
  <c r="AX989" i="11" s="1"/>
  <c r="AV990" i="11"/>
  <c r="AX990" i="11" s="1"/>
  <c r="AV991" i="11"/>
  <c r="AX991" i="11" s="1"/>
  <c r="AV992" i="11"/>
  <c r="AX992" i="11" s="1"/>
  <c r="AV993" i="11"/>
  <c r="AX993" i="11" s="1"/>
  <c r="AV994" i="11"/>
  <c r="AX994" i="11" s="1"/>
  <c r="AV995" i="11"/>
  <c r="AX995" i="11" s="1"/>
  <c r="AV996" i="11"/>
  <c r="AX996" i="11" s="1"/>
  <c r="AV997" i="11"/>
  <c r="AX997" i="11" s="1"/>
  <c r="AV998" i="11"/>
  <c r="AX998" i="11" s="1"/>
  <c r="AV999" i="11"/>
  <c r="AX999" i="11" s="1"/>
  <c r="AV1000" i="11"/>
  <c r="AX1000" i="11" s="1"/>
  <c r="AV1001" i="11"/>
  <c r="AX1001" i="11" s="1"/>
  <c r="AV1002" i="11"/>
  <c r="AX1002" i="11" s="1"/>
  <c r="AV1003" i="11"/>
  <c r="AX1003" i="11" s="1"/>
  <c r="AV1004" i="11"/>
  <c r="AX1004" i="11" s="1"/>
  <c r="AK15" i="11"/>
  <c r="AK18" i="11"/>
  <c r="AK19" i="11"/>
  <c r="AM19" i="11" s="1"/>
  <c r="AK20" i="11"/>
  <c r="AM20" i="11" s="1"/>
  <c r="AK21" i="11"/>
  <c r="AM21" i="11" s="1"/>
  <c r="AK22" i="11"/>
  <c r="AM22" i="11" s="1"/>
  <c r="AK23" i="11"/>
  <c r="AM23" i="11" s="1"/>
  <c r="AK24" i="11"/>
  <c r="AM24" i="11" s="1"/>
  <c r="AK25" i="11"/>
  <c r="AM25" i="11" s="1"/>
  <c r="AK26" i="11"/>
  <c r="AM26" i="11" s="1"/>
  <c r="AK27" i="11"/>
  <c r="AM27" i="11" s="1"/>
  <c r="AK28" i="11"/>
  <c r="AM28" i="11" s="1"/>
  <c r="AK29" i="11"/>
  <c r="AM29" i="11" s="1"/>
  <c r="AK30" i="11"/>
  <c r="AM30" i="11" s="1"/>
  <c r="AK31" i="11"/>
  <c r="AM31" i="11" s="1"/>
  <c r="AK32" i="11"/>
  <c r="AM32" i="11" s="1"/>
  <c r="AK33" i="11"/>
  <c r="AM33" i="11" s="1"/>
  <c r="AK34" i="11"/>
  <c r="AM34" i="11" s="1"/>
  <c r="AK35" i="11"/>
  <c r="AM35" i="11" s="1"/>
  <c r="AK36" i="11"/>
  <c r="AM36" i="11" s="1"/>
  <c r="AK37" i="11"/>
  <c r="AM37" i="11" s="1"/>
  <c r="AK38" i="11"/>
  <c r="AM38" i="11" s="1"/>
  <c r="AK39" i="11"/>
  <c r="AM39" i="11" s="1"/>
  <c r="AK40" i="11"/>
  <c r="AM40" i="11" s="1"/>
  <c r="AK41" i="11"/>
  <c r="AM41" i="11" s="1"/>
  <c r="AK42" i="11"/>
  <c r="AM42" i="11" s="1"/>
  <c r="AK43" i="11"/>
  <c r="AM43" i="11" s="1"/>
  <c r="AK44" i="11"/>
  <c r="AM44" i="11" s="1"/>
  <c r="AK45" i="11"/>
  <c r="AM45" i="11" s="1"/>
  <c r="AK46" i="11"/>
  <c r="AM46" i="11" s="1"/>
  <c r="AK47" i="11"/>
  <c r="AM47" i="11" s="1"/>
  <c r="AK48" i="11"/>
  <c r="AM48" i="11" s="1"/>
  <c r="AK49" i="11"/>
  <c r="AM49" i="11" s="1"/>
  <c r="AK50" i="11"/>
  <c r="AM50" i="11" s="1"/>
  <c r="AK51" i="11"/>
  <c r="AM51" i="11" s="1"/>
  <c r="AK52" i="11"/>
  <c r="AM52" i="11" s="1"/>
  <c r="AK53" i="11"/>
  <c r="AM53" i="11" s="1"/>
  <c r="AK54" i="11"/>
  <c r="AM54" i="11" s="1"/>
  <c r="AK55" i="11"/>
  <c r="AM55" i="11" s="1"/>
  <c r="AK56" i="11"/>
  <c r="AM56" i="11" s="1"/>
  <c r="AK57" i="11"/>
  <c r="AM57" i="11" s="1"/>
  <c r="AK58" i="11"/>
  <c r="AM58" i="11" s="1"/>
  <c r="AK59" i="11"/>
  <c r="AM59" i="11" s="1"/>
  <c r="AK60" i="11"/>
  <c r="AM60" i="11" s="1"/>
  <c r="AK61" i="11"/>
  <c r="AM61" i="11" s="1"/>
  <c r="AK62" i="11"/>
  <c r="AM62" i="11" s="1"/>
  <c r="AK63" i="11"/>
  <c r="AM63" i="11" s="1"/>
  <c r="AK64" i="11"/>
  <c r="AM64" i="11" s="1"/>
  <c r="AK65" i="11"/>
  <c r="AM65" i="11" s="1"/>
  <c r="AK66" i="11"/>
  <c r="AM66" i="11" s="1"/>
  <c r="AK67" i="11"/>
  <c r="AM67" i="11" s="1"/>
  <c r="AK68" i="11"/>
  <c r="AM68" i="11" s="1"/>
  <c r="AK69" i="11"/>
  <c r="AM69" i="11" s="1"/>
  <c r="AK70" i="11"/>
  <c r="AM70" i="11" s="1"/>
  <c r="AK71" i="11"/>
  <c r="AM71" i="11" s="1"/>
  <c r="AK72" i="11"/>
  <c r="AM72" i="11" s="1"/>
  <c r="AK73" i="11"/>
  <c r="AM73" i="11" s="1"/>
  <c r="AK74" i="11"/>
  <c r="AM74" i="11" s="1"/>
  <c r="AK75" i="11"/>
  <c r="AM75" i="11" s="1"/>
  <c r="AK76" i="11"/>
  <c r="AM76" i="11" s="1"/>
  <c r="AK77" i="11"/>
  <c r="AM77" i="11" s="1"/>
  <c r="AK78" i="11"/>
  <c r="AM78" i="11" s="1"/>
  <c r="AK79" i="11"/>
  <c r="AM79" i="11" s="1"/>
  <c r="AK80" i="11"/>
  <c r="AM80" i="11" s="1"/>
  <c r="AK81" i="11"/>
  <c r="AM81" i="11" s="1"/>
  <c r="AK82" i="11"/>
  <c r="AM82" i="11" s="1"/>
  <c r="AK83" i="11"/>
  <c r="AM83" i="11" s="1"/>
  <c r="AK84" i="11"/>
  <c r="AM84" i="11" s="1"/>
  <c r="AK85" i="11"/>
  <c r="AM85" i="11" s="1"/>
  <c r="AK86" i="11"/>
  <c r="AM86" i="11" s="1"/>
  <c r="AK87" i="11"/>
  <c r="AM87" i="11" s="1"/>
  <c r="AK88" i="11"/>
  <c r="AM88" i="11" s="1"/>
  <c r="AK89" i="11"/>
  <c r="AM89" i="11" s="1"/>
  <c r="AK90" i="11"/>
  <c r="AM90" i="11" s="1"/>
  <c r="AK91" i="11"/>
  <c r="AM91" i="11" s="1"/>
  <c r="AK92" i="11"/>
  <c r="AM92" i="11" s="1"/>
  <c r="AK93" i="11"/>
  <c r="AM93" i="11" s="1"/>
  <c r="AK94" i="11"/>
  <c r="AM94" i="11" s="1"/>
  <c r="AK95" i="11"/>
  <c r="AM95" i="11" s="1"/>
  <c r="AK96" i="11"/>
  <c r="AM96" i="11" s="1"/>
  <c r="AK97" i="11"/>
  <c r="AM97" i="11" s="1"/>
  <c r="AK98" i="11"/>
  <c r="AM98" i="11" s="1"/>
  <c r="AK99" i="11"/>
  <c r="AM99" i="11" s="1"/>
  <c r="AK100" i="11"/>
  <c r="AM100" i="11" s="1"/>
  <c r="AK101" i="11"/>
  <c r="AM101" i="11" s="1"/>
  <c r="AK102" i="11"/>
  <c r="AM102" i="11" s="1"/>
  <c r="AK103" i="11"/>
  <c r="AM103" i="11" s="1"/>
  <c r="AK104" i="11"/>
  <c r="AM104" i="11" s="1"/>
  <c r="AK105" i="11"/>
  <c r="AM105" i="11" s="1"/>
  <c r="AK106" i="11"/>
  <c r="AM106" i="11" s="1"/>
  <c r="AK107" i="11"/>
  <c r="AM107" i="11" s="1"/>
  <c r="AK108" i="11"/>
  <c r="AM108" i="11" s="1"/>
  <c r="AK109" i="11"/>
  <c r="AM109" i="11" s="1"/>
  <c r="AK110" i="11"/>
  <c r="AM110" i="11" s="1"/>
  <c r="AK111" i="11"/>
  <c r="AM111" i="11" s="1"/>
  <c r="AK112" i="11"/>
  <c r="AM112" i="11" s="1"/>
  <c r="AK113" i="11"/>
  <c r="AM113" i="11" s="1"/>
  <c r="AK114" i="11"/>
  <c r="AM114" i="11" s="1"/>
  <c r="AK115" i="11"/>
  <c r="AM115" i="11" s="1"/>
  <c r="AK116" i="11"/>
  <c r="AM116" i="11" s="1"/>
  <c r="AK117" i="11"/>
  <c r="AM117" i="11" s="1"/>
  <c r="AK118" i="11"/>
  <c r="AM118" i="11" s="1"/>
  <c r="AK119" i="11"/>
  <c r="AM119" i="11" s="1"/>
  <c r="AK120" i="11"/>
  <c r="AM120" i="11" s="1"/>
  <c r="AK121" i="11"/>
  <c r="AM121" i="11" s="1"/>
  <c r="AK122" i="11"/>
  <c r="AM122" i="11" s="1"/>
  <c r="AK123" i="11"/>
  <c r="AM123" i="11" s="1"/>
  <c r="AK124" i="11"/>
  <c r="AM124" i="11" s="1"/>
  <c r="AK125" i="11"/>
  <c r="AM125" i="11" s="1"/>
  <c r="AK126" i="11"/>
  <c r="AM126" i="11" s="1"/>
  <c r="AK127" i="11"/>
  <c r="AM127" i="11" s="1"/>
  <c r="AK128" i="11"/>
  <c r="AM128" i="11" s="1"/>
  <c r="AK129" i="11"/>
  <c r="AM129" i="11" s="1"/>
  <c r="AK130" i="11"/>
  <c r="AM130" i="11" s="1"/>
  <c r="AK131" i="11"/>
  <c r="AM131" i="11" s="1"/>
  <c r="AK132" i="11"/>
  <c r="AM132" i="11" s="1"/>
  <c r="AK133" i="11"/>
  <c r="AM133" i="11" s="1"/>
  <c r="AK134" i="11"/>
  <c r="AM134" i="11" s="1"/>
  <c r="AK135" i="11"/>
  <c r="AM135" i="11" s="1"/>
  <c r="AK136" i="11"/>
  <c r="AM136" i="11" s="1"/>
  <c r="AK137" i="11"/>
  <c r="AM137" i="11" s="1"/>
  <c r="AK138" i="11"/>
  <c r="AM138" i="11" s="1"/>
  <c r="AK139" i="11"/>
  <c r="AM139" i="11" s="1"/>
  <c r="AK140" i="11"/>
  <c r="AM140" i="11" s="1"/>
  <c r="AK141" i="11"/>
  <c r="AM141" i="11" s="1"/>
  <c r="AK142" i="11"/>
  <c r="AM142" i="11" s="1"/>
  <c r="AK143" i="11"/>
  <c r="AM143" i="11" s="1"/>
  <c r="AK144" i="11"/>
  <c r="AM144" i="11" s="1"/>
  <c r="AK145" i="11"/>
  <c r="AM145" i="11" s="1"/>
  <c r="AK146" i="11"/>
  <c r="AM146" i="11" s="1"/>
  <c r="AK147" i="11"/>
  <c r="AM147" i="11" s="1"/>
  <c r="AK148" i="11"/>
  <c r="AM148" i="11" s="1"/>
  <c r="AK149" i="11"/>
  <c r="AM149" i="11" s="1"/>
  <c r="AK150" i="11"/>
  <c r="AM150" i="11" s="1"/>
  <c r="AK151" i="11"/>
  <c r="AM151" i="11" s="1"/>
  <c r="AK152" i="11"/>
  <c r="AM152" i="11" s="1"/>
  <c r="AK153" i="11"/>
  <c r="AM153" i="11" s="1"/>
  <c r="AK154" i="11"/>
  <c r="AM154" i="11" s="1"/>
  <c r="AK155" i="11"/>
  <c r="AM155" i="11" s="1"/>
  <c r="AK156" i="11"/>
  <c r="AM156" i="11" s="1"/>
  <c r="AK157" i="11"/>
  <c r="AM157" i="11" s="1"/>
  <c r="AK158" i="11"/>
  <c r="AM158" i="11" s="1"/>
  <c r="AK159" i="11"/>
  <c r="AM159" i="11" s="1"/>
  <c r="AK160" i="11"/>
  <c r="AM160" i="11" s="1"/>
  <c r="AK161" i="11"/>
  <c r="AM161" i="11" s="1"/>
  <c r="AK162" i="11"/>
  <c r="AM162" i="11" s="1"/>
  <c r="AK163" i="11"/>
  <c r="AM163" i="11" s="1"/>
  <c r="AK164" i="11"/>
  <c r="AM164" i="11" s="1"/>
  <c r="AK165" i="11"/>
  <c r="AM165" i="11" s="1"/>
  <c r="AK166" i="11"/>
  <c r="AM166" i="11" s="1"/>
  <c r="AK167" i="11"/>
  <c r="AM167" i="11" s="1"/>
  <c r="AK168" i="11"/>
  <c r="AM168" i="11" s="1"/>
  <c r="AK169" i="11"/>
  <c r="AM169" i="11" s="1"/>
  <c r="AK170" i="11"/>
  <c r="AM170" i="11" s="1"/>
  <c r="AK171" i="11"/>
  <c r="AM171" i="11" s="1"/>
  <c r="AK172" i="11"/>
  <c r="AM172" i="11" s="1"/>
  <c r="AK173" i="11"/>
  <c r="AM173" i="11" s="1"/>
  <c r="AK174" i="11"/>
  <c r="AM174" i="11" s="1"/>
  <c r="AK175" i="11"/>
  <c r="AM175" i="11" s="1"/>
  <c r="AK176" i="11"/>
  <c r="AM176" i="11" s="1"/>
  <c r="AK177" i="11"/>
  <c r="AM177" i="11" s="1"/>
  <c r="AK178" i="11"/>
  <c r="AM178" i="11" s="1"/>
  <c r="AK179" i="11"/>
  <c r="AM179" i="11" s="1"/>
  <c r="AK180" i="11"/>
  <c r="AM180" i="11" s="1"/>
  <c r="AK181" i="11"/>
  <c r="AM181" i="11" s="1"/>
  <c r="AK182" i="11"/>
  <c r="AM182" i="11" s="1"/>
  <c r="AK183" i="11"/>
  <c r="AM183" i="11" s="1"/>
  <c r="AK184" i="11"/>
  <c r="AM184" i="11" s="1"/>
  <c r="AK185" i="11"/>
  <c r="AM185" i="11" s="1"/>
  <c r="AK186" i="11"/>
  <c r="AM186" i="11" s="1"/>
  <c r="AK187" i="11"/>
  <c r="AM187" i="11" s="1"/>
  <c r="AK188" i="11"/>
  <c r="AM188" i="11" s="1"/>
  <c r="AK189" i="11"/>
  <c r="AM189" i="11" s="1"/>
  <c r="AK190" i="11"/>
  <c r="AM190" i="11" s="1"/>
  <c r="AK191" i="11"/>
  <c r="AM191" i="11" s="1"/>
  <c r="AK192" i="11"/>
  <c r="AM192" i="11" s="1"/>
  <c r="AK193" i="11"/>
  <c r="AM193" i="11" s="1"/>
  <c r="AK194" i="11"/>
  <c r="AM194" i="11" s="1"/>
  <c r="AK195" i="11"/>
  <c r="AM195" i="11" s="1"/>
  <c r="AK196" i="11"/>
  <c r="AM196" i="11" s="1"/>
  <c r="AK197" i="11"/>
  <c r="AM197" i="11" s="1"/>
  <c r="AK198" i="11"/>
  <c r="AM198" i="11" s="1"/>
  <c r="AK199" i="11"/>
  <c r="AM199" i="11" s="1"/>
  <c r="AK200" i="11"/>
  <c r="AM200" i="11" s="1"/>
  <c r="AK201" i="11"/>
  <c r="AM201" i="11" s="1"/>
  <c r="AK202" i="11"/>
  <c r="AM202" i="11" s="1"/>
  <c r="AK203" i="11"/>
  <c r="AM203" i="11" s="1"/>
  <c r="AK204" i="11"/>
  <c r="AM204" i="11" s="1"/>
  <c r="AK205" i="11"/>
  <c r="AM205" i="11" s="1"/>
  <c r="AK206" i="11"/>
  <c r="AM206" i="11" s="1"/>
  <c r="AK207" i="11"/>
  <c r="AM207" i="11" s="1"/>
  <c r="AK208" i="11"/>
  <c r="AM208" i="11" s="1"/>
  <c r="AK209" i="11"/>
  <c r="AM209" i="11" s="1"/>
  <c r="AK210" i="11"/>
  <c r="AM210" i="11" s="1"/>
  <c r="AK211" i="11"/>
  <c r="AM211" i="11" s="1"/>
  <c r="AK212" i="11"/>
  <c r="AM212" i="11" s="1"/>
  <c r="AK213" i="11"/>
  <c r="AM213" i="11" s="1"/>
  <c r="AK214" i="11"/>
  <c r="AM214" i="11" s="1"/>
  <c r="AK215" i="11"/>
  <c r="AM215" i="11" s="1"/>
  <c r="AK216" i="11"/>
  <c r="AM216" i="11" s="1"/>
  <c r="AK217" i="11"/>
  <c r="AM217" i="11" s="1"/>
  <c r="AK218" i="11"/>
  <c r="AM218" i="11" s="1"/>
  <c r="AK219" i="11"/>
  <c r="AM219" i="11" s="1"/>
  <c r="AK220" i="11"/>
  <c r="AM220" i="11" s="1"/>
  <c r="AK221" i="11"/>
  <c r="AM221" i="11" s="1"/>
  <c r="AK222" i="11"/>
  <c r="AM222" i="11" s="1"/>
  <c r="AK223" i="11"/>
  <c r="AM223" i="11" s="1"/>
  <c r="AK224" i="11"/>
  <c r="AM224" i="11" s="1"/>
  <c r="AK225" i="11"/>
  <c r="AM225" i="11" s="1"/>
  <c r="AK226" i="11"/>
  <c r="AM226" i="11" s="1"/>
  <c r="AK227" i="11"/>
  <c r="AM227" i="11" s="1"/>
  <c r="AK228" i="11"/>
  <c r="AM228" i="11" s="1"/>
  <c r="AK229" i="11"/>
  <c r="AM229" i="11" s="1"/>
  <c r="AK230" i="11"/>
  <c r="AM230" i="11" s="1"/>
  <c r="AK231" i="11"/>
  <c r="AM231" i="11" s="1"/>
  <c r="AK232" i="11"/>
  <c r="AM232" i="11" s="1"/>
  <c r="AK233" i="11"/>
  <c r="AM233" i="11" s="1"/>
  <c r="AK234" i="11"/>
  <c r="AM234" i="11" s="1"/>
  <c r="AK235" i="11"/>
  <c r="AM235" i="11" s="1"/>
  <c r="AK236" i="11"/>
  <c r="AM236" i="11" s="1"/>
  <c r="AK237" i="11"/>
  <c r="AM237" i="11" s="1"/>
  <c r="AK238" i="11"/>
  <c r="AM238" i="11" s="1"/>
  <c r="AK239" i="11"/>
  <c r="AM239" i="11" s="1"/>
  <c r="AK240" i="11"/>
  <c r="AM240" i="11" s="1"/>
  <c r="AK241" i="11"/>
  <c r="AM241" i="11" s="1"/>
  <c r="AK242" i="11"/>
  <c r="AM242" i="11" s="1"/>
  <c r="AK243" i="11"/>
  <c r="AM243" i="11" s="1"/>
  <c r="AK244" i="11"/>
  <c r="AM244" i="11" s="1"/>
  <c r="AK245" i="11"/>
  <c r="AM245" i="11" s="1"/>
  <c r="AK246" i="11"/>
  <c r="AM246" i="11" s="1"/>
  <c r="AK247" i="11"/>
  <c r="AM247" i="11" s="1"/>
  <c r="AK248" i="11"/>
  <c r="AM248" i="11" s="1"/>
  <c r="AK249" i="11"/>
  <c r="AM249" i="11" s="1"/>
  <c r="AK250" i="11"/>
  <c r="AM250" i="11" s="1"/>
  <c r="AK251" i="11"/>
  <c r="AM251" i="11" s="1"/>
  <c r="AK252" i="11"/>
  <c r="AM252" i="11" s="1"/>
  <c r="AK253" i="11"/>
  <c r="AM253" i="11" s="1"/>
  <c r="AK254" i="11"/>
  <c r="AM254" i="11" s="1"/>
  <c r="AK255" i="11"/>
  <c r="AM255" i="11" s="1"/>
  <c r="AK256" i="11"/>
  <c r="AM256" i="11" s="1"/>
  <c r="AK257" i="11"/>
  <c r="AM257" i="11" s="1"/>
  <c r="AK258" i="11"/>
  <c r="AM258" i="11" s="1"/>
  <c r="AK259" i="11"/>
  <c r="AM259" i="11" s="1"/>
  <c r="AK260" i="11"/>
  <c r="AM260" i="11" s="1"/>
  <c r="AK261" i="11"/>
  <c r="AM261" i="11" s="1"/>
  <c r="AK262" i="11"/>
  <c r="AM262" i="11" s="1"/>
  <c r="AK263" i="11"/>
  <c r="AM263" i="11" s="1"/>
  <c r="AK264" i="11"/>
  <c r="AM264" i="11" s="1"/>
  <c r="AK265" i="11"/>
  <c r="AM265" i="11" s="1"/>
  <c r="AK266" i="11"/>
  <c r="AM266" i="11" s="1"/>
  <c r="AK267" i="11"/>
  <c r="AM267" i="11" s="1"/>
  <c r="AK268" i="11"/>
  <c r="AM268" i="11" s="1"/>
  <c r="AK269" i="11"/>
  <c r="AM269" i="11" s="1"/>
  <c r="AK270" i="11"/>
  <c r="AM270" i="11" s="1"/>
  <c r="AK271" i="11"/>
  <c r="AM271" i="11" s="1"/>
  <c r="AK272" i="11"/>
  <c r="AM272" i="11" s="1"/>
  <c r="AK273" i="11"/>
  <c r="AM273" i="11" s="1"/>
  <c r="AK274" i="11"/>
  <c r="AM274" i="11" s="1"/>
  <c r="AK275" i="11"/>
  <c r="AM275" i="11" s="1"/>
  <c r="AK276" i="11"/>
  <c r="AM276" i="11" s="1"/>
  <c r="AK277" i="11"/>
  <c r="AM277" i="11" s="1"/>
  <c r="AK278" i="11"/>
  <c r="AM278" i="11" s="1"/>
  <c r="AK279" i="11"/>
  <c r="AM279" i="11" s="1"/>
  <c r="AK280" i="11"/>
  <c r="AM280" i="11" s="1"/>
  <c r="AK281" i="11"/>
  <c r="AM281" i="11" s="1"/>
  <c r="AK282" i="11"/>
  <c r="AM282" i="11" s="1"/>
  <c r="AK283" i="11"/>
  <c r="AM283" i="11" s="1"/>
  <c r="AK284" i="11"/>
  <c r="AM284" i="11" s="1"/>
  <c r="AK285" i="11"/>
  <c r="AM285" i="11" s="1"/>
  <c r="AK286" i="11"/>
  <c r="AM286" i="11" s="1"/>
  <c r="AK287" i="11"/>
  <c r="AM287" i="11" s="1"/>
  <c r="AK288" i="11"/>
  <c r="AM288" i="11" s="1"/>
  <c r="AK289" i="11"/>
  <c r="AM289" i="11" s="1"/>
  <c r="AK290" i="11"/>
  <c r="AM290" i="11" s="1"/>
  <c r="AK291" i="11"/>
  <c r="AM291" i="11" s="1"/>
  <c r="AK292" i="11"/>
  <c r="AM292" i="11" s="1"/>
  <c r="AK293" i="11"/>
  <c r="AM293" i="11" s="1"/>
  <c r="AK294" i="11"/>
  <c r="AM294" i="11" s="1"/>
  <c r="AK295" i="11"/>
  <c r="AM295" i="11" s="1"/>
  <c r="AK296" i="11"/>
  <c r="AM296" i="11" s="1"/>
  <c r="AK297" i="11"/>
  <c r="AM297" i="11" s="1"/>
  <c r="AK298" i="11"/>
  <c r="AM298" i="11" s="1"/>
  <c r="AK299" i="11"/>
  <c r="AM299" i="11" s="1"/>
  <c r="AK300" i="11"/>
  <c r="AM300" i="11" s="1"/>
  <c r="AK301" i="11"/>
  <c r="AM301" i="11" s="1"/>
  <c r="AK302" i="11"/>
  <c r="AM302" i="11" s="1"/>
  <c r="AK303" i="11"/>
  <c r="AM303" i="11" s="1"/>
  <c r="AK304" i="11"/>
  <c r="AM304" i="11" s="1"/>
  <c r="AK305" i="11"/>
  <c r="AM305" i="11" s="1"/>
  <c r="AK306" i="11"/>
  <c r="AM306" i="11" s="1"/>
  <c r="AK307" i="11"/>
  <c r="AM307" i="11" s="1"/>
  <c r="AK308" i="11"/>
  <c r="AM308" i="11" s="1"/>
  <c r="AK309" i="11"/>
  <c r="AM309" i="11" s="1"/>
  <c r="AK310" i="11"/>
  <c r="AM310" i="11" s="1"/>
  <c r="AK311" i="11"/>
  <c r="AM311" i="11" s="1"/>
  <c r="AK312" i="11"/>
  <c r="AM312" i="11" s="1"/>
  <c r="AK313" i="11"/>
  <c r="AM313" i="11" s="1"/>
  <c r="AK314" i="11"/>
  <c r="AM314" i="11" s="1"/>
  <c r="AK315" i="11"/>
  <c r="AM315" i="11" s="1"/>
  <c r="AK316" i="11"/>
  <c r="AM316" i="11" s="1"/>
  <c r="AK317" i="11"/>
  <c r="AM317" i="11" s="1"/>
  <c r="AK318" i="11"/>
  <c r="AM318" i="11" s="1"/>
  <c r="AK319" i="11"/>
  <c r="AM319" i="11" s="1"/>
  <c r="AK320" i="11"/>
  <c r="AM320" i="11" s="1"/>
  <c r="AK321" i="11"/>
  <c r="AM321" i="11" s="1"/>
  <c r="AK322" i="11"/>
  <c r="AM322" i="11" s="1"/>
  <c r="AK323" i="11"/>
  <c r="AM323" i="11" s="1"/>
  <c r="AK324" i="11"/>
  <c r="AM324" i="11" s="1"/>
  <c r="AK325" i="11"/>
  <c r="AM325" i="11" s="1"/>
  <c r="AK326" i="11"/>
  <c r="AM326" i="11" s="1"/>
  <c r="AK327" i="11"/>
  <c r="AM327" i="11" s="1"/>
  <c r="AK328" i="11"/>
  <c r="AM328" i="11" s="1"/>
  <c r="AK329" i="11"/>
  <c r="AM329" i="11" s="1"/>
  <c r="AK330" i="11"/>
  <c r="AM330" i="11" s="1"/>
  <c r="AK331" i="11"/>
  <c r="AM331" i="11" s="1"/>
  <c r="AK332" i="11"/>
  <c r="AM332" i="11" s="1"/>
  <c r="AK333" i="11"/>
  <c r="AM333" i="11" s="1"/>
  <c r="AK334" i="11"/>
  <c r="AM334" i="11" s="1"/>
  <c r="AK335" i="11"/>
  <c r="AM335" i="11" s="1"/>
  <c r="AK336" i="11"/>
  <c r="AM336" i="11" s="1"/>
  <c r="AK337" i="11"/>
  <c r="AM337" i="11" s="1"/>
  <c r="AK338" i="11"/>
  <c r="AM338" i="11" s="1"/>
  <c r="AK339" i="11"/>
  <c r="AM339" i="11" s="1"/>
  <c r="AK340" i="11"/>
  <c r="AM340" i="11" s="1"/>
  <c r="AK341" i="11"/>
  <c r="AM341" i="11" s="1"/>
  <c r="AK342" i="11"/>
  <c r="AM342" i="11" s="1"/>
  <c r="AK343" i="11"/>
  <c r="AM343" i="11" s="1"/>
  <c r="AK344" i="11"/>
  <c r="AM344" i="11" s="1"/>
  <c r="AK345" i="11"/>
  <c r="AM345" i="11" s="1"/>
  <c r="AK346" i="11"/>
  <c r="AM346" i="11" s="1"/>
  <c r="AK347" i="11"/>
  <c r="AM347" i="11" s="1"/>
  <c r="AK348" i="11"/>
  <c r="AM348" i="11" s="1"/>
  <c r="AK349" i="11"/>
  <c r="AM349" i="11" s="1"/>
  <c r="AK350" i="11"/>
  <c r="AM350" i="11" s="1"/>
  <c r="AK351" i="11"/>
  <c r="AM351" i="11" s="1"/>
  <c r="AK352" i="11"/>
  <c r="AM352" i="11" s="1"/>
  <c r="AK353" i="11"/>
  <c r="AM353" i="11" s="1"/>
  <c r="AK354" i="11"/>
  <c r="AM354" i="11" s="1"/>
  <c r="AK355" i="11"/>
  <c r="AM355" i="11" s="1"/>
  <c r="AK356" i="11"/>
  <c r="AM356" i="11" s="1"/>
  <c r="AK357" i="11"/>
  <c r="AM357" i="11" s="1"/>
  <c r="AK358" i="11"/>
  <c r="AM358" i="11" s="1"/>
  <c r="AK359" i="11"/>
  <c r="AM359" i="11" s="1"/>
  <c r="AK360" i="11"/>
  <c r="AM360" i="11" s="1"/>
  <c r="AK361" i="11"/>
  <c r="AM361" i="11" s="1"/>
  <c r="AK362" i="11"/>
  <c r="AM362" i="11" s="1"/>
  <c r="AK363" i="11"/>
  <c r="AM363" i="11" s="1"/>
  <c r="AK364" i="11"/>
  <c r="AM364" i="11" s="1"/>
  <c r="AK365" i="11"/>
  <c r="AM365" i="11" s="1"/>
  <c r="AK366" i="11"/>
  <c r="AM366" i="11" s="1"/>
  <c r="AK367" i="11"/>
  <c r="AM367" i="11" s="1"/>
  <c r="AK368" i="11"/>
  <c r="AM368" i="11" s="1"/>
  <c r="AK369" i="11"/>
  <c r="AM369" i="11" s="1"/>
  <c r="AK370" i="11"/>
  <c r="AM370" i="11" s="1"/>
  <c r="AK371" i="11"/>
  <c r="AM371" i="11" s="1"/>
  <c r="AK372" i="11"/>
  <c r="AM372" i="11" s="1"/>
  <c r="AK373" i="11"/>
  <c r="AM373" i="11" s="1"/>
  <c r="AK374" i="11"/>
  <c r="AM374" i="11" s="1"/>
  <c r="AK375" i="11"/>
  <c r="AM375" i="11" s="1"/>
  <c r="AK376" i="11"/>
  <c r="AM376" i="11" s="1"/>
  <c r="AK377" i="11"/>
  <c r="AM377" i="11" s="1"/>
  <c r="AK378" i="11"/>
  <c r="AM378" i="11" s="1"/>
  <c r="AK379" i="11"/>
  <c r="AM379" i="11" s="1"/>
  <c r="AK380" i="11"/>
  <c r="AM380" i="11" s="1"/>
  <c r="AK381" i="11"/>
  <c r="AM381" i="11" s="1"/>
  <c r="AK382" i="11"/>
  <c r="AM382" i="11" s="1"/>
  <c r="AK383" i="11"/>
  <c r="AM383" i="11" s="1"/>
  <c r="AK384" i="11"/>
  <c r="AM384" i="11" s="1"/>
  <c r="AK385" i="11"/>
  <c r="AM385" i="11" s="1"/>
  <c r="AK386" i="11"/>
  <c r="AM386" i="11" s="1"/>
  <c r="AK387" i="11"/>
  <c r="AM387" i="11" s="1"/>
  <c r="AK388" i="11"/>
  <c r="AM388" i="11" s="1"/>
  <c r="AK389" i="11"/>
  <c r="AM389" i="11" s="1"/>
  <c r="AK390" i="11"/>
  <c r="AM390" i="11" s="1"/>
  <c r="AK391" i="11"/>
  <c r="AM391" i="11" s="1"/>
  <c r="AK392" i="11"/>
  <c r="AM392" i="11" s="1"/>
  <c r="AK393" i="11"/>
  <c r="AM393" i="11" s="1"/>
  <c r="AK394" i="11"/>
  <c r="AM394" i="11" s="1"/>
  <c r="AK395" i="11"/>
  <c r="AM395" i="11" s="1"/>
  <c r="AK396" i="11"/>
  <c r="AM396" i="11" s="1"/>
  <c r="AK397" i="11"/>
  <c r="AM397" i="11" s="1"/>
  <c r="AK398" i="11"/>
  <c r="AM398" i="11" s="1"/>
  <c r="AK399" i="11"/>
  <c r="AM399" i="11" s="1"/>
  <c r="AK400" i="11"/>
  <c r="AM400" i="11" s="1"/>
  <c r="AK401" i="11"/>
  <c r="AM401" i="11" s="1"/>
  <c r="AK402" i="11"/>
  <c r="AM402" i="11" s="1"/>
  <c r="AK403" i="11"/>
  <c r="AM403" i="11" s="1"/>
  <c r="AK404" i="11"/>
  <c r="AM404" i="11" s="1"/>
  <c r="AK405" i="11"/>
  <c r="AM405" i="11" s="1"/>
  <c r="AK406" i="11"/>
  <c r="AM406" i="11" s="1"/>
  <c r="AK407" i="11"/>
  <c r="AM407" i="11" s="1"/>
  <c r="AK408" i="11"/>
  <c r="AM408" i="11" s="1"/>
  <c r="AK409" i="11"/>
  <c r="AM409" i="11" s="1"/>
  <c r="AK410" i="11"/>
  <c r="AM410" i="11" s="1"/>
  <c r="AK411" i="11"/>
  <c r="AM411" i="11" s="1"/>
  <c r="AK412" i="11"/>
  <c r="AM412" i="11" s="1"/>
  <c r="AK413" i="11"/>
  <c r="AM413" i="11" s="1"/>
  <c r="AK414" i="11"/>
  <c r="AM414" i="11" s="1"/>
  <c r="AK415" i="11"/>
  <c r="AM415" i="11" s="1"/>
  <c r="AK416" i="11"/>
  <c r="AM416" i="11" s="1"/>
  <c r="AK417" i="11"/>
  <c r="AM417" i="11" s="1"/>
  <c r="AK418" i="11"/>
  <c r="AM418" i="11" s="1"/>
  <c r="AK419" i="11"/>
  <c r="AM419" i="11" s="1"/>
  <c r="AK420" i="11"/>
  <c r="AM420" i="11" s="1"/>
  <c r="AK421" i="11"/>
  <c r="AM421" i="11" s="1"/>
  <c r="AK422" i="11"/>
  <c r="AM422" i="11" s="1"/>
  <c r="AK423" i="11"/>
  <c r="AM423" i="11" s="1"/>
  <c r="AK424" i="11"/>
  <c r="AM424" i="11" s="1"/>
  <c r="AK425" i="11"/>
  <c r="AM425" i="11" s="1"/>
  <c r="AK426" i="11"/>
  <c r="AM426" i="11" s="1"/>
  <c r="AK427" i="11"/>
  <c r="AM427" i="11" s="1"/>
  <c r="AK428" i="11"/>
  <c r="AM428" i="11" s="1"/>
  <c r="AK429" i="11"/>
  <c r="AM429" i="11" s="1"/>
  <c r="AK430" i="11"/>
  <c r="AM430" i="11" s="1"/>
  <c r="AK431" i="11"/>
  <c r="AM431" i="11" s="1"/>
  <c r="AK432" i="11"/>
  <c r="AM432" i="11" s="1"/>
  <c r="AK433" i="11"/>
  <c r="AM433" i="11" s="1"/>
  <c r="AK434" i="11"/>
  <c r="AM434" i="11" s="1"/>
  <c r="AK435" i="11"/>
  <c r="AM435" i="11" s="1"/>
  <c r="AK436" i="11"/>
  <c r="AM436" i="11" s="1"/>
  <c r="AK437" i="11"/>
  <c r="AM437" i="11" s="1"/>
  <c r="AK438" i="11"/>
  <c r="AM438" i="11" s="1"/>
  <c r="AK439" i="11"/>
  <c r="AM439" i="11" s="1"/>
  <c r="AK440" i="11"/>
  <c r="AM440" i="11" s="1"/>
  <c r="AK441" i="11"/>
  <c r="AM441" i="11" s="1"/>
  <c r="AK442" i="11"/>
  <c r="AM442" i="11" s="1"/>
  <c r="AK443" i="11"/>
  <c r="AM443" i="11" s="1"/>
  <c r="AK444" i="11"/>
  <c r="AM444" i="11" s="1"/>
  <c r="AK445" i="11"/>
  <c r="AM445" i="11" s="1"/>
  <c r="AK446" i="11"/>
  <c r="AM446" i="11" s="1"/>
  <c r="AK447" i="11"/>
  <c r="AM447" i="11" s="1"/>
  <c r="AK448" i="11"/>
  <c r="AM448" i="11" s="1"/>
  <c r="AK449" i="11"/>
  <c r="AM449" i="11" s="1"/>
  <c r="AK450" i="11"/>
  <c r="AM450" i="11" s="1"/>
  <c r="AK451" i="11"/>
  <c r="AM451" i="11" s="1"/>
  <c r="AK452" i="11"/>
  <c r="AM452" i="11" s="1"/>
  <c r="AK453" i="11"/>
  <c r="AM453" i="11" s="1"/>
  <c r="AK454" i="11"/>
  <c r="AM454" i="11" s="1"/>
  <c r="AK455" i="11"/>
  <c r="AM455" i="11" s="1"/>
  <c r="AK456" i="11"/>
  <c r="AM456" i="11" s="1"/>
  <c r="AK457" i="11"/>
  <c r="AM457" i="11" s="1"/>
  <c r="AK458" i="11"/>
  <c r="AM458" i="11" s="1"/>
  <c r="AK459" i="11"/>
  <c r="AM459" i="11" s="1"/>
  <c r="AK460" i="11"/>
  <c r="AM460" i="11" s="1"/>
  <c r="AK461" i="11"/>
  <c r="AM461" i="11" s="1"/>
  <c r="AK462" i="11"/>
  <c r="AM462" i="11" s="1"/>
  <c r="AK463" i="11"/>
  <c r="AM463" i="11" s="1"/>
  <c r="AK464" i="11"/>
  <c r="AM464" i="11" s="1"/>
  <c r="AK465" i="11"/>
  <c r="AM465" i="11" s="1"/>
  <c r="AK466" i="11"/>
  <c r="AM466" i="11" s="1"/>
  <c r="AK467" i="11"/>
  <c r="AM467" i="11" s="1"/>
  <c r="AK468" i="11"/>
  <c r="AM468" i="11" s="1"/>
  <c r="AK469" i="11"/>
  <c r="AM469" i="11" s="1"/>
  <c r="AK470" i="11"/>
  <c r="AM470" i="11" s="1"/>
  <c r="AK471" i="11"/>
  <c r="AM471" i="11" s="1"/>
  <c r="AK472" i="11"/>
  <c r="AM472" i="11" s="1"/>
  <c r="AK473" i="11"/>
  <c r="AM473" i="11" s="1"/>
  <c r="AK474" i="11"/>
  <c r="AM474" i="11" s="1"/>
  <c r="AK475" i="11"/>
  <c r="AM475" i="11" s="1"/>
  <c r="AK476" i="11"/>
  <c r="AM476" i="11" s="1"/>
  <c r="AK477" i="11"/>
  <c r="AM477" i="11" s="1"/>
  <c r="AK478" i="11"/>
  <c r="AM478" i="11" s="1"/>
  <c r="AK479" i="11"/>
  <c r="AM479" i="11" s="1"/>
  <c r="AK480" i="11"/>
  <c r="AM480" i="11" s="1"/>
  <c r="AK481" i="11"/>
  <c r="AM481" i="11" s="1"/>
  <c r="AK482" i="11"/>
  <c r="AM482" i="11" s="1"/>
  <c r="AK483" i="11"/>
  <c r="AM483" i="11" s="1"/>
  <c r="AK484" i="11"/>
  <c r="AM484" i="11" s="1"/>
  <c r="AK485" i="11"/>
  <c r="AM485" i="11" s="1"/>
  <c r="AK486" i="11"/>
  <c r="AM486" i="11" s="1"/>
  <c r="AK487" i="11"/>
  <c r="AM487" i="11" s="1"/>
  <c r="AK488" i="11"/>
  <c r="AM488" i="11" s="1"/>
  <c r="AK489" i="11"/>
  <c r="AM489" i="11" s="1"/>
  <c r="AK490" i="11"/>
  <c r="AM490" i="11" s="1"/>
  <c r="AK491" i="11"/>
  <c r="AM491" i="11" s="1"/>
  <c r="AK492" i="11"/>
  <c r="AM492" i="11" s="1"/>
  <c r="AK493" i="11"/>
  <c r="AM493" i="11" s="1"/>
  <c r="AK494" i="11"/>
  <c r="AM494" i="11" s="1"/>
  <c r="AK495" i="11"/>
  <c r="AM495" i="11" s="1"/>
  <c r="AK496" i="11"/>
  <c r="AM496" i="11" s="1"/>
  <c r="AK497" i="11"/>
  <c r="AM497" i="11" s="1"/>
  <c r="AK498" i="11"/>
  <c r="AM498" i="11" s="1"/>
  <c r="AK499" i="11"/>
  <c r="AM499" i="11" s="1"/>
  <c r="AK500" i="11"/>
  <c r="AM500" i="11" s="1"/>
  <c r="AK501" i="11"/>
  <c r="AM501" i="11" s="1"/>
  <c r="AK502" i="11"/>
  <c r="AM502" i="11" s="1"/>
  <c r="AK503" i="11"/>
  <c r="AM503" i="11" s="1"/>
  <c r="AK504" i="11"/>
  <c r="AM504" i="11" s="1"/>
  <c r="AK505" i="11"/>
  <c r="AM505" i="11" s="1"/>
  <c r="AK506" i="11"/>
  <c r="AM506" i="11" s="1"/>
  <c r="AK507" i="11"/>
  <c r="AM507" i="11" s="1"/>
  <c r="AK508" i="11"/>
  <c r="AM508" i="11" s="1"/>
  <c r="AK509" i="11"/>
  <c r="AM509" i="11" s="1"/>
  <c r="AK510" i="11"/>
  <c r="AM510" i="11" s="1"/>
  <c r="AK511" i="11"/>
  <c r="AM511" i="11" s="1"/>
  <c r="AK512" i="11"/>
  <c r="AM512" i="11" s="1"/>
  <c r="AK513" i="11"/>
  <c r="AM513" i="11" s="1"/>
  <c r="AK514" i="11"/>
  <c r="AM514" i="11" s="1"/>
  <c r="AK515" i="11"/>
  <c r="AM515" i="11" s="1"/>
  <c r="AK516" i="11"/>
  <c r="AM516" i="11" s="1"/>
  <c r="AK517" i="11"/>
  <c r="AM517" i="11" s="1"/>
  <c r="AK518" i="11"/>
  <c r="AM518" i="11" s="1"/>
  <c r="AK519" i="11"/>
  <c r="AM519" i="11" s="1"/>
  <c r="AK520" i="11"/>
  <c r="AM520" i="11" s="1"/>
  <c r="AK521" i="11"/>
  <c r="AM521" i="11" s="1"/>
  <c r="AK522" i="11"/>
  <c r="AM522" i="11" s="1"/>
  <c r="AK523" i="11"/>
  <c r="AM523" i="11" s="1"/>
  <c r="AK524" i="11"/>
  <c r="AM524" i="11" s="1"/>
  <c r="AK525" i="11"/>
  <c r="AM525" i="11" s="1"/>
  <c r="AK526" i="11"/>
  <c r="AM526" i="11" s="1"/>
  <c r="AK527" i="11"/>
  <c r="AM527" i="11" s="1"/>
  <c r="AK528" i="11"/>
  <c r="AM528" i="11" s="1"/>
  <c r="AK529" i="11"/>
  <c r="AM529" i="11" s="1"/>
  <c r="AK530" i="11"/>
  <c r="AM530" i="11" s="1"/>
  <c r="AK531" i="11"/>
  <c r="AM531" i="11" s="1"/>
  <c r="AK532" i="11"/>
  <c r="AM532" i="11" s="1"/>
  <c r="AK533" i="11"/>
  <c r="AM533" i="11" s="1"/>
  <c r="AK534" i="11"/>
  <c r="AM534" i="11" s="1"/>
  <c r="AK535" i="11"/>
  <c r="AM535" i="11" s="1"/>
  <c r="AK536" i="11"/>
  <c r="AM536" i="11" s="1"/>
  <c r="AK537" i="11"/>
  <c r="AM537" i="11" s="1"/>
  <c r="AK538" i="11"/>
  <c r="AM538" i="11" s="1"/>
  <c r="AK539" i="11"/>
  <c r="AM539" i="11" s="1"/>
  <c r="AK540" i="11"/>
  <c r="AM540" i="11" s="1"/>
  <c r="AK541" i="11"/>
  <c r="AM541" i="11" s="1"/>
  <c r="AK542" i="11"/>
  <c r="AM542" i="11" s="1"/>
  <c r="AK543" i="11"/>
  <c r="AM543" i="11" s="1"/>
  <c r="AK544" i="11"/>
  <c r="AM544" i="11" s="1"/>
  <c r="AK545" i="11"/>
  <c r="AM545" i="11" s="1"/>
  <c r="AK546" i="11"/>
  <c r="AM546" i="11" s="1"/>
  <c r="AK547" i="11"/>
  <c r="AM547" i="11" s="1"/>
  <c r="AK548" i="11"/>
  <c r="AM548" i="11" s="1"/>
  <c r="AK549" i="11"/>
  <c r="AM549" i="11" s="1"/>
  <c r="AK550" i="11"/>
  <c r="AM550" i="11" s="1"/>
  <c r="AK551" i="11"/>
  <c r="AM551" i="11" s="1"/>
  <c r="AK552" i="11"/>
  <c r="AM552" i="11" s="1"/>
  <c r="AK553" i="11"/>
  <c r="AM553" i="11" s="1"/>
  <c r="AK554" i="11"/>
  <c r="AM554" i="11" s="1"/>
  <c r="AK555" i="11"/>
  <c r="AM555" i="11" s="1"/>
  <c r="AK556" i="11"/>
  <c r="AM556" i="11" s="1"/>
  <c r="AK557" i="11"/>
  <c r="AM557" i="11" s="1"/>
  <c r="AK558" i="11"/>
  <c r="AM558" i="11" s="1"/>
  <c r="AK559" i="11"/>
  <c r="AM559" i="11" s="1"/>
  <c r="AK560" i="11"/>
  <c r="AM560" i="11" s="1"/>
  <c r="AK561" i="11"/>
  <c r="AM561" i="11" s="1"/>
  <c r="AK562" i="11"/>
  <c r="AM562" i="11" s="1"/>
  <c r="AK563" i="11"/>
  <c r="AM563" i="11" s="1"/>
  <c r="AK564" i="11"/>
  <c r="AM564" i="11" s="1"/>
  <c r="AK565" i="11"/>
  <c r="AM565" i="11" s="1"/>
  <c r="AK566" i="11"/>
  <c r="AM566" i="11" s="1"/>
  <c r="AK567" i="11"/>
  <c r="AM567" i="11" s="1"/>
  <c r="AK568" i="11"/>
  <c r="AM568" i="11" s="1"/>
  <c r="AK569" i="11"/>
  <c r="AM569" i="11" s="1"/>
  <c r="AK570" i="11"/>
  <c r="AM570" i="11" s="1"/>
  <c r="AK571" i="11"/>
  <c r="AM571" i="11" s="1"/>
  <c r="AK572" i="11"/>
  <c r="AM572" i="11" s="1"/>
  <c r="AK573" i="11"/>
  <c r="AM573" i="11" s="1"/>
  <c r="AK574" i="11"/>
  <c r="AM574" i="11" s="1"/>
  <c r="AK575" i="11"/>
  <c r="AM575" i="11" s="1"/>
  <c r="AK576" i="11"/>
  <c r="AM576" i="11" s="1"/>
  <c r="AK577" i="11"/>
  <c r="AM577" i="11" s="1"/>
  <c r="AK578" i="11"/>
  <c r="AM578" i="11" s="1"/>
  <c r="AK579" i="11"/>
  <c r="AM579" i="11" s="1"/>
  <c r="AK580" i="11"/>
  <c r="AM580" i="11" s="1"/>
  <c r="AK581" i="11"/>
  <c r="AM581" i="11" s="1"/>
  <c r="AK582" i="11"/>
  <c r="AM582" i="11" s="1"/>
  <c r="AK583" i="11"/>
  <c r="AM583" i="11" s="1"/>
  <c r="AK584" i="11"/>
  <c r="AM584" i="11" s="1"/>
  <c r="AK585" i="11"/>
  <c r="AM585" i="11" s="1"/>
  <c r="AK586" i="11"/>
  <c r="AM586" i="11" s="1"/>
  <c r="AK587" i="11"/>
  <c r="AM587" i="11" s="1"/>
  <c r="AK588" i="11"/>
  <c r="AM588" i="11" s="1"/>
  <c r="AK589" i="11"/>
  <c r="AM589" i="11" s="1"/>
  <c r="AK590" i="11"/>
  <c r="AM590" i="11" s="1"/>
  <c r="AK591" i="11"/>
  <c r="AM591" i="11" s="1"/>
  <c r="AK592" i="11"/>
  <c r="AM592" i="11" s="1"/>
  <c r="AK593" i="11"/>
  <c r="AM593" i="11" s="1"/>
  <c r="AK594" i="11"/>
  <c r="AM594" i="11" s="1"/>
  <c r="AK595" i="11"/>
  <c r="AM595" i="11" s="1"/>
  <c r="AK596" i="11"/>
  <c r="AM596" i="11" s="1"/>
  <c r="AK597" i="11"/>
  <c r="AM597" i="11" s="1"/>
  <c r="AK598" i="11"/>
  <c r="AM598" i="11" s="1"/>
  <c r="AK599" i="11"/>
  <c r="AM599" i="11" s="1"/>
  <c r="AK600" i="11"/>
  <c r="AM600" i="11" s="1"/>
  <c r="AK601" i="11"/>
  <c r="AM601" i="11" s="1"/>
  <c r="AK602" i="11"/>
  <c r="AM602" i="11" s="1"/>
  <c r="AK603" i="11"/>
  <c r="AM603" i="11" s="1"/>
  <c r="AK604" i="11"/>
  <c r="AM604" i="11" s="1"/>
  <c r="AK605" i="11"/>
  <c r="AM605" i="11" s="1"/>
  <c r="AK606" i="11"/>
  <c r="AM606" i="11" s="1"/>
  <c r="AK607" i="11"/>
  <c r="AM607" i="11" s="1"/>
  <c r="AK608" i="11"/>
  <c r="AM608" i="11" s="1"/>
  <c r="AK609" i="11"/>
  <c r="AM609" i="11" s="1"/>
  <c r="AK610" i="11"/>
  <c r="AM610" i="11" s="1"/>
  <c r="AK611" i="11"/>
  <c r="AM611" i="11" s="1"/>
  <c r="AK612" i="11"/>
  <c r="AM612" i="11" s="1"/>
  <c r="AK613" i="11"/>
  <c r="AM613" i="11" s="1"/>
  <c r="AK614" i="11"/>
  <c r="AM614" i="11" s="1"/>
  <c r="AK615" i="11"/>
  <c r="AM615" i="11" s="1"/>
  <c r="AK616" i="11"/>
  <c r="AM616" i="11" s="1"/>
  <c r="AK617" i="11"/>
  <c r="AM617" i="11" s="1"/>
  <c r="AK618" i="11"/>
  <c r="AM618" i="11" s="1"/>
  <c r="AK619" i="11"/>
  <c r="AM619" i="11" s="1"/>
  <c r="AK620" i="11"/>
  <c r="AM620" i="11" s="1"/>
  <c r="AK621" i="11"/>
  <c r="AM621" i="11" s="1"/>
  <c r="AK622" i="11"/>
  <c r="AM622" i="11" s="1"/>
  <c r="AK623" i="11"/>
  <c r="AM623" i="11" s="1"/>
  <c r="AK624" i="11"/>
  <c r="AM624" i="11" s="1"/>
  <c r="AK625" i="11"/>
  <c r="AM625" i="11" s="1"/>
  <c r="AK626" i="11"/>
  <c r="AM626" i="11" s="1"/>
  <c r="AK627" i="11"/>
  <c r="AM627" i="11" s="1"/>
  <c r="AK628" i="11"/>
  <c r="AM628" i="11" s="1"/>
  <c r="AK629" i="11"/>
  <c r="AM629" i="11" s="1"/>
  <c r="AK630" i="11"/>
  <c r="AM630" i="11" s="1"/>
  <c r="AK631" i="11"/>
  <c r="AM631" i="11" s="1"/>
  <c r="AK632" i="11"/>
  <c r="AM632" i="11" s="1"/>
  <c r="AK633" i="11"/>
  <c r="AM633" i="11" s="1"/>
  <c r="AK634" i="11"/>
  <c r="AM634" i="11" s="1"/>
  <c r="AK635" i="11"/>
  <c r="AM635" i="11" s="1"/>
  <c r="AK636" i="11"/>
  <c r="AM636" i="11" s="1"/>
  <c r="AK637" i="11"/>
  <c r="AM637" i="11" s="1"/>
  <c r="AK638" i="11"/>
  <c r="AM638" i="11" s="1"/>
  <c r="AK639" i="11"/>
  <c r="AM639" i="11" s="1"/>
  <c r="AK640" i="11"/>
  <c r="AM640" i="11" s="1"/>
  <c r="AK641" i="11"/>
  <c r="AM641" i="11" s="1"/>
  <c r="AK642" i="11"/>
  <c r="AM642" i="11" s="1"/>
  <c r="AK643" i="11"/>
  <c r="AM643" i="11" s="1"/>
  <c r="AK644" i="11"/>
  <c r="AM644" i="11" s="1"/>
  <c r="AK645" i="11"/>
  <c r="AM645" i="11" s="1"/>
  <c r="AK646" i="11"/>
  <c r="AM646" i="11" s="1"/>
  <c r="AK647" i="11"/>
  <c r="AM647" i="11" s="1"/>
  <c r="AK648" i="11"/>
  <c r="AM648" i="11" s="1"/>
  <c r="AK649" i="11"/>
  <c r="AM649" i="11" s="1"/>
  <c r="AK650" i="11"/>
  <c r="AM650" i="11" s="1"/>
  <c r="AK651" i="11"/>
  <c r="AM651" i="11" s="1"/>
  <c r="AK652" i="11"/>
  <c r="AM652" i="11" s="1"/>
  <c r="AK653" i="11"/>
  <c r="AM653" i="11" s="1"/>
  <c r="AK654" i="11"/>
  <c r="AM654" i="11" s="1"/>
  <c r="AK655" i="11"/>
  <c r="AM655" i="11" s="1"/>
  <c r="AK656" i="11"/>
  <c r="AM656" i="11" s="1"/>
  <c r="AK657" i="11"/>
  <c r="AM657" i="11" s="1"/>
  <c r="AK658" i="11"/>
  <c r="AM658" i="11" s="1"/>
  <c r="AK659" i="11"/>
  <c r="AM659" i="11" s="1"/>
  <c r="AK660" i="11"/>
  <c r="AM660" i="11" s="1"/>
  <c r="AK661" i="11"/>
  <c r="AM661" i="11" s="1"/>
  <c r="AK662" i="11"/>
  <c r="AM662" i="11" s="1"/>
  <c r="AK663" i="11"/>
  <c r="AM663" i="11" s="1"/>
  <c r="AK664" i="11"/>
  <c r="AM664" i="11" s="1"/>
  <c r="AK665" i="11"/>
  <c r="AM665" i="11" s="1"/>
  <c r="AK666" i="11"/>
  <c r="AM666" i="11" s="1"/>
  <c r="AK667" i="11"/>
  <c r="AM667" i="11" s="1"/>
  <c r="AK668" i="11"/>
  <c r="AM668" i="11" s="1"/>
  <c r="AK669" i="11"/>
  <c r="AM669" i="11" s="1"/>
  <c r="AK670" i="11"/>
  <c r="AM670" i="11" s="1"/>
  <c r="AK671" i="11"/>
  <c r="AM671" i="11" s="1"/>
  <c r="AK672" i="11"/>
  <c r="AM672" i="11" s="1"/>
  <c r="AK673" i="11"/>
  <c r="AM673" i="11" s="1"/>
  <c r="AK674" i="11"/>
  <c r="AM674" i="11" s="1"/>
  <c r="AK675" i="11"/>
  <c r="AM675" i="11" s="1"/>
  <c r="AK676" i="11"/>
  <c r="AM676" i="11" s="1"/>
  <c r="AK677" i="11"/>
  <c r="AM677" i="11" s="1"/>
  <c r="AK678" i="11"/>
  <c r="AM678" i="11" s="1"/>
  <c r="AK679" i="11"/>
  <c r="AM679" i="11" s="1"/>
  <c r="AK680" i="11"/>
  <c r="AM680" i="11" s="1"/>
  <c r="AK681" i="11"/>
  <c r="AM681" i="11" s="1"/>
  <c r="AK682" i="11"/>
  <c r="AM682" i="11" s="1"/>
  <c r="AK683" i="11"/>
  <c r="AM683" i="11" s="1"/>
  <c r="AK684" i="11"/>
  <c r="AM684" i="11" s="1"/>
  <c r="AK685" i="11"/>
  <c r="AM685" i="11" s="1"/>
  <c r="AK686" i="11"/>
  <c r="AM686" i="11" s="1"/>
  <c r="AK687" i="11"/>
  <c r="AM687" i="11" s="1"/>
  <c r="AK688" i="11"/>
  <c r="AM688" i="11" s="1"/>
  <c r="AK689" i="11"/>
  <c r="AM689" i="11" s="1"/>
  <c r="AK690" i="11"/>
  <c r="AM690" i="11" s="1"/>
  <c r="AK691" i="11"/>
  <c r="AM691" i="11" s="1"/>
  <c r="AK692" i="11"/>
  <c r="AM692" i="11" s="1"/>
  <c r="AK693" i="11"/>
  <c r="AM693" i="11" s="1"/>
  <c r="AK694" i="11"/>
  <c r="AM694" i="11" s="1"/>
  <c r="AK695" i="11"/>
  <c r="AM695" i="11" s="1"/>
  <c r="AK696" i="11"/>
  <c r="AM696" i="11" s="1"/>
  <c r="AK697" i="11"/>
  <c r="AM697" i="11" s="1"/>
  <c r="AK698" i="11"/>
  <c r="AM698" i="11" s="1"/>
  <c r="AK699" i="11"/>
  <c r="AM699" i="11" s="1"/>
  <c r="AK700" i="11"/>
  <c r="AM700" i="11" s="1"/>
  <c r="AK701" i="11"/>
  <c r="AM701" i="11" s="1"/>
  <c r="AK702" i="11"/>
  <c r="AM702" i="11" s="1"/>
  <c r="AK703" i="11"/>
  <c r="AM703" i="11" s="1"/>
  <c r="AK704" i="11"/>
  <c r="AM704" i="11" s="1"/>
  <c r="AK705" i="11"/>
  <c r="AM705" i="11" s="1"/>
  <c r="AK706" i="11"/>
  <c r="AM706" i="11" s="1"/>
  <c r="AK707" i="11"/>
  <c r="AM707" i="11" s="1"/>
  <c r="AK708" i="11"/>
  <c r="AM708" i="11" s="1"/>
  <c r="AK709" i="11"/>
  <c r="AM709" i="11" s="1"/>
  <c r="AK710" i="11"/>
  <c r="AM710" i="11" s="1"/>
  <c r="AK711" i="11"/>
  <c r="AM711" i="11" s="1"/>
  <c r="AK712" i="11"/>
  <c r="AM712" i="11" s="1"/>
  <c r="AK713" i="11"/>
  <c r="AM713" i="11" s="1"/>
  <c r="AK714" i="11"/>
  <c r="AM714" i="11" s="1"/>
  <c r="AK715" i="11"/>
  <c r="AM715" i="11" s="1"/>
  <c r="AK716" i="11"/>
  <c r="AM716" i="11" s="1"/>
  <c r="AK717" i="11"/>
  <c r="AM717" i="11" s="1"/>
  <c r="AK718" i="11"/>
  <c r="AM718" i="11" s="1"/>
  <c r="AK719" i="11"/>
  <c r="AM719" i="11" s="1"/>
  <c r="AK720" i="11"/>
  <c r="AM720" i="11" s="1"/>
  <c r="AK721" i="11"/>
  <c r="AM721" i="11" s="1"/>
  <c r="AK722" i="11"/>
  <c r="AM722" i="11" s="1"/>
  <c r="AK723" i="11"/>
  <c r="AM723" i="11" s="1"/>
  <c r="AK724" i="11"/>
  <c r="AM724" i="11" s="1"/>
  <c r="AK725" i="11"/>
  <c r="AM725" i="11" s="1"/>
  <c r="AK726" i="11"/>
  <c r="AM726" i="11" s="1"/>
  <c r="AK727" i="11"/>
  <c r="AM727" i="11" s="1"/>
  <c r="AK728" i="11"/>
  <c r="AM728" i="11" s="1"/>
  <c r="AK729" i="11"/>
  <c r="AM729" i="11" s="1"/>
  <c r="AK730" i="11"/>
  <c r="AM730" i="11" s="1"/>
  <c r="AK731" i="11"/>
  <c r="AM731" i="11" s="1"/>
  <c r="AK732" i="11"/>
  <c r="AM732" i="11" s="1"/>
  <c r="AK733" i="11"/>
  <c r="AM733" i="11" s="1"/>
  <c r="AK734" i="11"/>
  <c r="AM734" i="11" s="1"/>
  <c r="AK735" i="11"/>
  <c r="AM735" i="11" s="1"/>
  <c r="AK736" i="11"/>
  <c r="AM736" i="11" s="1"/>
  <c r="AK737" i="11"/>
  <c r="AM737" i="11" s="1"/>
  <c r="AK738" i="11"/>
  <c r="AM738" i="11" s="1"/>
  <c r="AK739" i="11"/>
  <c r="AM739" i="11" s="1"/>
  <c r="AK740" i="11"/>
  <c r="AM740" i="11" s="1"/>
  <c r="AK741" i="11"/>
  <c r="AM741" i="11" s="1"/>
  <c r="AK742" i="11"/>
  <c r="AM742" i="11" s="1"/>
  <c r="AK743" i="11"/>
  <c r="AM743" i="11" s="1"/>
  <c r="AK744" i="11"/>
  <c r="AM744" i="11" s="1"/>
  <c r="AK745" i="11"/>
  <c r="AM745" i="11" s="1"/>
  <c r="AK746" i="11"/>
  <c r="AM746" i="11" s="1"/>
  <c r="AK747" i="11"/>
  <c r="AM747" i="11" s="1"/>
  <c r="AK748" i="11"/>
  <c r="AM748" i="11" s="1"/>
  <c r="AK749" i="11"/>
  <c r="AM749" i="11" s="1"/>
  <c r="AK750" i="11"/>
  <c r="AM750" i="11" s="1"/>
  <c r="AK751" i="11"/>
  <c r="AM751" i="11" s="1"/>
  <c r="AK752" i="11"/>
  <c r="AM752" i="11" s="1"/>
  <c r="AK753" i="11"/>
  <c r="AM753" i="11" s="1"/>
  <c r="AK754" i="11"/>
  <c r="AM754" i="11" s="1"/>
  <c r="AK755" i="11"/>
  <c r="AM755" i="11" s="1"/>
  <c r="AK756" i="11"/>
  <c r="AM756" i="11" s="1"/>
  <c r="AK757" i="11"/>
  <c r="AM757" i="11" s="1"/>
  <c r="AK758" i="11"/>
  <c r="AM758" i="11" s="1"/>
  <c r="AK759" i="11"/>
  <c r="AM759" i="11" s="1"/>
  <c r="AK760" i="11"/>
  <c r="AM760" i="11" s="1"/>
  <c r="AK761" i="11"/>
  <c r="AM761" i="11" s="1"/>
  <c r="AK762" i="11"/>
  <c r="AM762" i="11" s="1"/>
  <c r="AK763" i="11"/>
  <c r="AM763" i="11" s="1"/>
  <c r="AK764" i="11"/>
  <c r="AM764" i="11" s="1"/>
  <c r="AK765" i="11"/>
  <c r="AM765" i="11" s="1"/>
  <c r="AK766" i="11"/>
  <c r="AM766" i="11" s="1"/>
  <c r="AK767" i="11"/>
  <c r="AM767" i="11" s="1"/>
  <c r="AK768" i="11"/>
  <c r="AM768" i="11" s="1"/>
  <c r="AK769" i="11"/>
  <c r="AM769" i="11" s="1"/>
  <c r="AK770" i="11"/>
  <c r="AM770" i="11" s="1"/>
  <c r="AK771" i="11"/>
  <c r="AM771" i="11" s="1"/>
  <c r="AK772" i="11"/>
  <c r="AM772" i="11" s="1"/>
  <c r="AK773" i="11"/>
  <c r="AM773" i="11" s="1"/>
  <c r="AK774" i="11"/>
  <c r="AM774" i="11" s="1"/>
  <c r="AK775" i="11"/>
  <c r="AM775" i="11" s="1"/>
  <c r="AK776" i="11"/>
  <c r="AM776" i="11" s="1"/>
  <c r="AK777" i="11"/>
  <c r="AM777" i="11" s="1"/>
  <c r="AK778" i="11"/>
  <c r="AM778" i="11" s="1"/>
  <c r="AK779" i="11"/>
  <c r="AM779" i="11" s="1"/>
  <c r="AK780" i="11"/>
  <c r="AM780" i="11" s="1"/>
  <c r="AK781" i="11"/>
  <c r="AM781" i="11" s="1"/>
  <c r="AK782" i="11"/>
  <c r="AM782" i="11" s="1"/>
  <c r="AK783" i="11"/>
  <c r="AM783" i="11" s="1"/>
  <c r="AK784" i="11"/>
  <c r="AM784" i="11" s="1"/>
  <c r="AK785" i="11"/>
  <c r="AM785" i="11" s="1"/>
  <c r="AK786" i="11"/>
  <c r="AM786" i="11" s="1"/>
  <c r="AK787" i="11"/>
  <c r="AM787" i="11" s="1"/>
  <c r="AK788" i="11"/>
  <c r="AM788" i="11" s="1"/>
  <c r="AK789" i="11"/>
  <c r="AM789" i="11" s="1"/>
  <c r="AK790" i="11"/>
  <c r="AM790" i="11" s="1"/>
  <c r="AK791" i="11"/>
  <c r="AM791" i="11" s="1"/>
  <c r="AK792" i="11"/>
  <c r="AM792" i="11" s="1"/>
  <c r="AK793" i="11"/>
  <c r="AM793" i="11" s="1"/>
  <c r="AK794" i="11"/>
  <c r="AM794" i="11" s="1"/>
  <c r="AK795" i="11"/>
  <c r="AM795" i="11" s="1"/>
  <c r="AK796" i="11"/>
  <c r="AM796" i="11" s="1"/>
  <c r="AK797" i="11"/>
  <c r="AM797" i="11" s="1"/>
  <c r="AK798" i="11"/>
  <c r="AM798" i="11" s="1"/>
  <c r="AK799" i="11"/>
  <c r="AM799" i="11" s="1"/>
  <c r="AK800" i="11"/>
  <c r="AM800" i="11" s="1"/>
  <c r="AK801" i="11"/>
  <c r="AM801" i="11" s="1"/>
  <c r="AK802" i="11"/>
  <c r="AM802" i="11" s="1"/>
  <c r="AK803" i="11"/>
  <c r="AM803" i="11" s="1"/>
  <c r="AK804" i="11"/>
  <c r="AM804" i="11" s="1"/>
  <c r="AK805" i="11"/>
  <c r="AM805" i="11" s="1"/>
  <c r="AK806" i="11"/>
  <c r="AM806" i="11" s="1"/>
  <c r="AK807" i="11"/>
  <c r="AM807" i="11" s="1"/>
  <c r="AK808" i="11"/>
  <c r="AM808" i="11" s="1"/>
  <c r="AK809" i="11"/>
  <c r="AM809" i="11" s="1"/>
  <c r="AK810" i="11"/>
  <c r="AM810" i="11" s="1"/>
  <c r="AK811" i="11"/>
  <c r="AM811" i="11" s="1"/>
  <c r="AK812" i="11"/>
  <c r="AM812" i="11" s="1"/>
  <c r="AK813" i="11"/>
  <c r="AM813" i="11" s="1"/>
  <c r="AK814" i="11"/>
  <c r="AM814" i="11" s="1"/>
  <c r="AK815" i="11"/>
  <c r="AM815" i="11" s="1"/>
  <c r="AK816" i="11"/>
  <c r="AM816" i="11" s="1"/>
  <c r="AK817" i="11"/>
  <c r="AM817" i="11" s="1"/>
  <c r="AK818" i="11"/>
  <c r="AM818" i="11" s="1"/>
  <c r="AK819" i="11"/>
  <c r="AM819" i="11" s="1"/>
  <c r="AK820" i="11"/>
  <c r="AM820" i="11" s="1"/>
  <c r="AK821" i="11"/>
  <c r="AM821" i="11" s="1"/>
  <c r="AK822" i="11"/>
  <c r="AM822" i="11" s="1"/>
  <c r="AK823" i="11"/>
  <c r="AM823" i="11" s="1"/>
  <c r="AK824" i="11"/>
  <c r="AM824" i="11" s="1"/>
  <c r="AK825" i="11"/>
  <c r="AM825" i="11" s="1"/>
  <c r="AK826" i="11"/>
  <c r="AM826" i="11" s="1"/>
  <c r="AK827" i="11"/>
  <c r="AM827" i="11" s="1"/>
  <c r="AK828" i="11"/>
  <c r="AM828" i="11" s="1"/>
  <c r="AK829" i="11"/>
  <c r="AM829" i="11" s="1"/>
  <c r="AK830" i="11"/>
  <c r="AM830" i="11" s="1"/>
  <c r="AK831" i="11"/>
  <c r="AM831" i="11" s="1"/>
  <c r="AK832" i="11"/>
  <c r="AM832" i="11" s="1"/>
  <c r="AK833" i="11"/>
  <c r="AM833" i="11" s="1"/>
  <c r="AK834" i="11"/>
  <c r="AM834" i="11" s="1"/>
  <c r="AK835" i="11"/>
  <c r="AM835" i="11" s="1"/>
  <c r="AK836" i="11"/>
  <c r="AM836" i="11" s="1"/>
  <c r="AK837" i="11"/>
  <c r="AM837" i="11" s="1"/>
  <c r="AK838" i="11"/>
  <c r="AM838" i="11" s="1"/>
  <c r="AK839" i="11"/>
  <c r="AM839" i="11" s="1"/>
  <c r="AK840" i="11"/>
  <c r="AM840" i="11" s="1"/>
  <c r="AK841" i="11"/>
  <c r="AM841" i="11" s="1"/>
  <c r="AK842" i="11"/>
  <c r="AM842" i="11" s="1"/>
  <c r="AK843" i="11"/>
  <c r="AM843" i="11" s="1"/>
  <c r="AK844" i="11"/>
  <c r="AM844" i="11" s="1"/>
  <c r="AK845" i="11"/>
  <c r="AM845" i="11" s="1"/>
  <c r="AK846" i="11"/>
  <c r="AM846" i="11" s="1"/>
  <c r="AK847" i="11"/>
  <c r="AM847" i="11" s="1"/>
  <c r="AK848" i="11"/>
  <c r="AM848" i="11" s="1"/>
  <c r="AK849" i="11"/>
  <c r="AM849" i="11" s="1"/>
  <c r="AK850" i="11"/>
  <c r="AM850" i="11" s="1"/>
  <c r="AK851" i="11"/>
  <c r="AM851" i="11" s="1"/>
  <c r="AK852" i="11"/>
  <c r="AM852" i="11" s="1"/>
  <c r="AK853" i="11"/>
  <c r="AM853" i="11" s="1"/>
  <c r="AK854" i="11"/>
  <c r="AM854" i="11" s="1"/>
  <c r="AK855" i="11"/>
  <c r="AM855" i="11" s="1"/>
  <c r="AK856" i="11"/>
  <c r="AM856" i="11" s="1"/>
  <c r="AK857" i="11"/>
  <c r="AM857" i="11" s="1"/>
  <c r="AK858" i="11"/>
  <c r="AM858" i="11" s="1"/>
  <c r="AK859" i="11"/>
  <c r="AM859" i="11" s="1"/>
  <c r="AK860" i="11"/>
  <c r="AM860" i="11" s="1"/>
  <c r="AK861" i="11"/>
  <c r="AM861" i="11" s="1"/>
  <c r="AK862" i="11"/>
  <c r="AM862" i="11" s="1"/>
  <c r="AK863" i="11"/>
  <c r="AM863" i="11" s="1"/>
  <c r="AK864" i="11"/>
  <c r="AM864" i="11" s="1"/>
  <c r="AK865" i="11"/>
  <c r="AM865" i="11" s="1"/>
  <c r="AK866" i="11"/>
  <c r="AM866" i="11" s="1"/>
  <c r="AK867" i="11"/>
  <c r="AM867" i="11" s="1"/>
  <c r="AK868" i="11"/>
  <c r="AM868" i="11" s="1"/>
  <c r="AK869" i="11"/>
  <c r="AM869" i="11" s="1"/>
  <c r="AK870" i="11"/>
  <c r="AM870" i="11" s="1"/>
  <c r="AK871" i="11"/>
  <c r="AM871" i="11" s="1"/>
  <c r="AK872" i="11"/>
  <c r="AM872" i="11" s="1"/>
  <c r="AK873" i="11"/>
  <c r="AM873" i="11" s="1"/>
  <c r="AK874" i="11"/>
  <c r="AM874" i="11" s="1"/>
  <c r="AK875" i="11"/>
  <c r="AM875" i="11" s="1"/>
  <c r="AK876" i="11"/>
  <c r="AM876" i="11" s="1"/>
  <c r="AK877" i="11"/>
  <c r="AM877" i="11" s="1"/>
  <c r="AK878" i="11"/>
  <c r="AM878" i="11" s="1"/>
  <c r="AK879" i="11"/>
  <c r="AM879" i="11" s="1"/>
  <c r="AK880" i="11"/>
  <c r="AM880" i="11" s="1"/>
  <c r="AK881" i="11"/>
  <c r="AM881" i="11" s="1"/>
  <c r="AK882" i="11"/>
  <c r="AM882" i="11" s="1"/>
  <c r="AK883" i="11"/>
  <c r="AM883" i="11" s="1"/>
  <c r="AK884" i="11"/>
  <c r="AM884" i="11" s="1"/>
  <c r="AK885" i="11"/>
  <c r="AM885" i="11" s="1"/>
  <c r="AK886" i="11"/>
  <c r="AM886" i="11" s="1"/>
  <c r="AK887" i="11"/>
  <c r="AM887" i="11" s="1"/>
  <c r="AK888" i="11"/>
  <c r="AM888" i="11" s="1"/>
  <c r="AK889" i="11"/>
  <c r="AM889" i="11" s="1"/>
  <c r="AK890" i="11"/>
  <c r="AM890" i="11" s="1"/>
  <c r="AK891" i="11"/>
  <c r="AM891" i="11" s="1"/>
  <c r="AK892" i="11"/>
  <c r="AM892" i="11" s="1"/>
  <c r="AK893" i="11"/>
  <c r="AM893" i="11" s="1"/>
  <c r="AK894" i="11"/>
  <c r="AM894" i="11" s="1"/>
  <c r="AK895" i="11"/>
  <c r="AM895" i="11" s="1"/>
  <c r="AK896" i="11"/>
  <c r="AM896" i="11" s="1"/>
  <c r="AK897" i="11"/>
  <c r="AM897" i="11" s="1"/>
  <c r="AK898" i="11"/>
  <c r="AM898" i="11" s="1"/>
  <c r="AK899" i="11"/>
  <c r="AM899" i="11" s="1"/>
  <c r="AK900" i="11"/>
  <c r="AM900" i="11" s="1"/>
  <c r="AK901" i="11"/>
  <c r="AM901" i="11" s="1"/>
  <c r="AK902" i="11"/>
  <c r="AM902" i="11" s="1"/>
  <c r="AK903" i="11"/>
  <c r="AM903" i="11" s="1"/>
  <c r="AK904" i="11"/>
  <c r="AM904" i="11" s="1"/>
  <c r="AK905" i="11"/>
  <c r="AM905" i="11" s="1"/>
  <c r="AK906" i="11"/>
  <c r="AM906" i="11" s="1"/>
  <c r="AK907" i="11"/>
  <c r="AM907" i="11" s="1"/>
  <c r="AK908" i="11"/>
  <c r="AM908" i="11" s="1"/>
  <c r="AK909" i="11"/>
  <c r="AM909" i="11" s="1"/>
  <c r="AK910" i="11"/>
  <c r="AM910" i="11" s="1"/>
  <c r="AK911" i="11"/>
  <c r="AM911" i="11" s="1"/>
  <c r="AK912" i="11"/>
  <c r="AM912" i="11" s="1"/>
  <c r="AK913" i="11"/>
  <c r="AM913" i="11" s="1"/>
  <c r="AK914" i="11"/>
  <c r="AM914" i="11" s="1"/>
  <c r="AK915" i="11"/>
  <c r="AM915" i="11" s="1"/>
  <c r="AK916" i="11"/>
  <c r="AM916" i="11" s="1"/>
  <c r="AK917" i="11"/>
  <c r="AM917" i="11" s="1"/>
  <c r="AK918" i="11"/>
  <c r="AM918" i="11" s="1"/>
  <c r="AK919" i="11"/>
  <c r="AM919" i="11" s="1"/>
  <c r="AK920" i="11"/>
  <c r="AM920" i="11" s="1"/>
  <c r="AK921" i="11"/>
  <c r="AM921" i="11" s="1"/>
  <c r="AK922" i="11"/>
  <c r="AM922" i="11" s="1"/>
  <c r="AK923" i="11"/>
  <c r="AM923" i="11" s="1"/>
  <c r="AK924" i="11"/>
  <c r="AM924" i="11" s="1"/>
  <c r="AK925" i="11"/>
  <c r="AM925" i="11" s="1"/>
  <c r="AK926" i="11"/>
  <c r="AM926" i="11" s="1"/>
  <c r="AK927" i="11"/>
  <c r="AM927" i="11" s="1"/>
  <c r="AK928" i="11"/>
  <c r="AM928" i="11" s="1"/>
  <c r="AK929" i="11"/>
  <c r="AM929" i="11" s="1"/>
  <c r="AK930" i="11"/>
  <c r="AM930" i="11" s="1"/>
  <c r="AK931" i="11"/>
  <c r="AM931" i="11" s="1"/>
  <c r="AK932" i="11"/>
  <c r="AM932" i="11" s="1"/>
  <c r="AK933" i="11"/>
  <c r="AM933" i="11" s="1"/>
  <c r="AK934" i="11"/>
  <c r="AM934" i="11" s="1"/>
  <c r="AK935" i="11"/>
  <c r="AM935" i="11" s="1"/>
  <c r="AK936" i="11"/>
  <c r="AM936" i="11" s="1"/>
  <c r="AK937" i="11"/>
  <c r="AM937" i="11" s="1"/>
  <c r="AK938" i="11"/>
  <c r="AM938" i="11" s="1"/>
  <c r="AK939" i="11"/>
  <c r="AM939" i="11" s="1"/>
  <c r="AK940" i="11"/>
  <c r="AM940" i="11" s="1"/>
  <c r="AK941" i="11"/>
  <c r="AM941" i="11" s="1"/>
  <c r="AK942" i="11"/>
  <c r="AM942" i="11" s="1"/>
  <c r="AK943" i="11"/>
  <c r="AM943" i="11" s="1"/>
  <c r="AK944" i="11"/>
  <c r="AM944" i="11" s="1"/>
  <c r="AK945" i="11"/>
  <c r="AM945" i="11" s="1"/>
  <c r="AK946" i="11"/>
  <c r="AM946" i="11" s="1"/>
  <c r="AK947" i="11"/>
  <c r="AM947" i="11" s="1"/>
  <c r="AK948" i="11"/>
  <c r="AM948" i="11" s="1"/>
  <c r="AK949" i="11"/>
  <c r="AM949" i="11" s="1"/>
  <c r="AK950" i="11"/>
  <c r="AM950" i="11" s="1"/>
  <c r="AK951" i="11"/>
  <c r="AM951" i="11" s="1"/>
  <c r="AK952" i="11"/>
  <c r="AM952" i="11" s="1"/>
  <c r="AK953" i="11"/>
  <c r="AM953" i="11" s="1"/>
  <c r="AK954" i="11"/>
  <c r="AM954" i="11" s="1"/>
  <c r="AK955" i="11"/>
  <c r="AM955" i="11" s="1"/>
  <c r="AK956" i="11"/>
  <c r="AM956" i="11" s="1"/>
  <c r="AK957" i="11"/>
  <c r="AM957" i="11" s="1"/>
  <c r="AK958" i="11"/>
  <c r="AM958" i="11" s="1"/>
  <c r="AK959" i="11"/>
  <c r="AM959" i="11" s="1"/>
  <c r="AK960" i="11"/>
  <c r="AM960" i="11" s="1"/>
  <c r="AK961" i="11"/>
  <c r="AM961" i="11" s="1"/>
  <c r="AK962" i="11"/>
  <c r="AM962" i="11" s="1"/>
  <c r="AK963" i="11"/>
  <c r="AM963" i="11" s="1"/>
  <c r="AK964" i="11"/>
  <c r="AM964" i="11" s="1"/>
  <c r="AK965" i="11"/>
  <c r="AM965" i="11" s="1"/>
  <c r="AK966" i="11"/>
  <c r="AM966" i="11" s="1"/>
  <c r="AK967" i="11"/>
  <c r="AM967" i="11" s="1"/>
  <c r="AK968" i="11"/>
  <c r="AM968" i="11" s="1"/>
  <c r="AK969" i="11"/>
  <c r="AM969" i="11" s="1"/>
  <c r="AK970" i="11"/>
  <c r="AM970" i="11" s="1"/>
  <c r="AK971" i="11"/>
  <c r="AM971" i="11" s="1"/>
  <c r="AK972" i="11"/>
  <c r="AM972" i="11" s="1"/>
  <c r="AK973" i="11"/>
  <c r="AM973" i="11" s="1"/>
  <c r="AK974" i="11"/>
  <c r="AM974" i="11" s="1"/>
  <c r="AK975" i="11"/>
  <c r="AM975" i="11" s="1"/>
  <c r="AK976" i="11"/>
  <c r="AM976" i="11" s="1"/>
  <c r="AK977" i="11"/>
  <c r="AM977" i="11" s="1"/>
  <c r="AK978" i="11"/>
  <c r="AM978" i="11" s="1"/>
  <c r="AK979" i="11"/>
  <c r="AM979" i="11" s="1"/>
  <c r="AK980" i="11"/>
  <c r="AM980" i="11" s="1"/>
  <c r="AK981" i="11"/>
  <c r="AM981" i="11" s="1"/>
  <c r="AK982" i="11"/>
  <c r="AM982" i="11" s="1"/>
  <c r="AK983" i="11"/>
  <c r="AM983" i="11" s="1"/>
  <c r="AK984" i="11"/>
  <c r="AM984" i="11" s="1"/>
  <c r="AK985" i="11"/>
  <c r="AM985" i="11" s="1"/>
  <c r="AK986" i="11"/>
  <c r="AM986" i="11" s="1"/>
  <c r="AK987" i="11"/>
  <c r="AM987" i="11" s="1"/>
  <c r="AK988" i="11"/>
  <c r="AM988" i="11" s="1"/>
  <c r="AK989" i="11"/>
  <c r="AM989" i="11" s="1"/>
  <c r="AK990" i="11"/>
  <c r="AM990" i="11" s="1"/>
  <c r="AK991" i="11"/>
  <c r="AM991" i="11" s="1"/>
  <c r="AK992" i="11"/>
  <c r="AM992" i="11" s="1"/>
  <c r="AK993" i="11"/>
  <c r="AM993" i="11" s="1"/>
  <c r="AK994" i="11"/>
  <c r="AM994" i="11" s="1"/>
  <c r="AK995" i="11"/>
  <c r="AM995" i="11" s="1"/>
  <c r="AK996" i="11"/>
  <c r="AM996" i="11" s="1"/>
  <c r="AK997" i="11"/>
  <c r="AM997" i="11" s="1"/>
  <c r="AK998" i="11"/>
  <c r="AM998" i="11" s="1"/>
  <c r="AK999" i="11"/>
  <c r="AM999" i="11" s="1"/>
  <c r="AK1000" i="11"/>
  <c r="AM1000" i="11" s="1"/>
  <c r="AK1001" i="11"/>
  <c r="AM1001" i="11" s="1"/>
  <c r="AK1002" i="11"/>
  <c r="AM1002" i="11" s="1"/>
  <c r="AK1003" i="11"/>
  <c r="AM1003" i="11" s="1"/>
  <c r="AK1004" i="11"/>
  <c r="AM1004" i="11" s="1"/>
  <c r="Z15" i="11"/>
  <c r="Z18" i="11"/>
  <c r="Z19" i="11"/>
  <c r="Z20" i="11"/>
  <c r="Z21" i="11"/>
  <c r="Z22" i="11"/>
  <c r="Z23" i="11"/>
  <c r="Z24" i="11"/>
  <c r="Z25" i="11"/>
  <c r="Z26" i="11"/>
  <c r="Z27" i="11"/>
  <c r="Z28" i="11"/>
  <c r="Z29" i="11"/>
  <c r="Z30" i="11"/>
  <c r="Z31" i="11"/>
  <c r="Z32" i="11"/>
  <c r="Z33" i="11"/>
  <c r="Z34" i="11"/>
  <c r="Z35" i="11"/>
  <c r="Z36" i="11"/>
  <c r="Z37" i="11"/>
  <c r="Z38" i="11"/>
  <c r="Z39" i="11"/>
  <c r="Z40" i="11"/>
  <c r="Z41" i="11"/>
  <c r="Z42" i="11"/>
  <c r="Z43" i="11"/>
  <c r="Z44" i="11"/>
  <c r="Z45" i="11"/>
  <c r="Z46" i="11"/>
  <c r="Z47" i="11"/>
  <c r="Z48" i="11"/>
  <c r="Z49" i="11"/>
  <c r="Z50" i="11"/>
  <c r="Z51" i="11"/>
  <c r="Z52" i="11"/>
  <c r="Z53" i="11"/>
  <c r="Z54" i="11"/>
  <c r="Z55" i="11"/>
  <c r="Z56" i="11"/>
  <c r="Z57" i="11"/>
  <c r="Z58" i="11"/>
  <c r="Z59" i="11"/>
  <c r="Z60" i="11"/>
  <c r="Z61" i="11"/>
  <c r="Z62" i="11"/>
  <c r="Z63" i="11"/>
  <c r="Z64" i="11"/>
  <c r="Z65" i="11"/>
  <c r="Z66" i="11"/>
  <c r="Z67" i="11"/>
  <c r="Z68" i="11"/>
  <c r="Z69" i="11"/>
  <c r="Z70" i="11"/>
  <c r="Z71" i="11"/>
  <c r="Z72" i="11"/>
  <c r="Z73" i="11"/>
  <c r="Z74" i="11"/>
  <c r="Z75" i="11"/>
  <c r="Z76" i="11"/>
  <c r="Z77" i="11"/>
  <c r="Z78" i="11"/>
  <c r="Z79" i="11"/>
  <c r="Z80" i="11"/>
  <c r="Z81" i="11"/>
  <c r="Z82" i="11"/>
  <c r="Z83" i="11"/>
  <c r="Z84" i="11"/>
  <c r="Z85" i="11"/>
  <c r="Z86" i="11"/>
  <c r="Z87" i="11"/>
  <c r="Z88" i="11"/>
  <c r="Z89" i="11"/>
  <c r="Z90" i="11"/>
  <c r="Z91" i="11"/>
  <c r="Z92" i="11"/>
  <c r="Z93" i="11"/>
  <c r="Z94" i="11"/>
  <c r="Z95" i="11"/>
  <c r="Z96" i="11"/>
  <c r="Z97" i="11"/>
  <c r="Z98" i="11"/>
  <c r="Z99" i="11"/>
  <c r="Z100" i="11"/>
  <c r="Z101" i="11"/>
  <c r="Z102" i="11"/>
  <c r="Z103" i="11"/>
  <c r="Z104" i="11"/>
  <c r="Z105" i="11"/>
  <c r="Z106" i="11"/>
  <c r="Z107" i="11"/>
  <c r="Z108" i="11"/>
  <c r="Z109" i="11"/>
  <c r="Z110" i="11"/>
  <c r="Z111" i="11"/>
  <c r="Z112" i="11"/>
  <c r="Z113" i="11"/>
  <c r="Z114" i="11"/>
  <c r="Z115" i="11"/>
  <c r="Z116" i="11"/>
  <c r="Z117" i="11"/>
  <c r="Z118" i="11"/>
  <c r="Z119" i="11"/>
  <c r="Z120" i="11"/>
  <c r="Z121" i="11"/>
  <c r="Z122" i="11"/>
  <c r="Z123" i="11"/>
  <c r="Z124" i="11"/>
  <c r="Z125" i="11"/>
  <c r="Z126" i="11"/>
  <c r="Z127" i="11"/>
  <c r="Z128" i="11"/>
  <c r="Z129" i="11"/>
  <c r="Z130" i="11"/>
  <c r="Z131" i="11"/>
  <c r="Z132" i="11"/>
  <c r="Z133" i="11"/>
  <c r="Z134" i="11"/>
  <c r="Z135" i="11"/>
  <c r="Z136" i="11"/>
  <c r="Z137" i="11"/>
  <c r="Z138" i="11"/>
  <c r="Z139" i="11"/>
  <c r="Z140" i="11"/>
  <c r="Z141" i="11"/>
  <c r="Z142" i="11"/>
  <c r="Z143" i="11"/>
  <c r="Z144" i="11"/>
  <c r="Z145" i="11"/>
  <c r="Z146" i="11"/>
  <c r="Z147" i="11"/>
  <c r="Z148" i="11"/>
  <c r="Z149" i="11"/>
  <c r="Z150" i="11"/>
  <c r="Z151" i="11"/>
  <c r="Z152" i="11"/>
  <c r="Z153" i="11"/>
  <c r="Z154" i="11"/>
  <c r="Z155" i="11"/>
  <c r="Z156" i="11"/>
  <c r="Z157" i="11"/>
  <c r="Z158" i="11"/>
  <c r="Z159" i="11"/>
  <c r="Z160" i="11"/>
  <c r="Z161" i="11"/>
  <c r="Z162" i="11"/>
  <c r="Z163" i="11"/>
  <c r="Z164" i="11"/>
  <c r="Z165" i="11"/>
  <c r="Z166" i="11"/>
  <c r="Z167" i="11"/>
  <c r="Z168" i="11"/>
  <c r="Z169" i="11"/>
  <c r="Z170" i="11"/>
  <c r="Z171" i="11"/>
  <c r="Z172" i="11"/>
  <c r="Z173" i="11"/>
  <c r="Z174" i="11"/>
  <c r="Z175" i="11"/>
  <c r="Z176" i="11"/>
  <c r="Z177" i="11"/>
  <c r="Z178" i="11"/>
  <c r="Z179" i="11"/>
  <c r="Z180" i="11"/>
  <c r="Z181" i="11"/>
  <c r="Z182" i="11"/>
  <c r="Z183" i="11"/>
  <c r="Z184" i="11"/>
  <c r="Z185" i="11"/>
  <c r="Z186" i="11"/>
  <c r="Z187" i="11"/>
  <c r="Z188" i="11"/>
  <c r="Z189" i="11"/>
  <c r="Z190" i="11"/>
  <c r="Z191" i="11"/>
  <c r="Z192" i="11"/>
  <c r="Z193" i="11"/>
  <c r="Z194" i="11"/>
  <c r="Z195" i="11"/>
  <c r="Z196" i="11"/>
  <c r="Z197" i="11"/>
  <c r="Z198" i="11"/>
  <c r="Z199" i="11"/>
  <c r="Z200" i="11"/>
  <c r="Z201" i="11"/>
  <c r="Z202" i="11"/>
  <c r="Z203" i="11"/>
  <c r="Z204" i="11"/>
  <c r="Z205" i="11"/>
  <c r="Z206" i="11"/>
  <c r="Z207" i="11"/>
  <c r="Z208" i="11"/>
  <c r="Z209" i="11"/>
  <c r="Z210" i="11"/>
  <c r="Z211" i="11"/>
  <c r="Z212" i="11"/>
  <c r="Z213" i="11"/>
  <c r="Z214" i="11"/>
  <c r="Z215" i="11"/>
  <c r="Z216" i="11"/>
  <c r="Z217" i="11"/>
  <c r="Z218" i="11"/>
  <c r="Z219" i="11"/>
  <c r="Z220" i="11"/>
  <c r="Z221" i="11"/>
  <c r="Z222" i="11"/>
  <c r="Z223" i="11"/>
  <c r="Z224" i="11"/>
  <c r="Z225" i="11"/>
  <c r="Z226" i="11"/>
  <c r="Z227" i="11"/>
  <c r="Z228" i="11"/>
  <c r="Z229" i="11"/>
  <c r="Z230" i="11"/>
  <c r="Z231" i="11"/>
  <c r="Z232" i="11"/>
  <c r="Z233" i="11"/>
  <c r="Z234" i="11"/>
  <c r="Z235" i="11"/>
  <c r="Z236" i="11"/>
  <c r="Z237" i="11"/>
  <c r="Z238" i="11"/>
  <c r="Z239" i="11"/>
  <c r="Z240" i="11"/>
  <c r="Z241" i="11"/>
  <c r="Z242" i="11"/>
  <c r="Z243" i="11"/>
  <c r="Z244" i="11"/>
  <c r="Z245" i="11"/>
  <c r="Z246" i="11"/>
  <c r="Z247" i="11"/>
  <c r="Z248" i="11"/>
  <c r="Z249" i="11"/>
  <c r="Z250" i="11"/>
  <c r="Z251" i="11"/>
  <c r="Z252" i="11"/>
  <c r="Z253" i="11"/>
  <c r="Z254" i="11"/>
  <c r="Z255" i="11"/>
  <c r="Z256" i="11"/>
  <c r="Z257" i="11"/>
  <c r="Z258" i="11"/>
  <c r="Z259" i="11"/>
  <c r="Z260" i="11"/>
  <c r="Z261" i="11"/>
  <c r="Z262" i="11"/>
  <c r="Z263" i="11"/>
  <c r="Z264" i="11"/>
  <c r="Z265" i="11"/>
  <c r="Z266" i="11"/>
  <c r="Z267" i="11"/>
  <c r="Z268" i="11"/>
  <c r="Z269" i="11"/>
  <c r="Z270" i="11"/>
  <c r="Z271" i="11"/>
  <c r="Z272" i="11"/>
  <c r="Z273" i="11"/>
  <c r="Z274" i="11"/>
  <c r="Z275" i="11"/>
  <c r="Z276" i="11"/>
  <c r="Z277" i="11"/>
  <c r="Z278" i="11"/>
  <c r="Z279" i="11"/>
  <c r="Z280" i="11"/>
  <c r="Z281" i="11"/>
  <c r="Z282" i="11"/>
  <c r="Z283" i="11"/>
  <c r="Z284" i="11"/>
  <c r="Z285" i="11"/>
  <c r="Z286" i="11"/>
  <c r="Z287" i="11"/>
  <c r="Z288" i="11"/>
  <c r="Z289" i="11"/>
  <c r="Z290" i="11"/>
  <c r="Z291" i="11"/>
  <c r="Z292" i="11"/>
  <c r="Z293" i="11"/>
  <c r="Z294" i="11"/>
  <c r="Z295" i="11"/>
  <c r="Z296" i="11"/>
  <c r="Z297" i="11"/>
  <c r="Z298" i="11"/>
  <c r="Z299" i="11"/>
  <c r="Z300" i="11"/>
  <c r="Z301" i="11"/>
  <c r="Z302" i="11"/>
  <c r="Z303" i="11"/>
  <c r="Z304" i="11"/>
  <c r="Z305" i="11"/>
  <c r="Z306" i="11"/>
  <c r="Z307" i="11"/>
  <c r="Z308" i="11"/>
  <c r="Z309" i="11"/>
  <c r="Z310" i="11"/>
  <c r="Z311" i="11"/>
  <c r="Z312" i="11"/>
  <c r="Z313" i="11"/>
  <c r="Z314" i="11"/>
  <c r="Z315" i="11"/>
  <c r="Z316" i="11"/>
  <c r="Z317" i="11"/>
  <c r="Z318" i="11"/>
  <c r="Z319" i="11"/>
  <c r="Z320" i="11"/>
  <c r="Z321" i="11"/>
  <c r="Z322" i="11"/>
  <c r="Z323" i="11"/>
  <c r="Z324" i="11"/>
  <c r="Z325" i="11"/>
  <c r="Z326" i="11"/>
  <c r="Z327" i="11"/>
  <c r="Z328" i="11"/>
  <c r="Z329" i="11"/>
  <c r="Z330" i="11"/>
  <c r="Z331" i="11"/>
  <c r="Z332" i="11"/>
  <c r="Z333" i="11"/>
  <c r="Z334" i="11"/>
  <c r="Z335" i="11"/>
  <c r="Z336" i="11"/>
  <c r="Z337" i="11"/>
  <c r="Z338" i="11"/>
  <c r="Z339" i="11"/>
  <c r="Z340" i="11"/>
  <c r="Z341" i="11"/>
  <c r="Z342" i="11"/>
  <c r="Z343" i="11"/>
  <c r="Z344" i="11"/>
  <c r="Z345" i="11"/>
  <c r="Z346" i="11"/>
  <c r="Z347" i="11"/>
  <c r="Z348" i="11"/>
  <c r="Z349" i="11"/>
  <c r="Z350" i="11"/>
  <c r="Z351" i="11"/>
  <c r="Z352" i="11"/>
  <c r="Z353" i="11"/>
  <c r="Z354" i="11"/>
  <c r="Z355" i="11"/>
  <c r="Z356" i="11"/>
  <c r="Z357" i="11"/>
  <c r="Z358" i="11"/>
  <c r="Z359" i="11"/>
  <c r="Z360" i="11"/>
  <c r="Z361" i="11"/>
  <c r="Z362" i="11"/>
  <c r="Z363" i="11"/>
  <c r="Z364" i="11"/>
  <c r="Z365" i="11"/>
  <c r="Z366" i="11"/>
  <c r="Z367" i="11"/>
  <c r="Z368" i="11"/>
  <c r="Z369" i="11"/>
  <c r="Z370" i="11"/>
  <c r="Z371" i="11"/>
  <c r="Z372" i="11"/>
  <c r="Z373" i="11"/>
  <c r="Z374" i="11"/>
  <c r="Z375" i="11"/>
  <c r="Z376" i="11"/>
  <c r="Z377" i="11"/>
  <c r="Z378" i="11"/>
  <c r="Z379" i="11"/>
  <c r="Z380" i="11"/>
  <c r="Z381" i="11"/>
  <c r="Z382" i="11"/>
  <c r="Z383" i="11"/>
  <c r="Z384" i="11"/>
  <c r="Z385" i="11"/>
  <c r="Z386" i="11"/>
  <c r="Z387" i="11"/>
  <c r="Z388" i="11"/>
  <c r="Z389" i="11"/>
  <c r="Z390" i="11"/>
  <c r="Z391" i="11"/>
  <c r="Z392" i="11"/>
  <c r="Z393" i="11"/>
  <c r="Z394" i="11"/>
  <c r="Z395" i="11"/>
  <c r="Z396" i="11"/>
  <c r="Z397" i="11"/>
  <c r="Z398" i="11"/>
  <c r="Z399" i="11"/>
  <c r="Z400" i="11"/>
  <c r="Z401" i="11"/>
  <c r="Z402" i="11"/>
  <c r="Z403" i="11"/>
  <c r="Z404" i="11"/>
  <c r="Z405" i="11"/>
  <c r="Z406" i="11"/>
  <c r="Z407" i="11"/>
  <c r="Z408" i="11"/>
  <c r="Z409" i="11"/>
  <c r="Z410" i="11"/>
  <c r="Z411" i="11"/>
  <c r="Z412" i="11"/>
  <c r="Z413" i="11"/>
  <c r="Z414" i="11"/>
  <c r="Z415" i="11"/>
  <c r="Z416" i="11"/>
  <c r="Z417" i="11"/>
  <c r="Z418" i="11"/>
  <c r="Z419" i="11"/>
  <c r="Z420" i="11"/>
  <c r="Z421" i="11"/>
  <c r="Z422" i="11"/>
  <c r="Z423" i="11"/>
  <c r="Z424" i="11"/>
  <c r="Z425" i="11"/>
  <c r="Z426" i="11"/>
  <c r="Z427" i="11"/>
  <c r="Z428" i="11"/>
  <c r="Z429" i="11"/>
  <c r="Z430" i="11"/>
  <c r="Z431" i="11"/>
  <c r="Z432" i="11"/>
  <c r="Z433" i="11"/>
  <c r="Z434" i="11"/>
  <c r="Z435" i="11"/>
  <c r="Z436" i="11"/>
  <c r="Z437" i="11"/>
  <c r="Z438" i="11"/>
  <c r="Z439" i="11"/>
  <c r="Z440" i="11"/>
  <c r="Z441" i="11"/>
  <c r="Z442" i="11"/>
  <c r="Z443" i="11"/>
  <c r="Z444" i="11"/>
  <c r="Z445" i="11"/>
  <c r="Z446" i="11"/>
  <c r="Z447" i="11"/>
  <c r="Z448" i="11"/>
  <c r="Z449" i="11"/>
  <c r="Z450" i="11"/>
  <c r="Z451" i="11"/>
  <c r="Z452" i="11"/>
  <c r="Z453" i="11"/>
  <c r="Z454" i="11"/>
  <c r="Z455" i="11"/>
  <c r="Z456" i="11"/>
  <c r="Z457" i="11"/>
  <c r="Z458" i="11"/>
  <c r="Z459" i="11"/>
  <c r="Z460" i="11"/>
  <c r="Z461" i="11"/>
  <c r="Z462" i="11"/>
  <c r="Z463" i="11"/>
  <c r="Z464" i="11"/>
  <c r="Z465" i="11"/>
  <c r="Z466" i="11"/>
  <c r="Z467" i="11"/>
  <c r="Z468" i="11"/>
  <c r="Z469" i="11"/>
  <c r="Z470" i="11"/>
  <c r="Z471" i="11"/>
  <c r="Z472" i="11"/>
  <c r="Z473" i="11"/>
  <c r="Z474" i="11"/>
  <c r="Z475" i="11"/>
  <c r="Z476" i="11"/>
  <c r="Z477" i="11"/>
  <c r="Z478" i="11"/>
  <c r="Z479" i="11"/>
  <c r="Z480" i="11"/>
  <c r="Z481" i="11"/>
  <c r="Z482" i="11"/>
  <c r="Z483" i="11"/>
  <c r="Z484" i="11"/>
  <c r="Z485" i="11"/>
  <c r="Z486" i="11"/>
  <c r="Z487" i="11"/>
  <c r="Z488" i="11"/>
  <c r="Z489" i="11"/>
  <c r="Z490" i="11"/>
  <c r="Z491" i="11"/>
  <c r="Z492" i="11"/>
  <c r="Z493" i="11"/>
  <c r="Z494" i="11"/>
  <c r="Z495" i="11"/>
  <c r="Z496" i="11"/>
  <c r="Z497" i="11"/>
  <c r="Z498" i="11"/>
  <c r="Z499" i="11"/>
  <c r="Z500" i="11"/>
  <c r="Z501" i="11"/>
  <c r="Z502" i="11"/>
  <c r="Z503" i="11"/>
  <c r="Z504" i="11"/>
  <c r="Z505" i="11"/>
  <c r="Z506" i="11"/>
  <c r="Z507" i="11"/>
  <c r="Z508" i="11"/>
  <c r="Z509" i="11"/>
  <c r="Z510" i="11"/>
  <c r="Z511" i="11"/>
  <c r="Z512" i="11"/>
  <c r="Z513" i="11"/>
  <c r="Z514" i="11"/>
  <c r="Z515" i="11"/>
  <c r="Z516" i="11"/>
  <c r="Z517" i="11"/>
  <c r="Z518" i="11"/>
  <c r="Z519" i="11"/>
  <c r="Z520" i="11"/>
  <c r="Z521" i="11"/>
  <c r="Z522" i="11"/>
  <c r="Z523" i="11"/>
  <c r="Z524" i="11"/>
  <c r="Z525" i="11"/>
  <c r="Z526" i="11"/>
  <c r="Z527" i="11"/>
  <c r="Z528" i="11"/>
  <c r="Z529" i="11"/>
  <c r="Z530" i="11"/>
  <c r="Z531" i="11"/>
  <c r="Z532" i="11"/>
  <c r="Z533" i="11"/>
  <c r="Z534" i="11"/>
  <c r="Z535" i="11"/>
  <c r="Z536" i="11"/>
  <c r="Z537" i="11"/>
  <c r="Z538" i="11"/>
  <c r="Z539" i="11"/>
  <c r="Z540" i="11"/>
  <c r="Z541" i="11"/>
  <c r="Z542" i="11"/>
  <c r="Z543" i="11"/>
  <c r="Z544" i="11"/>
  <c r="Z545" i="11"/>
  <c r="Z546" i="11"/>
  <c r="Z547" i="11"/>
  <c r="Z548" i="11"/>
  <c r="Z549" i="11"/>
  <c r="Z550" i="11"/>
  <c r="Z551" i="11"/>
  <c r="Z552" i="11"/>
  <c r="Z553" i="11"/>
  <c r="Z554" i="11"/>
  <c r="Z555" i="11"/>
  <c r="Z556" i="11"/>
  <c r="Z557" i="11"/>
  <c r="Z558" i="11"/>
  <c r="Z559" i="11"/>
  <c r="Z560" i="11"/>
  <c r="Z561" i="11"/>
  <c r="Z562" i="11"/>
  <c r="Z563" i="11"/>
  <c r="Z564" i="11"/>
  <c r="Z565" i="11"/>
  <c r="Z566" i="11"/>
  <c r="Z567" i="11"/>
  <c r="Z568" i="11"/>
  <c r="Z569" i="11"/>
  <c r="Z570" i="11"/>
  <c r="Z571" i="11"/>
  <c r="Z572" i="11"/>
  <c r="Z573" i="11"/>
  <c r="Z574" i="11"/>
  <c r="Z575" i="11"/>
  <c r="Z576" i="11"/>
  <c r="Z577" i="11"/>
  <c r="Z578" i="11"/>
  <c r="Z579" i="11"/>
  <c r="Z580" i="11"/>
  <c r="Z581" i="11"/>
  <c r="Z582" i="11"/>
  <c r="Z583" i="11"/>
  <c r="Z584" i="11"/>
  <c r="Z585" i="11"/>
  <c r="Z586" i="11"/>
  <c r="Z587" i="11"/>
  <c r="Z588" i="11"/>
  <c r="Z589" i="11"/>
  <c r="Z590" i="11"/>
  <c r="Z591" i="11"/>
  <c r="Z592" i="11"/>
  <c r="Z593" i="11"/>
  <c r="Z594" i="11"/>
  <c r="Z595" i="11"/>
  <c r="Z596" i="11"/>
  <c r="Z597" i="11"/>
  <c r="Z598" i="11"/>
  <c r="Z599" i="11"/>
  <c r="Z600" i="11"/>
  <c r="Z601" i="11"/>
  <c r="Z602" i="11"/>
  <c r="Z603" i="11"/>
  <c r="Z604" i="11"/>
  <c r="Z605" i="11"/>
  <c r="Z606" i="11"/>
  <c r="Z607" i="11"/>
  <c r="Z608" i="11"/>
  <c r="Z609" i="11"/>
  <c r="Z610" i="11"/>
  <c r="Z611" i="11"/>
  <c r="Z612" i="11"/>
  <c r="Z613" i="11"/>
  <c r="Z614" i="11"/>
  <c r="Z615" i="11"/>
  <c r="Z616" i="11"/>
  <c r="Z617" i="11"/>
  <c r="Z618" i="11"/>
  <c r="Z619" i="11"/>
  <c r="Z620" i="11"/>
  <c r="Z621" i="11"/>
  <c r="Z622" i="11"/>
  <c r="Z623" i="11"/>
  <c r="Z624" i="11"/>
  <c r="Z625" i="11"/>
  <c r="Z626" i="11"/>
  <c r="Z627" i="11"/>
  <c r="Z628" i="11"/>
  <c r="Z629" i="11"/>
  <c r="Z630" i="11"/>
  <c r="Z631" i="11"/>
  <c r="Z632" i="11"/>
  <c r="Z633" i="11"/>
  <c r="Z634" i="11"/>
  <c r="Z635" i="11"/>
  <c r="Z636" i="11"/>
  <c r="Z637" i="11"/>
  <c r="Z638" i="11"/>
  <c r="Z639" i="11"/>
  <c r="Z640" i="11"/>
  <c r="Z641" i="11"/>
  <c r="Z642" i="11"/>
  <c r="Z643" i="11"/>
  <c r="Z644" i="11"/>
  <c r="Z645" i="11"/>
  <c r="Z646" i="11"/>
  <c r="Z647" i="11"/>
  <c r="Z648" i="11"/>
  <c r="Z649" i="11"/>
  <c r="Z650" i="11"/>
  <c r="Z651" i="11"/>
  <c r="Z652" i="11"/>
  <c r="Z653" i="11"/>
  <c r="Z654" i="11"/>
  <c r="Z655" i="11"/>
  <c r="Z656" i="11"/>
  <c r="Z657" i="11"/>
  <c r="Z658" i="11"/>
  <c r="Z659" i="11"/>
  <c r="Z660" i="11"/>
  <c r="Z661" i="11"/>
  <c r="Z662" i="11"/>
  <c r="Z663" i="11"/>
  <c r="Z664" i="11"/>
  <c r="Z665" i="11"/>
  <c r="Z666" i="11"/>
  <c r="Z667" i="11"/>
  <c r="Z668" i="11"/>
  <c r="Z669" i="11"/>
  <c r="Z670" i="11"/>
  <c r="Z671" i="11"/>
  <c r="Z672" i="11"/>
  <c r="Z673" i="11"/>
  <c r="Z674" i="11"/>
  <c r="Z675" i="11"/>
  <c r="Z676" i="11"/>
  <c r="Z677" i="11"/>
  <c r="Z678" i="11"/>
  <c r="Z679" i="11"/>
  <c r="Z680" i="11"/>
  <c r="Z681" i="11"/>
  <c r="Z682" i="11"/>
  <c r="Z683" i="11"/>
  <c r="Z684" i="11"/>
  <c r="Z685" i="11"/>
  <c r="Z686" i="11"/>
  <c r="Z687" i="11"/>
  <c r="Z688" i="11"/>
  <c r="Z689" i="11"/>
  <c r="Z690" i="11"/>
  <c r="Z691" i="11"/>
  <c r="Z692" i="11"/>
  <c r="Z693" i="11"/>
  <c r="Z694" i="11"/>
  <c r="Z695" i="11"/>
  <c r="Z696" i="11"/>
  <c r="Z697" i="11"/>
  <c r="Z698" i="11"/>
  <c r="Z699" i="11"/>
  <c r="Z700" i="11"/>
  <c r="Z701" i="11"/>
  <c r="Z702" i="11"/>
  <c r="Z703" i="11"/>
  <c r="Z704" i="11"/>
  <c r="Z705" i="11"/>
  <c r="Z706" i="11"/>
  <c r="Z707" i="11"/>
  <c r="Z708" i="11"/>
  <c r="Z709" i="11"/>
  <c r="Z710" i="11"/>
  <c r="Z711" i="11"/>
  <c r="Z712" i="11"/>
  <c r="Z713" i="11"/>
  <c r="Z714" i="11"/>
  <c r="Z715" i="11"/>
  <c r="Z716" i="11"/>
  <c r="Z717" i="11"/>
  <c r="Z718" i="11"/>
  <c r="Z719" i="11"/>
  <c r="Z720" i="11"/>
  <c r="Z721" i="11"/>
  <c r="Z722" i="11"/>
  <c r="Z723" i="11"/>
  <c r="Z724" i="11"/>
  <c r="Z725" i="11"/>
  <c r="Z726" i="11"/>
  <c r="Z727" i="11"/>
  <c r="Z728" i="11"/>
  <c r="Z729" i="11"/>
  <c r="Z730" i="11"/>
  <c r="Z731" i="11"/>
  <c r="Z732" i="11"/>
  <c r="Z733" i="11"/>
  <c r="Z734" i="11"/>
  <c r="Z735" i="11"/>
  <c r="Z736" i="11"/>
  <c r="Z737" i="11"/>
  <c r="Z738" i="11"/>
  <c r="Z739" i="11"/>
  <c r="Z740" i="11"/>
  <c r="Z741" i="11"/>
  <c r="Z742" i="11"/>
  <c r="Z743" i="11"/>
  <c r="Z744" i="11"/>
  <c r="Z745" i="11"/>
  <c r="Z746" i="11"/>
  <c r="Z747" i="11"/>
  <c r="Z748" i="11"/>
  <c r="Z749" i="11"/>
  <c r="Z750" i="11"/>
  <c r="Z751" i="11"/>
  <c r="Z752" i="11"/>
  <c r="Z753" i="11"/>
  <c r="Z754" i="11"/>
  <c r="Z755" i="11"/>
  <c r="Z756" i="11"/>
  <c r="Z757" i="11"/>
  <c r="Z758" i="11"/>
  <c r="Z759" i="11"/>
  <c r="Z760" i="11"/>
  <c r="Z761" i="11"/>
  <c r="Z762" i="11"/>
  <c r="Z763" i="11"/>
  <c r="Z764" i="11"/>
  <c r="Z765" i="11"/>
  <c r="Z766" i="11"/>
  <c r="Z767" i="11"/>
  <c r="Z768" i="11"/>
  <c r="Z769" i="11"/>
  <c r="Z770" i="11"/>
  <c r="Z771" i="11"/>
  <c r="Z772" i="11"/>
  <c r="Z773" i="11"/>
  <c r="Z774" i="11"/>
  <c r="Z775" i="11"/>
  <c r="Z776" i="11"/>
  <c r="Z777" i="11"/>
  <c r="Z778" i="11"/>
  <c r="Z779" i="11"/>
  <c r="Z780" i="11"/>
  <c r="Z781" i="11"/>
  <c r="Z782" i="11"/>
  <c r="Z783" i="11"/>
  <c r="Z784" i="11"/>
  <c r="Z785" i="11"/>
  <c r="Z786" i="11"/>
  <c r="Z787" i="11"/>
  <c r="Z788" i="11"/>
  <c r="Z789" i="11"/>
  <c r="Z790" i="11"/>
  <c r="Z791" i="11"/>
  <c r="Z792" i="11"/>
  <c r="Z793" i="11"/>
  <c r="Z794" i="11"/>
  <c r="Z795" i="11"/>
  <c r="Z796" i="11"/>
  <c r="Z797" i="11"/>
  <c r="Z798" i="11"/>
  <c r="Z799" i="11"/>
  <c r="Z800" i="11"/>
  <c r="Z801" i="11"/>
  <c r="Z802" i="11"/>
  <c r="Z803" i="11"/>
  <c r="Z804" i="11"/>
  <c r="Z805" i="11"/>
  <c r="Z806" i="11"/>
  <c r="Z807" i="11"/>
  <c r="Z808" i="11"/>
  <c r="Z809" i="11"/>
  <c r="Z810" i="11"/>
  <c r="Z811" i="11"/>
  <c r="Z812" i="11"/>
  <c r="Z813" i="11"/>
  <c r="Z814" i="11"/>
  <c r="Z815" i="11"/>
  <c r="Z816" i="11"/>
  <c r="Z817" i="11"/>
  <c r="Z818" i="11"/>
  <c r="Z819" i="11"/>
  <c r="Z820" i="11"/>
  <c r="Z821" i="11"/>
  <c r="Z822" i="11"/>
  <c r="Z823" i="11"/>
  <c r="Z824" i="11"/>
  <c r="Z825" i="11"/>
  <c r="Z826" i="11"/>
  <c r="Z827" i="11"/>
  <c r="Z828" i="11"/>
  <c r="Z829" i="11"/>
  <c r="Z830" i="11"/>
  <c r="Z831" i="11"/>
  <c r="Z832" i="11"/>
  <c r="Z833" i="11"/>
  <c r="Z834" i="11"/>
  <c r="Z835" i="11"/>
  <c r="Z836" i="11"/>
  <c r="Z837" i="11"/>
  <c r="Z838" i="11"/>
  <c r="Z839" i="11"/>
  <c r="Z840" i="11"/>
  <c r="Z841" i="11"/>
  <c r="Z842" i="11"/>
  <c r="Z843" i="11"/>
  <c r="Z844" i="11"/>
  <c r="Z845" i="11"/>
  <c r="Z846" i="11"/>
  <c r="Z847" i="11"/>
  <c r="Z848" i="11"/>
  <c r="Z849" i="11"/>
  <c r="Z850" i="11"/>
  <c r="Z851" i="11"/>
  <c r="Z852" i="11"/>
  <c r="Z853" i="11"/>
  <c r="Z854" i="11"/>
  <c r="Z855" i="11"/>
  <c r="Z856" i="11"/>
  <c r="Z857" i="11"/>
  <c r="Z858" i="11"/>
  <c r="Z859" i="11"/>
  <c r="Z860" i="11"/>
  <c r="Z861" i="11"/>
  <c r="Z862" i="11"/>
  <c r="Z863" i="11"/>
  <c r="Z864" i="11"/>
  <c r="Z865" i="11"/>
  <c r="Z866" i="11"/>
  <c r="Z867" i="11"/>
  <c r="Z868" i="11"/>
  <c r="Z869" i="11"/>
  <c r="Z870" i="11"/>
  <c r="Z871" i="11"/>
  <c r="Z872" i="11"/>
  <c r="Z873" i="11"/>
  <c r="Z874" i="11"/>
  <c r="Z875" i="11"/>
  <c r="Z876" i="11"/>
  <c r="Z877" i="11"/>
  <c r="Z878" i="11"/>
  <c r="Z879" i="11"/>
  <c r="Z880" i="11"/>
  <c r="Z881" i="11"/>
  <c r="Z882" i="11"/>
  <c r="Z883" i="11"/>
  <c r="Z884" i="11"/>
  <c r="Z885" i="11"/>
  <c r="Z886" i="11"/>
  <c r="Z887" i="11"/>
  <c r="Z888" i="11"/>
  <c r="Z889" i="11"/>
  <c r="Z890" i="11"/>
  <c r="Z891" i="11"/>
  <c r="Z892" i="11"/>
  <c r="Z893" i="11"/>
  <c r="Z894" i="11"/>
  <c r="Z895" i="11"/>
  <c r="Z896" i="11"/>
  <c r="Z897" i="11"/>
  <c r="Z898" i="11"/>
  <c r="Z899" i="11"/>
  <c r="Z900" i="11"/>
  <c r="Z901" i="11"/>
  <c r="Z902" i="11"/>
  <c r="Z903" i="11"/>
  <c r="Z904" i="11"/>
  <c r="Z905" i="11"/>
  <c r="Z906" i="11"/>
  <c r="Z907" i="11"/>
  <c r="Z908" i="11"/>
  <c r="Z909" i="11"/>
  <c r="Z910" i="11"/>
  <c r="Z911" i="11"/>
  <c r="Z912" i="11"/>
  <c r="Z913" i="11"/>
  <c r="Z914" i="11"/>
  <c r="Z915" i="11"/>
  <c r="Z916" i="11"/>
  <c r="Z917" i="11"/>
  <c r="Z918" i="11"/>
  <c r="Z919" i="11"/>
  <c r="Z920" i="11"/>
  <c r="Z921" i="11"/>
  <c r="Z922" i="11"/>
  <c r="Z923" i="11"/>
  <c r="Z924" i="11"/>
  <c r="Z925" i="11"/>
  <c r="Z926" i="11"/>
  <c r="Z927" i="11"/>
  <c r="Z928" i="11"/>
  <c r="Z929" i="11"/>
  <c r="Z930" i="11"/>
  <c r="Z931" i="11"/>
  <c r="Z932" i="11"/>
  <c r="Z933" i="11"/>
  <c r="Z934" i="11"/>
  <c r="Z935" i="11"/>
  <c r="Z936" i="11"/>
  <c r="Z937" i="11"/>
  <c r="Z938" i="11"/>
  <c r="Z939" i="11"/>
  <c r="Z940" i="11"/>
  <c r="Z941" i="11"/>
  <c r="Z942" i="11"/>
  <c r="Z943" i="11"/>
  <c r="Z944" i="11"/>
  <c r="Z945" i="11"/>
  <c r="Z946" i="11"/>
  <c r="Z947" i="11"/>
  <c r="Z948" i="11"/>
  <c r="Z949" i="11"/>
  <c r="Z950" i="11"/>
  <c r="Z951" i="11"/>
  <c r="Z952" i="11"/>
  <c r="Z953" i="11"/>
  <c r="Z954" i="11"/>
  <c r="Z955" i="11"/>
  <c r="Z956" i="11"/>
  <c r="Z957" i="11"/>
  <c r="Z958" i="11"/>
  <c r="Z959" i="11"/>
  <c r="Z960" i="11"/>
  <c r="Z961" i="11"/>
  <c r="Z962" i="11"/>
  <c r="Z963" i="11"/>
  <c r="Z964" i="11"/>
  <c r="Z965" i="11"/>
  <c r="Z966" i="11"/>
  <c r="Z967" i="11"/>
  <c r="Z968" i="11"/>
  <c r="Z969" i="11"/>
  <c r="Z970" i="11"/>
  <c r="Z971" i="11"/>
  <c r="Z972" i="11"/>
  <c r="Z973" i="11"/>
  <c r="Z974" i="11"/>
  <c r="Z975" i="11"/>
  <c r="Z976" i="11"/>
  <c r="Z977" i="11"/>
  <c r="Z978" i="11"/>
  <c r="Z979" i="11"/>
  <c r="Z980" i="11"/>
  <c r="Z981" i="11"/>
  <c r="Z982" i="11"/>
  <c r="Z983" i="11"/>
  <c r="Z984" i="11"/>
  <c r="Z985" i="11"/>
  <c r="Z986" i="11"/>
  <c r="Z987" i="11"/>
  <c r="Z988" i="11"/>
  <c r="Z989" i="11"/>
  <c r="Z990" i="11"/>
  <c r="Z991" i="11"/>
  <c r="Z992" i="11"/>
  <c r="Z993" i="11"/>
  <c r="Z994" i="11"/>
  <c r="Z995" i="11"/>
  <c r="Z996" i="11"/>
  <c r="Z997" i="11"/>
  <c r="Z998" i="11"/>
  <c r="Z999" i="11"/>
  <c r="Z1000" i="11"/>
  <c r="Z1001" i="11"/>
  <c r="Z1002" i="11"/>
  <c r="Z1003" i="11"/>
  <c r="Z1004" i="11"/>
  <c r="B3" i="15" l="1"/>
  <c r="B3" i="14"/>
  <c r="X14" i="15"/>
  <c r="X15" i="15"/>
  <c r="Y15" i="15" s="1"/>
  <c r="X16" i="15"/>
  <c r="X17" i="15"/>
  <c r="X18" i="15"/>
  <c r="X19" i="15"/>
  <c r="X20" i="15"/>
  <c r="X21" i="15"/>
  <c r="X22" i="15"/>
  <c r="X23" i="15"/>
  <c r="X24" i="15"/>
  <c r="X25" i="15"/>
  <c r="X26" i="15"/>
  <c r="X27" i="15"/>
  <c r="X28" i="15"/>
  <c r="X29" i="15"/>
  <c r="X30" i="15"/>
  <c r="X31" i="15"/>
  <c r="X32" i="15"/>
  <c r="X33" i="15"/>
  <c r="X34" i="15"/>
  <c r="X35" i="15"/>
  <c r="X36" i="15"/>
  <c r="X37" i="15"/>
  <c r="X38" i="15"/>
  <c r="X39" i="15"/>
  <c r="X40" i="15"/>
  <c r="X41" i="15"/>
  <c r="X42" i="15"/>
  <c r="X43" i="15"/>
  <c r="X44" i="15"/>
  <c r="X45" i="15"/>
  <c r="X46" i="15"/>
  <c r="X47" i="15"/>
  <c r="X48" i="15"/>
  <c r="X49" i="15"/>
  <c r="X50" i="15"/>
  <c r="X51" i="15"/>
  <c r="X52" i="15"/>
  <c r="X53" i="15"/>
  <c r="X54" i="15"/>
  <c r="X55" i="15"/>
  <c r="X56" i="15"/>
  <c r="X57" i="15"/>
  <c r="X58" i="15"/>
  <c r="X59" i="15"/>
  <c r="X60" i="15"/>
  <c r="X61" i="15"/>
  <c r="X62" i="15"/>
  <c r="X63" i="15"/>
  <c r="X64" i="15"/>
  <c r="X65" i="15"/>
  <c r="X66" i="15"/>
  <c r="X67" i="15"/>
  <c r="X68" i="15"/>
  <c r="X69" i="15"/>
  <c r="X70" i="15"/>
  <c r="X71" i="15"/>
  <c r="X72" i="15"/>
  <c r="X73" i="15"/>
  <c r="X74" i="15"/>
  <c r="X75" i="15"/>
  <c r="X76" i="15"/>
  <c r="X77" i="15"/>
  <c r="X78" i="15"/>
  <c r="X79" i="15"/>
  <c r="X80" i="15"/>
  <c r="X81" i="15"/>
  <c r="X82" i="15"/>
  <c r="X83" i="15"/>
  <c r="X84" i="15"/>
  <c r="X85" i="15"/>
  <c r="X86" i="15"/>
  <c r="X87" i="15"/>
  <c r="X88" i="15"/>
  <c r="X89" i="15"/>
  <c r="X90" i="15"/>
  <c r="X91" i="15"/>
  <c r="X92" i="15"/>
  <c r="X93" i="15"/>
  <c r="X94" i="15"/>
  <c r="X95" i="15"/>
  <c r="X96" i="15"/>
  <c r="X97" i="15"/>
  <c r="X98" i="15"/>
  <c r="X99" i="15"/>
  <c r="X100" i="15"/>
  <c r="X101" i="15"/>
  <c r="X102" i="15"/>
  <c r="X103" i="15"/>
  <c r="X104" i="15"/>
  <c r="X105" i="15"/>
  <c r="X106" i="15"/>
  <c r="X107" i="15"/>
  <c r="X108" i="15"/>
  <c r="X109" i="15"/>
  <c r="X110" i="15"/>
  <c r="X111" i="15"/>
  <c r="X112" i="15"/>
  <c r="X113" i="15"/>
  <c r="X114" i="15"/>
  <c r="X115" i="15"/>
  <c r="X116" i="15"/>
  <c r="X117" i="15"/>
  <c r="X118" i="15"/>
  <c r="X119" i="15"/>
  <c r="X120" i="15"/>
  <c r="X121" i="15"/>
  <c r="X122" i="15"/>
  <c r="X123" i="15"/>
  <c r="X124" i="15"/>
  <c r="X125" i="15"/>
  <c r="X126" i="15"/>
  <c r="X127" i="15"/>
  <c r="X128" i="15"/>
  <c r="X129" i="15"/>
  <c r="X130" i="15"/>
  <c r="X131" i="15"/>
  <c r="X132" i="15"/>
  <c r="X133" i="15"/>
  <c r="X134" i="15"/>
  <c r="X135" i="15"/>
  <c r="X136" i="15"/>
  <c r="X137" i="15"/>
  <c r="X138" i="15"/>
  <c r="X139" i="15"/>
  <c r="X140" i="15"/>
  <c r="X141" i="15"/>
  <c r="X142" i="15"/>
  <c r="X143" i="15"/>
  <c r="X144" i="15"/>
  <c r="X145" i="15"/>
  <c r="X146" i="15"/>
  <c r="X147" i="15"/>
  <c r="X148" i="15"/>
  <c r="X149" i="15"/>
  <c r="X150" i="15"/>
  <c r="X151" i="15"/>
  <c r="X152" i="15"/>
  <c r="X153" i="15"/>
  <c r="X154" i="15"/>
  <c r="X155" i="15"/>
  <c r="X156" i="15"/>
  <c r="X157" i="15"/>
  <c r="X158" i="15"/>
  <c r="X159" i="15"/>
  <c r="X160" i="15"/>
  <c r="X161" i="15"/>
  <c r="X162" i="15"/>
  <c r="X163" i="15"/>
  <c r="X164" i="15"/>
  <c r="X165" i="15"/>
  <c r="X166" i="15"/>
  <c r="X167" i="15"/>
  <c r="X168" i="15"/>
  <c r="X169" i="15"/>
  <c r="X170" i="15"/>
  <c r="X171" i="15"/>
  <c r="X172" i="15"/>
  <c r="X173" i="15"/>
  <c r="X174" i="15"/>
  <c r="X175" i="15"/>
  <c r="X176" i="15"/>
  <c r="X177" i="15"/>
  <c r="X178" i="15"/>
  <c r="X179" i="15"/>
  <c r="X180" i="15"/>
  <c r="X181" i="15"/>
  <c r="X182" i="15"/>
  <c r="X183" i="15"/>
  <c r="X184" i="15"/>
  <c r="X185" i="15"/>
  <c r="X186" i="15"/>
  <c r="X187" i="15"/>
  <c r="X188" i="15"/>
  <c r="X189" i="15"/>
  <c r="X190" i="15"/>
  <c r="X191" i="15"/>
  <c r="X192" i="15"/>
  <c r="X193" i="15"/>
  <c r="X194" i="15"/>
  <c r="X195" i="15"/>
  <c r="X196" i="15"/>
  <c r="X197" i="15"/>
  <c r="X198" i="15"/>
  <c r="X199" i="15"/>
  <c r="X200" i="15"/>
  <c r="X201" i="15"/>
  <c r="X202" i="15"/>
  <c r="X203" i="15"/>
  <c r="X204" i="15"/>
  <c r="X205" i="15"/>
  <c r="X206" i="15"/>
  <c r="X207" i="15"/>
  <c r="X208" i="15"/>
  <c r="X209" i="15"/>
  <c r="X210" i="15"/>
  <c r="X211" i="15"/>
  <c r="X212" i="15"/>
  <c r="X213" i="15"/>
  <c r="X214" i="15"/>
  <c r="X215" i="15"/>
  <c r="X216" i="15"/>
  <c r="X217" i="15"/>
  <c r="X218" i="15"/>
  <c r="X219" i="15"/>
  <c r="X220" i="15"/>
  <c r="X221" i="15"/>
  <c r="X222" i="15"/>
  <c r="X223" i="15"/>
  <c r="X224" i="15"/>
  <c r="X225" i="15"/>
  <c r="X226" i="15"/>
  <c r="X227" i="15"/>
  <c r="X228" i="15"/>
  <c r="X229" i="15"/>
  <c r="X230" i="15"/>
  <c r="X231" i="15"/>
  <c r="X232" i="15"/>
  <c r="X233" i="15"/>
  <c r="X234" i="15"/>
  <c r="X235" i="15"/>
  <c r="X236" i="15"/>
  <c r="X237" i="15"/>
  <c r="X238" i="15"/>
  <c r="X239" i="15"/>
  <c r="X240" i="15"/>
  <c r="X241" i="15"/>
  <c r="X242" i="15"/>
  <c r="X243" i="15"/>
  <c r="X244" i="15"/>
  <c r="X245" i="15"/>
  <c r="X246" i="15"/>
  <c r="X247" i="15"/>
  <c r="X248" i="15"/>
  <c r="X249" i="15"/>
  <c r="X250" i="15"/>
  <c r="X251" i="15"/>
  <c r="X252" i="15"/>
  <c r="X253" i="15"/>
  <c r="X254" i="15"/>
  <c r="X255" i="15"/>
  <c r="X256" i="15"/>
  <c r="X257" i="15"/>
  <c r="X258" i="15"/>
  <c r="X259" i="15"/>
  <c r="X260" i="15"/>
  <c r="X261" i="15"/>
  <c r="X262" i="15"/>
  <c r="X263" i="15"/>
  <c r="X264" i="15"/>
  <c r="X265" i="15"/>
  <c r="X266" i="15"/>
  <c r="X267" i="15"/>
  <c r="X268" i="15"/>
  <c r="X269" i="15"/>
  <c r="X270" i="15"/>
  <c r="X271" i="15"/>
  <c r="X272" i="15"/>
  <c r="X273" i="15"/>
  <c r="X274" i="15"/>
  <c r="X275" i="15"/>
  <c r="X276" i="15"/>
  <c r="X277" i="15"/>
  <c r="X278" i="15"/>
  <c r="X279" i="15"/>
  <c r="X280" i="15"/>
  <c r="X281" i="15"/>
  <c r="X282" i="15"/>
  <c r="X283" i="15"/>
  <c r="X284" i="15"/>
  <c r="X285" i="15"/>
  <c r="X286" i="15"/>
  <c r="X287" i="15"/>
  <c r="X288" i="15"/>
  <c r="X289" i="15"/>
  <c r="X290" i="15"/>
  <c r="X291" i="15"/>
  <c r="X292" i="15"/>
  <c r="X293" i="15"/>
  <c r="X294" i="15"/>
  <c r="X295" i="15"/>
  <c r="X296" i="15"/>
  <c r="X297" i="15"/>
  <c r="X298" i="15"/>
  <c r="X299" i="15"/>
  <c r="X300" i="15"/>
  <c r="X301" i="15"/>
  <c r="X302" i="15"/>
  <c r="X303" i="15"/>
  <c r="X304" i="15"/>
  <c r="X305" i="15"/>
  <c r="X306" i="15"/>
  <c r="X307" i="15"/>
  <c r="X308" i="15"/>
  <c r="X309" i="15"/>
  <c r="X310" i="15"/>
  <c r="X311" i="15"/>
  <c r="X312" i="15"/>
  <c r="X313" i="15"/>
  <c r="X314" i="15"/>
  <c r="X315" i="15"/>
  <c r="X316" i="15"/>
  <c r="X317" i="15"/>
  <c r="X318" i="15"/>
  <c r="X319" i="15"/>
  <c r="X320" i="15"/>
  <c r="X321" i="15"/>
  <c r="X322" i="15"/>
  <c r="X323" i="15"/>
  <c r="X324" i="15"/>
  <c r="X325" i="15"/>
  <c r="X326" i="15"/>
  <c r="X327" i="15"/>
  <c r="X328" i="15"/>
  <c r="X329" i="15"/>
  <c r="X330" i="15"/>
  <c r="X331" i="15"/>
  <c r="X332" i="15"/>
  <c r="X333" i="15"/>
  <c r="X334" i="15"/>
  <c r="X335" i="15"/>
  <c r="X336" i="15"/>
  <c r="X337" i="15"/>
  <c r="X338" i="15"/>
  <c r="X339" i="15"/>
  <c r="X340" i="15"/>
  <c r="X341" i="15"/>
  <c r="X342" i="15"/>
  <c r="X343" i="15"/>
  <c r="X344" i="15"/>
  <c r="X345" i="15"/>
  <c r="X346" i="15"/>
  <c r="X347" i="15"/>
  <c r="X348" i="15"/>
  <c r="X349" i="15"/>
  <c r="X350" i="15"/>
  <c r="X351" i="15"/>
  <c r="X352" i="15"/>
  <c r="X353" i="15"/>
  <c r="X354" i="15"/>
  <c r="X355" i="15"/>
  <c r="X356" i="15"/>
  <c r="X357" i="15"/>
  <c r="X358" i="15"/>
  <c r="X359" i="15"/>
  <c r="X360" i="15"/>
  <c r="X361" i="15"/>
  <c r="X362" i="15"/>
  <c r="X363" i="15"/>
  <c r="X364" i="15"/>
  <c r="X365" i="15"/>
  <c r="X366" i="15"/>
  <c r="X367" i="15"/>
  <c r="X368" i="15"/>
  <c r="X369" i="15"/>
  <c r="X370" i="15"/>
  <c r="X371" i="15"/>
  <c r="X372" i="15"/>
  <c r="X373" i="15"/>
  <c r="X374" i="15"/>
  <c r="X375" i="15"/>
  <c r="X376" i="15"/>
  <c r="X377" i="15"/>
  <c r="X378" i="15"/>
  <c r="X379" i="15"/>
  <c r="X380" i="15"/>
  <c r="X381" i="15"/>
  <c r="X382" i="15"/>
  <c r="X383" i="15"/>
  <c r="X384" i="15"/>
  <c r="X385" i="15"/>
  <c r="X386" i="15"/>
  <c r="X387" i="15"/>
  <c r="X388" i="15"/>
  <c r="X389" i="15"/>
  <c r="X390" i="15"/>
  <c r="X391" i="15"/>
  <c r="X392" i="15"/>
  <c r="X393" i="15"/>
  <c r="X394" i="15"/>
  <c r="X395" i="15"/>
  <c r="X396" i="15"/>
  <c r="X397" i="15"/>
  <c r="X398" i="15"/>
  <c r="X399" i="15"/>
  <c r="X400" i="15"/>
  <c r="X401" i="15"/>
  <c r="X402" i="15"/>
  <c r="X403" i="15"/>
  <c r="X404" i="15"/>
  <c r="X405" i="15"/>
  <c r="X406" i="15"/>
  <c r="X407" i="15"/>
  <c r="X408" i="15"/>
  <c r="X409" i="15"/>
  <c r="X410" i="15"/>
  <c r="X411" i="15"/>
  <c r="X412" i="15"/>
  <c r="X413" i="15"/>
  <c r="X414" i="15"/>
  <c r="X415" i="15"/>
  <c r="X416" i="15"/>
  <c r="X417" i="15"/>
  <c r="X418" i="15"/>
  <c r="X419" i="15"/>
  <c r="X420" i="15"/>
  <c r="X421" i="15"/>
  <c r="X422" i="15"/>
  <c r="X423" i="15"/>
  <c r="X424" i="15"/>
  <c r="X425" i="15"/>
  <c r="X426" i="15"/>
  <c r="X427" i="15"/>
  <c r="X428" i="15"/>
  <c r="X429" i="15"/>
  <c r="X430" i="15"/>
  <c r="X431" i="15"/>
  <c r="X432" i="15"/>
  <c r="X433" i="15"/>
  <c r="X434" i="15"/>
  <c r="X435" i="15"/>
  <c r="X436" i="15"/>
  <c r="X437" i="15"/>
  <c r="X438" i="15"/>
  <c r="X439" i="15"/>
  <c r="X440" i="15"/>
  <c r="X441" i="15"/>
  <c r="X442" i="15"/>
  <c r="X443" i="15"/>
  <c r="X444" i="15"/>
  <c r="X445" i="15"/>
  <c r="X446" i="15"/>
  <c r="X447" i="15"/>
  <c r="X448" i="15"/>
  <c r="X449" i="15"/>
  <c r="X450" i="15"/>
  <c r="X451" i="15"/>
  <c r="X452" i="15"/>
  <c r="X453" i="15"/>
  <c r="X454" i="15"/>
  <c r="X455" i="15"/>
  <c r="X456" i="15"/>
  <c r="X457" i="15"/>
  <c r="X458" i="15"/>
  <c r="X459" i="15"/>
  <c r="X460" i="15"/>
  <c r="X461" i="15"/>
  <c r="X462" i="15"/>
  <c r="X463" i="15"/>
  <c r="X464" i="15"/>
  <c r="X465" i="15"/>
  <c r="X466" i="15"/>
  <c r="X467" i="15"/>
  <c r="X468" i="15"/>
  <c r="X469" i="15"/>
  <c r="X470" i="15"/>
  <c r="X471" i="15"/>
  <c r="X472" i="15"/>
  <c r="X473" i="15"/>
  <c r="X474" i="15"/>
  <c r="X475" i="15"/>
  <c r="X476" i="15"/>
  <c r="X477" i="15"/>
  <c r="X478" i="15"/>
  <c r="X479" i="15"/>
  <c r="X480" i="15"/>
  <c r="X481" i="15"/>
  <c r="X482" i="15"/>
  <c r="X483" i="15"/>
  <c r="X484" i="15"/>
  <c r="X485" i="15"/>
  <c r="X486" i="15"/>
  <c r="X487" i="15"/>
  <c r="X488" i="15"/>
  <c r="X489" i="15"/>
  <c r="X490" i="15"/>
  <c r="X491" i="15"/>
  <c r="X492" i="15"/>
  <c r="X493" i="15"/>
  <c r="X494" i="15"/>
  <c r="X495" i="15"/>
  <c r="X496" i="15"/>
  <c r="X497" i="15"/>
  <c r="X498" i="15"/>
  <c r="X499" i="15"/>
  <c r="X500" i="15"/>
  <c r="X501" i="15"/>
  <c r="X502" i="15"/>
  <c r="X503" i="15"/>
  <c r="X504" i="15"/>
  <c r="X505" i="15"/>
  <c r="X506" i="15"/>
  <c r="X507" i="15"/>
  <c r="X508" i="15"/>
  <c r="X509" i="15"/>
  <c r="X510" i="15"/>
  <c r="X511" i="15"/>
  <c r="X512" i="15"/>
  <c r="X513" i="15"/>
  <c r="X514" i="15"/>
  <c r="X515" i="15"/>
  <c r="X516" i="15"/>
  <c r="X517" i="15"/>
  <c r="X518" i="15"/>
  <c r="X519" i="15"/>
  <c r="X520" i="15"/>
  <c r="X521" i="15"/>
  <c r="X522" i="15"/>
  <c r="X523" i="15"/>
  <c r="X524" i="15"/>
  <c r="X525" i="15"/>
  <c r="X526" i="15"/>
  <c r="X527" i="15"/>
  <c r="X528" i="15"/>
  <c r="X529" i="15"/>
  <c r="X530" i="15"/>
  <c r="X531" i="15"/>
  <c r="X532" i="15"/>
  <c r="X533" i="15"/>
  <c r="X534" i="15"/>
  <c r="X535" i="15"/>
  <c r="X536" i="15"/>
  <c r="X537" i="15"/>
  <c r="X538" i="15"/>
  <c r="X539" i="15"/>
  <c r="X540" i="15"/>
  <c r="X541" i="15"/>
  <c r="X542" i="15"/>
  <c r="X543" i="15"/>
  <c r="X544" i="15"/>
  <c r="X545" i="15"/>
  <c r="X546" i="15"/>
  <c r="X547" i="15"/>
  <c r="X548" i="15"/>
  <c r="X549" i="15"/>
  <c r="X550" i="15"/>
  <c r="X551" i="15"/>
  <c r="X552" i="15"/>
  <c r="X553" i="15"/>
  <c r="X554" i="15"/>
  <c r="X555" i="15"/>
  <c r="X556" i="15"/>
  <c r="X557" i="15"/>
  <c r="X558" i="15"/>
  <c r="X559" i="15"/>
  <c r="X560" i="15"/>
  <c r="X561" i="15"/>
  <c r="X562" i="15"/>
  <c r="X563" i="15"/>
  <c r="X564" i="15"/>
  <c r="X565" i="15"/>
  <c r="X566" i="15"/>
  <c r="X567" i="15"/>
  <c r="X568" i="15"/>
  <c r="X569" i="15"/>
  <c r="X570" i="15"/>
  <c r="X571" i="15"/>
  <c r="X572" i="15"/>
  <c r="X573" i="15"/>
  <c r="X574" i="15"/>
  <c r="X575" i="15"/>
  <c r="X576" i="15"/>
  <c r="X577" i="15"/>
  <c r="X578" i="15"/>
  <c r="X579" i="15"/>
  <c r="X580" i="15"/>
  <c r="X581" i="15"/>
  <c r="X582" i="15"/>
  <c r="X583" i="15"/>
  <c r="X584" i="15"/>
  <c r="X585" i="15"/>
  <c r="X586" i="15"/>
  <c r="X587" i="15"/>
  <c r="X588" i="15"/>
  <c r="X589" i="15"/>
  <c r="X590" i="15"/>
  <c r="X591" i="15"/>
  <c r="X592" i="15"/>
  <c r="X593" i="15"/>
  <c r="X594" i="15"/>
  <c r="X595" i="15"/>
  <c r="X596" i="15"/>
  <c r="X597" i="15"/>
  <c r="X598" i="15"/>
  <c r="X599" i="15"/>
  <c r="X600" i="15"/>
  <c r="X601" i="15"/>
  <c r="X602" i="15"/>
  <c r="X603" i="15"/>
  <c r="X604" i="15"/>
  <c r="X605" i="15"/>
  <c r="X606" i="15"/>
  <c r="X607" i="15"/>
  <c r="X608" i="15"/>
  <c r="X609" i="15"/>
  <c r="X610" i="15"/>
  <c r="X611" i="15"/>
  <c r="X612" i="15"/>
  <c r="X613" i="15"/>
  <c r="X614" i="15"/>
  <c r="X615" i="15"/>
  <c r="X616" i="15"/>
  <c r="X617" i="15"/>
  <c r="X618" i="15"/>
  <c r="X619" i="15"/>
  <c r="X620" i="15"/>
  <c r="X621" i="15"/>
  <c r="X622" i="15"/>
  <c r="X623" i="15"/>
  <c r="X624" i="15"/>
  <c r="X625" i="15"/>
  <c r="X626" i="15"/>
  <c r="X627" i="15"/>
  <c r="X628" i="15"/>
  <c r="X629" i="15"/>
  <c r="X630" i="15"/>
  <c r="X631" i="15"/>
  <c r="X632" i="15"/>
  <c r="X633" i="15"/>
  <c r="X634" i="15"/>
  <c r="X635" i="15"/>
  <c r="X636" i="15"/>
  <c r="X637" i="15"/>
  <c r="X638" i="15"/>
  <c r="X639" i="15"/>
  <c r="X640" i="15"/>
  <c r="X641" i="15"/>
  <c r="X642" i="15"/>
  <c r="X643" i="15"/>
  <c r="X644" i="15"/>
  <c r="X645" i="15"/>
  <c r="X646" i="15"/>
  <c r="X647" i="15"/>
  <c r="X648" i="15"/>
  <c r="X649" i="15"/>
  <c r="X650" i="15"/>
  <c r="X651" i="15"/>
  <c r="X652" i="15"/>
  <c r="X653" i="15"/>
  <c r="X654" i="15"/>
  <c r="X655" i="15"/>
  <c r="X656" i="15"/>
  <c r="X657" i="15"/>
  <c r="X658" i="15"/>
  <c r="X659" i="15"/>
  <c r="X660" i="15"/>
  <c r="X661" i="15"/>
  <c r="X662" i="15"/>
  <c r="X663" i="15"/>
  <c r="X664" i="15"/>
  <c r="X665" i="15"/>
  <c r="X666" i="15"/>
  <c r="X667" i="15"/>
  <c r="X668" i="15"/>
  <c r="X669" i="15"/>
  <c r="X670" i="15"/>
  <c r="X671" i="15"/>
  <c r="X672" i="15"/>
  <c r="X673" i="15"/>
  <c r="X674" i="15"/>
  <c r="X675" i="15"/>
  <c r="X676" i="15"/>
  <c r="X677" i="15"/>
  <c r="X678" i="15"/>
  <c r="X679" i="15"/>
  <c r="X680" i="15"/>
  <c r="X681" i="15"/>
  <c r="X682" i="15"/>
  <c r="X683" i="15"/>
  <c r="X684" i="15"/>
  <c r="X685" i="15"/>
  <c r="X686" i="15"/>
  <c r="X687" i="15"/>
  <c r="X688" i="15"/>
  <c r="X689" i="15"/>
  <c r="X690" i="15"/>
  <c r="X691" i="15"/>
  <c r="X692" i="15"/>
  <c r="X693" i="15"/>
  <c r="X694" i="15"/>
  <c r="X695" i="15"/>
  <c r="X696" i="15"/>
  <c r="X697" i="15"/>
  <c r="X698" i="15"/>
  <c r="X699" i="15"/>
  <c r="X700" i="15"/>
  <c r="X701" i="15"/>
  <c r="X702" i="15"/>
  <c r="X703" i="15"/>
  <c r="X704" i="15"/>
  <c r="X705" i="15"/>
  <c r="X706" i="15"/>
  <c r="X707" i="15"/>
  <c r="X708" i="15"/>
  <c r="X709" i="15"/>
  <c r="X710" i="15"/>
  <c r="X711" i="15"/>
  <c r="X712" i="15"/>
  <c r="X713" i="15"/>
  <c r="X714" i="15"/>
  <c r="X715" i="15"/>
  <c r="X716" i="15"/>
  <c r="X717" i="15"/>
  <c r="X718" i="15"/>
  <c r="X719" i="15"/>
  <c r="X720" i="15"/>
  <c r="X721" i="15"/>
  <c r="X722" i="15"/>
  <c r="X723" i="15"/>
  <c r="X724" i="15"/>
  <c r="X725" i="15"/>
  <c r="X726" i="15"/>
  <c r="X727" i="15"/>
  <c r="X728" i="15"/>
  <c r="X729" i="15"/>
  <c r="X730" i="15"/>
  <c r="X731" i="15"/>
  <c r="X732" i="15"/>
  <c r="X733" i="15"/>
  <c r="X734" i="15"/>
  <c r="X735" i="15"/>
  <c r="X736" i="15"/>
  <c r="X737" i="15"/>
  <c r="X738" i="15"/>
  <c r="X739" i="15"/>
  <c r="X740" i="15"/>
  <c r="X741" i="15"/>
  <c r="X742" i="15"/>
  <c r="X743" i="15"/>
  <c r="X744" i="15"/>
  <c r="X745" i="15"/>
  <c r="X746" i="15"/>
  <c r="X747" i="15"/>
  <c r="X748" i="15"/>
  <c r="X749" i="15"/>
  <c r="X750" i="15"/>
  <c r="X751" i="15"/>
  <c r="X752" i="15"/>
  <c r="X753" i="15"/>
  <c r="X754" i="15"/>
  <c r="X755" i="15"/>
  <c r="X756" i="15"/>
  <c r="X757" i="15"/>
  <c r="X758" i="15"/>
  <c r="X759" i="15"/>
  <c r="X760" i="15"/>
  <c r="X761" i="15"/>
  <c r="X762" i="15"/>
  <c r="X763" i="15"/>
  <c r="X764" i="15"/>
  <c r="X765" i="15"/>
  <c r="X766" i="15"/>
  <c r="X767" i="15"/>
  <c r="X768" i="15"/>
  <c r="X769" i="15"/>
  <c r="X770" i="15"/>
  <c r="X771" i="15"/>
  <c r="X772" i="15"/>
  <c r="X773" i="15"/>
  <c r="X774" i="15"/>
  <c r="X775" i="15"/>
  <c r="X776" i="15"/>
  <c r="X777" i="15"/>
  <c r="X778" i="15"/>
  <c r="X779" i="15"/>
  <c r="X780" i="15"/>
  <c r="X781" i="15"/>
  <c r="X782" i="15"/>
  <c r="X783" i="15"/>
  <c r="X784" i="15"/>
  <c r="X785" i="15"/>
  <c r="X786" i="15"/>
  <c r="X787" i="15"/>
  <c r="X788" i="15"/>
  <c r="X789" i="15"/>
  <c r="X790" i="15"/>
  <c r="X791" i="15"/>
  <c r="X792" i="15"/>
  <c r="X793" i="15"/>
  <c r="X794" i="15"/>
  <c r="X795" i="15"/>
  <c r="X796" i="15"/>
  <c r="X797" i="15"/>
  <c r="X798" i="15"/>
  <c r="X799" i="15"/>
  <c r="X800" i="15"/>
  <c r="X801" i="15"/>
  <c r="X802" i="15"/>
  <c r="X803" i="15"/>
  <c r="X804" i="15"/>
  <c r="X805" i="15"/>
  <c r="X806" i="15"/>
  <c r="X807" i="15"/>
  <c r="X808" i="15"/>
  <c r="X809" i="15"/>
  <c r="X810" i="15"/>
  <c r="X811" i="15"/>
  <c r="X812" i="15"/>
  <c r="X813" i="15"/>
  <c r="X814" i="15"/>
  <c r="X815" i="15"/>
  <c r="X816" i="15"/>
  <c r="X817" i="15"/>
  <c r="X818" i="15"/>
  <c r="X819" i="15"/>
  <c r="X820" i="15"/>
  <c r="X821" i="15"/>
  <c r="X822" i="15"/>
  <c r="X823" i="15"/>
  <c r="X824" i="15"/>
  <c r="X825" i="15"/>
  <c r="X826" i="15"/>
  <c r="X827" i="15"/>
  <c r="X828" i="15"/>
  <c r="X829" i="15"/>
  <c r="X830" i="15"/>
  <c r="X831" i="15"/>
  <c r="X832" i="15"/>
  <c r="X833" i="15"/>
  <c r="X834" i="15"/>
  <c r="X835" i="15"/>
  <c r="X836" i="15"/>
  <c r="X837" i="15"/>
  <c r="X838" i="15"/>
  <c r="X839" i="15"/>
  <c r="X840" i="15"/>
  <c r="X841" i="15"/>
  <c r="X842" i="15"/>
  <c r="X843" i="15"/>
  <c r="X844" i="15"/>
  <c r="X845" i="15"/>
  <c r="X846" i="15"/>
  <c r="X847" i="15"/>
  <c r="X848" i="15"/>
  <c r="X849" i="15"/>
  <c r="X850" i="15"/>
  <c r="X851" i="15"/>
  <c r="X852" i="15"/>
  <c r="X853" i="15"/>
  <c r="X854" i="15"/>
  <c r="X855" i="15"/>
  <c r="X856" i="15"/>
  <c r="X857" i="15"/>
  <c r="X858" i="15"/>
  <c r="X859" i="15"/>
  <c r="X860" i="15"/>
  <c r="X861" i="15"/>
  <c r="X862" i="15"/>
  <c r="X863" i="15"/>
  <c r="X864" i="15"/>
  <c r="X865" i="15"/>
  <c r="X866" i="15"/>
  <c r="X867" i="15"/>
  <c r="X868" i="15"/>
  <c r="X869" i="15"/>
  <c r="X870" i="15"/>
  <c r="X871" i="15"/>
  <c r="X872" i="15"/>
  <c r="X873" i="15"/>
  <c r="X874" i="15"/>
  <c r="X875" i="15"/>
  <c r="X876" i="15"/>
  <c r="X877" i="15"/>
  <c r="X878" i="15"/>
  <c r="X879" i="15"/>
  <c r="X880" i="15"/>
  <c r="X881" i="15"/>
  <c r="X882" i="15"/>
  <c r="X883" i="15"/>
  <c r="X884" i="15"/>
  <c r="X885" i="15"/>
  <c r="X886" i="15"/>
  <c r="X887" i="15"/>
  <c r="X888" i="15"/>
  <c r="X889" i="15"/>
  <c r="X890" i="15"/>
  <c r="X891" i="15"/>
  <c r="X892" i="15"/>
  <c r="X893" i="15"/>
  <c r="X894" i="15"/>
  <c r="X895" i="15"/>
  <c r="X896" i="15"/>
  <c r="X897" i="15"/>
  <c r="X898" i="15"/>
  <c r="X899" i="15"/>
  <c r="X900" i="15"/>
  <c r="X901" i="15"/>
  <c r="X902" i="15"/>
  <c r="X903" i="15"/>
  <c r="X904" i="15"/>
  <c r="X905" i="15"/>
  <c r="X906" i="15"/>
  <c r="X907" i="15"/>
  <c r="X908" i="15"/>
  <c r="X909" i="15"/>
  <c r="X910" i="15"/>
  <c r="X911" i="15"/>
  <c r="X912" i="15"/>
  <c r="X913" i="15"/>
  <c r="X914" i="15"/>
  <c r="X915" i="15"/>
  <c r="X916" i="15"/>
  <c r="X917" i="15"/>
  <c r="X918" i="15"/>
  <c r="X919" i="15"/>
  <c r="X920" i="15"/>
  <c r="X921" i="15"/>
  <c r="X922" i="15"/>
  <c r="X923" i="15"/>
  <c r="X924" i="15"/>
  <c r="X925" i="15"/>
  <c r="X926" i="15"/>
  <c r="X927" i="15"/>
  <c r="X928" i="15"/>
  <c r="X929" i="15"/>
  <c r="X930" i="15"/>
  <c r="X931" i="15"/>
  <c r="X932" i="15"/>
  <c r="X933" i="15"/>
  <c r="X934" i="15"/>
  <c r="X935" i="15"/>
  <c r="X936" i="15"/>
  <c r="X937" i="15"/>
  <c r="X938" i="15"/>
  <c r="X939" i="15"/>
  <c r="X940" i="15"/>
  <c r="X941" i="15"/>
  <c r="X942" i="15"/>
  <c r="X943" i="15"/>
  <c r="X944" i="15"/>
  <c r="X945" i="15"/>
  <c r="X946" i="15"/>
  <c r="X947" i="15"/>
  <c r="X948" i="15"/>
  <c r="X949" i="15"/>
  <c r="X950" i="15"/>
  <c r="X951" i="15"/>
  <c r="X952" i="15"/>
  <c r="X953" i="15"/>
  <c r="X954" i="15"/>
  <c r="X955" i="15"/>
  <c r="X956" i="15"/>
  <c r="X957" i="15"/>
  <c r="X958" i="15"/>
  <c r="X959" i="15"/>
  <c r="X960" i="15"/>
  <c r="X961" i="15"/>
  <c r="X962" i="15"/>
  <c r="X963" i="15"/>
  <c r="X964" i="15"/>
  <c r="X965" i="15"/>
  <c r="X966" i="15"/>
  <c r="X967" i="15"/>
  <c r="X968" i="15"/>
  <c r="X969" i="15"/>
  <c r="X970" i="15"/>
  <c r="X971" i="15"/>
  <c r="X972" i="15"/>
  <c r="X973" i="15"/>
  <c r="X974" i="15"/>
  <c r="X975" i="15"/>
  <c r="X976" i="15"/>
  <c r="X977" i="15"/>
  <c r="X978" i="15"/>
  <c r="X979" i="15"/>
  <c r="X980" i="15"/>
  <c r="X981" i="15"/>
  <c r="X982" i="15"/>
  <c r="X983" i="15"/>
  <c r="X984" i="15"/>
  <c r="X985" i="15"/>
  <c r="X986" i="15"/>
  <c r="X987" i="15"/>
  <c r="X988" i="15"/>
  <c r="X989" i="15"/>
  <c r="X990" i="15"/>
  <c r="X991" i="15"/>
  <c r="X992" i="15"/>
  <c r="X993" i="15"/>
  <c r="X994" i="15"/>
  <c r="X995" i="15"/>
  <c r="X996" i="15"/>
  <c r="X997" i="15"/>
  <c r="X998" i="15"/>
  <c r="X999" i="15"/>
  <c r="X1000" i="15"/>
  <c r="X1001" i="15"/>
  <c r="X1002" i="15"/>
  <c r="X13" i="15"/>
  <c r="X14" i="14"/>
  <c r="Y14" i="14" s="1"/>
  <c r="X15" i="14"/>
  <c r="Y15" i="14" s="1"/>
  <c r="X16" i="14"/>
  <c r="Y16" i="14" s="1"/>
  <c r="X17" i="14"/>
  <c r="Y17" i="14" s="1"/>
  <c r="X18" i="14"/>
  <c r="X19" i="14"/>
  <c r="X20" i="14"/>
  <c r="X21" i="14"/>
  <c r="X22" i="14"/>
  <c r="X23" i="14"/>
  <c r="X24" i="14"/>
  <c r="X25" i="14"/>
  <c r="X26" i="14"/>
  <c r="X27" i="14"/>
  <c r="X28" i="14"/>
  <c r="X29" i="14"/>
  <c r="X30" i="14"/>
  <c r="X31" i="14"/>
  <c r="X32" i="14"/>
  <c r="X33" i="14"/>
  <c r="X34" i="14"/>
  <c r="X35" i="14"/>
  <c r="X36" i="14"/>
  <c r="X37" i="14"/>
  <c r="X38" i="14"/>
  <c r="X39" i="14"/>
  <c r="X40" i="14"/>
  <c r="X41" i="14"/>
  <c r="X42" i="14"/>
  <c r="X43" i="14"/>
  <c r="X44" i="14"/>
  <c r="X45" i="14"/>
  <c r="X46" i="14"/>
  <c r="X47" i="14"/>
  <c r="X48" i="14"/>
  <c r="X49" i="14"/>
  <c r="X50" i="14"/>
  <c r="X51" i="14"/>
  <c r="X52" i="14"/>
  <c r="X53" i="14"/>
  <c r="X54" i="14"/>
  <c r="X55" i="14"/>
  <c r="X56" i="14"/>
  <c r="X57" i="14"/>
  <c r="X58" i="14"/>
  <c r="X59" i="14"/>
  <c r="X60" i="14"/>
  <c r="X61" i="14"/>
  <c r="X62" i="14"/>
  <c r="X63" i="14"/>
  <c r="X64" i="14"/>
  <c r="X65" i="14"/>
  <c r="X66" i="14"/>
  <c r="X67" i="14"/>
  <c r="X68" i="14"/>
  <c r="X69" i="14"/>
  <c r="X70" i="14"/>
  <c r="X71" i="14"/>
  <c r="X72" i="14"/>
  <c r="X73" i="14"/>
  <c r="X74" i="14"/>
  <c r="X75" i="14"/>
  <c r="X76" i="14"/>
  <c r="X77" i="14"/>
  <c r="X78" i="14"/>
  <c r="X79" i="14"/>
  <c r="X80" i="14"/>
  <c r="X81" i="14"/>
  <c r="X82" i="14"/>
  <c r="X83" i="14"/>
  <c r="X84" i="14"/>
  <c r="X85" i="14"/>
  <c r="X86" i="14"/>
  <c r="X87" i="14"/>
  <c r="X88" i="14"/>
  <c r="X89" i="14"/>
  <c r="X90" i="14"/>
  <c r="X91" i="14"/>
  <c r="X92" i="14"/>
  <c r="X93" i="14"/>
  <c r="X94" i="14"/>
  <c r="X95" i="14"/>
  <c r="X96" i="14"/>
  <c r="X97" i="14"/>
  <c r="X98" i="14"/>
  <c r="X99" i="14"/>
  <c r="X100" i="14"/>
  <c r="X101" i="14"/>
  <c r="X102" i="14"/>
  <c r="X103" i="14"/>
  <c r="X104" i="14"/>
  <c r="X105" i="14"/>
  <c r="X106" i="14"/>
  <c r="X107" i="14"/>
  <c r="X108" i="14"/>
  <c r="X109" i="14"/>
  <c r="X110" i="14"/>
  <c r="X111" i="14"/>
  <c r="X112" i="14"/>
  <c r="X113" i="14"/>
  <c r="X114" i="14"/>
  <c r="X115" i="14"/>
  <c r="X116" i="14"/>
  <c r="X117" i="14"/>
  <c r="X118" i="14"/>
  <c r="X119" i="14"/>
  <c r="X120" i="14"/>
  <c r="X121" i="14"/>
  <c r="X122" i="14"/>
  <c r="X123" i="14"/>
  <c r="X124" i="14"/>
  <c r="X125" i="14"/>
  <c r="X126" i="14"/>
  <c r="X127" i="14"/>
  <c r="X128" i="14"/>
  <c r="X129" i="14"/>
  <c r="X130" i="14"/>
  <c r="X131" i="14"/>
  <c r="X132" i="14"/>
  <c r="X133" i="14"/>
  <c r="X134" i="14"/>
  <c r="X135" i="14"/>
  <c r="X136" i="14"/>
  <c r="X137" i="14"/>
  <c r="X138" i="14"/>
  <c r="X139" i="14"/>
  <c r="X140" i="14"/>
  <c r="X141" i="14"/>
  <c r="X142" i="14"/>
  <c r="X143" i="14"/>
  <c r="X144" i="14"/>
  <c r="X145" i="14"/>
  <c r="X146" i="14"/>
  <c r="X147" i="14"/>
  <c r="X148" i="14"/>
  <c r="X149" i="14"/>
  <c r="X150" i="14"/>
  <c r="X151" i="14"/>
  <c r="X152" i="14"/>
  <c r="X153" i="14"/>
  <c r="X154" i="14"/>
  <c r="X155" i="14"/>
  <c r="X156" i="14"/>
  <c r="X157" i="14"/>
  <c r="X158" i="14"/>
  <c r="X159" i="14"/>
  <c r="X160" i="14"/>
  <c r="X161" i="14"/>
  <c r="X162" i="14"/>
  <c r="X163" i="14"/>
  <c r="X164" i="14"/>
  <c r="X165" i="14"/>
  <c r="X166" i="14"/>
  <c r="X167" i="14"/>
  <c r="X168" i="14"/>
  <c r="X169" i="14"/>
  <c r="X170" i="14"/>
  <c r="X171" i="14"/>
  <c r="X172" i="14"/>
  <c r="X173" i="14"/>
  <c r="X174" i="14"/>
  <c r="X175" i="14"/>
  <c r="X176" i="14"/>
  <c r="X177" i="14"/>
  <c r="X178" i="14"/>
  <c r="X179" i="14"/>
  <c r="X180" i="14"/>
  <c r="X181" i="14"/>
  <c r="X182" i="14"/>
  <c r="X183" i="14"/>
  <c r="X184" i="14"/>
  <c r="X185" i="14"/>
  <c r="X186" i="14"/>
  <c r="X187" i="14"/>
  <c r="X188" i="14"/>
  <c r="X189" i="14"/>
  <c r="X190" i="14"/>
  <c r="X191" i="14"/>
  <c r="X192" i="14"/>
  <c r="X193" i="14"/>
  <c r="X194" i="14"/>
  <c r="X195" i="14"/>
  <c r="X196" i="14"/>
  <c r="X197" i="14"/>
  <c r="X198" i="14"/>
  <c r="X199" i="14"/>
  <c r="X200" i="14"/>
  <c r="X201" i="14"/>
  <c r="X202" i="14"/>
  <c r="X203" i="14"/>
  <c r="X204" i="14"/>
  <c r="X205" i="14"/>
  <c r="X206" i="14"/>
  <c r="X207" i="14"/>
  <c r="X208" i="14"/>
  <c r="X209" i="14"/>
  <c r="X210" i="14"/>
  <c r="X211" i="14"/>
  <c r="X212" i="14"/>
  <c r="X213" i="14"/>
  <c r="X214" i="14"/>
  <c r="X215" i="14"/>
  <c r="X216" i="14"/>
  <c r="X217" i="14"/>
  <c r="X218" i="14"/>
  <c r="X219" i="14"/>
  <c r="X220" i="14"/>
  <c r="X221" i="14"/>
  <c r="X222" i="14"/>
  <c r="X223" i="14"/>
  <c r="X224" i="14"/>
  <c r="X225" i="14"/>
  <c r="X226" i="14"/>
  <c r="X227" i="14"/>
  <c r="X228" i="14"/>
  <c r="X229" i="14"/>
  <c r="X230" i="14"/>
  <c r="X231" i="14"/>
  <c r="X232" i="14"/>
  <c r="X233" i="14"/>
  <c r="X234" i="14"/>
  <c r="X235" i="14"/>
  <c r="X236" i="14"/>
  <c r="X237" i="14"/>
  <c r="X238" i="14"/>
  <c r="X239" i="14"/>
  <c r="X240" i="14"/>
  <c r="X241" i="14"/>
  <c r="X242" i="14"/>
  <c r="X243" i="14"/>
  <c r="X244" i="14"/>
  <c r="X245" i="14"/>
  <c r="X246" i="14"/>
  <c r="X247" i="14"/>
  <c r="X248" i="14"/>
  <c r="X249" i="14"/>
  <c r="X250" i="14"/>
  <c r="X251" i="14"/>
  <c r="X252" i="14"/>
  <c r="X253" i="14"/>
  <c r="X254" i="14"/>
  <c r="X255" i="14"/>
  <c r="X256" i="14"/>
  <c r="X257" i="14"/>
  <c r="X258" i="14"/>
  <c r="X259" i="14"/>
  <c r="X260" i="14"/>
  <c r="X261" i="14"/>
  <c r="X262" i="14"/>
  <c r="X263" i="14"/>
  <c r="X264" i="14"/>
  <c r="X265" i="14"/>
  <c r="X266" i="14"/>
  <c r="X267" i="14"/>
  <c r="X268" i="14"/>
  <c r="X269" i="14"/>
  <c r="X270" i="14"/>
  <c r="X271" i="14"/>
  <c r="X272" i="14"/>
  <c r="X273" i="14"/>
  <c r="X274" i="14"/>
  <c r="X275" i="14"/>
  <c r="X276" i="14"/>
  <c r="X277" i="14"/>
  <c r="X278" i="14"/>
  <c r="X279" i="14"/>
  <c r="X280" i="14"/>
  <c r="X281" i="14"/>
  <c r="X282" i="14"/>
  <c r="X283" i="14"/>
  <c r="X284" i="14"/>
  <c r="X285" i="14"/>
  <c r="X286" i="14"/>
  <c r="X287" i="14"/>
  <c r="X288" i="14"/>
  <c r="X289" i="14"/>
  <c r="X290" i="14"/>
  <c r="X291" i="14"/>
  <c r="X292" i="14"/>
  <c r="X293" i="14"/>
  <c r="X294" i="14"/>
  <c r="X295" i="14"/>
  <c r="X296" i="14"/>
  <c r="X297" i="14"/>
  <c r="X298" i="14"/>
  <c r="X299" i="14"/>
  <c r="X300" i="14"/>
  <c r="X301" i="14"/>
  <c r="X302" i="14"/>
  <c r="X303" i="14"/>
  <c r="X304" i="14"/>
  <c r="X305" i="14"/>
  <c r="X306" i="14"/>
  <c r="X307" i="14"/>
  <c r="X308" i="14"/>
  <c r="X309" i="14"/>
  <c r="X310" i="14"/>
  <c r="X311" i="14"/>
  <c r="X312" i="14"/>
  <c r="X313" i="14"/>
  <c r="X314" i="14"/>
  <c r="X315" i="14"/>
  <c r="X316" i="14"/>
  <c r="X317" i="14"/>
  <c r="X318" i="14"/>
  <c r="X319" i="14"/>
  <c r="X320" i="14"/>
  <c r="X321" i="14"/>
  <c r="X322" i="14"/>
  <c r="X323" i="14"/>
  <c r="X324" i="14"/>
  <c r="X325" i="14"/>
  <c r="X326" i="14"/>
  <c r="X327" i="14"/>
  <c r="X328" i="14"/>
  <c r="X329" i="14"/>
  <c r="X330" i="14"/>
  <c r="X331" i="14"/>
  <c r="X332" i="14"/>
  <c r="X333" i="14"/>
  <c r="X334" i="14"/>
  <c r="X335" i="14"/>
  <c r="X336" i="14"/>
  <c r="X337" i="14"/>
  <c r="X338" i="14"/>
  <c r="X339" i="14"/>
  <c r="X340" i="14"/>
  <c r="X341" i="14"/>
  <c r="X342" i="14"/>
  <c r="X343" i="14"/>
  <c r="X344" i="14"/>
  <c r="X345" i="14"/>
  <c r="X346" i="14"/>
  <c r="X347" i="14"/>
  <c r="X348" i="14"/>
  <c r="X349" i="14"/>
  <c r="X350" i="14"/>
  <c r="X351" i="14"/>
  <c r="X352" i="14"/>
  <c r="X353" i="14"/>
  <c r="X354" i="14"/>
  <c r="X355" i="14"/>
  <c r="X356" i="14"/>
  <c r="X357" i="14"/>
  <c r="X358" i="14"/>
  <c r="X359" i="14"/>
  <c r="X360" i="14"/>
  <c r="X361" i="14"/>
  <c r="X362" i="14"/>
  <c r="X363" i="14"/>
  <c r="X364" i="14"/>
  <c r="X365" i="14"/>
  <c r="X366" i="14"/>
  <c r="X367" i="14"/>
  <c r="X368" i="14"/>
  <c r="X369" i="14"/>
  <c r="X370" i="14"/>
  <c r="X371" i="14"/>
  <c r="X372" i="14"/>
  <c r="X373" i="14"/>
  <c r="X374" i="14"/>
  <c r="X375" i="14"/>
  <c r="X376" i="14"/>
  <c r="X377" i="14"/>
  <c r="X378" i="14"/>
  <c r="X379" i="14"/>
  <c r="X380" i="14"/>
  <c r="X381" i="14"/>
  <c r="X382" i="14"/>
  <c r="X383" i="14"/>
  <c r="X384" i="14"/>
  <c r="X385" i="14"/>
  <c r="X386" i="14"/>
  <c r="X387" i="14"/>
  <c r="X388" i="14"/>
  <c r="X389" i="14"/>
  <c r="X390" i="14"/>
  <c r="X391" i="14"/>
  <c r="X392" i="14"/>
  <c r="X393" i="14"/>
  <c r="X394" i="14"/>
  <c r="X395" i="14"/>
  <c r="X396" i="14"/>
  <c r="X397" i="14"/>
  <c r="X398" i="14"/>
  <c r="X399" i="14"/>
  <c r="X400" i="14"/>
  <c r="X401" i="14"/>
  <c r="X402" i="14"/>
  <c r="X403" i="14"/>
  <c r="X404" i="14"/>
  <c r="X405" i="14"/>
  <c r="X406" i="14"/>
  <c r="X407" i="14"/>
  <c r="X408" i="14"/>
  <c r="X409" i="14"/>
  <c r="X410" i="14"/>
  <c r="X411" i="14"/>
  <c r="X412" i="14"/>
  <c r="X413" i="14"/>
  <c r="X414" i="14"/>
  <c r="X415" i="14"/>
  <c r="X416" i="14"/>
  <c r="X417" i="14"/>
  <c r="X418" i="14"/>
  <c r="X419" i="14"/>
  <c r="X420" i="14"/>
  <c r="X421" i="14"/>
  <c r="X422" i="14"/>
  <c r="X423" i="14"/>
  <c r="X424" i="14"/>
  <c r="X425" i="14"/>
  <c r="X426" i="14"/>
  <c r="X427" i="14"/>
  <c r="X428" i="14"/>
  <c r="X429" i="14"/>
  <c r="X430" i="14"/>
  <c r="X431" i="14"/>
  <c r="X432" i="14"/>
  <c r="X433" i="14"/>
  <c r="X434" i="14"/>
  <c r="X435" i="14"/>
  <c r="X436" i="14"/>
  <c r="X437" i="14"/>
  <c r="X438" i="14"/>
  <c r="X439" i="14"/>
  <c r="X440" i="14"/>
  <c r="X441" i="14"/>
  <c r="X442" i="14"/>
  <c r="X443" i="14"/>
  <c r="X444" i="14"/>
  <c r="X445" i="14"/>
  <c r="X446" i="14"/>
  <c r="X447" i="14"/>
  <c r="X448" i="14"/>
  <c r="X449" i="14"/>
  <c r="X450" i="14"/>
  <c r="X451" i="14"/>
  <c r="X452" i="14"/>
  <c r="X453" i="14"/>
  <c r="X454" i="14"/>
  <c r="X455" i="14"/>
  <c r="X456" i="14"/>
  <c r="X457" i="14"/>
  <c r="X458" i="14"/>
  <c r="X459" i="14"/>
  <c r="X460" i="14"/>
  <c r="X461" i="14"/>
  <c r="X462" i="14"/>
  <c r="X463" i="14"/>
  <c r="X464" i="14"/>
  <c r="X465" i="14"/>
  <c r="X466" i="14"/>
  <c r="X467" i="14"/>
  <c r="X468" i="14"/>
  <c r="X469" i="14"/>
  <c r="X470" i="14"/>
  <c r="X471" i="14"/>
  <c r="X472" i="14"/>
  <c r="X473" i="14"/>
  <c r="X474" i="14"/>
  <c r="X475" i="14"/>
  <c r="X476" i="14"/>
  <c r="X477" i="14"/>
  <c r="X478" i="14"/>
  <c r="X479" i="14"/>
  <c r="X480" i="14"/>
  <c r="X481" i="14"/>
  <c r="X482" i="14"/>
  <c r="X483" i="14"/>
  <c r="X484" i="14"/>
  <c r="X485" i="14"/>
  <c r="X486" i="14"/>
  <c r="X487" i="14"/>
  <c r="X488" i="14"/>
  <c r="X489" i="14"/>
  <c r="X490" i="14"/>
  <c r="X491" i="14"/>
  <c r="X492" i="14"/>
  <c r="X493" i="14"/>
  <c r="X494" i="14"/>
  <c r="X495" i="14"/>
  <c r="X496" i="14"/>
  <c r="X497" i="14"/>
  <c r="X498" i="14"/>
  <c r="X499" i="14"/>
  <c r="X500" i="14"/>
  <c r="X501" i="14"/>
  <c r="X502" i="14"/>
  <c r="X503" i="14"/>
  <c r="X504" i="14"/>
  <c r="X505" i="14"/>
  <c r="X506" i="14"/>
  <c r="X507" i="14"/>
  <c r="X508" i="14"/>
  <c r="X509" i="14"/>
  <c r="X510" i="14"/>
  <c r="X511" i="14"/>
  <c r="X512" i="14"/>
  <c r="X513" i="14"/>
  <c r="X514" i="14"/>
  <c r="X515" i="14"/>
  <c r="X516" i="14"/>
  <c r="X517" i="14"/>
  <c r="X518" i="14"/>
  <c r="X519" i="14"/>
  <c r="X520" i="14"/>
  <c r="X521" i="14"/>
  <c r="X522" i="14"/>
  <c r="X523" i="14"/>
  <c r="X524" i="14"/>
  <c r="X525" i="14"/>
  <c r="X526" i="14"/>
  <c r="X527" i="14"/>
  <c r="X528" i="14"/>
  <c r="X529" i="14"/>
  <c r="X530" i="14"/>
  <c r="X531" i="14"/>
  <c r="X532" i="14"/>
  <c r="X533" i="14"/>
  <c r="X534" i="14"/>
  <c r="X535" i="14"/>
  <c r="X536" i="14"/>
  <c r="X537" i="14"/>
  <c r="X538" i="14"/>
  <c r="X539" i="14"/>
  <c r="X540" i="14"/>
  <c r="X541" i="14"/>
  <c r="X542" i="14"/>
  <c r="X543" i="14"/>
  <c r="X544" i="14"/>
  <c r="X545" i="14"/>
  <c r="X546" i="14"/>
  <c r="X547" i="14"/>
  <c r="X548" i="14"/>
  <c r="X549" i="14"/>
  <c r="X550" i="14"/>
  <c r="X551" i="14"/>
  <c r="X552" i="14"/>
  <c r="X553" i="14"/>
  <c r="X554" i="14"/>
  <c r="X555" i="14"/>
  <c r="X556" i="14"/>
  <c r="X557" i="14"/>
  <c r="X558" i="14"/>
  <c r="X559" i="14"/>
  <c r="X560" i="14"/>
  <c r="X561" i="14"/>
  <c r="X562" i="14"/>
  <c r="X563" i="14"/>
  <c r="X564" i="14"/>
  <c r="X565" i="14"/>
  <c r="X566" i="14"/>
  <c r="X567" i="14"/>
  <c r="X568" i="14"/>
  <c r="X569" i="14"/>
  <c r="X570" i="14"/>
  <c r="X571" i="14"/>
  <c r="X572" i="14"/>
  <c r="X573" i="14"/>
  <c r="X574" i="14"/>
  <c r="X575" i="14"/>
  <c r="X576" i="14"/>
  <c r="X577" i="14"/>
  <c r="X578" i="14"/>
  <c r="X579" i="14"/>
  <c r="X580" i="14"/>
  <c r="X581" i="14"/>
  <c r="X582" i="14"/>
  <c r="X583" i="14"/>
  <c r="X584" i="14"/>
  <c r="X585" i="14"/>
  <c r="X586" i="14"/>
  <c r="X587" i="14"/>
  <c r="X588" i="14"/>
  <c r="X589" i="14"/>
  <c r="X590" i="14"/>
  <c r="X591" i="14"/>
  <c r="X592" i="14"/>
  <c r="X593" i="14"/>
  <c r="X594" i="14"/>
  <c r="X595" i="14"/>
  <c r="X596" i="14"/>
  <c r="X597" i="14"/>
  <c r="X598" i="14"/>
  <c r="X599" i="14"/>
  <c r="X600" i="14"/>
  <c r="X601" i="14"/>
  <c r="X602" i="14"/>
  <c r="X603" i="14"/>
  <c r="X604" i="14"/>
  <c r="X605" i="14"/>
  <c r="X606" i="14"/>
  <c r="X607" i="14"/>
  <c r="X608" i="14"/>
  <c r="X609" i="14"/>
  <c r="X610" i="14"/>
  <c r="X611" i="14"/>
  <c r="X612" i="14"/>
  <c r="X613" i="14"/>
  <c r="X614" i="14"/>
  <c r="X615" i="14"/>
  <c r="X616" i="14"/>
  <c r="X617" i="14"/>
  <c r="X618" i="14"/>
  <c r="X619" i="14"/>
  <c r="X620" i="14"/>
  <c r="X621" i="14"/>
  <c r="X622" i="14"/>
  <c r="X623" i="14"/>
  <c r="X624" i="14"/>
  <c r="X625" i="14"/>
  <c r="X626" i="14"/>
  <c r="X627" i="14"/>
  <c r="X628" i="14"/>
  <c r="X629" i="14"/>
  <c r="X630" i="14"/>
  <c r="X631" i="14"/>
  <c r="X632" i="14"/>
  <c r="X633" i="14"/>
  <c r="X634" i="14"/>
  <c r="X635" i="14"/>
  <c r="X636" i="14"/>
  <c r="X637" i="14"/>
  <c r="X638" i="14"/>
  <c r="X639" i="14"/>
  <c r="X640" i="14"/>
  <c r="X641" i="14"/>
  <c r="X642" i="14"/>
  <c r="X643" i="14"/>
  <c r="X644" i="14"/>
  <c r="X645" i="14"/>
  <c r="X646" i="14"/>
  <c r="X647" i="14"/>
  <c r="X648" i="14"/>
  <c r="X649" i="14"/>
  <c r="X650" i="14"/>
  <c r="X651" i="14"/>
  <c r="X652" i="14"/>
  <c r="X653" i="14"/>
  <c r="X654" i="14"/>
  <c r="X655" i="14"/>
  <c r="X656" i="14"/>
  <c r="X657" i="14"/>
  <c r="X658" i="14"/>
  <c r="X659" i="14"/>
  <c r="X660" i="14"/>
  <c r="X661" i="14"/>
  <c r="X662" i="14"/>
  <c r="X663" i="14"/>
  <c r="X664" i="14"/>
  <c r="X665" i="14"/>
  <c r="X666" i="14"/>
  <c r="X667" i="14"/>
  <c r="X668" i="14"/>
  <c r="X669" i="14"/>
  <c r="X670" i="14"/>
  <c r="X671" i="14"/>
  <c r="X672" i="14"/>
  <c r="X673" i="14"/>
  <c r="X674" i="14"/>
  <c r="X675" i="14"/>
  <c r="X676" i="14"/>
  <c r="X677" i="14"/>
  <c r="X678" i="14"/>
  <c r="X679" i="14"/>
  <c r="X680" i="14"/>
  <c r="X681" i="14"/>
  <c r="X682" i="14"/>
  <c r="X683" i="14"/>
  <c r="X684" i="14"/>
  <c r="X685" i="14"/>
  <c r="X686" i="14"/>
  <c r="X687" i="14"/>
  <c r="X688" i="14"/>
  <c r="X689" i="14"/>
  <c r="X690" i="14"/>
  <c r="X691" i="14"/>
  <c r="X692" i="14"/>
  <c r="X693" i="14"/>
  <c r="X694" i="14"/>
  <c r="X695" i="14"/>
  <c r="X696" i="14"/>
  <c r="X697" i="14"/>
  <c r="X698" i="14"/>
  <c r="X699" i="14"/>
  <c r="X700" i="14"/>
  <c r="X701" i="14"/>
  <c r="X702" i="14"/>
  <c r="X703" i="14"/>
  <c r="X704" i="14"/>
  <c r="X705" i="14"/>
  <c r="X706" i="14"/>
  <c r="X707" i="14"/>
  <c r="X708" i="14"/>
  <c r="X709" i="14"/>
  <c r="X710" i="14"/>
  <c r="X711" i="14"/>
  <c r="X712" i="14"/>
  <c r="X713" i="14"/>
  <c r="X714" i="14"/>
  <c r="X715" i="14"/>
  <c r="X716" i="14"/>
  <c r="X717" i="14"/>
  <c r="X718" i="14"/>
  <c r="X719" i="14"/>
  <c r="X720" i="14"/>
  <c r="X721" i="14"/>
  <c r="X722" i="14"/>
  <c r="X723" i="14"/>
  <c r="X724" i="14"/>
  <c r="X725" i="14"/>
  <c r="X726" i="14"/>
  <c r="X727" i="14"/>
  <c r="X728" i="14"/>
  <c r="X729" i="14"/>
  <c r="X730" i="14"/>
  <c r="X731" i="14"/>
  <c r="X732" i="14"/>
  <c r="X733" i="14"/>
  <c r="X734" i="14"/>
  <c r="X735" i="14"/>
  <c r="X736" i="14"/>
  <c r="X737" i="14"/>
  <c r="X738" i="14"/>
  <c r="X739" i="14"/>
  <c r="X740" i="14"/>
  <c r="X741" i="14"/>
  <c r="X742" i="14"/>
  <c r="X743" i="14"/>
  <c r="X744" i="14"/>
  <c r="X745" i="14"/>
  <c r="X746" i="14"/>
  <c r="X747" i="14"/>
  <c r="X748" i="14"/>
  <c r="X749" i="14"/>
  <c r="X750" i="14"/>
  <c r="X751" i="14"/>
  <c r="X752" i="14"/>
  <c r="X753" i="14"/>
  <c r="X754" i="14"/>
  <c r="X755" i="14"/>
  <c r="X756" i="14"/>
  <c r="X757" i="14"/>
  <c r="X758" i="14"/>
  <c r="X759" i="14"/>
  <c r="X760" i="14"/>
  <c r="X761" i="14"/>
  <c r="X762" i="14"/>
  <c r="X763" i="14"/>
  <c r="X764" i="14"/>
  <c r="X765" i="14"/>
  <c r="X766" i="14"/>
  <c r="X767" i="14"/>
  <c r="X768" i="14"/>
  <c r="X769" i="14"/>
  <c r="X770" i="14"/>
  <c r="X771" i="14"/>
  <c r="X772" i="14"/>
  <c r="X773" i="14"/>
  <c r="X774" i="14"/>
  <c r="X775" i="14"/>
  <c r="X776" i="14"/>
  <c r="X777" i="14"/>
  <c r="X778" i="14"/>
  <c r="X779" i="14"/>
  <c r="X780" i="14"/>
  <c r="X781" i="14"/>
  <c r="X782" i="14"/>
  <c r="X783" i="14"/>
  <c r="X784" i="14"/>
  <c r="X785" i="14"/>
  <c r="X786" i="14"/>
  <c r="X787" i="14"/>
  <c r="X788" i="14"/>
  <c r="X789" i="14"/>
  <c r="X790" i="14"/>
  <c r="X791" i="14"/>
  <c r="X792" i="14"/>
  <c r="X793" i="14"/>
  <c r="X794" i="14"/>
  <c r="X795" i="14"/>
  <c r="X796" i="14"/>
  <c r="X797" i="14"/>
  <c r="X798" i="14"/>
  <c r="X799" i="14"/>
  <c r="X800" i="14"/>
  <c r="X801" i="14"/>
  <c r="X802" i="14"/>
  <c r="X803" i="14"/>
  <c r="X804" i="14"/>
  <c r="X805" i="14"/>
  <c r="X806" i="14"/>
  <c r="X807" i="14"/>
  <c r="X808" i="14"/>
  <c r="X809" i="14"/>
  <c r="X810" i="14"/>
  <c r="X811" i="14"/>
  <c r="X812" i="14"/>
  <c r="X813" i="14"/>
  <c r="X814" i="14"/>
  <c r="X815" i="14"/>
  <c r="X816" i="14"/>
  <c r="X817" i="14"/>
  <c r="X818" i="14"/>
  <c r="X819" i="14"/>
  <c r="X820" i="14"/>
  <c r="X821" i="14"/>
  <c r="X822" i="14"/>
  <c r="X823" i="14"/>
  <c r="X824" i="14"/>
  <c r="X825" i="14"/>
  <c r="X826" i="14"/>
  <c r="X827" i="14"/>
  <c r="X828" i="14"/>
  <c r="X829" i="14"/>
  <c r="X830" i="14"/>
  <c r="X831" i="14"/>
  <c r="X832" i="14"/>
  <c r="X833" i="14"/>
  <c r="X834" i="14"/>
  <c r="X835" i="14"/>
  <c r="X836" i="14"/>
  <c r="X837" i="14"/>
  <c r="X838" i="14"/>
  <c r="X839" i="14"/>
  <c r="X840" i="14"/>
  <c r="X841" i="14"/>
  <c r="X842" i="14"/>
  <c r="X843" i="14"/>
  <c r="X844" i="14"/>
  <c r="X845" i="14"/>
  <c r="X846" i="14"/>
  <c r="X847" i="14"/>
  <c r="X848" i="14"/>
  <c r="X849" i="14"/>
  <c r="X850" i="14"/>
  <c r="X851" i="14"/>
  <c r="X852" i="14"/>
  <c r="X853" i="14"/>
  <c r="X854" i="14"/>
  <c r="X855" i="14"/>
  <c r="X856" i="14"/>
  <c r="X857" i="14"/>
  <c r="X858" i="14"/>
  <c r="X859" i="14"/>
  <c r="X860" i="14"/>
  <c r="X861" i="14"/>
  <c r="X862" i="14"/>
  <c r="X863" i="14"/>
  <c r="X864" i="14"/>
  <c r="X865" i="14"/>
  <c r="X866" i="14"/>
  <c r="X867" i="14"/>
  <c r="X868" i="14"/>
  <c r="X869" i="14"/>
  <c r="X870" i="14"/>
  <c r="X871" i="14"/>
  <c r="X872" i="14"/>
  <c r="X873" i="14"/>
  <c r="X874" i="14"/>
  <c r="X875" i="14"/>
  <c r="X876" i="14"/>
  <c r="X877" i="14"/>
  <c r="X878" i="14"/>
  <c r="X879" i="14"/>
  <c r="X880" i="14"/>
  <c r="X881" i="14"/>
  <c r="X882" i="14"/>
  <c r="X883" i="14"/>
  <c r="X884" i="14"/>
  <c r="X885" i="14"/>
  <c r="X886" i="14"/>
  <c r="X887" i="14"/>
  <c r="X888" i="14"/>
  <c r="X889" i="14"/>
  <c r="X890" i="14"/>
  <c r="X891" i="14"/>
  <c r="X892" i="14"/>
  <c r="X893" i="14"/>
  <c r="X894" i="14"/>
  <c r="X895" i="14"/>
  <c r="X896" i="14"/>
  <c r="X897" i="14"/>
  <c r="X898" i="14"/>
  <c r="X899" i="14"/>
  <c r="X900" i="14"/>
  <c r="X901" i="14"/>
  <c r="X902" i="14"/>
  <c r="X903" i="14"/>
  <c r="X904" i="14"/>
  <c r="X905" i="14"/>
  <c r="X906" i="14"/>
  <c r="X907" i="14"/>
  <c r="X908" i="14"/>
  <c r="X909" i="14"/>
  <c r="X910" i="14"/>
  <c r="X911" i="14"/>
  <c r="X912" i="14"/>
  <c r="X913" i="14"/>
  <c r="X914" i="14"/>
  <c r="X915" i="14"/>
  <c r="X916" i="14"/>
  <c r="X917" i="14"/>
  <c r="X918" i="14"/>
  <c r="X919" i="14"/>
  <c r="X920" i="14"/>
  <c r="X921" i="14"/>
  <c r="X922" i="14"/>
  <c r="X923" i="14"/>
  <c r="X924" i="14"/>
  <c r="X925" i="14"/>
  <c r="X926" i="14"/>
  <c r="X927" i="14"/>
  <c r="X928" i="14"/>
  <c r="X929" i="14"/>
  <c r="X930" i="14"/>
  <c r="X931" i="14"/>
  <c r="X932" i="14"/>
  <c r="X933" i="14"/>
  <c r="X934" i="14"/>
  <c r="X935" i="14"/>
  <c r="X936" i="14"/>
  <c r="X937" i="14"/>
  <c r="X938" i="14"/>
  <c r="X939" i="14"/>
  <c r="X940" i="14"/>
  <c r="X941" i="14"/>
  <c r="X942" i="14"/>
  <c r="X943" i="14"/>
  <c r="X944" i="14"/>
  <c r="X945" i="14"/>
  <c r="X946" i="14"/>
  <c r="X947" i="14"/>
  <c r="X948" i="14"/>
  <c r="X949" i="14"/>
  <c r="X950" i="14"/>
  <c r="X951" i="14"/>
  <c r="X952" i="14"/>
  <c r="X953" i="14"/>
  <c r="X954" i="14"/>
  <c r="X955" i="14"/>
  <c r="X956" i="14"/>
  <c r="X957" i="14"/>
  <c r="X958" i="14"/>
  <c r="X959" i="14"/>
  <c r="X960" i="14"/>
  <c r="X961" i="14"/>
  <c r="X962" i="14"/>
  <c r="X963" i="14"/>
  <c r="X964" i="14"/>
  <c r="X965" i="14"/>
  <c r="X966" i="14"/>
  <c r="X967" i="14"/>
  <c r="X968" i="14"/>
  <c r="X969" i="14"/>
  <c r="X970" i="14"/>
  <c r="X971" i="14"/>
  <c r="X972" i="14"/>
  <c r="X973" i="14"/>
  <c r="X974" i="14"/>
  <c r="X975" i="14"/>
  <c r="X976" i="14"/>
  <c r="X977" i="14"/>
  <c r="X978" i="14"/>
  <c r="X979" i="14"/>
  <c r="X980" i="14"/>
  <c r="X981" i="14"/>
  <c r="X982" i="14"/>
  <c r="X983" i="14"/>
  <c r="X984" i="14"/>
  <c r="X985" i="14"/>
  <c r="X986" i="14"/>
  <c r="X987" i="14"/>
  <c r="X988" i="14"/>
  <c r="X989" i="14"/>
  <c r="X990" i="14"/>
  <c r="X991" i="14"/>
  <c r="X992" i="14"/>
  <c r="X993" i="14"/>
  <c r="X994" i="14"/>
  <c r="X995" i="14"/>
  <c r="X13" i="14"/>
  <c r="Y13" i="14" s="1"/>
  <c r="AB19" i="14"/>
  <c r="AB20" i="14"/>
  <c r="AB21" i="14"/>
  <c r="AB22" i="14"/>
  <c r="AB23" i="14"/>
  <c r="AB24" i="14"/>
  <c r="AB25" i="14"/>
  <c r="AB26" i="14"/>
  <c r="AB27" i="14"/>
  <c r="AB28" i="14"/>
  <c r="AB29" i="14"/>
  <c r="AB30" i="14"/>
  <c r="AB31" i="14"/>
  <c r="AB32" i="14"/>
  <c r="AB33" i="14"/>
  <c r="AB34" i="14"/>
  <c r="AB35" i="14"/>
  <c r="AB36" i="14"/>
  <c r="AB37" i="14"/>
  <c r="AB38" i="14"/>
  <c r="AB39" i="14"/>
  <c r="AB40" i="14"/>
  <c r="AB41" i="14"/>
  <c r="AB42" i="14"/>
  <c r="AB43" i="14"/>
  <c r="AB44" i="14"/>
  <c r="AB45" i="14"/>
  <c r="AB46" i="14"/>
  <c r="AB47" i="14"/>
  <c r="AB48" i="14"/>
  <c r="AB49" i="14"/>
  <c r="AB50" i="14"/>
  <c r="AB51" i="14"/>
  <c r="AB52" i="14"/>
  <c r="AB53" i="14"/>
  <c r="AB54" i="14"/>
  <c r="AB55" i="14"/>
  <c r="AB56" i="14"/>
  <c r="AB57" i="14"/>
  <c r="AB58" i="14"/>
  <c r="AB59" i="14"/>
  <c r="AB60" i="14"/>
  <c r="AB61" i="14"/>
  <c r="AB62" i="14"/>
  <c r="AB63" i="14"/>
  <c r="AB64" i="14"/>
  <c r="AB65" i="14"/>
  <c r="AB66" i="14"/>
  <c r="AB67" i="14"/>
  <c r="AB68" i="14"/>
  <c r="AB69" i="14"/>
  <c r="AB70" i="14"/>
  <c r="AB71" i="14"/>
  <c r="AB72" i="14"/>
  <c r="AB73" i="14"/>
  <c r="AB74" i="14"/>
  <c r="AB75" i="14"/>
  <c r="AB76" i="14"/>
  <c r="AB77" i="14"/>
  <c r="AB78" i="14"/>
  <c r="AB79" i="14"/>
  <c r="AB80" i="14"/>
  <c r="AB81" i="14"/>
  <c r="AB82" i="14"/>
  <c r="AB83" i="14"/>
  <c r="AB84" i="14"/>
  <c r="AB85" i="14"/>
  <c r="AB86" i="14"/>
  <c r="AB87" i="14"/>
  <c r="AB88" i="14"/>
  <c r="AB89" i="14"/>
  <c r="AB90" i="14"/>
  <c r="AB91" i="14"/>
  <c r="AB92" i="14"/>
  <c r="AB93" i="14"/>
  <c r="AB94" i="14"/>
  <c r="AB95" i="14"/>
  <c r="AB96" i="14"/>
  <c r="AB97" i="14"/>
  <c r="AB98" i="14"/>
  <c r="AB99" i="14"/>
  <c r="AB100" i="14"/>
  <c r="AB101" i="14"/>
  <c r="AB102" i="14"/>
  <c r="AB103" i="14"/>
  <c r="AB104" i="14"/>
  <c r="AB105" i="14"/>
  <c r="AB106" i="14"/>
  <c r="AB107" i="14"/>
  <c r="AB108" i="14"/>
  <c r="AB109" i="14"/>
  <c r="AB110" i="14"/>
  <c r="AB111" i="14"/>
  <c r="AB112" i="14"/>
  <c r="AB113" i="14"/>
  <c r="AB114" i="14"/>
  <c r="AB115" i="14"/>
  <c r="AB116" i="14"/>
  <c r="AB117" i="14"/>
  <c r="AB118" i="14"/>
  <c r="AB119" i="14"/>
  <c r="AB120" i="14"/>
  <c r="AB121" i="14"/>
  <c r="AB122" i="14"/>
  <c r="AB123" i="14"/>
  <c r="AB124" i="14"/>
  <c r="AB125" i="14"/>
  <c r="AB126" i="14"/>
  <c r="AB127" i="14"/>
  <c r="AB128" i="14"/>
  <c r="AB129" i="14"/>
  <c r="AB130" i="14"/>
  <c r="AB131" i="14"/>
  <c r="AB132" i="14"/>
  <c r="AB133" i="14"/>
  <c r="AB134" i="14"/>
  <c r="AB135" i="14"/>
  <c r="AB136" i="14"/>
  <c r="AB137" i="14"/>
  <c r="AB138" i="14"/>
  <c r="AB139" i="14"/>
  <c r="AB140" i="14"/>
  <c r="AB141" i="14"/>
  <c r="AB142" i="14"/>
  <c r="AB143" i="14"/>
  <c r="AB144" i="14"/>
  <c r="AB145" i="14"/>
  <c r="AB146" i="14"/>
  <c r="AB147" i="14"/>
  <c r="AB148" i="14"/>
  <c r="AB149" i="14"/>
  <c r="AB150" i="14"/>
  <c r="AB151" i="14"/>
  <c r="AB152" i="14"/>
  <c r="AB153" i="14"/>
  <c r="AB154" i="14"/>
  <c r="AB155" i="14"/>
  <c r="AB156" i="14"/>
  <c r="AB157" i="14"/>
  <c r="AB158" i="14"/>
  <c r="AB159" i="14"/>
  <c r="AB160" i="14"/>
  <c r="AB161" i="14"/>
  <c r="AB162" i="14"/>
  <c r="AB163" i="14"/>
  <c r="AB164" i="14"/>
  <c r="AB165" i="14"/>
  <c r="AB166" i="14"/>
  <c r="AB167" i="14"/>
  <c r="AB168" i="14"/>
  <c r="AB169" i="14"/>
  <c r="AB170" i="14"/>
  <c r="AB171" i="14"/>
  <c r="AB172" i="14"/>
  <c r="AB173" i="14"/>
  <c r="AB174" i="14"/>
  <c r="AB175" i="14"/>
  <c r="AB176" i="14"/>
  <c r="AB177" i="14"/>
  <c r="AB178" i="14"/>
  <c r="AB179" i="14"/>
  <c r="AB180" i="14"/>
  <c r="AB181" i="14"/>
  <c r="AB182" i="14"/>
  <c r="AB183" i="14"/>
  <c r="AB184" i="14"/>
  <c r="AB185" i="14"/>
  <c r="AB186" i="14"/>
  <c r="AB187" i="14"/>
  <c r="AB188" i="14"/>
  <c r="AB189" i="14"/>
  <c r="AB190" i="14"/>
  <c r="AB191" i="14"/>
  <c r="AB192" i="14"/>
  <c r="AB193" i="14"/>
  <c r="AB194" i="14"/>
  <c r="AB195" i="14"/>
  <c r="AB196" i="14"/>
  <c r="AB197" i="14"/>
  <c r="AB198" i="14"/>
  <c r="AB199" i="14"/>
  <c r="AB200" i="14"/>
  <c r="AB201" i="14"/>
  <c r="AB202" i="14"/>
  <c r="AB203" i="14"/>
  <c r="AB204" i="14"/>
  <c r="AB205" i="14"/>
  <c r="AB206" i="14"/>
  <c r="AB207" i="14"/>
  <c r="AB208" i="14"/>
  <c r="AB209" i="14"/>
  <c r="AB210" i="14"/>
  <c r="AB211" i="14"/>
  <c r="AB212" i="14"/>
  <c r="AB213" i="14"/>
  <c r="AB214" i="14"/>
  <c r="AB215" i="14"/>
  <c r="AB216" i="14"/>
  <c r="AB217" i="14"/>
  <c r="AB218" i="14"/>
  <c r="AB219" i="14"/>
  <c r="AB220" i="14"/>
  <c r="AB221" i="14"/>
  <c r="AB222" i="14"/>
  <c r="AB223" i="14"/>
  <c r="AB224" i="14"/>
  <c r="AB225" i="14"/>
  <c r="AB226" i="14"/>
  <c r="AB227" i="14"/>
  <c r="AB228" i="14"/>
  <c r="AB229" i="14"/>
  <c r="AB230" i="14"/>
  <c r="AB231" i="14"/>
  <c r="AB232" i="14"/>
  <c r="AB233" i="14"/>
  <c r="AB234" i="14"/>
  <c r="AB235" i="14"/>
  <c r="AB236" i="14"/>
  <c r="AB237" i="14"/>
  <c r="AB238" i="14"/>
  <c r="AB239" i="14"/>
  <c r="AB240" i="14"/>
  <c r="AB241" i="14"/>
  <c r="AB242" i="14"/>
  <c r="AB243" i="14"/>
  <c r="AB244" i="14"/>
  <c r="AB245" i="14"/>
  <c r="AB246" i="14"/>
  <c r="AB247" i="14"/>
  <c r="AB248" i="14"/>
  <c r="AB249" i="14"/>
  <c r="AB250" i="14"/>
  <c r="AB251" i="14"/>
  <c r="AB252" i="14"/>
  <c r="AB253" i="14"/>
  <c r="AB254" i="14"/>
  <c r="AB255" i="14"/>
  <c r="AB256" i="14"/>
  <c r="AB257" i="14"/>
  <c r="AB258" i="14"/>
  <c r="AB259" i="14"/>
  <c r="AB260" i="14"/>
  <c r="AB261" i="14"/>
  <c r="AB262" i="14"/>
  <c r="AB263" i="14"/>
  <c r="AB264" i="14"/>
  <c r="AB265" i="14"/>
  <c r="AB266" i="14"/>
  <c r="AB267" i="14"/>
  <c r="AB268" i="14"/>
  <c r="AB269" i="14"/>
  <c r="AB270" i="14"/>
  <c r="AB271" i="14"/>
  <c r="AB272" i="14"/>
  <c r="AB273" i="14"/>
  <c r="AB274" i="14"/>
  <c r="AB275" i="14"/>
  <c r="AB276" i="14"/>
  <c r="AB277" i="14"/>
  <c r="AB278" i="14"/>
  <c r="AB279" i="14"/>
  <c r="AB280" i="14"/>
  <c r="AB281" i="14"/>
  <c r="AB282" i="14"/>
  <c r="AB283" i="14"/>
  <c r="AB284" i="14"/>
  <c r="AB285" i="14"/>
  <c r="AB286" i="14"/>
  <c r="AB287" i="14"/>
  <c r="AB288" i="14"/>
  <c r="AB289" i="14"/>
  <c r="AB290" i="14"/>
  <c r="AB291" i="14"/>
  <c r="AB292" i="14"/>
  <c r="AB293" i="14"/>
  <c r="AB294" i="14"/>
  <c r="AB295" i="14"/>
  <c r="AB296" i="14"/>
  <c r="AB297" i="14"/>
  <c r="AB298" i="14"/>
  <c r="AB299" i="14"/>
  <c r="AB300" i="14"/>
  <c r="AB301" i="14"/>
  <c r="AB302" i="14"/>
  <c r="AB303" i="14"/>
  <c r="AB304" i="14"/>
  <c r="AB305" i="14"/>
  <c r="AB306" i="14"/>
  <c r="AB307" i="14"/>
  <c r="AB308" i="14"/>
  <c r="AB309" i="14"/>
  <c r="AB310" i="14"/>
  <c r="AB311" i="14"/>
  <c r="AB312" i="14"/>
  <c r="AB313" i="14"/>
  <c r="AB314" i="14"/>
  <c r="AB315" i="14"/>
  <c r="AB316" i="14"/>
  <c r="AB317" i="14"/>
  <c r="AB318" i="14"/>
  <c r="AB319" i="14"/>
  <c r="AB320" i="14"/>
  <c r="AB321" i="14"/>
  <c r="AB322" i="14"/>
  <c r="AB323" i="14"/>
  <c r="AB324" i="14"/>
  <c r="AB325" i="14"/>
  <c r="AB326" i="14"/>
  <c r="AB327" i="14"/>
  <c r="AB328" i="14"/>
  <c r="AB329" i="14"/>
  <c r="AB330" i="14"/>
  <c r="AB331" i="14"/>
  <c r="AB332" i="14"/>
  <c r="AB333" i="14"/>
  <c r="AB334" i="14"/>
  <c r="AB335" i="14"/>
  <c r="AB336" i="14"/>
  <c r="AB337" i="14"/>
  <c r="AB338" i="14"/>
  <c r="AB339" i="14"/>
  <c r="AB340" i="14"/>
  <c r="AB341" i="14"/>
  <c r="AB342" i="14"/>
  <c r="AB343" i="14"/>
  <c r="AB344" i="14"/>
  <c r="AB345" i="14"/>
  <c r="AB346" i="14"/>
  <c r="AB347" i="14"/>
  <c r="AB348" i="14"/>
  <c r="AB349" i="14"/>
  <c r="AB350" i="14"/>
  <c r="AB351" i="14"/>
  <c r="AB352" i="14"/>
  <c r="AB353" i="14"/>
  <c r="AB354" i="14"/>
  <c r="AB355" i="14"/>
  <c r="AB356" i="14"/>
  <c r="AB357" i="14"/>
  <c r="AB358" i="14"/>
  <c r="AB359" i="14"/>
  <c r="AB360" i="14"/>
  <c r="AB361" i="14"/>
  <c r="AB362" i="14"/>
  <c r="AB363" i="14"/>
  <c r="AB364" i="14"/>
  <c r="AB365" i="14"/>
  <c r="AB366" i="14"/>
  <c r="AB367" i="14"/>
  <c r="AB368" i="14"/>
  <c r="AB369" i="14"/>
  <c r="AB370" i="14"/>
  <c r="AB371" i="14"/>
  <c r="AB372" i="14"/>
  <c r="AB373" i="14"/>
  <c r="AB374" i="14"/>
  <c r="AB375" i="14"/>
  <c r="AB376" i="14"/>
  <c r="AB377" i="14"/>
  <c r="AB378" i="14"/>
  <c r="AB379" i="14"/>
  <c r="AB380" i="14"/>
  <c r="AB381" i="14"/>
  <c r="AB382" i="14"/>
  <c r="AB383" i="14"/>
  <c r="AB384" i="14"/>
  <c r="AB385" i="14"/>
  <c r="AB386" i="14"/>
  <c r="AB387" i="14"/>
  <c r="AB388" i="14"/>
  <c r="AB389" i="14"/>
  <c r="AB390" i="14"/>
  <c r="AB391" i="14"/>
  <c r="AB392" i="14"/>
  <c r="AB393" i="14"/>
  <c r="AB394" i="14"/>
  <c r="AB395" i="14"/>
  <c r="AB396" i="14"/>
  <c r="AB397" i="14"/>
  <c r="AB398" i="14"/>
  <c r="AB399" i="14"/>
  <c r="AB400" i="14"/>
  <c r="AB401" i="14"/>
  <c r="AB402" i="14"/>
  <c r="AB403" i="14"/>
  <c r="AB404" i="14"/>
  <c r="AB405" i="14"/>
  <c r="AB406" i="14"/>
  <c r="AB407" i="14"/>
  <c r="AB408" i="14"/>
  <c r="AB409" i="14"/>
  <c r="AB410" i="14"/>
  <c r="AB411" i="14"/>
  <c r="AB412" i="14"/>
  <c r="AB413" i="14"/>
  <c r="AB414" i="14"/>
  <c r="AB415" i="14"/>
  <c r="AB416" i="14"/>
  <c r="AB417" i="14"/>
  <c r="AB418" i="14"/>
  <c r="AB419" i="14"/>
  <c r="AB420" i="14"/>
  <c r="AB421" i="14"/>
  <c r="AB422" i="14"/>
  <c r="AB423" i="14"/>
  <c r="AB424" i="14"/>
  <c r="AB425" i="14"/>
  <c r="AB426" i="14"/>
  <c r="AB427" i="14"/>
  <c r="AB428" i="14"/>
  <c r="AB429" i="14"/>
  <c r="AB430" i="14"/>
  <c r="AB431" i="14"/>
  <c r="AB432" i="14"/>
  <c r="AB433" i="14"/>
  <c r="AB434" i="14"/>
  <c r="AB435" i="14"/>
  <c r="AB436" i="14"/>
  <c r="AB437" i="14"/>
  <c r="AB438" i="14"/>
  <c r="AB439" i="14"/>
  <c r="AB440" i="14"/>
  <c r="AB441" i="14"/>
  <c r="AB442" i="14"/>
  <c r="AB443" i="14"/>
  <c r="AB444" i="14"/>
  <c r="AB445" i="14"/>
  <c r="AB446" i="14"/>
  <c r="AB447" i="14"/>
  <c r="AB448" i="14"/>
  <c r="AB449" i="14"/>
  <c r="AB450" i="14"/>
  <c r="AB451" i="14"/>
  <c r="AB452" i="14"/>
  <c r="AB453" i="14"/>
  <c r="AB454" i="14"/>
  <c r="AB455" i="14"/>
  <c r="AB456" i="14"/>
  <c r="AB457" i="14"/>
  <c r="AB458" i="14"/>
  <c r="AB459" i="14"/>
  <c r="AB460" i="14"/>
  <c r="AB461" i="14"/>
  <c r="AB462" i="14"/>
  <c r="AB463" i="14"/>
  <c r="AB464" i="14"/>
  <c r="AB465" i="14"/>
  <c r="AB466" i="14"/>
  <c r="AB467" i="14"/>
  <c r="AB468" i="14"/>
  <c r="AB469" i="14"/>
  <c r="AB470" i="14"/>
  <c r="AB471" i="14"/>
  <c r="AB472" i="14"/>
  <c r="AB473" i="14"/>
  <c r="AB474" i="14"/>
  <c r="AB475" i="14"/>
  <c r="AB476" i="14"/>
  <c r="AB477" i="14"/>
  <c r="AB478" i="14"/>
  <c r="AB479" i="14"/>
  <c r="AB480" i="14"/>
  <c r="AB481" i="14"/>
  <c r="AB482" i="14"/>
  <c r="AB483" i="14"/>
  <c r="AB484" i="14"/>
  <c r="AB485" i="14"/>
  <c r="AB486" i="14"/>
  <c r="AB487" i="14"/>
  <c r="AB488" i="14"/>
  <c r="AB489" i="14"/>
  <c r="AB490" i="14"/>
  <c r="AB491" i="14"/>
  <c r="AB492" i="14"/>
  <c r="AB493" i="14"/>
  <c r="AB494" i="14"/>
  <c r="AB495" i="14"/>
  <c r="AB496" i="14"/>
  <c r="AB497" i="14"/>
  <c r="AB498" i="14"/>
  <c r="AB499" i="14"/>
  <c r="AB500" i="14"/>
  <c r="AB501" i="14"/>
  <c r="AB502" i="14"/>
  <c r="AB503" i="14"/>
  <c r="AB504" i="14"/>
  <c r="AB505" i="14"/>
  <c r="AB506" i="14"/>
  <c r="AB507" i="14"/>
  <c r="AB508" i="14"/>
  <c r="AB509" i="14"/>
  <c r="AB510" i="14"/>
  <c r="AB511" i="14"/>
  <c r="AB512" i="14"/>
  <c r="AB513" i="14"/>
  <c r="AB514" i="14"/>
  <c r="AB515" i="14"/>
  <c r="AB516" i="14"/>
  <c r="AB517" i="14"/>
  <c r="AB518" i="14"/>
  <c r="AB519" i="14"/>
  <c r="AB520" i="14"/>
  <c r="AB521" i="14"/>
  <c r="AB522" i="14"/>
  <c r="AB523" i="14"/>
  <c r="AB524" i="14"/>
  <c r="AB525" i="14"/>
  <c r="AB526" i="14"/>
  <c r="AB527" i="14"/>
  <c r="AB528" i="14"/>
  <c r="AB529" i="14"/>
  <c r="AB530" i="14"/>
  <c r="AB531" i="14"/>
  <c r="AB532" i="14"/>
  <c r="AB533" i="14"/>
  <c r="AB534" i="14"/>
  <c r="AB535" i="14"/>
  <c r="AB536" i="14"/>
  <c r="AB537" i="14"/>
  <c r="AB538" i="14"/>
  <c r="AB539" i="14"/>
  <c r="AB540" i="14"/>
  <c r="AB541" i="14"/>
  <c r="AB542" i="14"/>
  <c r="AB543" i="14"/>
  <c r="AB544" i="14"/>
  <c r="AB545" i="14"/>
  <c r="AB546" i="14"/>
  <c r="AB547" i="14"/>
  <c r="AB548" i="14"/>
  <c r="AB549" i="14"/>
  <c r="AB550" i="14"/>
  <c r="AB551" i="14"/>
  <c r="AB552" i="14"/>
  <c r="AB553" i="14"/>
  <c r="AB554" i="14"/>
  <c r="AB555" i="14"/>
  <c r="AB556" i="14"/>
  <c r="AB557" i="14"/>
  <c r="AB558" i="14"/>
  <c r="AB559" i="14"/>
  <c r="AB560" i="14"/>
  <c r="AB561" i="14"/>
  <c r="AB562" i="14"/>
  <c r="AB563" i="14"/>
  <c r="AB564" i="14"/>
  <c r="AB565" i="14"/>
  <c r="AB566" i="14"/>
  <c r="AB567" i="14"/>
  <c r="AB568" i="14"/>
  <c r="AB569" i="14"/>
  <c r="AB570" i="14"/>
  <c r="AB571" i="14"/>
  <c r="AB572" i="14"/>
  <c r="AB573" i="14"/>
  <c r="AB574" i="14"/>
  <c r="AB575" i="14"/>
  <c r="AB576" i="14"/>
  <c r="AB577" i="14"/>
  <c r="AB578" i="14"/>
  <c r="AB579" i="14"/>
  <c r="AB580" i="14"/>
  <c r="AB581" i="14"/>
  <c r="AB582" i="14"/>
  <c r="AB583" i="14"/>
  <c r="AB584" i="14"/>
  <c r="AB585" i="14"/>
  <c r="AB586" i="14"/>
  <c r="AB587" i="14"/>
  <c r="AB588" i="14"/>
  <c r="AB589" i="14"/>
  <c r="AB590" i="14"/>
  <c r="AB591" i="14"/>
  <c r="AB592" i="14"/>
  <c r="AB593" i="14"/>
  <c r="AB594" i="14"/>
  <c r="AB595" i="14"/>
  <c r="AB596" i="14"/>
  <c r="AB597" i="14"/>
  <c r="AB598" i="14"/>
  <c r="AB599" i="14"/>
  <c r="AB600" i="14"/>
  <c r="AB601" i="14"/>
  <c r="AB602" i="14"/>
  <c r="AB603" i="14"/>
  <c r="AB604" i="14"/>
  <c r="AB605" i="14"/>
  <c r="AB606" i="14"/>
  <c r="AB607" i="14"/>
  <c r="AB608" i="14"/>
  <c r="AB609" i="14"/>
  <c r="AB610" i="14"/>
  <c r="AB611" i="14"/>
  <c r="AB612" i="14"/>
  <c r="AB613" i="14"/>
  <c r="AB614" i="14"/>
  <c r="AB615" i="14"/>
  <c r="AB616" i="14"/>
  <c r="AB617" i="14"/>
  <c r="AB618" i="14"/>
  <c r="AB619" i="14"/>
  <c r="AB620" i="14"/>
  <c r="AB621" i="14"/>
  <c r="AB622" i="14"/>
  <c r="AB623" i="14"/>
  <c r="AB624" i="14"/>
  <c r="AB625" i="14"/>
  <c r="AB626" i="14"/>
  <c r="AB627" i="14"/>
  <c r="AB628" i="14"/>
  <c r="AB629" i="14"/>
  <c r="AB630" i="14"/>
  <c r="AB631" i="14"/>
  <c r="AB632" i="14"/>
  <c r="AB633" i="14"/>
  <c r="AB634" i="14"/>
  <c r="AB635" i="14"/>
  <c r="AB636" i="14"/>
  <c r="AB637" i="14"/>
  <c r="AB638" i="14"/>
  <c r="AB639" i="14"/>
  <c r="AB640" i="14"/>
  <c r="AB641" i="14"/>
  <c r="AB642" i="14"/>
  <c r="AB643" i="14"/>
  <c r="AB644" i="14"/>
  <c r="AB645" i="14"/>
  <c r="AB646" i="14"/>
  <c r="AB647" i="14"/>
  <c r="AB648" i="14"/>
  <c r="AB649" i="14"/>
  <c r="AB650" i="14"/>
  <c r="AB651" i="14"/>
  <c r="AB652" i="14"/>
  <c r="AB653" i="14"/>
  <c r="AB654" i="14"/>
  <c r="AB655" i="14"/>
  <c r="AB656" i="14"/>
  <c r="AB657" i="14"/>
  <c r="AB658" i="14"/>
  <c r="AB659" i="14"/>
  <c r="AB660" i="14"/>
  <c r="AB661" i="14"/>
  <c r="AB662" i="14"/>
  <c r="AB663" i="14"/>
  <c r="AB664" i="14"/>
  <c r="AB665" i="14"/>
  <c r="AB666" i="14"/>
  <c r="AB667" i="14"/>
  <c r="AB668" i="14"/>
  <c r="AB669" i="14"/>
  <c r="AB670" i="14"/>
  <c r="AB671" i="14"/>
  <c r="AB672" i="14"/>
  <c r="AB673" i="14"/>
  <c r="AB674" i="14"/>
  <c r="AB675" i="14"/>
  <c r="AB676" i="14"/>
  <c r="AB677" i="14"/>
  <c r="AB678" i="14"/>
  <c r="AB679" i="14"/>
  <c r="AB680" i="14"/>
  <c r="AB681" i="14"/>
  <c r="AB682" i="14"/>
  <c r="AB683" i="14"/>
  <c r="AB684" i="14"/>
  <c r="AB685" i="14"/>
  <c r="AB686" i="14"/>
  <c r="AB687" i="14"/>
  <c r="AB688" i="14"/>
  <c r="AB689" i="14"/>
  <c r="AB690" i="14"/>
  <c r="AB691" i="14"/>
  <c r="AB692" i="14"/>
  <c r="AB693" i="14"/>
  <c r="AB694" i="14"/>
  <c r="AB695" i="14"/>
  <c r="AB696" i="14"/>
  <c r="AB697" i="14"/>
  <c r="AB698" i="14"/>
  <c r="AB699" i="14"/>
  <c r="AB700" i="14"/>
  <c r="AB701" i="14"/>
  <c r="AB702" i="14"/>
  <c r="AB703" i="14"/>
  <c r="AB704" i="14"/>
  <c r="AB705" i="14"/>
  <c r="AB706" i="14"/>
  <c r="AB707" i="14"/>
  <c r="AB708" i="14"/>
  <c r="AB709" i="14"/>
  <c r="AB710" i="14"/>
  <c r="AB711" i="14"/>
  <c r="AB712" i="14"/>
  <c r="AB713" i="14"/>
  <c r="AB714" i="14"/>
  <c r="AB715" i="14"/>
  <c r="AB716" i="14"/>
  <c r="AB717" i="14"/>
  <c r="AB718" i="14"/>
  <c r="AB719" i="14"/>
  <c r="AB720" i="14"/>
  <c r="AB721" i="14"/>
  <c r="AB722" i="14"/>
  <c r="AB723" i="14"/>
  <c r="AB724" i="14"/>
  <c r="AB725" i="14"/>
  <c r="AB726" i="14"/>
  <c r="AB727" i="14"/>
  <c r="AB728" i="14"/>
  <c r="AB729" i="14"/>
  <c r="AB730" i="14"/>
  <c r="AB731" i="14"/>
  <c r="AB732" i="14"/>
  <c r="AB733" i="14"/>
  <c r="AB734" i="14"/>
  <c r="AB735" i="14"/>
  <c r="AB736" i="14"/>
  <c r="AB737" i="14"/>
  <c r="AB738" i="14"/>
  <c r="AB739" i="14"/>
  <c r="AB740" i="14"/>
  <c r="AB741" i="14"/>
  <c r="AB742" i="14"/>
  <c r="AB743" i="14"/>
  <c r="AB744" i="14"/>
  <c r="AB745" i="14"/>
  <c r="AB746" i="14"/>
  <c r="AB747" i="14"/>
  <c r="AB748" i="14"/>
  <c r="AB749" i="14"/>
  <c r="AB750" i="14"/>
  <c r="AB751" i="14"/>
  <c r="AB752" i="14"/>
  <c r="AB753" i="14"/>
  <c r="AB754" i="14"/>
  <c r="AB755" i="14"/>
  <c r="AB756" i="14"/>
  <c r="AB757" i="14"/>
  <c r="AB758" i="14"/>
  <c r="AB759" i="14"/>
  <c r="AB760" i="14"/>
  <c r="AB761" i="14"/>
  <c r="AB762" i="14"/>
  <c r="AB763" i="14"/>
  <c r="AB764" i="14"/>
  <c r="AB765" i="14"/>
  <c r="AB766" i="14"/>
  <c r="AB767" i="14"/>
  <c r="AB768" i="14"/>
  <c r="AB769" i="14"/>
  <c r="AB770" i="14"/>
  <c r="AB771" i="14"/>
  <c r="AB772" i="14"/>
  <c r="AB773" i="14"/>
  <c r="AB774" i="14"/>
  <c r="AB775" i="14"/>
  <c r="AB776" i="14"/>
  <c r="AB777" i="14"/>
  <c r="AB778" i="14"/>
  <c r="AB779" i="14"/>
  <c r="AB780" i="14"/>
  <c r="AB781" i="14"/>
  <c r="AB782" i="14"/>
  <c r="AB783" i="14"/>
  <c r="AB784" i="14"/>
  <c r="AB785" i="14"/>
  <c r="AB786" i="14"/>
  <c r="AB787" i="14"/>
  <c r="AB788" i="14"/>
  <c r="AB789" i="14"/>
  <c r="AB790" i="14"/>
  <c r="AB791" i="14"/>
  <c r="AB792" i="14"/>
  <c r="AB793" i="14"/>
  <c r="AB794" i="14"/>
  <c r="AB795" i="14"/>
  <c r="AB796" i="14"/>
  <c r="AB797" i="14"/>
  <c r="AB798" i="14"/>
  <c r="AB799" i="14"/>
  <c r="AB800" i="14"/>
  <c r="AB801" i="14"/>
  <c r="AB802" i="14"/>
  <c r="AB803" i="14"/>
  <c r="AB804" i="14"/>
  <c r="AB805" i="14"/>
  <c r="AB806" i="14"/>
  <c r="AB807" i="14"/>
  <c r="AB808" i="14"/>
  <c r="AB809" i="14"/>
  <c r="AB810" i="14"/>
  <c r="AB811" i="14"/>
  <c r="AB812" i="14"/>
  <c r="AB813" i="14"/>
  <c r="AB814" i="14"/>
  <c r="AB815" i="14"/>
  <c r="AB816" i="14"/>
  <c r="AB817" i="14"/>
  <c r="AB818" i="14"/>
  <c r="AB819" i="14"/>
  <c r="AB820" i="14"/>
  <c r="AB821" i="14"/>
  <c r="AB822" i="14"/>
  <c r="AB823" i="14"/>
  <c r="AB824" i="14"/>
  <c r="AB825" i="14"/>
  <c r="AB826" i="14"/>
  <c r="AB827" i="14"/>
  <c r="AB828" i="14"/>
  <c r="AB829" i="14"/>
  <c r="AB830" i="14"/>
  <c r="AB831" i="14"/>
  <c r="AB832" i="14"/>
  <c r="AB833" i="14"/>
  <c r="AB834" i="14"/>
  <c r="AB835" i="14"/>
  <c r="AB836" i="14"/>
  <c r="AB837" i="14"/>
  <c r="AB838" i="14"/>
  <c r="AB839" i="14"/>
  <c r="AB840" i="14"/>
  <c r="AB841" i="14"/>
  <c r="AB842" i="14"/>
  <c r="AB843" i="14"/>
  <c r="AB844" i="14"/>
  <c r="AB845" i="14"/>
  <c r="AB846" i="14"/>
  <c r="AB847" i="14"/>
  <c r="AB848" i="14"/>
  <c r="AB849" i="14"/>
  <c r="AB850" i="14"/>
  <c r="AB851" i="14"/>
  <c r="AB852" i="14"/>
  <c r="AB853" i="14"/>
  <c r="AB854" i="14"/>
  <c r="AB855" i="14"/>
  <c r="AB856" i="14"/>
  <c r="AB857" i="14"/>
  <c r="AB858" i="14"/>
  <c r="AB859" i="14"/>
  <c r="AB860" i="14"/>
  <c r="AB861" i="14"/>
  <c r="AB862" i="14"/>
  <c r="AB863" i="14"/>
  <c r="AB864" i="14"/>
  <c r="AB865" i="14"/>
  <c r="AB866" i="14"/>
  <c r="AB867" i="14"/>
  <c r="AB868" i="14"/>
  <c r="AB869" i="14"/>
  <c r="AB870" i="14"/>
  <c r="AB871" i="14"/>
  <c r="AB872" i="14"/>
  <c r="AB873" i="14"/>
  <c r="AB874" i="14"/>
  <c r="AB875" i="14"/>
  <c r="AB876" i="14"/>
  <c r="AB877" i="14"/>
  <c r="AB878" i="14"/>
  <c r="AB879" i="14"/>
  <c r="AB880" i="14"/>
  <c r="AB881" i="14"/>
  <c r="AB882" i="14"/>
  <c r="AB883" i="14"/>
  <c r="AB884" i="14"/>
  <c r="AB885" i="14"/>
  <c r="AB886" i="14"/>
  <c r="AB887" i="14"/>
  <c r="AB888" i="14"/>
  <c r="AB889" i="14"/>
  <c r="AB890" i="14"/>
  <c r="AB891" i="14"/>
  <c r="AB892" i="14"/>
  <c r="AB893" i="14"/>
  <c r="AB894" i="14"/>
  <c r="AB895" i="14"/>
  <c r="AB896" i="14"/>
  <c r="AB897" i="14"/>
  <c r="AB898" i="14"/>
  <c r="AB899" i="14"/>
  <c r="AB900" i="14"/>
  <c r="AB901" i="14"/>
  <c r="AB902" i="14"/>
  <c r="AB903" i="14"/>
  <c r="AB904" i="14"/>
  <c r="AB905" i="14"/>
  <c r="AB906" i="14"/>
  <c r="AB907" i="14"/>
  <c r="AB908" i="14"/>
  <c r="AB909" i="14"/>
  <c r="AB910" i="14"/>
  <c r="AB911" i="14"/>
  <c r="AB912" i="14"/>
  <c r="AB913" i="14"/>
  <c r="AB914" i="14"/>
  <c r="AB915" i="14"/>
  <c r="AB916" i="14"/>
  <c r="AB917" i="14"/>
  <c r="AB918" i="14"/>
  <c r="AB919" i="14"/>
  <c r="AB920" i="14"/>
  <c r="AB921" i="14"/>
  <c r="AB922" i="14"/>
  <c r="AB923" i="14"/>
  <c r="AB924" i="14"/>
  <c r="AB925" i="14"/>
  <c r="AB926" i="14"/>
  <c r="AB927" i="14"/>
  <c r="AB928" i="14"/>
  <c r="AB929" i="14"/>
  <c r="AB930" i="14"/>
  <c r="AB931" i="14"/>
  <c r="AB932" i="14"/>
  <c r="AB933" i="14"/>
  <c r="AB934" i="14"/>
  <c r="AB935" i="14"/>
  <c r="AB936" i="14"/>
  <c r="AB937" i="14"/>
  <c r="AB938" i="14"/>
  <c r="AB939" i="14"/>
  <c r="AB940" i="14"/>
  <c r="AB941" i="14"/>
  <c r="AB942" i="14"/>
  <c r="AB943" i="14"/>
  <c r="AB944" i="14"/>
  <c r="AB945" i="14"/>
  <c r="AB946" i="14"/>
  <c r="AB947" i="14"/>
  <c r="AB948" i="14"/>
  <c r="AB949" i="14"/>
  <c r="AB950" i="14"/>
  <c r="AB951" i="14"/>
  <c r="AB952" i="14"/>
  <c r="AB953" i="14"/>
  <c r="AB954" i="14"/>
  <c r="AB955" i="14"/>
  <c r="AB956" i="14"/>
  <c r="AB957" i="14"/>
  <c r="AB958" i="14"/>
  <c r="AB959" i="14"/>
  <c r="AB960" i="14"/>
  <c r="AB961" i="14"/>
  <c r="AB962" i="14"/>
  <c r="AB963" i="14"/>
  <c r="AB964" i="14"/>
  <c r="AB965" i="14"/>
  <c r="AB966" i="14"/>
  <c r="AB967" i="14"/>
  <c r="AB968" i="14"/>
  <c r="AB969" i="14"/>
  <c r="AB970" i="14"/>
  <c r="AB971" i="14"/>
  <c r="AB972" i="14"/>
  <c r="AB973" i="14"/>
  <c r="AB974" i="14"/>
  <c r="AB975" i="14"/>
  <c r="AB976" i="14"/>
  <c r="AB977" i="14"/>
  <c r="AB978" i="14"/>
  <c r="AB979" i="14"/>
  <c r="AB980" i="14"/>
  <c r="AB981" i="14"/>
  <c r="AB982" i="14"/>
  <c r="AB983" i="14"/>
  <c r="AB984" i="14"/>
  <c r="AB985" i="14"/>
  <c r="AB986" i="14"/>
  <c r="AB987" i="14"/>
  <c r="AB988" i="14"/>
  <c r="AB989" i="14"/>
  <c r="AB990" i="14"/>
  <c r="AB991" i="14"/>
  <c r="AB992" i="14"/>
  <c r="AB993" i="14"/>
  <c r="AB994" i="14"/>
  <c r="AB995" i="14"/>
  <c r="X19" i="11"/>
  <c r="X20"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X257" i="11"/>
  <c r="X258" i="11"/>
  <c r="X259" i="11"/>
  <c r="X260" i="11"/>
  <c r="X261" i="11"/>
  <c r="X262" i="11"/>
  <c r="X263" i="11"/>
  <c r="X264" i="11"/>
  <c r="X265" i="11"/>
  <c r="X266" i="11"/>
  <c r="X267" i="11"/>
  <c r="X268" i="11"/>
  <c r="X269" i="11"/>
  <c r="X270" i="11"/>
  <c r="X271" i="11"/>
  <c r="X272" i="11"/>
  <c r="X273" i="11"/>
  <c r="X274" i="11"/>
  <c r="X275" i="11"/>
  <c r="X276" i="11"/>
  <c r="X277" i="11"/>
  <c r="X278" i="11"/>
  <c r="X279" i="11"/>
  <c r="X280" i="11"/>
  <c r="X281" i="11"/>
  <c r="X282" i="11"/>
  <c r="X283" i="11"/>
  <c r="X284" i="11"/>
  <c r="X285" i="11"/>
  <c r="X286" i="11"/>
  <c r="X287" i="11"/>
  <c r="X288" i="11"/>
  <c r="X289" i="11"/>
  <c r="X290" i="11"/>
  <c r="X291" i="11"/>
  <c r="X292" i="11"/>
  <c r="X293" i="11"/>
  <c r="X294" i="11"/>
  <c r="X295" i="11"/>
  <c r="X296" i="11"/>
  <c r="X297" i="11"/>
  <c r="X298" i="11"/>
  <c r="X299" i="11"/>
  <c r="X300" i="11"/>
  <c r="X301" i="11"/>
  <c r="X302" i="11"/>
  <c r="X303" i="11"/>
  <c r="X304" i="11"/>
  <c r="X305" i="11"/>
  <c r="X306" i="11"/>
  <c r="X307" i="11"/>
  <c r="X308" i="11"/>
  <c r="X309" i="11"/>
  <c r="X310" i="11"/>
  <c r="X311" i="11"/>
  <c r="X312" i="11"/>
  <c r="X313" i="11"/>
  <c r="X314" i="11"/>
  <c r="X315" i="11"/>
  <c r="X316" i="11"/>
  <c r="X317" i="11"/>
  <c r="X318" i="11"/>
  <c r="X319" i="11"/>
  <c r="X320" i="11"/>
  <c r="X321" i="11"/>
  <c r="X322" i="11"/>
  <c r="X323" i="11"/>
  <c r="X324" i="11"/>
  <c r="X325" i="11"/>
  <c r="X326" i="11"/>
  <c r="X327" i="11"/>
  <c r="X328" i="11"/>
  <c r="X329" i="11"/>
  <c r="X330" i="11"/>
  <c r="X331" i="11"/>
  <c r="X332" i="11"/>
  <c r="X333" i="11"/>
  <c r="X334" i="11"/>
  <c r="X335" i="11"/>
  <c r="X336" i="11"/>
  <c r="X337" i="11"/>
  <c r="X338" i="11"/>
  <c r="X339" i="11"/>
  <c r="X340" i="11"/>
  <c r="X341" i="11"/>
  <c r="X342" i="11"/>
  <c r="X343" i="11"/>
  <c r="X344" i="11"/>
  <c r="X345" i="11"/>
  <c r="X346" i="11"/>
  <c r="X347" i="11"/>
  <c r="X348" i="11"/>
  <c r="X349" i="11"/>
  <c r="X350" i="11"/>
  <c r="X351" i="11"/>
  <c r="X352" i="11"/>
  <c r="X353" i="11"/>
  <c r="X354" i="11"/>
  <c r="X355" i="11"/>
  <c r="X356" i="11"/>
  <c r="X357" i="11"/>
  <c r="X358" i="11"/>
  <c r="X359" i="11"/>
  <c r="X360" i="11"/>
  <c r="X361" i="11"/>
  <c r="X362" i="11"/>
  <c r="X363" i="11"/>
  <c r="X364" i="11"/>
  <c r="X365" i="11"/>
  <c r="X366" i="11"/>
  <c r="X367" i="11"/>
  <c r="X368" i="11"/>
  <c r="X369" i="11"/>
  <c r="X370" i="11"/>
  <c r="X371" i="11"/>
  <c r="X372" i="11"/>
  <c r="X373" i="11"/>
  <c r="X374" i="11"/>
  <c r="X375" i="11"/>
  <c r="X376" i="11"/>
  <c r="X377" i="11"/>
  <c r="X378" i="11"/>
  <c r="X379" i="11"/>
  <c r="X380" i="11"/>
  <c r="X381" i="11"/>
  <c r="X382" i="11"/>
  <c r="X383" i="11"/>
  <c r="X384" i="11"/>
  <c r="X385" i="11"/>
  <c r="X386" i="11"/>
  <c r="X387" i="11"/>
  <c r="X388" i="11"/>
  <c r="X389" i="11"/>
  <c r="X390" i="11"/>
  <c r="X391" i="11"/>
  <c r="X392" i="11"/>
  <c r="X393" i="11"/>
  <c r="X394" i="11"/>
  <c r="X395" i="11"/>
  <c r="X396" i="11"/>
  <c r="X397" i="11"/>
  <c r="X398" i="11"/>
  <c r="X399" i="11"/>
  <c r="X400" i="11"/>
  <c r="X401" i="11"/>
  <c r="X402" i="11"/>
  <c r="X403" i="11"/>
  <c r="X404" i="11"/>
  <c r="X405" i="11"/>
  <c r="X406" i="11"/>
  <c r="X407" i="11"/>
  <c r="X408" i="11"/>
  <c r="X409" i="11"/>
  <c r="X410" i="11"/>
  <c r="X411" i="11"/>
  <c r="X412" i="11"/>
  <c r="X413" i="11"/>
  <c r="X414" i="11"/>
  <c r="X415" i="11"/>
  <c r="X416" i="11"/>
  <c r="X417" i="11"/>
  <c r="X418" i="11"/>
  <c r="X419" i="11"/>
  <c r="X420" i="11"/>
  <c r="X421" i="11"/>
  <c r="X422" i="11"/>
  <c r="X423" i="11"/>
  <c r="X424" i="11"/>
  <c r="X425" i="11"/>
  <c r="X426" i="11"/>
  <c r="X427" i="11"/>
  <c r="X428" i="11"/>
  <c r="X429" i="11"/>
  <c r="X430" i="11"/>
  <c r="X431" i="11"/>
  <c r="X432" i="11"/>
  <c r="X433" i="11"/>
  <c r="X434" i="11"/>
  <c r="X435" i="11"/>
  <c r="X436" i="11"/>
  <c r="X437" i="11"/>
  <c r="X438" i="11"/>
  <c r="X439" i="11"/>
  <c r="X440" i="11"/>
  <c r="X441" i="11"/>
  <c r="X442" i="11"/>
  <c r="X443" i="11"/>
  <c r="X444" i="11"/>
  <c r="X445" i="11"/>
  <c r="X446" i="11"/>
  <c r="X447" i="11"/>
  <c r="X448" i="11"/>
  <c r="X449" i="11"/>
  <c r="X450" i="11"/>
  <c r="X451" i="11"/>
  <c r="X452" i="11"/>
  <c r="X453" i="11"/>
  <c r="X454" i="11"/>
  <c r="X455" i="11"/>
  <c r="X456" i="11"/>
  <c r="X457" i="11"/>
  <c r="X458" i="11"/>
  <c r="X459" i="11"/>
  <c r="X460" i="11"/>
  <c r="X461" i="11"/>
  <c r="X462" i="11"/>
  <c r="X463" i="11"/>
  <c r="X464" i="11"/>
  <c r="X465" i="11"/>
  <c r="X466" i="11"/>
  <c r="X467" i="11"/>
  <c r="X468" i="11"/>
  <c r="X469" i="11"/>
  <c r="X470" i="11"/>
  <c r="X471" i="11"/>
  <c r="X472" i="11"/>
  <c r="X473" i="11"/>
  <c r="X474" i="11"/>
  <c r="X475" i="11"/>
  <c r="X476" i="11"/>
  <c r="X477" i="11"/>
  <c r="X478" i="11"/>
  <c r="X479" i="11"/>
  <c r="X480" i="11"/>
  <c r="X481" i="11"/>
  <c r="X482" i="11"/>
  <c r="X483" i="11"/>
  <c r="X484" i="11"/>
  <c r="X485" i="11"/>
  <c r="X486" i="11"/>
  <c r="X487" i="11"/>
  <c r="X488" i="11"/>
  <c r="X489" i="11"/>
  <c r="X490" i="11"/>
  <c r="X491" i="11"/>
  <c r="X492" i="11"/>
  <c r="X493" i="11"/>
  <c r="X494" i="11"/>
  <c r="X495" i="11"/>
  <c r="X496" i="11"/>
  <c r="X497" i="11"/>
  <c r="X498" i="11"/>
  <c r="X499" i="11"/>
  <c r="X500" i="11"/>
  <c r="X501" i="11"/>
  <c r="X502" i="11"/>
  <c r="X503" i="11"/>
  <c r="X504" i="11"/>
  <c r="X505" i="11"/>
  <c r="X506" i="11"/>
  <c r="X507" i="11"/>
  <c r="X508" i="11"/>
  <c r="X509" i="11"/>
  <c r="X510" i="11"/>
  <c r="X511" i="11"/>
  <c r="X512" i="11"/>
  <c r="X513" i="11"/>
  <c r="X514" i="11"/>
  <c r="X515" i="11"/>
  <c r="X516" i="11"/>
  <c r="X517" i="11"/>
  <c r="X518" i="11"/>
  <c r="X519" i="11"/>
  <c r="X520" i="11"/>
  <c r="X521" i="11"/>
  <c r="X522" i="11"/>
  <c r="X523" i="11"/>
  <c r="X524" i="11"/>
  <c r="X525" i="11"/>
  <c r="X526" i="11"/>
  <c r="X527" i="11"/>
  <c r="X528" i="11"/>
  <c r="X529" i="11"/>
  <c r="X530" i="11"/>
  <c r="X531" i="11"/>
  <c r="X532" i="11"/>
  <c r="X533" i="11"/>
  <c r="X534" i="11"/>
  <c r="X535" i="11"/>
  <c r="X536" i="11"/>
  <c r="X537" i="11"/>
  <c r="X538" i="11"/>
  <c r="X539" i="11"/>
  <c r="X540" i="11"/>
  <c r="X541" i="11"/>
  <c r="X542" i="11"/>
  <c r="X543" i="11"/>
  <c r="X544" i="11"/>
  <c r="X545" i="11"/>
  <c r="X546" i="11"/>
  <c r="X547" i="11"/>
  <c r="X548" i="11"/>
  <c r="X549" i="11"/>
  <c r="X550" i="11"/>
  <c r="X551" i="11"/>
  <c r="X552" i="11"/>
  <c r="X553" i="11"/>
  <c r="X554" i="11"/>
  <c r="X555" i="11"/>
  <c r="X556" i="11"/>
  <c r="X557" i="11"/>
  <c r="X558" i="11"/>
  <c r="X559" i="11"/>
  <c r="X560" i="11"/>
  <c r="X561" i="11"/>
  <c r="X562" i="11"/>
  <c r="X563" i="11"/>
  <c r="X564" i="11"/>
  <c r="X565" i="11"/>
  <c r="X566" i="11"/>
  <c r="X567" i="11"/>
  <c r="X568" i="11"/>
  <c r="X569" i="11"/>
  <c r="X570" i="11"/>
  <c r="X571" i="11"/>
  <c r="X572" i="11"/>
  <c r="X573" i="11"/>
  <c r="X574" i="11"/>
  <c r="X575" i="11"/>
  <c r="X576" i="11"/>
  <c r="X577" i="11"/>
  <c r="X578" i="11"/>
  <c r="X579" i="11"/>
  <c r="X580" i="11"/>
  <c r="X581" i="11"/>
  <c r="X582" i="11"/>
  <c r="X583" i="11"/>
  <c r="X584" i="11"/>
  <c r="X585" i="11"/>
  <c r="X586" i="11"/>
  <c r="X587" i="11"/>
  <c r="X588" i="11"/>
  <c r="X589" i="11"/>
  <c r="X590" i="11"/>
  <c r="X591" i="11"/>
  <c r="X592" i="11"/>
  <c r="X593" i="11"/>
  <c r="X594" i="11"/>
  <c r="X595" i="11"/>
  <c r="X596" i="11"/>
  <c r="X597" i="11"/>
  <c r="X598" i="11"/>
  <c r="X599" i="11"/>
  <c r="X600" i="11"/>
  <c r="X601" i="11"/>
  <c r="X602" i="11"/>
  <c r="X603" i="11"/>
  <c r="X604" i="11"/>
  <c r="X605" i="11"/>
  <c r="X606" i="11"/>
  <c r="X607" i="11"/>
  <c r="X608" i="11"/>
  <c r="X609" i="11"/>
  <c r="X610" i="11"/>
  <c r="X611" i="11"/>
  <c r="X612" i="11"/>
  <c r="X613" i="11"/>
  <c r="X614" i="11"/>
  <c r="X615" i="11"/>
  <c r="X616" i="11"/>
  <c r="X617" i="11"/>
  <c r="X618" i="11"/>
  <c r="X619" i="11"/>
  <c r="X620" i="11"/>
  <c r="X621" i="11"/>
  <c r="X622" i="11"/>
  <c r="X623" i="11"/>
  <c r="X624" i="11"/>
  <c r="X625" i="11"/>
  <c r="X626" i="11"/>
  <c r="X627" i="11"/>
  <c r="X628" i="11"/>
  <c r="X629" i="11"/>
  <c r="X630" i="11"/>
  <c r="X631" i="11"/>
  <c r="X632" i="11"/>
  <c r="X633" i="11"/>
  <c r="X634" i="11"/>
  <c r="X635" i="11"/>
  <c r="X636" i="11"/>
  <c r="X637" i="11"/>
  <c r="X638" i="11"/>
  <c r="X639" i="11"/>
  <c r="X640" i="11"/>
  <c r="X641" i="11"/>
  <c r="X642" i="11"/>
  <c r="X643" i="11"/>
  <c r="X644" i="11"/>
  <c r="X645" i="11"/>
  <c r="X646" i="11"/>
  <c r="X647" i="11"/>
  <c r="X648" i="11"/>
  <c r="X649" i="11"/>
  <c r="X650" i="11"/>
  <c r="X651" i="11"/>
  <c r="X652" i="11"/>
  <c r="X653" i="11"/>
  <c r="X654" i="11"/>
  <c r="X655" i="11"/>
  <c r="X656" i="11"/>
  <c r="X657" i="11"/>
  <c r="X658" i="11"/>
  <c r="X659" i="11"/>
  <c r="X660" i="11"/>
  <c r="X661" i="11"/>
  <c r="X662" i="11"/>
  <c r="X663" i="11"/>
  <c r="X664" i="11"/>
  <c r="X665" i="11"/>
  <c r="X666" i="11"/>
  <c r="X667" i="11"/>
  <c r="X668" i="11"/>
  <c r="X669" i="11"/>
  <c r="X670" i="11"/>
  <c r="X671" i="11"/>
  <c r="X672" i="11"/>
  <c r="X673" i="11"/>
  <c r="X674" i="11"/>
  <c r="X675" i="11"/>
  <c r="X676" i="11"/>
  <c r="X677" i="11"/>
  <c r="X678" i="11"/>
  <c r="X679" i="11"/>
  <c r="X680" i="11"/>
  <c r="X681" i="11"/>
  <c r="X682" i="11"/>
  <c r="X683" i="11"/>
  <c r="X684" i="11"/>
  <c r="X685" i="11"/>
  <c r="X686" i="11"/>
  <c r="X687" i="11"/>
  <c r="X688" i="11"/>
  <c r="X689" i="11"/>
  <c r="X690" i="11"/>
  <c r="X691" i="11"/>
  <c r="X692" i="11"/>
  <c r="X693" i="11"/>
  <c r="X694" i="11"/>
  <c r="X695" i="11"/>
  <c r="X696" i="11"/>
  <c r="X697" i="11"/>
  <c r="X698" i="11"/>
  <c r="X699" i="11"/>
  <c r="X700" i="11"/>
  <c r="X701" i="11"/>
  <c r="X702" i="11"/>
  <c r="X703" i="11"/>
  <c r="X704" i="11"/>
  <c r="X705" i="11"/>
  <c r="X706" i="11"/>
  <c r="X707" i="11"/>
  <c r="X708" i="11"/>
  <c r="X709" i="11"/>
  <c r="X710" i="11"/>
  <c r="X711" i="11"/>
  <c r="X712" i="11"/>
  <c r="X713" i="11"/>
  <c r="X714" i="11"/>
  <c r="X715" i="11"/>
  <c r="X716" i="11"/>
  <c r="X717" i="11"/>
  <c r="X718" i="11"/>
  <c r="X719" i="11"/>
  <c r="X720" i="11"/>
  <c r="X721" i="11"/>
  <c r="X722" i="11"/>
  <c r="X723" i="11"/>
  <c r="X724" i="11"/>
  <c r="X725" i="11"/>
  <c r="X726" i="11"/>
  <c r="X727" i="11"/>
  <c r="X728" i="11"/>
  <c r="X729" i="11"/>
  <c r="X730" i="11"/>
  <c r="X731" i="11"/>
  <c r="X732" i="11"/>
  <c r="X733" i="11"/>
  <c r="X734" i="11"/>
  <c r="X735" i="11"/>
  <c r="X736" i="11"/>
  <c r="X737" i="11"/>
  <c r="X738" i="11"/>
  <c r="X739" i="11"/>
  <c r="X740" i="11"/>
  <c r="X741" i="11"/>
  <c r="X742" i="11"/>
  <c r="X743" i="11"/>
  <c r="X744" i="11"/>
  <c r="X745" i="11"/>
  <c r="X746" i="11"/>
  <c r="X747" i="11"/>
  <c r="X748" i="11"/>
  <c r="X749" i="11"/>
  <c r="X750" i="11"/>
  <c r="X751" i="11"/>
  <c r="X752" i="11"/>
  <c r="X753" i="11"/>
  <c r="X754" i="11"/>
  <c r="X755" i="11"/>
  <c r="X756" i="11"/>
  <c r="X757" i="11"/>
  <c r="X758" i="11"/>
  <c r="X759" i="11"/>
  <c r="X760" i="11"/>
  <c r="X761" i="11"/>
  <c r="X762" i="11"/>
  <c r="X763" i="11"/>
  <c r="X764" i="11"/>
  <c r="X765" i="11"/>
  <c r="X766" i="11"/>
  <c r="X767" i="11"/>
  <c r="X768" i="11"/>
  <c r="X769" i="11"/>
  <c r="X770" i="11"/>
  <c r="X771" i="11"/>
  <c r="X772" i="11"/>
  <c r="X773" i="11"/>
  <c r="X774" i="11"/>
  <c r="X775" i="11"/>
  <c r="X776" i="11"/>
  <c r="X777" i="11"/>
  <c r="X778" i="11"/>
  <c r="X779" i="11"/>
  <c r="X780" i="11"/>
  <c r="X781" i="11"/>
  <c r="X782" i="11"/>
  <c r="X783" i="11"/>
  <c r="X784" i="11"/>
  <c r="X785" i="11"/>
  <c r="X786" i="11"/>
  <c r="X787" i="11"/>
  <c r="X788" i="11"/>
  <c r="X789" i="11"/>
  <c r="X790" i="11"/>
  <c r="X791" i="11"/>
  <c r="X792" i="11"/>
  <c r="X793" i="11"/>
  <c r="X794" i="11"/>
  <c r="X795" i="11"/>
  <c r="X796" i="11"/>
  <c r="X797" i="11"/>
  <c r="X798" i="11"/>
  <c r="X799" i="11"/>
  <c r="X800" i="11"/>
  <c r="X801" i="11"/>
  <c r="X802" i="11"/>
  <c r="X803" i="11"/>
  <c r="X804" i="11"/>
  <c r="X805" i="11"/>
  <c r="X806" i="11"/>
  <c r="X807" i="11"/>
  <c r="X808" i="11"/>
  <c r="X809" i="11"/>
  <c r="X810" i="11"/>
  <c r="X811" i="11"/>
  <c r="X812" i="11"/>
  <c r="X813" i="11"/>
  <c r="X814" i="11"/>
  <c r="X815" i="11"/>
  <c r="X816" i="11"/>
  <c r="X817" i="11"/>
  <c r="X818" i="11"/>
  <c r="X819" i="11"/>
  <c r="X820" i="11"/>
  <c r="X821" i="11"/>
  <c r="X822" i="11"/>
  <c r="X823" i="11"/>
  <c r="X824" i="11"/>
  <c r="X825" i="11"/>
  <c r="X826" i="11"/>
  <c r="X827" i="11"/>
  <c r="X828" i="11"/>
  <c r="X829" i="11"/>
  <c r="X830" i="11"/>
  <c r="X831" i="11"/>
  <c r="X832" i="11"/>
  <c r="X833" i="11"/>
  <c r="X834" i="11"/>
  <c r="X835" i="11"/>
  <c r="X836" i="11"/>
  <c r="X837" i="11"/>
  <c r="X838" i="11"/>
  <c r="X839" i="11"/>
  <c r="X840" i="11"/>
  <c r="X841" i="11"/>
  <c r="X842" i="11"/>
  <c r="X843" i="11"/>
  <c r="X844" i="11"/>
  <c r="X845" i="11"/>
  <c r="X846" i="11"/>
  <c r="X847" i="11"/>
  <c r="X848" i="11"/>
  <c r="X849" i="11"/>
  <c r="X850" i="11"/>
  <c r="X851" i="11"/>
  <c r="X852" i="11"/>
  <c r="X853" i="11"/>
  <c r="X854" i="11"/>
  <c r="X855" i="11"/>
  <c r="X856" i="11"/>
  <c r="X857" i="11"/>
  <c r="X858" i="11"/>
  <c r="X859" i="11"/>
  <c r="X860" i="11"/>
  <c r="X861" i="11"/>
  <c r="X862" i="11"/>
  <c r="X863" i="11"/>
  <c r="X864" i="11"/>
  <c r="X865" i="11"/>
  <c r="X866" i="11"/>
  <c r="X867" i="11"/>
  <c r="X868" i="11"/>
  <c r="X869" i="11"/>
  <c r="X870" i="11"/>
  <c r="X871" i="11"/>
  <c r="X872" i="11"/>
  <c r="X873" i="11"/>
  <c r="X874" i="11"/>
  <c r="X875" i="11"/>
  <c r="X876" i="11"/>
  <c r="X877" i="11"/>
  <c r="X878" i="11"/>
  <c r="X879" i="11"/>
  <c r="X880" i="11"/>
  <c r="X881" i="11"/>
  <c r="X882" i="11"/>
  <c r="X883" i="11"/>
  <c r="X884" i="11"/>
  <c r="X885" i="11"/>
  <c r="X886" i="11"/>
  <c r="X887" i="11"/>
  <c r="X888" i="11"/>
  <c r="X889" i="11"/>
  <c r="X890" i="11"/>
  <c r="X891" i="11"/>
  <c r="X892" i="11"/>
  <c r="X893" i="11"/>
  <c r="X894" i="11"/>
  <c r="X895" i="11"/>
  <c r="X896" i="11"/>
  <c r="X897" i="11"/>
  <c r="X898" i="11"/>
  <c r="X899" i="11"/>
  <c r="X900" i="11"/>
  <c r="X901" i="11"/>
  <c r="X902" i="11"/>
  <c r="X903" i="11"/>
  <c r="X904" i="11"/>
  <c r="X905" i="11"/>
  <c r="X906" i="11"/>
  <c r="X907" i="11"/>
  <c r="X908" i="11"/>
  <c r="X909" i="11"/>
  <c r="X910" i="11"/>
  <c r="X911" i="11"/>
  <c r="X912" i="11"/>
  <c r="X913" i="11"/>
  <c r="X914" i="11"/>
  <c r="X915" i="11"/>
  <c r="X916" i="11"/>
  <c r="X917" i="11"/>
  <c r="X918" i="11"/>
  <c r="X919" i="11"/>
  <c r="X920" i="11"/>
  <c r="X921" i="11"/>
  <c r="X922" i="11"/>
  <c r="X923" i="11"/>
  <c r="X924" i="11"/>
  <c r="X925" i="11"/>
  <c r="X926" i="11"/>
  <c r="X927" i="11"/>
  <c r="X928" i="11"/>
  <c r="X929" i="11"/>
  <c r="X930" i="11"/>
  <c r="X931" i="11"/>
  <c r="X932" i="11"/>
  <c r="X933" i="11"/>
  <c r="X934" i="11"/>
  <c r="X935" i="11"/>
  <c r="X936" i="11"/>
  <c r="X937" i="11"/>
  <c r="X938" i="11"/>
  <c r="X939" i="11"/>
  <c r="X940" i="11"/>
  <c r="X941" i="11"/>
  <c r="X942" i="11"/>
  <c r="X943" i="11"/>
  <c r="X944" i="11"/>
  <c r="X945" i="11"/>
  <c r="X946" i="11"/>
  <c r="X947" i="11"/>
  <c r="X948" i="11"/>
  <c r="X949" i="11"/>
  <c r="X950" i="11"/>
  <c r="X951" i="11"/>
  <c r="X952" i="11"/>
  <c r="X953" i="11"/>
  <c r="X954" i="11"/>
  <c r="X955" i="11"/>
  <c r="X956" i="11"/>
  <c r="X957" i="11"/>
  <c r="X958" i="11"/>
  <c r="X959" i="11"/>
  <c r="X960" i="11"/>
  <c r="X961" i="11"/>
  <c r="X962" i="11"/>
  <c r="X963" i="11"/>
  <c r="X964" i="11"/>
  <c r="X965" i="11"/>
  <c r="X966" i="11"/>
  <c r="X967" i="11"/>
  <c r="X968" i="11"/>
  <c r="X969" i="11"/>
  <c r="X970" i="11"/>
  <c r="X971" i="11"/>
  <c r="X972" i="11"/>
  <c r="X973" i="11"/>
  <c r="X974" i="11"/>
  <c r="X975" i="11"/>
  <c r="X976" i="11"/>
  <c r="X977" i="11"/>
  <c r="X978" i="11"/>
  <c r="X979" i="11"/>
  <c r="X980" i="11"/>
  <c r="X981" i="11"/>
  <c r="X982" i="11"/>
  <c r="X983" i="11"/>
  <c r="X984" i="11"/>
  <c r="X985" i="11"/>
  <c r="X986" i="11"/>
  <c r="X987" i="11"/>
  <c r="X988" i="11"/>
  <c r="X989" i="11"/>
  <c r="X990" i="11"/>
  <c r="X991" i="11"/>
  <c r="X992" i="11"/>
  <c r="X993" i="11"/>
  <c r="X994" i="11"/>
  <c r="X995" i="11"/>
  <c r="X996" i="11"/>
  <c r="X997" i="11"/>
  <c r="X998" i="11"/>
  <c r="X999" i="11"/>
  <c r="X1000" i="11"/>
  <c r="X1001" i="11"/>
  <c r="X1002" i="11"/>
  <c r="X1003" i="11"/>
  <c r="X1004" i="11"/>
  <c r="X13" i="11"/>
  <c r="Y13" i="11" s="1"/>
  <c r="AB19" i="11"/>
  <c r="AB20" i="11"/>
  <c r="AB21" i="11"/>
  <c r="AB22" i="11"/>
  <c r="AB23" i="11"/>
  <c r="AB24" i="11"/>
  <c r="AB25" i="11"/>
  <c r="AB26" i="11"/>
  <c r="AB27" i="11"/>
  <c r="AB28" i="11"/>
  <c r="AB29" i="11"/>
  <c r="AB30" i="11"/>
  <c r="AB31" i="11"/>
  <c r="AB32" i="11"/>
  <c r="AB33" i="11"/>
  <c r="AB34" i="11"/>
  <c r="AB35" i="11"/>
  <c r="AB36" i="11"/>
  <c r="AB37" i="11"/>
  <c r="AB38" i="11"/>
  <c r="AB39" i="11"/>
  <c r="AB40" i="11"/>
  <c r="AB41" i="11"/>
  <c r="AB42" i="11"/>
  <c r="AB43" i="11"/>
  <c r="AB44" i="11"/>
  <c r="AB45" i="11"/>
  <c r="AB46" i="11"/>
  <c r="AB47" i="11"/>
  <c r="AB48" i="11"/>
  <c r="AB49" i="11"/>
  <c r="AB50" i="11"/>
  <c r="AB51" i="11"/>
  <c r="AB52" i="11"/>
  <c r="AB53" i="11"/>
  <c r="AB54" i="11"/>
  <c r="AB55" i="11"/>
  <c r="AB56" i="11"/>
  <c r="AB57" i="11"/>
  <c r="AB58" i="11"/>
  <c r="AB59" i="11"/>
  <c r="AB60" i="11"/>
  <c r="AB61" i="11"/>
  <c r="AB62" i="11"/>
  <c r="AB63" i="11"/>
  <c r="AB64" i="11"/>
  <c r="AB65" i="11"/>
  <c r="AB66" i="11"/>
  <c r="AB67" i="11"/>
  <c r="AB68" i="11"/>
  <c r="AB69" i="11"/>
  <c r="AB70" i="11"/>
  <c r="AB71" i="11"/>
  <c r="AB72" i="11"/>
  <c r="AB73" i="11"/>
  <c r="AB74" i="11"/>
  <c r="AB75" i="11"/>
  <c r="AB76" i="11"/>
  <c r="AB77" i="11"/>
  <c r="AB78" i="11"/>
  <c r="AB79" i="11"/>
  <c r="AB80" i="11"/>
  <c r="AB81" i="11"/>
  <c r="AB82" i="11"/>
  <c r="AB83" i="11"/>
  <c r="AB84" i="11"/>
  <c r="AB85" i="11"/>
  <c r="AB86" i="11"/>
  <c r="AB87" i="11"/>
  <c r="AB88" i="11"/>
  <c r="AB89" i="11"/>
  <c r="AB90" i="11"/>
  <c r="AB91" i="11"/>
  <c r="AB92" i="11"/>
  <c r="AB93" i="11"/>
  <c r="AB94" i="11"/>
  <c r="AB95" i="11"/>
  <c r="AB96" i="11"/>
  <c r="AB97" i="11"/>
  <c r="AB98" i="11"/>
  <c r="AB99" i="11"/>
  <c r="AB100" i="11"/>
  <c r="AB101" i="11"/>
  <c r="AB102" i="11"/>
  <c r="AB103" i="11"/>
  <c r="AB104" i="11"/>
  <c r="AB105" i="11"/>
  <c r="AB106" i="11"/>
  <c r="AB107" i="11"/>
  <c r="AB108" i="11"/>
  <c r="AB109" i="11"/>
  <c r="AB110" i="11"/>
  <c r="AB111" i="11"/>
  <c r="AB112" i="11"/>
  <c r="AB113" i="11"/>
  <c r="AB114" i="11"/>
  <c r="AB115" i="11"/>
  <c r="AB116" i="11"/>
  <c r="AB117" i="11"/>
  <c r="AB118" i="11"/>
  <c r="AB119" i="11"/>
  <c r="AB120" i="11"/>
  <c r="AB121" i="11"/>
  <c r="AB122" i="11"/>
  <c r="AB123" i="11"/>
  <c r="AB124" i="11"/>
  <c r="AB125" i="11"/>
  <c r="AB126" i="11"/>
  <c r="AB127" i="11"/>
  <c r="AB128" i="11"/>
  <c r="AB129" i="11"/>
  <c r="AB130" i="11"/>
  <c r="AB131" i="11"/>
  <c r="AB132" i="11"/>
  <c r="AB133" i="11"/>
  <c r="AB134" i="11"/>
  <c r="AB135" i="11"/>
  <c r="AB136" i="11"/>
  <c r="AB137" i="11"/>
  <c r="AB138" i="11"/>
  <c r="AB139" i="11"/>
  <c r="AB140" i="11"/>
  <c r="AB141" i="11"/>
  <c r="AB142" i="11"/>
  <c r="AB143" i="11"/>
  <c r="AB144" i="11"/>
  <c r="AB145" i="11"/>
  <c r="AB146" i="11"/>
  <c r="AB147" i="11"/>
  <c r="AB148" i="11"/>
  <c r="AB149" i="11"/>
  <c r="AB150" i="11"/>
  <c r="AB151" i="11"/>
  <c r="AB152" i="11"/>
  <c r="AB153" i="11"/>
  <c r="AB154" i="11"/>
  <c r="AB155" i="11"/>
  <c r="AB156" i="11"/>
  <c r="AB157" i="11"/>
  <c r="AB158" i="11"/>
  <c r="AB159" i="11"/>
  <c r="AB160" i="11"/>
  <c r="AB161" i="11"/>
  <c r="AB162" i="11"/>
  <c r="AB163" i="11"/>
  <c r="AB164" i="11"/>
  <c r="AB165" i="11"/>
  <c r="AB166" i="11"/>
  <c r="AB167" i="11"/>
  <c r="AB168" i="11"/>
  <c r="AB169" i="11"/>
  <c r="AB170" i="11"/>
  <c r="AB171" i="11"/>
  <c r="AB172" i="11"/>
  <c r="AB173" i="11"/>
  <c r="AB174" i="11"/>
  <c r="AB175" i="11"/>
  <c r="AB176" i="11"/>
  <c r="AB177" i="11"/>
  <c r="AB178" i="11"/>
  <c r="AB179" i="11"/>
  <c r="AB180" i="11"/>
  <c r="AB181" i="11"/>
  <c r="AB182" i="11"/>
  <c r="AB183" i="11"/>
  <c r="AB184" i="11"/>
  <c r="AB185" i="11"/>
  <c r="AB186" i="11"/>
  <c r="AB187" i="11"/>
  <c r="AB188" i="11"/>
  <c r="AB189" i="11"/>
  <c r="AB190" i="11"/>
  <c r="AB191" i="11"/>
  <c r="AB192" i="11"/>
  <c r="AB193" i="11"/>
  <c r="AB194" i="11"/>
  <c r="AB195" i="11"/>
  <c r="AB196" i="11"/>
  <c r="AB197" i="11"/>
  <c r="AB198" i="11"/>
  <c r="AB199" i="11"/>
  <c r="AB200" i="11"/>
  <c r="AB201" i="11"/>
  <c r="AB202" i="11"/>
  <c r="AB203" i="11"/>
  <c r="AB204" i="11"/>
  <c r="AB205" i="11"/>
  <c r="AB206" i="11"/>
  <c r="AB207" i="11"/>
  <c r="AB208" i="11"/>
  <c r="AB209" i="11"/>
  <c r="AB210" i="11"/>
  <c r="AB211" i="11"/>
  <c r="AB212" i="11"/>
  <c r="AB213" i="11"/>
  <c r="AB214" i="11"/>
  <c r="AB215" i="11"/>
  <c r="AB216" i="11"/>
  <c r="AB217" i="11"/>
  <c r="AB218" i="11"/>
  <c r="AB219" i="11"/>
  <c r="AB220" i="11"/>
  <c r="AB221" i="11"/>
  <c r="AB222" i="11"/>
  <c r="AB223" i="11"/>
  <c r="AB224" i="11"/>
  <c r="AB225" i="11"/>
  <c r="AB226" i="11"/>
  <c r="AB227" i="11"/>
  <c r="AB228" i="11"/>
  <c r="AB229" i="11"/>
  <c r="AB230" i="11"/>
  <c r="AB231" i="11"/>
  <c r="AB232" i="11"/>
  <c r="AB233" i="11"/>
  <c r="AB234" i="11"/>
  <c r="AB235" i="11"/>
  <c r="AB236" i="11"/>
  <c r="AB237" i="11"/>
  <c r="AB238" i="11"/>
  <c r="AB239" i="11"/>
  <c r="AB240" i="11"/>
  <c r="AB241" i="11"/>
  <c r="AB242" i="11"/>
  <c r="AB243" i="11"/>
  <c r="AB244" i="11"/>
  <c r="AB245" i="11"/>
  <c r="AB246" i="11"/>
  <c r="AB247" i="11"/>
  <c r="AB248" i="11"/>
  <c r="AB249" i="11"/>
  <c r="AB250" i="11"/>
  <c r="AB251" i="11"/>
  <c r="AB252" i="11"/>
  <c r="AB253" i="11"/>
  <c r="AB254" i="11"/>
  <c r="AB255" i="11"/>
  <c r="AB256" i="11"/>
  <c r="AB257" i="11"/>
  <c r="AB258" i="11"/>
  <c r="AB259" i="11"/>
  <c r="AB260" i="11"/>
  <c r="AB261" i="11"/>
  <c r="AB262" i="11"/>
  <c r="AB263" i="11"/>
  <c r="AB264" i="11"/>
  <c r="AB265" i="11"/>
  <c r="AB266" i="11"/>
  <c r="AB267" i="11"/>
  <c r="AB268" i="11"/>
  <c r="AB269" i="11"/>
  <c r="AB270" i="11"/>
  <c r="AB271" i="11"/>
  <c r="AB272" i="11"/>
  <c r="AB273" i="11"/>
  <c r="AB274" i="11"/>
  <c r="AB275" i="11"/>
  <c r="AB276" i="11"/>
  <c r="AB277" i="11"/>
  <c r="AB278" i="11"/>
  <c r="AB279" i="11"/>
  <c r="AB280" i="11"/>
  <c r="AB281" i="11"/>
  <c r="AB282" i="11"/>
  <c r="AB283" i="11"/>
  <c r="AB284" i="11"/>
  <c r="AB285" i="11"/>
  <c r="AB286" i="11"/>
  <c r="AB287" i="11"/>
  <c r="AB288" i="11"/>
  <c r="AB289" i="11"/>
  <c r="AB290" i="11"/>
  <c r="AB291" i="11"/>
  <c r="AB292" i="11"/>
  <c r="AB293" i="11"/>
  <c r="AB294" i="11"/>
  <c r="AB295" i="11"/>
  <c r="AB296" i="11"/>
  <c r="AB297" i="11"/>
  <c r="AB298" i="11"/>
  <c r="AB299" i="11"/>
  <c r="AB300" i="11"/>
  <c r="AB301" i="11"/>
  <c r="AB302" i="11"/>
  <c r="AB303" i="11"/>
  <c r="AB304" i="11"/>
  <c r="AB305" i="11"/>
  <c r="AB306" i="11"/>
  <c r="AB307" i="11"/>
  <c r="AB308" i="11"/>
  <c r="AB309" i="11"/>
  <c r="AB310" i="11"/>
  <c r="AB311" i="11"/>
  <c r="AB312" i="11"/>
  <c r="AB313" i="11"/>
  <c r="AB314" i="11"/>
  <c r="AB315" i="11"/>
  <c r="AB316" i="11"/>
  <c r="AB317" i="11"/>
  <c r="AB318" i="11"/>
  <c r="AB319" i="11"/>
  <c r="AB320" i="11"/>
  <c r="AB321" i="11"/>
  <c r="AB322" i="11"/>
  <c r="AB323" i="11"/>
  <c r="AB324" i="11"/>
  <c r="AB325" i="11"/>
  <c r="AB326" i="11"/>
  <c r="AB327" i="11"/>
  <c r="AB328" i="11"/>
  <c r="AB329" i="11"/>
  <c r="AB330" i="11"/>
  <c r="AB331" i="11"/>
  <c r="AB332" i="11"/>
  <c r="AB333" i="11"/>
  <c r="AB334" i="11"/>
  <c r="AB335" i="11"/>
  <c r="AB336" i="11"/>
  <c r="AB337" i="11"/>
  <c r="AB338" i="11"/>
  <c r="AB339" i="11"/>
  <c r="AB340" i="11"/>
  <c r="AB341" i="11"/>
  <c r="AB342" i="11"/>
  <c r="AB343" i="11"/>
  <c r="AB344" i="11"/>
  <c r="AB345" i="11"/>
  <c r="AB346" i="11"/>
  <c r="AB347" i="11"/>
  <c r="AB348" i="11"/>
  <c r="AB349" i="11"/>
  <c r="AB350" i="11"/>
  <c r="AB351" i="11"/>
  <c r="AB352" i="11"/>
  <c r="AB353" i="11"/>
  <c r="AB354" i="11"/>
  <c r="AB355" i="11"/>
  <c r="AB356" i="11"/>
  <c r="AB357" i="11"/>
  <c r="AB358" i="11"/>
  <c r="AB359" i="11"/>
  <c r="AB360" i="11"/>
  <c r="AB361" i="11"/>
  <c r="AB362" i="11"/>
  <c r="AB363" i="11"/>
  <c r="AB364" i="11"/>
  <c r="AB365" i="11"/>
  <c r="AB366" i="11"/>
  <c r="AB367" i="11"/>
  <c r="AB368" i="11"/>
  <c r="AB369" i="11"/>
  <c r="AB370" i="11"/>
  <c r="AB371" i="11"/>
  <c r="AB372" i="11"/>
  <c r="AB373" i="11"/>
  <c r="AB374" i="11"/>
  <c r="AB375" i="11"/>
  <c r="AB376" i="11"/>
  <c r="AB377" i="11"/>
  <c r="AB378" i="11"/>
  <c r="AB379" i="11"/>
  <c r="AB380" i="11"/>
  <c r="AB381" i="11"/>
  <c r="AB382" i="11"/>
  <c r="AB383" i="11"/>
  <c r="AB384" i="11"/>
  <c r="AB385" i="11"/>
  <c r="AB386" i="11"/>
  <c r="AB387" i="11"/>
  <c r="AB388" i="11"/>
  <c r="AB389" i="11"/>
  <c r="AB390" i="11"/>
  <c r="AB391" i="11"/>
  <c r="AB392" i="11"/>
  <c r="AB393" i="11"/>
  <c r="AB394" i="11"/>
  <c r="AB395" i="11"/>
  <c r="AB396" i="11"/>
  <c r="AB397" i="11"/>
  <c r="AB398" i="11"/>
  <c r="AB399" i="11"/>
  <c r="AB400" i="11"/>
  <c r="AB401" i="11"/>
  <c r="AB402" i="11"/>
  <c r="AB403" i="11"/>
  <c r="AB404" i="11"/>
  <c r="AB405" i="11"/>
  <c r="AB406" i="11"/>
  <c r="AB407" i="11"/>
  <c r="AB408" i="11"/>
  <c r="AB409" i="11"/>
  <c r="AB410" i="11"/>
  <c r="AB411" i="11"/>
  <c r="AB412" i="11"/>
  <c r="AB413" i="11"/>
  <c r="AB414" i="11"/>
  <c r="AB415" i="11"/>
  <c r="AB416" i="11"/>
  <c r="AB417" i="11"/>
  <c r="AB418" i="11"/>
  <c r="AB419" i="11"/>
  <c r="AB420" i="11"/>
  <c r="AB421" i="11"/>
  <c r="AB422" i="11"/>
  <c r="AB423" i="11"/>
  <c r="AB424" i="11"/>
  <c r="AB425" i="11"/>
  <c r="AB426" i="11"/>
  <c r="AB427" i="11"/>
  <c r="AB428" i="11"/>
  <c r="AB429" i="11"/>
  <c r="AB430" i="11"/>
  <c r="AB431" i="11"/>
  <c r="AB432" i="11"/>
  <c r="AB433" i="11"/>
  <c r="AB434" i="11"/>
  <c r="AB435" i="11"/>
  <c r="AB436" i="11"/>
  <c r="AB437" i="11"/>
  <c r="AB438" i="11"/>
  <c r="AB439" i="11"/>
  <c r="AB440" i="11"/>
  <c r="AB441" i="11"/>
  <c r="AB442" i="11"/>
  <c r="AB443" i="11"/>
  <c r="AB444" i="11"/>
  <c r="AB445" i="11"/>
  <c r="AB446" i="11"/>
  <c r="AB447" i="11"/>
  <c r="AB448" i="11"/>
  <c r="AB449" i="11"/>
  <c r="AB450" i="11"/>
  <c r="AB451" i="11"/>
  <c r="AB452" i="11"/>
  <c r="AB453" i="11"/>
  <c r="AB454" i="11"/>
  <c r="AB455" i="11"/>
  <c r="AB456" i="11"/>
  <c r="AB457" i="11"/>
  <c r="AB458" i="11"/>
  <c r="AB459" i="11"/>
  <c r="AB460" i="11"/>
  <c r="AB461" i="11"/>
  <c r="AB462" i="11"/>
  <c r="AB463" i="11"/>
  <c r="AB464" i="11"/>
  <c r="AB465" i="11"/>
  <c r="AB466" i="11"/>
  <c r="AB467" i="11"/>
  <c r="AB468" i="11"/>
  <c r="AB469" i="11"/>
  <c r="AB470" i="11"/>
  <c r="AB471" i="11"/>
  <c r="AB472" i="11"/>
  <c r="AB473" i="11"/>
  <c r="AB474" i="11"/>
  <c r="AB475" i="11"/>
  <c r="AB476" i="11"/>
  <c r="AB477" i="11"/>
  <c r="AB478" i="11"/>
  <c r="AB479" i="11"/>
  <c r="AB480" i="11"/>
  <c r="AB481" i="11"/>
  <c r="AB482" i="11"/>
  <c r="AB483" i="11"/>
  <c r="AB484" i="11"/>
  <c r="AB485" i="11"/>
  <c r="AB486" i="11"/>
  <c r="AB487" i="11"/>
  <c r="AB488" i="11"/>
  <c r="AB489" i="11"/>
  <c r="AB490" i="11"/>
  <c r="AB491" i="11"/>
  <c r="AB492" i="11"/>
  <c r="AB493" i="11"/>
  <c r="AB494" i="11"/>
  <c r="AB495" i="11"/>
  <c r="AB496" i="11"/>
  <c r="AB497" i="11"/>
  <c r="AB498" i="11"/>
  <c r="AB499" i="11"/>
  <c r="AB500" i="11"/>
  <c r="AB501" i="11"/>
  <c r="AB502" i="11"/>
  <c r="AB503" i="11"/>
  <c r="AB504" i="11"/>
  <c r="AB505" i="11"/>
  <c r="AB506" i="11"/>
  <c r="AB507" i="11"/>
  <c r="AB508" i="11"/>
  <c r="AB509" i="11"/>
  <c r="AB510" i="11"/>
  <c r="AB511" i="11"/>
  <c r="AB512" i="11"/>
  <c r="AB513" i="11"/>
  <c r="AB514" i="11"/>
  <c r="AB515" i="11"/>
  <c r="AB516" i="11"/>
  <c r="AB517" i="11"/>
  <c r="AB518" i="11"/>
  <c r="AB519" i="11"/>
  <c r="AB520" i="11"/>
  <c r="AB521" i="11"/>
  <c r="AB522" i="11"/>
  <c r="AB523" i="11"/>
  <c r="AB524" i="11"/>
  <c r="AB525" i="11"/>
  <c r="AB526" i="11"/>
  <c r="AB527" i="11"/>
  <c r="AB528" i="11"/>
  <c r="AB529" i="11"/>
  <c r="AB530" i="11"/>
  <c r="AB531" i="11"/>
  <c r="AB532" i="11"/>
  <c r="AB533" i="11"/>
  <c r="AB534" i="11"/>
  <c r="AB535" i="11"/>
  <c r="AB536" i="11"/>
  <c r="AB537" i="11"/>
  <c r="AB538" i="11"/>
  <c r="AB539" i="11"/>
  <c r="AB540" i="11"/>
  <c r="AB541" i="11"/>
  <c r="AB542" i="11"/>
  <c r="AB543" i="11"/>
  <c r="AB544" i="11"/>
  <c r="AB545" i="11"/>
  <c r="AB546" i="11"/>
  <c r="AB547" i="11"/>
  <c r="AB548" i="11"/>
  <c r="AB549" i="11"/>
  <c r="AB550" i="11"/>
  <c r="AB551" i="11"/>
  <c r="AB552" i="11"/>
  <c r="AB553" i="11"/>
  <c r="AB554" i="11"/>
  <c r="AB555" i="11"/>
  <c r="AB556" i="11"/>
  <c r="AB557" i="11"/>
  <c r="AB558" i="11"/>
  <c r="AB559" i="11"/>
  <c r="AB560" i="11"/>
  <c r="AB561" i="11"/>
  <c r="AB562" i="11"/>
  <c r="AB563" i="11"/>
  <c r="AB564" i="11"/>
  <c r="AB565" i="11"/>
  <c r="AB566" i="11"/>
  <c r="AB567" i="11"/>
  <c r="AB568" i="11"/>
  <c r="AB569" i="11"/>
  <c r="AB570" i="11"/>
  <c r="AB571" i="11"/>
  <c r="AB572" i="11"/>
  <c r="AB573" i="11"/>
  <c r="AB574" i="11"/>
  <c r="AB575" i="11"/>
  <c r="AB576" i="11"/>
  <c r="AB577" i="11"/>
  <c r="AB578" i="11"/>
  <c r="AB579" i="11"/>
  <c r="AB580" i="11"/>
  <c r="AB581" i="11"/>
  <c r="AB582" i="11"/>
  <c r="AB583" i="11"/>
  <c r="AB584" i="11"/>
  <c r="AB585" i="11"/>
  <c r="AB586" i="11"/>
  <c r="AB587" i="11"/>
  <c r="AB588" i="11"/>
  <c r="AB589" i="11"/>
  <c r="AB590" i="11"/>
  <c r="AB591" i="11"/>
  <c r="AB592" i="11"/>
  <c r="AB593" i="11"/>
  <c r="AB594" i="11"/>
  <c r="AB595" i="11"/>
  <c r="AB596" i="11"/>
  <c r="AB597" i="11"/>
  <c r="AB598" i="11"/>
  <c r="AB599" i="11"/>
  <c r="AB600" i="11"/>
  <c r="AB601" i="11"/>
  <c r="AB602" i="11"/>
  <c r="AB603" i="11"/>
  <c r="AB604" i="11"/>
  <c r="AB605" i="11"/>
  <c r="AB606" i="11"/>
  <c r="AB607" i="11"/>
  <c r="AB608" i="11"/>
  <c r="AB609" i="11"/>
  <c r="AB610" i="11"/>
  <c r="AB611" i="11"/>
  <c r="AB612" i="11"/>
  <c r="AB613" i="11"/>
  <c r="AB614" i="11"/>
  <c r="AB615" i="11"/>
  <c r="AB616" i="11"/>
  <c r="AB617" i="11"/>
  <c r="AB618" i="11"/>
  <c r="AB619" i="11"/>
  <c r="AB620" i="11"/>
  <c r="AB621" i="11"/>
  <c r="AB622" i="11"/>
  <c r="AB623" i="11"/>
  <c r="AB624" i="11"/>
  <c r="AB625" i="11"/>
  <c r="AB626" i="11"/>
  <c r="AB627" i="11"/>
  <c r="AB628" i="11"/>
  <c r="AB629" i="11"/>
  <c r="AB630" i="11"/>
  <c r="AB631" i="11"/>
  <c r="AB632" i="11"/>
  <c r="AB633" i="11"/>
  <c r="AB634" i="11"/>
  <c r="AB635" i="11"/>
  <c r="AB636" i="11"/>
  <c r="AB637" i="11"/>
  <c r="AB638" i="11"/>
  <c r="AB639" i="11"/>
  <c r="AB640" i="11"/>
  <c r="AB641" i="11"/>
  <c r="AB642" i="11"/>
  <c r="AB643" i="11"/>
  <c r="AB644" i="11"/>
  <c r="AB645" i="11"/>
  <c r="AB646" i="11"/>
  <c r="AB647" i="11"/>
  <c r="AB648" i="11"/>
  <c r="AB649" i="11"/>
  <c r="AB650" i="11"/>
  <c r="AB651" i="11"/>
  <c r="AB652" i="11"/>
  <c r="AB653" i="11"/>
  <c r="AB654" i="11"/>
  <c r="AB655" i="11"/>
  <c r="AB656" i="11"/>
  <c r="AB657" i="11"/>
  <c r="AB658" i="11"/>
  <c r="AB659" i="11"/>
  <c r="AB660" i="11"/>
  <c r="AB661" i="11"/>
  <c r="AB662" i="11"/>
  <c r="AB663" i="11"/>
  <c r="AB664" i="11"/>
  <c r="AB665" i="11"/>
  <c r="AB666" i="11"/>
  <c r="AB667" i="11"/>
  <c r="AB668" i="11"/>
  <c r="AB669" i="11"/>
  <c r="AB670" i="11"/>
  <c r="AB671" i="11"/>
  <c r="AB672" i="11"/>
  <c r="AB673" i="11"/>
  <c r="AB674" i="11"/>
  <c r="AB675" i="11"/>
  <c r="AB676" i="11"/>
  <c r="AB677" i="11"/>
  <c r="AB678" i="11"/>
  <c r="AB679" i="11"/>
  <c r="AB680" i="11"/>
  <c r="AB681" i="11"/>
  <c r="AB682" i="11"/>
  <c r="AB683" i="11"/>
  <c r="AB684" i="11"/>
  <c r="AB685" i="11"/>
  <c r="AB686" i="11"/>
  <c r="AB687" i="11"/>
  <c r="AB688" i="11"/>
  <c r="AB689" i="11"/>
  <c r="AB690" i="11"/>
  <c r="AB691" i="11"/>
  <c r="AB692" i="11"/>
  <c r="AB693" i="11"/>
  <c r="AB694" i="11"/>
  <c r="AB695" i="11"/>
  <c r="AB696" i="11"/>
  <c r="AB697" i="11"/>
  <c r="AB698" i="11"/>
  <c r="AB699" i="11"/>
  <c r="AB700" i="11"/>
  <c r="AB701" i="11"/>
  <c r="AB702" i="11"/>
  <c r="AB703" i="11"/>
  <c r="AB704" i="11"/>
  <c r="AB705" i="11"/>
  <c r="AB706" i="11"/>
  <c r="AB707" i="11"/>
  <c r="AB708" i="11"/>
  <c r="AB709" i="11"/>
  <c r="AB710" i="11"/>
  <c r="AB711" i="11"/>
  <c r="AB712" i="11"/>
  <c r="AB713" i="11"/>
  <c r="AB714" i="11"/>
  <c r="AB715" i="11"/>
  <c r="AB716" i="11"/>
  <c r="AB717" i="11"/>
  <c r="AB718" i="11"/>
  <c r="AB719" i="11"/>
  <c r="AB720" i="11"/>
  <c r="AB721" i="11"/>
  <c r="AB722" i="11"/>
  <c r="AB723" i="11"/>
  <c r="AB724" i="11"/>
  <c r="AB725" i="11"/>
  <c r="AB726" i="11"/>
  <c r="AB727" i="11"/>
  <c r="AB728" i="11"/>
  <c r="AB729" i="11"/>
  <c r="AB730" i="11"/>
  <c r="AB731" i="11"/>
  <c r="AB732" i="11"/>
  <c r="AB733" i="11"/>
  <c r="AB734" i="11"/>
  <c r="AB735" i="11"/>
  <c r="AB736" i="11"/>
  <c r="AB737" i="11"/>
  <c r="AB738" i="11"/>
  <c r="AB739" i="11"/>
  <c r="AB740" i="11"/>
  <c r="AB741" i="11"/>
  <c r="AB742" i="11"/>
  <c r="AB743" i="11"/>
  <c r="AB744" i="11"/>
  <c r="AB745" i="11"/>
  <c r="AB746" i="11"/>
  <c r="AB747" i="11"/>
  <c r="AB748" i="11"/>
  <c r="AB749" i="11"/>
  <c r="AB750" i="11"/>
  <c r="AB751" i="11"/>
  <c r="AB752" i="11"/>
  <c r="AB753" i="11"/>
  <c r="AB754" i="11"/>
  <c r="AB755" i="11"/>
  <c r="AB756" i="11"/>
  <c r="AB757" i="11"/>
  <c r="AB758" i="11"/>
  <c r="AB759" i="11"/>
  <c r="AB760" i="11"/>
  <c r="AB761" i="11"/>
  <c r="AB762" i="11"/>
  <c r="AB763" i="11"/>
  <c r="AB764" i="11"/>
  <c r="AB765" i="11"/>
  <c r="AB766" i="11"/>
  <c r="AB767" i="11"/>
  <c r="AB768" i="11"/>
  <c r="AB769" i="11"/>
  <c r="AB770" i="11"/>
  <c r="AB771" i="11"/>
  <c r="AB772" i="11"/>
  <c r="AB773" i="11"/>
  <c r="AB774" i="11"/>
  <c r="AB775" i="11"/>
  <c r="AB776" i="11"/>
  <c r="AB777" i="11"/>
  <c r="AB778" i="11"/>
  <c r="AB779" i="11"/>
  <c r="AB780" i="11"/>
  <c r="AB781" i="11"/>
  <c r="AB782" i="11"/>
  <c r="AB783" i="11"/>
  <c r="AB784" i="11"/>
  <c r="AB785" i="11"/>
  <c r="AB786" i="11"/>
  <c r="AB787" i="11"/>
  <c r="AB788" i="11"/>
  <c r="AB789" i="11"/>
  <c r="AB790" i="11"/>
  <c r="AB791" i="11"/>
  <c r="AB792" i="11"/>
  <c r="AB793" i="11"/>
  <c r="AB794" i="11"/>
  <c r="AB795" i="11"/>
  <c r="AB796" i="11"/>
  <c r="AB797" i="11"/>
  <c r="AB798" i="11"/>
  <c r="AB799" i="11"/>
  <c r="AB800" i="11"/>
  <c r="AB801" i="11"/>
  <c r="AB802" i="11"/>
  <c r="AB803" i="11"/>
  <c r="AB804" i="11"/>
  <c r="AB805" i="11"/>
  <c r="AB806" i="11"/>
  <c r="AB807" i="11"/>
  <c r="AB808" i="11"/>
  <c r="AB809" i="11"/>
  <c r="AB810" i="11"/>
  <c r="AB811" i="11"/>
  <c r="AB812" i="11"/>
  <c r="AB813" i="11"/>
  <c r="AB814" i="11"/>
  <c r="AB815" i="11"/>
  <c r="AB816" i="11"/>
  <c r="AB817" i="11"/>
  <c r="AB818" i="11"/>
  <c r="AB819" i="11"/>
  <c r="AB820" i="11"/>
  <c r="AB821" i="11"/>
  <c r="AB822" i="11"/>
  <c r="AB823" i="11"/>
  <c r="AB824" i="11"/>
  <c r="AB825" i="11"/>
  <c r="AB826" i="11"/>
  <c r="AB827" i="11"/>
  <c r="AB828" i="11"/>
  <c r="AB829" i="11"/>
  <c r="AB830" i="11"/>
  <c r="AB831" i="11"/>
  <c r="AB832" i="11"/>
  <c r="AB833" i="11"/>
  <c r="AB834" i="11"/>
  <c r="AB835" i="11"/>
  <c r="AB836" i="11"/>
  <c r="AB837" i="11"/>
  <c r="AB838" i="11"/>
  <c r="AB839" i="11"/>
  <c r="AB840" i="11"/>
  <c r="AB841" i="11"/>
  <c r="AB842" i="11"/>
  <c r="AB843" i="11"/>
  <c r="AB844" i="11"/>
  <c r="AB845" i="11"/>
  <c r="AB846" i="11"/>
  <c r="AB847" i="11"/>
  <c r="AB848" i="11"/>
  <c r="AB849" i="11"/>
  <c r="AB850" i="11"/>
  <c r="AB851" i="11"/>
  <c r="AB852" i="11"/>
  <c r="AB853" i="11"/>
  <c r="AB854" i="11"/>
  <c r="AB855" i="11"/>
  <c r="AB856" i="11"/>
  <c r="AB857" i="11"/>
  <c r="AB858" i="11"/>
  <c r="AB859" i="11"/>
  <c r="AB860" i="11"/>
  <c r="AB861" i="11"/>
  <c r="AB862" i="11"/>
  <c r="AB863" i="11"/>
  <c r="AB864" i="11"/>
  <c r="AB865" i="11"/>
  <c r="AB866" i="11"/>
  <c r="AB867" i="11"/>
  <c r="AB868" i="11"/>
  <c r="AB869" i="11"/>
  <c r="AB870" i="11"/>
  <c r="AB871" i="11"/>
  <c r="AB872" i="11"/>
  <c r="AB873" i="11"/>
  <c r="AB874" i="11"/>
  <c r="AB875" i="11"/>
  <c r="AB876" i="11"/>
  <c r="AB877" i="11"/>
  <c r="AB878" i="11"/>
  <c r="AB879" i="11"/>
  <c r="AB880" i="11"/>
  <c r="AB881" i="11"/>
  <c r="AB882" i="11"/>
  <c r="AB883" i="11"/>
  <c r="AB884" i="11"/>
  <c r="AB885" i="11"/>
  <c r="AB886" i="11"/>
  <c r="AB887" i="11"/>
  <c r="AB888" i="11"/>
  <c r="AB889" i="11"/>
  <c r="AB890" i="11"/>
  <c r="AB891" i="11"/>
  <c r="AB892" i="11"/>
  <c r="AB893" i="11"/>
  <c r="AB894" i="11"/>
  <c r="AB895" i="11"/>
  <c r="AB896" i="11"/>
  <c r="AB897" i="11"/>
  <c r="AB898" i="11"/>
  <c r="AB899" i="11"/>
  <c r="AB900" i="11"/>
  <c r="AB901" i="11"/>
  <c r="AB902" i="11"/>
  <c r="AB903" i="11"/>
  <c r="AB904" i="11"/>
  <c r="AB905" i="11"/>
  <c r="AB906" i="11"/>
  <c r="AB907" i="11"/>
  <c r="AB908" i="11"/>
  <c r="AB909" i="11"/>
  <c r="AB910" i="11"/>
  <c r="AB911" i="11"/>
  <c r="AB912" i="11"/>
  <c r="AB913" i="11"/>
  <c r="AB914" i="11"/>
  <c r="AB915" i="11"/>
  <c r="AB916" i="11"/>
  <c r="AB917" i="11"/>
  <c r="AB918" i="11"/>
  <c r="AB919" i="11"/>
  <c r="AB920" i="11"/>
  <c r="AB921" i="11"/>
  <c r="AB922" i="11"/>
  <c r="AB923" i="11"/>
  <c r="AB924" i="11"/>
  <c r="AB925" i="11"/>
  <c r="AB926" i="11"/>
  <c r="AB927" i="11"/>
  <c r="AB928" i="11"/>
  <c r="AB929" i="11"/>
  <c r="AB930" i="11"/>
  <c r="AB931" i="11"/>
  <c r="AB932" i="11"/>
  <c r="AB933" i="11"/>
  <c r="AB934" i="11"/>
  <c r="AB935" i="11"/>
  <c r="AB936" i="11"/>
  <c r="AB937" i="11"/>
  <c r="AB938" i="11"/>
  <c r="AB939" i="11"/>
  <c r="AB940" i="11"/>
  <c r="AB941" i="11"/>
  <c r="AB942" i="11"/>
  <c r="AB943" i="11"/>
  <c r="AB944" i="11"/>
  <c r="AB945" i="11"/>
  <c r="AB946" i="11"/>
  <c r="AB947" i="11"/>
  <c r="AB948" i="11"/>
  <c r="AB949" i="11"/>
  <c r="AB950" i="11"/>
  <c r="AB951" i="11"/>
  <c r="AB952" i="11"/>
  <c r="AB953" i="11"/>
  <c r="AB954" i="11"/>
  <c r="AB955" i="11"/>
  <c r="AB956" i="11"/>
  <c r="AB957" i="11"/>
  <c r="AB958" i="11"/>
  <c r="AB959" i="11"/>
  <c r="AB960" i="11"/>
  <c r="AB961" i="11"/>
  <c r="AB962" i="11"/>
  <c r="AB963" i="11"/>
  <c r="AB964" i="11"/>
  <c r="AB965" i="11"/>
  <c r="AB966" i="11"/>
  <c r="AB967" i="11"/>
  <c r="AB968" i="11"/>
  <c r="AB969" i="11"/>
  <c r="AB970" i="11"/>
  <c r="AB971" i="11"/>
  <c r="AB972" i="11"/>
  <c r="AB973" i="11"/>
  <c r="AB974" i="11"/>
  <c r="AB975" i="11"/>
  <c r="AB976" i="11"/>
  <c r="AB977" i="11"/>
  <c r="AB978" i="11"/>
  <c r="AB979" i="11"/>
  <c r="AB980" i="11"/>
  <c r="AB981" i="11"/>
  <c r="AB982" i="11"/>
  <c r="AB983" i="11"/>
  <c r="AB984" i="11"/>
  <c r="AB985" i="11"/>
  <c r="AB986" i="11"/>
  <c r="AB987" i="11"/>
  <c r="AB988" i="11"/>
  <c r="AB989" i="11"/>
  <c r="AB990" i="11"/>
  <c r="AB991" i="11"/>
  <c r="AB992" i="11"/>
  <c r="AB993" i="11"/>
  <c r="AB994" i="11"/>
  <c r="AB995" i="11"/>
  <c r="AB996" i="11"/>
  <c r="AB997" i="11"/>
  <c r="AB998" i="11"/>
  <c r="AB999" i="11"/>
  <c r="AB1000" i="11"/>
  <c r="AB1001" i="11"/>
  <c r="AB1002" i="11"/>
  <c r="AB1003" i="11"/>
  <c r="AB1004" i="11"/>
  <c r="AB16" i="15" l="1"/>
  <c r="AB17" i="15"/>
  <c r="AB18" i="15"/>
  <c r="AB19" i="15"/>
  <c r="AB20" i="15"/>
  <c r="AB21" i="15"/>
  <c r="AB22" i="15"/>
  <c r="AB23" i="15"/>
  <c r="AB24" i="15"/>
  <c r="AB25" i="15"/>
  <c r="AB26" i="15"/>
  <c r="AB27" i="15"/>
  <c r="AB28" i="15"/>
  <c r="AB29" i="15"/>
  <c r="AB30" i="15"/>
  <c r="AB31" i="15"/>
  <c r="AB32" i="15"/>
  <c r="AB33" i="15"/>
  <c r="AB34" i="15"/>
  <c r="AB35" i="15"/>
  <c r="AB36" i="15"/>
  <c r="AB37" i="15"/>
  <c r="AB38" i="15"/>
  <c r="AB39" i="15"/>
  <c r="AB40" i="15"/>
  <c r="AB41" i="15"/>
  <c r="AB42" i="15"/>
  <c r="AB43" i="15"/>
  <c r="AB44" i="15"/>
  <c r="AB45" i="15"/>
  <c r="AB46" i="15"/>
  <c r="AB47" i="15"/>
  <c r="AB48" i="15"/>
  <c r="AB49" i="15"/>
  <c r="AB50" i="15"/>
  <c r="AB51" i="15"/>
  <c r="AB52" i="15"/>
  <c r="AB53" i="15"/>
  <c r="AB54" i="15"/>
  <c r="AB55" i="15"/>
  <c r="AB56" i="15"/>
  <c r="AB57" i="15"/>
  <c r="AB58" i="15"/>
  <c r="AB59" i="15"/>
  <c r="AB60" i="15"/>
  <c r="AB61" i="15"/>
  <c r="AB62" i="15"/>
  <c r="AB63" i="15"/>
  <c r="AB64" i="15"/>
  <c r="AB65" i="15"/>
  <c r="AB66" i="15"/>
  <c r="AB67" i="15"/>
  <c r="AB68" i="15"/>
  <c r="AB69" i="15"/>
  <c r="AB70" i="15"/>
  <c r="AB71" i="15"/>
  <c r="AB72" i="15"/>
  <c r="AB73" i="15"/>
  <c r="AB74" i="15"/>
  <c r="AB75" i="15"/>
  <c r="AB76" i="15"/>
  <c r="AB77" i="15"/>
  <c r="AB78" i="15"/>
  <c r="AB79" i="15"/>
  <c r="AB80" i="15"/>
  <c r="AB81" i="15"/>
  <c r="AB82" i="15"/>
  <c r="AB83" i="15"/>
  <c r="AB84" i="15"/>
  <c r="AB85" i="15"/>
  <c r="AB86" i="15"/>
  <c r="AB87" i="15"/>
  <c r="AB88" i="15"/>
  <c r="AB89" i="15"/>
  <c r="AB90" i="15"/>
  <c r="AB91" i="15"/>
  <c r="AB92" i="15"/>
  <c r="AB93" i="15"/>
  <c r="AB94" i="15"/>
  <c r="AB95" i="15"/>
  <c r="AB96" i="15"/>
  <c r="AB97" i="15"/>
  <c r="AB98" i="15"/>
  <c r="AB99" i="15"/>
  <c r="AB100" i="15"/>
  <c r="AB101" i="15"/>
  <c r="AB102" i="15"/>
  <c r="AB103" i="15"/>
  <c r="AB104" i="15"/>
  <c r="AB105" i="15"/>
  <c r="AB106" i="15"/>
  <c r="AB107" i="15"/>
  <c r="AB108" i="15"/>
  <c r="AB109" i="15"/>
  <c r="AB110" i="15"/>
  <c r="AB111" i="15"/>
  <c r="AB112" i="15"/>
  <c r="AB113" i="15"/>
  <c r="AB114" i="15"/>
  <c r="AB115" i="15"/>
  <c r="AB116" i="15"/>
  <c r="AB117" i="15"/>
  <c r="AB118" i="15"/>
  <c r="AB119" i="15"/>
  <c r="AB120" i="15"/>
  <c r="AB121" i="15"/>
  <c r="AB122" i="15"/>
  <c r="AB123" i="15"/>
  <c r="AB124" i="15"/>
  <c r="AB125" i="15"/>
  <c r="AB126" i="15"/>
  <c r="AB127" i="15"/>
  <c r="AB128" i="15"/>
  <c r="AB129" i="15"/>
  <c r="AB130" i="15"/>
  <c r="AB131" i="15"/>
  <c r="AB132" i="15"/>
  <c r="AB133" i="15"/>
  <c r="AB134" i="15"/>
  <c r="AB135" i="15"/>
  <c r="AB136" i="15"/>
  <c r="AB137" i="15"/>
  <c r="AB138" i="15"/>
  <c r="AB139" i="15"/>
  <c r="AB140" i="15"/>
  <c r="AB141" i="15"/>
  <c r="AB142" i="15"/>
  <c r="AB143" i="15"/>
  <c r="AB144" i="15"/>
  <c r="AB145" i="15"/>
  <c r="AB146" i="15"/>
  <c r="AB147" i="15"/>
  <c r="AB148" i="15"/>
  <c r="AB149" i="15"/>
  <c r="AB150" i="15"/>
  <c r="AB151" i="15"/>
  <c r="AB152" i="15"/>
  <c r="AB153" i="15"/>
  <c r="AB154" i="15"/>
  <c r="AB155" i="15"/>
  <c r="AB156" i="15"/>
  <c r="AB157" i="15"/>
  <c r="AB158" i="15"/>
  <c r="AB159" i="15"/>
  <c r="AB160" i="15"/>
  <c r="AB161" i="15"/>
  <c r="AB162" i="15"/>
  <c r="AB163" i="15"/>
  <c r="AB164" i="15"/>
  <c r="AB165" i="15"/>
  <c r="AB166" i="15"/>
  <c r="AB167" i="15"/>
  <c r="AB168" i="15"/>
  <c r="AB169" i="15"/>
  <c r="AB170" i="15"/>
  <c r="AB171" i="15"/>
  <c r="AB172" i="15"/>
  <c r="AB173" i="15"/>
  <c r="AB174" i="15"/>
  <c r="AB175" i="15"/>
  <c r="AB176" i="15"/>
  <c r="AB177" i="15"/>
  <c r="AB178" i="15"/>
  <c r="AB179" i="15"/>
  <c r="AB180" i="15"/>
  <c r="AB181" i="15"/>
  <c r="AB182" i="15"/>
  <c r="AB183" i="15"/>
  <c r="AB184" i="15"/>
  <c r="AB185" i="15"/>
  <c r="AB186" i="15"/>
  <c r="AB187" i="15"/>
  <c r="AB188" i="15"/>
  <c r="AB189" i="15"/>
  <c r="AB190" i="15"/>
  <c r="AB191" i="15"/>
  <c r="AB192" i="15"/>
  <c r="AB193" i="15"/>
  <c r="AB194" i="15"/>
  <c r="AB195" i="15"/>
  <c r="AB196" i="15"/>
  <c r="AB197" i="15"/>
  <c r="AB198" i="15"/>
  <c r="AB199" i="15"/>
  <c r="AB200" i="15"/>
  <c r="AB201" i="15"/>
  <c r="AB202" i="15"/>
  <c r="AB203" i="15"/>
  <c r="AB204" i="15"/>
  <c r="AB205" i="15"/>
  <c r="AB206" i="15"/>
  <c r="AB207" i="15"/>
  <c r="AB208" i="15"/>
  <c r="AB209" i="15"/>
  <c r="AB210" i="15"/>
  <c r="AB211" i="15"/>
  <c r="AB212" i="15"/>
  <c r="AB213" i="15"/>
  <c r="AB214" i="15"/>
  <c r="AB215" i="15"/>
  <c r="AB216" i="15"/>
  <c r="AB217" i="15"/>
  <c r="AB218" i="15"/>
  <c r="AB219" i="15"/>
  <c r="AB220" i="15"/>
  <c r="AB221" i="15"/>
  <c r="AB222" i="15"/>
  <c r="AB223" i="15"/>
  <c r="AB224" i="15"/>
  <c r="AB225" i="15"/>
  <c r="AB226" i="15"/>
  <c r="AB227" i="15"/>
  <c r="AB228" i="15"/>
  <c r="AB229" i="15"/>
  <c r="AB230" i="15"/>
  <c r="AB231" i="15"/>
  <c r="AB232" i="15"/>
  <c r="AB233" i="15"/>
  <c r="AB234" i="15"/>
  <c r="AB235" i="15"/>
  <c r="AB236" i="15"/>
  <c r="AB237" i="15"/>
  <c r="AB238" i="15"/>
  <c r="AB239" i="15"/>
  <c r="AB240" i="15"/>
  <c r="AB241" i="15"/>
  <c r="AB242" i="15"/>
  <c r="AB243" i="15"/>
  <c r="AB244" i="15"/>
  <c r="AB245" i="15"/>
  <c r="AB246" i="15"/>
  <c r="AB247" i="15"/>
  <c r="AB248" i="15"/>
  <c r="AB249" i="15"/>
  <c r="AB250" i="15"/>
  <c r="AB251" i="15"/>
  <c r="AB252" i="15"/>
  <c r="AB253" i="15"/>
  <c r="AB254" i="15"/>
  <c r="AB255" i="15"/>
  <c r="AB256" i="15"/>
  <c r="AB257" i="15"/>
  <c r="AB258" i="15"/>
  <c r="AB259" i="15"/>
  <c r="AB260" i="15"/>
  <c r="AB261" i="15"/>
  <c r="AB262" i="15"/>
  <c r="AB263" i="15"/>
  <c r="AB264" i="15"/>
  <c r="AB265" i="15"/>
  <c r="AB266" i="15"/>
  <c r="AB267" i="15"/>
  <c r="AB268" i="15"/>
  <c r="AB269" i="15"/>
  <c r="AB270" i="15"/>
  <c r="AB271" i="15"/>
  <c r="AB272" i="15"/>
  <c r="AB273" i="15"/>
  <c r="AB274" i="15"/>
  <c r="AB275" i="15"/>
  <c r="AB276" i="15"/>
  <c r="AB277" i="15"/>
  <c r="AB278" i="15"/>
  <c r="AB279" i="15"/>
  <c r="AB280" i="15"/>
  <c r="AB281" i="15"/>
  <c r="AB282" i="15"/>
  <c r="AB283" i="15"/>
  <c r="AB284" i="15"/>
  <c r="AB285" i="15"/>
  <c r="AB286" i="15"/>
  <c r="AB287" i="15"/>
  <c r="AB288" i="15"/>
  <c r="AB289" i="15"/>
  <c r="AB290" i="15"/>
  <c r="AB291" i="15"/>
  <c r="AB292" i="15"/>
  <c r="AB293" i="15"/>
  <c r="AB294" i="15"/>
  <c r="AB295" i="15"/>
  <c r="AB296" i="15"/>
  <c r="AB297" i="15"/>
  <c r="AB298" i="15"/>
  <c r="AB299" i="15"/>
  <c r="AB300" i="15"/>
  <c r="AB301" i="15"/>
  <c r="AB302" i="15"/>
  <c r="AB303" i="15"/>
  <c r="AB304" i="15"/>
  <c r="AB305" i="15"/>
  <c r="AB306" i="15"/>
  <c r="AB307" i="15"/>
  <c r="AB308" i="15"/>
  <c r="AB309" i="15"/>
  <c r="AB310" i="15"/>
  <c r="AB311" i="15"/>
  <c r="AB312" i="15"/>
  <c r="AB313" i="15"/>
  <c r="AB314" i="15"/>
  <c r="AB315" i="15"/>
  <c r="AB316" i="15"/>
  <c r="AB317" i="15"/>
  <c r="AB318" i="15"/>
  <c r="AB319" i="15"/>
  <c r="AB320" i="15"/>
  <c r="AB321" i="15"/>
  <c r="AB322" i="15"/>
  <c r="AB323" i="15"/>
  <c r="AB324" i="15"/>
  <c r="AB325" i="15"/>
  <c r="AB326" i="15"/>
  <c r="AB327" i="15"/>
  <c r="AB328" i="15"/>
  <c r="AB329" i="15"/>
  <c r="AB330" i="15"/>
  <c r="AB331" i="15"/>
  <c r="AB332" i="15"/>
  <c r="AB333" i="15"/>
  <c r="AB334" i="15"/>
  <c r="AB335" i="15"/>
  <c r="AB336" i="15"/>
  <c r="AB337" i="15"/>
  <c r="AB338" i="15"/>
  <c r="AB339" i="15"/>
  <c r="AB340" i="15"/>
  <c r="AB341" i="15"/>
  <c r="AB342" i="15"/>
  <c r="AB343" i="15"/>
  <c r="AB344" i="15"/>
  <c r="AB345" i="15"/>
  <c r="AB346" i="15"/>
  <c r="AB347" i="15"/>
  <c r="AB348" i="15"/>
  <c r="AB349" i="15"/>
  <c r="AB350" i="15"/>
  <c r="AB351" i="15"/>
  <c r="AB352" i="15"/>
  <c r="AB353" i="15"/>
  <c r="AB354" i="15"/>
  <c r="AB355" i="15"/>
  <c r="AB356" i="15"/>
  <c r="AB357" i="15"/>
  <c r="AB358" i="15"/>
  <c r="AB359" i="15"/>
  <c r="AB360" i="15"/>
  <c r="AB361" i="15"/>
  <c r="AB362" i="15"/>
  <c r="AB363" i="15"/>
  <c r="AB364" i="15"/>
  <c r="AB365" i="15"/>
  <c r="AB366" i="15"/>
  <c r="AB367" i="15"/>
  <c r="AB368" i="15"/>
  <c r="AB369" i="15"/>
  <c r="AB370" i="15"/>
  <c r="AB371" i="15"/>
  <c r="AB372" i="15"/>
  <c r="AB373" i="15"/>
  <c r="AB374" i="15"/>
  <c r="AB375" i="15"/>
  <c r="AB376" i="15"/>
  <c r="AB377" i="15"/>
  <c r="AB378" i="15"/>
  <c r="AB379" i="15"/>
  <c r="AB380" i="15"/>
  <c r="AB381" i="15"/>
  <c r="AB382" i="15"/>
  <c r="AB383" i="15"/>
  <c r="AB384" i="15"/>
  <c r="AB385" i="15"/>
  <c r="AB386" i="15"/>
  <c r="AB387" i="15"/>
  <c r="AB388" i="15"/>
  <c r="AB389" i="15"/>
  <c r="AB390" i="15"/>
  <c r="AB391" i="15"/>
  <c r="AB392" i="15"/>
  <c r="AB393" i="15"/>
  <c r="AB394" i="15"/>
  <c r="AB395" i="15"/>
  <c r="AB396" i="15"/>
  <c r="AB397" i="15"/>
  <c r="AB398" i="15"/>
  <c r="AB399" i="15"/>
  <c r="AB400" i="15"/>
  <c r="AB401" i="15"/>
  <c r="AB402" i="15"/>
  <c r="AB403" i="15"/>
  <c r="AB404" i="15"/>
  <c r="AB405" i="15"/>
  <c r="AB406" i="15"/>
  <c r="AB407" i="15"/>
  <c r="AB408" i="15"/>
  <c r="AB409" i="15"/>
  <c r="AB410" i="15"/>
  <c r="AB411" i="15"/>
  <c r="AB412" i="15"/>
  <c r="AB413" i="15"/>
  <c r="AB414" i="15"/>
  <c r="AB415" i="15"/>
  <c r="AB416" i="15"/>
  <c r="AB417" i="15"/>
  <c r="AB418" i="15"/>
  <c r="AB419" i="15"/>
  <c r="AB420" i="15"/>
  <c r="AB421" i="15"/>
  <c r="AB422" i="15"/>
  <c r="AB423" i="15"/>
  <c r="AB424" i="15"/>
  <c r="AB425" i="15"/>
  <c r="AB426" i="15"/>
  <c r="AB427" i="15"/>
  <c r="AB428" i="15"/>
  <c r="AB429" i="15"/>
  <c r="AB430" i="15"/>
  <c r="AB431" i="15"/>
  <c r="AB432" i="15"/>
  <c r="AB433" i="15"/>
  <c r="AB434" i="15"/>
  <c r="AB435" i="15"/>
  <c r="AB436" i="15"/>
  <c r="AB437" i="15"/>
  <c r="AB438" i="15"/>
  <c r="AB439" i="15"/>
  <c r="AB440" i="15"/>
  <c r="AB441" i="15"/>
  <c r="AB442" i="15"/>
  <c r="AB443" i="15"/>
  <c r="AB444" i="15"/>
  <c r="AB445" i="15"/>
  <c r="AB446" i="15"/>
  <c r="AB447" i="15"/>
  <c r="AB448" i="15"/>
  <c r="AB449" i="15"/>
  <c r="AB450" i="15"/>
  <c r="AB451" i="15"/>
  <c r="AB452" i="15"/>
  <c r="AB453" i="15"/>
  <c r="AB454" i="15"/>
  <c r="AB455" i="15"/>
  <c r="AB456" i="15"/>
  <c r="AB457" i="15"/>
  <c r="AB458" i="15"/>
  <c r="AB459" i="15"/>
  <c r="AB460" i="15"/>
  <c r="AB461" i="15"/>
  <c r="AB462" i="15"/>
  <c r="AB463" i="15"/>
  <c r="AB464" i="15"/>
  <c r="AB465" i="15"/>
  <c r="AB466" i="15"/>
  <c r="AB467" i="15"/>
  <c r="AB468" i="15"/>
  <c r="AB469" i="15"/>
  <c r="AB470" i="15"/>
  <c r="AB471" i="15"/>
  <c r="AB472" i="15"/>
  <c r="AB473" i="15"/>
  <c r="AB474" i="15"/>
  <c r="AB475" i="15"/>
  <c r="AB476" i="15"/>
  <c r="AB477" i="15"/>
  <c r="AB478" i="15"/>
  <c r="AB479" i="15"/>
  <c r="AB480" i="15"/>
  <c r="AB481" i="15"/>
  <c r="AB482" i="15"/>
  <c r="AB483" i="15"/>
  <c r="AB484" i="15"/>
  <c r="AB485" i="15"/>
  <c r="AB486" i="15"/>
  <c r="AB487" i="15"/>
  <c r="AB488" i="15"/>
  <c r="AB489" i="15"/>
  <c r="AB490" i="15"/>
  <c r="AB491" i="15"/>
  <c r="AB492" i="15"/>
  <c r="AB493" i="15"/>
  <c r="AB494" i="15"/>
  <c r="AB495" i="15"/>
  <c r="AB496" i="15"/>
  <c r="AB497" i="15"/>
  <c r="AB498" i="15"/>
  <c r="AB499" i="15"/>
  <c r="AB500" i="15"/>
  <c r="AB501" i="15"/>
  <c r="AB502" i="15"/>
  <c r="AB503" i="15"/>
  <c r="AB504" i="15"/>
  <c r="AB505" i="15"/>
  <c r="AB506" i="15"/>
  <c r="AB507" i="15"/>
  <c r="AB508" i="15"/>
  <c r="AB509" i="15"/>
  <c r="AB510" i="15"/>
  <c r="AB511" i="15"/>
  <c r="AB512" i="15"/>
  <c r="AB513" i="15"/>
  <c r="AB514" i="15"/>
  <c r="AB515" i="15"/>
  <c r="AB516" i="15"/>
  <c r="AB517" i="15"/>
  <c r="AB518" i="15"/>
  <c r="AB519" i="15"/>
  <c r="AB520" i="15"/>
  <c r="AB521" i="15"/>
  <c r="AB522" i="15"/>
  <c r="AB523" i="15"/>
  <c r="AB524" i="15"/>
  <c r="AB525" i="15"/>
  <c r="AB526" i="15"/>
  <c r="AB527" i="15"/>
  <c r="AB528" i="15"/>
  <c r="AB529" i="15"/>
  <c r="AB530" i="15"/>
  <c r="AB531" i="15"/>
  <c r="AB532" i="15"/>
  <c r="AB533" i="15"/>
  <c r="AB534" i="15"/>
  <c r="AB535" i="15"/>
  <c r="AB536" i="15"/>
  <c r="AB537" i="15"/>
  <c r="AB538" i="15"/>
  <c r="AB539" i="15"/>
  <c r="AB540" i="15"/>
  <c r="AB541" i="15"/>
  <c r="AB542" i="15"/>
  <c r="AB543" i="15"/>
  <c r="AB544" i="15"/>
  <c r="AB545" i="15"/>
  <c r="AB546" i="15"/>
  <c r="AB547" i="15"/>
  <c r="AB548" i="15"/>
  <c r="AB549" i="15"/>
  <c r="AB550" i="15"/>
  <c r="AB551" i="15"/>
  <c r="AB552" i="15"/>
  <c r="AB553" i="15"/>
  <c r="AB554" i="15"/>
  <c r="AB555" i="15"/>
  <c r="AB556" i="15"/>
  <c r="AB557" i="15"/>
  <c r="AB558" i="15"/>
  <c r="AB559" i="15"/>
  <c r="AB560" i="15"/>
  <c r="AB561" i="15"/>
  <c r="AB562" i="15"/>
  <c r="AB563" i="15"/>
  <c r="AB564" i="15"/>
  <c r="AB565" i="15"/>
  <c r="AB566" i="15"/>
  <c r="AB567" i="15"/>
  <c r="AB568" i="15"/>
  <c r="AB569" i="15"/>
  <c r="AB570" i="15"/>
  <c r="AB571" i="15"/>
  <c r="AB572" i="15"/>
  <c r="AB573" i="15"/>
  <c r="AB574" i="15"/>
  <c r="AB575" i="15"/>
  <c r="AB576" i="15"/>
  <c r="AB577" i="15"/>
  <c r="AB578" i="15"/>
  <c r="AB579" i="15"/>
  <c r="AB580" i="15"/>
  <c r="AB581" i="15"/>
  <c r="AB582" i="15"/>
  <c r="AB583" i="15"/>
  <c r="AB584" i="15"/>
  <c r="AB585" i="15"/>
  <c r="AB586" i="15"/>
  <c r="AB587" i="15"/>
  <c r="AB588" i="15"/>
  <c r="AB589" i="15"/>
  <c r="AB590" i="15"/>
  <c r="AB591" i="15"/>
  <c r="AB592" i="15"/>
  <c r="AB593" i="15"/>
  <c r="AB594" i="15"/>
  <c r="AB595" i="15"/>
  <c r="AB596" i="15"/>
  <c r="AB597" i="15"/>
  <c r="AB598" i="15"/>
  <c r="AB599" i="15"/>
  <c r="AB600" i="15"/>
  <c r="AB601" i="15"/>
  <c r="AB602" i="15"/>
  <c r="AB603" i="15"/>
  <c r="AB604" i="15"/>
  <c r="AB605" i="15"/>
  <c r="AB606" i="15"/>
  <c r="AB607" i="15"/>
  <c r="AB608" i="15"/>
  <c r="AB609" i="15"/>
  <c r="AB610" i="15"/>
  <c r="AB611" i="15"/>
  <c r="AB612" i="15"/>
  <c r="AB613" i="15"/>
  <c r="AB614" i="15"/>
  <c r="AB615" i="15"/>
  <c r="AB616" i="15"/>
  <c r="AB617" i="15"/>
  <c r="AB618" i="15"/>
  <c r="AB619" i="15"/>
  <c r="AB620" i="15"/>
  <c r="AB621" i="15"/>
  <c r="AB622" i="15"/>
  <c r="AB623" i="15"/>
  <c r="AB624" i="15"/>
  <c r="AB625" i="15"/>
  <c r="AB626" i="15"/>
  <c r="AB627" i="15"/>
  <c r="AB628" i="15"/>
  <c r="AB629" i="15"/>
  <c r="AB630" i="15"/>
  <c r="AB631" i="15"/>
  <c r="AB632" i="15"/>
  <c r="AB633" i="15"/>
  <c r="AB634" i="15"/>
  <c r="AB635" i="15"/>
  <c r="AB636" i="15"/>
  <c r="AB637" i="15"/>
  <c r="AB638" i="15"/>
  <c r="AB639" i="15"/>
  <c r="AB640" i="15"/>
  <c r="AB641" i="15"/>
  <c r="AB642" i="15"/>
  <c r="AB643" i="15"/>
  <c r="AB644" i="15"/>
  <c r="AB645" i="15"/>
  <c r="AB646" i="15"/>
  <c r="AB647" i="15"/>
  <c r="AB648" i="15"/>
  <c r="AB649" i="15"/>
  <c r="AB650" i="15"/>
  <c r="AB651" i="15"/>
  <c r="AB652" i="15"/>
  <c r="AB653" i="15"/>
  <c r="AB654" i="15"/>
  <c r="AB655" i="15"/>
  <c r="AB656" i="15"/>
  <c r="AB657" i="15"/>
  <c r="AB658" i="15"/>
  <c r="AB659" i="15"/>
  <c r="AB660" i="15"/>
  <c r="AB661" i="15"/>
  <c r="AB662" i="15"/>
  <c r="AB663" i="15"/>
  <c r="AB664" i="15"/>
  <c r="AB665" i="15"/>
  <c r="AB666" i="15"/>
  <c r="AB667" i="15"/>
  <c r="AB668" i="15"/>
  <c r="AB669" i="15"/>
  <c r="AB670" i="15"/>
  <c r="AB671" i="15"/>
  <c r="AB672" i="15"/>
  <c r="AB673" i="15"/>
  <c r="AB674" i="15"/>
  <c r="AB675" i="15"/>
  <c r="AB676" i="15"/>
  <c r="AB677" i="15"/>
  <c r="AB678" i="15"/>
  <c r="AB679" i="15"/>
  <c r="AB680" i="15"/>
  <c r="AB681" i="15"/>
  <c r="AB682" i="15"/>
  <c r="AB683" i="15"/>
  <c r="AB684" i="15"/>
  <c r="AB685" i="15"/>
  <c r="AB686" i="15"/>
  <c r="AB687" i="15"/>
  <c r="AB688" i="15"/>
  <c r="AB689" i="15"/>
  <c r="AB690" i="15"/>
  <c r="AB691" i="15"/>
  <c r="AB692" i="15"/>
  <c r="AB693" i="15"/>
  <c r="AB694" i="15"/>
  <c r="AB695" i="15"/>
  <c r="AB696" i="15"/>
  <c r="AB697" i="15"/>
  <c r="AB698" i="15"/>
  <c r="AB699" i="15"/>
  <c r="AB700" i="15"/>
  <c r="AB701" i="15"/>
  <c r="AB702" i="15"/>
  <c r="AB703" i="15"/>
  <c r="AB704" i="15"/>
  <c r="AB705" i="15"/>
  <c r="AB706" i="15"/>
  <c r="AB707" i="15"/>
  <c r="AB708" i="15"/>
  <c r="AB709" i="15"/>
  <c r="AB710" i="15"/>
  <c r="AB711" i="15"/>
  <c r="AB712" i="15"/>
  <c r="AB713" i="15"/>
  <c r="AB714" i="15"/>
  <c r="AB715" i="15"/>
  <c r="AB716" i="15"/>
  <c r="AB717" i="15"/>
  <c r="AB718" i="15"/>
  <c r="AB719" i="15"/>
  <c r="AB720" i="15"/>
  <c r="AB721" i="15"/>
  <c r="AB722" i="15"/>
  <c r="AB723" i="15"/>
  <c r="AB724" i="15"/>
  <c r="AB725" i="15"/>
  <c r="AB726" i="15"/>
  <c r="AB727" i="15"/>
  <c r="AB728" i="15"/>
  <c r="AB729" i="15"/>
  <c r="AB730" i="15"/>
  <c r="AB731" i="15"/>
  <c r="AB732" i="15"/>
  <c r="AB733" i="15"/>
  <c r="AB734" i="15"/>
  <c r="AB735" i="15"/>
  <c r="AB736" i="15"/>
  <c r="AB737" i="15"/>
  <c r="AB738" i="15"/>
  <c r="AB739" i="15"/>
  <c r="AB740" i="15"/>
  <c r="AB741" i="15"/>
  <c r="AB742" i="15"/>
  <c r="AB743" i="15"/>
  <c r="AB744" i="15"/>
  <c r="AB745" i="15"/>
  <c r="AB746" i="15"/>
  <c r="AB747" i="15"/>
  <c r="AB748" i="15"/>
  <c r="AB749" i="15"/>
  <c r="AB750" i="15"/>
  <c r="AB751" i="15"/>
  <c r="AB752" i="15"/>
  <c r="AB753" i="15"/>
  <c r="AB754" i="15"/>
  <c r="AB755" i="15"/>
  <c r="AB756" i="15"/>
  <c r="AB757" i="15"/>
  <c r="AB758" i="15"/>
  <c r="AB759" i="15"/>
  <c r="AB760" i="15"/>
  <c r="AB761" i="15"/>
  <c r="AB762" i="15"/>
  <c r="AB763" i="15"/>
  <c r="AB764" i="15"/>
  <c r="AB765" i="15"/>
  <c r="AB766" i="15"/>
  <c r="AB767" i="15"/>
  <c r="AB768" i="15"/>
  <c r="AB769" i="15"/>
  <c r="AB770" i="15"/>
  <c r="AB771" i="15"/>
  <c r="AB772" i="15"/>
  <c r="AB773" i="15"/>
  <c r="AB774" i="15"/>
  <c r="AB775" i="15"/>
  <c r="AB776" i="15"/>
  <c r="AB777" i="15"/>
  <c r="AB778" i="15"/>
  <c r="AB779" i="15"/>
  <c r="AB780" i="15"/>
  <c r="AB781" i="15"/>
  <c r="AB782" i="15"/>
  <c r="AB783" i="15"/>
  <c r="AB784" i="15"/>
  <c r="AB785" i="15"/>
  <c r="AB786" i="15"/>
  <c r="AB787" i="15"/>
  <c r="AB788" i="15"/>
  <c r="AB789" i="15"/>
  <c r="AB790" i="15"/>
  <c r="AB791" i="15"/>
  <c r="AB792" i="15"/>
  <c r="AB793" i="15"/>
  <c r="AB794" i="15"/>
  <c r="AB795" i="15"/>
  <c r="AB796" i="15"/>
  <c r="AB797" i="15"/>
  <c r="AB798" i="15"/>
  <c r="AB799" i="15"/>
  <c r="AB800" i="15"/>
  <c r="AB801" i="15"/>
  <c r="AB802" i="15"/>
  <c r="AB803" i="15"/>
  <c r="AB804" i="15"/>
  <c r="AB805" i="15"/>
  <c r="AB806" i="15"/>
  <c r="AB807" i="15"/>
  <c r="AB808" i="15"/>
  <c r="AB809" i="15"/>
  <c r="AB810" i="15"/>
  <c r="AB811" i="15"/>
  <c r="AB812" i="15"/>
  <c r="AB813" i="15"/>
  <c r="AB814" i="15"/>
  <c r="AB815" i="15"/>
  <c r="AB816" i="15"/>
  <c r="AB817" i="15"/>
  <c r="AB818" i="15"/>
  <c r="AB819" i="15"/>
  <c r="AB820" i="15"/>
  <c r="AB821" i="15"/>
  <c r="AB822" i="15"/>
  <c r="AB823" i="15"/>
  <c r="AB824" i="15"/>
  <c r="AB825" i="15"/>
  <c r="AB826" i="15"/>
  <c r="AB827" i="15"/>
  <c r="AB828" i="15"/>
  <c r="AB829" i="15"/>
  <c r="AB830" i="15"/>
  <c r="AB831" i="15"/>
  <c r="AB832" i="15"/>
  <c r="AB833" i="15"/>
  <c r="AB834" i="15"/>
  <c r="AB835" i="15"/>
  <c r="AB836" i="15"/>
  <c r="AB837" i="15"/>
  <c r="AB838" i="15"/>
  <c r="AB839" i="15"/>
  <c r="AB840" i="15"/>
  <c r="AB841" i="15"/>
  <c r="AB842" i="15"/>
  <c r="AB843" i="15"/>
  <c r="AB844" i="15"/>
  <c r="AB845" i="15"/>
  <c r="AB846" i="15"/>
  <c r="AB847" i="15"/>
  <c r="AB848" i="15"/>
  <c r="AB849" i="15"/>
  <c r="AB850" i="15"/>
  <c r="AB851" i="15"/>
  <c r="AB852" i="15"/>
  <c r="AB853" i="15"/>
  <c r="AB854" i="15"/>
  <c r="AB855" i="15"/>
  <c r="AB856" i="15"/>
  <c r="AB857" i="15"/>
  <c r="AB858" i="15"/>
  <c r="AB859" i="15"/>
  <c r="AB860" i="15"/>
  <c r="AB861" i="15"/>
  <c r="AB862" i="15"/>
  <c r="AB863" i="15"/>
  <c r="AB864" i="15"/>
  <c r="AB865" i="15"/>
  <c r="AB866" i="15"/>
  <c r="AB867" i="15"/>
  <c r="AB868" i="15"/>
  <c r="AB869" i="15"/>
  <c r="AB870" i="15"/>
  <c r="AB871" i="15"/>
  <c r="AB872" i="15"/>
  <c r="AB873" i="15"/>
  <c r="AB874" i="15"/>
  <c r="AB875" i="15"/>
  <c r="AB876" i="15"/>
  <c r="AB877" i="15"/>
  <c r="AB878" i="15"/>
  <c r="AB879" i="15"/>
  <c r="AB880" i="15"/>
  <c r="AB881" i="15"/>
  <c r="AB882" i="15"/>
  <c r="AB883" i="15"/>
  <c r="AB884" i="15"/>
  <c r="AB885" i="15"/>
  <c r="AB886" i="15"/>
  <c r="AB887" i="15"/>
  <c r="AB888" i="15"/>
  <c r="AB889" i="15"/>
  <c r="AB890" i="15"/>
  <c r="AB891" i="15"/>
  <c r="AB892" i="15"/>
  <c r="AB893" i="15"/>
  <c r="AB894" i="15"/>
  <c r="AB895" i="15"/>
  <c r="AB896" i="15"/>
  <c r="AB897" i="15"/>
  <c r="AB898" i="15"/>
  <c r="AB899" i="15"/>
  <c r="AB900" i="15"/>
  <c r="AB901" i="15"/>
  <c r="AB902" i="15"/>
  <c r="AB903" i="15"/>
  <c r="AB904" i="15"/>
  <c r="AB905" i="15"/>
  <c r="AB906" i="15"/>
  <c r="AB907" i="15"/>
  <c r="AB908" i="15"/>
  <c r="AB909" i="15"/>
  <c r="AB910" i="15"/>
  <c r="AB911" i="15"/>
  <c r="AB912" i="15"/>
  <c r="AB913" i="15"/>
  <c r="AB914" i="15"/>
  <c r="AB915" i="15"/>
  <c r="AB916" i="15"/>
  <c r="AB917" i="15"/>
  <c r="AB918" i="15"/>
  <c r="AB919" i="15"/>
  <c r="AB920" i="15"/>
  <c r="AB921" i="15"/>
  <c r="AB922" i="15"/>
  <c r="AB923" i="15"/>
  <c r="AB924" i="15"/>
  <c r="AB925" i="15"/>
  <c r="AB926" i="15"/>
  <c r="AB927" i="15"/>
  <c r="AB928" i="15"/>
  <c r="AB929" i="15"/>
  <c r="AB930" i="15"/>
  <c r="AB931" i="15"/>
  <c r="AB932" i="15"/>
  <c r="AB933" i="15"/>
  <c r="AB934" i="15"/>
  <c r="AB935" i="15"/>
  <c r="AB936" i="15"/>
  <c r="AB937" i="15"/>
  <c r="AB938" i="15"/>
  <c r="AB939" i="15"/>
  <c r="AB940" i="15"/>
  <c r="AB941" i="15"/>
  <c r="AB942" i="15"/>
  <c r="AB943" i="15"/>
  <c r="AB944" i="15"/>
  <c r="AB945" i="15"/>
  <c r="AB946" i="15"/>
  <c r="AB947" i="15"/>
  <c r="AB948" i="15"/>
  <c r="AB949" i="15"/>
  <c r="AB950" i="15"/>
  <c r="AB951" i="15"/>
  <c r="AB952" i="15"/>
  <c r="AB953" i="15"/>
  <c r="AB954" i="15"/>
  <c r="AB955" i="15"/>
  <c r="AB956" i="15"/>
  <c r="AB957" i="15"/>
  <c r="AB958" i="15"/>
  <c r="AB959" i="15"/>
  <c r="AB960" i="15"/>
  <c r="AB961" i="15"/>
  <c r="AB962" i="15"/>
  <c r="AB963" i="15"/>
  <c r="AB964" i="15"/>
  <c r="AB965" i="15"/>
  <c r="AB966" i="15"/>
  <c r="AB967" i="15"/>
  <c r="AB968" i="15"/>
  <c r="AB969" i="15"/>
  <c r="AB970" i="15"/>
  <c r="AB971" i="15"/>
  <c r="AB972" i="15"/>
  <c r="AB973" i="15"/>
  <c r="AB974" i="15"/>
  <c r="AB975" i="15"/>
  <c r="AB976" i="15"/>
  <c r="AB977" i="15"/>
  <c r="AB978" i="15"/>
  <c r="AB979" i="15"/>
  <c r="AB980" i="15"/>
  <c r="AB981" i="15"/>
  <c r="AB982" i="15"/>
  <c r="AB983" i="15"/>
  <c r="AB984" i="15"/>
  <c r="AB985" i="15"/>
  <c r="AB986" i="15"/>
  <c r="AB987" i="15"/>
  <c r="AB988" i="15"/>
  <c r="AB989" i="15"/>
  <c r="AB990" i="15"/>
  <c r="AB991" i="15"/>
  <c r="AB992" i="15"/>
  <c r="AB993" i="15"/>
  <c r="AB994" i="15"/>
  <c r="AB995" i="15"/>
  <c r="AB996" i="15"/>
  <c r="AB997" i="15"/>
  <c r="AB998" i="15"/>
  <c r="AB999" i="15"/>
  <c r="AB1000" i="15"/>
  <c r="AB1001" i="15"/>
  <c r="AB1002" i="15"/>
  <c r="V7" i="15" l="1"/>
  <c r="U7" i="15"/>
  <c r="T7" i="15"/>
  <c r="S7" i="15"/>
  <c r="R7" i="15"/>
  <c r="Q7" i="15"/>
  <c r="Z13" i="15" s="1"/>
  <c r="AB13" i="15" s="1"/>
  <c r="R7" i="14"/>
  <c r="S7" i="14"/>
  <c r="T7" i="14"/>
  <c r="U7" i="14"/>
  <c r="V7" i="14"/>
  <c r="Q7" i="14"/>
  <c r="Q8" i="14"/>
  <c r="R8" i="14"/>
  <c r="S8" i="14"/>
  <c r="T8" i="14"/>
  <c r="U8" i="14"/>
  <c r="V8" i="14"/>
  <c r="AV17" i="14" l="1"/>
  <c r="AX17" i="14" s="1"/>
  <c r="AV18" i="14"/>
  <c r="AX18" i="14" s="1"/>
  <c r="AV16" i="14"/>
  <c r="AX16" i="14" s="1"/>
  <c r="Z14" i="14"/>
  <c r="Z13" i="14"/>
  <c r="Z16" i="14"/>
  <c r="Z17" i="14"/>
  <c r="Z18" i="14"/>
  <c r="CC16" i="14"/>
  <c r="CC17" i="14"/>
  <c r="CC18" i="14"/>
  <c r="BR17" i="14"/>
  <c r="BT17" i="14" s="1"/>
  <c r="BR18" i="14"/>
  <c r="BT18" i="14" s="1"/>
  <c r="BR16" i="14"/>
  <c r="BT16" i="14" s="1"/>
  <c r="BG16" i="14"/>
  <c r="BI16" i="14" s="1"/>
  <c r="BG17" i="14"/>
  <c r="BI17" i="14" s="1"/>
  <c r="BG18" i="14"/>
  <c r="BI18" i="14" s="1"/>
  <c r="AK16" i="14"/>
  <c r="AM16" i="14" s="1"/>
  <c r="AK17" i="14"/>
  <c r="AM17" i="14" s="1"/>
  <c r="AK18" i="14"/>
  <c r="AM18" i="14" s="1"/>
  <c r="BG14" i="14"/>
  <c r="BI14" i="14" s="1"/>
  <c r="BG13" i="14"/>
  <c r="BI13" i="14" s="1"/>
  <c r="AK13" i="15"/>
  <c r="AK15" i="15"/>
  <c r="AK14" i="15"/>
  <c r="CC15" i="15"/>
  <c r="CC14" i="15"/>
  <c r="CC13" i="15"/>
  <c r="AV14" i="14"/>
  <c r="AX14" i="14" s="1"/>
  <c r="AV13" i="14"/>
  <c r="AX13" i="14" s="1"/>
  <c r="AV15" i="15"/>
  <c r="AV14" i="15"/>
  <c r="AX14" i="15" s="1"/>
  <c r="AV13" i="15"/>
  <c r="AX13" i="15" s="1"/>
  <c r="CC13" i="14"/>
  <c r="CC14" i="14"/>
  <c r="AK13" i="14"/>
  <c r="AM13" i="14" s="1"/>
  <c r="AK14" i="14"/>
  <c r="AM14" i="14" s="1"/>
  <c r="BG15" i="15"/>
  <c r="BG14" i="15"/>
  <c r="BI14" i="15" s="1"/>
  <c r="BG13" i="15"/>
  <c r="BI13" i="15" s="1"/>
  <c r="BR14" i="14"/>
  <c r="BT14" i="14" s="1"/>
  <c r="BR13" i="14"/>
  <c r="BT13" i="14" s="1"/>
  <c r="Z15" i="15"/>
  <c r="Z14" i="15"/>
  <c r="AB14" i="15" s="1"/>
  <c r="BR15" i="15"/>
  <c r="BR14" i="15"/>
  <c r="BT14" i="15" s="1"/>
  <c r="BR13" i="15"/>
  <c r="BT13" i="15" s="1"/>
  <c r="R7" i="11"/>
  <c r="S7" i="11"/>
  <c r="T7" i="11"/>
  <c r="U7" i="11"/>
  <c r="V7" i="11"/>
  <c r="Q7" i="11"/>
  <c r="C6" i="11"/>
  <c r="CA14" i="11" l="1"/>
  <c r="CB14" i="11" s="1"/>
  <c r="BP14" i="11"/>
  <c r="BQ14" i="11" s="1"/>
  <c r="BE14" i="11"/>
  <c r="BF14" i="11" s="1"/>
  <c r="AT14" i="11"/>
  <c r="AU14" i="11" s="1"/>
  <c r="AI14" i="11"/>
  <c r="AJ14" i="11" s="1"/>
  <c r="CA15" i="11"/>
  <c r="CB15" i="11" s="1"/>
  <c r="BP15" i="11"/>
  <c r="BQ15" i="11" s="1"/>
  <c r="BE15" i="11"/>
  <c r="BF15" i="11" s="1"/>
  <c r="AT15" i="11"/>
  <c r="AU15" i="11" s="1"/>
  <c r="AI15" i="11"/>
  <c r="AJ15" i="11" s="1"/>
  <c r="CA16" i="11"/>
  <c r="CB16" i="11" s="1"/>
  <c r="BP16" i="11"/>
  <c r="BQ16" i="11" s="1"/>
  <c r="BE16" i="11"/>
  <c r="BF16" i="11" s="1"/>
  <c r="AT16" i="11"/>
  <c r="AU16" i="11" s="1"/>
  <c r="AI16" i="11"/>
  <c r="AJ16" i="11" s="1"/>
  <c r="CA17" i="11"/>
  <c r="CB17" i="11" s="1"/>
  <c r="BP17" i="11"/>
  <c r="BQ17" i="11" s="1"/>
  <c r="BE17" i="11"/>
  <c r="BF17" i="11" s="1"/>
  <c r="AT17" i="11"/>
  <c r="AU17" i="11" s="1"/>
  <c r="AI17" i="11"/>
  <c r="AJ17" i="11" s="1"/>
  <c r="CA18" i="11"/>
  <c r="CB18" i="11" s="1"/>
  <c r="BP18" i="11"/>
  <c r="BQ18" i="11" s="1"/>
  <c r="BE18" i="11"/>
  <c r="BF18" i="11" s="1"/>
  <c r="AT18" i="11"/>
  <c r="AU18" i="11" s="1"/>
  <c r="AI18" i="11"/>
  <c r="AJ18" i="11" s="1"/>
  <c r="BR17" i="11"/>
  <c r="BR16" i="11"/>
  <c r="BG16" i="11"/>
  <c r="BG17" i="11"/>
  <c r="Z17" i="11"/>
  <c r="Z16" i="11"/>
  <c r="AV17" i="11"/>
  <c r="AV16" i="11"/>
  <c r="CC16" i="11"/>
  <c r="CC17" i="11"/>
  <c r="AK16" i="11"/>
  <c r="AK17" i="11"/>
  <c r="AV14" i="11"/>
  <c r="AV13" i="11"/>
  <c r="BR13" i="11"/>
  <c r="BR14" i="11"/>
  <c r="BG14" i="11"/>
  <c r="BG13" i="11"/>
  <c r="Z14" i="11"/>
  <c r="Z13" i="11"/>
  <c r="CC13" i="11"/>
  <c r="CC14" i="11"/>
  <c r="AK14" i="11"/>
  <c r="AK13" i="11"/>
  <c r="X17" i="11"/>
  <c r="Y17" i="11" s="1"/>
  <c r="X18" i="11"/>
  <c r="X14" i="11"/>
  <c r="Y14" i="11" s="1"/>
  <c r="X15" i="11"/>
  <c r="X16" i="11"/>
  <c r="Y16" i="11" s="1"/>
  <c r="V8" i="11"/>
  <c r="U8" i="11"/>
  <c r="T8" i="11"/>
  <c r="S8" i="11"/>
  <c r="R8" i="11"/>
  <c r="Q8" i="11"/>
  <c r="E59" i="8" l="1"/>
  <c r="E60" i="8" s="1"/>
  <c r="K17" i="8" l="1"/>
  <c r="K18" i="8"/>
  <c r="K19" i="8"/>
  <c r="K20" i="8"/>
  <c r="K21" i="8"/>
  <c r="K22" i="8"/>
  <c r="L17" i="8"/>
  <c r="L18" i="8"/>
  <c r="V8" i="15" l="1"/>
  <c r="U8" i="15"/>
  <c r="T8" i="15"/>
  <c r="S8" i="15"/>
  <c r="R8" i="15"/>
  <c r="Q8" i="15"/>
  <c r="M20" i="8"/>
  <c r="L20" i="8"/>
  <c r="M22" i="8"/>
  <c r="L22" i="8"/>
  <c r="M19" i="8"/>
  <c r="L19" i="8"/>
  <c r="M21" i="8"/>
  <c r="L21" i="8"/>
  <c r="CE19" i="15" l="1"/>
  <c r="CE20" i="15"/>
  <c r="CE21" i="15"/>
  <c r="CE22" i="15"/>
  <c r="CE23" i="15"/>
  <c r="CE24" i="15"/>
  <c r="CE25" i="15"/>
  <c r="CE26" i="15"/>
  <c r="CE27" i="15"/>
  <c r="CE28" i="15"/>
  <c r="CE29" i="15"/>
  <c r="CE30" i="15"/>
  <c r="CE31" i="15"/>
  <c r="CE32" i="15"/>
  <c r="CE33" i="15"/>
  <c r="CE34" i="15"/>
  <c r="CE35" i="15"/>
  <c r="CE36" i="15"/>
  <c r="CE37" i="15"/>
  <c r="CE38" i="15"/>
  <c r="CE39" i="15"/>
  <c r="CE40" i="15"/>
  <c r="CE41" i="15"/>
  <c r="CE42" i="15"/>
  <c r="CE43" i="15"/>
  <c r="CE44" i="15"/>
  <c r="CE45" i="15"/>
  <c r="CE46" i="15"/>
  <c r="CE47" i="15"/>
  <c r="CE48" i="15"/>
  <c r="CE49" i="15"/>
  <c r="CE50" i="15"/>
  <c r="CE51" i="15"/>
  <c r="CE52" i="15"/>
  <c r="CE53" i="15"/>
  <c r="CE54" i="15"/>
  <c r="CE55" i="15"/>
  <c r="CE56" i="15"/>
  <c r="CE57" i="15"/>
  <c r="CE58" i="15"/>
  <c r="CE59" i="15"/>
  <c r="CE60" i="15"/>
  <c r="CE61" i="15"/>
  <c r="CE62" i="15"/>
  <c r="CE63" i="15"/>
  <c r="CE64" i="15"/>
  <c r="CE65" i="15"/>
  <c r="CE66" i="15"/>
  <c r="CE67" i="15"/>
  <c r="CE68" i="15"/>
  <c r="CE69" i="15"/>
  <c r="CE70" i="15"/>
  <c r="CE71" i="15"/>
  <c r="CE72" i="15"/>
  <c r="CE73" i="15"/>
  <c r="CE74" i="15"/>
  <c r="CE75" i="15"/>
  <c r="CE76" i="15"/>
  <c r="CE77" i="15"/>
  <c r="CE78" i="15"/>
  <c r="CE79" i="15"/>
  <c r="CE80" i="15"/>
  <c r="CE81" i="15"/>
  <c r="CE82" i="15"/>
  <c r="CE83" i="15"/>
  <c r="CE84" i="15"/>
  <c r="CE85" i="15"/>
  <c r="CE86" i="15"/>
  <c r="CE87" i="15"/>
  <c r="CE88" i="15"/>
  <c r="CE89" i="15"/>
  <c r="CE90" i="15"/>
  <c r="CE91" i="15"/>
  <c r="CE92" i="15"/>
  <c r="CE93" i="15"/>
  <c r="CE94" i="15"/>
  <c r="CE95" i="15"/>
  <c r="CE96" i="15"/>
  <c r="CE97" i="15"/>
  <c r="CE98" i="15"/>
  <c r="CE99" i="15"/>
  <c r="CE100" i="15"/>
  <c r="CE101" i="15"/>
  <c r="CE102" i="15"/>
  <c r="CE103" i="15"/>
  <c r="CE104" i="15"/>
  <c r="CE105" i="15"/>
  <c r="CE106" i="15"/>
  <c r="CE107" i="15"/>
  <c r="CE108" i="15"/>
  <c r="CE109" i="15"/>
  <c r="CE110" i="15"/>
  <c r="CE111" i="15"/>
  <c r="CE112" i="15"/>
  <c r="CE113" i="15"/>
  <c r="CE114" i="15"/>
  <c r="CE115" i="15"/>
  <c r="CE116" i="15"/>
  <c r="CE117" i="15"/>
  <c r="CE118" i="15"/>
  <c r="CE119" i="15"/>
  <c r="CE120" i="15"/>
  <c r="CE121" i="15"/>
  <c r="CE122" i="15"/>
  <c r="CE123" i="15"/>
  <c r="CE124" i="15"/>
  <c r="CE125" i="15"/>
  <c r="CE126" i="15"/>
  <c r="CE127" i="15"/>
  <c r="CE128" i="15"/>
  <c r="CE129" i="15"/>
  <c r="CE130" i="15"/>
  <c r="CE131" i="15"/>
  <c r="CE132" i="15"/>
  <c r="CE133" i="15"/>
  <c r="CE134" i="15"/>
  <c r="CE135" i="15"/>
  <c r="CE136" i="15"/>
  <c r="CE137" i="15"/>
  <c r="CE138" i="15"/>
  <c r="CE139" i="15"/>
  <c r="CE140" i="15"/>
  <c r="CE141" i="15"/>
  <c r="CE142" i="15"/>
  <c r="CE143" i="15"/>
  <c r="CE144" i="15"/>
  <c r="CE145" i="15"/>
  <c r="CE146" i="15"/>
  <c r="CE147" i="15"/>
  <c r="CE148" i="15"/>
  <c r="CE149" i="15"/>
  <c r="CE150" i="15"/>
  <c r="CE151" i="15"/>
  <c r="CE152" i="15"/>
  <c r="CE153" i="15"/>
  <c r="CE154" i="15"/>
  <c r="CE155" i="15"/>
  <c r="CE156" i="15"/>
  <c r="CE157" i="15"/>
  <c r="CE158" i="15"/>
  <c r="CE159" i="15"/>
  <c r="CE160" i="15"/>
  <c r="CE161" i="15"/>
  <c r="CE162" i="15"/>
  <c r="CE163" i="15"/>
  <c r="CE164" i="15"/>
  <c r="CE165" i="15"/>
  <c r="CE166" i="15"/>
  <c r="CE167" i="15"/>
  <c r="CE168" i="15"/>
  <c r="CE169" i="15"/>
  <c r="CE170" i="15"/>
  <c r="CE171" i="15"/>
  <c r="CE172" i="15"/>
  <c r="CE173" i="15"/>
  <c r="CE174" i="15"/>
  <c r="CE175" i="15"/>
  <c r="CE176" i="15"/>
  <c r="CE177" i="15"/>
  <c r="CE178" i="15"/>
  <c r="CE179" i="15"/>
  <c r="CE180" i="15"/>
  <c r="CE181" i="15"/>
  <c r="CE182" i="15"/>
  <c r="CE183" i="15"/>
  <c r="CE184" i="15"/>
  <c r="CE185" i="15"/>
  <c r="CE186" i="15"/>
  <c r="CE187" i="15"/>
  <c r="CE188" i="15"/>
  <c r="CE189" i="15"/>
  <c r="CE190" i="15"/>
  <c r="CE191" i="15"/>
  <c r="CE192" i="15"/>
  <c r="CE193" i="15"/>
  <c r="CE194" i="15"/>
  <c r="CE195" i="15"/>
  <c r="CE196" i="15"/>
  <c r="CE197" i="15"/>
  <c r="CE198" i="15"/>
  <c r="CE199" i="15"/>
  <c r="CE200" i="15"/>
  <c r="CE201" i="15"/>
  <c r="CE202" i="15"/>
  <c r="CE203" i="15"/>
  <c r="CE204" i="15"/>
  <c r="CE205" i="15"/>
  <c r="CE206" i="15"/>
  <c r="CE207" i="15"/>
  <c r="CE208" i="15"/>
  <c r="CE209" i="15"/>
  <c r="CE210" i="15"/>
  <c r="CE211" i="15"/>
  <c r="CE212" i="15"/>
  <c r="CE213" i="15"/>
  <c r="CE214" i="15"/>
  <c r="CE215" i="15"/>
  <c r="CE216" i="15"/>
  <c r="CE217" i="15"/>
  <c r="CE218" i="15"/>
  <c r="CE219" i="15"/>
  <c r="CE220" i="15"/>
  <c r="CE221" i="15"/>
  <c r="CE222" i="15"/>
  <c r="CE223" i="15"/>
  <c r="CE224" i="15"/>
  <c r="CE225" i="15"/>
  <c r="CE226" i="15"/>
  <c r="CE227" i="15"/>
  <c r="CE228" i="15"/>
  <c r="CE229" i="15"/>
  <c r="CE230" i="15"/>
  <c r="CE231" i="15"/>
  <c r="CE232" i="15"/>
  <c r="CE233" i="15"/>
  <c r="CE234" i="15"/>
  <c r="CE235" i="15"/>
  <c r="CE236" i="15"/>
  <c r="CE237" i="15"/>
  <c r="CE238" i="15"/>
  <c r="CE239" i="15"/>
  <c r="CE240" i="15"/>
  <c r="CE241" i="15"/>
  <c r="CE242" i="15"/>
  <c r="CE243" i="15"/>
  <c r="CE244" i="15"/>
  <c r="CE245" i="15"/>
  <c r="CE246" i="15"/>
  <c r="CE247" i="15"/>
  <c r="CE248" i="15"/>
  <c r="CE249" i="15"/>
  <c r="CE250" i="15"/>
  <c r="CE251" i="15"/>
  <c r="CE252" i="15"/>
  <c r="CE253" i="15"/>
  <c r="CE254" i="15"/>
  <c r="CE255" i="15"/>
  <c r="CE256" i="15"/>
  <c r="CE257" i="15"/>
  <c r="CE258" i="15"/>
  <c r="CE259" i="15"/>
  <c r="CE260" i="15"/>
  <c r="CE261" i="15"/>
  <c r="CE262" i="15"/>
  <c r="CE263" i="15"/>
  <c r="CE264" i="15"/>
  <c r="CE265" i="15"/>
  <c r="CE266" i="15"/>
  <c r="CE267" i="15"/>
  <c r="CE268" i="15"/>
  <c r="CE269" i="15"/>
  <c r="CE270" i="15"/>
  <c r="CE271" i="15"/>
  <c r="CE272" i="15"/>
  <c r="CE273" i="15"/>
  <c r="CE274" i="15"/>
  <c r="CE275" i="15"/>
  <c r="CE276" i="15"/>
  <c r="CE277" i="15"/>
  <c r="CE278" i="15"/>
  <c r="CE279" i="15"/>
  <c r="CE280" i="15"/>
  <c r="CE281" i="15"/>
  <c r="CE282" i="15"/>
  <c r="CE283" i="15"/>
  <c r="CE284" i="15"/>
  <c r="CE285" i="15"/>
  <c r="CE286" i="15"/>
  <c r="CE287" i="15"/>
  <c r="CE288" i="15"/>
  <c r="CE289" i="15"/>
  <c r="CE290" i="15"/>
  <c r="CE291" i="15"/>
  <c r="CE292" i="15"/>
  <c r="CE293" i="15"/>
  <c r="CE294" i="15"/>
  <c r="CE295" i="15"/>
  <c r="CE296" i="15"/>
  <c r="CE297" i="15"/>
  <c r="CE298" i="15"/>
  <c r="CE299" i="15"/>
  <c r="CE300" i="15"/>
  <c r="CE301" i="15"/>
  <c r="CE302" i="15"/>
  <c r="CE303" i="15"/>
  <c r="CE304" i="15"/>
  <c r="CE305" i="15"/>
  <c r="CE306" i="15"/>
  <c r="CE307" i="15"/>
  <c r="CE308" i="15"/>
  <c r="CE309" i="15"/>
  <c r="CE310" i="15"/>
  <c r="CE311" i="15"/>
  <c r="CE312" i="15"/>
  <c r="CE313" i="15"/>
  <c r="CE314" i="15"/>
  <c r="CE315" i="15"/>
  <c r="CE316" i="15"/>
  <c r="CE317" i="15"/>
  <c r="CE318" i="15"/>
  <c r="CE319" i="15"/>
  <c r="CE320" i="15"/>
  <c r="CE321" i="15"/>
  <c r="CE322" i="15"/>
  <c r="CE323" i="15"/>
  <c r="CE324" i="15"/>
  <c r="CE325" i="15"/>
  <c r="CE326" i="15"/>
  <c r="CE327" i="15"/>
  <c r="CE328" i="15"/>
  <c r="CE329" i="15"/>
  <c r="CE330" i="15"/>
  <c r="CE331" i="15"/>
  <c r="CE332" i="15"/>
  <c r="CE333" i="15"/>
  <c r="CE334" i="15"/>
  <c r="CE335" i="15"/>
  <c r="CE336" i="15"/>
  <c r="CE337" i="15"/>
  <c r="CE338" i="15"/>
  <c r="CE339" i="15"/>
  <c r="CE340" i="15"/>
  <c r="CE341" i="15"/>
  <c r="CE342" i="15"/>
  <c r="CE343" i="15"/>
  <c r="CE344" i="15"/>
  <c r="CE345" i="15"/>
  <c r="CE346" i="15"/>
  <c r="CE347" i="15"/>
  <c r="CE348" i="15"/>
  <c r="CE349" i="15"/>
  <c r="CE350" i="15"/>
  <c r="CE351" i="15"/>
  <c r="CE352" i="15"/>
  <c r="CE353" i="15"/>
  <c r="CE354" i="15"/>
  <c r="CE355" i="15"/>
  <c r="CE356" i="15"/>
  <c r="CE357" i="15"/>
  <c r="CE358" i="15"/>
  <c r="CE359" i="15"/>
  <c r="CE360" i="15"/>
  <c r="CE361" i="15"/>
  <c r="CE362" i="15"/>
  <c r="CE363" i="15"/>
  <c r="CE364" i="15"/>
  <c r="CE365" i="15"/>
  <c r="CE366" i="15"/>
  <c r="CE367" i="15"/>
  <c r="CE368" i="15"/>
  <c r="CE369" i="15"/>
  <c r="CE370" i="15"/>
  <c r="CE371" i="15"/>
  <c r="CE372" i="15"/>
  <c r="CE373" i="15"/>
  <c r="CE374" i="15"/>
  <c r="CE375" i="15"/>
  <c r="CE376" i="15"/>
  <c r="CE377" i="15"/>
  <c r="CE378" i="15"/>
  <c r="CE379" i="15"/>
  <c r="CE380" i="15"/>
  <c r="CE381" i="15"/>
  <c r="CE382" i="15"/>
  <c r="CE383" i="15"/>
  <c r="CE384" i="15"/>
  <c r="CE385" i="15"/>
  <c r="CE386" i="15"/>
  <c r="CE387" i="15"/>
  <c r="CE388" i="15"/>
  <c r="CE389" i="15"/>
  <c r="CE390" i="15"/>
  <c r="CE391" i="15"/>
  <c r="CE392" i="15"/>
  <c r="CE393" i="15"/>
  <c r="CE394" i="15"/>
  <c r="CE395" i="15"/>
  <c r="CE396" i="15"/>
  <c r="CE397" i="15"/>
  <c r="CE398" i="15"/>
  <c r="CE399" i="15"/>
  <c r="CE400" i="15"/>
  <c r="CE401" i="15"/>
  <c r="CE402" i="15"/>
  <c r="CE403" i="15"/>
  <c r="CE404" i="15"/>
  <c r="CE405" i="15"/>
  <c r="CE406" i="15"/>
  <c r="CE407" i="15"/>
  <c r="CE408" i="15"/>
  <c r="CE409" i="15"/>
  <c r="CE410" i="15"/>
  <c r="CE411" i="15"/>
  <c r="CE412" i="15"/>
  <c r="CE413" i="15"/>
  <c r="CE414" i="15"/>
  <c r="CE415" i="15"/>
  <c r="CE416" i="15"/>
  <c r="CE417" i="15"/>
  <c r="CE418" i="15"/>
  <c r="CE419" i="15"/>
  <c r="CE420" i="15"/>
  <c r="CE421" i="15"/>
  <c r="CE422" i="15"/>
  <c r="CE423" i="15"/>
  <c r="CE424" i="15"/>
  <c r="CE425" i="15"/>
  <c r="CE426" i="15"/>
  <c r="CE427" i="15"/>
  <c r="CE428" i="15"/>
  <c r="CE429" i="15"/>
  <c r="CE430" i="15"/>
  <c r="CE431" i="15"/>
  <c r="CE432" i="15"/>
  <c r="CE433" i="15"/>
  <c r="CE434" i="15"/>
  <c r="CE435" i="15"/>
  <c r="CE436" i="15"/>
  <c r="CE437" i="15"/>
  <c r="CE438" i="15"/>
  <c r="CE439" i="15"/>
  <c r="CE440" i="15"/>
  <c r="CE441" i="15"/>
  <c r="CE442" i="15"/>
  <c r="CE443" i="15"/>
  <c r="CE444" i="15"/>
  <c r="CE445" i="15"/>
  <c r="CE446" i="15"/>
  <c r="CE447" i="15"/>
  <c r="CE448" i="15"/>
  <c r="CE449" i="15"/>
  <c r="CE450" i="15"/>
  <c r="CE451" i="15"/>
  <c r="CE452" i="15"/>
  <c r="CE453" i="15"/>
  <c r="CE454" i="15"/>
  <c r="CE455" i="15"/>
  <c r="CE456" i="15"/>
  <c r="CE457" i="15"/>
  <c r="CE458" i="15"/>
  <c r="CE459" i="15"/>
  <c r="CE460" i="15"/>
  <c r="CE461" i="15"/>
  <c r="CE462" i="15"/>
  <c r="CE463" i="15"/>
  <c r="CE464" i="15"/>
  <c r="CE465" i="15"/>
  <c r="CE466" i="15"/>
  <c r="CE467" i="15"/>
  <c r="CE468" i="15"/>
  <c r="CE469" i="15"/>
  <c r="CE470" i="15"/>
  <c r="CE471" i="15"/>
  <c r="CE472" i="15"/>
  <c r="CE473" i="15"/>
  <c r="CE474" i="15"/>
  <c r="CE475" i="15"/>
  <c r="CE476" i="15"/>
  <c r="CE477" i="15"/>
  <c r="CE478" i="15"/>
  <c r="CE479" i="15"/>
  <c r="CE480" i="15"/>
  <c r="CE481" i="15"/>
  <c r="CE482" i="15"/>
  <c r="CE483" i="15"/>
  <c r="CE484" i="15"/>
  <c r="CE485" i="15"/>
  <c r="CE486" i="15"/>
  <c r="CE487" i="15"/>
  <c r="CE488" i="15"/>
  <c r="CE489" i="15"/>
  <c r="CE490" i="15"/>
  <c r="CE491" i="15"/>
  <c r="CE492" i="15"/>
  <c r="CE493" i="15"/>
  <c r="CE494" i="15"/>
  <c r="CE495" i="15"/>
  <c r="CE496" i="15"/>
  <c r="CE497" i="15"/>
  <c r="CE498" i="15"/>
  <c r="CE499" i="15"/>
  <c r="CE500" i="15"/>
  <c r="CE501" i="15"/>
  <c r="CE502" i="15"/>
  <c r="CE503" i="15"/>
  <c r="CE504" i="15"/>
  <c r="CE505" i="15"/>
  <c r="CE506" i="15"/>
  <c r="CE507" i="15"/>
  <c r="CE508" i="15"/>
  <c r="CE509" i="15"/>
  <c r="CE510" i="15"/>
  <c r="CE511" i="15"/>
  <c r="CE512" i="15"/>
  <c r="CE513" i="15"/>
  <c r="CE514" i="15"/>
  <c r="CE515" i="15"/>
  <c r="CE516" i="15"/>
  <c r="CE517" i="15"/>
  <c r="CE518" i="15"/>
  <c r="CE519" i="15"/>
  <c r="CE520" i="15"/>
  <c r="CE521" i="15"/>
  <c r="CE522" i="15"/>
  <c r="CE523" i="15"/>
  <c r="CE524" i="15"/>
  <c r="CE525" i="15"/>
  <c r="CE526" i="15"/>
  <c r="CE527" i="15"/>
  <c r="CE528" i="15"/>
  <c r="CE529" i="15"/>
  <c r="CE530" i="15"/>
  <c r="CE531" i="15"/>
  <c r="CE532" i="15"/>
  <c r="CE533" i="15"/>
  <c r="CE534" i="15"/>
  <c r="CE535" i="15"/>
  <c r="CE536" i="15"/>
  <c r="CE537" i="15"/>
  <c r="CE538" i="15"/>
  <c r="CE539" i="15"/>
  <c r="CE540" i="15"/>
  <c r="CE541" i="15"/>
  <c r="CE542" i="15"/>
  <c r="CE543" i="15"/>
  <c r="CE544" i="15"/>
  <c r="CE545" i="15"/>
  <c r="CE546" i="15"/>
  <c r="CE547" i="15"/>
  <c r="CE548" i="15"/>
  <c r="CE549" i="15"/>
  <c r="CE550" i="15"/>
  <c r="CE551" i="15"/>
  <c r="CE552" i="15"/>
  <c r="CE553" i="15"/>
  <c r="CE554" i="15"/>
  <c r="CE555" i="15"/>
  <c r="CE556" i="15"/>
  <c r="CE557" i="15"/>
  <c r="CE558" i="15"/>
  <c r="CE559" i="15"/>
  <c r="CE560" i="15"/>
  <c r="CE561" i="15"/>
  <c r="CE562" i="15"/>
  <c r="CE563" i="15"/>
  <c r="CE564" i="15"/>
  <c r="CE565" i="15"/>
  <c r="CE566" i="15"/>
  <c r="CE567" i="15"/>
  <c r="CE568" i="15"/>
  <c r="CE569" i="15"/>
  <c r="CE570" i="15"/>
  <c r="CE571" i="15"/>
  <c r="CE572" i="15"/>
  <c r="CE573" i="15"/>
  <c r="CE574" i="15"/>
  <c r="CE575" i="15"/>
  <c r="CE576" i="15"/>
  <c r="CE577" i="15"/>
  <c r="CE578" i="15"/>
  <c r="CE579" i="15"/>
  <c r="CE580" i="15"/>
  <c r="CE581" i="15"/>
  <c r="CE582" i="15"/>
  <c r="CE583" i="15"/>
  <c r="CE584" i="15"/>
  <c r="CE585" i="15"/>
  <c r="CE586" i="15"/>
  <c r="CE587" i="15"/>
  <c r="CE588" i="15"/>
  <c r="CE589" i="15"/>
  <c r="CE590" i="15"/>
  <c r="CE591" i="15"/>
  <c r="CE592" i="15"/>
  <c r="CE593" i="15"/>
  <c r="CE594" i="15"/>
  <c r="CE595" i="15"/>
  <c r="CE596" i="15"/>
  <c r="CE597" i="15"/>
  <c r="CE598" i="15"/>
  <c r="CE599" i="15"/>
  <c r="CE600" i="15"/>
  <c r="CE601" i="15"/>
  <c r="CE602" i="15"/>
  <c r="CE603" i="15"/>
  <c r="CE604" i="15"/>
  <c r="CE605" i="15"/>
  <c r="CE606" i="15"/>
  <c r="CE607" i="15"/>
  <c r="CE608" i="15"/>
  <c r="CE609" i="15"/>
  <c r="CE610" i="15"/>
  <c r="CE611" i="15"/>
  <c r="CE612" i="15"/>
  <c r="CE613" i="15"/>
  <c r="CE614" i="15"/>
  <c r="CE615" i="15"/>
  <c r="CE616" i="15"/>
  <c r="CE617" i="15"/>
  <c r="CE618" i="15"/>
  <c r="CE619" i="15"/>
  <c r="CE620" i="15"/>
  <c r="CE621" i="15"/>
  <c r="CE622" i="15"/>
  <c r="CE623" i="15"/>
  <c r="CE624" i="15"/>
  <c r="CE625" i="15"/>
  <c r="CE626" i="15"/>
  <c r="CE627" i="15"/>
  <c r="CE628" i="15"/>
  <c r="CE629" i="15"/>
  <c r="CE630" i="15"/>
  <c r="CE631" i="15"/>
  <c r="CE632" i="15"/>
  <c r="CE633" i="15"/>
  <c r="CE634" i="15"/>
  <c r="CE635" i="15"/>
  <c r="CE636" i="15"/>
  <c r="CE637" i="15"/>
  <c r="CE638" i="15"/>
  <c r="CE639" i="15"/>
  <c r="CE640" i="15"/>
  <c r="CE641" i="15"/>
  <c r="CE642" i="15"/>
  <c r="CE643" i="15"/>
  <c r="CE644" i="15"/>
  <c r="CE645" i="15"/>
  <c r="CE646" i="15"/>
  <c r="CE647" i="15"/>
  <c r="CE648" i="15"/>
  <c r="CE649" i="15"/>
  <c r="CE650" i="15"/>
  <c r="CE651" i="15"/>
  <c r="CE652" i="15"/>
  <c r="CE653" i="15"/>
  <c r="CE654" i="15"/>
  <c r="CE655" i="15"/>
  <c r="CE656" i="15"/>
  <c r="CE657" i="15"/>
  <c r="CE658" i="15"/>
  <c r="CE659" i="15"/>
  <c r="CE660" i="15"/>
  <c r="CE661" i="15"/>
  <c r="CE662" i="15"/>
  <c r="CE663" i="15"/>
  <c r="CE664" i="15"/>
  <c r="CE665" i="15"/>
  <c r="CE666" i="15"/>
  <c r="CE667" i="15"/>
  <c r="CE668" i="15"/>
  <c r="CE669" i="15"/>
  <c r="CE670" i="15"/>
  <c r="CE671" i="15"/>
  <c r="CE672" i="15"/>
  <c r="CE673" i="15"/>
  <c r="CE674" i="15"/>
  <c r="CE675" i="15"/>
  <c r="CE676" i="15"/>
  <c r="CE677" i="15"/>
  <c r="CE678" i="15"/>
  <c r="CE679" i="15"/>
  <c r="CE680" i="15"/>
  <c r="CE681" i="15"/>
  <c r="CE682" i="15"/>
  <c r="CE683" i="15"/>
  <c r="CE684" i="15"/>
  <c r="CE685" i="15"/>
  <c r="CE686" i="15"/>
  <c r="CE687" i="15"/>
  <c r="CE688" i="15"/>
  <c r="CE689" i="15"/>
  <c r="CE690" i="15"/>
  <c r="CE691" i="15"/>
  <c r="CE692" i="15"/>
  <c r="CE693" i="15"/>
  <c r="CE694" i="15"/>
  <c r="CE695" i="15"/>
  <c r="CE696" i="15"/>
  <c r="CE697" i="15"/>
  <c r="CE698" i="15"/>
  <c r="CE699" i="15"/>
  <c r="CE700" i="15"/>
  <c r="CE701" i="15"/>
  <c r="CE702" i="15"/>
  <c r="CE703" i="15"/>
  <c r="CE704" i="15"/>
  <c r="CE705" i="15"/>
  <c r="CE706" i="15"/>
  <c r="CE707" i="15"/>
  <c r="CE708" i="15"/>
  <c r="CE709" i="15"/>
  <c r="CE710" i="15"/>
  <c r="CE711" i="15"/>
  <c r="CE712" i="15"/>
  <c r="CE713" i="15"/>
  <c r="CE714" i="15"/>
  <c r="CE715" i="15"/>
  <c r="CE716" i="15"/>
  <c r="CE717" i="15"/>
  <c r="CE718" i="15"/>
  <c r="CE719" i="15"/>
  <c r="CE720" i="15"/>
  <c r="CE721" i="15"/>
  <c r="CE722" i="15"/>
  <c r="CE723" i="15"/>
  <c r="CE724" i="15"/>
  <c r="CE725" i="15"/>
  <c r="CE726" i="15"/>
  <c r="CE727" i="15"/>
  <c r="CE728" i="15"/>
  <c r="CE729" i="15"/>
  <c r="CE730" i="15"/>
  <c r="CE731" i="15"/>
  <c r="CE732" i="15"/>
  <c r="CE733" i="15"/>
  <c r="CE734" i="15"/>
  <c r="CE735" i="15"/>
  <c r="CE736" i="15"/>
  <c r="CE737" i="15"/>
  <c r="CE738" i="15"/>
  <c r="CE739" i="15"/>
  <c r="CE740" i="15"/>
  <c r="CE741" i="15"/>
  <c r="CE742" i="15"/>
  <c r="CE743" i="15"/>
  <c r="CE744" i="15"/>
  <c r="CE745" i="15"/>
  <c r="CE746" i="15"/>
  <c r="CE747" i="15"/>
  <c r="CE748" i="15"/>
  <c r="CE749" i="15"/>
  <c r="CE750" i="15"/>
  <c r="CE751" i="15"/>
  <c r="CE752" i="15"/>
  <c r="CE753" i="15"/>
  <c r="CE754" i="15"/>
  <c r="CE755" i="15"/>
  <c r="CE756" i="15"/>
  <c r="CE757" i="15"/>
  <c r="CE758" i="15"/>
  <c r="CE759" i="15"/>
  <c r="CE760" i="15"/>
  <c r="CE761" i="15"/>
  <c r="CE762" i="15"/>
  <c r="CE763" i="15"/>
  <c r="CE764" i="15"/>
  <c r="CE765" i="15"/>
  <c r="CE766" i="15"/>
  <c r="CE767" i="15"/>
  <c r="CE768" i="15"/>
  <c r="CE769" i="15"/>
  <c r="CE770" i="15"/>
  <c r="CE771" i="15"/>
  <c r="CE772" i="15"/>
  <c r="CE773" i="15"/>
  <c r="CE774" i="15"/>
  <c r="CE775" i="15"/>
  <c r="CE776" i="15"/>
  <c r="CE777" i="15"/>
  <c r="CE778" i="15"/>
  <c r="CE779" i="15"/>
  <c r="CE780" i="15"/>
  <c r="CE781" i="15"/>
  <c r="CE782" i="15"/>
  <c r="CE783" i="15"/>
  <c r="CE784" i="15"/>
  <c r="CE785" i="15"/>
  <c r="CE786" i="15"/>
  <c r="CE787" i="15"/>
  <c r="CE788" i="15"/>
  <c r="CE789" i="15"/>
  <c r="CE790" i="15"/>
  <c r="CE791" i="15"/>
  <c r="CE792" i="15"/>
  <c r="CE793" i="15"/>
  <c r="CE794" i="15"/>
  <c r="CE795" i="15"/>
  <c r="CE796" i="15"/>
  <c r="CE797" i="15"/>
  <c r="CE798" i="15"/>
  <c r="CE799" i="15"/>
  <c r="CE800" i="15"/>
  <c r="CE801" i="15"/>
  <c r="CE802" i="15"/>
  <c r="CE803" i="15"/>
  <c r="CE804" i="15"/>
  <c r="CE805" i="15"/>
  <c r="CE806" i="15"/>
  <c r="CE807" i="15"/>
  <c r="CE808" i="15"/>
  <c r="CE809" i="15"/>
  <c r="CE810" i="15"/>
  <c r="CE811" i="15"/>
  <c r="CE812" i="15"/>
  <c r="CE813" i="15"/>
  <c r="CE814" i="15"/>
  <c r="CE815" i="15"/>
  <c r="CE816" i="15"/>
  <c r="CE817" i="15"/>
  <c r="CE818" i="15"/>
  <c r="CE819" i="15"/>
  <c r="CE820" i="15"/>
  <c r="CE821" i="15"/>
  <c r="CE822" i="15"/>
  <c r="CE823" i="15"/>
  <c r="CE824" i="15"/>
  <c r="CE825" i="15"/>
  <c r="CE826" i="15"/>
  <c r="CE827" i="15"/>
  <c r="CE828" i="15"/>
  <c r="CE829" i="15"/>
  <c r="CE830" i="15"/>
  <c r="CE831" i="15"/>
  <c r="CE832" i="15"/>
  <c r="CE833" i="15"/>
  <c r="CE834" i="15"/>
  <c r="CE835" i="15"/>
  <c r="CE836" i="15"/>
  <c r="CE837" i="15"/>
  <c r="CE838" i="15"/>
  <c r="CE839" i="15"/>
  <c r="CE840" i="15"/>
  <c r="CE841" i="15"/>
  <c r="CE842" i="15"/>
  <c r="CE843" i="15"/>
  <c r="CE844" i="15"/>
  <c r="CE845" i="15"/>
  <c r="CE846" i="15"/>
  <c r="CE847" i="15"/>
  <c r="CE848" i="15"/>
  <c r="CE849" i="15"/>
  <c r="CE850" i="15"/>
  <c r="CE851" i="15"/>
  <c r="CE852" i="15"/>
  <c r="CE853" i="15"/>
  <c r="CE854" i="15"/>
  <c r="CE855" i="15"/>
  <c r="CE856" i="15"/>
  <c r="CE857" i="15"/>
  <c r="CE858" i="15"/>
  <c r="CE859" i="15"/>
  <c r="CE860" i="15"/>
  <c r="CE861" i="15"/>
  <c r="CE862" i="15"/>
  <c r="CE863" i="15"/>
  <c r="CE864" i="15"/>
  <c r="CE865" i="15"/>
  <c r="CE866" i="15"/>
  <c r="CE867" i="15"/>
  <c r="CE868" i="15"/>
  <c r="CE869" i="15"/>
  <c r="CE870" i="15"/>
  <c r="CE871" i="15"/>
  <c r="CE872" i="15"/>
  <c r="CE873" i="15"/>
  <c r="CE874" i="15"/>
  <c r="CE875" i="15"/>
  <c r="CE876" i="15"/>
  <c r="CE877" i="15"/>
  <c r="CE878" i="15"/>
  <c r="CE879" i="15"/>
  <c r="CE880" i="15"/>
  <c r="CE881" i="15"/>
  <c r="CE882" i="15"/>
  <c r="CE883" i="15"/>
  <c r="CE884" i="15"/>
  <c r="CE885" i="15"/>
  <c r="CE886" i="15"/>
  <c r="CE887" i="15"/>
  <c r="CE888" i="15"/>
  <c r="CE889" i="15"/>
  <c r="CE890" i="15"/>
  <c r="CE891" i="15"/>
  <c r="CE892" i="15"/>
  <c r="CE893" i="15"/>
  <c r="CE894" i="15"/>
  <c r="CE895" i="15"/>
  <c r="CE896" i="15"/>
  <c r="CE897" i="15"/>
  <c r="CE898" i="15"/>
  <c r="CE899" i="15"/>
  <c r="CE900" i="15"/>
  <c r="CE901" i="15"/>
  <c r="CE902" i="15"/>
  <c r="CE903" i="15"/>
  <c r="CE904" i="15"/>
  <c r="CE905" i="15"/>
  <c r="CE906" i="15"/>
  <c r="CE907" i="15"/>
  <c r="CE908" i="15"/>
  <c r="CE909" i="15"/>
  <c r="CE910" i="15"/>
  <c r="CE911" i="15"/>
  <c r="CE912" i="15"/>
  <c r="CE913" i="15"/>
  <c r="CE914" i="15"/>
  <c r="CE915" i="15"/>
  <c r="CE916" i="15"/>
  <c r="CE917" i="15"/>
  <c r="CE918" i="15"/>
  <c r="CE919" i="15"/>
  <c r="CE920" i="15"/>
  <c r="CE921" i="15"/>
  <c r="CE922" i="15"/>
  <c r="CE923" i="15"/>
  <c r="CE924" i="15"/>
  <c r="CE925" i="15"/>
  <c r="CE926" i="15"/>
  <c r="CE927" i="15"/>
  <c r="CE928" i="15"/>
  <c r="CE929" i="15"/>
  <c r="CE930" i="15"/>
  <c r="CE931" i="15"/>
  <c r="CE932" i="15"/>
  <c r="CE933" i="15"/>
  <c r="CE934" i="15"/>
  <c r="CE935" i="15"/>
  <c r="CE936" i="15"/>
  <c r="CE937" i="15"/>
  <c r="CE938" i="15"/>
  <c r="CE939" i="15"/>
  <c r="CE940" i="15"/>
  <c r="CE941" i="15"/>
  <c r="CE942" i="15"/>
  <c r="CE943" i="15"/>
  <c r="CE944" i="15"/>
  <c r="CE945" i="15"/>
  <c r="CE946" i="15"/>
  <c r="CE947" i="15"/>
  <c r="CE948" i="15"/>
  <c r="CE949" i="15"/>
  <c r="CE950" i="15"/>
  <c r="CE951" i="15"/>
  <c r="CE952" i="15"/>
  <c r="CE953" i="15"/>
  <c r="CE954" i="15"/>
  <c r="CE955" i="15"/>
  <c r="CE956" i="15"/>
  <c r="CE957" i="15"/>
  <c r="CE958" i="15"/>
  <c r="CE959" i="15"/>
  <c r="CE960" i="15"/>
  <c r="CE961" i="15"/>
  <c r="CE962" i="15"/>
  <c r="CE963" i="15"/>
  <c r="CE964" i="15"/>
  <c r="CE965" i="15"/>
  <c r="CE966" i="15"/>
  <c r="CE967" i="15"/>
  <c r="CE968" i="15"/>
  <c r="CE969" i="15"/>
  <c r="CE970" i="15"/>
  <c r="CE971" i="15"/>
  <c r="CE972" i="15"/>
  <c r="CE973" i="15"/>
  <c r="CE974" i="15"/>
  <c r="CE975" i="15"/>
  <c r="CE976" i="15"/>
  <c r="CE977" i="15"/>
  <c r="CE978" i="15"/>
  <c r="CE979" i="15"/>
  <c r="CE980" i="15"/>
  <c r="CE981" i="15"/>
  <c r="CE982" i="15"/>
  <c r="CE983" i="15"/>
  <c r="CE984" i="15"/>
  <c r="CE985" i="15"/>
  <c r="CE986" i="15"/>
  <c r="CE987" i="15"/>
  <c r="CE988" i="15"/>
  <c r="CE989" i="15"/>
  <c r="CE990" i="15"/>
  <c r="CE991" i="15"/>
  <c r="CE992" i="15"/>
  <c r="CE993" i="15"/>
  <c r="CE994" i="15"/>
  <c r="CE995" i="15"/>
  <c r="CE996" i="15"/>
  <c r="CE997" i="15"/>
  <c r="CE998" i="15"/>
  <c r="CE999" i="15"/>
  <c r="CE1000" i="15"/>
  <c r="CE1001" i="15"/>
  <c r="CE1002" i="15"/>
  <c r="AM984" i="15" l="1"/>
  <c r="AM954" i="15"/>
  <c r="AM930" i="15"/>
  <c r="AM900" i="15"/>
  <c r="AM876" i="15"/>
  <c r="AM846" i="15"/>
  <c r="AM816" i="15"/>
  <c r="AM786" i="15"/>
  <c r="AM762" i="15"/>
  <c r="AM726" i="15"/>
  <c r="AM690" i="15"/>
  <c r="AM654" i="15"/>
  <c r="AM624" i="15"/>
  <c r="AM594" i="15"/>
  <c r="AM564" i="15"/>
  <c r="AM534" i="15"/>
  <c r="AM504" i="15"/>
  <c r="AM474" i="15"/>
  <c r="AM444" i="15"/>
  <c r="AM414" i="15"/>
  <c r="AM384" i="15"/>
  <c r="AM360" i="15"/>
  <c r="AM330" i="15"/>
  <c r="AM294" i="15"/>
  <c r="AM264" i="15"/>
  <c r="AM240" i="15"/>
  <c r="AM210" i="15"/>
  <c r="AM180" i="15"/>
  <c r="AM156" i="15"/>
  <c r="AM126" i="15"/>
  <c r="AM102" i="15"/>
  <c r="AM72" i="15"/>
  <c r="AM42" i="15"/>
  <c r="AM1001" i="15"/>
  <c r="AM995" i="15"/>
  <c r="AM989" i="15"/>
  <c r="AM983" i="15"/>
  <c r="AM977" i="15"/>
  <c r="AM971" i="15"/>
  <c r="AM965" i="15"/>
  <c r="AM959" i="15"/>
  <c r="AM953" i="15"/>
  <c r="AM947" i="15"/>
  <c r="AM941" i="15"/>
  <c r="AM935" i="15"/>
  <c r="AM929" i="15"/>
  <c r="AM923" i="15"/>
  <c r="AM917" i="15"/>
  <c r="AM911" i="15"/>
  <c r="AM905" i="15"/>
  <c r="AM899" i="15"/>
  <c r="AM893" i="15"/>
  <c r="AM887" i="15"/>
  <c r="AM881" i="15"/>
  <c r="AM875" i="15"/>
  <c r="AM869" i="15"/>
  <c r="AM863" i="15"/>
  <c r="AM857" i="15"/>
  <c r="AM851" i="15"/>
  <c r="AM845" i="15"/>
  <c r="AM839" i="15"/>
  <c r="AM833" i="15"/>
  <c r="AM827" i="15"/>
  <c r="AM821" i="15"/>
  <c r="AM815" i="15"/>
  <c r="AM809" i="15"/>
  <c r="AM803" i="15"/>
  <c r="AM797" i="15"/>
  <c r="AM791" i="15"/>
  <c r="AM785" i="15"/>
  <c r="AM779" i="15"/>
  <c r="AM773" i="15"/>
  <c r="AM767" i="15"/>
  <c r="AM761" i="15"/>
  <c r="AM755" i="15"/>
  <c r="AM749" i="15"/>
  <c r="AM743" i="15"/>
  <c r="AM737" i="15"/>
  <c r="AM731" i="15"/>
  <c r="AM725" i="15"/>
  <c r="AM719" i="15"/>
  <c r="AM713" i="15"/>
  <c r="AM707" i="15"/>
  <c r="AM701" i="15"/>
  <c r="AM695" i="15"/>
  <c r="AM689" i="15"/>
  <c r="AM683" i="15"/>
  <c r="AM677" i="15"/>
  <c r="AM671" i="15"/>
  <c r="AM665" i="15"/>
  <c r="AM659" i="15"/>
  <c r="AM653" i="15"/>
  <c r="AM647" i="15"/>
  <c r="AM641" i="15"/>
  <c r="AM635" i="15"/>
  <c r="AM629" i="15"/>
  <c r="AM623" i="15"/>
  <c r="AM617" i="15"/>
  <c r="AM611" i="15"/>
  <c r="AM605" i="15"/>
  <c r="AM599" i="15"/>
  <c r="AM593" i="15"/>
  <c r="AM587" i="15"/>
  <c r="AM581" i="15"/>
  <c r="AM575" i="15"/>
  <c r="AM569" i="15"/>
  <c r="AM563" i="15"/>
  <c r="AM557" i="15"/>
  <c r="AM551" i="15"/>
  <c r="AM545" i="15"/>
  <c r="AM539" i="15"/>
  <c r="AM533" i="15"/>
  <c r="AM527" i="15"/>
  <c r="AM521" i="15"/>
  <c r="AM515" i="15"/>
  <c r="AM509" i="15"/>
  <c r="AM503" i="15"/>
  <c r="AM497" i="15"/>
  <c r="AM491" i="15"/>
  <c r="AM485" i="15"/>
  <c r="AM479" i="15"/>
  <c r="AM473" i="15"/>
  <c r="AM467" i="15"/>
  <c r="AM461" i="15"/>
  <c r="AM455" i="15"/>
  <c r="AM449" i="15"/>
  <c r="AM443" i="15"/>
  <c r="AM437" i="15"/>
  <c r="AM431" i="15"/>
  <c r="AM425" i="15"/>
  <c r="AM419" i="15"/>
  <c r="AM413" i="15"/>
  <c r="AM407" i="15"/>
  <c r="AM401" i="15"/>
  <c r="AM395" i="15"/>
  <c r="AM389" i="15"/>
  <c r="AM383" i="15"/>
  <c r="AM377" i="15"/>
  <c r="AM371" i="15"/>
  <c r="AM365" i="15"/>
  <c r="AM359" i="15"/>
  <c r="AM353" i="15"/>
  <c r="AM347" i="15"/>
  <c r="AM341" i="15"/>
  <c r="AM335" i="15"/>
  <c r="AM329" i="15"/>
  <c r="AM323" i="15"/>
  <c r="AM317" i="15"/>
  <c r="AM311" i="15"/>
  <c r="AM305" i="15"/>
  <c r="AM299" i="15"/>
  <c r="AM293" i="15"/>
  <c r="AM287" i="15"/>
  <c r="AM281" i="15"/>
  <c r="AM275" i="15"/>
  <c r="AM269" i="15"/>
  <c r="AM263" i="15"/>
  <c r="AM257" i="15"/>
  <c r="AM251" i="15"/>
  <c r="AM245" i="15"/>
  <c r="AM239" i="15"/>
  <c r="AM233" i="15"/>
  <c r="AM227" i="15"/>
  <c r="AM221" i="15"/>
  <c r="AM215" i="15"/>
  <c r="AM209" i="15"/>
  <c r="AM203" i="15"/>
  <c r="AM197" i="15"/>
  <c r="AM191" i="15"/>
  <c r="AM185" i="15"/>
  <c r="AM179" i="15"/>
  <c r="AM173" i="15"/>
  <c r="AM167" i="15"/>
  <c r="AM161" i="15"/>
  <c r="AM155" i="15"/>
  <c r="AM149" i="15"/>
  <c r="AM143" i="15"/>
  <c r="AM137" i="15"/>
  <c r="AM131" i="15"/>
  <c r="AM125" i="15"/>
  <c r="AM119" i="15"/>
  <c r="AM113" i="15"/>
  <c r="AM107" i="15"/>
  <c r="AM101" i="15"/>
  <c r="AM95" i="15"/>
  <c r="AM89" i="15"/>
  <c r="AM83" i="15"/>
  <c r="AM77" i="15"/>
  <c r="AM71" i="15"/>
  <c r="AM65" i="15"/>
  <c r="AM59" i="15"/>
  <c r="AM53" i="15"/>
  <c r="AM47" i="15"/>
  <c r="AM41" i="15"/>
  <c r="AM35" i="15"/>
  <c r="AM29" i="15"/>
  <c r="AM23" i="15"/>
  <c r="AM17" i="15"/>
  <c r="AM978" i="15"/>
  <c r="AM942" i="15"/>
  <c r="AM912" i="15"/>
  <c r="AM888" i="15"/>
  <c r="AM858" i="15"/>
  <c r="AM822" i="15"/>
  <c r="AM798" i="15"/>
  <c r="AM768" i="15"/>
  <c r="AM738" i="15"/>
  <c r="AM708" i="15"/>
  <c r="AM678" i="15"/>
  <c r="AM648" i="15"/>
  <c r="AM612" i="15"/>
  <c r="AM576" i="15"/>
  <c r="AM540" i="15"/>
  <c r="AM510" i="15"/>
  <c r="AM480" i="15"/>
  <c r="AM450" i="15"/>
  <c r="AM420" i="15"/>
  <c r="AM390" i="15"/>
  <c r="AM354" i="15"/>
  <c r="AM324" i="15"/>
  <c r="AM300" i="15"/>
  <c r="AM270" i="15"/>
  <c r="AM252" i="15"/>
  <c r="AM216" i="15"/>
  <c r="AM186" i="15"/>
  <c r="AM150" i="15"/>
  <c r="AM114" i="15"/>
  <c r="AM78" i="15"/>
  <c r="AM54" i="15"/>
  <c r="AM24" i="15"/>
  <c r="AM1000" i="15"/>
  <c r="AM994" i="15"/>
  <c r="AM988" i="15"/>
  <c r="AM982" i="15"/>
  <c r="AM976" i="15"/>
  <c r="AM970" i="15"/>
  <c r="AM964" i="15"/>
  <c r="AM958" i="15"/>
  <c r="AM952" i="15"/>
  <c r="AM946" i="15"/>
  <c r="AM940" i="15"/>
  <c r="AM934" i="15"/>
  <c r="AM928" i="15"/>
  <c r="AM922" i="15"/>
  <c r="AM916" i="15"/>
  <c r="AM910" i="15"/>
  <c r="AM904" i="15"/>
  <c r="AM898" i="15"/>
  <c r="AM892" i="15"/>
  <c r="AM886" i="15"/>
  <c r="AM880" i="15"/>
  <c r="AM874" i="15"/>
  <c r="AM868" i="15"/>
  <c r="AM862" i="15"/>
  <c r="AM856" i="15"/>
  <c r="AM850" i="15"/>
  <c r="AM844" i="15"/>
  <c r="AM838" i="15"/>
  <c r="AM832" i="15"/>
  <c r="AM826" i="15"/>
  <c r="AM820" i="15"/>
  <c r="AM814" i="15"/>
  <c r="AM808" i="15"/>
  <c r="AM802" i="15"/>
  <c r="AM796" i="15"/>
  <c r="AM790" i="15"/>
  <c r="AM784" i="15"/>
  <c r="AM778" i="15"/>
  <c r="AM772" i="15"/>
  <c r="AM766" i="15"/>
  <c r="AM760" i="15"/>
  <c r="AM754" i="15"/>
  <c r="AM748" i="15"/>
  <c r="AM742" i="15"/>
  <c r="AM736" i="15"/>
  <c r="AM730" i="15"/>
  <c r="AM724" i="15"/>
  <c r="AM718" i="15"/>
  <c r="AM712" i="15"/>
  <c r="AM706" i="15"/>
  <c r="AM700" i="15"/>
  <c r="AM694" i="15"/>
  <c r="AM688" i="15"/>
  <c r="AM682" i="15"/>
  <c r="AM676" i="15"/>
  <c r="AM670" i="15"/>
  <c r="AM664" i="15"/>
  <c r="AM658" i="15"/>
  <c r="AM652" i="15"/>
  <c r="AM646" i="15"/>
  <c r="AM640" i="15"/>
  <c r="AM634" i="15"/>
  <c r="AM628" i="15"/>
  <c r="AM622" i="15"/>
  <c r="AM616" i="15"/>
  <c r="AM610" i="15"/>
  <c r="AM604" i="15"/>
  <c r="AM598" i="15"/>
  <c r="AM592" i="15"/>
  <c r="AM586" i="15"/>
  <c r="AM580" i="15"/>
  <c r="AM574" i="15"/>
  <c r="AM568" i="15"/>
  <c r="AM562" i="15"/>
  <c r="AM556" i="15"/>
  <c r="AM550" i="15"/>
  <c r="AM544" i="15"/>
  <c r="AM538" i="15"/>
  <c r="AM532" i="15"/>
  <c r="AM526" i="15"/>
  <c r="AM520" i="15"/>
  <c r="AM514" i="15"/>
  <c r="AM508" i="15"/>
  <c r="AM502" i="15"/>
  <c r="AM496" i="15"/>
  <c r="AM490" i="15"/>
  <c r="AM484" i="15"/>
  <c r="AM478" i="15"/>
  <c r="AM472" i="15"/>
  <c r="AM466" i="15"/>
  <c r="AM460" i="15"/>
  <c r="AM454" i="15"/>
  <c r="AM448" i="15"/>
  <c r="AM442" i="15"/>
  <c r="AM436" i="15"/>
  <c r="AM430" i="15"/>
  <c r="AM424" i="15"/>
  <c r="AM418" i="15"/>
  <c r="AM412" i="15"/>
  <c r="AM406" i="15"/>
  <c r="AM400" i="15"/>
  <c r="AM394" i="15"/>
  <c r="AM388" i="15"/>
  <c r="AM382" i="15"/>
  <c r="AM376" i="15"/>
  <c r="AM370" i="15"/>
  <c r="AM364" i="15"/>
  <c r="AM358" i="15"/>
  <c r="AM352" i="15"/>
  <c r="AM346" i="15"/>
  <c r="AM340" i="15"/>
  <c r="AM334" i="15"/>
  <c r="AM328" i="15"/>
  <c r="AM322" i="15"/>
  <c r="AM316" i="15"/>
  <c r="AM310" i="15"/>
  <c r="AM304" i="15"/>
  <c r="AM298" i="15"/>
  <c r="AM292" i="15"/>
  <c r="AM286" i="15"/>
  <c r="AM280" i="15"/>
  <c r="AM274" i="15"/>
  <c r="AM268" i="15"/>
  <c r="AM262" i="15"/>
  <c r="AM256" i="15"/>
  <c r="AM250" i="15"/>
  <c r="AM244" i="15"/>
  <c r="AM238" i="15"/>
  <c r="AM232" i="15"/>
  <c r="AM226" i="15"/>
  <c r="AM220" i="15"/>
  <c r="AM214" i="15"/>
  <c r="AM208" i="15"/>
  <c r="AM202" i="15"/>
  <c r="AM196" i="15"/>
  <c r="AM190" i="15"/>
  <c r="AM184" i="15"/>
  <c r="AM178" i="15"/>
  <c r="AM172" i="15"/>
  <c r="AM166" i="15"/>
  <c r="AM160" i="15"/>
  <c r="AM154" i="15"/>
  <c r="AM148" i="15"/>
  <c r="AM142" i="15"/>
  <c r="AM136" i="15"/>
  <c r="AM130" i="15"/>
  <c r="AM124" i="15"/>
  <c r="AM118" i="15"/>
  <c r="AM112" i="15"/>
  <c r="AM106" i="15"/>
  <c r="AM100" i="15"/>
  <c r="AM94" i="15"/>
  <c r="AM88" i="15"/>
  <c r="AM82" i="15"/>
  <c r="AM76" i="15"/>
  <c r="AM70" i="15"/>
  <c r="AM64" i="15"/>
  <c r="AM58" i="15"/>
  <c r="AM52" i="15"/>
  <c r="AM46" i="15"/>
  <c r="AM40" i="15"/>
  <c r="AM34" i="15"/>
  <c r="AM28" i="15"/>
  <c r="AM22" i="15"/>
  <c r="AM16" i="15"/>
  <c r="AM1002" i="15"/>
  <c r="AM972" i="15"/>
  <c r="AM948" i="15"/>
  <c r="AM918" i="15"/>
  <c r="AM894" i="15"/>
  <c r="AM864" i="15"/>
  <c r="AM834" i="15"/>
  <c r="AM792" i="15"/>
  <c r="AM750" i="15"/>
  <c r="AM732" i="15"/>
  <c r="AM702" i="15"/>
  <c r="AM672" i="15"/>
  <c r="AM642" i="15"/>
  <c r="AM618" i="15"/>
  <c r="AM588" i="15"/>
  <c r="AM558" i="15"/>
  <c r="AM528" i="15"/>
  <c r="AM498" i="15"/>
  <c r="AM468" i="15"/>
  <c r="AM432" i="15"/>
  <c r="AM402" i="15"/>
  <c r="AM372" i="15"/>
  <c r="AM348" i="15"/>
  <c r="AM318" i="15"/>
  <c r="AM288" i="15"/>
  <c r="AM258" i="15"/>
  <c r="AM234" i="15"/>
  <c r="AM204" i="15"/>
  <c r="AM174" i="15"/>
  <c r="AM138" i="15"/>
  <c r="AM108" i="15"/>
  <c r="AM84" i="15"/>
  <c r="AM48" i="15"/>
  <c r="AM18" i="15"/>
  <c r="AM999" i="15"/>
  <c r="AM993" i="15"/>
  <c r="AM987" i="15"/>
  <c r="AM981" i="15"/>
  <c r="AM975" i="15"/>
  <c r="AM969" i="15"/>
  <c r="AM963" i="15"/>
  <c r="AM957" i="15"/>
  <c r="AM951" i="15"/>
  <c r="AM945" i="15"/>
  <c r="AM939" i="15"/>
  <c r="AM933" i="15"/>
  <c r="AM927" i="15"/>
  <c r="AM921" i="15"/>
  <c r="AM915" i="15"/>
  <c r="AM909" i="15"/>
  <c r="AM903" i="15"/>
  <c r="AM897" i="15"/>
  <c r="AM891" i="15"/>
  <c r="AM885" i="15"/>
  <c r="AM879" i="15"/>
  <c r="AM873" i="15"/>
  <c r="AM867" i="15"/>
  <c r="AM861" i="15"/>
  <c r="AM855" i="15"/>
  <c r="AM849" i="15"/>
  <c r="AM843" i="15"/>
  <c r="AM837" i="15"/>
  <c r="AM831" i="15"/>
  <c r="AM825" i="15"/>
  <c r="AM819" i="15"/>
  <c r="AM813" i="15"/>
  <c r="AM807" i="15"/>
  <c r="AM801" i="15"/>
  <c r="AM795" i="15"/>
  <c r="AM789" i="15"/>
  <c r="AM783" i="15"/>
  <c r="AM777" i="15"/>
  <c r="AM771" i="15"/>
  <c r="AM765" i="15"/>
  <c r="AM759" i="15"/>
  <c r="AM753" i="15"/>
  <c r="AM747" i="15"/>
  <c r="AM741" i="15"/>
  <c r="AM735" i="15"/>
  <c r="AM729" i="15"/>
  <c r="AM723" i="15"/>
  <c r="AM717" i="15"/>
  <c r="AM711" i="15"/>
  <c r="AM705" i="15"/>
  <c r="AM699" i="15"/>
  <c r="AM693" i="15"/>
  <c r="AM687" i="15"/>
  <c r="AM681" i="15"/>
  <c r="AM675" i="15"/>
  <c r="AM669" i="15"/>
  <c r="AM663" i="15"/>
  <c r="AM657" i="15"/>
  <c r="AM651" i="15"/>
  <c r="AM645" i="15"/>
  <c r="AM639" i="15"/>
  <c r="AM633" i="15"/>
  <c r="AM627" i="15"/>
  <c r="AM621" i="15"/>
  <c r="AM615" i="15"/>
  <c r="AM609" i="15"/>
  <c r="AM603" i="15"/>
  <c r="AM597" i="15"/>
  <c r="AM591" i="15"/>
  <c r="AM585" i="15"/>
  <c r="AM579" i="15"/>
  <c r="AM573" i="15"/>
  <c r="AM567" i="15"/>
  <c r="AM561" i="15"/>
  <c r="AM555" i="15"/>
  <c r="AM549" i="15"/>
  <c r="AM543" i="15"/>
  <c r="AM537" i="15"/>
  <c r="AM531" i="15"/>
  <c r="AM525" i="15"/>
  <c r="AM519" i="15"/>
  <c r="AM513" i="15"/>
  <c r="AM507" i="15"/>
  <c r="AM501" i="15"/>
  <c r="AM495" i="15"/>
  <c r="AM489" i="15"/>
  <c r="AM483" i="15"/>
  <c r="AM477" i="15"/>
  <c r="AM471" i="15"/>
  <c r="AM465" i="15"/>
  <c r="AM459" i="15"/>
  <c r="AM453" i="15"/>
  <c r="AM447" i="15"/>
  <c r="AM441" i="15"/>
  <c r="AM435" i="15"/>
  <c r="AM429" i="15"/>
  <c r="AM423" i="15"/>
  <c r="AM417" i="15"/>
  <c r="AM411" i="15"/>
  <c r="AM405" i="15"/>
  <c r="AM399" i="15"/>
  <c r="AM393" i="15"/>
  <c r="AM387" i="15"/>
  <c r="AM381" i="15"/>
  <c r="AM375" i="15"/>
  <c r="AM369" i="15"/>
  <c r="AM363" i="15"/>
  <c r="AM357" i="15"/>
  <c r="AM351" i="15"/>
  <c r="AM345" i="15"/>
  <c r="AM339" i="15"/>
  <c r="AM333" i="15"/>
  <c r="AM327" i="15"/>
  <c r="AM321" i="15"/>
  <c r="AM315" i="15"/>
  <c r="AM309" i="15"/>
  <c r="AM303" i="15"/>
  <c r="AM297" i="15"/>
  <c r="AM291" i="15"/>
  <c r="AM285" i="15"/>
  <c r="AM279" i="15"/>
  <c r="AM273" i="15"/>
  <c r="AM267" i="15"/>
  <c r="AM261" i="15"/>
  <c r="AM255" i="15"/>
  <c r="AM249" i="15"/>
  <c r="AM243" i="15"/>
  <c r="AM237" i="15"/>
  <c r="AM231" i="15"/>
  <c r="AM225" i="15"/>
  <c r="AM219" i="15"/>
  <c r="AM213" i="15"/>
  <c r="AM207" i="15"/>
  <c r="AM201" i="15"/>
  <c r="AM195" i="15"/>
  <c r="AM189" i="15"/>
  <c r="AM183" i="15"/>
  <c r="AM177" i="15"/>
  <c r="AM171" i="15"/>
  <c r="AM165" i="15"/>
  <c r="AM159" i="15"/>
  <c r="AM153" i="15"/>
  <c r="AM147" i="15"/>
  <c r="AM141" i="15"/>
  <c r="AM135" i="15"/>
  <c r="AM129" i="15"/>
  <c r="AM123" i="15"/>
  <c r="AM117" i="15"/>
  <c r="AM111" i="15"/>
  <c r="AM105" i="15"/>
  <c r="AM99" i="15"/>
  <c r="AM93" i="15"/>
  <c r="AM87" i="15"/>
  <c r="AM81" i="15"/>
  <c r="AM75" i="15"/>
  <c r="AM69" i="15"/>
  <c r="AM63" i="15"/>
  <c r="AM57" i="15"/>
  <c r="AM51" i="15"/>
  <c r="AM45" i="15"/>
  <c r="AM39" i="15"/>
  <c r="AM33" i="15"/>
  <c r="AM27" i="15"/>
  <c r="AM21" i="15"/>
  <c r="AM996" i="15"/>
  <c r="AM966" i="15"/>
  <c r="AM924" i="15"/>
  <c r="AM870" i="15"/>
  <c r="AM840" i="15"/>
  <c r="AM810" i="15"/>
  <c r="AM780" i="15"/>
  <c r="AM756" i="15"/>
  <c r="AM720" i="15"/>
  <c r="AM696" i="15"/>
  <c r="AM666" i="15"/>
  <c r="AM630" i="15"/>
  <c r="AM600" i="15"/>
  <c r="AM570" i="15"/>
  <c r="AM546" i="15"/>
  <c r="AM516" i="15"/>
  <c r="AM492" i="15"/>
  <c r="AM462" i="15"/>
  <c r="AM438" i="15"/>
  <c r="AM408" i="15"/>
  <c r="AM378" i="15"/>
  <c r="AM342" i="15"/>
  <c r="AM306" i="15"/>
  <c r="AM276" i="15"/>
  <c r="AM228" i="15"/>
  <c r="AM192" i="15"/>
  <c r="AM162" i="15"/>
  <c r="AM132" i="15"/>
  <c r="AM96" i="15"/>
  <c r="AM66" i="15"/>
  <c r="AM36" i="15"/>
  <c r="AM998" i="15"/>
  <c r="AM992" i="15"/>
  <c r="AM986" i="15"/>
  <c r="AM980" i="15"/>
  <c r="AM974" i="15"/>
  <c r="AM968" i="15"/>
  <c r="AM962" i="15"/>
  <c r="AM956" i="15"/>
  <c r="AM950" i="15"/>
  <c r="AM944" i="15"/>
  <c r="AM938" i="15"/>
  <c r="AM932" i="15"/>
  <c r="AM926" i="15"/>
  <c r="AM920" i="15"/>
  <c r="AM914" i="15"/>
  <c r="AM908" i="15"/>
  <c r="AM902" i="15"/>
  <c r="AM896" i="15"/>
  <c r="AM890" i="15"/>
  <c r="AM884" i="15"/>
  <c r="AM878" i="15"/>
  <c r="AM872" i="15"/>
  <c r="AM866" i="15"/>
  <c r="AM860" i="15"/>
  <c r="AM854" i="15"/>
  <c r="AM848" i="15"/>
  <c r="AM842" i="15"/>
  <c r="AM836" i="15"/>
  <c r="AM830" i="15"/>
  <c r="AM824" i="15"/>
  <c r="AM818" i="15"/>
  <c r="AM812" i="15"/>
  <c r="AM806" i="15"/>
  <c r="AM800" i="15"/>
  <c r="AM794" i="15"/>
  <c r="AM788" i="15"/>
  <c r="AM782" i="15"/>
  <c r="AM776" i="15"/>
  <c r="AM770" i="15"/>
  <c r="AM764" i="15"/>
  <c r="AM758" i="15"/>
  <c r="AM752" i="15"/>
  <c r="AM746" i="15"/>
  <c r="AM740" i="15"/>
  <c r="AM734" i="15"/>
  <c r="AM728" i="15"/>
  <c r="AM722" i="15"/>
  <c r="AM716" i="15"/>
  <c r="AM710" i="15"/>
  <c r="AM704" i="15"/>
  <c r="AM698" i="15"/>
  <c r="AM692" i="15"/>
  <c r="AM686" i="15"/>
  <c r="AM680" i="15"/>
  <c r="AM674" i="15"/>
  <c r="AM668" i="15"/>
  <c r="AM662" i="15"/>
  <c r="AM656" i="15"/>
  <c r="AM650" i="15"/>
  <c r="AM644" i="15"/>
  <c r="AM638" i="15"/>
  <c r="AM632" i="15"/>
  <c r="AM626" i="15"/>
  <c r="AM620" i="15"/>
  <c r="AM614" i="15"/>
  <c r="AM608" i="15"/>
  <c r="AM602" i="15"/>
  <c r="AM596" i="15"/>
  <c r="AM590" i="15"/>
  <c r="AM584" i="15"/>
  <c r="AM578" i="15"/>
  <c r="AM572" i="15"/>
  <c r="AM566" i="15"/>
  <c r="AM560" i="15"/>
  <c r="AM554" i="15"/>
  <c r="AM548" i="15"/>
  <c r="AM542" i="15"/>
  <c r="AM536" i="15"/>
  <c r="AM530" i="15"/>
  <c r="AM524" i="15"/>
  <c r="AM518" i="15"/>
  <c r="AM512" i="15"/>
  <c r="AM506" i="15"/>
  <c r="AM500" i="15"/>
  <c r="AM494" i="15"/>
  <c r="AM488" i="15"/>
  <c r="AM482" i="15"/>
  <c r="AM476" i="15"/>
  <c r="AM470" i="15"/>
  <c r="AM464" i="15"/>
  <c r="AM458" i="15"/>
  <c r="AM452" i="15"/>
  <c r="AM446" i="15"/>
  <c r="AM440" i="15"/>
  <c r="AM434" i="15"/>
  <c r="AM428" i="15"/>
  <c r="AM422" i="15"/>
  <c r="AM416" i="15"/>
  <c r="AM410" i="15"/>
  <c r="AM404" i="15"/>
  <c r="AM398" i="15"/>
  <c r="AM392" i="15"/>
  <c r="AM386" i="15"/>
  <c r="AM380" i="15"/>
  <c r="AM374" i="15"/>
  <c r="AM368" i="15"/>
  <c r="AM362" i="15"/>
  <c r="AM356" i="15"/>
  <c r="AM350" i="15"/>
  <c r="AM344" i="15"/>
  <c r="AM338" i="15"/>
  <c r="AM332" i="15"/>
  <c r="AM326" i="15"/>
  <c r="AM320" i="15"/>
  <c r="AM314" i="15"/>
  <c r="AM308" i="15"/>
  <c r="AM302" i="15"/>
  <c r="AM296" i="15"/>
  <c r="AM290" i="15"/>
  <c r="AM284" i="15"/>
  <c r="AM278" i="15"/>
  <c r="AM272" i="15"/>
  <c r="AM266" i="15"/>
  <c r="AM260" i="15"/>
  <c r="AM254" i="15"/>
  <c r="AM248" i="15"/>
  <c r="AM242" i="15"/>
  <c r="AM236" i="15"/>
  <c r="AM230" i="15"/>
  <c r="AM224" i="15"/>
  <c r="AM218" i="15"/>
  <c r="AM212" i="15"/>
  <c r="AM206" i="15"/>
  <c r="AM200" i="15"/>
  <c r="AM194" i="15"/>
  <c r="AM188" i="15"/>
  <c r="AM182" i="15"/>
  <c r="AM176" i="15"/>
  <c r="AM170" i="15"/>
  <c r="AM164" i="15"/>
  <c r="AM158" i="15"/>
  <c r="AM152" i="15"/>
  <c r="AM146" i="15"/>
  <c r="AM140" i="15"/>
  <c r="AM134" i="15"/>
  <c r="AM128" i="15"/>
  <c r="AM122" i="15"/>
  <c r="AM116" i="15"/>
  <c r="AM110" i="15"/>
  <c r="AM104" i="15"/>
  <c r="AM98" i="15"/>
  <c r="AM92" i="15"/>
  <c r="AM86" i="15"/>
  <c r="AM80" i="15"/>
  <c r="AM74" i="15"/>
  <c r="AM68" i="15"/>
  <c r="AM62" i="15"/>
  <c r="AM56" i="15"/>
  <c r="AM50" i="15"/>
  <c r="AM44" i="15"/>
  <c r="AM38" i="15"/>
  <c r="AM32" i="15"/>
  <c r="AM26" i="15"/>
  <c r="AM20" i="15"/>
  <c r="AM990" i="15"/>
  <c r="AM960" i="15"/>
  <c r="AM936" i="15"/>
  <c r="AM906" i="15"/>
  <c r="AM882" i="15"/>
  <c r="AM852" i="15"/>
  <c r="AM828" i="15"/>
  <c r="AM804" i="15"/>
  <c r="AM774" i="15"/>
  <c r="AM744" i="15"/>
  <c r="AM714" i="15"/>
  <c r="AM684" i="15"/>
  <c r="AM660" i="15"/>
  <c r="AM636" i="15"/>
  <c r="AM606" i="15"/>
  <c r="AM582" i="15"/>
  <c r="AM552" i="15"/>
  <c r="AM522" i="15"/>
  <c r="AM486" i="15"/>
  <c r="AM456" i="15"/>
  <c r="AM426" i="15"/>
  <c r="AM396" i="15"/>
  <c r="AM366" i="15"/>
  <c r="AM336" i="15"/>
  <c r="AM312" i="15"/>
  <c r="AM282" i="15"/>
  <c r="AM246" i="15"/>
  <c r="AM222" i="15"/>
  <c r="AM198" i="15"/>
  <c r="AM168" i="15"/>
  <c r="AM144" i="15"/>
  <c r="AM120" i="15"/>
  <c r="AM90" i="15"/>
  <c r="AM60" i="15"/>
  <c r="AM30" i="15"/>
  <c r="AM997" i="15"/>
  <c r="AM991" i="15"/>
  <c r="AM985" i="15"/>
  <c r="AM979" i="15"/>
  <c r="AM973" i="15"/>
  <c r="AM967" i="15"/>
  <c r="AM961" i="15"/>
  <c r="AM955" i="15"/>
  <c r="AM949" i="15"/>
  <c r="AM943" i="15"/>
  <c r="AM937" i="15"/>
  <c r="AM931" i="15"/>
  <c r="AM925" i="15"/>
  <c r="AM919" i="15"/>
  <c r="AM913" i="15"/>
  <c r="AM907" i="15"/>
  <c r="AM901" i="15"/>
  <c r="AM895" i="15"/>
  <c r="AM889" i="15"/>
  <c r="AM883" i="15"/>
  <c r="AM877" i="15"/>
  <c r="AM871" i="15"/>
  <c r="AM865" i="15"/>
  <c r="AM859" i="15"/>
  <c r="AM853" i="15"/>
  <c r="AM847" i="15"/>
  <c r="AM841" i="15"/>
  <c r="AM835" i="15"/>
  <c r="AM829" i="15"/>
  <c r="AM823" i="15"/>
  <c r="AM817" i="15"/>
  <c r="AM811" i="15"/>
  <c r="AM805" i="15"/>
  <c r="AM799" i="15"/>
  <c r="AM793" i="15"/>
  <c r="AM787" i="15"/>
  <c r="AM781" i="15"/>
  <c r="AM775" i="15"/>
  <c r="AM769" i="15"/>
  <c r="AM763" i="15"/>
  <c r="AM757" i="15"/>
  <c r="AM751" i="15"/>
  <c r="AM745" i="15"/>
  <c r="AM739" i="15"/>
  <c r="AM733" i="15"/>
  <c r="AM727" i="15"/>
  <c r="AM721" i="15"/>
  <c r="AM715" i="15"/>
  <c r="AM709" i="15"/>
  <c r="AM703" i="15"/>
  <c r="AM697" i="15"/>
  <c r="AM691" i="15"/>
  <c r="AM685" i="15"/>
  <c r="AM679" i="15"/>
  <c r="AM673" i="15"/>
  <c r="AM667" i="15"/>
  <c r="AM661" i="15"/>
  <c r="AM655" i="15"/>
  <c r="AM649" i="15"/>
  <c r="AM643" i="15"/>
  <c r="AM637" i="15"/>
  <c r="AM631" i="15"/>
  <c r="AM625" i="15"/>
  <c r="AM619" i="15"/>
  <c r="AM613" i="15"/>
  <c r="AM607" i="15"/>
  <c r="AM601" i="15"/>
  <c r="AM595" i="15"/>
  <c r="AM589" i="15"/>
  <c r="AM583" i="15"/>
  <c r="AM577" i="15"/>
  <c r="AM571" i="15"/>
  <c r="AM565" i="15"/>
  <c r="AM559" i="15"/>
  <c r="AM553" i="15"/>
  <c r="AM547" i="15"/>
  <c r="AM541" i="15"/>
  <c r="AM535" i="15"/>
  <c r="AM529" i="15"/>
  <c r="AM523" i="15"/>
  <c r="AM517" i="15"/>
  <c r="AM511" i="15"/>
  <c r="AM505" i="15"/>
  <c r="AM499" i="15"/>
  <c r="AM493" i="15"/>
  <c r="AM487" i="15"/>
  <c r="AM481" i="15"/>
  <c r="AM475" i="15"/>
  <c r="AM469" i="15"/>
  <c r="AM463" i="15"/>
  <c r="AM457" i="15"/>
  <c r="AM451" i="15"/>
  <c r="AM445" i="15"/>
  <c r="AM439" i="15"/>
  <c r="AM433" i="15"/>
  <c r="AM427" i="15"/>
  <c r="AM421" i="15"/>
  <c r="AM415" i="15"/>
  <c r="AM409" i="15"/>
  <c r="AM403" i="15"/>
  <c r="AM397" i="15"/>
  <c r="AM391" i="15"/>
  <c r="AM385" i="15"/>
  <c r="AM379" i="15"/>
  <c r="AM373" i="15"/>
  <c r="AM367" i="15"/>
  <c r="AM361" i="15"/>
  <c r="AM355" i="15"/>
  <c r="AM349" i="15"/>
  <c r="AM343" i="15"/>
  <c r="AM337" i="15"/>
  <c r="AM331" i="15"/>
  <c r="AM325" i="15"/>
  <c r="AM319" i="15"/>
  <c r="AM313" i="15"/>
  <c r="AM307" i="15"/>
  <c r="AM301" i="15"/>
  <c r="AM295" i="15"/>
  <c r="AM289" i="15"/>
  <c r="AM283" i="15"/>
  <c r="AM277" i="15"/>
  <c r="AM271" i="15"/>
  <c r="AM265" i="15"/>
  <c r="AM259" i="15"/>
  <c r="AM253" i="15"/>
  <c r="AM247" i="15"/>
  <c r="AM241" i="15"/>
  <c r="AM235" i="15"/>
  <c r="AM229" i="15"/>
  <c r="AM223" i="15"/>
  <c r="AM217" i="15"/>
  <c r="AM211" i="15"/>
  <c r="AM205" i="15"/>
  <c r="AM199" i="15"/>
  <c r="AM193" i="15"/>
  <c r="AM187" i="15"/>
  <c r="AM181" i="15"/>
  <c r="AM175" i="15"/>
  <c r="AM169" i="15"/>
  <c r="AM163" i="15"/>
  <c r="AM157" i="15"/>
  <c r="AM151" i="15"/>
  <c r="AM145" i="15"/>
  <c r="AM139" i="15"/>
  <c r="AM133" i="15"/>
  <c r="AM127" i="15"/>
  <c r="AM121" i="15"/>
  <c r="AM115" i="15"/>
  <c r="AM109" i="15"/>
  <c r="AM103" i="15"/>
  <c r="AM97" i="15"/>
  <c r="AM91" i="15"/>
  <c r="AM85" i="15"/>
  <c r="AM79" i="15"/>
  <c r="AM73" i="15"/>
  <c r="AM67" i="15"/>
  <c r="AM61" i="15"/>
  <c r="AM55" i="15"/>
  <c r="AM49" i="15"/>
  <c r="AM43" i="15"/>
  <c r="AM37" i="15"/>
  <c r="AM31" i="15"/>
  <c r="AM25" i="15"/>
  <c r="AM19" i="15"/>
  <c r="A1" i="15" l="1"/>
  <c r="A1" i="14"/>
  <c r="A1" i="11"/>
  <c r="Q13" i="11" l="1"/>
  <c r="Q14" i="11"/>
  <c r="Q15" i="11"/>
  <c r="BY14" i="11" l="1"/>
  <c r="CE14" i="11" s="1"/>
  <c r="BN14" i="11"/>
  <c r="BT14" i="11" s="1"/>
  <c r="BC14" i="11"/>
  <c r="BI14" i="11" s="1"/>
  <c r="AR14" i="11"/>
  <c r="AX14" i="11" s="1"/>
  <c r="AG14" i="11"/>
  <c r="AM14" i="11" s="1"/>
  <c r="V14" i="11"/>
  <c r="AB14" i="11" s="1"/>
  <c r="BY15" i="11"/>
  <c r="CE15" i="11" s="1"/>
  <c r="BN15" i="11"/>
  <c r="BT15" i="11" s="1"/>
  <c r="BC15" i="11"/>
  <c r="BI15" i="11" s="1"/>
  <c r="AR15" i="11"/>
  <c r="AX15" i="11" s="1"/>
  <c r="AG15" i="11"/>
  <c r="AM15" i="11" s="1"/>
  <c r="V15" i="11"/>
  <c r="AB15" i="11" s="1"/>
  <c r="CF15" i="11" s="1"/>
  <c r="BY13" i="11"/>
  <c r="CE13" i="11" s="1"/>
  <c r="BN13" i="11"/>
  <c r="BT13" i="11" s="1"/>
  <c r="BC13" i="11"/>
  <c r="BI13" i="11" s="1"/>
  <c r="AR13" i="11"/>
  <c r="AX13" i="11" s="1"/>
  <c r="AG13" i="11"/>
  <c r="AM13" i="11" s="1"/>
  <c r="V13" i="11"/>
  <c r="AB13" i="11" s="1"/>
  <c r="N17" i="8"/>
  <c r="N18" i="8"/>
  <c r="N20" i="8"/>
  <c r="N21" i="8"/>
  <c r="N22" i="8"/>
  <c r="N19" i="8"/>
  <c r="CF13" i="11" l="1"/>
  <c r="CF14" i="11"/>
  <c r="CG1002" i="15"/>
  <c r="Q1002" i="15"/>
  <c r="CG1001" i="15"/>
  <c r="Q1001" i="15"/>
  <c r="CG1000" i="15"/>
  <c r="Q1000" i="15"/>
  <c r="CG999" i="15"/>
  <c r="Q999" i="15"/>
  <c r="CG998" i="15"/>
  <c r="Q998" i="15"/>
  <c r="CG997" i="15"/>
  <c r="Q997" i="15"/>
  <c r="CG996" i="15"/>
  <c r="Q996" i="15"/>
  <c r="CG995" i="15"/>
  <c r="Q995" i="15"/>
  <c r="CG994" i="15"/>
  <c r="Q994" i="15"/>
  <c r="CG993" i="15"/>
  <c r="Q993" i="15"/>
  <c r="CG992" i="15"/>
  <c r="Q992" i="15"/>
  <c r="CG991" i="15"/>
  <c r="Q991" i="15"/>
  <c r="CG990" i="15"/>
  <c r="Q990" i="15"/>
  <c r="CG989" i="15"/>
  <c r="Q989" i="15"/>
  <c r="CG988" i="15"/>
  <c r="Q988" i="15"/>
  <c r="CG987" i="15"/>
  <c r="Q987" i="15"/>
  <c r="CG986" i="15"/>
  <c r="Q986" i="15"/>
  <c r="CG985" i="15"/>
  <c r="Q985" i="15"/>
  <c r="CG984" i="15"/>
  <c r="Q984" i="15"/>
  <c r="CG983" i="15"/>
  <c r="Q983" i="15"/>
  <c r="CG982" i="15"/>
  <c r="Q982" i="15"/>
  <c r="CG981" i="15"/>
  <c r="Q981" i="15"/>
  <c r="CG980" i="15"/>
  <c r="Q980" i="15"/>
  <c r="CG979" i="15"/>
  <c r="Q979" i="15"/>
  <c r="CG978" i="15"/>
  <c r="Q978" i="15"/>
  <c r="CG977" i="15"/>
  <c r="Q977" i="15"/>
  <c r="CG976" i="15"/>
  <c r="Q976" i="15"/>
  <c r="CG975" i="15"/>
  <c r="Q975" i="15"/>
  <c r="CG974" i="15"/>
  <c r="Q974" i="15"/>
  <c r="CG973" i="15"/>
  <c r="Q973" i="15"/>
  <c r="CG972" i="15"/>
  <c r="Q972" i="15"/>
  <c r="CG971" i="15"/>
  <c r="Q971" i="15"/>
  <c r="CG970" i="15"/>
  <c r="Q970" i="15"/>
  <c r="CG969" i="15"/>
  <c r="Q969" i="15"/>
  <c r="CG968" i="15"/>
  <c r="Q968" i="15"/>
  <c r="CG967" i="15"/>
  <c r="Q967" i="15"/>
  <c r="CG966" i="15"/>
  <c r="Q966" i="15"/>
  <c r="CG965" i="15"/>
  <c r="Q965" i="15"/>
  <c r="CG964" i="15"/>
  <c r="Q964" i="15"/>
  <c r="CG963" i="15"/>
  <c r="Q963" i="15"/>
  <c r="CG962" i="15"/>
  <c r="Q962" i="15"/>
  <c r="CG961" i="15"/>
  <c r="Q961" i="15"/>
  <c r="CG960" i="15"/>
  <c r="Q960" i="15"/>
  <c r="CG959" i="15"/>
  <c r="Q959" i="15"/>
  <c r="CG958" i="15"/>
  <c r="Q958" i="15"/>
  <c r="CG957" i="15"/>
  <c r="Q957" i="15"/>
  <c r="CG956" i="15"/>
  <c r="Q956" i="15"/>
  <c r="CG955" i="15"/>
  <c r="Q955" i="15"/>
  <c r="CG954" i="15"/>
  <c r="Q954" i="15"/>
  <c r="CG953" i="15"/>
  <c r="Q953" i="15"/>
  <c r="CG952" i="15"/>
  <c r="Q952" i="15"/>
  <c r="CG951" i="15"/>
  <c r="Q951" i="15"/>
  <c r="CG950" i="15"/>
  <c r="Q950" i="15"/>
  <c r="CG949" i="15"/>
  <c r="Q949" i="15"/>
  <c r="CG948" i="15"/>
  <c r="Q948" i="15"/>
  <c r="CG947" i="15"/>
  <c r="Q947" i="15"/>
  <c r="CG946" i="15"/>
  <c r="Q946" i="15"/>
  <c r="CG945" i="15"/>
  <c r="Q945" i="15"/>
  <c r="CG944" i="15"/>
  <c r="Q944" i="15"/>
  <c r="CG943" i="15"/>
  <c r="Q943" i="15"/>
  <c r="CG942" i="15"/>
  <c r="Q942" i="15"/>
  <c r="CG941" i="15"/>
  <c r="Q941" i="15"/>
  <c r="CG940" i="15"/>
  <c r="Q940" i="15"/>
  <c r="CG939" i="15"/>
  <c r="Q939" i="15"/>
  <c r="CG938" i="15"/>
  <c r="Q938" i="15"/>
  <c r="CG937" i="15"/>
  <c r="Q937" i="15"/>
  <c r="CG936" i="15"/>
  <c r="Q936" i="15"/>
  <c r="CG935" i="15"/>
  <c r="Q935" i="15"/>
  <c r="CG934" i="15"/>
  <c r="Q934" i="15"/>
  <c r="CG933" i="15"/>
  <c r="Q933" i="15"/>
  <c r="CG932" i="15"/>
  <c r="Q932" i="15"/>
  <c r="CG931" i="15"/>
  <c r="Q931" i="15"/>
  <c r="CG930" i="15"/>
  <c r="Q930" i="15"/>
  <c r="CG929" i="15"/>
  <c r="Q929" i="15"/>
  <c r="CG928" i="15"/>
  <c r="Q928" i="15"/>
  <c r="CG927" i="15"/>
  <c r="Q927" i="15"/>
  <c r="CG926" i="15"/>
  <c r="Q926" i="15"/>
  <c r="CG925" i="15"/>
  <c r="Q925" i="15"/>
  <c r="CG924" i="15"/>
  <c r="Q924" i="15"/>
  <c r="CG923" i="15"/>
  <c r="Q923" i="15"/>
  <c r="CG922" i="15"/>
  <c r="Q922" i="15"/>
  <c r="CG921" i="15"/>
  <c r="Q921" i="15"/>
  <c r="CG920" i="15"/>
  <c r="Q920" i="15"/>
  <c r="CG919" i="15"/>
  <c r="Q919" i="15"/>
  <c r="CG918" i="15"/>
  <c r="Q918" i="15"/>
  <c r="CG917" i="15"/>
  <c r="Q917" i="15"/>
  <c r="CG916" i="15"/>
  <c r="Q916" i="15"/>
  <c r="CG915" i="15"/>
  <c r="Q915" i="15"/>
  <c r="CG914" i="15"/>
  <c r="Q914" i="15"/>
  <c r="CG913" i="15"/>
  <c r="Q913" i="15"/>
  <c r="CG912" i="15"/>
  <c r="Q912" i="15"/>
  <c r="CG911" i="15"/>
  <c r="Q911" i="15"/>
  <c r="CG910" i="15"/>
  <c r="Q910" i="15"/>
  <c r="CG909" i="15"/>
  <c r="Q909" i="15"/>
  <c r="CG908" i="15"/>
  <c r="Q908" i="15"/>
  <c r="CG907" i="15"/>
  <c r="Q907" i="15"/>
  <c r="CG906" i="15"/>
  <c r="Q906" i="15"/>
  <c r="CG905" i="15"/>
  <c r="Q905" i="15"/>
  <c r="CG904" i="15"/>
  <c r="Q904" i="15"/>
  <c r="CG903" i="15"/>
  <c r="Q903" i="15"/>
  <c r="CG902" i="15"/>
  <c r="Q902" i="15"/>
  <c r="CG901" i="15"/>
  <c r="Q901" i="15"/>
  <c r="CG900" i="15"/>
  <c r="Q900" i="15"/>
  <c r="CG899" i="15"/>
  <c r="Q899" i="15"/>
  <c r="CG898" i="15"/>
  <c r="Q898" i="15"/>
  <c r="CG897" i="15"/>
  <c r="Q897" i="15"/>
  <c r="CG896" i="15"/>
  <c r="Q896" i="15"/>
  <c r="CG895" i="15"/>
  <c r="Q895" i="15"/>
  <c r="CG894" i="15"/>
  <c r="Q894" i="15"/>
  <c r="CG893" i="15"/>
  <c r="Q893" i="15"/>
  <c r="CG892" i="15"/>
  <c r="Q892" i="15"/>
  <c r="CG891" i="15"/>
  <c r="Q891" i="15"/>
  <c r="CG890" i="15"/>
  <c r="Q890" i="15"/>
  <c r="CG889" i="15"/>
  <c r="Q889" i="15"/>
  <c r="CG888" i="15"/>
  <c r="Q888" i="15"/>
  <c r="CG887" i="15"/>
  <c r="Q887" i="15"/>
  <c r="CG886" i="15"/>
  <c r="Q886" i="15"/>
  <c r="CG885" i="15"/>
  <c r="Q885" i="15"/>
  <c r="CG884" i="15"/>
  <c r="Q884" i="15"/>
  <c r="CG883" i="15"/>
  <c r="Q883" i="15"/>
  <c r="CG882" i="15"/>
  <c r="Q882" i="15"/>
  <c r="CG881" i="15"/>
  <c r="Q881" i="15"/>
  <c r="CG880" i="15"/>
  <c r="Q880" i="15"/>
  <c r="CG879" i="15"/>
  <c r="Q879" i="15"/>
  <c r="CG878" i="15"/>
  <c r="Q878" i="15"/>
  <c r="CG877" i="15"/>
  <c r="Q877" i="15"/>
  <c r="CG876" i="15"/>
  <c r="Q876" i="15"/>
  <c r="CG875" i="15"/>
  <c r="Q875" i="15"/>
  <c r="CG874" i="15"/>
  <c r="Q874" i="15"/>
  <c r="CG873" i="15"/>
  <c r="Q873" i="15"/>
  <c r="CG872" i="15"/>
  <c r="Q872" i="15"/>
  <c r="CG871" i="15"/>
  <c r="Q871" i="15"/>
  <c r="CG870" i="15"/>
  <c r="Q870" i="15"/>
  <c r="CG869" i="15"/>
  <c r="Q869" i="15"/>
  <c r="CG868" i="15"/>
  <c r="Q868" i="15"/>
  <c r="CG867" i="15"/>
  <c r="Q867" i="15"/>
  <c r="CG866" i="15"/>
  <c r="Q866" i="15"/>
  <c r="CG865" i="15"/>
  <c r="Q865" i="15"/>
  <c r="CG864" i="15"/>
  <c r="Q864" i="15"/>
  <c r="CG863" i="15"/>
  <c r="Q863" i="15"/>
  <c r="CG862" i="15"/>
  <c r="Q862" i="15"/>
  <c r="CG861" i="15"/>
  <c r="Q861" i="15"/>
  <c r="CG860" i="15"/>
  <c r="Q860" i="15"/>
  <c r="CG859" i="15"/>
  <c r="Q859" i="15"/>
  <c r="CG858" i="15"/>
  <c r="Q858" i="15"/>
  <c r="CG857" i="15"/>
  <c r="Q857" i="15"/>
  <c r="CG856" i="15"/>
  <c r="Q856" i="15"/>
  <c r="CG855" i="15"/>
  <c r="Q855" i="15"/>
  <c r="CG854" i="15"/>
  <c r="Q854" i="15"/>
  <c r="CG853" i="15"/>
  <c r="Q853" i="15"/>
  <c r="CG852" i="15"/>
  <c r="Q852" i="15"/>
  <c r="CG851" i="15"/>
  <c r="Q851" i="15"/>
  <c r="CG850" i="15"/>
  <c r="Q850" i="15"/>
  <c r="CG849" i="15"/>
  <c r="Q849" i="15"/>
  <c r="CG848" i="15"/>
  <c r="Q848" i="15"/>
  <c r="CG847" i="15"/>
  <c r="Q847" i="15"/>
  <c r="CG846" i="15"/>
  <c r="Q846" i="15"/>
  <c r="CG845" i="15"/>
  <c r="Q845" i="15"/>
  <c r="CG844" i="15"/>
  <c r="Q844" i="15"/>
  <c r="CG843" i="15"/>
  <c r="Q843" i="15"/>
  <c r="CG842" i="15"/>
  <c r="Q842" i="15"/>
  <c r="CG841" i="15"/>
  <c r="Q841" i="15"/>
  <c r="CG840" i="15"/>
  <c r="Q840" i="15"/>
  <c r="CG839" i="15"/>
  <c r="Q839" i="15"/>
  <c r="CG838" i="15"/>
  <c r="Q838" i="15"/>
  <c r="CG837" i="15"/>
  <c r="Q837" i="15"/>
  <c r="CG836" i="15"/>
  <c r="Q836" i="15"/>
  <c r="CG835" i="15"/>
  <c r="Q835" i="15"/>
  <c r="CG834" i="15"/>
  <c r="Q834" i="15"/>
  <c r="CG833" i="15"/>
  <c r="Q833" i="15"/>
  <c r="CG832" i="15"/>
  <c r="Q832" i="15"/>
  <c r="CG831" i="15"/>
  <c r="Q831" i="15"/>
  <c r="CG830" i="15"/>
  <c r="Q830" i="15"/>
  <c r="CG829" i="15"/>
  <c r="Q829" i="15"/>
  <c r="CG828" i="15"/>
  <c r="Q828" i="15"/>
  <c r="CG827" i="15"/>
  <c r="Q827" i="15"/>
  <c r="CG826" i="15"/>
  <c r="Q826" i="15"/>
  <c r="CG825" i="15"/>
  <c r="Q825" i="15"/>
  <c r="CG824" i="15"/>
  <c r="Q824" i="15"/>
  <c r="CG823" i="15"/>
  <c r="Q823" i="15"/>
  <c r="CG822" i="15"/>
  <c r="Q822" i="15"/>
  <c r="CG821" i="15"/>
  <c r="Q821" i="15"/>
  <c r="CG820" i="15"/>
  <c r="Q820" i="15"/>
  <c r="CG819" i="15"/>
  <c r="Q819" i="15"/>
  <c r="CG818" i="15"/>
  <c r="Q818" i="15"/>
  <c r="CG817" i="15"/>
  <c r="Q817" i="15"/>
  <c r="CG816" i="15"/>
  <c r="Q816" i="15"/>
  <c r="CG815" i="15"/>
  <c r="Q815" i="15"/>
  <c r="CG814" i="15"/>
  <c r="Q814" i="15"/>
  <c r="CG813" i="15"/>
  <c r="Q813" i="15"/>
  <c r="CG812" i="15"/>
  <c r="Q812" i="15"/>
  <c r="CG811" i="15"/>
  <c r="Q811" i="15"/>
  <c r="CG810" i="15"/>
  <c r="Q810" i="15"/>
  <c r="CG809" i="15"/>
  <c r="Q809" i="15"/>
  <c r="CG808" i="15"/>
  <c r="Q808" i="15"/>
  <c r="CG807" i="15"/>
  <c r="Q807" i="15"/>
  <c r="CG806" i="15"/>
  <c r="Q806" i="15"/>
  <c r="CG805" i="15"/>
  <c r="Q805" i="15"/>
  <c r="CG804" i="15"/>
  <c r="Q804" i="15"/>
  <c r="CG803" i="15"/>
  <c r="Q803" i="15"/>
  <c r="CG802" i="15"/>
  <c r="Q802" i="15"/>
  <c r="CG801" i="15"/>
  <c r="Q801" i="15"/>
  <c r="CG800" i="15"/>
  <c r="Q800" i="15"/>
  <c r="CG799" i="15"/>
  <c r="Q799" i="15"/>
  <c r="CG798" i="15"/>
  <c r="Q798" i="15"/>
  <c r="CG797" i="15"/>
  <c r="Q797" i="15"/>
  <c r="CG796" i="15"/>
  <c r="Q796" i="15"/>
  <c r="CG795" i="15"/>
  <c r="Q795" i="15"/>
  <c r="CG794" i="15"/>
  <c r="Q794" i="15"/>
  <c r="CG793" i="15"/>
  <c r="Q793" i="15"/>
  <c r="CG792" i="15"/>
  <c r="Q792" i="15"/>
  <c r="CG791" i="15"/>
  <c r="Q791" i="15"/>
  <c r="CG790" i="15"/>
  <c r="Q790" i="15"/>
  <c r="CG789" i="15"/>
  <c r="Q789" i="15"/>
  <c r="CG788" i="15"/>
  <c r="Q788" i="15"/>
  <c r="CG787" i="15"/>
  <c r="Q787" i="15"/>
  <c r="CG786" i="15"/>
  <c r="Q786" i="15"/>
  <c r="CG785" i="15"/>
  <c r="Q785" i="15"/>
  <c r="CG784" i="15"/>
  <c r="Q784" i="15"/>
  <c r="CG783" i="15"/>
  <c r="Q783" i="15"/>
  <c r="CG782" i="15"/>
  <c r="Q782" i="15"/>
  <c r="CG781" i="15"/>
  <c r="Q781" i="15"/>
  <c r="CG780" i="15"/>
  <c r="Q780" i="15"/>
  <c r="CG779" i="15"/>
  <c r="Q779" i="15"/>
  <c r="CG778" i="15"/>
  <c r="Q778" i="15"/>
  <c r="CG777" i="15"/>
  <c r="Q777" i="15"/>
  <c r="CG776" i="15"/>
  <c r="Q776" i="15"/>
  <c r="CG775" i="15"/>
  <c r="Q775" i="15"/>
  <c r="CG774" i="15"/>
  <c r="Q774" i="15"/>
  <c r="CG773" i="15"/>
  <c r="Q773" i="15"/>
  <c r="CG772" i="15"/>
  <c r="Q772" i="15"/>
  <c r="CG771" i="15"/>
  <c r="Q771" i="15"/>
  <c r="CG770" i="15"/>
  <c r="Q770" i="15"/>
  <c r="CG769" i="15"/>
  <c r="Q769" i="15"/>
  <c r="CG768" i="15"/>
  <c r="Q768" i="15"/>
  <c r="CG767" i="15"/>
  <c r="Q767" i="15"/>
  <c r="CG766" i="15"/>
  <c r="Q766" i="15"/>
  <c r="CG765" i="15"/>
  <c r="Q765" i="15"/>
  <c r="CG764" i="15"/>
  <c r="Q764" i="15"/>
  <c r="CG763" i="15"/>
  <c r="Q763" i="15"/>
  <c r="CG762" i="15"/>
  <c r="Q762" i="15"/>
  <c r="CG761" i="15"/>
  <c r="Q761" i="15"/>
  <c r="CG760" i="15"/>
  <c r="Q760" i="15"/>
  <c r="CG759" i="15"/>
  <c r="Q759" i="15"/>
  <c r="CG758" i="15"/>
  <c r="Q758" i="15"/>
  <c r="CG757" i="15"/>
  <c r="Q757" i="15"/>
  <c r="CG756" i="15"/>
  <c r="Q756" i="15"/>
  <c r="CG755" i="15"/>
  <c r="Q755" i="15"/>
  <c r="CG754" i="15"/>
  <c r="Q754" i="15"/>
  <c r="CG753" i="15"/>
  <c r="Q753" i="15"/>
  <c r="CG752" i="15"/>
  <c r="Q752" i="15"/>
  <c r="CG751" i="15"/>
  <c r="Q751" i="15"/>
  <c r="CG750" i="15"/>
  <c r="Q750" i="15"/>
  <c r="CG749" i="15"/>
  <c r="Q749" i="15"/>
  <c r="CG748" i="15"/>
  <c r="Q748" i="15"/>
  <c r="CG747" i="15"/>
  <c r="Q747" i="15"/>
  <c r="CG746" i="15"/>
  <c r="Q746" i="15"/>
  <c r="CG745" i="15"/>
  <c r="Q745" i="15"/>
  <c r="CG744" i="15"/>
  <c r="Q744" i="15"/>
  <c r="CG743" i="15"/>
  <c r="Q743" i="15"/>
  <c r="CG742" i="15"/>
  <c r="Q742" i="15"/>
  <c r="CG741" i="15"/>
  <c r="Q741" i="15"/>
  <c r="CG740" i="15"/>
  <c r="Q740" i="15"/>
  <c r="CG739" i="15"/>
  <c r="Q739" i="15"/>
  <c r="CG738" i="15"/>
  <c r="Q738" i="15"/>
  <c r="CG737" i="15"/>
  <c r="Q737" i="15"/>
  <c r="CG736" i="15"/>
  <c r="Q736" i="15"/>
  <c r="CG735" i="15"/>
  <c r="Q735" i="15"/>
  <c r="CG734" i="15"/>
  <c r="Q734" i="15"/>
  <c r="CG733" i="15"/>
  <c r="Q733" i="15"/>
  <c r="CG732" i="15"/>
  <c r="Q732" i="15"/>
  <c r="CG731" i="15"/>
  <c r="Q731" i="15"/>
  <c r="CG730" i="15"/>
  <c r="Q730" i="15"/>
  <c r="CG729" i="15"/>
  <c r="Q729" i="15"/>
  <c r="CG728" i="15"/>
  <c r="Q728" i="15"/>
  <c r="CG727" i="15"/>
  <c r="Q727" i="15"/>
  <c r="CG726" i="15"/>
  <c r="Q726" i="15"/>
  <c r="CG725" i="15"/>
  <c r="Q725" i="15"/>
  <c r="CG724" i="15"/>
  <c r="Q724" i="15"/>
  <c r="CG723" i="15"/>
  <c r="Q723" i="15"/>
  <c r="CG722" i="15"/>
  <c r="Q722" i="15"/>
  <c r="CG721" i="15"/>
  <c r="Q721" i="15"/>
  <c r="CG720" i="15"/>
  <c r="Q720" i="15"/>
  <c r="CG719" i="15"/>
  <c r="Q719" i="15"/>
  <c r="CG718" i="15"/>
  <c r="Q718" i="15"/>
  <c r="CG717" i="15"/>
  <c r="Q717" i="15"/>
  <c r="CG716" i="15"/>
  <c r="Q716" i="15"/>
  <c r="CG715" i="15"/>
  <c r="Q715" i="15"/>
  <c r="CG714" i="15"/>
  <c r="Q714" i="15"/>
  <c r="CG713" i="15"/>
  <c r="Q713" i="15"/>
  <c r="CG712" i="15"/>
  <c r="Q712" i="15"/>
  <c r="CG711" i="15"/>
  <c r="Q711" i="15"/>
  <c r="CG710" i="15"/>
  <c r="Q710" i="15"/>
  <c r="CG709" i="15"/>
  <c r="Q709" i="15"/>
  <c r="CG708" i="15"/>
  <c r="Q708" i="15"/>
  <c r="CG707" i="15"/>
  <c r="Q707" i="15"/>
  <c r="CG706" i="15"/>
  <c r="Q706" i="15"/>
  <c r="CG705" i="15"/>
  <c r="Q705" i="15"/>
  <c r="CG704" i="15"/>
  <c r="Q704" i="15"/>
  <c r="CG703" i="15"/>
  <c r="Q703" i="15"/>
  <c r="CG702" i="15"/>
  <c r="Q702" i="15"/>
  <c r="CG701" i="15"/>
  <c r="Q701" i="15"/>
  <c r="CG700" i="15"/>
  <c r="Q700" i="15"/>
  <c r="CG699" i="15"/>
  <c r="Q699" i="15"/>
  <c r="CG698" i="15"/>
  <c r="Q698" i="15"/>
  <c r="CG697" i="15"/>
  <c r="Q697" i="15"/>
  <c r="CG696" i="15"/>
  <c r="Q696" i="15"/>
  <c r="CG695" i="15"/>
  <c r="Q695" i="15"/>
  <c r="CG694" i="15"/>
  <c r="Q694" i="15"/>
  <c r="CG693" i="15"/>
  <c r="Q693" i="15"/>
  <c r="CG692" i="15"/>
  <c r="Q692" i="15"/>
  <c r="CG691" i="15"/>
  <c r="Q691" i="15"/>
  <c r="CG690" i="15"/>
  <c r="Q690" i="15"/>
  <c r="CG689" i="15"/>
  <c r="Q689" i="15"/>
  <c r="CG688" i="15"/>
  <c r="Q688" i="15"/>
  <c r="CG687" i="15"/>
  <c r="Q687" i="15"/>
  <c r="CG686" i="15"/>
  <c r="Q686" i="15"/>
  <c r="CG685" i="15"/>
  <c r="Q685" i="15"/>
  <c r="CG684" i="15"/>
  <c r="Q684" i="15"/>
  <c r="CG683" i="15"/>
  <c r="Q683" i="15"/>
  <c r="CG682" i="15"/>
  <c r="Q682" i="15"/>
  <c r="CG681" i="15"/>
  <c r="Q681" i="15"/>
  <c r="CG680" i="15"/>
  <c r="Q680" i="15"/>
  <c r="CG679" i="15"/>
  <c r="Q679" i="15"/>
  <c r="CG678" i="15"/>
  <c r="Q678" i="15"/>
  <c r="CG677" i="15"/>
  <c r="Q677" i="15"/>
  <c r="CG676" i="15"/>
  <c r="Q676" i="15"/>
  <c r="CG675" i="15"/>
  <c r="Q675" i="15"/>
  <c r="CG674" i="15"/>
  <c r="Q674" i="15"/>
  <c r="CG673" i="15"/>
  <c r="Q673" i="15"/>
  <c r="CG672" i="15"/>
  <c r="Q672" i="15"/>
  <c r="CG671" i="15"/>
  <c r="Q671" i="15"/>
  <c r="CG670" i="15"/>
  <c r="Q670" i="15"/>
  <c r="CG669" i="15"/>
  <c r="Q669" i="15"/>
  <c r="CG668" i="15"/>
  <c r="Q668" i="15"/>
  <c r="CG667" i="15"/>
  <c r="Q667" i="15"/>
  <c r="CG666" i="15"/>
  <c r="Q666" i="15"/>
  <c r="CG665" i="15"/>
  <c r="Q665" i="15"/>
  <c r="CG664" i="15"/>
  <c r="Q664" i="15"/>
  <c r="CG663" i="15"/>
  <c r="Q663" i="15"/>
  <c r="CG662" i="15"/>
  <c r="Q662" i="15"/>
  <c r="CG661" i="15"/>
  <c r="Q661" i="15"/>
  <c r="CG660" i="15"/>
  <c r="Q660" i="15"/>
  <c r="CG659" i="15"/>
  <c r="Q659" i="15"/>
  <c r="CG658" i="15"/>
  <c r="Q658" i="15"/>
  <c r="CG657" i="15"/>
  <c r="Q657" i="15"/>
  <c r="CG656" i="15"/>
  <c r="Q656" i="15"/>
  <c r="CG655" i="15"/>
  <c r="Q655" i="15"/>
  <c r="CG654" i="15"/>
  <c r="Q654" i="15"/>
  <c r="CG653" i="15"/>
  <c r="Q653" i="15"/>
  <c r="CG652" i="15"/>
  <c r="Q652" i="15"/>
  <c r="CG651" i="15"/>
  <c r="Q651" i="15"/>
  <c r="CG650" i="15"/>
  <c r="Q650" i="15"/>
  <c r="CG649" i="15"/>
  <c r="Q649" i="15"/>
  <c r="CG648" i="15"/>
  <c r="Q648" i="15"/>
  <c r="CG647" i="15"/>
  <c r="Q647" i="15"/>
  <c r="CG646" i="15"/>
  <c r="Q646" i="15"/>
  <c r="CG645" i="15"/>
  <c r="Q645" i="15"/>
  <c r="CG644" i="15"/>
  <c r="Q644" i="15"/>
  <c r="CG643" i="15"/>
  <c r="Q643" i="15"/>
  <c r="CG642" i="15"/>
  <c r="Q642" i="15"/>
  <c r="CG641" i="15"/>
  <c r="Q641" i="15"/>
  <c r="CG640" i="15"/>
  <c r="Q640" i="15"/>
  <c r="CG639" i="15"/>
  <c r="Q639" i="15"/>
  <c r="CG638" i="15"/>
  <c r="Q638" i="15"/>
  <c r="CG637" i="15"/>
  <c r="Q637" i="15"/>
  <c r="CG636" i="15"/>
  <c r="Q636" i="15"/>
  <c r="CG635" i="15"/>
  <c r="Q635" i="15"/>
  <c r="CG634" i="15"/>
  <c r="Q634" i="15"/>
  <c r="CG633" i="15"/>
  <c r="Q633" i="15"/>
  <c r="CG632" i="15"/>
  <c r="Q632" i="15"/>
  <c r="CG631" i="15"/>
  <c r="Q631" i="15"/>
  <c r="CG630" i="15"/>
  <c r="Q630" i="15"/>
  <c r="CG629" i="15"/>
  <c r="Q629" i="15"/>
  <c r="CG628" i="15"/>
  <c r="Q628" i="15"/>
  <c r="CG627" i="15"/>
  <c r="Q627" i="15"/>
  <c r="CG626" i="15"/>
  <c r="Q626" i="15"/>
  <c r="CG625" i="15"/>
  <c r="Q625" i="15"/>
  <c r="CG624" i="15"/>
  <c r="Q624" i="15"/>
  <c r="CG623" i="15"/>
  <c r="Q623" i="15"/>
  <c r="CG622" i="15"/>
  <c r="Q622" i="15"/>
  <c r="CG621" i="15"/>
  <c r="Q621" i="15"/>
  <c r="CG620" i="15"/>
  <c r="Q620" i="15"/>
  <c r="CG619" i="15"/>
  <c r="Q619" i="15"/>
  <c r="CG618" i="15"/>
  <c r="Q618" i="15"/>
  <c r="CG617" i="15"/>
  <c r="Q617" i="15"/>
  <c r="CG616" i="15"/>
  <c r="Q616" i="15"/>
  <c r="CG615" i="15"/>
  <c r="Q615" i="15"/>
  <c r="CG614" i="15"/>
  <c r="Q614" i="15"/>
  <c r="CG613" i="15"/>
  <c r="Q613" i="15"/>
  <c r="CG612" i="15"/>
  <c r="Q612" i="15"/>
  <c r="CG611" i="15"/>
  <c r="Q611" i="15"/>
  <c r="CG610" i="15"/>
  <c r="Q610" i="15"/>
  <c r="CG609" i="15"/>
  <c r="Q609" i="15"/>
  <c r="CG608" i="15"/>
  <c r="Q608" i="15"/>
  <c r="CG607" i="15"/>
  <c r="Q607" i="15"/>
  <c r="CG606" i="15"/>
  <c r="Q606" i="15"/>
  <c r="CG605" i="15"/>
  <c r="Q605" i="15"/>
  <c r="CG604" i="15"/>
  <c r="Q604" i="15"/>
  <c r="CG603" i="15"/>
  <c r="Q603" i="15"/>
  <c r="CG602" i="15"/>
  <c r="Q602" i="15"/>
  <c r="CG601" i="15"/>
  <c r="Q601" i="15"/>
  <c r="CG600" i="15"/>
  <c r="Q600" i="15"/>
  <c r="CG599" i="15"/>
  <c r="Q599" i="15"/>
  <c r="CG598" i="15"/>
  <c r="Q598" i="15"/>
  <c r="CG597" i="15"/>
  <c r="Q597" i="15"/>
  <c r="CG596" i="15"/>
  <c r="Q596" i="15"/>
  <c r="CG595" i="15"/>
  <c r="Q595" i="15"/>
  <c r="CG594" i="15"/>
  <c r="Q594" i="15"/>
  <c r="CG593" i="15"/>
  <c r="Q593" i="15"/>
  <c r="CG592" i="15"/>
  <c r="Q592" i="15"/>
  <c r="CG591" i="15"/>
  <c r="Q591" i="15"/>
  <c r="CG590" i="15"/>
  <c r="Q590" i="15"/>
  <c r="CG589" i="15"/>
  <c r="Q589" i="15"/>
  <c r="CG588" i="15"/>
  <c r="Q588" i="15"/>
  <c r="CG587" i="15"/>
  <c r="Q587" i="15"/>
  <c r="CG586" i="15"/>
  <c r="Q586" i="15"/>
  <c r="CG585" i="15"/>
  <c r="Q585" i="15"/>
  <c r="CG584" i="15"/>
  <c r="Q584" i="15"/>
  <c r="CG583" i="15"/>
  <c r="Q583" i="15"/>
  <c r="CG582" i="15"/>
  <c r="Q582" i="15"/>
  <c r="CG581" i="15"/>
  <c r="Q581" i="15"/>
  <c r="CG580" i="15"/>
  <c r="Q580" i="15"/>
  <c r="CG579" i="15"/>
  <c r="Q579" i="15"/>
  <c r="CG578" i="15"/>
  <c r="Q578" i="15"/>
  <c r="CG577" i="15"/>
  <c r="Q577" i="15"/>
  <c r="CG576" i="15"/>
  <c r="Q576" i="15"/>
  <c r="CG575" i="15"/>
  <c r="Q575" i="15"/>
  <c r="CG574" i="15"/>
  <c r="Q574" i="15"/>
  <c r="CG573" i="15"/>
  <c r="Q573" i="15"/>
  <c r="CG572" i="15"/>
  <c r="Q572" i="15"/>
  <c r="CG571" i="15"/>
  <c r="Q571" i="15"/>
  <c r="CG570" i="15"/>
  <c r="Q570" i="15"/>
  <c r="CG569" i="15"/>
  <c r="Q569" i="15"/>
  <c r="CG568" i="15"/>
  <c r="Q568" i="15"/>
  <c r="CG567" i="15"/>
  <c r="Q567" i="15"/>
  <c r="CG566" i="15"/>
  <c r="Q566" i="15"/>
  <c r="CG565" i="15"/>
  <c r="Q565" i="15"/>
  <c r="CG564" i="15"/>
  <c r="Q564" i="15"/>
  <c r="CG563" i="15"/>
  <c r="Q563" i="15"/>
  <c r="CG562" i="15"/>
  <c r="Q562" i="15"/>
  <c r="CG561" i="15"/>
  <c r="Q561" i="15"/>
  <c r="CG560" i="15"/>
  <c r="Q560" i="15"/>
  <c r="CG559" i="15"/>
  <c r="Q559" i="15"/>
  <c r="CG558" i="15"/>
  <c r="Q558" i="15"/>
  <c r="CG557" i="15"/>
  <c r="Q557" i="15"/>
  <c r="CG556" i="15"/>
  <c r="Q556" i="15"/>
  <c r="CG555" i="15"/>
  <c r="Q555" i="15"/>
  <c r="CG554" i="15"/>
  <c r="Q554" i="15"/>
  <c r="CG553" i="15"/>
  <c r="Q553" i="15"/>
  <c r="CG552" i="15"/>
  <c r="Q552" i="15"/>
  <c r="CG551" i="15"/>
  <c r="Q551" i="15"/>
  <c r="CG550" i="15"/>
  <c r="Q550" i="15"/>
  <c r="CG549" i="15"/>
  <c r="Q549" i="15"/>
  <c r="CG548" i="15"/>
  <c r="Q548" i="15"/>
  <c r="CG547" i="15"/>
  <c r="Q547" i="15"/>
  <c r="CG546" i="15"/>
  <c r="Q546" i="15"/>
  <c r="CG545" i="15"/>
  <c r="Q545" i="15"/>
  <c r="CG544" i="15"/>
  <c r="Q544" i="15"/>
  <c r="CG543" i="15"/>
  <c r="Q543" i="15"/>
  <c r="CG542" i="15"/>
  <c r="Q542" i="15"/>
  <c r="CG541" i="15"/>
  <c r="Q541" i="15"/>
  <c r="CG540" i="15"/>
  <c r="Q540" i="15"/>
  <c r="CG539" i="15"/>
  <c r="Q539" i="15"/>
  <c r="CG538" i="15"/>
  <c r="Q538" i="15"/>
  <c r="CG537" i="15"/>
  <c r="Q537" i="15"/>
  <c r="CG536" i="15"/>
  <c r="Q536" i="15"/>
  <c r="CG535" i="15"/>
  <c r="Q535" i="15"/>
  <c r="CG534" i="15"/>
  <c r="Q534" i="15"/>
  <c r="CG533" i="15"/>
  <c r="Q533" i="15"/>
  <c r="CG532" i="15"/>
  <c r="Q532" i="15"/>
  <c r="CG531" i="15"/>
  <c r="Q531" i="15"/>
  <c r="CG530" i="15"/>
  <c r="Q530" i="15"/>
  <c r="CG529" i="15"/>
  <c r="Q529" i="15"/>
  <c r="CG528" i="15"/>
  <c r="Q528" i="15"/>
  <c r="CG527" i="15"/>
  <c r="Q527" i="15"/>
  <c r="CG526" i="15"/>
  <c r="Q526" i="15"/>
  <c r="CG525" i="15"/>
  <c r="Q525" i="15"/>
  <c r="CG524" i="15"/>
  <c r="Q524" i="15"/>
  <c r="CG523" i="15"/>
  <c r="Q523" i="15"/>
  <c r="CG522" i="15"/>
  <c r="Q522" i="15"/>
  <c r="CG521" i="15"/>
  <c r="Q521" i="15"/>
  <c r="CG520" i="15"/>
  <c r="Q520" i="15"/>
  <c r="CG519" i="15"/>
  <c r="Q519" i="15"/>
  <c r="CG518" i="15"/>
  <c r="Q518" i="15"/>
  <c r="CG517" i="15"/>
  <c r="Q517" i="15"/>
  <c r="CG516" i="15"/>
  <c r="Q516" i="15"/>
  <c r="CG515" i="15"/>
  <c r="Q515" i="15"/>
  <c r="CG514" i="15"/>
  <c r="Q514" i="15"/>
  <c r="CG513" i="15"/>
  <c r="Q513" i="15"/>
  <c r="CG512" i="15"/>
  <c r="Q512" i="15"/>
  <c r="CG511" i="15"/>
  <c r="Q511" i="15"/>
  <c r="CG510" i="15"/>
  <c r="Q510" i="15"/>
  <c r="CG509" i="15"/>
  <c r="Q509" i="15"/>
  <c r="CG508" i="15"/>
  <c r="Q508" i="15"/>
  <c r="CG507" i="15"/>
  <c r="Q507" i="15"/>
  <c r="CG506" i="15"/>
  <c r="Q506" i="15"/>
  <c r="CG505" i="15"/>
  <c r="Q505" i="15"/>
  <c r="CG504" i="15"/>
  <c r="Q504" i="15"/>
  <c r="CG503" i="15"/>
  <c r="Q503" i="15"/>
  <c r="CG502" i="15"/>
  <c r="Q502" i="15"/>
  <c r="CG501" i="15"/>
  <c r="Q501" i="15"/>
  <c r="CG500" i="15"/>
  <c r="Q500" i="15"/>
  <c r="CG499" i="15"/>
  <c r="Q499" i="15"/>
  <c r="CG498" i="15"/>
  <c r="Q498" i="15"/>
  <c r="CG497" i="15"/>
  <c r="Q497" i="15"/>
  <c r="CG496" i="15"/>
  <c r="Q496" i="15"/>
  <c r="CG495" i="15"/>
  <c r="Q495" i="15"/>
  <c r="CG494" i="15"/>
  <c r="Q494" i="15"/>
  <c r="CG493" i="15"/>
  <c r="Q493" i="15"/>
  <c r="CG492" i="15"/>
  <c r="Q492" i="15"/>
  <c r="CG491" i="15"/>
  <c r="Q491" i="15"/>
  <c r="CG490" i="15"/>
  <c r="Q490" i="15"/>
  <c r="CG489" i="15"/>
  <c r="Q489" i="15"/>
  <c r="CG488" i="15"/>
  <c r="Q488" i="15"/>
  <c r="CG487" i="15"/>
  <c r="Q487" i="15"/>
  <c r="CG486" i="15"/>
  <c r="Q486" i="15"/>
  <c r="CG485" i="15"/>
  <c r="Q485" i="15"/>
  <c r="CG484" i="15"/>
  <c r="Q484" i="15"/>
  <c r="CG483" i="15"/>
  <c r="Q483" i="15"/>
  <c r="CG482" i="15"/>
  <c r="Q482" i="15"/>
  <c r="CG481" i="15"/>
  <c r="Q481" i="15"/>
  <c r="CG480" i="15"/>
  <c r="Q480" i="15"/>
  <c r="CG479" i="15"/>
  <c r="Q479" i="15"/>
  <c r="CG478" i="15"/>
  <c r="Q478" i="15"/>
  <c r="CG477" i="15"/>
  <c r="Q477" i="15"/>
  <c r="CG476" i="15"/>
  <c r="Q476" i="15"/>
  <c r="CG475" i="15"/>
  <c r="Q475" i="15"/>
  <c r="CG474" i="15"/>
  <c r="Q474" i="15"/>
  <c r="CG473" i="15"/>
  <c r="Q473" i="15"/>
  <c r="CG472" i="15"/>
  <c r="Q472" i="15"/>
  <c r="CG471" i="15"/>
  <c r="Q471" i="15"/>
  <c r="CG470" i="15"/>
  <c r="Q470" i="15"/>
  <c r="CG469" i="15"/>
  <c r="Q469" i="15"/>
  <c r="CG468" i="15"/>
  <c r="Q468" i="15"/>
  <c r="CG467" i="15"/>
  <c r="Q467" i="15"/>
  <c r="CG466" i="15"/>
  <c r="Q466" i="15"/>
  <c r="CG465" i="15"/>
  <c r="Q465" i="15"/>
  <c r="CG464" i="15"/>
  <c r="Q464" i="15"/>
  <c r="CG463" i="15"/>
  <c r="Q463" i="15"/>
  <c r="CG462" i="15"/>
  <c r="Q462" i="15"/>
  <c r="CG461" i="15"/>
  <c r="Q461" i="15"/>
  <c r="CG460" i="15"/>
  <c r="Q460" i="15"/>
  <c r="CG459" i="15"/>
  <c r="Q459" i="15"/>
  <c r="CG458" i="15"/>
  <c r="Q458" i="15"/>
  <c r="CG457" i="15"/>
  <c r="Q457" i="15"/>
  <c r="CG456" i="15"/>
  <c r="Q456" i="15"/>
  <c r="CG455" i="15"/>
  <c r="Q455" i="15"/>
  <c r="CG454" i="15"/>
  <c r="Q454" i="15"/>
  <c r="CG453" i="15"/>
  <c r="Q453" i="15"/>
  <c r="CG452" i="15"/>
  <c r="Q452" i="15"/>
  <c r="CG451" i="15"/>
  <c r="Q451" i="15"/>
  <c r="CG450" i="15"/>
  <c r="Q450" i="15"/>
  <c r="CG449" i="15"/>
  <c r="Q449" i="15"/>
  <c r="CG448" i="15"/>
  <c r="Q448" i="15"/>
  <c r="CG447" i="15"/>
  <c r="Q447" i="15"/>
  <c r="CG446" i="15"/>
  <c r="Q446" i="15"/>
  <c r="CG445" i="15"/>
  <c r="Q445" i="15"/>
  <c r="CG444" i="15"/>
  <c r="Q444" i="15"/>
  <c r="CG443" i="15"/>
  <c r="Q443" i="15"/>
  <c r="CG442" i="15"/>
  <c r="Q442" i="15"/>
  <c r="CG441" i="15"/>
  <c r="Q441" i="15"/>
  <c r="CG440" i="15"/>
  <c r="Q440" i="15"/>
  <c r="CG439" i="15"/>
  <c r="Q439" i="15"/>
  <c r="CG438" i="15"/>
  <c r="Q438" i="15"/>
  <c r="CG437" i="15"/>
  <c r="Q437" i="15"/>
  <c r="CG436" i="15"/>
  <c r="Q436" i="15"/>
  <c r="CG435" i="15"/>
  <c r="Q435" i="15"/>
  <c r="CG434" i="15"/>
  <c r="Q434" i="15"/>
  <c r="CG433" i="15"/>
  <c r="Q433" i="15"/>
  <c r="CG432" i="15"/>
  <c r="Q432" i="15"/>
  <c r="CG431" i="15"/>
  <c r="Q431" i="15"/>
  <c r="CG430" i="15"/>
  <c r="Q430" i="15"/>
  <c r="CG429" i="15"/>
  <c r="Q429" i="15"/>
  <c r="CG428" i="15"/>
  <c r="Q428" i="15"/>
  <c r="CG427" i="15"/>
  <c r="Q427" i="15"/>
  <c r="CG426" i="15"/>
  <c r="Q426" i="15"/>
  <c r="CG425" i="15"/>
  <c r="Q425" i="15"/>
  <c r="CG424" i="15"/>
  <c r="Q424" i="15"/>
  <c r="CG423" i="15"/>
  <c r="Q423" i="15"/>
  <c r="CG422" i="15"/>
  <c r="Q422" i="15"/>
  <c r="CG421" i="15"/>
  <c r="Q421" i="15"/>
  <c r="CG420" i="15"/>
  <c r="Q420" i="15"/>
  <c r="CG419" i="15"/>
  <c r="Q419" i="15"/>
  <c r="CG418" i="15"/>
  <c r="Q418" i="15"/>
  <c r="CG417" i="15"/>
  <c r="Q417" i="15"/>
  <c r="CG416" i="15"/>
  <c r="Q416" i="15"/>
  <c r="CG415" i="15"/>
  <c r="Q415" i="15"/>
  <c r="CG414" i="15"/>
  <c r="Q414" i="15"/>
  <c r="CG413" i="15"/>
  <c r="Q413" i="15"/>
  <c r="CG412" i="15"/>
  <c r="Q412" i="15"/>
  <c r="CG411" i="15"/>
  <c r="Q411" i="15"/>
  <c r="CG410" i="15"/>
  <c r="Q410" i="15"/>
  <c r="CG409" i="15"/>
  <c r="Q409" i="15"/>
  <c r="CG408" i="15"/>
  <c r="Q408" i="15"/>
  <c r="CG407" i="15"/>
  <c r="Q407" i="15"/>
  <c r="CG406" i="15"/>
  <c r="Q406" i="15"/>
  <c r="CG405" i="15"/>
  <c r="Q405" i="15"/>
  <c r="CG404" i="15"/>
  <c r="Q404" i="15"/>
  <c r="CG403" i="15"/>
  <c r="Q403" i="15"/>
  <c r="CG402" i="15"/>
  <c r="Q402" i="15"/>
  <c r="CG401" i="15"/>
  <c r="Q401" i="15"/>
  <c r="CG400" i="15"/>
  <c r="Q400" i="15"/>
  <c r="CG399" i="15"/>
  <c r="Q399" i="15"/>
  <c r="CG398" i="15"/>
  <c r="Q398" i="15"/>
  <c r="CG397" i="15"/>
  <c r="Q397" i="15"/>
  <c r="CG396" i="15"/>
  <c r="Q396" i="15"/>
  <c r="CG395" i="15"/>
  <c r="Q395" i="15"/>
  <c r="CG394" i="15"/>
  <c r="Q394" i="15"/>
  <c r="CG393" i="15"/>
  <c r="Q393" i="15"/>
  <c r="CG392" i="15"/>
  <c r="Q392" i="15"/>
  <c r="CG391" i="15"/>
  <c r="Q391" i="15"/>
  <c r="CG390" i="15"/>
  <c r="Q390" i="15"/>
  <c r="CG389" i="15"/>
  <c r="Q389" i="15"/>
  <c r="CG388" i="15"/>
  <c r="Q388" i="15"/>
  <c r="CG387" i="15"/>
  <c r="Q387" i="15"/>
  <c r="CG386" i="15"/>
  <c r="Q386" i="15"/>
  <c r="CG385" i="15"/>
  <c r="Q385" i="15"/>
  <c r="CG384" i="15"/>
  <c r="Q384" i="15"/>
  <c r="CG383" i="15"/>
  <c r="Q383" i="15"/>
  <c r="CG382" i="15"/>
  <c r="Q382" i="15"/>
  <c r="CG381" i="15"/>
  <c r="Q381" i="15"/>
  <c r="CG380" i="15"/>
  <c r="Q380" i="15"/>
  <c r="CG379" i="15"/>
  <c r="Q379" i="15"/>
  <c r="CG378" i="15"/>
  <c r="Q378" i="15"/>
  <c r="CG377" i="15"/>
  <c r="Q377" i="15"/>
  <c r="CG376" i="15"/>
  <c r="Q376" i="15"/>
  <c r="CG375" i="15"/>
  <c r="Q375" i="15"/>
  <c r="CG374" i="15"/>
  <c r="Q374" i="15"/>
  <c r="CG373" i="15"/>
  <c r="Q373" i="15"/>
  <c r="CG372" i="15"/>
  <c r="Q372" i="15"/>
  <c r="CG371" i="15"/>
  <c r="Q371" i="15"/>
  <c r="CG370" i="15"/>
  <c r="Q370" i="15"/>
  <c r="CG369" i="15"/>
  <c r="Q369" i="15"/>
  <c r="CG368" i="15"/>
  <c r="Q368" i="15"/>
  <c r="CG367" i="15"/>
  <c r="Q367" i="15"/>
  <c r="CG366" i="15"/>
  <c r="Q366" i="15"/>
  <c r="CG365" i="15"/>
  <c r="Q365" i="15"/>
  <c r="CG364" i="15"/>
  <c r="Q364" i="15"/>
  <c r="CG363" i="15"/>
  <c r="Q363" i="15"/>
  <c r="CG362" i="15"/>
  <c r="Q362" i="15"/>
  <c r="CG361" i="15"/>
  <c r="Q361" i="15"/>
  <c r="CG360" i="15"/>
  <c r="Q360" i="15"/>
  <c r="CG359" i="15"/>
  <c r="Q359" i="15"/>
  <c r="CG358" i="15"/>
  <c r="Q358" i="15"/>
  <c r="CG357" i="15"/>
  <c r="Q357" i="15"/>
  <c r="CG356" i="15"/>
  <c r="Q356" i="15"/>
  <c r="CG355" i="15"/>
  <c r="Q355" i="15"/>
  <c r="CG354" i="15"/>
  <c r="Q354" i="15"/>
  <c r="CG353" i="15"/>
  <c r="Q353" i="15"/>
  <c r="CG352" i="15"/>
  <c r="Q352" i="15"/>
  <c r="CG351" i="15"/>
  <c r="Q351" i="15"/>
  <c r="CG350" i="15"/>
  <c r="Q350" i="15"/>
  <c r="CG349" i="15"/>
  <c r="Q349" i="15"/>
  <c r="CG348" i="15"/>
  <c r="Q348" i="15"/>
  <c r="CG347" i="15"/>
  <c r="Q347" i="15"/>
  <c r="CG346" i="15"/>
  <c r="Q346" i="15"/>
  <c r="CG345" i="15"/>
  <c r="Q345" i="15"/>
  <c r="CG344" i="15"/>
  <c r="Q344" i="15"/>
  <c r="CG343" i="15"/>
  <c r="Q343" i="15"/>
  <c r="CG342" i="15"/>
  <c r="Q342" i="15"/>
  <c r="CG341" i="15"/>
  <c r="Q341" i="15"/>
  <c r="CG340" i="15"/>
  <c r="Q340" i="15"/>
  <c r="CG339" i="15"/>
  <c r="Q339" i="15"/>
  <c r="CG338" i="15"/>
  <c r="Q338" i="15"/>
  <c r="CG337" i="15"/>
  <c r="Q337" i="15"/>
  <c r="CG336" i="15"/>
  <c r="Q336" i="15"/>
  <c r="CG335" i="15"/>
  <c r="Q335" i="15"/>
  <c r="CG334" i="15"/>
  <c r="Q334" i="15"/>
  <c r="CG333" i="15"/>
  <c r="Q333" i="15"/>
  <c r="CG332" i="15"/>
  <c r="Q332" i="15"/>
  <c r="CG331" i="15"/>
  <c r="Q331" i="15"/>
  <c r="CG330" i="15"/>
  <c r="Q330" i="15"/>
  <c r="CG329" i="15"/>
  <c r="Q329" i="15"/>
  <c r="CG328" i="15"/>
  <c r="Q328" i="15"/>
  <c r="CG327" i="15"/>
  <c r="Q327" i="15"/>
  <c r="CG326" i="15"/>
  <c r="Q326" i="15"/>
  <c r="CG325" i="15"/>
  <c r="Q325" i="15"/>
  <c r="CG324" i="15"/>
  <c r="Q324" i="15"/>
  <c r="CG323" i="15"/>
  <c r="Q323" i="15"/>
  <c r="CG322" i="15"/>
  <c r="Q322" i="15"/>
  <c r="CG321" i="15"/>
  <c r="Q321" i="15"/>
  <c r="CG320" i="15"/>
  <c r="Q320" i="15"/>
  <c r="CG319" i="15"/>
  <c r="Q319" i="15"/>
  <c r="CG318" i="15"/>
  <c r="Q318" i="15"/>
  <c r="CG317" i="15"/>
  <c r="Q317" i="15"/>
  <c r="CG316" i="15"/>
  <c r="Q316" i="15"/>
  <c r="CG315" i="15"/>
  <c r="Q315" i="15"/>
  <c r="CG314" i="15"/>
  <c r="Q314" i="15"/>
  <c r="CG313" i="15"/>
  <c r="Q313" i="15"/>
  <c r="CG312" i="15"/>
  <c r="Q312" i="15"/>
  <c r="CG311" i="15"/>
  <c r="Q311" i="15"/>
  <c r="CG310" i="15"/>
  <c r="Q310" i="15"/>
  <c r="CG309" i="15"/>
  <c r="Q309" i="15"/>
  <c r="CG308" i="15"/>
  <c r="Q308" i="15"/>
  <c r="CG307" i="15"/>
  <c r="Q307" i="15"/>
  <c r="CG306" i="15"/>
  <c r="Q306" i="15"/>
  <c r="CG305" i="15"/>
  <c r="Q305" i="15"/>
  <c r="CG304" i="15"/>
  <c r="Q304" i="15"/>
  <c r="CG303" i="15"/>
  <c r="Q303" i="15"/>
  <c r="CG302" i="15"/>
  <c r="Q302" i="15"/>
  <c r="CG301" i="15"/>
  <c r="Q301" i="15"/>
  <c r="CG300" i="15"/>
  <c r="Q300" i="15"/>
  <c r="CG299" i="15"/>
  <c r="Q299" i="15"/>
  <c r="CG298" i="15"/>
  <c r="Q298" i="15"/>
  <c r="CG297" i="15"/>
  <c r="Q297" i="15"/>
  <c r="CG296" i="15"/>
  <c r="Q296" i="15"/>
  <c r="CG295" i="15"/>
  <c r="Q295" i="15"/>
  <c r="CG294" i="15"/>
  <c r="Q294" i="15"/>
  <c r="CG293" i="15"/>
  <c r="Q293" i="15"/>
  <c r="CG292" i="15"/>
  <c r="Q292" i="15"/>
  <c r="CG291" i="15"/>
  <c r="Q291" i="15"/>
  <c r="CG290" i="15"/>
  <c r="Q290" i="15"/>
  <c r="CG289" i="15"/>
  <c r="Q289" i="15"/>
  <c r="CG288" i="15"/>
  <c r="Q288" i="15"/>
  <c r="CG287" i="15"/>
  <c r="Q287" i="15"/>
  <c r="CG286" i="15"/>
  <c r="Q286" i="15"/>
  <c r="CG285" i="15"/>
  <c r="Q285" i="15"/>
  <c r="CG284" i="15"/>
  <c r="Q284" i="15"/>
  <c r="CG283" i="15"/>
  <c r="Q283" i="15"/>
  <c r="CG282" i="15"/>
  <c r="Q282" i="15"/>
  <c r="CG281" i="15"/>
  <c r="Q281" i="15"/>
  <c r="CG280" i="15"/>
  <c r="Q280" i="15"/>
  <c r="CG279" i="15"/>
  <c r="Q279" i="15"/>
  <c r="CG278" i="15"/>
  <c r="Q278" i="15"/>
  <c r="CG277" i="15"/>
  <c r="Q277" i="15"/>
  <c r="CG276" i="15"/>
  <c r="Q276" i="15"/>
  <c r="CG275" i="15"/>
  <c r="Q275" i="15"/>
  <c r="CG274" i="15"/>
  <c r="Q274" i="15"/>
  <c r="CG273" i="15"/>
  <c r="Q273" i="15"/>
  <c r="CG272" i="15"/>
  <c r="Q272" i="15"/>
  <c r="CG271" i="15"/>
  <c r="Q271" i="15"/>
  <c r="CG270" i="15"/>
  <c r="Q270" i="15"/>
  <c r="CG269" i="15"/>
  <c r="Q269" i="15"/>
  <c r="CG268" i="15"/>
  <c r="Q268" i="15"/>
  <c r="CG267" i="15"/>
  <c r="Q267" i="15"/>
  <c r="CG266" i="15"/>
  <c r="Q266" i="15"/>
  <c r="CG265" i="15"/>
  <c r="Q265" i="15"/>
  <c r="CG264" i="15"/>
  <c r="Q264" i="15"/>
  <c r="CG263" i="15"/>
  <c r="Q263" i="15"/>
  <c r="CG262" i="15"/>
  <c r="Q262" i="15"/>
  <c r="CG261" i="15"/>
  <c r="Q261" i="15"/>
  <c r="CG260" i="15"/>
  <c r="Q260" i="15"/>
  <c r="CG259" i="15"/>
  <c r="Q259" i="15"/>
  <c r="CG258" i="15"/>
  <c r="Q258" i="15"/>
  <c r="CG257" i="15"/>
  <c r="Q257" i="15"/>
  <c r="CG256" i="15"/>
  <c r="Q256" i="15"/>
  <c r="CG255" i="15"/>
  <c r="Q255" i="15"/>
  <c r="CG254" i="15"/>
  <c r="Q254" i="15"/>
  <c r="CG253" i="15"/>
  <c r="Q253" i="15"/>
  <c r="CG252" i="15"/>
  <c r="Q252" i="15"/>
  <c r="CG251" i="15"/>
  <c r="Q251" i="15"/>
  <c r="CG250" i="15"/>
  <c r="Q250" i="15"/>
  <c r="CG249" i="15"/>
  <c r="Q249" i="15"/>
  <c r="CG248" i="15"/>
  <c r="Q248" i="15"/>
  <c r="CG247" i="15"/>
  <c r="Q247" i="15"/>
  <c r="CG246" i="15"/>
  <c r="Q246" i="15"/>
  <c r="CG245" i="15"/>
  <c r="Q245" i="15"/>
  <c r="CG244" i="15"/>
  <c r="Q244" i="15"/>
  <c r="CG243" i="15"/>
  <c r="Q243" i="15"/>
  <c r="CG242" i="15"/>
  <c r="Q242" i="15"/>
  <c r="CG241" i="15"/>
  <c r="Q241" i="15"/>
  <c r="CG240" i="15"/>
  <c r="Q240" i="15"/>
  <c r="CG239" i="15"/>
  <c r="Q239" i="15"/>
  <c r="CG238" i="15"/>
  <c r="Q238" i="15"/>
  <c r="CG237" i="15"/>
  <c r="Q237" i="15"/>
  <c r="CG236" i="15"/>
  <c r="Q236" i="15"/>
  <c r="CG235" i="15"/>
  <c r="Q235" i="15"/>
  <c r="CG234" i="15"/>
  <c r="Q234" i="15"/>
  <c r="CG233" i="15"/>
  <c r="Q233" i="15"/>
  <c r="CG232" i="15"/>
  <c r="Q232" i="15"/>
  <c r="CG231" i="15"/>
  <c r="Q231" i="15"/>
  <c r="CG230" i="15"/>
  <c r="Q230" i="15"/>
  <c r="CG229" i="15"/>
  <c r="Q229" i="15"/>
  <c r="CG228" i="15"/>
  <c r="Q228" i="15"/>
  <c r="CG227" i="15"/>
  <c r="Q227" i="15"/>
  <c r="CG226" i="15"/>
  <c r="Q226" i="15"/>
  <c r="CG225" i="15"/>
  <c r="Q225" i="15"/>
  <c r="CG224" i="15"/>
  <c r="Q224" i="15"/>
  <c r="CG223" i="15"/>
  <c r="Q223" i="15"/>
  <c r="CG222" i="15"/>
  <c r="Q222" i="15"/>
  <c r="CG221" i="15"/>
  <c r="Q221" i="15"/>
  <c r="CG220" i="15"/>
  <c r="Q220" i="15"/>
  <c r="CG219" i="15"/>
  <c r="Q219" i="15"/>
  <c r="CG218" i="15"/>
  <c r="Q218" i="15"/>
  <c r="CG217" i="15"/>
  <c r="Q217" i="15"/>
  <c r="CG216" i="15"/>
  <c r="Q216" i="15"/>
  <c r="CG215" i="15"/>
  <c r="Q215" i="15"/>
  <c r="CG214" i="15"/>
  <c r="Q214" i="15"/>
  <c r="CG213" i="15"/>
  <c r="Q213" i="15"/>
  <c r="CG212" i="15"/>
  <c r="Q212" i="15"/>
  <c r="CG211" i="15"/>
  <c r="Q211" i="15"/>
  <c r="CG210" i="15"/>
  <c r="Q210" i="15"/>
  <c r="CG209" i="15"/>
  <c r="Q209" i="15"/>
  <c r="CG208" i="15"/>
  <c r="Q208" i="15"/>
  <c r="CG207" i="15"/>
  <c r="Q207" i="15"/>
  <c r="CG206" i="15"/>
  <c r="Q206" i="15"/>
  <c r="CG205" i="15"/>
  <c r="Q205" i="15"/>
  <c r="CG204" i="15"/>
  <c r="Q204" i="15"/>
  <c r="CG203" i="15"/>
  <c r="Q203" i="15"/>
  <c r="CG202" i="15"/>
  <c r="Q202" i="15"/>
  <c r="CG201" i="15"/>
  <c r="Q201" i="15"/>
  <c r="CG200" i="15"/>
  <c r="Q200" i="15"/>
  <c r="CG199" i="15"/>
  <c r="Q199" i="15"/>
  <c r="CG198" i="15"/>
  <c r="Q198" i="15"/>
  <c r="CG197" i="15"/>
  <c r="Q197" i="15"/>
  <c r="CG196" i="15"/>
  <c r="Q196" i="15"/>
  <c r="CG195" i="15"/>
  <c r="Q195" i="15"/>
  <c r="CG194" i="15"/>
  <c r="Q194" i="15"/>
  <c r="CG193" i="15"/>
  <c r="Q193" i="15"/>
  <c r="CG192" i="15"/>
  <c r="Q192" i="15"/>
  <c r="CG191" i="15"/>
  <c r="Q191" i="15"/>
  <c r="CG190" i="15"/>
  <c r="Q190" i="15"/>
  <c r="CG189" i="15"/>
  <c r="Q189" i="15"/>
  <c r="CG188" i="15"/>
  <c r="Q188" i="15"/>
  <c r="CG187" i="15"/>
  <c r="Q187" i="15"/>
  <c r="CG186" i="15"/>
  <c r="Q186" i="15"/>
  <c r="CG185" i="15"/>
  <c r="Q185" i="15"/>
  <c r="CG184" i="15"/>
  <c r="Q184" i="15"/>
  <c r="CG183" i="15"/>
  <c r="Q183" i="15"/>
  <c r="CG182" i="15"/>
  <c r="Q182" i="15"/>
  <c r="CG181" i="15"/>
  <c r="Q181" i="15"/>
  <c r="CG180" i="15"/>
  <c r="Q180" i="15"/>
  <c r="CG179" i="15"/>
  <c r="Q179" i="15"/>
  <c r="CG178" i="15"/>
  <c r="Q178" i="15"/>
  <c r="CG177" i="15"/>
  <c r="Q177" i="15"/>
  <c r="CG176" i="15"/>
  <c r="Q176" i="15"/>
  <c r="CG175" i="15"/>
  <c r="Q175" i="15"/>
  <c r="CG174" i="15"/>
  <c r="Q174" i="15"/>
  <c r="CG173" i="15"/>
  <c r="Q173" i="15"/>
  <c r="CG172" i="15"/>
  <c r="Q172" i="15"/>
  <c r="CG171" i="15"/>
  <c r="Q171" i="15"/>
  <c r="CG170" i="15"/>
  <c r="Q170" i="15"/>
  <c r="CG169" i="15"/>
  <c r="Q169" i="15"/>
  <c r="CG168" i="15"/>
  <c r="Q168" i="15"/>
  <c r="CG167" i="15"/>
  <c r="Q167" i="15"/>
  <c r="CG166" i="15"/>
  <c r="Q166" i="15"/>
  <c r="CG165" i="15"/>
  <c r="Q165" i="15"/>
  <c r="CG164" i="15"/>
  <c r="Q164" i="15"/>
  <c r="CG163" i="15"/>
  <c r="Q163" i="15"/>
  <c r="CG162" i="15"/>
  <c r="Q162" i="15"/>
  <c r="CG161" i="15"/>
  <c r="Q161" i="15"/>
  <c r="CG160" i="15"/>
  <c r="Q160" i="15"/>
  <c r="CG159" i="15"/>
  <c r="Q159" i="15"/>
  <c r="CG158" i="15"/>
  <c r="Q158" i="15"/>
  <c r="CG157" i="15"/>
  <c r="Q157" i="15"/>
  <c r="CG156" i="15"/>
  <c r="Q156" i="15"/>
  <c r="CG155" i="15"/>
  <c r="Q155" i="15"/>
  <c r="CG154" i="15"/>
  <c r="Q154" i="15"/>
  <c r="CG153" i="15"/>
  <c r="Q153" i="15"/>
  <c r="CG152" i="15"/>
  <c r="Q152" i="15"/>
  <c r="CG151" i="15"/>
  <c r="Q151" i="15"/>
  <c r="CG150" i="15"/>
  <c r="Q150" i="15"/>
  <c r="CG149" i="15"/>
  <c r="Q149" i="15"/>
  <c r="CG148" i="15"/>
  <c r="Q148" i="15"/>
  <c r="CG147" i="15"/>
  <c r="Q147" i="15"/>
  <c r="CG146" i="15"/>
  <c r="Q146" i="15"/>
  <c r="CG145" i="15"/>
  <c r="Q145" i="15"/>
  <c r="CG144" i="15"/>
  <c r="Q144" i="15"/>
  <c r="CG143" i="15"/>
  <c r="Q143" i="15"/>
  <c r="CG142" i="15"/>
  <c r="Q142" i="15"/>
  <c r="CG141" i="15"/>
  <c r="Q141" i="15"/>
  <c r="CG140" i="15"/>
  <c r="Q140" i="15"/>
  <c r="CG139" i="15"/>
  <c r="Q139" i="15"/>
  <c r="CG138" i="15"/>
  <c r="Q138" i="15"/>
  <c r="CG137" i="15"/>
  <c r="Q137" i="15"/>
  <c r="CG136" i="15"/>
  <c r="Q136" i="15"/>
  <c r="CG135" i="15"/>
  <c r="Q135" i="15"/>
  <c r="CG134" i="15"/>
  <c r="Q134" i="15"/>
  <c r="CG133" i="15"/>
  <c r="Q133" i="15"/>
  <c r="CG132" i="15"/>
  <c r="Q132" i="15"/>
  <c r="CG131" i="15"/>
  <c r="Q131" i="15"/>
  <c r="CG130" i="15"/>
  <c r="Q130" i="15"/>
  <c r="CG129" i="15"/>
  <c r="Q129" i="15"/>
  <c r="CG128" i="15"/>
  <c r="Q128" i="15"/>
  <c r="CG127" i="15"/>
  <c r="Q127" i="15"/>
  <c r="CG126" i="15"/>
  <c r="Q126" i="15"/>
  <c r="CG125" i="15"/>
  <c r="Q125" i="15"/>
  <c r="CG124" i="15"/>
  <c r="Q124" i="15"/>
  <c r="CG123" i="15"/>
  <c r="Q123" i="15"/>
  <c r="CG122" i="15"/>
  <c r="Q122" i="15"/>
  <c r="CG121" i="15"/>
  <c r="Q121" i="15"/>
  <c r="CG120" i="15"/>
  <c r="Q120" i="15"/>
  <c r="CG119" i="15"/>
  <c r="Q119" i="15"/>
  <c r="CG118" i="15"/>
  <c r="Q118" i="15"/>
  <c r="CG117" i="15"/>
  <c r="Q117" i="15"/>
  <c r="CG116" i="15"/>
  <c r="Q116" i="15"/>
  <c r="CG115" i="15"/>
  <c r="Q115" i="15"/>
  <c r="CG114" i="15"/>
  <c r="Q114" i="15"/>
  <c r="CG113" i="15"/>
  <c r="Q113" i="15"/>
  <c r="CG112" i="15"/>
  <c r="Q112" i="15"/>
  <c r="CG111" i="15"/>
  <c r="Q111" i="15"/>
  <c r="CG110" i="15"/>
  <c r="Q110" i="15"/>
  <c r="CG109" i="15"/>
  <c r="Q109" i="15"/>
  <c r="CG108" i="15"/>
  <c r="Q108" i="15"/>
  <c r="CG107" i="15"/>
  <c r="Q107" i="15"/>
  <c r="CG106" i="15"/>
  <c r="Q106" i="15"/>
  <c r="CG105" i="15"/>
  <c r="Q105" i="15"/>
  <c r="CG104" i="15"/>
  <c r="Q104" i="15"/>
  <c r="CG103" i="15"/>
  <c r="Q103" i="15"/>
  <c r="CG102" i="15"/>
  <c r="Q102" i="15"/>
  <c r="CG101" i="15"/>
  <c r="Q101" i="15"/>
  <c r="CG100" i="15"/>
  <c r="Q100" i="15"/>
  <c r="CG99" i="15"/>
  <c r="Q99" i="15"/>
  <c r="CG98" i="15"/>
  <c r="Q98" i="15"/>
  <c r="CG97" i="15"/>
  <c r="Q97" i="15"/>
  <c r="CG96" i="15"/>
  <c r="Q96" i="15"/>
  <c r="CG95" i="15"/>
  <c r="Q95" i="15"/>
  <c r="CG94" i="15"/>
  <c r="Q94" i="15"/>
  <c r="CG93" i="15"/>
  <c r="Q93" i="15"/>
  <c r="CG92" i="15"/>
  <c r="Q92" i="15"/>
  <c r="CG91" i="15"/>
  <c r="Q91" i="15"/>
  <c r="CG90" i="15"/>
  <c r="Q90" i="15"/>
  <c r="CG89" i="15"/>
  <c r="Q89" i="15"/>
  <c r="CG88" i="15"/>
  <c r="Q88" i="15"/>
  <c r="CG87" i="15"/>
  <c r="Q87" i="15"/>
  <c r="CG86" i="15"/>
  <c r="Q86" i="15"/>
  <c r="CG85" i="15"/>
  <c r="Q85" i="15"/>
  <c r="CG84" i="15"/>
  <c r="Q84" i="15"/>
  <c r="CG83" i="15"/>
  <c r="Q83" i="15"/>
  <c r="CG82" i="15"/>
  <c r="Q82" i="15"/>
  <c r="CG81" i="15"/>
  <c r="Q81" i="15"/>
  <c r="CG80" i="15"/>
  <c r="Q80" i="15"/>
  <c r="CG79" i="15"/>
  <c r="Q79" i="15"/>
  <c r="CG78" i="15"/>
  <c r="Q78" i="15"/>
  <c r="CG77" i="15"/>
  <c r="Q77" i="15"/>
  <c r="CG76" i="15"/>
  <c r="Q76" i="15"/>
  <c r="CG75" i="15"/>
  <c r="Q75" i="15"/>
  <c r="CG74" i="15"/>
  <c r="Q74" i="15"/>
  <c r="CG73" i="15"/>
  <c r="Q73" i="15"/>
  <c r="CG72" i="15"/>
  <c r="Q72" i="15"/>
  <c r="CG71" i="15"/>
  <c r="Q71" i="15"/>
  <c r="CG70" i="15"/>
  <c r="Q70" i="15"/>
  <c r="CG69" i="15"/>
  <c r="Q69" i="15"/>
  <c r="CG68" i="15"/>
  <c r="Q68" i="15"/>
  <c r="CG67" i="15"/>
  <c r="Q67" i="15"/>
  <c r="CG66" i="15"/>
  <c r="Q66" i="15"/>
  <c r="CG65" i="15"/>
  <c r="Q65" i="15"/>
  <c r="CG64" i="15"/>
  <c r="Q64" i="15"/>
  <c r="CG63" i="15"/>
  <c r="Q63" i="15"/>
  <c r="CG62" i="15"/>
  <c r="Q62" i="15"/>
  <c r="CG61" i="15"/>
  <c r="Q61" i="15"/>
  <c r="CG60" i="15"/>
  <c r="Q60" i="15"/>
  <c r="CG59" i="15"/>
  <c r="Q59" i="15"/>
  <c r="CG58" i="15"/>
  <c r="Q58" i="15"/>
  <c r="CG57" i="15"/>
  <c r="Q57" i="15"/>
  <c r="CG56" i="15"/>
  <c r="Q56" i="15"/>
  <c r="CG55" i="15"/>
  <c r="Q55" i="15"/>
  <c r="CG54" i="15"/>
  <c r="Q54" i="15"/>
  <c r="CG53" i="15"/>
  <c r="Q53" i="15"/>
  <c r="CG52" i="15"/>
  <c r="Q52" i="15"/>
  <c r="CG51" i="15"/>
  <c r="Q51" i="15"/>
  <c r="CG50" i="15"/>
  <c r="Q50" i="15"/>
  <c r="CG49" i="15"/>
  <c r="Q49" i="15"/>
  <c r="CG48" i="15"/>
  <c r="Q48" i="15"/>
  <c r="CG47" i="15"/>
  <c r="Q47" i="15"/>
  <c r="CG46" i="15"/>
  <c r="Q46" i="15"/>
  <c r="CG45" i="15"/>
  <c r="Q45" i="15"/>
  <c r="CG44" i="15"/>
  <c r="Q44" i="15"/>
  <c r="CG43" i="15"/>
  <c r="Q43" i="15"/>
  <c r="CG42" i="15"/>
  <c r="Q42" i="15"/>
  <c r="CG41" i="15"/>
  <c r="Q41" i="15"/>
  <c r="CG40" i="15"/>
  <c r="Q40" i="15"/>
  <c r="CG39" i="15"/>
  <c r="Q39" i="15"/>
  <c r="CG38" i="15"/>
  <c r="Q38" i="15"/>
  <c r="CG37" i="15"/>
  <c r="Q37" i="15"/>
  <c r="CG36" i="15"/>
  <c r="Q36" i="15"/>
  <c r="CG35" i="15"/>
  <c r="Q35" i="15"/>
  <c r="CG34" i="15"/>
  <c r="Q34" i="15"/>
  <c r="CG33" i="15"/>
  <c r="Q33" i="15"/>
  <c r="CG32" i="15"/>
  <c r="Q32" i="15"/>
  <c r="CG31" i="15"/>
  <c r="Q31" i="15"/>
  <c r="CG30" i="15"/>
  <c r="Q30" i="15"/>
  <c r="CG29" i="15"/>
  <c r="Q29" i="15"/>
  <c r="CG28" i="15"/>
  <c r="Q28" i="15"/>
  <c r="CG27" i="15"/>
  <c r="Q27" i="15"/>
  <c r="CG26" i="15"/>
  <c r="Q26" i="15"/>
  <c r="CG25" i="15"/>
  <c r="Q25" i="15"/>
  <c r="CG24" i="15"/>
  <c r="Q24" i="15"/>
  <c r="CG23" i="15"/>
  <c r="Q23" i="15"/>
  <c r="CG22" i="15"/>
  <c r="Q22" i="15"/>
  <c r="CG21" i="15"/>
  <c r="Q21" i="15"/>
  <c r="CG20" i="15"/>
  <c r="Q20" i="15"/>
  <c r="CG19" i="15"/>
  <c r="Q19" i="15"/>
  <c r="Q18" i="15"/>
  <c r="BY18" i="15" s="1"/>
  <c r="Q17" i="15"/>
  <c r="BY17" i="15" s="1"/>
  <c r="Q16" i="15"/>
  <c r="BY16" i="15" s="1"/>
  <c r="Q15" i="15"/>
  <c r="Q14" i="15"/>
  <c r="BY14" i="15" s="1"/>
  <c r="Q13" i="15"/>
  <c r="M18" i="8"/>
  <c r="M17" i="8"/>
  <c r="BY13" i="15" l="1"/>
  <c r="CE13" i="15" s="1"/>
  <c r="BC15" i="15"/>
  <c r="BI15" i="15" s="1"/>
  <c r="BN15" i="15"/>
  <c r="BT15" i="15" s="1"/>
  <c r="V15" i="15"/>
  <c r="AB15" i="15" s="1"/>
  <c r="BY15" i="15"/>
  <c r="CE15" i="15" s="1"/>
  <c r="AG15" i="15"/>
  <c r="AR15" i="15"/>
  <c r="AX15" i="15" s="1"/>
  <c r="CE16" i="15"/>
  <c r="CF16" i="15" s="1"/>
  <c r="CE17" i="15"/>
  <c r="CF17" i="15" s="1"/>
  <c r="CE18" i="15"/>
  <c r="CF18" i="15" s="1"/>
  <c r="CE14" i="15"/>
  <c r="CG16" i="15" l="1"/>
  <c r="CG17" i="15"/>
  <c r="AM13" i="15"/>
  <c r="CF13" i="15" s="1"/>
  <c r="AM14" i="15"/>
  <c r="CF14" i="15" s="1"/>
  <c r="AM15" i="15"/>
  <c r="CF15" i="15" s="1"/>
  <c r="Q13" i="14"/>
  <c r="Q14" i="14"/>
  <c r="Q15" i="14"/>
  <c r="Q16" i="14"/>
  <c r="Q17" i="14"/>
  <c r="Q18" i="14"/>
  <c r="Q19" i="14"/>
  <c r="CG19" i="14"/>
  <c r="Q20" i="14"/>
  <c r="CG20" i="14"/>
  <c r="Q21" i="14"/>
  <c r="CG21" i="14"/>
  <c r="Q22" i="14"/>
  <c r="CG22" i="14"/>
  <c r="Q23" i="14"/>
  <c r="CG23" i="14"/>
  <c r="Q24" i="14"/>
  <c r="CG24" i="14"/>
  <c r="Q25" i="14"/>
  <c r="CG25" i="14"/>
  <c r="Q26" i="14"/>
  <c r="CG26" i="14"/>
  <c r="Q27" i="14"/>
  <c r="CG27" i="14"/>
  <c r="Q28" i="14"/>
  <c r="CG28" i="14"/>
  <c r="Q29" i="14"/>
  <c r="CG29" i="14"/>
  <c r="Q30" i="14"/>
  <c r="CG30" i="14"/>
  <c r="Q31" i="14"/>
  <c r="CG31" i="14"/>
  <c r="Q32" i="14"/>
  <c r="CG32" i="14"/>
  <c r="Q33" i="14"/>
  <c r="CG33" i="14"/>
  <c r="Q34" i="14"/>
  <c r="CG34" i="14"/>
  <c r="Q35" i="14"/>
  <c r="CG35" i="14"/>
  <c r="Q36" i="14"/>
  <c r="CG36" i="14"/>
  <c r="Q37" i="14"/>
  <c r="CG37" i="14"/>
  <c r="Q38" i="14"/>
  <c r="CG38" i="14"/>
  <c r="Q39" i="14"/>
  <c r="CG39" i="14"/>
  <c r="Q40" i="14"/>
  <c r="CG40" i="14"/>
  <c r="Q41" i="14"/>
  <c r="CG41" i="14"/>
  <c r="Q42" i="14"/>
  <c r="CG42" i="14"/>
  <c r="Q43" i="14"/>
  <c r="CG43" i="14"/>
  <c r="Q44" i="14"/>
  <c r="CG44" i="14"/>
  <c r="Q45" i="14"/>
  <c r="CG45" i="14"/>
  <c r="Q46" i="14"/>
  <c r="CG46" i="14"/>
  <c r="Q47" i="14"/>
  <c r="CG47" i="14"/>
  <c r="Q48" i="14"/>
  <c r="CG48" i="14"/>
  <c r="Q49" i="14"/>
  <c r="CG49" i="14"/>
  <c r="Q50" i="14"/>
  <c r="CG50" i="14"/>
  <c r="Q51" i="14"/>
  <c r="CG51" i="14"/>
  <c r="Q52" i="14"/>
  <c r="CG52" i="14"/>
  <c r="Q53" i="14"/>
  <c r="CG53" i="14"/>
  <c r="Q54" i="14"/>
  <c r="CG54" i="14"/>
  <c r="Q55" i="14"/>
  <c r="CG55" i="14"/>
  <c r="Q56" i="14"/>
  <c r="CG56" i="14"/>
  <c r="Q57" i="14"/>
  <c r="CG57" i="14"/>
  <c r="Q58" i="14"/>
  <c r="CG58" i="14"/>
  <c r="Q59" i="14"/>
  <c r="CG59" i="14"/>
  <c r="Q60" i="14"/>
  <c r="CG60" i="14"/>
  <c r="Q61" i="14"/>
  <c r="CG61" i="14"/>
  <c r="Q62" i="14"/>
  <c r="CG62" i="14"/>
  <c r="Q63" i="14"/>
  <c r="CG63" i="14"/>
  <c r="Q64" i="14"/>
  <c r="CG64" i="14"/>
  <c r="Q65" i="14"/>
  <c r="CG65" i="14"/>
  <c r="Q66" i="14"/>
  <c r="CG66" i="14"/>
  <c r="Q67" i="14"/>
  <c r="CG67" i="14"/>
  <c r="Q68" i="14"/>
  <c r="CG68" i="14"/>
  <c r="Q69" i="14"/>
  <c r="CG69" i="14"/>
  <c r="Q70" i="14"/>
  <c r="CG70" i="14"/>
  <c r="Q71" i="14"/>
  <c r="CG71" i="14"/>
  <c r="Q72" i="14"/>
  <c r="CG72" i="14"/>
  <c r="Q73" i="14"/>
  <c r="CG73" i="14"/>
  <c r="Q74" i="14"/>
  <c r="CG74" i="14"/>
  <c r="Q75" i="14"/>
  <c r="CG75" i="14"/>
  <c r="Q76" i="14"/>
  <c r="CG76" i="14"/>
  <c r="Q77" i="14"/>
  <c r="CG77" i="14"/>
  <c r="Q78" i="14"/>
  <c r="CG78" i="14"/>
  <c r="Q79" i="14"/>
  <c r="CG79" i="14"/>
  <c r="Q80" i="14"/>
  <c r="CG80" i="14"/>
  <c r="Q81" i="14"/>
  <c r="CG81" i="14"/>
  <c r="Q82" i="14"/>
  <c r="CG82" i="14"/>
  <c r="Q83" i="14"/>
  <c r="CG83" i="14"/>
  <c r="Q84" i="14"/>
  <c r="CG84" i="14"/>
  <c r="Q85" i="14"/>
  <c r="CG85" i="14"/>
  <c r="Q86" i="14"/>
  <c r="CG86" i="14"/>
  <c r="Q87" i="14"/>
  <c r="CG87" i="14"/>
  <c r="Q88" i="14"/>
  <c r="CG88" i="14"/>
  <c r="Q89" i="14"/>
  <c r="CG89" i="14"/>
  <c r="Q90" i="14"/>
  <c r="CG90" i="14"/>
  <c r="Q91" i="14"/>
  <c r="CG91" i="14"/>
  <c r="Q92" i="14"/>
  <c r="CG92" i="14"/>
  <c r="Q93" i="14"/>
  <c r="CG93" i="14"/>
  <c r="Q94" i="14"/>
  <c r="CG94" i="14"/>
  <c r="Q95" i="14"/>
  <c r="CG95" i="14"/>
  <c r="Q96" i="14"/>
  <c r="CG96" i="14"/>
  <c r="Q97" i="14"/>
  <c r="CG97" i="14"/>
  <c r="Q98" i="14"/>
  <c r="CG98" i="14"/>
  <c r="Q99" i="14"/>
  <c r="CG99" i="14"/>
  <c r="Q100" i="14"/>
  <c r="CG100" i="14"/>
  <c r="Q101" i="14"/>
  <c r="CG101" i="14"/>
  <c r="Q102" i="14"/>
  <c r="CG102" i="14"/>
  <c r="Q103" i="14"/>
  <c r="CG103" i="14"/>
  <c r="Q104" i="14"/>
  <c r="CG104" i="14"/>
  <c r="Q105" i="14"/>
  <c r="CG105" i="14"/>
  <c r="Q106" i="14"/>
  <c r="CG106" i="14"/>
  <c r="Q107" i="14"/>
  <c r="CG107" i="14"/>
  <c r="Q108" i="14"/>
  <c r="CG108" i="14"/>
  <c r="Q109" i="14"/>
  <c r="CG109" i="14"/>
  <c r="Q110" i="14"/>
  <c r="CG110" i="14"/>
  <c r="Q111" i="14"/>
  <c r="CG111" i="14"/>
  <c r="Q112" i="14"/>
  <c r="CG112" i="14"/>
  <c r="Q113" i="14"/>
  <c r="CG113" i="14"/>
  <c r="Q114" i="14"/>
  <c r="CG114" i="14"/>
  <c r="Q115" i="14"/>
  <c r="CG115" i="14"/>
  <c r="Q116" i="14"/>
  <c r="CG116" i="14"/>
  <c r="Q117" i="14"/>
  <c r="CG117" i="14"/>
  <c r="Q118" i="14"/>
  <c r="CG118" i="14"/>
  <c r="Q119" i="14"/>
  <c r="CG119" i="14"/>
  <c r="Q120" i="14"/>
  <c r="CG120" i="14"/>
  <c r="Q121" i="14"/>
  <c r="CG121" i="14"/>
  <c r="Q122" i="14"/>
  <c r="CG122" i="14"/>
  <c r="Q123" i="14"/>
  <c r="CG123" i="14"/>
  <c r="Q124" i="14"/>
  <c r="CG124" i="14"/>
  <c r="Q125" i="14"/>
  <c r="CG125" i="14"/>
  <c r="Q126" i="14"/>
  <c r="CG126" i="14"/>
  <c r="Q127" i="14"/>
  <c r="CG127" i="14"/>
  <c r="Q128" i="14"/>
  <c r="CG128" i="14"/>
  <c r="Q129" i="14"/>
  <c r="CG129" i="14"/>
  <c r="Q130" i="14"/>
  <c r="CG130" i="14"/>
  <c r="Q131" i="14"/>
  <c r="CG131" i="14"/>
  <c r="Q132" i="14"/>
  <c r="CG132" i="14"/>
  <c r="Q133" i="14"/>
  <c r="CG133" i="14"/>
  <c r="Q134" i="14"/>
  <c r="CG134" i="14"/>
  <c r="Q135" i="14"/>
  <c r="CG135" i="14"/>
  <c r="Q136" i="14"/>
  <c r="CG136" i="14"/>
  <c r="Q137" i="14"/>
  <c r="CG137" i="14"/>
  <c r="Q138" i="14"/>
  <c r="CG138" i="14"/>
  <c r="Q139" i="14"/>
  <c r="CG139" i="14"/>
  <c r="Q140" i="14"/>
  <c r="CG140" i="14"/>
  <c r="Q141" i="14"/>
  <c r="CG141" i="14"/>
  <c r="Q142" i="14"/>
  <c r="CG142" i="14"/>
  <c r="Q143" i="14"/>
  <c r="CG143" i="14"/>
  <c r="Q144" i="14"/>
  <c r="CG144" i="14"/>
  <c r="Q145" i="14"/>
  <c r="CG145" i="14"/>
  <c r="Q146" i="14"/>
  <c r="CG146" i="14"/>
  <c r="Q147" i="14"/>
  <c r="CG147" i="14"/>
  <c r="Q148" i="14"/>
  <c r="CG148" i="14"/>
  <c r="Q149" i="14"/>
  <c r="CG149" i="14"/>
  <c r="Q150" i="14"/>
  <c r="CG150" i="14"/>
  <c r="Q151" i="14"/>
  <c r="CG151" i="14"/>
  <c r="Q152" i="14"/>
  <c r="CG152" i="14"/>
  <c r="Q153" i="14"/>
  <c r="CG153" i="14"/>
  <c r="Q154" i="14"/>
  <c r="CG154" i="14"/>
  <c r="Q155" i="14"/>
  <c r="CG155" i="14"/>
  <c r="Q156" i="14"/>
  <c r="CG156" i="14"/>
  <c r="Q157" i="14"/>
  <c r="CG157" i="14"/>
  <c r="Q158" i="14"/>
  <c r="CG158" i="14"/>
  <c r="Q159" i="14"/>
  <c r="CG159" i="14"/>
  <c r="Q160" i="14"/>
  <c r="CG160" i="14"/>
  <c r="Q161" i="14"/>
  <c r="CG161" i="14"/>
  <c r="Q162" i="14"/>
  <c r="CG162" i="14"/>
  <c r="Q163" i="14"/>
  <c r="CG163" i="14"/>
  <c r="Q164" i="14"/>
  <c r="CG164" i="14"/>
  <c r="Q165" i="14"/>
  <c r="CG165" i="14"/>
  <c r="Q166" i="14"/>
  <c r="CG166" i="14"/>
  <c r="Q167" i="14"/>
  <c r="CG167" i="14"/>
  <c r="Q168" i="14"/>
  <c r="CG168" i="14"/>
  <c r="Q169" i="14"/>
  <c r="CG169" i="14"/>
  <c r="Q170" i="14"/>
  <c r="CG170" i="14"/>
  <c r="Q171" i="14"/>
  <c r="CG171" i="14"/>
  <c r="Q172" i="14"/>
  <c r="CG172" i="14"/>
  <c r="Q173" i="14"/>
  <c r="CG173" i="14"/>
  <c r="Q174" i="14"/>
  <c r="CG174" i="14"/>
  <c r="Q175" i="14"/>
  <c r="CG175" i="14"/>
  <c r="Q176" i="14"/>
  <c r="CG176" i="14"/>
  <c r="Q177" i="14"/>
  <c r="CG177" i="14"/>
  <c r="Q178" i="14"/>
  <c r="CG178" i="14"/>
  <c r="Q179" i="14"/>
  <c r="CG179" i="14"/>
  <c r="Q180" i="14"/>
  <c r="CG180" i="14"/>
  <c r="Q181" i="14"/>
  <c r="CG181" i="14"/>
  <c r="Q182" i="14"/>
  <c r="CG182" i="14"/>
  <c r="Q183" i="14"/>
  <c r="CG183" i="14"/>
  <c r="Q184" i="14"/>
  <c r="CG184" i="14"/>
  <c r="Q185" i="14"/>
  <c r="CG185" i="14"/>
  <c r="Q186" i="14"/>
  <c r="CG186" i="14"/>
  <c r="Q187" i="14"/>
  <c r="CG187" i="14"/>
  <c r="Q188" i="14"/>
  <c r="CG188" i="14"/>
  <c r="Q189" i="14"/>
  <c r="CG189" i="14"/>
  <c r="Q190" i="14"/>
  <c r="CG190" i="14"/>
  <c r="Q191" i="14"/>
  <c r="CG191" i="14"/>
  <c r="Q192" i="14"/>
  <c r="CG192" i="14"/>
  <c r="Q193" i="14"/>
  <c r="CG193" i="14"/>
  <c r="Q194" i="14"/>
  <c r="CG194" i="14"/>
  <c r="Q195" i="14"/>
  <c r="CG195" i="14"/>
  <c r="Q196" i="14"/>
  <c r="CG196" i="14"/>
  <c r="Q197" i="14"/>
  <c r="CG197" i="14"/>
  <c r="Q198" i="14"/>
  <c r="CG198" i="14"/>
  <c r="Q199" i="14"/>
  <c r="CG199" i="14"/>
  <c r="Q200" i="14"/>
  <c r="CG200" i="14"/>
  <c r="Q201" i="14"/>
  <c r="CG201" i="14"/>
  <c r="Q202" i="14"/>
  <c r="CG202" i="14"/>
  <c r="Q203" i="14"/>
  <c r="CG203" i="14"/>
  <c r="Q204" i="14"/>
  <c r="CG204" i="14"/>
  <c r="Q205" i="14"/>
  <c r="CG205" i="14"/>
  <c r="Q206" i="14"/>
  <c r="CG206" i="14"/>
  <c r="Q207" i="14"/>
  <c r="CG207" i="14"/>
  <c r="Q208" i="14"/>
  <c r="CG208" i="14"/>
  <c r="Q209" i="14"/>
  <c r="CG209" i="14"/>
  <c r="Q210" i="14"/>
  <c r="CG210" i="14"/>
  <c r="Q211" i="14"/>
  <c r="CG211" i="14"/>
  <c r="Q212" i="14"/>
  <c r="CG212" i="14"/>
  <c r="Q213" i="14"/>
  <c r="CG213" i="14"/>
  <c r="Q214" i="14"/>
  <c r="CG214" i="14"/>
  <c r="Q215" i="14"/>
  <c r="CG215" i="14"/>
  <c r="Q216" i="14"/>
  <c r="CG216" i="14"/>
  <c r="Q217" i="14"/>
  <c r="CG217" i="14"/>
  <c r="Q218" i="14"/>
  <c r="CG218" i="14"/>
  <c r="Q219" i="14"/>
  <c r="CG219" i="14"/>
  <c r="Q220" i="14"/>
  <c r="CG220" i="14"/>
  <c r="Q221" i="14"/>
  <c r="CG221" i="14"/>
  <c r="Q222" i="14"/>
  <c r="CG222" i="14"/>
  <c r="Q223" i="14"/>
  <c r="CG223" i="14"/>
  <c r="Q224" i="14"/>
  <c r="CG224" i="14"/>
  <c r="Q225" i="14"/>
  <c r="CG225" i="14"/>
  <c r="Q226" i="14"/>
  <c r="CG226" i="14"/>
  <c r="Q227" i="14"/>
  <c r="CG227" i="14"/>
  <c r="Q228" i="14"/>
  <c r="CG228" i="14"/>
  <c r="Q229" i="14"/>
  <c r="CG229" i="14"/>
  <c r="Q230" i="14"/>
  <c r="CG230" i="14"/>
  <c r="Q231" i="14"/>
  <c r="CG231" i="14"/>
  <c r="Q232" i="14"/>
  <c r="CG232" i="14"/>
  <c r="Q233" i="14"/>
  <c r="CG233" i="14"/>
  <c r="Q234" i="14"/>
  <c r="CG234" i="14"/>
  <c r="Q235" i="14"/>
  <c r="CG235" i="14"/>
  <c r="Q236" i="14"/>
  <c r="CG236" i="14"/>
  <c r="Q237" i="14"/>
  <c r="CG237" i="14"/>
  <c r="Q238" i="14"/>
  <c r="CG238" i="14"/>
  <c r="Q239" i="14"/>
  <c r="CG239" i="14"/>
  <c r="Q240" i="14"/>
  <c r="CG240" i="14"/>
  <c r="Q241" i="14"/>
  <c r="CG241" i="14"/>
  <c r="Q242" i="14"/>
  <c r="CG242" i="14"/>
  <c r="Q243" i="14"/>
  <c r="CG243" i="14"/>
  <c r="Q244" i="14"/>
  <c r="CG244" i="14"/>
  <c r="Q245" i="14"/>
  <c r="CG245" i="14"/>
  <c r="Q246" i="14"/>
  <c r="CG246" i="14"/>
  <c r="Q247" i="14"/>
  <c r="CG247" i="14"/>
  <c r="Q248" i="14"/>
  <c r="CG248" i="14"/>
  <c r="Q249" i="14"/>
  <c r="CG249" i="14"/>
  <c r="Q250" i="14"/>
  <c r="CG250" i="14"/>
  <c r="Q251" i="14"/>
  <c r="CG251" i="14"/>
  <c r="Q252" i="14"/>
  <c r="CG252" i="14"/>
  <c r="Q253" i="14"/>
  <c r="CG253" i="14"/>
  <c r="Q254" i="14"/>
  <c r="CG254" i="14"/>
  <c r="Q255" i="14"/>
  <c r="CG255" i="14"/>
  <c r="Q256" i="14"/>
  <c r="CG256" i="14"/>
  <c r="Q257" i="14"/>
  <c r="CG257" i="14"/>
  <c r="Q258" i="14"/>
  <c r="CG258" i="14"/>
  <c r="Q259" i="14"/>
  <c r="CG259" i="14"/>
  <c r="Q260" i="14"/>
  <c r="CG260" i="14"/>
  <c r="Q261" i="14"/>
  <c r="CG261" i="14"/>
  <c r="Q262" i="14"/>
  <c r="CG262" i="14"/>
  <c r="Q263" i="14"/>
  <c r="CG263" i="14"/>
  <c r="Q264" i="14"/>
  <c r="CG264" i="14"/>
  <c r="Q265" i="14"/>
  <c r="CG265" i="14"/>
  <c r="Q266" i="14"/>
  <c r="CG266" i="14"/>
  <c r="Q267" i="14"/>
  <c r="CG267" i="14"/>
  <c r="Q268" i="14"/>
  <c r="CG268" i="14"/>
  <c r="Q269" i="14"/>
  <c r="CG269" i="14"/>
  <c r="Q270" i="14"/>
  <c r="CG270" i="14"/>
  <c r="Q271" i="14"/>
  <c r="CG271" i="14"/>
  <c r="Q272" i="14"/>
  <c r="CG272" i="14"/>
  <c r="Q273" i="14"/>
  <c r="CG273" i="14"/>
  <c r="Q274" i="14"/>
  <c r="CG274" i="14"/>
  <c r="Q275" i="14"/>
  <c r="CG275" i="14"/>
  <c r="Q276" i="14"/>
  <c r="CG276" i="14"/>
  <c r="Q277" i="14"/>
  <c r="CG277" i="14"/>
  <c r="Q278" i="14"/>
  <c r="CG278" i="14"/>
  <c r="Q279" i="14"/>
  <c r="CG279" i="14"/>
  <c r="Q280" i="14"/>
  <c r="CG280" i="14"/>
  <c r="Q281" i="14"/>
  <c r="CG281" i="14"/>
  <c r="Q282" i="14"/>
  <c r="CG282" i="14"/>
  <c r="Q283" i="14"/>
  <c r="CG283" i="14"/>
  <c r="Q284" i="14"/>
  <c r="CG284" i="14"/>
  <c r="Q285" i="14"/>
  <c r="CG285" i="14"/>
  <c r="Q286" i="14"/>
  <c r="CG286" i="14"/>
  <c r="Q287" i="14"/>
  <c r="CG287" i="14"/>
  <c r="Q288" i="14"/>
  <c r="CG288" i="14"/>
  <c r="Q289" i="14"/>
  <c r="CG289" i="14"/>
  <c r="Q290" i="14"/>
  <c r="CG290" i="14"/>
  <c r="Q291" i="14"/>
  <c r="CG291" i="14"/>
  <c r="Q292" i="14"/>
  <c r="CG292" i="14"/>
  <c r="Q293" i="14"/>
  <c r="CG293" i="14"/>
  <c r="Q294" i="14"/>
  <c r="CG294" i="14"/>
  <c r="Q295" i="14"/>
  <c r="CG295" i="14"/>
  <c r="Q296" i="14"/>
  <c r="CG296" i="14"/>
  <c r="Q297" i="14"/>
  <c r="CG297" i="14"/>
  <c r="Q298" i="14"/>
  <c r="CG298" i="14"/>
  <c r="Q299" i="14"/>
  <c r="CG299" i="14"/>
  <c r="Q300" i="14"/>
  <c r="CG300" i="14"/>
  <c r="Q301" i="14"/>
  <c r="CG301" i="14"/>
  <c r="Q302" i="14"/>
  <c r="CG302" i="14"/>
  <c r="Q303" i="14"/>
  <c r="CG303" i="14"/>
  <c r="Q304" i="14"/>
  <c r="CG304" i="14"/>
  <c r="Q305" i="14"/>
  <c r="CG305" i="14"/>
  <c r="Q306" i="14"/>
  <c r="CG306" i="14"/>
  <c r="Q307" i="14"/>
  <c r="CG307" i="14"/>
  <c r="Q308" i="14"/>
  <c r="CG308" i="14"/>
  <c r="Q309" i="14"/>
  <c r="CG309" i="14"/>
  <c r="Q310" i="14"/>
  <c r="CG310" i="14"/>
  <c r="Q311" i="14"/>
  <c r="CG311" i="14"/>
  <c r="Q312" i="14"/>
  <c r="CG312" i="14"/>
  <c r="Q313" i="14"/>
  <c r="CG313" i="14"/>
  <c r="Q314" i="14"/>
  <c r="CG314" i="14"/>
  <c r="Q315" i="14"/>
  <c r="CG315" i="14"/>
  <c r="Q316" i="14"/>
  <c r="CG316" i="14"/>
  <c r="Q317" i="14"/>
  <c r="CG317" i="14"/>
  <c r="Q318" i="14"/>
  <c r="CG318" i="14"/>
  <c r="Q319" i="14"/>
  <c r="CG319" i="14"/>
  <c r="Q320" i="14"/>
  <c r="CG320" i="14"/>
  <c r="Q321" i="14"/>
  <c r="CG321" i="14"/>
  <c r="Q322" i="14"/>
  <c r="CG322" i="14"/>
  <c r="Q323" i="14"/>
  <c r="CG323" i="14"/>
  <c r="Q324" i="14"/>
  <c r="CG324" i="14"/>
  <c r="Q325" i="14"/>
  <c r="CG325" i="14"/>
  <c r="Q326" i="14"/>
  <c r="CG326" i="14"/>
  <c r="Q327" i="14"/>
  <c r="CG327" i="14"/>
  <c r="Q328" i="14"/>
  <c r="CG328" i="14"/>
  <c r="Q329" i="14"/>
  <c r="CG329" i="14"/>
  <c r="Q330" i="14"/>
  <c r="CG330" i="14"/>
  <c r="Q331" i="14"/>
  <c r="CG331" i="14"/>
  <c r="Q332" i="14"/>
  <c r="CG332" i="14"/>
  <c r="Q333" i="14"/>
  <c r="CG333" i="14"/>
  <c r="Q334" i="14"/>
  <c r="CG334" i="14"/>
  <c r="Q335" i="14"/>
  <c r="CG335" i="14"/>
  <c r="Q336" i="14"/>
  <c r="CG336" i="14"/>
  <c r="Q337" i="14"/>
  <c r="CG337" i="14"/>
  <c r="Q338" i="14"/>
  <c r="CG338" i="14"/>
  <c r="Q339" i="14"/>
  <c r="CG339" i="14"/>
  <c r="Q340" i="14"/>
  <c r="CG340" i="14"/>
  <c r="Q341" i="14"/>
  <c r="CG341" i="14"/>
  <c r="Q342" i="14"/>
  <c r="CG342" i="14"/>
  <c r="Q343" i="14"/>
  <c r="CG343" i="14"/>
  <c r="Q344" i="14"/>
  <c r="CG344" i="14"/>
  <c r="Q345" i="14"/>
  <c r="CG345" i="14"/>
  <c r="Q346" i="14"/>
  <c r="CG346" i="14"/>
  <c r="Q347" i="14"/>
  <c r="CG347" i="14"/>
  <c r="Q348" i="14"/>
  <c r="CG348" i="14"/>
  <c r="Q349" i="14"/>
  <c r="CG349" i="14"/>
  <c r="Q350" i="14"/>
  <c r="CG350" i="14"/>
  <c r="Q351" i="14"/>
  <c r="CG351" i="14"/>
  <c r="Q352" i="14"/>
  <c r="CG352" i="14"/>
  <c r="Q353" i="14"/>
  <c r="CG353" i="14"/>
  <c r="Q354" i="14"/>
  <c r="CG354" i="14"/>
  <c r="Q355" i="14"/>
  <c r="CG355" i="14"/>
  <c r="Q356" i="14"/>
  <c r="CG356" i="14"/>
  <c r="Q357" i="14"/>
  <c r="CG357" i="14"/>
  <c r="Q358" i="14"/>
  <c r="CG358" i="14"/>
  <c r="Q359" i="14"/>
  <c r="CG359" i="14"/>
  <c r="Q360" i="14"/>
  <c r="CG360" i="14"/>
  <c r="Q361" i="14"/>
  <c r="CG361" i="14"/>
  <c r="Q362" i="14"/>
  <c r="CG362" i="14"/>
  <c r="Q363" i="14"/>
  <c r="CG363" i="14"/>
  <c r="Q364" i="14"/>
  <c r="CG364" i="14"/>
  <c r="Q365" i="14"/>
  <c r="CG365" i="14"/>
  <c r="Q366" i="14"/>
  <c r="CG366" i="14"/>
  <c r="Q367" i="14"/>
  <c r="CG367" i="14"/>
  <c r="Q368" i="14"/>
  <c r="CG368" i="14"/>
  <c r="Q369" i="14"/>
  <c r="CG369" i="14"/>
  <c r="Q370" i="14"/>
  <c r="CG370" i="14"/>
  <c r="Q371" i="14"/>
  <c r="CG371" i="14"/>
  <c r="Q372" i="14"/>
  <c r="CG372" i="14"/>
  <c r="Q373" i="14"/>
  <c r="CG373" i="14"/>
  <c r="Q374" i="14"/>
  <c r="CG374" i="14"/>
  <c r="Q375" i="14"/>
  <c r="CG375" i="14"/>
  <c r="Q376" i="14"/>
  <c r="CG376" i="14"/>
  <c r="Q377" i="14"/>
  <c r="CG377" i="14"/>
  <c r="Q378" i="14"/>
  <c r="CG378" i="14"/>
  <c r="Q379" i="14"/>
  <c r="CG379" i="14"/>
  <c r="Q380" i="14"/>
  <c r="CG380" i="14"/>
  <c r="Q381" i="14"/>
  <c r="CG381" i="14"/>
  <c r="Q382" i="14"/>
  <c r="CG382" i="14"/>
  <c r="Q383" i="14"/>
  <c r="CG383" i="14"/>
  <c r="Q384" i="14"/>
  <c r="CG384" i="14"/>
  <c r="Q385" i="14"/>
  <c r="CG385" i="14"/>
  <c r="Q386" i="14"/>
  <c r="CG386" i="14"/>
  <c r="Q387" i="14"/>
  <c r="CG387" i="14"/>
  <c r="Q388" i="14"/>
  <c r="CG388" i="14"/>
  <c r="Q389" i="14"/>
  <c r="CG389" i="14"/>
  <c r="Q390" i="14"/>
  <c r="CG390" i="14"/>
  <c r="Q391" i="14"/>
  <c r="CG391" i="14"/>
  <c r="Q392" i="14"/>
  <c r="CG392" i="14"/>
  <c r="Q393" i="14"/>
  <c r="CG393" i="14"/>
  <c r="Q394" i="14"/>
  <c r="CG394" i="14"/>
  <c r="Q395" i="14"/>
  <c r="CG395" i="14"/>
  <c r="Q396" i="14"/>
  <c r="CG396" i="14"/>
  <c r="Q397" i="14"/>
  <c r="CG397" i="14"/>
  <c r="Q398" i="14"/>
  <c r="CG398" i="14"/>
  <c r="Q399" i="14"/>
  <c r="CG399" i="14"/>
  <c r="Q400" i="14"/>
  <c r="CG400" i="14"/>
  <c r="Q401" i="14"/>
  <c r="CG401" i="14"/>
  <c r="Q402" i="14"/>
  <c r="CG402" i="14"/>
  <c r="Q403" i="14"/>
  <c r="CG403" i="14"/>
  <c r="Q404" i="14"/>
  <c r="CG404" i="14"/>
  <c r="Q405" i="14"/>
  <c r="CG405" i="14"/>
  <c r="Q406" i="14"/>
  <c r="CG406" i="14"/>
  <c r="Q407" i="14"/>
  <c r="CG407" i="14"/>
  <c r="Q408" i="14"/>
  <c r="CG408" i="14"/>
  <c r="Q409" i="14"/>
  <c r="CG409" i="14"/>
  <c r="Q410" i="14"/>
  <c r="CG410" i="14"/>
  <c r="Q411" i="14"/>
  <c r="CG411" i="14"/>
  <c r="Q412" i="14"/>
  <c r="CG412" i="14"/>
  <c r="Q413" i="14"/>
  <c r="CG413" i="14"/>
  <c r="Q414" i="14"/>
  <c r="CG414" i="14"/>
  <c r="Q415" i="14"/>
  <c r="CG415" i="14"/>
  <c r="Q416" i="14"/>
  <c r="CG416" i="14"/>
  <c r="Q417" i="14"/>
  <c r="CG417" i="14"/>
  <c r="Q418" i="14"/>
  <c r="CG418" i="14"/>
  <c r="Q419" i="14"/>
  <c r="CG419" i="14"/>
  <c r="Q420" i="14"/>
  <c r="CG420" i="14"/>
  <c r="Q421" i="14"/>
  <c r="CG421" i="14"/>
  <c r="Q422" i="14"/>
  <c r="CG422" i="14"/>
  <c r="Q423" i="14"/>
  <c r="CG423" i="14"/>
  <c r="Q424" i="14"/>
  <c r="CG424" i="14"/>
  <c r="Q425" i="14"/>
  <c r="CG425" i="14"/>
  <c r="Q426" i="14"/>
  <c r="CG426" i="14"/>
  <c r="Q427" i="14"/>
  <c r="CG427" i="14"/>
  <c r="Q428" i="14"/>
  <c r="CG428" i="14"/>
  <c r="Q429" i="14"/>
  <c r="CG429" i="14"/>
  <c r="Q430" i="14"/>
  <c r="CG430" i="14"/>
  <c r="Q431" i="14"/>
  <c r="CG431" i="14"/>
  <c r="Q432" i="14"/>
  <c r="CG432" i="14"/>
  <c r="Q433" i="14"/>
  <c r="CG433" i="14"/>
  <c r="Q434" i="14"/>
  <c r="CG434" i="14"/>
  <c r="Q435" i="14"/>
  <c r="CG435" i="14"/>
  <c r="Q436" i="14"/>
  <c r="CG436" i="14"/>
  <c r="Q437" i="14"/>
  <c r="CG437" i="14"/>
  <c r="Q438" i="14"/>
  <c r="CG438" i="14"/>
  <c r="Q439" i="14"/>
  <c r="CG439" i="14"/>
  <c r="Q440" i="14"/>
  <c r="CG440" i="14"/>
  <c r="Q441" i="14"/>
  <c r="CG441" i="14"/>
  <c r="Q442" i="14"/>
  <c r="CG442" i="14"/>
  <c r="Q443" i="14"/>
  <c r="CG443" i="14"/>
  <c r="Q444" i="14"/>
  <c r="CG444" i="14"/>
  <c r="Q445" i="14"/>
  <c r="CG445" i="14"/>
  <c r="Q446" i="14"/>
  <c r="CG446" i="14"/>
  <c r="Q447" i="14"/>
  <c r="CG447" i="14"/>
  <c r="Q448" i="14"/>
  <c r="CG448" i="14"/>
  <c r="Q449" i="14"/>
  <c r="CG449" i="14"/>
  <c r="Q450" i="14"/>
  <c r="CG450" i="14"/>
  <c r="Q451" i="14"/>
  <c r="CG451" i="14"/>
  <c r="Q452" i="14"/>
  <c r="CG452" i="14"/>
  <c r="Q453" i="14"/>
  <c r="CG453" i="14"/>
  <c r="Q454" i="14"/>
  <c r="CG454" i="14"/>
  <c r="Q455" i="14"/>
  <c r="CG455" i="14"/>
  <c r="Q456" i="14"/>
  <c r="CG456" i="14"/>
  <c r="Q457" i="14"/>
  <c r="CG457" i="14"/>
  <c r="Q458" i="14"/>
  <c r="CG458" i="14"/>
  <c r="Q459" i="14"/>
  <c r="CG459" i="14"/>
  <c r="Q460" i="14"/>
  <c r="CG460" i="14"/>
  <c r="Q461" i="14"/>
  <c r="CG461" i="14"/>
  <c r="Q462" i="14"/>
  <c r="CG462" i="14"/>
  <c r="Q463" i="14"/>
  <c r="CG463" i="14"/>
  <c r="Q464" i="14"/>
  <c r="CG464" i="14"/>
  <c r="Q465" i="14"/>
  <c r="CG465" i="14"/>
  <c r="Q466" i="14"/>
  <c r="CG466" i="14"/>
  <c r="Q467" i="14"/>
  <c r="CG467" i="14"/>
  <c r="Q468" i="14"/>
  <c r="CG468" i="14"/>
  <c r="Q469" i="14"/>
  <c r="CG469" i="14"/>
  <c r="Q470" i="14"/>
  <c r="CG470" i="14"/>
  <c r="Q471" i="14"/>
  <c r="CG471" i="14"/>
  <c r="Q472" i="14"/>
  <c r="CG472" i="14"/>
  <c r="Q473" i="14"/>
  <c r="CG473" i="14"/>
  <c r="Q474" i="14"/>
  <c r="CG474" i="14"/>
  <c r="Q475" i="14"/>
  <c r="CG475" i="14"/>
  <c r="Q476" i="14"/>
  <c r="CG476" i="14"/>
  <c r="Q477" i="14"/>
  <c r="CG477" i="14"/>
  <c r="Q478" i="14"/>
  <c r="CG478" i="14"/>
  <c r="Q479" i="14"/>
  <c r="CG479" i="14"/>
  <c r="Q480" i="14"/>
  <c r="CG480" i="14"/>
  <c r="Q481" i="14"/>
  <c r="CG481" i="14"/>
  <c r="Q482" i="14"/>
  <c r="CG482" i="14"/>
  <c r="Q483" i="14"/>
  <c r="CG483" i="14"/>
  <c r="Q484" i="14"/>
  <c r="CG484" i="14"/>
  <c r="Q485" i="14"/>
  <c r="CG485" i="14"/>
  <c r="Q486" i="14"/>
  <c r="CG486" i="14"/>
  <c r="Q487" i="14"/>
  <c r="CG487" i="14"/>
  <c r="Q488" i="14"/>
  <c r="CG488" i="14"/>
  <c r="Q489" i="14"/>
  <c r="CG489" i="14"/>
  <c r="Q490" i="14"/>
  <c r="CG490" i="14"/>
  <c r="Q491" i="14"/>
  <c r="CG491" i="14"/>
  <c r="Q492" i="14"/>
  <c r="CG492" i="14"/>
  <c r="Q493" i="14"/>
  <c r="CG493" i="14"/>
  <c r="Q494" i="14"/>
  <c r="CG494" i="14"/>
  <c r="Q495" i="14"/>
  <c r="CG495" i="14"/>
  <c r="Q496" i="14"/>
  <c r="CG496" i="14"/>
  <c r="Q497" i="14"/>
  <c r="CG497" i="14"/>
  <c r="Q498" i="14"/>
  <c r="CG498" i="14"/>
  <c r="Q499" i="14"/>
  <c r="CG499" i="14"/>
  <c r="Q500" i="14"/>
  <c r="CG500" i="14"/>
  <c r="Q501" i="14"/>
  <c r="CG501" i="14"/>
  <c r="Q502" i="14"/>
  <c r="CG502" i="14"/>
  <c r="Q503" i="14"/>
  <c r="CG503" i="14"/>
  <c r="Q504" i="14"/>
  <c r="CG504" i="14"/>
  <c r="Q505" i="14"/>
  <c r="CG505" i="14"/>
  <c r="Q506" i="14"/>
  <c r="CG506" i="14"/>
  <c r="Q507" i="14"/>
  <c r="CG507" i="14"/>
  <c r="Q508" i="14"/>
  <c r="CG508" i="14"/>
  <c r="Q509" i="14"/>
  <c r="CG509" i="14"/>
  <c r="Q510" i="14"/>
  <c r="CG510" i="14"/>
  <c r="Q511" i="14"/>
  <c r="CG511" i="14"/>
  <c r="Q512" i="14"/>
  <c r="CG512" i="14"/>
  <c r="Q513" i="14"/>
  <c r="CG513" i="14"/>
  <c r="Q514" i="14"/>
  <c r="CG514" i="14"/>
  <c r="Q515" i="14"/>
  <c r="CG515" i="14"/>
  <c r="Q516" i="14"/>
  <c r="CG516" i="14"/>
  <c r="Q517" i="14"/>
  <c r="CG517" i="14"/>
  <c r="Q518" i="14"/>
  <c r="CG518" i="14"/>
  <c r="Q519" i="14"/>
  <c r="CG519" i="14"/>
  <c r="Q520" i="14"/>
  <c r="CG520" i="14"/>
  <c r="Q521" i="14"/>
  <c r="CG521" i="14"/>
  <c r="Q522" i="14"/>
  <c r="CG522" i="14"/>
  <c r="Q523" i="14"/>
  <c r="CG523" i="14"/>
  <c r="Q524" i="14"/>
  <c r="CG524" i="14"/>
  <c r="Q525" i="14"/>
  <c r="CG525" i="14"/>
  <c r="Q526" i="14"/>
  <c r="CG526" i="14"/>
  <c r="Q527" i="14"/>
  <c r="CG527" i="14"/>
  <c r="Q528" i="14"/>
  <c r="CG528" i="14"/>
  <c r="Q529" i="14"/>
  <c r="CG529" i="14"/>
  <c r="Q530" i="14"/>
  <c r="CG530" i="14"/>
  <c r="Q531" i="14"/>
  <c r="CG531" i="14"/>
  <c r="Q532" i="14"/>
  <c r="CG532" i="14"/>
  <c r="Q533" i="14"/>
  <c r="CG533" i="14"/>
  <c r="Q534" i="14"/>
  <c r="CG534" i="14"/>
  <c r="Q535" i="14"/>
  <c r="CG535" i="14"/>
  <c r="Q536" i="14"/>
  <c r="CG536" i="14"/>
  <c r="Q537" i="14"/>
  <c r="CG537" i="14"/>
  <c r="Q538" i="14"/>
  <c r="CG538" i="14"/>
  <c r="Q539" i="14"/>
  <c r="CG539" i="14"/>
  <c r="Q540" i="14"/>
  <c r="CG540" i="14"/>
  <c r="Q541" i="14"/>
  <c r="CG541" i="14"/>
  <c r="Q542" i="14"/>
  <c r="CG542" i="14"/>
  <c r="Q543" i="14"/>
  <c r="CG543" i="14"/>
  <c r="Q544" i="14"/>
  <c r="CG544" i="14"/>
  <c r="Q545" i="14"/>
  <c r="CG545" i="14"/>
  <c r="Q546" i="14"/>
  <c r="CG546" i="14"/>
  <c r="Q547" i="14"/>
  <c r="CG547" i="14"/>
  <c r="Q548" i="14"/>
  <c r="CG548" i="14"/>
  <c r="Q549" i="14"/>
  <c r="CG549" i="14"/>
  <c r="Q550" i="14"/>
  <c r="CG550" i="14"/>
  <c r="Q551" i="14"/>
  <c r="CG551" i="14"/>
  <c r="Q552" i="14"/>
  <c r="CG552" i="14"/>
  <c r="Q553" i="14"/>
  <c r="CG553" i="14"/>
  <c r="Q554" i="14"/>
  <c r="CG554" i="14"/>
  <c r="Q555" i="14"/>
  <c r="CG555" i="14"/>
  <c r="Q556" i="14"/>
  <c r="CG556" i="14"/>
  <c r="Q557" i="14"/>
  <c r="CG557" i="14"/>
  <c r="Q558" i="14"/>
  <c r="CG558" i="14"/>
  <c r="Q559" i="14"/>
  <c r="CG559" i="14"/>
  <c r="Q560" i="14"/>
  <c r="CG560" i="14"/>
  <c r="Q561" i="14"/>
  <c r="CG561" i="14"/>
  <c r="Q562" i="14"/>
  <c r="CG562" i="14"/>
  <c r="Q563" i="14"/>
  <c r="CG563" i="14"/>
  <c r="Q564" i="14"/>
  <c r="CG564" i="14"/>
  <c r="Q565" i="14"/>
  <c r="CG565" i="14"/>
  <c r="Q566" i="14"/>
  <c r="CG566" i="14"/>
  <c r="Q567" i="14"/>
  <c r="CG567" i="14"/>
  <c r="Q568" i="14"/>
  <c r="CG568" i="14"/>
  <c r="Q569" i="14"/>
  <c r="CG569" i="14"/>
  <c r="Q570" i="14"/>
  <c r="CG570" i="14"/>
  <c r="Q571" i="14"/>
  <c r="CG571" i="14"/>
  <c r="Q572" i="14"/>
  <c r="CG572" i="14"/>
  <c r="Q573" i="14"/>
  <c r="CG573" i="14"/>
  <c r="Q574" i="14"/>
  <c r="CG574" i="14"/>
  <c r="Q575" i="14"/>
  <c r="CG575" i="14"/>
  <c r="Q576" i="14"/>
  <c r="CG576" i="14"/>
  <c r="Q577" i="14"/>
  <c r="CG577" i="14"/>
  <c r="Q578" i="14"/>
  <c r="CG578" i="14"/>
  <c r="Q579" i="14"/>
  <c r="CG579" i="14"/>
  <c r="Q580" i="14"/>
  <c r="CG580" i="14"/>
  <c r="Q581" i="14"/>
  <c r="CG581" i="14"/>
  <c r="Q582" i="14"/>
  <c r="CG582" i="14"/>
  <c r="Q583" i="14"/>
  <c r="CG583" i="14"/>
  <c r="Q584" i="14"/>
  <c r="CG584" i="14"/>
  <c r="Q585" i="14"/>
  <c r="CG585" i="14"/>
  <c r="Q586" i="14"/>
  <c r="CG586" i="14"/>
  <c r="Q587" i="14"/>
  <c r="CG587" i="14"/>
  <c r="Q588" i="14"/>
  <c r="CG588" i="14"/>
  <c r="Q589" i="14"/>
  <c r="CG589" i="14"/>
  <c r="Q590" i="14"/>
  <c r="CG590" i="14"/>
  <c r="Q591" i="14"/>
  <c r="CG591" i="14"/>
  <c r="Q592" i="14"/>
  <c r="CG592" i="14"/>
  <c r="Q593" i="14"/>
  <c r="CG593" i="14"/>
  <c r="Q594" i="14"/>
  <c r="CG594" i="14"/>
  <c r="Q595" i="14"/>
  <c r="CG595" i="14"/>
  <c r="Q596" i="14"/>
  <c r="CG596" i="14"/>
  <c r="Q597" i="14"/>
  <c r="CG597" i="14"/>
  <c r="Q598" i="14"/>
  <c r="CG598" i="14"/>
  <c r="Q599" i="14"/>
  <c r="CG599" i="14"/>
  <c r="Q600" i="14"/>
  <c r="CG600" i="14"/>
  <c r="Q601" i="14"/>
  <c r="CG601" i="14"/>
  <c r="Q602" i="14"/>
  <c r="CG602" i="14"/>
  <c r="Q603" i="14"/>
  <c r="CG603" i="14"/>
  <c r="Q604" i="14"/>
  <c r="CG604" i="14"/>
  <c r="Q605" i="14"/>
  <c r="CG605" i="14"/>
  <c r="Q606" i="14"/>
  <c r="CG606" i="14"/>
  <c r="Q607" i="14"/>
  <c r="CG607" i="14"/>
  <c r="Q608" i="14"/>
  <c r="CG608" i="14"/>
  <c r="Q609" i="14"/>
  <c r="CG609" i="14"/>
  <c r="Q610" i="14"/>
  <c r="CG610" i="14"/>
  <c r="Q611" i="14"/>
  <c r="CG611" i="14"/>
  <c r="Q612" i="14"/>
  <c r="CG612" i="14"/>
  <c r="Q613" i="14"/>
  <c r="CG613" i="14"/>
  <c r="Q614" i="14"/>
  <c r="CG614" i="14"/>
  <c r="Q615" i="14"/>
  <c r="CG615" i="14"/>
  <c r="Q616" i="14"/>
  <c r="CG616" i="14"/>
  <c r="Q617" i="14"/>
  <c r="CG617" i="14"/>
  <c r="Q618" i="14"/>
  <c r="CG618" i="14"/>
  <c r="Q619" i="14"/>
  <c r="CG619" i="14"/>
  <c r="Q620" i="14"/>
  <c r="CG620" i="14"/>
  <c r="Q621" i="14"/>
  <c r="CG621" i="14"/>
  <c r="Q622" i="14"/>
  <c r="CG622" i="14"/>
  <c r="Q623" i="14"/>
  <c r="CG623" i="14"/>
  <c r="Q624" i="14"/>
  <c r="CG624" i="14"/>
  <c r="Q625" i="14"/>
  <c r="CG625" i="14"/>
  <c r="Q626" i="14"/>
  <c r="CG626" i="14"/>
  <c r="Q627" i="14"/>
  <c r="CG627" i="14"/>
  <c r="Q628" i="14"/>
  <c r="CG628" i="14"/>
  <c r="Q629" i="14"/>
  <c r="CG629" i="14"/>
  <c r="Q630" i="14"/>
  <c r="CG630" i="14"/>
  <c r="Q631" i="14"/>
  <c r="CG631" i="14"/>
  <c r="Q632" i="14"/>
  <c r="CG632" i="14"/>
  <c r="Q633" i="14"/>
  <c r="CG633" i="14"/>
  <c r="Q634" i="14"/>
  <c r="CG634" i="14"/>
  <c r="Q635" i="14"/>
  <c r="CG635" i="14"/>
  <c r="Q636" i="14"/>
  <c r="CG636" i="14"/>
  <c r="Q637" i="14"/>
  <c r="CG637" i="14"/>
  <c r="Q638" i="14"/>
  <c r="CG638" i="14"/>
  <c r="Q639" i="14"/>
  <c r="CG639" i="14"/>
  <c r="Q640" i="14"/>
  <c r="CG640" i="14"/>
  <c r="Q641" i="14"/>
  <c r="CG641" i="14"/>
  <c r="Q642" i="14"/>
  <c r="CG642" i="14"/>
  <c r="Q643" i="14"/>
  <c r="CG643" i="14"/>
  <c r="Q644" i="14"/>
  <c r="CG644" i="14"/>
  <c r="Q645" i="14"/>
  <c r="CG645" i="14"/>
  <c r="Q646" i="14"/>
  <c r="CG646" i="14"/>
  <c r="Q647" i="14"/>
  <c r="CG647" i="14"/>
  <c r="Q648" i="14"/>
  <c r="CG648" i="14"/>
  <c r="Q649" i="14"/>
  <c r="CG649" i="14"/>
  <c r="Q650" i="14"/>
  <c r="CG650" i="14"/>
  <c r="Q651" i="14"/>
  <c r="CG651" i="14"/>
  <c r="Q652" i="14"/>
  <c r="CG652" i="14"/>
  <c r="Q653" i="14"/>
  <c r="CG653" i="14"/>
  <c r="Q654" i="14"/>
  <c r="CG654" i="14"/>
  <c r="Q655" i="14"/>
  <c r="CG655" i="14"/>
  <c r="Q656" i="14"/>
  <c r="CG656" i="14"/>
  <c r="Q657" i="14"/>
  <c r="CG657" i="14"/>
  <c r="Q658" i="14"/>
  <c r="CG658" i="14"/>
  <c r="Q659" i="14"/>
  <c r="CG659" i="14"/>
  <c r="Q660" i="14"/>
  <c r="CG660" i="14"/>
  <c r="Q661" i="14"/>
  <c r="CG661" i="14"/>
  <c r="Q662" i="14"/>
  <c r="CG662" i="14"/>
  <c r="Q663" i="14"/>
  <c r="CG663" i="14"/>
  <c r="Q664" i="14"/>
  <c r="CG664" i="14"/>
  <c r="Q665" i="14"/>
  <c r="CG665" i="14"/>
  <c r="Q666" i="14"/>
  <c r="CG666" i="14"/>
  <c r="Q667" i="14"/>
  <c r="CG667" i="14"/>
  <c r="Q668" i="14"/>
  <c r="CG668" i="14"/>
  <c r="Q669" i="14"/>
  <c r="CG669" i="14"/>
  <c r="Q670" i="14"/>
  <c r="CG670" i="14"/>
  <c r="Q671" i="14"/>
  <c r="CG671" i="14"/>
  <c r="Q672" i="14"/>
  <c r="CG672" i="14"/>
  <c r="Q673" i="14"/>
  <c r="CG673" i="14"/>
  <c r="Q674" i="14"/>
  <c r="CG674" i="14"/>
  <c r="Q675" i="14"/>
  <c r="CG675" i="14"/>
  <c r="Q676" i="14"/>
  <c r="CG676" i="14"/>
  <c r="Q677" i="14"/>
  <c r="CG677" i="14"/>
  <c r="Q678" i="14"/>
  <c r="CG678" i="14"/>
  <c r="Q679" i="14"/>
  <c r="CG679" i="14"/>
  <c r="Q680" i="14"/>
  <c r="CG680" i="14"/>
  <c r="Q681" i="14"/>
  <c r="CG681" i="14"/>
  <c r="Q682" i="14"/>
  <c r="CG682" i="14"/>
  <c r="Q683" i="14"/>
  <c r="CG683" i="14"/>
  <c r="Q684" i="14"/>
  <c r="CG684" i="14"/>
  <c r="Q685" i="14"/>
  <c r="CG685" i="14"/>
  <c r="Q686" i="14"/>
  <c r="CG686" i="14"/>
  <c r="Q687" i="14"/>
  <c r="CG687" i="14"/>
  <c r="Q688" i="14"/>
  <c r="CG688" i="14"/>
  <c r="Q689" i="14"/>
  <c r="CG689" i="14"/>
  <c r="Q690" i="14"/>
  <c r="CG690" i="14"/>
  <c r="Q691" i="14"/>
  <c r="CG691" i="14"/>
  <c r="Q692" i="14"/>
  <c r="CG692" i="14"/>
  <c r="Q693" i="14"/>
  <c r="CG693" i="14"/>
  <c r="Q694" i="14"/>
  <c r="CG694" i="14"/>
  <c r="Q695" i="14"/>
  <c r="CG695" i="14"/>
  <c r="Q696" i="14"/>
  <c r="CG696" i="14"/>
  <c r="Q697" i="14"/>
  <c r="CG697" i="14"/>
  <c r="Q698" i="14"/>
  <c r="CG698" i="14"/>
  <c r="Q699" i="14"/>
  <c r="CG699" i="14"/>
  <c r="Q700" i="14"/>
  <c r="CG700" i="14"/>
  <c r="Q701" i="14"/>
  <c r="CG701" i="14"/>
  <c r="Q702" i="14"/>
  <c r="CG702" i="14"/>
  <c r="Q703" i="14"/>
  <c r="CG703" i="14"/>
  <c r="Q704" i="14"/>
  <c r="CG704" i="14"/>
  <c r="Q705" i="14"/>
  <c r="CG705" i="14"/>
  <c r="Q706" i="14"/>
  <c r="CG706" i="14"/>
  <c r="Q707" i="14"/>
  <c r="CG707" i="14"/>
  <c r="Q708" i="14"/>
  <c r="CG708" i="14"/>
  <c r="Q709" i="14"/>
  <c r="CG709" i="14"/>
  <c r="Q710" i="14"/>
  <c r="CG710" i="14"/>
  <c r="Q711" i="14"/>
  <c r="CG711" i="14"/>
  <c r="Q712" i="14"/>
  <c r="CG712" i="14"/>
  <c r="Q713" i="14"/>
  <c r="CG713" i="14"/>
  <c r="Q714" i="14"/>
  <c r="CG714" i="14"/>
  <c r="Q715" i="14"/>
  <c r="CG715" i="14"/>
  <c r="Q716" i="14"/>
  <c r="CG716" i="14"/>
  <c r="Q717" i="14"/>
  <c r="CG717" i="14"/>
  <c r="Q718" i="14"/>
  <c r="CG718" i="14"/>
  <c r="Q719" i="14"/>
  <c r="CG719" i="14"/>
  <c r="Q720" i="14"/>
  <c r="CG720" i="14"/>
  <c r="Q721" i="14"/>
  <c r="CG721" i="14"/>
  <c r="Q722" i="14"/>
  <c r="CG722" i="14"/>
  <c r="Q723" i="14"/>
  <c r="CG723" i="14"/>
  <c r="Q724" i="14"/>
  <c r="CG724" i="14"/>
  <c r="Q725" i="14"/>
  <c r="CG725" i="14"/>
  <c r="Q726" i="14"/>
  <c r="CG726" i="14"/>
  <c r="Q727" i="14"/>
  <c r="CG727" i="14"/>
  <c r="Q728" i="14"/>
  <c r="CG728" i="14"/>
  <c r="Q729" i="14"/>
  <c r="CG729" i="14"/>
  <c r="Q730" i="14"/>
  <c r="CG730" i="14"/>
  <c r="Q731" i="14"/>
  <c r="CG731" i="14"/>
  <c r="Q732" i="14"/>
  <c r="CG732" i="14"/>
  <c r="Q733" i="14"/>
  <c r="CG733" i="14"/>
  <c r="Q734" i="14"/>
  <c r="CG734" i="14"/>
  <c r="Q735" i="14"/>
  <c r="CG735" i="14"/>
  <c r="Q736" i="14"/>
  <c r="CG736" i="14"/>
  <c r="Q737" i="14"/>
  <c r="CG737" i="14"/>
  <c r="Q738" i="14"/>
  <c r="CG738" i="14"/>
  <c r="Q739" i="14"/>
  <c r="CG739" i="14"/>
  <c r="Q740" i="14"/>
  <c r="CG740" i="14"/>
  <c r="Q741" i="14"/>
  <c r="CG741" i="14"/>
  <c r="Q742" i="14"/>
  <c r="CG742" i="14"/>
  <c r="Q743" i="14"/>
  <c r="CG743" i="14"/>
  <c r="Q744" i="14"/>
  <c r="CG744" i="14"/>
  <c r="Q745" i="14"/>
  <c r="CG745" i="14"/>
  <c r="Q746" i="14"/>
  <c r="CG746" i="14"/>
  <c r="Q747" i="14"/>
  <c r="CG747" i="14"/>
  <c r="Q748" i="14"/>
  <c r="CG748" i="14"/>
  <c r="Q749" i="14"/>
  <c r="CG749" i="14"/>
  <c r="Q750" i="14"/>
  <c r="CG750" i="14"/>
  <c r="Q751" i="14"/>
  <c r="CG751" i="14"/>
  <c r="Q752" i="14"/>
  <c r="CG752" i="14"/>
  <c r="Q753" i="14"/>
  <c r="CG753" i="14"/>
  <c r="Q754" i="14"/>
  <c r="CG754" i="14"/>
  <c r="Q755" i="14"/>
  <c r="CG755" i="14"/>
  <c r="Q756" i="14"/>
  <c r="CG756" i="14"/>
  <c r="Q757" i="14"/>
  <c r="CG757" i="14"/>
  <c r="Q758" i="14"/>
  <c r="CG758" i="14"/>
  <c r="Q759" i="14"/>
  <c r="CG759" i="14"/>
  <c r="Q760" i="14"/>
  <c r="CG760" i="14"/>
  <c r="Q761" i="14"/>
  <c r="CG761" i="14"/>
  <c r="Q762" i="14"/>
  <c r="CG762" i="14"/>
  <c r="Q763" i="14"/>
  <c r="CG763" i="14"/>
  <c r="Q764" i="14"/>
  <c r="CG764" i="14"/>
  <c r="Q765" i="14"/>
  <c r="CG765" i="14"/>
  <c r="Q766" i="14"/>
  <c r="CG766" i="14"/>
  <c r="Q767" i="14"/>
  <c r="CG767" i="14"/>
  <c r="Q768" i="14"/>
  <c r="CG768" i="14"/>
  <c r="Q769" i="14"/>
  <c r="CG769" i="14"/>
  <c r="Q770" i="14"/>
  <c r="CG770" i="14"/>
  <c r="Q771" i="14"/>
  <c r="CG771" i="14"/>
  <c r="Q772" i="14"/>
  <c r="CG772" i="14"/>
  <c r="Q773" i="14"/>
  <c r="CG773" i="14"/>
  <c r="Q774" i="14"/>
  <c r="CG774" i="14"/>
  <c r="Q775" i="14"/>
  <c r="CG775" i="14"/>
  <c r="Q776" i="14"/>
  <c r="CG776" i="14"/>
  <c r="Q777" i="14"/>
  <c r="CG777" i="14"/>
  <c r="Q778" i="14"/>
  <c r="CG778" i="14"/>
  <c r="Q779" i="14"/>
  <c r="CG779" i="14"/>
  <c r="Q780" i="14"/>
  <c r="CG780" i="14"/>
  <c r="Q781" i="14"/>
  <c r="CG781" i="14"/>
  <c r="Q782" i="14"/>
  <c r="CG782" i="14"/>
  <c r="Q783" i="14"/>
  <c r="CG783" i="14"/>
  <c r="Q784" i="14"/>
  <c r="CG784" i="14"/>
  <c r="Q785" i="14"/>
  <c r="CG785" i="14"/>
  <c r="Q786" i="14"/>
  <c r="CG786" i="14"/>
  <c r="Q787" i="14"/>
  <c r="CG787" i="14"/>
  <c r="Q788" i="14"/>
  <c r="CG788" i="14"/>
  <c r="Q789" i="14"/>
  <c r="CG789" i="14"/>
  <c r="Q790" i="14"/>
  <c r="CG790" i="14"/>
  <c r="Q791" i="14"/>
  <c r="CG791" i="14"/>
  <c r="Q792" i="14"/>
  <c r="CG792" i="14"/>
  <c r="Q793" i="14"/>
  <c r="CG793" i="14"/>
  <c r="Q794" i="14"/>
  <c r="CG794" i="14"/>
  <c r="Q795" i="14"/>
  <c r="CG795" i="14"/>
  <c r="Q796" i="14"/>
  <c r="CG796" i="14"/>
  <c r="Q797" i="14"/>
  <c r="CG797" i="14"/>
  <c r="Q798" i="14"/>
  <c r="CG798" i="14"/>
  <c r="Q799" i="14"/>
  <c r="CG799" i="14"/>
  <c r="Q800" i="14"/>
  <c r="CG800" i="14"/>
  <c r="Q801" i="14"/>
  <c r="CG801" i="14"/>
  <c r="Q802" i="14"/>
  <c r="CG802" i="14"/>
  <c r="Q803" i="14"/>
  <c r="CG803" i="14"/>
  <c r="Q804" i="14"/>
  <c r="CG804" i="14"/>
  <c r="Q805" i="14"/>
  <c r="CG805" i="14"/>
  <c r="Q806" i="14"/>
  <c r="CG806" i="14"/>
  <c r="Q807" i="14"/>
  <c r="CG807" i="14"/>
  <c r="Q808" i="14"/>
  <c r="CG808" i="14"/>
  <c r="Q809" i="14"/>
  <c r="CG809" i="14"/>
  <c r="Q810" i="14"/>
  <c r="CG810" i="14"/>
  <c r="Q811" i="14"/>
  <c r="CG811" i="14"/>
  <c r="Q812" i="14"/>
  <c r="CG812" i="14"/>
  <c r="Q813" i="14"/>
  <c r="CG813" i="14"/>
  <c r="Q814" i="14"/>
  <c r="CG814" i="14"/>
  <c r="Q815" i="14"/>
  <c r="CG815" i="14"/>
  <c r="Q816" i="14"/>
  <c r="CG816" i="14"/>
  <c r="Q817" i="14"/>
  <c r="CG817" i="14"/>
  <c r="Q818" i="14"/>
  <c r="CG818" i="14"/>
  <c r="Q819" i="14"/>
  <c r="CG819" i="14"/>
  <c r="Q820" i="14"/>
  <c r="CG820" i="14"/>
  <c r="Q821" i="14"/>
  <c r="CG821" i="14"/>
  <c r="Q822" i="14"/>
  <c r="CG822" i="14"/>
  <c r="Q823" i="14"/>
  <c r="CG823" i="14"/>
  <c r="Q824" i="14"/>
  <c r="CG824" i="14"/>
  <c r="Q825" i="14"/>
  <c r="CG825" i="14"/>
  <c r="Q826" i="14"/>
  <c r="CG826" i="14"/>
  <c r="Q827" i="14"/>
  <c r="CG827" i="14"/>
  <c r="Q828" i="14"/>
  <c r="CG828" i="14"/>
  <c r="Q829" i="14"/>
  <c r="CG829" i="14"/>
  <c r="Q830" i="14"/>
  <c r="CG830" i="14"/>
  <c r="Q831" i="14"/>
  <c r="CG831" i="14"/>
  <c r="Q832" i="14"/>
  <c r="CG832" i="14"/>
  <c r="Q833" i="14"/>
  <c r="CG833" i="14"/>
  <c r="Q834" i="14"/>
  <c r="CG834" i="14"/>
  <c r="Q835" i="14"/>
  <c r="CG835" i="14"/>
  <c r="Q836" i="14"/>
  <c r="CG836" i="14"/>
  <c r="Q837" i="14"/>
  <c r="CG837" i="14"/>
  <c r="Q838" i="14"/>
  <c r="CG838" i="14"/>
  <c r="Q839" i="14"/>
  <c r="CG839" i="14"/>
  <c r="Q840" i="14"/>
  <c r="CG840" i="14"/>
  <c r="Q841" i="14"/>
  <c r="CG841" i="14"/>
  <c r="Q842" i="14"/>
  <c r="CG842" i="14"/>
  <c r="Q843" i="14"/>
  <c r="CG843" i="14"/>
  <c r="Q844" i="14"/>
  <c r="CG844" i="14"/>
  <c r="Q845" i="14"/>
  <c r="CG845" i="14"/>
  <c r="Q846" i="14"/>
  <c r="CG846" i="14"/>
  <c r="Q847" i="14"/>
  <c r="CG847" i="14"/>
  <c r="Q848" i="14"/>
  <c r="CG848" i="14"/>
  <c r="Q849" i="14"/>
  <c r="CG849" i="14"/>
  <c r="Q850" i="14"/>
  <c r="CG850" i="14"/>
  <c r="Q851" i="14"/>
  <c r="CG851" i="14"/>
  <c r="Q852" i="14"/>
  <c r="CG852" i="14"/>
  <c r="Q853" i="14"/>
  <c r="CG853" i="14"/>
  <c r="Q854" i="14"/>
  <c r="CG854" i="14"/>
  <c r="Q855" i="14"/>
  <c r="CG855" i="14"/>
  <c r="Q856" i="14"/>
  <c r="CG856" i="14"/>
  <c r="Q857" i="14"/>
  <c r="CG857" i="14"/>
  <c r="Q858" i="14"/>
  <c r="CG858" i="14"/>
  <c r="Q859" i="14"/>
  <c r="CG859" i="14"/>
  <c r="Q860" i="14"/>
  <c r="CG860" i="14"/>
  <c r="Q861" i="14"/>
  <c r="CG861" i="14"/>
  <c r="Q862" i="14"/>
  <c r="CG862" i="14"/>
  <c r="Q863" i="14"/>
  <c r="CG863" i="14"/>
  <c r="Q864" i="14"/>
  <c r="CG864" i="14"/>
  <c r="Q865" i="14"/>
  <c r="CG865" i="14"/>
  <c r="Q866" i="14"/>
  <c r="CG866" i="14"/>
  <c r="Q867" i="14"/>
  <c r="CG867" i="14"/>
  <c r="Q868" i="14"/>
  <c r="CG868" i="14"/>
  <c r="Q869" i="14"/>
  <c r="CG869" i="14"/>
  <c r="Q870" i="14"/>
  <c r="CG870" i="14"/>
  <c r="Q871" i="14"/>
  <c r="CG871" i="14"/>
  <c r="Q872" i="14"/>
  <c r="CG872" i="14"/>
  <c r="Q873" i="14"/>
  <c r="CG873" i="14"/>
  <c r="Q874" i="14"/>
  <c r="CG874" i="14"/>
  <c r="Q875" i="14"/>
  <c r="CG875" i="14"/>
  <c r="Q876" i="14"/>
  <c r="CG876" i="14"/>
  <c r="Q877" i="14"/>
  <c r="CG877" i="14"/>
  <c r="Q878" i="14"/>
  <c r="CG878" i="14"/>
  <c r="Q879" i="14"/>
  <c r="CG879" i="14"/>
  <c r="Q880" i="14"/>
  <c r="CG880" i="14"/>
  <c r="Q881" i="14"/>
  <c r="CG881" i="14"/>
  <c r="Q882" i="14"/>
  <c r="CG882" i="14"/>
  <c r="Q883" i="14"/>
  <c r="CG883" i="14"/>
  <c r="Q884" i="14"/>
  <c r="CG884" i="14"/>
  <c r="Q885" i="14"/>
  <c r="CG885" i="14"/>
  <c r="Q886" i="14"/>
  <c r="CG886" i="14"/>
  <c r="Q887" i="14"/>
  <c r="CG887" i="14"/>
  <c r="Q888" i="14"/>
  <c r="CG888" i="14"/>
  <c r="Q889" i="14"/>
  <c r="CG889" i="14"/>
  <c r="Q890" i="14"/>
  <c r="CG890" i="14"/>
  <c r="Q891" i="14"/>
  <c r="CG891" i="14"/>
  <c r="Q892" i="14"/>
  <c r="CG892" i="14"/>
  <c r="Q893" i="14"/>
  <c r="CG893" i="14"/>
  <c r="Q894" i="14"/>
  <c r="CG894" i="14"/>
  <c r="Q895" i="14"/>
  <c r="CG895" i="14"/>
  <c r="Q896" i="14"/>
  <c r="CG896" i="14"/>
  <c r="Q897" i="14"/>
  <c r="CG897" i="14"/>
  <c r="Q898" i="14"/>
  <c r="CG898" i="14"/>
  <c r="Q899" i="14"/>
  <c r="CG899" i="14"/>
  <c r="Q900" i="14"/>
  <c r="CG900" i="14"/>
  <c r="Q901" i="14"/>
  <c r="CG901" i="14"/>
  <c r="Q902" i="14"/>
  <c r="CG902" i="14"/>
  <c r="Q903" i="14"/>
  <c r="CG903" i="14"/>
  <c r="Q904" i="14"/>
  <c r="CG904" i="14"/>
  <c r="Q905" i="14"/>
  <c r="CG905" i="14"/>
  <c r="Q906" i="14"/>
  <c r="CG906" i="14"/>
  <c r="Q907" i="14"/>
  <c r="CG907" i="14"/>
  <c r="Q908" i="14"/>
  <c r="CG908" i="14"/>
  <c r="Q909" i="14"/>
  <c r="CG909" i="14"/>
  <c r="Q910" i="14"/>
  <c r="CG910" i="14"/>
  <c r="Q911" i="14"/>
  <c r="CG911" i="14"/>
  <c r="Q912" i="14"/>
  <c r="CG912" i="14"/>
  <c r="Q913" i="14"/>
  <c r="CG913" i="14"/>
  <c r="Q914" i="14"/>
  <c r="CG914" i="14"/>
  <c r="Q915" i="14"/>
  <c r="CG915" i="14"/>
  <c r="Q916" i="14"/>
  <c r="CG916" i="14"/>
  <c r="Q917" i="14"/>
  <c r="CG917" i="14"/>
  <c r="Q918" i="14"/>
  <c r="CG918" i="14"/>
  <c r="Q919" i="14"/>
  <c r="CG919" i="14"/>
  <c r="Q920" i="14"/>
  <c r="CG920" i="14"/>
  <c r="Q921" i="14"/>
  <c r="CG921" i="14"/>
  <c r="Q922" i="14"/>
  <c r="CG922" i="14"/>
  <c r="Q923" i="14"/>
  <c r="CG923" i="14"/>
  <c r="Q924" i="14"/>
  <c r="CG924" i="14"/>
  <c r="Q925" i="14"/>
  <c r="CG925" i="14"/>
  <c r="Q926" i="14"/>
  <c r="CG926" i="14"/>
  <c r="Q927" i="14"/>
  <c r="CG927" i="14"/>
  <c r="Q928" i="14"/>
  <c r="CG928" i="14"/>
  <c r="Q929" i="14"/>
  <c r="CG929" i="14"/>
  <c r="Q930" i="14"/>
  <c r="CG930" i="14"/>
  <c r="Q931" i="14"/>
  <c r="CG931" i="14"/>
  <c r="Q932" i="14"/>
  <c r="CG932" i="14"/>
  <c r="Q933" i="14"/>
  <c r="CG933" i="14"/>
  <c r="Q934" i="14"/>
  <c r="CG934" i="14"/>
  <c r="Q935" i="14"/>
  <c r="CG935" i="14"/>
  <c r="Q936" i="14"/>
  <c r="CG936" i="14"/>
  <c r="Q937" i="14"/>
  <c r="CG937" i="14"/>
  <c r="Q938" i="14"/>
  <c r="CG938" i="14"/>
  <c r="Q939" i="14"/>
  <c r="CG939" i="14"/>
  <c r="Q940" i="14"/>
  <c r="CG940" i="14"/>
  <c r="Q941" i="14"/>
  <c r="CG941" i="14"/>
  <c r="Q942" i="14"/>
  <c r="CG942" i="14"/>
  <c r="Q943" i="14"/>
  <c r="CG943" i="14"/>
  <c r="Q944" i="14"/>
  <c r="CG944" i="14"/>
  <c r="Q945" i="14"/>
  <c r="CG945" i="14"/>
  <c r="Q946" i="14"/>
  <c r="CG946" i="14"/>
  <c r="Q947" i="14"/>
  <c r="CG947" i="14"/>
  <c r="Q948" i="14"/>
  <c r="CG948" i="14"/>
  <c r="Q949" i="14"/>
  <c r="CG949" i="14"/>
  <c r="Q950" i="14"/>
  <c r="CG950" i="14"/>
  <c r="Q951" i="14"/>
  <c r="CG951" i="14"/>
  <c r="Q952" i="14"/>
  <c r="CG952" i="14"/>
  <c r="Q953" i="14"/>
  <c r="CG953" i="14"/>
  <c r="Q954" i="14"/>
  <c r="CG954" i="14"/>
  <c r="Q955" i="14"/>
  <c r="CG955" i="14"/>
  <c r="Q956" i="14"/>
  <c r="CG956" i="14"/>
  <c r="Q957" i="14"/>
  <c r="CG957" i="14"/>
  <c r="Q958" i="14"/>
  <c r="CG958" i="14"/>
  <c r="Q959" i="14"/>
  <c r="CG959" i="14"/>
  <c r="Q960" i="14"/>
  <c r="CG960" i="14"/>
  <c r="Q961" i="14"/>
  <c r="CG961" i="14"/>
  <c r="Q962" i="14"/>
  <c r="CG962" i="14"/>
  <c r="Q963" i="14"/>
  <c r="CG963" i="14"/>
  <c r="Q964" i="14"/>
  <c r="CG964" i="14"/>
  <c r="Q965" i="14"/>
  <c r="CG965" i="14"/>
  <c r="Q966" i="14"/>
  <c r="CG966" i="14"/>
  <c r="Q967" i="14"/>
  <c r="CG967" i="14"/>
  <c r="Q968" i="14"/>
  <c r="CG968" i="14"/>
  <c r="Q969" i="14"/>
  <c r="CG969" i="14"/>
  <c r="Q970" i="14"/>
  <c r="CG970" i="14"/>
  <c r="Q971" i="14"/>
  <c r="CG971" i="14"/>
  <c r="Q972" i="14"/>
  <c r="CG972" i="14"/>
  <c r="Q973" i="14"/>
  <c r="CG973" i="14"/>
  <c r="Q974" i="14"/>
  <c r="CG974" i="14"/>
  <c r="Q975" i="14"/>
  <c r="CG975" i="14"/>
  <c r="Q976" i="14"/>
  <c r="CG976" i="14"/>
  <c r="Q977" i="14"/>
  <c r="CG977" i="14"/>
  <c r="Q978" i="14"/>
  <c r="CG978" i="14"/>
  <c r="Q979" i="14"/>
  <c r="CG979" i="14"/>
  <c r="Q980" i="14"/>
  <c r="CG980" i="14"/>
  <c r="Q981" i="14"/>
  <c r="CG981" i="14"/>
  <c r="Q982" i="14"/>
  <c r="CG982" i="14"/>
  <c r="Q983" i="14"/>
  <c r="CG983" i="14"/>
  <c r="Q984" i="14"/>
  <c r="CG984" i="14"/>
  <c r="Q985" i="14"/>
  <c r="CG985" i="14"/>
  <c r="Q986" i="14"/>
  <c r="CG986" i="14"/>
  <c r="Q987" i="14"/>
  <c r="CG987" i="14"/>
  <c r="Q988" i="14"/>
  <c r="CG988" i="14"/>
  <c r="Q989" i="14"/>
  <c r="CG989" i="14"/>
  <c r="Q990" i="14"/>
  <c r="CG990" i="14"/>
  <c r="Q991" i="14"/>
  <c r="CG991" i="14"/>
  <c r="Q992" i="14"/>
  <c r="CG992" i="14"/>
  <c r="Q993" i="14"/>
  <c r="CG993" i="14"/>
  <c r="Q994" i="14"/>
  <c r="CG994" i="14"/>
  <c r="Q995" i="14"/>
  <c r="CG995" i="14"/>
  <c r="V14" i="14" l="1"/>
  <c r="AB14" i="14" s="1"/>
  <c r="CF14" i="14" s="1"/>
  <c r="BY14" i="14"/>
  <c r="CE14" i="14" s="1"/>
  <c r="V13" i="14"/>
  <c r="AB13" i="14" s="1"/>
  <c r="BY13" i="14"/>
  <c r="CE13" i="14" s="1"/>
  <c r="BY18" i="14"/>
  <c r="CE18" i="14" s="1"/>
  <c r="V18" i="14"/>
  <c r="AB18" i="14" s="1"/>
  <c r="CF18" i="14" s="1"/>
  <c r="BY17" i="14"/>
  <c r="V17" i="14"/>
  <c r="AB17" i="14" s="1"/>
  <c r="CF17" i="14" s="1"/>
  <c r="BY16" i="14"/>
  <c r="CE16" i="14" s="1"/>
  <c r="V16" i="14"/>
  <c r="AB16" i="14" s="1"/>
  <c r="BY15" i="14"/>
  <c r="CE15" i="14" s="1"/>
  <c r="V15" i="14"/>
  <c r="AG15" i="14"/>
  <c r="AM15" i="14" s="1"/>
  <c r="AR15" i="14"/>
  <c r="AX15" i="14" s="1"/>
  <c r="BC15" i="14"/>
  <c r="BI15" i="14" s="1"/>
  <c r="BN15" i="14"/>
  <c r="BT15" i="14" s="1"/>
  <c r="CE17" i="14"/>
  <c r="AB15" i="14"/>
  <c r="CG18" i="15"/>
  <c r="CF15" i="14" l="1"/>
  <c r="CF16" i="14"/>
  <c r="CF13" i="14"/>
  <c r="CG17" i="14" l="1"/>
  <c r="CG16" i="14"/>
  <c r="CG18" i="14"/>
  <c r="CG15" i="15"/>
  <c r="CG15" i="14" l="1"/>
  <c r="CG33" i="11"/>
  <c r="CG34" i="11"/>
  <c r="CG35" i="11"/>
  <c r="CG36" i="11"/>
  <c r="CG37" i="11"/>
  <c r="CG38" i="11"/>
  <c r="CG39" i="11"/>
  <c r="CG40" i="11"/>
  <c r="CG41" i="11"/>
  <c r="CG42" i="11"/>
  <c r="CG43" i="11"/>
  <c r="CG44" i="11"/>
  <c r="CG45" i="11"/>
  <c r="CG46" i="11"/>
  <c r="CG47" i="11"/>
  <c r="CG48" i="11"/>
  <c r="CG49" i="11"/>
  <c r="CG50" i="11"/>
  <c r="CG51" i="11"/>
  <c r="CG52" i="11"/>
  <c r="CG53" i="11"/>
  <c r="CG54" i="11"/>
  <c r="CG55" i="11"/>
  <c r="CG56" i="11"/>
  <c r="CG57" i="11"/>
  <c r="CG58" i="11"/>
  <c r="CG59" i="11"/>
  <c r="CG60" i="11"/>
  <c r="CG61" i="11"/>
  <c r="CG62" i="11"/>
  <c r="CG63" i="11"/>
  <c r="CG64" i="11"/>
  <c r="CG65" i="11"/>
  <c r="CG66" i="11"/>
  <c r="CG67" i="11"/>
  <c r="CG68" i="11"/>
  <c r="CG69" i="11"/>
  <c r="CG70" i="11"/>
  <c r="CG71" i="11"/>
  <c r="CG72" i="11"/>
  <c r="CG73" i="11"/>
  <c r="CG74" i="11"/>
  <c r="CG75" i="11"/>
  <c r="CG76" i="11"/>
  <c r="CG77" i="11"/>
  <c r="CG78" i="11"/>
  <c r="CG79" i="11"/>
  <c r="CG80" i="11"/>
  <c r="CG81" i="11"/>
  <c r="CG82" i="11"/>
  <c r="CG83" i="11"/>
  <c r="CG84" i="11"/>
  <c r="CG85" i="11"/>
  <c r="CG86" i="11"/>
  <c r="CG87" i="11"/>
  <c r="CG88" i="11"/>
  <c r="CG89" i="11"/>
  <c r="CG90" i="11"/>
  <c r="CG91" i="11"/>
  <c r="CG92" i="11"/>
  <c r="CG93" i="11"/>
  <c r="CG94" i="11"/>
  <c r="CG95" i="11"/>
  <c r="CG96" i="11"/>
  <c r="CG97" i="11"/>
  <c r="CG98" i="11"/>
  <c r="CG99" i="11"/>
  <c r="CG100" i="11"/>
  <c r="CG101" i="11"/>
  <c r="CG102" i="11"/>
  <c r="CG103" i="11"/>
  <c r="CG104" i="11"/>
  <c r="CG105" i="11"/>
  <c r="CG106" i="11"/>
  <c r="CG107" i="11"/>
  <c r="CG108" i="11"/>
  <c r="CG109" i="11"/>
  <c r="CG110" i="11"/>
  <c r="CG111" i="11"/>
  <c r="CG112" i="11"/>
  <c r="CG113" i="11"/>
  <c r="CG114" i="11"/>
  <c r="CG115" i="11"/>
  <c r="CG116" i="11"/>
  <c r="CG117" i="11"/>
  <c r="CG118" i="11"/>
  <c r="CG119" i="11"/>
  <c r="CG120" i="11"/>
  <c r="CG121" i="11"/>
  <c r="CG122" i="11"/>
  <c r="CG123" i="11"/>
  <c r="CG124" i="11"/>
  <c r="CG125" i="11"/>
  <c r="CG126" i="11"/>
  <c r="CG127" i="11"/>
  <c r="CG128" i="11"/>
  <c r="CG129" i="11"/>
  <c r="CG130" i="11"/>
  <c r="CG131" i="11"/>
  <c r="CG132" i="11"/>
  <c r="CG133" i="11"/>
  <c r="CG134" i="11"/>
  <c r="CG135" i="11"/>
  <c r="CG136" i="11"/>
  <c r="CG137" i="11"/>
  <c r="CG138" i="11"/>
  <c r="CG139" i="11"/>
  <c r="CG140" i="11"/>
  <c r="CG141" i="11"/>
  <c r="CG142" i="11"/>
  <c r="CG143" i="11"/>
  <c r="CG144" i="11"/>
  <c r="CG145" i="11"/>
  <c r="CG146" i="11"/>
  <c r="CG147" i="11"/>
  <c r="CG148" i="11"/>
  <c r="CG149" i="11"/>
  <c r="CG150" i="11"/>
  <c r="CG151" i="11"/>
  <c r="CG152" i="11"/>
  <c r="CG153" i="11"/>
  <c r="CG154" i="11"/>
  <c r="CG155" i="11"/>
  <c r="CG156" i="11"/>
  <c r="CG157" i="11"/>
  <c r="CG158" i="11"/>
  <c r="CG159" i="11"/>
  <c r="CG160" i="11"/>
  <c r="CG161" i="11"/>
  <c r="CG162" i="11"/>
  <c r="CG163" i="11"/>
  <c r="CG164" i="11"/>
  <c r="CG165" i="11"/>
  <c r="CG166" i="11"/>
  <c r="CG167" i="11"/>
  <c r="CG168" i="11"/>
  <c r="CG169" i="11"/>
  <c r="CG170" i="11"/>
  <c r="CG171" i="11"/>
  <c r="CG172" i="11"/>
  <c r="CG173" i="11"/>
  <c r="CG174" i="11"/>
  <c r="CG175" i="11"/>
  <c r="CG176" i="11"/>
  <c r="CG177" i="11"/>
  <c r="CG178" i="11"/>
  <c r="CG179" i="11"/>
  <c r="CG180" i="11"/>
  <c r="CG181" i="11"/>
  <c r="CG182" i="11"/>
  <c r="CG183" i="11"/>
  <c r="CG184" i="11"/>
  <c r="CG185" i="11"/>
  <c r="CG186" i="11"/>
  <c r="CG187" i="11"/>
  <c r="CG188" i="11"/>
  <c r="CG189" i="11"/>
  <c r="CG190" i="11"/>
  <c r="CG191" i="11"/>
  <c r="CG192" i="11"/>
  <c r="CG193" i="11"/>
  <c r="CG194" i="11"/>
  <c r="CG195" i="11"/>
  <c r="CG196" i="11"/>
  <c r="CG197" i="11"/>
  <c r="CG198" i="11"/>
  <c r="CG199" i="11"/>
  <c r="CG200" i="11"/>
  <c r="CG201" i="11"/>
  <c r="CG202" i="11"/>
  <c r="CG203" i="11"/>
  <c r="CG204" i="11"/>
  <c r="CG205" i="11"/>
  <c r="CG206" i="11"/>
  <c r="CG207" i="11"/>
  <c r="CG208" i="11"/>
  <c r="CG209" i="11"/>
  <c r="CG210" i="11"/>
  <c r="CG211" i="11"/>
  <c r="CG212" i="11"/>
  <c r="CG213" i="11"/>
  <c r="CG214" i="11"/>
  <c r="CG215" i="11"/>
  <c r="CG216" i="11"/>
  <c r="CG217" i="11"/>
  <c r="CG218" i="11"/>
  <c r="CG219" i="11"/>
  <c r="CG220" i="11"/>
  <c r="CG221" i="11"/>
  <c r="CG222" i="11"/>
  <c r="CG223" i="11"/>
  <c r="CG224" i="11"/>
  <c r="CG225" i="11"/>
  <c r="CG226" i="11"/>
  <c r="CG227" i="11"/>
  <c r="CG228" i="11"/>
  <c r="CG229" i="11"/>
  <c r="CG230" i="11"/>
  <c r="CG231" i="11"/>
  <c r="CG232" i="11"/>
  <c r="CG233" i="11"/>
  <c r="CG234" i="11"/>
  <c r="CG235" i="11"/>
  <c r="CG236" i="11"/>
  <c r="CG237" i="11"/>
  <c r="CG238" i="11"/>
  <c r="CG239" i="11"/>
  <c r="CG240" i="11"/>
  <c r="CG241" i="11"/>
  <c r="CG242" i="11"/>
  <c r="CG243" i="11"/>
  <c r="CG244" i="11"/>
  <c r="CG245" i="11"/>
  <c r="CG246" i="11"/>
  <c r="CG247" i="11"/>
  <c r="CG248" i="11"/>
  <c r="CG249" i="11"/>
  <c r="CG250" i="11"/>
  <c r="CG251" i="11"/>
  <c r="CG252" i="11"/>
  <c r="CG253" i="11"/>
  <c r="CG254" i="11"/>
  <c r="CG255" i="11"/>
  <c r="CG256" i="11"/>
  <c r="CG257" i="11"/>
  <c r="CG258" i="11"/>
  <c r="CG259" i="11"/>
  <c r="CG260" i="11"/>
  <c r="CG261" i="11"/>
  <c r="CG262" i="11"/>
  <c r="CG263" i="11"/>
  <c r="CG264" i="11"/>
  <c r="CG265" i="11"/>
  <c r="CG266" i="11"/>
  <c r="CG267" i="11"/>
  <c r="CG268" i="11"/>
  <c r="CG269" i="11"/>
  <c r="CG270" i="11"/>
  <c r="CG271" i="11"/>
  <c r="CG272" i="11"/>
  <c r="CG273" i="11"/>
  <c r="CG274" i="11"/>
  <c r="CG275" i="11"/>
  <c r="CG276" i="11"/>
  <c r="CG277" i="11"/>
  <c r="CG278" i="11"/>
  <c r="CG279" i="11"/>
  <c r="CG280" i="11"/>
  <c r="CG281" i="11"/>
  <c r="CG282" i="11"/>
  <c r="CG283" i="11"/>
  <c r="CG284" i="11"/>
  <c r="CG285" i="11"/>
  <c r="CG286" i="11"/>
  <c r="CG287" i="11"/>
  <c r="CG288" i="11"/>
  <c r="CG289" i="11"/>
  <c r="CG290" i="11"/>
  <c r="CG291" i="11"/>
  <c r="CG292" i="11"/>
  <c r="CG293" i="11"/>
  <c r="CG294" i="11"/>
  <c r="CG295" i="11"/>
  <c r="CG296" i="11"/>
  <c r="CG297" i="11"/>
  <c r="CG298" i="11"/>
  <c r="CG299" i="11"/>
  <c r="CG300" i="11"/>
  <c r="CG301" i="11"/>
  <c r="CG302" i="11"/>
  <c r="CG303" i="11"/>
  <c r="CG304" i="11"/>
  <c r="CG305" i="11"/>
  <c r="CG306" i="11"/>
  <c r="CG307" i="11"/>
  <c r="CG308" i="11"/>
  <c r="CG309" i="11"/>
  <c r="CG310" i="11"/>
  <c r="CG311" i="11"/>
  <c r="CG312" i="11"/>
  <c r="CG313" i="11"/>
  <c r="CG314" i="11"/>
  <c r="CG315" i="11"/>
  <c r="CG316" i="11"/>
  <c r="CG317" i="11"/>
  <c r="CG318" i="11"/>
  <c r="CG319" i="11"/>
  <c r="CG320" i="11"/>
  <c r="CG321" i="11"/>
  <c r="CG322" i="11"/>
  <c r="CG323" i="11"/>
  <c r="CG324" i="11"/>
  <c r="CG325" i="11"/>
  <c r="CG326" i="11"/>
  <c r="CG327" i="11"/>
  <c r="CG328" i="11"/>
  <c r="CG329" i="11"/>
  <c r="CG330" i="11"/>
  <c r="CG331" i="11"/>
  <c r="CG332" i="11"/>
  <c r="CG333" i="11"/>
  <c r="CG334" i="11"/>
  <c r="CG335" i="11"/>
  <c r="CG336" i="11"/>
  <c r="CG337" i="11"/>
  <c r="CG338" i="11"/>
  <c r="CG339" i="11"/>
  <c r="CG340" i="11"/>
  <c r="CG341" i="11"/>
  <c r="CG342" i="11"/>
  <c r="CG343" i="11"/>
  <c r="CG344" i="11"/>
  <c r="CG345" i="11"/>
  <c r="CG346" i="11"/>
  <c r="CG347" i="11"/>
  <c r="CG348" i="11"/>
  <c r="CG349" i="11"/>
  <c r="CG350" i="11"/>
  <c r="CG351" i="11"/>
  <c r="CG352" i="11"/>
  <c r="CG353" i="11"/>
  <c r="CG354" i="11"/>
  <c r="CG355" i="11"/>
  <c r="CG356" i="11"/>
  <c r="CG357" i="11"/>
  <c r="CG358" i="11"/>
  <c r="CG359" i="11"/>
  <c r="CG360" i="11"/>
  <c r="CG361" i="11"/>
  <c r="CG362" i="11"/>
  <c r="CG363" i="11"/>
  <c r="CG364" i="11"/>
  <c r="CG365" i="11"/>
  <c r="CG366" i="11"/>
  <c r="CG367" i="11"/>
  <c r="CG368" i="11"/>
  <c r="CG369" i="11"/>
  <c r="CG370" i="11"/>
  <c r="CG371" i="11"/>
  <c r="CG372" i="11"/>
  <c r="CG373" i="11"/>
  <c r="CG374" i="11"/>
  <c r="CG375" i="11"/>
  <c r="CG376" i="11"/>
  <c r="CG377" i="11"/>
  <c r="CG378" i="11"/>
  <c r="CG379" i="11"/>
  <c r="CG380" i="11"/>
  <c r="CG381" i="11"/>
  <c r="CG382" i="11"/>
  <c r="CG383" i="11"/>
  <c r="CG384" i="11"/>
  <c r="CG385" i="11"/>
  <c r="CG386" i="11"/>
  <c r="CG387" i="11"/>
  <c r="CG388" i="11"/>
  <c r="CG389" i="11"/>
  <c r="CG390" i="11"/>
  <c r="CG391" i="11"/>
  <c r="CG392" i="11"/>
  <c r="CG393" i="11"/>
  <c r="CG394" i="11"/>
  <c r="CG395" i="11"/>
  <c r="CG396" i="11"/>
  <c r="CG397" i="11"/>
  <c r="CG398" i="11"/>
  <c r="CG399" i="11"/>
  <c r="CG400" i="11"/>
  <c r="CG401" i="11"/>
  <c r="CG402" i="11"/>
  <c r="CG403" i="11"/>
  <c r="CG404" i="11"/>
  <c r="CG405" i="11"/>
  <c r="CG406" i="11"/>
  <c r="CG407" i="11"/>
  <c r="CG408" i="11"/>
  <c r="CG409" i="11"/>
  <c r="CG410" i="11"/>
  <c r="CG411" i="11"/>
  <c r="CG412" i="11"/>
  <c r="CG413" i="11"/>
  <c r="CG414" i="11"/>
  <c r="CG415" i="11"/>
  <c r="CG416" i="11"/>
  <c r="CG417" i="11"/>
  <c r="CG418" i="11"/>
  <c r="CG419" i="11"/>
  <c r="CG420" i="11"/>
  <c r="CG421" i="11"/>
  <c r="CG422" i="11"/>
  <c r="CG423" i="11"/>
  <c r="CG424" i="11"/>
  <c r="CG425" i="11"/>
  <c r="CG426" i="11"/>
  <c r="CG427" i="11"/>
  <c r="CG428" i="11"/>
  <c r="CG429" i="11"/>
  <c r="CG430" i="11"/>
  <c r="CG431" i="11"/>
  <c r="CG432" i="11"/>
  <c r="CG433" i="11"/>
  <c r="CG434" i="11"/>
  <c r="CG435" i="11"/>
  <c r="CG436" i="11"/>
  <c r="CG437" i="11"/>
  <c r="CG438" i="11"/>
  <c r="CG439" i="11"/>
  <c r="CG440" i="11"/>
  <c r="CG441" i="11"/>
  <c r="CG442" i="11"/>
  <c r="CG443" i="11"/>
  <c r="CG444" i="11"/>
  <c r="CG445" i="11"/>
  <c r="CG446" i="11"/>
  <c r="CG447" i="11"/>
  <c r="CG448" i="11"/>
  <c r="CG449" i="11"/>
  <c r="CG450" i="11"/>
  <c r="CG451" i="11"/>
  <c r="CG452" i="11"/>
  <c r="CG453" i="11"/>
  <c r="CG454" i="11"/>
  <c r="CG455" i="11"/>
  <c r="CG456" i="11"/>
  <c r="CG457" i="11"/>
  <c r="CG458" i="11"/>
  <c r="CG459" i="11"/>
  <c r="CG460" i="11"/>
  <c r="CG461" i="11"/>
  <c r="CG462" i="11"/>
  <c r="CG463" i="11"/>
  <c r="CG464" i="11"/>
  <c r="CG465" i="11"/>
  <c r="CG466" i="11"/>
  <c r="CG467" i="11"/>
  <c r="CG468" i="11"/>
  <c r="CG469" i="11"/>
  <c r="CG470" i="11"/>
  <c r="CG471" i="11"/>
  <c r="CG472" i="11"/>
  <c r="CG473" i="11"/>
  <c r="CG474" i="11"/>
  <c r="CG475" i="11"/>
  <c r="CG476" i="11"/>
  <c r="CG477" i="11"/>
  <c r="CG478" i="11"/>
  <c r="CG479" i="11"/>
  <c r="CG480" i="11"/>
  <c r="CG481" i="11"/>
  <c r="CG482" i="11"/>
  <c r="CG483" i="11"/>
  <c r="CG484" i="11"/>
  <c r="CG485" i="11"/>
  <c r="CG486" i="11"/>
  <c r="CG487" i="11"/>
  <c r="CG488" i="11"/>
  <c r="CG489" i="11"/>
  <c r="CG490" i="11"/>
  <c r="CG491" i="11"/>
  <c r="CG492" i="11"/>
  <c r="CG493" i="11"/>
  <c r="CG494" i="11"/>
  <c r="CG495" i="11"/>
  <c r="CG496" i="11"/>
  <c r="CG497" i="11"/>
  <c r="CG498" i="11"/>
  <c r="CG499" i="11"/>
  <c r="CG500" i="11"/>
  <c r="CG501" i="11"/>
  <c r="CG502" i="11"/>
  <c r="CG503" i="11"/>
  <c r="CG504" i="11"/>
  <c r="CG505" i="11"/>
  <c r="CG506" i="11"/>
  <c r="CG507" i="11"/>
  <c r="CG508" i="11"/>
  <c r="CG509" i="11"/>
  <c r="CG510" i="11"/>
  <c r="CG511" i="11"/>
  <c r="CG512" i="11"/>
  <c r="CG513" i="11"/>
  <c r="CG514" i="11"/>
  <c r="CG515" i="11"/>
  <c r="CG516" i="11"/>
  <c r="CG517" i="11"/>
  <c r="CG518" i="11"/>
  <c r="CG519" i="11"/>
  <c r="CG520" i="11"/>
  <c r="CG521" i="11"/>
  <c r="CG522" i="11"/>
  <c r="CG523" i="11"/>
  <c r="CG524" i="11"/>
  <c r="CG525" i="11"/>
  <c r="CG526" i="11"/>
  <c r="CG527" i="11"/>
  <c r="CG528" i="11"/>
  <c r="CG529" i="11"/>
  <c r="CG530" i="11"/>
  <c r="CG531" i="11"/>
  <c r="CG532" i="11"/>
  <c r="CG533" i="11"/>
  <c r="CG534" i="11"/>
  <c r="CG535" i="11"/>
  <c r="CG536" i="11"/>
  <c r="CG537" i="11"/>
  <c r="CG538" i="11"/>
  <c r="CG539" i="11"/>
  <c r="CG540" i="11"/>
  <c r="CG541" i="11"/>
  <c r="CG542" i="11"/>
  <c r="CG543" i="11"/>
  <c r="CG544" i="11"/>
  <c r="CG545" i="11"/>
  <c r="CG546" i="11"/>
  <c r="CG547" i="11"/>
  <c r="CG548" i="11"/>
  <c r="CG549" i="11"/>
  <c r="CG550" i="11"/>
  <c r="CG551" i="11"/>
  <c r="CG552" i="11"/>
  <c r="CG553" i="11"/>
  <c r="CG554" i="11"/>
  <c r="CG555" i="11"/>
  <c r="CG556" i="11"/>
  <c r="CG557" i="11"/>
  <c r="CG558" i="11"/>
  <c r="CG559" i="11"/>
  <c r="CG560" i="11"/>
  <c r="CG561" i="11"/>
  <c r="CG562" i="11"/>
  <c r="CG563" i="11"/>
  <c r="CG564" i="11"/>
  <c r="CG565" i="11"/>
  <c r="CG566" i="11"/>
  <c r="CG567" i="11"/>
  <c r="CG568" i="11"/>
  <c r="CG569" i="11"/>
  <c r="CG570" i="11"/>
  <c r="CG571" i="11"/>
  <c r="CG572" i="11"/>
  <c r="CG573" i="11"/>
  <c r="CG574" i="11"/>
  <c r="CG575" i="11"/>
  <c r="CG576" i="11"/>
  <c r="CG577" i="11"/>
  <c r="CG578" i="11"/>
  <c r="CG579" i="11"/>
  <c r="CG580" i="11"/>
  <c r="CG581" i="11"/>
  <c r="CG582" i="11"/>
  <c r="CG583" i="11"/>
  <c r="CG584" i="11"/>
  <c r="CG585" i="11"/>
  <c r="CG586" i="11"/>
  <c r="CG587" i="11"/>
  <c r="CG588" i="11"/>
  <c r="CG589" i="11"/>
  <c r="CG590" i="11"/>
  <c r="CG591" i="11"/>
  <c r="CG592" i="11"/>
  <c r="CG593" i="11"/>
  <c r="CG594" i="11"/>
  <c r="CG595" i="11"/>
  <c r="CG596" i="11"/>
  <c r="CG597" i="11"/>
  <c r="CG598" i="11"/>
  <c r="CG599" i="11"/>
  <c r="CG600" i="11"/>
  <c r="CG601" i="11"/>
  <c r="CG602" i="11"/>
  <c r="CG603" i="11"/>
  <c r="CG604" i="11"/>
  <c r="CG605" i="11"/>
  <c r="CG606" i="11"/>
  <c r="CG607" i="11"/>
  <c r="CG608" i="11"/>
  <c r="CG609" i="11"/>
  <c r="CG610" i="11"/>
  <c r="CG611" i="11"/>
  <c r="CG612" i="11"/>
  <c r="CG613" i="11"/>
  <c r="CG614" i="11"/>
  <c r="CG615" i="11"/>
  <c r="CG616" i="11"/>
  <c r="CG617" i="11"/>
  <c r="CG618" i="11"/>
  <c r="CG619" i="11"/>
  <c r="CG620" i="11"/>
  <c r="CG621" i="11"/>
  <c r="CG622" i="11"/>
  <c r="CG623" i="11"/>
  <c r="CG624" i="11"/>
  <c r="CG625" i="11"/>
  <c r="CG626" i="11"/>
  <c r="CG627" i="11"/>
  <c r="CG628" i="11"/>
  <c r="CG629" i="11"/>
  <c r="CG630" i="11"/>
  <c r="CG631" i="11"/>
  <c r="CG632" i="11"/>
  <c r="CG633" i="11"/>
  <c r="CG634" i="11"/>
  <c r="CG635" i="11"/>
  <c r="CG636" i="11"/>
  <c r="CG637" i="11"/>
  <c r="CG638" i="11"/>
  <c r="CG639" i="11"/>
  <c r="CG640" i="11"/>
  <c r="CG641" i="11"/>
  <c r="CG642" i="11"/>
  <c r="CG643" i="11"/>
  <c r="CG644" i="11"/>
  <c r="CG645" i="11"/>
  <c r="CG646" i="11"/>
  <c r="CG647" i="11"/>
  <c r="CG648" i="11"/>
  <c r="CG649" i="11"/>
  <c r="CG650" i="11"/>
  <c r="CG651" i="11"/>
  <c r="CG652" i="11"/>
  <c r="CG653" i="11"/>
  <c r="CG654" i="11"/>
  <c r="CG655" i="11"/>
  <c r="CG656" i="11"/>
  <c r="CG657" i="11"/>
  <c r="CG658" i="11"/>
  <c r="CG659" i="11"/>
  <c r="CG660" i="11"/>
  <c r="CG661" i="11"/>
  <c r="CG662" i="11"/>
  <c r="CG663" i="11"/>
  <c r="CG664" i="11"/>
  <c r="CG665" i="11"/>
  <c r="CG666" i="11"/>
  <c r="CG667" i="11"/>
  <c r="CG668" i="11"/>
  <c r="CG669" i="11"/>
  <c r="CG670" i="11"/>
  <c r="CG671" i="11"/>
  <c r="CG672" i="11"/>
  <c r="CG673" i="11"/>
  <c r="CG674" i="11"/>
  <c r="CG675" i="11"/>
  <c r="CG676" i="11"/>
  <c r="CG677" i="11"/>
  <c r="CG678" i="11"/>
  <c r="CG679" i="11"/>
  <c r="CG680" i="11"/>
  <c r="CG681" i="11"/>
  <c r="CG682" i="11"/>
  <c r="CG683" i="11"/>
  <c r="CG684" i="11"/>
  <c r="CG685" i="11"/>
  <c r="CG686" i="11"/>
  <c r="CG687" i="11"/>
  <c r="CG688" i="11"/>
  <c r="CG689" i="11"/>
  <c r="CG690" i="11"/>
  <c r="CG691" i="11"/>
  <c r="CG692" i="11"/>
  <c r="CG693" i="11"/>
  <c r="CG694" i="11"/>
  <c r="CG695" i="11"/>
  <c r="CG696" i="11"/>
  <c r="CG697" i="11"/>
  <c r="CG698" i="11"/>
  <c r="CG699" i="11"/>
  <c r="CG700" i="11"/>
  <c r="CG701" i="11"/>
  <c r="CG702" i="11"/>
  <c r="CG703" i="11"/>
  <c r="CG704" i="11"/>
  <c r="CG705" i="11"/>
  <c r="CG706" i="11"/>
  <c r="CG707" i="11"/>
  <c r="CG708" i="11"/>
  <c r="CG709" i="11"/>
  <c r="CG710" i="11"/>
  <c r="CG711" i="11"/>
  <c r="CG712" i="11"/>
  <c r="CG713" i="11"/>
  <c r="CG714" i="11"/>
  <c r="CG715" i="11"/>
  <c r="CG716" i="11"/>
  <c r="CG717" i="11"/>
  <c r="CG718" i="11"/>
  <c r="CG719" i="11"/>
  <c r="CG720" i="11"/>
  <c r="CG721" i="11"/>
  <c r="CG722" i="11"/>
  <c r="CG723" i="11"/>
  <c r="CG724" i="11"/>
  <c r="CG725" i="11"/>
  <c r="CG726" i="11"/>
  <c r="CG727" i="11"/>
  <c r="CG728" i="11"/>
  <c r="CG729" i="11"/>
  <c r="CG730" i="11"/>
  <c r="CG731" i="11"/>
  <c r="CG732" i="11"/>
  <c r="CG733" i="11"/>
  <c r="CG734" i="11"/>
  <c r="CG735" i="11"/>
  <c r="CG736" i="11"/>
  <c r="CG737" i="11"/>
  <c r="CG738" i="11"/>
  <c r="CG739" i="11"/>
  <c r="CG740" i="11"/>
  <c r="CG741" i="11"/>
  <c r="CG742" i="11"/>
  <c r="CG743" i="11"/>
  <c r="CG744" i="11"/>
  <c r="CG745" i="11"/>
  <c r="CG746" i="11"/>
  <c r="CG747" i="11"/>
  <c r="CG748" i="11"/>
  <c r="CG749" i="11"/>
  <c r="CG750" i="11"/>
  <c r="CG751" i="11"/>
  <c r="CG752" i="11"/>
  <c r="CG753" i="11"/>
  <c r="CG754" i="11"/>
  <c r="CG755" i="11"/>
  <c r="CG756" i="11"/>
  <c r="CG757" i="11"/>
  <c r="CG758" i="11"/>
  <c r="CG759" i="11"/>
  <c r="CG760" i="11"/>
  <c r="CG761" i="11"/>
  <c r="CG762" i="11"/>
  <c r="CG763" i="11"/>
  <c r="CG764" i="11"/>
  <c r="CG765" i="11"/>
  <c r="CG766" i="11"/>
  <c r="CG767" i="11"/>
  <c r="CG768" i="11"/>
  <c r="CG769" i="11"/>
  <c r="CG770" i="11"/>
  <c r="CG771" i="11"/>
  <c r="CG772" i="11"/>
  <c r="CG773" i="11"/>
  <c r="CG774" i="11"/>
  <c r="CG775" i="11"/>
  <c r="CG776" i="11"/>
  <c r="CG777" i="11"/>
  <c r="CG778" i="11"/>
  <c r="CG779" i="11"/>
  <c r="CG780" i="11"/>
  <c r="CG781" i="11"/>
  <c r="CG782" i="11"/>
  <c r="CG783" i="11"/>
  <c r="CG784" i="11"/>
  <c r="CG785" i="11"/>
  <c r="CG786" i="11"/>
  <c r="CG787" i="11"/>
  <c r="CG788" i="11"/>
  <c r="CG789" i="11"/>
  <c r="CG790" i="11"/>
  <c r="CG791" i="11"/>
  <c r="CG792" i="11"/>
  <c r="CG793" i="11"/>
  <c r="CG794" i="11"/>
  <c r="CG795" i="11"/>
  <c r="CG796" i="11"/>
  <c r="CG797" i="11"/>
  <c r="CG798" i="11"/>
  <c r="CG799" i="11"/>
  <c r="CG800" i="11"/>
  <c r="CG801" i="11"/>
  <c r="CG802" i="11"/>
  <c r="CG803" i="11"/>
  <c r="CG804" i="11"/>
  <c r="CG805" i="11"/>
  <c r="CG806" i="11"/>
  <c r="CG807" i="11"/>
  <c r="CG808" i="11"/>
  <c r="CG809" i="11"/>
  <c r="CG810" i="11"/>
  <c r="CG811" i="11"/>
  <c r="CG812" i="11"/>
  <c r="CG813" i="11"/>
  <c r="CG814" i="11"/>
  <c r="CG815" i="11"/>
  <c r="CG816" i="11"/>
  <c r="CG817" i="11"/>
  <c r="CG818" i="11"/>
  <c r="CG819" i="11"/>
  <c r="CG820" i="11"/>
  <c r="CG821" i="11"/>
  <c r="CG822" i="11"/>
  <c r="CG823" i="11"/>
  <c r="CG824" i="11"/>
  <c r="CG825" i="11"/>
  <c r="CG826" i="11"/>
  <c r="CG827" i="11"/>
  <c r="CG828" i="11"/>
  <c r="CG829" i="11"/>
  <c r="CG830" i="11"/>
  <c r="CG831" i="11"/>
  <c r="CG832" i="11"/>
  <c r="CG833" i="11"/>
  <c r="CG834" i="11"/>
  <c r="CG835" i="11"/>
  <c r="CG836" i="11"/>
  <c r="CG837" i="11"/>
  <c r="CG838" i="11"/>
  <c r="CG839" i="11"/>
  <c r="CG840" i="11"/>
  <c r="CG841" i="11"/>
  <c r="CG842" i="11"/>
  <c r="CG843" i="11"/>
  <c r="CG844" i="11"/>
  <c r="CG845" i="11"/>
  <c r="CG846" i="11"/>
  <c r="CG847" i="11"/>
  <c r="CG848" i="11"/>
  <c r="CG849" i="11"/>
  <c r="CG850" i="11"/>
  <c r="CG851" i="11"/>
  <c r="CG852" i="11"/>
  <c r="CG853" i="11"/>
  <c r="CG854" i="11"/>
  <c r="CG855" i="11"/>
  <c r="CG856" i="11"/>
  <c r="CG857" i="11"/>
  <c r="CG858" i="11"/>
  <c r="CG859" i="11"/>
  <c r="CG860" i="11"/>
  <c r="CG861" i="11"/>
  <c r="CG862" i="11"/>
  <c r="CG863" i="11"/>
  <c r="CG864" i="11"/>
  <c r="CG865" i="11"/>
  <c r="CG866" i="11"/>
  <c r="CG867" i="11"/>
  <c r="CG868" i="11"/>
  <c r="CG869" i="11"/>
  <c r="CG870" i="11"/>
  <c r="CG871" i="11"/>
  <c r="CG872" i="11"/>
  <c r="CG873" i="11"/>
  <c r="CG874" i="11"/>
  <c r="CG875" i="11"/>
  <c r="CG876" i="11"/>
  <c r="CG877" i="11"/>
  <c r="CG878" i="11"/>
  <c r="CG879" i="11"/>
  <c r="CG880" i="11"/>
  <c r="CG881" i="11"/>
  <c r="CG882" i="11"/>
  <c r="CG883" i="11"/>
  <c r="CG884" i="11"/>
  <c r="CG885" i="11"/>
  <c r="CG886" i="11"/>
  <c r="CG887" i="11"/>
  <c r="CG888" i="11"/>
  <c r="CG889" i="11"/>
  <c r="CG890" i="11"/>
  <c r="CG891" i="11"/>
  <c r="CG892" i="11"/>
  <c r="CG893" i="11"/>
  <c r="CG894" i="11"/>
  <c r="CG895" i="11"/>
  <c r="CG896" i="11"/>
  <c r="CG897" i="11"/>
  <c r="CG898" i="11"/>
  <c r="CG899" i="11"/>
  <c r="CG900" i="11"/>
  <c r="CG901" i="11"/>
  <c r="CG902" i="11"/>
  <c r="CG903" i="11"/>
  <c r="CG904" i="11"/>
  <c r="CG905" i="11"/>
  <c r="CG906" i="11"/>
  <c r="CG907" i="11"/>
  <c r="CG908" i="11"/>
  <c r="CG909" i="11"/>
  <c r="CG910" i="11"/>
  <c r="CG911" i="11"/>
  <c r="CG912" i="11"/>
  <c r="CG913" i="11"/>
  <c r="CG914" i="11"/>
  <c r="CG915" i="11"/>
  <c r="CG916" i="11"/>
  <c r="CG917" i="11"/>
  <c r="CG918" i="11"/>
  <c r="CG919" i="11"/>
  <c r="CG920" i="11"/>
  <c r="CG921" i="11"/>
  <c r="CG922" i="11"/>
  <c r="CG923" i="11"/>
  <c r="CG924" i="11"/>
  <c r="CG925" i="11"/>
  <c r="CG926" i="11"/>
  <c r="CG927" i="11"/>
  <c r="CG928" i="11"/>
  <c r="CG929" i="11"/>
  <c r="CG930" i="11"/>
  <c r="CG931" i="11"/>
  <c r="CG932" i="11"/>
  <c r="CG933" i="11"/>
  <c r="CG934" i="11"/>
  <c r="CG935" i="11"/>
  <c r="CG936" i="11"/>
  <c r="CG937" i="11"/>
  <c r="CG938" i="11"/>
  <c r="CG939" i="11"/>
  <c r="CG940" i="11"/>
  <c r="CG941" i="11"/>
  <c r="CG942" i="11"/>
  <c r="CG943" i="11"/>
  <c r="CG944" i="11"/>
  <c r="CG945" i="11"/>
  <c r="CG946" i="11"/>
  <c r="CG947" i="11"/>
  <c r="CG948" i="11"/>
  <c r="CG949" i="11"/>
  <c r="CG950" i="11"/>
  <c r="CG951" i="11"/>
  <c r="CG952" i="11"/>
  <c r="CG953" i="11"/>
  <c r="CG954" i="11"/>
  <c r="CG955" i="11"/>
  <c r="CG956" i="11"/>
  <c r="CG957" i="11"/>
  <c r="CG958" i="11"/>
  <c r="CG959" i="11"/>
  <c r="CG960" i="11"/>
  <c r="CG961" i="11"/>
  <c r="CG962" i="11"/>
  <c r="CG963" i="11"/>
  <c r="CG964" i="11"/>
  <c r="CG965" i="11"/>
  <c r="CG966" i="11"/>
  <c r="CG967" i="11"/>
  <c r="CG968" i="11"/>
  <c r="CG969" i="11"/>
  <c r="CG970" i="11"/>
  <c r="CG971" i="11"/>
  <c r="CG972" i="11"/>
  <c r="CG973" i="11"/>
  <c r="CG974" i="11"/>
  <c r="CG975" i="11"/>
  <c r="CG976" i="11"/>
  <c r="CG977" i="11"/>
  <c r="CG978" i="11"/>
  <c r="CG979" i="11"/>
  <c r="CG980" i="11"/>
  <c r="CG981" i="11"/>
  <c r="CG982" i="11"/>
  <c r="CG983" i="11"/>
  <c r="CG984" i="11"/>
  <c r="CG985" i="11"/>
  <c r="CG986" i="11"/>
  <c r="CG987" i="11"/>
  <c r="CG988" i="11"/>
  <c r="CG989" i="11"/>
  <c r="CG990" i="11"/>
  <c r="CG991" i="11"/>
  <c r="CG992" i="11"/>
  <c r="CG993" i="11"/>
  <c r="CG994" i="11"/>
  <c r="CG995" i="11"/>
  <c r="CG996" i="11"/>
  <c r="CG997" i="11"/>
  <c r="CG998" i="11"/>
  <c r="CG999" i="11"/>
  <c r="CG1000" i="11"/>
  <c r="CG1001" i="11"/>
  <c r="CG1002" i="11"/>
  <c r="CG1003" i="11"/>
  <c r="CG1004" i="11"/>
  <c r="CG13" i="14" l="1"/>
  <c r="CG19" i="11"/>
  <c r="CG20" i="11"/>
  <c r="CG21" i="11"/>
  <c r="CG22" i="11"/>
  <c r="CG23" i="11"/>
  <c r="CG24" i="11"/>
  <c r="CG25" i="11"/>
  <c r="CG26" i="11"/>
  <c r="CG27" i="11"/>
  <c r="CG28" i="11"/>
  <c r="Q1004" i="11" l="1"/>
  <c r="Q1003" i="11"/>
  <c r="Q1002" i="11"/>
  <c r="Q1001" i="11"/>
  <c r="Q1000" i="11"/>
  <c r="Q999" i="11"/>
  <c r="Q998" i="11"/>
  <c r="Q997" i="11"/>
  <c r="Q996" i="11"/>
  <c r="Q995" i="11"/>
  <c r="Q994" i="11"/>
  <c r="Q993" i="11"/>
  <c r="Q992" i="11"/>
  <c r="Q991" i="11"/>
  <c r="Q990" i="11"/>
  <c r="Q989" i="11"/>
  <c r="Q988" i="11"/>
  <c r="Q987" i="11"/>
  <c r="Q986" i="11"/>
  <c r="Q985" i="11"/>
  <c r="Q984" i="11"/>
  <c r="Q983" i="11"/>
  <c r="Q982" i="11"/>
  <c r="Q981" i="11"/>
  <c r="Q980" i="11"/>
  <c r="Q979" i="11"/>
  <c r="Q978" i="11"/>
  <c r="Q977" i="11"/>
  <c r="Q976" i="11"/>
  <c r="Q975" i="11"/>
  <c r="Q974" i="11"/>
  <c r="Q973" i="11"/>
  <c r="Q972" i="11"/>
  <c r="Q971" i="11"/>
  <c r="Q970" i="11"/>
  <c r="Q969" i="11"/>
  <c r="Q968" i="11"/>
  <c r="Q967" i="11"/>
  <c r="Q966" i="11"/>
  <c r="Q965" i="11"/>
  <c r="Q964" i="11"/>
  <c r="Q963" i="11"/>
  <c r="Q962" i="11"/>
  <c r="Q961" i="11"/>
  <c r="Q960" i="11"/>
  <c r="Q959" i="11"/>
  <c r="Q958" i="11"/>
  <c r="Q957" i="11"/>
  <c r="Q956" i="11"/>
  <c r="Q955" i="11"/>
  <c r="Q954" i="11"/>
  <c r="Q953" i="11"/>
  <c r="Q952" i="11"/>
  <c r="Q951" i="11"/>
  <c r="Q950" i="11"/>
  <c r="Q949" i="11"/>
  <c r="Q948" i="11"/>
  <c r="Q947" i="11"/>
  <c r="Q946" i="11"/>
  <c r="Q945" i="11"/>
  <c r="Q944" i="11"/>
  <c r="Q943" i="11"/>
  <c r="Q942" i="11"/>
  <c r="Q941" i="11"/>
  <c r="Q940" i="11"/>
  <c r="Q939" i="11"/>
  <c r="Q938" i="11"/>
  <c r="Q937" i="11"/>
  <c r="Q936" i="11"/>
  <c r="Q935" i="11"/>
  <c r="Q934" i="11"/>
  <c r="Q933" i="11"/>
  <c r="Q932" i="11"/>
  <c r="Q931" i="11"/>
  <c r="Q930" i="11"/>
  <c r="Q929" i="11"/>
  <c r="Q928" i="11"/>
  <c r="Q927" i="11"/>
  <c r="Q926" i="11"/>
  <c r="Q925" i="11"/>
  <c r="Q924" i="11"/>
  <c r="Q923" i="11"/>
  <c r="Q922" i="11"/>
  <c r="Q921" i="11"/>
  <c r="Q920" i="11"/>
  <c r="Q919" i="11"/>
  <c r="Q918" i="11"/>
  <c r="Q917" i="11"/>
  <c r="Q916" i="11"/>
  <c r="Q915" i="11"/>
  <c r="Q914" i="11"/>
  <c r="Q913" i="11"/>
  <c r="Q912" i="11"/>
  <c r="Q911" i="11"/>
  <c r="Q910" i="11"/>
  <c r="Q909" i="11"/>
  <c r="Q908" i="11"/>
  <c r="Q907" i="11"/>
  <c r="Q906" i="11"/>
  <c r="Q905" i="11"/>
  <c r="Q904" i="11"/>
  <c r="Q903" i="11"/>
  <c r="Q902" i="11"/>
  <c r="Q901" i="11"/>
  <c r="Q900" i="11"/>
  <c r="Q899" i="11"/>
  <c r="Q898" i="11"/>
  <c r="Q897" i="11"/>
  <c r="Q896" i="11"/>
  <c r="Q895" i="11"/>
  <c r="Q894" i="11"/>
  <c r="Q893" i="11"/>
  <c r="Q892" i="11"/>
  <c r="Q891" i="11"/>
  <c r="Q890" i="11"/>
  <c r="Q889" i="11"/>
  <c r="Q888" i="11"/>
  <c r="Q887" i="11"/>
  <c r="Q886" i="11"/>
  <c r="Q885" i="11"/>
  <c r="Q884" i="11"/>
  <c r="Q883" i="11"/>
  <c r="Q882" i="11"/>
  <c r="Q881" i="11"/>
  <c r="Q880" i="11"/>
  <c r="Q879" i="11"/>
  <c r="Q878" i="11"/>
  <c r="Q877" i="11"/>
  <c r="Q876" i="11"/>
  <c r="Q875" i="11"/>
  <c r="Q874" i="11"/>
  <c r="Q873" i="11"/>
  <c r="Q872" i="11"/>
  <c r="Q871" i="11"/>
  <c r="Q870" i="11"/>
  <c r="Q869" i="11"/>
  <c r="Q868" i="11"/>
  <c r="Q867" i="11"/>
  <c r="Q866" i="11"/>
  <c r="Q865" i="11"/>
  <c r="Q864" i="11"/>
  <c r="Q863" i="11"/>
  <c r="Q862" i="11"/>
  <c r="Q861" i="11"/>
  <c r="Q860" i="11"/>
  <c r="Q859" i="11"/>
  <c r="Q858" i="11"/>
  <c r="Q857" i="11"/>
  <c r="Q856" i="11"/>
  <c r="Q855" i="11"/>
  <c r="Q854" i="11"/>
  <c r="Q853" i="11"/>
  <c r="Q852" i="11"/>
  <c r="Q851" i="11"/>
  <c r="Q850" i="11"/>
  <c r="Q849" i="11"/>
  <c r="Q848" i="11"/>
  <c r="Q847" i="11"/>
  <c r="Q846" i="11"/>
  <c r="Q845" i="11"/>
  <c r="Q844" i="11"/>
  <c r="Q843" i="11"/>
  <c r="Q842" i="11"/>
  <c r="Q841" i="11"/>
  <c r="Q840" i="11"/>
  <c r="Q839" i="11"/>
  <c r="Q838" i="11"/>
  <c r="Q837" i="11"/>
  <c r="Q836" i="11"/>
  <c r="Q835" i="11"/>
  <c r="Q834" i="11"/>
  <c r="Q833" i="11"/>
  <c r="Q832" i="11"/>
  <c r="Q831" i="11"/>
  <c r="Q830" i="11"/>
  <c r="Q829" i="11"/>
  <c r="Q828" i="11"/>
  <c r="Q827" i="11"/>
  <c r="Q826" i="11"/>
  <c r="Q825" i="11"/>
  <c r="Q824" i="11"/>
  <c r="Q823" i="11"/>
  <c r="Q822" i="11"/>
  <c r="Q821" i="11"/>
  <c r="Q820" i="11"/>
  <c r="Q819" i="11"/>
  <c r="Q818" i="11"/>
  <c r="Q817" i="11"/>
  <c r="Q816" i="11"/>
  <c r="Q815" i="11"/>
  <c r="Q814" i="11"/>
  <c r="Q813" i="11"/>
  <c r="Q812" i="11"/>
  <c r="Q811" i="11"/>
  <c r="Q810" i="11"/>
  <c r="Q809" i="11"/>
  <c r="Q808" i="11"/>
  <c r="Q807" i="11"/>
  <c r="Q806" i="11"/>
  <c r="Q805" i="11"/>
  <c r="Q804" i="11"/>
  <c r="Q803" i="11"/>
  <c r="Q802" i="11"/>
  <c r="Q801" i="11"/>
  <c r="Q800" i="11"/>
  <c r="Q799" i="11"/>
  <c r="Q798" i="11"/>
  <c r="Q797" i="11"/>
  <c r="Q796" i="11"/>
  <c r="Q795" i="11"/>
  <c r="Q794" i="11"/>
  <c r="Q793" i="11"/>
  <c r="Q792" i="11"/>
  <c r="Q791" i="11"/>
  <c r="Q790" i="11"/>
  <c r="Q789" i="11"/>
  <c r="Q788" i="11"/>
  <c r="Q787" i="11"/>
  <c r="Q786" i="11"/>
  <c r="Q785" i="11"/>
  <c r="Q784" i="11"/>
  <c r="Q783" i="11"/>
  <c r="Q782" i="11"/>
  <c r="Q781" i="11"/>
  <c r="Q780" i="11"/>
  <c r="Q779" i="11"/>
  <c r="Q778" i="11"/>
  <c r="Q777" i="11"/>
  <c r="Q776" i="11"/>
  <c r="Q775" i="11"/>
  <c r="Q774" i="11"/>
  <c r="Q773" i="11"/>
  <c r="Q772" i="11"/>
  <c r="Q771" i="11"/>
  <c r="Q770" i="11"/>
  <c r="Q769" i="11"/>
  <c r="Q768" i="11"/>
  <c r="Q767" i="11"/>
  <c r="Q766" i="11"/>
  <c r="Q765" i="11"/>
  <c r="Q764" i="11"/>
  <c r="Q763" i="11"/>
  <c r="Q762" i="11"/>
  <c r="Q761" i="11"/>
  <c r="Q760" i="11"/>
  <c r="Q759" i="11"/>
  <c r="Q758" i="11"/>
  <c r="Q757" i="11"/>
  <c r="Q756" i="11"/>
  <c r="Q755" i="11"/>
  <c r="Q754" i="11"/>
  <c r="Q753" i="11"/>
  <c r="Q752" i="11"/>
  <c r="Q751" i="11"/>
  <c r="Q750" i="11"/>
  <c r="Q749" i="11"/>
  <c r="Q748" i="11"/>
  <c r="Q747" i="11"/>
  <c r="Q746" i="11"/>
  <c r="Q745" i="11"/>
  <c r="Q744" i="11"/>
  <c r="Q743" i="11"/>
  <c r="Q742" i="11"/>
  <c r="Q741" i="11"/>
  <c r="Q740" i="11"/>
  <c r="Q739" i="11"/>
  <c r="Q738" i="11"/>
  <c r="Q737" i="11"/>
  <c r="Q736" i="11"/>
  <c r="Q735" i="11"/>
  <c r="Q734" i="11"/>
  <c r="Q733" i="11"/>
  <c r="Q732" i="11"/>
  <c r="Q731" i="11"/>
  <c r="Q730" i="11"/>
  <c r="Q729" i="11"/>
  <c r="Q728" i="11"/>
  <c r="Q727" i="11"/>
  <c r="Q726" i="11"/>
  <c r="Q725" i="11"/>
  <c r="Q724" i="11"/>
  <c r="Q723" i="11"/>
  <c r="Q722" i="11"/>
  <c r="Q721" i="11"/>
  <c r="Q720" i="11"/>
  <c r="Q719" i="11"/>
  <c r="Q718" i="11"/>
  <c r="Q717" i="11"/>
  <c r="Q716" i="11"/>
  <c r="Q715" i="11"/>
  <c r="Q714" i="11"/>
  <c r="Q713" i="11"/>
  <c r="Q712" i="11"/>
  <c r="Q711" i="11"/>
  <c r="Q710" i="11"/>
  <c r="Q709" i="11"/>
  <c r="Q708" i="11"/>
  <c r="Q707" i="11"/>
  <c r="Q706" i="11"/>
  <c r="Q705" i="11"/>
  <c r="Q704" i="11"/>
  <c r="Q703" i="11"/>
  <c r="Q702" i="11"/>
  <c r="Q701" i="11"/>
  <c r="Q700" i="11"/>
  <c r="Q699" i="11"/>
  <c r="Q698" i="11"/>
  <c r="Q697" i="11"/>
  <c r="Q696" i="11"/>
  <c r="Q695" i="11"/>
  <c r="Q694" i="11"/>
  <c r="Q693" i="11"/>
  <c r="Q692" i="11"/>
  <c r="Q691" i="11"/>
  <c r="Q690" i="11"/>
  <c r="Q689" i="11"/>
  <c r="Q688" i="11"/>
  <c r="Q687" i="11"/>
  <c r="Q686" i="11"/>
  <c r="Q685" i="11"/>
  <c r="Q684" i="11"/>
  <c r="Q683" i="11"/>
  <c r="Q682" i="11"/>
  <c r="Q681" i="11"/>
  <c r="Q680" i="11"/>
  <c r="Q679" i="11"/>
  <c r="Q678" i="11"/>
  <c r="Q677" i="11"/>
  <c r="Q676" i="11"/>
  <c r="Q675" i="11"/>
  <c r="Q674" i="11"/>
  <c r="Q673" i="11"/>
  <c r="Q672" i="11"/>
  <c r="Q671" i="11"/>
  <c r="Q670" i="11"/>
  <c r="Q669" i="11"/>
  <c r="Q668" i="11"/>
  <c r="Q667" i="11"/>
  <c r="Q666" i="11"/>
  <c r="Q665" i="11"/>
  <c r="Q664" i="11"/>
  <c r="Q663" i="11"/>
  <c r="Q662" i="11"/>
  <c r="Q661" i="11"/>
  <c r="Q660" i="11"/>
  <c r="Q659" i="11"/>
  <c r="Q658" i="11"/>
  <c r="Q657" i="11"/>
  <c r="Q656" i="11"/>
  <c r="Q655" i="11"/>
  <c r="Q654" i="11"/>
  <c r="Q653" i="11"/>
  <c r="Q652" i="11"/>
  <c r="Q651" i="11"/>
  <c r="Q650" i="11"/>
  <c r="Q649" i="11"/>
  <c r="Q648" i="11"/>
  <c r="Q647" i="11"/>
  <c r="Q646" i="11"/>
  <c r="Q645" i="11"/>
  <c r="Q644" i="11"/>
  <c r="Q643" i="11"/>
  <c r="Q642" i="11"/>
  <c r="Q641" i="11"/>
  <c r="Q640" i="11"/>
  <c r="Q639" i="11"/>
  <c r="Q638" i="11"/>
  <c r="Q637" i="11"/>
  <c r="Q636" i="11"/>
  <c r="Q635" i="11"/>
  <c r="Q634" i="11"/>
  <c r="Q633" i="11"/>
  <c r="Q632" i="11"/>
  <c r="Q631" i="11"/>
  <c r="Q630" i="11"/>
  <c r="Q629" i="11"/>
  <c r="Q628" i="11"/>
  <c r="Q627" i="11"/>
  <c r="Q626" i="11"/>
  <c r="Q625" i="11"/>
  <c r="Q624" i="11"/>
  <c r="Q623" i="11"/>
  <c r="Q622" i="11"/>
  <c r="Q621" i="11"/>
  <c r="Q620" i="11"/>
  <c r="Q619" i="11"/>
  <c r="Q618" i="11"/>
  <c r="Q617" i="11"/>
  <c r="Q616" i="11"/>
  <c r="Q615" i="11"/>
  <c r="Q614" i="11"/>
  <c r="Q613" i="11"/>
  <c r="Q612" i="11"/>
  <c r="Q611" i="11"/>
  <c r="Q610" i="11"/>
  <c r="Q609" i="11"/>
  <c r="Q608" i="11"/>
  <c r="Q607" i="11"/>
  <c r="Q606" i="11"/>
  <c r="Q605" i="11"/>
  <c r="Q604" i="11"/>
  <c r="Q603" i="11"/>
  <c r="Q602" i="11"/>
  <c r="Q601" i="11"/>
  <c r="Q600" i="11"/>
  <c r="Q599" i="11"/>
  <c r="Q598" i="11"/>
  <c r="Q597" i="11"/>
  <c r="Q596" i="11"/>
  <c r="Q595" i="11"/>
  <c r="Q594" i="11"/>
  <c r="Q593" i="11"/>
  <c r="Q592" i="11"/>
  <c r="Q591" i="11"/>
  <c r="Q590" i="11"/>
  <c r="Q589" i="11"/>
  <c r="Q588" i="11"/>
  <c r="Q587" i="11"/>
  <c r="Q586" i="11"/>
  <c r="Q585" i="11"/>
  <c r="Q584" i="11"/>
  <c r="Q583" i="11"/>
  <c r="Q582" i="11"/>
  <c r="Q581" i="11"/>
  <c r="Q580" i="11"/>
  <c r="Q579" i="11"/>
  <c r="Q578" i="11"/>
  <c r="Q577" i="11"/>
  <c r="Q576" i="11"/>
  <c r="Q575" i="11"/>
  <c r="Q574" i="11"/>
  <c r="Q573" i="11"/>
  <c r="Q572" i="11"/>
  <c r="Q571" i="11"/>
  <c r="Q570" i="11"/>
  <c r="Q569" i="11"/>
  <c r="Q568" i="11"/>
  <c r="Q567" i="11"/>
  <c r="Q566" i="11"/>
  <c r="Q565" i="11"/>
  <c r="Q564" i="11"/>
  <c r="Q563" i="11"/>
  <c r="Q562" i="11"/>
  <c r="Q561" i="11"/>
  <c r="Q560" i="11"/>
  <c r="Q559" i="11"/>
  <c r="Q558" i="11"/>
  <c r="Q557" i="11"/>
  <c r="Q556" i="11"/>
  <c r="Q555" i="11"/>
  <c r="Q554" i="11"/>
  <c r="Q553" i="11"/>
  <c r="Q552" i="11"/>
  <c r="Q551" i="11"/>
  <c r="Q550" i="11"/>
  <c r="Q549" i="11"/>
  <c r="Q548" i="11"/>
  <c r="Q547" i="11"/>
  <c r="Q546" i="11"/>
  <c r="Q545" i="11"/>
  <c r="Q544" i="11"/>
  <c r="Q543" i="11"/>
  <c r="Q542" i="11"/>
  <c r="Q541" i="11"/>
  <c r="Q540" i="11"/>
  <c r="Q539" i="11"/>
  <c r="Q538" i="11"/>
  <c r="Q537" i="11"/>
  <c r="Q536" i="11"/>
  <c r="Q535" i="11"/>
  <c r="Q534" i="11"/>
  <c r="Q533" i="11"/>
  <c r="Q532" i="11"/>
  <c r="Q531" i="11"/>
  <c r="Q530" i="11"/>
  <c r="Q529" i="11"/>
  <c r="Q528" i="11"/>
  <c r="Q527" i="11"/>
  <c r="Q526" i="11"/>
  <c r="Q525" i="11"/>
  <c r="Q524" i="11"/>
  <c r="Q523" i="11"/>
  <c r="Q522" i="11"/>
  <c r="Q521" i="11"/>
  <c r="Q520" i="11"/>
  <c r="Q519" i="11"/>
  <c r="Q518" i="11"/>
  <c r="Q517" i="11"/>
  <c r="Q516" i="11"/>
  <c r="Q515" i="11"/>
  <c r="Q514" i="11"/>
  <c r="Q513" i="11"/>
  <c r="Q512" i="11"/>
  <c r="Q511" i="11"/>
  <c r="Q510" i="11"/>
  <c r="Q509" i="11"/>
  <c r="Q508" i="11"/>
  <c r="Q507" i="11"/>
  <c r="Q506" i="11"/>
  <c r="Q505" i="11"/>
  <c r="Q504" i="11"/>
  <c r="Q503" i="11"/>
  <c r="Q502" i="11"/>
  <c r="Q501" i="11"/>
  <c r="Q500" i="11"/>
  <c r="Q499" i="11"/>
  <c r="Q498" i="11"/>
  <c r="Q497" i="11"/>
  <c r="Q496" i="11"/>
  <c r="Q495" i="11"/>
  <c r="Q494" i="11"/>
  <c r="Q493" i="11"/>
  <c r="Q492" i="11"/>
  <c r="Q491" i="11"/>
  <c r="Q490" i="11"/>
  <c r="Q489" i="11"/>
  <c r="Q488" i="11"/>
  <c r="Q487" i="11"/>
  <c r="Q486" i="11"/>
  <c r="Q485" i="11"/>
  <c r="Q484" i="11"/>
  <c r="Q483" i="11"/>
  <c r="Q482" i="11"/>
  <c r="Q481" i="11"/>
  <c r="Q480" i="11"/>
  <c r="Q479" i="11"/>
  <c r="Q478" i="11"/>
  <c r="Q477" i="11"/>
  <c r="Q476" i="11"/>
  <c r="Q475" i="11"/>
  <c r="Q474" i="11"/>
  <c r="Q473" i="11"/>
  <c r="Q472" i="11"/>
  <c r="Q471" i="11"/>
  <c r="Q470" i="11"/>
  <c r="Q469" i="11"/>
  <c r="Q468" i="11"/>
  <c r="Q467" i="11"/>
  <c r="Q466" i="11"/>
  <c r="Q465" i="11"/>
  <c r="Q464" i="11"/>
  <c r="Q463" i="11"/>
  <c r="Q462" i="11"/>
  <c r="Q461" i="11"/>
  <c r="Q460" i="11"/>
  <c r="Q459" i="11"/>
  <c r="Q458" i="11"/>
  <c r="Q457" i="11"/>
  <c r="Q456" i="11"/>
  <c r="Q455" i="11"/>
  <c r="Q454" i="11"/>
  <c r="Q453" i="11"/>
  <c r="Q452" i="11"/>
  <c r="Q451" i="11"/>
  <c r="Q450" i="11"/>
  <c r="Q449" i="11"/>
  <c r="Q448" i="11"/>
  <c r="Q447" i="11"/>
  <c r="Q446" i="11"/>
  <c r="Q445" i="11"/>
  <c r="Q444" i="11"/>
  <c r="Q443" i="11"/>
  <c r="Q442" i="11"/>
  <c r="Q441" i="11"/>
  <c r="Q440" i="11"/>
  <c r="Q439" i="11"/>
  <c r="Q438" i="11"/>
  <c r="Q437" i="11"/>
  <c r="Q436" i="11"/>
  <c r="Q435" i="11"/>
  <c r="Q434" i="11"/>
  <c r="Q433" i="11"/>
  <c r="Q432" i="11"/>
  <c r="Q431" i="11"/>
  <c r="Q430" i="11"/>
  <c r="Q429" i="11"/>
  <c r="Q428" i="11"/>
  <c r="Q427" i="11"/>
  <c r="Q426" i="11"/>
  <c r="Q425" i="11"/>
  <c r="Q424" i="11"/>
  <c r="Q423" i="11"/>
  <c r="Q422" i="11"/>
  <c r="Q421" i="11"/>
  <c r="Q420" i="11"/>
  <c r="Q419" i="11"/>
  <c r="Q418" i="11"/>
  <c r="Q417" i="11"/>
  <c r="Q416" i="11"/>
  <c r="Q415" i="11"/>
  <c r="Q414" i="11"/>
  <c r="Q413" i="11"/>
  <c r="Q412" i="11"/>
  <c r="Q411" i="11"/>
  <c r="Q410" i="11"/>
  <c r="Q409" i="11"/>
  <c r="Q408" i="11"/>
  <c r="Q407" i="11"/>
  <c r="Q406" i="11"/>
  <c r="Q405" i="11"/>
  <c r="Q404" i="11"/>
  <c r="Q403" i="11"/>
  <c r="Q402" i="11"/>
  <c r="Q401" i="11"/>
  <c r="Q400" i="11"/>
  <c r="Q399" i="11"/>
  <c r="Q398" i="11"/>
  <c r="Q397" i="11"/>
  <c r="Q396" i="11"/>
  <c r="Q395" i="11"/>
  <c r="Q394" i="11"/>
  <c r="Q393" i="11"/>
  <c r="Q392" i="11"/>
  <c r="Q391" i="11"/>
  <c r="Q390" i="11"/>
  <c r="Q389" i="11"/>
  <c r="Q388" i="11"/>
  <c r="Q387" i="11"/>
  <c r="Q386" i="11"/>
  <c r="Q385" i="11"/>
  <c r="Q384" i="11"/>
  <c r="Q383" i="11"/>
  <c r="Q382" i="11"/>
  <c r="Q381" i="11"/>
  <c r="Q380" i="11"/>
  <c r="Q379" i="11"/>
  <c r="Q378" i="11"/>
  <c r="Q377" i="11"/>
  <c r="Q376" i="11"/>
  <c r="Q375" i="11"/>
  <c r="Q374" i="11"/>
  <c r="Q373" i="11"/>
  <c r="Q372" i="11"/>
  <c r="Q371" i="11"/>
  <c r="Q370" i="11"/>
  <c r="Q369" i="11"/>
  <c r="Q368" i="11"/>
  <c r="Q367" i="11"/>
  <c r="Q366" i="11"/>
  <c r="Q365" i="11"/>
  <c r="Q364" i="11"/>
  <c r="Q363" i="11"/>
  <c r="Q362" i="11"/>
  <c r="Q361" i="11"/>
  <c r="Q360" i="11"/>
  <c r="Q359" i="11"/>
  <c r="Q358" i="11"/>
  <c r="Q357" i="11"/>
  <c r="Q356" i="11"/>
  <c r="Q355" i="11"/>
  <c r="Q354" i="11"/>
  <c r="Q353" i="11"/>
  <c r="Q352" i="11"/>
  <c r="Q351" i="11"/>
  <c r="Q350" i="11"/>
  <c r="Q349" i="11"/>
  <c r="Q348" i="11"/>
  <c r="Q347" i="11"/>
  <c r="Q346" i="11"/>
  <c r="Q345" i="11"/>
  <c r="Q344" i="11"/>
  <c r="Q343" i="11"/>
  <c r="Q342" i="11"/>
  <c r="Q341" i="11"/>
  <c r="Q340" i="11"/>
  <c r="Q339" i="11"/>
  <c r="Q338" i="11"/>
  <c r="Q337" i="11"/>
  <c r="Q336" i="11"/>
  <c r="Q335" i="11"/>
  <c r="Q334" i="11"/>
  <c r="Q333" i="11"/>
  <c r="Q332" i="11"/>
  <c r="Q331" i="11"/>
  <c r="Q330" i="11"/>
  <c r="Q329" i="11"/>
  <c r="Q328" i="11"/>
  <c r="Q327" i="11"/>
  <c r="Q326" i="11"/>
  <c r="Q325" i="11"/>
  <c r="Q324" i="11"/>
  <c r="Q323" i="11"/>
  <c r="Q322" i="11"/>
  <c r="Q321" i="11"/>
  <c r="Q320" i="11"/>
  <c r="Q319" i="11"/>
  <c r="Q318" i="11"/>
  <c r="Q317" i="11"/>
  <c r="Q316" i="11"/>
  <c r="Q315" i="11"/>
  <c r="Q314" i="11"/>
  <c r="Q313" i="11"/>
  <c r="Q312" i="11"/>
  <c r="Q311" i="11"/>
  <c r="Q310" i="11"/>
  <c r="Q309" i="11"/>
  <c r="Q308" i="11"/>
  <c r="Q307" i="11"/>
  <c r="Q306" i="11"/>
  <c r="Q305" i="11"/>
  <c r="Q304" i="11"/>
  <c r="Q303" i="11"/>
  <c r="Q302" i="11"/>
  <c r="Q301" i="11"/>
  <c r="Q300" i="11"/>
  <c r="Q299" i="11"/>
  <c r="Q298" i="11"/>
  <c r="Q297" i="11"/>
  <c r="Q296" i="11"/>
  <c r="Q295" i="11"/>
  <c r="Q294" i="11"/>
  <c r="Q293" i="11"/>
  <c r="Q292" i="11"/>
  <c r="Q291" i="11"/>
  <c r="Q290" i="11"/>
  <c r="Q289" i="11"/>
  <c r="Q288" i="11"/>
  <c r="Q287" i="11"/>
  <c r="Q286" i="11"/>
  <c r="Q285" i="11"/>
  <c r="Q284" i="11"/>
  <c r="Q283" i="11"/>
  <c r="Q282" i="11"/>
  <c r="Q281" i="11"/>
  <c r="Q280" i="11"/>
  <c r="Q279" i="11"/>
  <c r="Q278" i="11"/>
  <c r="Q277" i="11"/>
  <c r="Q276" i="11"/>
  <c r="Q275" i="11"/>
  <c r="Q274" i="11"/>
  <c r="Q273" i="11"/>
  <c r="Q272" i="11"/>
  <c r="Q271" i="11"/>
  <c r="Q270" i="11"/>
  <c r="Q269" i="11"/>
  <c r="Q268" i="11"/>
  <c r="Q267" i="11"/>
  <c r="Q266" i="11"/>
  <c r="Q265" i="11"/>
  <c r="Q264" i="11"/>
  <c r="Q263" i="11"/>
  <c r="Q262" i="11"/>
  <c r="Q261" i="11"/>
  <c r="Q260" i="11"/>
  <c r="Q259" i="11"/>
  <c r="Q258" i="11"/>
  <c r="Q257" i="11"/>
  <c r="Q256" i="11"/>
  <c r="Q255" i="11"/>
  <c r="Q254" i="11"/>
  <c r="Q253" i="11"/>
  <c r="Q252" i="11"/>
  <c r="Q251" i="11"/>
  <c r="Q250" i="11"/>
  <c r="Q249" i="11"/>
  <c r="Q248" i="11"/>
  <c r="Q247" i="11"/>
  <c r="Q246" i="11"/>
  <c r="Q245" i="11"/>
  <c r="Q244" i="11"/>
  <c r="Q243" i="11"/>
  <c r="Q242" i="11"/>
  <c r="Q241" i="11"/>
  <c r="Q240" i="11"/>
  <c r="Q239" i="11"/>
  <c r="Q238" i="11"/>
  <c r="Q237" i="11"/>
  <c r="Q236" i="11"/>
  <c r="Q235" i="11"/>
  <c r="Q234" i="11"/>
  <c r="Q233" i="11"/>
  <c r="Q232" i="11"/>
  <c r="Q231" i="11"/>
  <c r="Q230" i="11"/>
  <c r="Q229" i="11"/>
  <c r="Q228" i="11"/>
  <c r="Q227" i="11"/>
  <c r="Q226" i="11"/>
  <c r="Q225" i="11"/>
  <c r="Q224" i="11"/>
  <c r="Q223" i="11"/>
  <c r="Q222" i="11"/>
  <c r="Q221" i="11"/>
  <c r="Q220" i="11"/>
  <c r="Q219" i="11"/>
  <c r="Q218" i="11"/>
  <c r="Q217" i="11"/>
  <c r="Q216" i="11"/>
  <c r="Q215" i="11"/>
  <c r="Q214" i="11"/>
  <c r="Q213" i="11"/>
  <c r="Q212" i="11"/>
  <c r="Q211" i="11"/>
  <c r="Q210" i="11"/>
  <c r="Q209" i="11"/>
  <c r="Q208" i="11"/>
  <c r="Q207" i="11"/>
  <c r="Q206" i="11"/>
  <c r="Q205" i="11"/>
  <c r="Q204" i="11"/>
  <c r="Q203" i="11"/>
  <c r="Q202" i="11"/>
  <c r="Q201" i="11"/>
  <c r="Q200" i="11"/>
  <c r="Q199" i="11"/>
  <c r="Q198" i="11"/>
  <c r="Q197" i="11"/>
  <c r="Q196" i="11"/>
  <c r="Q195" i="11"/>
  <c r="Q194" i="11"/>
  <c r="Q193" i="11"/>
  <c r="Q192" i="11"/>
  <c r="Q191" i="11"/>
  <c r="Q190" i="11"/>
  <c r="Q189" i="11"/>
  <c r="Q188" i="11"/>
  <c r="Q187" i="11"/>
  <c r="Q186" i="11"/>
  <c r="Q185" i="11"/>
  <c r="Q184" i="11"/>
  <c r="Q183" i="11"/>
  <c r="Q182" i="11"/>
  <c r="Q181" i="11"/>
  <c r="Q180" i="11"/>
  <c r="Q179" i="11"/>
  <c r="Q178" i="11"/>
  <c r="Q177" i="11"/>
  <c r="Q176" i="11"/>
  <c r="Q175" i="11"/>
  <c r="Q174" i="11"/>
  <c r="Q173" i="11"/>
  <c r="Q172" i="11"/>
  <c r="Q171" i="11"/>
  <c r="Q170" i="11"/>
  <c r="Q169" i="11"/>
  <c r="Q168" i="11"/>
  <c r="Q167" i="11"/>
  <c r="Q166" i="11"/>
  <c r="Q165" i="11"/>
  <c r="Q164" i="11"/>
  <c r="Q163" i="11"/>
  <c r="Q162" i="11"/>
  <c r="Q161" i="11"/>
  <c r="Q160" i="11"/>
  <c r="Q159" i="11"/>
  <c r="Q158" i="11"/>
  <c r="Q157" i="11"/>
  <c r="Q156" i="11"/>
  <c r="Q155" i="11"/>
  <c r="Q154" i="11"/>
  <c r="Q153" i="11"/>
  <c r="Q152" i="11"/>
  <c r="Q151" i="11"/>
  <c r="Q150" i="11"/>
  <c r="Q149" i="11"/>
  <c r="Q148" i="11"/>
  <c r="Q147" i="11"/>
  <c r="Q146" i="11"/>
  <c r="Q145" i="11"/>
  <c r="Q144" i="11"/>
  <c r="Q143" i="11"/>
  <c r="Q142" i="11"/>
  <c r="Q141" i="11"/>
  <c r="Q140" i="11"/>
  <c r="Q139" i="11"/>
  <c r="Q138" i="11"/>
  <c r="Q137" i="11"/>
  <c r="Q136" i="11"/>
  <c r="Q135" i="11"/>
  <c r="Q134" i="11"/>
  <c r="Q133" i="11"/>
  <c r="Q132" i="11"/>
  <c r="Q131" i="11"/>
  <c r="Q130" i="11"/>
  <c r="Q129" i="11"/>
  <c r="Q128" i="11"/>
  <c r="Q127" i="11"/>
  <c r="Q126" i="11"/>
  <c r="Q125" i="11"/>
  <c r="Q124" i="11"/>
  <c r="Q123" i="11"/>
  <c r="Q122" i="11"/>
  <c r="Q121" i="11"/>
  <c r="Q120" i="11"/>
  <c r="Q119" i="11"/>
  <c r="Q118" i="11"/>
  <c r="Q117" i="11"/>
  <c r="Q116" i="11"/>
  <c r="Q115" i="11"/>
  <c r="Q114" i="11"/>
  <c r="Q113" i="11"/>
  <c r="Q112" i="11"/>
  <c r="Q111" i="11"/>
  <c r="Q110" i="11"/>
  <c r="Q109" i="11"/>
  <c r="Q108" i="11"/>
  <c r="Q107" i="11"/>
  <c r="Q106" i="11"/>
  <c r="Q105" i="11"/>
  <c r="Q104" i="11"/>
  <c r="Q103" i="11"/>
  <c r="Q102" i="11"/>
  <c r="Q101" i="11"/>
  <c r="Q100" i="11"/>
  <c r="Q99" i="11"/>
  <c r="Q98" i="11"/>
  <c r="Q97" i="11"/>
  <c r="Q96" i="11"/>
  <c r="Q95" i="11"/>
  <c r="Q94" i="11"/>
  <c r="Q93" i="11"/>
  <c r="Q92" i="11"/>
  <c r="Q91" i="11"/>
  <c r="Q90" i="11"/>
  <c r="Q89" i="11"/>
  <c r="Q88" i="11"/>
  <c r="Q87" i="11"/>
  <c r="Q86" i="11"/>
  <c r="Q85" i="11"/>
  <c r="Q84" i="11"/>
  <c r="Q83" i="11"/>
  <c r="Q82" i="11"/>
  <c r="Q81" i="11"/>
  <c r="Q80" i="11"/>
  <c r="Q79" i="11"/>
  <c r="Q78" i="11"/>
  <c r="Q77" i="11"/>
  <c r="Q76" i="11"/>
  <c r="Q75" i="11"/>
  <c r="Q74" i="11"/>
  <c r="Q73" i="11"/>
  <c r="Q72" i="11"/>
  <c r="Q71" i="11"/>
  <c r="Q70" i="11"/>
  <c r="Q69" i="11"/>
  <c r="Q68" i="11"/>
  <c r="Q67" i="11"/>
  <c r="Q66" i="11"/>
  <c r="Q65" i="11"/>
  <c r="Q64" i="11"/>
  <c r="Q63" i="11"/>
  <c r="Q62" i="11"/>
  <c r="Q61" i="11"/>
  <c r="Q60" i="11"/>
  <c r="Q59" i="11"/>
  <c r="Q58" i="11"/>
  <c r="Q57" i="11"/>
  <c r="Q56" i="11"/>
  <c r="Q55" i="11"/>
  <c r="Q54" i="11"/>
  <c r="Q53" i="11"/>
  <c r="Q52" i="11"/>
  <c r="Q51" i="11"/>
  <c r="Q50" i="11"/>
  <c r="Q49" i="11"/>
  <c r="Q48" i="11"/>
  <c r="Q47" i="11"/>
  <c r="Q46" i="11"/>
  <c r="Q45" i="11"/>
  <c r="Q44" i="11"/>
  <c r="Q43" i="11"/>
  <c r="Q42" i="11"/>
  <c r="Q41" i="11"/>
  <c r="Q40" i="11"/>
  <c r="Q39" i="11"/>
  <c r="Q38" i="11"/>
  <c r="Q37" i="11"/>
  <c r="Q36" i="11"/>
  <c r="Q35" i="11"/>
  <c r="Q34" i="11"/>
  <c r="Q33" i="11"/>
  <c r="Q32" i="11"/>
  <c r="Q31" i="11"/>
  <c r="Q30" i="11"/>
  <c r="Q29" i="11"/>
  <c r="Q28" i="11"/>
  <c r="Q27" i="11"/>
  <c r="Q26" i="11"/>
  <c r="Q25" i="11"/>
  <c r="Q24" i="11"/>
  <c r="Q23" i="11"/>
  <c r="Q22" i="11"/>
  <c r="Q21" i="11"/>
  <c r="Q20" i="11"/>
  <c r="Q19" i="11"/>
  <c r="Q18" i="11"/>
  <c r="Q17" i="11"/>
  <c r="Q16" i="11"/>
  <c r="B3" i="11"/>
  <c r="BY16" i="11" l="1"/>
  <c r="CE16" i="11" s="1"/>
  <c r="BN16" i="11"/>
  <c r="BT16" i="11" s="1"/>
  <c r="BC16" i="11"/>
  <c r="BI16" i="11" s="1"/>
  <c r="AR16" i="11"/>
  <c r="AX16" i="11" s="1"/>
  <c r="AG16" i="11"/>
  <c r="AM16" i="11" s="1"/>
  <c r="V16" i="11"/>
  <c r="AB16" i="11" s="1"/>
  <c r="BY17" i="11"/>
  <c r="CE17" i="11" s="1"/>
  <c r="BN17" i="11"/>
  <c r="BT17" i="11" s="1"/>
  <c r="BC17" i="11"/>
  <c r="BI17" i="11" s="1"/>
  <c r="AR17" i="11"/>
  <c r="AX17" i="11" s="1"/>
  <c r="AG17" i="11"/>
  <c r="AM17" i="11" s="1"/>
  <c r="V17" i="11"/>
  <c r="AB17" i="11" s="1"/>
  <c r="CF17" i="11" s="1"/>
  <c r="BY18" i="11"/>
  <c r="CE18" i="11" s="1"/>
  <c r="BN18" i="11"/>
  <c r="BT18" i="11" s="1"/>
  <c r="BC18" i="11"/>
  <c r="BI18" i="11" s="1"/>
  <c r="AR18" i="11"/>
  <c r="AX18" i="11" s="1"/>
  <c r="AG18" i="11"/>
  <c r="AM18" i="11" s="1"/>
  <c r="V18" i="11"/>
  <c r="AB18" i="11" s="1"/>
  <c r="CF18" i="11" s="1"/>
  <c r="CG32" i="11"/>
  <c r="CF16" i="11" l="1"/>
  <c r="CG14" i="11"/>
  <c r="CG29" i="11"/>
  <c r="CG31" i="11"/>
  <c r="CG30" i="11"/>
  <c r="CG15" i="11" l="1"/>
  <c r="CG17" i="11" l="1"/>
  <c r="CG16" i="11"/>
  <c r="CG18" i="11"/>
  <c r="CG14" i="14"/>
  <c r="K16" i="8"/>
  <c r="CG13" i="11" l="1"/>
  <c r="L16" i="8"/>
  <c r="N16" i="8"/>
  <c r="M16" i="8"/>
  <c r="N23" i="8" l="1"/>
  <c r="L23" i="8"/>
  <c r="M23" i="8"/>
  <c r="CG13" i="15" l="1"/>
  <c r="CG14" i="15"/>
</calcChain>
</file>

<file path=xl/sharedStrings.xml><?xml version="1.0" encoding="utf-8"?>
<sst xmlns="http://schemas.openxmlformats.org/spreadsheetml/2006/main" count="36109" uniqueCount="173">
  <si>
    <t>Date de fin de contrat</t>
  </si>
  <si>
    <t>Date de début de contrat</t>
  </si>
  <si>
    <t>Adresse du site livré</t>
  </si>
  <si>
    <t>SIRET</t>
  </si>
  <si>
    <t>Demandeur</t>
  </si>
  <si>
    <t>**Ce courriel sera systématiquement utilisé pour les échanges entre le demandeur et l’ASP.</t>
  </si>
  <si>
    <r>
      <t>N° SIRET</t>
    </r>
    <r>
      <rPr>
        <sz val="11"/>
        <color rgb="FFFF0000"/>
        <rFont val="Calibri"/>
        <family val="2"/>
        <scheme val="minor"/>
      </rPr>
      <t>*</t>
    </r>
  </si>
  <si>
    <r>
      <t>Dénomination sociale</t>
    </r>
    <r>
      <rPr>
        <sz val="11"/>
        <color rgb="FFFF0000"/>
        <rFont val="Calibri"/>
        <family val="2"/>
        <scheme val="minor"/>
      </rPr>
      <t>*</t>
    </r>
  </si>
  <si>
    <r>
      <t>Forme juridique</t>
    </r>
    <r>
      <rPr>
        <sz val="11"/>
        <color rgb="FFFF0000"/>
        <rFont val="Calibri"/>
        <family val="2"/>
        <scheme val="minor"/>
      </rPr>
      <t>*</t>
    </r>
  </si>
  <si>
    <r>
      <t>Nom du déclarant</t>
    </r>
    <r>
      <rPr>
        <sz val="11"/>
        <color rgb="FFFF0000"/>
        <rFont val="Calibri"/>
        <family val="2"/>
        <scheme val="minor"/>
      </rPr>
      <t>*</t>
    </r>
  </si>
  <si>
    <r>
      <t>Prénom du déclarant</t>
    </r>
    <r>
      <rPr>
        <sz val="11"/>
        <color rgb="FFFF0000"/>
        <rFont val="Calibri"/>
        <family val="2"/>
        <scheme val="minor"/>
      </rPr>
      <t>*</t>
    </r>
  </si>
  <si>
    <r>
      <t>Fonction du déclarant</t>
    </r>
    <r>
      <rPr>
        <sz val="11"/>
        <color rgb="FFFF0000"/>
        <rFont val="Calibri"/>
        <family val="2"/>
        <scheme val="minor"/>
      </rPr>
      <t>*</t>
    </r>
  </si>
  <si>
    <r>
      <t>Téléphone</t>
    </r>
    <r>
      <rPr>
        <sz val="11"/>
        <color rgb="FFFF0000"/>
        <rFont val="Calibri"/>
        <family val="2"/>
        <scheme val="minor"/>
      </rPr>
      <t>*</t>
    </r>
  </si>
  <si>
    <t>*Données obligatoires</t>
  </si>
  <si>
    <t>Période de facturation</t>
  </si>
  <si>
    <t>01/11/2021-&gt;28/02/2022</t>
  </si>
  <si>
    <t>01/11/2021-&gt;30/06/2022</t>
  </si>
  <si>
    <t>Modalités de fixation du prix de la chaleur</t>
  </si>
  <si>
    <t>Prix fixe</t>
  </si>
  <si>
    <r>
      <t>Email</t>
    </r>
    <r>
      <rPr>
        <sz val="11"/>
        <color rgb="FFFF0000"/>
        <rFont val="Calibri"/>
        <family val="2"/>
        <scheme val="minor"/>
      </rPr>
      <t xml:space="preserve">* </t>
    </r>
    <r>
      <rPr>
        <sz val="11"/>
        <color theme="1"/>
        <rFont val="Calibri"/>
        <family val="2"/>
        <scheme val="minor"/>
      </rPr>
      <t>**</t>
    </r>
  </si>
  <si>
    <t>Oui</t>
  </si>
  <si>
    <t>Colonne1</t>
  </si>
  <si>
    <t>Non</t>
  </si>
  <si>
    <t>Fc (facteur de conversion)</t>
  </si>
  <si>
    <t>Rp (rendement de prod. moyen)</t>
  </si>
  <si>
    <t>Rd  (rendement de distribution moyen des réseaux de chaleur urbain)</t>
  </si>
  <si>
    <t>DONNEES RESEAU DE CHALEUR URBAIN</t>
  </si>
  <si>
    <t>Numéro de PCE ou de sous-station</t>
  </si>
  <si>
    <t>P unitaire (€/MWh)</t>
  </si>
  <si>
    <t>Numéro</t>
  </si>
  <si>
    <r>
      <t>Libellé de la voie</t>
    </r>
    <r>
      <rPr>
        <sz val="11"/>
        <color rgb="FFFF0000"/>
        <rFont val="Calibri"/>
        <family val="2"/>
        <scheme val="minor"/>
      </rPr>
      <t>*</t>
    </r>
  </si>
  <si>
    <t>Complément d'adresse</t>
  </si>
  <si>
    <r>
      <t>Code postal</t>
    </r>
    <r>
      <rPr>
        <sz val="11"/>
        <color rgb="FFFF0000"/>
        <rFont val="Calibri"/>
        <family val="2"/>
        <scheme val="minor"/>
      </rPr>
      <t>*</t>
    </r>
  </si>
  <si>
    <r>
      <t>Commune</t>
    </r>
    <r>
      <rPr>
        <sz val="11"/>
        <color rgb="FFFF0000"/>
        <rFont val="Calibri"/>
        <family val="2"/>
        <scheme val="minor"/>
      </rPr>
      <t>*</t>
    </r>
  </si>
  <si>
    <r>
      <t>Date de dépôt du dossier</t>
    </r>
    <r>
      <rPr>
        <sz val="11"/>
        <color rgb="FFFF0000"/>
        <rFont val="Calibri"/>
        <family val="2"/>
        <scheme val="minor"/>
      </rPr>
      <t>*</t>
    </r>
  </si>
  <si>
    <t>Profil CAR</t>
  </si>
  <si>
    <t>Numéro  enregistrement au registre des copropriétaires
(non obligatoire si pas enregistré)</t>
  </si>
  <si>
    <t>Code NAF (si applicable cf. attestation)</t>
  </si>
  <si>
    <t>Part de gaz naturel dans la mixité energétique pour  cas iii)
(%)</t>
  </si>
  <si>
    <t>Indexation TRV</t>
  </si>
  <si>
    <t>Indexation PEG/TTF</t>
  </si>
  <si>
    <t>Autre</t>
  </si>
  <si>
    <t>DONNEES DE CALCULS</t>
  </si>
  <si>
    <t>Informations générales</t>
  </si>
  <si>
    <r>
      <t>Consommation ECS le cas échéant
(C</t>
    </r>
    <r>
      <rPr>
        <b/>
        <sz val="10"/>
        <rFont val="Calibri"/>
        <family val="2"/>
        <scheme val="minor"/>
      </rPr>
      <t xml:space="preserve"> ECS</t>
    </r>
    <r>
      <rPr>
        <b/>
        <sz val="11"/>
        <rFont val="Calibri"/>
        <family val="2"/>
        <scheme val="minor"/>
      </rPr>
      <t xml:space="preserve"> = C (m3) x 0,075)</t>
    </r>
  </si>
  <si>
    <t>Maison individuelle raccordée à un réseau de chaleur</t>
  </si>
  <si>
    <t>Propriétaire unique d'un immeuble collectif</t>
  </si>
  <si>
    <t>Lieu d'hébergement pour demandeurs d'asile</t>
  </si>
  <si>
    <t>Nombre</t>
  </si>
  <si>
    <t>Organisme d'habitation à loyer modéré</t>
  </si>
  <si>
    <t>Syndicat de copropriétaires</t>
  </si>
  <si>
    <t>Association syndicale de propriétaires régie par l'ordonnance n°2004-632</t>
  </si>
  <si>
    <t>Logement-foyer</t>
  </si>
  <si>
    <t>Résidence universitaire</t>
  </si>
  <si>
    <t>Etablissement visé aux articles L345-1 à L345-4 et L349-1 du code action sociale et des familles</t>
  </si>
  <si>
    <t>TOTAL</t>
  </si>
  <si>
    <t>Clients article 2</t>
  </si>
  <si>
    <t>clients article 10</t>
  </si>
  <si>
    <t>Type de versement</t>
  </si>
  <si>
    <t>Consommation mensuelle de gaz ou de chaleur facturée si facturée au mois civil 
(MWh PCS ou MWh utile)</t>
  </si>
  <si>
    <r>
      <t>Pourcentage des lots ou de l'immmeuble à usage d'habitation déclaré par le client
(%)</t>
    </r>
    <r>
      <rPr>
        <b/>
        <sz val="11"/>
        <color rgb="FFFF0000"/>
        <rFont val="Calibri"/>
        <family val="2"/>
        <scheme val="minor"/>
      </rPr>
      <t>*</t>
    </r>
  </si>
  <si>
    <r>
      <t xml:space="preserve">Présence de l'attestation sur l'honneur (LD) </t>
    </r>
    <r>
      <rPr>
        <b/>
        <sz val="11"/>
        <color rgb="FFFF0000"/>
        <rFont val="Calibri"/>
        <family val="2"/>
        <scheme val="minor"/>
      </rPr>
      <t>*</t>
    </r>
  </si>
  <si>
    <r>
      <t>Raison sociale / Nom du client (dans le cas des maisons raccordés aux RCU)</t>
    </r>
    <r>
      <rPr>
        <b/>
        <sz val="11"/>
        <color rgb="FFFF0000"/>
        <rFont val="Calibri"/>
        <family val="2"/>
        <scheme val="minor"/>
      </rPr>
      <t xml:space="preserve"> *</t>
    </r>
  </si>
  <si>
    <r>
      <t>Numéro de contrat / site</t>
    </r>
    <r>
      <rPr>
        <b/>
        <sz val="11"/>
        <color rgb="FFFF0000"/>
        <rFont val="Calibri"/>
        <family val="2"/>
        <scheme val="minor"/>
      </rPr>
      <t xml:space="preserve"> *</t>
    </r>
  </si>
  <si>
    <t>X</t>
  </si>
  <si>
    <t>Sans objet</t>
  </si>
  <si>
    <r>
      <t xml:space="preserve">Type de clients listé à l'article 2 et à l'article 10 (LD) </t>
    </r>
    <r>
      <rPr>
        <b/>
        <sz val="11"/>
        <color rgb="FFFF0000"/>
        <rFont val="Calibri"/>
        <family val="2"/>
        <scheme val="minor"/>
      </rPr>
      <t>*</t>
    </r>
  </si>
  <si>
    <t>CALCUL DU TERME P</t>
  </si>
  <si>
    <t>CALCUL DU TERME T</t>
  </si>
  <si>
    <t>CALCUL DE L'AIDE MENSUELLE</t>
  </si>
  <si>
    <t xml:space="preserve">Valeur du </t>
  </si>
  <si>
    <t>Prix du gaz au MWh au 31/10/2021 avec et sans acheminement</t>
  </si>
  <si>
    <t>CALCUL DU TERME C</t>
  </si>
  <si>
    <t>IDENTIFICATION DES CLIENTS</t>
  </si>
  <si>
    <r>
      <t>INFORMATIONS RELATIVES AU CONTRAT</t>
    </r>
    <r>
      <rPr>
        <b/>
        <sz val="14"/>
        <color rgb="FFFF0000"/>
        <rFont val="Calibri"/>
        <family val="2"/>
        <scheme val="minor"/>
      </rPr>
      <t>*</t>
    </r>
  </si>
  <si>
    <t>Fournisseur_gaz_naturel_i</t>
  </si>
  <si>
    <t>Exploitant_chauf._gaz_ii</t>
  </si>
  <si>
    <t>Gestion._chaleur_iii</t>
  </si>
  <si>
    <t>Dates guichet</t>
  </si>
  <si>
    <t>Part variable du tarif B1 niveau 2 des tarifs réglementés de vente de gaz naturel fournis par Engie tel qu’il résulte de la publication par l’article 181 de la loi du 30 décembre 2021 (avec acheminement et stockage)</t>
  </si>
  <si>
    <r>
      <t>Taux de TVA (LD)  (%)</t>
    </r>
    <r>
      <rPr>
        <b/>
        <sz val="10"/>
        <color rgb="FFFF0000"/>
        <rFont val="Calibri"/>
        <family val="2"/>
        <scheme val="minor"/>
      </rPr>
      <t>*</t>
    </r>
  </si>
  <si>
    <t>TVA</t>
  </si>
  <si>
    <r>
      <t>Taux de TVA  (%)</t>
    </r>
    <r>
      <rPr>
        <b/>
        <sz val="10"/>
        <color rgb="FFFF0000"/>
        <rFont val="Calibri"/>
        <family val="2"/>
        <scheme val="minor"/>
      </rPr>
      <t>*</t>
    </r>
    <r>
      <rPr>
        <b/>
        <sz val="10"/>
        <color theme="1"/>
        <rFont val="Calibri"/>
        <family val="2"/>
        <scheme val="minor"/>
      </rPr>
      <t xml:space="preserve"> (LD)</t>
    </r>
  </si>
  <si>
    <r>
      <t>Taux de TVA (%)</t>
    </r>
    <r>
      <rPr>
        <b/>
        <sz val="10"/>
        <color rgb="FFFF0000"/>
        <rFont val="Calibri"/>
        <family val="2"/>
        <scheme val="minor"/>
      </rPr>
      <t xml:space="preserve">* </t>
    </r>
    <r>
      <rPr>
        <b/>
        <sz val="10"/>
        <color theme="1"/>
        <rFont val="Calibri"/>
        <family val="2"/>
        <scheme val="minor"/>
      </rPr>
      <t>(LD)</t>
    </r>
  </si>
  <si>
    <r>
      <t xml:space="preserve">Modalité de facturation (LD) </t>
    </r>
    <r>
      <rPr>
        <b/>
        <sz val="10"/>
        <color rgb="FFFF0000"/>
        <rFont val="Calibri"/>
        <family val="2"/>
        <scheme val="minor"/>
      </rPr>
      <t>*</t>
    </r>
  </si>
  <si>
    <r>
      <t>Modalité de facturation (LD)</t>
    </r>
    <r>
      <rPr>
        <b/>
        <sz val="10"/>
        <color rgb="FFFF0000"/>
        <rFont val="Calibri"/>
        <family val="2"/>
        <scheme val="minor"/>
      </rPr>
      <t xml:space="preserve"> *</t>
    </r>
  </si>
  <si>
    <r>
      <t xml:space="preserve">Consommation </t>
    </r>
    <r>
      <rPr>
        <b/>
        <sz val="11"/>
        <color rgb="FFFF0000"/>
        <rFont val="Calibri"/>
        <family val="2"/>
        <scheme val="minor"/>
      </rPr>
      <t xml:space="preserve">mensuelle sur la base de la consommation </t>
    </r>
    <r>
      <rPr>
        <b/>
        <sz val="11"/>
        <rFont val="Calibri"/>
        <family val="2"/>
        <scheme val="minor"/>
      </rPr>
      <t xml:space="preserve">annuelle de référence (CAR) </t>
    </r>
    <r>
      <rPr>
        <b/>
        <sz val="11"/>
        <color theme="1"/>
        <rFont val="Calibri"/>
        <family val="2"/>
        <scheme val="minor"/>
      </rPr>
      <t xml:space="preserve">avec prise en compte du profil CAR </t>
    </r>
    <r>
      <rPr>
        <b/>
        <sz val="11"/>
        <color rgb="FFFF0000"/>
        <rFont val="Calibri"/>
        <family val="2"/>
        <scheme val="minor"/>
      </rPr>
      <t xml:space="preserve">si consommation non facturée au mois civil </t>
    </r>
    <r>
      <rPr>
        <b/>
        <sz val="11"/>
        <color theme="1"/>
        <rFont val="Calibri"/>
        <family val="2"/>
        <scheme val="minor"/>
      </rPr>
      <t xml:space="preserve">
(MWh PCS)</t>
    </r>
  </si>
  <si>
    <r>
      <t>Consommation de chaleur au</t>
    </r>
    <r>
      <rPr>
        <b/>
        <sz val="11"/>
        <color rgb="FFFF0000"/>
        <rFont val="Calibri"/>
        <family val="2"/>
        <scheme val="minor"/>
      </rPr>
      <t xml:space="preserve"> prorata temporis</t>
    </r>
    <r>
      <rPr>
        <b/>
        <sz val="11"/>
        <rFont val="Calibri"/>
        <family val="2"/>
        <scheme val="minor"/>
      </rPr>
      <t xml:space="preserve"> sur période de facturation si non facturée au mois civil (cas (iii) )
(MWh)</t>
    </r>
  </si>
  <si>
    <t>Acompte Mai 2022</t>
  </si>
  <si>
    <t>Acompte juin - juillet 1</t>
  </si>
  <si>
    <t>Acompte juin - juillet 2</t>
  </si>
  <si>
    <t>Acompte juin - juillet 3</t>
  </si>
  <si>
    <t>Acompte juin - juillet 4</t>
  </si>
  <si>
    <t>Acompte juin - juillet 5</t>
  </si>
  <si>
    <t>Acompte juin - juillet 6</t>
  </si>
  <si>
    <t>Acompte juin - juillet 7</t>
  </si>
  <si>
    <t>Acompte juin - juillet 8</t>
  </si>
  <si>
    <t>Acompte juin - juillet 9</t>
  </si>
  <si>
    <t>Acompte juin - juillet 10</t>
  </si>
  <si>
    <t xml:space="preserve"> </t>
  </si>
  <si>
    <t>Code  NAF</t>
  </si>
  <si>
    <t>Solde (si acompte passé)</t>
  </si>
  <si>
    <t>Demande unique (si pas d'acompte passé)</t>
  </si>
  <si>
    <t>Quelques consignes importantes pour compléter ce fichier :</t>
  </si>
  <si>
    <r>
      <t>Pourcentage des lots retenu pour le calcul
(%)</t>
    </r>
    <r>
      <rPr>
        <b/>
        <sz val="11"/>
        <color rgb="FFFF0000"/>
        <rFont val="Calibri"/>
        <family val="2"/>
        <scheme val="minor"/>
      </rPr>
      <t xml:space="preserve"> *
</t>
    </r>
    <r>
      <rPr>
        <b/>
        <sz val="11"/>
        <color theme="1"/>
        <rFont val="Calibri"/>
        <family val="2"/>
        <scheme val="minor"/>
      </rPr>
      <t>(A)</t>
    </r>
  </si>
  <si>
    <r>
      <t>Pourcentage des lots retenu pour le calcul
(%)</t>
    </r>
    <r>
      <rPr>
        <b/>
        <sz val="11"/>
        <color rgb="FFFF0000"/>
        <rFont val="Calibri"/>
        <family val="2"/>
        <scheme val="minor"/>
      </rPr>
      <t xml:space="preserve"> *</t>
    </r>
    <r>
      <rPr>
        <b/>
        <sz val="11"/>
        <rFont val="Calibri"/>
        <family val="2"/>
        <scheme val="minor"/>
      </rPr>
      <t xml:space="preserve">
(A)</t>
    </r>
  </si>
  <si>
    <r>
      <t>Pourcentage retenu pour le calcul
(%)</t>
    </r>
    <r>
      <rPr>
        <b/>
        <sz val="11"/>
        <color rgb="FFFF0000"/>
        <rFont val="Calibri"/>
        <family val="2"/>
        <scheme val="minor"/>
      </rPr>
      <t xml:space="preserve"> *
</t>
    </r>
    <r>
      <rPr>
        <b/>
        <sz val="11"/>
        <color theme="1"/>
        <rFont val="Calibri"/>
        <family val="2"/>
        <scheme val="minor"/>
      </rPr>
      <t>(A)</t>
    </r>
  </si>
  <si>
    <r>
      <t xml:space="preserve">Inclusion des coûts d'acheminement et de stockage  (LD) </t>
    </r>
    <r>
      <rPr>
        <b/>
        <sz val="10"/>
        <color rgb="FFFF0000"/>
        <rFont val="Calibri"/>
        <family val="2"/>
        <scheme val="minor"/>
      </rPr>
      <t xml:space="preserve">*
</t>
    </r>
  </si>
  <si>
    <r>
      <t xml:space="preserve">Inclusion des coûts d'acheminement et de stockage  (LD) </t>
    </r>
    <r>
      <rPr>
        <b/>
        <sz val="10"/>
        <color rgb="FFFF0000"/>
        <rFont val="Calibri"/>
        <family val="2"/>
        <scheme val="minor"/>
      </rPr>
      <t>*</t>
    </r>
  </si>
  <si>
    <t>JUILLET 2022</t>
  </si>
  <si>
    <t>AOÛT 2022</t>
  </si>
  <si>
    <t>SEPTEMBRE 2022</t>
  </si>
  <si>
    <t>OCTOBRE 2022</t>
  </si>
  <si>
    <t>NOVEMBRE 2022</t>
  </si>
  <si>
    <t>DECEMBRE 2022</t>
  </si>
  <si>
    <t>01/07/2022-&gt;31/12/2022</t>
  </si>
  <si>
    <t>Logements attribués en application des dispositions des articles D.2124-75 et D.2124-75-1</t>
  </si>
  <si>
    <t>Frais de gestion versés au fournisseur (1% du montant total pour la période complète))(A) (TTC)</t>
  </si>
  <si>
    <t>Frais de gestion versés au fournisseur (1% du montant total pour la période complète))(A) (TTC) (€)</t>
  </si>
  <si>
    <t>CALCUL DU TERME X</t>
  </si>
  <si>
    <t>Type de versement demandé (LD)</t>
  </si>
  <si>
    <r>
      <t>Montant total de l'aide demandée pour le 2ème semestre 2022</t>
    </r>
    <r>
      <rPr>
        <b/>
        <sz val="11"/>
        <color rgb="FFFF0000"/>
        <rFont val="Calibri"/>
        <family val="2"/>
        <scheme val="minor"/>
      </rPr>
      <t>*</t>
    </r>
    <r>
      <rPr>
        <b/>
        <sz val="11"/>
        <color theme="1"/>
        <rFont val="Calibri"/>
        <family val="2"/>
        <scheme val="minor"/>
      </rPr>
      <t xml:space="preserve"> (€) (A)</t>
    </r>
  </si>
  <si>
    <r>
      <t>Montant des frais de gestion à reverser pour le 2ème semestre 2022</t>
    </r>
    <r>
      <rPr>
        <b/>
        <sz val="11"/>
        <color rgb="FFFF0000"/>
        <rFont val="Calibri"/>
        <family val="2"/>
        <scheme val="minor"/>
      </rPr>
      <t>*</t>
    </r>
    <r>
      <rPr>
        <b/>
        <sz val="11"/>
        <color theme="1"/>
        <rFont val="Calibri"/>
        <family val="2"/>
        <scheme val="minor"/>
      </rPr>
      <t xml:space="preserve"> (€) (A)</t>
    </r>
  </si>
  <si>
    <t>Clients de l'article 10 du décret n°2022-1430</t>
  </si>
  <si>
    <t>Date de signature du contrat</t>
  </si>
  <si>
    <t>Part variable du tarif B1 niveau 2 des tarifs réglementés de vente de gaz naturel fournis par Engie tel qu’il résulte de la publication par l’article 181 de la loi du 30 décembre 2021 (hors acheminement et stockage)</t>
  </si>
  <si>
    <r>
      <t>Prix du gaz au MWh 31/10/2021 pour le tarif B1 niv 2 (€</t>
    </r>
    <r>
      <rPr>
        <sz val="11"/>
        <color rgb="FFFF0000"/>
        <rFont val="Calibri"/>
        <family val="2"/>
        <scheme val="minor"/>
      </rPr>
      <t>/MWh)</t>
    </r>
  </si>
  <si>
    <r>
      <t>Part acheminement et stockage des TRV (€</t>
    </r>
    <r>
      <rPr>
        <sz val="11"/>
        <color rgb="FFFF0000"/>
        <rFont val="Calibri"/>
        <family val="2"/>
        <scheme val="minor"/>
      </rPr>
      <t>/MWh)</t>
    </r>
  </si>
  <si>
    <r>
      <t>Prix du gaz au MWh 31/10/2021 pour le tarif B1 niv 2 (hors acheminement et stockage)(€</t>
    </r>
    <r>
      <rPr>
        <sz val="11"/>
        <color rgb="FFFF0000"/>
        <rFont val="Calibri"/>
        <family val="2"/>
        <scheme val="minor"/>
      </rPr>
      <t>/MWh)</t>
    </r>
  </si>
  <si>
    <t>RÉSERVÉ A L'ADMINISTRATION</t>
  </si>
  <si>
    <t>CALCUL DE L'AIDE (AUTOMATIQUE)</t>
  </si>
  <si>
    <r>
      <rPr>
        <i/>
        <sz val="11"/>
        <color rgb="FFFF0000"/>
        <rFont val="Calibri"/>
        <family val="2"/>
        <scheme val="minor"/>
      </rPr>
      <t>*</t>
    </r>
    <r>
      <rPr>
        <i/>
        <sz val="11"/>
        <color theme="1"/>
        <rFont val="Calibri"/>
        <family val="2"/>
        <scheme val="minor"/>
      </rPr>
      <t>Données obligatoires</t>
    </r>
  </si>
  <si>
    <t>SYNTHESE DES DONNEES CLIENTS (TABLEAU AUTOMATIQUEMENT REMPLI) POUR LA PERIODE DU 01/07/2022 AU 31/12/2022</t>
  </si>
  <si>
    <t>Montant d'aide demandé (€)</t>
  </si>
  <si>
    <t>Consommation de gaz et de chaleur (MWh)</t>
  </si>
  <si>
    <t>DEMANDE UNIQUE
(dépôt à faire sur le site de l'ASP au plus tard le 01/04/2023)</t>
  </si>
  <si>
    <t>INFORMATIONS GENERALES SUR LE DEMANDEUR (A COMPLETER)</t>
  </si>
  <si>
    <t>ADRESSE POSTALE DU DEMANDEUR (A COMPLETER)</t>
  </si>
  <si>
    <t>INFORMATIONS LIEES A LA DEMANDE (A COMPLETER)</t>
  </si>
  <si>
    <t>Périodes de facturation de gaz (LD)</t>
  </si>
  <si>
    <r>
      <t>1-Compléter ce premier onglet entièrement. Cette étape permettra de suivre correctement votre dossier et de préparer les onglets suivants et d'afficher le montant d'aide éligible.</t>
    </r>
    <r>
      <rPr>
        <b/>
        <sz val="11"/>
        <color theme="1"/>
        <rFont val="Calibri"/>
        <family val="2"/>
        <scheme val="minor"/>
      </rPr>
      <t xml:space="preserve"> Avant de passer au remplissage des données, cet onglet doit passer en "onglet complet" (case E59)</t>
    </r>
  </si>
  <si>
    <r>
      <t xml:space="preserve">9-N'oubliez pas de fournir cet onglet au format PDF lors de votre dépôt
10-Toutes les données de consommations nécessaires aux calculs devront être renseignées
11-A l'issue du dépôt de votre demande, si vous observez une erreur (calcul faux, montant trop haut, trop bas, donnée erronée...), alors, vous pourrez corriger la ou les données </t>
    </r>
    <r>
      <rPr>
        <b/>
        <sz val="11"/>
        <color theme="1"/>
        <rFont val="Calibri"/>
        <family val="2"/>
        <scheme val="minor"/>
      </rPr>
      <t>lors du dépôt de la demande corrective à partir du 2 avril 2023.</t>
    </r>
  </si>
  <si>
    <t>Montant de la compensation mensuelle retenu
(€)*
(A)</t>
  </si>
  <si>
    <t xml:space="preserve">Date de signature du contrat </t>
  </si>
  <si>
    <r>
      <t>Valeur du prix du gaz servant de référence au calcul du prix de vente de la chaleur (€/MWh)</t>
    </r>
    <r>
      <rPr>
        <b/>
        <sz val="11"/>
        <color rgb="FFFF0000"/>
        <rFont val="Calibri"/>
        <family val="2"/>
        <scheme val="minor"/>
      </rPr>
      <t xml:space="preserve">* </t>
    </r>
  </si>
  <si>
    <r>
      <t>Terme "P" (€/MWh)</t>
    </r>
    <r>
      <rPr>
        <b/>
        <sz val="11"/>
        <color rgb="FFFF0000"/>
        <rFont val="Calibri"/>
        <family val="2"/>
        <scheme val="minor"/>
      </rPr>
      <t xml:space="preserve">* 
</t>
    </r>
    <r>
      <rPr>
        <b/>
        <sz val="11"/>
        <color theme="1"/>
        <rFont val="Calibri"/>
        <family val="2"/>
        <scheme val="minor"/>
      </rPr>
      <t>(A)</t>
    </r>
  </si>
  <si>
    <r>
      <t>Terme X (€/MWh)</t>
    </r>
    <r>
      <rPr>
        <b/>
        <sz val="11"/>
        <color rgb="FFFF0000"/>
        <rFont val="Calibri"/>
        <family val="2"/>
        <scheme val="minor"/>
      </rPr>
      <t xml:space="preserve">* </t>
    </r>
    <r>
      <rPr>
        <b/>
        <sz val="11"/>
        <color theme="1"/>
        <rFont val="Calibri"/>
        <family val="2"/>
        <scheme val="minor"/>
      </rPr>
      <t>(A)</t>
    </r>
  </si>
  <si>
    <t>8-Chaque demandeur doit déposer un fichier excel par type de demandeur le cas échéant (par exemple si le demandeur est fournisseur de gaz et gestionnaire de chaleur, il devra remplir deux excels : un avec les clients du demandeur "fournisseur de gaz" et l'autre avec les clients "gestionnaires de réseau de chaleur urbain")</t>
  </si>
  <si>
    <t>! Veillez aussi à bien renseigner les colonnes « Type de clients » Article 2 ou 10 le cas échéant et les termes C, P et T pour la bonne mise à jour du tableau de synthèse</t>
  </si>
  <si>
    <t>! Veillez aussi à bien renseigner les colonnes « Type de clients » Article 2 ou 10 le cas échéant et les termes C et P pour la bonne mise à jour du tableau de synthèse</t>
  </si>
  <si>
    <t>! Veillez aussi à bien renseigner les colonnes « Type de clients » Article 2 ou 10 le cas échéant et les termes  C et P pour la bonne mise à jour du tableau de synthèse</t>
  </si>
  <si>
    <r>
      <t>Terme "C"</t>
    </r>
    <r>
      <rPr>
        <b/>
        <sz val="11"/>
        <color rgb="FFFF0000"/>
        <rFont val="Calibri"/>
        <family val="2"/>
        <scheme val="minor"/>
      </rPr>
      <t xml:space="preserve">*
</t>
    </r>
    <r>
      <rPr>
        <b/>
        <sz val="11"/>
        <color theme="1"/>
        <rFont val="Calibri"/>
        <family val="2"/>
        <scheme val="minor"/>
      </rPr>
      <t>ajusté du % de locaux à usage d'habitation (colonne P) (MWh)
(A)</t>
    </r>
  </si>
  <si>
    <t>Attention, un fichier excel ne concerne qu'un seul type de fournisseur d'énergie. Si vous vous avez d'autres clients mais sur un autre type de fournisseur, vous devrez refaire un nouveau fichier excel pour ce nouveau type de fournisseur.***</t>
  </si>
  <si>
    <r>
      <t xml:space="preserve">Type de demandeur </t>
    </r>
    <r>
      <rPr>
        <sz val="11"/>
        <color rgb="FFFF0000"/>
        <rFont val="Calibri"/>
        <family val="2"/>
        <scheme val="minor"/>
      </rPr>
      <t xml:space="preserve">* </t>
    </r>
    <r>
      <rPr>
        <sz val="11"/>
        <color theme="1"/>
        <rFont val="Calibri"/>
        <family val="2"/>
        <scheme val="minor"/>
      </rPr>
      <t xml:space="preserve"> (LD)</t>
    </r>
  </si>
  <si>
    <t>Montant total de l'avance 2023 et de l'aide pour le 2ème semestre 2022 (€) (montant à titre informatif)</t>
  </si>
  <si>
    <t>Montant total de l'aide demandée pour la période complète du 01/07/2022 au 31/12/2022 par client (TTC en €)</t>
  </si>
  <si>
    <t xml:space="preserve">Type de clients listés à l'article 2 et à l'article 10 </t>
  </si>
  <si>
    <r>
      <t>Montant de l'avance au titre du bouclier tarifaire 2023 pour l'habitat collectif (€)</t>
    </r>
    <r>
      <rPr>
        <b/>
        <sz val="11"/>
        <color rgb="FFFF0000"/>
        <rFont val="Calibri"/>
        <family val="2"/>
        <scheme val="minor"/>
      </rPr>
      <t xml:space="preserve">* </t>
    </r>
    <r>
      <rPr>
        <b/>
        <sz val="11"/>
        <color theme="1"/>
        <rFont val="Calibri"/>
        <family val="2"/>
        <scheme val="minor"/>
      </rPr>
      <t>*****</t>
    </r>
  </si>
  <si>
    <r>
      <t>Total demandé à reverser pour l'aide du 2ème semestre 2022 (Montant de l'aide demandée + frais de gestion) (A)</t>
    </r>
    <r>
      <rPr>
        <b/>
        <sz val="11"/>
        <color rgb="FFFF0000"/>
        <rFont val="Calibri"/>
        <family val="2"/>
        <scheme val="minor"/>
      </rPr>
      <t xml:space="preserve">* </t>
    </r>
    <r>
      <rPr>
        <b/>
        <sz val="11"/>
        <color theme="1"/>
        <rFont val="Calibri"/>
        <family val="2"/>
        <scheme val="minor"/>
      </rPr>
      <t>*****</t>
    </r>
  </si>
  <si>
    <t>***** Si vous désirez l'avance, le versement de l'aide se fera en deux fois concomitamment : un premier versement pour le montant de l'aide du second semestre 2022 et un deuxième versement pour l'avance au titre de 2023. Des régulations pourront avoir lieu au solde si les montants de l'avance et/ou de l'acompte sont trop élevés par rapport à la demande de solde. La demande de solde pour les consommations de 2023 sera à déposer au plus tard le 01/04/2024.</t>
  </si>
  <si>
    <r>
      <t xml:space="preserve">Présence de la certification du montant de l'aide demandée par un CAC ou le comptable public ou un expert comptable, ou à défaut, à titre provisoire, la certification par le directeur financier ou équivalent ****  </t>
    </r>
    <r>
      <rPr>
        <b/>
        <sz val="11"/>
        <color rgb="FFFF0000"/>
        <rFont val="Calibri"/>
        <family val="2"/>
        <scheme val="minor"/>
      </rPr>
      <t>*</t>
    </r>
    <r>
      <rPr>
        <b/>
        <sz val="11"/>
        <color theme="1"/>
        <rFont val="Calibri"/>
        <family val="2"/>
        <scheme val="minor"/>
      </rPr>
      <t xml:space="preserve"> (LD)</t>
    </r>
  </si>
  <si>
    <t>***Attention,si vous prenez l'avance, vous serez obligés de faire a minima une demande de solde, pour les consommations de 2023 (le dépôt des demandes de soldes pour les consommations de 2023 débutera le 02/10/2023 et se terminera le 01/04/2024 au plus tard). Si vous ne faites pas de demande de solde, l'ASP sera en droit d'effectuer un ordre de reversement sur le montant de l'avance.
****Si cette certification ne peut pas être transmise lors du dépôt de la demande de solde, elle sera transmise au plus tard le 01/07/2023. Une attestation du directeur financier ou équivalent comportant les mêmes éléments devra s'y substituer provisoirement et être fournie lors du dépôt du dossier pour son paiement.</t>
  </si>
  <si>
    <t>Version 3.0</t>
  </si>
  <si>
    <t>CET ONGLET EST A COMPLETER ENTIEREMENT EN PREMIER JUSQU’À LA PARTIE "CALCUL".</t>
  </si>
  <si>
    <r>
      <t>Voulez vous bénéficier d'une avance équivalente à 40 % du montant d'aide de cette demande au titre du bouclier tarifaire 2023?***</t>
    </r>
    <r>
      <rPr>
        <sz val="11"/>
        <color rgb="FFFF0000"/>
        <rFont val="Calibri"/>
        <family val="2"/>
        <scheme val="minor"/>
      </rPr>
      <t xml:space="preserve"> *</t>
    </r>
    <r>
      <rPr>
        <sz val="11"/>
        <color theme="1"/>
        <rFont val="Calibri"/>
        <family val="2"/>
        <scheme val="minor"/>
      </rPr>
      <t>(LD)</t>
    </r>
  </si>
  <si>
    <r>
      <t xml:space="preserve">Part variable correspondante du TRV gelé : 64,9 ou 48,31 selon prise en compte ou non des coûts d'acheminement et de stockage </t>
    </r>
    <r>
      <rPr>
        <b/>
        <sz val="11"/>
        <color theme="1"/>
        <rFont val="Calibri"/>
        <family val="2"/>
        <scheme val="minor"/>
      </rPr>
      <t xml:space="preserve">(€/MWh) </t>
    </r>
    <r>
      <rPr>
        <b/>
        <sz val="11"/>
        <color rgb="FFFF0000"/>
        <rFont val="Calibri"/>
        <family val="2"/>
        <scheme val="minor"/>
      </rPr>
      <t>*</t>
    </r>
    <r>
      <rPr>
        <b/>
        <sz val="11"/>
        <color theme="1"/>
        <rFont val="Calibri"/>
        <family val="2"/>
        <scheme val="minor"/>
      </rPr>
      <t>(A)</t>
    </r>
  </si>
  <si>
    <r>
      <t xml:space="preserve">Part variable correspondante du TRV gelé : 64,9 ou 48,31 selon prise en compte ou non des coûts d'acheminement et de stockage </t>
    </r>
    <r>
      <rPr>
        <b/>
        <sz val="11"/>
        <color theme="1"/>
        <rFont val="Calibri"/>
        <family val="2"/>
        <scheme val="minor"/>
      </rPr>
      <t xml:space="preserve">(€/MWh)(A) </t>
    </r>
    <r>
      <rPr>
        <b/>
        <sz val="11"/>
        <color rgb="FFFF0000"/>
        <rFont val="Calibri"/>
        <family val="2"/>
        <scheme val="minor"/>
      </rPr>
      <t xml:space="preserve">* </t>
    </r>
  </si>
  <si>
    <r>
      <t xml:space="preserve">Part variable correspondante du TRV gelé : 64,9 ou 48,31 selon prise en compte ou non des coûts d'acheminement et de stockage </t>
    </r>
    <r>
      <rPr>
        <b/>
        <sz val="11"/>
        <color theme="1"/>
        <rFont val="Calibri"/>
        <family val="2"/>
        <scheme val="minor"/>
      </rPr>
      <t xml:space="preserve">(€/MWh)(A) </t>
    </r>
    <r>
      <rPr>
        <b/>
        <sz val="11"/>
        <color rgb="FFFF0000"/>
        <rFont val="Calibri"/>
        <family val="2"/>
        <scheme val="minor"/>
      </rPr>
      <t>*</t>
    </r>
  </si>
  <si>
    <r>
      <t xml:space="preserve">Part variable correspondante du TRV gelé : 64,9 ou 48,31 selon prise en compte ou non des coûts d'acheminement et de stockage (A) </t>
    </r>
    <r>
      <rPr>
        <b/>
        <sz val="11"/>
        <color theme="1"/>
        <rFont val="Calibri"/>
        <family val="2"/>
        <scheme val="minor"/>
      </rPr>
      <t xml:space="preserve">(€/MWh) </t>
    </r>
    <r>
      <rPr>
        <b/>
        <sz val="11"/>
        <color rgb="FFFF0000"/>
        <rFont val="Calibri"/>
        <family val="2"/>
        <scheme val="minor"/>
      </rPr>
      <t>*</t>
    </r>
  </si>
  <si>
    <r>
      <t xml:space="preserve">Part variable correspondante du TRV gelé : 64,9 ou 48,31 selon prise en compte ou non des coûts d'acheminement et de stockage </t>
    </r>
    <r>
      <rPr>
        <b/>
        <sz val="11"/>
        <color theme="1"/>
        <rFont val="Calibri"/>
        <family val="2"/>
        <scheme val="minor"/>
      </rPr>
      <t xml:space="preserve">(€/MWh) (A) </t>
    </r>
    <r>
      <rPr>
        <b/>
        <sz val="11"/>
        <color rgb="FFFF0000"/>
        <rFont val="Calibri"/>
        <family val="2"/>
        <scheme val="minor"/>
      </rPr>
      <t>*</t>
    </r>
  </si>
  <si>
    <t>CET ONGLET EST A RENSEIGNER UNIQUEMENT POUR LES DEMANDEURS QUI NE SONT PAS EN SITUATION DE CESSATION DE PAIEMENT OU EN PROCEDURE COLLECTIVE PREVUE PAR LE LIVRE VI DU CODE DE COMMERCE OU AYANT FAIT UNE DEMANDE D'OUVERTURE  D'UNE TELLE PROCEDURE COLLECTIVE</t>
  </si>
  <si>
    <r>
      <t>2-Le demandeur devra compléter</t>
    </r>
    <r>
      <rPr>
        <b/>
        <sz val="11"/>
        <rFont val="Calibri"/>
        <family val="2"/>
        <scheme val="minor"/>
      </rPr>
      <t xml:space="preserve"> un seul des trois onglets suivants</t>
    </r>
    <r>
      <rPr>
        <sz val="11"/>
        <rFont val="Calibri"/>
        <family val="2"/>
        <scheme val="minor"/>
      </rPr>
      <t xml:space="preserve"> : Fournisseur_gaz_naturel_i ou Exploitant_chauf._gaz_ii ou Gestion._chaleur_iii . Ce choix est fait au début lors du remplissage du premier onglet
3-Compléter</t>
    </r>
    <r>
      <rPr>
        <b/>
        <sz val="11"/>
        <rFont val="Calibri"/>
        <family val="2"/>
        <scheme val="minor"/>
      </rPr>
      <t xml:space="preserve"> « l’identification du client » </t>
    </r>
    <r>
      <rPr>
        <sz val="11"/>
        <rFont val="Calibri"/>
        <family val="2"/>
        <scheme val="minor"/>
      </rPr>
      <t>avec les informations nécessaires à la caractérisation de ce dernier
4-Remplir ensuite les « informations relatives au contrat ». 
5-Pensez bien à préciser l</t>
    </r>
    <r>
      <rPr>
        <b/>
        <sz val="11"/>
        <rFont val="Calibri"/>
        <family val="2"/>
        <scheme val="minor"/>
      </rPr>
      <t>a modalité de facturation, l'inclusion des  coûts d'acheminement et de stockage, le taux de TVA, la présence de l'attestation sur l'honneur et le pourcentage de lots à usage d'habitation</t>
    </r>
    <r>
      <rPr>
        <sz val="11"/>
        <rFont val="Calibri"/>
        <family val="2"/>
        <scheme val="minor"/>
      </rPr>
      <t xml:space="preserve">
6-Pour chaque mois, veillez à bien renseigner les données C, P, T, et X le cas échéant
7-Le terme X permet d'ajouter une aide supplémentaire pour les clients ayant  signés des contrats à prix élevés à partir du 01/07/2022.
</t>
    </r>
  </si>
  <si>
    <t>JUSTIFICATIF DES DONNEES RELATIVES A L’AIDE EN FAVEUR DE L’HABITAT COLLECTIF RESIDENTIEL FACE A L’AUGMENTATION DU PRIX DU GAZ - PERIODE DE CONSOMMATION DE GAZ ALLANT DU 01/07/2022 au 31/12/2022 (DECRET n° 2022-514 du 9 AVRIL 2022 MODIFIE)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</si>
</sst>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 #,##0.00_-;_-* &quot;-&quot;??_-;_-@_-"/>
    <numFmt numFmtId="165" formatCode="0.0%"/>
    <numFmt numFmtId="166" formatCode="#,##0.00\ &quot;€&quot;"/>
    <numFmt numFmtId="167" formatCode="0.0"/>
  </numFmts>
  <fonts count="35" x14ac:knownFonts="1">
    <font>
      <sz val="11"/>
      <color theme="1"/>
      <name val="Calibri"/>
      <family val="2"/>
      <scheme val="minor"/>
    </font>
    <font>
      <b/>
      <sz val="11"/>
      <color theme="1"/>
      <name val="Calibri"/>
      <family val="2"/>
      <scheme val="minor"/>
    </font>
    <font>
      <b/>
      <sz val="14"/>
      <color theme="1"/>
      <name val="Calibri"/>
      <family val="2"/>
      <scheme val="minor"/>
    </font>
    <font>
      <i/>
      <sz val="10"/>
      <color theme="1"/>
      <name val="Calibri"/>
      <family val="2"/>
      <scheme val="minor"/>
    </font>
    <font>
      <b/>
      <sz val="20"/>
      <color theme="1"/>
      <name val="Calibri"/>
      <family val="2"/>
      <scheme val="minor"/>
    </font>
    <font>
      <sz val="11"/>
      <color rgb="FFFF0000"/>
      <name val="Calibri"/>
      <family val="2"/>
      <scheme val="minor"/>
    </font>
    <font>
      <i/>
      <sz val="11"/>
      <color theme="1"/>
      <name val="Calibri"/>
      <family val="2"/>
      <scheme val="minor"/>
    </font>
    <font>
      <i/>
      <sz val="11"/>
      <color rgb="FFFF0000"/>
      <name val="Calibri"/>
      <family val="2"/>
      <scheme val="minor"/>
    </font>
    <font>
      <b/>
      <sz val="14"/>
      <color rgb="FFFF0000"/>
      <name val="Calibri"/>
      <family val="2"/>
      <scheme val="minor"/>
    </font>
    <font>
      <b/>
      <sz val="11"/>
      <color rgb="FFFF0000"/>
      <name val="Calibri"/>
      <family val="2"/>
      <scheme val="minor"/>
    </font>
    <font>
      <sz val="11"/>
      <color theme="0"/>
      <name val="Calibri"/>
      <family val="2"/>
      <scheme val="minor"/>
    </font>
    <font>
      <sz val="9"/>
      <color theme="0"/>
      <name val="Calibri"/>
      <family val="2"/>
      <scheme val="minor"/>
    </font>
    <font>
      <b/>
      <sz val="11"/>
      <name val="Calibri"/>
      <family val="2"/>
      <scheme val="minor"/>
    </font>
    <font>
      <sz val="11"/>
      <color theme="1"/>
      <name val="Calibri"/>
      <family val="2"/>
      <scheme val="minor"/>
    </font>
    <font>
      <b/>
      <sz val="10"/>
      <name val="Calibri"/>
      <family val="2"/>
      <scheme val="minor"/>
    </font>
    <font>
      <sz val="11"/>
      <name val="Calibri"/>
      <family val="2"/>
      <scheme val="minor"/>
    </font>
    <font>
      <b/>
      <sz val="10"/>
      <name val="Arial"/>
      <family val="2"/>
    </font>
    <font>
      <sz val="10"/>
      <name val="Arial"/>
      <family val="2"/>
    </font>
    <font>
      <b/>
      <sz val="12"/>
      <color theme="1"/>
      <name val="Calibri"/>
      <family val="2"/>
      <scheme val="minor"/>
    </font>
    <font>
      <b/>
      <sz val="10"/>
      <color theme="1"/>
      <name val="Calibri"/>
      <family val="2"/>
      <scheme val="minor"/>
    </font>
    <font>
      <sz val="9"/>
      <color theme="1"/>
      <name val="Calibri"/>
      <family val="2"/>
      <scheme val="minor"/>
    </font>
    <font>
      <sz val="22"/>
      <color theme="1"/>
      <name val="Calibri"/>
      <family val="2"/>
      <scheme val="minor"/>
    </font>
    <font>
      <sz val="12"/>
      <color theme="1"/>
      <name val="Calibri"/>
      <family val="2"/>
      <scheme val="minor"/>
    </font>
    <font>
      <b/>
      <sz val="16"/>
      <color rgb="FFFF0000"/>
      <name val="Calibri"/>
      <family val="2"/>
      <scheme val="minor"/>
    </font>
    <font>
      <b/>
      <sz val="10"/>
      <color rgb="FFFF0000"/>
      <name val="Calibri"/>
      <family val="2"/>
      <scheme val="minor"/>
    </font>
    <font>
      <b/>
      <sz val="18"/>
      <color theme="1"/>
      <name val="Calibri"/>
      <family val="2"/>
      <scheme val="minor"/>
    </font>
    <font>
      <sz val="8"/>
      <color theme="1"/>
      <name val="Calibri"/>
      <family val="2"/>
      <scheme val="minor"/>
    </font>
    <font>
      <sz val="14"/>
      <color theme="1"/>
      <name val="Calibri"/>
      <family val="2"/>
      <scheme val="minor"/>
    </font>
    <font>
      <b/>
      <sz val="24"/>
      <color theme="1"/>
      <name val="Calibri"/>
      <family val="2"/>
      <scheme val="minor"/>
    </font>
    <font>
      <b/>
      <sz val="16"/>
      <color theme="1"/>
      <name val="Calibri"/>
      <family val="2"/>
      <scheme val="minor"/>
    </font>
    <font>
      <b/>
      <sz val="12"/>
      <color rgb="FFFF0000"/>
      <name val="Calibri"/>
      <family val="2"/>
      <scheme val="minor"/>
    </font>
    <font>
      <b/>
      <sz val="28"/>
      <color theme="0"/>
      <name val="Calibri"/>
      <family val="2"/>
      <scheme val="minor"/>
    </font>
    <font>
      <b/>
      <i/>
      <sz val="12"/>
      <color theme="1"/>
      <name val="Calibri"/>
      <family val="2"/>
      <scheme val="minor"/>
    </font>
    <font>
      <b/>
      <i/>
      <sz val="16"/>
      <color rgb="FFFF0000"/>
      <name val="Calibri"/>
      <family val="2"/>
      <scheme val="minor"/>
    </font>
    <font>
      <b/>
      <sz val="13"/>
      <color theme="1"/>
      <name val="Calibri"/>
      <family val="2"/>
      <scheme val="minor"/>
    </font>
  </fonts>
  <fills count="14">
    <fill>
      <patternFill patternType="none"/>
    </fill>
    <fill>
      <patternFill patternType="gray125"/>
    </fill>
    <fill>
      <patternFill patternType="solid">
        <fgColor theme="0" tint="-0.14999847407452621"/>
        <bgColor indexed="64"/>
      </patternFill>
    </fill>
    <fill>
      <patternFill patternType="solid">
        <fgColor theme="8"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rgb="FFFFFF99"/>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4" tint="0.79998168889431442"/>
        <bgColor theme="4" tint="0.79998168889431442"/>
      </patternFill>
    </fill>
    <fill>
      <patternFill patternType="solid">
        <fgColor theme="8"/>
        <bgColor indexed="64"/>
      </patternFill>
    </fill>
    <fill>
      <patternFill patternType="solid">
        <fgColor theme="9" tint="0.79998168889431442"/>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theme="4" tint="0.39997558519241921"/>
      </top>
      <bottom style="thin">
        <color theme="4" tint="0.39997558519241921"/>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n">
        <color indexed="64"/>
      </left>
      <right style="thick">
        <color indexed="64"/>
      </right>
      <top style="thin">
        <color indexed="64"/>
      </top>
      <bottom style="thin">
        <color indexed="64"/>
      </bottom>
      <diagonal/>
    </border>
    <border>
      <left style="thick">
        <color indexed="64"/>
      </left>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ck">
        <color indexed="64"/>
      </right>
      <top style="medium">
        <color indexed="64"/>
      </top>
      <bottom style="medium">
        <color indexed="64"/>
      </bottom>
      <diagonal/>
    </border>
    <border>
      <left style="medium">
        <color indexed="64"/>
      </left>
      <right style="thick">
        <color indexed="64"/>
      </right>
      <top/>
      <bottom style="thin">
        <color indexed="64"/>
      </bottom>
      <diagonal/>
    </border>
    <border>
      <left style="medium">
        <color indexed="64"/>
      </left>
      <right style="medium">
        <color indexed="64"/>
      </right>
      <top/>
      <bottom style="thick">
        <color indexed="64"/>
      </bottom>
      <diagonal/>
    </border>
    <border>
      <left style="medium">
        <color indexed="64"/>
      </left>
      <right style="thick">
        <color indexed="64"/>
      </right>
      <top/>
      <bottom style="thick">
        <color indexed="64"/>
      </bottom>
      <diagonal/>
    </border>
    <border>
      <left style="medium">
        <color indexed="64"/>
      </left>
      <right style="medium">
        <color indexed="64"/>
      </right>
      <top style="thin">
        <color indexed="64"/>
      </top>
      <bottom style="thick">
        <color indexed="64"/>
      </bottom>
      <diagonal/>
    </border>
  </borders>
  <cellStyleXfs count="7">
    <xf numFmtId="0" fontId="0" fillId="0" borderId="0"/>
    <xf numFmtId="9" fontId="13" fillId="0" borderId="0" applyFont="0" applyFill="0" applyBorder="0" applyAlignment="0" applyProtection="0"/>
    <xf numFmtId="164" fontId="13"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cellStyleXfs>
  <cellXfs count="369">
    <xf numFmtId="0" fontId="0" fillId="0" borderId="0" xfId="0"/>
    <xf numFmtId="0" fontId="0" fillId="0" borderId="0" xfId="0" applyBorder="1"/>
    <xf numFmtId="0" fontId="0" fillId="4" borderId="0" xfId="0" applyFill="1"/>
    <xf numFmtId="0" fontId="0" fillId="2" borderId="1" xfId="0" applyFill="1" applyBorder="1" applyAlignment="1">
      <alignment wrapText="1"/>
    </xf>
    <xf numFmtId="0" fontId="0" fillId="2" borderId="1" xfId="0" applyFill="1" applyBorder="1"/>
    <xf numFmtId="0" fontId="0" fillId="4" borderId="0" xfId="0" applyFill="1" applyBorder="1"/>
    <xf numFmtId="0" fontId="0" fillId="4" borderId="9" xfId="0" applyFill="1" applyBorder="1"/>
    <xf numFmtId="0" fontId="0" fillId="4" borderId="10" xfId="0" applyFill="1" applyBorder="1"/>
    <xf numFmtId="0" fontId="0" fillId="4" borderId="11" xfId="0" applyFill="1" applyBorder="1"/>
    <xf numFmtId="0" fontId="0" fillId="4" borderId="12" xfId="0" applyFill="1" applyBorder="1"/>
    <xf numFmtId="0" fontId="0" fillId="4" borderId="13" xfId="0" applyFill="1" applyBorder="1"/>
    <xf numFmtId="0" fontId="8" fillId="4" borderId="12" xfId="0" applyFont="1" applyFill="1" applyBorder="1" applyAlignment="1">
      <alignment horizontal="centerContinuous"/>
    </xf>
    <xf numFmtId="0" fontId="0" fillId="4" borderId="13" xfId="0" applyFill="1" applyBorder="1" applyAlignment="1">
      <alignment horizontal="centerContinuous"/>
    </xf>
    <xf numFmtId="0" fontId="0" fillId="3" borderId="0" xfId="0" applyFill="1" applyBorder="1" applyAlignment="1">
      <alignment horizontal="centerContinuous"/>
    </xf>
    <xf numFmtId="0" fontId="7" fillId="4" borderId="0" xfId="0" applyFont="1" applyFill="1" applyBorder="1"/>
    <xf numFmtId="0" fontId="6" fillId="4" borderId="0" xfId="0" applyFont="1" applyFill="1" applyBorder="1"/>
    <xf numFmtId="0" fontId="0" fillId="4" borderId="14" xfId="0" applyFill="1" applyBorder="1"/>
    <xf numFmtId="0" fontId="0" fillId="4" borderId="16" xfId="0" applyFill="1" applyBorder="1"/>
    <xf numFmtId="0" fontId="8" fillId="4" borderId="0" xfId="0" applyFont="1" applyFill="1" applyBorder="1" applyAlignment="1">
      <alignment horizontal="center" vertical="center"/>
    </xf>
    <xf numFmtId="0" fontId="0" fillId="0" borderId="0" xfId="0" applyFill="1" applyBorder="1"/>
    <xf numFmtId="0" fontId="0" fillId="0" borderId="0" xfId="0" applyFill="1"/>
    <xf numFmtId="0" fontId="0" fillId="4" borderId="0" xfId="0" applyFill="1" applyAlignment="1">
      <alignment horizontal="center"/>
    </xf>
    <xf numFmtId="0" fontId="0" fillId="0" borderId="1" xfId="0" applyBorder="1" applyAlignment="1">
      <alignment horizontal="center"/>
    </xf>
    <xf numFmtId="0" fontId="0" fillId="0" borderId="17" xfId="0" applyBorder="1" applyAlignment="1">
      <alignment horizontal="center"/>
    </xf>
    <xf numFmtId="0" fontId="0" fillId="0" borderId="0" xfId="0" applyFill="1" applyBorder="1" applyAlignment="1">
      <alignment horizontal="center"/>
    </xf>
    <xf numFmtId="9" fontId="0" fillId="0" borderId="1" xfId="0" applyNumberFormat="1" applyBorder="1" applyAlignment="1">
      <alignment horizontal="center"/>
    </xf>
    <xf numFmtId="0" fontId="12" fillId="0" borderId="5" xfId="0" applyFont="1" applyFill="1" applyBorder="1" applyAlignment="1">
      <alignment horizontal="center" vertical="center" wrapText="1"/>
    </xf>
    <xf numFmtId="0" fontId="12" fillId="0" borderId="28" xfId="0" applyFont="1" applyFill="1" applyBorder="1" applyAlignment="1">
      <alignment horizontal="center" vertical="center" wrapText="1"/>
    </xf>
    <xf numFmtId="0" fontId="15" fillId="0" borderId="0" xfId="0" applyFont="1" applyBorder="1" applyAlignment="1">
      <alignment vertical="center" wrapText="1"/>
    </xf>
    <xf numFmtId="0" fontId="0" fillId="0" borderId="0" xfId="0" quotePrefix="1"/>
    <xf numFmtId="0" fontId="4" fillId="5" borderId="0" xfId="0" applyFont="1" applyFill="1"/>
    <xf numFmtId="0" fontId="0" fillId="5" borderId="0" xfId="0" applyFill="1"/>
    <xf numFmtId="0" fontId="0" fillId="5" borderId="0" xfId="0" applyFill="1" applyAlignment="1">
      <alignment horizontal="center"/>
    </xf>
    <xf numFmtId="0" fontId="15" fillId="0" borderId="0" xfId="0" applyFont="1" applyFill="1" applyBorder="1" applyAlignment="1">
      <alignment vertical="center" wrapText="1"/>
    </xf>
    <xf numFmtId="0" fontId="1" fillId="0" borderId="0" xfId="0" applyFont="1" applyAlignment="1">
      <alignment horizontal="center"/>
    </xf>
    <xf numFmtId="0" fontId="0" fillId="0" borderId="0" xfId="0" applyAlignment="1">
      <alignment horizontal="center"/>
    </xf>
    <xf numFmtId="0" fontId="0" fillId="2" borderId="1" xfId="0" applyFont="1" applyFill="1" applyBorder="1"/>
    <xf numFmtId="0" fontId="0" fillId="2" borderId="1" xfId="0" applyFill="1" applyBorder="1" applyAlignment="1">
      <alignment horizontal="left" vertical="center"/>
    </xf>
    <xf numFmtId="0" fontId="1" fillId="3" borderId="1" xfId="0" applyFont="1" applyFill="1" applyBorder="1" applyAlignment="1">
      <alignment horizontal="center" vertical="center"/>
    </xf>
    <xf numFmtId="0" fontId="0" fillId="7" borderId="1" xfId="0" applyFill="1" applyBorder="1" applyAlignment="1">
      <alignment horizontal="center"/>
    </xf>
    <xf numFmtId="0" fontId="0" fillId="2" borderId="1" xfId="0" applyFill="1" applyBorder="1" applyAlignment="1">
      <alignment vertical="center"/>
    </xf>
    <xf numFmtId="0" fontId="12" fillId="6" borderId="28" xfId="0" applyFont="1" applyFill="1" applyBorder="1" applyAlignment="1">
      <alignment horizontal="center" vertical="center" wrapText="1"/>
    </xf>
    <xf numFmtId="0" fontId="12" fillId="6" borderId="5" xfId="0" applyFont="1" applyFill="1" applyBorder="1" applyAlignment="1">
      <alignment horizontal="center" vertical="center" wrapText="1"/>
    </xf>
    <xf numFmtId="0" fontId="12" fillId="6" borderId="19" xfId="0" applyFont="1" applyFill="1" applyBorder="1" applyAlignment="1">
      <alignment horizontal="center" vertical="center" wrapText="1"/>
    </xf>
    <xf numFmtId="49" fontId="18" fillId="6" borderId="20" xfId="0" applyNumberFormat="1" applyFont="1" applyFill="1" applyBorder="1" applyAlignment="1">
      <alignment horizontal="center"/>
    </xf>
    <xf numFmtId="0" fontId="0" fillId="6" borderId="27" xfId="0" applyFill="1" applyBorder="1" applyAlignment="1">
      <alignment horizontal="center"/>
    </xf>
    <xf numFmtId="0" fontId="0" fillId="6" borderId="3" xfId="0" applyFill="1" applyBorder="1" applyAlignment="1">
      <alignment horizontal="center"/>
    </xf>
    <xf numFmtId="0" fontId="0" fillId="6" borderId="18" xfId="0" applyFill="1" applyBorder="1" applyAlignment="1">
      <alignment horizontal="center"/>
    </xf>
    <xf numFmtId="0" fontId="0" fillId="6" borderId="1" xfId="0" applyFill="1" applyBorder="1" applyAlignment="1">
      <alignment horizontal="center"/>
    </xf>
    <xf numFmtId="0" fontId="1" fillId="7" borderId="29" xfId="0" applyFont="1" applyFill="1" applyBorder="1" applyAlignment="1">
      <alignment horizontal="center" vertical="center" wrapText="1"/>
    </xf>
    <xf numFmtId="0" fontId="0" fillId="7" borderId="21" xfId="0" applyFill="1" applyBorder="1"/>
    <xf numFmtId="0" fontId="0" fillId="7" borderId="6" xfId="0" applyFill="1" applyBorder="1" applyProtection="1"/>
    <xf numFmtId="0" fontId="0" fillId="0" borderId="35" xfId="0" applyBorder="1" applyAlignment="1">
      <alignment horizontal="center"/>
    </xf>
    <xf numFmtId="0" fontId="0" fillId="0" borderId="18" xfId="0" applyBorder="1" applyAlignment="1">
      <alignment horizontal="center"/>
    </xf>
    <xf numFmtId="0" fontId="0" fillId="0" borderId="26" xfId="0" applyBorder="1" applyAlignment="1">
      <alignment horizontal="center"/>
    </xf>
    <xf numFmtId="0" fontId="0" fillId="0" borderId="36" xfId="0" applyBorder="1" applyAlignment="1">
      <alignment horizontal="center"/>
    </xf>
    <xf numFmtId="0" fontId="0" fillId="0" borderId="2" xfId="0" applyBorder="1" applyAlignment="1">
      <alignment horizontal="center"/>
    </xf>
    <xf numFmtId="0" fontId="0" fillId="4" borderId="1" xfId="0" applyFill="1" applyBorder="1" applyAlignment="1">
      <alignment horizontal="center" vertical="center"/>
    </xf>
    <xf numFmtId="0" fontId="12" fillId="8" borderId="23" xfId="0" applyFont="1" applyFill="1" applyBorder="1" applyAlignment="1">
      <alignment horizontal="center" vertical="center" wrapText="1"/>
    </xf>
    <xf numFmtId="0" fontId="12" fillId="8" borderId="1" xfId="0" applyFont="1" applyFill="1" applyBorder="1" applyAlignment="1">
      <alignment horizontal="center" vertical="center" wrapText="1"/>
    </xf>
    <xf numFmtId="166" fontId="0" fillId="8" borderId="21" xfId="2" applyNumberFormat="1" applyFont="1" applyFill="1" applyBorder="1" applyAlignment="1">
      <alignment horizontal="center"/>
    </xf>
    <xf numFmtId="166" fontId="0" fillId="8" borderId="1" xfId="0" applyNumberFormat="1" applyFill="1" applyBorder="1" applyAlignment="1">
      <alignment horizontal="center"/>
    </xf>
    <xf numFmtId="0" fontId="0" fillId="0" borderId="38" xfId="0" applyFill="1" applyBorder="1" applyAlignment="1">
      <alignment horizontal="center"/>
    </xf>
    <xf numFmtId="0" fontId="0" fillId="0" borderId="1" xfId="0" applyFill="1" applyBorder="1" applyAlignment="1">
      <alignment horizontal="center"/>
    </xf>
    <xf numFmtId="0" fontId="0" fillId="0" borderId="27" xfId="0" applyFill="1" applyBorder="1" applyAlignment="1">
      <alignment horizontal="center"/>
    </xf>
    <xf numFmtId="0" fontId="0" fillId="0" borderId="3" xfId="0" applyFill="1" applyBorder="1" applyAlignment="1">
      <alignment horizontal="center"/>
    </xf>
    <xf numFmtId="0" fontId="12" fillId="0" borderId="19" xfId="0" applyFont="1" applyFill="1" applyBorder="1" applyAlignment="1">
      <alignment horizontal="center" vertical="center" wrapText="1"/>
    </xf>
    <xf numFmtId="0" fontId="0" fillId="0" borderId="18" xfId="0" applyFill="1" applyBorder="1" applyAlignment="1">
      <alignment horizontal="center"/>
    </xf>
    <xf numFmtId="0" fontId="0" fillId="6" borderId="39" xfId="0" applyFill="1" applyBorder="1" applyAlignment="1">
      <alignment horizontal="center"/>
    </xf>
    <xf numFmtId="0" fontId="0" fillId="6" borderId="43" xfId="0" applyFill="1" applyBorder="1" applyAlignment="1">
      <alignment horizontal="center"/>
    </xf>
    <xf numFmtId="14" fontId="0" fillId="0" borderId="0" xfId="0" applyNumberFormat="1"/>
    <xf numFmtId="9" fontId="0" fillId="0" borderId="0" xfId="0" applyNumberFormat="1" applyFill="1"/>
    <xf numFmtId="0" fontId="0" fillId="0" borderId="0" xfId="0" applyFill="1" applyAlignment="1">
      <alignment horizontal="center"/>
    </xf>
    <xf numFmtId="9" fontId="0" fillId="0" borderId="0" xfId="0" applyNumberFormat="1" applyFill="1" applyBorder="1"/>
    <xf numFmtId="17" fontId="16" fillId="0" borderId="0" xfId="0" applyNumberFormat="1" applyFont="1" applyFill="1" applyBorder="1"/>
    <xf numFmtId="165" fontId="16" fillId="0" borderId="0" xfId="1" applyNumberFormat="1" applyFont="1" applyFill="1" applyBorder="1"/>
    <xf numFmtId="0" fontId="17" fillId="0" borderId="0" xfId="0" applyNumberFormat="1" applyFont="1" applyFill="1" applyBorder="1"/>
    <xf numFmtId="2" fontId="17" fillId="0" borderId="0" xfId="0" applyNumberFormat="1" applyFont="1" applyFill="1" applyBorder="1"/>
    <xf numFmtId="0" fontId="15" fillId="0" borderId="0" xfId="0" applyFont="1" applyFill="1" applyBorder="1"/>
    <xf numFmtId="0" fontId="0" fillId="0" borderId="0" xfId="0" applyFill="1" applyBorder="1" applyAlignment="1"/>
    <xf numFmtId="0" fontId="10" fillId="0" borderId="0" xfId="0" applyFont="1" applyFill="1" applyBorder="1" applyAlignment="1"/>
    <xf numFmtId="0" fontId="2" fillId="0" borderId="0" xfId="0" applyFont="1" applyFill="1" applyBorder="1" applyAlignment="1">
      <alignment horizontal="center"/>
    </xf>
    <xf numFmtId="0" fontId="27" fillId="8" borderId="1" xfId="0" applyFont="1" applyFill="1" applyBorder="1" applyAlignment="1">
      <alignment horizontal="center" vertical="center"/>
    </xf>
    <xf numFmtId="166" fontId="27" fillId="8" borderId="1" xfId="0" applyNumberFormat="1" applyFont="1" applyFill="1" applyBorder="1" applyAlignment="1">
      <alignment horizontal="center" vertical="center"/>
    </xf>
    <xf numFmtId="0" fontId="0" fillId="6" borderId="41" xfId="0" applyFill="1" applyBorder="1" applyAlignment="1">
      <alignment horizontal="center"/>
    </xf>
    <xf numFmtId="0" fontId="0" fillId="0" borderId="0" xfId="0" applyNumberFormat="1" applyFill="1" applyBorder="1"/>
    <xf numFmtId="0" fontId="16" fillId="0" borderId="0" xfId="0" applyNumberFormat="1" applyFont="1" applyFill="1" applyBorder="1"/>
    <xf numFmtId="0" fontId="0" fillId="8" borderId="40" xfId="0" applyFill="1" applyBorder="1" applyAlignment="1">
      <alignment horizontal="center"/>
    </xf>
    <xf numFmtId="10" fontId="0" fillId="0" borderId="0" xfId="0" applyNumberFormat="1"/>
    <xf numFmtId="165" fontId="0" fillId="7" borderId="24" xfId="1" applyNumberFormat="1" applyFont="1" applyFill="1" applyBorder="1" applyAlignment="1">
      <alignment horizontal="center"/>
    </xf>
    <xf numFmtId="165" fontId="0" fillId="7" borderId="17" xfId="0" applyNumberFormat="1" applyFill="1" applyBorder="1" applyAlignment="1">
      <alignment horizontal="center"/>
    </xf>
    <xf numFmtId="10" fontId="0" fillId="0" borderId="41" xfId="0" applyNumberFormat="1" applyFill="1" applyBorder="1" applyAlignment="1">
      <alignment horizontal="center"/>
    </xf>
    <xf numFmtId="10" fontId="0" fillId="0" borderId="45" xfId="0" applyNumberFormat="1" applyFill="1" applyBorder="1" applyAlignment="1">
      <alignment horizontal="center"/>
    </xf>
    <xf numFmtId="10" fontId="0" fillId="0" borderId="13" xfId="0" applyNumberFormat="1" applyFill="1" applyBorder="1" applyAlignment="1">
      <alignment horizontal="center"/>
    </xf>
    <xf numFmtId="0" fontId="0" fillId="8" borderId="44" xfId="0" applyFill="1" applyBorder="1" applyAlignment="1">
      <alignment horizontal="center"/>
    </xf>
    <xf numFmtId="0" fontId="1" fillId="2" borderId="1" xfId="0" applyFont="1" applyFill="1" applyBorder="1" applyAlignment="1">
      <alignment horizontal="left" vertical="center" wrapText="1"/>
    </xf>
    <xf numFmtId="166" fontId="22" fillId="7" borderId="1" xfId="0" applyNumberFormat="1" applyFont="1" applyFill="1" applyBorder="1" applyAlignment="1">
      <alignment horizontal="center" vertical="center"/>
    </xf>
    <xf numFmtId="0" fontId="0" fillId="10" borderId="18" xfId="0" applyFill="1" applyBorder="1" applyAlignment="1">
      <alignment horizontal="center"/>
    </xf>
    <xf numFmtId="0" fontId="0" fillId="10" borderId="2" xfId="0" applyFill="1" applyBorder="1" applyAlignment="1">
      <alignment horizontal="center"/>
    </xf>
    <xf numFmtId="0" fontId="0" fillId="8" borderId="22" xfId="0" applyFill="1" applyBorder="1" applyAlignment="1">
      <alignment horizontal="center"/>
    </xf>
    <xf numFmtId="0" fontId="0" fillId="11" borderId="46" xfId="0" applyFont="1" applyFill="1" applyBorder="1"/>
    <xf numFmtId="0" fontId="0" fillId="0" borderId="46" xfId="0" applyFont="1" applyBorder="1"/>
    <xf numFmtId="0" fontId="0" fillId="6" borderId="45" xfId="0" applyFill="1" applyBorder="1" applyAlignment="1">
      <alignment horizontal="center"/>
    </xf>
    <xf numFmtId="0" fontId="0" fillId="0" borderId="17" xfId="0" applyFill="1" applyBorder="1" applyAlignment="1">
      <alignment horizontal="center"/>
    </xf>
    <xf numFmtId="0" fontId="0" fillId="0" borderId="2" xfId="0" applyFill="1" applyBorder="1" applyAlignment="1">
      <alignment horizontal="center"/>
    </xf>
    <xf numFmtId="0" fontId="23" fillId="4" borderId="9" xfId="0" applyFont="1" applyFill="1" applyBorder="1"/>
    <xf numFmtId="166" fontId="0" fillId="0" borderId="0" xfId="0" applyNumberFormat="1" applyFill="1"/>
    <xf numFmtId="166" fontId="1" fillId="8" borderId="1" xfId="0" applyNumberFormat="1" applyFont="1" applyFill="1" applyBorder="1" applyAlignment="1">
      <alignment horizontal="center"/>
    </xf>
    <xf numFmtId="0" fontId="3" fillId="0" borderId="0" xfId="0" applyFont="1" applyFill="1"/>
    <xf numFmtId="0" fontId="0" fillId="0" borderId="0" xfId="0" quotePrefix="1" applyFont="1" applyFill="1"/>
    <xf numFmtId="0" fontId="0" fillId="0" borderId="0" xfId="0" applyFont="1" applyFill="1" applyBorder="1"/>
    <xf numFmtId="0" fontId="0" fillId="0" borderId="1" xfId="0" applyFill="1" applyBorder="1"/>
    <xf numFmtId="0" fontId="1" fillId="0" borderId="0" xfId="0" applyFont="1" applyFill="1" applyBorder="1"/>
    <xf numFmtId="0" fontId="7" fillId="0" borderId="0" xfId="0" applyFont="1" applyFill="1"/>
    <xf numFmtId="0" fontId="11" fillId="0" borderId="0" xfId="0" applyFont="1" applyFill="1" applyBorder="1" applyAlignment="1">
      <alignment vertical="top"/>
    </xf>
    <xf numFmtId="0" fontId="11" fillId="0" borderId="0" xfId="0" applyFont="1" applyFill="1" applyAlignment="1">
      <alignment horizontal="center" vertical="top"/>
    </xf>
    <xf numFmtId="0" fontId="8" fillId="0" borderId="0" xfId="0" applyFont="1" applyFill="1"/>
    <xf numFmtId="0" fontId="10" fillId="0" borderId="0" xfId="0" applyFont="1" applyFill="1"/>
    <xf numFmtId="0" fontId="2" fillId="0" borderId="15" xfId="0" applyFont="1" applyFill="1" applyBorder="1" applyAlignment="1"/>
    <xf numFmtId="0" fontId="10" fillId="0" borderId="0" xfId="0" applyFont="1" applyFill="1" applyAlignment="1"/>
    <xf numFmtId="0" fontId="0" fillId="0" borderId="0" xfId="0" applyFont="1" applyFill="1" applyAlignment="1"/>
    <xf numFmtId="0" fontId="18" fillId="9" borderId="0" xfId="0" applyFont="1" applyFill="1"/>
    <xf numFmtId="0" fontId="0" fillId="9" borderId="0" xfId="0" applyFont="1" applyFill="1"/>
    <xf numFmtId="0" fontId="20" fillId="9" borderId="2" xfId="0" applyFont="1" applyFill="1" applyBorder="1" applyAlignment="1">
      <alignment horizontal="left"/>
    </xf>
    <xf numFmtId="0" fontId="20" fillId="9" borderId="17" xfId="0" applyFont="1" applyFill="1" applyBorder="1" applyAlignment="1">
      <alignment horizontal="left"/>
    </xf>
    <xf numFmtId="0" fontId="20" fillId="9" borderId="3" xfId="0" applyFont="1" applyFill="1" applyBorder="1" applyAlignment="1">
      <alignment horizontal="left"/>
    </xf>
    <xf numFmtId="0" fontId="20" fillId="9" borderId="1" xfId="0" applyFont="1" applyFill="1" applyBorder="1" applyAlignment="1">
      <alignment horizontal="center"/>
    </xf>
    <xf numFmtId="0" fontId="12" fillId="9" borderId="1" xfId="0" applyFont="1" applyFill="1" applyBorder="1" applyAlignment="1">
      <alignment horizontal="left"/>
    </xf>
    <xf numFmtId="0" fontId="12" fillId="0" borderId="3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0" fillId="0" borderId="18" xfId="0" applyFill="1" applyBorder="1"/>
    <xf numFmtId="0" fontId="0" fillId="0" borderId="22" xfId="0" applyFill="1" applyBorder="1"/>
    <xf numFmtId="0" fontId="0" fillId="0" borderId="7" xfId="0" applyFill="1" applyBorder="1"/>
    <xf numFmtId="0" fontId="4" fillId="0" borderId="0" xfId="0" applyFont="1" applyFill="1" applyAlignment="1">
      <alignment horizontal="center" wrapText="1"/>
    </xf>
    <xf numFmtId="0" fontId="23" fillId="0" borderId="0" xfId="0" applyFont="1" applyFill="1"/>
    <xf numFmtId="0" fontId="0" fillId="0" borderId="0" xfId="0" applyFill="1" applyAlignment="1">
      <alignment horizontal="left" vertical="top" wrapText="1"/>
    </xf>
    <xf numFmtId="0" fontId="0" fillId="0" borderId="0" xfId="0" applyFill="1" applyAlignment="1">
      <alignment vertical="top"/>
    </xf>
    <xf numFmtId="0" fontId="0" fillId="0" borderId="0" xfId="0" quotePrefix="1" applyFill="1"/>
    <xf numFmtId="0" fontId="21" fillId="0" borderId="0" xfId="0" applyFont="1" applyFill="1" applyAlignment="1">
      <alignment horizontal="centerContinuous"/>
    </xf>
    <xf numFmtId="0" fontId="0" fillId="0" borderId="0" xfId="0" applyFont="1" applyFill="1" applyBorder="1" applyAlignment="1">
      <alignment horizontal="center"/>
    </xf>
    <xf numFmtId="14" fontId="0" fillId="0" borderId="0" xfId="0" applyNumberFormat="1" applyFill="1"/>
    <xf numFmtId="0" fontId="22" fillId="0" borderId="0" xfId="0" applyFont="1" applyFill="1" applyBorder="1" applyAlignment="1">
      <alignment horizontal="center" vertical="center"/>
    </xf>
    <xf numFmtId="0" fontId="22" fillId="0" borderId="0" xfId="0" applyFont="1" applyFill="1" applyBorder="1" applyAlignment="1">
      <alignment horizontal="center"/>
    </xf>
    <xf numFmtId="0" fontId="20" fillId="9" borderId="1" xfId="0" applyFont="1" applyFill="1" applyBorder="1" applyAlignment="1">
      <alignment vertical="top"/>
    </xf>
    <xf numFmtId="0" fontId="20" fillId="9" borderId="1" xfId="0" applyFont="1" applyFill="1" applyBorder="1" applyAlignment="1">
      <alignment horizontal="center" vertical="top"/>
    </xf>
    <xf numFmtId="9" fontId="0" fillId="0" borderId="0" xfId="0" quotePrefix="1" applyNumberFormat="1" applyFill="1"/>
    <xf numFmtId="0" fontId="12" fillId="0" borderId="4" xfId="0" applyFont="1" applyFill="1" applyBorder="1" applyAlignment="1">
      <alignment horizontal="center" vertical="center" wrapText="1"/>
    </xf>
    <xf numFmtId="0" fontId="12" fillId="0" borderId="49" xfId="0" applyFont="1" applyFill="1" applyBorder="1" applyAlignment="1">
      <alignment horizontal="center" vertical="center" wrapText="1"/>
    </xf>
    <xf numFmtId="0" fontId="0" fillId="0" borderId="21" xfId="0" applyFill="1" applyBorder="1"/>
    <xf numFmtId="14" fontId="0" fillId="0" borderId="18" xfId="0" applyNumberFormat="1" applyFill="1" applyBorder="1"/>
    <xf numFmtId="14" fontId="0" fillId="0" borderId="26" xfId="0" applyNumberFormat="1" applyFill="1" applyBorder="1"/>
    <xf numFmtId="0" fontId="0" fillId="0" borderId="6" xfId="0" applyFill="1" applyBorder="1"/>
    <xf numFmtId="14" fontId="0" fillId="0" borderId="1" xfId="0" applyNumberFormat="1" applyFill="1" applyBorder="1"/>
    <xf numFmtId="14" fontId="0" fillId="0" borderId="2" xfId="0" applyNumberFormat="1" applyFill="1" applyBorder="1"/>
    <xf numFmtId="14" fontId="0" fillId="0" borderId="1" xfId="0" applyNumberFormat="1" applyFill="1" applyBorder="1" applyAlignment="1">
      <alignment wrapText="1"/>
    </xf>
    <xf numFmtId="14" fontId="0" fillId="0" borderId="2" xfId="0" applyNumberFormat="1" applyFill="1" applyBorder="1" applyAlignment="1">
      <alignment wrapText="1"/>
    </xf>
    <xf numFmtId="0" fontId="0" fillId="0" borderId="36" xfId="0" applyFill="1" applyBorder="1" applyAlignment="1">
      <alignment horizontal="center"/>
    </xf>
    <xf numFmtId="166" fontId="1" fillId="0" borderId="1" xfId="0" applyNumberFormat="1" applyFont="1" applyFill="1" applyBorder="1" applyAlignment="1">
      <alignment horizontal="center"/>
    </xf>
    <xf numFmtId="166" fontId="16" fillId="0" borderId="0" xfId="0" applyNumberFormat="1" applyFont="1" applyFill="1" applyBorder="1"/>
    <xf numFmtId="2" fontId="16" fillId="0" borderId="0" xfId="0" applyNumberFormat="1" applyFont="1" applyFill="1" applyBorder="1"/>
    <xf numFmtId="0" fontId="12" fillId="0" borderId="50" xfId="0" applyFont="1" applyFill="1" applyBorder="1" applyAlignment="1">
      <alignment horizontal="center" vertical="center" wrapText="1"/>
    </xf>
    <xf numFmtId="0" fontId="0" fillId="0" borderId="26" xfId="0" applyFill="1" applyBorder="1"/>
    <xf numFmtId="0" fontId="0" fillId="0" borderId="2" xfId="0" applyFill="1" applyBorder="1"/>
    <xf numFmtId="0" fontId="19" fillId="7" borderId="51" xfId="0" applyFont="1" applyFill="1" applyBorder="1" applyAlignment="1">
      <alignment horizontal="center" vertical="center" wrapText="1"/>
    </xf>
    <xf numFmtId="0" fontId="14" fillId="7" borderId="48"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2" fillId="7" borderId="52" xfId="0" applyFont="1" applyFill="1" applyBorder="1" applyAlignment="1">
      <alignment horizontal="center" vertical="center" wrapText="1"/>
    </xf>
    <xf numFmtId="0" fontId="12" fillId="0" borderId="52" xfId="0" applyFont="1" applyFill="1" applyBorder="1" applyAlignment="1">
      <alignment horizontal="center" vertical="center" wrapText="1"/>
    </xf>
    <xf numFmtId="0" fontId="12" fillId="8" borderId="45" xfId="0" applyFont="1" applyFill="1" applyBorder="1" applyAlignment="1">
      <alignment horizontal="center" vertical="center" wrapText="1"/>
    </xf>
    <xf numFmtId="0" fontId="0" fillId="7" borderId="6" xfId="0" applyFill="1" applyBorder="1" applyAlignment="1">
      <alignment horizontal="center"/>
    </xf>
    <xf numFmtId="9" fontId="0" fillId="8" borderId="7" xfId="0" applyNumberFormat="1" applyFill="1" applyBorder="1" applyAlignment="1">
      <alignment horizontal="center"/>
    </xf>
    <xf numFmtId="0" fontId="6" fillId="0" borderId="0" xfId="0" applyFont="1" applyFill="1"/>
    <xf numFmtId="0" fontId="0" fillId="8" borderId="47" xfId="0" applyFont="1" applyFill="1" applyBorder="1" applyAlignment="1">
      <alignment horizontal="center"/>
    </xf>
    <xf numFmtId="0" fontId="0" fillId="8" borderId="1" xfId="0" applyFont="1" applyFill="1" applyBorder="1" applyAlignment="1">
      <alignment horizontal="center"/>
    </xf>
    <xf numFmtId="0" fontId="0" fillId="8" borderId="48" xfId="0" applyFont="1" applyFill="1" applyBorder="1" applyAlignment="1">
      <alignment horizontal="center"/>
    </xf>
    <xf numFmtId="0" fontId="26" fillId="8" borderId="24" xfId="0" applyFont="1" applyFill="1" applyBorder="1" applyAlignment="1">
      <alignment horizontal="center"/>
    </xf>
    <xf numFmtId="0" fontId="12" fillId="0" borderId="54" xfId="0" applyFont="1" applyFill="1" applyBorder="1" applyAlignment="1">
      <alignment horizontal="center" vertical="center" wrapText="1"/>
    </xf>
    <xf numFmtId="0" fontId="0" fillId="0" borderId="55" xfId="0" applyFill="1" applyBorder="1" applyAlignment="1">
      <alignment horizontal="center"/>
    </xf>
    <xf numFmtId="0" fontId="0" fillId="0" borderId="6" xfId="0" applyFill="1" applyBorder="1" applyAlignment="1">
      <alignment horizontal="center"/>
    </xf>
    <xf numFmtId="0" fontId="0" fillId="8" borderId="7" xfId="0" applyFill="1" applyBorder="1" applyAlignment="1">
      <alignment horizontal="center"/>
    </xf>
    <xf numFmtId="0" fontId="0" fillId="0" borderId="57" xfId="0" applyFill="1" applyBorder="1" applyAlignment="1">
      <alignment horizontal="center"/>
    </xf>
    <xf numFmtId="0" fontId="5" fillId="0" borderId="0" xfId="0" applyFont="1" applyFill="1" applyBorder="1"/>
    <xf numFmtId="0" fontId="5" fillId="0" borderId="0" xfId="0" applyFont="1" applyFill="1" applyBorder="1" applyAlignment="1">
      <alignment horizontal="center"/>
    </xf>
    <xf numFmtId="0" fontId="12" fillId="9" borderId="2" xfId="0" applyFont="1" applyFill="1" applyBorder="1" applyAlignment="1">
      <alignment horizontal="left" wrapText="1"/>
    </xf>
    <xf numFmtId="0" fontId="18" fillId="2" borderId="1" xfId="0" applyFont="1" applyFill="1" applyBorder="1" applyAlignment="1">
      <alignment horizontal="center" vertical="center"/>
    </xf>
    <xf numFmtId="0" fontId="19" fillId="0" borderId="0" xfId="0" applyFont="1" applyFill="1" applyBorder="1"/>
    <xf numFmtId="0" fontId="0" fillId="0" borderId="0" xfId="0" applyFill="1" applyBorder="1" applyAlignment="1">
      <alignment horizontal="center"/>
    </xf>
    <xf numFmtId="0" fontId="19" fillId="0" borderId="0" xfId="0" applyFont="1" applyFill="1" applyBorder="1" applyAlignment="1"/>
    <xf numFmtId="0" fontId="0" fillId="0" borderId="0" xfId="0"/>
    <xf numFmtId="166" fontId="0" fillId="8" borderId="1" xfId="0" applyNumberFormat="1" applyFont="1" applyFill="1" applyBorder="1" applyAlignment="1">
      <alignment horizontal="center" vertical="center"/>
    </xf>
    <xf numFmtId="0" fontId="30" fillId="7" borderId="1" xfId="0" applyFont="1" applyFill="1" applyBorder="1" applyAlignment="1">
      <alignment horizontal="center" vertical="center"/>
    </xf>
    <xf numFmtId="0" fontId="29" fillId="7" borderId="1" xfId="0" applyFont="1" applyFill="1" applyBorder="1" applyAlignment="1">
      <alignment horizontal="center" vertical="center"/>
    </xf>
    <xf numFmtId="0" fontId="0" fillId="0" borderId="1" xfId="0" applyFill="1" applyBorder="1" applyAlignment="1">
      <alignment horizontal="center" vertical="center"/>
    </xf>
    <xf numFmtId="0" fontId="23" fillId="0" borderId="0" xfId="0" applyFont="1" applyFill="1" applyBorder="1" applyAlignment="1">
      <alignment horizontal="center" vertical="center"/>
    </xf>
    <xf numFmtId="0" fontId="26" fillId="0" borderId="0" xfId="0" applyFont="1" applyFill="1" applyBorder="1" applyAlignment="1">
      <alignment horizontal="center" vertical="center"/>
    </xf>
    <xf numFmtId="0" fontId="23" fillId="0" borderId="0" xfId="0" applyFont="1" applyFill="1" applyBorder="1" applyAlignment="1">
      <alignment horizontal="centerContinuous" vertical="center"/>
    </xf>
    <xf numFmtId="49" fontId="2" fillId="0" borderId="39" xfId="0" applyNumberFormat="1" applyFont="1" applyBorder="1" applyAlignment="1">
      <alignment horizontal="center"/>
    </xf>
    <xf numFmtId="0" fontId="12" fillId="8" borderId="39" xfId="0" applyFont="1" applyFill="1" applyBorder="1" applyAlignment="1">
      <alignment horizontal="center" vertical="center" wrapText="1"/>
    </xf>
    <xf numFmtId="0" fontId="1" fillId="2" borderId="1" xfId="0" applyFont="1" applyFill="1" applyBorder="1" applyAlignment="1">
      <alignment vertical="center" wrapText="1"/>
    </xf>
    <xf numFmtId="165" fontId="0" fillId="7" borderId="1" xfId="1" applyNumberFormat="1" applyFont="1" applyFill="1" applyBorder="1" applyAlignment="1">
      <alignment horizontal="center"/>
    </xf>
    <xf numFmtId="9" fontId="0" fillId="8" borderId="1" xfId="0" applyNumberFormat="1" applyFill="1" applyBorder="1" applyAlignment="1">
      <alignment horizontal="center"/>
    </xf>
    <xf numFmtId="165" fontId="0" fillId="7" borderId="1" xfId="0" applyNumberFormat="1" applyFill="1" applyBorder="1" applyAlignment="1">
      <alignment horizontal="center"/>
    </xf>
    <xf numFmtId="9" fontId="0" fillId="0" borderId="1" xfId="0" applyNumberFormat="1" applyFill="1" applyBorder="1" applyAlignment="1">
      <alignment horizontal="center"/>
    </xf>
    <xf numFmtId="0" fontId="19" fillId="7" borderId="55" xfId="0" applyFont="1" applyFill="1" applyBorder="1" applyAlignment="1">
      <alignment horizontal="center" vertical="center" wrapText="1"/>
    </xf>
    <xf numFmtId="0" fontId="12" fillId="7" borderId="8"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8" borderId="8" xfId="0" applyFont="1" applyFill="1" applyBorder="1" applyAlignment="1">
      <alignment horizontal="center" vertical="center" wrapText="1"/>
    </xf>
    <xf numFmtId="0" fontId="0" fillId="7" borderId="56" xfId="0" applyFill="1" applyBorder="1" applyAlignment="1">
      <alignment horizontal="center"/>
    </xf>
    <xf numFmtId="0" fontId="0" fillId="7" borderId="57" xfId="0" applyFill="1" applyBorder="1" applyAlignment="1">
      <alignment horizontal="center"/>
    </xf>
    <xf numFmtId="165" fontId="0" fillId="7" borderId="57" xfId="0" applyNumberFormat="1" applyFill="1" applyBorder="1" applyAlignment="1">
      <alignment horizontal="center"/>
    </xf>
    <xf numFmtId="9" fontId="0" fillId="0" borderId="57" xfId="0" applyNumberFormat="1" applyFill="1" applyBorder="1" applyAlignment="1">
      <alignment horizontal="center"/>
    </xf>
    <xf numFmtId="9" fontId="0" fillId="7" borderId="7" xfId="0" applyNumberFormat="1" applyFill="1" applyBorder="1" applyAlignment="1">
      <alignment horizontal="center"/>
    </xf>
    <xf numFmtId="9" fontId="0" fillId="7" borderId="58" xfId="0" applyNumberFormat="1" applyFill="1" applyBorder="1" applyAlignment="1">
      <alignment horizontal="center"/>
    </xf>
    <xf numFmtId="17" fontId="16" fillId="0" borderId="0" xfId="0" applyNumberFormat="1" applyFont="1" applyFill="1" applyBorder="1" applyAlignment="1">
      <alignment horizontal="center"/>
    </xf>
    <xf numFmtId="165" fontId="17" fillId="0" borderId="0" xfId="1" applyNumberFormat="1" applyFont="1" applyFill="1" applyBorder="1" applyAlignment="1">
      <alignment horizontal="center"/>
    </xf>
    <xf numFmtId="0" fontId="17" fillId="0" borderId="0" xfId="0" applyNumberFormat="1" applyFont="1" applyFill="1" applyBorder="1" applyAlignment="1">
      <alignment horizontal="center"/>
    </xf>
    <xf numFmtId="0" fontId="0" fillId="0" borderId="3" xfId="0" applyFill="1" applyBorder="1"/>
    <xf numFmtId="0" fontId="0" fillId="0" borderId="0" xfId="0" applyFill="1" applyBorder="1" applyAlignment="1">
      <alignment horizontal="center"/>
    </xf>
    <xf numFmtId="0" fontId="1" fillId="3" borderId="1" xfId="0" applyFont="1" applyFill="1" applyBorder="1" applyAlignment="1">
      <alignment horizontal="center" vertical="center" wrapText="1"/>
    </xf>
    <xf numFmtId="0" fontId="0" fillId="0" borderId="0" xfId="0" applyFill="1" applyBorder="1" applyAlignment="1">
      <alignment horizontal="center"/>
    </xf>
    <xf numFmtId="0" fontId="23" fillId="0" borderId="0" xfId="0" applyFont="1" applyFill="1" applyBorder="1" applyAlignment="1">
      <alignment horizontal="centerContinuous"/>
    </xf>
    <xf numFmtId="0" fontId="0" fillId="0" borderId="0" xfId="0" applyFill="1" applyBorder="1" applyAlignment="1">
      <alignment horizontal="center" vertical="center"/>
    </xf>
    <xf numFmtId="0" fontId="0" fillId="2" borderId="1" xfId="0" applyFill="1" applyBorder="1" applyAlignment="1">
      <alignment vertical="center" wrapText="1"/>
    </xf>
    <xf numFmtId="0" fontId="0" fillId="0" borderId="0" xfId="0" applyFill="1" applyBorder="1" applyAlignment="1">
      <alignment horizontal="center"/>
    </xf>
    <xf numFmtId="0" fontId="12" fillId="9" borderId="2" xfId="0" applyFont="1" applyFill="1" applyBorder="1" applyAlignment="1">
      <alignment horizontal="left" wrapText="1"/>
    </xf>
    <xf numFmtId="0" fontId="12" fillId="9" borderId="17" xfId="0" applyFont="1" applyFill="1" applyBorder="1" applyAlignment="1">
      <alignment horizontal="left" wrapText="1"/>
    </xf>
    <xf numFmtId="0" fontId="12" fillId="9" borderId="3" xfId="0" applyFont="1" applyFill="1" applyBorder="1" applyAlignment="1">
      <alignment horizontal="left" wrapText="1"/>
    </xf>
    <xf numFmtId="0" fontId="0" fillId="12" borderId="0" xfId="0" applyFill="1"/>
    <xf numFmtId="0" fontId="1" fillId="12" borderId="0" xfId="0" applyFont="1" applyFill="1" applyBorder="1" applyAlignment="1">
      <alignment vertical="center" wrapText="1"/>
    </xf>
    <xf numFmtId="0" fontId="0" fillId="12" borderId="0" xfId="0" applyFont="1" applyFill="1" applyBorder="1" applyAlignment="1">
      <alignment horizontal="center"/>
    </xf>
    <xf numFmtId="0" fontId="22" fillId="12" borderId="0" xfId="0" applyFont="1" applyFill="1" applyBorder="1" applyAlignment="1">
      <alignment horizontal="center" vertical="center"/>
    </xf>
    <xf numFmtId="0" fontId="22" fillId="12" borderId="0" xfId="0" quotePrefix="1" applyFont="1" applyFill="1" applyBorder="1" applyAlignment="1">
      <alignment horizontal="center" vertical="center"/>
    </xf>
    <xf numFmtId="0" fontId="4" fillId="12" borderId="0" xfId="0" applyFont="1" applyFill="1" applyBorder="1" applyAlignment="1">
      <alignment horizontal="centerContinuous" vertical="center"/>
    </xf>
    <xf numFmtId="0" fontId="22" fillId="12" borderId="0" xfId="0" quotePrefix="1" applyFont="1" applyFill="1" applyBorder="1" applyAlignment="1">
      <alignment horizontal="centerContinuous" vertical="center"/>
    </xf>
    <xf numFmtId="0" fontId="18" fillId="4" borderId="0" xfId="0" applyFont="1" applyFill="1" applyBorder="1" applyAlignment="1">
      <alignment horizontal="center" vertical="center"/>
    </xf>
    <xf numFmtId="0" fontId="0" fillId="4" borderId="66" xfId="0" applyFill="1" applyBorder="1"/>
    <xf numFmtId="0" fontId="1" fillId="3" borderId="67" xfId="0" applyFont="1" applyFill="1" applyBorder="1" applyAlignment="1">
      <alignment horizontal="center" vertical="center" wrapText="1"/>
    </xf>
    <xf numFmtId="167" fontId="27" fillId="8" borderId="67" xfId="0" applyNumberFormat="1" applyFont="1" applyFill="1" applyBorder="1" applyAlignment="1">
      <alignment horizontal="center"/>
    </xf>
    <xf numFmtId="0" fontId="1" fillId="0" borderId="68" xfId="0" applyFont="1" applyFill="1" applyBorder="1" applyAlignment="1">
      <alignment vertical="center" wrapText="1"/>
    </xf>
    <xf numFmtId="0" fontId="1" fillId="3" borderId="69" xfId="0" applyFont="1" applyFill="1" applyBorder="1" applyAlignment="1">
      <alignment horizontal="center"/>
    </xf>
    <xf numFmtId="0" fontId="27" fillId="8" borderId="69" xfId="0" quotePrefix="1" applyFont="1" applyFill="1" applyBorder="1" applyAlignment="1">
      <alignment horizontal="center"/>
    </xf>
    <xf numFmtId="166" fontId="27" fillId="8" borderId="69" xfId="0" applyNumberFormat="1" applyFont="1" applyFill="1" applyBorder="1" applyAlignment="1">
      <alignment horizontal="center"/>
    </xf>
    <xf numFmtId="167" fontId="27" fillId="8" borderId="70" xfId="0" applyNumberFormat="1" applyFont="1" applyFill="1" applyBorder="1" applyAlignment="1">
      <alignment horizontal="center"/>
    </xf>
    <xf numFmtId="0" fontId="0" fillId="4" borderId="0" xfId="0" applyFill="1" applyBorder="1" applyAlignment="1">
      <alignment vertical="center"/>
    </xf>
    <xf numFmtId="14" fontId="0" fillId="4" borderId="0" xfId="0" applyNumberFormat="1" applyFill="1" applyBorder="1" applyAlignment="1">
      <alignment horizontal="center"/>
    </xf>
    <xf numFmtId="0" fontId="0" fillId="3" borderId="12" xfId="0" applyFill="1" applyBorder="1"/>
    <xf numFmtId="0" fontId="0" fillId="3" borderId="13" xfId="0" applyFill="1" applyBorder="1"/>
    <xf numFmtId="0" fontId="2" fillId="3" borderId="0" xfId="0" applyFont="1" applyFill="1" applyBorder="1" applyAlignment="1">
      <alignment horizontal="centerContinuous" vertical="center"/>
    </xf>
    <xf numFmtId="14" fontId="0" fillId="3" borderId="0" xfId="0" applyNumberFormat="1" applyFill="1" applyBorder="1" applyAlignment="1">
      <alignment horizontal="centerContinuous"/>
    </xf>
    <xf numFmtId="0" fontId="28" fillId="4" borderId="0" xfId="0" quotePrefix="1" applyFont="1" applyFill="1" applyBorder="1" applyAlignment="1">
      <alignment horizontal="centerContinuous" vertical="center"/>
    </xf>
    <xf numFmtId="0" fontId="7" fillId="4" borderId="0" xfId="0" applyFont="1" applyFill="1" applyBorder="1" applyAlignment="1">
      <alignment vertical="center"/>
    </xf>
    <xf numFmtId="0" fontId="1" fillId="4" borderId="0" xfId="0" applyFont="1" applyFill="1" applyBorder="1" applyAlignment="1">
      <alignment horizontal="centerContinuous" vertical="center"/>
    </xf>
    <xf numFmtId="0" fontId="6" fillId="4" borderId="0" xfId="0" applyFont="1" applyFill="1" applyBorder="1" applyAlignment="1">
      <alignment vertical="center" wrapText="1"/>
    </xf>
    <xf numFmtId="0" fontId="0" fillId="9" borderId="71" xfId="0" applyFont="1" applyFill="1" applyBorder="1"/>
    <xf numFmtId="0" fontId="0" fillId="9" borderId="72" xfId="0" applyFont="1" applyFill="1" applyBorder="1"/>
    <xf numFmtId="0" fontId="0" fillId="9" borderId="9" xfId="0" applyFont="1" applyFill="1" applyBorder="1"/>
    <xf numFmtId="0" fontId="0" fillId="9" borderId="10" xfId="0" applyFont="1" applyFill="1" applyBorder="1"/>
    <xf numFmtId="0" fontId="0" fillId="9" borderId="9" xfId="0" applyFill="1" applyBorder="1"/>
    <xf numFmtId="0" fontId="0" fillId="9" borderId="10" xfId="0" applyFill="1" applyBorder="1"/>
    <xf numFmtId="0" fontId="0" fillId="9" borderId="11" xfId="0" applyFill="1" applyBorder="1" applyAlignment="1">
      <alignment horizontal="center"/>
    </xf>
    <xf numFmtId="0" fontId="1" fillId="9" borderId="42" xfId="0" applyFont="1" applyFill="1" applyBorder="1" applyAlignment="1">
      <alignment horizontal="center" vertical="center"/>
    </xf>
    <xf numFmtId="0" fontId="1" fillId="9" borderId="11" xfId="0" applyFont="1" applyFill="1" applyBorder="1" applyAlignment="1">
      <alignment horizontal="center" vertical="center"/>
    </xf>
    <xf numFmtId="0" fontId="29" fillId="0" borderId="0" xfId="0" applyFont="1" applyFill="1" applyBorder="1" applyAlignment="1">
      <alignment horizontal="centerContinuous" vertical="center"/>
    </xf>
    <xf numFmtId="2" fontId="0" fillId="8" borderId="59" xfId="0" applyNumberFormat="1" applyFill="1" applyBorder="1" applyAlignment="1">
      <alignment horizontal="center"/>
    </xf>
    <xf numFmtId="2" fontId="0" fillId="8" borderId="60" xfId="0" applyNumberFormat="1" applyFill="1" applyBorder="1" applyAlignment="1">
      <alignment horizontal="center"/>
    </xf>
    <xf numFmtId="49" fontId="18" fillId="6" borderId="39" xfId="0" applyNumberFormat="1" applyFont="1" applyFill="1" applyBorder="1" applyAlignment="1">
      <alignment horizontal="center"/>
    </xf>
    <xf numFmtId="0" fontId="12" fillId="8" borderId="49" xfId="0" applyFont="1" applyFill="1" applyBorder="1" applyAlignment="1">
      <alignment horizontal="center" vertical="center" wrapText="1"/>
    </xf>
    <xf numFmtId="0" fontId="12" fillId="13" borderId="53" xfId="0" applyFont="1" applyFill="1" applyBorder="1" applyAlignment="1">
      <alignment horizontal="left"/>
    </xf>
    <xf numFmtId="0" fontId="17" fillId="13" borderId="1" xfId="0" applyNumberFormat="1" applyFont="1" applyFill="1" applyBorder="1" applyAlignment="1">
      <alignment horizontal="center"/>
    </xf>
    <xf numFmtId="0" fontId="12" fillId="13" borderId="2" xfId="0" applyFont="1" applyFill="1" applyBorder="1" applyAlignment="1">
      <alignment wrapText="1"/>
    </xf>
    <xf numFmtId="0" fontId="12" fillId="13" borderId="17" xfId="0" applyFont="1" applyFill="1" applyBorder="1" applyAlignment="1">
      <alignment wrapText="1"/>
    </xf>
    <xf numFmtId="0" fontId="12" fillId="13" borderId="3" xfId="0" applyFont="1" applyFill="1" applyBorder="1" applyAlignment="1">
      <alignment wrapText="1"/>
    </xf>
    <xf numFmtId="0" fontId="5" fillId="13" borderId="3" xfId="0" applyFont="1" applyFill="1" applyBorder="1" applyAlignment="1">
      <alignment horizontal="center"/>
    </xf>
    <xf numFmtId="0" fontId="5" fillId="13" borderId="1" xfId="0" applyFont="1" applyFill="1" applyBorder="1" applyAlignment="1">
      <alignment horizontal="center"/>
    </xf>
    <xf numFmtId="167" fontId="17" fillId="9" borderId="1" xfId="0" applyNumberFormat="1" applyFont="1" applyFill="1" applyBorder="1" applyAlignment="1">
      <alignment horizontal="center"/>
    </xf>
    <xf numFmtId="165" fontId="17" fillId="9" borderId="1" xfId="1" applyNumberFormat="1" applyFont="1" applyFill="1" applyBorder="1" applyAlignment="1">
      <alignment horizontal="center"/>
    </xf>
    <xf numFmtId="0" fontId="12" fillId="5" borderId="62" xfId="0" applyFont="1" applyFill="1" applyBorder="1" applyAlignment="1">
      <alignment horizontal="center"/>
    </xf>
    <xf numFmtId="0" fontId="12" fillId="5" borderId="61" xfId="0" applyFont="1" applyFill="1" applyBorder="1" applyAlignment="1">
      <alignment horizontal="center"/>
    </xf>
    <xf numFmtId="17" fontId="16" fillId="5" borderId="1" xfId="0" applyNumberFormat="1" applyFont="1" applyFill="1" applyBorder="1" applyAlignment="1">
      <alignment horizontal="center"/>
    </xf>
    <xf numFmtId="0" fontId="1" fillId="0" borderId="28" xfId="0" applyFont="1" applyFill="1" applyBorder="1" applyAlignment="1">
      <alignment horizontal="center" vertical="center" wrapText="1"/>
    </xf>
    <xf numFmtId="0" fontId="12" fillId="8" borderId="54" xfId="0" applyFont="1" applyFill="1" applyBorder="1" applyAlignment="1">
      <alignment horizontal="center" vertical="center" wrapText="1"/>
    </xf>
    <xf numFmtId="0" fontId="0" fillId="8" borderId="8" xfId="0" applyFill="1" applyBorder="1" applyAlignment="1">
      <alignment horizontal="center"/>
    </xf>
    <xf numFmtId="0" fontId="0" fillId="8" borderId="1" xfId="0" applyFill="1" applyBorder="1" applyAlignment="1">
      <alignment horizontal="center"/>
    </xf>
    <xf numFmtId="0" fontId="1" fillId="0" borderId="0" xfId="0" applyFont="1" applyFill="1" applyBorder="1" applyAlignment="1">
      <alignment horizontal="center"/>
    </xf>
    <xf numFmtId="0" fontId="20" fillId="0" borderId="0" xfId="0" applyFont="1" applyFill="1" applyBorder="1" applyAlignment="1">
      <alignment horizontal="center"/>
    </xf>
    <xf numFmtId="0" fontId="20" fillId="0" borderId="0" xfId="0" applyFont="1" applyFill="1" applyBorder="1" applyAlignment="1">
      <alignment horizontal="center" vertical="top"/>
    </xf>
    <xf numFmtId="0" fontId="12" fillId="0" borderId="73" xfId="0" applyFont="1" applyBorder="1" applyAlignment="1">
      <alignment horizontal="center" vertical="center" wrapText="1"/>
    </xf>
    <xf numFmtId="0" fontId="0" fillId="0" borderId="74" xfId="0" applyFill="1" applyBorder="1" applyAlignment="1">
      <alignment horizontal="center"/>
    </xf>
    <xf numFmtId="0" fontId="0" fillId="6" borderId="75" xfId="0" applyFill="1" applyBorder="1" applyAlignment="1">
      <alignment horizontal="center"/>
    </xf>
    <xf numFmtId="0" fontId="0" fillId="0" borderId="76" xfId="0" applyFill="1" applyBorder="1" applyAlignment="1">
      <alignment horizontal="center"/>
    </xf>
    <xf numFmtId="0" fontId="0" fillId="6" borderId="69" xfId="0" applyFill="1" applyBorder="1" applyAlignment="1">
      <alignment horizontal="center"/>
    </xf>
    <xf numFmtId="0" fontId="0" fillId="0" borderId="77" xfId="0" applyFill="1" applyBorder="1" applyAlignment="1">
      <alignment horizontal="center"/>
    </xf>
    <xf numFmtId="0" fontId="0" fillId="8" borderId="69" xfId="0" applyFill="1" applyBorder="1" applyAlignment="1">
      <alignment horizontal="center"/>
    </xf>
    <xf numFmtId="0" fontId="0" fillId="8" borderId="78" xfId="0" applyFill="1" applyBorder="1" applyAlignment="1">
      <alignment horizontal="center"/>
    </xf>
    <xf numFmtId="0" fontId="0" fillId="6" borderId="79" xfId="0" applyFill="1" applyBorder="1" applyAlignment="1">
      <alignment horizontal="center"/>
    </xf>
    <xf numFmtId="14" fontId="0" fillId="0" borderId="27" xfId="0" applyNumberFormat="1" applyFill="1" applyBorder="1" applyAlignment="1">
      <alignment horizontal="center" vertical="center"/>
    </xf>
    <xf numFmtId="14" fontId="0" fillId="0" borderId="3" xfId="0" applyNumberFormat="1" applyFill="1" applyBorder="1" applyAlignment="1">
      <alignment horizontal="center" vertical="center"/>
    </xf>
    <xf numFmtId="2" fontId="0" fillId="8" borderId="80" xfId="0" applyNumberFormat="1" applyFill="1" applyBorder="1" applyAlignment="1">
      <alignment horizontal="center"/>
    </xf>
    <xf numFmtId="2" fontId="0" fillId="8" borderId="81" xfId="0" applyNumberFormat="1" applyFill="1" applyBorder="1" applyAlignment="1">
      <alignment horizontal="center"/>
    </xf>
    <xf numFmtId="0" fontId="0" fillId="0" borderId="3" xfId="0" applyFill="1" applyBorder="1" applyAlignment="1">
      <alignment horizontal="center" vertical="center"/>
    </xf>
    <xf numFmtId="0" fontId="0" fillId="4" borderId="0" xfId="0" applyFill="1" applyBorder="1" applyAlignment="1"/>
    <xf numFmtId="0" fontId="0" fillId="4" borderId="15" xfId="0" applyFill="1" applyBorder="1" applyAlignment="1"/>
    <xf numFmtId="14" fontId="0" fillId="0" borderId="1" xfId="0" applyNumberFormat="1" applyFill="1" applyBorder="1" applyAlignment="1">
      <alignment horizontal="center" vertical="center"/>
    </xf>
    <xf numFmtId="166" fontId="29" fillId="8" borderId="1" xfId="0" applyNumberFormat="1" applyFont="1" applyFill="1" applyBorder="1" applyAlignment="1">
      <alignment horizontal="center" vertical="center" wrapText="1"/>
    </xf>
    <xf numFmtId="0" fontId="12" fillId="5" borderId="62" xfId="0" applyFont="1" applyFill="1" applyBorder="1" applyAlignment="1">
      <alignment horizontal="left"/>
    </xf>
    <xf numFmtId="0" fontId="0" fillId="0" borderId="0" xfId="0" applyFill="1" applyBorder="1" applyAlignment="1">
      <alignment horizontal="center"/>
    </xf>
    <xf numFmtId="49" fontId="2" fillId="0" borderId="19" xfId="0" applyNumberFormat="1" applyFont="1" applyBorder="1" applyAlignment="1">
      <alignment horizontal="center"/>
    </xf>
    <xf numFmtId="0" fontId="9" fillId="4" borderId="0" xfId="0" applyFont="1" applyFill="1" applyBorder="1" applyAlignment="1">
      <alignment horizontal="centerContinuous" vertical="center" wrapText="1"/>
    </xf>
    <xf numFmtId="0" fontId="0" fillId="6" borderId="62" xfId="0" applyFill="1" applyBorder="1" applyAlignment="1">
      <alignment horizontal="center"/>
    </xf>
    <xf numFmtId="0" fontId="9" fillId="8" borderId="4" xfId="0" applyFont="1" applyFill="1" applyBorder="1" applyAlignment="1">
      <alignment horizontal="center" vertical="center" wrapText="1"/>
    </xf>
    <xf numFmtId="0" fontId="0" fillId="8" borderId="82" xfId="0" applyFill="1" applyBorder="1" applyAlignment="1">
      <alignment horizontal="center"/>
    </xf>
    <xf numFmtId="0" fontId="0" fillId="8" borderId="18" xfId="0" applyFill="1" applyBorder="1" applyAlignment="1">
      <alignment horizontal="center"/>
    </xf>
    <xf numFmtId="0" fontId="0" fillId="8" borderId="83" xfId="0" applyFill="1" applyBorder="1" applyAlignment="1">
      <alignment horizontal="center"/>
    </xf>
    <xf numFmtId="49" fontId="2" fillId="0" borderId="84" xfId="0" applyNumberFormat="1" applyFont="1" applyBorder="1" applyAlignment="1">
      <alignment horizontal="center"/>
    </xf>
    <xf numFmtId="0" fontId="9" fillId="8" borderId="84" xfId="0" applyFont="1" applyFill="1" applyBorder="1" applyAlignment="1">
      <alignment horizontal="center" vertical="center" wrapText="1"/>
    </xf>
    <xf numFmtId="166" fontId="0" fillId="8" borderId="85" xfId="2" applyNumberFormat="1" applyFont="1" applyFill="1" applyBorder="1" applyAlignment="1">
      <alignment horizontal="center"/>
    </xf>
    <xf numFmtId="0" fontId="0" fillId="0" borderId="74" xfId="0" applyBorder="1" applyAlignment="1">
      <alignment horizontal="center"/>
    </xf>
    <xf numFmtId="0" fontId="0" fillId="0" borderId="75" xfId="0" applyFill="1" applyBorder="1" applyAlignment="1">
      <alignment horizontal="center"/>
    </xf>
    <xf numFmtId="0" fontId="0" fillId="0" borderId="76" xfId="0" applyBorder="1" applyAlignment="1">
      <alignment horizontal="center"/>
    </xf>
    <xf numFmtId="0" fontId="0" fillId="8" borderId="69" xfId="0" applyFont="1" applyFill="1" applyBorder="1" applyAlignment="1">
      <alignment horizontal="center"/>
    </xf>
    <xf numFmtId="2" fontId="0" fillId="8" borderId="86" xfId="0" applyNumberFormat="1" applyFill="1" applyBorder="1" applyAlignment="1">
      <alignment horizontal="center"/>
    </xf>
    <xf numFmtId="166" fontId="0" fillId="8" borderId="87" xfId="2" applyNumberFormat="1" applyFont="1" applyFill="1" applyBorder="1" applyAlignment="1">
      <alignment horizontal="center"/>
    </xf>
    <xf numFmtId="0" fontId="0" fillId="10" borderId="76" xfId="0" applyFill="1" applyBorder="1" applyAlignment="1">
      <alignment horizontal="center"/>
    </xf>
    <xf numFmtId="0" fontId="0" fillId="0" borderId="69" xfId="0" applyFill="1" applyBorder="1" applyAlignment="1">
      <alignment horizontal="center"/>
    </xf>
    <xf numFmtId="2" fontId="0" fillId="8" borderId="88" xfId="0" applyNumberFormat="1" applyFill="1" applyBorder="1" applyAlignment="1">
      <alignment horizontal="center"/>
    </xf>
    <xf numFmtId="10" fontId="0" fillId="0" borderId="79" xfId="0" applyNumberFormat="1" applyFill="1" applyBorder="1" applyAlignment="1">
      <alignment horizontal="center"/>
    </xf>
    <xf numFmtId="0" fontId="8" fillId="0" borderId="15" xfId="0" applyFont="1" applyFill="1" applyBorder="1" applyAlignment="1"/>
    <xf numFmtId="0" fontId="6" fillId="4" borderId="0" xfId="0" applyFont="1" applyFill="1" applyBorder="1" applyAlignment="1">
      <alignment vertical="top" wrapText="1"/>
    </xf>
    <xf numFmtId="0" fontId="1" fillId="4" borderId="0" xfId="0" applyFont="1" applyFill="1" applyBorder="1" applyAlignment="1">
      <alignment horizontal="centerContinuous" vertical="center" wrapText="1"/>
    </xf>
    <xf numFmtId="0" fontId="34" fillId="2" borderId="1" xfId="0" applyFont="1" applyFill="1" applyBorder="1" applyAlignment="1">
      <alignment horizontal="center" vertical="center" wrapText="1"/>
    </xf>
    <xf numFmtId="0" fontId="5" fillId="0" borderId="0" xfId="0" applyFont="1" applyFill="1" applyBorder="1" applyAlignment="1">
      <alignment horizontal="center"/>
    </xf>
    <xf numFmtId="0" fontId="0" fillId="4" borderId="12" xfId="0" applyFill="1" applyBorder="1" applyAlignment="1">
      <alignment horizontal="left" vertical="top" wrapText="1"/>
    </xf>
    <xf numFmtId="0" fontId="0" fillId="4" borderId="0" xfId="0" applyFill="1" applyBorder="1" applyAlignment="1">
      <alignment horizontal="left" vertical="top" wrapText="1"/>
    </xf>
    <xf numFmtId="0" fontId="0" fillId="4" borderId="13" xfId="0" applyFill="1" applyBorder="1" applyAlignment="1">
      <alignment horizontal="left" vertical="top" wrapText="1"/>
    </xf>
    <xf numFmtId="0" fontId="15" fillId="4" borderId="12" xfId="0" applyFont="1" applyFill="1" applyBorder="1" applyAlignment="1">
      <alignment horizontal="left" vertical="top" wrapText="1"/>
    </xf>
    <xf numFmtId="0" fontId="15" fillId="4" borderId="0" xfId="0" applyFont="1" applyFill="1" applyBorder="1" applyAlignment="1">
      <alignment horizontal="left" vertical="top" wrapText="1"/>
    </xf>
    <xf numFmtId="0" fontId="15" fillId="4" borderId="13" xfId="0" applyFont="1" applyFill="1" applyBorder="1" applyAlignment="1">
      <alignment horizontal="left" vertical="top" wrapText="1"/>
    </xf>
    <xf numFmtId="0" fontId="1" fillId="3" borderId="36" xfId="0" applyFont="1" applyFill="1" applyBorder="1" applyAlignment="1">
      <alignment horizontal="center" vertical="center" wrapText="1"/>
    </xf>
    <xf numFmtId="0" fontId="33" fillId="4" borderId="0" xfId="0" applyFont="1" applyFill="1" applyBorder="1" applyAlignment="1">
      <alignment horizontal="center" vertical="center"/>
    </xf>
    <xf numFmtId="0" fontId="32" fillId="4" borderId="0" xfId="0" applyFont="1" applyFill="1" applyBorder="1" applyAlignment="1">
      <alignment horizontal="center" vertical="center" wrapText="1"/>
    </xf>
    <xf numFmtId="0" fontId="0" fillId="4" borderId="14" xfId="0" applyFill="1" applyBorder="1" applyAlignment="1">
      <alignment horizontal="left" vertical="top" wrapText="1"/>
    </xf>
    <xf numFmtId="0" fontId="0" fillId="4" borderId="15" xfId="0" applyFill="1" applyBorder="1" applyAlignment="1">
      <alignment horizontal="left" vertical="top" wrapText="1"/>
    </xf>
    <xf numFmtId="0" fontId="0" fillId="4" borderId="16" xfId="0" applyFill="1" applyBorder="1" applyAlignment="1">
      <alignment horizontal="left" vertical="top" wrapText="1"/>
    </xf>
    <xf numFmtId="0" fontId="25" fillId="0" borderId="63" xfId="0" applyFont="1" applyFill="1" applyBorder="1" applyAlignment="1">
      <alignment horizontal="center"/>
    </xf>
    <xf numFmtId="0" fontId="25" fillId="0" borderId="64" xfId="0" applyFont="1" applyFill="1" applyBorder="1" applyAlignment="1">
      <alignment horizontal="center"/>
    </xf>
    <xf numFmtId="0" fontId="25" fillId="0" borderId="65" xfId="0" applyFont="1" applyFill="1" applyBorder="1" applyAlignment="1">
      <alignment horizontal="center"/>
    </xf>
    <xf numFmtId="0" fontId="6" fillId="4" borderId="0" xfId="0" applyFont="1" applyFill="1" applyBorder="1" applyAlignment="1">
      <alignment horizontal="left" vertical="top" wrapText="1"/>
    </xf>
    <xf numFmtId="0" fontId="4" fillId="4" borderId="12" xfId="0" applyFont="1" applyFill="1" applyBorder="1" applyAlignment="1">
      <alignment horizontal="center" vertical="center" wrapText="1"/>
    </xf>
    <xf numFmtId="0" fontId="4" fillId="4" borderId="0"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31" fillId="12" borderId="0" xfId="0" applyFont="1" applyFill="1" applyAlignment="1">
      <alignment horizontal="center"/>
    </xf>
    <xf numFmtId="0" fontId="6" fillId="0" borderId="61" xfId="0" applyFont="1" applyFill="1" applyBorder="1" applyAlignment="1">
      <alignment horizontal="left" vertical="center" wrapText="1"/>
    </xf>
    <xf numFmtId="0" fontId="1" fillId="9" borderId="2" xfId="0" applyFont="1" applyFill="1" applyBorder="1" applyAlignment="1">
      <alignment horizontal="center"/>
    </xf>
    <xf numFmtId="0" fontId="1" fillId="9" borderId="17" xfId="0" applyFont="1" applyFill="1" applyBorder="1" applyAlignment="1">
      <alignment horizontal="center"/>
    </xf>
    <xf numFmtId="0" fontId="1" fillId="9" borderId="3" xfId="0" applyFont="1" applyFill="1" applyBorder="1" applyAlignment="1">
      <alignment horizontal="center"/>
    </xf>
    <xf numFmtId="0" fontId="29" fillId="0" borderId="0" xfId="0" applyFont="1" applyFill="1" applyBorder="1" applyAlignment="1">
      <alignment horizontal="center" vertical="center"/>
    </xf>
    <xf numFmtId="49" fontId="25" fillId="0" borderId="32" xfId="0" applyNumberFormat="1" applyFont="1" applyFill="1" applyBorder="1" applyAlignment="1">
      <alignment horizontal="center"/>
    </xf>
    <xf numFmtId="49" fontId="25" fillId="0" borderId="33" xfId="0" applyNumberFormat="1" applyFont="1" applyFill="1" applyBorder="1" applyAlignment="1">
      <alignment horizontal="center"/>
    </xf>
    <xf numFmtId="49" fontId="2" fillId="0" borderId="20" xfId="0" applyNumberFormat="1" applyFont="1" applyBorder="1" applyAlignment="1">
      <alignment horizontal="center"/>
    </xf>
    <xf numFmtId="49" fontId="2" fillId="0" borderId="37" xfId="0" applyNumberFormat="1" applyFont="1" applyBorder="1" applyAlignment="1">
      <alignment horizontal="center"/>
    </xf>
    <xf numFmtId="49" fontId="2" fillId="0" borderId="25" xfId="0" applyNumberFormat="1" applyFont="1" applyBorder="1" applyAlignment="1">
      <alignment horizontal="center"/>
    </xf>
    <xf numFmtId="0" fontId="2" fillId="0" borderId="4" xfId="0" applyFont="1" applyFill="1" applyBorder="1" applyAlignment="1">
      <alignment horizontal="center"/>
    </xf>
    <xf numFmtId="0" fontId="2" fillId="0" borderId="5" xfId="0" applyFont="1" applyFill="1" applyBorder="1" applyAlignment="1">
      <alignment horizontal="center"/>
    </xf>
    <xf numFmtId="0" fontId="2" fillId="0" borderId="23" xfId="0" applyFont="1" applyFill="1" applyBorder="1" applyAlignment="1">
      <alignment horizontal="center"/>
    </xf>
    <xf numFmtId="0" fontId="2" fillId="0" borderId="28" xfId="0" applyFont="1" applyFill="1" applyBorder="1" applyAlignment="1">
      <alignment horizontal="center"/>
    </xf>
    <xf numFmtId="0" fontId="18" fillId="0" borderId="0" xfId="0" applyFont="1" applyFill="1" applyBorder="1" applyAlignment="1">
      <alignment horizontal="center"/>
    </xf>
    <xf numFmtId="0" fontId="0" fillId="0" borderId="0" xfId="0" applyFill="1" applyBorder="1" applyAlignment="1">
      <alignment horizontal="center"/>
    </xf>
    <xf numFmtId="49" fontId="25" fillId="0" borderId="34" xfId="0" applyNumberFormat="1" applyFont="1" applyFill="1" applyBorder="1" applyAlignment="1">
      <alignment horizontal="center"/>
    </xf>
    <xf numFmtId="49" fontId="2" fillId="0" borderId="19" xfId="0" applyNumberFormat="1" applyFont="1" applyBorder="1" applyAlignment="1">
      <alignment horizontal="center"/>
    </xf>
  </cellXfs>
  <cellStyles count="7">
    <cellStyle name="=C:\WINNT35\SYSTEM32\COMMAND.COM" xfId="5"/>
    <cellStyle name="=C:\WINNT35\SYSTEM32\COMMAND.COM 2" xfId="6"/>
    <cellStyle name="Milliers" xfId="2" builtinId="3"/>
    <cellStyle name="Normal" xfId="0" builtinId="0"/>
    <cellStyle name="Normal 2" xfId="3"/>
    <cellStyle name="Pourcentage" xfId="1" builtinId="5"/>
    <cellStyle name="Pourcentage 2" xfId="4"/>
  </cellStyles>
  <dxfs count="7">
    <dxf>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dxf>
    <dxf>
      <font>
        <color theme="1"/>
      </font>
      <fill>
        <patternFill>
          <bgColor theme="1"/>
        </patternFill>
      </fill>
    </dxf>
    <dxf>
      <font>
        <color theme="1"/>
      </font>
      <fill>
        <patternFill>
          <bgColor theme="1"/>
        </patternFill>
      </fill>
    </dxf>
    <dxf>
      <font>
        <color theme="1"/>
      </font>
      <fill>
        <patternFill>
          <bgColor theme="1"/>
        </patternFill>
      </fill>
    </dxf>
    <dxf>
      <font>
        <color rgb="FF00B050"/>
      </font>
      <fill>
        <patternFill>
          <fgColor theme="0"/>
          <bgColor rgb="FF92D050"/>
        </patternFill>
      </fill>
    </dxf>
    <dxf>
      <font>
        <color theme="5" tint="0.79998168889431442"/>
      </font>
      <fill>
        <patternFill>
          <bgColor theme="5"/>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1894620</xdr:colOff>
      <xdr:row>0</xdr:row>
      <xdr:rowOff>0</xdr:rowOff>
    </xdr:from>
    <xdr:to>
      <xdr:col>5</xdr:col>
      <xdr:colOff>3201788</xdr:colOff>
      <xdr:row>5</xdr:row>
      <xdr:rowOff>418219</xdr:rowOff>
    </xdr:to>
    <xdr:pic>
      <xdr:nvPicPr>
        <xdr:cNvPr id="6" name="Image 5">
          <a:extLst>
            <a:ext uri="{FF2B5EF4-FFF2-40B4-BE49-F238E27FC236}">
              <a16:creationId xmlns:a16="http://schemas.microsoft.com/office/drawing/2014/main" xmlns="" id="{00000000-0008-0000-00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9295545" y="0"/>
          <a:ext cx="1307168" cy="1551694"/>
        </a:xfrm>
        <a:prstGeom prst="rect">
          <a:avLst/>
        </a:prstGeom>
      </xdr:spPr>
    </xdr:pic>
    <xdr:clientData/>
  </xdr:twoCellAnchor>
  <xdr:twoCellAnchor editAs="oneCell">
    <xdr:from>
      <xdr:col>0</xdr:col>
      <xdr:colOff>33617</xdr:colOff>
      <xdr:row>30</xdr:row>
      <xdr:rowOff>89646</xdr:rowOff>
    </xdr:from>
    <xdr:to>
      <xdr:col>2</xdr:col>
      <xdr:colOff>302448</xdr:colOff>
      <xdr:row>36</xdr:row>
      <xdr:rowOff>123264</xdr:rowOff>
    </xdr:to>
    <xdr:pic>
      <xdr:nvPicPr>
        <xdr:cNvPr id="4"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17" y="9233646"/>
          <a:ext cx="1792831" cy="126626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4</xdr:col>
      <xdr:colOff>1804147</xdr:colOff>
      <xdr:row>0</xdr:row>
      <xdr:rowOff>0</xdr:rowOff>
    </xdr:from>
    <xdr:to>
      <xdr:col>4</xdr:col>
      <xdr:colOff>3740897</xdr:colOff>
      <xdr:row>5</xdr:row>
      <xdr:rowOff>260985</xdr:rowOff>
    </xdr:to>
    <xdr:pic>
      <xdr:nvPicPr>
        <xdr:cNvPr id="5" name="Image 4"/>
        <xdr:cNvPicPr/>
      </xdr:nvPicPr>
      <xdr:blipFill>
        <a:blip xmlns:r="http://schemas.openxmlformats.org/officeDocument/2006/relationships" r:embed="rId3"/>
        <a:stretch>
          <a:fillRect/>
        </a:stretch>
      </xdr:blipFill>
      <xdr:spPr bwMode="auto">
        <a:xfrm>
          <a:off x="4179794" y="0"/>
          <a:ext cx="1936750" cy="14039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28</xdr:col>
      <xdr:colOff>152400</xdr:colOff>
      <xdr:row>3</xdr:row>
      <xdr:rowOff>152400</xdr:rowOff>
    </xdr:from>
    <xdr:ext cx="2400300" cy="264560"/>
    <xdr:sp macro="" textlink="">
      <xdr:nvSpPr>
        <xdr:cNvPr id="2" name="ZoneTexte 1"/>
        <xdr:cNvSpPr txBox="1"/>
      </xdr:nvSpPr>
      <xdr:spPr>
        <a:xfrm>
          <a:off x="37966650" y="847725"/>
          <a:ext cx="24003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fr-FR" sz="1100"/>
        </a:p>
      </xdr:txBody>
    </xdr:sp>
    <xdr:clientData/>
  </xdr:oneCellAnchor>
  <xdr:twoCellAnchor>
    <xdr:from>
      <xdr:col>9</xdr:col>
      <xdr:colOff>63000</xdr:colOff>
      <xdr:row>2</xdr:row>
      <xdr:rowOff>3228</xdr:rowOff>
    </xdr:from>
    <xdr:to>
      <xdr:col>12</xdr:col>
      <xdr:colOff>1340471</xdr:colOff>
      <xdr:row>9</xdr:row>
      <xdr:rowOff>86551</xdr:rowOff>
    </xdr:to>
    <mc:AlternateContent xmlns:mc="http://schemas.openxmlformats.org/markup-compatibility/2006" xmlns:a14="http://schemas.microsoft.com/office/drawing/2010/main">
      <mc:Choice Requires="a14">
        <xdr:sp macro="" textlink="">
          <xdr:nvSpPr>
            <xdr:cNvPr id="3" name="ZoneTexte 2"/>
            <xdr:cNvSpPr txBox="1"/>
          </xdr:nvSpPr>
          <xdr:spPr>
            <a:xfrm>
              <a:off x="12994588" y="518699"/>
              <a:ext cx="5143501" cy="1461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 </a:t>
              </a:r>
              <a14:m>
                <m:oMath xmlns:m="http://schemas.openxmlformats.org/officeDocument/2006/math">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+0,75×</m:t>
                  </m:r>
                  <m:r>
                    <a:rPr lang="fr-FR" sz="1100" b="0" i="1">
                      <a:solidFill>
                        <a:schemeClr val="dk1"/>
                      </a:solidFill>
                      <a:effectLst/>
                      <a:latin typeface="Cambria Math"/>
                      <a:ea typeface="+mn-ea"/>
                      <a:cs typeface="+mn-cs"/>
                    </a:rPr>
                    <m:t>𝑋</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r>
                    <a:rPr lang="fr-FR" sz="1100" b="0" i="1">
                      <a:solidFill>
                        <a:schemeClr val="dk1"/>
                      </a:solidFill>
                      <a:effectLst/>
                      <a:latin typeface="Cambria Math"/>
                      <a:ea typeface="+mn-ea"/>
                      <a:cs typeface="+mn-cs"/>
                    </a:rPr>
                    <m:t>)</m:t>
                  </m:r>
                </m:oMath>
              </a14:m>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14:m>
                <m:oMath xmlns:m="http://schemas.openxmlformats.org/officeDocument/2006/math">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+0,75×</m:t>
                  </m:r>
                  <m:r>
                    <a:rPr lang="fr-FR" sz="1100" b="0" i="1">
                      <a:solidFill>
                        <a:schemeClr val="dk1"/>
                      </a:solidFill>
                      <a:effectLst/>
                      <a:latin typeface="Cambria Math"/>
                      <a:ea typeface="+mn-ea"/>
                      <a:cs typeface="+mn-cs"/>
                    </a:rPr>
                    <m:t>𝑋</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r>
                    <a:rPr lang="fr-FR" sz="1100" b="0" i="1">
                      <a:solidFill>
                        <a:schemeClr val="dk1"/>
                      </a:solidFill>
                      <a:effectLst/>
                      <a:latin typeface="Cambria Math"/>
                      <a:ea typeface="+mn-ea"/>
                      <a:cs typeface="+mn-cs"/>
                    </a:rPr>
                    <m:t>)</m:t>
                  </m:r>
                </m:oMath>
              </a14:m>
              <a:endParaRPr lang="fr-FR">
                <a:effectLst/>
              </a:endParaRPr>
            </a:p>
            <a:p>
              <a:endParaRPr lang="fr-FR" sz="1100"/>
            </a:p>
            <a:p>
              <a:r>
                <a:rPr lang="fr-FR" sz="1100"/>
                <a:t>•Gestionnaire d'un réseau de chaleur urbain  (iii) -&gt; </a:t>
              </a:r>
              <a14:m>
                <m:oMath xmlns:m="http://schemas.openxmlformats.org/officeDocument/2006/math">
                  <m:f>
                    <m:fPr>
                      <m:ctrlPr>
                        <a:rPr lang="fr-FR" sz="1600" b="0" i="1">
                          <a:solidFill>
                            <a:schemeClr val="dk1"/>
                          </a:solidFill>
                          <a:effectLst/>
                          <a:latin typeface="Cambria Math"/>
                          <a:ea typeface="+mn-ea"/>
                          <a:cs typeface="+mn-cs"/>
                        </a:rPr>
                      </m:ctrlPr>
                    </m:fPr>
                    <m:num>
                      <m:r>
                        <a:rPr lang="fr-FR" sz="1600" b="0" i="1">
                          <a:solidFill>
                            <a:schemeClr val="dk1"/>
                          </a:solidFill>
                          <a:effectLst/>
                          <a:latin typeface="Cambria Math"/>
                          <a:ea typeface="+mn-ea"/>
                          <a:cs typeface="+mn-cs"/>
                        </a:rPr>
                        <m:t>𝐶</m:t>
                      </m:r>
                      <m:r>
                        <a:rPr lang="fr-FR" sz="1600" b="0" i="1">
                          <a:solidFill>
                            <a:schemeClr val="dk1"/>
                          </a:solidFill>
                          <a:effectLst/>
                          <a:latin typeface="Cambria Math"/>
                          <a:ea typeface="+mn-ea"/>
                          <a:cs typeface="+mn-cs"/>
                        </a:rPr>
                        <m:t>×(</m:t>
                      </m:r>
                      <m:r>
                        <a:rPr lang="fr-FR" sz="1600" b="0" i="1">
                          <a:solidFill>
                            <a:schemeClr val="dk1"/>
                          </a:solidFill>
                          <a:effectLst/>
                          <a:latin typeface="Cambria Math"/>
                          <a:ea typeface="+mn-ea"/>
                          <a:cs typeface="+mn-cs"/>
                        </a:rPr>
                        <m:t>𝑃</m:t>
                      </m:r>
                      <m:r>
                        <a:rPr lang="fr-FR" sz="1600" b="0" i="1">
                          <a:solidFill>
                            <a:schemeClr val="dk1"/>
                          </a:solidFill>
                          <a:effectLst/>
                          <a:latin typeface="Cambria Math"/>
                          <a:ea typeface="+mn-ea"/>
                          <a:cs typeface="+mn-cs"/>
                        </a:rPr>
                        <m:t>+0,75×</m:t>
                      </m:r>
                      <m:r>
                        <a:rPr lang="fr-FR" sz="1600" b="0" i="1">
                          <a:solidFill>
                            <a:schemeClr val="dk1"/>
                          </a:solidFill>
                          <a:effectLst/>
                          <a:latin typeface="Cambria Math"/>
                          <a:ea typeface="+mn-ea"/>
                          <a:cs typeface="+mn-cs"/>
                        </a:rPr>
                        <m:t>𝑋</m:t>
                      </m:r>
                      <m:r>
                        <a:rPr lang="fr-FR" sz="1600" b="0" i="1">
                          <a:solidFill>
                            <a:schemeClr val="dk1"/>
                          </a:solidFill>
                          <a:effectLst/>
                          <a:latin typeface="Cambria Math"/>
                          <a:ea typeface="+mn-ea"/>
                          <a:cs typeface="+mn-cs"/>
                        </a:rPr>
                        <m:t>)×(1+</m:t>
                      </m:r>
                      <m:r>
                        <a:rPr lang="fr-FR" sz="1600" b="0" i="1">
                          <a:solidFill>
                            <a:schemeClr val="dk1"/>
                          </a:solidFill>
                          <a:effectLst/>
                          <a:latin typeface="Cambria Math"/>
                          <a:ea typeface="+mn-ea"/>
                          <a:cs typeface="+mn-cs"/>
                        </a:rPr>
                        <m:t>𝑇𝑉𝐴</m:t>
                      </m:r>
                      <m:r>
                        <a:rPr lang="fr-FR" sz="1600" b="0" i="1">
                          <a:solidFill>
                            <a:schemeClr val="dk1"/>
                          </a:solidFill>
                          <a:effectLst/>
                          <a:latin typeface="Cambria Math"/>
                          <a:ea typeface="+mn-ea"/>
                          <a:cs typeface="+mn-cs"/>
                        </a:rPr>
                        <m:t>)</m:t>
                      </m:r>
                    </m:num>
                    <m:den>
                      <m:r>
                        <a:rPr lang="fr-FR" sz="1600" b="0" i="1">
                          <a:solidFill>
                            <a:schemeClr val="dk1"/>
                          </a:solidFill>
                          <a:effectLst/>
                          <a:latin typeface="Cambria Math"/>
                          <a:ea typeface="+mn-ea"/>
                          <a:cs typeface="+mn-cs"/>
                        </a:rPr>
                        <m:t>𝐹𝑐</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𝑅𝑝</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𝑅𝑑</m:t>
                      </m:r>
                    </m:den>
                  </m:f>
                </m:oMath>
              </a14:m>
              <a:endParaRPr lang="fr-FR" sz="1100"/>
            </a:p>
          </xdr:txBody>
        </xdr:sp>
      </mc:Choice>
      <mc:Fallback xmlns="">
        <xdr:sp macro="" textlink="">
          <xdr:nvSpPr>
            <xdr:cNvPr id="3" name="ZoneTexte 2"/>
            <xdr:cNvSpPr txBox="1"/>
          </xdr:nvSpPr>
          <xdr:spPr>
            <a:xfrm>
              <a:off x="12994588" y="518699"/>
              <a:ext cx="5143501" cy="1461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 </a:t>
              </a:r>
              <a:r>
                <a:rPr lang="fr-FR" sz="1100" b="0" i="0">
                  <a:solidFill>
                    <a:schemeClr val="dk1"/>
                  </a:solidFill>
                  <a:effectLst/>
                  <a:latin typeface="Cambria Math"/>
                  <a:ea typeface="+mn-ea"/>
                  <a:cs typeface="+mn-cs"/>
                </a:rPr>
                <a:t>𝐶×(𝑃+0,75×𝑋)×(1+𝑇𝑉𝐴)</a:t>
              </a: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r>
                <a:rPr lang="fr-FR" sz="1100" b="0" i="0">
                  <a:solidFill>
                    <a:schemeClr val="dk1"/>
                  </a:solidFill>
                  <a:effectLst/>
                  <a:latin typeface="Cambria Math"/>
                  <a:ea typeface="+mn-ea"/>
                  <a:cs typeface="+mn-cs"/>
                </a:rPr>
                <a:t>𝐶×(𝑃+0,75×𝑋)×(1+𝑇𝑉𝐴)</a:t>
              </a:r>
              <a:endParaRPr lang="fr-FR">
                <a:effectLst/>
              </a:endParaRPr>
            </a:p>
            <a:p>
              <a:endParaRPr lang="fr-FR" sz="1100"/>
            </a:p>
            <a:p>
              <a:r>
                <a:rPr lang="fr-FR" sz="1100"/>
                <a:t>•Gestionnaire d'un réseau de chaleur urbain  (iii) -&gt; </a:t>
              </a:r>
              <a:r>
                <a:rPr lang="fr-FR" sz="1600" b="0" i="0">
                  <a:solidFill>
                    <a:schemeClr val="dk1"/>
                  </a:solidFill>
                  <a:effectLst/>
                  <a:latin typeface="Cambria Math"/>
                  <a:ea typeface="+mn-ea"/>
                  <a:cs typeface="+mn-cs"/>
                </a:rPr>
                <a:t>(𝐶×(𝑃+0,75×𝑋)×(1+𝑇𝑉𝐴))/(𝐹𝑐</a:t>
              </a:r>
              <a:r>
                <a:rPr lang="fr-FR" sz="1600" b="0" i="0">
                  <a:solidFill>
                    <a:schemeClr val="dk1"/>
                  </a:solidFill>
                  <a:effectLst/>
                  <a:latin typeface="Cambria Math"/>
                  <a:ea typeface="Cambria Math"/>
                  <a:cs typeface="+mn-cs"/>
                </a:rPr>
                <a:t>×𝑅𝑝×𝑅𝑑</a:t>
              </a:r>
              <a:r>
                <a:rPr lang="fr-FR" sz="1600" b="0" i="0">
                  <a:solidFill>
                    <a:schemeClr val="dk1"/>
                  </a:solidFill>
                  <a:effectLst/>
                  <a:latin typeface="Cambria Math"/>
                  <a:ea typeface="+mn-ea"/>
                  <a:cs typeface="+mn-cs"/>
                </a:rPr>
                <a:t>)</a:t>
              </a:r>
              <a:endParaRPr lang="fr-FR" sz="1100"/>
            </a:p>
          </xdr:txBody>
        </xdr:sp>
      </mc:Fallback>
    </mc:AlternateContent>
    <xdr:clientData/>
  </xdr:twoCellAnchor>
  <xdr:twoCellAnchor editAs="oneCell">
    <xdr:from>
      <xdr:col>22</xdr:col>
      <xdr:colOff>719369</xdr:colOff>
      <xdr:row>0</xdr:row>
      <xdr:rowOff>195230</xdr:rowOff>
    </xdr:from>
    <xdr:to>
      <xdr:col>24</xdr:col>
      <xdr:colOff>336562</xdr:colOff>
      <xdr:row>8</xdr:row>
      <xdr:rowOff>24011</xdr:rowOff>
    </xdr:to>
    <xdr:pic>
      <xdr:nvPicPr>
        <xdr:cNvPr id="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741304" y="195230"/>
          <a:ext cx="2088633" cy="149821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24</xdr:col>
      <xdr:colOff>672353</xdr:colOff>
      <xdr:row>0</xdr:row>
      <xdr:rowOff>51546</xdr:rowOff>
    </xdr:from>
    <xdr:to>
      <xdr:col>32</xdr:col>
      <xdr:colOff>624276</xdr:colOff>
      <xdr:row>8</xdr:row>
      <xdr:rowOff>134471</xdr:rowOff>
    </xdr:to>
    <xdr:sp macro="" textlink="">
      <xdr:nvSpPr>
        <xdr:cNvPr id="6" name="ZoneTexte 5"/>
        <xdr:cNvSpPr txBox="1"/>
      </xdr:nvSpPr>
      <xdr:spPr>
        <a:xfrm>
          <a:off x="31208382" y="51546"/>
          <a:ext cx="12334423" cy="1730190"/>
        </a:xfrm>
        <a:prstGeom prst="rect">
          <a:avLst/>
        </a:prstGeom>
        <a:ln w="57150">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Clients de l'article 10 du décret  n°2022-1430</a:t>
          </a:r>
        </a:p>
        <a:p>
          <a:pPr marL="0" marR="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Logements-foyers mentionnés à l'article L. 633-1 du code de la construction et de l’habitation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solidFill>
                <a:schemeClr val="dk1"/>
              </a:solidFill>
              <a:effectLst/>
              <a:latin typeface="+mn-lt"/>
              <a:ea typeface="+mn-ea"/>
              <a:cs typeface="+mn-cs"/>
            </a:rPr>
            <a:t>•</a:t>
          </a:r>
          <a:r>
            <a:rPr lang="fr-FR" sz="1200">
              <a:solidFill>
                <a:schemeClr val="dk1"/>
              </a:solidFill>
              <a:effectLst/>
              <a:latin typeface="+mn-lt"/>
              <a:ea typeface="+mn-ea"/>
              <a:cs typeface="+mn-cs"/>
            </a:rPr>
            <a:t>Résidences universitaires et résidences – services visées aux articles L.631-12 et L.631-13 du code de la construction et de l’habitation ;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Places d’hébergement, y compris en dehors de structures collectives, prévues dans le cadre des articles L.345-1 à L.345-4 et à l’article L. 349-1 du code de l’action sociale et des familles ;</a:t>
          </a:r>
        </a:p>
        <a:p>
          <a:r>
            <a:rPr lang="fr-FR" sz="1200">
              <a:solidFill>
                <a:schemeClr val="dk1"/>
              </a:solidFill>
              <a:effectLst/>
              <a:latin typeface="+mn-lt"/>
              <a:ea typeface="+mn-ea"/>
              <a:cs typeface="+mn-cs"/>
            </a:rPr>
            <a:t>•Lieux d’hébergement pour demandeurs d’asile mentionnés à l’article L. 552-1 du code de l’entrée et du séjour des étrangers et du droit d’asile ;</a:t>
          </a:r>
        </a:p>
        <a:p>
          <a:r>
            <a:rPr lang="fr-FR" sz="1200">
              <a:solidFill>
                <a:schemeClr val="dk1"/>
              </a:solidFill>
              <a:effectLst/>
              <a:latin typeface="+mn-lt"/>
              <a:ea typeface="+mn-ea"/>
              <a:cs typeface="+mn-cs"/>
            </a:rPr>
            <a:t>•Etablissement hébergeant des personnes âgées ou handicapées mentionnées aux 2°, 6°, 7° et 12° du I de l’article L. 312-1 du code de l’action sociale et des familles ; </a:t>
          </a:r>
        </a:p>
        <a:p>
          <a:r>
            <a:rPr lang="fr-FR" sz="1200">
              <a:solidFill>
                <a:schemeClr val="dk1"/>
              </a:solidFill>
              <a:effectLst/>
              <a:latin typeface="+mn-lt"/>
              <a:ea typeface="+mn-ea"/>
              <a:cs typeface="+mn-cs"/>
            </a:rPr>
            <a:t>•Logements en intermédiation locative mentionnée au 3° de l’article L. 365-1 du code de la construction et de l’habitation ; </a:t>
          </a:r>
        </a:p>
        <a:p>
          <a:r>
            <a:rPr lang="fr-FR" sz="1200">
              <a:solidFill>
                <a:schemeClr val="dk1"/>
              </a:solidFill>
              <a:effectLst/>
              <a:latin typeface="+mn-lt"/>
              <a:ea typeface="+mn-ea"/>
              <a:cs typeface="+mn-cs"/>
            </a:rPr>
            <a:t>ׇ•Logements mobilisés dans le cadre du dispositif prévu à l’article L. 261-5 du code de l’action sociale et des familles.</a:t>
          </a:r>
        </a:p>
        <a:p>
          <a:pPr marL="0" marR="0" indent="0" algn="l" defTabSz="914400" eaLnBrk="1" fontAlgn="auto" latinLnBrk="0" hangingPunct="1">
            <a:lnSpc>
              <a:spcPct val="100000"/>
            </a:lnSpc>
            <a:spcBef>
              <a:spcPts val="0"/>
            </a:spcBef>
            <a:spcAft>
              <a:spcPts val="0"/>
            </a:spcAft>
            <a:buClrTx/>
            <a:buSzTx/>
            <a:buFontTx/>
            <a:buNone/>
            <a:tabLst/>
            <a:defRPr/>
          </a:pPr>
          <a:endParaRPr lang="fr-FR" sz="1100" b="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145677</xdr:colOff>
      <xdr:row>2</xdr:row>
      <xdr:rowOff>-1</xdr:rowOff>
    </xdr:from>
    <xdr:to>
      <xdr:col>12</xdr:col>
      <xdr:colOff>1288676</xdr:colOff>
      <xdr:row>9</xdr:row>
      <xdr:rowOff>88526</xdr:rowOff>
    </xdr:to>
    <mc:AlternateContent xmlns:mc="http://schemas.openxmlformats.org/markup-compatibility/2006" xmlns:a14="http://schemas.microsoft.com/office/drawing/2010/main">
      <mc:Choice Requires="a14">
        <xdr:sp macro="" textlink="">
          <xdr:nvSpPr>
            <xdr:cNvPr id="2" name="ZoneTexte 1"/>
            <xdr:cNvSpPr txBox="1"/>
          </xdr:nvSpPr>
          <xdr:spPr>
            <a:xfrm>
              <a:off x="12595412" y="515470"/>
              <a:ext cx="5177117" cy="146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 </a:t>
              </a:r>
              <a14:m>
                <m:oMath xmlns:m="http://schemas.openxmlformats.org/officeDocument/2006/math">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+0,75×</m:t>
                  </m:r>
                  <m:r>
                    <a:rPr lang="fr-FR" sz="1100" b="0" i="1">
                      <a:solidFill>
                        <a:schemeClr val="dk1"/>
                      </a:solidFill>
                      <a:effectLst/>
                      <a:latin typeface="Cambria Math"/>
                      <a:ea typeface="+mn-ea"/>
                      <a:cs typeface="+mn-cs"/>
                    </a:rPr>
                    <m:t>𝑋</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r>
                    <a:rPr lang="fr-FR" sz="1100" b="0" i="1">
                      <a:solidFill>
                        <a:schemeClr val="dk1"/>
                      </a:solidFill>
                      <a:effectLst/>
                      <a:latin typeface="Cambria Math"/>
                      <a:ea typeface="+mn-ea"/>
                      <a:cs typeface="+mn-cs"/>
                    </a:rPr>
                    <m:t>)</m:t>
                  </m:r>
                </m:oMath>
              </a14:m>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14:m>
                <m:oMath xmlns:m="http://schemas.openxmlformats.org/officeDocument/2006/math">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+0,75×</m:t>
                  </m:r>
                  <m:r>
                    <a:rPr lang="fr-FR" sz="1100" b="0" i="1">
                      <a:solidFill>
                        <a:schemeClr val="dk1"/>
                      </a:solidFill>
                      <a:effectLst/>
                      <a:latin typeface="Cambria Math"/>
                      <a:ea typeface="+mn-ea"/>
                      <a:cs typeface="+mn-cs"/>
                    </a:rPr>
                    <m:t>𝑋</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r>
                    <a:rPr lang="fr-FR" sz="1100" b="0" i="1">
                      <a:solidFill>
                        <a:schemeClr val="dk1"/>
                      </a:solidFill>
                      <a:effectLst/>
                      <a:latin typeface="Cambria Math"/>
                      <a:ea typeface="+mn-ea"/>
                      <a:cs typeface="+mn-cs"/>
                    </a:rPr>
                    <m:t>)</m:t>
                  </m:r>
                </m:oMath>
              </a14:m>
              <a:endParaRPr lang="fr-FR">
                <a:effectLst/>
              </a:endParaRPr>
            </a:p>
            <a:p>
              <a:endParaRPr lang="fr-FR" sz="1100"/>
            </a:p>
            <a:p>
              <a:r>
                <a:rPr lang="fr-FR" sz="1100"/>
                <a:t>•Gestionnaire d'un réseau de chaleur urbain  (iii) -&gt; </a:t>
              </a:r>
              <a14:m>
                <m:oMath xmlns:m="http://schemas.openxmlformats.org/officeDocument/2006/math">
                  <m:f>
                    <m:fPr>
                      <m:ctrlPr>
                        <a:rPr lang="fr-FR" sz="1600" b="0" i="1">
                          <a:solidFill>
                            <a:schemeClr val="dk1"/>
                          </a:solidFill>
                          <a:effectLst/>
                          <a:latin typeface="Cambria Math"/>
                          <a:ea typeface="+mn-ea"/>
                          <a:cs typeface="+mn-cs"/>
                        </a:rPr>
                      </m:ctrlPr>
                    </m:fPr>
                    <m:num>
                      <m:r>
                        <a:rPr lang="fr-FR" sz="1600" b="0" i="1">
                          <a:solidFill>
                            <a:schemeClr val="dk1"/>
                          </a:solidFill>
                          <a:effectLst/>
                          <a:latin typeface="Cambria Math"/>
                          <a:ea typeface="+mn-ea"/>
                          <a:cs typeface="+mn-cs"/>
                        </a:rPr>
                        <m:t>𝐶</m:t>
                      </m:r>
                      <m:r>
                        <a:rPr lang="fr-FR" sz="1600" b="0" i="1">
                          <a:solidFill>
                            <a:schemeClr val="dk1"/>
                          </a:solidFill>
                          <a:effectLst/>
                          <a:latin typeface="Cambria Math"/>
                          <a:ea typeface="+mn-ea"/>
                          <a:cs typeface="+mn-cs"/>
                        </a:rPr>
                        <m:t>×(</m:t>
                      </m:r>
                      <m:r>
                        <a:rPr lang="fr-FR" sz="1600" b="0" i="1">
                          <a:solidFill>
                            <a:schemeClr val="dk1"/>
                          </a:solidFill>
                          <a:effectLst/>
                          <a:latin typeface="Cambria Math"/>
                          <a:ea typeface="+mn-ea"/>
                          <a:cs typeface="+mn-cs"/>
                        </a:rPr>
                        <m:t>𝑃</m:t>
                      </m:r>
                      <m:r>
                        <a:rPr lang="fr-FR" sz="1600" b="0" i="1">
                          <a:solidFill>
                            <a:schemeClr val="dk1"/>
                          </a:solidFill>
                          <a:effectLst/>
                          <a:latin typeface="Cambria Math"/>
                          <a:ea typeface="+mn-ea"/>
                          <a:cs typeface="+mn-cs"/>
                        </a:rPr>
                        <m:t>+0,75×</m:t>
                      </m:r>
                      <m:r>
                        <a:rPr lang="fr-FR" sz="1600" b="0" i="1">
                          <a:solidFill>
                            <a:schemeClr val="dk1"/>
                          </a:solidFill>
                          <a:effectLst/>
                          <a:latin typeface="Cambria Math"/>
                          <a:ea typeface="+mn-ea"/>
                          <a:cs typeface="+mn-cs"/>
                        </a:rPr>
                        <m:t>𝑋</m:t>
                      </m:r>
                      <m:r>
                        <a:rPr lang="fr-FR" sz="1600" b="0" i="1">
                          <a:solidFill>
                            <a:schemeClr val="dk1"/>
                          </a:solidFill>
                          <a:effectLst/>
                          <a:latin typeface="Cambria Math"/>
                          <a:ea typeface="+mn-ea"/>
                          <a:cs typeface="+mn-cs"/>
                        </a:rPr>
                        <m:t>)×(1+</m:t>
                      </m:r>
                      <m:r>
                        <a:rPr lang="fr-FR" sz="1600" b="0" i="1">
                          <a:solidFill>
                            <a:schemeClr val="dk1"/>
                          </a:solidFill>
                          <a:effectLst/>
                          <a:latin typeface="Cambria Math"/>
                          <a:ea typeface="+mn-ea"/>
                          <a:cs typeface="+mn-cs"/>
                        </a:rPr>
                        <m:t>𝑇𝑉𝐴</m:t>
                      </m:r>
                      <m:r>
                        <a:rPr lang="fr-FR" sz="1600" b="0" i="1">
                          <a:solidFill>
                            <a:schemeClr val="dk1"/>
                          </a:solidFill>
                          <a:effectLst/>
                          <a:latin typeface="Cambria Math"/>
                          <a:ea typeface="+mn-ea"/>
                          <a:cs typeface="+mn-cs"/>
                        </a:rPr>
                        <m:t>)</m:t>
                      </m:r>
                    </m:num>
                    <m:den>
                      <m:r>
                        <a:rPr lang="fr-FR" sz="1600" b="0" i="1">
                          <a:solidFill>
                            <a:schemeClr val="dk1"/>
                          </a:solidFill>
                          <a:effectLst/>
                          <a:latin typeface="Cambria Math"/>
                          <a:ea typeface="+mn-ea"/>
                          <a:cs typeface="+mn-cs"/>
                        </a:rPr>
                        <m:t>𝐹𝑐</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𝑅𝑝</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𝑅𝑑</m:t>
                      </m:r>
                    </m:den>
                  </m:f>
                </m:oMath>
              </a14:m>
              <a:endParaRPr lang="fr-FR" sz="1100"/>
            </a:p>
          </xdr:txBody>
        </xdr:sp>
      </mc:Choice>
      <mc:Fallback xmlns="">
        <xdr:sp macro="" textlink="">
          <xdr:nvSpPr>
            <xdr:cNvPr id="2" name="ZoneTexte 1"/>
            <xdr:cNvSpPr txBox="1"/>
          </xdr:nvSpPr>
          <xdr:spPr>
            <a:xfrm>
              <a:off x="12595412" y="515470"/>
              <a:ext cx="5177117" cy="146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 </a:t>
              </a:r>
              <a:r>
                <a:rPr lang="fr-FR" sz="1100" b="0" i="0">
                  <a:solidFill>
                    <a:schemeClr val="dk1"/>
                  </a:solidFill>
                  <a:effectLst/>
                  <a:latin typeface="Cambria Math"/>
                  <a:ea typeface="+mn-ea"/>
                  <a:cs typeface="+mn-cs"/>
                </a:rPr>
                <a:t>𝐶×(𝑃+0,75×𝑋)×(1+𝑇𝑉𝐴)</a:t>
              </a: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r>
                <a:rPr lang="fr-FR" sz="1100" b="0" i="0">
                  <a:solidFill>
                    <a:schemeClr val="dk1"/>
                  </a:solidFill>
                  <a:effectLst/>
                  <a:latin typeface="Cambria Math"/>
                  <a:ea typeface="+mn-ea"/>
                  <a:cs typeface="+mn-cs"/>
                </a:rPr>
                <a:t>𝐶×(𝑃+0,75×𝑋)×(1+𝑇𝑉𝐴)</a:t>
              </a:r>
              <a:endParaRPr lang="fr-FR">
                <a:effectLst/>
              </a:endParaRPr>
            </a:p>
            <a:p>
              <a:endParaRPr lang="fr-FR" sz="1100"/>
            </a:p>
            <a:p>
              <a:r>
                <a:rPr lang="fr-FR" sz="1100"/>
                <a:t>•Gestionnaire d'un réseau de chaleur urbain  (iii) -&gt; </a:t>
              </a:r>
              <a:r>
                <a:rPr lang="fr-FR" sz="1600" b="0" i="0">
                  <a:solidFill>
                    <a:schemeClr val="dk1"/>
                  </a:solidFill>
                  <a:effectLst/>
                  <a:latin typeface="Cambria Math"/>
                  <a:ea typeface="+mn-ea"/>
                  <a:cs typeface="+mn-cs"/>
                </a:rPr>
                <a:t>(𝐶×(𝑃+0,75×𝑋)×(1+𝑇𝑉𝐴))/(𝐹𝑐</a:t>
              </a:r>
              <a:r>
                <a:rPr lang="fr-FR" sz="1600" b="0" i="0">
                  <a:solidFill>
                    <a:schemeClr val="dk1"/>
                  </a:solidFill>
                  <a:effectLst/>
                  <a:latin typeface="Cambria Math"/>
                  <a:ea typeface="Cambria Math"/>
                  <a:cs typeface="+mn-cs"/>
                </a:rPr>
                <a:t>×𝑅𝑝×𝑅𝑑</a:t>
              </a:r>
              <a:r>
                <a:rPr lang="fr-FR" sz="1600" b="0" i="0">
                  <a:solidFill>
                    <a:schemeClr val="dk1"/>
                  </a:solidFill>
                  <a:effectLst/>
                  <a:latin typeface="Cambria Math"/>
                  <a:ea typeface="+mn-ea"/>
                  <a:cs typeface="+mn-cs"/>
                </a:rPr>
                <a:t>)</a:t>
              </a:r>
              <a:endParaRPr lang="fr-FR" sz="1100"/>
            </a:p>
          </xdr:txBody>
        </xdr:sp>
      </mc:Fallback>
    </mc:AlternateContent>
    <xdr:clientData/>
  </xdr:twoCellAnchor>
  <xdr:twoCellAnchor editAs="oneCell">
    <xdr:from>
      <xdr:col>22</xdr:col>
      <xdr:colOff>1199028</xdr:colOff>
      <xdr:row>0</xdr:row>
      <xdr:rowOff>291354</xdr:rowOff>
    </xdr:from>
    <xdr:to>
      <xdr:col>24</xdr:col>
      <xdr:colOff>123153</xdr:colOff>
      <xdr:row>7</xdr:row>
      <xdr:rowOff>100854</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855146" y="291354"/>
          <a:ext cx="1792831" cy="126626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24</xdr:col>
      <xdr:colOff>481852</xdr:colOff>
      <xdr:row>0</xdr:row>
      <xdr:rowOff>67235</xdr:rowOff>
    </xdr:from>
    <xdr:to>
      <xdr:col>32</xdr:col>
      <xdr:colOff>769952</xdr:colOff>
      <xdr:row>8</xdr:row>
      <xdr:rowOff>168088</xdr:rowOff>
    </xdr:to>
    <xdr:sp macro="" textlink="">
      <xdr:nvSpPr>
        <xdr:cNvPr id="5" name="ZoneTexte 4"/>
        <xdr:cNvSpPr txBox="1"/>
      </xdr:nvSpPr>
      <xdr:spPr>
        <a:xfrm>
          <a:off x="31006676" y="67235"/>
          <a:ext cx="12334423" cy="1748118"/>
        </a:xfrm>
        <a:prstGeom prst="rect">
          <a:avLst/>
        </a:prstGeom>
        <a:ln w="57150">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Clients de l'article 10 du décret  n°2022-1430</a:t>
          </a:r>
        </a:p>
        <a:p>
          <a:pPr marL="0" marR="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Logements-foyers mentionnés à l'article L. 633-1 du code de la construction et de l’habitation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solidFill>
                <a:schemeClr val="dk1"/>
              </a:solidFill>
              <a:effectLst/>
              <a:latin typeface="+mn-lt"/>
              <a:ea typeface="+mn-ea"/>
              <a:cs typeface="+mn-cs"/>
            </a:rPr>
            <a:t>•</a:t>
          </a:r>
          <a:r>
            <a:rPr lang="fr-FR" sz="1200">
              <a:solidFill>
                <a:schemeClr val="dk1"/>
              </a:solidFill>
              <a:effectLst/>
              <a:latin typeface="+mn-lt"/>
              <a:ea typeface="+mn-ea"/>
              <a:cs typeface="+mn-cs"/>
            </a:rPr>
            <a:t>Résidences universitaires et résidences – services visées aux articles L.631-12 et L.631-13 du code de la construction et de l’habitation ;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Places d’hébergement, y compris en dehors de structures collectives, prévues dans le cadre des articles L.345-1 à L.345-4 et à l’article L. 349-1 du code de l’action sociale et des familles ;</a:t>
          </a:r>
        </a:p>
        <a:p>
          <a:r>
            <a:rPr lang="fr-FR" sz="1200">
              <a:solidFill>
                <a:schemeClr val="dk1"/>
              </a:solidFill>
              <a:effectLst/>
              <a:latin typeface="+mn-lt"/>
              <a:ea typeface="+mn-ea"/>
              <a:cs typeface="+mn-cs"/>
            </a:rPr>
            <a:t>•Lieux d’hébergement pour demandeurs d’asile mentionnés à l’article L. 552-1 du code de l’entrée et du séjour des étrangers et du droit d’asile ;</a:t>
          </a:r>
        </a:p>
        <a:p>
          <a:r>
            <a:rPr lang="fr-FR" sz="1200">
              <a:solidFill>
                <a:schemeClr val="dk1"/>
              </a:solidFill>
              <a:effectLst/>
              <a:latin typeface="+mn-lt"/>
              <a:ea typeface="+mn-ea"/>
              <a:cs typeface="+mn-cs"/>
            </a:rPr>
            <a:t>•Etablissement hébergeant des personnes âgées ou handicapées mentionnées aux 2°, 6°, 7° et 12° du I de l’article L. 312-1 du code de l’action sociale et des familles ; </a:t>
          </a:r>
        </a:p>
        <a:p>
          <a:r>
            <a:rPr lang="fr-FR" sz="1200">
              <a:solidFill>
                <a:schemeClr val="dk1"/>
              </a:solidFill>
              <a:effectLst/>
              <a:latin typeface="+mn-lt"/>
              <a:ea typeface="+mn-ea"/>
              <a:cs typeface="+mn-cs"/>
            </a:rPr>
            <a:t>•Logements en intermédiation locative mentionnée au 3° de l’article L. 365-1 du code de la construction et de l’habitation ; </a:t>
          </a:r>
        </a:p>
        <a:p>
          <a:r>
            <a:rPr lang="fr-FR" sz="1200">
              <a:solidFill>
                <a:schemeClr val="dk1"/>
              </a:solidFill>
              <a:effectLst/>
              <a:latin typeface="+mn-lt"/>
              <a:ea typeface="+mn-ea"/>
              <a:cs typeface="+mn-cs"/>
            </a:rPr>
            <a:t>ׇ•Logements mobilisés dans le cadre du dispositif prévu à l’article L. 261-5 du code de l’action sociale et des familles.</a:t>
          </a:r>
        </a:p>
        <a:p>
          <a:pPr marL="0" marR="0" indent="0" algn="l" defTabSz="914400" eaLnBrk="1" fontAlgn="auto" latinLnBrk="0" hangingPunct="1">
            <a:lnSpc>
              <a:spcPct val="100000"/>
            </a:lnSpc>
            <a:spcBef>
              <a:spcPts val="0"/>
            </a:spcBef>
            <a:spcAft>
              <a:spcPts val="0"/>
            </a:spcAft>
            <a:buClrTx/>
            <a:buSzTx/>
            <a:buFontTx/>
            <a:buNone/>
            <a:tabLst/>
            <a:defRPr/>
          </a:pPr>
          <a:endParaRPr lang="fr-FR" sz="1100" b="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302560</xdr:colOff>
      <xdr:row>2</xdr:row>
      <xdr:rowOff>22412</xdr:rowOff>
    </xdr:from>
    <xdr:to>
      <xdr:col>12</xdr:col>
      <xdr:colOff>1467971</xdr:colOff>
      <xdr:row>9</xdr:row>
      <xdr:rowOff>110939</xdr:rowOff>
    </xdr:to>
    <mc:AlternateContent xmlns:mc="http://schemas.openxmlformats.org/markup-compatibility/2006" xmlns:a14="http://schemas.microsoft.com/office/drawing/2010/main">
      <mc:Choice Requires="a14">
        <xdr:sp macro="" textlink="">
          <xdr:nvSpPr>
            <xdr:cNvPr id="2" name="ZoneTexte 1"/>
            <xdr:cNvSpPr txBox="1"/>
          </xdr:nvSpPr>
          <xdr:spPr>
            <a:xfrm>
              <a:off x="12752295" y="537883"/>
              <a:ext cx="5199529" cy="146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 </a:t>
              </a:r>
              <a14:m>
                <m:oMath xmlns:m="http://schemas.openxmlformats.org/officeDocument/2006/math">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+0,75×</m:t>
                  </m:r>
                  <m:r>
                    <a:rPr lang="fr-FR" sz="1100" b="0" i="1">
                      <a:solidFill>
                        <a:schemeClr val="dk1"/>
                      </a:solidFill>
                      <a:effectLst/>
                      <a:latin typeface="Cambria Math"/>
                      <a:ea typeface="+mn-ea"/>
                      <a:cs typeface="+mn-cs"/>
                    </a:rPr>
                    <m:t>𝑋</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r>
                    <a:rPr lang="fr-FR" sz="1100" b="0" i="1">
                      <a:solidFill>
                        <a:schemeClr val="dk1"/>
                      </a:solidFill>
                      <a:effectLst/>
                      <a:latin typeface="Cambria Math"/>
                      <a:ea typeface="+mn-ea"/>
                      <a:cs typeface="+mn-cs"/>
                    </a:rPr>
                    <m:t>)</m:t>
                  </m:r>
                </m:oMath>
              </a14:m>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14:m>
                <m:oMath xmlns:m="http://schemas.openxmlformats.org/officeDocument/2006/math">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+0,75×</m:t>
                  </m:r>
                  <m:r>
                    <a:rPr lang="fr-FR" sz="1100" b="0" i="1">
                      <a:solidFill>
                        <a:schemeClr val="dk1"/>
                      </a:solidFill>
                      <a:effectLst/>
                      <a:latin typeface="Cambria Math"/>
                      <a:ea typeface="+mn-ea"/>
                      <a:cs typeface="+mn-cs"/>
                    </a:rPr>
                    <m:t>𝑋</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r>
                    <a:rPr lang="fr-FR" sz="1100" b="0" i="1">
                      <a:solidFill>
                        <a:schemeClr val="dk1"/>
                      </a:solidFill>
                      <a:effectLst/>
                      <a:latin typeface="Cambria Math"/>
                      <a:ea typeface="+mn-ea"/>
                      <a:cs typeface="+mn-cs"/>
                    </a:rPr>
                    <m:t>)</m:t>
                  </m:r>
                </m:oMath>
              </a14:m>
              <a:endParaRPr lang="fr-FR">
                <a:effectLst/>
              </a:endParaRPr>
            </a:p>
            <a:p>
              <a:endParaRPr lang="fr-FR" sz="1100"/>
            </a:p>
            <a:p>
              <a:r>
                <a:rPr lang="fr-FR" sz="1100"/>
                <a:t>•Gestionnaire d'un réseau de chaleur urbain  (iii) -&gt; </a:t>
              </a:r>
              <a14:m>
                <m:oMath xmlns:m="http://schemas.openxmlformats.org/officeDocument/2006/math">
                  <m:f>
                    <m:fPr>
                      <m:ctrlPr>
                        <a:rPr lang="fr-FR" sz="1600" b="0" i="1">
                          <a:solidFill>
                            <a:schemeClr val="dk1"/>
                          </a:solidFill>
                          <a:effectLst/>
                          <a:latin typeface="Cambria Math"/>
                          <a:ea typeface="+mn-ea"/>
                          <a:cs typeface="+mn-cs"/>
                        </a:rPr>
                      </m:ctrlPr>
                    </m:fPr>
                    <m:num>
                      <m:r>
                        <a:rPr lang="fr-FR" sz="1600" b="0" i="1">
                          <a:solidFill>
                            <a:schemeClr val="dk1"/>
                          </a:solidFill>
                          <a:effectLst/>
                          <a:latin typeface="Cambria Math"/>
                          <a:ea typeface="+mn-ea"/>
                          <a:cs typeface="+mn-cs"/>
                        </a:rPr>
                        <m:t>𝐶</m:t>
                      </m:r>
                      <m:r>
                        <a:rPr lang="fr-FR" sz="1600" b="0" i="1">
                          <a:solidFill>
                            <a:schemeClr val="dk1"/>
                          </a:solidFill>
                          <a:effectLst/>
                          <a:latin typeface="Cambria Math"/>
                          <a:ea typeface="+mn-ea"/>
                          <a:cs typeface="+mn-cs"/>
                        </a:rPr>
                        <m:t>×(</m:t>
                      </m:r>
                      <m:r>
                        <a:rPr lang="fr-FR" sz="1600" b="0" i="1">
                          <a:solidFill>
                            <a:schemeClr val="dk1"/>
                          </a:solidFill>
                          <a:effectLst/>
                          <a:latin typeface="Cambria Math"/>
                          <a:ea typeface="+mn-ea"/>
                          <a:cs typeface="+mn-cs"/>
                        </a:rPr>
                        <m:t>𝑃</m:t>
                      </m:r>
                      <m:r>
                        <a:rPr lang="fr-FR" sz="1600" b="0" i="1">
                          <a:solidFill>
                            <a:schemeClr val="dk1"/>
                          </a:solidFill>
                          <a:effectLst/>
                          <a:latin typeface="Cambria Math"/>
                          <a:ea typeface="+mn-ea"/>
                          <a:cs typeface="+mn-cs"/>
                        </a:rPr>
                        <m:t>+0,75×</m:t>
                      </m:r>
                      <m:r>
                        <a:rPr lang="fr-FR" sz="1600" b="0" i="1">
                          <a:solidFill>
                            <a:schemeClr val="dk1"/>
                          </a:solidFill>
                          <a:effectLst/>
                          <a:latin typeface="Cambria Math"/>
                          <a:ea typeface="+mn-ea"/>
                          <a:cs typeface="+mn-cs"/>
                        </a:rPr>
                        <m:t>𝑋</m:t>
                      </m:r>
                      <m:r>
                        <a:rPr lang="fr-FR" sz="1600" b="0" i="1">
                          <a:solidFill>
                            <a:schemeClr val="dk1"/>
                          </a:solidFill>
                          <a:effectLst/>
                          <a:latin typeface="Cambria Math"/>
                          <a:ea typeface="+mn-ea"/>
                          <a:cs typeface="+mn-cs"/>
                        </a:rPr>
                        <m:t>)×(1+</m:t>
                      </m:r>
                      <m:r>
                        <a:rPr lang="fr-FR" sz="1600" b="0" i="1">
                          <a:solidFill>
                            <a:schemeClr val="dk1"/>
                          </a:solidFill>
                          <a:effectLst/>
                          <a:latin typeface="Cambria Math"/>
                          <a:ea typeface="+mn-ea"/>
                          <a:cs typeface="+mn-cs"/>
                        </a:rPr>
                        <m:t>𝑇𝑉𝐴</m:t>
                      </m:r>
                      <m:r>
                        <a:rPr lang="fr-FR" sz="1600" b="0" i="1">
                          <a:solidFill>
                            <a:schemeClr val="dk1"/>
                          </a:solidFill>
                          <a:effectLst/>
                          <a:latin typeface="Cambria Math"/>
                          <a:ea typeface="+mn-ea"/>
                          <a:cs typeface="+mn-cs"/>
                        </a:rPr>
                        <m:t>)</m:t>
                      </m:r>
                    </m:num>
                    <m:den>
                      <m:r>
                        <a:rPr lang="fr-FR" sz="1600" b="0" i="1">
                          <a:solidFill>
                            <a:schemeClr val="dk1"/>
                          </a:solidFill>
                          <a:effectLst/>
                          <a:latin typeface="Cambria Math"/>
                          <a:ea typeface="+mn-ea"/>
                          <a:cs typeface="+mn-cs"/>
                        </a:rPr>
                        <m:t>𝐹𝑐</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𝑅𝑝</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𝑅𝑑</m:t>
                      </m:r>
                    </m:den>
                  </m:f>
                </m:oMath>
              </a14:m>
              <a:endParaRPr lang="fr-FR" sz="1100"/>
            </a:p>
          </xdr:txBody>
        </xdr:sp>
      </mc:Choice>
      <mc:Fallback xmlns="">
        <xdr:sp macro="" textlink="">
          <xdr:nvSpPr>
            <xdr:cNvPr id="2" name="ZoneTexte 1"/>
            <xdr:cNvSpPr txBox="1"/>
          </xdr:nvSpPr>
          <xdr:spPr>
            <a:xfrm>
              <a:off x="12752295" y="537883"/>
              <a:ext cx="5199529" cy="146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 </a:t>
              </a:r>
              <a:r>
                <a:rPr lang="fr-FR" sz="1100" b="0" i="0">
                  <a:solidFill>
                    <a:schemeClr val="dk1"/>
                  </a:solidFill>
                  <a:effectLst/>
                  <a:latin typeface="Cambria Math"/>
                  <a:ea typeface="+mn-ea"/>
                  <a:cs typeface="+mn-cs"/>
                </a:rPr>
                <a:t>𝐶×(𝑃+0,75×𝑋)×(1+𝑇𝑉𝐴)</a:t>
              </a: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r>
                <a:rPr lang="fr-FR" sz="1100" b="0" i="0">
                  <a:solidFill>
                    <a:schemeClr val="dk1"/>
                  </a:solidFill>
                  <a:effectLst/>
                  <a:latin typeface="Cambria Math"/>
                  <a:ea typeface="+mn-ea"/>
                  <a:cs typeface="+mn-cs"/>
                </a:rPr>
                <a:t>𝐶×(𝑃+0,75×𝑋)×(1+𝑇𝑉𝐴)</a:t>
              </a:r>
              <a:endParaRPr lang="fr-FR">
                <a:effectLst/>
              </a:endParaRPr>
            </a:p>
            <a:p>
              <a:endParaRPr lang="fr-FR" sz="1100"/>
            </a:p>
            <a:p>
              <a:r>
                <a:rPr lang="fr-FR" sz="1100"/>
                <a:t>•Gestionnaire d'un réseau de chaleur urbain  (iii) -&gt; </a:t>
              </a:r>
              <a:r>
                <a:rPr lang="fr-FR" sz="1600" b="0" i="0">
                  <a:solidFill>
                    <a:schemeClr val="dk1"/>
                  </a:solidFill>
                  <a:effectLst/>
                  <a:latin typeface="Cambria Math"/>
                  <a:ea typeface="+mn-ea"/>
                  <a:cs typeface="+mn-cs"/>
                </a:rPr>
                <a:t>(𝐶×(𝑃+0,75×𝑋)×(1+𝑇𝑉𝐴))/(𝐹𝑐</a:t>
              </a:r>
              <a:r>
                <a:rPr lang="fr-FR" sz="1600" b="0" i="0">
                  <a:solidFill>
                    <a:schemeClr val="dk1"/>
                  </a:solidFill>
                  <a:effectLst/>
                  <a:latin typeface="Cambria Math"/>
                  <a:ea typeface="Cambria Math"/>
                  <a:cs typeface="+mn-cs"/>
                </a:rPr>
                <a:t>×𝑅𝑝×𝑅𝑑</a:t>
              </a:r>
              <a:r>
                <a:rPr lang="fr-FR" sz="1600" b="0" i="0">
                  <a:solidFill>
                    <a:schemeClr val="dk1"/>
                  </a:solidFill>
                  <a:effectLst/>
                  <a:latin typeface="Cambria Math"/>
                  <a:ea typeface="+mn-ea"/>
                  <a:cs typeface="+mn-cs"/>
                </a:rPr>
                <a:t>)</a:t>
              </a:r>
              <a:endParaRPr lang="fr-FR" sz="1100"/>
            </a:p>
          </xdr:txBody>
        </xdr:sp>
      </mc:Fallback>
    </mc:AlternateContent>
    <xdr:clientData/>
  </xdr:twoCellAnchor>
  <xdr:twoCellAnchor editAs="oneCell">
    <xdr:from>
      <xdr:col>22</xdr:col>
      <xdr:colOff>694765</xdr:colOff>
      <xdr:row>1</xdr:row>
      <xdr:rowOff>44823</xdr:rowOff>
    </xdr:from>
    <xdr:to>
      <xdr:col>23</xdr:col>
      <xdr:colOff>1198919</xdr:colOff>
      <xdr:row>7</xdr:row>
      <xdr:rowOff>190499</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62941" y="380999"/>
          <a:ext cx="1792831" cy="126626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23</xdr:col>
      <xdr:colOff>1434353</xdr:colOff>
      <xdr:row>0</xdr:row>
      <xdr:rowOff>67234</xdr:rowOff>
    </xdr:from>
    <xdr:to>
      <xdr:col>32</xdr:col>
      <xdr:colOff>736335</xdr:colOff>
      <xdr:row>8</xdr:row>
      <xdr:rowOff>94129</xdr:rowOff>
    </xdr:to>
    <xdr:sp macro="" textlink="">
      <xdr:nvSpPr>
        <xdr:cNvPr id="5" name="ZoneTexte 4"/>
        <xdr:cNvSpPr txBox="1"/>
      </xdr:nvSpPr>
      <xdr:spPr>
        <a:xfrm>
          <a:off x="30491206" y="67234"/>
          <a:ext cx="12334423" cy="1674160"/>
        </a:xfrm>
        <a:prstGeom prst="rect">
          <a:avLst/>
        </a:prstGeom>
        <a:ln w="57150">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Clients de l'article 10 du décret  n°2022-1430</a:t>
          </a:r>
        </a:p>
        <a:p>
          <a:pPr marL="0" marR="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Logements-foyers mentionnés à l'article L. 633-1 du code de la construction et de l’habitation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solidFill>
                <a:schemeClr val="dk1"/>
              </a:solidFill>
              <a:effectLst/>
              <a:latin typeface="+mn-lt"/>
              <a:ea typeface="+mn-ea"/>
              <a:cs typeface="+mn-cs"/>
            </a:rPr>
            <a:t>•</a:t>
          </a:r>
          <a:r>
            <a:rPr lang="fr-FR" sz="1200">
              <a:solidFill>
                <a:schemeClr val="dk1"/>
              </a:solidFill>
              <a:effectLst/>
              <a:latin typeface="+mn-lt"/>
              <a:ea typeface="+mn-ea"/>
              <a:cs typeface="+mn-cs"/>
            </a:rPr>
            <a:t>Résidences universitaires et résidences – services visées aux articles L.631-12 et L.631-13 du code de la construction et de l’habitation ;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Places d’hébergement, y compris en dehors de structures collectives, prévues dans le cadre des articles L.345-1 à L.345-4 et à l’article L. 349-1 du code de l’action sociale et des familles ;</a:t>
          </a:r>
        </a:p>
        <a:p>
          <a:r>
            <a:rPr lang="fr-FR" sz="1200">
              <a:solidFill>
                <a:schemeClr val="dk1"/>
              </a:solidFill>
              <a:effectLst/>
              <a:latin typeface="+mn-lt"/>
              <a:ea typeface="+mn-ea"/>
              <a:cs typeface="+mn-cs"/>
            </a:rPr>
            <a:t>•Lieux d’hébergement pour demandeurs d’asile mentionnés à l’article L. 552-1 du code de l’entrée et du séjour des étrangers et du droit d’asile ;</a:t>
          </a:r>
        </a:p>
        <a:p>
          <a:r>
            <a:rPr lang="fr-FR" sz="1200">
              <a:solidFill>
                <a:schemeClr val="dk1"/>
              </a:solidFill>
              <a:effectLst/>
              <a:latin typeface="+mn-lt"/>
              <a:ea typeface="+mn-ea"/>
              <a:cs typeface="+mn-cs"/>
            </a:rPr>
            <a:t>•Etablissement hébergeant des personnes âgées ou handicapées mentionnées aux 2°, 6°, 7° et 12° du I de l’article L. 312-1 du code de l’action sociale et des familles ; </a:t>
          </a:r>
        </a:p>
        <a:p>
          <a:r>
            <a:rPr lang="fr-FR" sz="1200">
              <a:solidFill>
                <a:schemeClr val="dk1"/>
              </a:solidFill>
              <a:effectLst/>
              <a:latin typeface="+mn-lt"/>
              <a:ea typeface="+mn-ea"/>
              <a:cs typeface="+mn-cs"/>
            </a:rPr>
            <a:t>•Logements en intermédiation locative mentionnée au 3° de l’article L. 365-1 du code de la construction et de l’habitation ; </a:t>
          </a:r>
        </a:p>
        <a:p>
          <a:r>
            <a:rPr lang="fr-FR" sz="1200">
              <a:solidFill>
                <a:schemeClr val="dk1"/>
              </a:solidFill>
              <a:effectLst/>
              <a:latin typeface="+mn-lt"/>
              <a:ea typeface="+mn-ea"/>
              <a:cs typeface="+mn-cs"/>
            </a:rPr>
            <a:t>ׇ•Logements mobilisés dans le cadre du dispositif prévu à l’article L. 261-5 du code de l’action sociale et des familles.</a:t>
          </a:r>
        </a:p>
        <a:p>
          <a:pPr marL="0" marR="0" indent="0" algn="l" defTabSz="914400" eaLnBrk="1" fontAlgn="auto" latinLnBrk="0" hangingPunct="1">
            <a:lnSpc>
              <a:spcPct val="100000"/>
            </a:lnSpc>
            <a:spcBef>
              <a:spcPts val="0"/>
            </a:spcBef>
            <a:spcAft>
              <a:spcPts val="0"/>
            </a:spcAft>
            <a:buClrTx/>
            <a:buSzTx/>
            <a:buFontTx/>
            <a:buNone/>
            <a:tabLst/>
            <a:defRPr/>
          </a:pPr>
          <a:endParaRPr lang="fr-FR" sz="1100" b="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ina.leger\AppData\Local\Temp\ASP_trame_EXCEL_BTG_ii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ina.leger\AppData\Local\Temp\ASP_trame_EXCEL_BTG_iii_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IREEPS\DO_NATIONAUX\DGE\INDUSTRIE_DU_FUTUR\GESTION_ANIMATION_DR\01_ORGANISATION\RACI\RACI_AIDES_INV_DGE_DGEC_V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INFOS"/>
      <sheetName val="Données - expl. chauf. gaz ii"/>
      <sheetName val="Données"/>
      <sheetName val="ASP_trame_EXCEL_BTG_ii_V2"/>
    </sheetNames>
    <sheetDataSet>
      <sheetData sheetId="0">
        <row r="42">
          <cell r="F42" t="str">
            <v>01/11/2021-&gt;28/02/2022</v>
          </cell>
        </row>
      </sheetData>
      <sheetData sheetId="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INFOS"/>
      <sheetName val="Données - gestion. chal. iii"/>
      <sheetName val="Données"/>
      <sheetName val="ASP_trame_EXCEL_BTG_iii_V2"/>
    </sheetNames>
    <sheetDataSet>
      <sheetData sheetId="0">
        <row r="42">
          <cell r="F42" t="str">
            <v>01/11/2021-&gt;28/02/2022</v>
          </cell>
        </row>
      </sheetData>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_ACTION_IND_FUT"/>
      <sheetName val="INDFUT"/>
      <sheetName val="DECARBO"/>
      <sheetName val="BORNES"/>
    </sheetNames>
    <sheetDataSet>
      <sheetData sheetId="0"/>
      <sheetData sheetId="1">
        <row r="4">
          <cell r="A4" t="str">
            <v>R</v>
          </cell>
        </row>
        <row r="5">
          <cell r="A5" t="str">
            <v>C</v>
          </cell>
        </row>
        <row r="6">
          <cell r="A6" t="str">
            <v>I</v>
          </cell>
        </row>
      </sheetData>
      <sheetData sheetId="2"/>
      <sheetData sheetId="3"/>
    </sheetDataSet>
  </externalBook>
</externalLink>
</file>

<file path=xl/tables/table1.xml><?xml version="1.0" encoding="utf-8"?>
<table xmlns="http://schemas.openxmlformats.org/spreadsheetml/2006/main" id="1" name="donnees" displayName="donnees" ref="A1:K14" totalsRowShown="0" headerRowDxfId="1">
  <autoFilter ref="A1:K14"/>
  <tableColumns count="11">
    <tableColumn id="1" name="Demandeur"/>
    <tableColumn id="2" name="TVA"/>
    <tableColumn id="3" name="Période de facturation"/>
    <tableColumn id="4" name="Modalités de fixation du prix de la chaleur"/>
    <tableColumn id="5" name="Colonne1"/>
    <tableColumn id="6" name="Clients article 2"/>
    <tableColumn id="7" name="clients article 10"/>
    <tableColumn id="8" name="Type de versement" dataDxfId="0"/>
    <tableColumn id="9" name="Valeur du "/>
    <tableColumn id="10" name="Prix du gaz au MWh au 31/10/2021 avec et sans acheminement"/>
    <tableColumn id="11" name="Dates guichet"/>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AW82"/>
  <sheetViews>
    <sheetView tabSelected="1" topLeftCell="A7" zoomScale="85" zoomScaleNormal="85" workbookViewId="0">
      <selection activeCell="J46" sqref="J46"/>
    </sheetView>
  </sheetViews>
  <sheetFormatPr baseColWidth="10" defaultColWidth="11.42578125" defaultRowHeight="15" x14ac:dyDescent="0.25"/>
  <cols>
    <col min="3" max="3" width="5" customWidth="1"/>
    <col min="4" max="4" width="7.7109375" customWidth="1"/>
    <col min="5" max="5" width="59.28515625" customWidth="1"/>
    <col min="6" max="6" width="66.7109375" customWidth="1"/>
    <col min="7" max="7" width="6.5703125" customWidth="1"/>
    <col min="9" max="9" width="11.42578125" style="188"/>
    <col min="11" max="11" width="66.28515625" customWidth="1"/>
    <col min="12" max="12" width="18.28515625" customWidth="1"/>
    <col min="13" max="13" width="39.28515625" customWidth="1"/>
    <col min="14" max="14" width="44.140625" customWidth="1"/>
    <col min="15" max="15" width="21.5703125" customWidth="1"/>
    <col min="16" max="16" width="38.42578125" customWidth="1"/>
    <col min="17" max="17" width="36.42578125" customWidth="1"/>
    <col min="18" max="18" width="32" customWidth="1"/>
  </cols>
  <sheetData>
    <row r="1" spans="1:22" s="20" customFormat="1" ht="21" x14ac:dyDescent="0.35">
      <c r="A1" s="171" t="s">
        <v>162</v>
      </c>
      <c r="D1" s="6"/>
      <c r="E1" s="7"/>
      <c r="F1" s="7"/>
      <c r="G1" s="8"/>
      <c r="K1" s="134"/>
      <c r="U1"/>
      <c r="V1"/>
    </row>
    <row r="2" spans="1:22" s="20" customFormat="1" x14ac:dyDescent="0.25">
      <c r="D2" s="9"/>
      <c r="E2" s="5"/>
      <c r="F2" s="5"/>
      <c r="G2" s="10"/>
      <c r="U2"/>
      <c r="V2"/>
    </row>
    <row r="3" spans="1:22" s="20" customFormat="1" ht="16.5" customHeight="1" x14ac:dyDescent="0.25">
      <c r="D3" s="9"/>
      <c r="E3" s="5"/>
      <c r="F3" s="5"/>
      <c r="G3" s="10"/>
      <c r="K3" s="135"/>
      <c r="L3" s="135"/>
      <c r="M3" s="135"/>
      <c r="U3"/>
      <c r="V3"/>
    </row>
    <row r="4" spans="1:22" s="20" customFormat="1" ht="15.75" thickBot="1" x14ac:dyDescent="0.3">
      <c r="D4" s="9"/>
      <c r="E4" s="5"/>
      <c r="F4" s="5"/>
      <c r="G4" s="10"/>
      <c r="U4"/>
      <c r="V4"/>
    </row>
    <row r="5" spans="1:22" s="20" customFormat="1" ht="21" x14ac:dyDescent="0.35">
      <c r="D5" s="9"/>
      <c r="E5" s="5"/>
      <c r="F5" s="5"/>
      <c r="G5" s="10"/>
      <c r="J5" s="105" t="s">
        <v>103</v>
      </c>
      <c r="K5" s="7"/>
      <c r="L5" s="7"/>
      <c r="M5" s="7"/>
      <c r="N5" s="7"/>
      <c r="O5" s="8"/>
      <c r="V5"/>
    </row>
    <row r="6" spans="1:22" s="20" customFormat="1" ht="30.75" customHeight="1" x14ac:dyDescent="0.25">
      <c r="D6" s="9"/>
      <c r="E6" s="5"/>
      <c r="F6" s="5"/>
      <c r="G6" s="10"/>
      <c r="J6" s="331" t="s">
        <v>140</v>
      </c>
      <c r="K6" s="332"/>
      <c r="L6" s="332"/>
      <c r="M6" s="332"/>
      <c r="N6" s="332"/>
      <c r="O6" s="333"/>
      <c r="V6"/>
    </row>
    <row r="7" spans="1:22" s="20" customFormat="1" ht="90.75" customHeight="1" x14ac:dyDescent="0.4">
      <c r="D7" s="347" t="s">
        <v>172</v>
      </c>
      <c r="E7" s="348"/>
      <c r="F7" s="348"/>
      <c r="G7" s="349"/>
      <c r="H7" s="133"/>
      <c r="I7" s="133"/>
      <c r="J7" s="334" t="s">
        <v>171</v>
      </c>
      <c r="K7" s="335"/>
      <c r="L7" s="335"/>
      <c r="M7" s="335"/>
      <c r="N7" s="335"/>
      <c r="O7" s="336"/>
      <c r="V7"/>
    </row>
    <row r="8" spans="1:22" s="20" customFormat="1" ht="30.75" customHeight="1" x14ac:dyDescent="0.25">
      <c r="D8" s="347"/>
      <c r="E8" s="348"/>
      <c r="F8" s="348"/>
      <c r="G8" s="349"/>
      <c r="J8" s="331" t="s">
        <v>147</v>
      </c>
      <c r="K8" s="332"/>
      <c r="L8" s="332"/>
      <c r="M8" s="332"/>
      <c r="N8" s="332"/>
      <c r="O8" s="333"/>
      <c r="V8"/>
    </row>
    <row r="9" spans="1:22" s="20" customFormat="1" ht="65.25" customHeight="1" thickBot="1" x14ac:dyDescent="0.35">
      <c r="D9" s="11"/>
      <c r="E9" s="338" t="s">
        <v>163</v>
      </c>
      <c r="F9" s="338"/>
      <c r="G9" s="12"/>
      <c r="J9" s="340" t="s">
        <v>141</v>
      </c>
      <c r="K9" s="341"/>
      <c r="L9" s="341"/>
      <c r="M9" s="341"/>
      <c r="N9" s="341"/>
      <c r="O9" s="342"/>
      <c r="V9"/>
    </row>
    <row r="10" spans="1:22" s="20" customFormat="1" ht="18.75" x14ac:dyDescent="0.3">
      <c r="D10" s="11"/>
      <c r="E10" s="18"/>
      <c r="F10" s="18"/>
      <c r="G10" s="12"/>
    </row>
    <row r="11" spans="1:22" s="20" customFormat="1" ht="54.75" customHeight="1" x14ac:dyDescent="0.25">
      <c r="D11" s="9"/>
      <c r="E11" s="339" t="s">
        <v>170</v>
      </c>
      <c r="F11" s="339"/>
      <c r="G11" s="10"/>
      <c r="J11" s="136"/>
      <c r="K11" s="137"/>
      <c r="L11" s="137"/>
    </row>
    <row r="12" spans="1:22" s="20" customFormat="1" ht="15" customHeight="1" x14ac:dyDescent="0.25">
      <c r="D12" s="9"/>
      <c r="E12" s="5"/>
      <c r="F12" s="5"/>
      <c r="G12" s="10"/>
      <c r="I12" s="227"/>
      <c r="J12" s="350" t="s">
        <v>129</v>
      </c>
      <c r="K12" s="350"/>
      <c r="L12" s="350"/>
      <c r="M12" s="350"/>
      <c r="N12" s="350"/>
      <c r="O12" s="230"/>
    </row>
    <row r="13" spans="1:22" s="20" customFormat="1" ht="16.5" thickBot="1" x14ac:dyDescent="0.3">
      <c r="D13" s="9"/>
      <c r="E13" s="5"/>
      <c r="F13" s="5"/>
      <c r="G13" s="10"/>
      <c r="I13" s="227"/>
      <c r="J13" s="350"/>
      <c r="K13" s="350"/>
      <c r="L13" s="350"/>
      <c r="M13" s="350"/>
      <c r="N13" s="350"/>
      <c r="O13" s="230"/>
    </row>
    <row r="14" spans="1:22" s="20" customFormat="1" ht="29.25" thickTop="1" x14ac:dyDescent="0.45">
      <c r="D14" s="245"/>
      <c r="E14" s="247" t="s">
        <v>136</v>
      </c>
      <c r="F14" s="13"/>
      <c r="G14" s="246"/>
      <c r="I14" s="227"/>
      <c r="J14" s="343" t="s">
        <v>132</v>
      </c>
      <c r="K14" s="344"/>
      <c r="L14" s="344"/>
      <c r="M14" s="344"/>
      <c r="N14" s="345"/>
      <c r="O14" s="230"/>
      <c r="P14" s="138"/>
      <c r="Q14" s="138"/>
    </row>
    <row r="15" spans="1:22" s="20" customFormat="1" ht="18.75" customHeight="1" x14ac:dyDescent="0.25">
      <c r="D15" s="9"/>
      <c r="E15" s="5"/>
      <c r="F15" s="5"/>
      <c r="G15" s="10"/>
      <c r="I15" s="227"/>
      <c r="J15" s="235"/>
      <c r="K15" s="234"/>
      <c r="L15" s="38" t="s">
        <v>48</v>
      </c>
      <c r="M15" s="218" t="s">
        <v>133</v>
      </c>
      <c r="N15" s="236" t="s">
        <v>134</v>
      </c>
      <c r="O15" s="230"/>
      <c r="P15"/>
      <c r="Q15"/>
      <c r="R15"/>
    </row>
    <row r="16" spans="1:22" s="20" customFormat="1" ht="15.75" customHeight="1" x14ac:dyDescent="0.3">
      <c r="D16" s="9"/>
      <c r="E16" s="3" t="s">
        <v>6</v>
      </c>
      <c r="F16" s="57"/>
      <c r="G16" s="10"/>
      <c r="I16" s="227"/>
      <c r="J16" s="337" t="s">
        <v>156</v>
      </c>
      <c r="K16" s="36" t="str">
        <f>Données!F2</f>
        <v>Organisme d'habitation à loyer modéré</v>
      </c>
      <c r="L16" s="82" t="str">
        <f ca="1">IFERROR(COUNTIF(INDIRECT($F$41&amp;"!$A$13:A10000"),K16),"COMPLETER LA CASE TYPE DE DEMANDEUR")</f>
        <v>COMPLETER LA CASE TYPE DE DEMANDEUR</v>
      </c>
      <c r="M16" s="83" t="str">
        <f ca="1">IFERROR(SUMIF(INDIRECT($F$41&amp;"!$A$13:$ch$7000"),'1-INFOS'!K16,INDIRECT($F$41&amp;"!$cf$13:$cf$10000")),"COMPLETER LA CASE TYPE DE DEMANDEUR")</f>
        <v>COMPLETER LA CASE TYPE DE DEMANDEUR</v>
      </c>
      <c r="N16" s="237" t="str">
        <f ca="1">IFERROR(SUMIF(INDIRECT($F$41&amp;"!$A$13:$ch$10000"),'1-INFOS'!K16,INDIRECT($F$41&amp;"!$v$13:$v$10000"))+SUMIF(INDIRECT($F$41&amp;"!$A$13:$ch$10000"),'1-INFOS'!K16,INDIRECT($F$41&amp;"!$ag$13:$ag$10000"))+SUMIF(INDIRECT($F$41&amp;"!$A$13:$ch$10000"),'1-INFOS'!K16,INDIRECT($F$41&amp;"!$ar$13:$ar$10000"))+SUMIF(INDIRECT($F$41&amp;"!$A$13:$ch$10000"),'1-INFOS'!K16,INDIRECT($F$41&amp;"!$bc$13:$bc$10000"))+SUMIF(INDIRECT($F$41&amp;"!$A$13:$ch$10000"),'1-INFOS'!K16,INDIRECT($F$41&amp;"!$bn$13:$bn$10000"))+SUMIF(INDIRECT($F$41&amp;"!$A$13:$ch$10000"),'1-INFOS'!K16,INDIRECT($F$41&amp;"!$by$13:$by$10000")),"COMPLETER LA CASE TYPE DE DEMANDEUR")</f>
        <v>COMPLETER LA CASE TYPE DE DEMANDEUR</v>
      </c>
      <c r="O16" s="230"/>
      <c r="P16"/>
      <c r="Q16"/>
      <c r="R16"/>
    </row>
    <row r="17" spans="4:22" s="20" customFormat="1" ht="18.75" x14ac:dyDescent="0.3">
      <c r="D17" s="9"/>
      <c r="E17" s="4" t="s">
        <v>7</v>
      </c>
      <c r="F17" s="57"/>
      <c r="G17" s="10"/>
      <c r="I17" s="227"/>
      <c r="J17" s="337"/>
      <c r="K17" s="36" t="str">
        <f>Données!F3</f>
        <v>Syndicat de copropriétaires</v>
      </c>
      <c r="L17" s="82" t="str">
        <f t="shared" ref="L17:L22" ca="1" si="0">IFERROR(COUNTIF(INDIRECT($F$41&amp;"!$A$13:A10000"),K17),"COMPLETER LA CASE TYPE DE DEMANDEUR")</f>
        <v>COMPLETER LA CASE TYPE DE DEMANDEUR</v>
      </c>
      <c r="M17" s="83" t="str">
        <f ca="1">IFERROR(SUMIF(INDIRECT($F$41&amp;"!$A$13:$ch$7000"),'1-INFOS'!K17,INDIRECT($F$41&amp;"!$cf$13:$cf$10000")),"COMPLETER LA CASE TYPE DE DEMANDEUR")</f>
        <v>COMPLETER LA CASE TYPE DE DEMANDEUR</v>
      </c>
      <c r="N17" s="237" t="str">
        <f ca="1">IFERROR(SUMIF(INDIRECT($F$41&amp;"!$A$13:$ch$10000"),'1-INFOS'!K17,INDIRECT($F$41&amp;"!$v$13:$v$10000"))+SUMIF(INDIRECT($F$41&amp;"!$A$13:$ch$10000"),'1-INFOS'!K17,INDIRECT($F$41&amp;"!$ag$13:$ag$10000"))+SUMIF(INDIRECT($F$41&amp;"!$A$13:$ch$10000"),'1-INFOS'!K17,INDIRECT($F$41&amp;"!$ar$13:$ar$10000"))+SUMIF(INDIRECT($F$41&amp;"!$A$13:$ch$10000"),'1-INFOS'!K17,INDIRECT($F$41&amp;"!$bc$13:$bc$10000"))+SUMIF(INDIRECT($F$41&amp;"!$A$13:$ch$10000"),'1-INFOS'!K17,INDIRECT($F$41&amp;"!$bn$13:$bn$10000"))+SUMIF(INDIRECT($F$41&amp;"!$A$13:$ch$10000"),'1-INFOS'!K17,INDIRECT($F$41&amp;"!$by$13:$by$10000")),"COMPLETER LA CASE TYPE DE DEMANDEUR")</f>
        <v>COMPLETER LA CASE TYPE DE DEMANDEUR</v>
      </c>
      <c r="O17" s="230"/>
      <c r="P17"/>
      <c r="Q17"/>
      <c r="R17"/>
    </row>
    <row r="18" spans="4:22" s="20" customFormat="1" ht="18.75" x14ac:dyDescent="0.3">
      <c r="D18" s="9"/>
      <c r="E18" s="4" t="s">
        <v>8</v>
      </c>
      <c r="F18" s="57"/>
      <c r="G18" s="10"/>
      <c r="I18" s="227"/>
      <c r="J18" s="337"/>
      <c r="K18" s="36" t="str">
        <f>Données!F4</f>
        <v>Maison individuelle raccordée à un réseau de chaleur</v>
      </c>
      <c r="L18" s="82" t="str">
        <f t="shared" ca="1" si="0"/>
        <v>COMPLETER LA CASE TYPE DE DEMANDEUR</v>
      </c>
      <c r="M18" s="83" t="str">
        <f ca="1">IFERROR(SUMIF(INDIRECT($F$41&amp;"!$A$13:$ch$7000"),'1-INFOS'!K18,INDIRECT($F$41&amp;"!$cf$13:$cf$10000")),"COMPLETER LA CASE TYPE DE DEMANDEUR")</f>
        <v>COMPLETER LA CASE TYPE DE DEMANDEUR</v>
      </c>
      <c r="N18" s="237" t="str">
        <f ca="1">IFERROR(SUMIF(INDIRECT($F$41&amp;"!$A$13:$ch$10000"),'1-INFOS'!K18,INDIRECT($F$41&amp;"!$v$13:$v$10000"))+SUMIF(INDIRECT($F$41&amp;"!$A$13:$ch$10000"),'1-INFOS'!K18,INDIRECT($F$41&amp;"!$ag$13:$ag$10000"))+SUMIF(INDIRECT($F$41&amp;"!$A$13:$ch$10000"),'1-INFOS'!K18,INDIRECT($F$41&amp;"!$ar$13:$ar$10000"))+SUMIF(INDIRECT($F$41&amp;"!$A$13:$ch$10000"),'1-INFOS'!K18,INDIRECT($F$41&amp;"!$bc$13:$bc$10000"))+SUMIF(INDIRECT($F$41&amp;"!$A$13:$ch$10000"),'1-INFOS'!K18,INDIRECT($F$41&amp;"!$bn$13:$bn$10000"))+SUMIF(INDIRECT($F$41&amp;"!$A$13:$ch$10000"),'1-INFOS'!K18,INDIRECT($F$41&amp;"!$by$13:$by$10000")),"COMPLETER LA CASE TYPE DE DEMANDEUR")</f>
        <v>COMPLETER LA CASE TYPE DE DEMANDEUR</v>
      </c>
      <c r="O18" s="230"/>
      <c r="P18"/>
      <c r="Q18"/>
      <c r="R18"/>
    </row>
    <row r="19" spans="4:22" s="20" customFormat="1" ht="18.75" x14ac:dyDescent="0.3">
      <c r="D19" s="9"/>
      <c r="E19" s="4" t="s">
        <v>100</v>
      </c>
      <c r="F19" s="57"/>
      <c r="G19" s="10"/>
      <c r="I19" s="227"/>
      <c r="J19" s="337"/>
      <c r="K19" s="36" t="str">
        <f>Données!F5</f>
        <v>Propriétaire unique d'un immeuble collectif</v>
      </c>
      <c r="L19" s="82" t="str">
        <f t="shared" ca="1" si="0"/>
        <v>COMPLETER LA CASE TYPE DE DEMANDEUR</v>
      </c>
      <c r="M19" s="83" t="str">
        <f ca="1">IFERROR(SUMIF(INDIRECT($F$41&amp;"!$A$13:$ch$7000"),'1-INFOS'!K19,INDIRECT($F$41&amp;"!$cf$13:$cf$10000")),"COMPLETER LA CASE TYPE DE DEMANDEUR")</f>
        <v>COMPLETER LA CASE TYPE DE DEMANDEUR</v>
      </c>
      <c r="N19" s="237" t="str">
        <f ca="1">IFERROR(SUMIF(INDIRECT($F$41&amp;"!$A$13:$ch$10000"),'1-INFOS'!K19,INDIRECT($F$41&amp;"!$v$13:$v$10000"))+SUMIF(INDIRECT($F$41&amp;"!$A$13:$ch$10000"),'1-INFOS'!K19,INDIRECT($F$41&amp;"!$ag$13:$ag$10000"))+SUMIF(INDIRECT($F$41&amp;"!$A$13:$ch$10000"),'1-INFOS'!K19,INDIRECT($F$41&amp;"!$ar$13:$ar$10000"))+SUMIF(INDIRECT($F$41&amp;"!$A$13:$ch$10000"),'1-INFOS'!K19,INDIRECT($F$41&amp;"!$bc$13:$bc$10000"))+SUMIF(INDIRECT($F$41&amp;"!$A$13:$ch$10000"),'1-INFOS'!K19,INDIRECT($F$41&amp;"!$bn$13:$bn$10000"))+SUMIF(INDIRECT($F$41&amp;"!$A$13:$ch$10000"),'1-INFOS'!K19,INDIRECT($F$41&amp;"!$by$13:$by$10000")),"COMPLETER LA CASE TYPE DE DEMANDEUR")</f>
        <v>COMPLETER LA CASE TYPE DE DEMANDEUR</v>
      </c>
      <c r="O19" s="230"/>
      <c r="P19"/>
      <c r="Q19"/>
      <c r="R19"/>
    </row>
    <row r="20" spans="4:22" s="20" customFormat="1" ht="18.75" x14ac:dyDescent="0.3">
      <c r="D20" s="9"/>
      <c r="E20" s="5"/>
      <c r="F20" s="5"/>
      <c r="G20" s="10"/>
      <c r="I20" s="227"/>
      <c r="J20" s="337"/>
      <c r="K20" s="36" t="str">
        <f>Données!F6</f>
        <v>Association syndicale de propriétaires régie par l'ordonnance n°2004-632</v>
      </c>
      <c r="L20" s="82" t="str">
        <f t="shared" ca="1" si="0"/>
        <v>COMPLETER LA CASE TYPE DE DEMANDEUR</v>
      </c>
      <c r="M20" s="83" t="str">
        <f ca="1">IFERROR(SUMIF(INDIRECT($F$41&amp;"!$A$13:$ch$7000"),'1-INFOS'!K20,INDIRECT($F$41&amp;"!$cf$13:$cf$10000")),"COMPLETER LA CASE TYPE DE DEMANDEUR")</f>
        <v>COMPLETER LA CASE TYPE DE DEMANDEUR</v>
      </c>
      <c r="N20" s="237" t="str">
        <f ca="1">IFERROR(SUMIF(INDIRECT($F$41&amp;"!$A$13:$ch$10000"),'1-INFOS'!K20,INDIRECT($F$41&amp;"!$v$13:$v$10000"))+SUMIF(INDIRECT($F$41&amp;"!$A$13:$ch$10000"),'1-INFOS'!K20,INDIRECT($F$41&amp;"!$ag$13:$ag$10000"))+SUMIF(INDIRECT($F$41&amp;"!$A$13:$ch$10000"),'1-INFOS'!K20,INDIRECT($F$41&amp;"!$ar$13:$ar$10000"))+SUMIF(INDIRECT($F$41&amp;"!$A$13:$ch$10000"),'1-INFOS'!K20,INDIRECT($F$41&amp;"!$bc$13:$bc$10000"))+SUMIF(INDIRECT($F$41&amp;"!$A$13:$ch$10000"),'1-INFOS'!K20,INDIRECT($F$41&amp;"!$bn$13:$bn$10000"))+SUMIF(INDIRECT($F$41&amp;"!$A$13:$ch$10000"),'1-INFOS'!K20,INDIRECT($F$41&amp;"!$by$13:$by$10000")),"COMPLETER LA CASE TYPE DE DEMANDEUR")</f>
        <v>COMPLETER LA CASE TYPE DE DEMANDEUR</v>
      </c>
      <c r="O20" s="230"/>
      <c r="P20"/>
      <c r="Q20"/>
      <c r="R20"/>
    </row>
    <row r="21" spans="4:22" s="20" customFormat="1" ht="18.75" x14ac:dyDescent="0.3">
      <c r="D21" s="9"/>
      <c r="E21" s="40" t="s">
        <v>9</v>
      </c>
      <c r="F21" s="57"/>
      <c r="G21" s="10"/>
      <c r="I21" s="227"/>
      <c r="J21" s="337"/>
      <c r="K21" s="36" t="str">
        <f>Données!F7</f>
        <v>Logements attribués en application des dispositions des articles D.2124-75 et D.2124-75-1</v>
      </c>
      <c r="L21" s="82" t="str">
        <f t="shared" ca="1" si="0"/>
        <v>COMPLETER LA CASE TYPE DE DEMANDEUR</v>
      </c>
      <c r="M21" s="83" t="str">
        <f ca="1">IFERROR(SUMIF(INDIRECT($F$41&amp;"!$A$13:$ch$7000"),'1-INFOS'!K21,INDIRECT($F$41&amp;"!$cf$13:$cf$10000")),"COMPLETER LA CASE TYPE DE DEMANDEUR")</f>
        <v>COMPLETER LA CASE TYPE DE DEMANDEUR</v>
      </c>
      <c r="N21" s="237" t="str">
        <f ca="1">IFERROR(SUMIF(INDIRECT($F$41&amp;"!$A$13:$ch$10000"),'1-INFOS'!K21,INDIRECT($F$41&amp;"!$v$13:$v$10000"))+SUMIF(INDIRECT($F$41&amp;"!$A$13:$ch$10000"),'1-INFOS'!K21,INDIRECT($F$41&amp;"!$ag$13:$ag$10000"))+SUMIF(INDIRECT($F$41&amp;"!$A$13:$ch$10000"),'1-INFOS'!K21,INDIRECT($F$41&amp;"!$ar$13:$ar$10000"))+SUMIF(INDIRECT($F$41&amp;"!$A$13:$ch$10000"),'1-INFOS'!K21,INDIRECT($F$41&amp;"!$bc$13:$bc$10000"))+SUMIF(INDIRECT($F$41&amp;"!$A$13:$ch$10000"),'1-INFOS'!K21,INDIRECT($F$41&amp;"!$bn$13:$bn$10000"))+SUMIF(INDIRECT($F$41&amp;"!$A$13:$ch$10000"),'1-INFOS'!K21,INDIRECT($F$41&amp;"!$by$13:$by$10000")),"COMPLETER LA CASE TYPE DE DEMANDEUR")</f>
        <v>COMPLETER LA CASE TYPE DE DEMANDEUR</v>
      </c>
      <c r="O21" s="230"/>
      <c r="P21"/>
      <c r="Q21"/>
      <c r="R21"/>
    </row>
    <row r="22" spans="4:22" s="20" customFormat="1" ht="18.75" x14ac:dyDescent="0.3">
      <c r="D22" s="9"/>
      <c r="E22" s="40" t="s">
        <v>10</v>
      </c>
      <c r="F22" s="57"/>
      <c r="G22" s="10"/>
      <c r="I22" s="227"/>
      <c r="J22" s="337"/>
      <c r="K22" s="36" t="str">
        <f>Données!F8</f>
        <v>Clients de l'article 10 du décret n°2022-1430</v>
      </c>
      <c r="L22" s="82" t="str">
        <f t="shared" ca="1" si="0"/>
        <v>COMPLETER LA CASE TYPE DE DEMANDEUR</v>
      </c>
      <c r="M22" s="83" t="str">
        <f ca="1">IFERROR(SUMIF(INDIRECT($F$41&amp;"!$A$13:$ch$7000"),'1-INFOS'!K22,INDIRECT($F$41&amp;"!$cf$13:$cf$10000")),"COMPLETER LA CASE TYPE DE DEMANDEUR")</f>
        <v>COMPLETER LA CASE TYPE DE DEMANDEUR</v>
      </c>
      <c r="N22" s="237" t="str">
        <f ca="1">IFERROR(SUMIF(INDIRECT($F$41&amp;"!$A$13:$ch$10000"),'1-INFOS'!K22,INDIRECT($F$41&amp;"!$v$13:$v$10000"))+SUMIF(INDIRECT($F$41&amp;"!$A$13:$ch$10000"),'1-INFOS'!K22,INDIRECT($F$41&amp;"!$ag$13:$ag$10000"))+SUMIF(INDIRECT($F$41&amp;"!$A$13:$ch$10000"),'1-INFOS'!K22,INDIRECT($F$41&amp;"!$ar$13:$ar$10000"))+SUMIF(INDIRECT($F$41&amp;"!$A$13:$ch$10000"),'1-INFOS'!K22,INDIRECT($F$41&amp;"!$bc$13:$bc$10000"))+SUMIF(INDIRECT($F$41&amp;"!$A$13:$ch$10000"),'1-INFOS'!K22,INDIRECT($F$41&amp;"!$bn$13:$bn$10000"))+SUMIF(INDIRECT($F$41&amp;"!$A$13:$ch$10000"),'1-INFOS'!K22,INDIRECT($F$41&amp;"!$by$13:$by$10000")),"COMPLETER LA CASE TYPE DE DEMANDEUR")</f>
        <v>COMPLETER LA CASE TYPE DE DEMANDEUR</v>
      </c>
      <c r="O22" s="230"/>
      <c r="P22"/>
      <c r="Q22"/>
      <c r="R22"/>
    </row>
    <row r="23" spans="4:22" s="20" customFormat="1" ht="19.5" thickBot="1" x14ac:dyDescent="0.35">
      <c r="D23" s="9"/>
      <c r="E23" s="37" t="s">
        <v>11</v>
      </c>
      <c r="F23" s="57"/>
      <c r="G23" s="10"/>
      <c r="I23" s="227"/>
      <c r="J23" s="238"/>
      <c r="K23" s="239" t="s">
        <v>55</v>
      </c>
      <c r="L23" s="240">
        <f ca="1">SUM(L16:L22)</f>
        <v>0</v>
      </c>
      <c r="M23" s="241">
        <f ca="1">SUM(M16:M22)</f>
        <v>0</v>
      </c>
      <c r="N23" s="242">
        <f ca="1">SUM(N16:N22)</f>
        <v>0</v>
      </c>
      <c r="O23" s="230"/>
      <c r="P23"/>
      <c r="Q23"/>
      <c r="R23"/>
    </row>
    <row r="24" spans="4:22" s="20" customFormat="1" ht="16.5" thickTop="1" x14ac:dyDescent="0.25">
      <c r="D24" s="9"/>
      <c r="E24" s="40" t="s">
        <v>19</v>
      </c>
      <c r="F24" s="57"/>
      <c r="G24" s="10"/>
      <c r="I24" s="227"/>
      <c r="J24" s="228"/>
      <c r="K24" s="229"/>
      <c r="L24" s="230"/>
      <c r="M24" s="231"/>
      <c r="N24" s="230"/>
      <c r="O24" s="230"/>
      <c r="P24" s="142"/>
      <c r="Q24" s="142"/>
      <c r="R24" s="142"/>
      <c r="T24"/>
      <c r="U24"/>
      <c r="V24"/>
    </row>
    <row r="25" spans="4:22" s="20" customFormat="1" ht="21" customHeight="1" x14ac:dyDescent="0.25">
      <c r="D25" s="9"/>
      <c r="E25" s="40" t="s">
        <v>12</v>
      </c>
      <c r="F25" s="57"/>
      <c r="G25" s="10"/>
      <c r="I25" s="227"/>
      <c r="J25" s="228"/>
      <c r="K25" s="229"/>
      <c r="L25" s="232"/>
      <c r="M25" s="233"/>
      <c r="N25" s="230"/>
      <c r="O25" s="230"/>
      <c r="P25" s="141"/>
      <c r="Q25" s="141"/>
      <c r="R25" s="142"/>
      <c r="T25"/>
      <c r="U25"/>
      <c r="V25"/>
    </row>
    <row r="26" spans="4:22" s="20" customFormat="1" ht="15.75" x14ac:dyDescent="0.25">
      <c r="D26" s="9"/>
      <c r="E26" s="15" t="s">
        <v>5</v>
      </c>
      <c r="F26" s="5"/>
      <c r="G26" s="10"/>
      <c r="J26" s="19"/>
      <c r="N26" s="142"/>
      <c r="O26" s="141"/>
      <c r="P26" s="142"/>
      <c r="Q26" s="142"/>
      <c r="R26" s="142"/>
      <c r="T26"/>
      <c r="U26"/>
      <c r="V26"/>
    </row>
    <row r="27" spans="4:22" s="20" customFormat="1" x14ac:dyDescent="0.25">
      <c r="D27" s="9"/>
      <c r="E27" s="252" t="s">
        <v>131</v>
      </c>
      <c r="F27" s="5"/>
      <c r="G27" s="10"/>
      <c r="J27" s="19"/>
      <c r="N27" s="19"/>
      <c r="O27" s="19"/>
      <c r="P27" s="19"/>
      <c r="Q27" s="19"/>
      <c r="R27" s="19"/>
      <c r="T27"/>
      <c r="U27"/>
      <c r="V27"/>
    </row>
    <row r="28" spans="4:22" s="20" customFormat="1" x14ac:dyDescent="0.25">
      <c r="D28" s="9"/>
      <c r="E28" s="15"/>
      <c r="F28" s="5"/>
      <c r="G28" s="10"/>
      <c r="J28" s="19"/>
      <c r="T28"/>
      <c r="U28"/>
      <c r="V28"/>
    </row>
    <row r="29" spans="4:22" s="20" customFormat="1" ht="18.75" x14ac:dyDescent="0.25">
      <c r="D29" s="245"/>
      <c r="E29" s="247" t="s">
        <v>137</v>
      </c>
      <c r="F29" s="13"/>
      <c r="G29" s="246"/>
      <c r="J29" s="19"/>
      <c r="T29"/>
      <c r="U29"/>
      <c r="V29"/>
    </row>
    <row r="30" spans="4:22" s="20" customFormat="1" ht="11.25" customHeight="1" x14ac:dyDescent="0.25">
      <c r="D30" s="9"/>
      <c r="E30" s="5"/>
      <c r="F30" s="5"/>
      <c r="G30" s="10"/>
      <c r="T30"/>
      <c r="U30"/>
      <c r="V30"/>
    </row>
    <row r="31" spans="4:22" s="20" customFormat="1" x14ac:dyDescent="0.25">
      <c r="D31" s="9"/>
      <c r="E31" s="222" t="s">
        <v>29</v>
      </c>
      <c r="F31" s="57"/>
      <c r="G31" s="10"/>
      <c r="T31"/>
      <c r="U31"/>
      <c r="V31"/>
    </row>
    <row r="32" spans="4:22" s="20" customFormat="1" x14ac:dyDescent="0.25">
      <c r="D32" s="9"/>
      <c r="E32" s="40" t="s">
        <v>30</v>
      </c>
      <c r="F32" s="57"/>
      <c r="G32" s="10"/>
      <c r="T32"/>
      <c r="U32"/>
      <c r="V32"/>
    </row>
    <row r="33" spans="4:22" s="20" customFormat="1" ht="15.75" customHeight="1" x14ac:dyDescent="0.25">
      <c r="D33" s="9"/>
      <c r="E33" s="40" t="s">
        <v>31</v>
      </c>
      <c r="F33" s="192"/>
      <c r="G33" s="10"/>
      <c r="T33"/>
      <c r="U33"/>
      <c r="V33"/>
    </row>
    <row r="34" spans="4:22" s="20" customFormat="1" ht="21" x14ac:dyDescent="0.35">
      <c r="D34" s="9"/>
      <c r="E34" s="40" t="s">
        <v>32</v>
      </c>
      <c r="F34" s="57"/>
      <c r="G34" s="10"/>
      <c r="J34" s="220"/>
      <c r="K34" s="220"/>
      <c r="T34"/>
      <c r="U34"/>
      <c r="V34"/>
    </row>
    <row r="35" spans="4:22" s="20" customFormat="1" x14ac:dyDescent="0.25">
      <c r="D35" s="9"/>
      <c r="E35" s="40" t="s">
        <v>33</v>
      </c>
      <c r="F35" s="57"/>
      <c r="G35" s="10"/>
      <c r="J35" s="217"/>
      <c r="K35" s="221"/>
      <c r="T35"/>
      <c r="U35"/>
      <c r="V35"/>
    </row>
    <row r="36" spans="4:22" s="20" customFormat="1" x14ac:dyDescent="0.25">
      <c r="D36" s="9"/>
      <c r="E36" s="252" t="s">
        <v>131</v>
      </c>
      <c r="F36" s="5"/>
      <c r="G36" s="10"/>
      <c r="J36" s="217"/>
      <c r="K36" s="221"/>
      <c r="T36"/>
      <c r="U36"/>
      <c r="V36"/>
    </row>
    <row r="37" spans="4:22" s="20" customFormat="1" x14ac:dyDescent="0.25">
      <c r="D37" s="9"/>
      <c r="E37" s="5"/>
      <c r="F37" s="5"/>
      <c r="G37" s="10"/>
      <c r="J37" s="217"/>
      <c r="K37" s="221"/>
      <c r="T37"/>
      <c r="U37"/>
      <c r="V37"/>
    </row>
    <row r="38" spans="4:22" s="20" customFormat="1" ht="18.75" x14ac:dyDescent="0.25">
      <c r="D38" s="245"/>
      <c r="E38" s="247" t="s">
        <v>138</v>
      </c>
      <c r="F38" s="13"/>
      <c r="G38" s="246"/>
      <c r="J38" s="217"/>
      <c r="K38" s="221"/>
      <c r="T38"/>
      <c r="U38"/>
      <c r="V38"/>
    </row>
    <row r="39" spans="4:22" s="20" customFormat="1" ht="38.25" customHeight="1" x14ac:dyDescent="0.25">
      <c r="D39" s="9"/>
      <c r="E39" s="328" t="s">
        <v>152</v>
      </c>
      <c r="F39" s="251"/>
      <c r="G39" s="10"/>
      <c r="J39" s="221"/>
      <c r="K39" s="221"/>
      <c r="T39"/>
      <c r="U39"/>
      <c r="V39"/>
    </row>
    <row r="40" spans="4:22" s="20" customFormat="1" ht="45" x14ac:dyDescent="0.25">
      <c r="D40" s="9"/>
      <c r="E40" s="222" t="s">
        <v>164</v>
      </c>
      <c r="F40" s="190"/>
      <c r="G40" s="10"/>
      <c r="J40" s="221"/>
      <c r="K40" s="221"/>
      <c r="T40"/>
      <c r="U40"/>
      <c r="V40"/>
    </row>
    <row r="41" spans="4:22" s="20" customFormat="1" ht="21" x14ac:dyDescent="0.25">
      <c r="D41" s="9"/>
      <c r="E41" s="40" t="s">
        <v>153</v>
      </c>
      <c r="F41" s="191"/>
      <c r="G41" s="10"/>
      <c r="T41"/>
      <c r="U41"/>
      <c r="V41"/>
    </row>
    <row r="42" spans="4:22" s="20" customFormat="1" ht="34.5" customHeight="1" x14ac:dyDescent="0.25">
      <c r="D42" s="9"/>
      <c r="E42" s="37" t="s">
        <v>139</v>
      </c>
      <c r="F42" s="184" t="s">
        <v>115</v>
      </c>
      <c r="G42" s="10"/>
      <c r="T42"/>
      <c r="U42"/>
      <c r="V42"/>
    </row>
    <row r="43" spans="4:22" s="20" customFormat="1" ht="23.25" customHeight="1" x14ac:dyDescent="0.25">
      <c r="D43" s="9"/>
      <c r="E43" s="40" t="s">
        <v>34</v>
      </c>
      <c r="F43" s="302"/>
      <c r="G43" s="10"/>
      <c r="T43"/>
      <c r="U43"/>
      <c r="V43"/>
    </row>
    <row r="44" spans="4:22" s="20" customFormat="1" ht="39" customHeight="1" x14ac:dyDescent="0.25">
      <c r="D44" s="9"/>
      <c r="E44" s="37" t="s">
        <v>120</v>
      </c>
      <c r="F44" s="329" t="s">
        <v>135</v>
      </c>
      <c r="G44" s="10"/>
      <c r="T44" s="188"/>
      <c r="U44" s="188"/>
      <c r="V44" s="188"/>
    </row>
    <row r="45" spans="4:22" s="20" customFormat="1" ht="66" customHeight="1" x14ac:dyDescent="0.25">
      <c r="D45" s="9"/>
      <c r="E45" s="95" t="s">
        <v>160</v>
      </c>
      <c r="F45" s="96"/>
      <c r="G45" s="10"/>
      <c r="T45" s="188"/>
      <c r="U45" s="188"/>
      <c r="V45" s="188"/>
    </row>
    <row r="46" spans="4:22" s="20" customFormat="1" ht="99" customHeight="1" x14ac:dyDescent="0.25">
      <c r="D46" s="9"/>
      <c r="E46" s="351" t="s">
        <v>161</v>
      </c>
      <c r="F46" s="351"/>
      <c r="G46" s="10"/>
      <c r="T46" s="188"/>
      <c r="U46" s="188"/>
      <c r="V46" s="188"/>
    </row>
    <row r="47" spans="4:22" s="20" customFormat="1" x14ac:dyDescent="0.25">
      <c r="D47" s="9"/>
      <c r="E47" s="327" t="s">
        <v>131</v>
      </c>
      <c r="F47" s="244"/>
      <c r="G47" s="10"/>
      <c r="T47" s="188"/>
      <c r="U47" s="188"/>
      <c r="V47" s="188"/>
    </row>
    <row r="48" spans="4:22" s="20" customFormat="1" ht="23.25" customHeight="1" x14ac:dyDescent="0.25">
      <c r="D48" s="245"/>
      <c r="E48" s="247" t="s">
        <v>130</v>
      </c>
      <c r="F48" s="248"/>
      <c r="G48" s="246"/>
      <c r="T48" s="188"/>
      <c r="U48" s="188"/>
      <c r="V48" s="188"/>
    </row>
    <row r="49" spans="4:22" s="20" customFormat="1" ht="11.25" customHeight="1" x14ac:dyDescent="0.25">
      <c r="D49" s="9"/>
      <c r="E49" s="243"/>
      <c r="F49" s="244"/>
      <c r="G49" s="10"/>
      <c r="T49" s="188"/>
      <c r="U49" s="188"/>
      <c r="V49" s="188"/>
    </row>
    <row r="50" spans="4:22" s="20" customFormat="1" ht="30" x14ac:dyDescent="0.25">
      <c r="D50" s="9"/>
      <c r="E50" s="198" t="s">
        <v>121</v>
      </c>
      <c r="F50" s="189" t="str">
        <f ca="1">IF($F$41="","Compléter le 'Type de demandeur'",IF($F$45="non","Certification du montant obligatoire pour une demande unique",SUM(INDIRECT($F$41&amp;"!cf13:cf10000"))))</f>
        <v>Compléter le 'Type de demandeur'</v>
      </c>
      <c r="G50" s="10"/>
      <c r="I50" s="106"/>
      <c r="T50"/>
      <c r="U50"/>
      <c r="V50"/>
    </row>
    <row r="51" spans="4:22" s="20" customFormat="1" ht="30" x14ac:dyDescent="0.25">
      <c r="D51" s="9"/>
      <c r="E51" s="198" t="s">
        <v>122</v>
      </c>
      <c r="F51" s="189" t="str">
        <f ca="1">IF($F$41="","Compléter le 'Type de demandeur'",IF($F$45="non","Certification du montant obligatoire pour une demande unique",SUM(INDIRECT($F$41&amp;"!cg13:cg10000"))))</f>
        <v>Compléter le 'Type de demandeur'</v>
      </c>
      <c r="G51" s="10"/>
      <c r="T51"/>
      <c r="U51"/>
      <c r="V51"/>
    </row>
    <row r="52" spans="4:22" s="20" customFormat="1" ht="39.75" customHeight="1" x14ac:dyDescent="0.25">
      <c r="D52" s="9"/>
      <c r="E52" s="198" t="s">
        <v>158</v>
      </c>
      <c r="F52" s="303" t="str">
        <f>IF($F$41="","Compléter le 'Type de demandeur'",IF($F$45="non","Certification du montant obligatoire pour une demande unique",SUM(F50:F51)))</f>
        <v>Compléter le 'Type de demandeur'</v>
      </c>
      <c r="G52" s="10"/>
      <c r="T52"/>
      <c r="U52"/>
      <c r="V52"/>
    </row>
    <row r="53" spans="4:22" s="20" customFormat="1" ht="45.75" customHeight="1" x14ac:dyDescent="0.25">
      <c r="D53" s="9"/>
      <c r="E53" s="198" t="s">
        <v>157</v>
      </c>
      <c r="F53" s="303" t="str">
        <f>IFERROR(IF($F$41="","Compléter le 'Type de demandeur'",IF($F$40="oui",F50*0.4,0)),"Certification du montant obligatoire pour une demande unique")</f>
        <v>Compléter le 'Type de demandeur'</v>
      </c>
      <c r="G53" s="10"/>
      <c r="T53" s="188"/>
      <c r="U53" s="188"/>
      <c r="V53" s="188"/>
    </row>
    <row r="54" spans="4:22" s="20" customFormat="1" ht="30" x14ac:dyDescent="0.25">
      <c r="D54" s="9"/>
      <c r="E54" s="95" t="s">
        <v>154</v>
      </c>
      <c r="F54" s="189" t="str">
        <f>IFERROR(IF($F$41="","Compléter le 'Type de demandeur'",IF($F$40="oui",F52+F53,F52)),"Certification du montant obligatoire pour une demande unique")</f>
        <v>Compléter le 'Type de demandeur'</v>
      </c>
      <c r="G54" s="10"/>
      <c r="T54"/>
      <c r="U54"/>
      <c r="V54"/>
    </row>
    <row r="55" spans="4:22" s="20" customFormat="1" ht="64.5" customHeight="1" x14ac:dyDescent="0.25">
      <c r="D55" s="9"/>
      <c r="E55" s="346" t="s">
        <v>159</v>
      </c>
      <c r="F55" s="346"/>
      <c r="G55" s="10"/>
      <c r="T55" s="188"/>
      <c r="U55" s="188"/>
      <c r="V55" s="188"/>
    </row>
    <row r="56" spans="4:22" s="20" customFormat="1" ht="16.5" customHeight="1" x14ac:dyDescent="0.25">
      <c r="D56" s="9"/>
      <c r="E56" s="252" t="s">
        <v>131</v>
      </c>
      <c r="F56" s="252"/>
      <c r="G56" s="10"/>
      <c r="T56"/>
      <c r="U56"/>
      <c r="V56"/>
    </row>
    <row r="57" spans="4:22" s="20" customFormat="1" ht="14.25" customHeight="1" x14ac:dyDescent="0.25">
      <c r="D57" s="9"/>
      <c r="E57" s="250"/>
      <c r="F57" s="5"/>
      <c r="G57" s="10"/>
      <c r="T57" s="188"/>
      <c r="U57" s="188"/>
      <c r="V57" s="188"/>
    </row>
    <row r="58" spans="4:22" s="20" customFormat="1" x14ac:dyDescent="0.25">
      <c r="D58" s="9"/>
      <c r="E58" s="14"/>
      <c r="F58" s="5"/>
      <c r="G58" s="10"/>
      <c r="T58"/>
      <c r="U58"/>
      <c r="V58"/>
    </row>
    <row r="59" spans="4:22" s="20" customFormat="1" ht="31.5" x14ac:dyDescent="0.25">
      <c r="D59" s="9"/>
      <c r="E59" s="249" t="str">
        <f>IF(AND(F16&lt;&gt;"",F17&lt;&gt;"",F18&lt;&gt;"",F21&lt;&gt;"",F22&lt;&gt;"",F23&lt;&gt;"",F24&lt;&gt;"",F25&lt;&gt;"",F32&lt;&gt;"",F34&lt;&gt;"",F35&lt;&gt;"",F41&lt;&gt;"",F43&lt;&gt;"",F45&lt;&gt;"",F40&lt;&gt;""),"ONGLET COMPLET",IF(AND(F16&lt;&gt;"",F17&lt;&gt;"",F18&lt;&gt;"",F21&lt;&gt;"",F22&lt;&gt;"",F23&lt;&gt;"",F24&lt;&gt;"",F25&lt;&gt;"",F32&lt;&gt;"",F34&lt;&gt;"",F35&lt;&gt;"",F41&lt;&gt;"",F43&lt;&gt;"",F45&lt;&gt;"",F40&lt;&gt;""),"ONGLET COMPLET","ONGLET NON COMPLET"))</f>
        <v>ONGLET NON COMPLET</v>
      </c>
      <c r="F59" s="249"/>
      <c r="G59" s="10"/>
      <c r="T59"/>
      <c r="U59"/>
      <c r="V59"/>
    </row>
    <row r="60" spans="4:22" s="20" customFormat="1" ht="47.25" customHeight="1" x14ac:dyDescent="0.25">
      <c r="D60" s="9"/>
      <c r="E60" s="307" t="str">
        <f>IF(E59="onglet non complet","Veuillez compléter l'onglet entièrement",IF(E59="onglet complet",CONCATENATE("Information importante : dans les 60 jours après le versement de l’aide par l’Agence de services et de paiement, une certification du reversement de l’aide aux clients,"," signée par le commissaire aux comptes, ou le comptable public sera à transmettre à l’ASP à l’adresse mail suivante : assistance-boucliertarifairegaz@asp-public.fr."," Sans cette certification, l'ASP pourra émettre un ordre de reversement sur les montants perçus."),""))</f>
        <v>Veuillez compléter l'onglet entièrement</v>
      </c>
      <c r="F60" s="249"/>
      <c r="G60" s="10"/>
      <c r="T60"/>
      <c r="U60"/>
      <c r="V60"/>
    </row>
    <row r="61" spans="4:22" s="20" customFormat="1" ht="15" customHeight="1" x14ac:dyDescent="0.25">
      <c r="D61" s="9"/>
      <c r="F61" s="300"/>
      <c r="G61" s="10"/>
      <c r="T61"/>
      <c r="U61"/>
      <c r="V61"/>
    </row>
    <row r="62" spans="4:22" s="20" customFormat="1" ht="15.75" thickBot="1" x14ac:dyDescent="0.3">
      <c r="D62" s="16"/>
      <c r="E62" s="301"/>
      <c r="F62" s="301"/>
      <c r="G62" s="17"/>
      <c r="T62"/>
      <c r="U62"/>
      <c r="V62"/>
    </row>
    <row r="63" spans="4:22" s="20" customFormat="1" x14ac:dyDescent="0.25">
      <c r="D63" s="181"/>
      <c r="E63" s="330"/>
      <c r="F63" s="330"/>
      <c r="G63" s="181"/>
      <c r="K63" s="140"/>
      <c r="T63"/>
      <c r="U63"/>
      <c r="V63"/>
    </row>
    <row r="64" spans="4:22" s="20" customFormat="1" x14ac:dyDescent="0.25">
      <c r="D64" s="181"/>
      <c r="E64" s="181"/>
      <c r="F64" s="181"/>
      <c r="G64" s="181"/>
      <c r="T64"/>
      <c r="U64"/>
      <c r="V64"/>
    </row>
    <row r="65" spans="3:49" s="20" customFormat="1" ht="18" customHeight="1" x14ac:dyDescent="0.25">
      <c r="D65" s="181"/>
      <c r="E65" s="181"/>
      <c r="F65" s="181"/>
      <c r="G65" s="181"/>
      <c r="L65" s="20" t="s">
        <v>99</v>
      </c>
      <c r="T65"/>
      <c r="U65"/>
      <c r="V65"/>
    </row>
    <row r="66" spans="3:49" s="20" customFormat="1" x14ac:dyDescent="0.25">
      <c r="C66" s="181"/>
      <c r="D66"/>
      <c r="E66"/>
      <c r="F66"/>
      <c r="G66"/>
      <c r="T66"/>
      <c r="U66"/>
      <c r="V66"/>
    </row>
    <row r="67" spans="3:49" s="20" customFormat="1" x14ac:dyDescent="0.25">
      <c r="C67" s="181"/>
      <c r="D67"/>
      <c r="E67"/>
      <c r="F67"/>
      <c r="G67"/>
      <c r="T67"/>
      <c r="U67"/>
      <c r="V67"/>
      <c r="AN67" s="2"/>
      <c r="AO67" s="2"/>
      <c r="AP67" s="2"/>
      <c r="AQ67" s="2"/>
      <c r="AR67" s="2"/>
      <c r="AS67" s="2"/>
      <c r="AT67" s="2"/>
      <c r="AU67" s="2"/>
      <c r="AV67" s="2"/>
      <c r="AW67" s="2"/>
    </row>
    <row r="68" spans="3:49" s="20" customFormat="1" x14ac:dyDescent="0.25">
      <c r="C68" s="181"/>
      <c r="D68"/>
      <c r="E68"/>
      <c r="F68"/>
      <c r="G68"/>
      <c r="T68"/>
      <c r="U68"/>
      <c r="V68"/>
      <c r="AN68" s="2"/>
      <c r="AO68" s="2"/>
      <c r="AP68" s="2"/>
      <c r="AQ68" s="2"/>
      <c r="AR68" s="2"/>
      <c r="AS68" s="2"/>
      <c r="AT68" s="2"/>
      <c r="AU68" s="2"/>
      <c r="AV68" s="2"/>
      <c r="AW68" s="2"/>
    </row>
    <row r="69" spans="3:49" s="20" customFormat="1" x14ac:dyDescent="0.25">
      <c r="D69"/>
      <c r="E69"/>
      <c r="F69"/>
      <c r="G69"/>
      <c r="L69"/>
      <c r="M69"/>
      <c r="T69"/>
      <c r="U69"/>
      <c r="V69"/>
      <c r="AN69" s="2"/>
      <c r="AO69" s="2"/>
      <c r="AP69" s="2"/>
      <c r="AQ69" s="2"/>
      <c r="AR69" s="2"/>
      <c r="AS69" s="2"/>
      <c r="AT69" s="2"/>
      <c r="AU69" s="2"/>
      <c r="AV69" s="2"/>
      <c r="AW69" s="2"/>
    </row>
    <row r="70" spans="3:49" s="20" customFormat="1" x14ac:dyDescent="0.25">
      <c r="D70"/>
      <c r="E70"/>
      <c r="F70"/>
      <c r="G70"/>
      <c r="L70"/>
      <c r="M70"/>
      <c r="T70"/>
      <c r="U70"/>
      <c r="V70"/>
    </row>
    <row r="71" spans="3:49" s="20" customFormat="1" x14ac:dyDescent="0.25">
      <c r="D71"/>
      <c r="E71"/>
      <c r="F71"/>
      <c r="G71"/>
      <c r="L71"/>
      <c r="M71"/>
      <c r="T71"/>
      <c r="U71"/>
      <c r="V71"/>
    </row>
    <row r="72" spans="3:49" s="20" customFormat="1" x14ac:dyDescent="0.25">
      <c r="D72"/>
      <c r="E72"/>
      <c r="F72"/>
      <c r="G72"/>
      <c r="L72"/>
      <c r="M72"/>
      <c r="T72"/>
      <c r="U72"/>
      <c r="V72"/>
    </row>
    <row r="73" spans="3:49" s="20" customFormat="1" x14ac:dyDescent="0.25">
      <c r="D73"/>
      <c r="E73"/>
      <c r="F73"/>
      <c r="G73"/>
      <c r="L73"/>
      <c r="M73"/>
      <c r="T73"/>
      <c r="U73"/>
      <c r="V73"/>
    </row>
    <row r="74" spans="3:49" s="20" customFormat="1" x14ac:dyDescent="0.25">
      <c r="D74"/>
      <c r="E74"/>
      <c r="F74"/>
      <c r="G74"/>
      <c r="L74"/>
      <c r="M74"/>
      <c r="T74"/>
      <c r="U74"/>
      <c r="V74"/>
    </row>
    <row r="75" spans="3:49" s="20" customFormat="1" x14ac:dyDescent="0.25">
      <c r="D75"/>
      <c r="E75"/>
      <c r="F75"/>
      <c r="G75"/>
      <c r="L75"/>
      <c r="M75"/>
      <c r="T75"/>
      <c r="U75"/>
      <c r="V75"/>
    </row>
    <row r="76" spans="3:49" s="20" customFormat="1" x14ac:dyDescent="0.25">
      <c r="D76"/>
      <c r="E76"/>
      <c r="F76"/>
      <c r="G76"/>
      <c r="L76"/>
      <c r="M76"/>
      <c r="T76"/>
      <c r="U76"/>
      <c r="V76"/>
    </row>
    <row r="77" spans="3:49" s="20" customFormat="1" x14ac:dyDescent="0.25">
      <c r="D77"/>
      <c r="E77"/>
      <c r="F77"/>
      <c r="G77"/>
      <c r="L77"/>
      <c r="M77"/>
      <c r="T77"/>
      <c r="U77"/>
      <c r="V77"/>
    </row>
    <row r="78" spans="3:49" s="20" customFormat="1" x14ac:dyDescent="0.25">
      <c r="D78"/>
      <c r="E78"/>
      <c r="F78"/>
      <c r="G78"/>
      <c r="L78"/>
      <c r="M78"/>
      <c r="T78"/>
      <c r="U78"/>
      <c r="V78"/>
    </row>
    <row r="79" spans="3:49" s="20" customFormat="1" x14ac:dyDescent="0.25">
      <c r="D79"/>
      <c r="E79"/>
      <c r="F79"/>
      <c r="G79"/>
      <c r="L79"/>
      <c r="M79"/>
      <c r="T79"/>
      <c r="U79"/>
      <c r="V79"/>
    </row>
    <row r="80" spans="3:49" s="20" customFormat="1" x14ac:dyDescent="0.25">
      <c r="D80"/>
      <c r="E80"/>
      <c r="F80"/>
      <c r="G80"/>
      <c r="L80"/>
      <c r="M80"/>
      <c r="T80"/>
      <c r="U80"/>
      <c r="V80"/>
    </row>
    <row r="81" spans="2:13" s="20" customFormat="1" x14ac:dyDescent="0.25">
      <c r="D81"/>
      <c r="E81"/>
      <c r="F81"/>
      <c r="G81"/>
      <c r="L81"/>
      <c r="M81"/>
    </row>
    <row r="82" spans="2:13" x14ac:dyDescent="0.25">
      <c r="B82" s="20"/>
    </row>
  </sheetData>
  <mergeCells count="13">
    <mergeCell ref="E63:F63"/>
    <mergeCell ref="J6:O6"/>
    <mergeCell ref="J7:O7"/>
    <mergeCell ref="J8:O8"/>
    <mergeCell ref="J16:J22"/>
    <mergeCell ref="E9:F9"/>
    <mergeCell ref="E11:F11"/>
    <mergeCell ref="J9:O9"/>
    <mergeCell ref="J14:N14"/>
    <mergeCell ref="E55:F55"/>
    <mergeCell ref="D7:G8"/>
    <mergeCell ref="J12:N13"/>
    <mergeCell ref="E46:F46"/>
  </mergeCells>
  <conditionalFormatting sqref="D59:G59">
    <cfRule type="expression" dxfId="6" priority="3">
      <formula>$E$59="onglet non complet"</formula>
    </cfRule>
    <cfRule type="expression" dxfId="5" priority="4">
      <formula>$E$59="onglet complet"</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Données!$A$2:$A$5</xm:f>
          </x14:formula1>
          <xm:sqref>F41</xm:sqref>
        </x14:dataValidation>
        <x14:dataValidation type="list" allowBlank="1" showInputMessage="1" showErrorMessage="1">
          <x14:formula1>
            <xm:f>Données!$E$2:$E$4</xm:f>
          </x14:formula1>
          <xm:sqref>F40 F45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dimension ref="A1:CL1004"/>
  <sheetViews>
    <sheetView zoomScale="85" zoomScaleNormal="85" workbookViewId="0">
      <selection activeCell="E19" sqref="E19"/>
    </sheetView>
  </sheetViews>
  <sheetFormatPr baseColWidth="10" defaultColWidth="11.42578125" defaultRowHeight="15" x14ac:dyDescent="0.25"/>
  <cols>
    <col min="1" max="1" width="60.7109375" style="19" customWidth="1"/>
    <col min="2" max="2" width="26.140625" style="19" customWidth="1"/>
    <col min="3" max="4" width="15.7109375" style="19" customWidth="1"/>
    <col min="5" max="7" width="13.7109375" style="19" customWidth="1"/>
    <col min="8" max="8" width="13.42578125" style="19" customWidth="1"/>
    <col min="9" max="10" width="20.7109375" style="19" customWidth="1"/>
    <col min="11" max="12" width="18.5703125" style="19" customWidth="1"/>
    <col min="13" max="13" width="23.5703125" style="24" customWidth="1"/>
    <col min="14" max="14" width="22.7109375" style="24" customWidth="1"/>
    <col min="15" max="15" width="10.5703125" style="24" bestFit="1" customWidth="1"/>
    <col min="16" max="16" width="13.140625" style="24" customWidth="1"/>
    <col min="17" max="17" width="13" style="24" customWidth="1"/>
    <col min="18" max="18" width="17.7109375" style="186" customWidth="1"/>
    <col min="19" max="20" width="15.42578125" style="24" customWidth="1"/>
    <col min="21" max="21" width="18.42578125" style="19" customWidth="1"/>
    <col min="22" max="22" width="19.140625" style="19" customWidth="1"/>
    <col min="23" max="23" width="16" style="19" customWidth="1"/>
    <col min="24" max="24" width="21" style="19" bestFit="1" customWidth="1"/>
    <col min="25" max="25" width="23.7109375" style="19" customWidth="1"/>
    <col min="26" max="26" width="26.5703125" style="19" customWidth="1"/>
    <col min="27" max="27" width="24.28515625" style="19" customWidth="1"/>
    <col min="28" max="28" width="21" style="19" customWidth="1"/>
    <col min="29" max="29" width="35.28515625" style="19" customWidth="1"/>
    <col min="30" max="30" width="18.42578125" style="19" customWidth="1"/>
    <col min="31" max="31" width="17.85546875" style="19" customWidth="1"/>
    <col min="32" max="32" width="18.42578125" style="19" customWidth="1"/>
    <col min="33" max="33" width="16.7109375" style="19" customWidth="1"/>
    <col min="34" max="34" width="20.7109375" style="19" customWidth="1"/>
    <col min="35" max="35" width="19.28515625" style="19" customWidth="1"/>
    <col min="36" max="36" width="16" style="19" customWidth="1"/>
    <col min="37" max="37" width="22.85546875" style="19" customWidth="1"/>
    <col min="38" max="38" width="25.140625" style="19" customWidth="1"/>
    <col min="39" max="39" width="21" style="19" customWidth="1"/>
    <col min="40" max="40" width="18.5703125" style="19" customWidth="1"/>
    <col min="41" max="41" width="18.42578125" style="19" customWidth="1"/>
    <col min="42" max="42" width="17.85546875" style="19" customWidth="1"/>
    <col min="43" max="43" width="18.42578125" style="19" customWidth="1"/>
    <col min="44" max="44" width="16.7109375" style="19" customWidth="1"/>
    <col min="45" max="45" width="20.7109375" style="19" customWidth="1"/>
    <col min="46" max="46" width="19.28515625" style="19" customWidth="1"/>
    <col min="47" max="47" width="16" style="19" customWidth="1"/>
    <col min="48" max="48" width="20.28515625" style="19" customWidth="1"/>
    <col min="49" max="49" width="25" style="19" customWidth="1"/>
    <col min="50" max="50" width="21" style="19" customWidth="1"/>
    <col min="51" max="51" width="18.28515625" style="19" customWidth="1"/>
    <col min="52" max="52" width="18.42578125" style="19" customWidth="1"/>
    <col min="53" max="53" width="17.85546875" style="19" customWidth="1"/>
    <col min="54" max="54" width="18.42578125" style="19" customWidth="1"/>
    <col min="55" max="55" width="16.7109375" style="19" customWidth="1"/>
    <col min="56" max="56" width="20.7109375" style="19" customWidth="1"/>
    <col min="57" max="57" width="25.7109375" style="19" customWidth="1"/>
    <col min="58" max="58" width="16" style="19" customWidth="1"/>
    <col min="59" max="59" width="20.28515625" style="19" customWidth="1"/>
    <col min="60" max="60" width="25" style="19" customWidth="1"/>
    <col min="61" max="61" width="21" style="19" customWidth="1"/>
    <col min="62" max="62" width="18.28515625" style="19" customWidth="1"/>
    <col min="63" max="63" width="18.42578125" style="19" customWidth="1"/>
    <col min="64" max="64" width="17.85546875" style="19" customWidth="1"/>
    <col min="65" max="65" width="18.42578125" style="19" customWidth="1"/>
    <col min="66" max="66" width="16.7109375" style="19" customWidth="1"/>
    <col min="67" max="67" width="20.7109375" style="19" customWidth="1"/>
    <col min="68" max="68" width="19.28515625" style="19" customWidth="1"/>
    <col min="69" max="69" width="22" style="19" customWidth="1"/>
    <col min="70" max="71" width="25.7109375" style="19" customWidth="1"/>
    <col min="72" max="72" width="21" style="19" customWidth="1"/>
    <col min="73" max="73" width="18.28515625" style="19" customWidth="1"/>
    <col min="74" max="74" width="18.42578125" style="19" customWidth="1"/>
    <col min="75" max="75" width="17.85546875" style="19" customWidth="1"/>
    <col min="76" max="76" width="18.42578125" style="19" customWidth="1"/>
    <col min="77" max="77" width="16.7109375" style="19" customWidth="1"/>
    <col min="78" max="78" width="20.7109375" style="19" customWidth="1"/>
    <col min="79" max="79" width="19.28515625" style="19" customWidth="1"/>
    <col min="80" max="80" width="16" style="19" customWidth="1"/>
    <col min="81" max="81" width="23.7109375" style="19" customWidth="1"/>
    <col min="82" max="82" width="24.85546875" style="19" customWidth="1"/>
    <col min="83" max="83" width="21" style="19" customWidth="1"/>
    <col min="84" max="84" width="33.7109375" style="19" customWidth="1"/>
    <col min="85" max="85" width="44.28515625" style="19" customWidth="1"/>
    <col min="86" max="86" width="44.42578125" style="19" customWidth="1"/>
    <col min="87" max="87" width="43.42578125" style="24" customWidth="1"/>
    <col min="88" max="88" width="17.140625" style="19" customWidth="1"/>
    <col min="89" max="16384" width="11.42578125" style="19"/>
  </cols>
  <sheetData>
    <row r="1" spans="1:90" s="20" customFormat="1" ht="26.25" x14ac:dyDescent="0.4">
      <c r="A1" s="30" t="str">
        <f>IF('1-INFOS'!F41="","DONNEES A COMPLETER POUR LES FOURNISSEURS DE GAZ NATUREL - VEUILLEZ COMPLETEMENT REMPLIR LE PREMIER ONGLET AVANT DE REMPLIR CELUI-CI",IF('1-INFOS'!F41=Données!A2,"DONNEES A COMPLETER POUR LES FOURNISSEURS DE GAZ NATUREL","DONNEES A COMPLETER POUR LES FOURNISSEURS DE GAZ NATUREL - ! SAISIE IMPOSSIBLE !"))</f>
        <v>DONNEES A COMPLETER POUR LES FOURNISSEURS DE GAZ NATUREL - VEUILLEZ COMPLETEMENT REMPLIR LE PREMIER ONGLET AVANT DE REMPLIR CELUI-CI</v>
      </c>
      <c r="B1" s="31"/>
      <c r="C1" s="31"/>
      <c r="D1" s="31"/>
      <c r="E1" s="31"/>
      <c r="F1" s="31"/>
      <c r="G1" s="31"/>
      <c r="H1" s="31"/>
      <c r="I1" s="31"/>
      <c r="J1" s="31"/>
      <c r="K1" s="31"/>
      <c r="L1" s="32"/>
      <c r="M1" s="32"/>
      <c r="N1" s="72"/>
      <c r="O1" s="72"/>
      <c r="P1" s="72"/>
      <c r="Q1" s="72"/>
      <c r="R1" s="72"/>
      <c r="S1" s="72"/>
      <c r="X1" s="71"/>
      <c r="Y1" s="71"/>
      <c r="Z1" s="71"/>
      <c r="AA1" s="71"/>
      <c r="AB1" s="71"/>
      <c r="AC1" s="71"/>
      <c r="AD1" s="71"/>
      <c r="AI1" s="71"/>
      <c r="AJ1" s="71"/>
      <c r="AK1" s="71"/>
      <c r="AL1" s="71"/>
      <c r="AM1" s="71"/>
      <c r="AN1" s="71"/>
      <c r="AO1" s="71"/>
      <c r="AT1" s="71"/>
      <c r="AU1" s="71"/>
      <c r="AV1" s="71"/>
      <c r="AW1" s="71"/>
      <c r="AX1" s="71"/>
      <c r="AY1" s="71"/>
      <c r="AZ1" s="71"/>
      <c r="BE1" s="71"/>
      <c r="BF1" s="71"/>
      <c r="BG1" s="71"/>
      <c r="BH1" s="71"/>
      <c r="BI1" s="71"/>
      <c r="BJ1" s="71"/>
      <c r="BK1" s="71"/>
      <c r="BP1" s="71"/>
      <c r="BQ1" s="71"/>
      <c r="BR1" s="71"/>
      <c r="BS1" s="71"/>
      <c r="BT1" s="71"/>
      <c r="BU1" s="71"/>
      <c r="BV1" s="71"/>
      <c r="CA1" s="71"/>
      <c r="CB1" s="71"/>
      <c r="CC1" s="71"/>
      <c r="CD1" s="71"/>
      <c r="CE1" s="71"/>
      <c r="CF1" s="71"/>
      <c r="CH1" s="72"/>
    </row>
    <row r="2" spans="1:90" s="20" customFormat="1" ht="14.25" customHeight="1" x14ac:dyDescent="0.25">
      <c r="A2" s="108"/>
      <c r="L2" s="72"/>
      <c r="M2" s="72"/>
      <c r="N2" s="72"/>
      <c r="O2" s="72"/>
      <c r="P2" s="72"/>
      <c r="Q2" s="72"/>
      <c r="R2" s="72"/>
      <c r="S2" s="72"/>
      <c r="AA2" s="109"/>
      <c r="AD2" s="71"/>
      <c r="AO2" s="71"/>
      <c r="AZ2" s="71"/>
      <c r="BK2" s="71"/>
      <c r="BV2" s="71"/>
      <c r="CH2" s="72"/>
    </row>
    <row r="3" spans="1:90" s="20" customFormat="1" ht="14.25" customHeight="1" thickBot="1" x14ac:dyDescent="0.3">
      <c r="A3" s="121" t="s">
        <v>43</v>
      </c>
      <c r="B3" s="122" t="str">
        <f>'1-INFOS'!F42</f>
        <v>01/07/2022-&gt;31/12/2022</v>
      </c>
      <c r="C3" s="122"/>
      <c r="E3" s="352" t="s">
        <v>26</v>
      </c>
      <c r="F3" s="353"/>
      <c r="G3" s="353"/>
      <c r="H3" s="354"/>
      <c r="J3" s="355"/>
      <c r="K3" s="355"/>
      <c r="L3" s="72"/>
      <c r="M3" s="72"/>
      <c r="AD3" s="71"/>
      <c r="AE3" s="19"/>
      <c r="AF3" s="19"/>
      <c r="AG3" s="85"/>
      <c r="AH3" s="19"/>
      <c r="AI3" s="19"/>
      <c r="AJ3" s="19"/>
      <c r="AK3" s="19"/>
      <c r="AL3" s="19"/>
      <c r="AM3" s="19"/>
      <c r="AO3" s="71"/>
      <c r="AP3" s="19"/>
      <c r="AQ3" s="19"/>
      <c r="AR3" s="19"/>
      <c r="AS3" s="19"/>
      <c r="AT3" s="19"/>
      <c r="AU3" s="19"/>
      <c r="AV3" s="19"/>
      <c r="AW3" s="19"/>
      <c r="AX3" s="19"/>
      <c r="AZ3" s="71"/>
      <c r="BA3" s="19"/>
      <c r="BB3" s="19"/>
      <c r="BC3" s="19"/>
      <c r="BD3" s="19"/>
      <c r="BE3" s="19"/>
      <c r="BF3" s="19"/>
      <c r="BG3" s="19"/>
      <c r="BH3" s="19"/>
      <c r="BI3" s="19"/>
      <c r="BK3" s="71"/>
      <c r="BL3" s="19"/>
      <c r="BM3" s="19"/>
      <c r="BN3" s="19"/>
      <c r="BO3" s="19"/>
      <c r="BP3" s="19"/>
      <c r="BQ3" s="19"/>
      <c r="BR3" s="19"/>
      <c r="BS3" s="19"/>
      <c r="BT3" s="19"/>
      <c r="BV3" s="71"/>
      <c r="BW3" s="19"/>
      <c r="BX3" s="19"/>
      <c r="BY3" s="19"/>
      <c r="BZ3" s="19"/>
      <c r="CA3" s="19"/>
      <c r="CB3" s="19"/>
      <c r="CC3" s="19"/>
      <c r="CD3" s="19"/>
      <c r="CE3" s="19"/>
      <c r="CH3" s="72"/>
    </row>
    <row r="4" spans="1:90" s="20" customFormat="1" ht="13.5" customHeight="1" thickBot="1" x14ac:dyDescent="0.3">
      <c r="A4" s="255" t="s">
        <v>126</v>
      </c>
      <c r="B4" s="256"/>
      <c r="C4" s="261">
        <v>64.900000000000006</v>
      </c>
      <c r="E4" s="123" t="s">
        <v>23</v>
      </c>
      <c r="F4" s="124"/>
      <c r="G4" s="125"/>
      <c r="H4" s="126">
        <v>0.9</v>
      </c>
      <c r="J4" s="219"/>
      <c r="K4" s="194"/>
      <c r="M4" s="305"/>
      <c r="N4" s="276" t="s">
        <v>42</v>
      </c>
      <c r="O4" s="277"/>
      <c r="P4" s="277"/>
      <c r="Q4" s="278">
        <v>44743</v>
      </c>
      <c r="R4" s="278">
        <v>44774</v>
      </c>
      <c r="S4" s="278">
        <v>44805</v>
      </c>
      <c r="T4" s="278">
        <v>44835</v>
      </c>
      <c r="U4" s="278">
        <v>44866</v>
      </c>
      <c r="V4" s="278">
        <v>44896</v>
      </c>
      <c r="W4" s="213"/>
      <c r="X4" s="71"/>
      <c r="Y4" s="193"/>
      <c r="Z4" s="193"/>
      <c r="AA4" s="365"/>
      <c r="AB4" s="365"/>
      <c r="AC4" s="365"/>
      <c r="AD4" s="74"/>
      <c r="AE4" s="158"/>
      <c r="AF4" s="86"/>
      <c r="AG4" s="86"/>
      <c r="AH4" s="159"/>
      <c r="AI4" s="74"/>
      <c r="AJ4" s="19"/>
      <c r="AK4" s="19"/>
      <c r="AN4" s="19"/>
      <c r="AO4" s="74"/>
      <c r="AP4" s="74"/>
      <c r="AQ4" s="74"/>
      <c r="AR4" s="74"/>
      <c r="AS4" s="74"/>
      <c r="AT4" s="74"/>
      <c r="AU4" s="19"/>
      <c r="AV4" s="19"/>
      <c r="AY4" s="19"/>
      <c r="AZ4" s="74"/>
      <c r="BA4" s="74"/>
      <c r="BB4" s="74"/>
      <c r="BC4" s="74"/>
      <c r="BD4" s="74"/>
      <c r="BE4" s="74"/>
      <c r="BF4" s="19"/>
      <c r="BG4" s="19"/>
      <c r="BJ4" s="19"/>
      <c r="BK4" s="74"/>
      <c r="BL4" s="74"/>
      <c r="BM4" s="74"/>
      <c r="BN4" s="74"/>
      <c r="BO4" s="74"/>
      <c r="BP4" s="74"/>
      <c r="BQ4" s="19"/>
      <c r="BR4" s="19"/>
      <c r="BU4" s="19"/>
      <c r="BV4" s="74"/>
      <c r="BW4" s="74"/>
      <c r="BX4" s="74"/>
      <c r="BY4" s="74"/>
      <c r="BZ4" s="74"/>
      <c r="CA4" s="74"/>
      <c r="CB4" s="19"/>
      <c r="CC4" s="19"/>
      <c r="CF4" s="19"/>
    </row>
    <row r="5" spans="1:90" ht="15.75" customHeight="1" x14ac:dyDescent="0.25">
      <c r="A5" s="257" t="s">
        <v>127</v>
      </c>
      <c r="B5" s="258"/>
      <c r="C5" s="259">
        <v>16.59</v>
      </c>
      <c r="D5" s="20"/>
      <c r="E5" s="123" t="s">
        <v>24</v>
      </c>
      <c r="F5" s="124"/>
      <c r="G5" s="125"/>
      <c r="H5" s="126">
        <v>0.92</v>
      </c>
      <c r="J5" s="219"/>
      <c r="K5" s="194"/>
      <c r="L5" s="24"/>
      <c r="M5" s="305"/>
      <c r="N5" s="183" t="s">
        <v>35</v>
      </c>
      <c r="O5" s="225"/>
      <c r="P5" s="226"/>
      <c r="Q5" s="275">
        <v>1.189768890019802E-2</v>
      </c>
      <c r="R5" s="275">
        <v>1.0790505859466136E-2</v>
      </c>
      <c r="S5" s="275">
        <v>1.6428212816516751E-2</v>
      </c>
      <c r="T5" s="275">
        <v>6.1907119870057939E-2</v>
      </c>
      <c r="U5" s="275">
        <v>0.12698204310893743</v>
      </c>
      <c r="V5" s="275">
        <v>0.1731693396143005</v>
      </c>
      <c r="W5" s="214"/>
      <c r="X5" s="71"/>
      <c r="Y5" s="24"/>
      <c r="Z5" s="194"/>
      <c r="AA5" s="185"/>
      <c r="AC5" s="305"/>
      <c r="AD5" s="75"/>
      <c r="AE5" s="158"/>
      <c r="AF5" s="75"/>
      <c r="AG5" s="86"/>
      <c r="AH5" s="159"/>
      <c r="AI5" s="75"/>
      <c r="AO5" s="75"/>
      <c r="AP5" s="75"/>
      <c r="AQ5" s="75"/>
      <c r="AR5" s="75"/>
      <c r="AS5" s="75"/>
      <c r="AT5" s="75"/>
      <c r="AZ5" s="75"/>
      <c r="BA5" s="75"/>
      <c r="BB5" s="75"/>
      <c r="BC5" s="75"/>
      <c r="BD5" s="75"/>
      <c r="BE5" s="75"/>
      <c r="BK5" s="75"/>
      <c r="BL5" s="75"/>
      <c r="BM5" s="75"/>
      <c r="BN5" s="75"/>
      <c r="BO5" s="75"/>
      <c r="BP5" s="75"/>
      <c r="BV5" s="75"/>
      <c r="BW5" s="75"/>
      <c r="BX5" s="75"/>
      <c r="BY5" s="75"/>
      <c r="BZ5" s="75"/>
      <c r="CA5" s="75"/>
      <c r="CI5" s="19"/>
    </row>
    <row r="6" spans="1:90" ht="16.5" customHeight="1" thickBot="1" x14ac:dyDescent="0.3">
      <c r="A6" s="253" t="s">
        <v>128</v>
      </c>
      <c r="B6" s="254"/>
      <c r="C6" s="260">
        <f>+C4-C5</f>
        <v>48.31</v>
      </c>
      <c r="D6" s="20"/>
      <c r="E6" s="143" t="s">
        <v>25</v>
      </c>
      <c r="F6" s="143"/>
      <c r="G6" s="143"/>
      <c r="H6" s="144">
        <v>0.83</v>
      </c>
      <c r="J6" s="219"/>
      <c r="K6" s="194"/>
      <c r="L6" s="24"/>
      <c r="M6" s="305"/>
      <c r="N6" s="267" t="s">
        <v>79</v>
      </c>
      <c r="O6" s="267"/>
      <c r="P6" s="267"/>
      <c r="Q6" s="268">
        <v>106.7</v>
      </c>
      <c r="R6" s="268">
        <v>119.9</v>
      </c>
      <c r="S6" s="268">
        <v>158.69999999999999</v>
      </c>
      <c r="T6" s="268">
        <v>227.3</v>
      </c>
      <c r="U6" s="268">
        <v>214.7</v>
      </c>
      <c r="V6" s="268">
        <v>174</v>
      </c>
      <c r="W6" s="215"/>
      <c r="X6" s="71"/>
      <c r="Y6" s="24"/>
      <c r="Z6" s="194"/>
      <c r="AA6" s="185"/>
      <c r="AC6" s="305"/>
      <c r="AD6" s="76"/>
      <c r="AE6" s="158"/>
      <c r="AF6" s="76"/>
      <c r="AG6" s="86"/>
      <c r="AH6" s="159"/>
      <c r="AI6" s="77"/>
      <c r="AL6" s="20"/>
      <c r="AM6" s="20"/>
      <c r="AO6" s="76"/>
      <c r="AP6" s="76"/>
      <c r="AQ6" s="76"/>
      <c r="AR6" s="76"/>
      <c r="AS6" s="76"/>
      <c r="AT6" s="77"/>
      <c r="AW6" s="20"/>
      <c r="AX6" s="20"/>
      <c r="AZ6" s="76"/>
      <c r="BA6" s="76"/>
      <c r="BB6" s="76"/>
      <c r="BC6" s="76"/>
      <c r="BD6" s="76"/>
      <c r="BE6" s="77"/>
      <c r="BH6" s="20"/>
      <c r="BI6" s="20"/>
      <c r="BK6" s="76"/>
      <c r="BL6" s="76"/>
      <c r="BM6" s="76"/>
      <c r="BN6" s="76"/>
      <c r="BO6" s="76"/>
      <c r="BP6" s="77"/>
      <c r="BS6" s="20"/>
      <c r="BT6" s="20"/>
      <c r="BV6" s="76"/>
      <c r="BW6" s="76"/>
      <c r="BX6" s="76"/>
      <c r="BY6" s="76"/>
      <c r="BZ6" s="76"/>
      <c r="CA6" s="77"/>
      <c r="CD6" s="20"/>
      <c r="CE6" s="20"/>
      <c r="CI6" s="19"/>
    </row>
    <row r="7" spans="1:90" s="20" customFormat="1" ht="14.25" customHeight="1" x14ac:dyDescent="0.25">
      <c r="A7" s="112"/>
      <c r="B7" s="110"/>
      <c r="C7" s="110"/>
      <c r="F7" s="24"/>
      <c r="J7" s="219"/>
      <c r="K7" s="194"/>
      <c r="M7" s="305"/>
      <c r="N7" s="127" t="s">
        <v>125</v>
      </c>
      <c r="O7" s="127"/>
      <c r="P7" s="127"/>
      <c r="Q7" s="274">
        <f t="shared" ref="Q7:V7" si="0">+Q6-$C$5</f>
        <v>90.11</v>
      </c>
      <c r="R7" s="274">
        <f t="shared" si="0"/>
        <v>103.31</v>
      </c>
      <c r="S7" s="274">
        <f t="shared" si="0"/>
        <v>142.10999999999999</v>
      </c>
      <c r="T7" s="274">
        <f t="shared" si="0"/>
        <v>210.71</v>
      </c>
      <c r="U7" s="274">
        <f t="shared" si="0"/>
        <v>198.10999999999999</v>
      </c>
      <c r="V7" s="274">
        <f t="shared" si="0"/>
        <v>157.41</v>
      </c>
      <c r="W7" s="182"/>
      <c r="X7" s="71"/>
      <c r="Y7" s="24"/>
      <c r="Z7" s="194"/>
      <c r="AA7" s="187"/>
      <c r="AB7" s="79"/>
      <c r="AC7" s="305"/>
      <c r="AD7" s="78"/>
      <c r="AE7" s="78"/>
      <c r="AF7" s="78"/>
      <c r="AG7" s="78"/>
      <c r="AH7" s="78"/>
      <c r="AI7" s="78"/>
      <c r="AJ7" s="79"/>
      <c r="AK7" s="79"/>
      <c r="AL7" s="79"/>
      <c r="AM7" s="79"/>
      <c r="AO7" s="78"/>
      <c r="AP7" s="78"/>
      <c r="AQ7" s="78"/>
      <c r="AR7" s="78"/>
      <c r="AS7" s="78"/>
      <c r="AT7" s="78"/>
      <c r="AU7" s="79"/>
      <c r="AV7" s="79"/>
      <c r="AW7" s="79"/>
      <c r="AX7" s="79"/>
      <c r="AZ7" s="78"/>
      <c r="BA7" s="78"/>
      <c r="BB7" s="78"/>
      <c r="BC7" s="78"/>
      <c r="BD7" s="78"/>
      <c r="BE7" s="78"/>
      <c r="BF7" s="79"/>
      <c r="BG7" s="79"/>
      <c r="BH7" s="79"/>
      <c r="BI7" s="79"/>
      <c r="BK7" s="78"/>
      <c r="BL7" s="78"/>
      <c r="BM7" s="78"/>
      <c r="BN7" s="78"/>
      <c r="BO7" s="78"/>
      <c r="BP7" s="78"/>
      <c r="BQ7" s="79"/>
      <c r="BR7" s="79"/>
      <c r="BS7" s="79"/>
      <c r="BT7" s="79"/>
      <c r="BV7" s="78"/>
      <c r="BW7" s="78"/>
      <c r="BX7" s="78"/>
      <c r="BY7" s="78"/>
      <c r="BZ7" s="78"/>
      <c r="CA7" s="78"/>
      <c r="CB7" s="79"/>
      <c r="CC7" s="79"/>
      <c r="CD7" s="79"/>
      <c r="CE7" s="79"/>
    </row>
    <row r="8" spans="1:90" s="20" customFormat="1" x14ac:dyDescent="0.25">
      <c r="A8" s="113" t="s">
        <v>13</v>
      </c>
      <c r="G8" s="24"/>
      <c r="H8" s="114"/>
      <c r="I8" s="114"/>
      <c r="J8" s="139"/>
      <c r="K8" s="139"/>
      <c r="L8" s="115"/>
      <c r="M8" s="305"/>
      <c r="N8" s="269" t="s">
        <v>28</v>
      </c>
      <c r="O8" s="270"/>
      <c r="P8" s="271"/>
      <c r="Q8" s="272">
        <f t="shared" ref="Q8:V8" si="1">+Q6-$C$4</f>
        <v>41.8</v>
      </c>
      <c r="R8" s="273">
        <f t="shared" si="1"/>
        <v>55</v>
      </c>
      <c r="S8" s="273">
        <f t="shared" si="1"/>
        <v>93.799999999999983</v>
      </c>
      <c r="T8" s="273">
        <f t="shared" si="1"/>
        <v>162.4</v>
      </c>
      <c r="U8" s="273">
        <f t="shared" si="1"/>
        <v>149.79999999999998</v>
      </c>
      <c r="V8" s="273">
        <f t="shared" si="1"/>
        <v>109.1</v>
      </c>
      <c r="Y8" s="24"/>
      <c r="Z8" s="194"/>
      <c r="AC8" s="71"/>
      <c r="AD8" s="80"/>
      <c r="AE8" s="19"/>
      <c r="AF8" s="19"/>
      <c r="AG8" s="19"/>
      <c r="AH8" s="19"/>
      <c r="AI8" s="19"/>
      <c r="AJ8" s="19"/>
      <c r="AK8" s="19"/>
      <c r="AN8" s="71"/>
      <c r="AO8" s="80"/>
      <c r="AP8" s="19"/>
      <c r="AQ8" s="19"/>
      <c r="AR8" s="19"/>
      <c r="AS8" s="19"/>
      <c r="AT8" s="19"/>
      <c r="AU8" s="19"/>
      <c r="AV8" s="19"/>
      <c r="AY8" s="71"/>
      <c r="AZ8" s="80"/>
      <c r="BA8" s="19"/>
      <c r="BB8" s="19"/>
      <c r="BC8" s="19"/>
      <c r="BD8" s="19"/>
      <c r="BE8" s="19"/>
      <c r="BF8" s="19"/>
      <c r="BG8" s="19"/>
      <c r="BJ8" s="71"/>
      <c r="BK8" s="80"/>
      <c r="BL8" s="19"/>
      <c r="BM8" s="19"/>
      <c r="BN8" s="19"/>
      <c r="BO8" s="19"/>
      <c r="BP8" s="19"/>
      <c r="BQ8" s="19"/>
      <c r="BR8" s="19"/>
      <c r="BU8" s="71"/>
      <c r="BV8" s="80"/>
      <c r="BW8" s="19"/>
      <c r="BX8" s="19"/>
      <c r="BY8" s="19"/>
      <c r="BZ8" s="19"/>
      <c r="CA8" s="19"/>
      <c r="CB8" s="19"/>
      <c r="CC8" s="19"/>
      <c r="CF8" s="71"/>
    </row>
    <row r="9" spans="1:90" s="20" customFormat="1" ht="19.5" thickBot="1" x14ac:dyDescent="0.35">
      <c r="A9" s="116" t="s">
        <v>149</v>
      </c>
      <c r="B9" s="116"/>
      <c r="C9" s="116"/>
      <c r="D9" s="116"/>
      <c r="I9" s="117"/>
      <c r="J9" s="139"/>
      <c r="K9" s="139"/>
      <c r="M9" s="72"/>
      <c r="N9" s="72"/>
      <c r="O9" s="72"/>
      <c r="P9" s="72"/>
      <c r="Q9" s="72"/>
      <c r="R9" s="72"/>
      <c r="S9" s="72"/>
      <c r="AD9" s="71"/>
      <c r="AO9" s="71"/>
      <c r="AZ9" s="71"/>
      <c r="BK9" s="71"/>
      <c r="BV9" s="71"/>
      <c r="CH9" s="72"/>
    </row>
    <row r="10" spans="1:90" s="20" customFormat="1" ht="24.75" thickTop="1" thickBot="1" x14ac:dyDescent="0.4">
      <c r="A10" s="326"/>
      <c r="B10" s="118"/>
      <c r="C10" s="118"/>
      <c r="D10" s="118"/>
      <c r="E10" s="118"/>
      <c r="F10" s="118"/>
      <c r="G10" s="81"/>
      <c r="H10" s="81"/>
      <c r="I10" s="119"/>
      <c r="J10" s="120"/>
      <c r="K10" s="81"/>
      <c r="M10" s="24"/>
      <c r="N10" s="24"/>
      <c r="O10" s="24"/>
      <c r="P10" s="24"/>
      <c r="Q10" s="223"/>
      <c r="R10" s="356" t="s">
        <v>109</v>
      </c>
      <c r="S10" s="357"/>
      <c r="T10" s="357"/>
      <c r="U10" s="357"/>
      <c r="V10" s="357"/>
      <c r="W10" s="357"/>
      <c r="X10" s="357"/>
      <c r="Y10" s="357"/>
      <c r="Z10" s="357"/>
      <c r="AA10" s="357"/>
      <c r="AB10" s="357"/>
      <c r="AC10" s="356" t="s">
        <v>110</v>
      </c>
      <c r="AD10" s="357"/>
      <c r="AE10" s="357"/>
      <c r="AF10" s="357"/>
      <c r="AG10" s="357"/>
      <c r="AH10" s="357"/>
      <c r="AI10" s="357"/>
      <c r="AJ10" s="357"/>
      <c r="AK10" s="357"/>
      <c r="AL10" s="357"/>
      <c r="AM10" s="357"/>
      <c r="AN10" s="356" t="s">
        <v>111</v>
      </c>
      <c r="AO10" s="357"/>
      <c r="AP10" s="357"/>
      <c r="AQ10" s="357"/>
      <c r="AR10" s="357"/>
      <c r="AS10" s="357"/>
      <c r="AT10" s="357"/>
      <c r="AU10" s="357"/>
      <c r="AV10" s="357"/>
      <c r="AW10" s="357"/>
      <c r="AX10" s="357"/>
      <c r="AY10" s="356" t="s">
        <v>112</v>
      </c>
      <c r="AZ10" s="357"/>
      <c r="BA10" s="357"/>
      <c r="BB10" s="357"/>
      <c r="BC10" s="357"/>
      <c r="BD10" s="357"/>
      <c r="BE10" s="357"/>
      <c r="BF10" s="357"/>
      <c r="BG10" s="357"/>
      <c r="BH10" s="357"/>
      <c r="BI10" s="357"/>
      <c r="BJ10" s="356" t="s">
        <v>113</v>
      </c>
      <c r="BK10" s="357"/>
      <c r="BL10" s="357"/>
      <c r="BM10" s="357"/>
      <c r="BN10" s="357"/>
      <c r="BO10" s="357"/>
      <c r="BP10" s="357"/>
      <c r="BQ10" s="357"/>
      <c r="BR10" s="357"/>
      <c r="BS10" s="357"/>
      <c r="BT10" s="357"/>
      <c r="BU10" s="356" t="s">
        <v>114</v>
      </c>
      <c r="BV10" s="357"/>
      <c r="BW10" s="357"/>
      <c r="BX10" s="357"/>
      <c r="BY10" s="357"/>
      <c r="BZ10" s="357"/>
      <c r="CA10" s="357"/>
      <c r="CB10" s="357"/>
      <c r="CC10" s="357"/>
      <c r="CD10" s="357"/>
      <c r="CE10" s="357"/>
      <c r="CG10" s="72"/>
    </row>
    <row r="11" spans="1:90" s="20" customFormat="1" ht="19.5" thickBot="1" x14ac:dyDescent="0.35">
      <c r="A11" s="361" t="s">
        <v>73</v>
      </c>
      <c r="B11" s="362"/>
      <c r="C11" s="362"/>
      <c r="D11" s="362"/>
      <c r="E11" s="362"/>
      <c r="F11" s="362"/>
      <c r="G11" s="363"/>
      <c r="H11" s="361" t="s">
        <v>74</v>
      </c>
      <c r="I11" s="364"/>
      <c r="J11" s="362"/>
      <c r="K11" s="363"/>
      <c r="L11" s="81"/>
      <c r="M11" s="24"/>
      <c r="N11" s="24"/>
      <c r="O11" s="24"/>
      <c r="P11" s="24"/>
      <c r="Q11" s="24"/>
      <c r="R11" s="359" t="s">
        <v>72</v>
      </c>
      <c r="S11" s="358"/>
      <c r="T11" s="358"/>
      <c r="U11" s="358"/>
      <c r="V11" s="360"/>
      <c r="W11" s="358" t="s">
        <v>67</v>
      </c>
      <c r="X11" s="358"/>
      <c r="Y11" s="358"/>
      <c r="Z11" s="196" t="s">
        <v>119</v>
      </c>
      <c r="AA11" s="265" t="s">
        <v>68</v>
      </c>
      <c r="AB11" s="306" t="s">
        <v>69</v>
      </c>
      <c r="AC11" s="359" t="s">
        <v>72</v>
      </c>
      <c r="AD11" s="358"/>
      <c r="AE11" s="358"/>
      <c r="AF11" s="358"/>
      <c r="AG11" s="360"/>
      <c r="AH11" s="358" t="s">
        <v>67</v>
      </c>
      <c r="AI11" s="358"/>
      <c r="AJ11" s="358"/>
      <c r="AK11" s="196" t="s">
        <v>119</v>
      </c>
      <c r="AL11" s="265" t="s">
        <v>68</v>
      </c>
      <c r="AM11" s="306" t="s">
        <v>69</v>
      </c>
      <c r="AN11" s="359" t="s">
        <v>72</v>
      </c>
      <c r="AO11" s="358"/>
      <c r="AP11" s="358"/>
      <c r="AQ11" s="358"/>
      <c r="AR11" s="360"/>
      <c r="AS11" s="358" t="s">
        <v>67</v>
      </c>
      <c r="AT11" s="358"/>
      <c r="AU11" s="358"/>
      <c r="AV11" s="196" t="s">
        <v>119</v>
      </c>
      <c r="AW11" s="265" t="s">
        <v>68</v>
      </c>
      <c r="AX11" s="306" t="s">
        <v>69</v>
      </c>
      <c r="AY11" s="359" t="s">
        <v>72</v>
      </c>
      <c r="AZ11" s="358"/>
      <c r="BA11" s="358"/>
      <c r="BB11" s="358"/>
      <c r="BC11" s="360"/>
      <c r="BD11" s="358" t="s">
        <v>67</v>
      </c>
      <c r="BE11" s="358"/>
      <c r="BF11" s="358"/>
      <c r="BG11" s="196" t="s">
        <v>119</v>
      </c>
      <c r="BH11" s="265" t="s">
        <v>68</v>
      </c>
      <c r="BI11" s="306" t="s">
        <v>69</v>
      </c>
      <c r="BJ11" s="359" t="s">
        <v>72</v>
      </c>
      <c r="BK11" s="358"/>
      <c r="BL11" s="358"/>
      <c r="BM11" s="358"/>
      <c r="BN11" s="360"/>
      <c r="BO11" s="358" t="s">
        <v>67</v>
      </c>
      <c r="BP11" s="358"/>
      <c r="BQ11" s="358"/>
      <c r="BR11" s="196" t="s">
        <v>119</v>
      </c>
      <c r="BS11" s="265" t="s">
        <v>68</v>
      </c>
      <c r="BT11" s="306" t="s">
        <v>69</v>
      </c>
      <c r="BU11" s="359" t="s">
        <v>72</v>
      </c>
      <c r="BV11" s="358"/>
      <c r="BW11" s="358"/>
      <c r="BX11" s="358"/>
      <c r="BY11" s="360"/>
      <c r="BZ11" s="358" t="s">
        <v>67</v>
      </c>
      <c r="CA11" s="358"/>
      <c r="CB11" s="358"/>
      <c r="CC11" s="196" t="s">
        <v>119</v>
      </c>
      <c r="CD11" s="265" t="s">
        <v>68</v>
      </c>
      <c r="CE11" s="306" t="s">
        <v>69</v>
      </c>
      <c r="CG11" s="72"/>
    </row>
    <row r="12" spans="1:90" s="33" customFormat="1" ht="249.75" customHeight="1" thickBot="1" x14ac:dyDescent="0.3">
      <c r="A12" s="49" t="s">
        <v>66</v>
      </c>
      <c r="B12" s="128" t="s">
        <v>62</v>
      </c>
      <c r="C12" s="128" t="s">
        <v>3</v>
      </c>
      <c r="D12" s="128" t="s">
        <v>36</v>
      </c>
      <c r="E12" s="128" t="s">
        <v>63</v>
      </c>
      <c r="F12" s="128" t="s">
        <v>37</v>
      </c>
      <c r="G12" s="160" t="s">
        <v>27</v>
      </c>
      <c r="H12" s="146" t="s">
        <v>2</v>
      </c>
      <c r="I12" s="279" t="s">
        <v>124</v>
      </c>
      <c r="J12" s="26" t="s">
        <v>1</v>
      </c>
      <c r="K12" s="147" t="s">
        <v>0</v>
      </c>
      <c r="L12" s="203" t="s">
        <v>85</v>
      </c>
      <c r="M12" s="165" t="s">
        <v>107</v>
      </c>
      <c r="N12" s="165" t="s">
        <v>80</v>
      </c>
      <c r="O12" s="204" t="s">
        <v>61</v>
      </c>
      <c r="P12" s="205" t="s">
        <v>60</v>
      </c>
      <c r="Q12" s="206" t="s">
        <v>106</v>
      </c>
      <c r="R12" s="286" t="s">
        <v>59</v>
      </c>
      <c r="S12" s="41" t="s">
        <v>44</v>
      </c>
      <c r="T12" s="26" t="s">
        <v>86</v>
      </c>
      <c r="U12" s="42" t="s">
        <v>87</v>
      </c>
      <c r="V12" s="58" t="s">
        <v>151</v>
      </c>
      <c r="W12" s="176" t="s">
        <v>144</v>
      </c>
      <c r="X12" s="280" t="s">
        <v>165</v>
      </c>
      <c r="Y12" s="266" t="s">
        <v>145</v>
      </c>
      <c r="Z12" s="197" t="s">
        <v>146</v>
      </c>
      <c r="AA12" s="43" t="s">
        <v>38</v>
      </c>
      <c r="AB12" s="309" t="s">
        <v>142</v>
      </c>
      <c r="AC12" s="286" t="s">
        <v>59</v>
      </c>
      <c r="AD12" s="41" t="s">
        <v>44</v>
      </c>
      <c r="AE12" s="26" t="s">
        <v>86</v>
      </c>
      <c r="AF12" s="42" t="s">
        <v>87</v>
      </c>
      <c r="AG12" s="58" t="s">
        <v>151</v>
      </c>
      <c r="AH12" s="176" t="s">
        <v>144</v>
      </c>
      <c r="AI12" s="280" t="s">
        <v>166</v>
      </c>
      <c r="AJ12" s="266" t="s">
        <v>145</v>
      </c>
      <c r="AK12" s="197" t="s">
        <v>146</v>
      </c>
      <c r="AL12" s="43" t="s">
        <v>38</v>
      </c>
      <c r="AM12" s="309" t="s">
        <v>142</v>
      </c>
      <c r="AN12" s="286" t="s">
        <v>59</v>
      </c>
      <c r="AO12" s="41" t="s">
        <v>44</v>
      </c>
      <c r="AP12" s="26" t="s">
        <v>86</v>
      </c>
      <c r="AQ12" s="42" t="s">
        <v>87</v>
      </c>
      <c r="AR12" s="58" t="s">
        <v>151</v>
      </c>
      <c r="AS12" s="176" t="s">
        <v>144</v>
      </c>
      <c r="AT12" s="280" t="s">
        <v>167</v>
      </c>
      <c r="AU12" s="266" t="s">
        <v>145</v>
      </c>
      <c r="AV12" s="197" t="s">
        <v>146</v>
      </c>
      <c r="AW12" s="43" t="s">
        <v>38</v>
      </c>
      <c r="AX12" s="309" t="s">
        <v>142</v>
      </c>
      <c r="AY12" s="286" t="s">
        <v>59</v>
      </c>
      <c r="AZ12" s="41" t="s">
        <v>44</v>
      </c>
      <c r="BA12" s="26" t="s">
        <v>86</v>
      </c>
      <c r="BB12" s="42" t="s">
        <v>87</v>
      </c>
      <c r="BC12" s="58" t="s">
        <v>151</v>
      </c>
      <c r="BD12" s="176" t="s">
        <v>144</v>
      </c>
      <c r="BE12" s="280" t="s">
        <v>167</v>
      </c>
      <c r="BF12" s="266" t="s">
        <v>145</v>
      </c>
      <c r="BG12" s="197" t="s">
        <v>146</v>
      </c>
      <c r="BH12" s="43" t="s">
        <v>38</v>
      </c>
      <c r="BI12" s="309" t="s">
        <v>142</v>
      </c>
      <c r="BJ12" s="286" t="s">
        <v>59</v>
      </c>
      <c r="BK12" s="41" t="s">
        <v>44</v>
      </c>
      <c r="BL12" s="26" t="s">
        <v>86</v>
      </c>
      <c r="BM12" s="42" t="s">
        <v>87</v>
      </c>
      <c r="BN12" s="58" t="s">
        <v>151</v>
      </c>
      <c r="BO12" s="176" t="s">
        <v>144</v>
      </c>
      <c r="BP12" s="280" t="s">
        <v>168</v>
      </c>
      <c r="BQ12" s="266" t="s">
        <v>145</v>
      </c>
      <c r="BR12" s="197" t="s">
        <v>146</v>
      </c>
      <c r="BS12" s="43" t="s">
        <v>38</v>
      </c>
      <c r="BT12" s="309" t="s">
        <v>142</v>
      </c>
      <c r="BU12" s="286" t="s">
        <v>59</v>
      </c>
      <c r="BV12" s="41" t="s">
        <v>44</v>
      </c>
      <c r="BW12" s="26" t="s">
        <v>86</v>
      </c>
      <c r="BX12" s="42" t="s">
        <v>87</v>
      </c>
      <c r="BY12" s="58" t="s">
        <v>151</v>
      </c>
      <c r="BZ12" s="176" t="s">
        <v>144</v>
      </c>
      <c r="CA12" s="280" t="s">
        <v>168</v>
      </c>
      <c r="CB12" s="266" t="s">
        <v>145</v>
      </c>
      <c r="CC12" s="197" t="s">
        <v>146</v>
      </c>
      <c r="CD12" s="43" t="s">
        <v>38</v>
      </c>
      <c r="CE12" s="309" t="s">
        <v>142</v>
      </c>
      <c r="CF12" s="59" t="s">
        <v>155</v>
      </c>
      <c r="CG12" s="59" t="s">
        <v>117</v>
      </c>
      <c r="CH12" s="28"/>
      <c r="CI12" s="28"/>
      <c r="CJ12" s="28"/>
      <c r="CK12" s="28"/>
      <c r="CL12" s="28"/>
    </row>
    <row r="13" spans="1:90" customFormat="1" x14ac:dyDescent="0.25">
      <c r="A13" s="50"/>
      <c r="B13" s="130"/>
      <c r="C13" s="130"/>
      <c r="D13" s="130"/>
      <c r="E13" s="130"/>
      <c r="F13" s="130"/>
      <c r="G13" s="161"/>
      <c r="H13" s="148"/>
      <c r="I13" s="295"/>
      <c r="J13" s="149"/>
      <c r="K13" s="150"/>
      <c r="L13" s="169"/>
      <c r="M13" s="39"/>
      <c r="N13" s="199"/>
      <c r="O13" s="39"/>
      <c r="P13" s="25"/>
      <c r="Q13" s="200">
        <f>IF(P13&lt;80%,P13,100%)</f>
        <v>0</v>
      </c>
      <c r="R13" s="52"/>
      <c r="S13" s="45" t="s">
        <v>64</v>
      </c>
      <c r="T13" s="54"/>
      <c r="U13" s="47" t="s">
        <v>64</v>
      </c>
      <c r="V13" s="175" t="str">
        <f>IF(AND(R13&lt;&gt;"",T13&lt;&gt;""),"Remplir QUE la colonne R ou T",IF(R13&lt;&gt;"",R13*$Q13,IF(T13&lt;&gt;"",T13*$Q13,"Remplir la colonne R ou T")))</f>
        <v>Remplir la colonne R ou T</v>
      </c>
      <c r="W13" s="177"/>
      <c r="X13" s="281" t="str">
        <f>IF($M13="Oui",$C$4,IF($M13="Non",$C$6,"Remplir la colonne M"))</f>
        <v>Remplir la colonne M</v>
      </c>
      <c r="Y13" s="94" t="str">
        <f>IF(W13="","Remplir la colonne W",IF(W13&gt;0,MAX(0,MIN($Q$8,W13-X13)),$Q$8))</f>
        <v>Remplir la colonne W</v>
      </c>
      <c r="Z13" s="264" t="str">
        <f>IF($I13="","Remplir la colonne I",IF($I13&lt;DATE(2022,7,1),0,IF($M13="oui",IF(W13-$C$5-$Q$7*1.3&lt;0,0,W13-$C$5-$Q$7*1.3),IF(W13-$Q$7*1.3&lt;0,0,W13-$Q$7*1.3))))</f>
        <v>Remplir la colonne I</v>
      </c>
      <c r="AA13" s="102" t="s">
        <v>64</v>
      </c>
      <c r="AB13" s="60" t="str">
        <f>IFERROR(V13*(Y13+0.75*Z13)*(1+$N13),"Remplir les termes C, P et TVA")</f>
        <v>Remplir les termes C, P et TVA</v>
      </c>
      <c r="AC13" s="52"/>
      <c r="AD13" s="45" t="s">
        <v>64</v>
      </c>
      <c r="AE13" s="54"/>
      <c r="AF13" s="47" t="s">
        <v>64</v>
      </c>
      <c r="AG13" s="175" t="str">
        <f>IF(AND(AC13&lt;&gt;"",AE13&lt;&gt;""),"Remplir QUE la colonne AC ou AE",IF(AC13&lt;&gt;"",AC13*$Q13,IF(AE13&lt;&gt;"",AE13*$Q13,"Remplir la colonne AC ou AE")))</f>
        <v>Remplir la colonne AC ou AE</v>
      </c>
      <c r="AH13" s="177"/>
      <c r="AI13" s="281" t="str">
        <f>IF($M13="Oui",$C$4,IF($M13="Non",$C$6,"Remplir la colonne M"))</f>
        <v>Remplir la colonne M</v>
      </c>
      <c r="AJ13" s="94" t="str">
        <f>IF(AH13="","Remplir la colonne AH",IF(AH13&gt;0,MAX(0,MIN($R$8,AH13-AI13)),$R$8))</f>
        <v>Remplir la colonne AH</v>
      </c>
      <c r="AK13" s="264" t="str">
        <f t="shared" ref="AK13:AK76" si="2">IF($I13="","Remplir la colonne I",IF($I13&lt;DATE(2022,7,1),0,IF($M13="oui",IF(AH13-$C$5-$R$7*1.3&lt;0,0,AH13-$C$5-$R$7*1.3),IF(AH13-$R$7*1.3&lt;0,0,AH13-$R$7*1.3))))</f>
        <v>Remplir la colonne I</v>
      </c>
      <c r="AL13" s="102" t="s">
        <v>64</v>
      </c>
      <c r="AM13" s="60" t="str">
        <f>IFERROR(AG13*(AJ13+0.75*AK13)*(1+$N13),"Remplir les termes C, P et TVA")</f>
        <v>Remplir les termes C, P et TVA</v>
      </c>
      <c r="AN13" s="52"/>
      <c r="AO13" s="45" t="s">
        <v>64</v>
      </c>
      <c r="AP13" s="54"/>
      <c r="AQ13" s="47" t="s">
        <v>64</v>
      </c>
      <c r="AR13" s="175" t="str">
        <f>IF(AND(AN13&lt;&gt;"",AP13&lt;&gt;""),"Remplir QUE la colonne AN ou AP",IF(AN13&lt;&gt;"",AN13*$Q13,IF(AP13&lt;&gt;"",AP13*$Q13,"Remplir la colonne AN ou AP")))</f>
        <v>Remplir la colonne AN ou AP</v>
      </c>
      <c r="AS13" s="177"/>
      <c r="AT13" s="312" t="str">
        <f>IF($M13="Oui",$C$4,IF($M13="Non",$C$6,"Remplir la colonne M"))</f>
        <v>Remplir la colonne M</v>
      </c>
      <c r="AU13" s="310" t="str">
        <f>IF(AS13="","Remplir la colonne AS",IF(AS13&gt;0,MAX(0,MIN($S$8,AS13-AT13)),$S$8))</f>
        <v>Remplir la colonne AS</v>
      </c>
      <c r="AV13" s="298" t="str">
        <f t="shared" ref="AV13:AV76" si="3">IF($I13="","Remplir la colonne I",IF($I13&lt;DATE(2022,7,1),0,IF($M13="oui",IF(AS13-$C$5-$S$7*1.3&lt;0,0,AS13-$C$5-$S$7*1.3),IF(AS13-$S$7*1.3&lt;0,0,AS13-$S$7*1.3))))</f>
        <v>Remplir la colonne I</v>
      </c>
      <c r="AW13" s="102" t="s">
        <v>64</v>
      </c>
      <c r="AX13" s="60" t="str">
        <f>IFERROR(AR13*(AU13+0.75*AV13)*(1+$N13),"Remplir les termes C, P et TVA")</f>
        <v>Remplir les termes C, P et TVA</v>
      </c>
      <c r="AY13" s="52"/>
      <c r="AZ13" s="45" t="s">
        <v>64</v>
      </c>
      <c r="BA13" s="54"/>
      <c r="BB13" s="47" t="s">
        <v>64</v>
      </c>
      <c r="BC13" s="175" t="str">
        <f>IF(AND(AY13&lt;&gt;"",BA13&lt;&gt;""),"Remplir QUE la colonne AY ou BA",IF(AY13&lt;&gt;"",AY13*$Q13,IF(BA13&lt;&gt;"",BA13*$Q13,"Remplir la colonne AY ou BA")))</f>
        <v>Remplir la colonne AY ou BA</v>
      </c>
      <c r="BD13" s="177"/>
      <c r="BE13" s="281" t="str">
        <f>IF($M13="Oui",$C$4,IF($M13="Non",$C$6,"Remplir la colonne M"))</f>
        <v>Remplir la colonne M</v>
      </c>
      <c r="BF13" s="310" t="str">
        <f>IF(BD13="","Remplir la colonne BD",IF(BD13&gt;0,MAX(0,MIN($T$8,BD13-BE13)),$T$8))</f>
        <v>Remplir la colonne BD</v>
      </c>
      <c r="BG13" s="298" t="str">
        <f t="shared" ref="BG13:BG76" si="4">IF($I13="","Remplir la colonne I",IF($I13&lt;DATE(2022,7,1),0,IF($M13="oui",IF(BD13-$C$5-$T$7*1.3&lt;0,0,BD13-$C$5-$T$7*1.3),IF(BD13-$T$7*1.3&lt;0,0,BD13-$T$7*1.3))))</f>
        <v>Remplir la colonne I</v>
      </c>
      <c r="BH13" s="102" t="s">
        <v>64</v>
      </c>
      <c r="BI13" s="60" t="str">
        <f>IFERROR(BC13*(BF13+0.75*BG13)*(1+$N13),"Remplir les termes C, P et TVA")</f>
        <v>Remplir les termes C, P et TVA</v>
      </c>
      <c r="BJ13" s="52"/>
      <c r="BK13" s="45" t="s">
        <v>64</v>
      </c>
      <c r="BL13" s="54"/>
      <c r="BM13" s="47" t="s">
        <v>64</v>
      </c>
      <c r="BN13" s="175" t="str">
        <f>IF(AND(BJ13&lt;&gt;"",BL13&lt;&gt;""),"Remplir QUE la colonne BJ ou BL",IF(BJ13&lt;&gt;"",BJ13*$Q13,IF(BL13&lt;&gt;"",BL13*$Q13,"Remplir la colonne BJ ou BL")))</f>
        <v>Remplir la colonne BJ ou BL</v>
      </c>
      <c r="BO13" s="177"/>
      <c r="BP13" s="281" t="str">
        <f>IF($M13="Oui",$C$4,IF($M13="Non",$C$6,"Remplir la colonne M"))</f>
        <v>Remplir la colonne M</v>
      </c>
      <c r="BQ13" s="310" t="str">
        <f>IF(BO13="","Remplir la colonne BO",IF(BO13&gt;0,MAX(0,MIN($U$8,BO13-BP13)),$U$8))</f>
        <v>Remplir la colonne BO</v>
      </c>
      <c r="BR13" s="298" t="str">
        <f t="shared" ref="BR13:BR76" si="5">IF($I13="","Remplir la colonne I",IF($I13&lt;DATE(2022,7,1),0,IF($M13="oui",IF(BO13-$C$5-$U$7*1.3&lt;0,0,BO13-$C$5-$U$7*1.3),IF(BO13-$U$7*1.3&lt;0,0,BO13-$U$7*1.3))))</f>
        <v>Remplir la colonne I</v>
      </c>
      <c r="BS13" s="102" t="s">
        <v>64</v>
      </c>
      <c r="BT13" s="60" t="str">
        <f>IFERROR(BN13*(BQ13+0.75*BR13)*(1+$N13),"Remplir les termes C, P et TVA")</f>
        <v>Remplir les termes C, P et TVA</v>
      </c>
      <c r="BU13" s="52"/>
      <c r="BV13" s="45" t="s">
        <v>64</v>
      </c>
      <c r="BW13" s="54"/>
      <c r="BX13" s="47" t="s">
        <v>64</v>
      </c>
      <c r="BY13" s="175" t="str">
        <f>IF(AND(BU13&lt;&gt;"",BW13&lt;&gt;""),"Remplir QUE la colonne BU ou BW",IF(BU13&lt;&gt;"",BU13*$Q13,IF(BW13&lt;&gt;"",BW13*$Q13,"Remplir la colonne BU ou BW")))</f>
        <v>Remplir la colonne BU ou BW</v>
      </c>
      <c r="BZ13" s="177"/>
      <c r="CA13" s="281" t="str">
        <f>IF($M13="Oui",$C$4,IF($M13="Non",$C$6,"Remplir la colonne M"))</f>
        <v>Remplir la colonne M</v>
      </c>
      <c r="CB13" s="94" t="str">
        <f>IF(BZ13="","Remplir la colonne BZ",IF(BZ13&gt;0,MAX(0,MIN($V$8,BZ13-CA13)),$V$8))</f>
        <v>Remplir la colonne BZ</v>
      </c>
      <c r="CC13" s="264" t="str">
        <f t="shared" ref="CC13:CC76" si="6">IF($I13="","Remplir la colonne I",IF($I13&lt;DATE(2022,7,1),0,IF($M13="oui",IF(BZ13-$C$5-$V$7*1.3&lt;0,0,BZ13-$C$5-$V$7*1.3),IF(BZ13-$V$7*1.3&lt;0,0,BZ13-$V$7*1.3))))</f>
        <v>Remplir la colonne I</v>
      </c>
      <c r="CD13" s="102" t="s">
        <v>64</v>
      </c>
      <c r="CE13" s="60" t="str">
        <f>IFERROR(BY13*(CB13+0.75*CC13)*(1+$N13),"Remplir les termes C, P et TVA")</f>
        <v>Remplir les termes C, P et TVA</v>
      </c>
      <c r="CF13" s="61" t="str">
        <f t="shared" ref="CF13:CF76" si="7">IFERROR(IF(ISBLANK(A13),"REMPLIR TYPE DE CLIENT",IF(O13="oui",SUM(periode2four),"Attestation sur honneur NON")),0)</f>
        <v>REMPLIR TYPE DE CLIENT</v>
      </c>
      <c r="CG13" s="107" t="str">
        <f>IFERROR(CF13/100,"Montant total de l'aide demandée non indiqué")</f>
        <v>Montant total de l'aide demandée non indiqué</v>
      </c>
    </row>
    <row r="14" spans="1:90" customFormat="1" x14ac:dyDescent="0.25">
      <c r="A14" s="50"/>
      <c r="B14" s="111"/>
      <c r="C14" s="111"/>
      <c r="D14" s="111"/>
      <c r="E14" s="111"/>
      <c r="F14" s="111"/>
      <c r="G14" s="162"/>
      <c r="H14" s="151"/>
      <c r="I14" s="295"/>
      <c r="J14" s="152"/>
      <c r="K14" s="153"/>
      <c r="L14" s="169"/>
      <c r="M14" s="39"/>
      <c r="N14" s="199"/>
      <c r="O14" s="39"/>
      <c r="P14" s="25"/>
      <c r="Q14" s="200">
        <f t="shared" ref="Q14:Q77" si="8">IF(P14&lt;80%,P14,100%)</f>
        <v>0</v>
      </c>
      <c r="R14" s="52"/>
      <c r="S14" s="46" t="s">
        <v>64</v>
      </c>
      <c r="T14" s="56"/>
      <c r="U14" s="48" t="s">
        <v>64</v>
      </c>
      <c r="V14" s="175" t="str">
        <f t="shared" ref="V14:V77" si="9">IF(AND(R14&lt;&gt;"",T14&lt;&gt;""),"Remplir QUE la colonne R ou T",IF(R14&lt;&gt;"",R14*$Q14,IF(T14&lt;&gt;"",T14*$Q14,"Remplir la colonne R ou T")))</f>
        <v>Remplir la colonne R ou T</v>
      </c>
      <c r="W14" s="178"/>
      <c r="X14" s="282" t="str">
        <f t="shared" ref="X14:X77" si="10">IF($M14="Oui",$C$4,IF($M14="Non",$C$6,"Remplir la colonne M"))</f>
        <v>Remplir la colonne M</v>
      </c>
      <c r="Y14" s="99" t="str">
        <f t="shared" ref="Y14:Y77" si="11">IF(W14="","Remplir la colonne W",IF(W14&gt;0,MAX(0,MIN($Q$8,W14-X14)),$Q$8))</f>
        <v>Remplir la colonne W</v>
      </c>
      <c r="Z14" s="297" t="str">
        <f>IF($I14="","Remplir la colonne I",IF($I14&lt;DATE(2022,7,1),0,IF($M14="oui",IF(W14-$C$5-$Q$7*1.3&lt;0,0,W14-$C$5-$Q$7*1.3),IF(W14-$Q$7*1.3&lt;0,0,W14-$Q$7*1.3))))</f>
        <v>Remplir la colonne I</v>
      </c>
      <c r="AA14" s="84" t="s">
        <v>64</v>
      </c>
      <c r="AB14" s="60" t="str">
        <f t="shared" ref="AB14:AB77" si="12">IFERROR(V14*(Y14+0.75*Z14)*(1+$N14),"Remplir les termes C, P et TVA")</f>
        <v>Remplir les termes C, P et TVA</v>
      </c>
      <c r="AC14" s="52"/>
      <c r="AD14" s="46" t="s">
        <v>64</v>
      </c>
      <c r="AE14" s="56"/>
      <c r="AF14" s="48" t="s">
        <v>64</v>
      </c>
      <c r="AG14" s="175" t="str">
        <f t="shared" ref="AG14:AG77" si="13">IF(AND(AC14&lt;&gt;"",AE14&lt;&gt;""),"Remplir QUE la colonne AC ou AE",IF(AC14&lt;&gt;"",AC14*$Q14,IF(AE14&lt;&gt;"",AE14*$Q14,"Remplir la colonne AC ou AE")))</f>
        <v>Remplir la colonne AC ou AE</v>
      </c>
      <c r="AH14" s="178"/>
      <c r="AI14" s="311" t="str">
        <f>IF($M14="Oui",$C$4,IF($M14="Non",$C$6,"Remplir la colonne M"))</f>
        <v>Remplir la colonne M</v>
      </c>
      <c r="AJ14" s="179" t="str">
        <f t="shared" ref="AJ14:AJ77" si="14">IF(AH14="","Remplir la colonne AH",IF(AH14&gt;0,MAX(0,MIN($R$8,AH14-AI14)),$R$8))</f>
        <v>Remplir la colonne AH</v>
      </c>
      <c r="AK14" s="297" t="str">
        <f t="shared" si="2"/>
        <v>Remplir la colonne I</v>
      </c>
      <c r="AL14" s="84" t="s">
        <v>64</v>
      </c>
      <c r="AM14" s="60" t="str">
        <f>IFERROR(AG14*(AJ14+0.75*AK14)*(1+$N14),"Remplir les termes C, P et TVA")</f>
        <v>Remplir les termes C, P et TVA</v>
      </c>
      <c r="AN14" s="52"/>
      <c r="AO14" s="46" t="s">
        <v>64</v>
      </c>
      <c r="AP14" s="56"/>
      <c r="AQ14" s="48" t="s">
        <v>64</v>
      </c>
      <c r="AR14" s="175" t="str">
        <f t="shared" ref="AR14:AR77" si="15">IF(AND(AN14&lt;&gt;"",AP14&lt;&gt;""),"Remplir QUE la colonne AN ou AP",IF(AN14&lt;&gt;"",AN14*$Q14,IF(AP14&lt;&gt;"",AP14*$Q14,"Remplir la colonne AN ou AP")))</f>
        <v>Remplir la colonne AN ou AP</v>
      </c>
      <c r="AS14" s="178"/>
      <c r="AT14" s="282" t="str">
        <f>IF($M14="Oui",$C$4,IF($M14="Non",$C$6,"Remplir la colonne M"))</f>
        <v>Remplir la colonne M</v>
      </c>
      <c r="AU14" s="179" t="str">
        <f t="shared" ref="AU14:AU77" si="16">IF(AS14="","Remplir la colonne AS",IF(AS14&gt;0,MAX(0,MIN($S$8,AS14-AT14)),$S$8))</f>
        <v>Remplir la colonne AS</v>
      </c>
      <c r="AV14" s="263" t="str">
        <f t="shared" si="3"/>
        <v>Remplir la colonne I</v>
      </c>
      <c r="AW14" s="84" t="s">
        <v>64</v>
      </c>
      <c r="AX14" s="60" t="str">
        <f>IFERROR(AR14*(AU14+0.75*AV14)*(1+$N14),"Remplir les termes C, P et TVA")</f>
        <v>Remplir les termes C, P et TVA</v>
      </c>
      <c r="AY14" s="52"/>
      <c r="AZ14" s="46" t="s">
        <v>64</v>
      </c>
      <c r="BA14" s="56"/>
      <c r="BB14" s="48" t="s">
        <v>64</v>
      </c>
      <c r="BC14" s="175" t="str">
        <f t="shared" ref="BC14:BC77" si="17">IF(AND(AY14&lt;&gt;"",BA14&lt;&gt;""),"Remplir QUE la colonne AY ou BA",IF(AY14&lt;&gt;"",AY14*$Q14,IF(BA14&lt;&gt;"",BA14*$Q14,"Remplir la colonne AY ou BA")))</f>
        <v>Remplir la colonne AY ou BA</v>
      </c>
      <c r="BD14" s="178"/>
      <c r="BE14" s="311" t="str">
        <f>IF($M14="Oui",$C$4,IF($M14="Non",$C$6,"Remplir la colonne M"))</f>
        <v>Remplir la colonne M</v>
      </c>
      <c r="BF14" s="179" t="str">
        <f t="shared" ref="BF14:BF77" si="18">IF(BD14="","Remplir la colonne BD",IF(BD14&gt;0,MAX(0,MIN($T$8,BD14-BE14)),$T$8))</f>
        <v>Remplir la colonne BD</v>
      </c>
      <c r="BG14" s="263" t="str">
        <f t="shared" si="4"/>
        <v>Remplir la colonne I</v>
      </c>
      <c r="BH14" s="84" t="s">
        <v>64</v>
      </c>
      <c r="BI14" s="60" t="str">
        <f t="shared" ref="BI14:BI77" si="19">IFERROR(BC14*(BF14+0.75*BG14)*(1+$N14),"Remplir les termes C, P et TVA")</f>
        <v>Remplir les termes C, P et TVA</v>
      </c>
      <c r="BJ14" s="52"/>
      <c r="BK14" s="46" t="s">
        <v>64</v>
      </c>
      <c r="BL14" s="56"/>
      <c r="BM14" s="48" t="s">
        <v>64</v>
      </c>
      <c r="BN14" s="175" t="str">
        <f t="shared" ref="BN14:BN77" si="20">IF(AND(BJ14&lt;&gt;"",BL14&lt;&gt;""),"Remplir QUE la colonne BJ ou BL",IF(BJ14&lt;&gt;"",BJ14*$Q14,IF(BL14&lt;&gt;"",BL14*$Q14,"Remplir la colonne BJ ou BL")))</f>
        <v>Remplir la colonne BJ ou BL</v>
      </c>
      <c r="BO14" s="178"/>
      <c r="BP14" s="311" t="str">
        <f>IF($M14="Oui",$C$4,IF($M14="Non",$C$6,"Remplir la colonne M"))</f>
        <v>Remplir la colonne M</v>
      </c>
      <c r="BQ14" s="179" t="str">
        <f t="shared" ref="BQ14:BQ77" si="21">IF(BO14="","Remplir la colonne BO",IF(BO14&gt;0,MAX(0,MIN($U$8,BO14-BP14)),$U$8))</f>
        <v>Remplir la colonne BO</v>
      </c>
      <c r="BR14" s="263" t="str">
        <f t="shared" si="5"/>
        <v>Remplir la colonne I</v>
      </c>
      <c r="BS14" s="84" t="s">
        <v>64</v>
      </c>
      <c r="BT14" s="60" t="str">
        <f t="shared" ref="BT14:BT77" si="22">IFERROR(BN14*(BQ14+0.75*BR14)*(1+$N14),"Remplir les termes C, P et TVA")</f>
        <v>Remplir les termes C, P et TVA</v>
      </c>
      <c r="BU14" s="52"/>
      <c r="BV14" s="46" t="s">
        <v>64</v>
      </c>
      <c r="BW14" s="56"/>
      <c r="BX14" s="48" t="s">
        <v>64</v>
      </c>
      <c r="BY14" s="175" t="str">
        <f t="shared" ref="BY14:BY77" si="23">IF(AND(BU14&lt;&gt;"",BW14&lt;&gt;""),"Remplir QUE la colonne BU ou BW",IF(BU14&lt;&gt;"",BU14*$Q14,IF(BW14&lt;&gt;"",BW14*$Q14,"Remplir la colonne BU ou BW")))</f>
        <v>Remplir la colonne BU ou BW</v>
      </c>
      <c r="BZ14" s="178"/>
      <c r="CA14" s="282" t="str">
        <f>IF($M14="Oui",$C$4,IF($M14="Non",$C$6,"Remplir la colonne M"))</f>
        <v>Remplir la colonne M</v>
      </c>
      <c r="CB14" s="99" t="str">
        <f t="shared" ref="CB14:CB77" si="24">IF(BZ14="","Remplir la colonne BZ",IF(BZ14&gt;0,MAX(0,MIN($V$8,BZ14-CA14)),$V$8))</f>
        <v>Remplir la colonne BZ</v>
      </c>
      <c r="CC14" s="297" t="str">
        <f t="shared" si="6"/>
        <v>Remplir la colonne I</v>
      </c>
      <c r="CD14" s="84" t="s">
        <v>64</v>
      </c>
      <c r="CE14" s="60" t="str">
        <f t="shared" ref="CE14:CE77" si="25">IFERROR(BY14*(CB14+0.75*CC14)*(1+$N14),"Remplir les termes C, P et TVA")</f>
        <v>Remplir les termes C, P et TVA</v>
      </c>
      <c r="CF14" s="61" t="str">
        <f t="shared" si="7"/>
        <v>REMPLIR TYPE DE CLIENT</v>
      </c>
      <c r="CG14" s="107" t="str">
        <f t="shared" ref="CG14:CG77" si="26">IFERROR(CF14/100,"Montant total de l'aide demandée non indiqué")</f>
        <v>Montant total de l'aide demandée non indiqué</v>
      </c>
    </row>
    <row r="15" spans="1:90" customFormat="1" ht="15.75" thickBot="1" x14ac:dyDescent="0.3">
      <c r="A15" s="50"/>
      <c r="B15" s="111"/>
      <c r="C15" s="111"/>
      <c r="D15" s="111"/>
      <c r="E15" s="111"/>
      <c r="F15" s="111"/>
      <c r="G15" s="162"/>
      <c r="H15" s="151"/>
      <c r="I15" s="295"/>
      <c r="J15" s="152"/>
      <c r="K15" s="153"/>
      <c r="L15" s="169"/>
      <c r="M15" s="39"/>
      <c r="N15" s="199"/>
      <c r="O15" s="39"/>
      <c r="P15" s="25"/>
      <c r="Q15" s="200">
        <f t="shared" si="8"/>
        <v>0</v>
      </c>
      <c r="R15" s="52"/>
      <c r="S15" s="46" t="s">
        <v>64</v>
      </c>
      <c r="T15" s="56"/>
      <c r="U15" s="69" t="s">
        <v>64</v>
      </c>
      <c r="V15" s="175" t="str">
        <f t="shared" si="9"/>
        <v>Remplir la colonne R ou T</v>
      </c>
      <c r="W15" s="178"/>
      <c r="X15" s="282" t="str">
        <f t="shared" si="10"/>
        <v>Remplir la colonne M</v>
      </c>
      <c r="Y15" s="99" t="str">
        <f t="shared" si="11"/>
        <v>Remplir la colonne W</v>
      </c>
      <c r="Z15" s="297" t="str">
        <f t="shared" ref="Z15:Z78" si="27">IF($I15="","Remplir la colonne I",IF($I15&lt;DATE(2022,7,1),0,IF($M15="oui",IF(W15-$C$5-$Q$7*1.3&lt;0,0,W15-$C$5-$Q$7*1.3),IF(W15-$Q$7*1.3&lt;0,0,W15-$Q$7*1.3))))</f>
        <v>Remplir la colonne I</v>
      </c>
      <c r="AA15" s="84" t="s">
        <v>64</v>
      </c>
      <c r="AB15" s="60" t="str">
        <f t="shared" si="12"/>
        <v>Remplir les termes C, P et TVA</v>
      </c>
      <c r="AC15" s="52"/>
      <c r="AD15" s="46" t="s">
        <v>64</v>
      </c>
      <c r="AE15" s="56"/>
      <c r="AF15" s="69" t="s">
        <v>64</v>
      </c>
      <c r="AG15" s="175" t="str">
        <f t="shared" si="13"/>
        <v>Remplir la colonne AC ou AE</v>
      </c>
      <c r="AH15" s="178"/>
      <c r="AI15" s="311" t="str">
        <f t="shared" ref="AI15:AI78" si="28">IF($M15="Oui",$C$4,IF($M15="Non",$C$6,"Remplir la colonne M"))</f>
        <v>Remplir la colonne M</v>
      </c>
      <c r="AJ15" s="179" t="str">
        <f t="shared" si="14"/>
        <v>Remplir la colonne AH</v>
      </c>
      <c r="AK15" s="297" t="str">
        <f t="shared" si="2"/>
        <v>Remplir la colonne I</v>
      </c>
      <c r="AL15" s="84" t="s">
        <v>64</v>
      </c>
      <c r="AM15" s="60" t="str">
        <f t="shared" ref="AM15:AM78" si="29">IFERROR(AG15*(AJ15+0.75*AK15)*(1+$N15),"Remplir les termes C, P et TVA")</f>
        <v>Remplir les termes C, P et TVA</v>
      </c>
      <c r="AN15" s="52"/>
      <c r="AO15" s="46" t="s">
        <v>64</v>
      </c>
      <c r="AP15" s="56"/>
      <c r="AQ15" s="69" t="s">
        <v>64</v>
      </c>
      <c r="AR15" s="175" t="str">
        <f t="shared" si="15"/>
        <v>Remplir la colonne AN ou AP</v>
      </c>
      <c r="AS15" s="178"/>
      <c r="AT15" s="282" t="str">
        <f t="shared" ref="AT15:AT78" si="30">IF($M15="Oui",$C$4,IF($M15="Non",$C$6,"Remplir la colonne M"))</f>
        <v>Remplir la colonne M</v>
      </c>
      <c r="AU15" s="179" t="str">
        <f t="shared" si="16"/>
        <v>Remplir la colonne AS</v>
      </c>
      <c r="AV15" s="263" t="str">
        <f t="shared" si="3"/>
        <v>Remplir la colonne I</v>
      </c>
      <c r="AW15" s="84" t="s">
        <v>64</v>
      </c>
      <c r="AX15" s="60" t="str">
        <f t="shared" ref="AX15:AX78" si="31">IFERROR(AR15*(AU15+0.75*AV15)*(1+$N15),"Remplir les termes C, P et TVA")</f>
        <v>Remplir les termes C, P et TVA</v>
      </c>
      <c r="AY15" s="52"/>
      <c r="AZ15" s="46" t="s">
        <v>64</v>
      </c>
      <c r="BA15" s="56"/>
      <c r="BB15" s="69" t="s">
        <v>64</v>
      </c>
      <c r="BC15" s="175" t="str">
        <f t="shared" si="17"/>
        <v>Remplir la colonne AY ou BA</v>
      </c>
      <c r="BD15" s="178"/>
      <c r="BE15" s="311" t="str">
        <f t="shared" ref="BE15:BE78" si="32">IF($M15="Oui",$C$4,IF($M15="Non",$C$6,"Remplir la colonne M"))</f>
        <v>Remplir la colonne M</v>
      </c>
      <c r="BF15" s="179" t="str">
        <f t="shared" si="18"/>
        <v>Remplir la colonne BD</v>
      </c>
      <c r="BG15" s="263" t="str">
        <f t="shared" si="4"/>
        <v>Remplir la colonne I</v>
      </c>
      <c r="BH15" s="84" t="s">
        <v>64</v>
      </c>
      <c r="BI15" s="60" t="str">
        <f t="shared" si="19"/>
        <v>Remplir les termes C, P et TVA</v>
      </c>
      <c r="BJ15" s="52"/>
      <c r="BK15" s="46" t="s">
        <v>64</v>
      </c>
      <c r="BL15" s="56"/>
      <c r="BM15" s="69" t="s">
        <v>64</v>
      </c>
      <c r="BN15" s="175" t="str">
        <f t="shared" si="20"/>
        <v>Remplir la colonne BJ ou BL</v>
      </c>
      <c r="BO15" s="178"/>
      <c r="BP15" s="311" t="str">
        <f t="shared" ref="BP15:BP78" si="33">IF($M15="Oui",$C$4,IF($M15="Non",$C$6,"Remplir la colonne M"))</f>
        <v>Remplir la colonne M</v>
      </c>
      <c r="BQ15" s="179" t="str">
        <f t="shared" si="21"/>
        <v>Remplir la colonne BO</v>
      </c>
      <c r="BR15" s="263" t="str">
        <f t="shared" si="5"/>
        <v>Remplir la colonne I</v>
      </c>
      <c r="BS15" s="84" t="s">
        <v>64</v>
      </c>
      <c r="BT15" s="60" t="str">
        <f t="shared" si="22"/>
        <v>Remplir les termes C, P et TVA</v>
      </c>
      <c r="BU15" s="52"/>
      <c r="BV15" s="46" t="s">
        <v>64</v>
      </c>
      <c r="BW15" s="56"/>
      <c r="BX15" s="69" t="s">
        <v>64</v>
      </c>
      <c r="BY15" s="175" t="str">
        <f t="shared" si="23"/>
        <v>Remplir la colonne BU ou BW</v>
      </c>
      <c r="BZ15" s="178"/>
      <c r="CA15" s="282" t="str">
        <f t="shared" ref="CA15:CA78" si="34">IF($M15="Oui",$C$4,IF($M15="Non",$C$6,"Remplir la colonne M"))</f>
        <v>Remplir la colonne M</v>
      </c>
      <c r="CB15" s="99" t="str">
        <f t="shared" si="24"/>
        <v>Remplir la colonne BZ</v>
      </c>
      <c r="CC15" s="297" t="str">
        <f t="shared" si="6"/>
        <v>Remplir la colonne I</v>
      </c>
      <c r="CD15" s="84" t="s">
        <v>64</v>
      </c>
      <c r="CE15" s="60" t="str">
        <f t="shared" si="25"/>
        <v>Remplir les termes C, P et TVA</v>
      </c>
      <c r="CF15" s="61" t="str">
        <f t="shared" si="7"/>
        <v>REMPLIR TYPE DE CLIENT</v>
      </c>
      <c r="CG15" s="107" t="str">
        <f t="shared" si="26"/>
        <v>Montant total de l'aide demandée non indiqué</v>
      </c>
    </row>
    <row r="16" spans="1:90" customFormat="1" ht="15.75" thickBot="1" x14ac:dyDescent="0.3">
      <c r="A16" s="50"/>
      <c r="B16" s="111"/>
      <c r="C16" s="111"/>
      <c r="D16" s="111"/>
      <c r="E16" s="111"/>
      <c r="F16" s="111"/>
      <c r="G16" s="162"/>
      <c r="H16" s="151"/>
      <c r="I16" s="295"/>
      <c r="J16" s="152"/>
      <c r="K16" s="153"/>
      <c r="L16" s="169"/>
      <c r="M16" s="39"/>
      <c r="N16" s="199"/>
      <c r="O16" s="39"/>
      <c r="P16" s="25"/>
      <c r="Q16" s="200">
        <f t="shared" si="8"/>
        <v>0</v>
      </c>
      <c r="R16" s="52"/>
      <c r="S16" s="46" t="s">
        <v>64</v>
      </c>
      <c r="T16" s="56"/>
      <c r="U16" s="308" t="s">
        <v>64</v>
      </c>
      <c r="V16" s="175" t="str">
        <f t="shared" si="9"/>
        <v>Remplir la colonne R ou T</v>
      </c>
      <c r="W16" s="178"/>
      <c r="X16" s="282" t="str">
        <f t="shared" si="10"/>
        <v>Remplir la colonne M</v>
      </c>
      <c r="Y16" s="99" t="str">
        <f t="shared" si="11"/>
        <v>Remplir la colonne W</v>
      </c>
      <c r="Z16" s="297" t="str">
        <f t="shared" si="27"/>
        <v>Remplir la colonne I</v>
      </c>
      <c r="AA16" s="84" t="s">
        <v>64</v>
      </c>
      <c r="AB16" s="60" t="str">
        <f t="shared" si="12"/>
        <v>Remplir les termes C, P et TVA</v>
      </c>
      <c r="AC16" s="52"/>
      <c r="AD16" s="46" t="s">
        <v>64</v>
      </c>
      <c r="AE16" s="56"/>
      <c r="AF16" s="68" t="s">
        <v>64</v>
      </c>
      <c r="AG16" s="175" t="str">
        <f t="shared" si="13"/>
        <v>Remplir la colonne AC ou AE</v>
      </c>
      <c r="AH16" s="178"/>
      <c r="AI16" s="311" t="str">
        <f t="shared" si="28"/>
        <v>Remplir la colonne M</v>
      </c>
      <c r="AJ16" s="179" t="str">
        <f t="shared" si="14"/>
        <v>Remplir la colonne AH</v>
      </c>
      <c r="AK16" s="297" t="str">
        <f t="shared" si="2"/>
        <v>Remplir la colonne I</v>
      </c>
      <c r="AL16" s="84" t="s">
        <v>64</v>
      </c>
      <c r="AM16" s="60" t="str">
        <f t="shared" si="29"/>
        <v>Remplir les termes C, P et TVA</v>
      </c>
      <c r="AN16" s="52"/>
      <c r="AO16" s="46" t="s">
        <v>64</v>
      </c>
      <c r="AP16" s="56"/>
      <c r="AQ16" s="68" t="s">
        <v>64</v>
      </c>
      <c r="AR16" s="175" t="str">
        <f t="shared" si="15"/>
        <v>Remplir la colonne AN ou AP</v>
      </c>
      <c r="AS16" s="178"/>
      <c r="AT16" s="282" t="str">
        <f t="shared" si="30"/>
        <v>Remplir la colonne M</v>
      </c>
      <c r="AU16" s="179" t="str">
        <f t="shared" si="16"/>
        <v>Remplir la colonne AS</v>
      </c>
      <c r="AV16" s="263" t="str">
        <f t="shared" si="3"/>
        <v>Remplir la colonne I</v>
      </c>
      <c r="AW16" s="84" t="s">
        <v>64</v>
      </c>
      <c r="AX16" s="60" t="str">
        <f t="shared" si="31"/>
        <v>Remplir les termes C, P et TVA</v>
      </c>
      <c r="AY16" s="52"/>
      <c r="AZ16" s="46" t="s">
        <v>64</v>
      </c>
      <c r="BA16" s="56"/>
      <c r="BB16" s="68" t="s">
        <v>64</v>
      </c>
      <c r="BC16" s="175" t="str">
        <f t="shared" si="17"/>
        <v>Remplir la colonne AY ou BA</v>
      </c>
      <c r="BD16" s="178"/>
      <c r="BE16" s="311" t="str">
        <f t="shared" si="32"/>
        <v>Remplir la colonne M</v>
      </c>
      <c r="BF16" s="179" t="str">
        <f t="shared" si="18"/>
        <v>Remplir la colonne BD</v>
      </c>
      <c r="BG16" s="263" t="str">
        <f t="shared" si="4"/>
        <v>Remplir la colonne I</v>
      </c>
      <c r="BH16" s="84" t="s">
        <v>64</v>
      </c>
      <c r="BI16" s="60" t="str">
        <f t="shared" si="19"/>
        <v>Remplir les termes C, P et TVA</v>
      </c>
      <c r="BJ16" s="52"/>
      <c r="BK16" s="46" t="s">
        <v>64</v>
      </c>
      <c r="BL16" s="56"/>
      <c r="BM16" s="68" t="s">
        <v>64</v>
      </c>
      <c r="BN16" s="175" t="str">
        <f t="shared" si="20"/>
        <v>Remplir la colonne BJ ou BL</v>
      </c>
      <c r="BO16" s="178"/>
      <c r="BP16" s="311" t="str">
        <f t="shared" si="33"/>
        <v>Remplir la colonne M</v>
      </c>
      <c r="BQ16" s="179" t="str">
        <f t="shared" si="21"/>
        <v>Remplir la colonne BO</v>
      </c>
      <c r="BR16" s="263" t="str">
        <f t="shared" si="5"/>
        <v>Remplir la colonne I</v>
      </c>
      <c r="BS16" s="84" t="s">
        <v>64</v>
      </c>
      <c r="BT16" s="60" t="str">
        <f t="shared" si="22"/>
        <v>Remplir les termes C, P et TVA</v>
      </c>
      <c r="BU16" s="52"/>
      <c r="BV16" s="46" t="s">
        <v>64</v>
      </c>
      <c r="BW16" s="56"/>
      <c r="BX16" s="308" t="s">
        <v>64</v>
      </c>
      <c r="BY16" s="175" t="str">
        <f t="shared" si="23"/>
        <v>Remplir la colonne BU ou BW</v>
      </c>
      <c r="BZ16" s="178"/>
      <c r="CA16" s="282" t="str">
        <f t="shared" si="34"/>
        <v>Remplir la colonne M</v>
      </c>
      <c r="CB16" s="99" t="str">
        <f t="shared" si="24"/>
        <v>Remplir la colonne BZ</v>
      </c>
      <c r="CC16" s="297" t="str">
        <f t="shared" si="6"/>
        <v>Remplir la colonne I</v>
      </c>
      <c r="CD16" s="84" t="s">
        <v>64</v>
      </c>
      <c r="CE16" s="60" t="str">
        <f t="shared" si="25"/>
        <v>Remplir les termes C, P et TVA</v>
      </c>
      <c r="CF16" s="61" t="str">
        <f t="shared" si="7"/>
        <v>REMPLIR TYPE DE CLIENT</v>
      </c>
      <c r="CG16" s="107" t="str">
        <f t="shared" si="26"/>
        <v>Montant total de l'aide demandée non indiqué</v>
      </c>
    </row>
    <row r="17" spans="1:90" customFormat="1" x14ac:dyDescent="0.25">
      <c r="A17" s="50"/>
      <c r="B17" s="111"/>
      <c r="C17" s="111"/>
      <c r="D17" s="111"/>
      <c r="E17" s="111"/>
      <c r="F17" s="111"/>
      <c r="G17" s="162"/>
      <c r="H17" s="151"/>
      <c r="I17" s="295"/>
      <c r="J17" s="152"/>
      <c r="K17" s="153"/>
      <c r="L17" s="169"/>
      <c r="M17" s="39"/>
      <c r="N17" s="199"/>
      <c r="O17" s="39"/>
      <c r="P17" s="25"/>
      <c r="Q17" s="200">
        <f t="shared" si="8"/>
        <v>0</v>
      </c>
      <c r="R17" s="55"/>
      <c r="S17" s="46" t="s">
        <v>64</v>
      </c>
      <c r="T17" s="56"/>
      <c r="U17" s="48" t="s">
        <v>64</v>
      </c>
      <c r="V17" s="175" t="str">
        <f t="shared" si="9"/>
        <v>Remplir la colonne R ou T</v>
      </c>
      <c r="W17" s="178"/>
      <c r="X17" s="282" t="str">
        <f t="shared" si="10"/>
        <v>Remplir la colonne M</v>
      </c>
      <c r="Y17" s="99" t="str">
        <f t="shared" si="11"/>
        <v>Remplir la colonne W</v>
      </c>
      <c r="Z17" s="297" t="str">
        <f t="shared" si="27"/>
        <v>Remplir la colonne I</v>
      </c>
      <c r="AA17" s="84" t="s">
        <v>64</v>
      </c>
      <c r="AB17" s="60" t="str">
        <f t="shared" si="12"/>
        <v>Remplir les termes C, P et TVA</v>
      </c>
      <c r="AC17" s="55"/>
      <c r="AD17" s="46" t="s">
        <v>64</v>
      </c>
      <c r="AE17" s="56"/>
      <c r="AF17" s="47" t="s">
        <v>64</v>
      </c>
      <c r="AG17" s="175" t="str">
        <f t="shared" si="13"/>
        <v>Remplir la colonne AC ou AE</v>
      </c>
      <c r="AH17" s="178"/>
      <c r="AI17" s="311" t="str">
        <f t="shared" si="28"/>
        <v>Remplir la colonne M</v>
      </c>
      <c r="AJ17" s="179" t="str">
        <f t="shared" si="14"/>
        <v>Remplir la colonne AH</v>
      </c>
      <c r="AK17" s="297" t="str">
        <f t="shared" si="2"/>
        <v>Remplir la colonne I</v>
      </c>
      <c r="AL17" s="84" t="s">
        <v>64</v>
      </c>
      <c r="AM17" s="60" t="str">
        <f t="shared" si="29"/>
        <v>Remplir les termes C, P et TVA</v>
      </c>
      <c r="AN17" s="55"/>
      <c r="AO17" s="46" t="s">
        <v>64</v>
      </c>
      <c r="AP17" s="56"/>
      <c r="AQ17" s="47" t="s">
        <v>64</v>
      </c>
      <c r="AR17" s="175" t="str">
        <f t="shared" si="15"/>
        <v>Remplir la colonne AN ou AP</v>
      </c>
      <c r="AS17" s="178"/>
      <c r="AT17" s="282" t="str">
        <f t="shared" si="30"/>
        <v>Remplir la colonne M</v>
      </c>
      <c r="AU17" s="179" t="str">
        <f t="shared" si="16"/>
        <v>Remplir la colonne AS</v>
      </c>
      <c r="AV17" s="263" t="str">
        <f t="shared" si="3"/>
        <v>Remplir la colonne I</v>
      </c>
      <c r="AW17" s="84" t="s">
        <v>64</v>
      </c>
      <c r="AX17" s="60" t="str">
        <f t="shared" si="31"/>
        <v>Remplir les termes C, P et TVA</v>
      </c>
      <c r="AY17" s="55"/>
      <c r="AZ17" s="46" t="s">
        <v>64</v>
      </c>
      <c r="BA17" s="56"/>
      <c r="BB17" s="47" t="s">
        <v>64</v>
      </c>
      <c r="BC17" s="175" t="str">
        <f t="shared" si="17"/>
        <v>Remplir la colonne AY ou BA</v>
      </c>
      <c r="BD17" s="178"/>
      <c r="BE17" s="311" t="str">
        <f t="shared" si="32"/>
        <v>Remplir la colonne M</v>
      </c>
      <c r="BF17" s="179" t="str">
        <f t="shared" si="18"/>
        <v>Remplir la colonne BD</v>
      </c>
      <c r="BG17" s="263" t="str">
        <f t="shared" si="4"/>
        <v>Remplir la colonne I</v>
      </c>
      <c r="BH17" s="84" t="s">
        <v>64</v>
      </c>
      <c r="BI17" s="60" t="str">
        <f t="shared" si="19"/>
        <v>Remplir les termes C, P et TVA</v>
      </c>
      <c r="BJ17" s="55"/>
      <c r="BK17" s="46" t="s">
        <v>64</v>
      </c>
      <c r="BL17" s="56"/>
      <c r="BM17" s="47" t="s">
        <v>64</v>
      </c>
      <c r="BN17" s="175" t="str">
        <f t="shared" si="20"/>
        <v>Remplir la colonne BJ ou BL</v>
      </c>
      <c r="BO17" s="178"/>
      <c r="BP17" s="311" t="str">
        <f t="shared" si="33"/>
        <v>Remplir la colonne M</v>
      </c>
      <c r="BQ17" s="179" t="str">
        <f t="shared" si="21"/>
        <v>Remplir la colonne BO</v>
      </c>
      <c r="BR17" s="263" t="str">
        <f t="shared" si="5"/>
        <v>Remplir la colonne I</v>
      </c>
      <c r="BS17" s="84" t="s">
        <v>64</v>
      </c>
      <c r="BT17" s="60" t="str">
        <f t="shared" si="22"/>
        <v>Remplir les termes C, P et TVA</v>
      </c>
      <c r="BU17" s="55"/>
      <c r="BV17" s="46" t="s">
        <v>64</v>
      </c>
      <c r="BW17" s="56"/>
      <c r="BX17" s="48" t="s">
        <v>64</v>
      </c>
      <c r="BY17" s="175" t="str">
        <f t="shared" si="23"/>
        <v>Remplir la colonne BU ou BW</v>
      </c>
      <c r="BZ17" s="178"/>
      <c r="CA17" s="282" t="str">
        <f t="shared" si="34"/>
        <v>Remplir la colonne M</v>
      </c>
      <c r="CB17" s="99" t="str">
        <f t="shared" si="24"/>
        <v>Remplir la colonne BZ</v>
      </c>
      <c r="CC17" s="297" t="str">
        <f t="shared" si="6"/>
        <v>Remplir la colonne I</v>
      </c>
      <c r="CD17" s="84" t="s">
        <v>64</v>
      </c>
      <c r="CE17" s="60" t="str">
        <f t="shared" si="25"/>
        <v>Remplir les termes C, P et TVA</v>
      </c>
      <c r="CF17" s="61" t="str">
        <f t="shared" si="7"/>
        <v>REMPLIR TYPE DE CLIENT</v>
      </c>
      <c r="CG17" s="107" t="str">
        <f t="shared" si="26"/>
        <v>Montant total de l'aide demandée non indiqué</v>
      </c>
    </row>
    <row r="18" spans="1:90" customFormat="1" x14ac:dyDescent="0.25">
      <c r="A18" s="50"/>
      <c r="B18" s="111"/>
      <c r="C18" s="111"/>
      <c r="D18" s="111"/>
      <c r="E18" s="111"/>
      <c r="F18" s="111"/>
      <c r="G18" s="162"/>
      <c r="H18" s="151"/>
      <c r="I18" s="295"/>
      <c r="J18" s="152"/>
      <c r="K18" s="153"/>
      <c r="L18" s="169"/>
      <c r="M18" s="39"/>
      <c r="N18" s="199"/>
      <c r="O18" s="39"/>
      <c r="P18" s="25"/>
      <c r="Q18" s="200">
        <f t="shared" si="8"/>
        <v>0</v>
      </c>
      <c r="R18" s="55"/>
      <c r="S18" s="46" t="s">
        <v>64</v>
      </c>
      <c r="T18" s="104"/>
      <c r="U18" s="48" t="s">
        <v>64</v>
      </c>
      <c r="V18" s="175" t="str">
        <f t="shared" si="9"/>
        <v>Remplir la colonne R ou T</v>
      </c>
      <c r="W18" s="178"/>
      <c r="X18" s="282" t="str">
        <f t="shared" si="10"/>
        <v>Remplir la colonne M</v>
      </c>
      <c r="Y18" s="99" t="str">
        <f t="shared" si="11"/>
        <v>Remplir la colonne W</v>
      </c>
      <c r="Z18" s="297" t="str">
        <f t="shared" si="27"/>
        <v>Remplir la colonne I</v>
      </c>
      <c r="AA18" s="84" t="s">
        <v>64</v>
      </c>
      <c r="AB18" s="60" t="str">
        <f t="shared" si="12"/>
        <v>Remplir les termes C, P et TVA</v>
      </c>
      <c r="AC18" s="55"/>
      <c r="AD18" s="46" t="s">
        <v>64</v>
      </c>
      <c r="AE18" s="104"/>
      <c r="AF18" s="48" t="s">
        <v>64</v>
      </c>
      <c r="AG18" s="175" t="str">
        <f t="shared" si="13"/>
        <v>Remplir la colonne AC ou AE</v>
      </c>
      <c r="AH18" s="178"/>
      <c r="AI18" s="311" t="str">
        <f t="shared" si="28"/>
        <v>Remplir la colonne M</v>
      </c>
      <c r="AJ18" s="179" t="str">
        <f t="shared" si="14"/>
        <v>Remplir la colonne AH</v>
      </c>
      <c r="AK18" s="297" t="str">
        <f t="shared" si="2"/>
        <v>Remplir la colonne I</v>
      </c>
      <c r="AL18" s="84" t="s">
        <v>64</v>
      </c>
      <c r="AM18" s="60" t="str">
        <f t="shared" si="29"/>
        <v>Remplir les termes C, P et TVA</v>
      </c>
      <c r="AN18" s="55"/>
      <c r="AO18" s="46" t="s">
        <v>64</v>
      </c>
      <c r="AP18" s="104"/>
      <c r="AQ18" s="48" t="s">
        <v>64</v>
      </c>
      <c r="AR18" s="175" t="str">
        <f t="shared" si="15"/>
        <v>Remplir la colonne AN ou AP</v>
      </c>
      <c r="AS18" s="178"/>
      <c r="AT18" s="282" t="str">
        <f t="shared" si="30"/>
        <v>Remplir la colonne M</v>
      </c>
      <c r="AU18" s="179" t="str">
        <f t="shared" si="16"/>
        <v>Remplir la colonne AS</v>
      </c>
      <c r="AV18" s="263" t="str">
        <f t="shared" si="3"/>
        <v>Remplir la colonne I</v>
      </c>
      <c r="AW18" s="84" t="s">
        <v>64</v>
      </c>
      <c r="AX18" s="60" t="str">
        <f t="shared" si="31"/>
        <v>Remplir les termes C, P et TVA</v>
      </c>
      <c r="AY18" s="55"/>
      <c r="AZ18" s="46" t="s">
        <v>64</v>
      </c>
      <c r="BA18" s="104"/>
      <c r="BB18" s="48" t="s">
        <v>64</v>
      </c>
      <c r="BC18" s="175" t="str">
        <f t="shared" si="17"/>
        <v>Remplir la colonne AY ou BA</v>
      </c>
      <c r="BD18" s="178"/>
      <c r="BE18" s="311" t="str">
        <f t="shared" si="32"/>
        <v>Remplir la colonne M</v>
      </c>
      <c r="BF18" s="179" t="str">
        <f t="shared" si="18"/>
        <v>Remplir la colonne BD</v>
      </c>
      <c r="BG18" s="263" t="str">
        <f t="shared" si="4"/>
        <v>Remplir la colonne I</v>
      </c>
      <c r="BH18" s="84" t="s">
        <v>64</v>
      </c>
      <c r="BI18" s="60" t="str">
        <f t="shared" si="19"/>
        <v>Remplir les termes C, P et TVA</v>
      </c>
      <c r="BJ18" s="55"/>
      <c r="BK18" s="46" t="s">
        <v>64</v>
      </c>
      <c r="BL18" s="104"/>
      <c r="BM18" s="48" t="s">
        <v>64</v>
      </c>
      <c r="BN18" s="175" t="str">
        <f t="shared" si="20"/>
        <v>Remplir la colonne BJ ou BL</v>
      </c>
      <c r="BO18" s="178"/>
      <c r="BP18" s="311" t="str">
        <f t="shared" si="33"/>
        <v>Remplir la colonne M</v>
      </c>
      <c r="BQ18" s="179" t="str">
        <f t="shared" si="21"/>
        <v>Remplir la colonne BO</v>
      </c>
      <c r="BR18" s="263" t="str">
        <f t="shared" si="5"/>
        <v>Remplir la colonne I</v>
      </c>
      <c r="BS18" s="84" t="s">
        <v>64</v>
      </c>
      <c r="BT18" s="60" t="str">
        <f t="shared" si="22"/>
        <v>Remplir les termes C, P et TVA</v>
      </c>
      <c r="BU18" s="55"/>
      <c r="BV18" s="46" t="s">
        <v>64</v>
      </c>
      <c r="BW18" s="104"/>
      <c r="BX18" s="48" t="s">
        <v>64</v>
      </c>
      <c r="BY18" s="175" t="str">
        <f t="shared" si="23"/>
        <v>Remplir la colonne BU ou BW</v>
      </c>
      <c r="BZ18" s="178"/>
      <c r="CA18" s="282" t="str">
        <f t="shared" si="34"/>
        <v>Remplir la colonne M</v>
      </c>
      <c r="CB18" s="99" t="str">
        <f t="shared" si="24"/>
        <v>Remplir la colonne BZ</v>
      </c>
      <c r="CC18" s="297" t="str">
        <f t="shared" si="6"/>
        <v>Remplir la colonne I</v>
      </c>
      <c r="CD18" s="84" t="s">
        <v>64</v>
      </c>
      <c r="CE18" s="60" t="str">
        <f t="shared" si="25"/>
        <v>Remplir les termes C, P et TVA</v>
      </c>
      <c r="CF18" s="61" t="str">
        <f t="shared" si="7"/>
        <v>REMPLIR TYPE DE CLIENT</v>
      </c>
      <c r="CG18" s="107" t="str">
        <f t="shared" si="26"/>
        <v>Montant total de l'aide demandée non indiqué</v>
      </c>
    </row>
    <row r="19" spans="1:90" customFormat="1" x14ac:dyDescent="0.25">
      <c r="A19" s="50"/>
      <c r="B19" s="111"/>
      <c r="C19" s="111"/>
      <c r="D19" s="111"/>
      <c r="E19" s="111"/>
      <c r="F19" s="111"/>
      <c r="G19" s="162"/>
      <c r="H19" s="151"/>
      <c r="I19" s="296"/>
      <c r="J19" s="152"/>
      <c r="K19" s="153"/>
      <c r="L19" s="169"/>
      <c r="M19" s="39"/>
      <c r="N19" s="199"/>
      <c r="O19" s="39"/>
      <c r="P19" s="25"/>
      <c r="Q19" s="200">
        <f t="shared" si="8"/>
        <v>0</v>
      </c>
      <c r="R19" s="55"/>
      <c r="S19" s="46" t="s">
        <v>64</v>
      </c>
      <c r="T19" s="56"/>
      <c r="U19" s="48" t="s">
        <v>64</v>
      </c>
      <c r="V19" s="175" t="str">
        <f t="shared" si="9"/>
        <v>Remplir la colonne R ou T</v>
      </c>
      <c r="W19" s="178"/>
      <c r="X19" s="282" t="str">
        <f t="shared" si="10"/>
        <v>Remplir la colonne M</v>
      </c>
      <c r="Y19" s="99" t="str">
        <f t="shared" si="11"/>
        <v>Remplir la colonne W</v>
      </c>
      <c r="Z19" s="297" t="str">
        <f t="shared" si="27"/>
        <v>Remplir la colonne I</v>
      </c>
      <c r="AA19" s="84" t="s">
        <v>64</v>
      </c>
      <c r="AB19" s="60" t="str">
        <f t="shared" si="12"/>
        <v>Remplir les termes C, P et TVA</v>
      </c>
      <c r="AC19" s="55"/>
      <c r="AD19" s="46" t="s">
        <v>64</v>
      </c>
      <c r="AE19" s="56"/>
      <c r="AF19" s="48" t="s">
        <v>64</v>
      </c>
      <c r="AG19" s="175" t="str">
        <f t="shared" si="13"/>
        <v>Remplir la colonne AC ou AE</v>
      </c>
      <c r="AH19" s="178"/>
      <c r="AI19" s="311" t="str">
        <f t="shared" si="28"/>
        <v>Remplir la colonne M</v>
      </c>
      <c r="AJ19" s="179" t="str">
        <f t="shared" si="14"/>
        <v>Remplir la colonne AH</v>
      </c>
      <c r="AK19" s="297" t="str">
        <f t="shared" si="2"/>
        <v>Remplir la colonne I</v>
      </c>
      <c r="AL19" s="84" t="s">
        <v>64</v>
      </c>
      <c r="AM19" s="60" t="str">
        <f t="shared" si="29"/>
        <v>Remplir les termes C, P et TVA</v>
      </c>
      <c r="AN19" s="55"/>
      <c r="AO19" s="46" t="s">
        <v>64</v>
      </c>
      <c r="AP19" s="56"/>
      <c r="AQ19" s="48" t="s">
        <v>64</v>
      </c>
      <c r="AR19" s="175" t="str">
        <f t="shared" si="15"/>
        <v>Remplir la colonne AN ou AP</v>
      </c>
      <c r="AS19" s="178"/>
      <c r="AT19" s="282" t="str">
        <f t="shared" si="30"/>
        <v>Remplir la colonne M</v>
      </c>
      <c r="AU19" s="179" t="str">
        <f t="shared" si="16"/>
        <v>Remplir la colonne AS</v>
      </c>
      <c r="AV19" s="263" t="str">
        <f t="shared" si="3"/>
        <v>Remplir la colonne I</v>
      </c>
      <c r="AW19" s="84" t="s">
        <v>64</v>
      </c>
      <c r="AX19" s="60" t="str">
        <f t="shared" si="31"/>
        <v>Remplir les termes C, P et TVA</v>
      </c>
      <c r="AY19" s="55"/>
      <c r="AZ19" s="46" t="s">
        <v>64</v>
      </c>
      <c r="BA19" s="56"/>
      <c r="BB19" s="48" t="s">
        <v>64</v>
      </c>
      <c r="BC19" s="175" t="str">
        <f t="shared" si="17"/>
        <v>Remplir la colonne AY ou BA</v>
      </c>
      <c r="BD19" s="178"/>
      <c r="BE19" s="311" t="str">
        <f t="shared" si="32"/>
        <v>Remplir la colonne M</v>
      </c>
      <c r="BF19" s="179" t="str">
        <f t="shared" si="18"/>
        <v>Remplir la colonne BD</v>
      </c>
      <c r="BG19" s="263" t="str">
        <f t="shared" si="4"/>
        <v>Remplir la colonne I</v>
      </c>
      <c r="BH19" s="84" t="s">
        <v>64</v>
      </c>
      <c r="BI19" s="60" t="str">
        <f t="shared" si="19"/>
        <v>Remplir les termes C, P et TVA</v>
      </c>
      <c r="BJ19" s="55"/>
      <c r="BK19" s="46" t="s">
        <v>64</v>
      </c>
      <c r="BL19" s="56"/>
      <c r="BM19" s="48" t="s">
        <v>64</v>
      </c>
      <c r="BN19" s="175" t="str">
        <f t="shared" si="20"/>
        <v>Remplir la colonne BJ ou BL</v>
      </c>
      <c r="BO19" s="178"/>
      <c r="BP19" s="311" t="str">
        <f t="shared" si="33"/>
        <v>Remplir la colonne M</v>
      </c>
      <c r="BQ19" s="179" t="str">
        <f t="shared" si="21"/>
        <v>Remplir la colonne BO</v>
      </c>
      <c r="BR19" s="263" t="str">
        <f t="shared" si="5"/>
        <v>Remplir la colonne I</v>
      </c>
      <c r="BS19" s="84" t="s">
        <v>64</v>
      </c>
      <c r="BT19" s="60" t="str">
        <f t="shared" si="22"/>
        <v>Remplir les termes C, P et TVA</v>
      </c>
      <c r="BU19" s="55"/>
      <c r="BV19" s="46" t="s">
        <v>64</v>
      </c>
      <c r="BW19" s="56"/>
      <c r="BX19" s="48" t="s">
        <v>64</v>
      </c>
      <c r="BY19" s="175" t="str">
        <f t="shared" si="23"/>
        <v>Remplir la colonne BU ou BW</v>
      </c>
      <c r="BZ19" s="178"/>
      <c r="CA19" s="282" t="str">
        <f t="shared" si="34"/>
        <v>Remplir la colonne M</v>
      </c>
      <c r="CB19" s="99" t="str">
        <f t="shared" si="24"/>
        <v>Remplir la colonne BZ</v>
      </c>
      <c r="CC19" s="297" t="str">
        <f t="shared" si="6"/>
        <v>Remplir la colonne I</v>
      </c>
      <c r="CD19" s="84" t="s">
        <v>64</v>
      </c>
      <c r="CE19" s="60" t="str">
        <f t="shared" si="25"/>
        <v>Remplir les termes C, P et TVA</v>
      </c>
      <c r="CF19" s="61" t="str">
        <f t="shared" si="7"/>
        <v>REMPLIR TYPE DE CLIENT</v>
      </c>
      <c r="CG19" s="107" t="str">
        <f t="shared" si="26"/>
        <v>Montant total de l'aide demandée non indiqué</v>
      </c>
    </row>
    <row r="20" spans="1:90" customFormat="1" x14ac:dyDescent="0.25">
      <c r="A20" s="50"/>
      <c r="B20" s="111"/>
      <c r="C20" s="111"/>
      <c r="D20" s="111"/>
      <c r="E20" s="111"/>
      <c r="F20" s="111"/>
      <c r="G20" s="162"/>
      <c r="H20" s="151"/>
      <c r="I20" s="296"/>
      <c r="J20" s="154"/>
      <c r="K20" s="155"/>
      <c r="L20" s="169"/>
      <c r="M20" s="39"/>
      <c r="N20" s="199"/>
      <c r="O20" s="39"/>
      <c r="P20" s="25"/>
      <c r="Q20" s="200">
        <f t="shared" si="8"/>
        <v>0</v>
      </c>
      <c r="R20" s="55"/>
      <c r="S20" s="46" t="s">
        <v>64</v>
      </c>
      <c r="T20" s="56"/>
      <c r="U20" s="48" t="s">
        <v>64</v>
      </c>
      <c r="V20" s="175" t="str">
        <f t="shared" si="9"/>
        <v>Remplir la colonne R ou T</v>
      </c>
      <c r="W20" s="178"/>
      <c r="X20" s="282" t="str">
        <f t="shared" si="10"/>
        <v>Remplir la colonne M</v>
      </c>
      <c r="Y20" s="99" t="str">
        <f t="shared" si="11"/>
        <v>Remplir la colonne W</v>
      </c>
      <c r="Z20" s="297" t="str">
        <f t="shared" si="27"/>
        <v>Remplir la colonne I</v>
      </c>
      <c r="AA20" s="84" t="s">
        <v>64</v>
      </c>
      <c r="AB20" s="60" t="str">
        <f t="shared" si="12"/>
        <v>Remplir les termes C, P et TVA</v>
      </c>
      <c r="AC20" s="55"/>
      <c r="AD20" s="46" t="s">
        <v>64</v>
      </c>
      <c r="AE20" s="56"/>
      <c r="AF20" s="48" t="s">
        <v>64</v>
      </c>
      <c r="AG20" s="175" t="str">
        <f t="shared" si="13"/>
        <v>Remplir la colonne AC ou AE</v>
      </c>
      <c r="AH20" s="178"/>
      <c r="AI20" s="311" t="str">
        <f t="shared" si="28"/>
        <v>Remplir la colonne M</v>
      </c>
      <c r="AJ20" s="179" t="str">
        <f t="shared" si="14"/>
        <v>Remplir la colonne AH</v>
      </c>
      <c r="AK20" s="297" t="str">
        <f t="shared" si="2"/>
        <v>Remplir la colonne I</v>
      </c>
      <c r="AL20" s="84" t="s">
        <v>64</v>
      </c>
      <c r="AM20" s="60" t="str">
        <f t="shared" si="29"/>
        <v>Remplir les termes C, P et TVA</v>
      </c>
      <c r="AN20" s="55"/>
      <c r="AO20" s="46" t="s">
        <v>64</v>
      </c>
      <c r="AP20" s="56"/>
      <c r="AQ20" s="48" t="s">
        <v>64</v>
      </c>
      <c r="AR20" s="175" t="str">
        <f t="shared" si="15"/>
        <v>Remplir la colonne AN ou AP</v>
      </c>
      <c r="AS20" s="178"/>
      <c r="AT20" s="282" t="str">
        <f t="shared" si="30"/>
        <v>Remplir la colonne M</v>
      </c>
      <c r="AU20" s="179" t="str">
        <f t="shared" si="16"/>
        <v>Remplir la colonne AS</v>
      </c>
      <c r="AV20" s="263" t="str">
        <f t="shared" si="3"/>
        <v>Remplir la colonne I</v>
      </c>
      <c r="AW20" s="84" t="s">
        <v>64</v>
      </c>
      <c r="AX20" s="60" t="str">
        <f t="shared" si="31"/>
        <v>Remplir les termes C, P et TVA</v>
      </c>
      <c r="AY20" s="55"/>
      <c r="AZ20" s="46" t="s">
        <v>64</v>
      </c>
      <c r="BA20" s="56"/>
      <c r="BB20" s="48" t="s">
        <v>64</v>
      </c>
      <c r="BC20" s="175" t="str">
        <f t="shared" si="17"/>
        <v>Remplir la colonne AY ou BA</v>
      </c>
      <c r="BD20" s="178"/>
      <c r="BE20" s="311" t="str">
        <f t="shared" si="32"/>
        <v>Remplir la colonne M</v>
      </c>
      <c r="BF20" s="179" t="str">
        <f t="shared" si="18"/>
        <v>Remplir la colonne BD</v>
      </c>
      <c r="BG20" s="263" t="str">
        <f t="shared" si="4"/>
        <v>Remplir la colonne I</v>
      </c>
      <c r="BH20" s="84" t="s">
        <v>64</v>
      </c>
      <c r="BI20" s="60" t="str">
        <f t="shared" si="19"/>
        <v>Remplir les termes C, P et TVA</v>
      </c>
      <c r="BJ20" s="55"/>
      <c r="BK20" s="46" t="s">
        <v>64</v>
      </c>
      <c r="BL20" s="56"/>
      <c r="BM20" s="48" t="s">
        <v>64</v>
      </c>
      <c r="BN20" s="175" t="str">
        <f t="shared" si="20"/>
        <v>Remplir la colonne BJ ou BL</v>
      </c>
      <c r="BO20" s="178"/>
      <c r="BP20" s="311" t="str">
        <f t="shared" si="33"/>
        <v>Remplir la colonne M</v>
      </c>
      <c r="BQ20" s="179" t="str">
        <f t="shared" si="21"/>
        <v>Remplir la colonne BO</v>
      </c>
      <c r="BR20" s="263" t="str">
        <f t="shared" si="5"/>
        <v>Remplir la colonne I</v>
      </c>
      <c r="BS20" s="84" t="s">
        <v>64</v>
      </c>
      <c r="BT20" s="60" t="str">
        <f t="shared" si="22"/>
        <v>Remplir les termes C, P et TVA</v>
      </c>
      <c r="BU20" s="55"/>
      <c r="BV20" s="46" t="s">
        <v>64</v>
      </c>
      <c r="BW20" s="56"/>
      <c r="BX20" s="48" t="s">
        <v>64</v>
      </c>
      <c r="BY20" s="175" t="str">
        <f t="shared" si="23"/>
        <v>Remplir la colonne BU ou BW</v>
      </c>
      <c r="BZ20" s="178"/>
      <c r="CA20" s="282" t="str">
        <f t="shared" si="34"/>
        <v>Remplir la colonne M</v>
      </c>
      <c r="CB20" s="99" t="str">
        <f t="shared" si="24"/>
        <v>Remplir la colonne BZ</v>
      </c>
      <c r="CC20" s="297" t="str">
        <f t="shared" si="6"/>
        <v>Remplir la colonne I</v>
      </c>
      <c r="CD20" s="84" t="s">
        <v>64</v>
      </c>
      <c r="CE20" s="60" t="str">
        <f t="shared" si="25"/>
        <v>Remplir les termes C, P et TVA</v>
      </c>
      <c r="CF20" s="61" t="str">
        <f t="shared" si="7"/>
        <v>REMPLIR TYPE DE CLIENT</v>
      </c>
      <c r="CG20" s="107" t="str">
        <f t="shared" si="26"/>
        <v>Montant total de l'aide demandée non indiqué</v>
      </c>
    </row>
    <row r="21" spans="1:90" customFormat="1" x14ac:dyDescent="0.25">
      <c r="A21" s="50"/>
      <c r="B21" s="111"/>
      <c r="C21" s="111"/>
      <c r="D21" s="111"/>
      <c r="E21" s="111"/>
      <c r="F21" s="111"/>
      <c r="G21" s="162"/>
      <c r="H21" s="151"/>
      <c r="I21" s="296"/>
      <c r="J21" s="152"/>
      <c r="K21" s="153"/>
      <c r="L21" s="169"/>
      <c r="M21" s="39"/>
      <c r="N21" s="199"/>
      <c r="O21" s="39"/>
      <c r="P21" s="25"/>
      <c r="Q21" s="200">
        <f t="shared" si="8"/>
        <v>0</v>
      </c>
      <c r="R21" s="55"/>
      <c r="S21" s="46" t="s">
        <v>64</v>
      </c>
      <c r="T21" s="56"/>
      <c r="U21" s="48" t="s">
        <v>64</v>
      </c>
      <c r="V21" s="175" t="str">
        <f t="shared" si="9"/>
        <v>Remplir la colonne R ou T</v>
      </c>
      <c r="W21" s="178"/>
      <c r="X21" s="282" t="str">
        <f t="shared" si="10"/>
        <v>Remplir la colonne M</v>
      </c>
      <c r="Y21" s="99" t="str">
        <f t="shared" si="11"/>
        <v>Remplir la colonne W</v>
      </c>
      <c r="Z21" s="297" t="str">
        <f t="shared" si="27"/>
        <v>Remplir la colonne I</v>
      </c>
      <c r="AA21" s="84" t="s">
        <v>64</v>
      </c>
      <c r="AB21" s="60" t="str">
        <f t="shared" si="12"/>
        <v>Remplir les termes C, P et TVA</v>
      </c>
      <c r="AC21" s="55"/>
      <c r="AD21" s="46" t="s">
        <v>64</v>
      </c>
      <c r="AE21" s="56"/>
      <c r="AF21" s="48" t="s">
        <v>64</v>
      </c>
      <c r="AG21" s="175" t="str">
        <f t="shared" si="13"/>
        <v>Remplir la colonne AC ou AE</v>
      </c>
      <c r="AH21" s="178"/>
      <c r="AI21" s="311" t="str">
        <f t="shared" si="28"/>
        <v>Remplir la colonne M</v>
      </c>
      <c r="AJ21" s="179" t="str">
        <f t="shared" si="14"/>
        <v>Remplir la colonne AH</v>
      </c>
      <c r="AK21" s="297" t="str">
        <f t="shared" si="2"/>
        <v>Remplir la colonne I</v>
      </c>
      <c r="AL21" s="84" t="s">
        <v>64</v>
      </c>
      <c r="AM21" s="60" t="str">
        <f t="shared" si="29"/>
        <v>Remplir les termes C, P et TVA</v>
      </c>
      <c r="AN21" s="55"/>
      <c r="AO21" s="46" t="s">
        <v>64</v>
      </c>
      <c r="AP21" s="56"/>
      <c r="AQ21" s="48" t="s">
        <v>64</v>
      </c>
      <c r="AR21" s="175" t="str">
        <f t="shared" si="15"/>
        <v>Remplir la colonne AN ou AP</v>
      </c>
      <c r="AS21" s="178"/>
      <c r="AT21" s="282" t="str">
        <f t="shared" si="30"/>
        <v>Remplir la colonne M</v>
      </c>
      <c r="AU21" s="179" t="str">
        <f t="shared" si="16"/>
        <v>Remplir la colonne AS</v>
      </c>
      <c r="AV21" s="263" t="str">
        <f t="shared" si="3"/>
        <v>Remplir la colonne I</v>
      </c>
      <c r="AW21" s="84" t="s">
        <v>64</v>
      </c>
      <c r="AX21" s="60" t="str">
        <f t="shared" si="31"/>
        <v>Remplir les termes C, P et TVA</v>
      </c>
      <c r="AY21" s="55"/>
      <c r="AZ21" s="46" t="s">
        <v>64</v>
      </c>
      <c r="BA21" s="56"/>
      <c r="BB21" s="48" t="s">
        <v>64</v>
      </c>
      <c r="BC21" s="175" t="str">
        <f t="shared" si="17"/>
        <v>Remplir la colonne AY ou BA</v>
      </c>
      <c r="BD21" s="178"/>
      <c r="BE21" s="311" t="str">
        <f t="shared" si="32"/>
        <v>Remplir la colonne M</v>
      </c>
      <c r="BF21" s="179" t="str">
        <f t="shared" si="18"/>
        <v>Remplir la colonne BD</v>
      </c>
      <c r="BG21" s="263" t="str">
        <f t="shared" si="4"/>
        <v>Remplir la colonne I</v>
      </c>
      <c r="BH21" s="84" t="s">
        <v>64</v>
      </c>
      <c r="BI21" s="60" t="str">
        <f t="shared" si="19"/>
        <v>Remplir les termes C, P et TVA</v>
      </c>
      <c r="BJ21" s="55"/>
      <c r="BK21" s="46" t="s">
        <v>64</v>
      </c>
      <c r="BL21" s="56"/>
      <c r="BM21" s="48" t="s">
        <v>64</v>
      </c>
      <c r="BN21" s="175" t="str">
        <f t="shared" si="20"/>
        <v>Remplir la colonne BJ ou BL</v>
      </c>
      <c r="BO21" s="178"/>
      <c r="BP21" s="311" t="str">
        <f t="shared" si="33"/>
        <v>Remplir la colonne M</v>
      </c>
      <c r="BQ21" s="179" t="str">
        <f t="shared" si="21"/>
        <v>Remplir la colonne BO</v>
      </c>
      <c r="BR21" s="263" t="str">
        <f t="shared" si="5"/>
        <v>Remplir la colonne I</v>
      </c>
      <c r="BS21" s="84" t="s">
        <v>64</v>
      </c>
      <c r="BT21" s="60" t="str">
        <f t="shared" si="22"/>
        <v>Remplir les termes C, P et TVA</v>
      </c>
      <c r="BU21" s="55"/>
      <c r="BV21" s="46" t="s">
        <v>64</v>
      </c>
      <c r="BW21" s="56"/>
      <c r="BX21" s="48" t="s">
        <v>64</v>
      </c>
      <c r="BY21" s="175" t="str">
        <f t="shared" si="23"/>
        <v>Remplir la colonne BU ou BW</v>
      </c>
      <c r="BZ21" s="178"/>
      <c r="CA21" s="282" t="str">
        <f t="shared" si="34"/>
        <v>Remplir la colonne M</v>
      </c>
      <c r="CB21" s="99" t="str">
        <f t="shared" si="24"/>
        <v>Remplir la colonne BZ</v>
      </c>
      <c r="CC21" s="297" t="str">
        <f t="shared" si="6"/>
        <v>Remplir la colonne I</v>
      </c>
      <c r="CD21" s="84" t="s">
        <v>64</v>
      </c>
      <c r="CE21" s="60" t="str">
        <f t="shared" si="25"/>
        <v>Remplir les termes C, P et TVA</v>
      </c>
      <c r="CF21" s="61" t="str">
        <f t="shared" si="7"/>
        <v>REMPLIR TYPE DE CLIENT</v>
      </c>
      <c r="CG21" s="107" t="str">
        <f t="shared" si="26"/>
        <v>Montant total de l'aide demandée non indiqué</v>
      </c>
    </row>
    <row r="22" spans="1:90" customFormat="1" x14ac:dyDescent="0.25">
      <c r="A22" s="50"/>
      <c r="B22" s="111"/>
      <c r="C22" s="111"/>
      <c r="D22" s="111"/>
      <c r="E22" s="111"/>
      <c r="F22" s="111"/>
      <c r="G22" s="162"/>
      <c r="H22" s="151"/>
      <c r="I22" s="296"/>
      <c r="J22" s="152"/>
      <c r="K22" s="153"/>
      <c r="L22" s="169"/>
      <c r="M22" s="39"/>
      <c r="N22" s="199"/>
      <c r="O22" s="39"/>
      <c r="P22" s="25"/>
      <c r="Q22" s="200">
        <f t="shared" si="8"/>
        <v>0</v>
      </c>
      <c r="R22" s="55"/>
      <c r="S22" s="46" t="s">
        <v>64</v>
      </c>
      <c r="T22" s="56"/>
      <c r="U22" s="48" t="s">
        <v>64</v>
      </c>
      <c r="V22" s="175" t="str">
        <f t="shared" si="9"/>
        <v>Remplir la colonne R ou T</v>
      </c>
      <c r="W22" s="178"/>
      <c r="X22" s="282" t="str">
        <f t="shared" si="10"/>
        <v>Remplir la colonne M</v>
      </c>
      <c r="Y22" s="99" t="str">
        <f t="shared" si="11"/>
        <v>Remplir la colonne W</v>
      </c>
      <c r="Z22" s="297" t="str">
        <f t="shared" si="27"/>
        <v>Remplir la colonne I</v>
      </c>
      <c r="AA22" s="84" t="s">
        <v>64</v>
      </c>
      <c r="AB22" s="60" t="str">
        <f t="shared" si="12"/>
        <v>Remplir les termes C, P et TVA</v>
      </c>
      <c r="AC22" s="55"/>
      <c r="AD22" s="46" t="s">
        <v>64</v>
      </c>
      <c r="AE22" s="56"/>
      <c r="AF22" s="48" t="s">
        <v>64</v>
      </c>
      <c r="AG22" s="175" t="str">
        <f t="shared" si="13"/>
        <v>Remplir la colonne AC ou AE</v>
      </c>
      <c r="AH22" s="178"/>
      <c r="AI22" s="311" t="str">
        <f t="shared" si="28"/>
        <v>Remplir la colonne M</v>
      </c>
      <c r="AJ22" s="179" t="str">
        <f t="shared" si="14"/>
        <v>Remplir la colonne AH</v>
      </c>
      <c r="AK22" s="297" t="str">
        <f t="shared" si="2"/>
        <v>Remplir la colonne I</v>
      </c>
      <c r="AL22" s="84" t="s">
        <v>64</v>
      </c>
      <c r="AM22" s="60" t="str">
        <f t="shared" si="29"/>
        <v>Remplir les termes C, P et TVA</v>
      </c>
      <c r="AN22" s="55"/>
      <c r="AO22" s="46" t="s">
        <v>64</v>
      </c>
      <c r="AP22" s="56"/>
      <c r="AQ22" s="48" t="s">
        <v>64</v>
      </c>
      <c r="AR22" s="175" t="str">
        <f t="shared" si="15"/>
        <v>Remplir la colonne AN ou AP</v>
      </c>
      <c r="AS22" s="178"/>
      <c r="AT22" s="282" t="str">
        <f t="shared" si="30"/>
        <v>Remplir la colonne M</v>
      </c>
      <c r="AU22" s="179" t="str">
        <f t="shared" si="16"/>
        <v>Remplir la colonne AS</v>
      </c>
      <c r="AV22" s="263" t="str">
        <f t="shared" si="3"/>
        <v>Remplir la colonne I</v>
      </c>
      <c r="AW22" s="84" t="s">
        <v>64</v>
      </c>
      <c r="AX22" s="60" t="str">
        <f t="shared" si="31"/>
        <v>Remplir les termes C, P et TVA</v>
      </c>
      <c r="AY22" s="55"/>
      <c r="AZ22" s="46" t="s">
        <v>64</v>
      </c>
      <c r="BA22" s="56"/>
      <c r="BB22" s="48" t="s">
        <v>64</v>
      </c>
      <c r="BC22" s="175" t="str">
        <f t="shared" si="17"/>
        <v>Remplir la colonne AY ou BA</v>
      </c>
      <c r="BD22" s="178"/>
      <c r="BE22" s="311" t="str">
        <f t="shared" si="32"/>
        <v>Remplir la colonne M</v>
      </c>
      <c r="BF22" s="179" t="str">
        <f t="shared" si="18"/>
        <v>Remplir la colonne BD</v>
      </c>
      <c r="BG22" s="263" t="str">
        <f t="shared" si="4"/>
        <v>Remplir la colonne I</v>
      </c>
      <c r="BH22" s="84" t="s">
        <v>64</v>
      </c>
      <c r="BI22" s="60" t="str">
        <f t="shared" si="19"/>
        <v>Remplir les termes C, P et TVA</v>
      </c>
      <c r="BJ22" s="55"/>
      <c r="BK22" s="46" t="s">
        <v>64</v>
      </c>
      <c r="BL22" s="56"/>
      <c r="BM22" s="48" t="s">
        <v>64</v>
      </c>
      <c r="BN22" s="175" t="str">
        <f t="shared" si="20"/>
        <v>Remplir la colonne BJ ou BL</v>
      </c>
      <c r="BO22" s="178"/>
      <c r="BP22" s="311" t="str">
        <f t="shared" si="33"/>
        <v>Remplir la colonne M</v>
      </c>
      <c r="BQ22" s="179" t="str">
        <f t="shared" si="21"/>
        <v>Remplir la colonne BO</v>
      </c>
      <c r="BR22" s="263" t="str">
        <f t="shared" si="5"/>
        <v>Remplir la colonne I</v>
      </c>
      <c r="BS22" s="84" t="s">
        <v>64</v>
      </c>
      <c r="BT22" s="60" t="str">
        <f t="shared" si="22"/>
        <v>Remplir les termes C, P et TVA</v>
      </c>
      <c r="BU22" s="55"/>
      <c r="BV22" s="46" t="s">
        <v>64</v>
      </c>
      <c r="BW22" s="56"/>
      <c r="BX22" s="48" t="s">
        <v>64</v>
      </c>
      <c r="BY22" s="175" t="str">
        <f t="shared" si="23"/>
        <v>Remplir la colonne BU ou BW</v>
      </c>
      <c r="BZ22" s="178"/>
      <c r="CA22" s="282" t="str">
        <f t="shared" si="34"/>
        <v>Remplir la colonne M</v>
      </c>
      <c r="CB22" s="99" t="str">
        <f t="shared" si="24"/>
        <v>Remplir la colonne BZ</v>
      </c>
      <c r="CC22" s="297" t="str">
        <f t="shared" si="6"/>
        <v>Remplir la colonne I</v>
      </c>
      <c r="CD22" s="84" t="s">
        <v>64</v>
      </c>
      <c r="CE22" s="60" t="str">
        <f t="shared" si="25"/>
        <v>Remplir les termes C, P et TVA</v>
      </c>
      <c r="CF22" s="61" t="str">
        <f t="shared" si="7"/>
        <v>REMPLIR TYPE DE CLIENT</v>
      </c>
      <c r="CG22" s="107" t="str">
        <f t="shared" si="26"/>
        <v>Montant total de l'aide demandée non indiqué</v>
      </c>
    </row>
    <row r="23" spans="1:90" customFormat="1" x14ac:dyDescent="0.25">
      <c r="A23" s="50"/>
      <c r="B23" s="111"/>
      <c r="C23" s="111"/>
      <c r="D23" s="111"/>
      <c r="E23" s="111"/>
      <c r="F23" s="111"/>
      <c r="G23" s="162"/>
      <c r="H23" s="151"/>
      <c r="I23" s="296"/>
      <c r="J23" s="152"/>
      <c r="K23" s="153"/>
      <c r="L23" s="169"/>
      <c r="M23" s="39"/>
      <c r="N23" s="199"/>
      <c r="O23" s="39"/>
      <c r="P23" s="25"/>
      <c r="Q23" s="200">
        <f t="shared" si="8"/>
        <v>0</v>
      </c>
      <c r="R23" s="55"/>
      <c r="S23" s="46" t="s">
        <v>64</v>
      </c>
      <c r="T23" s="56"/>
      <c r="U23" s="48" t="s">
        <v>64</v>
      </c>
      <c r="V23" s="175" t="str">
        <f t="shared" si="9"/>
        <v>Remplir la colonne R ou T</v>
      </c>
      <c r="W23" s="178"/>
      <c r="X23" s="282" t="str">
        <f t="shared" si="10"/>
        <v>Remplir la colonne M</v>
      </c>
      <c r="Y23" s="99" t="str">
        <f t="shared" si="11"/>
        <v>Remplir la colonne W</v>
      </c>
      <c r="Z23" s="297" t="str">
        <f t="shared" si="27"/>
        <v>Remplir la colonne I</v>
      </c>
      <c r="AA23" s="84" t="s">
        <v>64</v>
      </c>
      <c r="AB23" s="60" t="str">
        <f t="shared" si="12"/>
        <v>Remplir les termes C, P et TVA</v>
      </c>
      <c r="AC23" s="55"/>
      <c r="AD23" s="46" t="s">
        <v>64</v>
      </c>
      <c r="AE23" s="56"/>
      <c r="AF23" s="48" t="s">
        <v>64</v>
      </c>
      <c r="AG23" s="175" t="str">
        <f t="shared" si="13"/>
        <v>Remplir la colonne AC ou AE</v>
      </c>
      <c r="AH23" s="178"/>
      <c r="AI23" s="311" t="str">
        <f t="shared" si="28"/>
        <v>Remplir la colonne M</v>
      </c>
      <c r="AJ23" s="179" t="str">
        <f t="shared" si="14"/>
        <v>Remplir la colonne AH</v>
      </c>
      <c r="AK23" s="297" t="str">
        <f t="shared" si="2"/>
        <v>Remplir la colonne I</v>
      </c>
      <c r="AL23" s="84" t="s">
        <v>64</v>
      </c>
      <c r="AM23" s="60" t="str">
        <f t="shared" si="29"/>
        <v>Remplir les termes C, P et TVA</v>
      </c>
      <c r="AN23" s="55"/>
      <c r="AO23" s="46" t="s">
        <v>64</v>
      </c>
      <c r="AP23" s="56"/>
      <c r="AQ23" s="48" t="s">
        <v>64</v>
      </c>
      <c r="AR23" s="175" t="str">
        <f t="shared" si="15"/>
        <v>Remplir la colonne AN ou AP</v>
      </c>
      <c r="AS23" s="178"/>
      <c r="AT23" s="282" t="str">
        <f t="shared" si="30"/>
        <v>Remplir la colonne M</v>
      </c>
      <c r="AU23" s="179" t="str">
        <f t="shared" si="16"/>
        <v>Remplir la colonne AS</v>
      </c>
      <c r="AV23" s="263" t="str">
        <f t="shared" si="3"/>
        <v>Remplir la colonne I</v>
      </c>
      <c r="AW23" s="84" t="s">
        <v>64</v>
      </c>
      <c r="AX23" s="60" t="str">
        <f t="shared" si="31"/>
        <v>Remplir les termes C, P et TVA</v>
      </c>
      <c r="AY23" s="55"/>
      <c r="AZ23" s="46" t="s">
        <v>64</v>
      </c>
      <c r="BA23" s="56"/>
      <c r="BB23" s="48" t="s">
        <v>64</v>
      </c>
      <c r="BC23" s="175" t="str">
        <f t="shared" si="17"/>
        <v>Remplir la colonne AY ou BA</v>
      </c>
      <c r="BD23" s="178"/>
      <c r="BE23" s="311" t="str">
        <f t="shared" si="32"/>
        <v>Remplir la colonne M</v>
      </c>
      <c r="BF23" s="179" t="str">
        <f t="shared" si="18"/>
        <v>Remplir la colonne BD</v>
      </c>
      <c r="BG23" s="263" t="str">
        <f t="shared" si="4"/>
        <v>Remplir la colonne I</v>
      </c>
      <c r="BH23" s="84" t="s">
        <v>64</v>
      </c>
      <c r="BI23" s="60" t="str">
        <f t="shared" si="19"/>
        <v>Remplir les termes C, P et TVA</v>
      </c>
      <c r="BJ23" s="55"/>
      <c r="BK23" s="46" t="s">
        <v>64</v>
      </c>
      <c r="BL23" s="56"/>
      <c r="BM23" s="48" t="s">
        <v>64</v>
      </c>
      <c r="BN23" s="175" t="str">
        <f t="shared" si="20"/>
        <v>Remplir la colonne BJ ou BL</v>
      </c>
      <c r="BO23" s="178"/>
      <c r="BP23" s="311" t="str">
        <f t="shared" si="33"/>
        <v>Remplir la colonne M</v>
      </c>
      <c r="BQ23" s="179" t="str">
        <f t="shared" si="21"/>
        <v>Remplir la colonne BO</v>
      </c>
      <c r="BR23" s="263" t="str">
        <f t="shared" si="5"/>
        <v>Remplir la colonne I</v>
      </c>
      <c r="BS23" s="84" t="s">
        <v>64</v>
      </c>
      <c r="BT23" s="60" t="str">
        <f t="shared" si="22"/>
        <v>Remplir les termes C, P et TVA</v>
      </c>
      <c r="BU23" s="55"/>
      <c r="BV23" s="46" t="s">
        <v>64</v>
      </c>
      <c r="BW23" s="56"/>
      <c r="BX23" s="48" t="s">
        <v>64</v>
      </c>
      <c r="BY23" s="175" t="str">
        <f t="shared" si="23"/>
        <v>Remplir la colonne BU ou BW</v>
      </c>
      <c r="BZ23" s="178"/>
      <c r="CA23" s="282" t="str">
        <f t="shared" si="34"/>
        <v>Remplir la colonne M</v>
      </c>
      <c r="CB23" s="99" t="str">
        <f t="shared" si="24"/>
        <v>Remplir la colonne BZ</v>
      </c>
      <c r="CC23" s="297" t="str">
        <f t="shared" si="6"/>
        <v>Remplir la colonne I</v>
      </c>
      <c r="CD23" s="84" t="s">
        <v>64</v>
      </c>
      <c r="CE23" s="60" t="str">
        <f t="shared" si="25"/>
        <v>Remplir les termes C, P et TVA</v>
      </c>
      <c r="CF23" s="61" t="str">
        <f t="shared" si="7"/>
        <v>REMPLIR TYPE DE CLIENT</v>
      </c>
      <c r="CG23" s="107" t="str">
        <f t="shared" si="26"/>
        <v>Montant total de l'aide demandée non indiqué</v>
      </c>
    </row>
    <row r="24" spans="1:90" customFormat="1" x14ac:dyDescent="0.25">
      <c r="A24" s="50"/>
      <c r="B24" s="111"/>
      <c r="C24" s="111"/>
      <c r="D24" s="111"/>
      <c r="E24" s="111"/>
      <c r="F24" s="111"/>
      <c r="G24" s="162"/>
      <c r="H24" s="151"/>
      <c r="I24" s="296"/>
      <c r="J24" s="152"/>
      <c r="K24" s="153"/>
      <c r="L24" s="169"/>
      <c r="M24" s="39"/>
      <c r="N24" s="199"/>
      <c r="O24" s="39"/>
      <c r="P24" s="25"/>
      <c r="Q24" s="200">
        <f t="shared" si="8"/>
        <v>0</v>
      </c>
      <c r="R24" s="55"/>
      <c r="S24" s="46" t="s">
        <v>64</v>
      </c>
      <c r="T24" s="56"/>
      <c r="U24" s="48" t="s">
        <v>64</v>
      </c>
      <c r="V24" s="175" t="str">
        <f t="shared" si="9"/>
        <v>Remplir la colonne R ou T</v>
      </c>
      <c r="W24" s="178"/>
      <c r="X24" s="282" t="str">
        <f t="shared" si="10"/>
        <v>Remplir la colonne M</v>
      </c>
      <c r="Y24" s="99" t="str">
        <f t="shared" si="11"/>
        <v>Remplir la colonne W</v>
      </c>
      <c r="Z24" s="297" t="str">
        <f t="shared" si="27"/>
        <v>Remplir la colonne I</v>
      </c>
      <c r="AA24" s="84" t="s">
        <v>64</v>
      </c>
      <c r="AB24" s="60" t="str">
        <f t="shared" si="12"/>
        <v>Remplir les termes C, P et TVA</v>
      </c>
      <c r="AC24" s="55"/>
      <c r="AD24" s="46" t="s">
        <v>64</v>
      </c>
      <c r="AE24" s="56"/>
      <c r="AF24" s="48" t="s">
        <v>64</v>
      </c>
      <c r="AG24" s="175" t="str">
        <f t="shared" si="13"/>
        <v>Remplir la colonne AC ou AE</v>
      </c>
      <c r="AH24" s="178"/>
      <c r="AI24" s="311" t="str">
        <f t="shared" si="28"/>
        <v>Remplir la colonne M</v>
      </c>
      <c r="AJ24" s="179" t="str">
        <f t="shared" si="14"/>
        <v>Remplir la colonne AH</v>
      </c>
      <c r="AK24" s="297" t="str">
        <f t="shared" si="2"/>
        <v>Remplir la colonne I</v>
      </c>
      <c r="AL24" s="84" t="s">
        <v>64</v>
      </c>
      <c r="AM24" s="60" t="str">
        <f t="shared" si="29"/>
        <v>Remplir les termes C, P et TVA</v>
      </c>
      <c r="AN24" s="55"/>
      <c r="AO24" s="46" t="s">
        <v>64</v>
      </c>
      <c r="AP24" s="56"/>
      <c r="AQ24" s="48" t="s">
        <v>64</v>
      </c>
      <c r="AR24" s="175" t="str">
        <f t="shared" si="15"/>
        <v>Remplir la colonne AN ou AP</v>
      </c>
      <c r="AS24" s="178"/>
      <c r="AT24" s="282" t="str">
        <f t="shared" si="30"/>
        <v>Remplir la colonne M</v>
      </c>
      <c r="AU24" s="179" t="str">
        <f t="shared" si="16"/>
        <v>Remplir la colonne AS</v>
      </c>
      <c r="AV24" s="263" t="str">
        <f t="shared" si="3"/>
        <v>Remplir la colonne I</v>
      </c>
      <c r="AW24" s="84" t="s">
        <v>64</v>
      </c>
      <c r="AX24" s="60" t="str">
        <f t="shared" si="31"/>
        <v>Remplir les termes C, P et TVA</v>
      </c>
      <c r="AY24" s="55"/>
      <c r="AZ24" s="46" t="s">
        <v>64</v>
      </c>
      <c r="BA24" s="56"/>
      <c r="BB24" s="48" t="s">
        <v>64</v>
      </c>
      <c r="BC24" s="175" t="str">
        <f t="shared" si="17"/>
        <v>Remplir la colonne AY ou BA</v>
      </c>
      <c r="BD24" s="178"/>
      <c r="BE24" s="311" t="str">
        <f t="shared" si="32"/>
        <v>Remplir la colonne M</v>
      </c>
      <c r="BF24" s="179" t="str">
        <f t="shared" si="18"/>
        <v>Remplir la colonne BD</v>
      </c>
      <c r="BG24" s="263" t="str">
        <f t="shared" si="4"/>
        <v>Remplir la colonne I</v>
      </c>
      <c r="BH24" s="84" t="s">
        <v>64</v>
      </c>
      <c r="BI24" s="60" t="str">
        <f t="shared" si="19"/>
        <v>Remplir les termes C, P et TVA</v>
      </c>
      <c r="BJ24" s="55"/>
      <c r="BK24" s="46" t="s">
        <v>64</v>
      </c>
      <c r="BL24" s="56"/>
      <c r="BM24" s="48" t="s">
        <v>64</v>
      </c>
      <c r="BN24" s="175" t="str">
        <f t="shared" si="20"/>
        <v>Remplir la colonne BJ ou BL</v>
      </c>
      <c r="BO24" s="178"/>
      <c r="BP24" s="311" t="str">
        <f t="shared" si="33"/>
        <v>Remplir la colonne M</v>
      </c>
      <c r="BQ24" s="179" t="str">
        <f t="shared" si="21"/>
        <v>Remplir la colonne BO</v>
      </c>
      <c r="BR24" s="263" t="str">
        <f t="shared" si="5"/>
        <v>Remplir la colonne I</v>
      </c>
      <c r="BS24" s="84" t="s">
        <v>64</v>
      </c>
      <c r="BT24" s="60" t="str">
        <f t="shared" si="22"/>
        <v>Remplir les termes C, P et TVA</v>
      </c>
      <c r="BU24" s="55"/>
      <c r="BV24" s="46" t="s">
        <v>64</v>
      </c>
      <c r="BW24" s="56"/>
      <c r="BX24" s="48" t="s">
        <v>64</v>
      </c>
      <c r="BY24" s="175" t="str">
        <f t="shared" si="23"/>
        <v>Remplir la colonne BU ou BW</v>
      </c>
      <c r="BZ24" s="178"/>
      <c r="CA24" s="282" t="str">
        <f t="shared" si="34"/>
        <v>Remplir la colonne M</v>
      </c>
      <c r="CB24" s="99" t="str">
        <f t="shared" si="24"/>
        <v>Remplir la colonne BZ</v>
      </c>
      <c r="CC24" s="297" t="str">
        <f t="shared" si="6"/>
        <v>Remplir la colonne I</v>
      </c>
      <c r="CD24" s="84" t="s">
        <v>64</v>
      </c>
      <c r="CE24" s="60" t="str">
        <f t="shared" si="25"/>
        <v>Remplir les termes C, P et TVA</v>
      </c>
      <c r="CF24" s="61" t="str">
        <f t="shared" si="7"/>
        <v>REMPLIR TYPE DE CLIENT</v>
      </c>
      <c r="CG24" s="107" t="str">
        <f t="shared" si="26"/>
        <v>Montant total de l'aide demandée non indiqué</v>
      </c>
    </row>
    <row r="25" spans="1:90" customFormat="1" x14ac:dyDescent="0.25">
      <c r="A25" s="50"/>
      <c r="B25" s="111"/>
      <c r="C25" s="111"/>
      <c r="D25" s="111"/>
      <c r="E25" s="111"/>
      <c r="F25" s="111"/>
      <c r="G25" s="162"/>
      <c r="H25" s="151"/>
      <c r="I25" s="296"/>
      <c r="J25" s="152"/>
      <c r="K25" s="153"/>
      <c r="L25" s="169"/>
      <c r="M25" s="39"/>
      <c r="N25" s="199"/>
      <c r="O25" s="39"/>
      <c r="P25" s="25"/>
      <c r="Q25" s="200">
        <f t="shared" si="8"/>
        <v>0</v>
      </c>
      <c r="R25" s="55"/>
      <c r="S25" s="46" t="s">
        <v>64</v>
      </c>
      <c r="T25" s="56"/>
      <c r="U25" s="48" t="s">
        <v>64</v>
      </c>
      <c r="V25" s="175" t="str">
        <f t="shared" si="9"/>
        <v>Remplir la colonne R ou T</v>
      </c>
      <c r="W25" s="178"/>
      <c r="X25" s="282" t="str">
        <f t="shared" si="10"/>
        <v>Remplir la colonne M</v>
      </c>
      <c r="Y25" s="99" t="str">
        <f t="shared" si="11"/>
        <v>Remplir la colonne W</v>
      </c>
      <c r="Z25" s="297" t="str">
        <f t="shared" si="27"/>
        <v>Remplir la colonne I</v>
      </c>
      <c r="AA25" s="84" t="s">
        <v>64</v>
      </c>
      <c r="AB25" s="60" t="str">
        <f t="shared" si="12"/>
        <v>Remplir les termes C, P et TVA</v>
      </c>
      <c r="AC25" s="55"/>
      <c r="AD25" s="46" t="s">
        <v>64</v>
      </c>
      <c r="AE25" s="56"/>
      <c r="AF25" s="48" t="s">
        <v>64</v>
      </c>
      <c r="AG25" s="175" t="str">
        <f t="shared" si="13"/>
        <v>Remplir la colonne AC ou AE</v>
      </c>
      <c r="AH25" s="178"/>
      <c r="AI25" s="311" t="str">
        <f t="shared" si="28"/>
        <v>Remplir la colonne M</v>
      </c>
      <c r="AJ25" s="179" t="str">
        <f t="shared" si="14"/>
        <v>Remplir la colonne AH</v>
      </c>
      <c r="AK25" s="297" t="str">
        <f t="shared" si="2"/>
        <v>Remplir la colonne I</v>
      </c>
      <c r="AL25" s="84" t="s">
        <v>64</v>
      </c>
      <c r="AM25" s="60" t="str">
        <f t="shared" si="29"/>
        <v>Remplir les termes C, P et TVA</v>
      </c>
      <c r="AN25" s="55"/>
      <c r="AO25" s="46" t="s">
        <v>64</v>
      </c>
      <c r="AP25" s="56"/>
      <c r="AQ25" s="48" t="s">
        <v>64</v>
      </c>
      <c r="AR25" s="175" t="str">
        <f t="shared" si="15"/>
        <v>Remplir la colonne AN ou AP</v>
      </c>
      <c r="AS25" s="178"/>
      <c r="AT25" s="282" t="str">
        <f t="shared" si="30"/>
        <v>Remplir la colonne M</v>
      </c>
      <c r="AU25" s="179" t="str">
        <f t="shared" si="16"/>
        <v>Remplir la colonne AS</v>
      </c>
      <c r="AV25" s="263" t="str">
        <f t="shared" si="3"/>
        <v>Remplir la colonne I</v>
      </c>
      <c r="AW25" s="84" t="s">
        <v>64</v>
      </c>
      <c r="AX25" s="60" t="str">
        <f t="shared" si="31"/>
        <v>Remplir les termes C, P et TVA</v>
      </c>
      <c r="AY25" s="55"/>
      <c r="AZ25" s="46" t="s">
        <v>64</v>
      </c>
      <c r="BA25" s="56"/>
      <c r="BB25" s="48" t="s">
        <v>64</v>
      </c>
      <c r="BC25" s="175" t="str">
        <f t="shared" si="17"/>
        <v>Remplir la colonne AY ou BA</v>
      </c>
      <c r="BD25" s="178"/>
      <c r="BE25" s="311" t="str">
        <f t="shared" si="32"/>
        <v>Remplir la colonne M</v>
      </c>
      <c r="BF25" s="179" t="str">
        <f t="shared" si="18"/>
        <v>Remplir la colonne BD</v>
      </c>
      <c r="BG25" s="263" t="str">
        <f t="shared" si="4"/>
        <v>Remplir la colonne I</v>
      </c>
      <c r="BH25" s="84" t="s">
        <v>64</v>
      </c>
      <c r="BI25" s="60" t="str">
        <f t="shared" si="19"/>
        <v>Remplir les termes C, P et TVA</v>
      </c>
      <c r="BJ25" s="55"/>
      <c r="BK25" s="46" t="s">
        <v>64</v>
      </c>
      <c r="BL25" s="56"/>
      <c r="BM25" s="48" t="s">
        <v>64</v>
      </c>
      <c r="BN25" s="175" t="str">
        <f t="shared" si="20"/>
        <v>Remplir la colonne BJ ou BL</v>
      </c>
      <c r="BO25" s="178"/>
      <c r="BP25" s="311" t="str">
        <f t="shared" si="33"/>
        <v>Remplir la colonne M</v>
      </c>
      <c r="BQ25" s="179" t="str">
        <f t="shared" si="21"/>
        <v>Remplir la colonne BO</v>
      </c>
      <c r="BR25" s="263" t="str">
        <f t="shared" si="5"/>
        <v>Remplir la colonne I</v>
      </c>
      <c r="BS25" s="84" t="s">
        <v>64</v>
      </c>
      <c r="BT25" s="60" t="str">
        <f t="shared" si="22"/>
        <v>Remplir les termes C, P et TVA</v>
      </c>
      <c r="BU25" s="55"/>
      <c r="BV25" s="46" t="s">
        <v>64</v>
      </c>
      <c r="BW25" s="56"/>
      <c r="BX25" s="48" t="s">
        <v>64</v>
      </c>
      <c r="BY25" s="175" t="str">
        <f t="shared" si="23"/>
        <v>Remplir la colonne BU ou BW</v>
      </c>
      <c r="BZ25" s="178"/>
      <c r="CA25" s="282" t="str">
        <f t="shared" si="34"/>
        <v>Remplir la colonne M</v>
      </c>
      <c r="CB25" s="99" t="str">
        <f t="shared" si="24"/>
        <v>Remplir la colonne BZ</v>
      </c>
      <c r="CC25" s="297" t="str">
        <f t="shared" si="6"/>
        <v>Remplir la colonne I</v>
      </c>
      <c r="CD25" s="84" t="s">
        <v>64</v>
      </c>
      <c r="CE25" s="60" t="str">
        <f t="shared" si="25"/>
        <v>Remplir les termes C, P et TVA</v>
      </c>
      <c r="CF25" s="61" t="str">
        <f t="shared" si="7"/>
        <v>REMPLIR TYPE DE CLIENT</v>
      </c>
      <c r="CG25" s="107" t="str">
        <f t="shared" si="26"/>
        <v>Montant total de l'aide demandée non indiqué</v>
      </c>
    </row>
    <row r="26" spans="1:90" customFormat="1" x14ac:dyDescent="0.25">
      <c r="A26" s="50"/>
      <c r="B26" s="111"/>
      <c r="C26" s="111"/>
      <c r="D26" s="111"/>
      <c r="E26" s="111"/>
      <c r="F26" s="111"/>
      <c r="G26" s="162"/>
      <c r="H26" s="151"/>
      <c r="I26" s="296"/>
      <c r="J26" s="152"/>
      <c r="K26" s="153"/>
      <c r="L26" s="169"/>
      <c r="M26" s="39"/>
      <c r="N26" s="199"/>
      <c r="O26" s="39"/>
      <c r="P26" s="25"/>
      <c r="Q26" s="200">
        <f t="shared" si="8"/>
        <v>0</v>
      </c>
      <c r="R26" s="55"/>
      <c r="S26" s="46" t="s">
        <v>64</v>
      </c>
      <c r="T26" s="56"/>
      <c r="U26" s="48" t="s">
        <v>64</v>
      </c>
      <c r="V26" s="175" t="str">
        <f t="shared" si="9"/>
        <v>Remplir la colonne R ou T</v>
      </c>
      <c r="W26" s="178"/>
      <c r="X26" s="282" t="str">
        <f t="shared" si="10"/>
        <v>Remplir la colonne M</v>
      </c>
      <c r="Y26" s="99" t="str">
        <f t="shared" si="11"/>
        <v>Remplir la colonne W</v>
      </c>
      <c r="Z26" s="297" t="str">
        <f t="shared" si="27"/>
        <v>Remplir la colonne I</v>
      </c>
      <c r="AA26" s="84" t="s">
        <v>64</v>
      </c>
      <c r="AB26" s="60" t="str">
        <f t="shared" si="12"/>
        <v>Remplir les termes C, P et TVA</v>
      </c>
      <c r="AC26" s="55"/>
      <c r="AD26" s="46" t="s">
        <v>64</v>
      </c>
      <c r="AE26" s="56"/>
      <c r="AF26" s="48" t="s">
        <v>64</v>
      </c>
      <c r="AG26" s="175" t="str">
        <f t="shared" si="13"/>
        <v>Remplir la colonne AC ou AE</v>
      </c>
      <c r="AH26" s="178"/>
      <c r="AI26" s="311" t="str">
        <f t="shared" si="28"/>
        <v>Remplir la colonne M</v>
      </c>
      <c r="AJ26" s="179" t="str">
        <f t="shared" si="14"/>
        <v>Remplir la colonne AH</v>
      </c>
      <c r="AK26" s="297" t="str">
        <f t="shared" si="2"/>
        <v>Remplir la colonne I</v>
      </c>
      <c r="AL26" s="84" t="s">
        <v>64</v>
      </c>
      <c r="AM26" s="60" t="str">
        <f t="shared" si="29"/>
        <v>Remplir les termes C, P et TVA</v>
      </c>
      <c r="AN26" s="55"/>
      <c r="AO26" s="46" t="s">
        <v>64</v>
      </c>
      <c r="AP26" s="56"/>
      <c r="AQ26" s="48" t="s">
        <v>64</v>
      </c>
      <c r="AR26" s="175" t="str">
        <f t="shared" si="15"/>
        <v>Remplir la colonne AN ou AP</v>
      </c>
      <c r="AS26" s="178"/>
      <c r="AT26" s="282" t="str">
        <f t="shared" si="30"/>
        <v>Remplir la colonne M</v>
      </c>
      <c r="AU26" s="179" t="str">
        <f t="shared" si="16"/>
        <v>Remplir la colonne AS</v>
      </c>
      <c r="AV26" s="263" t="str">
        <f t="shared" si="3"/>
        <v>Remplir la colonne I</v>
      </c>
      <c r="AW26" s="84" t="s">
        <v>64</v>
      </c>
      <c r="AX26" s="60" t="str">
        <f t="shared" si="31"/>
        <v>Remplir les termes C, P et TVA</v>
      </c>
      <c r="AY26" s="55"/>
      <c r="AZ26" s="46" t="s">
        <v>64</v>
      </c>
      <c r="BA26" s="56"/>
      <c r="BB26" s="48" t="s">
        <v>64</v>
      </c>
      <c r="BC26" s="175" t="str">
        <f t="shared" si="17"/>
        <v>Remplir la colonne AY ou BA</v>
      </c>
      <c r="BD26" s="178"/>
      <c r="BE26" s="311" t="str">
        <f t="shared" si="32"/>
        <v>Remplir la colonne M</v>
      </c>
      <c r="BF26" s="179" t="str">
        <f t="shared" si="18"/>
        <v>Remplir la colonne BD</v>
      </c>
      <c r="BG26" s="263" t="str">
        <f t="shared" si="4"/>
        <v>Remplir la colonne I</v>
      </c>
      <c r="BH26" s="84" t="s">
        <v>64</v>
      </c>
      <c r="BI26" s="60" t="str">
        <f t="shared" si="19"/>
        <v>Remplir les termes C, P et TVA</v>
      </c>
      <c r="BJ26" s="55"/>
      <c r="BK26" s="46" t="s">
        <v>64</v>
      </c>
      <c r="BL26" s="56"/>
      <c r="BM26" s="48" t="s">
        <v>64</v>
      </c>
      <c r="BN26" s="175" t="str">
        <f t="shared" si="20"/>
        <v>Remplir la colonne BJ ou BL</v>
      </c>
      <c r="BO26" s="178"/>
      <c r="BP26" s="311" t="str">
        <f t="shared" si="33"/>
        <v>Remplir la colonne M</v>
      </c>
      <c r="BQ26" s="179" t="str">
        <f t="shared" si="21"/>
        <v>Remplir la colonne BO</v>
      </c>
      <c r="BR26" s="263" t="str">
        <f t="shared" si="5"/>
        <v>Remplir la colonne I</v>
      </c>
      <c r="BS26" s="84" t="s">
        <v>64</v>
      </c>
      <c r="BT26" s="60" t="str">
        <f t="shared" si="22"/>
        <v>Remplir les termes C, P et TVA</v>
      </c>
      <c r="BU26" s="55"/>
      <c r="BV26" s="46" t="s">
        <v>64</v>
      </c>
      <c r="BW26" s="56"/>
      <c r="BX26" s="48" t="s">
        <v>64</v>
      </c>
      <c r="BY26" s="175" t="str">
        <f t="shared" si="23"/>
        <v>Remplir la colonne BU ou BW</v>
      </c>
      <c r="BZ26" s="178"/>
      <c r="CA26" s="282" t="str">
        <f t="shared" si="34"/>
        <v>Remplir la colonne M</v>
      </c>
      <c r="CB26" s="99" t="str">
        <f t="shared" si="24"/>
        <v>Remplir la colonne BZ</v>
      </c>
      <c r="CC26" s="297" t="str">
        <f t="shared" si="6"/>
        <v>Remplir la colonne I</v>
      </c>
      <c r="CD26" s="84" t="s">
        <v>64</v>
      </c>
      <c r="CE26" s="60" t="str">
        <f t="shared" si="25"/>
        <v>Remplir les termes C, P et TVA</v>
      </c>
      <c r="CF26" s="61" t="str">
        <f t="shared" si="7"/>
        <v>REMPLIR TYPE DE CLIENT</v>
      </c>
      <c r="CG26" s="107" t="str">
        <f t="shared" si="26"/>
        <v>Montant total de l'aide demandée non indiqué</v>
      </c>
    </row>
    <row r="27" spans="1:90" x14ac:dyDescent="0.25">
      <c r="A27" s="50"/>
      <c r="B27" s="111"/>
      <c r="C27" s="111"/>
      <c r="D27" s="111"/>
      <c r="E27" s="111"/>
      <c r="F27" s="111"/>
      <c r="G27" s="162"/>
      <c r="H27" s="151"/>
      <c r="I27" s="296"/>
      <c r="J27" s="152"/>
      <c r="K27" s="153"/>
      <c r="L27" s="169"/>
      <c r="M27" s="39"/>
      <c r="N27" s="199"/>
      <c r="O27" s="39"/>
      <c r="P27" s="25"/>
      <c r="Q27" s="200">
        <f t="shared" si="8"/>
        <v>0</v>
      </c>
      <c r="R27" s="55"/>
      <c r="S27" s="46" t="s">
        <v>64</v>
      </c>
      <c r="T27" s="56"/>
      <c r="U27" s="48" t="s">
        <v>64</v>
      </c>
      <c r="V27" s="175" t="str">
        <f t="shared" si="9"/>
        <v>Remplir la colonne R ou T</v>
      </c>
      <c r="W27" s="178"/>
      <c r="X27" s="282" t="str">
        <f t="shared" si="10"/>
        <v>Remplir la colonne M</v>
      </c>
      <c r="Y27" s="99" t="str">
        <f t="shared" si="11"/>
        <v>Remplir la colonne W</v>
      </c>
      <c r="Z27" s="297" t="str">
        <f t="shared" si="27"/>
        <v>Remplir la colonne I</v>
      </c>
      <c r="AA27" s="84" t="s">
        <v>64</v>
      </c>
      <c r="AB27" s="60" t="str">
        <f t="shared" si="12"/>
        <v>Remplir les termes C, P et TVA</v>
      </c>
      <c r="AC27" s="55"/>
      <c r="AD27" s="46" t="s">
        <v>64</v>
      </c>
      <c r="AE27" s="56"/>
      <c r="AF27" s="48" t="s">
        <v>64</v>
      </c>
      <c r="AG27" s="175" t="str">
        <f t="shared" si="13"/>
        <v>Remplir la colonne AC ou AE</v>
      </c>
      <c r="AH27" s="178"/>
      <c r="AI27" s="311" t="str">
        <f t="shared" si="28"/>
        <v>Remplir la colonne M</v>
      </c>
      <c r="AJ27" s="179" t="str">
        <f t="shared" si="14"/>
        <v>Remplir la colonne AH</v>
      </c>
      <c r="AK27" s="297" t="str">
        <f t="shared" si="2"/>
        <v>Remplir la colonne I</v>
      </c>
      <c r="AL27" s="84" t="s">
        <v>64</v>
      </c>
      <c r="AM27" s="60" t="str">
        <f t="shared" si="29"/>
        <v>Remplir les termes C, P et TVA</v>
      </c>
      <c r="AN27" s="55"/>
      <c r="AO27" s="46" t="s">
        <v>64</v>
      </c>
      <c r="AP27" s="56"/>
      <c r="AQ27" s="48" t="s">
        <v>64</v>
      </c>
      <c r="AR27" s="175" t="str">
        <f t="shared" si="15"/>
        <v>Remplir la colonne AN ou AP</v>
      </c>
      <c r="AS27" s="178"/>
      <c r="AT27" s="282" t="str">
        <f t="shared" si="30"/>
        <v>Remplir la colonne M</v>
      </c>
      <c r="AU27" s="179" t="str">
        <f t="shared" si="16"/>
        <v>Remplir la colonne AS</v>
      </c>
      <c r="AV27" s="263" t="str">
        <f t="shared" si="3"/>
        <v>Remplir la colonne I</v>
      </c>
      <c r="AW27" s="84" t="s">
        <v>64</v>
      </c>
      <c r="AX27" s="60" t="str">
        <f t="shared" si="31"/>
        <v>Remplir les termes C, P et TVA</v>
      </c>
      <c r="AY27" s="55"/>
      <c r="AZ27" s="46" t="s">
        <v>64</v>
      </c>
      <c r="BA27" s="56"/>
      <c r="BB27" s="48" t="s">
        <v>64</v>
      </c>
      <c r="BC27" s="175" t="str">
        <f t="shared" si="17"/>
        <v>Remplir la colonne AY ou BA</v>
      </c>
      <c r="BD27" s="178"/>
      <c r="BE27" s="311" t="str">
        <f t="shared" si="32"/>
        <v>Remplir la colonne M</v>
      </c>
      <c r="BF27" s="179" t="str">
        <f t="shared" si="18"/>
        <v>Remplir la colonne BD</v>
      </c>
      <c r="BG27" s="263" t="str">
        <f t="shared" si="4"/>
        <v>Remplir la colonne I</v>
      </c>
      <c r="BH27" s="84" t="s">
        <v>64</v>
      </c>
      <c r="BI27" s="60" t="str">
        <f t="shared" si="19"/>
        <v>Remplir les termes C, P et TVA</v>
      </c>
      <c r="BJ27" s="55"/>
      <c r="BK27" s="46" t="s">
        <v>64</v>
      </c>
      <c r="BL27" s="56"/>
      <c r="BM27" s="48" t="s">
        <v>64</v>
      </c>
      <c r="BN27" s="175" t="str">
        <f t="shared" si="20"/>
        <v>Remplir la colonne BJ ou BL</v>
      </c>
      <c r="BO27" s="178"/>
      <c r="BP27" s="311" t="str">
        <f t="shared" si="33"/>
        <v>Remplir la colonne M</v>
      </c>
      <c r="BQ27" s="179" t="str">
        <f t="shared" si="21"/>
        <v>Remplir la colonne BO</v>
      </c>
      <c r="BR27" s="263" t="str">
        <f t="shared" si="5"/>
        <v>Remplir la colonne I</v>
      </c>
      <c r="BS27" s="84" t="s">
        <v>64</v>
      </c>
      <c r="BT27" s="60" t="str">
        <f t="shared" si="22"/>
        <v>Remplir les termes C, P et TVA</v>
      </c>
      <c r="BU27" s="55"/>
      <c r="BV27" s="46" t="s">
        <v>64</v>
      </c>
      <c r="BW27" s="56"/>
      <c r="BX27" s="48" t="s">
        <v>64</v>
      </c>
      <c r="BY27" s="175" t="str">
        <f t="shared" si="23"/>
        <v>Remplir la colonne BU ou BW</v>
      </c>
      <c r="BZ27" s="178"/>
      <c r="CA27" s="282" t="str">
        <f t="shared" si="34"/>
        <v>Remplir la colonne M</v>
      </c>
      <c r="CB27" s="99" t="str">
        <f t="shared" si="24"/>
        <v>Remplir la colonne BZ</v>
      </c>
      <c r="CC27" s="297" t="str">
        <f t="shared" si="6"/>
        <v>Remplir la colonne I</v>
      </c>
      <c r="CD27" s="84" t="s">
        <v>64</v>
      </c>
      <c r="CE27" s="60" t="str">
        <f t="shared" si="25"/>
        <v>Remplir les termes C, P et TVA</v>
      </c>
      <c r="CF27" s="61" t="str">
        <f t="shared" si="7"/>
        <v>REMPLIR TYPE DE CLIENT</v>
      </c>
      <c r="CG27" s="107" t="str">
        <f t="shared" si="26"/>
        <v>Montant total de l'aide demandée non indiqué</v>
      </c>
      <c r="CH27" s="1"/>
      <c r="CI27" s="1"/>
      <c r="CJ27" s="1"/>
      <c r="CK27" s="1"/>
      <c r="CL27" s="1"/>
    </row>
    <row r="28" spans="1:90" x14ac:dyDescent="0.25">
      <c r="A28" s="50"/>
      <c r="B28" s="111"/>
      <c r="C28" s="111"/>
      <c r="D28" s="111"/>
      <c r="E28" s="111"/>
      <c r="F28" s="111"/>
      <c r="G28" s="162"/>
      <c r="H28" s="151"/>
      <c r="I28" s="296"/>
      <c r="J28" s="152"/>
      <c r="K28" s="153"/>
      <c r="L28" s="169"/>
      <c r="M28" s="39"/>
      <c r="N28" s="199"/>
      <c r="O28" s="39"/>
      <c r="P28" s="25"/>
      <c r="Q28" s="200">
        <f t="shared" si="8"/>
        <v>0</v>
      </c>
      <c r="R28" s="55"/>
      <c r="S28" s="46" t="s">
        <v>64</v>
      </c>
      <c r="T28" s="56"/>
      <c r="U28" s="48" t="s">
        <v>64</v>
      </c>
      <c r="V28" s="175" t="str">
        <f t="shared" si="9"/>
        <v>Remplir la colonne R ou T</v>
      </c>
      <c r="W28" s="178"/>
      <c r="X28" s="282" t="str">
        <f t="shared" si="10"/>
        <v>Remplir la colonne M</v>
      </c>
      <c r="Y28" s="99" t="str">
        <f t="shared" si="11"/>
        <v>Remplir la colonne W</v>
      </c>
      <c r="Z28" s="297" t="str">
        <f t="shared" si="27"/>
        <v>Remplir la colonne I</v>
      </c>
      <c r="AA28" s="84" t="s">
        <v>64</v>
      </c>
      <c r="AB28" s="60" t="str">
        <f t="shared" si="12"/>
        <v>Remplir les termes C, P et TVA</v>
      </c>
      <c r="AC28" s="55"/>
      <c r="AD28" s="46" t="s">
        <v>64</v>
      </c>
      <c r="AE28" s="56"/>
      <c r="AF28" s="48" t="s">
        <v>64</v>
      </c>
      <c r="AG28" s="175" t="str">
        <f t="shared" si="13"/>
        <v>Remplir la colonne AC ou AE</v>
      </c>
      <c r="AH28" s="178"/>
      <c r="AI28" s="311" t="str">
        <f t="shared" si="28"/>
        <v>Remplir la colonne M</v>
      </c>
      <c r="AJ28" s="179" t="str">
        <f t="shared" si="14"/>
        <v>Remplir la colonne AH</v>
      </c>
      <c r="AK28" s="297" t="str">
        <f t="shared" si="2"/>
        <v>Remplir la colonne I</v>
      </c>
      <c r="AL28" s="84" t="s">
        <v>64</v>
      </c>
      <c r="AM28" s="60" t="str">
        <f t="shared" si="29"/>
        <v>Remplir les termes C, P et TVA</v>
      </c>
      <c r="AN28" s="55"/>
      <c r="AO28" s="46" t="s">
        <v>64</v>
      </c>
      <c r="AP28" s="56"/>
      <c r="AQ28" s="48" t="s">
        <v>64</v>
      </c>
      <c r="AR28" s="175" t="str">
        <f t="shared" si="15"/>
        <v>Remplir la colonne AN ou AP</v>
      </c>
      <c r="AS28" s="178"/>
      <c r="AT28" s="282" t="str">
        <f t="shared" si="30"/>
        <v>Remplir la colonne M</v>
      </c>
      <c r="AU28" s="179" t="str">
        <f t="shared" si="16"/>
        <v>Remplir la colonne AS</v>
      </c>
      <c r="AV28" s="263" t="str">
        <f t="shared" si="3"/>
        <v>Remplir la colonne I</v>
      </c>
      <c r="AW28" s="84" t="s">
        <v>64</v>
      </c>
      <c r="AX28" s="60" t="str">
        <f t="shared" si="31"/>
        <v>Remplir les termes C, P et TVA</v>
      </c>
      <c r="AY28" s="55"/>
      <c r="AZ28" s="46" t="s">
        <v>64</v>
      </c>
      <c r="BA28" s="56"/>
      <c r="BB28" s="48" t="s">
        <v>64</v>
      </c>
      <c r="BC28" s="175" t="str">
        <f t="shared" si="17"/>
        <v>Remplir la colonne AY ou BA</v>
      </c>
      <c r="BD28" s="178"/>
      <c r="BE28" s="311" t="str">
        <f t="shared" si="32"/>
        <v>Remplir la colonne M</v>
      </c>
      <c r="BF28" s="179" t="str">
        <f t="shared" si="18"/>
        <v>Remplir la colonne BD</v>
      </c>
      <c r="BG28" s="263" t="str">
        <f t="shared" si="4"/>
        <v>Remplir la colonne I</v>
      </c>
      <c r="BH28" s="84" t="s">
        <v>64</v>
      </c>
      <c r="BI28" s="60" t="str">
        <f t="shared" si="19"/>
        <v>Remplir les termes C, P et TVA</v>
      </c>
      <c r="BJ28" s="55"/>
      <c r="BK28" s="46" t="s">
        <v>64</v>
      </c>
      <c r="BL28" s="56"/>
      <c r="BM28" s="48" t="s">
        <v>64</v>
      </c>
      <c r="BN28" s="175" t="str">
        <f t="shared" si="20"/>
        <v>Remplir la colonne BJ ou BL</v>
      </c>
      <c r="BO28" s="178"/>
      <c r="BP28" s="311" t="str">
        <f t="shared" si="33"/>
        <v>Remplir la colonne M</v>
      </c>
      <c r="BQ28" s="179" t="str">
        <f t="shared" si="21"/>
        <v>Remplir la colonne BO</v>
      </c>
      <c r="BR28" s="263" t="str">
        <f t="shared" si="5"/>
        <v>Remplir la colonne I</v>
      </c>
      <c r="BS28" s="84" t="s">
        <v>64</v>
      </c>
      <c r="BT28" s="60" t="str">
        <f t="shared" si="22"/>
        <v>Remplir les termes C, P et TVA</v>
      </c>
      <c r="BU28" s="55"/>
      <c r="BV28" s="46" t="s">
        <v>64</v>
      </c>
      <c r="BW28" s="56"/>
      <c r="BX28" s="48" t="s">
        <v>64</v>
      </c>
      <c r="BY28" s="175" t="str">
        <f t="shared" si="23"/>
        <v>Remplir la colonne BU ou BW</v>
      </c>
      <c r="BZ28" s="178"/>
      <c r="CA28" s="282" t="str">
        <f t="shared" si="34"/>
        <v>Remplir la colonne M</v>
      </c>
      <c r="CB28" s="99" t="str">
        <f t="shared" si="24"/>
        <v>Remplir la colonne BZ</v>
      </c>
      <c r="CC28" s="297" t="str">
        <f t="shared" si="6"/>
        <v>Remplir la colonne I</v>
      </c>
      <c r="CD28" s="84" t="s">
        <v>64</v>
      </c>
      <c r="CE28" s="60" t="str">
        <f t="shared" si="25"/>
        <v>Remplir les termes C, P et TVA</v>
      </c>
      <c r="CF28" s="61" t="str">
        <f t="shared" si="7"/>
        <v>REMPLIR TYPE DE CLIENT</v>
      </c>
      <c r="CG28" s="107" t="str">
        <f t="shared" si="26"/>
        <v>Montant total de l'aide demandée non indiqué</v>
      </c>
      <c r="CH28" s="1"/>
      <c r="CI28" s="1"/>
      <c r="CJ28" s="1"/>
      <c r="CK28" s="1"/>
      <c r="CL28" s="1"/>
    </row>
    <row r="29" spans="1:90" x14ac:dyDescent="0.25">
      <c r="A29" s="50"/>
      <c r="B29" s="111"/>
      <c r="C29" s="111"/>
      <c r="D29" s="111"/>
      <c r="E29" s="111"/>
      <c r="F29" s="111"/>
      <c r="G29" s="162"/>
      <c r="H29" s="151"/>
      <c r="I29" s="296"/>
      <c r="J29" s="152"/>
      <c r="K29" s="153"/>
      <c r="L29" s="169"/>
      <c r="M29" s="39"/>
      <c r="N29" s="201"/>
      <c r="O29" s="39"/>
      <c r="P29" s="22"/>
      <c r="Q29" s="200">
        <f t="shared" si="8"/>
        <v>0</v>
      </c>
      <c r="R29" s="55"/>
      <c r="S29" s="46" t="s">
        <v>64</v>
      </c>
      <c r="T29" s="56"/>
      <c r="U29" s="48" t="s">
        <v>64</v>
      </c>
      <c r="V29" s="175" t="str">
        <f t="shared" si="9"/>
        <v>Remplir la colonne R ou T</v>
      </c>
      <c r="W29" s="178"/>
      <c r="X29" s="282" t="str">
        <f t="shared" si="10"/>
        <v>Remplir la colonne M</v>
      </c>
      <c r="Y29" s="99" t="str">
        <f t="shared" si="11"/>
        <v>Remplir la colonne W</v>
      </c>
      <c r="Z29" s="297" t="str">
        <f t="shared" si="27"/>
        <v>Remplir la colonne I</v>
      </c>
      <c r="AA29" s="84" t="s">
        <v>64</v>
      </c>
      <c r="AB29" s="60" t="str">
        <f t="shared" si="12"/>
        <v>Remplir les termes C, P et TVA</v>
      </c>
      <c r="AC29" s="55"/>
      <c r="AD29" s="46" t="s">
        <v>64</v>
      </c>
      <c r="AE29" s="56"/>
      <c r="AF29" s="48" t="s">
        <v>64</v>
      </c>
      <c r="AG29" s="175" t="str">
        <f t="shared" si="13"/>
        <v>Remplir la colonne AC ou AE</v>
      </c>
      <c r="AH29" s="178"/>
      <c r="AI29" s="311" t="str">
        <f t="shared" si="28"/>
        <v>Remplir la colonne M</v>
      </c>
      <c r="AJ29" s="179" t="str">
        <f t="shared" si="14"/>
        <v>Remplir la colonne AH</v>
      </c>
      <c r="AK29" s="297" t="str">
        <f t="shared" si="2"/>
        <v>Remplir la colonne I</v>
      </c>
      <c r="AL29" s="84" t="s">
        <v>64</v>
      </c>
      <c r="AM29" s="60" t="str">
        <f t="shared" si="29"/>
        <v>Remplir les termes C, P et TVA</v>
      </c>
      <c r="AN29" s="55"/>
      <c r="AO29" s="46" t="s">
        <v>64</v>
      </c>
      <c r="AP29" s="56"/>
      <c r="AQ29" s="48" t="s">
        <v>64</v>
      </c>
      <c r="AR29" s="175" t="str">
        <f t="shared" si="15"/>
        <v>Remplir la colonne AN ou AP</v>
      </c>
      <c r="AS29" s="178"/>
      <c r="AT29" s="282" t="str">
        <f t="shared" si="30"/>
        <v>Remplir la colonne M</v>
      </c>
      <c r="AU29" s="179" t="str">
        <f t="shared" si="16"/>
        <v>Remplir la colonne AS</v>
      </c>
      <c r="AV29" s="263" t="str">
        <f t="shared" si="3"/>
        <v>Remplir la colonne I</v>
      </c>
      <c r="AW29" s="84" t="s">
        <v>64</v>
      </c>
      <c r="AX29" s="60" t="str">
        <f t="shared" si="31"/>
        <v>Remplir les termes C, P et TVA</v>
      </c>
      <c r="AY29" s="55"/>
      <c r="AZ29" s="46" t="s">
        <v>64</v>
      </c>
      <c r="BA29" s="56"/>
      <c r="BB29" s="48" t="s">
        <v>64</v>
      </c>
      <c r="BC29" s="175" t="str">
        <f t="shared" si="17"/>
        <v>Remplir la colonne AY ou BA</v>
      </c>
      <c r="BD29" s="178"/>
      <c r="BE29" s="311" t="str">
        <f t="shared" si="32"/>
        <v>Remplir la colonne M</v>
      </c>
      <c r="BF29" s="179" t="str">
        <f t="shared" si="18"/>
        <v>Remplir la colonne BD</v>
      </c>
      <c r="BG29" s="263" t="str">
        <f t="shared" si="4"/>
        <v>Remplir la colonne I</v>
      </c>
      <c r="BH29" s="84" t="s">
        <v>64</v>
      </c>
      <c r="BI29" s="60" t="str">
        <f t="shared" si="19"/>
        <v>Remplir les termes C, P et TVA</v>
      </c>
      <c r="BJ29" s="55"/>
      <c r="BK29" s="46" t="s">
        <v>64</v>
      </c>
      <c r="BL29" s="56"/>
      <c r="BM29" s="48" t="s">
        <v>64</v>
      </c>
      <c r="BN29" s="175" t="str">
        <f t="shared" si="20"/>
        <v>Remplir la colonne BJ ou BL</v>
      </c>
      <c r="BO29" s="178"/>
      <c r="BP29" s="311" t="str">
        <f t="shared" si="33"/>
        <v>Remplir la colonne M</v>
      </c>
      <c r="BQ29" s="179" t="str">
        <f t="shared" si="21"/>
        <v>Remplir la colonne BO</v>
      </c>
      <c r="BR29" s="263" t="str">
        <f t="shared" si="5"/>
        <v>Remplir la colonne I</v>
      </c>
      <c r="BS29" s="84" t="s">
        <v>64</v>
      </c>
      <c r="BT29" s="60" t="str">
        <f t="shared" si="22"/>
        <v>Remplir les termes C, P et TVA</v>
      </c>
      <c r="BU29" s="55"/>
      <c r="BV29" s="46" t="s">
        <v>64</v>
      </c>
      <c r="BW29" s="56"/>
      <c r="BX29" s="48" t="s">
        <v>64</v>
      </c>
      <c r="BY29" s="175" t="str">
        <f t="shared" si="23"/>
        <v>Remplir la colonne BU ou BW</v>
      </c>
      <c r="BZ29" s="178"/>
      <c r="CA29" s="282" t="str">
        <f t="shared" si="34"/>
        <v>Remplir la colonne M</v>
      </c>
      <c r="CB29" s="99" t="str">
        <f t="shared" si="24"/>
        <v>Remplir la colonne BZ</v>
      </c>
      <c r="CC29" s="297" t="str">
        <f t="shared" si="6"/>
        <v>Remplir la colonne I</v>
      </c>
      <c r="CD29" s="84" t="s">
        <v>64</v>
      </c>
      <c r="CE29" s="60" t="str">
        <f t="shared" si="25"/>
        <v>Remplir les termes C, P et TVA</v>
      </c>
      <c r="CF29" s="61" t="str">
        <f t="shared" si="7"/>
        <v>REMPLIR TYPE DE CLIENT</v>
      </c>
      <c r="CG29" s="107" t="str">
        <f t="shared" si="26"/>
        <v>Montant total de l'aide demandée non indiqué</v>
      </c>
      <c r="CH29" s="1"/>
      <c r="CI29" s="1"/>
      <c r="CJ29" s="1"/>
      <c r="CK29" s="1"/>
      <c r="CL29" s="1"/>
    </row>
    <row r="30" spans="1:90" x14ac:dyDescent="0.25">
      <c r="A30" s="50"/>
      <c r="B30" s="111"/>
      <c r="C30" s="111"/>
      <c r="D30" s="111"/>
      <c r="E30" s="111"/>
      <c r="F30" s="111"/>
      <c r="G30" s="162"/>
      <c r="H30" s="151"/>
      <c r="I30" s="296"/>
      <c r="J30" s="152"/>
      <c r="K30" s="153"/>
      <c r="L30" s="169"/>
      <c r="M30" s="39"/>
      <c r="N30" s="201"/>
      <c r="O30" s="39"/>
      <c r="P30" s="22"/>
      <c r="Q30" s="200">
        <f t="shared" si="8"/>
        <v>0</v>
      </c>
      <c r="R30" s="55"/>
      <c r="S30" s="46" t="s">
        <v>64</v>
      </c>
      <c r="T30" s="56"/>
      <c r="U30" s="48" t="s">
        <v>64</v>
      </c>
      <c r="V30" s="175" t="str">
        <f t="shared" si="9"/>
        <v>Remplir la colonne R ou T</v>
      </c>
      <c r="W30" s="178"/>
      <c r="X30" s="282" t="str">
        <f t="shared" si="10"/>
        <v>Remplir la colonne M</v>
      </c>
      <c r="Y30" s="99" t="str">
        <f t="shared" si="11"/>
        <v>Remplir la colonne W</v>
      </c>
      <c r="Z30" s="297" t="str">
        <f t="shared" si="27"/>
        <v>Remplir la colonne I</v>
      </c>
      <c r="AA30" s="84" t="s">
        <v>64</v>
      </c>
      <c r="AB30" s="60" t="str">
        <f t="shared" si="12"/>
        <v>Remplir les termes C, P et TVA</v>
      </c>
      <c r="AC30" s="55"/>
      <c r="AD30" s="46" t="s">
        <v>64</v>
      </c>
      <c r="AE30" s="56"/>
      <c r="AF30" s="48" t="s">
        <v>64</v>
      </c>
      <c r="AG30" s="175" t="str">
        <f t="shared" si="13"/>
        <v>Remplir la colonne AC ou AE</v>
      </c>
      <c r="AH30" s="178"/>
      <c r="AI30" s="311" t="str">
        <f t="shared" si="28"/>
        <v>Remplir la colonne M</v>
      </c>
      <c r="AJ30" s="179" t="str">
        <f t="shared" si="14"/>
        <v>Remplir la colonne AH</v>
      </c>
      <c r="AK30" s="297" t="str">
        <f t="shared" si="2"/>
        <v>Remplir la colonne I</v>
      </c>
      <c r="AL30" s="84" t="s">
        <v>64</v>
      </c>
      <c r="AM30" s="60" t="str">
        <f t="shared" si="29"/>
        <v>Remplir les termes C, P et TVA</v>
      </c>
      <c r="AN30" s="55"/>
      <c r="AO30" s="46" t="s">
        <v>64</v>
      </c>
      <c r="AP30" s="56"/>
      <c r="AQ30" s="48" t="s">
        <v>64</v>
      </c>
      <c r="AR30" s="175" t="str">
        <f t="shared" si="15"/>
        <v>Remplir la colonne AN ou AP</v>
      </c>
      <c r="AS30" s="178"/>
      <c r="AT30" s="282" t="str">
        <f t="shared" si="30"/>
        <v>Remplir la colonne M</v>
      </c>
      <c r="AU30" s="179" t="str">
        <f t="shared" si="16"/>
        <v>Remplir la colonne AS</v>
      </c>
      <c r="AV30" s="263" t="str">
        <f t="shared" si="3"/>
        <v>Remplir la colonne I</v>
      </c>
      <c r="AW30" s="84" t="s">
        <v>64</v>
      </c>
      <c r="AX30" s="60" t="str">
        <f t="shared" si="31"/>
        <v>Remplir les termes C, P et TVA</v>
      </c>
      <c r="AY30" s="55"/>
      <c r="AZ30" s="46" t="s">
        <v>64</v>
      </c>
      <c r="BA30" s="56"/>
      <c r="BB30" s="48" t="s">
        <v>64</v>
      </c>
      <c r="BC30" s="175" t="str">
        <f t="shared" si="17"/>
        <v>Remplir la colonne AY ou BA</v>
      </c>
      <c r="BD30" s="178"/>
      <c r="BE30" s="311" t="str">
        <f t="shared" si="32"/>
        <v>Remplir la colonne M</v>
      </c>
      <c r="BF30" s="179" t="str">
        <f t="shared" si="18"/>
        <v>Remplir la colonne BD</v>
      </c>
      <c r="BG30" s="263" t="str">
        <f t="shared" si="4"/>
        <v>Remplir la colonne I</v>
      </c>
      <c r="BH30" s="84" t="s">
        <v>64</v>
      </c>
      <c r="BI30" s="60" t="str">
        <f t="shared" si="19"/>
        <v>Remplir les termes C, P et TVA</v>
      </c>
      <c r="BJ30" s="55"/>
      <c r="BK30" s="46" t="s">
        <v>64</v>
      </c>
      <c r="BL30" s="56"/>
      <c r="BM30" s="48" t="s">
        <v>64</v>
      </c>
      <c r="BN30" s="175" t="str">
        <f t="shared" si="20"/>
        <v>Remplir la colonne BJ ou BL</v>
      </c>
      <c r="BO30" s="178"/>
      <c r="BP30" s="311" t="str">
        <f t="shared" si="33"/>
        <v>Remplir la colonne M</v>
      </c>
      <c r="BQ30" s="179" t="str">
        <f t="shared" si="21"/>
        <v>Remplir la colonne BO</v>
      </c>
      <c r="BR30" s="263" t="str">
        <f t="shared" si="5"/>
        <v>Remplir la colonne I</v>
      </c>
      <c r="BS30" s="84" t="s">
        <v>64</v>
      </c>
      <c r="BT30" s="60" t="str">
        <f t="shared" si="22"/>
        <v>Remplir les termes C, P et TVA</v>
      </c>
      <c r="BU30" s="55"/>
      <c r="BV30" s="46" t="s">
        <v>64</v>
      </c>
      <c r="BW30" s="56"/>
      <c r="BX30" s="48" t="s">
        <v>64</v>
      </c>
      <c r="BY30" s="175" t="str">
        <f t="shared" si="23"/>
        <v>Remplir la colonne BU ou BW</v>
      </c>
      <c r="BZ30" s="178"/>
      <c r="CA30" s="282" t="str">
        <f t="shared" si="34"/>
        <v>Remplir la colonne M</v>
      </c>
      <c r="CB30" s="99" t="str">
        <f t="shared" si="24"/>
        <v>Remplir la colonne BZ</v>
      </c>
      <c r="CC30" s="297" t="str">
        <f t="shared" si="6"/>
        <v>Remplir la colonne I</v>
      </c>
      <c r="CD30" s="84" t="s">
        <v>64</v>
      </c>
      <c r="CE30" s="60" t="str">
        <f t="shared" si="25"/>
        <v>Remplir les termes C, P et TVA</v>
      </c>
      <c r="CF30" s="61" t="str">
        <f t="shared" si="7"/>
        <v>REMPLIR TYPE DE CLIENT</v>
      </c>
      <c r="CG30" s="107" t="str">
        <f t="shared" si="26"/>
        <v>Montant total de l'aide demandée non indiqué</v>
      </c>
      <c r="CH30" s="1"/>
      <c r="CI30" s="1"/>
      <c r="CJ30" s="1"/>
      <c r="CK30" s="1"/>
      <c r="CL30" s="1"/>
    </row>
    <row r="31" spans="1:90" x14ac:dyDescent="0.25">
      <c r="A31" s="50"/>
      <c r="B31" s="111"/>
      <c r="C31" s="111"/>
      <c r="D31" s="111"/>
      <c r="E31" s="111"/>
      <c r="F31" s="111"/>
      <c r="G31" s="162"/>
      <c r="H31" s="151"/>
      <c r="I31" s="296"/>
      <c r="J31" s="152"/>
      <c r="K31" s="153"/>
      <c r="L31" s="169"/>
      <c r="M31" s="39"/>
      <c r="N31" s="201"/>
      <c r="O31" s="39"/>
      <c r="P31" s="22"/>
      <c r="Q31" s="200">
        <f t="shared" si="8"/>
        <v>0</v>
      </c>
      <c r="R31" s="55"/>
      <c r="S31" s="46" t="s">
        <v>64</v>
      </c>
      <c r="T31" s="56"/>
      <c r="U31" s="48" t="s">
        <v>64</v>
      </c>
      <c r="V31" s="175" t="str">
        <f t="shared" si="9"/>
        <v>Remplir la colonne R ou T</v>
      </c>
      <c r="W31" s="178"/>
      <c r="X31" s="282" t="str">
        <f t="shared" si="10"/>
        <v>Remplir la colonne M</v>
      </c>
      <c r="Y31" s="99" t="str">
        <f t="shared" si="11"/>
        <v>Remplir la colonne W</v>
      </c>
      <c r="Z31" s="297" t="str">
        <f t="shared" si="27"/>
        <v>Remplir la colonne I</v>
      </c>
      <c r="AA31" s="84" t="s">
        <v>64</v>
      </c>
      <c r="AB31" s="60" t="str">
        <f t="shared" si="12"/>
        <v>Remplir les termes C, P et TVA</v>
      </c>
      <c r="AC31" s="55"/>
      <c r="AD31" s="46" t="s">
        <v>64</v>
      </c>
      <c r="AE31" s="56"/>
      <c r="AF31" s="48" t="s">
        <v>64</v>
      </c>
      <c r="AG31" s="175" t="str">
        <f t="shared" si="13"/>
        <v>Remplir la colonne AC ou AE</v>
      </c>
      <c r="AH31" s="178"/>
      <c r="AI31" s="311" t="str">
        <f t="shared" si="28"/>
        <v>Remplir la colonne M</v>
      </c>
      <c r="AJ31" s="179" t="str">
        <f t="shared" si="14"/>
        <v>Remplir la colonne AH</v>
      </c>
      <c r="AK31" s="297" t="str">
        <f t="shared" si="2"/>
        <v>Remplir la colonne I</v>
      </c>
      <c r="AL31" s="84" t="s">
        <v>64</v>
      </c>
      <c r="AM31" s="60" t="str">
        <f t="shared" si="29"/>
        <v>Remplir les termes C, P et TVA</v>
      </c>
      <c r="AN31" s="55"/>
      <c r="AO31" s="46" t="s">
        <v>64</v>
      </c>
      <c r="AP31" s="56"/>
      <c r="AQ31" s="48" t="s">
        <v>64</v>
      </c>
      <c r="AR31" s="175" t="str">
        <f t="shared" si="15"/>
        <v>Remplir la colonne AN ou AP</v>
      </c>
      <c r="AS31" s="178"/>
      <c r="AT31" s="282" t="str">
        <f t="shared" si="30"/>
        <v>Remplir la colonne M</v>
      </c>
      <c r="AU31" s="179" t="str">
        <f t="shared" si="16"/>
        <v>Remplir la colonne AS</v>
      </c>
      <c r="AV31" s="263" t="str">
        <f t="shared" si="3"/>
        <v>Remplir la colonne I</v>
      </c>
      <c r="AW31" s="84" t="s">
        <v>64</v>
      </c>
      <c r="AX31" s="60" t="str">
        <f t="shared" si="31"/>
        <v>Remplir les termes C, P et TVA</v>
      </c>
      <c r="AY31" s="55"/>
      <c r="AZ31" s="46" t="s">
        <v>64</v>
      </c>
      <c r="BA31" s="56"/>
      <c r="BB31" s="48" t="s">
        <v>64</v>
      </c>
      <c r="BC31" s="175" t="str">
        <f t="shared" si="17"/>
        <v>Remplir la colonne AY ou BA</v>
      </c>
      <c r="BD31" s="178"/>
      <c r="BE31" s="311" t="str">
        <f t="shared" si="32"/>
        <v>Remplir la colonne M</v>
      </c>
      <c r="BF31" s="179" t="str">
        <f t="shared" si="18"/>
        <v>Remplir la colonne BD</v>
      </c>
      <c r="BG31" s="263" t="str">
        <f t="shared" si="4"/>
        <v>Remplir la colonne I</v>
      </c>
      <c r="BH31" s="84" t="s">
        <v>64</v>
      </c>
      <c r="BI31" s="60" t="str">
        <f t="shared" si="19"/>
        <v>Remplir les termes C, P et TVA</v>
      </c>
      <c r="BJ31" s="55"/>
      <c r="BK31" s="46" t="s">
        <v>64</v>
      </c>
      <c r="BL31" s="56"/>
      <c r="BM31" s="48" t="s">
        <v>64</v>
      </c>
      <c r="BN31" s="175" t="str">
        <f t="shared" si="20"/>
        <v>Remplir la colonne BJ ou BL</v>
      </c>
      <c r="BO31" s="178"/>
      <c r="BP31" s="311" t="str">
        <f t="shared" si="33"/>
        <v>Remplir la colonne M</v>
      </c>
      <c r="BQ31" s="179" t="str">
        <f t="shared" si="21"/>
        <v>Remplir la colonne BO</v>
      </c>
      <c r="BR31" s="263" t="str">
        <f t="shared" si="5"/>
        <v>Remplir la colonne I</v>
      </c>
      <c r="BS31" s="84" t="s">
        <v>64</v>
      </c>
      <c r="BT31" s="60" t="str">
        <f t="shared" si="22"/>
        <v>Remplir les termes C, P et TVA</v>
      </c>
      <c r="BU31" s="55"/>
      <c r="BV31" s="46" t="s">
        <v>64</v>
      </c>
      <c r="BW31" s="56"/>
      <c r="BX31" s="48" t="s">
        <v>64</v>
      </c>
      <c r="BY31" s="175" t="str">
        <f t="shared" si="23"/>
        <v>Remplir la colonne BU ou BW</v>
      </c>
      <c r="BZ31" s="178"/>
      <c r="CA31" s="282" t="str">
        <f t="shared" si="34"/>
        <v>Remplir la colonne M</v>
      </c>
      <c r="CB31" s="99" t="str">
        <f t="shared" si="24"/>
        <v>Remplir la colonne BZ</v>
      </c>
      <c r="CC31" s="297" t="str">
        <f t="shared" si="6"/>
        <v>Remplir la colonne I</v>
      </c>
      <c r="CD31" s="84" t="s">
        <v>64</v>
      </c>
      <c r="CE31" s="60" t="str">
        <f t="shared" si="25"/>
        <v>Remplir les termes C, P et TVA</v>
      </c>
      <c r="CF31" s="61" t="str">
        <f t="shared" si="7"/>
        <v>REMPLIR TYPE DE CLIENT</v>
      </c>
      <c r="CG31" s="107" t="str">
        <f t="shared" si="26"/>
        <v>Montant total de l'aide demandée non indiqué</v>
      </c>
      <c r="CH31" s="1"/>
      <c r="CI31" s="1"/>
      <c r="CJ31" s="1"/>
      <c r="CK31" s="1"/>
      <c r="CL31" s="1"/>
    </row>
    <row r="32" spans="1:90" x14ac:dyDescent="0.25">
      <c r="A32" s="50"/>
      <c r="B32" s="111"/>
      <c r="C32" s="111"/>
      <c r="D32" s="111"/>
      <c r="E32" s="111"/>
      <c r="F32" s="111"/>
      <c r="G32" s="162"/>
      <c r="H32" s="151"/>
      <c r="I32" s="296"/>
      <c r="J32" s="152"/>
      <c r="K32" s="153"/>
      <c r="L32" s="169"/>
      <c r="M32" s="39"/>
      <c r="N32" s="201"/>
      <c r="O32" s="39"/>
      <c r="P32" s="22"/>
      <c r="Q32" s="200">
        <f t="shared" si="8"/>
        <v>0</v>
      </c>
      <c r="R32" s="55"/>
      <c r="S32" s="46" t="s">
        <v>64</v>
      </c>
      <c r="T32" s="56"/>
      <c r="U32" s="48" t="s">
        <v>64</v>
      </c>
      <c r="V32" s="175" t="str">
        <f t="shared" si="9"/>
        <v>Remplir la colonne R ou T</v>
      </c>
      <c r="W32" s="178"/>
      <c r="X32" s="282" t="str">
        <f t="shared" si="10"/>
        <v>Remplir la colonne M</v>
      </c>
      <c r="Y32" s="99" t="str">
        <f t="shared" si="11"/>
        <v>Remplir la colonne W</v>
      </c>
      <c r="Z32" s="297" t="str">
        <f t="shared" si="27"/>
        <v>Remplir la colonne I</v>
      </c>
      <c r="AA32" s="84" t="s">
        <v>64</v>
      </c>
      <c r="AB32" s="60" t="str">
        <f t="shared" si="12"/>
        <v>Remplir les termes C, P et TVA</v>
      </c>
      <c r="AC32" s="55"/>
      <c r="AD32" s="46" t="s">
        <v>64</v>
      </c>
      <c r="AE32" s="56"/>
      <c r="AF32" s="48" t="s">
        <v>64</v>
      </c>
      <c r="AG32" s="175" t="str">
        <f t="shared" si="13"/>
        <v>Remplir la colonne AC ou AE</v>
      </c>
      <c r="AH32" s="178"/>
      <c r="AI32" s="311" t="str">
        <f t="shared" si="28"/>
        <v>Remplir la colonne M</v>
      </c>
      <c r="AJ32" s="179" t="str">
        <f t="shared" si="14"/>
        <v>Remplir la colonne AH</v>
      </c>
      <c r="AK32" s="297" t="str">
        <f t="shared" si="2"/>
        <v>Remplir la colonne I</v>
      </c>
      <c r="AL32" s="84" t="s">
        <v>64</v>
      </c>
      <c r="AM32" s="60" t="str">
        <f t="shared" si="29"/>
        <v>Remplir les termes C, P et TVA</v>
      </c>
      <c r="AN32" s="55"/>
      <c r="AO32" s="46" t="s">
        <v>64</v>
      </c>
      <c r="AP32" s="56"/>
      <c r="AQ32" s="48" t="s">
        <v>64</v>
      </c>
      <c r="AR32" s="175" t="str">
        <f t="shared" si="15"/>
        <v>Remplir la colonne AN ou AP</v>
      </c>
      <c r="AS32" s="178"/>
      <c r="AT32" s="282" t="str">
        <f t="shared" si="30"/>
        <v>Remplir la colonne M</v>
      </c>
      <c r="AU32" s="179" t="str">
        <f t="shared" si="16"/>
        <v>Remplir la colonne AS</v>
      </c>
      <c r="AV32" s="263" t="str">
        <f t="shared" si="3"/>
        <v>Remplir la colonne I</v>
      </c>
      <c r="AW32" s="84" t="s">
        <v>64</v>
      </c>
      <c r="AX32" s="60" t="str">
        <f t="shared" si="31"/>
        <v>Remplir les termes C, P et TVA</v>
      </c>
      <c r="AY32" s="55"/>
      <c r="AZ32" s="46" t="s">
        <v>64</v>
      </c>
      <c r="BA32" s="56"/>
      <c r="BB32" s="48" t="s">
        <v>64</v>
      </c>
      <c r="BC32" s="175" t="str">
        <f t="shared" si="17"/>
        <v>Remplir la colonne AY ou BA</v>
      </c>
      <c r="BD32" s="178"/>
      <c r="BE32" s="311" t="str">
        <f t="shared" si="32"/>
        <v>Remplir la colonne M</v>
      </c>
      <c r="BF32" s="179" t="str">
        <f t="shared" si="18"/>
        <v>Remplir la colonne BD</v>
      </c>
      <c r="BG32" s="263" t="str">
        <f t="shared" si="4"/>
        <v>Remplir la colonne I</v>
      </c>
      <c r="BH32" s="84" t="s">
        <v>64</v>
      </c>
      <c r="BI32" s="60" t="str">
        <f t="shared" si="19"/>
        <v>Remplir les termes C, P et TVA</v>
      </c>
      <c r="BJ32" s="55"/>
      <c r="BK32" s="46" t="s">
        <v>64</v>
      </c>
      <c r="BL32" s="56"/>
      <c r="BM32" s="48" t="s">
        <v>64</v>
      </c>
      <c r="BN32" s="175" t="str">
        <f t="shared" si="20"/>
        <v>Remplir la colonne BJ ou BL</v>
      </c>
      <c r="BO32" s="178"/>
      <c r="BP32" s="311" t="str">
        <f t="shared" si="33"/>
        <v>Remplir la colonne M</v>
      </c>
      <c r="BQ32" s="179" t="str">
        <f t="shared" si="21"/>
        <v>Remplir la colonne BO</v>
      </c>
      <c r="BR32" s="263" t="str">
        <f t="shared" si="5"/>
        <v>Remplir la colonne I</v>
      </c>
      <c r="BS32" s="84" t="s">
        <v>64</v>
      </c>
      <c r="BT32" s="60" t="str">
        <f t="shared" si="22"/>
        <v>Remplir les termes C, P et TVA</v>
      </c>
      <c r="BU32" s="55"/>
      <c r="BV32" s="46" t="s">
        <v>64</v>
      </c>
      <c r="BW32" s="56"/>
      <c r="BX32" s="48" t="s">
        <v>64</v>
      </c>
      <c r="BY32" s="175" t="str">
        <f t="shared" si="23"/>
        <v>Remplir la colonne BU ou BW</v>
      </c>
      <c r="BZ32" s="178"/>
      <c r="CA32" s="282" t="str">
        <f t="shared" si="34"/>
        <v>Remplir la colonne M</v>
      </c>
      <c r="CB32" s="99" t="str">
        <f t="shared" si="24"/>
        <v>Remplir la colonne BZ</v>
      </c>
      <c r="CC32" s="297" t="str">
        <f t="shared" si="6"/>
        <v>Remplir la colonne I</v>
      </c>
      <c r="CD32" s="84" t="s">
        <v>64</v>
      </c>
      <c r="CE32" s="60" t="str">
        <f t="shared" si="25"/>
        <v>Remplir les termes C, P et TVA</v>
      </c>
      <c r="CF32" s="61" t="str">
        <f t="shared" si="7"/>
        <v>REMPLIR TYPE DE CLIENT</v>
      </c>
      <c r="CG32" s="107" t="str">
        <f t="shared" si="26"/>
        <v>Montant total de l'aide demandée non indiqué</v>
      </c>
      <c r="CH32" s="1"/>
      <c r="CI32" s="1"/>
      <c r="CJ32" s="1"/>
      <c r="CK32" s="1"/>
      <c r="CL32" s="1"/>
    </row>
    <row r="33" spans="1:90" x14ac:dyDescent="0.25">
      <c r="A33" s="51"/>
      <c r="B33" s="111"/>
      <c r="C33" s="111"/>
      <c r="D33" s="111"/>
      <c r="E33" s="111"/>
      <c r="F33" s="111"/>
      <c r="G33" s="162"/>
      <c r="H33" s="151"/>
      <c r="I33" s="296"/>
      <c r="J33" s="152"/>
      <c r="K33" s="153"/>
      <c r="L33" s="169"/>
      <c r="M33" s="39"/>
      <c r="N33" s="201"/>
      <c r="O33" s="39"/>
      <c r="P33" s="22"/>
      <c r="Q33" s="200">
        <f t="shared" si="8"/>
        <v>0</v>
      </c>
      <c r="R33" s="55"/>
      <c r="S33" s="46" t="s">
        <v>64</v>
      </c>
      <c r="T33" s="56"/>
      <c r="U33" s="48" t="s">
        <v>64</v>
      </c>
      <c r="V33" s="175" t="str">
        <f t="shared" si="9"/>
        <v>Remplir la colonne R ou T</v>
      </c>
      <c r="W33" s="178"/>
      <c r="X33" s="282" t="str">
        <f t="shared" si="10"/>
        <v>Remplir la colonne M</v>
      </c>
      <c r="Y33" s="99" t="str">
        <f t="shared" si="11"/>
        <v>Remplir la colonne W</v>
      </c>
      <c r="Z33" s="297" t="str">
        <f t="shared" si="27"/>
        <v>Remplir la colonne I</v>
      </c>
      <c r="AA33" s="84" t="s">
        <v>64</v>
      </c>
      <c r="AB33" s="60" t="str">
        <f t="shared" si="12"/>
        <v>Remplir les termes C, P et TVA</v>
      </c>
      <c r="AC33" s="55"/>
      <c r="AD33" s="46" t="s">
        <v>64</v>
      </c>
      <c r="AE33" s="56"/>
      <c r="AF33" s="48" t="s">
        <v>64</v>
      </c>
      <c r="AG33" s="175" t="str">
        <f t="shared" si="13"/>
        <v>Remplir la colonne AC ou AE</v>
      </c>
      <c r="AH33" s="178"/>
      <c r="AI33" s="311" t="str">
        <f t="shared" si="28"/>
        <v>Remplir la colonne M</v>
      </c>
      <c r="AJ33" s="179" t="str">
        <f t="shared" si="14"/>
        <v>Remplir la colonne AH</v>
      </c>
      <c r="AK33" s="297" t="str">
        <f t="shared" si="2"/>
        <v>Remplir la colonne I</v>
      </c>
      <c r="AL33" s="84" t="s">
        <v>64</v>
      </c>
      <c r="AM33" s="60" t="str">
        <f t="shared" si="29"/>
        <v>Remplir les termes C, P et TVA</v>
      </c>
      <c r="AN33" s="55"/>
      <c r="AO33" s="46" t="s">
        <v>64</v>
      </c>
      <c r="AP33" s="56"/>
      <c r="AQ33" s="48" t="s">
        <v>64</v>
      </c>
      <c r="AR33" s="175" t="str">
        <f t="shared" si="15"/>
        <v>Remplir la colonne AN ou AP</v>
      </c>
      <c r="AS33" s="178"/>
      <c r="AT33" s="282" t="str">
        <f t="shared" si="30"/>
        <v>Remplir la colonne M</v>
      </c>
      <c r="AU33" s="179" t="str">
        <f t="shared" si="16"/>
        <v>Remplir la colonne AS</v>
      </c>
      <c r="AV33" s="263" t="str">
        <f t="shared" si="3"/>
        <v>Remplir la colonne I</v>
      </c>
      <c r="AW33" s="84" t="s">
        <v>64</v>
      </c>
      <c r="AX33" s="60" t="str">
        <f t="shared" si="31"/>
        <v>Remplir les termes C, P et TVA</v>
      </c>
      <c r="AY33" s="55"/>
      <c r="AZ33" s="46" t="s">
        <v>64</v>
      </c>
      <c r="BA33" s="56"/>
      <c r="BB33" s="48" t="s">
        <v>64</v>
      </c>
      <c r="BC33" s="175" t="str">
        <f t="shared" si="17"/>
        <v>Remplir la colonne AY ou BA</v>
      </c>
      <c r="BD33" s="178"/>
      <c r="BE33" s="311" t="str">
        <f t="shared" si="32"/>
        <v>Remplir la colonne M</v>
      </c>
      <c r="BF33" s="179" t="str">
        <f t="shared" si="18"/>
        <v>Remplir la colonne BD</v>
      </c>
      <c r="BG33" s="263" t="str">
        <f t="shared" si="4"/>
        <v>Remplir la colonne I</v>
      </c>
      <c r="BH33" s="84" t="s">
        <v>64</v>
      </c>
      <c r="BI33" s="60" t="str">
        <f t="shared" si="19"/>
        <v>Remplir les termes C, P et TVA</v>
      </c>
      <c r="BJ33" s="55"/>
      <c r="BK33" s="46" t="s">
        <v>64</v>
      </c>
      <c r="BL33" s="56"/>
      <c r="BM33" s="48" t="s">
        <v>64</v>
      </c>
      <c r="BN33" s="175" t="str">
        <f t="shared" si="20"/>
        <v>Remplir la colonne BJ ou BL</v>
      </c>
      <c r="BO33" s="178"/>
      <c r="BP33" s="311" t="str">
        <f t="shared" si="33"/>
        <v>Remplir la colonne M</v>
      </c>
      <c r="BQ33" s="179" t="str">
        <f t="shared" si="21"/>
        <v>Remplir la colonne BO</v>
      </c>
      <c r="BR33" s="263" t="str">
        <f t="shared" si="5"/>
        <v>Remplir la colonne I</v>
      </c>
      <c r="BS33" s="84" t="s">
        <v>64</v>
      </c>
      <c r="BT33" s="60" t="str">
        <f t="shared" si="22"/>
        <v>Remplir les termes C, P et TVA</v>
      </c>
      <c r="BU33" s="55"/>
      <c r="BV33" s="46" t="s">
        <v>64</v>
      </c>
      <c r="BW33" s="56"/>
      <c r="BX33" s="48" t="s">
        <v>64</v>
      </c>
      <c r="BY33" s="175" t="str">
        <f t="shared" si="23"/>
        <v>Remplir la colonne BU ou BW</v>
      </c>
      <c r="BZ33" s="178"/>
      <c r="CA33" s="282" t="str">
        <f t="shared" si="34"/>
        <v>Remplir la colonne M</v>
      </c>
      <c r="CB33" s="99" t="str">
        <f t="shared" si="24"/>
        <v>Remplir la colonne BZ</v>
      </c>
      <c r="CC33" s="297" t="str">
        <f t="shared" si="6"/>
        <v>Remplir la colonne I</v>
      </c>
      <c r="CD33" s="84" t="s">
        <v>64</v>
      </c>
      <c r="CE33" s="60" t="str">
        <f t="shared" si="25"/>
        <v>Remplir les termes C, P et TVA</v>
      </c>
      <c r="CF33" s="61" t="str">
        <f t="shared" si="7"/>
        <v>REMPLIR TYPE DE CLIENT</v>
      </c>
      <c r="CG33" s="107" t="str">
        <f t="shared" si="26"/>
        <v>Montant total de l'aide demandée non indiqué</v>
      </c>
      <c r="CH33" s="1"/>
      <c r="CI33" s="1"/>
      <c r="CJ33" s="1"/>
      <c r="CK33" s="1"/>
      <c r="CL33" s="1"/>
    </row>
    <row r="34" spans="1:90" x14ac:dyDescent="0.25">
      <c r="A34" s="51"/>
      <c r="B34" s="111"/>
      <c r="C34" s="111"/>
      <c r="D34" s="111"/>
      <c r="E34" s="111"/>
      <c r="F34" s="111"/>
      <c r="G34" s="162"/>
      <c r="H34" s="151"/>
      <c r="I34" s="296"/>
      <c r="J34" s="152"/>
      <c r="K34" s="153"/>
      <c r="L34" s="169"/>
      <c r="M34" s="39"/>
      <c r="N34" s="201"/>
      <c r="O34" s="39"/>
      <c r="P34" s="22"/>
      <c r="Q34" s="200">
        <f t="shared" si="8"/>
        <v>0</v>
      </c>
      <c r="R34" s="55"/>
      <c r="S34" s="46" t="s">
        <v>64</v>
      </c>
      <c r="T34" s="56"/>
      <c r="U34" s="48" t="s">
        <v>64</v>
      </c>
      <c r="V34" s="175" t="str">
        <f t="shared" si="9"/>
        <v>Remplir la colonne R ou T</v>
      </c>
      <c r="W34" s="178"/>
      <c r="X34" s="282" t="str">
        <f t="shared" si="10"/>
        <v>Remplir la colonne M</v>
      </c>
      <c r="Y34" s="99" t="str">
        <f t="shared" si="11"/>
        <v>Remplir la colonne W</v>
      </c>
      <c r="Z34" s="297" t="str">
        <f t="shared" si="27"/>
        <v>Remplir la colonne I</v>
      </c>
      <c r="AA34" s="84" t="s">
        <v>64</v>
      </c>
      <c r="AB34" s="60" t="str">
        <f t="shared" si="12"/>
        <v>Remplir les termes C, P et TVA</v>
      </c>
      <c r="AC34" s="55"/>
      <c r="AD34" s="46" t="s">
        <v>64</v>
      </c>
      <c r="AE34" s="56"/>
      <c r="AF34" s="48" t="s">
        <v>64</v>
      </c>
      <c r="AG34" s="175" t="str">
        <f t="shared" si="13"/>
        <v>Remplir la colonne AC ou AE</v>
      </c>
      <c r="AH34" s="178"/>
      <c r="AI34" s="311" t="str">
        <f t="shared" si="28"/>
        <v>Remplir la colonne M</v>
      </c>
      <c r="AJ34" s="179" t="str">
        <f t="shared" si="14"/>
        <v>Remplir la colonne AH</v>
      </c>
      <c r="AK34" s="297" t="str">
        <f t="shared" si="2"/>
        <v>Remplir la colonne I</v>
      </c>
      <c r="AL34" s="84" t="s">
        <v>64</v>
      </c>
      <c r="AM34" s="60" t="str">
        <f t="shared" si="29"/>
        <v>Remplir les termes C, P et TVA</v>
      </c>
      <c r="AN34" s="55"/>
      <c r="AO34" s="46" t="s">
        <v>64</v>
      </c>
      <c r="AP34" s="56"/>
      <c r="AQ34" s="48" t="s">
        <v>64</v>
      </c>
      <c r="AR34" s="175" t="str">
        <f t="shared" si="15"/>
        <v>Remplir la colonne AN ou AP</v>
      </c>
      <c r="AS34" s="178"/>
      <c r="AT34" s="282" t="str">
        <f t="shared" si="30"/>
        <v>Remplir la colonne M</v>
      </c>
      <c r="AU34" s="179" t="str">
        <f t="shared" si="16"/>
        <v>Remplir la colonne AS</v>
      </c>
      <c r="AV34" s="263" t="str">
        <f t="shared" si="3"/>
        <v>Remplir la colonne I</v>
      </c>
      <c r="AW34" s="84" t="s">
        <v>64</v>
      </c>
      <c r="AX34" s="60" t="str">
        <f t="shared" si="31"/>
        <v>Remplir les termes C, P et TVA</v>
      </c>
      <c r="AY34" s="55"/>
      <c r="AZ34" s="46" t="s">
        <v>64</v>
      </c>
      <c r="BA34" s="56"/>
      <c r="BB34" s="48" t="s">
        <v>64</v>
      </c>
      <c r="BC34" s="175" t="str">
        <f t="shared" si="17"/>
        <v>Remplir la colonne AY ou BA</v>
      </c>
      <c r="BD34" s="178"/>
      <c r="BE34" s="311" t="str">
        <f t="shared" si="32"/>
        <v>Remplir la colonne M</v>
      </c>
      <c r="BF34" s="179" t="str">
        <f t="shared" si="18"/>
        <v>Remplir la colonne BD</v>
      </c>
      <c r="BG34" s="263" t="str">
        <f t="shared" si="4"/>
        <v>Remplir la colonne I</v>
      </c>
      <c r="BH34" s="84" t="s">
        <v>64</v>
      </c>
      <c r="BI34" s="60" t="str">
        <f t="shared" si="19"/>
        <v>Remplir les termes C, P et TVA</v>
      </c>
      <c r="BJ34" s="55"/>
      <c r="BK34" s="46" t="s">
        <v>64</v>
      </c>
      <c r="BL34" s="56"/>
      <c r="BM34" s="48" t="s">
        <v>64</v>
      </c>
      <c r="BN34" s="175" t="str">
        <f t="shared" si="20"/>
        <v>Remplir la colonne BJ ou BL</v>
      </c>
      <c r="BO34" s="178"/>
      <c r="BP34" s="311" t="str">
        <f t="shared" si="33"/>
        <v>Remplir la colonne M</v>
      </c>
      <c r="BQ34" s="179" t="str">
        <f t="shared" si="21"/>
        <v>Remplir la colonne BO</v>
      </c>
      <c r="BR34" s="263" t="str">
        <f t="shared" si="5"/>
        <v>Remplir la colonne I</v>
      </c>
      <c r="BS34" s="84" t="s">
        <v>64</v>
      </c>
      <c r="BT34" s="60" t="str">
        <f t="shared" si="22"/>
        <v>Remplir les termes C, P et TVA</v>
      </c>
      <c r="BU34" s="55"/>
      <c r="BV34" s="46" t="s">
        <v>64</v>
      </c>
      <c r="BW34" s="56"/>
      <c r="BX34" s="48" t="s">
        <v>64</v>
      </c>
      <c r="BY34" s="175" t="str">
        <f t="shared" si="23"/>
        <v>Remplir la colonne BU ou BW</v>
      </c>
      <c r="BZ34" s="178"/>
      <c r="CA34" s="282" t="str">
        <f t="shared" si="34"/>
        <v>Remplir la colonne M</v>
      </c>
      <c r="CB34" s="99" t="str">
        <f t="shared" si="24"/>
        <v>Remplir la colonne BZ</v>
      </c>
      <c r="CC34" s="297" t="str">
        <f t="shared" si="6"/>
        <v>Remplir la colonne I</v>
      </c>
      <c r="CD34" s="84" t="s">
        <v>64</v>
      </c>
      <c r="CE34" s="60" t="str">
        <f t="shared" si="25"/>
        <v>Remplir les termes C, P et TVA</v>
      </c>
      <c r="CF34" s="61" t="str">
        <f t="shared" si="7"/>
        <v>REMPLIR TYPE DE CLIENT</v>
      </c>
      <c r="CG34" s="107" t="str">
        <f t="shared" si="26"/>
        <v>Montant total de l'aide demandée non indiqué</v>
      </c>
      <c r="CH34" s="1"/>
      <c r="CI34" s="1"/>
      <c r="CJ34" s="1"/>
      <c r="CK34" s="1"/>
      <c r="CL34" s="1"/>
    </row>
    <row r="35" spans="1:90" x14ac:dyDescent="0.25">
      <c r="A35" s="51"/>
      <c r="B35" s="111"/>
      <c r="C35" s="111"/>
      <c r="D35" s="111"/>
      <c r="E35" s="111"/>
      <c r="F35" s="111"/>
      <c r="G35" s="162"/>
      <c r="H35" s="151"/>
      <c r="I35" s="296"/>
      <c r="J35" s="152"/>
      <c r="K35" s="153"/>
      <c r="L35" s="169"/>
      <c r="M35" s="39"/>
      <c r="N35" s="201"/>
      <c r="O35" s="39"/>
      <c r="P35" s="22"/>
      <c r="Q35" s="200">
        <f t="shared" si="8"/>
        <v>0</v>
      </c>
      <c r="R35" s="55"/>
      <c r="S35" s="46" t="s">
        <v>64</v>
      </c>
      <c r="T35" s="56"/>
      <c r="U35" s="48" t="s">
        <v>64</v>
      </c>
      <c r="V35" s="175" t="str">
        <f t="shared" si="9"/>
        <v>Remplir la colonne R ou T</v>
      </c>
      <c r="W35" s="178"/>
      <c r="X35" s="282" t="str">
        <f t="shared" si="10"/>
        <v>Remplir la colonne M</v>
      </c>
      <c r="Y35" s="99" t="str">
        <f t="shared" si="11"/>
        <v>Remplir la colonne W</v>
      </c>
      <c r="Z35" s="297" t="str">
        <f t="shared" si="27"/>
        <v>Remplir la colonne I</v>
      </c>
      <c r="AA35" s="84" t="s">
        <v>64</v>
      </c>
      <c r="AB35" s="60" t="str">
        <f t="shared" si="12"/>
        <v>Remplir les termes C, P et TVA</v>
      </c>
      <c r="AC35" s="55"/>
      <c r="AD35" s="46" t="s">
        <v>64</v>
      </c>
      <c r="AE35" s="56"/>
      <c r="AF35" s="48" t="s">
        <v>64</v>
      </c>
      <c r="AG35" s="175" t="str">
        <f t="shared" si="13"/>
        <v>Remplir la colonne AC ou AE</v>
      </c>
      <c r="AH35" s="178"/>
      <c r="AI35" s="311" t="str">
        <f t="shared" si="28"/>
        <v>Remplir la colonne M</v>
      </c>
      <c r="AJ35" s="179" t="str">
        <f t="shared" si="14"/>
        <v>Remplir la colonne AH</v>
      </c>
      <c r="AK35" s="297" t="str">
        <f t="shared" si="2"/>
        <v>Remplir la colonne I</v>
      </c>
      <c r="AL35" s="84" t="s">
        <v>64</v>
      </c>
      <c r="AM35" s="60" t="str">
        <f t="shared" si="29"/>
        <v>Remplir les termes C, P et TVA</v>
      </c>
      <c r="AN35" s="55"/>
      <c r="AO35" s="46" t="s">
        <v>64</v>
      </c>
      <c r="AP35" s="56"/>
      <c r="AQ35" s="48" t="s">
        <v>64</v>
      </c>
      <c r="AR35" s="175" t="str">
        <f t="shared" si="15"/>
        <v>Remplir la colonne AN ou AP</v>
      </c>
      <c r="AS35" s="178"/>
      <c r="AT35" s="282" t="str">
        <f t="shared" si="30"/>
        <v>Remplir la colonne M</v>
      </c>
      <c r="AU35" s="179" t="str">
        <f t="shared" si="16"/>
        <v>Remplir la colonne AS</v>
      </c>
      <c r="AV35" s="263" t="str">
        <f t="shared" si="3"/>
        <v>Remplir la colonne I</v>
      </c>
      <c r="AW35" s="84" t="s">
        <v>64</v>
      </c>
      <c r="AX35" s="60" t="str">
        <f t="shared" si="31"/>
        <v>Remplir les termes C, P et TVA</v>
      </c>
      <c r="AY35" s="55"/>
      <c r="AZ35" s="46" t="s">
        <v>64</v>
      </c>
      <c r="BA35" s="56"/>
      <c r="BB35" s="48" t="s">
        <v>64</v>
      </c>
      <c r="BC35" s="175" t="str">
        <f t="shared" si="17"/>
        <v>Remplir la colonne AY ou BA</v>
      </c>
      <c r="BD35" s="178"/>
      <c r="BE35" s="311" t="str">
        <f t="shared" si="32"/>
        <v>Remplir la colonne M</v>
      </c>
      <c r="BF35" s="179" t="str">
        <f t="shared" si="18"/>
        <v>Remplir la colonne BD</v>
      </c>
      <c r="BG35" s="263" t="str">
        <f t="shared" si="4"/>
        <v>Remplir la colonne I</v>
      </c>
      <c r="BH35" s="84" t="s">
        <v>64</v>
      </c>
      <c r="BI35" s="60" t="str">
        <f t="shared" si="19"/>
        <v>Remplir les termes C, P et TVA</v>
      </c>
      <c r="BJ35" s="55"/>
      <c r="BK35" s="46" t="s">
        <v>64</v>
      </c>
      <c r="BL35" s="56"/>
      <c r="BM35" s="48" t="s">
        <v>64</v>
      </c>
      <c r="BN35" s="175" t="str">
        <f t="shared" si="20"/>
        <v>Remplir la colonne BJ ou BL</v>
      </c>
      <c r="BO35" s="178"/>
      <c r="BP35" s="311" t="str">
        <f t="shared" si="33"/>
        <v>Remplir la colonne M</v>
      </c>
      <c r="BQ35" s="179" t="str">
        <f t="shared" si="21"/>
        <v>Remplir la colonne BO</v>
      </c>
      <c r="BR35" s="263" t="str">
        <f t="shared" si="5"/>
        <v>Remplir la colonne I</v>
      </c>
      <c r="BS35" s="84" t="s">
        <v>64</v>
      </c>
      <c r="BT35" s="60" t="str">
        <f t="shared" si="22"/>
        <v>Remplir les termes C, P et TVA</v>
      </c>
      <c r="BU35" s="55"/>
      <c r="BV35" s="46" t="s">
        <v>64</v>
      </c>
      <c r="BW35" s="56"/>
      <c r="BX35" s="48" t="s">
        <v>64</v>
      </c>
      <c r="BY35" s="175" t="str">
        <f t="shared" si="23"/>
        <v>Remplir la colonne BU ou BW</v>
      </c>
      <c r="BZ35" s="178"/>
      <c r="CA35" s="282" t="str">
        <f t="shared" si="34"/>
        <v>Remplir la colonne M</v>
      </c>
      <c r="CB35" s="99" t="str">
        <f t="shared" si="24"/>
        <v>Remplir la colonne BZ</v>
      </c>
      <c r="CC35" s="297" t="str">
        <f t="shared" si="6"/>
        <v>Remplir la colonne I</v>
      </c>
      <c r="CD35" s="84" t="s">
        <v>64</v>
      </c>
      <c r="CE35" s="60" t="str">
        <f t="shared" si="25"/>
        <v>Remplir les termes C, P et TVA</v>
      </c>
      <c r="CF35" s="61" t="str">
        <f t="shared" si="7"/>
        <v>REMPLIR TYPE DE CLIENT</v>
      </c>
      <c r="CG35" s="107" t="str">
        <f t="shared" si="26"/>
        <v>Montant total de l'aide demandée non indiqué</v>
      </c>
      <c r="CH35" s="1"/>
      <c r="CI35" s="1"/>
      <c r="CJ35" s="1"/>
      <c r="CK35" s="1"/>
      <c r="CL35" s="1"/>
    </row>
    <row r="36" spans="1:90" x14ac:dyDescent="0.25">
      <c r="A36" s="51"/>
      <c r="B36" s="111"/>
      <c r="C36" s="111"/>
      <c r="D36" s="111"/>
      <c r="E36" s="111"/>
      <c r="F36" s="111"/>
      <c r="G36" s="162"/>
      <c r="H36" s="151"/>
      <c r="I36" s="296"/>
      <c r="J36" s="152"/>
      <c r="K36" s="153"/>
      <c r="L36" s="169"/>
      <c r="M36" s="39"/>
      <c r="N36" s="201"/>
      <c r="O36" s="39"/>
      <c r="P36" s="22"/>
      <c r="Q36" s="200">
        <f t="shared" si="8"/>
        <v>0</v>
      </c>
      <c r="R36" s="55"/>
      <c r="S36" s="46" t="s">
        <v>64</v>
      </c>
      <c r="T36" s="56"/>
      <c r="U36" s="48" t="s">
        <v>64</v>
      </c>
      <c r="V36" s="175" t="str">
        <f t="shared" si="9"/>
        <v>Remplir la colonne R ou T</v>
      </c>
      <c r="W36" s="178"/>
      <c r="X36" s="282" t="str">
        <f t="shared" si="10"/>
        <v>Remplir la colonne M</v>
      </c>
      <c r="Y36" s="99" t="str">
        <f t="shared" si="11"/>
        <v>Remplir la colonne W</v>
      </c>
      <c r="Z36" s="297" t="str">
        <f t="shared" si="27"/>
        <v>Remplir la colonne I</v>
      </c>
      <c r="AA36" s="84" t="s">
        <v>64</v>
      </c>
      <c r="AB36" s="60" t="str">
        <f t="shared" si="12"/>
        <v>Remplir les termes C, P et TVA</v>
      </c>
      <c r="AC36" s="55"/>
      <c r="AD36" s="46" t="s">
        <v>64</v>
      </c>
      <c r="AE36" s="56"/>
      <c r="AF36" s="48" t="s">
        <v>64</v>
      </c>
      <c r="AG36" s="175" t="str">
        <f t="shared" si="13"/>
        <v>Remplir la colonne AC ou AE</v>
      </c>
      <c r="AH36" s="178"/>
      <c r="AI36" s="311" t="str">
        <f t="shared" si="28"/>
        <v>Remplir la colonne M</v>
      </c>
      <c r="AJ36" s="179" t="str">
        <f t="shared" si="14"/>
        <v>Remplir la colonne AH</v>
      </c>
      <c r="AK36" s="297" t="str">
        <f t="shared" si="2"/>
        <v>Remplir la colonne I</v>
      </c>
      <c r="AL36" s="84" t="s">
        <v>64</v>
      </c>
      <c r="AM36" s="60" t="str">
        <f t="shared" si="29"/>
        <v>Remplir les termes C, P et TVA</v>
      </c>
      <c r="AN36" s="55"/>
      <c r="AO36" s="46" t="s">
        <v>64</v>
      </c>
      <c r="AP36" s="56"/>
      <c r="AQ36" s="48" t="s">
        <v>64</v>
      </c>
      <c r="AR36" s="175" t="str">
        <f t="shared" si="15"/>
        <v>Remplir la colonne AN ou AP</v>
      </c>
      <c r="AS36" s="178"/>
      <c r="AT36" s="282" t="str">
        <f t="shared" si="30"/>
        <v>Remplir la colonne M</v>
      </c>
      <c r="AU36" s="179" t="str">
        <f t="shared" si="16"/>
        <v>Remplir la colonne AS</v>
      </c>
      <c r="AV36" s="263" t="str">
        <f t="shared" si="3"/>
        <v>Remplir la colonne I</v>
      </c>
      <c r="AW36" s="84" t="s">
        <v>64</v>
      </c>
      <c r="AX36" s="60" t="str">
        <f t="shared" si="31"/>
        <v>Remplir les termes C, P et TVA</v>
      </c>
      <c r="AY36" s="55"/>
      <c r="AZ36" s="46" t="s">
        <v>64</v>
      </c>
      <c r="BA36" s="56"/>
      <c r="BB36" s="48" t="s">
        <v>64</v>
      </c>
      <c r="BC36" s="175" t="str">
        <f t="shared" si="17"/>
        <v>Remplir la colonne AY ou BA</v>
      </c>
      <c r="BD36" s="178"/>
      <c r="BE36" s="311" t="str">
        <f t="shared" si="32"/>
        <v>Remplir la colonne M</v>
      </c>
      <c r="BF36" s="179" t="str">
        <f t="shared" si="18"/>
        <v>Remplir la colonne BD</v>
      </c>
      <c r="BG36" s="263" t="str">
        <f t="shared" si="4"/>
        <v>Remplir la colonne I</v>
      </c>
      <c r="BH36" s="84" t="s">
        <v>64</v>
      </c>
      <c r="BI36" s="60" t="str">
        <f t="shared" si="19"/>
        <v>Remplir les termes C, P et TVA</v>
      </c>
      <c r="BJ36" s="55"/>
      <c r="BK36" s="46" t="s">
        <v>64</v>
      </c>
      <c r="BL36" s="56"/>
      <c r="BM36" s="48" t="s">
        <v>64</v>
      </c>
      <c r="BN36" s="175" t="str">
        <f t="shared" si="20"/>
        <v>Remplir la colonne BJ ou BL</v>
      </c>
      <c r="BO36" s="178"/>
      <c r="BP36" s="311" t="str">
        <f t="shared" si="33"/>
        <v>Remplir la colonne M</v>
      </c>
      <c r="BQ36" s="179" t="str">
        <f t="shared" si="21"/>
        <v>Remplir la colonne BO</v>
      </c>
      <c r="BR36" s="263" t="str">
        <f t="shared" si="5"/>
        <v>Remplir la colonne I</v>
      </c>
      <c r="BS36" s="84" t="s">
        <v>64</v>
      </c>
      <c r="BT36" s="60" t="str">
        <f t="shared" si="22"/>
        <v>Remplir les termes C, P et TVA</v>
      </c>
      <c r="BU36" s="55"/>
      <c r="BV36" s="46" t="s">
        <v>64</v>
      </c>
      <c r="BW36" s="56"/>
      <c r="BX36" s="48" t="s">
        <v>64</v>
      </c>
      <c r="BY36" s="175" t="str">
        <f t="shared" si="23"/>
        <v>Remplir la colonne BU ou BW</v>
      </c>
      <c r="BZ36" s="178"/>
      <c r="CA36" s="282" t="str">
        <f t="shared" si="34"/>
        <v>Remplir la colonne M</v>
      </c>
      <c r="CB36" s="99" t="str">
        <f t="shared" si="24"/>
        <v>Remplir la colonne BZ</v>
      </c>
      <c r="CC36" s="297" t="str">
        <f t="shared" si="6"/>
        <v>Remplir la colonne I</v>
      </c>
      <c r="CD36" s="84" t="s">
        <v>64</v>
      </c>
      <c r="CE36" s="60" t="str">
        <f t="shared" si="25"/>
        <v>Remplir les termes C, P et TVA</v>
      </c>
      <c r="CF36" s="61" t="str">
        <f t="shared" si="7"/>
        <v>REMPLIR TYPE DE CLIENT</v>
      </c>
      <c r="CG36" s="107" t="str">
        <f t="shared" si="26"/>
        <v>Montant total de l'aide demandée non indiqué</v>
      </c>
      <c r="CH36" s="1"/>
      <c r="CI36" s="1"/>
      <c r="CJ36" s="1"/>
      <c r="CK36" s="1"/>
      <c r="CL36" s="1"/>
    </row>
    <row r="37" spans="1:90" x14ac:dyDescent="0.25">
      <c r="A37" s="51"/>
      <c r="B37" s="111"/>
      <c r="C37" s="111"/>
      <c r="D37" s="111"/>
      <c r="E37" s="111"/>
      <c r="F37" s="111"/>
      <c r="G37" s="162"/>
      <c r="H37" s="151"/>
      <c r="I37" s="296"/>
      <c r="J37" s="152"/>
      <c r="K37" s="153"/>
      <c r="L37" s="169"/>
      <c r="M37" s="39"/>
      <c r="N37" s="201"/>
      <c r="O37" s="39"/>
      <c r="P37" s="22"/>
      <c r="Q37" s="200">
        <f t="shared" si="8"/>
        <v>0</v>
      </c>
      <c r="R37" s="55"/>
      <c r="S37" s="46" t="s">
        <v>64</v>
      </c>
      <c r="T37" s="56"/>
      <c r="U37" s="48" t="s">
        <v>64</v>
      </c>
      <c r="V37" s="175" t="str">
        <f t="shared" si="9"/>
        <v>Remplir la colonne R ou T</v>
      </c>
      <c r="W37" s="178"/>
      <c r="X37" s="282" t="str">
        <f t="shared" si="10"/>
        <v>Remplir la colonne M</v>
      </c>
      <c r="Y37" s="99" t="str">
        <f t="shared" si="11"/>
        <v>Remplir la colonne W</v>
      </c>
      <c r="Z37" s="297" t="str">
        <f t="shared" si="27"/>
        <v>Remplir la colonne I</v>
      </c>
      <c r="AA37" s="84" t="s">
        <v>64</v>
      </c>
      <c r="AB37" s="60" t="str">
        <f t="shared" si="12"/>
        <v>Remplir les termes C, P et TVA</v>
      </c>
      <c r="AC37" s="55"/>
      <c r="AD37" s="46" t="s">
        <v>64</v>
      </c>
      <c r="AE37" s="56"/>
      <c r="AF37" s="48" t="s">
        <v>64</v>
      </c>
      <c r="AG37" s="175" t="str">
        <f t="shared" si="13"/>
        <v>Remplir la colonne AC ou AE</v>
      </c>
      <c r="AH37" s="178"/>
      <c r="AI37" s="311" t="str">
        <f t="shared" si="28"/>
        <v>Remplir la colonne M</v>
      </c>
      <c r="AJ37" s="179" t="str">
        <f t="shared" si="14"/>
        <v>Remplir la colonne AH</v>
      </c>
      <c r="AK37" s="297" t="str">
        <f t="shared" si="2"/>
        <v>Remplir la colonne I</v>
      </c>
      <c r="AL37" s="84" t="s">
        <v>64</v>
      </c>
      <c r="AM37" s="60" t="str">
        <f t="shared" si="29"/>
        <v>Remplir les termes C, P et TVA</v>
      </c>
      <c r="AN37" s="55"/>
      <c r="AO37" s="46" t="s">
        <v>64</v>
      </c>
      <c r="AP37" s="56"/>
      <c r="AQ37" s="48" t="s">
        <v>64</v>
      </c>
      <c r="AR37" s="175" t="str">
        <f t="shared" si="15"/>
        <v>Remplir la colonne AN ou AP</v>
      </c>
      <c r="AS37" s="178"/>
      <c r="AT37" s="282" t="str">
        <f t="shared" si="30"/>
        <v>Remplir la colonne M</v>
      </c>
      <c r="AU37" s="179" t="str">
        <f t="shared" si="16"/>
        <v>Remplir la colonne AS</v>
      </c>
      <c r="AV37" s="263" t="str">
        <f t="shared" si="3"/>
        <v>Remplir la colonne I</v>
      </c>
      <c r="AW37" s="84" t="s">
        <v>64</v>
      </c>
      <c r="AX37" s="60" t="str">
        <f t="shared" si="31"/>
        <v>Remplir les termes C, P et TVA</v>
      </c>
      <c r="AY37" s="55"/>
      <c r="AZ37" s="46" t="s">
        <v>64</v>
      </c>
      <c r="BA37" s="56"/>
      <c r="BB37" s="48" t="s">
        <v>64</v>
      </c>
      <c r="BC37" s="175" t="str">
        <f t="shared" si="17"/>
        <v>Remplir la colonne AY ou BA</v>
      </c>
      <c r="BD37" s="178"/>
      <c r="BE37" s="311" t="str">
        <f t="shared" si="32"/>
        <v>Remplir la colonne M</v>
      </c>
      <c r="BF37" s="179" t="str">
        <f t="shared" si="18"/>
        <v>Remplir la colonne BD</v>
      </c>
      <c r="BG37" s="263" t="str">
        <f t="shared" si="4"/>
        <v>Remplir la colonne I</v>
      </c>
      <c r="BH37" s="84" t="s">
        <v>64</v>
      </c>
      <c r="BI37" s="60" t="str">
        <f t="shared" si="19"/>
        <v>Remplir les termes C, P et TVA</v>
      </c>
      <c r="BJ37" s="55"/>
      <c r="BK37" s="46" t="s">
        <v>64</v>
      </c>
      <c r="BL37" s="56"/>
      <c r="BM37" s="48" t="s">
        <v>64</v>
      </c>
      <c r="BN37" s="175" t="str">
        <f t="shared" si="20"/>
        <v>Remplir la colonne BJ ou BL</v>
      </c>
      <c r="BO37" s="178"/>
      <c r="BP37" s="311" t="str">
        <f t="shared" si="33"/>
        <v>Remplir la colonne M</v>
      </c>
      <c r="BQ37" s="179" t="str">
        <f t="shared" si="21"/>
        <v>Remplir la colonne BO</v>
      </c>
      <c r="BR37" s="263" t="str">
        <f t="shared" si="5"/>
        <v>Remplir la colonne I</v>
      </c>
      <c r="BS37" s="84" t="s">
        <v>64</v>
      </c>
      <c r="BT37" s="60" t="str">
        <f t="shared" si="22"/>
        <v>Remplir les termes C, P et TVA</v>
      </c>
      <c r="BU37" s="55"/>
      <c r="BV37" s="46" t="s">
        <v>64</v>
      </c>
      <c r="BW37" s="56"/>
      <c r="BX37" s="48" t="s">
        <v>64</v>
      </c>
      <c r="BY37" s="175" t="str">
        <f t="shared" si="23"/>
        <v>Remplir la colonne BU ou BW</v>
      </c>
      <c r="BZ37" s="178"/>
      <c r="CA37" s="282" t="str">
        <f t="shared" si="34"/>
        <v>Remplir la colonne M</v>
      </c>
      <c r="CB37" s="99" t="str">
        <f t="shared" si="24"/>
        <v>Remplir la colonne BZ</v>
      </c>
      <c r="CC37" s="297" t="str">
        <f t="shared" si="6"/>
        <v>Remplir la colonne I</v>
      </c>
      <c r="CD37" s="84" t="s">
        <v>64</v>
      </c>
      <c r="CE37" s="60" t="str">
        <f t="shared" si="25"/>
        <v>Remplir les termes C, P et TVA</v>
      </c>
      <c r="CF37" s="61" t="str">
        <f t="shared" si="7"/>
        <v>REMPLIR TYPE DE CLIENT</v>
      </c>
      <c r="CG37" s="107" t="str">
        <f t="shared" si="26"/>
        <v>Montant total de l'aide demandée non indiqué</v>
      </c>
      <c r="CH37" s="1"/>
      <c r="CI37" s="1"/>
      <c r="CJ37" s="1"/>
      <c r="CK37" s="1"/>
      <c r="CL37" s="1"/>
    </row>
    <row r="38" spans="1:90" x14ac:dyDescent="0.25">
      <c r="A38" s="51"/>
      <c r="B38" s="111"/>
      <c r="C38" s="111"/>
      <c r="D38" s="111"/>
      <c r="E38" s="111"/>
      <c r="F38" s="111"/>
      <c r="G38" s="162"/>
      <c r="H38" s="151"/>
      <c r="I38" s="296"/>
      <c r="J38" s="152"/>
      <c r="K38" s="153"/>
      <c r="L38" s="169"/>
      <c r="M38" s="39"/>
      <c r="N38" s="201"/>
      <c r="O38" s="39"/>
      <c r="P38" s="22"/>
      <c r="Q38" s="200">
        <f t="shared" si="8"/>
        <v>0</v>
      </c>
      <c r="R38" s="55"/>
      <c r="S38" s="46" t="s">
        <v>64</v>
      </c>
      <c r="T38" s="56"/>
      <c r="U38" s="48" t="s">
        <v>64</v>
      </c>
      <c r="V38" s="175" t="str">
        <f t="shared" si="9"/>
        <v>Remplir la colonne R ou T</v>
      </c>
      <c r="W38" s="178"/>
      <c r="X38" s="282" t="str">
        <f t="shared" si="10"/>
        <v>Remplir la colonne M</v>
      </c>
      <c r="Y38" s="99" t="str">
        <f t="shared" si="11"/>
        <v>Remplir la colonne W</v>
      </c>
      <c r="Z38" s="297" t="str">
        <f t="shared" si="27"/>
        <v>Remplir la colonne I</v>
      </c>
      <c r="AA38" s="84" t="s">
        <v>64</v>
      </c>
      <c r="AB38" s="60" t="str">
        <f t="shared" si="12"/>
        <v>Remplir les termes C, P et TVA</v>
      </c>
      <c r="AC38" s="55"/>
      <c r="AD38" s="46" t="s">
        <v>64</v>
      </c>
      <c r="AE38" s="56"/>
      <c r="AF38" s="48" t="s">
        <v>64</v>
      </c>
      <c r="AG38" s="175" t="str">
        <f t="shared" si="13"/>
        <v>Remplir la colonne AC ou AE</v>
      </c>
      <c r="AH38" s="178"/>
      <c r="AI38" s="311" t="str">
        <f t="shared" si="28"/>
        <v>Remplir la colonne M</v>
      </c>
      <c r="AJ38" s="179" t="str">
        <f t="shared" si="14"/>
        <v>Remplir la colonne AH</v>
      </c>
      <c r="AK38" s="297" t="str">
        <f t="shared" si="2"/>
        <v>Remplir la colonne I</v>
      </c>
      <c r="AL38" s="84" t="s">
        <v>64</v>
      </c>
      <c r="AM38" s="60" t="str">
        <f t="shared" si="29"/>
        <v>Remplir les termes C, P et TVA</v>
      </c>
      <c r="AN38" s="55"/>
      <c r="AO38" s="46" t="s">
        <v>64</v>
      </c>
      <c r="AP38" s="56"/>
      <c r="AQ38" s="48" t="s">
        <v>64</v>
      </c>
      <c r="AR38" s="175" t="str">
        <f t="shared" si="15"/>
        <v>Remplir la colonne AN ou AP</v>
      </c>
      <c r="AS38" s="178"/>
      <c r="AT38" s="282" t="str">
        <f t="shared" si="30"/>
        <v>Remplir la colonne M</v>
      </c>
      <c r="AU38" s="179" t="str">
        <f t="shared" si="16"/>
        <v>Remplir la colonne AS</v>
      </c>
      <c r="AV38" s="263" t="str">
        <f t="shared" si="3"/>
        <v>Remplir la colonne I</v>
      </c>
      <c r="AW38" s="84" t="s">
        <v>64</v>
      </c>
      <c r="AX38" s="60" t="str">
        <f t="shared" si="31"/>
        <v>Remplir les termes C, P et TVA</v>
      </c>
      <c r="AY38" s="55"/>
      <c r="AZ38" s="46" t="s">
        <v>64</v>
      </c>
      <c r="BA38" s="56"/>
      <c r="BB38" s="48" t="s">
        <v>64</v>
      </c>
      <c r="BC38" s="175" t="str">
        <f t="shared" si="17"/>
        <v>Remplir la colonne AY ou BA</v>
      </c>
      <c r="BD38" s="178"/>
      <c r="BE38" s="311" t="str">
        <f t="shared" si="32"/>
        <v>Remplir la colonne M</v>
      </c>
      <c r="BF38" s="179" t="str">
        <f t="shared" si="18"/>
        <v>Remplir la colonne BD</v>
      </c>
      <c r="BG38" s="263" t="str">
        <f t="shared" si="4"/>
        <v>Remplir la colonne I</v>
      </c>
      <c r="BH38" s="84" t="s">
        <v>64</v>
      </c>
      <c r="BI38" s="60" t="str">
        <f t="shared" si="19"/>
        <v>Remplir les termes C, P et TVA</v>
      </c>
      <c r="BJ38" s="55"/>
      <c r="BK38" s="46" t="s">
        <v>64</v>
      </c>
      <c r="BL38" s="56"/>
      <c r="BM38" s="48" t="s">
        <v>64</v>
      </c>
      <c r="BN38" s="175" t="str">
        <f t="shared" si="20"/>
        <v>Remplir la colonne BJ ou BL</v>
      </c>
      <c r="BO38" s="178"/>
      <c r="BP38" s="311" t="str">
        <f t="shared" si="33"/>
        <v>Remplir la colonne M</v>
      </c>
      <c r="BQ38" s="179" t="str">
        <f t="shared" si="21"/>
        <v>Remplir la colonne BO</v>
      </c>
      <c r="BR38" s="263" t="str">
        <f t="shared" si="5"/>
        <v>Remplir la colonne I</v>
      </c>
      <c r="BS38" s="84" t="s">
        <v>64</v>
      </c>
      <c r="BT38" s="60" t="str">
        <f t="shared" si="22"/>
        <v>Remplir les termes C, P et TVA</v>
      </c>
      <c r="BU38" s="55"/>
      <c r="BV38" s="46" t="s">
        <v>64</v>
      </c>
      <c r="BW38" s="56"/>
      <c r="BX38" s="48" t="s">
        <v>64</v>
      </c>
      <c r="BY38" s="175" t="str">
        <f t="shared" si="23"/>
        <v>Remplir la colonne BU ou BW</v>
      </c>
      <c r="BZ38" s="178"/>
      <c r="CA38" s="282" t="str">
        <f t="shared" si="34"/>
        <v>Remplir la colonne M</v>
      </c>
      <c r="CB38" s="99" t="str">
        <f t="shared" si="24"/>
        <v>Remplir la colonne BZ</v>
      </c>
      <c r="CC38" s="297" t="str">
        <f t="shared" si="6"/>
        <v>Remplir la colonne I</v>
      </c>
      <c r="CD38" s="84" t="s">
        <v>64</v>
      </c>
      <c r="CE38" s="60" t="str">
        <f t="shared" si="25"/>
        <v>Remplir les termes C, P et TVA</v>
      </c>
      <c r="CF38" s="61" t="str">
        <f t="shared" si="7"/>
        <v>REMPLIR TYPE DE CLIENT</v>
      </c>
      <c r="CG38" s="107" t="str">
        <f t="shared" si="26"/>
        <v>Montant total de l'aide demandée non indiqué</v>
      </c>
      <c r="CH38" s="1"/>
      <c r="CI38" s="1"/>
      <c r="CJ38" s="1"/>
      <c r="CK38" s="1"/>
      <c r="CL38" s="1"/>
    </row>
    <row r="39" spans="1:90" x14ac:dyDescent="0.25">
      <c r="A39" s="51"/>
      <c r="B39" s="111"/>
      <c r="C39" s="111"/>
      <c r="D39" s="111"/>
      <c r="E39" s="111"/>
      <c r="F39" s="111"/>
      <c r="G39" s="162"/>
      <c r="H39" s="151"/>
      <c r="I39" s="296"/>
      <c r="J39" s="152"/>
      <c r="K39" s="153"/>
      <c r="L39" s="169"/>
      <c r="M39" s="39"/>
      <c r="N39" s="201"/>
      <c r="O39" s="39"/>
      <c r="P39" s="22"/>
      <c r="Q39" s="200">
        <f t="shared" si="8"/>
        <v>0</v>
      </c>
      <c r="R39" s="55"/>
      <c r="S39" s="46" t="s">
        <v>64</v>
      </c>
      <c r="T39" s="56"/>
      <c r="U39" s="48" t="s">
        <v>64</v>
      </c>
      <c r="V39" s="175" t="str">
        <f t="shared" si="9"/>
        <v>Remplir la colonne R ou T</v>
      </c>
      <c r="W39" s="178"/>
      <c r="X39" s="282" t="str">
        <f t="shared" si="10"/>
        <v>Remplir la colonne M</v>
      </c>
      <c r="Y39" s="99" t="str">
        <f t="shared" si="11"/>
        <v>Remplir la colonne W</v>
      </c>
      <c r="Z39" s="297" t="str">
        <f t="shared" si="27"/>
        <v>Remplir la colonne I</v>
      </c>
      <c r="AA39" s="84" t="s">
        <v>64</v>
      </c>
      <c r="AB39" s="60" t="str">
        <f t="shared" si="12"/>
        <v>Remplir les termes C, P et TVA</v>
      </c>
      <c r="AC39" s="55"/>
      <c r="AD39" s="46" t="s">
        <v>64</v>
      </c>
      <c r="AE39" s="56"/>
      <c r="AF39" s="48" t="s">
        <v>64</v>
      </c>
      <c r="AG39" s="175" t="str">
        <f t="shared" si="13"/>
        <v>Remplir la colonne AC ou AE</v>
      </c>
      <c r="AH39" s="178"/>
      <c r="AI39" s="311" t="str">
        <f t="shared" si="28"/>
        <v>Remplir la colonne M</v>
      </c>
      <c r="AJ39" s="179" t="str">
        <f t="shared" si="14"/>
        <v>Remplir la colonne AH</v>
      </c>
      <c r="AK39" s="297" t="str">
        <f t="shared" si="2"/>
        <v>Remplir la colonne I</v>
      </c>
      <c r="AL39" s="84" t="s">
        <v>64</v>
      </c>
      <c r="AM39" s="60" t="str">
        <f t="shared" si="29"/>
        <v>Remplir les termes C, P et TVA</v>
      </c>
      <c r="AN39" s="55"/>
      <c r="AO39" s="46" t="s">
        <v>64</v>
      </c>
      <c r="AP39" s="56"/>
      <c r="AQ39" s="48" t="s">
        <v>64</v>
      </c>
      <c r="AR39" s="175" t="str">
        <f t="shared" si="15"/>
        <v>Remplir la colonne AN ou AP</v>
      </c>
      <c r="AS39" s="178"/>
      <c r="AT39" s="282" t="str">
        <f t="shared" si="30"/>
        <v>Remplir la colonne M</v>
      </c>
      <c r="AU39" s="179" t="str">
        <f t="shared" si="16"/>
        <v>Remplir la colonne AS</v>
      </c>
      <c r="AV39" s="263" t="str">
        <f t="shared" si="3"/>
        <v>Remplir la colonne I</v>
      </c>
      <c r="AW39" s="84" t="s">
        <v>64</v>
      </c>
      <c r="AX39" s="60" t="str">
        <f t="shared" si="31"/>
        <v>Remplir les termes C, P et TVA</v>
      </c>
      <c r="AY39" s="55"/>
      <c r="AZ39" s="46" t="s">
        <v>64</v>
      </c>
      <c r="BA39" s="56"/>
      <c r="BB39" s="48" t="s">
        <v>64</v>
      </c>
      <c r="BC39" s="175" t="str">
        <f t="shared" si="17"/>
        <v>Remplir la colonne AY ou BA</v>
      </c>
      <c r="BD39" s="178"/>
      <c r="BE39" s="311" t="str">
        <f t="shared" si="32"/>
        <v>Remplir la colonne M</v>
      </c>
      <c r="BF39" s="179" t="str">
        <f t="shared" si="18"/>
        <v>Remplir la colonne BD</v>
      </c>
      <c r="BG39" s="263" t="str">
        <f t="shared" si="4"/>
        <v>Remplir la colonne I</v>
      </c>
      <c r="BH39" s="84" t="s">
        <v>64</v>
      </c>
      <c r="BI39" s="60" t="str">
        <f t="shared" si="19"/>
        <v>Remplir les termes C, P et TVA</v>
      </c>
      <c r="BJ39" s="55"/>
      <c r="BK39" s="46" t="s">
        <v>64</v>
      </c>
      <c r="BL39" s="56"/>
      <c r="BM39" s="48" t="s">
        <v>64</v>
      </c>
      <c r="BN39" s="175" t="str">
        <f t="shared" si="20"/>
        <v>Remplir la colonne BJ ou BL</v>
      </c>
      <c r="BO39" s="178"/>
      <c r="BP39" s="311" t="str">
        <f t="shared" si="33"/>
        <v>Remplir la colonne M</v>
      </c>
      <c r="BQ39" s="179" t="str">
        <f t="shared" si="21"/>
        <v>Remplir la colonne BO</v>
      </c>
      <c r="BR39" s="263" t="str">
        <f t="shared" si="5"/>
        <v>Remplir la colonne I</v>
      </c>
      <c r="BS39" s="84" t="s">
        <v>64</v>
      </c>
      <c r="BT39" s="60" t="str">
        <f t="shared" si="22"/>
        <v>Remplir les termes C, P et TVA</v>
      </c>
      <c r="BU39" s="55"/>
      <c r="BV39" s="46" t="s">
        <v>64</v>
      </c>
      <c r="BW39" s="56"/>
      <c r="BX39" s="48" t="s">
        <v>64</v>
      </c>
      <c r="BY39" s="175" t="str">
        <f t="shared" si="23"/>
        <v>Remplir la colonne BU ou BW</v>
      </c>
      <c r="BZ39" s="178"/>
      <c r="CA39" s="282" t="str">
        <f t="shared" si="34"/>
        <v>Remplir la colonne M</v>
      </c>
      <c r="CB39" s="99" t="str">
        <f t="shared" si="24"/>
        <v>Remplir la colonne BZ</v>
      </c>
      <c r="CC39" s="297" t="str">
        <f t="shared" si="6"/>
        <v>Remplir la colonne I</v>
      </c>
      <c r="CD39" s="84" t="s">
        <v>64</v>
      </c>
      <c r="CE39" s="60" t="str">
        <f t="shared" si="25"/>
        <v>Remplir les termes C, P et TVA</v>
      </c>
      <c r="CF39" s="61" t="str">
        <f t="shared" si="7"/>
        <v>REMPLIR TYPE DE CLIENT</v>
      </c>
      <c r="CG39" s="107" t="str">
        <f t="shared" si="26"/>
        <v>Montant total de l'aide demandée non indiqué</v>
      </c>
      <c r="CH39" s="1"/>
      <c r="CI39" s="1"/>
      <c r="CJ39" s="1"/>
      <c r="CK39" s="1"/>
      <c r="CL39" s="1"/>
    </row>
    <row r="40" spans="1:90" x14ac:dyDescent="0.25">
      <c r="A40" s="51"/>
      <c r="B40" s="111"/>
      <c r="C40" s="111"/>
      <c r="D40" s="111"/>
      <c r="E40" s="111"/>
      <c r="F40" s="111"/>
      <c r="G40" s="162"/>
      <c r="H40" s="151"/>
      <c r="I40" s="296"/>
      <c r="J40" s="152"/>
      <c r="K40" s="153"/>
      <c r="L40" s="169"/>
      <c r="M40" s="39"/>
      <c r="N40" s="201"/>
      <c r="O40" s="39"/>
      <c r="P40" s="22"/>
      <c r="Q40" s="200">
        <f t="shared" si="8"/>
        <v>0</v>
      </c>
      <c r="R40" s="55"/>
      <c r="S40" s="46" t="s">
        <v>64</v>
      </c>
      <c r="T40" s="56"/>
      <c r="U40" s="48" t="s">
        <v>64</v>
      </c>
      <c r="V40" s="175" t="str">
        <f t="shared" si="9"/>
        <v>Remplir la colonne R ou T</v>
      </c>
      <c r="W40" s="178"/>
      <c r="X40" s="282" t="str">
        <f t="shared" si="10"/>
        <v>Remplir la colonne M</v>
      </c>
      <c r="Y40" s="99" t="str">
        <f t="shared" si="11"/>
        <v>Remplir la colonne W</v>
      </c>
      <c r="Z40" s="297" t="str">
        <f t="shared" si="27"/>
        <v>Remplir la colonne I</v>
      </c>
      <c r="AA40" s="84" t="s">
        <v>64</v>
      </c>
      <c r="AB40" s="60" t="str">
        <f t="shared" si="12"/>
        <v>Remplir les termes C, P et TVA</v>
      </c>
      <c r="AC40" s="55"/>
      <c r="AD40" s="46" t="s">
        <v>64</v>
      </c>
      <c r="AE40" s="56"/>
      <c r="AF40" s="48" t="s">
        <v>64</v>
      </c>
      <c r="AG40" s="175" t="str">
        <f t="shared" si="13"/>
        <v>Remplir la colonne AC ou AE</v>
      </c>
      <c r="AH40" s="178"/>
      <c r="AI40" s="311" t="str">
        <f t="shared" si="28"/>
        <v>Remplir la colonne M</v>
      </c>
      <c r="AJ40" s="179" t="str">
        <f t="shared" si="14"/>
        <v>Remplir la colonne AH</v>
      </c>
      <c r="AK40" s="297" t="str">
        <f t="shared" si="2"/>
        <v>Remplir la colonne I</v>
      </c>
      <c r="AL40" s="84" t="s">
        <v>64</v>
      </c>
      <c r="AM40" s="60" t="str">
        <f t="shared" si="29"/>
        <v>Remplir les termes C, P et TVA</v>
      </c>
      <c r="AN40" s="55"/>
      <c r="AO40" s="46" t="s">
        <v>64</v>
      </c>
      <c r="AP40" s="56"/>
      <c r="AQ40" s="48" t="s">
        <v>64</v>
      </c>
      <c r="AR40" s="175" t="str">
        <f t="shared" si="15"/>
        <v>Remplir la colonne AN ou AP</v>
      </c>
      <c r="AS40" s="178"/>
      <c r="AT40" s="282" t="str">
        <f t="shared" si="30"/>
        <v>Remplir la colonne M</v>
      </c>
      <c r="AU40" s="179" t="str">
        <f t="shared" si="16"/>
        <v>Remplir la colonne AS</v>
      </c>
      <c r="AV40" s="263" t="str">
        <f t="shared" si="3"/>
        <v>Remplir la colonne I</v>
      </c>
      <c r="AW40" s="84" t="s">
        <v>64</v>
      </c>
      <c r="AX40" s="60" t="str">
        <f t="shared" si="31"/>
        <v>Remplir les termes C, P et TVA</v>
      </c>
      <c r="AY40" s="55"/>
      <c r="AZ40" s="46" t="s">
        <v>64</v>
      </c>
      <c r="BA40" s="56"/>
      <c r="BB40" s="48" t="s">
        <v>64</v>
      </c>
      <c r="BC40" s="175" t="str">
        <f t="shared" si="17"/>
        <v>Remplir la colonne AY ou BA</v>
      </c>
      <c r="BD40" s="178"/>
      <c r="BE40" s="311" t="str">
        <f t="shared" si="32"/>
        <v>Remplir la colonne M</v>
      </c>
      <c r="BF40" s="179" t="str">
        <f t="shared" si="18"/>
        <v>Remplir la colonne BD</v>
      </c>
      <c r="BG40" s="263" t="str">
        <f t="shared" si="4"/>
        <v>Remplir la colonne I</v>
      </c>
      <c r="BH40" s="84" t="s">
        <v>64</v>
      </c>
      <c r="BI40" s="60" t="str">
        <f t="shared" si="19"/>
        <v>Remplir les termes C, P et TVA</v>
      </c>
      <c r="BJ40" s="55"/>
      <c r="BK40" s="46" t="s">
        <v>64</v>
      </c>
      <c r="BL40" s="56"/>
      <c r="BM40" s="48" t="s">
        <v>64</v>
      </c>
      <c r="BN40" s="175" t="str">
        <f t="shared" si="20"/>
        <v>Remplir la colonne BJ ou BL</v>
      </c>
      <c r="BO40" s="178"/>
      <c r="BP40" s="311" t="str">
        <f t="shared" si="33"/>
        <v>Remplir la colonne M</v>
      </c>
      <c r="BQ40" s="179" t="str">
        <f t="shared" si="21"/>
        <v>Remplir la colonne BO</v>
      </c>
      <c r="BR40" s="263" t="str">
        <f t="shared" si="5"/>
        <v>Remplir la colonne I</v>
      </c>
      <c r="BS40" s="84" t="s">
        <v>64</v>
      </c>
      <c r="BT40" s="60" t="str">
        <f t="shared" si="22"/>
        <v>Remplir les termes C, P et TVA</v>
      </c>
      <c r="BU40" s="55"/>
      <c r="BV40" s="46" t="s">
        <v>64</v>
      </c>
      <c r="BW40" s="56"/>
      <c r="BX40" s="48" t="s">
        <v>64</v>
      </c>
      <c r="BY40" s="175" t="str">
        <f t="shared" si="23"/>
        <v>Remplir la colonne BU ou BW</v>
      </c>
      <c r="BZ40" s="178"/>
      <c r="CA40" s="282" t="str">
        <f t="shared" si="34"/>
        <v>Remplir la colonne M</v>
      </c>
      <c r="CB40" s="99" t="str">
        <f t="shared" si="24"/>
        <v>Remplir la colonne BZ</v>
      </c>
      <c r="CC40" s="297" t="str">
        <f t="shared" si="6"/>
        <v>Remplir la colonne I</v>
      </c>
      <c r="CD40" s="84" t="s">
        <v>64</v>
      </c>
      <c r="CE40" s="60" t="str">
        <f t="shared" si="25"/>
        <v>Remplir les termes C, P et TVA</v>
      </c>
      <c r="CF40" s="61" t="str">
        <f t="shared" si="7"/>
        <v>REMPLIR TYPE DE CLIENT</v>
      </c>
      <c r="CG40" s="107" t="str">
        <f t="shared" si="26"/>
        <v>Montant total de l'aide demandée non indiqué</v>
      </c>
      <c r="CH40" s="1"/>
      <c r="CI40" s="1"/>
      <c r="CJ40" s="1"/>
      <c r="CK40" s="1"/>
      <c r="CL40" s="1"/>
    </row>
    <row r="41" spans="1:90" x14ac:dyDescent="0.25">
      <c r="A41" s="51"/>
      <c r="B41" s="111"/>
      <c r="C41" s="111"/>
      <c r="D41" s="111"/>
      <c r="E41" s="111"/>
      <c r="F41" s="111"/>
      <c r="G41" s="162"/>
      <c r="H41" s="151"/>
      <c r="I41" s="296"/>
      <c r="J41" s="152"/>
      <c r="K41" s="153"/>
      <c r="L41" s="169"/>
      <c r="M41" s="39"/>
      <c r="N41" s="201"/>
      <c r="O41" s="39"/>
      <c r="P41" s="22"/>
      <c r="Q41" s="200">
        <f t="shared" si="8"/>
        <v>0</v>
      </c>
      <c r="R41" s="55"/>
      <c r="S41" s="46" t="s">
        <v>64</v>
      </c>
      <c r="T41" s="56"/>
      <c r="U41" s="48" t="s">
        <v>64</v>
      </c>
      <c r="V41" s="175" t="str">
        <f t="shared" si="9"/>
        <v>Remplir la colonne R ou T</v>
      </c>
      <c r="W41" s="178"/>
      <c r="X41" s="282" t="str">
        <f t="shared" si="10"/>
        <v>Remplir la colonne M</v>
      </c>
      <c r="Y41" s="99" t="str">
        <f t="shared" si="11"/>
        <v>Remplir la colonne W</v>
      </c>
      <c r="Z41" s="297" t="str">
        <f t="shared" si="27"/>
        <v>Remplir la colonne I</v>
      </c>
      <c r="AA41" s="84" t="s">
        <v>64</v>
      </c>
      <c r="AB41" s="60" t="str">
        <f t="shared" si="12"/>
        <v>Remplir les termes C, P et TVA</v>
      </c>
      <c r="AC41" s="55"/>
      <c r="AD41" s="46" t="s">
        <v>64</v>
      </c>
      <c r="AE41" s="56"/>
      <c r="AF41" s="48" t="s">
        <v>64</v>
      </c>
      <c r="AG41" s="175" t="str">
        <f t="shared" si="13"/>
        <v>Remplir la colonne AC ou AE</v>
      </c>
      <c r="AH41" s="178"/>
      <c r="AI41" s="311" t="str">
        <f t="shared" si="28"/>
        <v>Remplir la colonne M</v>
      </c>
      <c r="AJ41" s="179" t="str">
        <f t="shared" si="14"/>
        <v>Remplir la colonne AH</v>
      </c>
      <c r="AK41" s="297" t="str">
        <f t="shared" si="2"/>
        <v>Remplir la colonne I</v>
      </c>
      <c r="AL41" s="84" t="s">
        <v>64</v>
      </c>
      <c r="AM41" s="60" t="str">
        <f t="shared" si="29"/>
        <v>Remplir les termes C, P et TVA</v>
      </c>
      <c r="AN41" s="55"/>
      <c r="AO41" s="46" t="s">
        <v>64</v>
      </c>
      <c r="AP41" s="56"/>
      <c r="AQ41" s="48" t="s">
        <v>64</v>
      </c>
      <c r="AR41" s="175" t="str">
        <f t="shared" si="15"/>
        <v>Remplir la colonne AN ou AP</v>
      </c>
      <c r="AS41" s="178"/>
      <c r="AT41" s="282" t="str">
        <f t="shared" si="30"/>
        <v>Remplir la colonne M</v>
      </c>
      <c r="AU41" s="179" t="str">
        <f t="shared" si="16"/>
        <v>Remplir la colonne AS</v>
      </c>
      <c r="AV41" s="263" t="str">
        <f t="shared" si="3"/>
        <v>Remplir la colonne I</v>
      </c>
      <c r="AW41" s="84" t="s">
        <v>64</v>
      </c>
      <c r="AX41" s="60" t="str">
        <f t="shared" si="31"/>
        <v>Remplir les termes C, P et TVA</v>
      </c>
      <c r="AY41" s="55"/>
      <c r="AZ41" s="46" t="s">
        <v>64</v>
      </c>
      <c r="BA41" s="56"/>
      <c r="BB41" s="48" t="s">
        <v>64</v>
      </c>
      <c r="BC41" s="175" t="str">
        <f t="shared" si="17"/>
        <v>Remplir la colonne AY ou BA</v>
      </c>
      <c r="BD41" s="178"/>
      <c r="BE41" s="311" t="str">
        <f t="shared" si="32"/>
        <v>Remplir la colonne M</v>
      </c>
      <c r="BF41" s="179" t="str">
        <f t="shared" si="18"/>
        <v>Remplir la colonne BD</v>
      </c>
      <c r="BG41" s="263" t="str">
        <f t="shared" si="4"/>
        <v>Remplir la colonne I</v>
      </c>
      <c r="BH41" s="84" t="s">
        <v>64</v>
      </c>
      <c r="BI41" s="60" t="str">
        <f t="shared" si="19"/>
        <v>Remplir les termes C, P et TVA</v>
      </c>
      <c r="BJ41" s="55"/>
      <c r="BK41" s="46" t="s">
        <v>64</v>
      </c>
      <c r="BL41" s="56"/>
      <c r="BM41" s="48" t="s">
        <v>64</v>
      </c>
      <c r="BN41" s="175" t="str">
        <f t="shared" si="20"/>
        <v>Remplir la colonne BJ ou BL</v>
      </c>
      <c r="BO41" s="178"/>
      <c r="BP41" s="311" t="str">
        <f t="shared" si="33"/>
        <v>Remplir la colonne M</v>
      </c>
      <c r="BQ41" s="179" t="str">
        <f t="shared" si="21"/>
        <v>Remplir la colonne BO</v>
      </c>
      <c r="BR41" s="263" t="str">
        <f t="shared" si="5"/>
        <v>Remplir la colonne I</v>
      </c>
      <c r="BS41" s="84" t="s">
        <v>64</v>
      </c>
      <c r="BT41" s="60" t="str">
        <f t="shared" si="22"/>
        <v>Remplir les termes C, P et TVA</v>
      </c>
      <c r="BU41" s="55"/>
      <c r="BV41" s="46" t="s">
        <v>64</v>
      </c>
      <c r="BW41" s="56"/>
      <c r="BX41" s="48" t="s">
        <v>64</v>
      </c>
      <c r="BY41" s="175" t="str">
        <f t="shared" si="23"/>
        <v>Remplir la colonne BU ou BW</v>
      </c>
      <c r="BZ41" s="178"/>
      <c r="CA41" s="282" t="str">
        <f t="shared" si="34"/>
        <v>Remplir la colonne M</v>
      </c>
      <c r="CB41" s="99" t="str">
        <f t="shared" si="24"/>
        <v>Remplir la colonne BZ</v>
      </c>
      <c r="CC41" s="297" t="str">
        <f t="shared" si="6"/>
        <v>Remplir la colonne I</v>
      </c>
      <c r="CD41" s="84" t="s">
        <v>64</v>
      </c>
      <c r="CE41" s="60" t="str">
        <f t="shared" si="25"/>
        <v>Remplir les termes C, P et TVA</v>
      </c>
      <c r="CF41" s="61" t="str">
        <f t="shared" si="7"/>
        <v>REMPLIR TYPE DE CLIENT</v>
      </c>
      <c r="CG41" s="107" t="str">
        <f t="shared" si="26"/>
        <v>Montant total de l'aide demandée non indiqué</v>
      </c>
      <c r="CH41" s="1"/>
      <c r="CI41" s="1"/>
      <c r="CJ41" s="1"/>
      <c r="CK41" s="1"/>
      <c r="CL41" s="1"/>
    </row>
    <row r="42" spans="1:90" x14ac:dyDescent="0.25">
      <c r="A42" s="51"/>
      <c r="B42" s="111"/>
      <c r="C42" s="111"/>
      <c r="D42" s="111"/>
      <c r="E42" s="111"/>
      <c r="F42" s="111"/>
      <c r="G42" s="162"/>
      <c r="H42" s="151"/>
      <c r="I42" s="296"/>
      <c r="J42" s="152"/>
      <c r="K42" s="153"/>
      <c r="L42" s="169"/>
      <c r="M42" s="39"/>
      <c r="N42" s="201"/>
      <c r="O42" s="39"/>
      <c r="P42" s="22"/>
      <c r="Q42" s="200">
        <f t="shared" si="8"/>
        <v>0</v>
      </c>
      <c r="R42" s="55"/>
      <c r="S42" s="46" t="s">
        <v>64</v>
      </c>
      <c r="T42" s="56"/>
      <c r="U42" s="48" t="s">
        <v>64</v>
      </c>
      <c r="V42" s="175" t="str">
        <f t="shared" si="9"/>
        <v>Remplir la colonne R ou T</v>
      </c>
      <c r="W42" s="178"/>
      <c r="X42" s="282" t="str">
        <f t="shared" si="10"/>
        <v>Remplir la colonne M</v>
      </c>
      <c r="Y42" s="99" t="str">
        <f t="shared" si="11"/>
        <v>Remplir la colonne W</v>
      </c>
      <c r="Z42" s="297" t="str">
        <f t="shared" si="27"/>
        <v>Remplir la colonne I</v>
      </c>
      <c r="AA42" s="84" t="s">
        <v>64</v>
      </c>
      <c r="AB42" s="60" t="str">
        <f t="shared" si="12"/>
        <v>Remplir les termes C, P et TVA</v>
      </c>
      <c r="AC42" s="55"/>
      <c r="AD42" s="46" t="s">
        <v>64</v>
      </c>
      <c r="AE42" s="56"/>
      <c r="AF42" s="48" t="s">
        <v>64</v>
      </c>
      <c r="AG42" s="175" t="str">
        <f t="shared" si="13"/>
        <v>Remplir la colonne AC ou AE</v>
      </c>
      <c r="AH42" s="178"/>
      <c r="AI42" s="311" t="str">
        <f t="shared" si="28"/>
        <v>Remplir la colonne M</v>
      </c>
      <c r="AJ42" s="179" t="str">
        <f t="shared" si="14"/>
        <v>Remplir la colonne AH</v>
      </c>
      <c r="AK42" s="297" t="str">
        <f t="shared" si="2"/>
        <v>Remplir la colonne I</v>
      </c>
      <c r="AL42" s="84" t="s">
        <v>64</v>
      </c>
      <c r="AM42" s="60" t="str">
        <f t="shared" si="29"/>
        <v>Remplir les termes C, P et TVA</v>
      </c>
      <c r="AN42" s="55"/>
      <c r="AO42" s="46" t="s">
        <v>64</v>
      </c>
      <c r="AP42" s="56"/>
      <c r="AQ42" s="48" t="s">
        <v>64</v>
      </c>
      <c r="AR42" s="175" t="str">
        <f t="shared" si="15"/>
        <v>Remplir la colonne AN ou AP</v>
      </c>
      <c r="AS42" s="178"/>
      <c r="AT42" s="282" t="str">
        <f t="shared" si="30"/>
        <v>Remplir la colonne M</v>
      </c>
      <c r="AU42" s="179" t="str">
        <f t="shared" si="16"/>
        <v>Remplir la colonne AS</v>
      </c>
      <c r="AV42" s="263" t="str">
        <f t="shared" si="3"/>
        <v>Remplir la colonne I</v>
      </c>
      <c r="AW42" s="84" t="s">
        <v>64</v>
      </c>
      <c r="AX42" s="60" t="str">
        <f t="shared" si="31"/>
        <v>Remplir les termes C, P et TVA</v>
      </c>
      <c r="AY42" s="55"/>
      <c r="AZ42" s="46" t="s">
        <v>64</v>
      </c>
      <c r="BA42" s="56"/>
      <c r="BB42" s="48" t="s">
        <v>64</v>
      </c>
      <c r="BC42" s="175" t="str">
        <f t="shared" si="17"/>
        <v>Remplir la colonne AY ou BA</v>
      </c>
      <c r="BD42" s="178"/>
      <c r="BE42" s="311" t="str">
        <f t="shared" si="32"/>
        <v>Remplir la colonne M</v>
      </c>
      <c r="BF42" s="179" t="str">
        <f t="shared" si="18"/>
        <v>Remplir la colonne BD</v>
      </c>
      <c r="BG42" s="263" t="str">
        <f t="shared" si="4"/>
        <v>Remplir la colonne I</v>
      </c>
      <c r="BH42" s="84" t="s">
        <v>64</v>
      </c>
      <c r="BI42" s="60" t="str">
        <f t="shared" si="19"/>
        <v>Remplir les termes C, P et TVA</v>
      </c>
      <c r="BJ42" s="55"/>
      <c r="BK42" s="46" t="s">
        <v>64</v>
      </c>
      <c r="BL42" s="56"/>
      <c r="BM42" s="48" t="s">
        <v>64</v>
      </c>
      <c r="BN42" s="175" t="str">
        <f t="shared" si="20"/>
        <v>Remplir la colonne BJ ou BL</v>
      </c>
      <c r="BO42" s="178"/>
      <c r="BP42" s="311" t="str">
        <f t="shared" si="33"/>
        <v>Remplir la colonne M</v>
      </c>
      <c r="BQ42" s="179" t="str">
        <f t="shared" si="21"/>
        <v>Remplir la colonne BO</v>
      </c>
      <c r="BR42" s="263" t="str">
        <f t="shared" si="5"/>
        <v>Remplir la colonne I</v>
      </c>
      <c r="BS42" s="84" t="s">
        <v>64</v>
      </c>
      <c r="BT42" s="60" t="str">
        <f t="shared" si="22"/>
        <v>Remplir les termes C, P et TVA</v>
      </c>
      <c r="BU42" s="55"/>
      <c r="BV42" s="46" t="s">
        <v>64</v>
      </c>
      <c r="BW42" s="56"/>
      <c r="BX42" s="48" t="s">
        <v>64</v>
      </c>
      <c r="BY42" s="175" t="str">
        <f t="shared" si="23"/>
        <v>Remplir la colonne BU ou BW</v>
      </c>
      <c r="BZ42" s="178"/>
      <c r="CA42" s="282" t="str">
        <f t="shared" si="34"/>
        <v>Remplir la colonne M</v>
      </c>
      <c r="CB42" s="99" t="str">
        <f t="shared" si="24"/>
        <v>Remplir la colonne BZ</v>
      </c>
      <c r="CC42" s="297" t="str">
        <f t="shared" si="6"/>
        <v>Remplir la colonne I</v>
      </c>
      <c r="CD42" s="84" t="s">
        <v>64</v>
      </c>
      <c r="CE42" s="60" t="str">
        <f t="shared" si="25"/>
        <v>Remplir les termes C, P et TVA</v>
      </c>
      <c r="CF42" s="61" t="str">
        <f t="shared" si="7"/>
        <v>REMPLIR TYPE DE CLIENT</v>
      </c>
      <c r="CG42" s="107" t="str">
        <f t="shared" si="26"/>
        <v>Montant total de l'aide demandée non indiqué</v>
      </c>
      <c r="CH42" s="1"/>
      <c r="CI42" s="1"/>
      <c r="CJ42" s="1"/>
      <c r="CK42" s="1"/>
      <c r="CL42" s="1"/>
    </row>
    <row r="43" spans="1:90" x14ac:dyDescent="0.25">
      <c r="A43" s="51"/>
      <c r="B43" s="111"/>
      <c r="C43" s="111"/>
      <c r="D43" s="111"/>
      <c r="E43" s="111"/>
      <c r="F43" s="111"/>
      <c r="G43" s="162"/>
      <c r="H43" s="151"/>
      <c r="I43" s="296"/>
      <c r="J43" s="152"/>
      <c r="K43" s="153"/>
      <c r="L43" s="169"/>
      <c r="M43" s="39"/>
      <c r="N43" s="201"/>
      <c r="O43" s="39"/>
      <c r="P43" s="22"/>
      <c r="Q43" s="200">
        <f t="shared" si="8"/>
        <v>0</v>
      </c>
      <c r="R43" s="55"/>
      <c r="S43" s="46" t="s">
        <v>64</v>
      </c>
      <c r="T43" s="56"/>
      <c r="U43" s="48" t="s">
        <v>64</v>
      </c>
      <c r="V43" s="175" t="str">
        <f t="shared" si="9"/>
        <v>Remplir la colonne R ou T</v>
      </c>
      <c r="W43" s="178"/>
      <c r="X43" s="282" t="str">
        <f t="shared" si="10"/>
        <v>Remplir la colonne M</v>
      </c>
      <c r="Y43" s="99" t="str">
        <f t="shared" si="11"/>
        <v>Remplir la colonne W</v>
      </c>
      <c r="Z43" s="297" t="str">
        <f t="shared" si="27"/>
        <v>Remplir la colonne I</v>
      </c>
      <c r="AA43" s="84" t="s">
        <v>64</v>
      </c>
      <c r="AB43" s="60" t="str">
        <f t="shared" si="12"/>
        <v>Remplir les termes C, P et TVA</v>
      </c>
      <c r="AC43" s="55"/>
      <c r="AD43" s="46" t="s">
        <v>64</v>
      </c>
      <c r="AE43" s="56"/>
      <c r="AF43" s="48" t="s">
        <v>64</v>
      </c>
      <c r="AG43" s="175" t="str">
        <f t="shared" si="13"/>
        <v>Remplir la colonne AC ou AE</v>
      </c>
      <c r="AH43" s="178"/>
      <c r="AI43" s="311" t="str">
        <f t="shared" si="28"/>
        <v>Remplir la colonne M</v>
      </c>
      <c r="AJ43" s="179" t="str">
        <f t="shared" si="14"/>
        <v>Remplir la colonne AH</v>
      </c>
      <c r="AK43" s="297" t="str">
        <f t="shared" si="2"/>
        <v>Remplir la colonne I</v>
      </c>
      <c r="AL43" s="84" t="s">
        <v>64</v>
      </c>
      <c r="AM43" s="60" t="str">
        <f t="shared" si="29"/>
        <v>Remplir les termes C, P et TVA</v>
      </c>
      <c r="AN43" s="55"/>
      <c r="AO43" s="46" t="s">
        <v>64</v>
      </c>
      <c r="AP43" s="56"/>
      <c r="AQ43" s="48" t="s">
        <v>64</v>
      </c>
      <c r="AR43" s="175" t="str">
        <f t="shared" si="15"/>
        <v>Remplir la colonne AN ou AP</v>
      </c>
      <c r="AS43" s="178"/>
      <c r="AT43" s="282" t="str">
        <f t="shared" si="30"/>
        <v>Remplir la colonne M</v>
      </c>
      <c r="AU43" s="179" t="str">
        <f t="shared" si="16"/>
        <v>Remplir la colonne AS</v>
      </c>
      <c r="AV43" s="263" t="str">
        <f t="shared" si="3"/>
        <v>Remplir la colonne I</v>
      </c>
      <c r="AW43" s="84" t="s">
        <v>64</v>
      </c>
      <c r="AX43" s="60" t="str">
        <f t="shared" si="31"/>
        <v>Remplir les termes C, P et TVA</v>
      </c>
      <c r="AY43" s="55"/>
      <c r="AZ43" s="46" t="s">
        <v>64</v>
      </c>
      <c r="BA43" s="56"/>
      <c r="BB43" s="48" t="s">
        <v>64</v>
      </c>
      <c r="BC43" s="175" t="str">
        <f t="shared" si="17"/>
        <v>Remplir la colonne AY ou BA</v>
      </c>
      <c r="BD43" s="178"/>
      <c r="BE43" s="311" t="str">
        <f t="shared" si="32"/>
        <v>Remplir la colonne M</v>
      </c>
      <c r="BF43" s="179" t="str">
        <f t="shared" si="18"/>
        <v>Remplir la colonne BD</v>
      </c>
      <c r="BG43" s="263" t="str">
        <f t="shared" si="4"/>
        <v>Remplir la colonne I</v>
      </c>
      <c r="BH43" s="84" t="s">
        <v>64</v>
      </c>
      <c r="BI43" s="60" t="str">
        <f t="shared" si="19"/>
        <v>Remplir les termes C, P et TVA</v>
      </c>
      <c r="BJ43" s="55"/>
      <c r="BK43" s="46" t="s">
        <v>64</v>
      </c>
      <c r="BL43" s="56"/>
      <c r="BM43" s="48" t="s">
        <v>64</v>
      </c>
      <c r="BN43" s="175" t="str">
        <f t="shared" si="20"/>
        <v>Remplir la colonne BJ ou BL</v>
      </c>
      <c r="BO43" s="178"/>
      <c r="BP43" s="311" t="str">
        <f t="shared" si="33"/>
        <v>Remplir la colonne M</v>
      </c>
      <c r="BQ43" s="179" t="str">
        <f t="shared" si="21"/>
        <v>Remplir la colonne BO</v>
      </c>
      <c r="BR43" s="263" t="str">
        <f t="shared" si="5"/>
        <v>Remplir la colonne I</v>
      </c>
      <c r="BS43" s="84" t="s">
        <v>64</v>
      </c>
      <c r="BT43" s="60" t="str">
        <f t="shared" si="22"/>
        <v>Remplir les termes C, P et TVA</v>
      </c>
      <c r="BU43" s="55"/>
      <c r="BV43" s="46" t="s">
        <v>64</v>
      </c>
      <c r="BW43" s="56"/>
      <c r="BX43" s="48" t="s">
        <v>64</v>
      </c>
      <c r="BY43" s="175" t="str">
        <f t="shared" si="23"/>
        <v>Remplir la colonne BU ou BW</v>
      </c>
      <c r="BZ43" s="178"/>
      <c r="CA43" s="282" t="str">
        <f t="shared" si="34"/>
        <v>Remplir la colonne M</v>
      </c>
      <c r="CB43" s="99" t="str">
        <f t="shared" si="24"/>
        <v>Remplir la colonne BZ</v>
      </c>
      <c r="CC43" s="297" t="str">
        <f t="shared" si="6"/>
        <v>Remplir la colonne I</v>
      </c>
      <c r="CD43" s="84" t="s">
        <v>64</v>
      </c>
      <c r="CE43" s="60" t="str">
        <f t="shared" si="25"/>
        <v>Remplir les termes C, P et TVA</v>
      </c>
      <c r="CF43" s="61" t="str">
        <f t="shared" si="7"/>
        <v>REMPLIR TYPE DE CLIENT</v>
      </c>
      <c r="CG43" s="107" t="str">
        <f t="shared" si="26"/>
        <v>Montant total de l'aide demandée non indiqué</v>
      </c>
      <c r="CH43" s="1"/>
      <c r="CI43" s="1"/>
      <c r="CJ43" s="1"/>
      <c r="CK43" s="1"/>
      <c r="CL43" s="1"/>
    </row>
    <row r="44" spans="1:90" x14ac:dyDescent="0.25">
      <c r="A44" s="51"/>
      <c r="B44" s="111"/>
      <c r="C44" s="111"/>
      <c r="D44" s="111"/>
      <c r="E44" s="111"/>
      <c r="F44" s="111"/>
      <c r="G44" s="162"/>
      <c r="H44" s="151"/>
      <c r="I44" s="296"/>
      <c r="J44" s="152"/>
      <c r="K44" s="153"/>
      <c r="L44" s="169"/>
      <c r="M44" s="39"/>
      <c r="N44" s="201"/>
      <c r="O44" s="39"/>
      <c r="P44" s="22"/>
      <c r="Q44" s="200">
        <f t="shared" si="8"/>
        <v>0</v>
      </c>
      <c r="R44" s="55"/>
      <c r="S44" s="46" t="s">
        <v>64</v>
      </c>
      <c r="T44" s="56"/>
      <c r="U44" s="48" t="s">
        <v>64</v>
      </c>
      <c r="V44" s="175" t="str">
        <f t="shared" si="9"/>
        <v>Remplir la colonne R ou T</v>
      </c>
      <c r="W44" s="178"/>
      <c r="X44" s="282" t="str">
        <f t="shared" si="10"/>
        <v>Remplir la colonne M</v>
      </c>
      <c r="Y44" s="99" t="str">
        <f t="shared" si="11"/>
        <v>Remplir la colonne W</v>
      </c>
      <c r="Z44" s="297" t="str">
        <f t="shared" si="27"/>
        <v>Remplir la colonne I</v>
      </c>
      <c r="AA44" s="84" t="s">
        <v>64</v>
      </c>
      <c r="AB44" s="60" t="str">
        <f t="shared" si="12"/>
        <v>Remplir les termes C, P et TVA</v>
      </c>
      <c r="AC44" s="55"/>
      <c r="AD44" s="46" t="s">
        <v>64</v>
      </c>
      <c r="AE44" s="56"/>
      <c r="AF44" s="48" t="s">
        <v>64</v>
      </c>
      <c r="AG44" s="175" t="str">
        <f t="shared" si="13"/>
        <v>Remplir la colonne AC ou AE</v>
      </c>
      <c r="AH44" s="178"/>
      <c r="AI44" s="311" t="str">
        <f t="shared" si="28"/>
        <v>Remplir la colonne M</v>
      </c>
      <c r="AJ44" s="179" t="str">
        <f t="shared" si="14"/>
        <v>Remplir la colonne AH</v>
      </c>
      <c r="AK44" s="297" t="str">
        <f t="shared" si="2"/>
        <v>Remplir la colonne I</v>
      </c>
      <c r="AL44" s="84" t="s">
        <v>64</v>
      </c>
      <c r="AM44" s="60" t="str">
        <f t="shared" si="29"/>
        <v>Remplir les termes C, P et TVA</v>
      </c>
      <c r="AN44" s="55"/>
      <c r="AO44" s="46" t="s">
        <v>64</v>
      </c>
      <c r="AP44" s="56"/>
      <c r="AQ44" s="48" t="s">
        <v>64</v>
      </c>
      <c r="AR44" s="175" t="str">
        <f t="shared" si="15"/>
        <v>Remplir la colonne AN ou AP</v>
      </c>
      <c r="AS44" s="178"/>
      <c r="AT44" s="282" t="str">
        <f t="shared" si="30"/>
        <v>Remplir la colonne M</v>
      </c>
      <c r="AU44" s="179" t="str">
        <f t="shared" si="16"/>
        <v>Remplir la colonne AS</v>
      </c>
      <c r="AV44" s="263" t="str">
        <f t="shared" si="3"/>
        <v>Remplir la colonne I</v>
      </c>
      <c r="AW44" s="84" t="s">
        <v>64</v>
      </c>
      <c r="AX44" s="60" t="str">
        <f t="shared" si="31"/>
        <v>Remplir les termes C, P et TVA</v>
      </c>
      <c r="AY44" s="55"/>
      <c r="AZ44" s="46" t="s">
        <v>64</v>
      </c>
      <c r="BA44" s="56"/>
      <c r="BB44" s="48" t="s">
        <v>64</v>
      </c>
      <c r="BC44" s="175" t="str">
        <f t="shared" si="17"/>
        <v>Remplir la colonne AY ou BA</v>
      </c>
      <c r="BD44" s="178"/>
      <c r="BE44" s="311" t="str">
        <f t="shared" si="32"/>
        <v>Remplir la colonne M</v>
      </c>
      <c r="BF44" s="179" t="str">
        <f t="shared" si="18"/>
        <v>Remplir la colonne BD</v>
      </c>
      <c r="BG44" s="263" t="str">
        <f t="shared" si="4"/>
        <v>Remplir la colonne I</v>
      </c>
      <c r="BH44" s="84" t="s">
        <v>64</v>
      </c>
      <c r="BI44" s="60" t="str">
        <f t="shared" si="19"/>
        <v>Remplir les termes C, P et TVA</v>
      </c>
      <c r="BJ44" s="55"/>
      <c r="BK44" s="46" t="s">
        <v>64</v>
      </c>
      <c r="BL44" s="56"/>
      <c r="BM44" s="48" t="s">
        <v>64</v>
      </c>
      <c r="BN44" s="175" t="str">
        <f t="shared" si="20"/>
        <v>Remplir la colonne BJ ou BL</v>
      </c>
      <c r="BO44" s="178"/>
      <c r="BP44" s="311" t="str">
        <f t="shared" si="33"/>
        <v>Remplir la colonne M</v>
      </c>
      <c r="BQ44" s="179" t="str">
        <f t="shared" si="21"/>
        <v>Remplir la colonne BO</v>
      </c>
      <c r="BR44" s="263" t="str">
        <f t="shared" si="5"/>
        <v>Remplir la colonne I</v>
      </c>
      <c r="BS44" s="84" t="s">
        <v>64</v>
      </c>
      <c r="BT44" s="60" t="str">
        <f t="shared" si="22"/>
        <v>Remplir les termes C, P et TVA</v>
      </c>
      <c r="BU44" s="55"/>
      <c r="BV44" s="46" t="s">
        <v>64</v>
      </c>
      <c r="BW44" s="56"/>
      <c r="BX44" s="48" t="s">
        <v>64</v>
      </c>
      <c r="BY44" s="175" t="str">
        <f t="shared" si="23"/>
        <v>Remplir la colonne BU ou BW</v>
      </c>
      <c r="BZ44" s="178"/>
      <c r="CA44" s="282" t="str">
        <f t="shared" si="34"/>
        <v>Remplir la colonne M</v>
      </c>
      <c r="CB44" s="99" t="str">
        <f t="shared" si="24"/>
        <v>Remplir la colonne BZ</v>
      </c>
      <c r="CC44" s="297" t="str">
        <f t="shared" si="6"/>
        <v>Remplir la colonne I</v>
      </c>
      <c r="CD44" s="84" t="s">
        <v>64</v>
      </c>
      <c r="CE44" s="60" t="str">
        <f t="shared" si="25"/>
        <v>Remplir les termes C, P et TVA</v>
      </c>
      <c r="CF44" s="61" t="str">
        <f t="shared" si="7"/>
        <v>REMPLIR TYPE DE CLIENT</v>
      </c>
      <c r="CG44" s="107" t="str">
        <f t="shared" si="26"/>
        <v>Montant total de l'aide demandée non indiqué</v>
      </c>
      <c r="CH44" s="1"/>
      <c r="CI44" s="1"/>
      <c r="CJ44" s="1"/>
      <c r="CK44" s="1"/>
      <c r="CL44" s="1"/>
    </row>
    <row r="45" spans="1:90" x14ac:dyDescent="0.25">
      <c r="A45" s="51"/>
      <c r="B45" s="111"/>
      <c r="C45" s="111"/>
      <c r="D45" s="111"/>
      <c r="E45" s="111"/>
      <c r="F45" s="111"/>
      <c r="G45" s="162"/>
      <c r="H45" s="151"/>
      <c r="I45" s="296"/>
      <c r="J45" s="152"/>
      <c r="K45" s="153"/>
      <c r="L45" s="169"/>
      <c r="M45" s="39"/>
      <c r="N45" s="201"/>
      <c r="O45" s="39"/>
      <c r="P45" s="22"/>
      <c r="Q45" s="200">
        <f t="shared" si="8"/>
        <v>0</v>
      </c>
      <c r="R45" s="55"/>
      <c r="S45" s="46" t="s">
        <v>64</v>
      </c>
      <c r="T45" s="56"/>
      <c r="U45" s="48" t="s">
        <v>64</v>
      </c>
      <c r="V45" s="175" t="str">
        <f t="shared" si="9"/>
        <v>Remplir la colonne R ou T</v>
      </c>
      <c r="W45" s="178"/>
      <c r="X45" s="282" t="str">
        <f t="shared" si="10"/>
        <v>Remplir la colonne M</v>
      </c>
      <c r="Y45" s="99" t="str">
        <f t="shared" si="11"/>
        <v>Remplir la colonne W</v>
      </c>
      <c r="Z45" s="297" t="str">
        <f t="shared" si="27"/>
        <v>Remplir la colonne I</v>
      </c>
      <c r="AA45" s="84" t="s">
        <v>64</v>
      </c>
      <c r="AB45" s="60" t="str">
        <f t="shared" si="12"/>
        <v>Remplir les termes C, P et TVA</v>
      </c>
      <c r="AC45" s="55"/>
      <c r="AD45" s="46" t="s">
        <v>64</v>
      </c>
      <c r="AE45" s="56"/>
      <c r="AF45" s="48" t="s">
        <v>64</v>
      </c>
      <c r="AG45" s="175" t="str">
        <f t="shared" si="13"/>
        <v>Remplir la colonne AC ou AE</v>
      </c>
      <c r="AH45" s="178"/>
      <c r="AI45" s="311" t="str">
        <f t="shared" si="28"/>
        <v>Remplir la colonne M</v>
      </c>
      <c r="AJ45" s="179" t="str">
        <f t="shared" si="14"/>
        <v>Remplir la colonne AH</v>
      </c>
      <c r="AK45" s="297" t="str">
        <f t="shared" si="2"/>
        <v>Remplir la colonne I</v>
      </c>
      <c r="AL45" s="84" t="s">
        <v>64</v>
      </c>
      <c r="AM45" s="60" t="str">
        <f t="shared" si="29"/>
        <v>Remplir les termes C, P et TVA</v>
      </c>
      <c r="AN45" s="55"/>
      <c r="AO45" s="46" t="s">
        <v>64</v>
      </c>
      <c r="AP45" s="56"/>
      <c r="AQ45" s="48" t="s">
        <v>64</v>
      </c>
      <c r="AR45" s="175" t="str">
        <f t="shared" si="15"/>
        <v>Remplir la colonne AN ou AP</v>
      </c>
      <c r="AS45" s="178"/>
      <c r="AT45" s="282" t="str">
        <f t="shared" si="30"/>
        <v>Remplir la colonne M</v>
      </c>
      <c r="AU45" s="179" t="str">
        <f t="shared" si="16"/>
        <v>Remplir la colonne AS</v>
      </c>
      <c r="AV45" s="263" t="str">
        <f t="shared" si="3"/>
        <v>Remplir la colonne I</v>
      </c>
      <c r="AW45" s="84" t="s">
        <v>64</v>
      </c>
      <c r="AX45" s="60" t="str">
        <f t="shared" si="31"/>
        <v>Remplir les termes C, P et TVA</v>
      </c>
      <c r="AY45" s="55"/>
      <c r="AZ45" s="46" t="s">
        <v>64</v>
      </c>
      <c r="BA45" s="56"/>
      <c r="BB45" s="48" t="s">
        <v>64</v>
      </c>
      <c r="BC45" s="175" t="str">
        <f t="shared" si="17"/>
        <v>Remplir la colonne AY ou BA</v>
      </c>
      <c r="BD45" s="178"/>
      <c r="BE45" s="311" t="str">
        <f t="shared" si="32"/>
        <v>Remplir la colonne M</v>
      </c>
      <c r="BF45" s="179" t="str">
        <f t="shared" si="18"/>
        <v>Remplir la colonne BD</v>
      </c>
      <c r="BG45" s="263" t="str">
        <f t="shared" si="4"/>
        <v>Remplir la colonne I</v>
      </c>
      <c r="BH45" s="84" t="s">
        <v>64</v>
      </c>
      <c r="BI45" s="60" t="str">
        <f t="shared" si="19"/>
        <v>Remplir les termes C, P et TVA</v>
      </c>
      <c r="BJ45" s="55"/>
      <c r="BK45" s="46" t="s">
        <v>64</v>
      </c>
      <c r="BL45" s="56"/>
      <c r="BM45" s="48" t="s">
        <v>64</v>
      </c>
      <c r="BN45" s="175" t="str">
        <f t="shared" si="20"/>
        <v>Remplir la colonne BJ ou BL</v>
      </c>
      <c r="BO45" s="178"/>
      <c r="BP45" s="311" t="str">
        <f t="shared" si="33"/>
        <v>Remplir la colonne M</v>
      </c>
      <c r="BQ45" s="179" t="str">
        <f t="shared" si="21"/>
        <v>Remplir la colonne BO</v>
      </c>
      <c r="BR45" s="263" t="str">
        <f t="shared" si="5"/>
        <v>Remplir la colonne I</v>
      </c>
      <c r="BS45" s="84" t="s">
        <v>64</v>
      </c>
      <c r="BT45" s="60" t="str">
        <f t="shared" si="22"/>
        <v>Remplir les termes C, P et TVA</v>
      </c>
      <c r="BU45" s="55"/>
      <c r="BV45" s="46" t="s">
        <v>64</v>
      </c>
      <c r="BW45" s="56"/>
      <c r="BX45" s="48" t="s">
        <v>64</v>
      </c>
      <c r="BY45" s="175" t="str">
        <f t="shared" si="23"/>
        <v>Remplir la colonne BU ou BW</v>
      </c>
      <c r="BZ45" s="178"/>
      <c r="CA45" s="282" t="str">
        <f t="shared" si="34"/>
        <v>Remplir la colonne M</v>
      </c>
      <c r="CB45" s="99" t="str">
        <f t="shared" si="24"/>
        <v>Remplir la colonne BZ</v>
      </c>
      <c r="CC45" s="297" t="str">
        <f t="shared" si="6"/>
        <v>Remplir la colonne I</v>
      </c>
      <c r="CD45" s="84" t="s">
        <v>64</v>
      </c>
      <c r="CE45" s="60" t="str">
        <f t="shared" si="25"/>
        <v>Remplir les termes C, P et TVA</v>
      </c>
      <c r="CF45" s="61" t="str">
        <f t="shared" si="7"/>
        <v>REMPLIR TYPE DE CLIENT</v>
      </c>
      <c r="CG45" s="107" t="str">
        <f t="shared" si="26"/>
        <v>Montant total de l'aide demandée non indiqué</v>
      </c>
      <c r="CH45" s="1"/>
      <c r="CI45" s="1"/>
      <c r="CJ45" s="1"/>
      <c r="CK45" s="1"/>
      <c r="CL45" s="1"/>
    </row>
    <row r="46" spans="1:90" x14ac:dyDescent="0.25">
      <c r="A46" s="51"/>
      <c r="B46" s="111"/>
      <c r="C46" s="111"/>
      <c r="D46" s="111"/>
      <c r="E46" s="111"/>
      <c r="F46" s="111"/>
      <c r="G46" s="162"/>
      <c r="H46" s="151"/>
      <c r="I46" s="296"/>
      <c r="J46" s="152"/>
      <c r="K46" s="153"/>
      <c r="L46" s="169"/>
      <c r="M46" s="39"/>
      <c r="N46" s="201"/>
      <c r="O46" s="39"/>
      <c r="P46" s="22"/>
      <c r="Q46" s="200">
        <f t="shared" si="8"/>
        <v>0</v>
      </c>
      <c r="R46" s="55"/>
      <c r="S46" s="46" t="s">
        <v>64</v>
      </c>
      <c r="T46" s="56"/>
      <c r="U46" s="48" t="s">
        <v>64</v>
      </c>
      <c r="V46" s="175" t="str">
        <f t="shared" si="9"/>
        <v>Remplir la colonne R ou T</v>
      </c>
      <c r="W46" s="178"/>
      <c r="X46" s="282" t="str">
        <f t="shared" si="10"/>
        <v>Remplir la colonne M</v>
      </c>
      <c r="Y46" s="99" t="str">
        <f t="shared" si="11"/>
        <v>Remplir la colonne W</v>
      </c>
      <c r="Z46" s="297" t="str">
        <f t="shared" si="27"/>
        <v>Remplir la colonne I</v>
      </c>
      <c r="AA46" s="84" t="s">
        <v>64</v>
      </c>
      <c r="AB46" s="60" t="str">
        <f t="shared" si="12"/>
        <v>Remplir les termes C, P et TVA</v>
      </c>
      <c r="AC46" s="55"/>
      <c r="AD46" s="46" t="s">
        <v>64</v>
      </c>
      <c r="AE46" s="56"/>
      <c r="AF46" s="48" t="s">
        <v>64</v>
      </c>
      <c r="AG46" s="175" t="str">
        <f t="shared" si="13"/>
        <v>Remplir la colonne AC ou AE</v>
      </c>
      <c r="AH46" s="178"/>
      <c r="AI46" s="311" t="str">
        <f t="shared" si="28"/>
        <v>Remplir la colonne M</v>
      </c>
      <c r="AJ46" s="179" t="str">
        <f t="shared" si="14"/>
        <v>Remplir la colonne AH</v>
      </c>
      <c r="AK46" s="297" t="str">
        <f t="shared" si="2"/>
        <v>Remplir la colonne I</v>
      </c>
      <c r="AL46" s="84" t="s">
        <v>64</v>
      </c>
      <c r="AM46" s="60" t="str">
        <f t="shared" si="29"/>
        <v>Remplir les termes C, P et TVA</v>
      </c>
      <c r="AN46" s="55"/>
      <c r="AO46" s="46" t="s">
        <v>64</v>
      </c>
      <c r="AP46" s="56"/>
      <c r="AQ46" s="48" t="s">
        <v>64</v>
      </c>
      <c r="AR46" s="175" t="str">
        <f t="shared" si="15"/>
        <v>Remplir la colonne AN ou AP</v>
      </c>
      <c r="AS46" s="178"/>
      <c r="AT46" s="282" t="str">
        <f t="shared" si="30"/>
        <v>Remplir la colonne M</v>
      </c>
      <c r="AU46" s="179" t="str">
        <f t="shared" si="16"/>
        <v>Remplir la colonne AS</v>
      </c>
      <c r="AV46" s="263" t="str">
        <f t="shared" si="3"/>
        <v>Remplir la colonne I</v>
      </c>
      <c r="AW46" s="84" t="s">
        <v>64</v>
      </c>
      <c r="AX46" s="60" t="str">
        <f t="shared" si="31"/>
        <v>Remplir les termes C, P et TVA</v>
      </c>
      <c r="AY46" s="55"/>
      <c r="AZ46" s="46" t="s">
        <v>64</v>
      </c>
      <c r="BA46" s="56"/>
      <c r="BB46" s="48" t="s">
        <v>64</v>
      </c>
      <c r="BC46" s="175" t="str">
        <f t="shared" si="17"/>
        <v>Remplir la colonne AY ou BA</v>
      </c>
      <c r="BD46" s="178"/>
      <c r="BE46" s="311" t="str">
        <f t="shared" si="32"/>
        <v>Remplir la colonne M</v>
      </c>
      <c r="BF46" s="179" t="str">
        <f t="shared" si="18"/>
        <v>Remplir la colonne BD</v>
      </c>
      <c r="BG46" s="263" t="str">
        <f t="shared" si="4"/>
        <v>Remplir la colonne I</v>
      </c>
      <c r="BH46" s="84" t="s">
        <v>64</v>
      </c>
      <c r="BI46" s="60" t="str">
        <f t="shared" si="19"/>
        <v>Remplir les termes C, P et TVA</v>
      </c>
      <c r="BJ46" s="55"/>
      <c r="BK46" s="46" t="s">
        <v>64</v>
      </c>
      <c r="BL46" s="56"/>
      <c r="BM46" s="48" t="s">
        <v>64</v>
      </c>
      <c r="BN46" s="175" t="str">
        <f t="shared" si="20"/>
        <v>Remplir la colonne BJ ou BL</v>
      </c>
      <c r="BO46" s="178"/>
      <c r="BP46" s="311" t="str">
        <f t="shared" si="33"/>
        <v>Remplir la colonne M</v>
      </c>
      <c r="BQ46" s="179" t="str">
        <f t="shared" si="21"/>
        <v>Remplir la colonne BO</v>
      </c>
      <c r="BR46" s="263" t="str">
        <f t="shared" si="5"/>
        <v>Remplir la colonne I</v>
      </c>
      <c r="BS46" s="84" t="s">
        <v>64</v>
      </c>
      <c r="BT46" s="60" t="str">
        <f t="shared" si="22"/>
        <v>Remplir les termes C, P et TVA</v>
      </c>
      <c r="BU46" s="55"/>
      <c r="BV46" s="46" t="s">
        <v>64</v>
      </c>
      <c r="BW46" s="56"/>
      <c r="BX46" s="48" t="s">
        <v>64</v>
      </c>
      <c r="BY46" s="175" t="str">
        <f t="shared" si="23"/>
        <v>Remplir la colonne BU ou BW</v>
      </c>
      <c r="BZ46" s="178"/>
      <c r="CA46" s="282" t="str">
        <f t="shared" si="34"/>
        <v>Remplir la colonne M</v>
      </c>
      <c r="CB46" s="99" t="str">
        <f t="shared" si="24"/>
        <v>Remplir la colonne BZ</v>
      </c>
      <c r="CC46" s="297" t="str">
        <f t="shared" si="6"/>
        <v>Remplir la colonne I</v>
      </c>
      <c r="CD46" s="84" t="s">
        <v>64</v>
      </c>
      <c r="CE46" s="60" t="str">
        <f t="shared" si="25"/>
        <v>Remplir les termes C, P et TVA</v>
      </c>
      <c r="CF46" s="61" t="str">
        <f t="shared" si="7"/>
        <v>REMPLIR TYPE DE CLIENT</v>
      </c>
      <c r="CG46" s="107" t="str">
        <f t="shared" si="26"/>
        <v>Montant total de l'aide demandée non indiqué</v>
      </c>
      <c r="CH46" s="1"/>
      <c r="CI46" s="1"/>
      <c r="CJ46" s="1"/>
      <c r="CK46" s="1"/>
      <c r="CL46" s="1"/>
    </row>
    <row r="47" spans="1:90" x14ac:dyDescent="0.25">
      <c r="A47" s="51"/>
      <c r="B47" s="111"/>
      <c r="C47" s="111"/>
      <c r="D47" s="111"/>
      <c r="E47" s="111"/>
      <c r="F47" s="111"/>
      <c r="G47" s="162"/>
      <c r="H47" s="151"/>
      <c r="I47" s="296"/>
      <c r="J47" s="152"/>
      <c r="K47" s="153"/>
      <c r="L47" s="169"/>
      <c r="M47" s="39"/>
      <c r="N47" s="201"/>
      <c r="O47" s="39"/>
      <c r="P47" s="22"/>
      <c r="Q47" s="200">
        <f t="shared" si="8"/>
        <v>0</v>
      </c>
      <c r="R47" s="55"/>
      <c r="S47" s="46" t="s">
        <v>64</v>
      </c>
      <c r="T47" s="56"/>
      <c r="U47" s="48" t="s">
        <v>64</v>
      </c>
      <c r="V47" s="175" t="str">
        <f t="shared" si="9"/>
        <v>Remplir la colonne R ou T</v>
      </c>
      <c r="W47" s="178"/>
      <c r="X47" s="282" t="str">
        <f t="shared" si="10"/>
        <v>Remplir la colonne M</v>
      </c>
      <c r="Y47" s="99" t="str">
        <f t="shared" si="11"/>
        <v>Remplir la colonne W</v>
      </c>
      <c r="Z47" s="297" t="str">
        <f t="shared" si="27"/>
        <v>Remplir la colonne I</v>
      </c>
      <c r="AA47" s="84" t="s">
        <v>64</v>
      </c>
      <c r="AB47" s="60" t="str">
        <f t="shared" si="12"/>
        <v>Remplir les termes C, P et TVA</v>
      </c>
      <c r="AC47" s="55"/>
      <c r="AD47" s="46" t="s">
        <v>64</v>
      </c>
      <c r="AE47" s="56"/>
      <c r="AF47" s="48" t="s">
        <v>64</v>
      </c>
      <c r="AG47" s="175" t="str">
        <f t="shared" si="13"/>
        <v>Remplir la colonne AC ou AE</v>
      </c>
      <c r="AH47" s="178"/>
      <c r="AI47" s="311" t="str">
        <f t="shared" si="28"/>
        <v>Remplir la colonne M</v>
      </c>
      <c r="AJ47" s="179" t="str">
        <f t="shared" si="14"/>
        <v>Remplir la colonne AH</v>
      </c>
      <c r="AK47" s="297" t="str">
        <f t="shared" si="2"/>
        <v>Remplir la colonne I</v>
      </c>
      <c r="AL47" s="84" t="s">
        <v>64</v>
      </c>
      <c r="AM47" s="60" t="str">
        <f t="shared" si="29"/>
        <v>Remplir les termes C, P et TVA</v>
      </c>
      <c r="AN47" s="55"/>
      <c r="AO47" s="46" t="s">
        <v>64</v>
      </c>
      <c r="AP47" s="56"/>
      <c r="AQ47" s="48" t="s">
        <v>64</v>
      </c>
      <c r="AR47" s="175" t="str">
        <f t="shared" si="15"/>
        <v>Remplir la colonne AN ou AP</v>
      </c>
      <c r="AS47" s="178"/>
      <c r="AT47" s="282" t="str">
        <f t="shared" si="30"/>
        <v>Remplir la colonne M</v>
      </c>
      <c r="AU47" s="179" t="str">
        <f t="shared" si="16"/>
        <v>Remplir la colonne AS</v>
      </c>
      <c r="AV47" s="263" t="str">
        <f t="shared" si="3"/>
        <v>Remplir la colonne I</v>
      </c>
      <c r="AW47" s="84" t="s">
        <v>64</v>
      </c>
      <c r="AX47" s="60" t="str">
        <f t="shared" si="31"/>
        <v>Remplir les termes C, P et TVA</v>
      </c>
      <c r="AY47" s="55"/>
      <c r="AZ47" s="46" t="s">
        <v>64</v>
      </c>
      <c r="BA47" s="56"/>
      <c r="BB47" s="48" t="s">
        <v>64</v>
      </c>
      <c r="BC47" s="175" t="str">
        <f t="shared" si="17"/>
        <v>Remplir la colonne AY ou BA</v>
      </c>
      <c r="BD47" s="178"/>
      <c r="BE47" s="311" t="str">
        <f t="shared" si="32"/>
        <v>Remplir la colonne M</v>
      </c>
      <c r="BF47" s="179" t="str">
        <f t="shared" si="18"/>
        <v>Remplir la colonne BD</v>
      </c>
      <c r="BG47" s="263" t="str">
        <f t="shared" si="4"/>
        <v>Remplir la colonne I</v>
      </c>
      <c r="BH47" s="84" t="s">
        <v>64</v>
      </c>
      <c r="BI47" s="60" t="str">
        <f t="shared" si="19"/>
        <v>Remplir les termes C, P et TVA</v>
      </c>
      <c r="BJ47" s="55"/>
      <c r="BK47" s="46" t="s">
        <v>64</v>
      </c>
      <c r="BL47" s="56"/>
      <c r="BM47" s="48" t="s">
        <v>64</v>
      </c>
      <c r="BN47" s="175" t="str">
        <f t="shared" si="20"/>
        <v>Remplir la colonne BJ ou BL</v>
      </c>
      <c r="BO47" s="178"/>
      <c r="BP47" s="311" t="str">
        <f t="shared" si="33"/>
        <v>Remplir la colonne M</v>
      </c>
      <c r="BQ47" s="179" t="str">
        <f t="shared" si="21"/>
        <v>Remplir la colonne BO</v>
      </c>
      <c r="BR47" s="263" t="str">
        <f t="shared" si="5"/>
        <v>Remplir la colonne I</v>
      </c>
      <c r="BS47" s="84" t="s">
        <v>64</v>
      </c>
      <c r="BT47" s="60" t="str">
        <f t="shared" si="22"/>
        <v>Remplir les termes C, P et TVA</v>
      </c>
      <c r="BU47" s="55"/>
      <c r="BV47" s="46" t="s">
        <v>64</v>
      </c>
      <c r="BW47" s="56"/>
      <c r="BX47" s="48" t="s">
        <v>64</v>
      </c>
      <c r="BY47" s="175" t="str">
        <f t="shared" si="23"/>
        <v>Remplir la colonne BU ou BW</v>
      </c>
      <c r="BZ47" s="178"/>
      <c r="CA47" s="282" t="str">
        <f t="shared" si="34"/>
        <v>Remplir la colonne M</v>
      </c>
      <c r="CB47" s="99" t="str">
        <f t="shared" si="24"/>
        <v>Remplir la colonne BZ</v>
      </c>
      <c r="CC47" s="297" t="str">
        <f t="shared" si="6"/>
        <v>Remplir la colonne I</v>
      </c>
      <c r="CD47" s="84" t="s">
        <v>64</v>
      </c>
      <c r="CE47" s="60" t="str">
        <f t="shared" si="25"/>
        <v>Remplir les termes C, P et TVA</v>
      </c>
      <c r="CF47" s="61" t="str">
        <f t="shared" si="7"/>
        <v>REMPLIR TYPE DE CLIENT</v>
      </c>
      <c r="CG47" s="107" t="str">
        <f t="shared" si="26"/>
        <v>Montant total de l'aide demandée non indiqué</v>
      </c>
      <c r="CH47" s="1"/>
      <c r="CI47" s="1"/>
      <c r="CJ47" s="1"/>
      <c r="CK47" s="1"/>
      <c r="CL47" s="1"/>
    </row>
    <row r="48" spans="1:90" x14ac:dyDescent="0.25">
      <c r="A48" s="51"/>
      <c r="B48" s="111"/>
      <c r="C48" s="111"/>
      <c r="D48" s="111"/>
      <c r="E48" s="111"/>
      <c r="F48" s="111"/>
      <c r="G48" s="162"/>
      <c r="H48" s="151"/>
      <c r="I48" s="296"/>
      <c r="J48" s="152"/>
      <c r="K48" s="153"/>
      <c r="L48" s="169"/>
      <c r="M48" s="39"/>
      <c r="N48" s="201"/>
      <c r="O48" s="39"/>
      <c r="P48" s="22"/>
      <c r="Q48" s="200">
        <f t="shared" si="8"/>
        <v>0</v>
      </c>
      <c r="R48" s="55"/>
      <c r="S48" s="46" t="s">
        <v>64</v>
      </c>
      <c r="T48" s="56"/>
      <c r="U48" s="48" t="s">
        <v>64</v>
      </c>
      <c r="V48" s="175" t="str">
        <f t="shared" si="9"/>
        <v>Remplir la colonne R ou T</v>
      </c>
      <c r="W48" s="178"/>
      <c r="X48" s="282" t="str">
        <f t="shared" si="10"/>
        <v>Remplir la colonne M</v>
      </c>
      <c r="Y48" s="99" t="str">
        <f t="shared" si="11"/>
        <v>Remplir la colonne W</v>
      </c>
      <c r="Z48" s="297" t="str">
        <f t="shared" si="27"/>
        <v>Remplir la colonne I</v>
      </c>
      <c r="AA48" s="84" t="s">
        <v>64</v>
      </c>
      <c r="AB48" s="60" t="str">
        <f t="shared" si="12"/>
        <v>Remplir les termes C, P et TVA</v>
      </c>
      <c r="AC48" s="55"/>
      <c r="AD48" s="46" t="s">
        <v>64</v>
      </c>
      <c r="AE48" s="56"/>
      <c r="AF48" s="48" t="s">
        <v>64</v>
      </c>
      <c r="AG48" s="175" t="str">
        <f t="shared" si="13"/>
        <v>Remplir la colonne AC ou AE</v>
      </c>
      <c r="AH48" s="178"/>
      <c r="AI48" s="311" t="str">
        <f t="shared" si="28"/>
        <v>Remplir la colonne M</v>
      </c>
      <c r="AJ48" s="179" t="str">
        <f t="shared" si="14"/>
        <v>Remplir la colonne AH</v>
      </c>
      <c r="AK48" s="297" t="str">
        <f t="shared" si="2"/>
        <v>Remplir la colonne I</v>
      </c>
      <c r="AL48" s="84" t="s">
        <v>64</v>
      </c>
      <c r="AM48" s="60" t="str">
        <f t="shared" si="29"/>
        <v>Remplir les termes C, P et TVA</v>
      </c>
      <c r="AN48" s="55"/>
      <c r="AO48" s="46" t="s">
        <v>64</v>
      </c>
      <c r="AP48" s="56"/>
      <c r="AQ48" s="48" t="s">
        <v>64</v>
      </c>
      <c r="AR48" s="175" t="str">
        <f t="shared" si="15"/>
        <v>Remplir la colonne AN ou AP</v>
      </c>
      <c r="AS48" s="178"/>
      <c r="AT48" s="282" t="str">
        <f t="shared" si="30"/>
        <v>Remplir la colonne M</v>
      </c>
      <c r="AU48" s="179" t="str">
        <f t="shared" si="16"/>
        <v>Remplir la colonne AS</v>
      </c>
      <c r="AV48" s="263" t="str">
        <f t="shared" si="3"/>
        <v>Remplir la colonne I</v>
      </c>
      <c r="AW48" s="84" t="s">
        <v>64</v>
      </c>
      <c r="AX48" s="60" t="str">
        <f t="shared" si="31"/>
        <v>Remplir les termes C, P et TVA</v>
      </c>
      <c r="AY48" s="55"/>
      <c r="AZ48" s="46" t="s">
        <v>64</v>
      </c>
      <c r="BA48" s="56"/>
      <c r="BB48" s="48" t="s">
        <v>64</v>
      </c>
      <c r="BC48" s="175" t="str">
        <f t="shared" si="17"/>
        <v>Remplir la colonne AY ou BA</v>
      </c>
      <c r="BD48" s="178"/>
      <c r="BE48" s="311" t="str">
        <f t="shared" si="32"/>
        <v>Remplir la colonne M</v>
      </c>
      <c r="BF48" s="179" t="str">
        <f t="shared" si="18"/>
        <v>Remplir la colonne BD</v>
      </c>
      <c r="BG48" s="263" t="str">
        <f t="shared" si="4"/>
        <v>Remplir la colonne I</v>
      </c>
      <c r="BH48" s="84" t="s">
        <v>64</v>
      </c>
      <c r="BI48" s="60" t="str">
        <f t="shared" si="19"/>
        <v>Remplir les termes C, P et TVA</v>
      </c>
      <c r="BJ48" s="55"/>
      <c r="BK48" s="46" t="s">
        <v>64</v>
      </c>
      <c r="BL48" s="56"/>
      <c r="BM48" s="48" t="s">
        <v>64</v>
      </c>
      <c r="BN48" s="175" t="str">
        <f t="shared" si="20"/>
        <v>Remplir la colonne BJ ou BL</v>
      </c>
      <c r="BO48" s="178"/>
      <c r="BP48" s="311" t="str">
        <f t="shared" si="33"/>
        <v>Remplir la colonne M</v>
      </c>
      <c r="BQ48" s="179" t="str">
        <f t="shared" si="21"/>
        <v>Remplir la colonne BO</v>
      </c>
      <c r="BR48" s="263" t="str">
        <f t="shared" si="5"/>
        <v>Remplir la colonne I</v>
      </c>
      <c r="BS48" s="84" t="s">
        <v>64</v>
      </c>
      <c r="BT48" s="60" t="str">
        <f t="shared" si="22"/>
        <v>Remplir les termes C, P et TVA</v>
      </c>
      <c r="BU48" s="55"/>
      <c r="BV48" s="46" t="s">
        <v>64</v>
      </c>
      <c r="BW48" s="56"/>
      <c r="BX48" s="48" t="s">
        <v>64</v>
      </c>
      <c r="BY48" s="175" t="str">
        <f t="shared" si="23"/>
        <v>Remplir la colonne BU ou BW</v>
      </c>
      <c r="BZ48" s="178"/>
      <c r="CA48" s="282" t="str">
        <f t="shared" si="34"/>
        <v>Remplir la colonne M</v>
      </c>
      <c r="CB48" s="99" t="str">
        <f t="shared" si="24"/>
        <v>Remplir la colonne BZ</v>
      </c>
      <c r="CC48" s="297" t="str">
        <f t="shared" si="6"/>
        <v>Remplir la colonne I</v>
      </c>
      <c r="CD48" s="84" t="s">
        <v>64</v>
      </c>
      <c r="CE48" s="60" t="str">
        <f t="shared" si="25"/>
        <v>Remplir les termes C, P et TVA</v>
      </c>
      <c r="CF48" s="61" t="str">
        <f t="shared" si="7"/>
        <v>REMPLIR TYPE DE CLIENT</v>
      </c>
      <c r="CG48" s="107" t="str">
        <f t="shared" si="26"/>
        <v>Montant total de l'aide demandée non indiqué</v>
      </c>
      <c r="CH48" s="1"/>
      <c r="CI48" s="1"/>
      <c r="CJ48" s="1"/>
      <c r="CK48" s="1"/>
      <c r="CL48" s="1"/>
    </row>
    <row r="49" spans="1:90" x14ac:dyDescent="0.25">
      <c r="A49" s="51"/>
      <c r="B49" s="111"/>
      <c r="C49" s="111"/>
      <c r="D49" s="111"/>
      <c r="E49" s="111"/>
      <c r="F49" s="111"/>
      <c r="G49" s="162"/>
      <c r="H49" s="151"/>
      <c r="I49" s="296"/>
      <c r="J49" s="152"/>
      <c r="K49" s="153"/>
      <c r="L49" s="169"/>
      <c r="M49" s="39"/>
      <c r="N49" s="201"/>
      <c r="O49" s="39"/>
      <c r="P49" s="22"/>
      <c r="Q49" s="200">
        <f t="shared" si="8"/>
        <v>0</v>
      </c>
      <c r="R49" s="55"/>
      <c r="S49" s="46" t="s">
        <v>64</v>
      </c>
      <c r="T49" s="56"/>
      <c r="U49" s="48" t="s">
        <v>64</v>
      </c>
      <c r="V49" s="175" t="str">
        <f t="shared" si="9"/>
        <v>Remplir la colonne R ou T</v>
      </c>
      <c r="W49" s="178"/>
      <c r="X49" s="282" t="str">
        <f t="shared" si="10"/>
        <v>Remplir la colonne M</v>
      </c>
      <c r="Y49" s="99" t="str">
        <f t="shared" si="11"/>
        <v>Remplir la colonne W</v>
      </c>
      <c r="Z49" s="297" t="str">
        <f t="shared" si="27"/>
        <v>Remplir la colonne I</v>
      </c>
      <c r="AA49" s="84" t="s">
        <v>64</v>
      </c>
      <c r="AB49" s="60" t="str">
        <f t="shared" si="12"/>
        <v>Remplir les termes C, P et TVA</v>
      </c>
      <c r="AC49" s="55"/>
      <c r="AD49" s="46" t="s">
        <v>64</v>
      </c>
      <c r="AE49" s="56"/>
      <c r="AF49" s="48" t="s">
        <v>64</v>
      </c>
      <c r="AG49" s="175" t="str">
        <f t="shared" si="13"/>
        <v>Remplir la colonne AC ou AE</v>
      </c>
      <c r="AH49" s="178"/>
      <c r="AI49" s="311" t="str">
        <f t="shared" si="28"/>
        <v>Remplir la colonne M</v>
      </c>
      <c r="AJ49" s="179" t="str">
        <f t="shared" si="14"/>
        <v>Remplir la colonne AH</v>
      </c>
      <c r="AK49" s="297" t="str">
        <f t="shared" si="2"/>
        <v>Remplir la colonne I</v>
      </c>
      <c r="AL49" s="84" t="s">
        <v>64</v>
      </c>
      <c r="AM49" s="60" t="str">
        <f t="shared" si="29"/>
        <v>Remplir les termes C, P et TVA</v>
      </c>
      <c r="AN49" s="55"/>
      <c r="AO49" s="46" t="s">
        <v>64</v>
      </c>
      <c r="AP49" s="56"/>
      <c r="AQ49" s="48" t="s">
        <v>64</v>
      </c>
      <c r="AR49" s="175" t="str">
        <f t="shared" si="15"/>
        <v>Remplir la colonne AN ou AP</v>
      </c>
      <c r="AS49" s="178"/>
      <c r="AT49" s="282" t="str">
        <f t="shared" si="30"/>
        <v>Remplir la colonne M</v>
      </c>
      <c r="AU49" s="179" t="str">
        <f t="shared" si="16"/>
        <v>Remplir la colonne AS</v>
      </c>
      <c r="AV49" s="263" t="str">
        <f t="shared" si="3"/>
        <v>Remplir la colonne I</v>
      </c>
      <c r="AW49" s="84" t="s">
        <v>64</v>
      </c>
      <c r="AX49" s="60" t="str">
        <f t="shared" si="31"/>
        <v>Remplir les termes C, P et TVA</v>
      </c>
      <c r="AY49" s="55"/>
      <c r="AZ49" s="46" t="s">
        <v>64</v>
      </c>
      <c r="BA49" s="56"/>
      <c r="BB49" s="48" t="s">
        <v>64</v>
      </c>
      <c r="BC49" s="175" t="str">
        <f t="shared" si="17"/>
        <v>Remplir la colonne AY ou BA</v>
      </c>
      <c r="BD49" s="178"/>
      <c r="BE49" s="311" t="str">
        <f t="shared" si="32"/>
        <v>Remplir la colonne M</v>
      </c>
      <c r="BF49" s="179" t="str">
        <f t="shared" si="18"/>
        <v>Remplir la colonne BD</v>
      </c>
      <c r="BG49" s="263" t="str">
        <f t="shared" si="4"/>
        <v>Remplir la colonne I</v>
      </c>
      <c r="BH49" s="84" t="s">
        <v>64</v>
      </c>
      <c r="BI49" s="60" t="str">
        <f t="shared" si="19"/>
        <v>Remplir les termes C, P et TVA</v>
      </c>
      <c r="BJ49" s="55"/>
      <c r="BK49" s="46" t="s">
        <v>64</v>
      </c>
      <c r="BL49" s="56"/>
      <c r="BM49" s="48" t="s">
        <v>64</v>
      </c>
      <c r="BN49" s="175" t="str">
        <f t="shared" si="20"/>
        <v>Remplir la colonne BJ ou BL</v>
      </c>
      <c r="BO49" s="178"/>
      <c r="BP49" s="311" t="str">
        <f t="shared" si="33"/>
        <v>Remplir la colonne M</v>
      </c>
      <c r="BQ49" s="179" t="str">
        <f t="shared" si="21"/>
        <v>Remplir la colonne BO</v>
      </c>
      <c r="BR49" s="263" t="str">
        <f t="shared" si="5"/>
        <v>Remplir la colonne I</v>
      </c>
      <c r="BS49" s="84" t="s">
        <v>64</v>
      </c>
      <c r="BT49" s="60" t="str">
        <f t="shared" si="22"/>
        <v>Remplir les termes C, P et TVA</v>
      </c>
      <c r="BU49" s="55"/>
      <c r="BV49" s="46" t="s">
        <v>64</v>
      </c>
      <c r="BW49" s="56"/>
      <c r="BX49" s="48" t="s">
        <v>64</v>
      </c>
      <c r="BY49" s="175" t="str">
        <f t="shared" si="23"/>
        <v>Remplir la colonne BU ou BW</v>
      </c>
      <c r="BZ49" s="178"/>
      <c r="CA49" s="282" t="str">
        <f t="shared" si="34"/>
        <v>Remplir la colonne M</v>
      </c>
      <c r="CB49" s="99" t="str">
        <f t="shared" si="24"/>
        <v>Remplir la colonne BZ</v>
      </c>
      <c r="CC49" s="297" t="str">
        <f t="shared" si="6"/>
        <v>Remplir la colonne I</v>
      </c>
      <c r="CD49" s="84" t="s">
        <v>64</v>
      </c>
      <c r="CE49" s="60" t="str">
        <f t="shared" si="25"/>
        <v>Remplir les termes C, P et TVA</v>
      </c>
      <c r="CF49" s="61" t="str">
        <f t="shared" si="7"/>
        <v>REMPLIR TYPE DE CLIENT</v>
      </c>
      <c r="CG49" s="107" t="str">
        <f t="shared" si="26"/>
        <v>Montant total de l'aide demandée non indiqué</v>
      </c>
      <c r="CH49" s="1"/>
      <c r="CI49" s="1"/>
      <c r="CJ49" s="1"/>
      <c r="CK49" s="1"/>
      <c r="CL49" s="1"/>
    </row>
    <row r="50" spans="1:90" x14ac:dyDescent="0.25">
      <c r="A50" s="51"/>
      <c r="B50" s="111"/>
      <c r="C50" s="111"/>
      <c r="D50" s="111"/>
      <c r="E50" s="111"/>
      <c r="F50" s="111"/>
      <c r="G50" s="162"/>
      <c r="H50" s="151"/>
      <c r="I50" s="296"/>
      <c r="J50" s="152"/>
      <c r="K50" s="153"/>
      <c r="L50" s="169"/>
      <c r="M50" s="39"/>
      <c r="N50" s="201"/>
      <c r="O50" s="39"/>
      <c r="P50" s="22"/>
      <c r="Q50" s="200">
        <f t="shared" si="8"/>
        <v>0</v>
      </c>
      <c r="R50" s="55"/>
      <c r="S50" s="46" t="s">
        <v>64</v>
      </c>
      <c r="T50" s="56"/>
      <c r="U50" s="48" t="s">
        <v>64</v>
      </c>
      <c r="V50" s="175" t="str">
        <f t="shared" si="9"/>
        <v>Remplir la colonne R ou T</v>
      </c>
      <c r="W50" s="178"/>
      <c r="X50" s="282" t="str">
        <f t="shared" si="10"/>
        <v>Remplir la colonne M</v>
      </c>
      <c r="Y50" s="99" t="str">
        <f t="shared" si="11"/>
        <v>Remplir la colonne W</v>
      </c>
      <c r="Z50" s="297" t="str">
        <f t="shared" si="27"/>
        <v>Remplir la colonne I</v>
      </c>
      <c r="AA50" s="84" t="s">
        <v>64</v>
      </c>
      <c r="AB50" s="60" t="str">
        <f t="shared" si="12"/>
        <v>Remplir les termes C, P et TVA</v>
      </c>
      <c r="AC50" s="55"/>
      <c r="AD50" s="46" t="s">
        <v>64</v>
      </c>
      <c r="AE50" s="56"/>
      <c r="AF50" s="48" t="s">
        <v>64</v>
      </c>
      <c r="AG50" s="175" t="str">
        <f t="shared" si="13"/>
        <v>Remplir la colonne AC ou AE</v>
      </c>
      <c r="AH50" s="178"/>
      <c r="AI50" s="311" t="str">
        <f t="shared" si="28"/>
        <v>Remplir la colonne M</v>
      </c>
      <c r="AJ50" s="179" t="str">
        <f t="shared" si="14"/>
        <v>Remplir la colonne AH</v>
      </c>
      <c r="AK50" s="297" t="str">
        <f t="shared" si="2"/>
        <v>Remplir la colonne I</v>
      </c>
      <c r="AL50" s="84" t="s">
        <v>64</v>
      </c>
      <c r="AM50" s="60" t="str">
        <f t="shared" si="29"/>
        <v>Remplir les termes C, P et TVA</v>
      </c>
      <c r="AN50" s="55"/>
      <c r="AO50" s="46" t="s">
        <v>64</v>
      </c>
      <c r="AP50" s="56"/>
      <c r="AQ50" s="48" t="s">
        <v>64</v>
      </c>
      <c r="AR50" s="175" t="str">
        <f t="shared" si="15"/>
        <v>Remplir la colonne AN ou AP</v>
      </c>
      <c r="AS50" s="178"/>
      <c r="AT50" s="282" t="str">
        <f t="shared" si="30"/>
        <v>Remplir la colonne M</v>
      </c>
      <c r="AU50" s="179" t="str">
        <f t="shared" si="16"/>
        <v>Remplir la colonne AS</v>
      </c>
      <c r="AV50" s="263" t="str">
        <f t="shared" si="3"/>
        <v>Remplir la colonne I</v>
      </c>
      <c r="AW50" s="84" t="s">
        <v>64</v>
      </c>
      <c r="AX50" s="60" t="str">
        <f t="shared" si="31"/>
        <v>Remplir les termes C, P et TVA</v>
      </c>
      <c r="AY50" s="55"/>
      <c r="AZ50" s="46" t="s">
        <v>64</v>
      </c>
      <c r="BA50" s="56"/>
      <c r="BB50" s="48" t="s">
        <v>64</v>
      </c>
      <c r="BC50" s="175" t="str">
        <f t="shared" si="17"/>
        <v>Remplir la colonne AY ou BA</v>
      </c>
      <c r="BD50" s="178"/>
      <c r="BE50" s="311" t="str">
        <f t="shared" si="32"/>
        <v>Remplir la colonne M</v>
      </c>
      <c r="BF50" s="179" t="str">
        <f t="shared" si="18"/>
        <v>Remplir la colonne BD</v>
      </c>
      <c r="BG50" s="263" t="str">
        <f t="shared" si="4"/>
        <v>Remplir la colonne I</v>
      </c>
      <c r="BH50" s="84" t="s">
        <v>64</v>
      </c>
      <c r="BI50" s="60" t="str">
        <f t="shared" si="19"/>
        <v>Remplir les termes C, P et TVA</v>
      </c>
      <c r="BJ50" s="55"/>
      <c r="BK50" s="46" t="s">
        <v>64</v>
      </c>
      <c r="BL50" s="56"/>
      <c r="BM50" s="48" t="s">
        <v>64</v>
      </c>
      <c r="BN50" s="175" t="str">
        <f t="shared" si="20"/>
        <v>Remplir la colonne BJ ou BL</v>
      </c>
      <c r="BO50" s="178"/>
      <c r="BP50" s="311" t="str">
        <f t="shared" si="33"/>
        <v>Remplir la colonne M</v>
      </c>
      <c r="BQ50" s="179" t="str">
        <f t="shared" si="21"/>
        <v>Remplir la colonne BO</v>
      </c>
      <c r="BR50" s="263" t="str">
        <f t="shared" si="5"/>
        <v>Remplir la colonne I</v>
      </c>
      <c r="BS50" s="84" t="s">
        <v>64</v>
      </c>
      <c r="BT50" s="60" t="str">
        <f t="shared" si="22"/>
        <v>Remplir les termes C, P et TVA</v>
      </c>
      <c r="BU50" s="55"/>
      <c r="BV50" s="46" t="s">
        <v>64</v>
      </c>
      <c r="BW50" s="56"/>
      <c r="BX50" s="48" t="s">
        <v>64</v>
      </c>
      <c r="BY50" s="175" t="str">
        <f t="shared" si="23"/>
        <v>Remplir la colonne BU ou BW</v>
      </c>
      <c r="BZ50" s="178"/>
      <c r="CA50" s="282" t="str">
        <f t="shared" si="34"/>
        <v>Remplir la colonne M</v>
      </c>
      <c r="CB50" s="99" t="str">
        <f t="shared" si="24"/>
        <v>Remplir la colonne BZ</v>
      </c>
      <c r="CC50" s="297" t="str">
        <f t="shared" si="6"/>
        <v>Remplir la colonne I</v>
      </c>
      <c r="CD50" s="84" t="s">
        <v>64</v>
      </c>
      <c r="CE50" s="60" t="str">
        <f t="shared" si="25"/>
        <v>Remplir les termes C, P et TVA</v>
      </c>
      <c r="CF50" s="61" t="str">
        <f t="shared" si="7"/>
        <v>REMPLIR TYPE DE CLIENT</v>
      </c>
      <c r="CG50" s="107" t="str">
        <f t="shared" si="26"/>
        <v>Montant total de l'aide demandée non indiqué</v>
      </c>
      <c r="CH50" s="1"/>
      <c r="CI50" s="1"/>
      <c r="CJ50" s="1"/>
      <c r="CK50" s="1"/>
      <c r="CL50" s="1"/>
    </row>
    <row r="51" spans="1:90" x14ac:dyDescent="0.25">
      <c r="A51" s="51"/>
      <c r="B51" s="111"/>
      <c r="C51" s="111"/>
      <c r="D51" s="111"/>
      <c r="E51" s="111"/>
      <c r="F51" s="111"/>
      <c r="G51" s="162"/>
      <c r="H51" s="151"/>
      <c r="I51" s="296"/>
      <c r="J51" s="152"/>
      <c r="K51" s="153"/>
      <c r="L51" s="169"/>
      <c r="M51" s="39"/>
      <c r="N51" s="201"/>
      <c r="O51" s="39"/>
      <c r="P51" s="22"/>
      <c r="Q51" s="200">
        <f t="shared" si="8"/>
        <v>0</v>
      </c>
      <c r="R51" s="55"/>
      <c r="S51" s="46" t="s">
        <v>64</v>
      </c>
      <c r="T51" s="56"/>
      <c r="U51" s="48" t="s">
        <v>64</v>
      </c>
      <c r="V51" s="175" t="str">
        <f t="shared" si="9"/>
        <v>Remplir la colonne R ou T</v>
      </c>
      <c r="W51" s="178"/>
      <c r="X51" s="282" t="str">
        <f t="shared" si="10"/>
        <v>Remplir la colonne M</v>
      </c>
      <c r="Y51" s="99" t="str">
        <f t="shared" si="11"/>
        <v>Remplir la colonne W</v>
      </c>
      <c r="Z51" s="297" t="str">
        <f t="shared" si="27"/>
        <v>Remplir la colonne I</v>
      </c>
      <c r="AA51" s="84" t="s">
        <v>64</v>
      </c>
      <c r="AB51" s="60" t="str">
        <f t="shared" si="12"/>
        <v>Remplir les termes C, P et TVA</v>
      </c>
      <c r="AC51" s="55"/>
      <c r="AD51" s="46" t="s">
        <v>64</v>
      </c>
      <c r="AE51" s="56"/>
      <c r="AF51" s="48" t="s">
        <v>64</v>
      </c>
      <c r="AG51" s="175" t="str">
        <f t="shared" si="13"/>
        <v>Remplir la colonne AC ou AE</v>
      </c>
      <c r="AH51" s="178"/>
      <c r="AI51" s="311" t="str">
        <f t="shared" si="28"/>
        <v>Remplir la colonne M</v>
      </c>
      <c r="AJ51" s="179" t="str">
        <f t="shared" si="14"/>
        <v>Remplir la colonne AH</v>
      </c>
      <c r="AK51" s="297" t="str">
        <f t="shared" si="2"/>
        <v>Remplir la colonne I</v>
      </c>
      <c r="AL51" s="84" t="s">
        <v>64</v>
      </c>
      <c r="AM51" s="60" t="str">
        <f t="shared" si="29"/>
        <v>Remplir les termes C, P et TVA</v>
      </c>
      <c r="AN51" s="55"/>
      <c r="AO51" s="46" t="s">
        <v>64</v>
      </c>
      <c r="AP51" s="56"/>
      <c r="AQ51" s="48" t="s">
        <v>64</v>
      </c>
      <c r="AR51" s="175" t="str">
        <f t="shared" si="15"/>
        <v>Remplir la colonne AN ou AP</v>
      </c>
      <c r="AS51" s="178"/>
      <c r="AT51" s="282" t="str">
        <f t="shared" si="30"/>
        <v>Remplir la colonne M</v>
      </c>
      <c r="AU51" s="179" t="str">
        <f t="shared" si="16"/>
        <v>Remplir la colonne AS</v>
      </c>
      <c r="AV51" s="263" t="str">
        <f t="shared" si="3"/>
        <v>Remplir la colonne I</v>
      </c>
      <c r="AW51" s="84" t="s">
        <v>64</v>
      </c>
      <c r="AX51" s="60" t="str">
        <f t="shared" si="31"/>
        <v>Remplir les termes C, P et TVA</v>
      </c>
      <c r="AY51" s="55"/>
      <c r="AZ51" s="46" t="s">
        <v>64</v>
      </c>
      <c r="BA51" s="56"/>
      <c r="BB51" s="48" t="s">
        <v>64</v>
      </c>
      <c r="BC51" s="175" t="str">
        <f t="shared" si="17"/>
        <v>Remplir la colonne AY ou BA</v>
      </c>
      <c r="BD51" s="178"/>
      <c r="BE51" s="311" t="str">
        <f t="shared" si="32"/>
        <v>Remplir la colonne M</v>
      </c>
      <c r="BF51" s="179" t="str">
        <f t="shared" si="18"/>
        <v>Remplir la colonne BD</v>
      </c>
      <c r="BG51" s="263" t="str">
        <f t="shared" si="4"/>
        <v>Remplir la colonne I</v>
      </c>
      <c r="BH51" s="84" t="s">
        <v>64</v>
      </c>
      <c r="BI51" s="60" t="str">
        <f t="shared" si="19"/>
        <v>Remplir les termes C, P et TVA</v>
      </c>
      <c r="BJ51" s="55"/>
      <c r="BK51" s="46" t="s">
        <v>64</v>
      </c>
      <c r="BL51" s="56"/>
      <c r="BM51" s="48" t="s">
        <v>64</v>
      </c>
      <c r="BN51" s="175" t="str">
        <f t="shared" si="20"/>
        <v>Remplir la colonne BJ ou BL</v>
      </c>
      <c r="BO51" s="178"/>
      <c r="BP51" s="311" t="str">
        <f t="shared" si="33"/>
        <v>Remplir la colonne M</v>
      </c>
      <c r="BQ51" s="179" t="str">
        <f t="shared" si="21"/>
        <v>Remplir la colonne BO</v>
      </c>
      <c r="BR51" s="263" t="str">
        <f t="shared" si="5"/>
        <v>Remplir la colonne I</v>
      </c>
      <c r="BS51" s="84" t="s">
        <v>64</v>
      </c>
      <c r="BT51" s="60" t="str">
        <f t="shared" si="22"/>
        <v>Remplir les termes C, P et TVA</v>
      </c>
      <c r="BU51" s="55"/>
      <c r="BV51" s="46" t="s">
        <v>64</v>
      </c>
      <c r="BW51" s="56"/>
      <c r="BX51" s="48" t="s">
        <v>64</v>
      </c>
      <c r="BY51" s="175" t="str">
        <f t="shared" si="23"/>
        <v>Remplir la colonne BU ou BW</v>
      </c>
      <c r="BZ51" s="178"/>
      <c r="CA51" s="282" t="str">
        <f t="shared" si="34"/>
        <v>Remplir la colonne M</v>
      </c>
      <c r="CB51" s="99" t="str">
        <f t="shared" si="24"/>
        <v>Remplir la colonne BZ</v>
      </c>
      <c r="CC51" s="297" t="str">
        <f t="shared" si="6"/>
        <v>Remplir la colonne I</v>
      </c>
      <c r="CD51" s="84" t="s">
        <v>64</v>
      </c>
      <c r="CE51" s="60" t="str">
        <f t="shared" si="25"/>
        <v>Remplir les termes C, P et TVA</v>
      </c>
      <c r="CF51" s="61" t="str">
        <f t="shared" si="7"/>
        <v>REMPLIR TYPE DE CLIENT</v>
      </c>
      <c r="CG51" s="107" t="str">
        <f t="shared" si="26"/>
        <v>Montant total de l'aide demandée non indiqué</v>
      </c>
      <c r="CH51" s="1"/>
      <c r="CI51" s="1"/>
      <c r="CJ51" s="1"/>
      <c r="CK51" s="1"/>
      <c r="CL51" s="1"/>
    </row>
    <row r="52" spans="1:90" x14ac:dyDescent="0.25">
      <c r="A52" s="51"/>
      <c r="B52" s="111"/>
      <c r="C52" s="111"/>
      <c r="D52" s="111"/>
      <c r="E52" s="111"/>
      <c r="F52" s="111"/>
      <c r="G52" s="162"/>
      <c r="H52" s="151"/>
      <c r="I52" s="296"/>
      <c r="J52" s="152"/>
      <c r="K52" s="153"/>
      <c r="L52" s="169"/>
      <c r="M52" s="39"/>
      <c r="N52" s="201"/>
      <c r="O52" s="39"/>
      <c r="P52" s="22"/>
      <c r="Q52" s="200">
        <f t="shared" si="8"/>
        <v>0</v>
      </c>
      <c r="R52" s="55"/>
      <c r="S52" s="46" t="s">
        <v>64</v>
      </c>
      <c r="T52" s="56"/>
      <c r="U52" s="48" t="s">
        <v>64</v>
      </c>
      <c r="V52" s="175" t="str">
        <f t="shared" si="9"/>
        <v>Remplir la colonne R ou T</v>
      </c>
      <c r="W52" s="178"/>
      <c r="X52" s="282" t="str">
        <f t="shared" si="10"/>
        <v>Remplir la colonne M</v>
      </c>
      <c r="Y52" s="99" t="str">
        <f t="shared" si="11"/>
        <v>Remplir la colonne W</v>
      </c>
      <c r="Z52" s="297" t="str">
        <f t="shared" si="27"/>
        <v>Remplir la colonne I</v>
      </c>
      <c r="AA52" s="84" t="s">
        <v>64</v>
      </c>
      <c r="AB52" s="60" t="str">
        <f t="shared" si="12"/>
        <v>Remplir les termes C, P et TVA</v>
      </c>
      <c r="AC52" s="55"/>
      <c r="AD52" s="46" t="s">
        <v>64</v>
      </c>
      <c r="AE52" s="56"/>
      <c r="AF52" s="48" t="s">
        <v>64</v>
      </c>
      <c r="AG52" s="175" t="str">
        <f t="shared" si="13"/>
        <v>Remplir la colonne AC ou AE</v>
      </c>
      <c r="AH52" s="178"/>
      <c r="AI52" s="311" t="str">
        <f t="shared" si="28"/>
        <v>Remplir la colonne M</v>
      </c>
      <c r="AJ52" s="179" t="str">
        <f t="shared" si="14"/>
        <v>Remplir la colonne AH</v>
      </c>
      <c r="AK52" s="297" t="str">
        <f t="shared" si="2"/>
        <v>Remplir la colonne I</v>
      </c>
      <c r="AL52" s="84" t="s">
        <v>64</v>
      </c>
      <c r="AM52" s="60" t="str">
        <f t="shared" si="29"/>
        <v>Remplir les termes C, P et TVA</v>
      </c>
      <c r="AN52" s="55"/>
      <c r="AO52" s="46" t="s">
        <v>64</v>
      </c>
      <c r="AP52" s="56"/>
      <c r="AQ52" s="48" t="s">
        <v>64</v>
      </c>
      <c r="AR52" s="175" t="str">
        <f t="shared" si="15"/>
        <v>Remplir la colonne AN ou AP</v>
      </c>
      <c r="AS52" s="178"/>
      <c r="AT52" s="282" t="str">
        <f t="shared" si="30"/>
        <v>Remplir la colonne M</v>
      </c>
      <c r="AU52" s="179" t="str">
        <f t="shared" si="16"/>
        <v>Remplir la colonne AS</v>
      </c>
      <c r="AV52" s="263" t="str">
        <f t="shared" si="3"/>
        <v>Remplir la colonne I</v>
      </c>
      <c r="AW52" s="84" t="s">
        <v>64</v>
      </c>
      <c r="AX52" s="60" t="str">
        <f t="shared" si="31"/>
        <v>Remplir les termes C, P et TVA</v>
      </c>
      <c r="AY52" s="55"/>
      <c r="AZ52" s="46" t="s">
        <v>64</v>
      </c>
      <c r="BA52" s="56"/>
      <c r="BB52" s="48" t="s">
        <v>64</v>
      </c>
      <c r="BC52" s="175" t="str">
        <f t="shared" si="17"/>
        <v>Remplir la colonne AY ou BA</v>
      </c>
      <c r="BD52" s="178"/>
      <c r="BE52" s="311" t="str">
        <f t="shared" si="32"/>
        <v>Remplir la colonne M</v>
      </c>
      <c r="BF52" s="179" t="str">
        <f t="shared" si="18"/>
        <v>Remplir la colonne BD</v>
      </c>
      <c r="BG52" s="263" t="str">
        <f t="shared" si="4"/>
        <v>Remplir la colonne I</v>
      </c>
      <c r="BH52" s="84" t="s">
        <v>64</v>
      </c>
      <c r="BI52" s="60" t="str">
        <f t="shared" si="19"/>
        <v>Remplir les termes C, P et TVA</v>
      </c>
      <c r="BJ52" s="55"/>
      <c r="BK52" s="46" t="s">
        <v>64</v>
      </c>
      <c r="BL52" s="56"/>
      <c r="BM52" s="48" t="s">
        <v>64</v>
      </c>
      <c r="BN52" s="175" t="str">
        <f t="shared" si="20"/>
        <v>Remplir la colonne BJ ou BL</v>
      </c>
      <c r="BO52" s="178"/>
      <c r="BP52" s="311" t="str">
        <f t="shared" si="33"/>
        <v>Remplir la colonne M</v>
      </c>
      <c r="BQ52" s="179" t="str">
        <f t="shared" si="21"/>
        <v>Remplir la colonne BO</v>
      </c>
      <c r="BR52" s="263" t="str">
        <f t="shared" si="5"/>
        <v>Remplir la colonne I</v>
      </c>
      <c r="BS52" s="84" t="s">
        <v>64</v>
      </c>
      <c r="BT52" s="60" t="str">
        <f t="shared" si="22"/>
        <v>Remplir les termes C, P et TVA</v>
      </c>
      <c r="BU52" s="55"/>
      <c r="BV52" s="46" t="s">
        <v>64</v>
      </c>
      <c r="BW52" s="56"/>
      <c r="BX52" s="48" t="s">
        <v>64</v>
      </c>
      <c r="BY52" s="175" t="str">
        <f t="shared" si="23"/>
        <v>Remplir la colonne BU ou BW</v>
      </c>
      <c r="BZ52" s="178"/>
      <c r="CA52" s="282" t="str">
        <f t="shared" si="34"/>
        <v>Remplir la colonne M</v>
      </c>
      <c r="CB52" s="99" t="str">
        <f t="shared" si="24"/>
        <v>Remplir la colonne BZ</v>
      </c>
      <c r="CC52" s="297" t="str">
        <f t="shared" si="6"/>
        <v>Remplir la colonne I</v>
      </c>
      <c r="CD52" s="84" t="s">
        <v>64</v>
      </c>
      <c r="CE52" s="60" t="str">
        <f t="shared" si="25"/>
        <v>Remplir les termes C, P et TVA</v>
      </c>
      <c r="CF52" s="61" t="str">
        <f t="shared" si="7"/>
        <v>REMPLIR TYPE DE CLIENT</v>
      </c>
      <c r="CG52" s="107" t="str">
        <f t="shared" si="26"/>
        <v>Montant total de l'aide demandée non indiqué</v>
      </c>
      <c r="CH52" s="1"/>
      <c r="CI52" s="1"/>
      <c r="CJ52" s="1"/>
      <c r="CK52" s="1"/>
      <c r="CL52" s="1"/>
    </row>
    <row r="53" spans="1:90" x14ac:dyDescent="0.25">
      <c r="A53" s="51"/>
      <c r="B53" s="111"/>
      <c r="C53" s="111"/>
      <c r="D53" s="111"/>
      <c r="E53" s="111"/>
      <c r="F53" s="111"/>
      <c r="G53" s="162"/>
      <c r="H53" s="151"/>
      <c r="I53" s="296"/>
      <c r="J53" s="152"/>
      <c r="K53" s="153"/>
      <c r="L53" s="169"/>
      <c r="M53" s="39"/>
      <c r="N53" s="201"/>
      <c r="O53" s="39"/>
      <c r="P53" s="22"/>
      <c r="Q53" s="200">
        <f t="shared" si="8"/>
        <v>0</v>
      </c>
      <c r="R53" s="55"/>
      <c r="S53" s="46" t="s">
        <v>64</v>
      </c>
      <c r="T53" s="56"/>
      <c r="U53" s="48" t="s">
        <v>64</v>
      </c>
      <c r="V53" s="175" t="str">
        <f t="shared" si="9"/>
        <v>Remplir la colonne R ou T</v>
      </c>
      <c r="W53" s="178"/>
      <c r="X53" s="282" t="str">
        <f t="shared" si="10"/>
        <v>Remplir la colonne M</v>
      </c>
      <c r="Y53" s="99" t="str">
        <f t="shared" si="11"/>
        <v>Remplir la colonne W</v>
      </c>
      <c r="Z53" s="297" t="str">
        <f t="shared" si="27"/>
        <v>Remplir la colonne I</v>
      </c>
      <c r="AA53" s="84" t="s">
        <v>64</v>
      </c>
      <c r="AB53" s="60" t="str">
        <f t="shared" si="12"/>
        <v>Remplir les termes C, P et TVA</v>
      </c>
      <c r="AC53" s="55"/>
      <c r="AD53" s="46" t="s">
        <v>64</v>
      </c>
      <c r="AE53" s="56"/>
      <c r="AF53" s="48" t="s">
        <v>64</v>
      </c>
      <c r="AG53" s="175" t="str">
        <f t="shared" si="13"/>
        <v>Remplir la colonne AC ou AE</v>
      </c>
      <c r="AH53" s="178"/>
      <c r="AI53" s="311" t="str">
        <f t="shared" si="28"/>
        <v>Remplir la colonne M</v>
      </c>
      <c r="AJ53" s="179" t="str">
        <f t="shared" si="14"/>
        <v>Remplir la colonne AH</v>
      </c>
      <c r="AK53" s="297" t="str">
        <f t="shared" si="2"/>
        <v>Remplir la colonne I</v>
      </c>
      <c r="AL53" s="84" t="s">
        <v>64</v>
      </c>
      <c r="AM53" s="60" t="str">
        <f t="shared" si="29"/>
        <v>Remplir les termes C, P et TVA</v>
      </c>
      <c r="AN53" s="55"/>
      <c r="AO53" s="46" t="s">
        <v>64</v>
      </c>
      <c r="AP53" s="56"/>
      <c r="AQ53" s="48" t="s">
        <v>64</v>
      </c>
      <c r="AR53" s="175" t="str">
        <f t="shared" si="15"/>
        <v>Remplir la colonne AN ou AP</v>
      </c>
      <c r="AS53" s="178"/>
      <c r="AT53" s="282" t="str">
        <f t="shared" si="30"/>
        <v>Remplir la colonne M</v>
      </c>
      <c r="AU53" s="179" t="str">
        <f t="shared" si="16"/>
        <v>Remplir la colonne AS</v>
      </c>
      <c r="AV53" s="263" t="str">
        <f t="shared" si="3"/>
        <v>Remplir la colonne I</v>
      </c>
      <c r="AW53" s="84" t="s">
        <v>64</v>
      </c>
      <c r="AX53" s="60" t="str">
        <f t="shared" si="31"/>
        <v>Remplir les termes C, P et TVA</v>
      </c>
      <c r="AY53" s="55"/>
      <c r="AZ53" s="46" t="s">
        <v>64</v>
      </c>
      <c r="BA53" s="56"/>
      <c r="BB53" s="48" t="s">
        <v>64</v>
      </c>
      <c r="BC53" s="175" t="str">
        <f t="shared" si="17"/>
        <v>Remplir la colonne AY ou BA</v>
      </c>
      <c r="BD53" s="178"/>
      <c r="BE53" s="311" t="str">
        <f t="shared" si="32"/>
        <v>Remplir la colonne M</v>
      </c>
      <c r="BF53" s="179" t="str">
        <f t="shared" si="18"/>
        <v>Remplir la colonne BD</v>
      </c>
      <c r="BG53" s="263" t="str">
        <f t="shared" si="4"/>
        <v>Remplir la colonne I</v>
      </c>
      <c r="BH53" s="84" t="s">
        <v>64</v>
      </c>
      <c r="BI53" s="60" t="str">
        <f t="shared" si="19"/>
        <v>Remplir les termes C, P et TVA</v>
      </c>
      <c r="BJ53" s="55"/>
      <c r="BK53" s="46" t="s">
        <v>64</v>
      </c>
      <c r="BL53" s="56"/>
      <c r="BM53" s="48" t="s">
        <v>64</v>
      </c>
      <c r="BN53" s="175" t="str">
        <f t="shared" si="20"/>
        <v>Remplir la colonne BJ ou BL</v>
      </c>
      <c r="BO53" s="178"/>
      <c r="BP53" s="311" t="str">
        <f t="shared" si="33"/>
        <v>Remplir la colonne M</v>
      </c>
      <c r="BQ53" s="179" t="str">
        <f t="shared" si="21"/>
        <v>Remplir la colonne BO</v>
      </c>
      <c r="BR53" s="263" t="str">
        <f t="shared" si="5"/>
        <v>Remplir la colonne I</v>
      </c>
      <c r="BS53" s="84" t="s">
        <v>64</v>
      </c>
      <c r="BT53" s="60" t="str">
        <f t="shared" si="22"/>
        <v>Remplir les termes C, P et TVA</v>
      </c>
      <c r="BU53" s="55"/>
      <c r="BV53" s="46" t="s">
        <v>64</v>
      </c>
      <c r="BW53" s="56"/>
      <c r="BX53" s="48" t="s">
        <v>64</v>
      </c>
      <c r="BY53" s="175" t="str">
        <f t="shared" si="23"/>
        <v>Remplir la colonne BU ou BW</v>
      </c>
      <c r="BZ53" s="178"/>
      <c r="CA53" s="282" t="str">
        <f t="shared" si="34"/>
        <v>Remplir la colonne M</v>
      </c>
      <c r="CB53" s="99" t="str">
        <f t="shared" si="24"/>
        <v>Remplir la colonne BZ</v>
      </c>
      <c r="CC53" s="297" t="str">
        <f t="shared" si="6"/>
        <v>Remplir la colonne I</v>
      </c>
      <c r="CD53" s="84" t="s">
        <v>64</v>
      </c>
      <c r="CE53" s="60" t="str">
        <f t="shared" si="25"/>
        <v>Remplir les termes C, P et TVA</v>
      </c>
      <c r="CF53" s="61" t="str">
        <f t="shared" si="7"/>
        <v>REMPLIR TYPE DE CLIENT</v>
      </c>
      <c r="CG53" s="107" t="str">
        <f t="shared" si="26"/>
        <v>Montant total de l'aide demandée non indiqué</v>
      </c>
      <c r="CH53" s="1"/>
      <c r="CI53" s="1"/>
      <c r="CJ53" s="1"/>
      <c r="CK53" s="1"/>
      <c r="CL53" s="1"/>
    </row>
    <row r="54" spans="1:90" x14ac:dyDescent="0.25">
      <c r="A54" s="51"/>
      <c r="B54" s="111"/>
      <c r="C54" s="111"/>
      <c r="D54" s="111"/>
      <c r="E54" s="111"/>
      <c r="F54" s="111"/>
      <c r="G54" s="162"/>
      <c r="H54" s="151"/>
      <c r="I54" s="296"/>
      <c r="J54" s="152"/>
      <c r="K54" s="153"/>
      <c r="L54" s="169"/>
      <c r="M54" s="39"/>
      <c r="N54" s="201"/>
      <c r="O54" s="39"/>
      <c r="P54" s="22"/>
      <c r="Q54" s="200">
        <f t="shared" si="8"/>
        <v>0</v>
      </c>
      <c r="R54" s="55"/>
      <c r="S54" s="46" t="s">
        <v>64</v>
      </c>
      <c r="T54" s="56"/>
      <c r="U54" s="48" t="s">
        <v>64</v>
      </c>
      <c r="V54" s="175" t="str">
        <f t="shared" si="9"/>
        <v>Remplir la colonne R ou T</v>
      </c>
      <c r="W54" s="178"/>
      <c r="X54" s="282" t="str">
        <f t="shared" si="10"/>
        <v>Remplir la colonne M</v>
      </c>
      <c r="Y54" s="99" t="str">
        <f t="shared" si="11"/>
        <v>Remplir la colonne W</v>
      </c>
      <c r="Z54" s="297" t="str">
        <f t="shared" si="27"/>
        <v>Remplir la colonne I</v>
      </c>
      <c r="AA54" s="84" t="s">
        <v>64</v>
      </c>
      <c r="AB54" s="60" t="str">
        <f t="shared" si="12"/>
        <v>Remplir les termes C, P et TVA</v>
      </c>
      <c r="AC54" s="55"/>
      <c r="AD54" s="46" t="s">
        <v>64</v>
      </c>
      <c r="AE54" s="56"/>
      <c r="AF54" s="48" t="s">
        <v>64</v>
      </c>
      <c r="AG54" s="175" t="str">
        <f t="shared" si="13"/>
        <v>Remplir la colonne AC ou AE</v>
      </c>
      <c r="AH54" s="178"/>
      <c r="AI54" s="311" t="str">
        <f t="shared" si="28"/>
        <v>Remplir la colonne M</v>
      </c>
      <c r="AJ54" s="179" t="str">
        <f t="shared" si="14"/>
        <v>Remplir la colonne AH</v>
      </c>
      <c r="AK54" s="297" t="str">
        <f t="shared" si="2"/>
        <v>Remplir la colonne I</v>
      </c>
      <c r="AL54" s="84" t="s">
        <v>64</v>
      </c>
      <c r="AM54" s="60" t="str">
        <f t="shared" si="29"/>
        <v>Remplir les termes C, P et TVA</v>
      </c>
      <c r="AN54" s="55"/>
      <c r="AO54" s="46" t="s">
        <v>64</v>
      </c>
      <c r="AP54" s="56"/>
      <c r="AQ54" s="48" t="s">
        <v>64</v>
      </c>
      <c r="AR54" s="175" t="str">
        <f t="shared" si="15"/>
        <v>Remplir la colonne AN ou AP</v>
      </c>
      <c r="AS54" s="178"/>
      <c r="AT54" s="282" t="str">
        <f t="shared" si="30"/>
        <v>Remplir la colonne M</v>
      </c>
      <c r="AU54" s="179" t="str">
        <f t="shared" si="16"/>
        <v>Remplir la colonne AS</v>
      </c>
      <c r="AV54" s="263" t="str">
        <f t="shared" si="3"/>
        <v>Remplir la colonne I</v>
      </c>
      <c r="AW54" s="84" t="s">
        <v>64</v>
      </c>
      <c r="AX54" s="60" t="str">
        <f t="shared" si="31"/>
        <v>Remplir les termes C, P et TVA</v>
      </c>
      <c r="AY54" s="55"/>
      <c r="AZ54" s="46" t="s">
        <v>64</v>
      </c>
      <c r="BA54" s="56"/>
      <c r="BB54" s="48" t="s">
        <v>64</v>
      </c>
      <c r="BC54" s="175" t="str">
        <f t="shared" si="17"/>
        <v>Remplir la colonne AY ou BA</v>
      </c>
      <c r="BD54" s="178"/>
      <c r="BE54" s="311" t="str">
        <f t="shared" si="32"/>
        <v>Remplir la colonne M</v>
      </c>
      <c r="BF54" s="179" t="str">
        <f t="shared" si="18"/>
        <v>Remplir la colonne BD</v>
      </c>
      <c r="BG54" s="263" t="str">
        <f t="shared" si="4"/>
        <v>Remplir la colonne I</v>
      </c>
      <c r="BH54" s="84" t="s">
        <v>64</v>
      </c>
      <c r="BI54" s="60" t="str">
        <f t="shared" si="19"/>
        <v>Remplir les termes C, P et TVA</v>
      </c>
      <c r="BJ54" s="55"/>
      <c r="BK54" s="46" t="s">
        <v>64</v>
      </c>
      <c r="BL54" s="56"/>
      <c r="BM54" s="48" t="s">
        <v>64</v>
      </c>
      <c r="BN54" s="175" t="str">
        <f t="shared" si="20"/>
        <v>Remplir la colonne BJ ou BL</v>
      </c>
      <c r="BO54" s="178"/>
      <c r="BP54" s="311" t="str">
        <f t="shared" si="33"/>
        <v>Remplir la colonne M</v>
      </c>
      <c r="BQ54" s="179" t="str">
        <f t="shared" si="21"/>
        <v>Remplir la colonne BO</v>
      </c>
      <c r="BR54" s="263" t="str">
        <f t="shared" si="5"/>
        <v>Remplir la colonne I</v>
      </c>
      <c r="BS54" s="84" t="s">
        <v>64</v>
      </c>
      <c r="BT54" s="60" t="str">
        <f t="shared" si="22"/>
        <v>Remplir les termes C, P et TVA</v>
      </c>
      <c r="BU54" s="55"/>
      <c r="BV54" s="46" t="s">
        <v>64</v>
      </c>
      <c r="BW54" s="56"/>
      <c r="BX54" s="48" t="s">
        <v>64</v>
      </c>
      <c r="BY54" s="175" t="str">
        <f t="shared" si="23"/>
        <v>Remplir la colonne BU ou BW</v>
      </c>
      <c r="BZ54" s="178"/>
      <c r="CA54" s="282" t="str">
        <f t="shared" si="34"/>
        <v>Remplir la colonne M</v>
      </c>
      <c r="CB54" s="99" t="str">
        <f t="shared" si="24"/>
        <v>Remplir la colonne BZ</v>
      </c>
      <c r="CC54" s="297" t="str">
        <f t="shared" si="6"/>
        <v>Remplir la colonne I</v>
      </c>
      <c r="CD54" s="84" t="s">
        <v>64</v>
      </c>
      <c r="CE54" s="60" t="str">
        <f t="shared" si="25"/>
        <v>Remplir les termes C, P et TVA</v>
      </c>
      <c r="CF54" s="61" t="str">
        <f t="shared" si="7"/>
        <v>REMPLIR TYPE DE CLIENT</v>
      </c>
      <c r="CG54" s="107" t="str">
        <f t="shared" si="26"/>
        <v>Montant total de l'aide demandée non indiqué</v>
      </c>
      <c r="CH54" s="1"/>
      <c r="CI54" s="1"/>
      <c r="CJ54" s="1"/>
      <c r="CK54" s="1"/>
      <c r="CL54" s="1"/>
    </row>
    <row r="55" spans="1:90" x14ac:dyDescent="0.25">
      <c r="A55" s="51"/>
      <c r="B55" s="111"/>
      <c r="C55" s="111"/>
      <c r="D55" s="111"/>
      <c r="E55" s="111"/>
      <c r="F55" s="111"/>
      <c r="G55" s="162"/>
      <c r="H55" s="151"/>
      <c r="I55" s="296"/>
      <c r="J55" s="152"/>
      <c r="K55" s="153"/>
      <c r="L55" s="169"/>
      <c r="M55" s="39"/>
      <c r="N55" s="201"/>
      <c r="O55" s="39"/>
      <c r="P55" s="22"/>
      <c r="Q55" s="200">
        <f t="shared" si="8"/>
        <v>0</v>
      </c>
      <c r="R55" s="55"/>
      <c r="S55" s="46" t="s">
        <v>64</v>
      </c>
      <c r="T55" s="56"/>
      <c r="U55" s="48" t="s">
        <v>64</v>
      </c>
      <c r="V55" s="175" t="str">
        <f t="shared" si="9"/>
        <v>Remplir la colonne R ou T</v>
      </c>
      <c r="W55" s="178"/>
      <c r="X55" s="282" t="str">
        <f t="shared" si="10"/>
        <v>Remplir la colonne M</v>
      </c>
      <c r="Y55" s="99" t="str">
        <f t="shared" si="11"/>
        <v>Remplir la colonne W</v>
      </c>
      <c r="Z55" s="297" t="str">
        <f t="shared" si="27"/>
        <v>Remplir la colonne I</v>
      </c>
      <c r="AA55" s="84" t="s">
        <v>64</v>
      </c>
      <c r="AB55" s="60" t="str">
        <f t="shared" si="12"/>
        <v>Remplir les termes C, P et TVA</v>
      </c>
      <c r="AC55" s="55"/>
      <c r="AD55" s="46" t="s">
        <v>64</v>
      </c>
      <c r="AE55" s="56"/>
      <c r="AF55" s="48" t="s">
        <v>64</v>
      </c>
      <c r="AG55" s="175" t="str">
        <f t="shared" si="13"/>
        <v>Remplir la colonne AC ou AE</v>
      </c>
      <c r="AH55" s="178"/>
      <c r="AI55" s="311" t="str">
        <f t="shared" si="28"/>
        <v>Remplir la colonne M</v>
      </c>
      <c r="AJ55" s="179" t="str">
        <f t="shared" si="14"/>
        <v>Remplir la colonne AH</v>
      </c>
      <c r="AK55" s="297" t="str">
        <f t="shared" si="2"/>
        <v>Remplir la colonne I</v>
      </c>
      <c r="AL55" s="84" t="s">
        <v>64</v>
      </c>
      <c r="AM55" s="60" t="str">
        <f t="shared" si="29"/>
        <v>Remplir les termes C, P et TVA</v>
      </c>
      <c r="AN55" s="55"/>
      <c r="AO55" s="46" t="s">
        <v>64</v>
      </c>
      <c r="AP55" s="56"/>
      <c r="AQ55" s="48" t="s">
        <v>64</v>
      </c>
      <c r="AR55" s="175" t="str">
        <f t="shared" si="15"/>
        <v>Remplir la colonne AN ou AP</v>
      </c>
      <c r="AS55" s="178"/>
      <c r="AT55" s="282" t="str">
        <f t="shared" si="30"/>
        <v>Remplir la colonne M</v>
      </c>
      <c r="AU55" s="179" t="str">
        <f t="shared" si="16"/>
        <v>Remplir la colonne AS</v>
      </c>
      <c r="AV55" s="263" t="str">
        <f t="shared" si="3"/>
        <v>Remplir la colonne I</v>
      </c>
      <c r="AW55" s="84" t="s">
        <v>64</v>
      </c>
      <c r="AX55" s="60" t="str">
        <f t="shared" si="31"/>
        <v>Remplir les termes C, P et TVA</v>
      </c>
      <c r="AY55" s="55"/>
      <c r="AZ55" s="46" t="s">
        <v>64</v>
      </c>
      <c r="BA55" s="56"/>
      <c r="BB55" s="48" t="s">
        <v>64</v>
      </c>
      <c r="BC55" s="175" t="str">
        <f t="shared" si="17"/>
        <v>Remplir la colonne AY ou BA</v>
      </c>
      <c r="BD55" s="178"/>
      <c r="BE55" s="311" t="str">
        <f t="shared" si="32"/>
        <v>Remplir la colonne M</v>
      </c>
      <c r="BF55" s="179" t="str">
        <f t="shared" si="18"/>
        <v>Remplir la colonne BD</v>
      </c>
      <c r="BG55" s="263" t="str">
        <f t="shared" si="4"/>
        <v>Remplir la colonne I</v>
      </c>
      <c r="BH55" s="84" t="s">
        <v>64</v>
      </c>
      <c r="BI55" s="60" t="str">
        <f t="shared" si="19"/>
        <v>Remplir les termes C, P et TVA</v>
      </c>
      <c r="BJ55" s="55"/>
      <c r="BK55" s="46" t="s">
        <v>64</v>
      </c>
      <c r="BL55" s="56"/>
      <c r="BM55" s="48" t="s">
        <v>64</v>
      </c>
      <c r="BN55" s="175" t="str">
        <f t="shared" si="20"/>
        <v>Remplir la colonne BJ ou BL</v>
      </c>
      <c r="BO55" s="178"/>
      <c r="BP55" s="311" t="str">
        <f t="shared" si="33"/>
        <v>Remplir la colonne M</v>
      </c>
      <c r="BQ55" s="179" t="str">
        <f t="shared" si="21"/>
        <v>Remplir la colonne BO</v>
      </c>
      <c r="BR55" s="263" t="str">
        <f t="shared" si="5"/>
        <v>Remplir la colonne I</v>
      </c>
      <c r="BS55" s="84" t="s">
        <v>64</v>
      </c>
      <c r="BT55" s="60" t="str">
        <f t="shared" si="22"/>
        <v>Remplir les termes C, P et TVA</v>
      </c>
      <c r="BU55" s="55"/>
      <c r="BV55" s="46" t="s">
        <v>64</v>
      </c>
      <c r="BW55" s="56"/>
      <c r="BX55" s="48" t="s">
        <v>64</v>
      </c>
      <c r="BY55" s="175" t="str">
        <f t="shared" si="23"/>
        <v>Remplir la colonne BU ou BW</v>
      </c>
      <c r="BZ55" s="178"/>
      <c r="CA55" s="282" t="str">
        <f t="shared" si="34"/>
        <v>Remplir la colonne M</v>
      </c>
      <c r="CB55" s="99" t="str">
        <f t="shared" si="24"/>
        <v>Remplir la colonne BZ</v>
      </c>
      <c r="CC55" s="297" t="str">
        <f t="shared" si="6"/>
        <v>Remplir la colonne I</v>
      </c>
      <c r="CD55" s="84" t="s">
        <v>64</v>
      </c>
      <c r="CE55" s="60" t="str">
        <f t="shared" si="25"/>
        <v>Remplir les termes C, P et TVA</v>
      </c>
      <c r="CF55" s="61" t="str">
        <f t="shared" si="7"/>
        <v>REMPLIR TYPE DE CLIENT</v>
      </c>
      <c r="CG55" s="107" t="str">
        <f t="shared" si="26"/>
        <v>Montant total de l'aide demandée non indiqué</v>
      </c>
      <c r="CH55" s="1"/>
      <c r="CI55" s="1"/>
      <c r="CJ55" s="1"/>
      <c r="CK55" s="1"/>
      <c r="CL55" s="1"/>
    </row>
    <row r="56" spans="1:90" x14ac:dyDescent="0.25">
      <c r="A56" s="51"/>
      <c r="B56" s="111"/>
      <c r="C56" s="111"/>
      <c r="D56" s="111"/>
      <c r="E56" s="111"/>
      <c r="F56" s="111"/>
      <c r="G56" s="162"/>
      <c r="H56" s="151"/>
      <c r="I56" s="296"/>
      <c r="J56" s="152"/>
      <c r="K56" s="153"/>
      <c r="L56" s="169"/>
      <c r="M56" s="39"/>
      <c r="N56" s="201"/>
      <c r="O56" s="39"/>
      <c r="P56" s="22"/>
      <c r="Q56" s="200">
        <f t="shared" si="8"/>
        <v>0</v>
      </c>
      <c r="R56" s="55"/>
      <c r="S56" s="46" t="s">
        <v>64</v>
      </c>
      <c r="T56" s="56"/>
      <c r="U56" s="48" t="s">
        <v>64</v>
      </c>
      <c r="V56" s="175" t="str">
        <f t="shared" si="9"/>
        <v>Remplir la colonne R ou T</v>
      </c>
      <c r="W56" s="178"/>
      <c r="X56" s="282" t="str">
        <f t="shared" si="10"/>
        <v>Remplir la colonne M</v>
      </c>
      <c r="Y56" s="99" t="str">
        <f t="shared" si="11"/>
        <v>Remplir la colonne W</v>
      </c>
      <c r="Z56" s="297" t="str">
        <f t="shared" si="27"/>
        <v>Remplir la colonne I</v>
      </c>
      <c r="AA56" s="84" t="s">
        <v>64</v>
      </c>
      <c r="AB56" s="60" t="str">
        <f t="shared" si="12"/>
        <v>Remplir les termes C, P et TVA</v>
      </c>
      <c r="AC56" s="55"/>
      <c r="AD56" s="46" t="s">
        <v>64</v>
      </c>
      <c r="AE56" s="56"/>
      <c r="AF56" s="48" t="s">
        <v>64</v>
      </c>
      <c r="AG56" s="175" t="str">
        <f t="shared" si="13"/>
        <v>Remplir la colonne AC ou AE</v>
      </c>
      <c r="AH56" s="178"/>
      <c r="AI56" s="311" t="str">
        <f t="shared" si="28"/>
        <v>Remplir la colonne M</v>
      </c>
      <c r="AJ56" s="179" t="str">
        <f t="shared" si="14"/>
        <v>Remplir la colonne AH</v>
      </c>
      <c r="AK56" s="297" t="str">
        <f t="shared" si="2"/>
        <v>Remplir la colonne I</v>
      </c>
      <c r="AL56" s="84" t="s">
        <v>64</v>
      </c>
      <c r="AM56" s="60" t="str">
        <f t="shared" si="29"/>
        <v>Remplir les termes C, P et TVA</v>
      </c>
      <c r="AN56" s="55"/>
      <c r="AO56" s="46" t="s">
        <v>64</v>
      </c>
      <c r="AP56" s="56"/>
      <c r="AQ56" s="48" t="s">
        <v>64</v>
      </c>
      <c r="AR56" s="175" t="str">
        <f t="shared" si="15"/>
        <v>Remplir la colonne AN ou AP</v>
      </c>
      <c r="AS56" s="178"/>
      <c r="AT56" s="282" t="str">
        <f t="shared" si="30"/>
        <v>Remplir la colonne M</v>
      </c>
      <c r="AU56" s="179" t="str">
        <f t="shared" si="16"/>
        <v>Remplir la colonne AS</v>
      </c>
      <c r="AV56" s="263" t="str">
        <f t="shared" si="3"/>
        <v>Remplir la colonne I</v>
      </c>
      <c r="AW56" s="84" t="s">
        <v>64</v>
      </c>
      <c r="AX56" s="60" t="str">
        <f t="shared" si="31"/>
        <v>Remplir les termes C, P et TVA</v>
      </c>
      <c r="AY56" s="55"/>
      <c r="AZ56" s="46" t="s">
        <v>64</v>
      </c>
      <c r="BA56" s="56"/>
      <c r="BB56" s="48" t="s">
        <v>64</v>
      </c>
      <c r="BC56" s="175" t="str">
        <f t="shared" si="17"/>
        <v>Remplir la colonne AY ou BA</v>
      </c>
      <c r="BD56" s="178"/>
      <c r="BE56" s="311" t="str">
        <f t="shared" si="32"/>
        <v>Remplir la colonne M</v>
      </c>
      <c r="BF56" s="179" t="str">
        <f t="shared" si="18"/>
        <v>Remplir la colonne BD</v>
      </c>
      <c r="BG56" s="263" t="str">
        <f t="shared" si="4"/>
        <v>Remplir la colonne I</v>
      </c>
      <c r="BH56" s="84" t="s">
        <v>64</v>
      </c>
      <c r="BI56" s="60" t="str">
        <f t="shared" si="19"/>
        <v>Remplir les termes C, P et TVA</v>
      </c>
      <c r="BJ56" s="55"/>
      <c r="BK56" s="46" t="s">
        <v>64</v>
      </c>
      <c r="BL56" s="56"/>
      <c r="BM56" s="48" t="s">
        <v>64</v>
      </c>
      <c r="BN56" s="175" t="str">
        <f t="shared" si="20"/>
        <v>Remplir la colonne BJ ou BL</v>
      </c>
      <c r="BO56" s="178"/>
      <c r="BP56" s="311" t="str">
        <f t="shared" si="33"/>
        <v>Remplir la colonne M</v>
      </c>
      <c r="BQ56" s="179" t="str">
        <f t="shared" si="21"/>
        <v>Remplir la colonne BO</v>
      </c>
      <c r="BR56" s="263" t="str">
        <f t="shared" si="5"/>
        <v>Remplir la colonne I</v>
      </c>
      <c r="BS56" s="84" t="s">
        <v>64</v>
      </c>
      <c r="BT56" s="60" t="str">
        <f t="shared" si="22"/>
        <v>Remplir les termes C, P et TVA</v>
      </c>
      <c r="BU56" s="55"/>
      <c r="BV56" s="46" t="s">
        <v>64</v>
      </c>
      <c r="BW56" s="56"/>
      <c r="BX56" s="48" t="s">
        <v>64</v>
      </c>
      <c r="BY56" s="175" t="str">
        <f t="shared" si="23"/>
        <v>Remplir la colonne BU ou BW</v>
      </c>
      <c r="BZ56" s="178"/>
      <c r="CA56" s="282" t="str">
        <f t="shared" si="34"/>
        <v>Remplir la colonne M</v>
      </c>
      <c r="CB56" s="99" t="str">
        <f t="shared" si="24"/>
        <v>Remplir la colonne BZ</v>
      </c>
      <c r="CC56" s="297" t="str">
        <f t="shared" si="6"/>
        <v>Remplir la colonne I</v>
      </c>
      <c r="CD56" s="84" t="s">
        <v>64</v>
      </c>
      <c r="CE56" s="60" t="str">
        <f t="shared" si="25"/>
        <v>Remplir les termes C, P et TVA</v>
      </c>
      <c r="CF56" s="61" t="str">
        <f t="shared" si="7"/>
        <v>REMPLIR TYPE DE CLIENT</v>
      </c>
      <c r="CG56" s="107" t="str">
        <f t="shared" si="26"/>
        <v>Montant total de l'aide demandée non indiqué</v>
      </c>
      <c r="CH56" s="1"/>
      <c r="CI56" s="1"/>
      <c r="CJ56" s="1"/>
      <c r="CK56" s="1"/>
      <c r="CL56" s="1"/>
    </row>
    <row r="57" spans="1:90" x14ac:dyDescent="0.25">
      <c r="A57" s="51"/>
      <c r="B57" s="111"/>
      <c r="C57" s="111"/>
      <c r="D57" s="111"/>
      <c r="E57" s="111"/>
      <c r="F57" s="111"/>
      <c r="G57" s="162"/>
      <c r="H57" s="151"/>
      <c r="I57" s="296"/>
      <c r="J57" s="152"/>
      <c r="K57" s="153"/>
      <c r="L57" s="169"/>
      <c r="M57" s="39"/>
      <c r="N57" s="201"/>
      <c r="O57" s="39"/>
      <c r="P57" s="22"/>
      <c r="Q57" s="200">
        <f t="shared" si="8"/>
        <v>0</v>
      </c>
      <c r="R57" s="55"/>
      <c r="S57" s="46" t="s">
        <v>64</v>
      </c>
      <c r="T57" s="56"/>
      <c r="U57" s="48" t="s">
        <v>64</v>
      </c>
      <c r="V57" s="175" t="str">
        <f t="shared" si="9"/>
        <v>Remplir la colonne R ou T</v>
      </c>
      <c r="W57" s="178"/>
      <c r="X57" s="282" t="str">
        <f t="shared" si="10"/>
        <v>Remplir la colonne M</v>
      </c>
      <c r="Y57" s="99" t="str">
        <f t="shared" si="11"/>
        <v>Remplir la colonne W</v>
      </c>
      <c r="Z57" s="297" t="str">
        <f t="shared" si="27"/>
        <v>Remplir la colonne I</v>
      </c>
      <c r="AA57" s="84" t="s">
        <v>64</v>
      </c>
      <c r="AB57" s="60" t="str">
        <f t="shared" si="12"/>
        <v>Remplir les termes C, P et TVA</v>
      </c>
      <c r="AC57" s="55"/>
      <c r="AD57" s="46" t="s">
        <v>64</v>
      </c>
      <c r="AE57" s="56"/>
      <c r="AF57" s="48" t="s">
        <v>64</v>
      </c>
      <c r="AG57" s="175" t="str">
        <f t="shared" si="13"/>
        <v>Remplir la colonne AC ou AE</v>
      </c>
      <c r="AH57" s="178"/>
      <c r="AI57" s="311" t="str">
        <f t="shared" si="28"/>
        <v>Remplir la colonne M</v>
      </c>
      <c r="AJ57" s="179" t="str">
        <f t="shared" si="14"/>
        <v>Remplir la colonne AH</v>
      </c>
      <c r="AK57" s="297" t="str">
        <f t="shared" si="2"/>
        <v>Remplir la colonne I</v>
      </c>
      <c r="AL57" s="84" t="s">
        <v>64</v>
      </c>
      <c r="AM57" s="60" t="str">
        <f t="shared" si="29"/>
        <v>Remplir les termes C, P et TVA</v>
      </c>
      <c r="AN57" s="55"/>
      <c r="AO57" s="46" t="s">
        <v>64</v>
      </c>
      <c r="AP57" s="56"/>
      <c r="AQ57" s="48" t="s">
        <v>64</v>
      </c>
      <c r="AR57" s="175" t="str">
        <f t="shared" si="15"/>
        <v>Remplir la colonne AN ou AP</v>
      </c>
      <c r="AS57" s="178"/>
      <c r="AT57" s="282" t="str">
        <f t="shared" si="30"/>
        <v>Remplir la colonne M</v>
      </c>
      <c r="AU57" s="179" t="str">
        <f t="shared" si="16"/>
        <v>Remplir la colonne AS</v>
      </c>
      <c r="AV57" s="263" t="str">
        <f t="shared" si="3"/>
        <v>Remplir la colonne I</v>
      </c>
      <c r="AW57" s="84" t="s">
        <v>64</v>
      </c>
      <c r="AX57" s="60" t="str">
        <f t="shared" si="31"/>
        <v>Remplir les termes C, P et TVA</v>
      </c>
      <c r="AY57" s="55"/>
      <c r="AZ57" s="46" t="s">
        <v>64</v>
      </c>
      <c r="BA57" s="56"/>
      <c r="BB57" s="48" t="s">
        <v>64</v>
      </c>
      <c r="BC57" s="175" t="str">
        <f t="shared" si="17"/>
        <v>Remplir la colonne AY ou BA</v>
      </c>
      <c r="BD57" s="178"/>
      <c r="BE57" s="311" t="str">
        <f t="shared" si="32"/>
        <v>Remplir la colonne M</v>
      </c>
      <c r="BF57" s="179" t="str">
        <f t="shared" si="18"/>
        <v>Remplir la colonne BD</v>
      </c>
      <c r="BG57" s="263" t="str">
        <f t="shared" si="4"/>
        <v>Remplir la colonne I</v>
      </c>
      <c r="BH57" s="84" t="s">
        <v>64</v>
      </c>
      <c r="BI57" s="60" t="str">
        <f t="shared" si="19"/>
        <v>Remplir les termes C, P et TVA</v>
      </c>
      <c r="BJ57" s="55"/>
      <c r="BK57" s="46" t="s">
        <v>64</v>
      </c>
      <c r="BL57" s="56"/>
      <c r="BM57" s="48" t="s">
        <v>64</v>
      </c>
      <c r="BN57" s="175" t="str">
        <f t="shared" si="20"/>
        <v>Remplir la colonne BJ ou BL</v>
      </c>
      <c r="BO57" s="178"/>
      <c r="BP57" s="311" t="str">
        <f t="shared" si="33"/>
        <v>Remplir la colonne M</v>
      </c>
      <c r="BQ57" s="179" t="str">
        <f t="shared" si="21"/>
        <v>Remplir la colonne BO</v>
      </c>
      <c r="BR57" s="263" t="str">
        <f t="shared" si="5"/>
        <v>Remplir la colonne I</v>
      </c>
      <c r="BS57" s="84" t="s">
        <v>64</v>
      </c>
      <c r="BT57" s="60" t="str">
        <f t="shared" si="22"/>
        <v>Remplir les termes C, P et TVA</v>
      </c>
      <c r="BU57" s="55"/>
      <c r="BV57" s="46" t="s">
        <v>64</v>
      </c>
      <c r="BW57" s="56"/>
      <c r="BX57" s="48" t="s">
        <v>64</v>
      </c>
      <c r="BY57" s="175" t="str">
        <f t="shared" si="23"/>
        <v>Remplir la colonne BU ou BW</v>
      </c>
      <c r="BZ57" s="178"/>
      <c r="CA57" s="282" t="str">
        <f t="shared" si="34"/>
        <v>Remplir la colonne M</v>
      </c>
      <c r="CB57" s="99" t="str">
        <f t="shared" si="24"/>
        <v>Remplir la colonne BZ</v>
      </c>
      <c r="CC57" s="297" t="str">
        <f t="shared" si="6"/>
        <v>Remplir la colonne I</v>
      </c>
      <c r="CD57" s="84" t="s">
        <v>64</v>
      </c>
      <c r="CE57" s="60" t="str">
        <f t="shared" si="25"/>
        <v>Remplir les termes C, P et TVA</v>
      </c>
      <c r="CF57" s="61" t="str">
        <f t="shared" si="7"/>
        <v>REMPLIR TYPE DE CLIENT</v>
      </c>
      <c r="CG57" s="107" t="str">
        <f t="shared" si="26"/>
        <v>Montant total de l'aide demandée non indiqué</v>
      </c>
      <c r="CH57" s="1"/>
      <c r="CI57" s="1"/>
      <c r="CJ57" s="1"/>
      <c r="CK57" s="1"/>
      <c r="CL57" s="1"/>
    </row>
    <row r="58" spans="1:90" x14ac:dyDescent="0.25">
      <c r="A58" s="51"/>
      <c r="B58" s="111"/>
      <c r="C58" s="111"/>
      <c r="D58" s="111"/>
      <c r="E58" s="111"/>
      <c r="F58" s="111"/>
      <c r="G58" s="162"/>
      <c r="H58" s="151"/>
      <c r="I58" s="296"/>
      <c r="J58" s="152"/>
      <c r="K58" s="153"/>
      <c r="L58" s="169"/>
      <c r="M58" s="39"/>
      <c r="N58" s="201"/>
      <c r="O58" s="39"/>
      <c r="P58" s="22"/>
      <c r="Q58" s="200">
        <f t="shared" si="8"/>
        <v>0</v>
      </c>
      <c r="R58" s="55"/>
      <c r="S58" s="46" t="s">
        <v>64</v>
      </c>
      <c r="T58" s="56"/>
      <c r="U58" s="48" t="s">
        <v>64</v>
      </c>
      <c r="V58" s="175" t="str">
        <f t="shared" si="9"/>
        <v>Remplir la colonne R ou T</v>
      </c>
      <c r="W58" s="178"/>
      <c r="X58" s="282" t="str">
        <f t="shared" si="10"/>
        <v>Remplir la colonne M</v>
      </c>
      <c r="Y58" s="99" t="str">
        <f t="shared" si="11"/>
        <v>Remplir la colonne W</v>
      </c>
      <c r="Z58" s="297" t="str">
        <f t="shared" si="27"/>
        <v>Remplir la colonne I</v>
      </c>
      <c r="AA58" s="84" t="s">
        <v>64</v>
      </c>
      <c r="AB58" s="60" t="str">
        <f t="shared" si="12"/>
        <v>Remplir les termes C, P et TVA</v>
      </c>
      <c r="AC58" s="55"/>
      <c r="AD58" s="46" t="s">
        <v>64</v>
      </c>
      <c r="AE58" s="56"/>
      <c r="AF58" s="48" t="s">
        <v>64</v>
      </c>
      <c r="AG58" s="175" t="str">
        <f t="shared" si="13"/>
        <v>Remplir la colonne AC ou AE</v>
      </c>
      <c r="AH58" s="178"/>
      <c r="AI58" s="311" t="str">
        <f t="shared" si="28"/>
        <v>Remplir la colonne M</v>
      </c>
      <c r="AJ58" s="179" t="str">
        <f t="shared" si="14"/>
        <v>Remplir la colonne AH</v>
      </c>
      <c r="AK58" s="297" t="str">
        <f t="shared" si="2"/>
        <v>Remplir la colonne I</v>
      </c>
      <c r="AL58" s="84" t="s">
        <v>64</v>
      </c>
      <c r="AM58" s="60" t="str">
        <f t="shared" si="29"/>
        <v>Remplir les termes C, P et TVA</v>
      </c>
      <c r="AN58" s="55"/>
      <c r="AO58" s="46" t="s">
        <v>64</v>
      </c>
      <c r="AP58" s="56"/>
      <c r="AQ58" s="48" t="s">
        <v>64</v>
      </c>
      <c r="AR58" s="175" t="str">
        <f t="shared" si="15"/>
        <v>Remplir la colonne AN ou AP</v>
      </c>
      <c r="AS58" s="178"/>
      <c r="AT58" s="282" t="str">
        <f t="shared" si="30"/>
        <v>Remplir la colonne M</v>
      </c>
      <c r="AU58" s="179" t="str">
        <f t="shared" si="16"/>
        <v>Remplir la colonne AS</v>
      </c>
      <c r="AV58" s="263" t="str">
        <f t="shared" si="3"/>
        <v>Remplir la colonne I</v>
      </c>
      <c r="AW58" s="84" t="s">
        <v>64</v>
      </c>
      <c r="AX58" s="60" t="str">
        <f t="shared" si="31"/>
        <v>Remplir les termes C, P et TVA</v>
      </c>
      <c r="AY58" s="55"/>
      <c r="AZ58" s="46" t="s">
        <v>64</v>
      </c>
      <c r="BA58" s="56"/>
      <c r="BB58" s="48" t="s">
        <v>64</v>
      </c>
      <c r="BC58" s="175" t="str">
        <f t="shared" si="17"/>
        <v>Remplir la colonne AY ou BA</v>
      </c>
      <c r="BD58" s="178"/>
      <c r="BE58" s="311" t="str">
        <f t="shared" si="32"/>
        <v>Remplir la colonne M</v>
      </c>
      <c r="BF58" s="179" t="str">
        <f t="shared" si="18"/>
        <v>Remplir la colonne BD</v>
      </c>
      <c r="BG58" s="263" t="str">
        <f t="shared" si="4"/>
        <v>Remplir la colonne I</v>
      </c>
      <c r="BH58" s="84" t="s">
        <v>64</v>
      </c>
      <c r="BI58" s="60" t="str">
        <f t="shared" si="19"/>
        <v>Remplir les termes C, P et TVA</v>
      </c>
      <c r="BJ58" s="55"/>
      <c r="BK58" s="46" t="s">
        <v>64</v>
      </c>
      <c r="BL58" s="56"/>
      <c r="BM58" s="48" t="s">
        <v>64</v>
      </c>
      <c r="BN58" s="175" t="str">
        <f t="shared" si="20"/>
        <v>Remplir la colonne BJ ou BL</v>
      </c>
      <c r="BO58" s="178"/>
      <c r="BP58" s="311" t="str">
        <f t="shared" si="33"/>
        <v>Remplir la colonne M</v>
      </c>
      <c r="BQ58" s="179" t="str">
        <f t="shared" si="21"/>
        <v>Remplir la colonne BO</v>
      </c>
      <c r="BR58" s="263" t="str">
        <f t="shared" si="5"/>
        <v>Remplir la colonne I</v>
      </c>
      <c r="BS58" s="84" t="s">
        <v>64</v>
      </c>
      <c r="BT58" s="60" t="str">
        <f t="shared" si="22"/>
        <v>Remplir les termes C, P et TVA</v>
      </c>
      <c r="BU58" s="55"/>
      <c r="BV58" s="46" t="s">
        <v>64</v>
      </c>
      <c r="BW58" s="56"/>
      <c r="BX58" s="48" t="s">
        <v>64</v>
      </c>
      <c r="BY58" s="175" t="str">
        <f t="shared" si="23"/>
        <v>Remplir la colonne BU ou BW</v>
      </c>
      <c r="BZ58" s="178"/>
      <c r="CA58" s="282" t="str">
        <f t="shared" si="34"/>
        <v>Remplir la colonne M</v>
      </c>
      <c r="CB58" s="99" t="str">
        <f t="shared" si="24"/>
        <v>Remplir la colonne BZ</v>
      </c>
      <c r="CC58" s="297" t="str">
        <f t="shared" si="6"/>
        <v>Remplir la colonne I</v>
      </c>
      <c r="CD58" s="84" t="s">
        <v>64</v>
      </c>
      <c r="CE58" s="60" t="str">
        <f t="shared" si="25"/>
        <v>Remplir les termes C, P et TVA</v>
      </c>
      <c r="CF58" s="61" t="str">
        <f t="shared" si="7"/>
        <v>REMPLIR TYPE DE CLIENT</v>
      </c>
      <c r="CG58" s="107" t="str">
        <f t="shared" si="26"/>
        <v>Montant total de l'aide demandée non indiqué</v>
      </c>
      <c r="CH58" s="1"/>
      <c r="CI58" s="1"/>
      <c r="CJ58" s="1"/>
      <c r="CK58" s="1"/>
      <c r="CL58" s="1"/>
    </row>
    <row r="59" spans="1:90" x14ac:dyDescent="0.25">
      <c r="A59" s="51"/>
      <c r="B59" s="111"/>
      <c r="C59" s="111"/>
      <c r="D59" s="111"/>
      <c r="E59" s="111"/>
      <c r="F59" s="111"/>
      <c r="G59" s="162"/>
      <c r="H59" s="151"/>
      <c r="I59" s="296"/>
      <c r="J59" s="152"/>
      <c r="K59" s="153"/>
      <c r="L59" s="169"/>
      <c r="M59" s="39"/>
      <c r="N59" s="201"/>
      <c r="O59" s="39"/>
      <c r="P59" s="22"/>
      <c r="Q59" s="200">
        <f t="shared" si="8"/>
        <v>0</v>
      </c>
      <c r="R59" s="55"/>
      <c r="S59" s="46" t="s">
        <v>64</v>
      </c>
      <c r="T59" s="56"/>
      <c r="U59" s="48" t="s">
        <v>64</v>
      </c>
      <c r="V59" s="175" t="str">
        <f t="shared" si="9"/>
        <v>Remplir la colonne R ou T</v>
      </c>
      <c r="W59" s="178"/>
      <c r="X59" s="282" t="str">
        <f t="shared" si="10"/>
        <v>Remplir la colonne M</v>
      </c>
      <c r="Y59" s="99" t="str">
        <f t="shared" si="11"/>
        <v>Remplir la colonne W</v>
      </c>
      <c r="Z59" s="297" t="str">
        <f t="shared" si="27"/>
        <v>Remplir la colonne I</v>
      </c>
      <c r="AA59" s="84" t="s">
        <v>64</v>
      </c>
      <c r="AB59" s="60" t="str">
        <f t="shared" si="12"/>
        <v>Remplir les termes C, P et TVA</v>
      </c>
      <c r="AC59" s="55"/>
      <c r="AD59" s="46" t="s">
        <v>64</v>
      </c>
      <c r="AE59" s="56"/>
      <c r="AF59" s="48" t="s">
        <v>64</v>
      </c>
      <c r="AG59" s="175" t="str">
        <f t="shared" si="13"/>
        <v>Remplir la colonne AC ou AE</v>
      </c>
      <c r="AH59" s="178"/>
      <c r="AI59" s="311" t="str">
        <f t="shared" si="28"/>
        <v>Remplir la colonne M</v>
      </c>
      <c r="AJ59" s="179" t="str">
        <f t="shared" si="14"/>
        <v>Remplir la colonne AH</v>
      </c>
      <c r="AK59" s="297" t="str">
        <f t="shared" si="2"/>
        <v>Remplir la colonne I</v>
      </c>
      <c r="AL59" s="84" t="s">
        <v>64</v>
      </c>
      <c r="AM59" s="60" t="str">
        <f t="shared" si="29"/>
        <v>Remplir les termes C, P et TVA</v>
      </c>
      <c r="AN59" s="55"/>
      <c r="AO59" s="46" t="s">
        <v>64</v>
      </c>
      <c r="AP59" s="56"/>
      <c r="AQ59" s="48" t="s">
        <v>64</v>
      </c>
      <c r="AR59" s="175" t="str">
        <f t="shared" si="15"/>
        <v>Remplir la colonne AN ou AP</v>
      </c>
      <c r="AS59" s="178"/>
      <c r="AT59" s="282" t="str">
        <f t="shared" si="30"/>
        <v>Remplir la colonne M</v>
      </c>
      <c r="AU59" s="179" t="str">
        <f t="shared" si="16"/>
        <v>Remplir la colonne AS</v>
      </c>
      <c r="AV59" s="263" t="str">
        <f t="shared" si="3"/>
        <v>Remplir la colonne I</v>
      </c>
      <c r="AW59" s="84" t="s">
        <v>64</v>
      </c>
      <c r="AX59" s="60" t="str">
        <f t="shared" si="31"/>
        <v>Remplir les termes C, P et TVA</v>
      </c>
      <c r="AY59" s="55"/>
      <c r="AZ59" s="46" t="s">
        <v>64</v>
      </c>
      <c r="BA59" s="56"/>
      <c r="BB59" s="48" t="s">
        <v>64</v>
      </c>
      <c r="BC59" s="175" t="str">
        <f t="shared" si="17"/>
        <v>Remplir la colonne AY ou BA</v>
      </c>
      <c r="BD59" s="178"/>
      <c r="BE59" s="311" t="str">
        <f t="shared" si="32"/>
        <v>Remplir la colonne M</v>
      </c>
      <c r="BF59" s="179" t="str">
        <f t="shared" si="18"/>
        <v>Remplir la colonne BD</v>
      </c>
      <c r="BG59" s="263" t="str">
        <f t="shared" si="4"/>
        <v>Remplir la colonne I</v>
      </c>
      <c r="BH59" s="84" t="s">
        <v>64</v>
      </c>
      <c r="BI59" s="60" t="str">
        <f t="shared" si="19"/>
        <v>Remplir les termes C, P et TVA</v>
      </c>
      <c r="BJ59" s="55"/>
      <c r="BK59" s="46" t="s">
        <v>64</v>
      </c>
      <c r="BL59" s="56"/>
      <c r="BM59" s="48" t="s">
        <v>64</v>
      </c>
      <c r="BN59" s="175" t="str">
        <f t="shared" si="20"/>
        <v>Remplir la colonne BJ ou BL</v>
      </c>
      <c r="BO59" s="178"/>
      <c r="BP59" s="311" t="str">
        <f t="shared" si="33"/>
        <v>Remplir la colonne M</v>
      </c>
      <c r="BQ59" s="179" t="str">
        <f t="shared" si="21"/>
        <v>Remplir la colonne BO</v>
      </c>
      <c r="BR59" s="263" t="str">
        <f t="shared" si="5"/>
        <v>Remplir la colonne I</v>
      </c>
      <c r="BS59" s="84" t="s">
        <v>64</v>
      </c>
      <c r="BT59" s="60" t="str">
        <f t="shared" si="22"/>
        <v>Remplir les termes C, P et TVA</v>
      </c>
      <c r="BU59" s="55"/>
      <c r="BV59" s="46" t="s">
        <v>64</v>
      </c>
      <c r="BW59" s="56"/>
      <c r="BX59" s="48" t="s">
        <v>64</v>
      </c>
      <c r="BY59" s="175" t="str">
        <f t="shared" si="23"/>
        <v>Remplir la colonne BU ou BW</v>
      </c>
      <c r="BZ59" s="178"/>
      <c r="CA59" s="282" t="str">
        <f t="shared" si="34"/>
        <v>Remplir la colonne M</v>
      </c>
      <c r="CB59" s="99" t="str">
        <f t="shared" si="24"/>
        <v>Remplir la colonne BZ</v>
      </c>
      <c r="CC59" s="297" t="str">
        <f t="shared" si="6"/>
        <v>Remplir la colonne I</v>
      </c>
      <c r="CD59" s="84" t="s">
        <v>64</v>
      </c>
      <c r="CE59" s="60" t="str">
        <f t="shared" si="25"/>
        <v>Remplir les termes C, P et TVA</v>
      </c>
      <c r="CF59" s="61" t="str">
        <f t="shared" si="7"/>
        <v>REMPLIR TYPE DE CLIENT</v>
      </c>
      <c r="CG59" s="107" t="str">
        <f t="shared" si="26"/>
        <v>Montant total de l'aide demandée non indiqué</v>
      </c>
      <c r="CH59" s="1"/>
      <c r="CI59" s="1"/>
      <c r="CJ59" s="1"/>
      <c r="CK59" s="1"/>
      <c r="CL59" s="1"/>
    </row>
    <row r="60" spans="1:90" x14ac:dyDescent="0.25">
      <c r="A60" s="51"/>
      <c r="B60" s="111"/>
      <c r="C60" s="111"/>
      <c r="D60" s="111"/>
      <c r="E60" s="111"/>
      <c r="F60" s="111"/>
      <c r="G60" s="162"/>
      <c r="H60" s="151"/>
      <c r="I60" s="296"/>
      <c r="J60" s="152"/>
      <c r="K60" s="153"/>
      <c r="L60" s="169"/>
      <c r="M60" s="39"/>
      <c r="N60" s="201"/>
      <c r="O60" s="39"/>
      <c r="P60" s="22"/>
      <c r="Q60" s="200">
        <f t="shared" si="8"/>
        <v>0</v>
      </c>
      <c r="R60" s="55"/>
      <c r="S60" s="46" t="s">
        <v>64</v>
      </c>
      <c r="T60" s="56"/>
      <c r="U60" s="48" t="s">
        <v>64</v>
      </c>
      <c r="V60" s="175" t="str">
        <f t="shared" si="9"/>
        <v>Remplir la colonne R ou T</v>
      </c>
      <c r="W60" s="178"/>
      <c r="X60" s="282" t="str">
        <f t="shared" si="10"/>
        <v>Remplir la colonne M</v>
      </c>
      <c r="Y60" s="99" t="str">
        <f t="shared" si="11"/>
        <v>Remplir la colonne W</v>
      </c>
      <c r="Z60" s="297" t="str">
        <f t="shared" si="27"/>
        <v>Remplir la colonne I</v>
      </c>
      <c r="AA60" s="84" t="s">
        <v>64</v>
      </c>
      <c r="AB60" s="60" t="str">
        <f t="shared" si="12"/>
        <v>Remplir les termes C, P et TVA</v>
      </c>
      <c r="AC60" s="55"/>
      <c r="AD60" s="46" t="s">
        <v>64</v>
      </c>
      <c r="AE60" s="56"/>
      <c r="AF60" s="48" t="s">
        <v>64</v>
      </c>
      <c r="AG60" s="175" t="str">
        <f t="shared" si="13"/>
        <v>Remplir la colonne AC ou AE</v>
      </c>
      <c r="AH60" s="178"/>
      <c r="AI60" s="311" t="str">
        <f t="shared" si="28"/>
        <v>Remplir la colonne M</v>
      </c>
      <c r="AJ60" s="179" t="str">
        <f t="shared" si="14"/>
        <v>Remplir la colonne AH</v>
      </c>
      <c r="AK60" s="297" t="str">
        <f t="shared" si="2"/>
        <v>Remplir la colonne I</v>
      </c>
      <c r="AL60" s="84" t="s">
        <v>64</v>
      </c>
      <c r="AM60" s="60" t="str">
        <f t="shared" si="29"/>
        <v>Remplir les termes C, P et TVA</v>
      </c>
      <c r="AN60" s="55"/>
      <c r="AO60" s="46" t="s">
        <v>64</v>
      </c>
      <c r="AP60" s="56"/>
      <c r="AQ60" s="48" t="s">
        <v>64</v>
      </c>
      <c r="AR60" s="175" t="str">
        <f t="shared" si="15"/>
        <v>Remplir la colonne AN ou AP</v>
      </c>
      <c r="AS60" s="178"/>
      <c r="AT60" s="282" t="str">
        <f t="shared" si="30"/>
        <v>Remplir la colonne M</v>
      </c>
      <c r="AU60" s="179" t="str">
        <f t="shared" si="16"/>
        <v>Remplir la colonne AS</v>
      </c>
      <c r="AV60" s="263" t="str">
        <f t="shared" si="3"/>
        <v>Remplir la colonne I</v>
      </c>
      <c r="AW60" s="84" t="s">
        <v>64</v>
      </c>
      <c r="AX60" s="60" t="str">
        <f t="shared" si="31"/>
        <v>Remplir les termes C, P et TVA</v>
      </c>
      <c r="AY60" s="55"/>
      <c r="AZ60" s="46" t="s">
        <v>64</v>
      </c>
      <c r="BA60" s="56"/>
      <c r="BB60" s="48" t="s">
        <v>64</v>
      </c>
      <c r="BC60" s="175" t="str">
        <f t="shared" si="17"/>
        <v>Remplir la colonne AY ou BA</v>
      </c>
      <c r="BD60" s="178"/>
      <c r="BE60" s="311" t="str">
        <f t="shared" si="32"/>
        <v>Remplir la colonne M</v>
      </c>
      <c r="BF60" s="179" t="str">
        <f t="shared" si="18"/>
        <v>Remplir la colonne BD</v>
      </c>
      <c r="BG60" s="263" t="str">
        <f t="shared" si="4"/>
        <v>Remplir la colonne I</v>
      </c>
      <c r="BH60" s="84" t="s">
        <v>64</v>
      </c>
      <c r="BI60" s="60" t="str">
        <f t="shared" si="19"/>
        <v>Remplir les termes C, P et TVA</v>
      </c>
      <c r="BJ60" s="55"/>
      <c r="BK60" s="46" t="s">
        <v>64</v>
      </c>
      <c r="BL60" s="56"/>
      <c r="BM60" s="48" t="s">
        <v>64</v>
      </c>
      <c r="BN60" s="175" t="str">
        <f t="shared" si="20"/>
        <v>Remplir la colonne BJ ou BL</v>
      </c>
      <c r="BO60" s="178"/>
      <c r="BP60" s="311" t="str">
        <f t="shared" si="33"/>
        <v>Remplir la colonne M</v>
      </c>
      <c r="BQ60" s="179" t="str">
        <f t="shared" si="21"/>
        <v>Remplir la colonne BO</v>
      </c>
      <c r="BR60" s="263" t="str">
        <f t="shared" si="5"/>
        <v>Remplir la colonne I</v>
      </c>
      <c r="BS60" s="84" t="s">
        <v>64</v>
      </c>
      <c r="BT60" s="60" t="str">
        <f t="shared" si="22"/>
        <v>Remplir les termes C, P et TVA</v>
      </c>
      <c r="BU60" s="55"/>
      <c r="BV60" s="46" t="s">
        <v>64</v>
      </c>
      <c r="BW60" s="56"/>
      <c r="BX60" s="48" t="s">
        <v>64</v>
      </c>
      <c r="BY60" s="175" t="str">
        <f t="shared" si="23"/>
        <v>Remplir la colonne BU ou BW</v>
      </c>
      <c r="BZ60" s="178"/>
      <c r="CA60" s="282" t="str">
        <f t="shared" si="34"/>
        <v>Remplir la colonne M</v>
      </c>
      <c r="CB60" s="99" t="str">
        <f t="shared" si="24"/>
        <v>Remplir la colonne BZ</v>
      </c>
      <c r="CC60" s="297" t="str">
        <f t="shared" si="6"/>
        <v>Remplir la colonne I</v>
      </c>
      <c r="CD60" s="84" t="s">
        <v>64</v>
      </c>
      <c r="CE60" s="60" t="str">
        <f t="shared" si="25"/>
        <v>Remplir les termes C, P et TVA</v>
      </c>
      <c r="CF60" s="61" t="str">
        <f t="shared" si="7"/>
        <v>REMPLIR TYPE DE CLIENT</v>
      </c>
      <c r="CG60" s="107" t="str">
        <f t="shared" si="26"/>
        <v>Montant total de l'aide demandée non indiqué</v>
      </c>
      <c r="CH60" s="1"/>
      <c r="CI60" s="1"/>
      <c r="CJ60" s="1"/>
      <c r="CK60" s="1"/>
      <c r="CL60" s="1"/>
    </row>
    <row r="61" spans="1:90" x14ac:dyDescent="0.25">
      <c r="A61" s="51"/>
      <c r="B61" s="111"/>
      <c r="C61" s="111"/>
      <c r="D61" s="111"/>
      <c r="E61" s="111"/>
      <c r="F61" s="111"/>
      <c r="G61" s="162"/>
      <c r="H61" s="151"/>
      <c r="I61" s="296"/>
      <c r="J61" s="152"/>
      <c r="K61" s="153"/>
      <c r="L61" s="169"/>
      <c r="M61" s="39"/>
      <c r="N61" s="201"/>
      <c r="O61" s="39"/>
      <c r="P61" s="22"/>
      <c r="Q61" s="200">
        <f t="shared" si="8"/>
        <v>0</v>
      </c>
      <c r="R61" s="55"/>
      <c r="S61" s="46" t="s">
        <v>64</v>
      </c>
      <c r="T61" s="56"/>
      <c r="U61" s="48" t="s">
        <v>64</v>
      </c>
      <c r="V61" s="175" t="str">
        <f t="shared" si="9"/>
        <v>Remplir la colonne R ou T</v>
      </c>
      <c r="W61" s="178"/>
      <c r="X61" s="282" t="str">
        <f t="shared" si="10"/>
        <v>Remplir la colonne M</v>
      </c>
      <c r="Y61" s="99" t="str">
        <f t="shared" si="11"/>
        <v>Remplir la colonne W</v>
      </c>
      <c r="Z61" s="297" t="str">
        <f t="shared" si="27"/>
        <v>Remplir la colonne I</v>
      </c>
      <c r="AA61" s="84" t="s">
        <v>64</v>
      </c>
      <c r="AB61" s="60" t="str">
        <f t="shared" si="12"/>
        <v>Remplir les termes C, P et TVA</v>
      </c>
      <c r="AC61" s="55"/>
      <c r="AD61" s="46" t="s">
        <v>64</v>
      </c>
      <c r="AE61" s="56"/>
      <c r="AF61" s="48" t="s">
        <v>64</v>
      </c>
      <c r="AG61" s="175" t="str">
        <f t="shared" si="13"/>
        <v>Remplir la colonne AC ou AE</v>
      </c>
      <c r="AH61" s="178"/>
      <c r="AI61" s="311" t="str">
        <f t="shared" si="28"/>
        <v>Remplir la colonne M</v>
      </c>
      <c r="AJ61" s="179" t="str">
        <f t="shared" si="14"/>
        <v>Remplir la colonne AH</v>
      </c>
      <c r="AK61" s="297" t="str">
        <f t="shared" si="2"/>
        <v>Remplir la colonne I</v>
      </c>
      <c r="AL61" s="84" t="s">
        <v>64</v>
      </c>
      <c r="AM61" s="60" t="str">
        <f t="shared" si="29"/>
        <v>Remplir les termes C, P et TVA</v>
      </c>
      <c r="AN61" s="55"/>
      <c r="AO61" s="46" t="s">
        <v>64</v>
      </c>
      <c r="AP61" s="56"/>
      <c r="AQ61" s="48" t="s">
        <v>64</v>
      </c>
      <c r="AR61" s="175" t="str">
        <f t="shared" si="15"/>
        <v>Remplir la colonne AN ou AP</v>
      </c>
      <c r="AS61" s="178"/>
      <c r="AT61" s="282" t="str">
        <f t="shared" si="30"/>
        <v>Remplir la colonne M</v>
      </c>
      <c r="AU61" s="179" t="str">
        <f t="shared" si="16"/>
        <v>Remplir la colonne AS</v>
      </c>
      <c r="AV61" s="263" t="str">
        <f t="shared" si="3"/>
        <v>Remplir la colonne I</v>
      </c>
      <c r="AW61" s="84" t="s">
        <v>64</v>
      </c>
      <c r="AX61" s="60" t="str">
        <f t="shared" si="31"/>
        <v>Remplir les termes C, P et TVA</v>
      </c>
      <c r="AY61" s="55"/>
      <c r="AZ61" s="46" t="s">
        <v>64</v>
      </c>
      <c r="BA61" s="56"/>
      <c r="BB61" s="48" t="s">
        <v>64</v>
      </c>
      <c r="BC61" s="175" t="str">
        <f t="shared" si="17"/>
        <v>Remplir la colonne AY ou BA</v>
      </c>
      <c r="BD61" s="178"/>
      <c r="BE61" s="311" t="str">
        <f t="shared" si="32"/>
        <v>Remplir la colonne M</v>
      </c>
      <c r="BF61" s="179" t="str">
        <f t="shared" si="18"/>
        <v>Remplir la colonne BD</v>
      </c>
      <c r="BG61" s="263" t="str">
        <f t="shared" si="4"/>
        <v>Remplir la colonne I</v>
      </c>
      <c r="BH61" s="84" t="s">
        <v>64</v>
      </c>
      <c r="BI61" s="60" t="str">
        <f t="shared" si="19"/>
        <v>Remplir les termes C, P et TVA</v>
      </c>
      <c r="BJ61" s="55"/>
      <c r="BK61" s="46" t="s">
        <v>64</v>
      </c>
      <c r="BL61" s="56"/>
      <c r="BM61" s="48" t="s">
        <v>64</v>
      </c>
      <c r="BN61" s="175" t="str">
        <f t="shared" si="20"/>
        <v>Remplir la colonne BJ ou BL</v>
      </c>
      <c r="BO61" s="178"/>
      <c r="BP61" s="311" t="str">
        <f t="shared" si="33"/>
        <v>Remplir la colonne M</v>
      </c>
      <c r="BQ61" s="179" t="str">
        <f t="shared" si="21"/>
        <v>Remplir la colonne BO</v>
      </c>
      <c r="BR61" s="263" t="str">
        <f t="shared" si="5"/>
        <v>Remplir la colonne I</v>
      </c>
      <c r="BS61" s="84" t="s">
        <v>64</v>
      </c>
      <c r="BT61" s="60" t="str">
        <f t="shared" si="22"/>
        <v>Remplir les termes C, P et TVA</v>
      </c>
      <c r="BU61" s="55"/>
      <c r="BV61" s="46" t="s">
        <v>64</v>
      </c>
      <c r="BW61" s="56"/>
      <c r="BX61" s="48" t="s">
        <v>64</v>
      </c>
      <c r="BY61" s="175" t="str">
        <f t="shared" si="23"/>
        <v>Remplir la colonne BU ou BW</v>
      </c>
      <c r="BZ61" s="178"/>
      <c r="CA61" s="282" t="str">
        <f t="shared" si="34"/>
        <v>Remplir la colonne M</v>
      </c>
      <c r="CB61" s="99" t="str">
        <f t="shared" si="24"/>
        <v>Remplir la colonne BZ</v>
      </c>
      <c r="CC61" s="297" t="str">
        <f t="shared" si="6"/>
        <v>Remplir la colonne I</v>
      </c>
      <c r="CD61" s="84" t="s">
        <v>64</v>
      </c>
      <c r="CE61" s="60" t="str">
        <f t="shared" si="25"/>
        <v>Remplir les termes C, P et TVA</v>
      </c>
      <c r="CF61" s="61" t="str">
        <f t="shared" si="7"/>
        <v>REMPLIR TYPE DE CLIENT</v>
      </c>
      <c r="CG61" s="107" t="str">
        <f t="shared" si="26"/>
        <v>Montant total de l'aide demandée non indiqué</v>
      </c>
      <c r="CH61" s="1"/>
      <c r="CI61" s="1"/>
      <c r="CJ61" s="1"/>
      <c r="CK61" s="1"/>
      <c r="CL61" s="1"/>
    </row>
    <row r="62" spans="1:90" x14ac:dyDescent="0.25">
      <c r="A62" s="51"/>
      <c r="B62" s="111"/>
      <c r="C62" s="111"/>
      <c r="D62" s="111"/>
      <c r="E62" s="111"/>
      <c r="F62" s="111"/>
      <c r="G62" s="162"/>
      <c r="H62" s="151"/>
      <c r="I62" s="296"/>
      <c r="J62" s="152"/>
      <c r="K62" s="153"/>
      <c r="L62" s="169"/>
      <c r="M62" s="39"/>
      <c r="N62" s="201"/>
      <c r="O62" s="39"/>
      <c r="P62" s="22"/>
      <c r="Q62" s="200">
        <f t="shared" si="8"/>
        <v>0</v>
      </c>
      <c r="R62" s="55"/>
      <c r="S62" s="46" t="s">
        <v>64</v>
      </c>
      <c r="T62" s="56"/>
      <c r="U62" s="48" t="s">
        <v>64</v>
      </c>
      <c r="V62" s="175" t="str">
        <f t="shared" si="9"/>
        <v>Remplir la colonne R ou T</v>
      </c>
      <c r="W62" s="178"/>
      <c r="X62" s="282" t="str">
        <f t="shared" si="10"/>
        <v>Remplir la colonne M</v>
      </c>
      <c r="Y62" s="99" t="str">
        <f t="shared" si="11"/>
        <v>Remplir la colonne W</v>
      </c>
      <c r="Z62" s="297" t="str">
        <f t="shared" si="27"/>
        <v>Remplir la colonne I</v>
      </c>
      <c r="AA62" s="84" t="s">
        <v>64</v>
      </c>
      <c r="AB62" s="60" t="str">
        <f t="shared" si="12"/>
        <v>Remplir les termes C, P et TVA</v>
      </c>
      <c r="AC62" s="55"/>
      <c r="AD62" s="46" t="s">
        <v>64</v>
      </c>
      <c r="AE62" s="56"/>
      <c r="AF62" s="48" t="s">
        <v>64</v>
      </c>
      <c r="AG62" s="175" t="str">
        <f t="shared" si="13"/>
        <v>Remplir la colonne AC ou AE</v>
      </c>
      <c r="AH62" s="178"/>
      <c r="AI62" s="311" t="str">
        <f t="shared" si="28"/>
        <v>Remplir la colonne M</v>
      </c>
      <c r="AJ62" s="179" t="str">
        <f t="shared" si="14"/>
        <v>Remplir la colonne AH</v>
      </c>
      <c r="AK62" s="297" t="str">
        <f t="shared" si="2"/>
        <v>Remplir la colonne I</v>
      </c>
      <c r="AL62" s="84" t="s">
        <v>64</v>
      </c>
      <c r="AM62" s="60" t="str">
        <f t="shared" si="29"/>
        <v>Remplir les termes C, P et TVA</v>
      </c>
      <c r="AN62" s="55"/>
      <c r="AO62" s="46" t="s">
        <v>64</v>
      </c>
      <c r="AP62" s="56"/>
      <c r="AQ62" s="48" t="s">
        <v>64</v>
      </c>
      <c r="AR62" s="175" t="str">
        <f t="shared" si="15"/>
        <v>Remplir la colonne AN ou AP</v>
      </c>
      <c r="AS62" s="178"/>
      <c r="AT62" s="282" t="str">
        <f t="shared" si="30"/>
        <v>Remplir la colonne M</v>
      </c>
      <c r="AU62" s="179" t="str">
        <f t="shared" si="16"/>
        <v>Remplir la colonne AS</v>
      </c>
      <c r="AV62" s="263" t="str">
        <f t="shared" si="3"/>
        <v>Remplir la colonne I</v>
      </c>
      <c r="AW62" s="84" t="s">
        <v>64</v>
      </c>
      <c r="AX62" s="60" t="str">
        <f t="shared" si="31"/>
        <v>Remplir les termes C, P et TVA</v>
      </c>
      <c r="AY62" s="55"/>
      <c r="AZ62" s="46" t="s">
        <v>64</v>
      </c>
      <c r="BA62" s="56"/>
      <c r="BB62" s="48" t="s">
        <v>64</v>
      </c>
      <c r="BC62" s="175" t="str">
        <f t="shared" si="17"/>
        <v>Remplir la colonne AY ou BA</v>
      </c>
      <c r="BD62" s="178"/>
      <c r="BE62" s="311" t="str">
        <f t="shared" si="32"/>
        <v>Remplir la colonne M</v>
      </c>
      <c r="BF62" s="179" t="str">
        <f t="shared" si="18"/>
        <v>Remplir la colonne BD</v>
      </c>
      <c r="BG62" s="263" t="str">
        <f t="shared" si="4"/>
        <v>Remplir la colonne I</v>
      </c>
      <c r="BH62" s="84" t="s">
        <v>64</v>
      </c>
      <c r="BI62" s="60" t="str">
        <f t="shared" si="19"/>
        <v>Remplir les termes C, P et TVA</v>
      </c>
      <c r="BJ62" s="55"/>
      <c r="BK62" s="46" t="s">
        <v>64</v>
      </c>
      <c r="BL62" s="56"/>
      <c r="BM62" s="48" t="s">
        <v>64</v>
      </c>
      <c r="BN62" s="175" t="str">
        <f t="shared" si="20"/>
        <v>Remplir la colonne BJ ou BL</v>
      </c>
      <c r="BO62" s="178"/>
      <c r="BP62" s="311" t="str">
        <f t="shared" si="33"/>
        <v>Remplir la colonne M</v>
      </c>
      <c r="BQ62" s="179" t="str">
        <f t="shared" si="21"/>
        <v>Remplir la colonne BO</v>
      </c>
      <c r="BR62" s="263" t="str">
        <f t="shared" si="5"/>
        <v>Remplir la colonne I</v>
      </c>
      <c r="BS62" s="84" t="s">
        <v>64</v>
      </c>
      <c r="BT62" s="60" t="str">
        <f t="shared" si="22"/>
        <v>Remplir les termes C, P et TVA</v>
      </c>
      <c r="BU62" s="55"/>
      <c r="BV62" s="46" t="s">
        <v>64</v>
      </c>
      <c r="BW62" s="56"/>
      <c r="BX62" s="48" t="s">
        <v>64</v>
      </c>
      <c r="BY62" s="175" t="str">
        <f t="shared" si="23"/>
        <v>Remplir la colonne BU ou BW</v>
      </c>
      <c r="BZ62" s="178"/>
      <c r="CA62" s="282" t="str">
        <f t="shared" si="34"/>
        <v>Remplir la colonne M</v>
      </c>
      <c r="CB62" s="99" t="str">
        <f t="shared" si="24"/>
        <v>Remplir la colonne BZ</v>
      </c>
      <c r="CC62" s="297" t="str">
        <f t="shared" si="6"/>
        <v>Remplir la colonne I</v>
      </c>
      <c r="CD62" s="84" t="s">
        <v>64</v>
      </c>
      <c r="CE62" s="60" t="str">
        <f t="shared" si="25"/>
        <v>Remplir les termes C, P et TVA</v>
      </c>
      <c r="CF62" s="61" t="str">
        <f t="shared" si="7"/>
        <v>REMPLIR TYPE DE CLIENT</v>
      </c>
      <c r="CG62" s="107" t="str">
        <f t="shared" si="26"/>
        <v>Montant total de l'aide demandée non indiqué</v>
      </c>
      <c r="CH62" s="1"/>
      <c r="CI62" s="1"/>
      <c r="CJ62" s="1"/>
      <c r="CK62" s="1"/>
      <c r="CL62" s="1"/>
    </row>
    <row r="63" spans="1:90" x14ac:dyDescent="0.25">
      <c r="A63" s="51"/>
      <c r="B63" s="111"/>
      <c r="C63" s="111"/>
      <c r="D63" s="111"/>
      <c r="E63" s="111"/>
      <c r="F63" s="111"/>
      <c r="G63" s="162"/>
      <c r="H63" s="151"/>
      <c r="I63" s="296"/>
      <c r="J63" s="152"/>
      <c r="K63" s="153"/>
      <c r="L63" s="169"/>
      <c r="M63" s="39"/>
      <c r="N63" s="201"/>
      <c r="O63" s="39"/>
      <c r="P63" s="22"/>
      <c r="Q63" s="200">
        <f t="shared" si="8"/>
        <v>0</v>
      </c>
      <c r="R63" s="55"/>
      <c r="S63" s="46" t="s">
        <v>64</v>
      </c>
      <c r="T63" s="56"/>
      <c r="U63" s="48" t="s">
        <v>64</v>
      </c>
      <c r="V63" s="175" t="str">
        <f t="shared" si="9"/>
        <v>Remplir la colonne R ou T</v>
      </c>
      <c r="W63" s="178"/>
      <c r="X63" s="282" t="str">
        <f t="shared" si="10"/>
        <v>Remplir la colonne M</v>
      </c>
      <c r="Y63" s="99" t="str">
        <f t="shared" si="11"/>
        <v>Remplir la colonne W</v>
      </c>
      <c r="Z63" s="297" t="str">
        <f t="shared" si="27"/>
        <v>Remplir la colonne I</v>
      </c>
      <c r="AA63" s="84" t="s">
        <v>64</v>
      </c>
      <c r="AB63" s="60" t="str">
        <f t="shared" si="12"/>
        <v>Remplir les termes C, P et TVA</v>
      </c>
      <c r="AC63" s="55"/>
      <c r="AD63" s="46" t="s">
        <v>64</v>
      </c>
      <c r="AE63" s="56"/>
      <c r="AF63" s="48" t="s">
        <v>64</v>
      </c>
      <c r="AG63" s="175" t="str">
        <f t="shared" si="13"/>
        <v>Remplir la colonne AC ou AE</v>
      </c>
      <c r="AH63" s="178"/>
      <c r="AI63" s="311" t="str">
        <f t="shared" si="28"/>
        <v>Remplir la colonne M</v>
      </c>
      <c r="AJ63" s="179" t="str">
        <f t="shared" si="14"/>
        <v>Remplir la colonne AH</v>
      </c>
      <c r="AK63" s="297" t="str">
        <f t="shared" si="2"/>
        <v>Remplir la colonne I</v>
      </c>
      <c r="AL63" s="84" t="s">
        <v>64</v>
      </c>
      <c r="AM63" s="60" t="str">
        <f t="shared" si="29"/>
        <v>Remplir les termes C, P et TVA</v>
      </c>
      <c r="AN63" s="55"/>
      <c r="AO63" s="46" t="s">
        <v>64</v>
      </c>
      <c r="AP63" s="56"/>
      <c r="AQ63" s="48" t="s">
        <v>64</v>
      </c>
      <c r="AR63" s="175" t="str">
        <f t="shared" si="15"/>
        <v>Remplir la colonne AN ou AP</v>
      </c>
      <c r="AS63" s="178"/>
      <c r="AT63" s="282" t="str">
        <f t="shared" si="30"/>
        <v>Remplir la colonne M</v>
      </c>
      <c r="AU63" s="179" t="str">
        <f t="shared" si="16"/>
        <v>Remplir la colonne AS</v>
      </c>
      <c r="AV63" s="263" t="str">
        <f t="shared" si="3"/>
        <v>Remplir la colonne I</v>
      </c>
      <c r="AW63" s="84" t="s">
        <v>64</v>
      </c>
      <c r="AX63" s="60" t="str">
        <f t="shared" si="31"/>
        <v>Remplir les termes C, P et TVA</v>
      </c>
      <c r="AY63" s="55"/>
      <c r="AZ63" s="46" t="s">
        <v>64</v>
      </c>
      <c r="BA63" s="56"/>
      <c r="BB63" s="48" t="s">
        <v>64</v>
      </c>
      <c r="BC63" s="175" t="str">
        <f t="shared" si="17"/>
        <v>Remplir la colonne AY ou BA</v>
      </c>
      <c r="BD63" s="178"/>
      <c r="BE63" s="311" t="str">
        <f t="shared" si="32"/>
        <v>Remplir la colonne M</v>
      </c>
      <c r="BF63" s="179" t="str">
        <f t="shared" si="18"/>
        <v>Remplir la colonne BD</v>
      </c>
      <c r="BG63" s="263" t="str">
        <f t="shared" si="4"/>
        <v>Remplir la colonne I</v>
      </c>
      <c r="BH63" s="84" t="s">
        <v>64</v>
      </c>
      <c r="BI63" s="60" t="str">
        <f t="shared" si="19"/>
        <v>Remplir les termes C, P et TVA</v>
      </c>
      <c r="BJ63" s="55"/>
      <c r="BK63" s="46" t="s">
        <v>64</v>
      </c>
      <c r="BL63" s="56"/>
      <c r="BM63" s="48" t="s">
        <v>64</v>
      </c>
      <c r="BN63" s="175" t="str">
        <f t="shared" si="20"/>
        <v>Remplir la colonne BJ ou BL</v>
      </c>
      <c r="BO63" s="178"/>
      <c r="BP63" s="311" t="str">
        <f t="shared" si="33"/>
        <v>Remplir la colonne M</v>
      </c>
      <c r="BQ63" s="179" t="str">
        <f t="shared" si="21"/>
        <v>Remplir la colonne BO</v>
      </c>
      <c r="BR63" s="263" t="str">
        <f t="shared" si="5"/>
        <v>Remplir la colonne I</v>
      </c>
      <c r="BS63" s="84" t="s">
        <v>64</v>
      </c>
      <c r="BT63" s="60" t="str">
        <f t="shared" si="22"/>
        <v>Remplir les termes C, P et TVA</v>
      </c>
      <c r="BU63" s="55"/>
      <c r="BV63" s="46" t="s">
        <v>64</v>
      </c>
      <c r="BW63" s="56"/>
      <c r="BX63" s="48" t="s">
        <v>64</v>
      </c>
      <c r="BY63" s="175" t="str">
        <f t="shared" si="23"/>
        <v>Remplir la colonne BU ou BW</v>
      </c>
      <c r="BZ63" s="178"/>
      <c r="CA63" s="282" t="str">
        <f t="shared" si="34"/>
        <v>Remplir la colonne M</v>
      </c>
      <c r="CB63" s="99" t="str">
        <f t="shared" si="24"/>
        <v>Remplir la colonne BZ</v>
      </c>
      <c r="CC63" s="297" t="str">
        <f t="shared" si="6"/>
        <v>Remplir la colonne I</v>
      </c>
      <c r="CD63" s="84" t="s">
        <v>64</v>
      </c>
      <c r="CE63" s="60" t="str">
        <f t="shared" si="25"/>
        <v>Remplir les termes C, P et TVA</v>
      </c>
      <c r="CF63" s="61" t="str">
        <f t="shared" si="7"/>
        <v>REMPLIR TYPE DE CLIENT</v>
      </c>
      <c r="CG63" s="107" t="str">
        <f t="shared" si="26"/>
        <v>Montant total de l'aide demandée non indiqué</v>
      </c>
      <c r="CH63" s="1"/>
      <c r="CI63" s="1"/>
      <c r="CJ63" s="1"/>
      <c r="CK63" s="1"/>
      <c r="CL63" s="1"/>
    </row>
    <row r="64" spans="1:90" x14ac:dyDescent="0.25">
      <c r="A64" s="51"/>
      <c r="B64" s="111"/>
      <c r="C64" s="111"/>
      <c r="D64" s="111"/>
      <c r="E64" s="111"/>
      <c r="F64" s="111"/>
      <c r="G64" s="162"/>
      <c r="H64" s="151"/>
      <c r="I64" s="296"/>
      <c r="J64" s="152"/>
      <c r="K64" s="153"/>
      <c r="L64" s="169"/>
      <c r="M64" s="39"/>
      <c r="N64" s="201"/>
      <c r="O64" s="39"/>
      <c r="P64" s="22"/>
      <c r="Q64" s="200">
        <f t="shared" si="8"/>
        <v>0</v>
      </c>
      <c r="R64" s="55"/>
      <c r="S64" s="46" t="s">
        <v>64</v>
      </c>
      <c r="T64" s="56"/>
      <c r="U64" s="48" t="s">
        <v>64</v>
      </c>
      <c r="V64" s="175" t="str">
        <f t="shared" si="9"/>
        <v>Remplir la colonne R ou T</v>
      </c>
      <c r="W64" s="178"/>
      <c r="X64" s="282" t="str">
        <f t="shared" si="10"/>
        <v>Remplir la colonne M</v>
      </c>
      <c r="Y64" s="99" t="str">
        <f t="shared" si="11"/>
        <v>Remplir la colonne W</v>
      </c>
      <c r="Z64" s="297" t="str">
        <f t="shared" si="27"/>
        <v>Remplir la colonne I</v>
      </c>
      <c r="AA64" s="84" t="s">
        <v>64</v>
      </c>
      <c r="AB64" s="60" t="str">
        <f t="shared" si="12"/>
        <v>Remplir les termes C, P et TVA</v>
      </c>
      <c r="AC64" s="55"/>
      <c r="AD64" s="46" t="s">
        <v>64</v>
      </c>
      <c r="AE64" s="56"/>
      <c r="AF64" s="48" t="s">
        <v>64</v>
      </c>
      <c r="AG64" s="175" t="str">
        <f t="shared" si="13"/>
        <v>Remplir la colonne AC ou AE</v>
      </c>
      <c r="AH64" s="178"/>
      <c r="AI64" s="311" t="str">
        <f t="shared" si="28"/>
        <v>Remplir la colonne M</v>
      </c>
      <c r="AJ64" s="179" t="str">
        <f t="shared" si="14"/>
        <v>Remplir la colonne AH</v>
      </c>
      <c r="AK64" s="297" t="str">
        <f t="shared" si="2"/>
        <v>Remplir la colonne I</v>
      </c>
      <c r="AL64" s="84" t="s">
        <v>64</v>
      </c>
      <c r="AM64" s="60" t="str">
        <f t="shared" si="29"/>
        <v>Remplir les termes C, P et TVA</v>
      </c>
      <c r="AN64" s="55"/>
      <c r="AO64" s="46" t="s">
        <v>64</v>
      </c>
      <c r="AP64" s="56"/>
      <c r="AQ64" s="48" t="s">
        <v>64</v>
      </c>
      <c r="AR64" s="175" t="str">
        <f t="shared" si="15"/>
        <v>Remplir la colonne AN ou AP</v>
      </c>
      <c r="AS64" s="178"/>
      <c r="AT64" s="282" t="str">
        <f t="shared" si="30"/>
        <v>Remplir la colonne M</v>
      </c>
      <c r="AU64" s="179" t="str">
        <f t="shared" si="16"/>
        <v>Remplir la colonne AS</v>
      </c>
      <c r="AV64" s="263" t="str">
        <f t="shared" si="3"/>
        <v>Remplir la colonne I</v>
      </c>
      <c r="AW64" s="84" t="s">
        <v>64</v>
      </c>
      <c r="AX64" s="60" t="str">
        <f t="shared" si="31"/>
        <v>Remplir les termes C, P et TVA</v>
      </c>
      <c r="AY64" s="55"/>
      <c r="AZ64" s="46" t="s">
        <v>64</v>
      </c>
      <c r="BA64" s="56"/>
      <c r="BB64" s="48" t="s">
        <v>64</v>
      </c>
      <c r="BC64" s="175" t="str">
        <f t="shared" si="17"/>
        <v>Remplir la colonne AY ou BA</v>
      </c>
      <c r="BD64" s="178"/>
      <c r="BE64" s="311" t="str">
        <f t="shared" si="32"/>
        <v>Remplir la colonne M</v>
      </c>
      <c r="BF64" s="179" t="str">
        <f t="shared" si="18"/>
        <v>Remplir la colonne BD</v>
      </c>
      <c r="BG64" s="263" t="str">
        <f t="shared" si="4"/>
        <v>Remplir la colonne I</v>
      </c>
      <c r="BH64" s="84" t="s">
        <v>64</v>
      </c>
      <c r="BI64" s="60" t="str">
        <f t="shared" si="19"/>
        <v>Remplir les termes C, P et TVA</v>
      </c>
      <c r="BJ64" s="55"/>
      <c r="BK64" s="46" t="s">
        <v>64</v>
      </c>
      <c r="BL64" s="56"/>
      <c r="BM64" s="48" t="s">
        <v>64</v>
      </c>
      <c r="BN64" s="175" t="str">
        <f t="shared" si="20"/>
        <v>Remplir la colonne BJ ou BL</v>
      </c>
      <c r="BO64" s="178"/>
      <c r="BP64" s="311" t="str">
        <f t="shared" si="33"/>
        <v>Remplir la colonne M</v>
      </c>
      <c r="BQ64" s="179" t="str">
        <f t="shared" si="21"/>
        <v>Remplir la colonne BO</v>
      </c>
      <c r="BR64" s="263" t="str">
        <f t="shared" si="5"/>
        <v>Remplir la colonne I</v>
      </c>
      <c r="BS64" s="84" t="s">
        <v>64</v>
      </c>
      <c r="BT64" s="60" t="str">
        <f t="shared" si="22"/>
        <v>Remplir les termes C, P et TVA</v>
      </c>
      <c r="BU64" s="55"/>
      <c r="BV64" s="46" t="s">
        <v>64</v>
      </c>
      <c r="BW64" s="56"/>
      <c r="BX64" s="48" t="s">
        <v>64</v>
      </c>
      <c r="BY64" s="175" t="str">
        <f t="shared" si="23"/>
        <v>Remplir la colonne BU ou BW</v>
      </c>
      <c r="BZ64" s="178"/>
      <c r="CA64" s="282" t="str">
        <f t="shared" si="34"/>
        <v>Remplir la colonne M</v>
      </c>
      <c r="CB64" s="99" t="str">
        <f t="shared" si="24"/>
        <v>Remplir la colonne BZ</v>
      </c>
      <c r="CC64" s="297" t="str">
        <f t="shared" si="6"/>
        <v>Remplir la colonne I</v>
      </c>
      <c r="CD64" s="84" t="s">
        <v>64</v>
      </c>
      <c r="CE64" s="60" t="str">
        <f t="shared" si="25"/>
        <v>Remplir les termes C, P et TVA</v>
      </c>
      <c r="CF64" s="61" t="str">
        <f t="shared" si="7"/>
        <v>REMPLIR TYPE DE CLIENT</v>
      </c>
      <c r="CG64" s="107" t="str">
        <f t="shared" si="26"/>
        <v>Montant total de l'aide demandée non indiqué</v>
      </c>
      <c r="CH64" s="1"/>
      <c r="CI64" s="1"/>
      <c r="CJ64" s="1"/>
      <c r="CK64" s="1"/>
      <c r="CL64" s="1"/>
    </row>
    <row r="65" spans="1:90" x14ac:dyDescent="0.25">
      <c r="A65" s="51"/>
      <c r="B65" s="111"/>
      <c r="C65" s="111"/>
      <c r="D65" s="111"/>
      <c r="E65" s="111"/>
      <c r="F65" s="111"/>
      <c r="G65" s="162"/>
      <c r="H65" s="151"/>
      <c r="I65" s="296"/>
      <c r="J65" s="152"/>
      <c r="K65" s="153"/>
      <c r="L65" s="169"/>
      <c r="M65" s="39"/>
      <c r="N65" s="201"/>
      <c r="O65" s="39"/>
      <c r="P65" s="22"/>
      <c r="Q65" s="200">
        <f t="shared" si="8"/>
        <v>0</v>
      </c>
      <c r="R65" s="55"/>
      <c r="S65" s="46" t="s">
        <v>64</v>
      </c>
      <c r="T65" s="56"/>
      <c r="U65" s="48" t="s">
        <v>64</v>
      </c>
      <c r="V65" s="175" t="str">
        <f t="shared" si="9"/>
        <v>Remplir la colonne R ou T</v>
      </c>
      <c r="W65" s="178"/>
      <c r="X65" s="282" t="str">
        <f t="shared" si="10"/>
        <v>Remplir la colonne M</v>
      </c>
      <c r="Y65" s="99" t="str">
        <f t="shared" si="11"/>
        <v>Remplir la colonne W</v>
      </c>
      <c r="Z65" s="297" t="str">
        <f t="shared" si="27"/>
        <v>Remplir la colonne I</v>
      </c>
      <c r="AA65" s="84" t="s">
        <v>64</v>
      </c>
      <c r="AB65" s="60" t="str">
        <f t="shared" si="12"/>
        <v>Remplir les termes C, P et TVA</v>
      </c>
      <c r="AC65" s="55"/>
      <c r="AD65" s="46" t="s">
        <v>64</v>
      </c>
      <c r="AE65" s="56"/>
      <c r="AF65" s="48" t="s">
        <v>64</v>
      </c>
      <c r="AG65" s="175" t="str">
        <f t="shared" si="13"/>
        <v>Remplir la colonne AC ou AE</v>
      </c>
      <c r="AH65" s="178"/>
      <c r="AI65" s="311" t="str">
        <f t="shared" si="28"/>
        <v>Remplir la colonne M</v>
      </c>
      <c r="AJ65" s="179" t="str">
        <f t="shared" si="14"/>
        <v>Remplir la colonne AH</v>
      </c>
      <c r="AK65" s="297" t="str">
        <f t="shared" si="2"/>
        <v>Remplir la colonne I</v>
      </c>
      <c r="AL65" s="84" t="s">
        <v>64</v>
      </c>
      <c r="AM65" s="60" t="str">
        <f t="shared" si="29"/>
        <v>Remplir les termes C, P et TVA</v>
      </c>
      <c r="AN65" s="55"/>
      <c r="AO65" s="46" t="s">
        <v>64</v>
      </c>
      <c r="AP65" s="56"/>
      <c r="AQ65" s="48" t="s">
        <v>64</v>
      </c>
      <c r="AR65" s="175" t="str">
        <f t="shared" si="15"/>
        <v>Remplir la colonne AN ou AP</v>
      </c>
      <c r="AS65" s="178"/>
      <c r="AT65" s="282" t="str">
        <f t="shared" si="30"/>
        <v>Remplir la colonne M</v>
      </c>
      <c r="AU65" s="179" t="str">
        <f t="shared" si="16"/>
        <v>Remplir la colonne AS</v>
      </c>
      <c r="AV65" s="263" t="str">
        <f t="shared" si="3"/>
        <v>Remplir la colonne I</v>
      </c>
      <c r="AW65" s="84" t="s">
        <v>64</v>
      </c>
      <c r="AX65" s="60" t="str">
        <f t="shared" si="31"/>
        <v>Remplir les termes C, P et TVA</v>
      </c>
      <c r="AY65" s="55"/>
      <c r="AZ65" s="46" t="s">
        <v>64</v>
      </c>
      <c r="BA65" s="56"/>
      <c r="BB65" s="48" t="s">
        <v>64</v>
      </c>
      <c r="BC65" s="175" t="str">
        <f t="shared" si="17"/>
        <v>Remplir la colonne AY ou BA</v>
      </c>
      <c r="BD65" s="178"/>
      <c r="BE65" s="311" t="str">
        <f t="shared" si="32"/>
        <v>Remplir la colonne M</v>
      </c>
      <c r="BF65" s="179" t="str">
        <f t="shared" si="18"/>
        <v>Remplir la colonne BD</v>
      </c>
      <c r="BG65" s="263" t="str">
        <f t="shared" si="4"/>
        <v>Remplir la colonne I</v>
      </c>
      <c r="BH65" s="84" t="s">
        <v>64</v>
      </c>
      <c r="BI65" s="60" t="str">
        <f t="shared" si="19"/>
        <v>Remplir les termes C, P et TVA</v>
      </c>
      <c r="BJ65" s="55"/>
      <c r="BK65" s="46" t="s">
        <v>64</v>
      </c>
      <c r="BL65" s="56"/>
      <c r="BM65" s="48" t="s">
        <v>64</v>
      </c>
      <c r="BN65" s="175" t="str">
        <f t="shared" si="20"/>
        <v>Remplir la colonne BJ ou BL</v>
      </c>
      <c r="BO65" s="178"/>
      <c r="BP65" s="311" t="str">
        <f t="shared" si="33"/>
        <v>Remplir la colonne M</v>
      </c>
      <c r="BQ65" s="179" t="str">
        <f t="shared" si="21"/>
        <v>Remplir la colonne BO</v>
      </c>
      <c r="BR65" s="263" t="str">
        <f t="shared" si="5"/>
        <v>Remplir la colonne I</v>
      </c>
      <c r="BS65" s="84" t="s">
        <v>64</v>
      </c>
      <c r="BT65" s="60" t="str">
        <f t="shared" si="22"/>
        <v>Remplir les termes C, P et TVA</v>
      </c>
      <c r="BU65" s="55"/>
      <c r="BV65" s="46" t="s">
        <v>64</v>
      </c>
      <c r="BW65" s="56"/>
      <c r="BX65" s="48" t="s">
        <v>64</v>
      </c>
      <c r="BY65" s="175" t="str">
        <f t="shared" si="23"/>
        <v>Remplir la colonne BU ou BW</v>
      </c>
      <c r="BZ65" s="178"/>
      <c r="CA65" s="282" t="str">
        <f t="shared" si="34"/>
        <v>Remplir la colonne M</v>
      </c>
      <c r="CB65" s="99" t="str">
        <f t="shared" si="24"/>
        <v>Remplir la colonne BZ</v>
      </c>
      <c r="CC65" s="297" t="str">
        <f t="shared" si="6"/>
        <v>Remplir la colonne I</v>
      </c>
      <c r="CD65" s="84" t="s">
        <v>64</v>
      </c>
      <c r="CE65" s="60" t="str">
        <f t="shared" si="25"/>
        <v>Remplir les termes C, P et TVA</v>
      </c>
      <c r="CF65" s="61" t="str">
        <f t="shared" si="7"/>
        <v>REMPLIR TYPE DE CLIENT</v>
      </c>
      <c r="CG65" s="107" t="str">
        <f t="shared" si="26"/>
        <v>Montant total de l'aide demandée non indiqué</v>
      </c>
      <c r="CH65" s="1"/>
      <c r="CI65" s="1"/>
      <c r="CJ65" s="1"/>
      <c r="CK65" s="1"/>
      <c r="CL65" s="1"/>
    </row>
    <row r="66" spans="1:90" x14ac:dyDescent="0.25">
      <c r="A66" s="51"/>
      <c r="B66" s="111"/>
      <c r="C66" s="111"/>
      <c r="D66" s="111"/>
      <c r="E66" s="111"/>
      <c r="F66" s="111"/>
      <c r="G66" s="162"/>
      <c r="H66" s="151"/>
      <c r="I66" s="296"/>
      <c r="J66" s="152"/>
      <c r="K66" s="153"/>
      <c r="L66" s="169"/>
      <c r="M66" s="39"/>
      <c r="N66" s="201"/>
      <c r="O66" s="39"/>
      <c r="P66" s="22"/>
      <c r="Q66" s="200">
        <f t="shared" si="8"/>
        <v>0</v>
      </c>
      <c r="R66" s="55"/>
      <c r="S66" s="46" t="s">
        <v>64</v>
      </c>
      <c r="T66" s="56"/>
      <c r="U66" s="48" t="s">
        <v>64</v>
      </c>
      <c r="V66" s="175" t="str">
        <f t="shared" si="9"/>
        <v>Remplir la colonne R ou T</v>
      </c>
      <c r="W66" s="178"/>
      <c r="X66" s="282" t="str">
        <f t="shared" si="10"/>
        <v>Remplir la colonne M</v>
      </c>
      <c r="Y66" s="99" t="str">
        <f t="shared" si="11"/>
        <v>Remplir la colonne W</v>
      </c>
      <c r="Z66" s="297" t="str">
        <f t="shared" si="27"/>
        <v>Remplir la colonne I</v>
      </c>
      <c r="AA66" s="84" t="s">
        <v>64</v>
      </c>
      <c r="AB66" s="60" t="str">
        <f t="shared" si="12"/>
        <v>Remplir les termes C, P et TVA</v>
      </c>
      <c r="AC66" s="55"/>
      <c r="AD66" s="46" t="s">
        <v>64</v>
      </c>
      <c r="AE66" s="56"/>
      <c r="AF66" s="48" t="s">
        <v>64</v>
      </c>
      <c r="AG66" s="175" t="str">
        <f t="shared" si="13"/>
        <v>Remplir la colonne AC ou AE</v>
      </c>
      <c r="AH66" s="178"/>
      <c r="AI66" s="311" t="str">
        <f t="shared" si="28"/>
        <v>Remplir la colonne M</v>
      </c>
      <c r="AJ66" s="179" t="str">
        <f t="shared" si="14"/>
        <v>Remplir la colonne AH</v>
      </c>
      <c r="AK66" s="297" t="str">
        <f t="shared" si="2"/>
        <v>Remplir la colonne I</v>
      </c>
      <c r="AL66" s="84" t="s">
        <v>64</v>
      </c>
      <c r="AM66" s="60" t="str">
        <f t="shared" si="29"/>
        <v>Remplir les termes C, P et TVA</v>
      </c>
      <c r="AN66" s="55"/>
      <c r="AO66" s="46" t="s">
        <v>64</v>
      </c>
      <c r="AP66" s="56"/>
      <c r="AQ66" s="48" t="s">
        <v>64</v>
      </c>
      <c r="AR66" s="175" t="str">
        <f t="shared" si="15"/>
        <v>Remplir la colonne AN ou AP</v>
      </c>
      <c r="AS66" s="178"/>
      <c r="AT66" s="282" t="str">
        <f t="shared" si="30"/>
        <v>Remplir la colonne M</v>
      </c>
      <c r="AU66" s="179" t="str">
        <f t="shared" si="16"/>
        <v>Remplir la colonne AS</v>
      </c>
      <c r="AV66" s="263" t="str">
        <f t="shared" si="3"/>
        <v>Remplir la colonne I</v>
      </c>
      <c r="AW66" s="84" t="s">
        <v>64</v>
      </c>
      <c r="AX66" s="60" t="str">
        <f t="shared" si="31"/>
        <v>Remplir les termes C, P et TVA</v>
      </c>
      <c r="AY66" s="55"/>
      <c r="AZ66" s="46" t="s">
        <v>64</v>
      </c>
      <c r="BA66" s="56"/>
      <c r="BB66" s="48" t="s">
        <v>64</v>
      </c>
      <c r="BC66" s="175" t="str">
        <f t="shared" si="17"/>
        <v>Remplir la colonne AY ou BA</v>
      </c>
      <c r="BD66" s="178"/>
      <c r="BE66" s="311" t="str">
        <f t="shared" si="32"/>
        <v>Remplir la colonne M</v>
      </c>
      <c r="BF66" s="179" t="str">
        <f t="shared" si="18"/>
        <v>Remplir la colonne BD</v>
      </c>
      <c r="BG66" s="263" t="str">
        <f t="shared" si="4"/>
        <v>Remplir la colonne I</v>
      </c>
      <c r="BH66" s="84" t="s">
        <v>64</v>
      </c>
      <c r="BI66" s="60" t="str">
        <f t="shared" si="19"/>
        <v>Remplir les termes C, P et TVA</v>
      </c>
      <c r="BJ66" s="55"/>
      <c r="BK66" s="46" t="s">
        <v>64</v>
      </c>
      <c r="BL66" s="56"/>
      <c r="BM66" s="48" t="s">
        <v>64</v>
      </c>
      <c r="BN66" s="175" t="str">
        <f t="shared" si="20"/>
        <v>Remplir la colonne BJ ou BL</v>
      </c>
      <c r="BO66" s="178"/>
      <c r="BP66" s="311" t="str">
        <f t="shared" si="33"/>
        <v>Remplir la colonne M</v>
      </c>
      <c r="BQ66" s="179" t="str">
        <f t="shared" si="21"/>
        <v>Remplir la colonne BO</v>
      </c>
      <c r="BR66" s="263" t="str">
        <f t="shared" si="5"/>
        <v>Remplir la colonne I</v>
      </c>
      <c r="BS66" s="84" t="s">
        <v>64</v>
      </c>
      <c r="BT66" s="60" t="str">
        <f t="shared" si="22"/>
        <v>Remplir les termes C, P et TVA</v>
      </c>
      <c r="BU66" s="55"/>
      <c r="BV66" s="46" t="s">
        <v>64</v>
      </c>
      <c r="BW66" s="56"/>
      <c r="BX66" s="48" t="s">
        <v>64</v>
      </c>
      <c r="BY66" s="175" t="str">
        <f t="shared" si="23"/>
        <v>Remplir la colonne BU ou BW</v>
      </c>
      <c r="BZ66" s="178"/>
      <c r="CA66" s="282" t="str">
        <f t="shared" si="34"/>
        <v>Remplir la colonne M</v>
      </c>
      <c r="CB66" s="99" t="str">
        <f t="shared" si="24"/>
        <v>Remplir la colonne BZ</v>
      </c>
      <c r="CC66" s="297" t="str">
        <f t="shared" si="6"/>
        <v>Remplir la colonne I</v>
      </c>
      <c r="CD66" s="84" t="s">
        <v>64</v>
      </c>
      <c r="CE66" s="60" t="str">
        <f t="shared" si="25"/>
        <v>Remplir les termes C, P et TVA</v>
      </c>
      <c r="CF66" s="61" t="str">
        <f t="shared" si="7"/>
        <v>REMPLIR TYPE DE CLIENT</v>
      </c>
      <c r="CG66" s="107" t="str">
        <f t="shared" si="26"/>
        <v>Montant total de l'aide demandée non indiqué</v>
      </c>
      <c r="CH66" s="1"/>
      <c r="CI66" s="1"/>
      <c r="CJ66" s="1"/>
      <c r="CK66" s="1"/>
      <c r="CL66" s="1"/>
    </row>
    <row r="67" spans="1:90" x14ac:dyDescent="0.25">
      <c r="A67" s="51"/>
      <c r="B67" s="111"/>
      <c r="C67" s="111"/>
      <c r="D67" s="111"/>
      <c r="E67" s="111"/>
      <c r="F67" s="111"/>
      <c r="G67" s="162"/>
      <c r="H67" s="151"/>
      <c r="I67" s="296"/>
      <c r="J67" s="152"/>
      <c r="K67" s="153"/>
      <c r="L67" s="169"/>
      <c r="M67" s="39"/>
      <c r="N67" s="201"/>
      <c r="O67" s="39"/>
      <c r="P67" s="22"/>
      <c r="Q67" s="200">
        <f t="shared" si="8"/>
        <v>0</v>
      </c>
      <c r="R67" s="55"/>
      <c r="S67" s="46" t="s">
        <v>64</v>
      </c>
      <c r="T67" s="56"/>
      <c r="U67" s="48" t="s">
        <v>64</v>
      </c>
      <c r="V67" s="175" t="str">
        <f t="shared" si="9"/>
        <v>Remplir la colonne R ou T</v>
      </c>
      <c r="W67" s="178"/>
      <c r="X67" s="282" t="str">
        <f t="shared" si="10"/>
        <v>Remplir la colonne M</v>
      </c>
      <c r="Y67" s="99" t="str">
        <f t="shared" si="11"/>
        <v>Remplir la colonne W</v>
      </c>
      <c r="Z67" s="297" t="str">
        <f t="shared" si="27"/>
        <v>Remplir la colonne I</v>
      </c>
      <c r="AA67" s="84" t="s">
        <v>64</v>
      </c>
      <c r="AB67" s="60" t="str">
        <f t="shared" si="12"/>
        <v>Remplir les termes C, P et TVA</v>
      </c>
      <c r="AC67" s="55"/>
      <c r="AD67" s="46" t="s">
        <v>64</v>
      </c>
      <c r="AE67" s="56"/>
      <c r="AF67" s="48" t="s">
        <v>64</v>
      </c>
      <c r="AG67" s="175" t="str">
        <f t="shared" si="13"/>
        <v>Remplir la colonne AC ou AE</v>
      </c>
      <c r="AH67" s="178"/>
      <c r="AI67" s="311" t="str">
        <f t="shared" si="28"/>
        <v>Remplir la colonne M</v>
      </c>
      <c r="AJ67" s="179" t="str">
        <f t="shared" si="14"/>
        <v>Remplir la colonne AH</v>
      </c>
      <c r="AK67" s="297" t="str">
        <f t="shared" si="2"/>
        <v>Remplir la colonne I</v>
      </c>
      <c r="AL67" s="84" t="s">
        <v>64</v>
      </c>
      <c r="AM67" s="60" t="str">
        <f t="shared" si="29"/>
        <v>Remplir les termes C, P et TVA</v>
      </c>
      <c r="AN67" s="55"/>
      <c r="AO67" s="46" t="s">
        <v>64</v>
      </c>
      <c r="AP67" s="56"/>
      <c r="AQ67" s="48" t="s">
        <v>64</v>
      </c>
      <c r="AR67" s="175" t="str">
        <f t="shared" si="15"/>
        <v>Remplir la colonne AN ou AP</v>
      </c>
      <c r="AS67" s="178"/>
      <c r="AT67" s="282" t="str">
        <f t="shared" si="30"/>
        <v>Remplir la colonne M</v>
      </c>
      <c r="AU67" s="179" t="str">
        <f t="shared" si="16"/>
        <v>Remplir la colonne AS</v>
      </c>
      <c r="AV67" s="263" t="str">
        <f t="shared" si="3"/>
        <v>Remplir la colonne I</v>
      </c>
      <c r="AW67" s="84" t="s">
        <v>64</v>
      </c>
      <c r="AX67" s="60" t="str">
        <f t="shared" si="31"/>
        <v>Remplir les termes C, P et TVA</v>
      </c>
      <c r="AY67" s="55"/>
      <c r="AZ67" s="46" t="s">
        <v>64</v>
      </c>
      <c r="BA67" s="56"/>
      <c r="BB67" s="48" t="s">
        <v>64</v>
      </c>
      <c r="BC67" s="175" t="str">
        <f t="shared" si="17"/>
        <v>Remplir la colonne AY ou BA</v>
      </c>
      <c r="BD67" s="178"/>
      <c r="BE67" s="311" t="str">
        <f t="shared" si="32"/>
        <v>Remplir la colonne M</v>
      </c>
      <c r="BF67" s="179" t="str">
        <f t="shared" si="18"/>
        <v>Remplir la colonne BD</v>
      </c>
      <c r="BG67" s="263" t="str">
        <f t="shared" si="4"/>
        <v>Remplir la colonne I</v>
      </c>
      <c r="BH67" s="84" t="s">
        <v>64</v>
      </c>
      <c r="BI67" s="60" t="str">
        <f t="shared" si="19"/>
        <v>Remplir les termes C, P et TVA</v>
      </c>
      <c r="BJ67" s="55"/>
      <c r="BK67" s="46" t="s">
        <v>64</v>
      </c>
      <c r="BL67" s="56"/>
      <c r="BM67" s="48" t="s">
        <v>64</v>
      </c>
      <c r="BN67" s="175" t="str">
        <f t="shared" si="20"/>
        <v>Remplir la colonne BJ ou BL</v>
      </c>
      <c r="BO67" s="178"/>
      <c r="BP67" s="311" t="str">
        <f t="shared" si="33"/>
        <v>Remplir la colonne M</v>
      </c>
      <c r="BQ67" s="179" t="str">
        <f t="shared" si="21"/>
        <v>Remplir la colonne BO</v>
      </c>
      <c r="BR67" s="263" t="str">
        <f t="shared" si="5"/>
        <v>Remplir la colonne I</v>
      </c>
      <c r="BS67" s="84" t="s">
        <v>64</v>
      </c>
      <c r="BT67" s="60" t="str">
        <f t="shared" si="22"/>
        <v>Remplir les termes C, P et TVA</v>
      </c>
      <c r="BU67" s="55"/>
      <c r="BV67" s="46" t="s">
        <v>64</v>
      </c>
      <c r="BW67" s="56"/>
      <c r="BX67" s="48" t="s">
        <v>64</v>
      </c>
      <c r="BY67" s="175" t="str">
        <f t="shared" si="23"/>
        <v>Remplir la colonne BU ou BW</v>
      </c>
      <c r="BZ67" s="178"/>
      <c r="CA67" s="282" t="str">
        <f t="shared" si="34"/>
        <v>Remplir la colonne M</v>
      </c>
      <c r="CB67" s="99" t="str">
        <f t="shared" si="24"/>
        <v>Remplir la colonne BZ</v>
      </c>
      <c r="CC67" s="297" t="str">
        <f t="shared" si="6"/>
        <v>Remplir la colonne I</v>
      </c>
      <c r="CD67" s="84" t="s">
        <v>64</v>
      </c>
      <c r="CE67" s="60" t="str">
        <f t="shared" si="25"/>
        <v>Remplir les termes C, P et TVA</v>
      </c>
      <c r="CF67" s="61" t="str">
        <f t="shared" si="7"/>
        <v>REMPLIR TYPE DE CLIENT</v>
      </c>
      <c r="CG67" s="107" t="str">
        <f t="shared" si="26"/>
        <v>Montant total de l'aide demandée non indiqué</v>
      </c>
      <c r="CH67" s="1"/>
      <c r="CI67" s="1"/>
      <c r="CJ67" s="1"/>
      <c r="CK67" s="1"/>
      <c r="CL67" s="1"/>
    </row>
    <row r="68" spans="1:90" x14ac:dyDescent="0.25">
      <c r="A68" s="51"/>
      <c r="B68" s="111"/>
      <c r="C68" s="111"/>
      <c r="D68" s="111"/>
      <c r="E68" s="111"/>
      <c r="F68" s="111"/>
      <c r="G68" s="162"/>
      <c r="H68" s="151"/>
      <c r="I68" s="296"/>
      <c r="J68" s="152"/>
      <c r="K68" s="153"/>
      <c r="L68" s="169"/>
      <c r="M68" s="39"/>
      <c r="N68" s="201"/>
      <c r="O68" s="39"/>
      <c r="P68" s="22"/>
      <c r="Q68" s="200">
        <f t="shared" si="8"/>
        <v>0</v>
      </c>
      <c r="R68" s="55"/>
      <c r="S68" s="46" t="s">
        <v>64</v>
      </c>
      <c r="T68" s="56"/>
      <c r="U68" s="48" t="s">
        <v>64</v>
      </c>
      <c r="V68" s="175" t="str">
        <f t="shared" si="9"/>
        <v>Remplir la colonne R ou T</v>
      </c>
      <c r="W68" s="178"/>
      <c r="X68" s="282" t="str">
        <f t="shared" si="10"/>
        <v>Remplir la colonne M</v>
      </c>
      <c r="Y68" s="99" t="str">
        <f t="shared" si="11"/>
        <v>Remplir la colonne W</v>
      </c>
      <c r="Z68" s="297" t="str">
        <f t="shared" si="27"/>
        <v>Remplir la colonne I</v>
      </c>
      <c r="AA68" s="84" t="s">
        <v>64</v>
      </c>
      <c r="AB68" s="60" t="str">
        <f t="shared" si="12"/>
        <v>Remplir les termes C, P et TVA</v>
      </c>
      <c r="AC68" s="55"/>
      <c r="AD68" s="46" t="s">
        <v>64</v>
      </c>
      <c r="AE68" s="56"/>
      <c r="AF68" s="48" t="s">
        <v>64</v>
      </c>
      <c r="AG68" s="175" t="str">
        <f t="shared" si="13"/>
        <v>Remplir la colonne AC ou AE</v>
      </c>
      <c r="AH68" s="178"/>
      <c r="AI68" s="311" t="str">
        <f t="shared" si="28"/>
        <v>Remplir la colonne M</v>
      </c>
      <c r="AJ68" s="179" t="str">
        <f t="shared" si="14"/>
        <v>Remplir la colonne AH</v>
      </c>
      <c r="AK68" s="297" t="str">
        <f t="shared" si="2"/>
        <v>Remplir la colonne I</v>
      </c>
      <c r="AL68" s="84" t="s">
        <v>64</v>
      </c>
      <c r="AM68" s="60" t="str">
        <f t="shared" si="29"/>
        <v>Remplir les termes C, P et TVA</v>
      </c>
      <c r="AN68" s="55"/>
      <c r="AO68" s="46" t="s">
        <v>64</v>
      </c>
      <c r="AP68" s="56"/>
      <c r="AQ68" s="48" t="s">
        <v>64</v>
      </c>
      <c r="AR68" s="175" t="str">
        <f t="shared" si="15"/>
        <v>Remplir la colonne AN ou AP</v>
      </c>
      <c r="AS68" s="178"/>
      <c r="AT68" s="282" t="str">
        <f t="shared" si="30"/>
        <v>Remplir la colonne M</v>
      </c>
      <c r="AU68" s="179" t="str">
        <f t="shared" si="16"/>
        <v>Remplir la colonne AS</v>
      </c>
      <c r="AV68" s="263" t="str">
        <f t="shared" si="3"/>
        <v>Remplir la colonne I</v>
      </c>
      <c r="AW68" s="84" t="s">
        <v>64</v>
      </c>
      <c r="AX68" s="60" t="str">
        <f t="shared" si="31"/>
        <v>Remplir les termes C, P et TVA</v>
      </c>
      <c r="AY68" s="55"/>
      <c r="AZ68" s="46" t="s">
        <v>64</v>
      </c>
      <c r="BA68" s="56"/>
      <c r="BB68" s="48" t="s">
        <v>64</v>
      </c>
      <c r="BC68" s="175" t="str">
        <f t="shared" si="17"/>
        <v>Remplir la colonne AY ou BA</v>
      </c>
      <c r="BD68" s="178"/>
      <c r="BE68" s="311" t="str">
        <f t="shared" si="32"/>
        <v>Remplir la colonne M</v>
      </c>
      <c r="BF68" s="179" t="str">
        <f t="shared" si="18"/>
        <v>Remplir la colonne BD</v>
      </c>
      <c r="BG68" s="263" t="str">
        <f t="shared" si="4"/>
        <v>Remplir la colonne I</v>
      </c>
      <c r="BH68" s="84" t="s">
        <v>64</v>
      </c>
      <c r="BI68" s="60" t="str">
        <f t="shared" si="19"/>
        <v>Remplir les termes C, P et TVA</v>
      </c>
      <c r="BJ68" s="55"/>
      <c r="BK68" s="46" t="s">
        <v>64</v>
      </c>
      <c r="BL68" s="56"/>
      <c r="BM68" s="48" t="s">
        <v>64</v>
      </c>
      <c r="BN68" s="175" t="str">
        <f t="shared" si="20"/>
        <v>Remplir la colonne BJ ou BL</v>
      </c>
      <c r="BO68" s="178"/>
      <c r="BP68" s="311" t="str">
        <f t="shared" si="33"/>
        <v>Remplir la colonne M</v>
      </c>
      <c r="BQ68" s="179" t="str">
        <f t="shared" si="21"/>
        <v>Remplir la colonne BO</v>
      </c>
      <c r="BR68" s="263" t="str">
        <f t="shared" si="5"/>
        <v>Remplir la colonne I</v>
      </c>
      <c r="BS68" s="84" t="s">
        <v>64</v>
      </c>
      <c r="BT68" s="60" t="str">
        <f t="shared" si="22"/>
        <v>Remplir les termes C, P et TVA</v>
      </c>
      <c r="BU68" s="55"/>
      <c r="BV68" s="46" t="s">
        <v>64</v>
      </c>
      <c r="BW68" s="56"/>
      <c r="BX68" s="48" t="s">
        <v>64</v>
      </c>
      <c r="BY68" s="175" t="str">
        <f t="shared" si="23"/>
        <v>Remplir la colonne BU ou BW</v>
      </c>
      <c r="BZ68" s="178"/>
      <c r="CA68" s="282" t="str">
        <f t="shared" si="34"/>
        <v>Remplir la colonne M</v>
      </c>
      <c r="CB68" s="99" t="str">
        <f t="shared" si="24"/>
        <v>Remplir la colonne BZ</v>
      </c>
      <c r="CC68" s="297" t="str">
        <f t="shared" si="6"/>
        <v>Remplir la colonne I</v>
      </c>
      <c r="CD68" s="84" t="s">
        <v>64</v>
      </c>
      <c r="CE68" s="60" t="str">
        <f t="shared" si="25"/>
        <v>Remplir les termes C, P et TVA</v>
      </c>
      <c r="CF68" s="61" t="str">
        <f t="shared" si="7"/>
        <v>REMPLIR TYPE DE CLIENT</v>
      </c>
      <c r="CG68" s="107" t="str">
        <f t="shared" si="26"/>
        <v>Montant total de l'aide demandée non indiqué</v>
      </c>
      <c r="CH68" s="1"/>
      <c r="CI68" s="1"/>
      <c r="CJ68" s="1"/>
      <c r="CK68" s="1"/>
      <c r="CL68" s="1"/>
    </row>
    <row r="69" spans="1:90" x14ac:dyDescent="0.25">
      <c r="A69" s="51"/>
      <c r="B69" s="111"/>
      <c r="C69" s="111"/>
      <c r="D69" s="111"/>
      <c r="E69" s="111"/>
      <c r="F69" s="111"/>
      <c r="G69" s="162"/>
      <c r="H69" s="151"/>
      <c r="I69" s="296"/>
      <c r="J69" s="152"/>
      <c r="K69" s="153"/>
      <c r="L69" s="169"/>
      <c r="M69" s="39"/>
      <c r="N69" s="201"/>
      <c r="O69" s="39"/>
      <c r="P69" s="22"/>
      <c r="Q69" s="200">
        <f t="shared" si="8"/>
        <v>0</v>
      </c>
      <c r="R69" s="55"/>
      <c r="S69" s="46" t="s">
        <v>64</v>
      </c>
      <c r="T69" s="56"/>
      <c r="U69" s="48" t="s">
        <v>64</v>
      </c>
      <c r="V69" s="175" t="str">
        <f t="shared" si="9"/>
        <v>Remplir la colonne R ou T</v>
      </c>
      <c r="W69" s="178"/>
      <c r="X69" s="282" t="str">
        <f t="shared" si="10"/>
        <v>Remplir la colonne M</v>
      </c>
      <c r="Y69" s="99" t="str">
        <f t="shared" si="11"/>
        <v>Remplir la colonne W</v>
      </c>
      <c r="Z69" s="297" t="str">
        <f t="shared" si="27"/>
        <v>Remplir la colonne I</v>
      </c>
      <c r="AA69" s="84" t="s">
        <v>64</v>
      </c>
      <c r="AB69" s="60" t="str">
        <f t="shared" si="12"/>
        <v>Remplir les termes C, P et TVA</v>
      </c>
      <c r="AC69" s="55"/>
      <c r="AD69" s="46" t="s">
        <v>64</v>
      </c>
      <c r="AE69" s="56"/>
      <c r="AF69" s="48" t="s">
        <v>64</v>
      </c>
      <c r="AG69" s="175" t="str">
        <f t="shared" si="13"/>
        <v>Remplir la colonne AC ou AE</v>
      </c>
      <c r="AH69" s="178"/>
      <c r="AI69" s="311" t="str">
        <f t="shared" si="28"/>
        <v>Remplir la colonne M</v>
      </c>
      <c r="AJ69" s="179" t="str">
        <f t="shared" si="14"/>
        <v>Remplir la colonne AH</v>
      </c>
      <c r="AK69" s="297" t="str">
        <f t="shared" si="2"/>
        <v>Remplir la colonne I</v>
      </c>
      <c r="AL69" s="84" t="s">
        <v>64</v>
      </c>
      <c r="AM69" s="60" t="str">
        <f t="shared" si="29"/>
        <v>Remplir les termes C, P et TVA</v>
      </c>
      <c r="AN69" s="55"/>
      <c r="AO69" s="46" t="s">
        <v>64</v>
      </c>
      <c r="AP69" s="56"/>
      <c r="AQ69" s="48" t="s">
        <v>64</v>
      </c>
      <c r="AR69" s="175" t="str">
        <f t="shared" si="15"/>
        <v>Remplir la colonne AN ou AP</v>
      </c>
      <c r="AS69" s="178"/>
      <c r="AT69" s="282" t="str">
        <f t="shared" si="30"/>
        <v>Remplir la colonne M</v>
      </c>
      <c r="AU69" s="179" t="str">
        <f t="shared" si="16"/>
        <v>Remplir la colonne AS</v>
      </c>
      <c r="AV69" s="263" t="str">
        <f t="shared" si="3"/>
        <v>Remplir la colonne I</v>
      </c>
      <c r="AW69" s="84" t="s">
        <v>64</v>
      </c>
      <c r="AX69" s="60" t="str">
        <f t="shared" si="31"/>
        <v>Remplir les termes C, P et TVA</v>
      </c>
      <c r="AY69" s="55"/>
      <c r="AZ69" s="46" t="s">
        <v>64</v>
      </c>
      <c r="BA69" s="56"/>
      <c r="BB69" s="48" t="s">
        <v>64</v>
      </c>
      <c r="BC69" s="175" t="str">
        <f t="shared" si="17"/>
        <v>Remplir la colonne AY ou BA</v>
      </c>
      <c r="BD69" s="178"/>
      <c r="BE69" s="311" t="str">
        <f t="shared" si="32"/>
        <v>Remplir la colonne M</v>
      </c>
      <c r="BF69" s="179" t="str">
        <f t="shared" si="18"/>
        <v>Remplir la colonne BD</v>
      </c>
      <c r="BG69" s="263" t="str">
        <f t="shared" si="4"/>
        <v>Remplir la colonne I</v>
      </c>
      <c r="BH69" s="84" t="s">
        <v>64</v>
      </c>
      <c r="BI69" s="60" t="str">
        <f t="shared" si="19"/>
        <v>Remplir les termes C, P et TVA</v>
      </c>
      <c r="BJ69" s="55"/>
      <c r="BK69" s="46" t="s">
        <v>64</v>
      </c>
      <c r="BL69" s="56"/>
      <c r="BM69" s="48" t="s">
        <v>64</v>
      </c>
      <c r="BN69" s="175" t="str">
        <f t="shared" si="20"/>
        <v>Remplir la colonne BJ ou BL</v>
      </c>
      <c r="BO69" s="178"/>
      <c r="BP69" s="311" t="str">
        <f t="shared" si="33"/>
        <v>Remplir la colonne M</v>
      </c>
      <c r="BQ69" s="179" t="str">
        <f t="shared" si="21"/>
        <v>Remplir la colonne BO</v>
      </c>
      <c r="BR69" s="263" t="str">
        <f t="shared" si="5"/>
        <v>Remplir la colonne I</v>
      </c>
      <c r="BS69" s="84" t="s">
        <v>64</v>
      </c>
      <c r="BT69" s="60" t="str">
        <f t="shared" si="22"/>
        <v>Remplir les termes C, P et TVA</v>
      </c>
      <c r="BU69" s="55"/>
      <c r="BV69" s="46" t="s">
        <v>64</v>
      </c>
      <c r="BW69" s="56"/>
      <c r="BX69" s="48" t="s">
        <v>64</v>
      </c>
      <c r="BY69" s="175" t="str">
        <f t="shared" si="23"/>
        <v>Remplir la colonne BU ou BW</v>
      </c>
      <c r="BZ69" s="178"/>
      <c r="CA69" s="282" t="str">
        <f t="shared" si="34"/>
        <v>Remplir la colonne M</v>
      </c>
      <c r="CB69" s="99" t="str">
        <f t="shared" si="24"/>
        <v>Remplir la colonne BZ</v>
      </c>
      <c r="CC69" s="297" t="str">
        <f t="shared" si="6"/>
        <v>Remplir la colonne I</v>
      </c>
      <c r="CD69" s="84" t="s">
        <v>64</v>
      </c>
      <c r="CE69" s="60" t="str">
        <f t="shared" si="25"/>
        <v>Remplir les termes C, P et TVA</v>
      </c>
      <c r="CF69" s="61" t="str">
        <f t="shared" si="7"/>
        <v>REMPLIR TYPE DE CLIENT</v>
      </c>
      <c r="CG69" s="107" t="str">
        <f t="shared" si="26"/>
        <v>Montant total de l'aide demandée non indiqué</v>
      </c>
      <c r="CH69" s="1"/>
      <c r="CI69" s="1"/>
      <c r="CJ69" s="1"/>
      <c r="CK69" s="1"/>
      <c r="CL69" s="1"/>
    </row>
    <row r="70" spans="1:90" x14ac:dyDescent="0.25">
      <c r="A70" s="51"/>
      <c r="B70" s="111"/>
      <c r="C70" s="111"/>
      <c r="D70" s="111"/>
      <c r="E70" s="111"/>
      <c r="F70" s="111"/>
      <c r="G70" s="162"/>
      <c r="H70" s="151"/>
      <c r="I70" s="296"/>
      <c r="J70" s="152"/>
      <c r="K70" s="153"/>
      <c r="L70" s="169"/>
      <c r="M70" s="39"/>
      <c r="N70" s="201"/>
      <c r="O70" s="39"/>
      <c r="P70" s="22"/>
      <c r="Q70" s="200">
        <f t="shared" si="8"/>
        <v>0</v>
      </c>
      <c r="R70" s="55"/>
      <c r="S70" s="46" t="s">
        <v>64</v>
      </c>
      <c r="T70" s="56"/>
      <c r="U70" s="48" t="s">
        <v>64</v>
      </c>
      <c r="V70" s="175" t="str">
        <f t="shared" si="9"/>
        <v>Remplir la colonne R ou T</v>
      </c>
      <c r="W70" s="178"/>
      <c r="X70" s="282" t="str">
        <f t="shared" si="10"/>
        <v>Remplir la colonne M</v>
      </c>
      <c r="Y70" s="99" t="str">
        <f t="shared" si="11"/>
        <v>Remplir la colonne W</v>
      </c>
      <c r="Z70" s="297" t="str">
        <f t="shared" si="27"/>
        <v>Remplir la colonne I</v>
      </c>
      <c r="AA70" s="84" t="s">
        <v>64</v>
      </c>
      <c r="AB70" s="60" t="str">
        <f t="shared" si="12"/>
        <v>Remplir les termes C, P et TVA</v>
      </c>
      <c r="AC70" s="55"/>
      <c r="AD70" s="46" t="s">
        <v>64</v>
      </c>
      <c r="AE70" s="56"/>
      <c r="AF70" s="48" t="s">
        <v>64</v>
      </c>
      <c r="AG70" s="175" t="str">
        <f t="shared" si="13"/>
        <v>Remplir la colonne AC ou AE</v>
      </c>
      <c r="AH70" s="178"/>
      <c r="AI70" s="311" t="str">
        <f t="shared" si="28"/>
        <v>Remplir la colonne M</v>
      </c>
      <c r="AJ70" s="179" t="str">
        <f t="shared" si="14"/>
        <v>Remplir la colonne AH</v>
      </c>
      <c r="AK70" s="297" t="str">
        <f t="shared" si="2"/>
        <v>Remplir la colonne I</v>
      </c>
      <c r="AL70" s="84" t="s">
        <v>64</v>
      </c>
      <c r="AM70" s="60" t="str">
        <f t="shared" si="29"/>
        <v>Remplir les termes C, P et TVA</v>
      </c>
      <c r="AN70" s="55"/>
      <c r="AO70" s="46" t="s">
        <v>64</v>
      </c>
      <c r="AP70" s="56"/>
      <c r="AQ70" s="48" t="s">
        <v>64</v>
      </c>
      <c r="AR70" s="175" t="str">
        <f t="shared" si="15"/>
        <v>Remplir la colonne AN ou AP</v>
      </c>
      <c r="AS70" s="178"/>
      <c r="AT70" s="282" t="str">
        <f t="shared" si="30"/>
        <v>Remplir la colonne M</v>
      </c>
      <c r="AU70" s="179" t="str">
        <f t="shared" si="16"/>
        <v>Remplir la colonne AS</v>
      </c>
      <c r="AV70" s="263" t="str">
        <f t="shared" si="3"/>
        <v>Remplir la colonne I</v>
      </c>
      <c r="AW70" s="84" t="s">
        <v>64</v>
      </c>
      <c r="AX70" s="60" t="str">
        <f t="shared" si="31"/>
        <v>Remplir les termes C, P et TVA</v>
      </c>
      <c r="AY70" s="55"/>
      <c r="AZ70" s="46" t="s">
        <v>64</v>
      </c>
      <c r="BA70" s="56"/>
      <c r="BB70" s="48" t="s">
        <v>64</v>
      </c>
      <c r="BC70" s="175" t="str">
        <f t="shared" si="17"/>
        <v>Remplir la colonne AY ou BA</v>
      </c>
      <c r="BD70" s="178"/>
      <c r="BE70" s="311" t="str">
        <f t="shared" si="32"/>
        <v>Remplir la colonne M</v>
      </c>
      <c r="BF70" s="179" t="str">
        <f t="shared" si="18"/>
        <v>Remplir la colonne BD</v>
      </c>
      <c r="BG70" s="263" t="str">
        <f t="shared" si="4"/>
        <v>Remplir la colonne I</v>
      </c>
      <c r="BH70" s="84" t="s">
        <v>64</v>
      </c>
      <c r="BI70" s="60" t="str">
        <f t="shared" si="19"/>
        <v>Remplir les termes C, P et TVA</v>
      </c>
      <c r="BJ70" s="55"/>
      <c r="BK70" s="46" t="s">
        <v>64</v>
      </c>
      <c r="BL70" s="56"/>
      <c r="BM70" s="48" t="s">
        <v>64</v>
      </c>
      <c r="BN70" s="175" t="str">
        <f t="shared" si="20"/>
        <v>Remplir la colonne BJ ou BL</v>
      </c>
      <c r="BO70" s="178"/>
      <c r="BP70" s="311" t="str">
        <f t="shared" si="33"/>
        <v>Remplir la colonne M</v>
      </c>
      <c r="BQ70" s="179" t="str">
        <f t="shared" si="21"/>
        <v>Remplir la colonne BO</v>
      </c>
      <c r="BR70" s="263" t="str">
        <f t="shared" si="5"/>
        <v>Remplir la colonne I</v>
      </c>
      <c r="BS70" s="84" t="s">
        <v>64</v>
      </c>
      <c r="BT70" s="60" t="str">
        <f t="shared" si="22"/>
        <v>Remplir les termes C, P et TVA</v>
      </c>
      <c r="BU70" s="55"/>
      <c r="BV70" s="46" t="s">
        <v>64</v>
      </c>
      <c r="BW70" s="56"/>
      <c r="BX70" s="48" t="s">
        <v>64</v>
      </c>
      <c r="BY70" s="175" t="str">
        <f t="shared" si="23"/>
        <v>Remplir la colonne BU ou BW</v>
      </c>
      <c r="BZ70" s="178"/>
      <c r="CA70" s="282" t="str">
        <f t="shared" si="34"/>
        <v>Remplir la colonne M</v>
      </c>
      <c r="CB70" s="99" t="str">
        <f t="shared" si="24"/>
        <v>Remplir la colonne BZ</v>
      </c>
      <c r="CC70" s="297" t="str">
        <f t="shared" si="6"/>
        <v>Remplir la colonne I</v>
      </c>
      <c r="CD70" s="84" t="s">
        <v>64</v>
      </c>
      <c r="CE70" s="60" t="str">
        <f t="shared" si="25"/>
        <v>Remplir les termes C, P et TVA</v>
      </c>
      <c r="CF70" s="61" t="str">
        <f t="shared" si="7"/>
        <v>REMPLIR TYPE DE CLIENT</v>
      </c>
      <c r="CG70" s="107" t="str">
        <f t="shared" si="26"/>
        <v>Montant total de l'aide demandée non indiqué</v>
      </c>
      <c r="CH70" s="1"/>
      <c r="CI70" s="1"/>
      <c r="CJ70" s="1"/>
      <c r="CK70" s="1"/>
      <c r="CL70" s="1"/>
    </row>
    <row r="71" spans="1:90" x14ac:dyDescent="0.25">
      <c r="A71" s="51"/>
      <c r="B71" s="111"/>
      <c r="C71" s="111"/>
      <c r="D71" s="111"/>
      <c r="E71" s="111"/>
      <c r="F71" s="111"/>
      <c r="G71" s="162"/>
      <c r="H71" s="151"/>
      <c r="I71" s="296"/>
      <c r="J71" s="152"/>
      <c r="K71" s="153"/>
      <c r="L71" s="169"/>
      <c r="M71" s="39"/>
      <c r="N71" s="201"/>
      <c r="O71" s="39"/>
      <c r="P71" s="22"/>
      <c r="Q71" s="200">
        <f t="shared" si="8"/>
        <v>0</v>
      </c>
      <c r="R71" s="55"/>
      <c r="S71" s="46" t="s">
        <v>64</v>
      </c>
      <c r="T71" s="56"/>
      <c r="U71" s="48" t="s">
        <v>64</v>
      </c>
      <c r="V71" s="175" t="str">
        <f t="shared" si="9"/>
        <v>Remplir la colonne R ou T</v>
      </c>
      <c r="W71" s="178"/>
      <c r="X71" s="282" t="str">
        <f t="shared" si="10"/>
        <v>Remplir la colonne M</v>
      </c>
      <c r="Y71" s="99" t="str">
        <f t="shared" si="11"/>
        <v>Remplir la colonne W</v>
      </c>
      <c r="Z71" s="297" t="str">
        <f t="shared" si="27"/>
        <v>Remplir la colonne I</v>
      </c>
      <c r="AA71" s="84" t="s">
        <v>64</v>
      </c>
      <c r="AB71" s="60" t="str">
        <f t="shared" si="12"/>
        <v>Remplir les termes C, P et TVA</v>
      </c>
      <c r="AC71" s="55"/>
      <c r="AD71" s="46" t="s">
        <v>64</v>
      </c>
      <c r="AE71" s="56"/>
      <c r="AF71" s="48" t="s">
        <v>64</v>
      </c>
      <c r="AG71" s="175" t="str">
        <f t="shared" si="13"/>
        <v>Remplir la colonne AC ou AE</v>
      </c>
      <c r="AH71" s="178"/>
      <c r="AI71" s="311" t="str">
        <f t="shared" si="28"/>
        <v>Remplir la colonne M</v>
      </c>
      <c r="AJ71" s="179" t="str">
        <f t="shared" si="14"/>
        <v>Remplir la colonne AH</v>
      </c>
      <c r="AK71" s="297" t="str">
        <f t="shared" si="2"/>
        <v>Remplir la colonne I</v>
      </c>
      <c r="AL71" s="84" t="s">
        <v>64</v>
      </c>
      <c r="AM71" s="60" t="str">
        <f t="shared" si="29"/>
        <v>Remplir les termes C, P et TVA</v>
      </c>
      <c r="AN71" s="55"/>
      <c r="AO71" s="46" t="s">
        <v>64</v>
      </c>
      <c r="AP71" s="56"/>
      <c r="AQ71" s="48" t="s">
        <v>64</v>
      </c>
      <c r="AR71" s="175" t="str">
        <f t="shared" si="15"/>
        <v>Remplir la colonne AN ou AP</v>
      </c>
      <c r="AS71" s="178"/>
      <c r="AT71" s="282" t="str">
        <f t="shared" si="30"/>
        <v>Remplir la colonne M</v>
      </c>
      <c r="AU71" s="179" t="str">
        <f t="shared" si="16"/>
        <v>Remplir la colonne AS</v>
      </c>
      <c r="AV71" s="263" t="str">
        <f t="shared" si="3"/>
        <v>Remplir la colonne I</v>
      </c>
      <c r="AW71" s="84" t="s">
        <v>64</v>
      </c>
      <c r="AX71" s="60" t="str">
        <f t="shared" si="31"/>
        <v>Remplir les termes C, P et TVA</v>
      </c>
      <c r="AY71" s="55"/>
      <c r="AZ71" s="46" t="s">
        <v>64</v>
      </c>
      <c r="BA71" s="56"/>
      <c r="BB71" s="48" t="s">
        <v>64</v>
      </c>
      <c r="BC71" s="175" t="str">
        <f t="shared" si="17"/>
        <v>Remplir la colonne AY ou BA</v>
      </c>
      <c r="BD71" s="178"/>
      <c r="BE71" s="311" t="str">
        <f t="shared" si="32"/>
        <v>Remplir la colonne M</v>
      </c>
      <c r="BF71" s="179" t="str">
        <f t="shared" si="18"/>
        <v>Remplir la colonne BD</v>
      </c>
      <c r="BG71" s="263" t="str">
        <f t="shared" si="4"/>
        <v>Remplir la colonne I</v>
      </c>
      <c r="BH71" s="84" t="s">
        <v>64</v>
      </c>
      <c r="BI71" s="60" t="str">
        <f t="shared" si="19"/>
        <v>Remplir les termes C, P et TVA</v>
      </c>
      <c r="BJ71" s="55"/>
      <c r="BK71" s="46" t="s">
        <v>64</v>
      </c>
      <c r="BL71" s="56"/>
      <c r="BM71" s="48" t="s">
        <v>64</v>
      </c>
      <c r="BN71" s="175" t="str">
        <f t="shared" si="20"/>
        <v>Remplir la colonne BJ ou BL</v>
      </c>
      <c r="BO71" s="178"/>
      <c r="BP71" s="311" t="str">
        <f t="shared" si="33"/>
        <v>Remplir la colonne M</v>
      </c>
      <c r="BQ71" s="179" t="str">
        <f t="shared" si="21"/>
        <v>Remplir la colonne BO</v>
      </c>
      <c r="BR71" s="263" t="str">
        <f t="shared" si="5"/>
        <v>Remplir la colonne I</v>
      </c>
      <c r="BS71" s="84" t="s">
        <v>64</v>
      </c>
      <c r="BT71" s="60" t="str">
        <f t="shared" si="22"/>
        <v>Remplir les termes C, P et TVA</v>
      </c>
      <c r="BU71" s="55"/>
      <c r="BV71" s="46" t="s">
        <v>64</v>
      </c>
      <c r="BW71" s="56"/>
      <c r="BX71" s="48" t="s">
        <v>64</v>
      </c>
      <c r="BY71" s="175" t="str">
        <f t="shared" si="23"/>
        <v>Remplir la colonne BU ou BW</v>
      </c>
      <c r="BZ71" s="178"/>
      <c r="CA71" s="282" t="str">
        <f t="shared" si="34"/>
        <v>Remplir la colonne M</v>
      </c>
      <c r="CB71" s="99" t="str">
        <f t="shared" si="24"/>
        <v>Remplir la colonne BZ</v>
      </c>
      <c r="CC71" s="297" t="str">
        <f t="shared" si="6"/>
        <v>Remplir la colonne I</v>
      </c>
      <c r="CD71" s="84" t="s">
        <v>64</v>
      </c>
      <c r="CE71" s="60" t="str">
        <f t="shared" si="25"/>
        <v>Remplir les termes C, P et TVA</v>
      </c>
      <c r="CF71" s="61" t="str">
        <f t="shared" si="7"/>
        <v>REMPLIR TYPE DE CLIENT</v>
      </c>
      <c r="CG71" s="107" t="str">
        <f t="shared" si="26"/>
        <v>Montant total de l'aide demandée non indiqué</v>
      </c>
      <c r="CH71" s="1"/>
      <c r="CI71" s="1"/>
      <c r="CJ71" s="1"/>
      <c r="CK71" s="1"/>
      <c r="CL71" s="1"/>
    </row>
    <row r="72" spans="1:90" x14ac:dyDescent="0.25">
      <c r="A72" s="51"/>
      <c r="B72" s="111"/>
      <c r="C72" s="111"/>
      <c r="D72" s="111"/>
      <c r="E72" s="111"/>
      <c r="F72" s="111"/>
      <c r="G72" s="162"/>
      <c r="H72" s="151"/>
      <c r="I72" s="296"/>
      <c r="J72" s="152"/>
      <c r="K72" s="153"/>
      <c r="L72" s="169"/>
      <c r="M72" s="39"/>
      <c r="N72" s="201"/>
      <c r="O72" s="39"/>
      <c r="P72" s="22"/>
      <c r="Q72" s="200">
        <f t="shared" si="8"/>
        <v>0</v>
      </c>
      <c r="R72" s="55"/>
      <c r="S72" s="46" t="s">
        <v>64</v>
      </c>
      <c r="T72" s="56"/>
      <c r="U72" s="48" t="s">
        <v>64</v>
      </c>
      <c r="V72" s="175" t="str">
        <f t="shared" si="9"/>
        <v>Remplir la colonne R ou T</v>
      </c>
      <c r="W72" s="178"/>
      <c r="X72" s="282" t="str">
        <f t="shared" si="10"/>
        <v>Remplir la colonne M</v>
      </c>
      <c r="Y72" s="99" t="str">
        <f t="shared" si="11"/>
        <v>Remplir la colonne W</v>
      </c>
      <c r="Z72" s="297" t="str">
        <f t="shared" si="27"/>
        <v>Remplir la colonne I</v>
      </c>
      <c r="AA72" s="84" t="s">
        <v>64</v>
      </c>
      <c r="AB72" s="60" t="str">
        <f t="shared" si="12"/>
        <v>Remplir les termes C, P et TVA</v>
      </c>
      <c r="AC72" s="55"/>
      <c r="AD72" s="46" t="s">
        <v>64</v>
      </c>
      <c r="AE72" s="56"/>
      <c r="AF72" s="48" t="s">
        <v>64</v>
      </c>
      <c r="AG72" s="175" t="str">
        <f t="shared" si="13"/>
        <v>Remplir la colonne AC ou AE</v>
      </c>
      <c r="AH72" s="178"/>
      <c r="AI72" s="311" t="str">
        <f t="shared" si="28"/>
        <v>Remplir la colonne M</v>
      </c>
      <c r="AJ72" s="179" t="str">
        <f t="shared" si="14"/>
        <v>Remplir la colonne AH</v>
      </c>
      <c r="AK72" s="297" t="str">
        <f t="shared" si="2"/>
        <v>Remplir la colonne I</v>
      </c>
      <c r="AL72" s="84" t="s">
        <v>64</v>
      </c>
      <c r="AM72" s="60" t="str">
        <f t="shared" si="29"/>
        <v>Remplir les termes C, P et TVA</v>
      </c>
      <c r="AN72" s="55"/>
      <c r="AO72" s="46" t="s">
        <v>64</v>
      </c>
      <c r="AP72" s="56"/>
      <c r="AQ72" s="48" t="s">
        <v>64</v>
      </c>
      <c r="AR72" s="175" t="str">
        <f t="shared" si="15"/>
        <v>Remplir la colonne AN ou AP</v>
      </c>
      <c r="AS72" s="178"/>
      <c r="AT72" s="282" t="str">
        <f t="shared" si="30"/>
        <v>Remplir la colonne M</v>
      </c>
      <c r="AU72" s="179" t="str">
        <f t="shared" si="16"/>
        <v>Remplir la colonne AS</v>
      </c>
      <c r="AV72" s="263" t="str">
        <f t="shared" si="3"/>
        <v>Remplir la colonne I</v>
      </c>
      <c r="AW72" s="84" t="s">
        <v>64</v>
      </c>
      <c r="AX72" s="60" t="str">
        <f t="shared" si="31"/>
        <v>Remplir les termes C, P et TVA</v>
      </c>
      <c r="AY72" s="55"/>
      <c r="AZ72" s="46" t="s">
        <v>64</v>
      </c>
      <c r="BA72" s="56"/>
      <c r="BB72" s="48" t="s">
        <v>64</v>
      </c>
      <c r="BC72" s="175" t="str">
        <f t="shared" si="17"/>
        <v>Remplir la colonne AY ou BA</v>
      </c>
      <c r="BD72" s="178"/>
      <c r="BE72" s="311" t="str">
        <f t="shared" si="32"/>
        <v>Remplir la colonne M</v>
      </c>
      <c r="BF72" s="179" t="str">
        <f t="shared" si="18"/>
        <v>Remplir la colonne BD</v>
      </c>
      <c r="BG72" s="263" t="str">
        <f t="shared" si="4"/>
        <v>Remplir la colonne I</v>
      </c>
      <c r="BH72" s="84" t="s">
        <v>64</v>
      </c>
      <c r="BI72" s="60" t="str">
        <f t="shared" si="19"/>
        <v>Remplir les termes C, P et TVA</v>
      </c>
      <c r="BJ72" s="55"/>
      <c r="BK72" s="46" t="s">
        <v>64</v>
      </c>
      <c r="BL72" s="56"/>
      <c r="BM72" s="48" t="s">
        <v>64</v>
      </c>
      <c r="BN72" s="175" t="str">
        <f t="shared" si="20"/>
        <v>Remplir la colonne BJ ou BL</v>
      </c>
      <c r="BO72" s="178"/>
      <c r="BP72" s="311" t="str">
        <f t="shared" si="33"/>
        <v>Remplir la colonne M</v>
      </c>
      <c r="BQ72" s="179" t="str">
        <f t="shared" si="21"/>
        <v>Remplir la colonne BO</v>
      </c>
      <c r="BR72" s="263" t="str">
        <f t="shared" si="5"/>
        <v>Remplir la colonne I</v>
      </c>
      <c r="BS72" s="84" t="s">
        <v>64</v>
      </c>
      <c r="BT72" s="60" t="str">
        <f t="shared" si="22"/>
        <v>Remplir les termes C, P et TVA</v>
      </c>
      <c r="BU72" s="55"/>
      <c r="BV72" s="46" t="s">
        <v>64</v>
      </c>
      <c r="BW72" s="56"/>
      <c r="BX72" s="48" t="s">
        <v>64</v>
      </c>
      <c r="BY72" s="175" t="str">
        <f t="shared" si="23"/>
        <v>Remplir la colonne BU ou BW</v>
      </c>
      <c r="BZ72" s="178"/>
      <c r="CA72" s="282" t="str">
        <f t="shared" si="34"/>
        <v>Remplir la colonne M</v>
      </c>
      <c r="CB72" s="99" t="str">
        <f t="shared" si="24"/>
        <v>Remplir la colonne BZ</v>
      </c>
      <c r="CC72" s="297" t="str">
        <f t="shared" si="6"/>
        <v>Remplir la colonne I</v>
      </c>
      <c r="CD72" s="84" t="s">
        <v>64</v>
      </c>
      <c r="CE72" s="60" t="str">
        <f t="shared" si="25"/>
        <v>Remplir les termes C, P et TVA</v>
      </c>
      <c r="CF72" s="61" t="str">
        <f t="shared" si="7"/>
        <v>REMPLIR TYPE DE CLIENT</v>
      </c>
      <c r="CG72" s="107" t="str">
        <f t="shared" si="26"/>
        <v>Montant total de l'aide demandée non indiqué</v>
      </c>
      <c r="CH72" s="1"/>
      <c r="CI72" s="1"/>
      <c r="CJ72" s="1"/>
      <c r="CK72" s="1"/>
      <c r="CL72" s="1"/>
    </row>
    <row r="73" spans="1:90" x14ac:dyDescent="0.25">
      <c r="A73" s="51"/>
      <c r="B73" s="111"/>
      <c r="C73" s="111"/>
      <c r="D73" s="111"/>
      <c r="E73" s="111"/>
      <c r="F73" s="111"/>
      <c r="G73" s="162"/>
      <c r="H73" s="151"/>
      <c r="I73" s="296"/>
      <c r="J73" s="152"/>
      <c r="K73" s="153"/>
      <c r="L73" s="169"/>
      <c r="M73" s="39"/>
      <c r="N73" s="201"/>
      <c r="O73" s="39"/>
      <c r="P73" s="22"/>
      <c r="Q73" s="200">
        <f t="shared" si="8"/>
        <v>0</v>
      </c>
      <c r="R73" s="55"/>
      <c r="S73" s="46" t="s">
        <v>64</v>
      </c>
      <c r="T73" s="56"/>
      <c r="U73" s="48" t="s">
        <v>64</v>
      </c>
      <c r="V73" s="175" t="str">
        <f t="shared" si="9"/>
        <v>Remplir la colonne R ou T</v>
      </c>
      <c r="W73" s="178"/>
      <c r="X73" s="282" t="str">
        <f t="shared" si="10"/>
        <v>Remplir la colonne M</v>
      </c>
      <c r="Y73" s="99" t="str">
        <f t="shared" si="11"/>
        <v>Remplir la colonne W</v>
      </c>
      <c r="Z73" s="297" t="str">
        <f t="shared" si="27"/>
        <v>Remplir la colonne I</v>
      </c>
      <c r="AA73" s="84" t="s">
        <v>64</v>
      </c>
      <c r="AB73" s="60" t="str">
        <f t="shared" si="12"/>
        <v>Remplir les termes C, P et TVA</v>
      </c>
      <c r="AC73" s="55"/>
      <c r="AD73" s="46" t="s">
        <v>64</v>
      </c>
      <c r="AE73" s="56"/>
      <c r="AF73" s="48" t="s">
        <v>64</v>
      </c>
      <c r="AG73" s="175" t="str">
        <f t="shared" si="13"/>
        <v>Remplir la colonne AC ou AE</v>
      </c>
      <c r="AH73" s="178"/>
      <c r="AI73" s="311" t="str">
        <f t="shared" si="28"/>
        <v>Remplir la colonne M</v>
      </c>
      <c r="AJ73" s="179" t="str">
        <f t="shared" si="14"/>
        <v>Remplir la colonne AH</v>
      </c>
      <c r="AK73" s="297" t="str">
        <f t="shared" si="2"/>
        <v>Remplir la colonne I</v>
      </c>
      <c r="AL73" s="84" t="s">
        <v>64</v>
      </c>
      <c r="AM73" s="60" t="str">
        <f t="shared" si="29"/>
        <v>Remplir les termes C, P et TVA</v>
      </c>
      <c r="AN73" s="55"/>
      <c r="AO73" s="46" t="s">
        <v>64</v>
      </c>
      <c r="AP73" s="56"/>
      <c r="AQ73" s="48" t="s">
        <v>64</v>
      </c>
      <c r="AR73" s="175" t="str">
        <f t="shared" si="15"/>
        <v>Remplir la colonne AN ou AP</v>
      </c>
      <c r="AS73" s="178"/>
      <c r="AT73" s="282" t="str">
        <f t="shared" si="30"/>
        <v>Remplir la colonne M</v>
      </c>
      <c r="AU73" s="179" t="str">
        <f t="shared" si="16"/>
        <v>Remplir la colonne AS</v>
      </c>
      <c r="AV73" s="263" t="str">
        <f t="shared" si="3"/>
        <v>Remplir la colonne I</v>
      </c>
      <c r="AW73" s="84" t="s">
        <v>64</v>
      </c>
      <c r="AX73" s="60" t="str">
        <f t="shared" si="31"/>
        <v>Remplir les termes C, P et TVA</v>
      </c>
      <c r="AY73" s="55"/>
      <c r="AZ73" s="46" t="s">
        <v>64</v>
      </c>
      <c r="BA73" s="56"/>
      <c r="BB73" s="48" t="s">
        <v>64</v>
      </c>
      <c r="BC73" s="175" t="str">
        <f t="shared" si="17"/>
        <v>Remplir la colonne AY ou BA</v>
      </c>
      <c r="BD73" s="178"/>
      <c r="BE73" s="311" t="str">
        <f t="shared" si="32"/>
        <v>Remplir la colonne M</v>
      </c>
      <c r="BF73" s="179" t="str">
        <f t="shared" si="18"/>
        <v>Remplir la colonne BD</v>
      </c>
      <c r="BG73" s="263" t="str">
        <f t="shared" si="4"/>
        <v>Remplir la colonne I</v>
      </c>
      <c r="BH73" s="84" t="s">
        <v>64</v>
      </c>
      <c r="BI73" s="60" t="str">
        <f t="shared" si="19"/>
        <v>Remplir les termes C, P et TVA</v>
      </c>
      <c r="BJ73" s="55"/>
      <c r="BK73" s="46" t="s">
        <v>64</v>
      </c>
      <c r="BL73" s="56"/>
      <c r="BM73" s="48" t="s">
        <v>64</v>
      </c>
      <c r="BN73" s="175" t="str">
        <f t="shared" si="20"/>
        <v>Remplir la colonne BJ ou BL</v>
      </c>
      <c r="BO73" s="178"/>
      <c r="BP73" s="311" t="str">
        <f t="shared" si="33"/>
        <v>Remplir la colonne M</v>
      </c>
      <c r="BQ73" s="179" t="str">
        <f t="shared" si="21"/>
        <v>Remplir la colonne BO</v>
      </c>
      <c r="BR73" s="263" t="str">
        <f t="shared" si="5"/>
        <v>Remplir la colonne I</v>
      </c>
      <c r="BS73" s="84" t="s">
        <v>64</v>
      </c>
      <c r="BT73" s="60" t="str">
        <f t="shared" si="22"/>
        <v>Remplir les termes C, P et TVA</v>
      </c>
      <c r="BU73" s="55"/>
      <c r="BV73" s="46" t="s">
        <v>64</v>
      </c>
      <c r="BW73" s="56"/>
      <c r="BX73" s="48" t="s">
        <v>64</v>
      </c>
      <c r="BY73" s="175" t="str">
        <f t="shared" si="23"/>
        <v>Remplir la colonne BU ou BW</v>
      </c>
      <c r="BZ73" s="178"/>
      <c r="CA73" s="282" t="str">
        <f t="shared" si="34"/>
        <v>Remplir la colonne M</v>
      </c>
      <c r="CB73" s="99" t="str">
        <f t="shared" si="24"/>
        <v>Remplir la colonne BZ</v>
      </c>
      <c r="CC73" s="297" t="str">
        <f t="shared" si="6"/>
        <v>Remplir la colonne I</v>
      </c>
      <c r="CD73" s="84" t="s">
        <v>64</v>
      </c>
      <c r="CE73" s="60" t="str">
        <f t="shared" si="25"/>
        <v>Remplir les termes C, P et TVA</v>
      </c>
      <c r="CF73" s="61" t="str">
        <f t="shared" si="7"/>
        <v>REMPLIR TYPE DE CLIENT</v>
      </c>
      <c r="CG73" s="107" t="str">
        <f t="shared" si="26"/>
        <v>Montant total de l'aide demandée non indiqué</v>
      </c>
      <c r="CH73" s="1"/>
      <c r="CI73" s="1"/>
      <c r="CJ73" s="1"/>
      <c r="CK73" s="1"/>
      <c r="CL73" s="1"/>
    </row>
    <row r="74" spans="1:90" x14ac:dyDescent="0.25">
      <c r="A74" s="51"/>
      <c r="B74" s="111"/>
      <c r="C74" s="111"/>
      <c r="D74" s="111"/>
      <c r="E74" s="111"/>
      <c r="F74" s="111"/>
      <c r="G74" s="162"/>
      <c r="H74" s="151"/>
      <c r="I74" s="296"/>
      <c r="J74" s="152"/>
      <c r="K74" s="153"/>
      <c r="L74" s="169"/>
      <c r="M74" s="39"/>
      <c r="N74" s="201"/>
      <c r="O74" s="39"/>
      <c r="P74" s="22"/>
      <c r="Q74" s="200">
        <f t="shared" si="8"/>
        <v>0</v>
      </c>
      <c r="R74" s="55"/>
      <c r="S74" s="46" t="s">
        <v>64</v>
      </c>
      <c r="T74" s="56"/>
      <c r="U74" s="48" t="s">
        <v>64</v>
      </c>
      <c r="V74" s="175" t="str">
        <f t="shared" si="9"/>
        <v>Remplir la colonne R ou T</v>
      </c>
      <c r="W74" s="178"/>
      <c r="X74" s="282" t="str">
        <f t="shared" si="10"/>
        <v>Remplir la colonne M</v>
      </c>
      <c r="Y74" s="99" t="str">
        <f t="shared" si="11"/>
        <v>Remplir la colonne W</v>
      </c>
      <c r="Z74" s="297" t="str">
        <f t="shared" si="27"/>
        <v>Remplir la colonne I</v>
      </c>
      <c r="AA74" s="84" t="s">
        <v>64</v>
      </c>
      <c r="AB74" s="60" t="str">
        <f t="shared" si="12"/>
        <v>Remplir les termes C, P et TVA</v>
      </c>
      <c r="AC74" s="55"/>
      <c r="AD74" s="46" t="s">
        <v>64</v>
      </c>
      <c r="AE74" s="56"/>
      <c r="AF74" s="48" t="s">
        <v>64</v>
      </c>
      <c r="AG74" s="175" t="str">
        <f t="shared" si="13"/>
        <v>Remplir la colonne AC ou AE</v>
      </c>
      <c r="AH74" s="178"/>
      <c r="AI74" s="311" t="str">
        <f t="shared" si="28"/>
        <v>Remplir la colonne M</v>
      </c>
      <c r="AJ74" s="179" t="str">
        <f t="shared" si="14"/>
        <v>Remplir la colonne AH</v>
      </c>
      <c r="AK74" s="297" t="str">
        <f t="shared" si="2"/>
        <v>Remplir la colonne I</v>
      </c>
      <c r="AL74" s="84" t="s">
        <v>64</v>
      </c>
      <c r="AM74" s="60" t="str">
        <f t="shared" si="29"/>
        <v>Remplir les termes C, P et TVA</v>
      </c>
      <c r="AN74" s="55"/>
      <c r="AO74" s="46" t="s">
        <v>64</v>
      </c>
      <c r="AP74" s="56"/>
      <c r="AQ74" s="48" t="s">
        <v>64</v>
      </c>
      <c r="AR74" s="175" t="str">
        <f t="shared" si="15"/>
        <v>Remplir la colonne AN ou AP</v>
      </c>
      <c r="AS74" s="178"/>
      <c r="AT74" s="282" t="str">
        <f t="shared" si="30"/>
        <v>Remplir la colonne M</v>
      </c>
      <c r="AU74" s="179" t="str">
        <f t="shared" si="16"/>
        <v>Remplir la colonne AS</v>
      </c>
      <c r="AV74" s="263" t="str">
        <f t="shared" si="3"/>
        <v>Remplir la colonne I</v>
      </c>
      <c r="AW74" s="84" t="s">
        <v>64</v>
      </c>
      <c r="AX74" s="60" t="str">
        <f t="shared" si="31"/>
        <v>Remplir les termes C, P et TVA</v>
      </c>
      <c r="AY74" s="55"/>
      <c r="AZ74" s="46" t="s">
        <v>64</v>
      </c>
      <c r="BA74" s="56"/>
      <c r="BB74" s="48" t="s">
        <v>64</v>
      </c>
      <c r="BC74" s="175" t="str">
        <f t="shared" si="17"/>
        <v>Remplir la colonne AY ou BA</v>
      </c>
      <c r="BD74" s="178"/>
      <c r="BE74" s="311" t="str">
        <f t="shared" si="32"/>
        <v>Remplir la colonne M</v>
      </c>
      <c r="BF74" s="179" t="str">
        <f t="shared" si="18"/>
        <v>Remplir la colonne BD</v>
      </c>
      <c r="BG74" s="263" t="str">
        <f t="shared" si="4"/>
        <v>Remplir la colonne I</v>
      </c>
      <c r="BH74" s="84" t="s">
        <v>64</v>
      </c>
      <c r="BI74" s="60" t="str">
        <f t="shared" si="19"/>
        <v>Remplir les termes C, P et TVA</v>
      </c>
      <c r="BJ74" s="55"/>
      <c r="BK74" s="46" t="s">
        <v>64</v>
      </c>
      <c r="BL74" s="56"/>
      <c r="BM74" s="48" t="s">
        <v>64</v>
      </c>
      <c r="BN74" s="175" t="str">
        <f t="shared" si="20"/>
        <v>Remplir la colonne BJ ou BL</v>
      </c>
      <c r="BO74" s="178"/>
      <c r="BP74" s="311" t="str">
        <f t="shared" si="33"/>
        <v>Remplir la colonne M</v>
      </c>
      <c r="BQ74" s="179" t="str">
        <f t="shared" si="21"/>
        <v>Remplir la colonne BO</v>
      </c>
      <c r="BR74" s="263" t="str">
        <f t="shared" si="5"/>
        <v>Remplir la colonne I</v>
      </c>
      <c r="BS74" s="84" t="s">
        <v>64</v>
      </c>
      <c r="BT74" s="60" t="str">
        <f t="shared" si="22"/>
        <v>Remplir les termes C, P et TVA</v>
      </c>
      <c r="BU74" s="55"/>
      <c r="BV74" s="46" t="s">
        <v>64</v>
      </c>
      <c r="BW74" s="56"/>
      <c r="BX74" s="48" t="s">
        <v>64</v>
      </c>
      <c r="BY74" s="175" t="str">
        <f t="shared" si="23"/>
        <v>Remplir la colonne BU ou BW</v>
      </c>
      <c r="BZ74" s="178"/>
      <c r="CA74" s="282" t="str">
        <f t="shared" si="34"/>
        <v>Remplir la colonne M</v>
      </c>
      <c r="CB74" s="99" t="str">
        <f t="shared" si="24"/>
        <v>Remplir la colonne BZ</v>
      </c>
      <c r="CC74" s="297" t="str">
        <f t="shared" si="6"/>
        <v>Remplir la colonne I</v>
      </c>
      <c r="CD74" s="84" t="s">
        <v>64</v>
      </c>
      <c r="CE74" s="60" t="str">
        <f t="shared" si="25"/>
        <v>Remplir les termes C, P et TVA</v>
      </c>
      <c r="CF74" s="61" t="str">
        <f t="shared" si="7"/>
        <v>REMPLIR TYPE DE CLIENT</v>
      </c>
      <c r="CG74" s="107" t="str">
        <f t="shared" si="26"/>
        <v>Montant total de l'aide demandée non indiqué</v>
      </c>
      <c r="CH74" s="1"/>
      <c r="CI74" s="1"/>
      <c r="CJ74" s="1"/>
      <c r="CK74" s="1"/>
      <c r="CL74" s="1"/>
    </row>
    <row r="75" spans="1:90" x14ac:dyDescent="0.25">
      <c r="A75" s="51"/>
      <c r="B75" s="111"/>
      <c r="C75" s="111"/>
      <c r="D75" s="111"/>
      <c r="E75" s="111"/>
      <c r="F75" s="111"/>
      <c r="G75" s="162"/>
      <c r="H75" s="151"/>
      <c r="I75" s="296"/>
      <c r="J75" s="152"/>
      <c r="K75" s="153"/>
      <c r="L75" s="169"/>
      <c r="M75" s="39"/>
      <c r="N75" s="201"/>
      <c r="O75" s="39"/>
      <c r="P75" s="22"/>
      <c r="Q75" s="200">
        <f t="shared" si="8"/>
        <v>0</v>
      </c>
      <c r="R75" s="55"/>
      <c r="S75" s="46" t="s">
        <v>64</v>
      </c>
      <c r="T75" s="56"/>
      <c r="U75" s="48" t="s">
        <v>64</v>
      </c>
      <c r="V75" s="175" t="str">
        <f t="shared" si="9"/>
        <v>Remplir la colonne R ou T</v>
      </c>
      <c r="W75" s="178"/>
      <c r="X75" s="282" t="str">
        <f t="shared" si="10"/>
        <v>Remplir la colonne M</v>
      </c>
      <c r="Y75" s="99" t="str">
        <f t="shared" si="11"/>
        <v>Remplir la colonne W</v>
      </c>
      <c r="Z75" s="297" t="str">
        <f t="shared" si="27"/>
        <v>Remplir la colonne I</v>
      </c>
      <c r="AA75" s="84" t="s">
        <v>64</v>
      </c>
      <c r="AB75" s="60" t="str">
        <f t="shared" si="12"/>
        <v>Remplir les termes C, P et TVA</v>
      </c>
      <c r="AC75" s="55"/>
      <c r="AD75" s="46" t="s">
        <v>64</v>
      </c>
      <c r="AE75" s="56"/>
      <c r="AF75" s="48" t="s">
        <v>64</v>
      </c>
      <c r="AG75" s="175" t="str">
        <f t="shared" si="13"/>
        <v>Remplir la colonne AC ou AE</v>
      </c>
      <c r="AH75" s="178"/>
      <c r="AI75" s="311" t="str">
        <f t="shared" si="28"/>
        <v>Remplir la colonne M</v>
      </c>
      <c r="AJ75" s="179" t="str">
        <f t="shared" si="14"/>
        <v>Remplir la colonne AH</v>
      </c>
      <c r="AK75" s="297" t="str">
        <f t="shared" si="2"/>
        <v>Remplir la colonne I</v>
      </c>
      <c r="AL75" s="84" t="s">
        <v>64</v>
      </c>
      <c r="AM75" s="60" t="str">
        <f t="shared" si="29"/>
        <v>Remplir les termes C, P et TVA</v>
      </c>
      <c r="AN75" s="55"/>
      <c r="AO75" s="46" t="s">
        <v>64</v>
      </c>
      <c r="AP75" s="56"/>
      <c r="AQ75" s="48" t="s">
        <v>64</v>
      </c>
      <c r="AR75" s="175" t="str">
        <f t="shared" si="15"/>
        <v>Remplir la colonne AN ou AP</v>
      </c>
      <c r="AS75" s="178"/>
      <c r="AT75" s="282" t="str">
        <f t="shared" si="30"/>
        <v>Remplir la colonne M</v>
      </c>
      <c r="AU75" s="179" t="str">
        <f t="shared" si="16"/>
        <v>Remplir la colonne AS</v>
      </c>
      <c r="AV75" s="263" t="str">
        <f t="shared" si="3"/>
        <v>Remplir la colonne I</v>
      </c>
      <c r="AW75" s="84" t="s">
        <v>64</v>
      </c>
      <c r="AX75" s="60" t="str">
        <f t="shared" si="31"/>
        <v>Remplir les termes C, P et TVA</v>
      </c>
      <c r="AY75" s="55"/>
      <c r="AZ75" s="46" t="s">
        <v>64</v>
      </c>
      <c r="BA75" s="56"/>
      <c r="BB75" s="48" t="s">
        <v>64</v>
      </c>
      <c r="BC75" s="175" t="str">
        <f t="shared" si="17"/>
        <v>Remplir la colonne AY ou BA</v>
      </c>
      <c r="BD75" s="178"/>
      <c r="BE75" s="311" t="str">
        <f t="shared" si="32"/>
        <v>Remplir la colonne M</v>
      </c>
      <c r="BF75" s="179" t="str">
        <f t="shared" si="18"/>
        <v>Remplir la colonne BD</v>
      </c>
      <c r="BG75" s="263" t="str">
        <f t="shared" si="4"/>
        <v>Remplir la colonne I</v>
      </c>
      <c r="BH75" s="84" t="s">
        <v>64</v>
      </c>
      <c r="BI75" s="60" t="str">
        <f t="shared" si="19"/>
        <v>Remplir les termes C, P et TVA</v>
      </c>
      <c r="BJ75" s="55"/>
      <c r="BK75" s="46" t="s">
        <v>64</v>
      </c>
      <c r="BL75" s="56"/>
      <c r="BM75" s="48" t="s">
        <v>64</v>
      </c>
      <c r="BN75" s="175" t="str">
        <f t="shared" si="20"/>
        <v>Remplir la colonne BJ ou BL</v>
      </c>
      <c r="BO75" s="178"/>
      <c r="BP75" s="311" t="str">
        <f t="shared" si="33"/>
        <v>Remplir la colonne M</v>
      </c>
      <c r="BQ75" s="179" t="str">
        <f t="shared" si="21"/>
        <v>Remplir la colonne BO</v>
      </c>
      <c r="BR75" s="263" t="str">
        <f t="shared" si="5"/>
        <v>Remplir la colonne I</v>
      </c>
      <c r="BS75" s="84" t="s">
        <v>64</v>
      </c>
      <c r="BT75" s="60" t="str">
        <f t="shared" si="22"/>
        <v>Remplir les termes C, P et TVA</v>
      </c>
      <c r="BU75" s="55"/>
      <c r="BV75" s="46" t="s">
        <v>64</v>
      </c>
      <c r="BW75" s="56"/>
      <c r="BX75" s="48" t="s">
        <v>64</v>
      </c>
      <c r="BY75" s="175" t="str">
        <f t="shared" si="23"/>
        <v>Remplir la colonne BU ou BW</v>
      </c>
      <c r="BZ75" s="178"/>
      <c r="CA75" s="282" t="str">
        <f t="shared" si="34"/>
        <v>Remplir la colonne M</v>
      </c>
      <c r="CB75" s="99" t="str">
        <f t="shared" si="24"/>
        <v>Remplir la colonne BZ</v>
      </c>
      <c r="CC75" s="297" t="str">
        <f t="shared" si="6"/>
        <v>Remplir la colonne I</v>
      </c>
      <c r="CD75" s="84" t="s">
        <v>64</v>
      </c>
      <c r="CE75" s="60" t="str">
        <f t="shared" si="25"/>
        <v>Remplir les termes C, P et TVA</v>
      </c>
      <c r="CF75" s="61" t="str">
        <f t="shared" si="7"/>
        <v>REMPLIR TYPE DE CLIENT</v>
      </c>
      <c r="CG75" s="107" t="str">
        <f t="shared" si="26"/>
        <v>Montant total de l'aide demandée non indiqué</v>
      </c>
      <c r="CH75" s="1"/>
      <c r="CI75" s="1"/>
      <c r="CJ75" s="1"/>
      <c r="CK75" s="1"/>
      <c r="CL75" s="1"/>
    </row>
    <row r="76" spans="1:90" x14ac:dyDescent="0.25">
      <c r="A76" s="51"/>
      <c r="B76" s="111"/>
      <c r="C76" s="111"/>
      <c r="D76" s="111"/>
      <c r="E76" s="111"/>
      <c r="F76" s="111"/>
      <c r="G76" s="162"/>
      <c r="H76" s="151"/>
      <c r="I76" s="296"/>
      <c r="J76" s="152"/>
      <c r="K76" s="153"/>
      <c r="L76" s="169"/>
      <c r="M76" s="39"/>
      <c r="N76" s="201"/>
      <c r="O76" s="39"/>
      <c r="P76" s="22"/>
      <c r="Q76" s="200">
        <f t="shared" si="8"/>
        <v>0</v>
      </c>
      <c r="R76" s="55"/>
      <c r="S76" s="46" t="s">
        <v>64</v>
      </c>
      <c r="T76" s="56"/>
      <c r="U76" s="48" t="s">
        <v>64</v>
      </c>
      <c r="V76" s="175" t="str">
        <f t="shared" si="9"/>
        <v>Remplir la colonne R ou T</v>
      </c>
      <c r="W76" s="178"/>
      <c r="X76" s="282" t="str">
        <f t="shared" si="10"/>
        <v>Remplir la colonne M</v>
      </c>
      <c r="Y76" s="99" t="str">
        <f t="shared" si="11"/>
        <v>Remplir la colonne W</v>
      </c>
      <c r="Z76" s="297" t="str">
        <f t="shared" si="27"/>
        <v>Remplir la colonne I</v>
      </c>
      <c r="AA76" s="84" t="s">
        <v>64</v>
      </c>
      <c r="AB76" s="60" t="str">
        <f t="shared" si="12"/>
        <v>Remplir les termes C, P et TVA</v>
      </c>
      <c r="AC76" s="55"/>
      <c r="AD76" s="46" t="s">
        <v>64</v>
      </c>
      <c r="AE76" s="56"/>
      <c r="AF76" s="48" t="s">
        <v>64</v>
      </c>
      <c r="AG76" s="175" t="str">
        <f t="shared" si="13"/>
        <v>Remplir la colonne AC ou AE</v>
      </c>
      <c r="AH76" s="178"/>
      <c r="AI76" s="311" t="str">
        <f t="shared" si="28"/>
        <v>Remplir la colonne M</v>
      </c>
      <c r="AJ76" s="179" t="str">
        <f t="shared" si="14"/>
        <v>Remplir la colonne AH</v>
      </c>
      <c r="AK76" s="297" t="str">
        <f t="shared" si="2"/>
        <v>Remplir la colonne I</v>
      </c>
      <c r="AL76" s="84" t="s">
        <v>64</v>
      </c>
      <c r="AM76" s="60" t="str">
        <f t="shared" si="29"/>
        <v>Remplir les termes C, P et TVA</v>
      </c>
      <c r="AN76" s="55"/>
      <c r="AO76" s="46" t="s">
        <v>64</v>
      </c>
      <c r="AP76" s="56"/>
      <c r="AQ76" s="48" t="s">
        <v>64</v>
      </c>
      <c r="AR76" s="175" t="str">
        <f t="shared" si="15"/>
        <v>Remplir la colonne AN ou AP</v>
      </c>
      <c r="AS76" s="178"/>
      <c r="AT76" s="282" t="str">
        <f t="shared" si="30"/>
        <v>Remplir la colonne M</v>
      </c>
      <c r="AU76" s="179" t="str">
        <f t="shared" si="16"/>
        <v>Remplir la colonne AS</v>
      </c>
      <c r="AV76" s="263" t="str">
        <f t="shared" si="3"/>
        <v>Remplir la colonne I</v>
      </c>
      <c r="AW76" s="84" t="s">
        <v>64</v>
      </c>
      <c r="AX76" s="60" t="str">
        <f t="shared" si="31"/>
        <v>Remplir les termes C, P et TVA</v>
      </c>
      <c r="AY76" s="55"/>
      <c r="AZ76" s="46" t="s">
        <v>64</v>
      </c>
      <c r="BA76" s="56"/>
      <c r="BB76" s="48" t="s">
        <v>64</v>
      </c>
      <c r="BC76" s="175" t="str">
        <f t="shared" si="17"/>
        <v>Remplir la colonne AY ou BA</v>
      </c>
      <c r="BD76" s="178"/>
      <c r="BE76" s="311" t="str">
        <f t="shared" si="32"/>
        <v>Remplir la colonne M</v>
      </c>
      <c r="BF76" s="179" t="str">
        <f t="shared" si="18"/>
        <v>Remplir la colonne BD</v>
      </c>
      <c r="BG76" s="263" t="str">
        <f t="shared" si="4"/>
        <v>Remplir la colonne I</v>
      </c>
      <c r="BH76" s="84" t="s">
        <v>64</v>
      </c>
      <c r="BI76" s="60" t="str">
        <f t="shared" si="19"/>
        <v>Remplir les termes C, P et TVA</v>
      </c>
      <c r="BJ76" s="55"/>
      <c r="BK76" s="46" t="s">
        <v>64</v>
      </c>
      <c r="BL76" s="56"/>
      <c r="BM76" s="48" t="s">
        <v>64</v>
      </c>
      <c r="BN76" s="175" t="str">
        <f t="shared" si="20"/>
        <v>Remplir la colonne BJ ou BL</v>
      </c>
      <c r="BO76" s="178"/>
      <c r="BP76" s="311" t="str">
        <f t="shared" si="33"/>
        <v>Remplir la colonne M</v>
      </c>
      <c r="BQ76" s="179" t="str">
        <f t="shared" si="21"/>
        <v>Remplir la colonne BO</v>
      </c>
      <c r="BR76" s="263" t="str">
        <f t="shared" si="5"/>
        <v>Remplir la colonne I</v>
      </c>
      <c r="BS76" s="84" t="s">
        <v>64</v>
      </c>
      <c r="BT76" s="60" t="str">
        <f t="shared" si="22"/>
        <v>Remplir les termes C, P et TVA</v>
      </c>
      <c r="BU76" s="55"/>
      <c r="BV76" s="46" t="s">
        <v>64</v>
      </c>
      <c r="BW76" s="56"/>
      <c r="BX76" s="48" t="s">
        <v>64</v>
      </c>
      <c r="BY76" s="175" t="str">
        <f t="shared" si="23"/>
        <v>Remplir la colonne BU ou BW</v>
      </c>
      <c r="BZ76" s="178"/>
      <c r="CA76" s="282" t="str">
        <f t="shared" si="34"/>
        <v>Remplir la colonne M</v>
      </c>
      <c r="CB76" s="99" t="str">
        <f t="shared" si="24"/>
        <v>Remplir la colonne BZ</v>
      </c>
      <c r="CC76" s="297" t="str">
        <f t="shared" si="6"/>
        <v>Remplir la colonne I</v>
      </c>
      <c r="CD76" s="84" t="s">
        <v>64</v>
      </c>
      <c r="CE76" s="60" t="str">
        <f t="shared" si="25"/>
        <v>Remplir les termes C, P et TVA</v>
      </c>
      <c r="CF76" s="61" t="str">
        <f t="shared" si="7"/>
        <v>REMPLIR TYPE DE CLIENT</v>
      </c>
      <c r="CG76" s="107" t="str">
        <f t="shared" si="26"/>
        <v>Montant total de l'aide demandée non indiqué</v>
      </c>
      <c r="CH76" s="1"/>
      <c r="CI76" s="1"/>
      <c r="CJ76" s="1"/>
      <c r="CK76" s="1"/>
      <c r="CL76" s="1"/>
    </row>
    <row r="77" spans="1:90" x14ac:dyDescent="0.25">
      <c r="A77" s="51"/>
      <c r="B77" s="111"/>
      <c r="C77" s="111"/>
      <c r="D77" s="111"/>
      <c r="E77" s="111"/>
      <c r="F77" s="111"/>
      <c r="G77" s="162"/>
      <c r="H77" s="151"/>
      <c r="I77" s="296"/>
      <c r="J77" s="152"/>
      <c r="K77" s="153"/>
      <c r="L77" s="169"/>
      <c r="M77" s="39"/>
      <c r="N77" s="201"/>
      <c r="O77" s="39"/>
      <c r="P77" s="22"/>
      <c r="Q77" s="200">
        <f t="shared" si="8"/>
        <v>0</v>
      </c>
      <c r="R77" s="55"/>
      <c r="S77" s="46" t="s">
        <v>64</v>
      </c>
      <c r="T77" s="56"/>
      <c r="U77" s="48" t="s">
        <v>64</v>
      </c>
      <c r="V77" s="175" t="str">
        <f t="shared" si="9"/>
        <v>Remplir la colonne R ou T</v>
      </c>
      <c r="W77" s="178"/>
      <c r="X77" s="282" t="str">
        <f t="shared" si="10"/>
        <v>Remplir la colonne M</v>
      </c>
      <c r="Y77" s="99" t="str">
        <f t="shared" si="11"/>
        <v>Remplir la colonne W</v>
      </c>
      <c r="Z77" s="297" t="str">
        <f t="shared" si="27"/>
        <v>Remplir la colonne I</v>
      </c>
      <c r="AA77" s="84" t="s">
        <v>64</v>
      </c>
      <c r="AB77" s="60" t="str">
        <f t="shared" si="12"/>
        <v>Remplir les termes C, P et TVA</v>
      </c>
      <c r="AC77" s="55"/>
      <c r="AD77" s="46" t="s">
        <v>64</v>
      </c>
      <c r="AE77" s="56"/>
      <c r="AF77" s="48" t="s">
        <v>64</v>
      </c>
      <c r="AG77" s="175" t="str">
        <f t="shared" si="13"/>
        <v>Remplir la colonne AC ou AE</v>
      </c>
      <c r="AH77" s="178"/>
      <c r="AI77" s="311" t="str">
        <f t="shared" si="28"/>
        <v>Remplir la colonne M</v>
      </c>
      <c r="AJ77" s="179" t="str">
        <f t="shared" si="14"/>
        <v>Remplir la colonne AH</v>
      </c>
      <c r="AK77" s="297" t="str">
        <f t="shared" ref="AK77:AK140" si="35">IF($I77="","Remplir la colonne I",IF($I77&lt;DATE(2022,7,1),0,IF($M77="oui",IF(AH77-$C$5-$R$7*1.3&lt;0,0,AH77-$C$5-$R$7*1.3),IF(AH77-$R$7*1.3&lt;0,0,AH77-$R$7*1.3))))</f>
        <v>Remplir la colonne I</v>
      </c>
      <c r="AL77" s="84" t="s">
        <v>64</v>
      </c>
      <c r="AM77" s="60" t="str">
        <f t="shared" si="29"/>
        <v>Remplir les termes C, P et TVA</v>
      </c>
      <c r="AN77" s="55"/>
      <c r="AO77" s="46" t="s">
        <v>64</v>
      </c>
      <c r="AP77" s="56"/>
      <c r="AQ77" s="48" t="s">
        <v>64</v>
      </c>
      <c r="AR77" s="175" t="str">
        <f t="shared" si="15"/>
        <v>Remplir la colonne AN ou AP</v>
      </c>
      <c r="AS77" s="178"/>
      <c r="AT77" s="282" t="str">
        <f t="shared" si="30"/>
        <v>Remplir la colonne M</v>
      </c>
      <c r="AU77" s="179" t="str">
        <f t="shared" si="16"/>
        <v>Remplir la colonne AS</v>
      </c>
      <c r="AV77" s="263" t="str">
        <f t="shared" ref="AV77:AV140" si="36">IF($I77="","Remplir la colonne I",IF($I77&lt;DATE(2022,7,1),0,IF($M77="oui",IF(AS77-$C$5-$S$7*1.3&lt;0,0,AS77-$C$5-$S$7*1.3),IF(AS77-$S$7*1.3&lt;0,0,AS77-$S$7*1.3))))</f>
        <v>Remplir la colonne I</v>
      </c>
      <c r="AW77" s="84" t="s">
        <v>64</v>
      </c>
      <c r="AX77" s="60" t="str">
        <f t="shared" si="31"/>
        <v>Remplir les termes C, P et TVA</v>
      </c>
      <c r="AY77" s="55"/>
      <c r="AZ77" s="46" t="s">
        <v>64</v>
      </c>
      <c r="BA77" s="56"/>
      <c r="BB77" s="48" t="s">
        <v>64</v>
      </c>
      <c r="BC77" s="175" t="str">
        <f t="shared" si="17"/>
        <v>Remplir la colonne AY ou BA</v>
      </c>
      <c r="BD77" s="178"/>
      <c r="BE77" s="311" t="str">
        <f t="shared" si="32"/>
        <v>Remplir la colonne M</v>
      </c>
      <c r="BF77" s="179" t="str">
        <f t="shared" si="18"/>
        <v>Remplir la colonne BD</v>
      </c>
      <c r="BG77" s="263" t="str">
        <f t="shared" ref="BG77:BG140" si="37">IF($I77="","Remplir la colonne I",IF($I77&lt;DATE(2022,7,1),0,IF($M77="oui",IF(BD77-$C$5-$T$7*1.3&lt;0,0,BD77-$C$5-$T$7*1.3),IF(BD77-$T$7*1.3&lt;0,0,BD77-$T$7*1.3))))</f>
        <v>Remplir la colonne I</v>
      </c>
      <c r="BH77" s="84" t="s">
        <v>64</v>
      </c>
      <c r="BI77" s="60" t="str">
        <f t="shared" si="19"/>
        <v>Remplir les termes C, P et TVA</v>
      </c>
      <c r="BJ77" s="55"/>
      <c r="BK77" s="46" t="s">
        <v>64</v>
      </c>
      <c r="BL77" s="56"/>
      <c r="BM77" s="48" t="s">
        <v>64</v>
      </c>
      <c r="BN77" s="175" t="str">
        <f t="shared" si="20"/>
        <v>Remplir la colonne BJ ou BL</v>
      </c>
      <c r="BO77" s="178"/>
      <c r="BP77" s="311" t="str">
        <f t="shared" si="33"/>
        <v>Remplir la colonne M</v>
      </c>
      <c r="BQ77" s="179" t="str">
        <f t="shared" si="21"/>
        <v>Remplir la colonne BO</v>
      </c>
      <c r="BR77" s="263" t="str">
        <f t="shared" ref="BR77:BR140" si="38">IF($I77="","Remplir la colonne I",IF($I77&lt;DATE(2022,7,1),0,IF($M77="oui",IF(BO77-$C$5-$U$7*1.3&lt;0,0,BO77-$C$5-$U$7*1.3),IF(BO77-$U$7*1.3&lt;0,0,BO77-$U$7*1.3))))</f>
        <v>Remplir la colonne I</v>
      </c>
      <c r="BS77" s="84" t="s">
        <v>64</v>
      </c>
      <c r="BT77" s="60" t="str">
        <f t="shared" si="22"/>
        <v>Remplir les termes C, P et TVA</v>
      </c>
      <c r="BU77" s="55"/>
      <c r="BV77" s="46" t="s">
        <v>64</v>
      </c>
      <c r="BW77" s="56"/>
      <c r="BX77" s="48" t="s">
        <v>64</v>
      </c>
      <c r="BY77" s="175" t="str">
        <f t="shared" si="23"/>
        <v>Remplir la colonne BU ou BW</v>
      </c>
      <c r="BZ77" s="178"/>
      <c r="CA77" s="282" t="str">
        <f t="shared" si="34"/>
        <v>Remplir la colonne M</v>
      </c>
      <c r="CB77" s="99" t="str">
        <f t="shared" si="24"/>
        <v>Remplir la colonne BZ</v>
      </c>
      <c r="CC77" s="297" t="str">
        <f t="shared" ref="CC77:CC140" si="39">IF($I77="","Remplir la colonne I",IF($I77&lt;DATE(2022,7,1),0,IF($M77="oui",IF(BZ77-$C$5-$V$7*1.3&lt;0,0,BZ77-$C$5-$V$7*1.3),IF(BZ77-$V$7*1.3&lt;0,0,BZ77-$V$7*1.3))))</f>
        <v>Remplir la colonne I</v>
      </c>
      <c r="CD77" s="84" t="s">
        <v>64</v>
      </c>
      <c r="CE77" s="60" t="str">
        <f t="shared" si="25"/>
        <v>Remplir les termes C, P et TVA</v>
      </c>
      <c r="CF77" s="61" t="str">
        <f t="shared" ref="CF77:CF140" si="40">IFERROR(IF(ISBLANK(A77),"REMPLIR TYPE DE CLIENT",IF(O77="oui",SUM(periode2four),"Attestation sur honneur NON")),0)</f>
        <v>REMPLIR TYPE DE CLIENT</v>
      </c>
      <c r="CG77" s="107" t="str">
        <f t="shared" si="26"/>
        <v>Montant total de l'aide demandée non indiqué</v>
      </c>
      <c r="CH77" s="1"/>
      <c r="CI77" s="1"/>
      <c r="CJ77" s="1"/>
      <c r="CK77" s="1"/>
      <c r="CL77" s="1"/>
    </row>
    <row r="78" spans="1:90" x14ac:dyDescent="0.25">
      <c r="A78" s="51"/>
      <c r="B78" s="111"/>
      <c r="C78" s="111"/>
      <c r="D78" s="111"/>
      <c r="E78" s="111"/>
      <c r="F78" s="111"/>
      <c r="G78" s="162"/>
      <c r="H78" s="151"/>
      <c r="I78" s="296"/>
      <c r="J78" s="152"/>
      <c r="K78" s="153"/>
      <c r="L78" s="169"/>
      <c r="M78" s="39"/>
      <c r="N78" s="201"/>
      <c r="O78" s="39"/>
      <c r="P78" s="22"/>
      <c r="Q78" s="200">
        <f t="shared" ref="Q78:Q141" si="41">IF(P78&lt;80%,P78,100%)</f>
        <v>0</v>
      </c>
      <c r="R78" s="55"/>
      <c r="S78" s="46" t="s">
        <v>64</v>
      </c>
      <c r="T78" s="56"/>
      <c r="U78" s="48" t="s">
        <v>64</v>
      </c>
      <c r="V78" s="175" t="str">
        <f t="shared" ref="V78:V141" si="42">IF(AND(R78&lt;&gt;"",T78&lt;&gt;""),"Remplir QUE la colonne R ou T",IF(R78&lt;&gt;"",R78*$Q78,IF(T78&lt;&gt;"",T78*$Q78,"Remplir la colonne R ou T")))</f>
        <v>Remplir la colonne R ou T</v>
      </c>
      <c r="W78" s="178"/>
      <c r="X78" s="282" t="str">
        <f t="shared" ref="X78:X141" si="43">IF($M78="Oui",$C$4,IF($M78="Non",$C$6,"Remplir la colonne M"))</f>
        <v>Remplir la colonne M</v>
      </c>
      <c r="Y78" s="99" t="str">
        <f t="shared" ref="Y78:Y141" si="44">IF(W78="","Remplir la colonne W",IF(W78&gt;0,MAX(0,MIN($Q$8,W78-X78)),$Q$8))</f>
        <v>Remplir la colonne W</v>
      </c>
      <c r="Z78" s="297" t="str">
        <f t="shared" si="27"/>
        <v>Remplir la colonne I</v>
      </c>
      <c r="AA78" s="84" t="s">
        <v>64</v>
      </c>
      <c r="AB78" s="60" t="str">
        <f t="shared" ref="AB78:AB141" si="45">IFERROR(V78*(Y78+0.75*Z78)*(1+$N78),"Remplir les termes C, P et TVA")</f>
        <v>Remplir les termes C, P et TVA</v>
      </c>
      <c r="AC78" s="55"/>
      <c r="AD78" s="46" t="s">
        <v>64</v>
      </c>
      <c r="AE78" s="56"/>
      <c r="AF78" s="48" t="s">
        <v>64</v>
      </c>
      <c r="AG78" s="175" t="str">
        <f t="shared" ref="AG78:AG141" si="46">IF(AND(AC78&lt;&gt;"",AE78&lt;&gt;""),"Remplir QUE la colonne AC ou AE",IF(AC78&lt;&gt;"",AC78*$Q78,IF(AE78&lt;&gt;"",AE78*$Q78,"Remplir la colonne AC ou AE")))</f>
        <v>Remplir la colonne AC ou AE</v>
      </c>
      <c r="AH78" s="178"/>
      <c r="AI78" s="311" t="str">
        <f t="shared" si="28"/>
        <v>Remplir la colonne M</v>
      </c>
      <c r="AJ78" s="179" t="str">
        <f t="shared" ref="AJ78:AJ141" si="47">IF(AH78="","Remplir la colonne AH",IF(AH78&gt;0,MAX(0,MIN($R$8,AH78-AI78)),$R$8))</f>
        <v>Remplir la colonne AH</v>
      </c>
      <c r="AK78" s="297" t="str">
        <f t="shared" si="35"/>
        <v>Remplir la colonne I</v>
      </c>
      <c r="AL78" s="84" t="s">
        <v>64</v>
      </c>
      <c r="AM78" s="60" t="str">
        <f t="shared" si="29"/>
        <v>Remplir les termes C, P et TVA</v>
      </c>
      <c r="AN78" s="55"/>
      <c r="AO78" s="46" t="s">
        <v>64</v>
      </c>
      <c r="AP78" s="56"/>
      <c r="AQ78" s="48" t="s">
        <v>64</v>
      </c>
      <c r="AR78" s="175" t="str">
        <f t="shared" ref="AR78:AR141" si="48">IF(AND(AN78&lt;&gt;"",AP78&lt;&gt;""),"Remplir QUE la colonne AN ou AP",IF(AN78&lt;&gt;"",AN78*$Q78,IF(AP78&lt;&gt;"",AP78*$Q78,"Remplir la colonne AN ou AP")))</f>
        <v>Remplir la colonne AN ou AP</v>
      </c>
      <c r="AS78" s="178"/>
      <c r="AT78" s="282" t="str">
        <f t="shared" si="30"/>
        <v>Remplir la colonne M</v>
      </c>
      <c r="AU78" s="179" t="str">
        <f t="shared" ref="AU78:AU141" si="49">IF(AS78="","Remplir la colonne AS",IF(AS78&gt;0,MAX(0,MIN($S$8,AS78-AT78)),$S$8))</f>
        <v>Remplir la colonne AS</v>
      </c>
      <c r="AV78" s="263" t="str">
        <f t="shared" si="36"/>
        <v>Remplir la colonne I</v>
      </c>
      <c r="AW78" s="84" t="s">
        <v>64</v>
      </c>
      <c r="AX78" s="60" t="str">
        <f t="shared" si="31"/>
        <v>Remplir les termes C, P et TVA</v>
      </c>
      <c r="AY78" s="55"/>
      <c r="AZ78" s="46" t="s">
        <v>64</v>
      </c>
      <c r="BA78" s="56"/>
      <c r="BB78" s="48" t="s">
        <v>64</v>
      </c>
      <c r="BC78" s="175" t="str">
        <f t="shared" ref="BC78:BC141" si="50">IF(AND(AY78&lt;&gt;"",BA78&lt;&gt;""),"Remplir QUE la colonne AY ou BA",IF(AY78&lt;&gt;"",AY78*$Q78,IF(BA78&lt;&gt;"",BA78*$Q78,"Remplir la colonne AY ou BA")))</f>
        <v>Remplir la colonne AY ou BA</v>
      </c>
      <c r="BD78" s="178"/>
      <c r="BE78" s="311" t="str">
        <f t="shared" si="32"/>
        <v>Remplir la colonne M</v>
      </c>
      <c r="BF78" s="179" t="str">
        <f t="shared" ref="BF78:BF141" si="51">IF(BD78="","Remplir la colonne BD",IF(BD78&gt;0,MAX(0,MIN($T$8,BD78-BE78)),$T$8))</f>
        <v>Remplir la colonne BD</v>
      </c>
      <c r="BG78" s="263" t="str">
        <f t="shared" si="37"/>
        <v>Remplir la colonne I</v>
      </c>
      <c r="BH78" s="84" t="s">
        <v>64</v>
      </c>
      <c r="BI78" s="60" t="str">
        <f t="shared" ref="BI78:BI141" si="52">IFERROR(BC78*(BF78+0.75*BG78)*(1+$N78),"Remplir les termes C, P et TVA")</f>
        <v>Remplir les termes C, P et TVA</v>
      </c>
      <c r="BJ78" s="55"/>
      <c r="BK78" s="46" t="s">
        <v>64</v>
      </c>
      <c r="BL78" s="56"/>
      <c r="BM78" s="48" t="s">
        <v>64</v>
      </c>
      <c r="BN78" s="175" t="str">
        <f t="shared" ref="BN78:BN141" si="53">IF(AND(BJ78&lt;&gt;"",BL78&lt;&gt;""),"Remplir QUE la colonne BJ ou BL",IF(BJ78&lt;&gt;"",BJ78*$Q78,IF(BL78&lt;&gt;"",BL78*$Q78,"Remplir la colonne BJ ou BL")))</f>
        <v>Remplir la colonne BJ ou BL</v>
      </c>
      <c r="BO78" s="178"/>
      <c r="BP78" s="311" t="str">
        <f t="shared" si="33"/>
        <v>Remplir la colonne M</v>
      </c>
      <c r="BQ78" s="179" t="str">
        <f t="shared" ref="BQ78:BQ141" si="54">IF(BO78="","Remplir la colonne BO",IF(BO78&gt;0,MAX(0,MIN($U$8,BO78-BP78)),$U$8))</f>
        <v>Remplir la colonne BO</v>
      </c>
      <c r="BR78" s="263" t="str">
        <f t="shared" si="38"/>
        <v>Remplir la colonne I</v>
      </c>
      <c r="BS78" s="84" t="s">
        <v>64</v>
      </c>
      <c r="BT78" s="60" t="str">
        <f t="shared" ref="BT78:BT141" si="55">IFERROR(BN78*(BQ78+0.75*BR78)*(1+$N78),"Remplir les termes C, P et TVA")</f>
        <v>Remplir les termes C, P et TVA</v>
      </c>
      <c r="BU78" s="55"/>
      <c r="BV78" s="46" t="s">
        <v>64</v>
      </c>
      <c r="BW78" s="56"/>
      <c r="BX78" s="48" t="s">
        <v>64</v>
      </c>
      <c r="BY78" s="175" t="str">
        <f t="shared" ref="BY78:BY141" si="56">IF(AND(BU78&lt;&gt;"",BW78&lt;&gt;""),"Remplir QUE la colonne BU ou BW",IF(BU78&lt;&gt;"",BU78*$Q78,IF(BW78&lt;&gt;"",BW78*$Q78,"Remplir la colonne BU ou BW")))</f>
        <v>Remplir la colonne BU ou BW</v>
      </c>
      <c r="BZ78" s="178"/>
      <c r="CA78" s="282" t="str">
        <f t="shared" si="34"/>
        <v>Remplir la colonne M</v>
      </c>
      <c r="CB78" s="99" t="str">
        <f t="shared" ref="CB78:CB141" si="57">IF(BZ78="","Remplir la colonne BZ",IF(BZ78&gt;0,MAX(0,MIN($V$8,BZ78-CA78)),$V$8))</f>
        <v>Remplir la colonne BZ</v>
      </c>
      <c r="CC78" s="297" t="str">
        <f t="shared" si="39"/>
        <v>Remplir la colonne I</v>
      </c>
      <c r="CD78" s="84" t="s">
        <v>64</v>
      </c>
      <c r="CE78" s="60" t="str">
        <f t="shared" ref="CE78:CE141" si="58">IFERROR(BY78*(CB78+0.75*CC78)*(1+$N78),"Remplir les termes C, P et TVA")</f>
        <v>Remplir les termes C, P et TVA</v>
      </c>
      <c r="CF78" s="61" t="str">
        <f t="shared" si="40"/>
        <v>REMPLIR TYPE DE CLIENT</v>
      </c>
      <c r="CG78" s="107" t="str">
        <f t="shared" ref="CG78:CG141" si="59">IFERROR(CF78/100,"Montant total de l'aide demandée non indiqué")</f>
        <v>Montant total de l'aide demandée non indiqué</v>
      </c>
      <c r="CH78" s="1"/>
      <c r="CI78" s="1"/>
      <c r="CJ78" s="1"/>
      <c r="CK78" s="1"/>
      <c r="CL78" s="1"/>
    </row>
    <row r="79" spans="1:90" x14ac:dyDescent="0.25">
      <c r="A79" s="51"/>
      <c r="B79" s="111"/>
      <c r="C79" s="111"/>
      <c r="D79" s="111"/>
      <c r="E79" s="111"/>
      <c r="F79" s="111"/>
      <c r="G79" s="162"/>
      <c r="H79" s="151"/>
      <c r="I79" s="296"/>
      <c r="J79" s="152"/>
      <c r="K79" s="153"/>
      <c r="L79" s="169"/>
      <c r="M79" s="39"/>
      <c r="N79" s="201"/>
      <c r="O79" s="39"/>
      <c r="P79" s="22"/>
      <c r="Q79" s="200">
        <f t="shared" si="41"/>
        <v>0</v>
      </c>
      <c r="R79" s="55"/>
      <c r="S79" s="46" t="s">
        <v>64</v>
      </c>
      <c r="T79" s="56"/>
      <c r="U79" s="48" t="s">
        <v>64</v>
      </c>
      <c r="V79" s="175" t="str">
        <f t="shared" si="42"/>
        <v>Remplir la colonne R ou T</v>
      </c>
      <c r="W79" s="178"/>
      <c r="X79" s="282" t="str">
        <f t="shared" si="43"/>
        <v>Remplir la colonne M</v>
      </c>
      <c r="Y79" s="99" t="str">
        <f t="shared" si="44"/>
        <v>Remplir la colonne W</v>
      </c>
      <c r="Z79" s="297" t="str">
        <f t="shared" ref="Z79:Z142" si="60">IF($I79="","Remplir la colonne I",IF($I79&lt;DATE(2022,7,1),0,IF($M79="oui",IF(W79-$C$5-$Q$7*1.3&lt;0,0,W79-$C$5-$Q$7*1.3),IF(W79-$Q$7*1.3&lt;0,0,W79-$Q$7*1.3))))</f>
        <v>Remplir la colonne I</v>
      </c>
      <c r="AA79" s="84" t="s">
        <v>64</v>
      </c>
      <c r="AB79" s="60" t="str">
        <f t="shared" si="45"/>
        <v>Remplir les termes C, P et TVA</v>
      </c>
      <c r="AC79" s="55"/>
      <c r="AD79" s="46" t="s">
        <v>64</v>
      </c>
      <c r="AE79" s="56"/>
      <c r="AF79" s="48" t="s">
        <v>64</v>
      </c>
      <c r="AG79" s="175" t="str">
        <f t="shared" si="46"/>
        <v>Remplir la colonne AC ou AE</v>
      </c>
      <c r="AH79" s="178"/>
      <c r="AI79" s="311" t="str">
        <f t="shared" ref="AI79:AI142" si="61">IF($M79="Oui",$C$4,IF($M79="Non",$C$6,"Remplir la colonne M"))</f>
        <v>Remplir la colonne M</v>
      </c>
      <c r="AJ79" s="179" t="str">
        <f t="shared" si="47"/>
        <v>Remplir la colonne AH</v>
      </c>
      <c r="AK79" s="297" t="str">
        <f t="shared" si="35"/>
        <v>Remplir la colonne I</v>
      </c>
      <c r="AL79" s="84" t="s">
        <v>64</v>
      </c>
      <c r="AM79" s="60" t="str">
        <f t="shared" ref="AM79:AM142" si="62">IFERROR(AG79*(AJ79+0.75*AK79)*(1+$N79),"Remplir les termes C, P et TVA")</f>
        <v>Remplir les termes C, P et TVA</v>
      </c>
      <c r="AN79" s="55"/>
      <c r="AO79" s="46" t="s">
        <v>64</v>
      </c>
      <c r="AP79" s="56"/>
      <c r="AQ79" s="48" t="s">
        <v>64</v>
      </c>
      <c r="AR79" s="175" t="str">
        <f t="shared" si="48"/>
        <v>Remplir la colonne AN ou AP</v>
      </c>
      <c r="AS79" s="178"/>
      <c r="AT79" s="282" t="str">
        <f t="shared" ref="AT79:AT142" si="63">IF($M79="Oui",$C$4,IF($M79="Non",$C$6,"Remplir la colonne M"))</f>
        <v>Remplir la colonne M</v>
      </c>
      <c r="AU79" s="179" t="str">
        <f t="shared" si="49"/>
        <v>Remplir la colonne AS</v>
      </c>
      <c r="AV79" s="263" t="str">
        <f t="shared" si="36"/>
        <v>Remplir la colonne I</v>
      </c>
      <c r="AW79" s="84" t="s">
        <v>64</v>
      </c>
      <c r="AX79" s="60" t="str">
        <f t="shared" ref="AX79:AX142" si="64">IFERROR(AR79*(AU79+0.75*AV79)*(1+$N79),"Remplir les termes C, P et TVA")</f>
        <v>Remplir les termes C, P et TVA</v>
      </c>
      <c r="AY79" s="55"/>
      <c r="AZ79" s="46" t="s">
        <v>64</v>
      </c>
      <c r="BA79" s="56"/>
      <c r="BB79" s="48" t="s">
        <v>64</v>
      </c>
      <c r="BC79" s="175" t="str">
        <f t="shared" si="50"/>
        <v>Remplir la colonne AY ou BA</v>
      </c>
      <c r="BD79" s="178"/>
      <c r="BE79" s="311" t="str">
        <f t="shared" ref="BE79:BE142" si="65">IF($M79="Oui",$C$4,IF($M79="Non",$C$6,"Remplir la colonne M"))</f>
        <v>Remplir la colonne M</v>
      </c>
      <c r="BF79" s="179" t="str">
        <f t="shared" si="51"/>
        <v>Remplir la colonne BD</v>
      </c>
      <c r="BG79" s="263" t="str">
        <f t="shared" si="37"/>
        <v>Remplir la colonne I</v>
      </c>
      <c r="BH79" s="84" t="s">
        <v>64</v>
      </c>
      <c r="BI79" s="60" t="str">
        <f t="shared" si="52"/>
        <v>Remplir les termes C, P et TVA</v>
      </c>
      <c r="BJ79" s="55"/>
      <c r="BK79" s="46" t="s">
        <v>64</v>
      </c>
      <c r="BL79" s="56"/>
      <c r="BM79" s="48" t="s">
        <v>64</v>
      </c>
      <c r="BN79" s="175" t="str">
        <f t="shared" si="53"/>
        <v>Remplir la colonne BJ ou BL</v>
      </c>
      <c r="BO79" s="178"/>
      <c r="BP79" s="311" t="str">
        <f t="shared" ref="BP79:BP142" si="66">IF($M79="Oui",$C$4,IF($M79="Non",$C$6,"Remplir la colonne M"))</f>
        <v>Remplir la colonne M</v>
      </c>
      <c r="BQ79" s="179" t="str">
        <f t="shared" si="54"/>
        <v>Remplir la colonne BO</v>
      </c>
      <c r="BR79" s="263" t="str">
        <f t="shared" si="38"/>
        <v>Remplir la colonne I</v>
      </c>
      <c r="BS79" s="84" t="s">
        <v>64</v>
      </c>
      <c r="BT79" s="60" t="str">
        <f t="shared" si="55"/>
        <v>Remplir les termes C, P et TVA</v>
      </c>
      <c r="BU79" s="55"/>
      <c r="BV79" s="46" t="s">
        <v>64</v>
      </c>
      <c r="BW79" s="56"/>
      <c r="BX79" s="48" t="s">
        <v>64</v>
      </c>
      <c r="BY79" s="175" t="str">
        <f t="shared" si="56"/>
        <v>Remplir la colonne BU ou BW</v>
      </c>
      <c r="BZ79" s="178"/>
      <c r="CA79" s="282" t="str">
        <f t="shared" ref="CA79:CA142" si="67">IF($M79="Oui",$C$4,IF($M79="Non",$C$6,"Remplir la colonne M"))</f>
        <v>Remplir la colonne M</v>
      </c>
      <c r="CB79" s="99" t="str">
        <f t="shared" si="57"/>
        <v>Remplir la colonne BZ</v>
      </c>
      <c r="CC79" s="297" t="str">
        <f t="shared" si="39"/>
        <v>Remplir la colonne I</v>
      </c>
      <c r="CD79" s="84" t="s">
        <v>64</v>
      </c>
      <c r="CE79" s="60" t="str">
        <f t="shared" si="58"/>
        <v>Remplir les termes C, P et TVA</v>
      </c>
      <c r="CF79" s="61" t="str">
        <f t="shared" si="40"/>
        <v>REMPLIR TYPE DE CLIENT</v>
      </c>
      <c r="CG79" s="107" t="str">
        <f t="shared" si="59"/>
        <v>Montant total de l'aide demandée non indiqué</v>
      </c>
      <c r="CH79" s="1"/>
      <c r="CI79" s="1"/>
      <c r="CJ79" s="1"/>
      <c r="CK79" s="1"/>
      <c r="CL79" s="1"/>
    </row>
    <row r="80" spans="1:90" x14ac:dyDescent="0.25">
      <c r="A80" s="51"/>
      <c r="B80" s="111"/>
      <c r="C80" s="111"/>
      <c r="D80" s="111"/>
      <c r="E80" s="111"/>
      <c r="F80" s="111"/>
      <c r="G80" s="162"/>
      <c r="H80" s="151"/>
      <c r="I80" s="296"/>
      <c r="J80" s="152"/>
      <c r="K80" s="153"/>
      <c r="L80" s="169"/>
      <c r="M80" s="39"/>
      <c r="N80" s="201"/>
      <c r="O80" s="39"/>
      <c r="P80" s="22"/>
      <c r="Q80" s="200">
        <f t="shared" si="41"/>
        <v>0</v>
      </c>
      <c r="R80" s="55"/>
      <c r="S80" s="46" t="s">
        <v>64</v>
      </c>
      <c r="T80" s="56"/>
      <c r="U80" s="48" t="s">
        <v>64</v>
      </c>
      <c r="V80" s="175" t="str">
        <f t="shared" si="42"/>
        <v>Remplir la colonne R ou T</v>
      </c>
      <c r="W80" s="178"/>
      <c r="X80" s="282" t="str">
        <f t="shared" si="43"/>
        <v>Remplir la colonne M</v>
      </c>
      <c r="Y80" s="99" t="str">
        <f t="shared" si="44"/>
        <v>Remplir la colonne W</v>
      </c>
      <c r="Z80" s="297" t="str">
        <f t="shared" si="60"/>
        <v>Remplir la colonne I</v>
      </c>
      <c r="AA80" s="84" t="s">
        <v>64</v>
      </c>
      <c r="AB80" s="60" t="str">
        <f t="shared" si="45"/>
        <v>Remplir les termes C, P et TVA</v>
      </c>
      <c r="AC80" s="55"/>
      <c r="AD80" s="46" t="s">
        <v>64</v>
      </c>
      <c r="AE80" s="56"/>
      <c r="AF80" s="48" t="s">
        <v>64</v>
      </c>
      <c r="AG80" s="175" t="str">
        <f t="shared" si="46"/>
        <v>Remplir la colonne AC ou AE</v>
      </c>
      <c r="AH80" s="178"/>
      <c r="AI80" s="311" t="str">
        <f t="shared" si="61"/>
        <v>Remplir la colonne M</v>
      </c>
      <c r="AJ80" s="179" t="str">
        <f t="shared" si="47"/>
        <v>Remplir la colonne AH</v>
      </c>
      <c r="AK80" s="297" t="str">
        <f t="shared" si="35"/>
        <v>Remplir la colonne I</v>
      </c>
      <c r="AL80" s="84" t="s">
        <v>64</v>
      </c>
      <c r="AM80" s="60" t="str">
        <f t="shared" si="62"/>
        <v>Remplir les termes C, P et TVA</v>
      </c>
      <c r="AN80" s="55"/>
      <c r="AO80" s="46" t="s">
        <v>64</v>
      </c>
      <c r="AP80" s="56"/>
      <c r="AQ80" s="48" t="s">
        <v>64</v>
      </c>
      <c r="AR80" s="175" t="str">
        <f t="shared" si="48"/>
        <v>Remplir la colonne AN ou AP</v>
      </c>
      <c r="AS80" s="178"/>
      <c r="AT80" s="282" t="str">
        <f t="shared" si="63"/>
        <v>Remplir la colonne M</v>
      </c>
      <c r="AU80" s="179" t="str">
        <f t="shared" si="49"/>
        <v>Remplir la colonne AS</v>
      </c>
      <c r="AV80" s="263" t="str">
        <f t="shared" si="36"/>
        <v>Remplir la colonne I</v>
      </c>
      <c r="AW80" s="84" t="s">
        <v>64</v>
      </c>
      <c r="AX80" s="60" t="str">
        <f t="shared" si="64"/>
        <v>Remplir les termes C, P et TVA</v>
      </c>
      <c r="AY80" s="55"/>
      <c r="AZ80" s="46" t="s">
        <v>64</v>
      </c>
      <c r="BA80" s="56"/>
      <c r="BB80" s="48" t="s">
        <v>64</v>
      </c>
      <c r="BC80" s="175" t="str">
        <f t="shared" si="50"/>
        <v>Remplir la colonne AY ou BA</v>
      </c>
      <c r="BD80" s="178"/>
      <c r="BE80" s="311" t="str">
        <f t="shared" si="65"/>
        <v>Remplir la colonne M</v>
      </c>
      <c r="BF80" s="179" t="str">
        <f t="shared" si="51"/>
        <v>Remplir la colonne BD</v>
      </c>
      <c r="BG80" s="263" t="str">
        <f t="shared" si="37"/>
        <v>Remplir la colonne I</v>
      </c>
      <c r="BH80" s="84" t="s">
        <v>64</v>
      </c>
      <c r="BI80" s="60" t="str">
        <f t="shared" si="52"/>
        <v>Remplir les termes C, P et TVA</v>
      </c>
      <c r="BJ80" s="55"/>
      <c r="BK80" s="46" t="s">
        <v>64</v>
      </c>
      <c r="BL80" s="56"/>
      <c r="BM80" s="48" t="s">
        <v>64</v>
      </c>
      <c r="BN80" s="175" t="str">
        <f t="shared" si="53"/>
        <v>Remplir la colonne BJ ou BL</v>
      </c>
      <c r="BO80" s="178"/>
      <c r="BP80" s="311" t="str">
        <f t="shared" si="66"/>
        <v>Remplir la colonne M</v>
      </c>
      <c r="BQ80" s="179" t="str">
        <f t="shared" si="54"/>
        <v>Remplir la colonne BO</v>
      </c>
      <c r="BR80" s="263" t="str">
        <f t="shared" si="38"/>
        <v>Remplir la colonne I</v>
      </c>
      <c r="BS80" s="84" t="s">
        <v>64</v>
      </c>
      <c r="BT80" s="60" t="str">
        <f t="shared" si="55"/>
        <v>Remplir les termes C, P et TVA</v>
      </c>
      <c r="BU80" s="55"/>
      <c r="BV80" s="46" t="s">
        <v>64</v>
      </c>
      <c r="BW80" s="56"/>
      <c r="BX80" s="48" t="s">
        <v>64</v>
      </c>
      <c r="BY80" s="175" t="str">
        <f t="shared" si="56"/>
        <v>Remplir la colonne BU ou BW</v>
      </c>
      <c r="BZ80" s="178"/>
      <c r="CA80" s="282" t="str">
        <f t="shared" si="67"/>
        <v>Remplir la colonne M</v>
      </c>
      <c r="CB80" s="99" t="str">
        <f t="shared" si="57"/>
        <v>Remplir la colonne BZ</v>
      </c>
      <c r="CC80" s="297" t="str">
        <f t="shared" si="39"/>
        <v>Remplir la colonne I</v>
      </c>
      <c r="CD80" s="84" t="s">
        <v>64</v>
      </c>
      <c r="CE80" s="60" t="str">
        <f t="shared" si="58"/>
        <v>Remplir les termes C, P et TVA</v>
      </c>
      <c r="CF80" s="61" t="str">
        <f t="shared" si="40"/>
        <v>REMPLIR TYPE DE CLIENT</v>
      </c>
      <c r="CG80" s="107" t="str">
        <f t="shared" si="59"/>
        <v>Montant total de l'aide demandée non indiqué</v>
      </c>
      <c r="CH80" s="1"/>
      <c r="CI80" s="1"/>
      <c r="CJ80" s="1"/>
      <c r="CK80" s="1"/>
      <c r="CL80" s="1"/>
    </row>
    <row r="81" spans="1:90" x14ac:dyDescent="0.25">
      <c r="A81" s="51"/>
      <c r="B81" s="111"/>
      <c r="C81" s="111"/>
      <c r="D81" s="111"/>
      <c r="E81" s="111"/>
      <c r="F81" s="111"/>
      <c r="G81" s="162"/>
      <c r="H81" s="151"/>
      <c r="I81" s="296"/>
      <c r="J81" s="152"/>
      <c r="K81" s="153"/>
      <c r="L81" s="169"/>
      <c r="M81" s="39"/>
      <c r="N81" s="201"/>
      <c r="O81" s="39"/>
      <c r="P81" s="22"/>
      <c r="Q81" s="200">
        <f t="shared" si="41"/>
        <v>0</v>
      </c>
      <c r="R81" s="55"/>
      <c r="S81" s="46" t="s">
        <v>64</v>
      </c>
      <c r="T81" s="56"/>
      <c r="U81" s="48" t="s">
        <v>64</v>
      </c>
      <c r="V81" s="175" t="str">
        <f t="shared" si="42"/>
        <v>Remplir la colonne R ou T</v>
      </c>
      <c r="W81" s="178"/>
      <c r="X81" s="282" t="str">
        <f t="shared" si="43"/>
        <v>Remplir la colonne M</v>
      </c>
      <c r="Y81" s="99" t="str">
        <f t="shared" si="44"/>
        <v>Remplir la colonne W</v>
      </c>
      <c r="Z81" s="297" t="str">
        <f t="shared" si="60"/>
        <v>Remplir la colonne I</v>
      </c>
      <c r="AA81" s="84" t="s">
        <v>64</v>
      </c>
      <c r="AB81" s="60" t="str">
        <f t="shared" si="45"/>
        <v>Remplir les termes C, P et TVA</v>
      </c>
      <c r="AC81" s="55"/>
      <c r="AD81" s="46" t="s">
        <v>64</v>
      </c>
      <c r="AE81" s="56"/>
      <c r="AF81" s="48" t="s">
        <v>64</v>
      </c>
      <c r="AG81" s="175" t="str">
        <f t="shared" si="46"/>
        <v>Remplir la colonne AC ou AE</v>
      </c>
      <c r="AH81" s="178"/>
      <c r="AI81" s="311" t="str">
        <f t="shared" si="61"/>
        <v>Remplir la colonne M</v>
      </c>
      <c r="AJ81" s="179" t="str">
        <f t="shared" si="47"/>
        <v>Remplir la colonne AH</v>
      </c>
      <c r="AK81" s="297" t="str">
        <f t="shared" si="35"/>
        <v>Remplir la colonne I</v>
      </c>
      <c r="AL81" s="84" t="s">
        <v>64</v>
      </c>
      <c r="AM81" s="60" t="str">
        <f t="shared" si="62"/>
        <v>Remplir les termes C, P et TVA</v>
      </c>
      <c r="AN81" s="55"/>
      <c r="AO81" s="46" t="s">
        <v>64</v>
      </c>
      <c r="AP81" s="56"/>
      <c r="AQ81" s="48" t="s">
        <v>64</v>
      </c>
      <c r="AR81" s="175" t="str">
        <f t="shared" si="48"/>
        <v>Remplir la colonne AN ou AP</v>
      </c>
      <c r="AS81" s="178"/>
      <c r="AT81" s="282" t="str">
        <f t="shared" si="63"/>
        <v>Remplir la colonne M</v>
      </c>
      <c r="AU81" s="179" t="str">
        <f t="shared" si="49"/>
        <v>Remplir la colonne AS</v>
      </c>
      <c r="AV81" s="263" t="str">
        <f t="shared" si="36"/>
        <v>Remplir la colonne I</v>
      </c>
      <c r="AW81" s="84" t="s">
        <v>64</v>
      </c>
      <c r="AX81" s="60" t="str">
        <f t="shared" si="64"/>
        <v>Remplir les termes C, P et TVA</v>
      </c>
      <c r="AY81" s="55"/>
      <c r="AZ81" s="46" t="s">
        <v>64</v>
      </c>
      <c r="BA81" s="56"/>
      <c r="BB81" s="48" t="s">
        <v>64</v>
      </c>
      <c r="BC81" s="175" t="str">
        <f t="shared" si="50"/>
        <v>Remplir la colonne AY ou BA</v>
      </c>
      <c r="BD81" s="178"/>
      <c r="BE81" s="311" t="str">
        <f t="shared" si="65"/>
        <v>Remplir la colonne M</v>
      </c>
      <c r="BF81" s="179" t="str">
        <f t="shared" si="51"/>
        <v>Remplir la colonne BD</v>
      </c>
      <c r="BG81" s="263" t="str">
        <f t="shared" si="37"/>
        <v>Remplir la colonne I</v>
      </c>
      <c r="BH81" s="84" t="s">
        <v>64</v>
      </c>
      <c r="BI81" s="60" t="str">
        <f t="shared" si="52"/>
        <v>Remplir les termes C, P et TVA</v>
      </c>
      <c r="BJ81" s="55"/>
      <c r="BK81" s="46" t="s">
        <v>64</v>
      </c>
      <c r="BL81" s="56"/>
      <c r="BM81" s="48" t="s">
        <v>64</v>
      </c>
      <c r="BN81" s="175" t="str">
        <f t="shared" si="53"/>
        <v>Remplir la colonne BJ ou BL</v>
      </c>
      <c r="BO81" s="178"/>
      <c r="BP81" s="311" t="str">
        <f t="shared" si="66"/>
        <v>Remplir la colonne M</v>
      </c>
      <c r="BQ81" s="179" t="str">
        <f t="shared" si="54"/>
        <v>Remplir la colonne BO</v>
      </c>
      <c r="BR81" s="263" t="str">
        <f t="shared" si="38"/>
        <v>Remplir la colonne I</v>
      </c>
      <c r="BS81" s="84" t="s">
        <v>64</v>
      </c>
      <c r="BT81" s="60" t="str">
        <f t="shared" si="55"/>
        <v>Remplir les termes C, P et TVA</v>
      </c>
      <c r="BU81" s="55"/>
      <c r="BV81" s="46" t="s">
        <v>64</v>
      </c>
      <c r="BW81" s="56"/>
      <c r="BX81" s="48" t="s">
        <v>64</v>
      </c>
      <c r="BY81" s="175" t="str">
        <f t="shared" si="56"/>
        <v>Remplir la colonne BU ou BW</v>
      </c>
      <c r="BZ81" s="178"/>
      <c r="CA81" s="282" t="str">
        <f t="shared" si="67"/>
        <v>Remplir la colonne M</v>
      </c>
      <c r="CB81" s="99" t="str">
        <f t="shared" si="57"/>
        <v>Remplir la colonne BZ</v>
      </c>
      <c r="CC81" s="297" t="str">
        <f t="shared" si="39"/>
        <v>Remplir la colonne I</v>
      </c>
      <c r="CD81" s="84" t="s">
        <v>64</v>
      </c>
      <c r="CE81" s="60" t="str">
        <f t="shared" si="58"/>
        <v>Remplir les termes C, P et TVA</v>
      </c>
      <c r="CF81" s="61" t="str">
        <f t="shared" si="40"/>
        <v>REMPLIR TYPE DE CLIENT</v>
      </c>
      <c r="CG81" s="107" t="str">
        <f t="shared" si="59"/>
        <v>Montant total de l'aide demandée non indiqué</v>
      </c>
      <c r="CH81" s="1"/>
      <c r="CI81" s="1"/>
      <c r="CJ81" s="1"/>
      <c r="CK81" s="1"/>
      <c r="CL81" s="1"/>
    </row>
    <row r="82" spans="1:90" x14ac:dyDescent="0.25">
      <c r="A82" s="51"/>
      <c r="B82" s="111"/>
      <c r="C82" s="111"/>
      <c r="D82" s="111"/>
      <c r="E82" s="111"/>
      <c r="F82" s="111"/>
      <c r="G82" s="162"/>
      <c r="H82" s="151"/>
      <c r="I82" s="296"/>
      <c r="J82" s="152"/>
      <c r="K82" s="153"/>
      <c r="L82" s="169"/>
      <c r="M82" s="39"/>
      <c r="N82" s="201"/>
      <c r="O82" s="39"/>
      <c r="P82" s="22"/>
      <c r="Q82" s="200">
        <f t="shared" si="41"/>
        <v>0</v>
      </c>
      <c r="R82" s="55"/>
      <c r="S82" s="46" t="s">
        <v>64</v>
      </c>
      <c r="T82" s="56"/>
      <c r="U82" s="48" t="s">
        <v>64</v>
      </c>
      <c r="V82" s="175" t="str">
        <f t="shared" si="42"/>
        <v>Remplir la colonne R ou T</v>
      </c>
      <c r="W82" s="178"/>
      <c r="X82" s="282" t="str">
        <f t="shared" si="43"/>
        <v>Remplir la colonne M</v>
      </c>
      <c r="Y82" s="99" t="str">
        <f t="shared" si="44"/>
        <v>Remplir la colonne W</v>
      </c>
      <c r="Z82" s="297" t="str">
        <f t="shared" si="60"/>
        <v>Remplir la colonne I</v>
      </c>
      <c r="AA82" s="84" t="s">
        <v>64</v>
      </c>
      <c r="AB82" s="60" t="str">
        <f t="shared" si="45"/>
        <v>Remplir les termes C, P et TVA</v>
      </c>
      <c r="AC82" s="55"/>
      <c r="AD82" s="46" t="s">
        <v>64</v>
      </c>
      <c r="AE82" s="56"/>
      <c r="AF82" s="48" t="s">
        <v>64</v>
      </c>
      <c r="AG82" s="175" t="str">
        <f t="shared" si="46"/>
        <v>Remplir la colonne AC ou AE</v>
      </c>
      <c r="AH82" s="178"/>
      <c r="AI82" s="311" t="str">
        <f t="shared" si="61"/>
        <v>Remplir la colonne M</v>
      </c>
      <c r="AJ82" s="179" t="str">
        <f t="shared" si="47"/>
        <v>Remplir la colonne AH</v>
      </c>
      <c r="AK82" s="297" t="str">
        <f t="shared" si="35"/>
        <v>Remplir la colonne I</v>
      </c>
      <c r="AL82" s="84" t="s">
        <v>64</v>
      </c>
      <c r="AM82" s="60" t="str">
        <f t="shared" si="62"/>
        <v>Remplir les termes C, P et TVA</v>
      </c>
      <c r="AN82" s="55"/>
      <c r="AO82" s="46" t="s">
        <v>64</v>
      </c>
      <c r="AP82" s="56"/>
      <c r="AQ82" s="48" t="s">
        <v>64</v>
      </c>
      <c r="AR82" s="175" t="str">
        <f t="shared" si="48"/>
        <v>Remplir la colonne AN ou AP</v>
      </c>
      <c r="AS82" s="178"/>
      <c r="AT82" s="282" t="str">
        <f t="shared" si="63"/>
        <v>Remplir la colonne M</v>
      </c>
      <c r="AU82" s="179" t="str">
        <f t="shared" si="49"/>
        <v>Remplir la colonne AS</v>
      </c>
      <c r="AV82" s="263" t="str">
        <f t="shared" si="36"/>
        <v>Remplir la colonne I</v>
      </c>
      <c r="AW82" s="84" t="s">
        <v>64</v>
      </c>
      <c r="AX82" s="60" t="str">
        <f t="shared" si="64"/>
        <v>Remplir les termes C, P et TVA</v>
      </c>
      <c r="AY82" s="55"/>
      <c r="AZ82" s="46" t="s">
        <v>64</v>
      </c>
      <c r="BA82" s="56"/>
      <c r="BB82" s="48" t="s">
        <v>64</v>
      </c>
      <c r="BC82" s="175" t="str">
        <f t="shared" si="50"/>
        <v>Remplir la colonne AY ou BA</v>
      </c>
      <c r="BD82" s="178"/>
      <c r="BE82" s="311" t="str">
        <f t="shared" si="65"/>
        <v>Remplir la colonne M</v>
      </c>
      <c r="BF82" s="179" t="str">
        <f t="shared" si="51"/>
        <v>Remplir la colonne BD</v>
      </c>
      <c r="BG82" s="263" t="str">
        <f t="shared" si="37"/>
        <v>Remplir la colonne I</v>
      </c>
      <c r="BH82" s="84" t="s">
        <v>64</v>
      </c>
      <c r="BI82" s="60" t="str">
        <f t="shared" si="52"/>
        <v>Remplir les termes C, P et TVA</v>
      </c>
      <c r="BJ82" s="55"/>
      <c r="BK82" s="46" t="s">
        <v>64</v>
      </c>
      <c r="BL82" s="56"/>
      <c r="BM82" s="48" t="s">
        <v>64</v>
      </c>
      <c r="BN82" s="175" t="str">
        <f t="shared" si="53"/>
        <v>Remplir la colonne BJ ou BL</v>
      </c>
      <c r="BO82" s="178"/>
      <c r="BP82" s="311" t="str">
        <f t="shared" si="66"/>
        <v>Remplir la colonne M</v>
      </c>
      <c r="BQ82" s="179" t="str">
        <f t="shared" si="54"/>
        <v>Remplir la colonne BO</v>
      </c>
      <c r="BR82" s="263" t="str">
        <f t="shared" si="38"/>
        <v>Remplir la colonne I</v>
      </c>
      <c r="BS82" s="84" t="s">
        <v>64</v>
      </c>
      <c r="BT82" s="60" t="str">
        <f t="shared" si="55"/>
        <v>Remplir les termes C, P et TVA</v>
      </c>
      <c r="BU82" s="55"/>
      <c r="BV82" s="46" t="s">
        <v>64</v>
      </c>
      <c r="BW82" s="56"/>
      <c r="BX82" s="48" t="s">
        <v>64</v>
      </c>
      <c r="BY82" s="175" t="str">
        <f t="shared" si="56"/>
        <v>Remplir la colonne BU ou BW</v>
      </c>
      <c r="BZ82" s="178"/>
      <c r="CA82" s="282" t="str">
        <f t="shared" si="67"/>
        <v>Remplir la colonne M</v>
      </c>
      <c r="CB82" s="99" t="str">
        <f t="shared" si="57"/>
        <v>Remplir la colonne BZ</v>
      </c>
      <c r="CC82" s="297" t="str">
        <f t="shared" si="39"/>
        <v>Remplir la colonne I</v>
      </c>
      <c r="CD82" s="84" t="s">
        <v>64</v>
      </c>
      <c r="CE82" s="60" t="str">
        <f t="shared" si="58"/>
        <v>Remplir les termes C, P et TVA</v>
      </c>
      <c r="CF82" s="61" t="str">
        <f t="shared" si="40"/>
        <v>REMPLIR TYPE DE CLIENT</v>
      </c>
      <c r="CG82" s="107" t="str">
        <f t="shared" si="59"/>
        <v>Montant total de l'aide demandée non indiqué</v>
      </c>
      <c r="CH82" s="1"/>
      <c r="CI82" s="1"/>
      <c r="CJ82" s="1"/>
      <c r="CK82" s="1"/>
      <c r="CL82" s="1"/>
    </row>
    <row r="83" spans="1:90" x14ac:dyDescent="0.25">
      <c r="A83" s="51"/>
      <c r="B83" s="111"/>
      <c r="C83" s="111"/>
      <c r="D83" s="111"/>
      <c r="E83" s="111"/>
      <c r="F83" s="111"/>
      <c r="G83" s="162"/>
      <c r="H83" s="151"/>
      <c r="I83" s="296"/>
      <c r="J83" s="152"/>
      <c r="K83" s="153"/>
      <c r="L83" s="169"/>
      <c r="M83" s="39"/>
      <c r="N83" s="201"/>
      <c r="O83" s="39"/>
      <c r="P83" s="22"/>
      <c r="Q83" s="200">
        <f t="shared" si="41"/>
        <v>0</v>
      </c>
      <c r="R83" s="55"/>
      <c r="S83" s="46" t="s">
        <v>64</v>
      </c>
      <c r="T83" s="56"/>
      <c r="U83" s="48" t="s">
        <v>64</v>
      </c>
      <c r="V83" s="175" t="str">
        <f t="shared" si="42"/>
        <v>Remplir la colonne R ou T</v>
      </c>
      <c r="W83" s="178"/>
      <c r="X83" s="282" t="str">
        <f t="shared" si="43"/>
        <v>Remplir la colonne M</v>
      </c>
      <c r="Y83" s="99" t="str">
        <f t="shared" si="44"/>
        <v>Remplir la colonne W</v>
      </c>
      <c r="Z83" s="297" t="str">
        <f t="shared" si="60"/>
        <v>Remplir la colonne I</v>
      </c>
      <c r="AA83" s="84" t="s">
        <v>64</v>
      </c>
      <c r="AB83" s="60" t="str">
        <f t="shared" si="45"/>
        <v>Remplir les termes C, P et TVA</v>
      </c>
      <c r="AC83" s="55"/>
      <c r="AD83" s="46" t="s">
        <v>64</v>
      </c>
      <c r="AE83" s="56"/>
      <c r="AF83" s="48" t="s">
        <v>64</v>
      </c>
      <c r="AG83" s="175" t="str">
        <f t="shared" si="46"/>
        <v>Remplir la colonne AC ou AE</v>
      </c>
      <c r="AH83" s="178"/>
      <c r="AI83" s="311" t="str">
        <f t="shared" si="61"/>
        <v>Remplir la colonne M</v>
      </c>
      <c r="AJ83" s="179" t="str">
        <f t="shared" si="47"/>
        <v>Remplir la colonne AH</v>
      </c>
      <c r="AK83" s="297" t="str">
        <f t="shared" si="35"/>
        <v>Remplir la colonne I</v>
      </c>
      <c r="AL83" s="84" t="s">
        <v>64</v>
      </c>
      <c r="AM83" s="60" t="str">
        <f t="shared" si="62"/>
        <v>Remplir les termes C, P et TVA</v>
      </c>
      <c r="AN83" s="55"/>
      <c r="AO83" s="46" t="s">
        <v>64</v>
      </c>
      <c r="AP83" s="56"/>
      <c r="AQ83" s="48" t="s">
        <v>64</v>
      </c>
      <c r="AR83" s="175" t="str">
        <f t="shared" si="48"/>
        <v>Remplir la colonne AN ou AP</v>
      </c>
      <c r="AS83" s="178"/>
      <c r="AT83" s="282" t="str">
        <f t="shared" si="63"/>
        <v>Remplir la colonne M</v>
      </c>
      <c r="AU83" s="179" t="str">
        <f t="shared" si="49"/>
        <v>Remplir la colonne AS</v>
      </c>
      <c r="AV83" s="263" t="str">
        <f t="shared" si="36"/>
        <v>Remplir la colonne I</v>
      </c>
      <c r="AW83" s="84" t="s">
        <v>64</v>
      </c>
      <c r="AX83" s="60" t="str">
        <f t="shared" si="64"/>
        <v>Remplir les termes C, P et TVA</v>
      </c>
      <c r="AY83" s="55"/>
      <c r="AZ83" s="46" t="s">
        <v>64</v>
      </c>
      <c r="BA83" s="56"/>
      <c r="BB83" s="48" t="s">
        <v>64</v>
      </c>
      <c r="BC83" s="175" t="str">
        <f t="shared" si="50"/>
        <v>Remplir la colonne AY ou BA</v>
      </c>
      <c r="BD83" s="178"/>
      <c r="BE83" s="311" t="str">
        <f t="shared" si="65"/>
        <v>Remplir la colonne M</v>
      </c>
      <c r="BF83" s="179" t="str">
        <f t="shared" si="51"/>
        <v>Remplir la colonne BD</v>
      </c>
      <c r="BG83" s="263" t="str">
        <f t="shared" si="37"/>
        <v>Remplir la colonne I</v>
      </c>
      <c r="BH83" s="84" t="s">
        <v>64</v>
      </c>
      <c r="BI83" s="60" t="str">
        <f t="shared" si="52"/>
        <v>Remplir les termes C, P et TVA</v>
      </c>
      <c r="BJ83" s="55"/>
      <c r="BK83" s="46" t="s">
        <v>64</v>
      </c>
      <c r="BL83" s="56"/>
      <c r="BM83" s="48" t="s">
        <v>64</v>
      </c>
      <c r="BN83" s="175" t="str">
        <f t="shared" si="53"/>
        <v>Remplir la colonne BJ ou BL</v>
      </c>
      <c r="BO83" s="178"/>
      <c r="BP83" s="311" t="str">
        <f t="shared" si="66"/>
        <v>Remplir la colonne M</v>
      </c>
      <c r="BQ83" s="179" t="str">
        <f t="shared" si="54"/>
        <v>Remplir la colonne BO</v>
      </c>
      <c r="BR83" s="263" t="str">
        <f t="shared" si="38"/>
        <v>Remplir la colonne I</v>
      </c>
      <c r="BS83" s="84" t="s">
        <v>64</v>
      </c>
      <c r="BT83" s="60" t="str">
        <f t="shared" si="55"/>
        <v>Remplir les termes C, P et TVA</v>
      </c>
      <c r="BU83" s="55"/>
      <c r="BV83" s="46" t="s">
        <v>64</v>
      </c>
      <c r="BW83" s="56"/>
      <c r="BX83" s="48" t="s">
        <v>64</v>
      </c>
      <c r="BY83" s="175" t="str">
        <f t="shared" si="56"/>
        <v>Remplir la colonne BU ou BW</v>
      </c>
      <c r="BZ83" s="178"/>
      <c r="CA83" s="282" t="str">
        <f t="shared" si="67"/>
        <v>Remplir la colonne M</v>
      </c>
      <c r="CB83" s="99" t="str">
        <f t="shared" si="57"/>
        <v>Remplir la colonne BZ</v>
      </c>
      <c r="CC83" s="297" t="str">
        <f t="shared" si="39"/>
        <v>Remplir la colonne I</v>
      </c>
      <c r="CD83" s="84" t="s">
        <v>64</v>
      </c>
      <c r="CE83" s="60" t="str">
        <f t="shared" si="58"/>
        <v>Remplir les termes C, P et TVA</v>
      </c>
      <c r="CF83" s="61" t="str">
        <f t="shared" si="40"/>
        <v>REMPLIR TYPE DE CLIENT</v>
      </c>
      <c r="CG83" s="107" t="str">
        <f t="shared" si="59"/>
        <v>Montant total de l'aide demandée non indiqué</v>
      </c>
      <c r="CH83" s="1"/>
      <c r="CI83" s="1"/>
      <c r="CJ83" s="1"/>
      <c r="CK83" s="1"/>
      <c r="CL83" s="1"/>
    </row>
    <row r="84" spans="1:90" x14ac:dyDescent="0.25">
      <c r="A84" s="51"/>
      <c r="B84" s="111"/>
      <c r="C84" s="111"/>
      <c r="D84" s="111"/>
      <c r="E84" s="111"/>
      <c r="F84" s="111"/>
      <c r="G84" s="162"/>
      <c r="H84" s="151"/>
      <c r="I84" s="296"/>
      <c r="J84" s="152"/>
      <c r="K84" s="153"/>
      <c r="L84" s="169"/>
      <c r="M84" s="39"/>
      <c r="N84" s="201"/>
      <c r="O84" s="39"/>
      <c r="P84" s="22"/>
      <c r="Q84" s="200">
        <f t="shared" si="41"/>
        <v>0</v>
      </c>
      <c r="R84" s="55"/>
      <c r="S84" s="46" t="s">
        <v>64</v>
      </c>
      <c r="T84" s="56"/>
      <c r="U84" s="48" t="s">
        <v>64</v>
      </c>
      <c r="V84" s="175" t="str">
        <f t="shared" si="42"/>
        <v>Remplir la colonne R ou T</v>
      </c>
      <c r="W84" s="178"/>
      <c r="X84" s="282" t="str">
        <f t="shared" si="43"/>
        <v>Remplir la colonne M</v>
      </c>
      <c r="Y84" s="99" t="str">
        <f t="shared" si="44"/>
        <v>Remplir la colonne W</v>
      </c>
      <c r="Z84" s="297" t="str">
        <f t="shared" si="60"/>
        <v>Remplir la colonne I</v>
      </c>
      <c r="AA84" s="84" t="s">
        <v>64</v>
      </c>
      <c r="AB84" s="60" t="str">
        <f t="shared" si="45"/>
        <v>Remplir les termes C, P et TVA</v>
      </c>
      <c r="AC84" s="55"/>
      <c r="AD84" s="46" t="s">
        <v>64</v>
      </c>
      <c r="AE84" s="56"/>
      <c r="AF84" s="48" t="s">
        <v>64</v>
      </c>
      <c r="AG84" s="175" t="str">
        <f t="shared" si="46"/>
        <v>Remplir la colonne AC ou AE</v>
      </c>
      <c r="AH84" s="178"/>
      <c r="AI84" s="311" t="str">
        <f t="shared" si="61"/>
        <v>Remplir la colonne M</v>
      </c>
      <c r="AJ84" s="179" t="str">
        <f t="shared" si="47"/>
        <v>Remplir la colonne AH</v>
      </c>
      <c r="AK84" s="297" t="str">
        <f t="shared" si="35"/>
        <v>Remplir la colonne I</v>
      </c>
      <c r="AL84" s="84" t="s">
        <v>64</v>
      </c>
      <c r="AM84" s="60" t="str">
        <f t="shared" si="62"/>
        <v>Remplir les termes C, P et TVA</v>
      </c>
      <c r="AN84" s="55"/>
      <c r="AO84" s="46" t="s">
        <v>64</v>
      </c>
      <c r="AP84" s="56"/>
      <c r="AQ84" s="48" t="s">
        <v>64</v>
      </c>
      <c r="AR84" s="175" t="str">
        <f t="shared" si="48"/>
        <v>Remplir la colonne AN ou AP</v>
      </c>
      <c r="AS84" s="178"/>
      <c r="AT84" s="282" t="str">
        <f t="shared" si="63"/>
        <v>Remplir la colonne M</v>
      </c>
      <c r="AU84" s="179" t="str">
        <f t="shared" si="49"/>
        <v>Remplir la colonne AS</v>
      </c>
      <c r="AV84" s="263" t="str">
        <f t="shared" si="36"/>
        <v>Remplir la colonne I</v>
      </c>
      <c r="AW84" s="84" t="s">
        <v>64</v>
      </c>
      <c r="AX84" s="60" t="str">
        <f t="shared" si="64"/>
        <v>Remplir les termes C, P et TVA</v>
      </c>
      <c r="AY84" s="55"/>
      <c r="AZ84" s="46" t="s">
        <v>64</v>
      </c>
      <c r="BA84" s="56"/>
      <c r="BB84" s="48" t="s">
        <v>64</v>
      </c>
      <c r="BC84" s="175" t="str">
        <f t="shared" si="50"/>
        <v>Remplir la colonne AY ou BA</v>
      </c>
      <c r="BD84" s="178"/>
      <c r="BE84" s="311" t="str">
        <f t="shared" si="65"/>
        <v>Remplir la colonne M</v>
      </c>
      <c r="BF84" s="179" t="str">
        <f t="shared" si="51"/>
        <v>Remplir la colonne BD</v>
      </c>
      <c r="BG84" s="263" t="str">
        <f t="shared" si="37"/>
        <v>Remplir la colonne I</v>
      </c>
      <c r="BH84" s="84" t="s">
        <v>64</v>
      </c>
      <c r="BI84" s="60" t="str">
        <f t="shared" si="52"/>
        <v>Remplir les termes C, P et TVA</v>
      </c>
      <c r="BJ84" s="55"/>
      <c r="BK84" s="46" t="s">
        <v>64</v>
      </c>
      <c r="BL84" s="56"/>
      <c r="BM84" s="48" t="s">
        <v>64</v>
      </c>
      <c r="BN84" s="175" t="str">
        <f t="shared" si="53"/>
        <v>Remplir la colonne BJ ou BL</v>
      </c>
      <c r="BO84" s="178"/>
      <c r="BP84" s="311" t="str">
        <f t="shared" si="66"/>
        <v>Remplir la colonne M</v>
      </c>
      <c r="BQ84" s="179" t="str">
        <f t="shared" si="54"/>
        <v>Remplir la colonne BO</v>
      </c>
      <c r="BR84" s="263" t="str">
        <f t="shared" si="38"/>
        <v>Remplir la colonne I</v>
      </c>
      <c r="BS84" s="84" t="s">
        <v>64</v>
      </c>
      <c r="BT84" s="60" t="str">
        <f t="shared" si="55"/>
        <v>Remplir les termes C, P et TVA</v>
      </c>
      <c r="BU84" s="55"/>
      <c r="BV84" s="46" t="s">
        <v>64</v>
      </c>
      <c r="BW84" s="56"/>
      <c r="BX84" s="48" t="s">
        <v>64</v>
      </c>
      <c r="BY84" s="175" t="str">
        <f t="shared" si="56"/>
        <v>Remplir la colonne BU ou BW</v>
      </c>
      <c r="BZ84" s="178"/>
      <c r="CA84" s="282" t="str">
        <f t="shared" si="67"/>
        <v>Remplir la colonne M</v>
      </c>
      <c r="CB84" s="99" t="str">
        <f t="shared" si="57"/>
        <v>Remplir la colonne BZ</v>
      </c>
      <c r="CC84" s="297" t="str">
        <f t="shared" si="39"/>
        <v>Remplir la colonne I</v>
      </c>
      <c r="CD84" s="84" t="s">
        <v>64</v>
      </c>
      <c r="CE84" s="60" t="str">
        <f t="shared" si="58"/>
        <v>Remplir les termes C, P et TVA</v>
      </c>
      <c r="CF84" s="61" t="str">
        <f t="shared" si="40"/>
        <v>REMPLIR TYPE DE CLIENT</v>
      </c>
      <c r="CG84" s="107" t="str">
        <f t="shared" si="59"/>
        <v>Montant total de l'aide demandée non indiqué</v>
      </c>
      <c r="CH84" s="1"/>
      <c r="CI84" s="1"/>
      <c r="CJ84" s="1"/>
      <c r="CK84" s="1"/>
      <c r="CL84" s="1"/>
    </row>
    <row r="85" spans="1:90" x14ac:dyDescent="0.25">
      <c r="A85" s="51"/>
      <c r="B85" s="111"/>
      <c r="C85" s="111"/>
      <c r="D85" s="111"/>
      <c r="E85" s="111"/>
      <c r="F85" s="111"/>
      <c r="G85" s="162"/>
      <c r="H85" s="151"/>
      <c r="I85" s="296"/>
      <c r="J85" s="152"/>
      <c r="K85" s="153"/>
      <c r="L85" s="169"/>
      <c r="M85" s="39"/>
      <c r="N85" s="201"/>
      <c r="O85" s="39"/>
      <c r="P85" s="22"/>
      <c r="Q85" s="200">
        <f t="shared" si="41"/>
        <v>0</v>
      </c>
      <c r="R85" s="55"/>
      <c r="S85" s="46" t="s">
        <v>64</v>
      </c>
      <c r="T85" s="56"/>
      <c r="U85" s="48" t="s">
        <v>64</v>
      </c>
      <c r="V85" s="175" t="str">
        <f t="shared" si="42"/>
        <v>Remplir la colonne R ou T</v>
      </c>
      <c r="W85" s="178"/>
      <c r="X85" s="282" t="str">
        <f t="shared" si="43"/>
        <v>Remplir la colonne M</v>
      </c>
      <c r="Y85" s="99" t="str">
        <f t="shared" si="44"/>
        <v>Remplir la colonne W</v>
      </c>
      <c r="Z85" s="297" t="str">
        <f t="shared" si="60"/>
        <v>Remplir la colonne I</v>
      </c>
      <c r="AA85" s="84" t="s">
        <v>64</v>
      </c>
      <c r="AB85" s="60" t="str">
        <f t="shared" si="45"/>
        <v>Remplir les termes C, P et TVA</v>
      </c>
      <c r="AC85" s="55"/>
      <c r="AD85" s="46" t="s">
        <v>64</v>
      </c>
      <c r="AE85" s="56"/>
      <c r="AF85" s="48" t="s">
        <v>64</v>
      </c>
      <c r="AG85" s="175" t="str">
        <f t="shared" si="46"/>
        <v>Remplir la colonne AC ou AE</v>
      </c>
      <c r="AH85" s="178"/>
      <c r="AI85" s="311" t="str">
        <f t="shared" si="61"/>
        <v>Remplir la colonne M</v>
      </c>
      <c r="AJ85" s="179" t="str">
        <f t="shared" si="47"/>
        <v>Remplir la colonne AH</v>
      </c>
      <c r="AK85" s="297" t="str">
        <f t="shared" si="35"/>
        <v>Remplir la colonne I</v>
      </c>
      <c r="AL85" s="84" t="s">
        <v>64</v>
      </c>
      <c r="AM85" s="60" t="str">
        <f t="shared" si="62"/>
        <v>Remplir les termes C, P et TVA</v>
      </c>
      <c r="AN85" s="55"/>
      <c r="AO85" s="46" t="s">
        <v>64</v>
      </c>
      <c r="AP85" s="56"/>
      <c r="AQ85" s="48" t="s">
        <v>64</v>
      </c>
      <c r="AR85" s="175" t="str">
        <f t="shared" si="48"/>
        <v>Remplir la colonne AN ou AP</v>
      </c>
      <c r="AS85" s="178"/>
      <c r="AT85" s="282" t="str">
        <f t="shared" si="63"/>
        <v>Remplir la colonne M</v>
      </c>
      <c r="AU85" s="179" t="str">
        <f t="shared" si="49"/>
        <v>Remplir la colonne AS</v>
      </c>
      <c r="AV85" s="263" t="str">
        <f t="shared" si="36"/>
        <v>Remplir la colonne I</v>
      </c>
      <c r="AW85" s="84" t="s">
        <v>64</v>
      </c>
      <c r="AX85" s="60" t="str">
        <f t="shared" si="64"/>
        <v>Remplir les termes C, P et TVA</v>
      </c>
      <c r="AY85" s="55"/>
      <c r="AZ85" s="46" t="s">
        <v>64</v>
      </c>
      <c r="BA85" s="56"/>
      <c r="BB85" s="48" t="s">
        <v>64</v>
      </c>
      <c r="BC85" s="175" t="str">
        <f t="shared" si="50"/>
        <v>Remplir la colonne AY ou BA</v>
      </c>
      <c r="BD85" s="178"/>
      <c r="BE85" s="311" t="str">
        <f t="shared" si="65"/>
        <v>Remplir la colonne M</v>
      </c>
      <c r="BF85" s="179" t="str">
        <f t="shared" si="51"/>
        <v>Remplir la colonne BD</v>
      </c>
      <c r="BG85" s="263" t="str">
        <f t="shared" si="37"/>
        <v>Remplir la colonne I</v>
      </c>
      <c r="BH85" s="84" t="s">
        <v>64</v>
      </c>
      <c r="BI85" s="60" t="str">
        <f t="shared" si="52"/>
        <v>Remplir les termes C, P et TVA</v>
      </c>
      <c r="BJ85" s="55"/>
      <c r="BK85" s="46" t="s">
        <v>64</v>
      </c>
      <c r="BL85" s="56"/>
      <c r="BM85" s="48" t="s">
        <v>64</v>
      </c>
      <c r="BN85" s="175" t="str">
        <f t="shared" si="53"/>
        <v>Remplir la colonne BJ ou BL</v>
      </c>
      <c r="BO85" s="178"/>
      <c r="BP85" s="311" t="str">
        <f t="shared" si="66"/>
        <v>Remplir la colonne M</v>
      </c>
      <c r="BQ85" s="179" t="str">
        <f t="shared" si="54"/>
        <v>Remplir la colonne BO</v>
      </c>
      <c r="BR85" s="263" t="str">
        <f t="shared" si="38"/>
        <v>Remplir la colonne I</v>
      </c>
      <c r="BS85" s="84" t="s">
        <v>64</v>
      </c>
      <c r="BT85" s="60" t="str">
        <f t="shared" si="55"/>
        <v>Remplir les termes C, P et TVA</v>
      </c>
      <c r="BU85" s="55"/>
      <c r="BV85" s="46" t="s">
        <v>64</v>
      </c>
      <c r="BW85" s="56"/>
      <c r="BX85" s="48" t="s">
        <v>64</v>
      </c>
      <c r="BY85" s="175" t="str">
        <f t="shared" si="56"/>
        <v>Remplir la colonne BU ou BW</v>
      </c>
      <c r="BZ85" s="178"/>
      <c r="CA85" s="282" t="str">
        <f t="shared" si="67"/>
        <v>Remplir la colonne M</v>
      </c>
      <c r="CB85" s="99" t="str">
        <f t="shared" si="57"/>
        <v>Remplir la colonne BZ</v>
      </c>
      <c r="CC85" s="297" t="str">
        <f t="shared" si="39"/>
        <v>Remplir la colonne I</v>
      </c>
      <c r="CD85" s="84" t="s">
        <v>64</v>
      </c>
      <c r="CE85" s="60" t="str">
        <f t="shared" si="58"/>
        <v>Remplir les termes C, P et TVA</v>
      </c>
      <c r="CF85" s="61" t="str">
        <f t="shared" si="40"/>
        <v>REMPLIR TYPE DE CLIENT</v>
      </c>
      <c r="CG85" s="107" t="str">
        <f t="shared" si="59"/>
        <v>Montant total de l'aide demandée non indiqué</v>
      </c>
      <c r="CH85" s="1"/>
      <c r="CI85" s="1"/>
      <c r="CJ85" s="1"/>
      <c r="CK85" s="1"/>
      <c r="CL85" s="1"/>
    </row>
    <row r="86" spans="1:90" x14ac:dyDescent="0.25">
      <c r="A86" s="51"/>
      <c r="B86" s="111"/>
      <c r="C86" s="111"/>
      <c r="D86" s="111"/>
      <c r="E86" s="111"/>
      <c r="F86" s="111"/>
      <c r="G86" s="162"/>
      <c r="H86" s="151"/>
      <c r="I86" s="296"/>
      <c r="J86" s="152"/>
      <c r="K86" s="153"/>
      <c r="L86" s="169"/>
      <c r="M86" s="39"/>
      <c r="N86" s="201"/>
      <c r="O86" s="39"/>
      <c r="P86" s="22"/>
      <c r="Q86" s="200">
        <f t="shared" si="41"/>
        <v>0</v>
      </c>
      <c r="R86" s="55"/>
      <c r="S86" s="46" t="s">
        <v>64</v>
      </c>
      <c r="T86" s="56"/>
      <c r="U86" s="48" t="s">
        <v>64</v>
      </c>
      <c r="V86" s="175" t="str">
        <f t="shared" si="42"/>
        <v>Remplir la colonne R ou T</v>
      </c>
      <c r="W86" s="178"/>
      <c r="X86" s="282" t="str">
        <f t="shared" si="43"/>
        <v>Remplir la colonne M</v>
      </c>
      <c r="Y86" s="99" t="str">
        <f t="shared" si="44"/>
        <v>Remplir la colonne W</v>
      </c>
      <c r="Z86" s="297" t="str">
        <f t="shared" si="60"/>
        <v>Remplir la colonne I</v>
      </c>
      <c r="AA86" s="84" t="s">
        <v>64</v>
      </c>
      <c r="AB86" s="60" t="str">
        <f t="shared" si="45"/>
        <v>Remplir les termes C, P et TVA</v>
      </c>
      <c r="AC86" s="55"/>
      <c r="AD86" s="46" t="s">
        <v>64</v>
      </c>
      <c r="AE86" s="56"/>
      <c r="AF86" s="48" t="s">
        <v>64</v>
      </c>
      <c r="AG86" s="175" t="str">
        <f t="shared" si="46"/>
        <v>Remplir la colonne AC ou AE</v>
      </c>
      <c r="AH86" s="178"/>
      <c r="AI86" s="311" t="str">
        <f t="shared" si="61"/>
        <v>Remplir la colonne M</v>
      </c>
      <c r="AJ86" s="179" t="str">
        <f t="shared" si="47"/>
        <v>Remplir la colonne AH</v>
      </c>
      <c r="AK86" s="297" t="str">
        <f t="shared" si="35"/>
        <v>Remplir la colonne I</v>
      </c>
      <c r="AL86" s="84" t="s">
        <v>64</v>
      </c>
      <c r="AM86" s="60" t="str">
        <f t="shared" si="62"/>
        <v>Remplir les termes C, P et TVA</v>
      </c>
      <c r="AN86" s="55"/>
      <c r="AO86" s="46" t="s">
        <v>64</v>
      </c>
      <c r="AP86" s="56"/>
      <c r="AQ86" s="48" t="s">
        <v>64</v>
      </c>
      <c r="AR86" s="175" t="str">
        <f t="shared" si="48"/>
        <v>Remplir la colonne AN ou AP</v>
      </c>
      <c r="AS86" s="178"/>
      <c r="AT86" s="282" t="str">
        <f t="shared" si="63"/>
        <v>Remplir la colonne M</v>
      </c>
      <c r="AU86" s="179" t="str">
        <f t="shared" si="49"/>
        <v>Remplir la colonne AS</v>
      </c>
      <c r="AV86" s="263" t="str">
        <f t="shared" si="36"/>
        <v>Remplir la colonne I</v>
      </c>
      <c r="AW86" s="84" t="s">
        <v>64</v>
      </c>
      <c r="AX86" s="60" t="str">
        <f t="shared" si="64"/>
        <v>Remplir les termes C, P et TVA</v>
      </c>
      <c r="AY86" s="55"/>
      <c r="AZ86" s="46" t="s">
        <v>64</v>
      </c>
      <c r="BA86" s="56"/>
      <c r="BB86" s="48" t="s">
        <v>64</v>
      </c>
      <c r="BC86" s="175" t="str">
        <f t="shared" si="50"/>
        <v>Remplir la colonne AY ou BA</v>
      </c>
      <c r="BD86" s="178"/>
      <c r="BE86" s="311" t="str">
        <f t="shared" si="65"/>
        <v>Remplir la colonne M</v>
      </c>
      <c r="BF86" s="179" t="str">
        <f t="shared" si="51"/>
        <v>Remplir la colonne BD</v>
      </c>
      <c r="BG86" s="263" t="str">
        <f t="shared" si="37"/>
        <v>Remplir la colonne I</v>
      </c>
      <c r="BH86" s="84" t="s">
        <v>64</v>
      </c>
      <c r="BI86" s="60" t="str">
        <f t="shared" si="52"/>
        <v>Remplir les termes C, P et TVA</v>
      </c>
      <c r="BJ86" s="55"/>
      <c r="BK86" s="46" t="s">
        <v>64</v>
      </c>
      <c r="BL86" s="56"/>
      <c r="BM86" s="48" t="s">
        <v>64</v>
      </c>
      <c r="BN86" s="175" t="str">
        <f t="shared" si="53"/>
        <v>Remplir la colonne BJ ou BL</v>
      </c>
      <c r="BO86" s="178"/>
      <c r="BP86" s="311" t="str">
        <f t="shared" si="66"/>
        <v>Remplir la colonne M</v>
      </c>
      <c r="BQ86" s="179" t="str">
        <f t="shared" si="54"/>
        <v>Remplir la colonne BO</v>
      </c>
      <c r="BR86" s="263" t="str">
        <f t="shared" si="38"/>
        <v>Remplir la colonne I</v>
      </c>
      <c r="BS86" s="84" t="s">
        <v>64</v>
      </c>
      <c r="BT86" s="60" t="str">
        <f t="shared" si="55"/>
        <v>Remplir les termes C, P et TVA</v>
      </c>
      <c r="BU86" s="55"/>
      <c r="BV86" s="46" t="s">
        <v>64</v>
      </c>
      <c r="BW86" s="56"/>
      <c r="BX86" s="48" t="s">
        <v>64</v>
      </c>
      <c r="BY86" s="175" t="str">
        <f t="shared" si="56"/>
        <v>Remplir la colonne BU ou BW</v>
      </c>
      <c r="BZ86" s="178"/>
      <c r="CA86" s="282" t="str">
        <f t="shared" si="67"/>
        <v>Remplir la colonne M</v>
      </c>
      <c r="CB86" s="99" t="str">
        <f t="shared" si="57"/>
        <v>Remplir la colonne BZ</v>
      </c>
      <c r="CC86" s="297" t="str">
        <f t="shared" si="39"/>
        <v>Remplir la colonne I</v>
      </c>
      <c r="CD86" s="84" t="s">
        <v>64</v>
      </c>
      <c r="CE86" s="60" t="str">
        <f t="shared" si="58"/>
        <v>Remplir les termes C, P et TVA</v>
      </c>
      <c r="CF86" s="61" t="str">
        <f t="shared" si="40"/>
        <v>REMPLIR TYPE DE CLIENT</v>
      </c>
      <c r="CG86" s="107" t="str">
        <f t="shared" si="59"/>
        <v>Montant total de l'aide demandée non indiqué</v>
      </c>
      <c r="CH86" s="1"/>
      <c r="CI86" s="1"/>
      <c r="CJ86" s="1"/>
      <c r="CK86" s="1"/>
      <c r="CL86" s="1"/>
    </row>
    <row r="87" spans="1:90" x14ac:dyDescent="0.25">
      <c r="A87" s="51"/>
      <c r="B87" s="111"/>
      <c r="C87" s="111"/>
      <c r="D87" s="111"/>
      <c r="E87" s="111"/>
      <c r="F87" s="111"/>
      <c r="G87" s="162"/>
      <c r="H87" s="151"/>
      <c r="I87" s="296"/>
      <c r="J87" s="152"/>
      <c r="K87" s="153"/>
      <c r="L87" s="169"/>
      <c r="M87" s="39"/>
      <c r="N87" s="201"/>
      <c r="O87" s="39"/>
      <c r="P87" s="22"/>
      <c r="Q87" s="200">
        <f t="shared" si="41"/>
        <v>0</v>
      </c>
      <c r="R87" s="55"/>
      <c r="S87" s="46" t="s">
        <v>64</v>
      </c>
      <c r="T87" s="56"/>
      <c r="U87" s="48" t="s">
        <v>64</v>
      </c>
      <c r="V87" s="175" t="str">
        <f t="shared" si="42"/>
        <v>Remplir la colonne R ou T</v>
      </c>
      <c r="W87" s="178"/>
      <c r="X87" s="282" t="str">
        <f t="shared" si="43"/>
        <v>Remplir la colonne M</v>
      </c>
      <c r="Y87" s="99" t="str">
        <f t="shared" si="44"/>
        <v>Remplir la colonne W</v>
      </c>
      <c r="Z87" s="297" t="str">
        <f t="shared" si="60"/>
        <v>Remplir la colonne I</v>
      </c>
      <c r="AA87" s="84" t="s">
        <v>64</v>
      </c>
      <c r="AB87" s="60" t="str">
        <f t="shared" si="45"/>
        <v>Remplir les termes C, P et TVA</v>
      </c>
      <c r="AC87" s="55"/>
      <c r="AD87" s="46" t="s">
        <v>64</v>
      </c>
      <c r="AE87" s="56"/>
      <c r="AF87" s="48" t="s">
        <v>64</v>
      </c>
      <c r="AG87" s="175" t="str">
        <f t="shared" si="46"/>
        <v>Remplir la colonne AC ou AE</v>
      </c>
      <c r="AH87" s="178"/>
      <c r="AI87" s="311" t="str">
        <f t="shared" si="61"/>
        <v>Remplir la colonne M</v>
      </c>
      <c r="AJ87" s="179" t="str">
        <f t="shared" si="47"/>
        <v>Remplir la colonne AH</v>
      </c>
      <c r="AK87" s="297" t="str">
        <f t="shared" si="35"/>
        <v>Remplir la colonne I</v>
      </c>
      <c r="AL87" s="84" t="s">
        <v>64</v>
      </c>
      <c r="AM87" s="60" t="str">
        <f t="shared" si="62"/>
        <v>Remplir les termes C, P et TVA</v>
      </c>
      <c r="AN87" s="55"/>
      <c r="AO87" s="46" t="s">
        <v>64</v>
      </c>
      <c r="AP87" s="56"/>
      <c r="AQ87" s="48" t="s">
        <v>64</v>
      </c>
      <c r="AR87" s="175" t="str">
        <f t="shared" si="48"/>
        <v>Remplir la colonne AN ou AP</v>
      </c>
      <c r="AS87" s="178"/>
      <c r="AT87" s="282" t="str">
        <f t="shared" si="63"/>
        <v>Remplir la colonne M</v>
      </c>
      <c r="AU87" s="179" t="str">
        <f t="shared" si="49"/>
        <v>Remplir la colonne AS</v>
      </c>
      <c r="AV87" s="263" t="str">
        <f t="shared" si="36"/>
        <v>Remplir la colonne I</v>
      </c>
      <c r="AW87" s="84" t="s">
        <v>64</v>
      </c>
      <c r="AX87" s="60" t="str">
        <f t="shared" si="64"/>
        <v>Remplir les termes C, P et TVA</v>
      </c>
      <c r="AY87" s="55"/>
      <c r="AZ87" s="46" t="s">
        <v>64</v>
      </c>
      <c r="BA87" s="56"/>
      <c r="BB87" s="48" t="s">
        <v>64</v>
      </c>
      <c r="BC87" s="175" t="str">
        <f t="shared" si="50"/>
        <v>Remplir la colonne AY ou BA</v>
      </c>
      <c r="BD87" s="178"/>
      <c r="BE87" s="311" t="str">
        <f t="shared" si="65"/>
        <v>Remplir la colonne M</v>
      </c>
      <c r="BF87" s="179" t="str">
        <f t="shared" si="51"/>
        <v>Remplir la colonne BD</v>
      </c>
      <c r="BG87" s="263" t="str">
        <f t="shared" si="37"/>
        <v>Remplir la colonne I</v>
      </c>
      <c r="BH87" s="84" t="s">
        <v>64</v>
      </c>
      <c r="BI87" s="60" t="str">
        <f t="shared" si="52"/>
        <v>Remplir les termes C, P et TVA</v>
      </c>
      <c r="BJ87" s="55"/>
      <c r="BK87" s="46" t="s">
        <v>64</v>
      </c>
      <c r="BL87" s="56"/>
      <c r="BM87" s="48" t="s">
        <v>64</v>
      </c>
      <c r="BN87" s="175" t="str">
        <f t="shared" si="53"/>
        <v>Remplir la colonne BJ ou BL</v>
      </c>
      <c r="BO87" s="178"/>
      <c r="BP87" s="311" t="str">
        <f t="shared" si="66"/>
        <v>Remplir la colonne M</v>
      </c>
      <c r="BQ87" s="179" t="str">
        <f t="shared" si="54"/>
        <v>Remplir la colonne BO</v>
      </c>
      <c r="BR87" s="263" t="str">
        <f t="shared" si="38"/>
        <v>Remplir la colonne I</v>
      </c>
      <c r="BS87" s="84" t="s">
        <v>64</v>
      </c>
      <c r="BT87" s="60" t="str">
        <f t="shared" si="55"/>
        <v>Remplir les termes C, P et TVA</v>
      </c>
      <c r="BU87" s="55"/>
      <c r="BV87" s="46" t="s">
        <v>64</v>
      </c>
      <c r="BW87" s="56"/>
      <c r="BX87" s="48" t="s">
        <v>64</v>
      </c>
      <c r="BY87" s="175" t="str">
        <f t="shared" si="56"/>
        <v>Remplir la colonne BU ou BW</v>
      </c>
      <c r="BZ87" s="178"/>
      <c r="CA87" s="282" t="str">
        <f t="shared" si="67"/>
        <v>Remplir la colonne M</v>
      </c>
      <c r="CB87" s="99" t="str">
        <f t="shared" si="57"/>
        <v>Remplir la colonne BZ</v>
      </c>
      <c r="CC87" s="297" t="str">
        <f t="shared" si="39"/>
        <v>Remplir la colonne I</v>
      </c>
      <c r="CD87" s="84" t="s">
        <v>64</v>
      </c>
      <c r="CE87" s="60" t="str">
        <f t="shared" si="58"/>
        <v>Remplir les termes C, P et TVA</v>
      </c>
      <c r="CF87" s="61" t="str">
        <f t="shared" si="40"/>
        <v>REMPLIR TYPE DE CLIENT</v>
      </c>
      <c r="CG87" s="107" t="str">
        <f t="shared" si="59"/>
        <v>Montant total de l'aide demandée non indiqué</v>
      </c>
      <c r="CH87" s="1"/>
      <c r="CI87" s="1"/>
      <c r="CJ87" s="1"/>
      <c r="CK87" s="1"/>
      <c r="CL87" s="1"/>
    </row>
    <row r="88" spans="1:90" x14ac:dyDescent="0.25">
      <c r="A88" s="51"/>
      <c r="B88" s="111"/>
      <c r="C88" s="111"/>
      <c r="D88" s="111"/>
      <c r="E88" s="111"/>
      <c r="F88" s="111"/>
      <c r="G88" s="162"/>
      <c r="H88" s="151"/>
      <c r="I88" s="296"/>
      <c r="J88" s="152"/>
      <c r="K88" s="153"/>
      <c r="L88" s="169"/>
      <c r="M88" s="39"/>
      <c r="N88" s="201"/>
      <c r="O88" s="39"/>
      <c r="P88" s="22"/>
      <c r="Q88" s="200">
        <f t="shared" si="41"/>
        <v>0</v>
      </c>
      <c r="R88" s="55"/>
      <c r="S88" s="46" t="s">
        <v>64</v>
      </c>
      <c r="T88" s="56"/>
      <c r="U88" s="48" t="s">
        <v>64</v>
      </c>
      <c r="V88" s="175" t="str">
        <f t="shared" si="42"/>
        <v>Remplir la colonne R ou T</v>
      </c>
      <c r="W88" s="178"/>
      <c r="X88" s="282" t="str">
        <f t="shared" si="43"/>
        <v>Remplir la colonne M</v>
      </c>
      <c r="Y88" s="99" t="str">
        <f t="shared" si="44"/>
        <v>Remplir la colonne W</v>
      </c>
      <c r="Z88" s="297" t="str">
        <f t="shared" si="60"/>
        <v>Remplir la colonne I</v>
      </c>
      <c r="AA88" s="84" t="s">
        <v>64</v>
      </c>
      <c r="AB88" s="60" t="str">
        <f t="shared" si="45"/>
        <v>Remplir les termes C, P et TVA</v>
      </c>
      <c r="AC88" s="55"/>
      <c r="AD88" s="46" t="s">
        <v>64</v>
      </c>
      <c r="AE88" s="56"/>
      <c r="AF88" s="48" t="s">
        <v>64</v>
      </c>
      <c r="AG88" s="175" t="str">
        <f t="shared" si="46"/>
        <v>Remplir la colonne AC ou AE</v>
      </c>
      <c r="AH88" s="178"/>
      <c r="AI88" s="311" t="str">
        <f t="shared" si="61"/>
        <v>Remplir la colonne M</v>
      </c>
      <c r="AJ88" s="179" t="str">
        <f t="shared" si="47"/>
        <v>Remplir la colonne AH</v>
      </c>
      <c r="AK88" s="297" t="str">
        <f t="shared" si="35"/>
        <v>Remplir la colonne I</v>
      </c>
      <c r="AL88" s="84" t="s">
        <v>64</v>
      </c>
      <c r="AM88" s="60" t="str">
        <f t="shared" si="62"/>
        <v>Remplir les termes C, P et TVA</v>
      </c>
      <c r="AN88" s="55"/>
      <c r="AO88" s="46" t="s">
        <v>64</v>
      </c>
      <c r="AP88" s="56"/>
      <c r="AQ88" s="48" t="s">
        <v>64</v>
      </c>
      <c r="AR88" s="175" t="str">
        <f t="shared" si="48"/>
        <v>Remplir la colonne AN ou AP</v>
      </c>
      <c r="AS88" s="178"/>
      <c r="AT88" s="282" t="str">
        <f t="shared" si="63"/>
        <v>Remplir la colonne M</v>
      </c>
      <c r="AU88" s="179" t="str">
        <f t="shared" si="49"/>
        <v>Remplir la colonne AS</v>
      </c>
      <c r="AV88" s="263" t="str">
        <f t="shared" si="36"/>
        <v>Remplir la colonne I</v>
      </c>
      <c r="AW88" s="84" t="s">
        <v>64</v>
      </c>
      <c r="AX88" s="60" t="str">
        <f t="shared" si="64"/>
        <v>Remplir les termes C, P et TVA</v>
      </c>
      <c r="AY88" s="55"/>
      <c r="AZ88" s="46" t="s">
        <v>64</v>
      </c>
      <c r="BA88" s="56"/>
      <c r="BB88" s="48" t="s">
        <v>64</v>
      </c>
      <c r="BC88" s="175" t="str">
        <f t="shared" si="50"/>
        <v>Remplir la colonne AY ou BA</v>
      </c>
      <c r="BD88" s="178"/>
      <c r="BE88" s="311" t="str">
        <f t="shared" si="65"/>
        <v>Remplir la colonne M</v>
      </c>
      <c r="BF88" s="179" t="str">
        <f t="shared" si="51"/>
        <v>Remplir la colonne BD</v>
      </c>
      <c r="BG88" s="263" t="str">
        <f t="shared" si="37"/>
        <v>Remplir la colonne I</v>
      </c>
      <c r="BH88" s="84" t="s">
        <v>64</v>
      </c>
      <c r="BI88" s="60" t="str">
        <f t="shared" si="52"/>
        <v>Remplir les termes C, P et TVA</v>
      </c>
      <c r="BJ88" s="55"/>
      <c r="BK88" s="46" t="s">
        <v>64</v>
      </c>
      <c r="BL88" s="56"/>
      <c r="BM88" s="48" t="s">
        <v>64</v>
      </c>
      <c r="BN88" s="175" t="str">
        <f t="shared" si="53"/>
        <v>Remplir la colonne BJ ou BL</v>
      </c>
      <c r="BO88" s="178"/>
      <c r="BP88" s="311" t="str">
        <f t="shared" si="66"/>
        <v>Remplir la colonne M</v>
      </c>
      <c r="BQ88" s="179" t="str">
        <f t="shared" si="54"/>
        <v>Remplir la colonne BO</v>
      </c>
      <c r="BR88" s="263" t="str">
        <f t="shared" si="38"/>
        <v>Remplir la colonne I</v>
      </c>
      <c r="BS88" s="84" t="s">
        <v>64</v>
      </c>
      <c r="BT88" s="60" t="str">
        <f t="shared" si="55"/>
        <v>Remplir les termes C, P et TVA</v>
      </c>
      <c r="BU88" s="55"/>
      <c r="BV88" s="46" t="s">
        <v>64</v>
      </c>
      <c r="BW88" s="56"/>
      <c r="BX88" s="48" t="s">
        <v>64</v>
      </c>
      <c r="BY88" s="175" t="str">
        <f t="shared" si="56"/>
        <v>Remplir la colonne BU ou BW</v>
      </c>
      <c r="BZ88" s="178"/>
      <c r="CA88" s="282" t="str">
        <f t="shared" si="67"/>
        <v>Remplir la colonne M</v>
      </c>
      <c r="CB88" s="99" t="str">
        <f t="shared" si="57"/>
        <v>Remplir la colonne BZ</v>
      </c>
      <c r="CC88" s="297" t="str">
        <f t="shared" si="39"/>
        <v>Remplir la colonne I</v>
      </c>
      <c r="CD88" s="84" t="s">
        <v>64</v>
      </c>
      <c r="CE88" s="60" t="str">
        <f t="shared" si="58"/>
        <v>Remplir les termes C, P et TVA</v>
      </c>
      <c r="CF88" s="61" t="str">
        <f t="shared" si="40"/>
        <v>REMPLIR TYPE DE CLIENT</v>
      </c>
      <c r="CG88" s="107" t="str">
        <f t="shared" si="59"/>
        <v>Montant total de l'aide demandée non indiqué</v>
      </c>
      <c r="CH88" s="1"/>
      <c r="CI88" s="1"/>
      <c r="CJ88" s="1"/>
      <c r="CK88" s="1"/>
      <c r="CL88" s="1"/>
    </row>
    <row r="89" spans="1:90" x14ac:dyDescent="0.25">
      <c r="A89" s="51"/>
      <c r="B89" s="111"/>
      <c r="C89" s="111"/>
      <c r="D89" s="111"/>
      <c r="E89" s="111"/>
      <c r="F89" s="111"/>
      <c r="G89" s="162"/>
      <c r="H89" s="151"/>
      <c r="I89" s="296"/>
      <c r="J89" s="152"/>
      <c r="K89" s="153"/>
      <c r="L89" s="169"/>
      <c r="M89" s="39"/>
      <c r="N89" s="201"/>
      <c r="O89" s="39"/>
      <c r="P89" s="22"/>
      <c r="Q89" s="200">
        <f t="shared" si="41"/>
        <v>0</v>
      </c>
      <c r="R89" s="55"/>
      <c r="S89" s="46" t="s">
        <v>64</v>
      </c>
      <c r="T89" s="56"/>
      <c r="U89" s="48" t="s">
        <v>64</v>
      </c>
      <c r="V89" s="175" t="str">
        <f t="shared" si="42"/>
        <v>Remplir la colonne R ou T</v>
      </c>
      <c r="W89" s="178"/>
      <c r="X89" s="282" t="str">
        <f t="shared" si="43"/>
        <v>Remplir la colonne M</v>
      </c>
      <c r="Y89" s="99" t="str">
        <f t="shared" si="44"/>
        <v>Remplir la colonne W</v>
      </c>
      <c r="Z89" s="297" t="str">
        <f t="shared" si="60"/>
        <v>Remplir la colonne I</v>
      </c>
      <c r="AA89" s="84" t="s">
        <v>64</v>
      </c>
      <c r="AB89" s="60" t="str">
        <f t="shared" si="45"/>
        <v>Remplir les termes C, P et TVA</v>
      </c>
      <c r="AC89" s="55"/>
      <c r="AD89" s="46" t="s">
        <v>64</v>
      </c>
      <c r="AE89" s="56"/>
      <c r="AF89" s="48" t="s">
        <v>64</v>
      </c>
      <c r="AG89" s="175" t="str">
        <f t="shared" si="46"/>
        <v>Remplir la colonne AC ou AE</v>
      </c>
      <c r="AH89" s="178"/>
      <c r="AI89" s="311" t="str">
        <f t="shared" si="61"/>
        <v>Remplir la colonne M</v>
      </c>
      <c r="AJ89" s="179" t="str">
        <f t="shared" si="47"/>
        <v>Remplir la colonne AH</v>
      </c>
      <c r="AK89" s="297" t="str">
        <f t="shared" si="35"/>
        <v>Remplir la colonne I</v>
      </c>
      <c r="AL89" s="84" t="s">
        <v>64</v>
      </c>
      <c r="AM89" s="60" t="str">
        <f t="shared" si="62"/>
        <v>Remplir les termes C, P et TVA</v>
      </c>
      <c r="AN89" s="55"/>
      <c r="AO89" s="46" t="s">
        <v>64</v>
      </c>
      <c r="AP89" s="56"/>
      <c r="AQ89" s="48" t="s">
        <v>64</v>
      </c>
      <c r="AR89" s="175" t="str">
        <f t="shared" si="48"/>
        <v>Remplir la colonne AN ou AP</v>
      </c>
      <c r="AS89" s="178"/>
      <c r="AT89" s="282" t="str">
        <f t="shared" si="63"/>
        <v>Remplir la colonne M</v>
      </c>
      <c r="AU89" s="179" t="str">
        <f t="shared" si="49"/>
        <v>Remplir la colonne AS</v>
      </c>
      <c r="AV89" s="263" t="str">
        <f t="shared" si="36"/>
        <v>Remplir la colonne I</v>
      </c>
      <c r="AW89" s="84" t="s">
        <v>64</v>
      </c>
      <c r="AX89" s="60" t="str">
        <f t="shared" si="64"/>
        <v>Remplir les termes C, P et TVA</v>
      </c>
      <c r="AY89" s="55"/>
      <c r="AZ89" s="46" t="s">
        <v>64</v>
      </c>
      <c r="BA89" s="56"/>
      <c r="BB89" s="48" t="s">
        <v>64</v>
      </c>
      <c r="BC89" s="175" t="str">
        <f t="shared" si="50"/>
        <v>Remplir la colonne AY ou BA</v>
      </c>
      <c r="BD89" s="178"/>
      <c r="BE89" s="311" t="str">
        <f t="shared" si="65"/>
        <v>Remplir la colonne M</v>
      </c>
      <c r="BF89" s="179" t="str">
        <f t="shared" si="51"/>
        <v>Remplir la colonne BD</v>
      </c>
      <c r="BG89" s="263" t="str">
        <f t="shared" si="37"/>
        <v>Remplir la colonne I</v>
      </c>
      <c r="BH89" s="84" t="s">
        <v>64</v>
      </c>
      <c r="BI89" s="60" t="str">
        <f t="shared" si="52"/>
        <v>Remplir les termes C, P et TVA</v>
      </c>
      <c r="BJ89" s="55"/>
      <c r="BK89" s="46" t="s">
        <v>64</v>
      </c>
      <c r="BL89" s="56"/>
      <c r="BM89" s="48" t="s">
        <v>64</v>
      </c>
      <c r="BN89" s="175" t="str">
        <f t="shared" si="53"/>
        <v>Remplir la colonne BJ ou BL</v>
      </c>
      <c r="BO89" s="178"/>
      <c r="BP89" s="311" t="str">
        <f t="shared" si="66"/>
        <v>Remplir la colonne M</v>
      </c>
      <c r="BQ89" s="179" t="str">
        <f t="shared" si="54"/>
        <v>Remplir la colonne BO</v>
      </c>
      <c r="BR89" s="263" t="str">
        <f t="shared" si="38"/>
        <v>Remplir la colonne I</v>
      </c>
      <c r="BS89" s="84" t="s">
        <v>64</v>
      </c>
      <c r="BT89" s="60" t="str">
        <f t="shared" si="55"/>
        <v>Remplir les termes C, P et TVA</v>
      </c>
      <c r="BU89" s="55"/>
      <c r="BV89" s="46" t="s">
        <v>64</v>
      </c>
      <c r="BW89" s="56"/>
      <c r="BX89" s="48" t="s">
        <v>64</v>
      </c>
      <c r="BY89" s="175" t="str">
        <f t="shared" si="56"/>
        <v>Remplir la colonne BU ou BW</v>
      </c>
      <c r="BZ89" s="178"/>
      <c r="CA89" s="282" t="str">
        <f t="shared" si="67"/>
        <v>Remplir la colonne M</v>
      </c>
      <c r="CB89" s="99" t="str">
        <f t="shared" si="57"/>
        <v>Remplir la colonne BZ</v>
      </c>
      <c r="CC89" s="297" t="str">
        <f t="shared" si="39"/>
        <v>Remplir la colonne I</v>
      </c>
      <c r="CD89" s="84" t="s">
        <v>64</v>
      </c>
      <c r="CE89" s="60" t="str">
        <f t="shared" si="58"/>
        <v>Remplir les termes C, P et TVA</v>
      </c>
      <c r="CF89" s="61" t="str">
        <f t="shared" si="40"/>
        <v>REMPLIR TYPE DE CLIENT</v>
      </c>
      <c r="CG89" s="107" t="str">
        <f t="shared" si="59"/>
        <v>Montant total de l'aide demandée non indiqué</v>
      </c>
      <c r="CH89" s="1"/>
      <c r="CI89" s="1"/>
      <c r="CJ89" s="1"/>
      <c r="CK89" s="1"/>
      <c r="CL89" s="1"/>
    </row>
    <row r="90" spans="1:90" x14ac:dyDescent="0.25">
      <c r="A90" s="51"/>
      <c r="B90" s="111"/>
      <c r="C90" s="111"/>
      <c r="D90" s="111"/>
      <c r="E90" s="111"/>
      <c r="F90" s="111"/>
      <c r="G90" s="162"/>
      <c r="H90" s="151"/>
      <c r="I90" s="296"/>
      <c r="J90" s="152"/>
      <c r="K90" s="153"/>
      <c r="L90" s="169"/>
      <c r="M90" s="39"/>
      <c r="N90" s="201"/>
      <c r="O90" s="39"/>
      <c r="P90" s="22"/>
      <c r="Q90" s="200">
        <f t="shared" si="41"/>
        <v>0</v>
      </c>
      <c r="R90" s="55"/>
      <c r="S90" s="46" t="s">
        <v>64</v>
      </c>
      <c r="T90" s="56"/>
      <c r="U90" s="48" t="s">
        <v>64</v>
      </c>
      <c r="V90" s="175" t="str">
        <f t="shared" si="42"/>
        <v>Remplir la colonne R ou T</v>
      </c>
      <c r="W90" s="178"/>
      <c r="X90" s="282" t="str">
        <f t="shared" si="43"/>
        <v>Remplir la colonne M</v>
      </c>
      <c r="Y90" s="99" t="str">
        <f t="shared" si="44"/>
        <v>Remplir la colonne W</v>
      </c>
      <c r="Z90" s="297" t="str">
        <f t="shared" si="60"/>
        <v>Remplir la colonne I</v>
      </c>
      <c r="AA90" s="84" t="s">
        <v>64</v>
      </c>
      <c r="AB90" s="60" t="str">
        <f t="shared" si="45"/>
        <v>Remplir les termes C, P et TVA</v>
      </c>
      <c r="AC90" s="55"/>
      <c r="AD90" s="46" t="s">
        <v>64</v>
      </c>
      <c r="AE90" s="56"/>
      <c r="AF90" s="48" t="s">
        <v>64</v>
      </c>
      <c r="AG90" s="175" t="str">
        <f t="shared" si="46"/>
        <v>Remplir la colonne AC ou AE</v>
      </c>
      <c r="AH90" s="178"/>
      <c r="AI90" s="311" t="str">
        <f t="shared" si="61"/>
        <v>Remplir la colonne M</v>
      </c>
      <c r="AJ90" s="179" t="str">
        <f t="shared" si="47"/>
        <v>Remplir la colonne AH</v>
      </c>
      <c r="AK90" s="297" t="str">
        <f t="shared" si="35"/>
        <v>Remplir la colonne I</v>
      </c>
      <c r="AL90" s="84" t="s">
        <v>64</v>
      </c>
      <c r="AM90" s="60" t="str">
        <f t="shared" si="62"/>
        <v>Remplir les termes C, P et TVA</v>
      </c>
      <c r="AN90" s="55"/>
      <c r="AO90" s="46" t="s">
        <v>64</v>
      </c>
      <c r="AP90" s="56"/>
      <c r="AQ90" s="48" t="s">
        <v>64</v>
      </c>
      <c r="AR90" s="175" t="str">
        <f t="shared" si="48"/>
        <v>Remplir la colonne AN ou AP</v>
      </c>
      <c r="AS90" s="178"/>
      <c r="AT90" s="282" t="str">
        <f t="shared" si="63"/>
        <v>Remplir la colonne M</v>
      </c>
      <c r="AU90" s="179" t="str">
        <f t="shared" si="49"/>
        <v>Remplir la colonne AS</v>
      </c>
      <c r="AV90" s="263" t="str">
        <f t="shared" si="36"/>
        <v>Remplir la colonne I</v>
      </c>
      <c r="AW90" s="84" t="s">
        <v>64</v>
      </c>
      <c r="AX90" s="60" t="str">
        <f t="shared" si="64"/>
        <v>Remplir les termes C, P et TVA</v>
      </c>
      <c r="AY90" s="55"/>
      <c r="AZ90" s="46" t="s">
        <v>64</v>
      </c>
      <c r="BA90" s="56"/>
      <c r="BB90" s="48" t="s">
        <v>64</v>
      </c>
      <c r="BC90" s="175" t="str">
        <f t="shared" si="50"/>
        <v>Remplir la colonne AY ou BA</v>
      </c>
      <c r="BD90" s="178"/>
      <c r="BE90" s="311" t="str">
        <f t="shared" si="65"/>
        <v>Remplir la colonne M</v>
      </c>
      <c r="BF90" s="179" t="str">
        <f t="shared" si="51"/>
        <v>Remplir la colonne BD</v>
      </c>
      <c r="BG90" s="263" t="str">
        <f t="shared" si="37"/>
        <v>Remplir la colonne I</v>
      </c>
      <c r="BH90" s="84" t="s">
        <v>64</v>
      </c>
      <c r="BI90" s="60" t="str">
        <f t="shared" si="52"/>
        <v>Remplir les termes C, P et TVA</v>
      </c>
      <c r="BJ90" s="55"/>
      <c r="BK90" s="46" t="s">
        <v>64</v>
      </c>
      <c r="BL90" s="56"/>
      <c r="BM90" s="48" t="s">
        <v>64</v>
      </c>
      <c r="BN90" s="175" t="str">
        <f t="shared" si="53"/>
        <v>Remplir la colonne BJ ou BL</v>
      </c>
      <c r="BO90" s="178"/>
      <c r="BP90" s="311" t="str">
        <f t="shared" si="66"/>
        <v>Remplir la colonne M</v>
      </c>
      <c r="BQ90" s="179" t="str">
        <f t="shared" si="54"/>
        <v>Remplir la colonne BO</v>
      </c>
      <c r="BR90" s="263" t="str">
        <f t="shared" si="38"/>
        <v>Remplir la colonne I</v>
      </c>
      <c r="BS90" s="84" t="s">
        <v>64</v>
      </c>
      <c r="BT90" s="60" t="str">
        <f t="shared" si="55"/>
        <v>Remplir les termes C, P et TVA</v>
      </c>
      <c r="BU90" s="55"/>
      <c r="BV90" s="46" t="s">
        <v>64</v>
      </c>
      <c r="BW90" s="56"/>
      <c r="BX90" s="48" t="s">
        <v>64</v>
      </c>
      <c r="BY90" s="175" t="str">
        <f t="shared" si="56"/>
        <v>Remplir la colonne BU ou BW</v>
      </c>
      <c r="BZ90" s="178"/>
      <c r="CA90" s="282" t="str">
        <f t="shared" si="67"/>
        <v>Remplir la colonne M</v>
      </c>
      <c r="CB90" s="99" t="str">
        <f t="shared" si="57"/>
        <v>Remplir la colonne BZ</v>
      </c>
      <c r="CC90" s="297" t="str">
        <f t="shared" si="39"/>
        <v>Remplir la colonne I</v>
      </c>
      <c r="CD90" s="84" t="s">
        <v>64</v>
      </c>
      <c r="CE90" s="60" t="str">
        <f t="shared" si="58"/>
        <v>Remplir les termes C, P et TVA</v>
      </c>
      <c r="CF90" s="61" t="str">
        <f t="shared" si="40"/>
        <v>REMPLIR TYPE DE CLIENT</v>
      </c>
      <c r="CG90" s="107" t="str">
        <f t="shared" si="59"/>
        <v>Montant total de l'aide demandée non indiqué</v>
      </c>
      <c r="CH90" s="1"/>
      <c r="CI90" s="1"/>
      <c r="CJ90" s="1"/>
      <c r="CK90" s="1"/>
      <c r="CL90" s="1"/>
    </row>
    <row r="91" spans="1:90" x14ac:dyDescent="0.25">
      <c r="A91" s="51"/>
      <c r="B91" s="111"/>
      <c r="C91" s="111"/>
      <c r="D91" s="111"/>
      <c r="E91" s="111"/>
      <c r="F91" s="111"/>
      <c r="G91" s="162"/>
      <c r="H91" s="151"/>
      <c r="I91" s="296"/>
      <c r="J91" s="152"/>
      <c r="K91" s="153"/>
      <c r="L91" s="169"/>
      <c r="M91" s="39"/>
      <c r="N91" s="201"/>
      <c r="O91" s="39"/>
      <c r="P91" s="22"/>
      <c r="Q91" s="200">
        <f t="shared" si="41"/>
        <v>0</v>
      </c>
      <c r="R91" s="55"/>
      <c r="S91" s="46" t="s">
        <v>64</v>
      </c>
      <c r="T91" s="56"/>
      <c r="U91" s="48" t="s">
        <v>64</v>
      </c>
      <c r="V91" s="175" t="str">
        <f t="shared" si="42"/>
        <v>Remplir la colonne R ou T</v>
      </c>
      <c r="W91" s="178"/>
      <c r="X91" s="282" t="str">
        <f t="shared" si="43"/>
        <v>Remplir la colonne M</v>
      </c>
      <c r="Y91" s="99" t="str">
        <f t="shared" si="44"/>
        <v>Remplir la colonne W</v>
      </c>
      <c r="Z91" s="297" t="str">
        <f t="shared" si="60"/>
        <v>Remplir la colonne I</v>
      </c>
      <c r="AA91" s="84" t="s">
        <v>64</v>
      </c>
      <c r="AB91" s="60" t="str">
        <f t="shared" si="45"/>
        <v>Remplir les termes C, P et TVA</v>
      </c>
      <c r="AC91" s="55"/>
      <c r="AD91" s="46" t="s">
        <v>64</v>
      </c>
      <c r="AE91" s="56"/>
      <c r="AF91" s="48" t="s">
        <v>64</v>
      </c>
      <c r="AG91" s="175" t="str">
        <f t="shared" si="46"/>
        <v>Remplir la colonne AC ou AE</v>
      </c>
      <c r="AH91" s="178"/>
      <c r="AI91" s="311" t="str">
        <f t="shared" si="61"/>
        <v>Remplir la colonne M</v>
      </c>
      <c r="AJ91" s="179" t="str">
        <f t="shared" si="47"/>
        <v>Remplir la colonne AH</v>
      </c>
      <c r="AK91" s="297" t="str">
        <f t="shared" si="35"/>
        <v>Remplir la colonne I</v>
      </c>
      <c r="AL91" s="84" t="s">
        <v>64</v>
      </c>
      <c r="AM91" s="60" t="str">
        <f t="shared" si="62"/>
        <v>Remplir les termes C, P et TVA</v>
      </c>
      <c r="AN91" s="55"/>
      <c r="AO91" s="46" t="s">
        <v>64</v>
      </c>
      <c r="AP91" s="56"/>
      <c r="AQ91" s="48" t="s">
        <v>64</v>
      </c>
      <c r="AR91" s="175" t="str">
        <f t="shared" si="48"/>
        <v>Remplir la colonne AN ou AP</v>
      </c>
      <c r="AS91" s="178"/>
      <c r="AT91" s="282" t="str">
        <f t="shared" si="63"/>
        <v>Remplir la colonne M</v>
      </c>
      <c r="AU91" s="179" t="str">
        <f t="shared" si="49"/>
        <v>Remplir la colonne AS</v>
      </c>
      <c r="AV91" s="263" t="str">
        <f t="shared" si="36"/>
        <v>Remplir la colonne I</v>
      </c>
      <c r="AW91" s="84" t="s">
        <v>64</v>
      </c>
      <c r="AX91" s="60" t="str">
        <f t="shared" si="64"/>
        <v>Remplir les termes C, P et TVA</v>
      </c>
      <c r="AY91" s="55"/>
      <c r="AZ91" s="46" t="s">
        <v>64</v>
      </c>
      <c r="BA91" s="56"/>
      <c r="BB91" s="48" t="s">
        <v>64</v>
      </c>
      <c r="BC91" s="175" t="str">
        <f t="shared" si="50"/>
        <v>Remplir la colonne AY ou BA</v>
      </c>
      <c r="BD91" s="178"/>
      <c r="BE91" s="311" t="str">
        <f t="shared" si="65"/>
        <v>Remplir la colonne M</v>
      </c>
      <c r="BF91" s="179" t="str">
        <f t="shared" si="51"/>
        <v>Remplir la colonne BD</v>
      </c>
      <c r="BG91" s="263" t="str">
        <f t="shared" si="37"/>
        <v>Remplir la colonne I</v>
      </c>
      <c r="BH91" s="84" t="s">
        <v>64</v>
      </c>
      <c r="BI91" s="60" t="str">
        <f t="shared" si="52"/>
        <v>Remplir les termes C, P et TVA</v>
      </c>
      <c r="BJ91" s="55"/>
      <c r="BK91" s="46" t="s">
        <v>64</v>
      </c>
      <c r="BL91" s="56"/>
      <c r="BM91" s="48" t="s">
        <v>64</v>
      </c>
      <c r="BN91" s="175" t="str">
        <f t="shared" si="53"/>
        <v>Remplir la colonne BJ ou BL</v>
      </c>
      <c r="BO91" s="178"/>
      <c r="BP91" s="311" t="str">
        <f t="shared" si="66"/>
        <v>Remplir la colonne M</v>
      </c>
      <c r="BQ91" s="179" t="str">
        <f t="shared" si="54"/>
        <v>Remplir la colonne BO</v>
      </c>
      <c r="BR91" s="263" t="str">
        <f t="shared" si="38"/>
        <v>Remplir la colonne I</v>
      </c>
      <c r="BS91" s="84" t="s">
        <v>64</v>
      </c>
      <c r="BT91" s="60" t="str">
        <f t="shared" si="55"/>
        <v>Remplir les termes C, P et TVA</v>
      </c>
      <c r="BU91" s="55"/>
      <c r="BV91" s="46" t="s">
        <v>64</v>
      </c>
      <c r="BW91" s="56"/>
      <c r="BX91" s="48" t="s">
        <v>64</v>
      </c>
      <c r="BY91" s="175" t="str">
        <f t="shared" si="56"/>
        <v>Remplir la colonne BU ou BW</v>
      </c>
      <c r="BZ91" s="178"/>
      <c r="CA91" s="282" t="str">
        <f t="shared" si="67"/>
        <v>Remplir la colonne M</v>
      </c>
      <c r="CB91" s="99" t="str">
        <f t="shared" si="57"/>
        <v>Remplir la colonne BZ</v>
      </c>
      <c r="CC91" s="297" t="str">
        <f t="shared" si="39"/>
        <v>Remplir la colonne I</v>
      </c>
      <c r="CD91" s="84" t="s">
        <v>64</v>
      </c>
      <c r="CE91" s="60" t="str">
        <f t="shared" si="58"/>
        <v>Remplir les termes C, P et TVA</v>
      </c>
      <c r="CF91" s="61" t="str">
        <f t="shared" si="40"/>
        <v>REMPLIR TYPE DE CLIENT</v>
      </c>
      <c r="CG91" s="107" t="str">
        <f t="shared" si="59"/>
        <v>Montant total de l'aide demandée non indiqué</v>
      </c>
      <c r="CH91" s="1"/>
      <c r="CI91" s="1"/>
      <c r="CJ91" s="1"/>
      <c r="CK91" s="1"/>
      <c r="CL91" s="1"/>
    </row>
    <row r="92" spans="1:90" x14ac:dyDescent="0.25">
      <c r="A92" s="51"/>
      <c r="B92" s="111"/>
      <c r="C92" s="111"/>
      <c r="D92" s="111"/>
      <c r="E92" s="111"/>
      <c r="F92" s="111"/>
      <c r="G92" s="162"/>
      <c r="H92" s="151"/>
      <c r="I92" s="296"/>
      <c r="J92" s="152"/>
      <c r="K92" s="153"/>
      <c r="L92" s="169"/>
      <c r="M92" s="39"/>
      <c r="N92" s="201"/>
      <c r="O92" s="39"/>
      <c r="P92" s="22"/>
      <c r="Q92" s="200">
        <f t="shared" si="41"/>
        <v>0</v>
      </c>
      <c r="R92" s="55"/>
      <c r="S92" s="46" t="s">
        <v>64</v>
      </c>
      <c r="T92" s="56"/>
      <c r="U92" s="48" t="s">
        <v>64</v>
      </c>
      <c r="V92" s="175" t="str">
        <f t="shared" si="42"/>
        <v>Remplir la colonne R ou T</v>
      </c>
      <c r="W92" s="178"/>
      <c r="X92" s="282" t="str">
        <f t="shared" si="43"/>
        <v>Remplir la colonne M</v>
      </c>
      <c r="Y92" s="99" t="str">
        <f t="shared" si="44"/>
        <v>Remplir la colonne W</v>
      </c>
      <c r="Z92" s="297" t="str">
        <f t="shared" si="60"/>
        <v>Remplir la colonne I</v>
      </c>
      <c r="AA92" s="84" t="s">
        <v>64</v>
      </c>
      <c r="AB92" s="60" t="str">
        <f t="shared" si="45"/>
        <v>Remplir les termes C, P et TVA</v>
      </c>
      <c r="AC92" s="55"/>
      <c r="AD92" s="46" t="s">
        <v>64</v>
      </c>
      <c r="AE92" s="56"/>
      <c r="AF92" s="48" t="s">
        <v>64</v>
      </c>
      <c r="AG92" s="175" t="str">
        <f t="shared" si="46"/>
        <v>Remplir la colonne AC ou AE</v>
      </c>
      <c r="AH92" s="178"/>
      <c r="AI92" s="311" t="str">
        <f t="shared" si="61"/>
        <v>Remplir la colonne M</v>
      </c>
      <c r="AJ92" s="179" t="str">
        <f t="shared" si="47"/>
        <v>Remplir la colonne AH</v>
      </c>
      <c r="AK92" s="297" t="str">
        <f t="shared" si="35"/>
        <v>Remplir la colonne I</v>
      </c>
      <c r="AL92" s="84" t="s">
        <v>64</v>
      </c>
      <c r="AM92" s="60" t="str">
        <f t="shared" si="62"/>
        <v>Remplir les termes C, P et TVA</v>
      </c>
      <c r="AN92" s="55"/>
      <c r="AO92" s="46" t="s">
        <v>64</v>
      </c>
      <c r="AP92" s="56"/>
      <c r="AQ92" s="48" t="s">
        <v>64</v>
      </c>
      <c r="AR92" s="175" t="str">
        <f t="shared" si="48"/>
        <v>Remplir la colonne AN ou AP</v>
      </c>
      <c r="AS92" s="178"/>
      <c r="AT92" s="282" t="str">
        <f t="shared" si="63"/>
        <v>Remplir la colonne M</v>
      </c>
      <c r="AU92" s="179" t="str">
        <f t="shared" si="49"/>
        <v>Remplir la colonne AS</v>
      </c>
      <c r="AV92" s="263" t="str">
        <f t="shared" si="36"/>
        <v>Remplir la colonne I</v>
      </c>
      <c r="AW92" s="84" t="s">
        <v>64</v>
      </c>
      <c r="AX92" s="60" t="str">
        <f t="shared" si="64"/>
        <v>Remplir les termes C, P et TVA</v>
      </c>
      <c r="AY92" s="55"/>
      <c r="AZ92" s="46" t="s">
        <v>64</v>
      </c>
      <c r="BA92" s="56"/>
      <c r="BB92" s="48" t="s">
        <v>64</v>
      </c>
      <c r="BC92" s="175" t="str">
        <f t="shared" si="50"/>
        <v>Remplir la colonne AY ou BA</v>
      </c>
      <c r="BD92" s="178"/>
      <c r="BE92" s="311" t="str">
        <f t="shared" si="65"/>
        <v>Remplir la colonne M</v>
      </c>
      <c r="BF92" s="179" t="str">
        <f t="shared" si="51"/>
        <v>Remplir la colonne BD</v>
      </c>
      <c r="BG92" s="263" t="str">
        <f t="shared" si="37"/>
        <v>Remplir la colonne I</v>
      </c>
      <c r="BH92" s="84" t="s">
        <v>64</v>
      </c>
      <c r="BI92" s="60" t="str">
        <f t="shared" si="52"/>
        <v>Remplir les termes C, P et TVA</v>
      </c>
      <c r="BJ92" s="55"/>
      <c r="BK92" s="46" t="s">
        <v>64</v>
      </c>
      <c r="BL92" s="56"/>
      <c r="BM92" s="48" t="s">
        <v>64</v>
      </c>
      <c r="BN92" s="175" t="str">
        <f t="shared" si="53"/>
        <v>Remplir la colonne BJ ou BL</v>
      </c>
      <c r="BO92" s="178"/>
      <c r="BP92" s="311" t="str">
        <f t="shared" si="66"/>
        <v>Remplir la colonne M</v>
      </c>
      <c r="BQ92" s="179" t="str">
        <f t="shared" si="54"/>
        <v>Remplir la colonne BO</v>
      </c>
      <c r="BR92" s="263" t="str">
        <f t="shared" si="38"/>
        <v>Remplir la colonne I</v>
      </c>
      <c r="BS92" s="84" t="s">
        <v>64</v>
      </c>
      <c r="BT92" s="60" t="str">
        <f t="shared" si="55"/>
        <v>Remplir les termes C, P et TVA</v>
      </c>
      <c r="BU92" s="55"/>
      <c r="BV92" s="46" t="s">
        <v>64</v>
      </c>
      <c r="BW92" s="56"/>
      <c r="BX92" s="48" t="s">
        <v>64</v>
      </c>
      <c r="BY92" s="175" t="str">
        <f t="shared" si="56"/>
        <v>Remplir la colonne BU ou BW</v>
      </c>
      <c r="BZ92" s="178"/>
      <c r="CA92" s="282" t="str">
        <f t="shared" si="67"/>
        <v>Remplir la colonne M</v>
      </c>
      <c r="CB92" s="99" t="str">
        <f t="shared" si="57"/>
        <v>Remplir la colonne BZ</v>
      </c>
      <c r="CC92" s="297" t="str">
        <f t="shared" si="39"/>
        <v>Remplir la colonne I</v>
      </c>
      <c r="CD92" s="84" t="s">
        <v>64</v>
      </c>
      <c r="CE92" s="60" t="str">
        <f t="shared" si="58"/>
        <v>Remplir les termes C, P et TVA</v>
      </c>
      <c r="CF92" s="61" t="str">
        <f t="shared" si="40"/>
        <v>REMPLIR TYPE DE CLIENT</v>
      </c>
      <c r="CG92" s="107" t="str">
        <f t="shared" si="59"/>
        <v>Montant total de l'aide demandée non indiqué</v>
      </c>
      <c r="CH92" s="1"/>
      <c r="CI92" s="1"/>
      <c r="CJ92" s="1"/>
      <c r="CK92" s="1"/>
      <c r="CL92" s="1"/>
    </row>
    <row r="93" spans="1:90" x14ac:dyDescent="0.25">
      <c r="A93" s="51"/>
      <c r="B93" s="111"/>
      <c r="C93" s="111"/>
      <c r="D93" s="111"/>
      <c r="E93" s="111"/>
      <c r="F93" s="111"/>
      <c r="G93" s="162"/>
      <c r="H93" s="151"/>
      <c r="I93" s="296"/>
      <c r="J93" s="152"/>
      <c r="K93" s="153"/>
      <c r="L93" s="169"/>
      <c r="M93" s="39"/>
      <c r="N93" s="201"/>
      <c r="O93" s="39"/>
      <c r="P93" s="22"/>
      <c r="Q93" s="200">
        <f t="shared" si="41"/>
        <v>0</v>
      </c>
      <c r="R93" s="55"/>
      <c r="S93" s="46" t="s">
        <v>64</v>
      </c>
      <c r="T93" s="56"/>
      <c r="U93" s="48" t="s">
        <v>64</v>
      </c>
      <c r="V93" s="175" t="str">
        <f t="shared" si="42"/>
        <v>Remplir la colonne R ou T</v>
      </c>
      <c r="W93" s="178"/>
      <c r="X93" s="282" t="str">
        <f t="shared" si="43"/>
        <v>Remplir la colonne M</v>
      </c>
      <c r="Y93" s="99" t="str">
        <f t="shared" si="44"/>
        <v>Remplir la colonne W</v>
      </c>
      <c r="Z93" s="297" t="str">
        <f t="shared" si="60"/>
        <v>Remplir la colonne I</v>
      </c>
      <c r="AA93" s="84" t="s">
        <v>64</v>
      </c>
      <c r="AB93" s="60" t="str">
        <f t="shared" si="45"/>
        <v>Remplir les termes C, P et TVA</v>
      </c>
      <c r="AC93" s="55"/>
      <c r="AD93" s="46" t="s">
        <v>64</v>
      </c>
      <c r="AE93" s="56"/>
      <c r="AF93" s="48" t="s">
        <v>64</v>
      </c>
      <c r="AG93" s="175" t="str">
        <f t="shared" si="46"/>
        <v>Remplir la colonne AC ou AE</v>
      </c>
      <c r="AH93" s="178"/>
      <c r="AI93" s="311" t="str">
        <f t="shared" si="61"/>
        <v>Remplir la colonne M</v>
      </c>
      <c r="AJ93" s="179" t="str">
        <f t="shared" si="47"/>
        <v>Remplir la colonne AH</v>
      </c>
      <c r="AK93" s="297" t="str">
        <f t="shared" si="35"/>
        <v>Remplir la colonne I</v>
      </c>
      <c r="AL93" s="84" t="s">
        <v>64</v>
      </c>
      <c r="AM93" s="60" t="str">
        <f t="shared" si="62"/>
        <v>Remplir les termes C, P et TVA</v>
      </c>
      <c r="AN93" s="55"/>
      <c r="AO93" s="46" t="s">
        <v>64</v>
      </c>
      <c r="AP93" s="56"/>
      <c r="AQ93" s="48" t="s">
        <v>64</v>
      </c>
      <c r="AR93" s="175" t="str">
        <f t="shared" si="48"/>
        <v>Remplir la colonne AN ou AP</v>
      </c>
      <c r="AS93" s="178"/>
      <c r="AT93" s="282" t="str">
        <f t="shared" si="63"/>
        <v>Remplir la colonne M</v>
      </c>
      <c r="AU93" s="179" t="str">
        <f t="shared" si="49"/>
        <v>Remplir la colonne AS</v>
      </c>
      <c r="AV93" s="263" t="str">
        <f t="shared" si="36"/>
        <v>Remplir la colonne I</v>
      </c>
      <c r="AW93" s="84" t="s">
        <v>64</v>
      </c>
      <c r="AX93" s="60" t="str">
        <f t="shared" si="64"/>
        <v>Remplir les termes C, P et TVA</v>
      </c>
      <c r="AY93" s="55"/>
      <c r="AZ93" s="46" t="s">
        <v>64</v>
      </c>
      <c r="BA93" s="56"/>
      <c r="BB93" s="48" t="s">
        <v>64</v>
      </c>
      <c r="BC93" s="175" t="str">
        <f t="shared" si="50"/>
        <v>Remplir la colonne AY ou BA</v>
      </c>
      <c r="BD93" s="178"/>
      <c r="BE93" s="311" t="str">
        <f t="shared" si="65"/>
        <v>Remplir la colonne M</v>
      </c>
      <c r="BF93" s="179" t="str">
        <f t="shared" si="51"/>
        <v>Remplir la colonne BD</v>
      </c>
      <c r="BG93" s="263" t="str">
        <f t="shared" si="37"/>
        <v>Remplir la colonne I</v>
      </c>
      <c r="BH93" s="84" t="s">
        <v>64</v>
      </c>
      <c r="BI93" s="60" t="str">
        <f t="shared" si="52"/>
        <v>Remplir les termes C, P et TVA</v>
      </c>
      <c r="BJ93" s="55"/>
      <c r="BK93" s="46" t="s">
        <v>64</v>
      </c>
      <c r="BL93" s="56"/>
      <c r="BM93" s="48" t="s">
        <v>64</v>
      </c>
      <c r="BN93" s="175" t="str">
        <f t="shared" si="53"/>
        <v>Remplir la colonne BJ ou BL</v>
      </c>
      <c r="BO93" s="178"/>
      <c r="BP93" s="311" t="str">
        <f t="shared" si="66"/>
        <v>Remplir la colonne M</v>
      </c>
      <c r="BQ93" s="179" t="str">
        <f t="shared" si="54"/>
        <v>Remplir la colonne BO</v>
      </c>
      <c r="BR93" s="263" t="str">
        <f t="shared" si="38"/>
        <v>Remplir la colonne I</v>
      </c>
      <c r="BS93" s="84" t="s">
        <v>64</v>
      </c>
      <c r="BT93" s="60" t="str">
        <f t="shared" si="55"/>
        <v>Remplir les termes C, P et TVA</v>
      </c>
      <c r="BU93" s="55"/>
      <c r="BV93" s="46" t="s">
        <v>64</v>
      </c>
      <c r="BW93" s="56"/>
      <c r="BX93" s="48" t="s">
        <v>64</v>
      </c>
      <c r="BY93" s="175" t="str">
        <f t="shared" si="56"/>
        <v>Remplir la colonne BU ou BW</v>
      </c>
      <c r="BZ93" s="178"/>
      <c r="CA93" s="282" t="str">
        <f t="shared" si="67"/>
        <v>Remplir la colonne M</v>
      </c>
      <c r="CB93" s="99" t="str">
        <f t="shared" si="57"/>
        <v>Remplir la colonne BZ</v>
      </c>
      <c r="CC93" s="297" t="str">
        <f t="shared" si="39"/>
        <v>Remplir la colonne I</v>
      </c>
      <c r="CD93" s="84" t="s">
        <v>64</v>
      </c>
      <c r="CE93" s="60" t="str">
        <f t="shared" si="58"/>
        <v>Remplir les termes C, P et TVA</v>
      </c>
      <c r="CF93" s="61" t="str">
        <f t="shared" si="40"/>
        <v>REMPLIR TYPE DE CLIENT</v>
      </c>
      <c r="CG93" s="107" t="str">
        <f t="shared" si="59"/>
        <v>Montant total de l'aide demandée non indiqué</v>
      </c>
      <c r="CH93" s="1"/>
      <c r="CI93" s="1"/>
      <c r="CJ93" s="1"/>
      <c r="CK93" s="1"/>
      <c r="CL93" s="1"/>
    </row>
    <row r="94" spans="1:90" x14ac:dyDescent="0.25">
      <c r="A94" s="51"/>
      <c r="B94" s="111"/>
      <c r="C94" s="111"/>
      <c r="D94" s="111"/>
      <c r="E94" s="111"/>
      <c r="F94" s="111"/>
      <c r="G94" s="162"/>
      <c r="H94" s="151"/>
      <c r="I94" s="296"/>
      <c r="J94" s="152"/>
      <c r="K94" s="153"/>
      <c r="L94" s="169"/>
      <c r="M94" s="39"/>
      <c r="N94" s="201"/>
      <c r="O94" s="39"/>
      <c r="P94" s="22"/>
      <c r="Q94" s="200">
        <f t="shared" si="41"/>
        <v>0</v>
      </c>
      <c r="R94" s="55"/>
      <c r="S94" s="46" t="s">
        <v>64</v>
      </c>
      <c r="T94" s="56"/>
      <c r="U94" s="48" t="s">
        <v>64</v>
      </c>
      <c r="V94" s="175" t="str">
        <f t="shared" si="42"/>
        <v>Remplir la colonne R ou T</v>
      </c>
      <c r="W94" s="178"/>
      <c r="X94" s="282" t="str">
        <f t="shared" si="43"/>
        <v>Remplir la colonne M</v>
      </c>
      <c r="Y94" s="99" t="str">
        <f t="shared" si="44"/>
        <v>Remplir la colonne W</v>
      </c>
      <c r="Z94" s="297" t="str">
        <f t="shared" si="60"/>
        <v>Remplir la colonne I</v>
      </c>
      <c r="AA94" s="84" t="s">
        <v>64</v>
      </c>
      <c r="AB94" s="60" t="str">
        <f t="shared" si="45"/>
        <v>Remplir les termes C, P et TVA</v>
      </c>
      <c r="AC94" s="55"/>
      <c r="AD94" s="46" t="s">
        <v>64</v>
      </c>
      <c r="AE94" s="56"/>
      <c r="AF94" s="48" t="s">
        <v>64</v>
      </c>
      <c r="AG94" s="175" t="str">
        <f t="shared" si="46"/>
        <v>Remplir la colonne AC ou AE</v>
      </c>
      <c r="AH94" s="178"/>
      <c r="AI94" s="311" t="str">
        <f t="shared" si="61"/>
        <v>Remplir la colonne M</v>
      </c>
      <c r="AJ94" s="179" t="str">
        <f t="shared" si="47"/>
        <v>Remplir la colonne AH</v>
      </c>
      <c r="AK94" s="297" t="str">
        <f t="shared" si="35"/>
        <v>Remplir la colonne I</v>
      </c>
      <c r="AL94" s="84" t="s">
        <v>64</v>
      </c>
      <c r="AM94" s="60" t="str">
        <f t="shared" si="62"/>
        <v>Remplir les termes C, P et TVA</v>
      </c>
      <c r="AN94" s="55"/>
      <c r="AO94" s="46" t="s">
        <v>64</v>
      </c>
      <c r="AP94" s="56"/>
      <c r="AQ94" s="48" t="s">
        <v>64</v>
      </c>
      <c r="AR94" s="175" t="str">
        <f t="shared" si="48"/>
        <v>Remplir la colonne AN ou AP</v>
      </c>
      <c r="AS94" s="178"/>
      <c r="AT94" s="282" t="str">
        <f t="shared" si="63"/>
        <v>Remplir la colonne M</v>
      </c>
      <c r="AU94" s="179" t="str">
        <f t="shared" si="49"/>
        <v>Remplir la colonne AS</v>
      </c>
      <c r="AV94" s="263" t="str">
        <f t="shared" si="36"/>
        <v>Remplir la colonne I</v>
      </c>
      <c r="AW94" s="84" t="s">
        <v>64</v>
      </c>
      <c r="AX94" s="60" t="str">
        <f t="shared" si="64"/>
        <v>Remplir les termes C, P et TVA</v>
      </c>
      <c r="AY94" s="55"/>
      <c r="AZ94" s="46" t="s">
        <v>64</v>
      </c>
      <c r="BA94" s="56"/>
      <c r="BB94" s="48" t="s">
        <v>64</v>
      </c>
      <c r="BC94" s="175" t="str">
        <f t="shared" si="50"/>
        <v>Remplir la colonne AY ou BA</v>
      </c>
      <c r="BD94" s="178"/>
      <c r="BE94" s="311" t="str">
        <f t="shared" si="65"/>
        <v>Remplir la colonne M</v>
      </c>
      <c r="BF94" s="179" t="str">
        <f t="shared" si="51"/>
        <v>Remplir la colonne BD</v>
      </c>
      <c r="BG94" s="263" t="str">
        <f t="shared" si="37"/>
        <v>Remplir la colonne I</v>
      </c>
      <c r="BH94" s="84" t="s">
        <v>64</v>
      </c>
      <c r="BI94" s="60" t="str">
        <f t="shared" si="52"/>
        <v>Remplir les termes C, P et TVA</v>
      </c>
      <c r="BJ94" s="55"/>
      <c r="BK94" s="46" t="s">
        <v>64</v>
      </c>
      <c r="BL94" s="56"/>
      <c r="BM94" s="48" t="s">
        <v>64</v>
      </c>
      <c r="BN94" s="175" t="str">
        <f t="shared" si="53"/>
        <v>Remplir la colonne BJ ou BL</v>
      </c>
      <c r="BO94" s="178"/>
      <c r="BP94" s="311" t="str">
        <f t="shared" si="66"/>
        <v>Remplir la colonne M</v>
      </c>
      <c r="BQ94" s="179" t="str">
        <f t="shared" si="54"/>
        <v>Remplir la colonne BO</v>
      </c>
      <c r="BR94" s="263" t="str">
        <f t="shared" si="38"/>
        <v>Remplir la colonne I</v>
      </c>
      <c r="BS94" s="84" t="s">
        <v>64</v>
      </c>
      <c r="BT94" s="60" t="str">
        <f t="shared" si="55"/>
        <v>Remplir les termes C, P et TVA</v>
      </c>
      <c r="BU94" s="55"/>
      <c r="BV94" s="46" t="s">
        <v>64</v>
      </c>
      <c r="BW94" s="56"/>
      <c r="BX94" s="48" t="s">
        <v>64</v>
      </c>
      <c r="BY94" s="175" t="str">
        <f t="shared" si="56"/>
        <v>Remplir la colonne BU ou BW</v>
      </c>
      <c r="BZ94" s="178"/>
      <c r="CA94" s="282" t="str">
        <f t="shared" si="67"/>
        <v>Remplir la colonne M</v>
      </c>
      <c r="CB94" s="99" t="str">
        <f t="shared" si="57"/>
        <v>Remplir la colonne BZ</v>
      </c>
      <c r="CC94" s="297" t="str">
        <f t="shared" si="39"/>
        <v>Remplir la colonne I</v>
      </c>
      <c r="CD94" s="84" t="s">
        <v>64</v>
      </c>
      <c r="CE94" s="60" t="str">
        <f t="shared" si="58"/>
        <v>Remplir les termes C, P et TVA</v>
      </c>
      <c r="CF94" s="61" t="str">
        <f t="shared" si="40"/>
        <v>REMPLIR TYPE DE CLIENT</v>
      </c>
      <c r="CG94" s="107" t="str">
        <f t="shared" si="59"/>
        <v>Montant total de l'aide demandée non indiqué</v>
      </c>
      <c r="CH94" s="1"/>
      <c r="CI94" s="1"/>
      <c r="CJ94" s="1"/>
      <c r="CK94" s="1"/>
      <c r="CL94" s="1"/>
    </row>
    <row r="95" spans="1:90" x14ac:dyDescent="0.25">
      <c r="A95" s="51"/>
      <c r="B95" s="111"/>
      <c r="C95" s="111"/>
      <c r="D95" s="111"/>
      <c r="E95" s="111"/>
      <c r="F95" s="111"/>
      <c r="G95" s="162"/>
      <c r="H95" s="151"/>
      <c r="I95" s="296"/>
      <c r="J95" s="152"/>
      <c r="K95" s="153"/>
      <c r="L95" s="169"/>
      <c r="M95" s="39"/>
      <c r="N95" s="201"/>
      <c r="O95" s="39"/>
      <c r="P95" s="22"/>
      <c r="Q95" s="200">
        <f t="shared" si="41"/>
        <v>0</v>
      </c>
      <c r="R95" s="55"/>
      <c r="S95" s="46" t="s">
        <v>64</v>
      </c>
      <c r="T95" s="56"/>
      <c r="U95" s="48" t="s">
        <v>64</v>
      </c>
      <c r="V95" s="175" t="str">
        <f t="shared" si="42"/>
        <v>Remplir la colonne R ou T</v>
      </c>
      <c r="W95" s="178"/>
      <c r="X95" s="282" t="str">
        <f t="shared" si="43"/>
        <v>Remplir la colonne M</v>
      </c>
      <c r="Y95" s="99" t="str">
        <f t="shared" si="44"/>
        <v>Remplir la colonne W</v>
      </c>
      <c r="Z95" s="297" t="str">
        <f t="shared" si="60"/>
        <v>Remplir la colonne I</v>
      </c>
      <c r="AA95" s="84" t="s">
        <v>64</v>
      </c>
      <c r="AB95" s="60" t="str">
        <f t="shared" si="45"/>
        <v>Remplir les termes C, P et TVA</v>
      </c>
      <c r="AC95" s="55"/>
      <c r="AD95" s="46" t="s">
        <v>64</v>
      </c>
      <c r="AE95" s="56"/>
      <c r="AF95" s="48" t="s">
        <v>64</v>
      </c>
      <c r="AG95" s="175" t="str">
        <f t="shared" si="46"/>
        <v>Remplir la colonne AC ou AE</v>
      </c>
      <c r="AH95" s="178"/>
      <c r="AI95" s="311" t="str">
        <f t="shared" si="61"/>
        <v>Remplir la colonne M</v>
      </c>
      <c r="AJ95" s="179" t="str">
        <f t="shared" si="47"/>
        <v>Remplir la colonne AH</v>
      </c>
      <c r="AK95" s="297" t="str">
        <f t="shared" si="35"/>
        <v>Remplir la colonne I</v>
      </c>
      <c r="AL95" s="84" t="s">
        <v>64</v>
      </c>
      <c r="AM95" s="60" t="str">
        <f t="shared" si="62"/>
        <v>Remplir les termes C, P et TVA</v>
      </c>
      <c r="AN95" s="55"/>
      <c r="AO95" s="46" t="s">
        <v>64</v>
      </c>
      <c r="AP95" s="56"/>
      <c r="AQ95" s="48" t="s">
        <v>64</v>
      </c>
      <c r="AR95" s="175" t="str">
        <f t="shared" si="48"/>
        <v>Remplir la colonne AN ou AP</v>
      </c>
      <c r="AS95" s="178"/>
      <c r="AT95" s="282" t="str">
        <f t="shared" si="63"/>
        <v>Remplir la colonne M</v>
      </c>
      <c r="AU95" s="179" t="str">
        <f t="shared" si="49"/>
        <v>Remplir la colonne AS</v>
      </c>
      <c r="AV95" s="263" t="str">
        <f t="shared" si="36"/>
        <v>Remplir la colonne I</v>
      </c>
      <c r="AW95" s="84" t="s">
        <v>64</v>
      </c>
      <c r="AX95" s="60" t="str">
        <f t="shared" si="64"/>
        <v>Remplir les termes C, P et TVA</v>
      </c>
      <c r="AY95" s="55"/>
      <c r="AZ95" s="46" t="s">
        <v>64</v>
      </c>
      <c r="BA95" s="56"/>
      <c r="BB95" s="48" t="s">
        <v>64</v>
      </c>
      <c r="BC95" s="175" t="str">
        <f t="shared" si="50"/>
        <v>Remplir la colonne AY ou BA</v>
      </c>
      <c r="BD95" s="178"/>
      <c r="BE95" s="311" t="str">
        <f t="shared" si="65"/>
        <v>Remplir la colonne M</v>
      </c>
      <c r="BF95" s="179" t="str">
        <f t="shared" si="51"/>
        <v>Remplir la colonne BD</v>
      </c>
      <c r="BG95" s="263" t="str">
        <f t="shared" si="37"/>
        <v>Remplir la colonne I</v>
      </c>
      <c r="BH95" s="84" t="s">
        <v>64</v>
      </c>
      <c r="BI95" s="60" t="str">
        <f t="shared" si="52"/>
        <v>Remplir les termes C, P et TVA</v>
      </c>
      <c r="BJ95" s="55"/>
      <c r="BK95" s="46" t="s">
        <v>64</v>
      </c>
      <c r="BL95" s="56"/>
      <c r="BM95" s="48" t="s">
        <v>64</v>
      </c>
      <c r="BN95" s="175" t="str">
        <f t="shared" si="53"/>
        <v>Remplir la colonne BJ ou BL</v>
      </c>
      <c r="BO95" s="178"/>
      <c r="BP95" s="311" t="str">
        <f t="shared" si="66"/>
        <v>Remplir la colonne M</v>
      </c>
      <c r="BQ95" s="179" t="str">
        <f t="shared" si="54"/>
        <v>Remplir la colonne BO</v>
      </c>
      <c r="BR95" s="263" t="str">
        <f t="shared" si="38"/>
        <v>Remplir la colonne I</v>
      </c>
      <c r="BS95" s="84" t="s">
        <v>64</v>
      </c>
      <c r="BT95" s="60" t="str">
        <f t="shared" si="55"/>
        <v>Remplir les termes C, P et TVA</v>
      </c>
      <c r="BU95" s="55"/>
      <c r="BV95" s="46" t="s">
        <v>64</v>
      </c>
      <c r="BW95" s="56"/>
      <c r="BX95" s="48" t="s">
        <v>64</v>
      </c>
      <c r="BY95" s="175" t="str">
        <f t="shared" si="56"/>
        <v>Remplir la colonne BU ou BW</v>
      </c>
      <c r="BZ95" s="178"/>
      <c r="CA95" s="282" t="str">
        <f t="shared" si="67"/>
        <v>Remplir la colonne M</v>
      </c>
      <c r="CB95" s="99" t="str">
        <f t="shared" si="57"/>
        <v>Remplir la colonne BZ</v>
      </c>
      <c r="CC95" s="297" t="str">
        <f t="shared" si="39"/>
        <v>Remplir la colonne I</v>
      </c>
      <c r="CD95" s="84" t="s">
        <v>64</v>
      </c>
      <c r="CE95" s="60" t="str">
        <f t="shared" si="58"/>
        <v>Remplir les termes C, P et TVA</v>
      </c>
      <c r="CF95" s="61" t="str">
        <f t="shared" si="40"/>
        <v>REMPLIR TYPE DE CLIENT</v>
      </c>
      <c r="CG95" s="107" t="str">
        <f t="shared" si="59"/>
        <v>Montant total de l'aide demandée non indiqué</v>
      </c>
      <c r="CH95" s="1"/>
      <c r="CI95" s="1"/>
      <c r="CJ95" s="1"/>
      <c r="CK95" s="1"/>
      <c r="CL95" s="1"/>
    </row>
    <row r="96" spans="1:90" x14ac:dyDescent="0.25">
      <c r="A96" s="51"/>
      <c r="B96" s="111"/>
      <c r="C96" s="111"/>
      <c r="D96" s="111"/>
      <c r="E96" s="111"/>
      <c r="F96" s="111"/>
      <c r="G96" s="162"/>
      <c r="H96" s="151"/>
      <c r="I96" s="296"/>
      <c r="J96" s="152"/>
      <c r="K96" s="153"/>
      <c r="L96" s="169"/>
      <c r="M96" s="39"/>
      <c r="N96" s="201"/>
      <c r="O96" s="39"/>
      <c r="P96" s="22"/>
      <c r="Q96" s="200">
        <f t="shared" si="41"/>
        <v>0</v>
      </c>
      <c r="R96" s="55"/>
      <c r="S96" s="46" t="s">
        <v>64</v>
      </c>
      <c r="T96" s="56"/>
      <c r="U96" s="48" t="s">
        <v>64</v>
      </c>
      <c r="V96" s="175" t="str">
        <f t="shared" si="42"/>
        <v>Remplir la colonne R ou T</v>
      </c>
      <c r="W96" s="178"/>
      <c r="X96" s="282" t="str">
        <f t="shared" si="43"/>
        <v>Remplir la colonne M</v>
      </c>
      <c r="Y96" s="99" t="str">
        <f t="shared" si="44"/>
        <v>Remplir la colonne W</v>
      </c>
      <c r="Z96" s="297" t="str">
        <f t="shared" si="60"/>
        <v>Remplir la colonne I</v>
      </c>
      <c r="AA96" s="84" t="s">
        <v>64</v>
      </c>
      <c r="AB96" s="60" t="str">
        <f t="shared" si="45"/>
        <v>Remplir les termes C, P et TVA</v>
      </c>
      <c r="AC96" s="55"/>
      <c r="AD96" s="46" t="s">
        <v>64</v>
      </c>
      <c r="AE96" s="56"/>
      <c r="AF96" s="48" t="s">
        <v>64</v>
      </c>
      <c r="AG96" s="175" t="str">
        <f t="shared" si="46"/>
        <v>Remplir la colonne AC ou AE</v>
      </c>
      <c r="AH96" s="178"/>
      <c r="AI96" s="311" t="str">
        <f t="shared" si="61"/>
        <v>Remplir la colonne M</v>
      </c>
      <c r="AJ96" s="179" t="str">
        <f t="shared" si="47"/>
        <v>Remplir la colonne AH</v>
      </c>
      <c r="AK96" s="297" t="str">
        <f t="shared" si="35"/>
        <v>Remplir la colonne I</v>
      </c>
      <c r="AL96" s="84" t="s">
        <v>64</v>
      </c>
      <c r="AM96" s="60" t="str">
        <f t="shared" si="62"/>
        <v>Remplir les termes C, P et TVA</v>
      </c>
      <c r="AN96" s="55"/>
      <c r="AO96" s="46" t="s">
        <v>64</v>
      </c>
      <c r="AP96" s="56"/>
      <c r="AQ96" s="48" t="s">
        <v>64</v>
      </c>
      <c r="AR96" s="175" t="str">
        <f t="shared" si="48"/>
        <v>Remplir la colonne AN ou AP</v>
      </c>
      <c r="AS96" s="178"/>
      <c r="AT96" s="282" t="str">
        <f t="shared" si="63"/>
        <v>Remplir la colonne M</v>
      </c>
      <c r="AU96" s="179" t="str">
        <f t="shared" si="49"/>
        <v>Remplir la colonne AS</v>
      </c>
      <c r="AV96" s="263" t="str">
        <f t="shared" si="36"/>
        <v>Remplir la colonne I</v>
      </c>
      <c r="AW96" s="84" t="s">
        <v>64</v>
      </c>
      <c r="AX96" s="60" t="str">
        <f t="shared" si="64"/>
        <v>Remplir les termes C, P et TVA</v>
      </c>
      <c r="AY96" s="55"/>
      <c r="AZ96" s="46" t="s">
        <v>64</v>
      </c>
      <c r="BA96" s="56"/>
      <c r="BB96" s="48" t="s">
        <v>64</v>
      </c>
      <c r="BC96" s="175" t="str">
        <f t="shared" si="50"/>
        <v>Remplir la colonne AY ou BA</v>
      </c>
      <c r="BD96" s="178"/>
      <c r="BE96" s="311" t="str">
        <f t="shared" si="65"/>
        <v>Remplir la colonne M</v>
      </c>
      <c r="BF96" s="179" t="str">
        <f t="shared" si="51"/>
        <v>Remplir la colonne BD</v>
      </c>
      <c r="BG96" s="263" t="str">
        <f t="shared" si="37"/>
        <v>Remplir la colonne I</v>
      </c>
      <c r="BH96" s="84" t="s">
        <v>64</v>
      </c>
      <c r="BI96" s="60" t="str">
        <f t="shared" si="52"/>
        <v>Remplir les termes C, P et TVA</v>
      </c>
      <c r="BJ96" s="55"/>
      <c r="BK96" s="46" t="s">
        <v>64</v>
      </c>
      <c r="BL96" s="56"/>
      <c r="BM96" s="48" t="s">
        <v>64</v>
      </c>
      <c r="BN96" s="175" t="str">
        <f t="shared" si="53"/>
        <v>Remplir la colonne BJ ou BL</v>
      </c>
      <c r="BO96" s="178"/>
      <c r="BP96" s="311" t="str">
        <f t="shared" si="66"/>
        <v>Remplir la colonne M</v>
      </c>
      <c r="BQ96" s="179" t="str">
        <f t="shared" si="54"/>
        <v>Remplir la colonne BO</v>
      </c>
      <c r="BR96" s="263" t="str">
        <f t="shared" si="38"/>
        <v>Remplir la colonne I</v>
      </c>
      <c r="BS96" s="84" t="s">
        <v>64</v>
      </c>
      <c r="BT96" s="60" t="str">
        <f t="shared" si="55"/>
        <v>Remplir les termes C, P et TVA</v>
      </c>
      <c r="BU96" s="55"/>
      <c r="BV96" s="46" t="s">
        <v>64</v>
      </c>
      <c r="BW96" s="56"/>
      <c r="BX96" s="48" t="s">
        <v>64</v>
      </c>
      <c r="BY96" s="175" t="str">
        <f t="shared" si="56"/>
        <v>Remplir la colonne BU ou BW</v>
      </c>
      <c r="BZ96" s="178"/>
      <c r="CA96" s="282" t="str">
        <f t="shared" si="67"/>
        <v>Remplir la colonne M</v>
      </c>
      <c r="CB96" s="99" t="str">
        <f t="shared" si="57"/>
        <v>Remplir la colonne BZ</v>
      </c>
      <c r="CC96" s="297" t="str">
        <f t="shared" si="39"/>
        <v>Remplir la colonne I</v>
      </c>
      <c r="CD96" s="84" t="s">
        <v>64</v>
      </c>
      <c r="CE96" s="60" t="str">
        <f t="shared" si="58"/>
        <v>Remplir les termes C, P et TVA</v>
      </c>
      <c r="CF96" s="61" t="str">
        <f t="shared" si="40"/>
        <v>REMPLIR TYPE DE CLIENT</v>
      </c>
      <c r="CG96" s="107" t="str">
        <f t="shared" si="59"/>
        <v>Montant total de l'aide demandée non indiqué</v>
      </c>
      <c r="CH96" s="1"/>
      <c r="CI96" s="1"/>
      <c r="CJ96" s="1"/>
      <c r="CK96" s="1"/>
      <c r="CL96" s="1"/>
    </row>
    <row r="97" spans="1:90" x14ac:dyDescent="0.25">
      <c r="A97" s="51"/>
      <c r="B97" s="111"/>
      <c r="C97" s="111"/>
      <c r="D97" s="111"/>
      <c r="E97" s="111"/>
      <c r="F97" s="111"/>
      <c r="G97" s="162"/>
      <c r="H97" s="151"/>
      <c r="I97" s="296"/>
      <c r="J97" s="152"/>
      <c r="K97" s="153"/>
      <c r="L97" s="169"/>
      <c r="M97" s="39"/>
      <c r="N97" s="201"/>
      <c r="O97" s="39"/>
      <c r="P97" s="22"/>
      <c r="Q97" s="200">
        <f t="shared" si="41"/>
        <v>0</v>
      </c>
      <c r="R97" s="55"/>
      <c r="S97" s="46" t="s">
        <v>64</v>
      </c>
      <c r="T97" s="56"/>
      <c r="U97" s="48" t="s">
        <v>64</v>
      </c>
      <c r="V97" s="175" t="str">
        <f t="shared" si="42"/>
        <v>Remplir la colonne R ou T</v>
      </c>
      <c r="W97" s="178"/>
      <c r="X97" s="282" t="str">
        <f t="shared" si="43"/>
        <v>Remplir la colonne M</v>
      </c>
      <c r="Y97" s="99" t="str">
        <f t="shared" si="44"/>
        <v>Remplir la colonne W</v>
      </c>
      <c r="Z97" s="297" t="str">
        <f t="shared" si="60"/>
        <v>Remplir la colonne I</v>
      </c>
      <c r="AA97" s="84" t="s">
        <v>64</v>
      </c>
      <c r="AB97" s="60" t="str">
        <f t="shared" si="45"/>
        <v>Remplir les termes C, P et TVA</v>
      </c>
      <c r="AC97" s="55"/>
      <c r="AD97" s="46" t="s">
        <v>64</v>
      </c>
      <c r="AE97" s="56"/>
      <c r="AF97" s="48" t="s">
        <v>64</v>
      </c>
      <c r="AG97" s="175" t="str">
        <f t="shared" si="46"/>
        <v>Remplir la colonne AC ou AE</v>
      </c>
      <c r="AH97" s="178"/>
      <c r="AI97" s="311" t="str">
        <f t="shared" si="61"/>
        <v>Remplir la colonne M</v>
      </c>
      <c r="AJ97" s="179" t="str">
        <f t="shared" si="47"/>
        <v>Remplir la colonne AH</v>
      </c>
      <c r="AK97" s="297" t="str">
        <f t="shared" si="35"/>
        <v>Remplir la colonne I</v>
      </c>
      <c r="AL97" s="84" t="s">
        <v>64</v>
      </c>
      <c r="AM97" s="60" t="str">
        <f t="shared" si="62"/>
        <v>Remplir les termes C, P et TVA</v>
      </c>
      <c r="AN97" s="55"/>
      <c r="AO97" s="46" t="s">
        <v>64</v>
      </c>
      <c r="AP97" s="56"/>
      <c r="AQ97" s="48" t="s">
        <v>64</v>
      </c>
      <c r="AR97" s="175" t="str">
        <f t="shared" si="48"/>
        <v>Remplir la colonne AN ou AP</v>
      </c>
      <c r="AS97" s="178"/>
      <c r="AT97" s="282" t="str">
        <f t="shared" si="63"/>
        <v>Remplir la colonne M</v>
      </c>
      <c r="AU97" s="179" t="str">
        <f t="shared" si="49"/>
        <v>Remplir la colonne AS</v>
      </c>
      <c r="AV97" s="263" t="str">
        <f t="shared" si="36"/>
        <v>Remplir la colonne I</v>
      </c>
      <c r="AW97" s="84" t="s">
        <v>64</v>
      </c>
      <c r="AX97" s="60" t="str">
        <f t="shared" si="64"/>
        <v>Remplir les termes C, P et TVA</v>
      </c>
      <c r="AY97" s="55"/>
      <c r="AZ97" s="46" t="s">
        <v>64</v>
      </c>
      <c r="BA97" s="56"/>
      <c r="BB97" s="48" t="s">
        <v>64</v>
      </c>
      <c r="BC97" s="175" t="str">
        <f t="shared" si="50"/>
        <v>Remplir la colonne AY ou BA</v>
      </c>
      <c r="BD97" s="178"/>
      <c r="BE97" s="311" t="str">
        <f t="shared" si="65"/>
        <v>Remplir la colonne M</v>
      </c>
      <c r="BF97" s="179" t="str">
        <f t="shared" si="51"/>
        <v>Remplir la colonne BD</v>
      </c>
      <c r="BG97" s="263" t="str">
        <f t="shared" si="37"/>
        <v>Remplir la colonne I</v>
      </c>
      <c r="BH97" s="84" t="s">
        <v>64</v>
      </c>
      <c r="BI97" s="60" t="str">
        <f t="shared" si="52"/>
        <v>Remplir les termes C, P et TVA</v>
      </c>
      <c r="BJ97" s="55"/>
      <c r="BK97" s="46" t="s">
        <v>64</v>
      </c>
      <c r="BL97" s="56"/>
      <c r="BM97" s="48" t="s">
        <v>64</v>
      </c>
      <c r="BN97" s="175" t="str">
        <f t="shared" si="53"/>
        <v>Remplir la colonne BJ ou BL</v>
      </c>
      <c r="BO97" s="178"/>
      <c r="BP97" s="311" t="str">
        <f t="shared" si="66"/>
        <v>Remplir la colonne M</v>
      </c>
      <c r="BQ97" s="179" t="str">
        <f t="shared" si="54"/>
        <v>Remplir la colonne BO</v>
      </c>
      <c r="BR97" s="263" t="str">
        <f t="shared" si="38"/>
        <v>Remplir la colonne I</v>
      </c>
      <c r="BS97" s="84" t="s">
        <v>64</v>
      </c>
      <c r="BT97" s="60" t="str">
        <f t="shared" si="55"/>
        <v>Remplir les termes C, P et TVA</v>
      </c>
      <c r="BU97" s="55"/>
      <c r="BV97" s="46" t="s">
        <v>64</v>
      </c>
      <c r="BW97" s="56"/>
      <c r="BX97" s="48" t="s">
        <v>64</v>
      </c>
      <c r="BY97" s="175" t="str">
        <f t="shared" si="56"/>
        <v>Remplir la colonne BU ou BW</v>
      </c>
      <c r="BZ97" s="178"/>
      <c r="CA97" s="282" t="str">
        <f t="shared" si="67"/>
        <v>Remplir la colonne M</v>
      </c>
      <c r="CB97" s="99" t="str">
        <f t="shared" si="57"/>
        <v>Remplir la colonne BZ</v>
      </c>
      <c r="CC97" s="297" t="str">
        <f t="shared" si="39"/>
        <v>Remplir la colonne I</v>
      </c>
      <c r="CD97" s="84" t="s">
        <v>64</v>
      </c>
      <c r="CE97" s="60" t="str">
        <f t="shared" si="58"/>
        <v>Remplir les termes C, P et TVA</v>
      </c>
      <c r="CF97" s="61" t="str">
        <f t="shared" si="40"/>
        <v>REMPLIR TYPE DE CLIENT</v>
      </c>
      <c r="CG97" s="107" t="str">
        <f t="shared" si="59"/>
        <v>Montant total de l'aide demandée non indiqué</v>
      </c>
      <c r="CH97" s="1"/>
      <c r="CI97" s="1"/>
      <c r="CJ97" s="1"/>
      <c r="CK97" s="1"/>
      <c r="CL97" s="1"/>
    </row>
    <row r="98" spans="1:90" x14ac:dyDescent="0.25">
      <c r="A98" s="51"/>
      <c r="B98" s="111"/>
      <c r="C98" s="111"/>
      <c r="D98" s="111"/>
      <c r="E98" s="111"/>
      <c r="F98" s="111"/>
      <c r="G98" s="162"/>
      <c r="H98" s="151"/>
      <c r="I98" s="296"/>
      <c r="J98" s="152"/>
      <c r="K98" s="153"/>
      <c r="L98" s="169"/>
      <c r="M98" s="39"/>
      <c r="N98" s="201"/>
      <c r="O98" s="39"/>
      <c r="P98" s="22"/>
      <c r="Q98" s="200">
        <f t="shared" si="41"/>
        <v>0</v>
      </c>
      <c r="R98" s="55"/>
      <c r="S98" s="46" t="s">
        <v>64</v>
      </c>
      <c r="T98" s="56"/>
      <c r="U98" s="48" t="s">
        <v>64</v>
      </c>
      <c r="V98" s="175" t="str">
        <f t="shared" si="42"/>
        <v>Remplir la colonne R ou T</v>
      </c>
      <c r="W98" s="178"/>
      <c r="X98" s="282" t="str">
        <f t="shared" si="43"/>
        <v>Remplir la colonne M</v>
      </c>
      <c r="Y98" s="99" t="str">
        <f t="shared" si="44"/>
        <v>Remplir la colonne W</v>
      </c>
      <c r="Z98" s="297" t="str">
        <f t="shared" si="60"/>
        <v>Remplir la colonne I</v>
      </c>
      <c r="AA98" s="84" t="s">
        <v>64</v>
      </c>
      <c r="AB98" s="60" t="str">
        <f t="shared" si="45"/>
        <v>Remplir les termes C, P et TVA</v>
      </c>
      <c r="AC98" s="55"/>
      <c r="AD98" s="46" t="s">
        <v>64</v>
      </c>
      <c r="AE98" s="56"/>
      <c r="AF98" s="48" t="s">
        <v>64</v>
      </c>
      <c r="AG98" s="175" t="str">
        <f t="shared" si="46"/>
        <v>Remplir la colonne AC ou AE</v>
      </c>
      <c r="AH98" s="178"/>
      <c r="AI98" s="311" t="str">
        <f t="shared" si="61"/>
        <v>Remplir la colonne M</v>
      </c>
      <c r="AJ98" s="179" t="str">
        <f t="shared" si="47"/>
        <v>Remplir la colonne AH</v>
      </c>
      <c r="AK98" s="297" t="str">
        <f t="shared" si="35"/>
        <v>Remplir la colonne I</v>
      </c>
      <c r="AL98" s="84" t="s">
        <v>64</v>
      </c>
      <c r="AM98" s="60" t="str">
        <f t="shared" si="62"/>
        <v>Remplir les termes C, P et TVA</v>
      </c>
      <c r="AN98" s="55"/>
      <c r="AO98" s="46" t="s">
        <v>64</v>
      </c>
      <c r="AP98" s="56"/>
      <c r="AQ98" s="48" t="s">
        <v>64</v>
      </c>
      <c r="AR98" s="175" t="str">
        <f t="shared" si="48"/>
        <v>Remplir la colonne AN ou AP</v>
      </c>
      <c r="AS98" s="178"/>
      <c r="AT98" s="282" t="str">
        <f t="shared" si="63"/>
        <v>Remplir la colonne M</v>
      </c>
      <c r="AU98" s="179" t="str">
        <f t="shared" si="49"/>
        <v>Remplir la colonne AS</v>
      </c>
      <c r="AV98" s="263" t="str">
        <f t="shared" si="36"/>
        <v>Remplir la colonne I</v>
      </c>
      <c r="AW98" s="84" t="s">
        <v>64</v>
      </c>
      <c r="AX98" s="60" t="str">
        <f t="shared" si="64"/>
        <v>Remplir les termes C, P et TVA</v>
      </c>
      <c r="AY98" s="55"/>
      <c r="AZ98" s="46" t="s">
        <v>64</v>
      </c>
      <c r="BA98" s="56"/>
      <c r="BB98" s="48" t="s">
        <v>64</v>
      </c>
      <c r="BC98" s="175" t="str">
        <f t="shared" si="50"/>
        <v>Remplir la colonne AY ou BA</v>
      </c>
      <c r="BD98" s="178"/>
      <c r="BE98" s="311" t="str">
        <f t="shared" si="65"/>
        <v>Remplir la colonne M</v>
      </c>
      <c r="BF98" s="179" t="str">
        <f t="shared" si="51"/>
        <v>Remplir la colonne BD</v>
      </c>
      <c r="BG98" s="263" t="str">
        <f t="shared" si="37"/>
        <v>Remplir la colonne I</v>
      </c>
      <c r="BH98" s="84" t="s">
        <v>64</v>
      </c>
      <c r="BI98" s="60" t="str">
        <f t="shared" si="52"/>
        <v>Remplir les termes C, P et TVA</v>
      </c>
      <c r="BJ98" s="55"/>
      <c r="BK98" s="46" t="s">
        <v>64</v>
      </c>
      <c r="BL98" s="56"/>
      <c r="BM98" s="48" t="s">
        <v>64</v>
      </c>
      <c r="BN98" s="175" t="str">
        <f t="shared" si="53"/>
        <v>Remplir la colonne BJ ou BL</v>
      </c>
      <c r="BO98" s="178"/>
      <c r="BP98" s="311" t="str">
        <f t="shared" si="66"/>
        <v>Remplir la colonne M</v>
      </c>
      <c r="BQ98" s="179" t="str">
        <f t="shared" si="54"/>
        <v>Remplir la colonne BO</v>
      </c>
      <c r="BR98" s="263" t="str">
        <f t="shared" si="38"/>
        <v>Remplir la colonne I</v>
      </c>
      <c r="BS98" s="84" t="s">
        <v>64</v>
      </c>
      <c r="BT98" s="60" t="str">
        <f t="shared" si="55"/>
        <v>Remplir les termes C, P et TVA</v>
      </c>
      <c r="BU98" s="55"/>
      <c r="BV98" s="46" t="s">
        <v>64</v>
      </c>
      <c r="BW98" s="56"/>
      <c r="BX98" s="48" t="s">
        <v>64</v>
      </c>
      <c r="BY98" s="175" t="str">
        <f t="shared" si="56"/>
        <v>Remplir la colonne BU ou BW</v>
      </c>
      <c r="BZ98" s="178"/>
      <c r="CA98" s="282" t="str">
        <f t="shared" si="67"/>
        <v>Remplir la colonne M</v>
      </c>
      <c r="CB98" s="99" t="str">
        <f t="shared" si="57"/>
        <v>Remplir la colonne BZ</v>
      </c>
      <c r="CC98" s="297" t="str">
        <f t="shared" si="39"/>
        <v>Remplir la colonne I</v>
      </c>
      <c r="CD98" s="84" t="s">
        <v>64</v>
      </c>
      <c r="CE98" s="60" t="str">
        <f t="shared" si="58"/>
        <v>Remplir les termes C, P et TVA</v>
      </c>
      <c r="CF98" s="61" t="str">
        <f t="shared" si="40"/>
        <v>REMPLIR TYPE DE CLIENT</v>
      </c>
      <c r="CG98" s="107" t="str">
        <f t="shared" si="59"/>
        <v>Montant total de l'aide demandée non indiqué</v>
      </c>
      <c r="CH98" s="1"/>
      <c r="CI98" s="1"/>
      <c r="CJ98" s="1"/>
      <c r="CK98" s="1"/>
      <c r="CL98" s="1"/>
    </row>
    <row r="99" spans="1:90" x14ac:dyDescent="0.25">
      <c r="A99" s="51"/>
      <c r="B99" s="111"/>
      <c r="C99" s="111"/>
      <c r="D99" s="111"/>
      <c r="E99" s="111"/>
      <c r="F99" s="111"/>
      <c r="G99" s="162"/>
      <c r="H99" s="151"/>
      <c r="I99" s="296"/>
      <c r="J99" s="152"/>
      <c r="K99" s="153"/>
      <c r="L99" s="169"/>
      <c r="M99" s="39"/>
      <c r="N99" s="201"/>
      <c r="O99" s="39"/>
      <c r="P99" s="22"/>
      <c r="Q99" s="200">
        <f t="shared" si="41"/>
        <v>0</v>
      </c>
      <c r="R99" s="55"/>
      <c r="S99" s="46" t="s">
        <v>64</v>
      </c>
      <c r="T99" s="56"/>
      <c r="U99" s="48" t="s">
        <v>64</v>
      </c>
      <c r="V99" s="175" t="str">
        <f t="shared" si="42"/>
        <v>Remplir la colonne R ou T</v>
      </c>
      <c r="W99" s="178"/>
      <c r="X99" s="282" t="str">
        <f t="shared" si="43"/>
        <v>Remplir la colonne M</v>
      </c>
      <c r="Y99" s="99" t="str">
        <f t="shared" si="44"/>
        <v>Remplir la colonne W</v>
      </c>
      <c r="Z99" s="297" t="str">
        <f t="shared" si="60"/>
        <v>Remplir la colonne I</v>
      </c>
      <c r="AA99" s="84" t="s">
        <v>64</v>
      </c>
      <c r="AB99" s="60" t="str">
        <f t="shared" si="45"/>
        <v>Remplir les termes C, P et TVA</v>
      </c>
      <c r="AC99" s="55"/>
      <c r="AD99" s="46" t="s">
        <v>64</v>
      </c>
      <c r="AE99" s="56"/>
      <c r="AF99" s="48" t="s">
        <v>64</v>
      </c>
      <c r="AG99" s="175" t="str">
        <f t="shared" si="46"/>
        <v>Remplir la colonne AC ou AE</v>
      </c>
      <c r="AH99" s="178"/>
      <c r="AI99" s="311" t="str">
        <f t="shared" si="61"/>
        <v>Remplir la colonne M</v>
      </c>
      <c r="AJ99" s="179" t="str">
        <f t="shared" si="47"/>
        <v>Remplir la colonne AH</v>
      </c>
      <c r="AK99" s="297" t="str">
        <f t="shared" si="35"/>
        <v>Remplir la colonne I</v>
      </c>
      <c r="AL99" s="84" t="s">
        <v>64</v>
      </c>
      <c r="AM99" s="60" t="str">
        <f t="shared" si="62"/>
        <v>Remplir les termes C, P et TVA</v>
      </c>
      <c r="AN99" s="55"/>
      <c r="AO99" s="46" t="s">
        <v>64</v>
      </c>
      <c r="AP99" s="56"/>
      <c r="AQ99" s="48" t="s">
        <v>64</v>
      </c>
      <c r="AR99" s="175" t="str">
        <f t="shared" si="48"/>
        <v>Remplir la colonne AN ou AP</v>
      </c>
      <c r="AS99" s="178"/>
      <c r="AT99" s="282" t="str">
        <f t="shared" si="63"/>
        <v>Remplir la colonne M</v>
      </c>
      <c r="AU99" s="179" t="str">
        <f t="shared" si="49"/>
        <v>Remplir la colonne AS</v>
      </c>
      <c r="AV99" s="263" t="str">
        <f t="shared" si="36"/>
        <v>Remplir la colonne I</v>
      </c>
      <c r="AW99" s="84" t="s">
        <v>64</v>
      </c>
      <c r="AX99" s="60" t="str">
        <f t="shared" si="64"/>
        <v>Remplir les termes C, P et TVA</v>
      </c>
      <c r="AY99" s="55"/>
      <c r="AZ99" s="46" t="s">
        <v>64</v>
      </c>
      <c r="BA99" s="56"/>
      <c r="BB99" s="48" t="s">
        <v>64</v>
      </c>
      <c r="BC99" s="175" t="str">
        <f t="shared" si="50"/>
        <v>Remplir la colonne AY ou BA</v>
      </c>
      <c r="BD99" s="178"/>
      <c r="BE99" s="311" t="str">
        <f t="shared" si="65"/>
        <v>Remplir la colonne M</v>
      </c>
      <c r="BF99" s="179" t="str">
        <f t="shared" si="51"/>
        <v>Remplir la colonne BD</v>
      </c>
      <c r="BG99" s="263" t="str">
        <f t="shared" si="37"/>
        <v>Remplir la colonne I</v>
      </c>
      <c r="BH99" s="84" t="s">
        <v>64</v>
      </c>
      <c r="BI99" s="60" t="str">
        <f t="shared" si="52"/>
        <v>Remplir les termes C, P et TVA</v>
      </c>
      <c r="BJ99" s="55"/>
      <c r="BK99" s="46" t="s">
        <v>64</v>
      </c>
      <c r="BL99" s="56"/>
      <c r="BM99" s="48" t="s">
        <v>64</v>
      </c>
      <c r="BN99" s="175" t="str">
        <f t="shared" si="53"/>
        <v>Remplir la colonne BJ ou BL</v>
      </c>
      <c r="BO99" s="178"/>
      <c r="BP99" s="311" t="str">
        <f t="shared" si="66"/>
        <v>Remplir la colonne M</v>
      </c>
      <c r="BQ99" s="179" t="str">
        <f t="shared" si="54"/>
        <v>Remplir la colonne BO</v>
      </c>
      <c r="BR99" s="263" t="str">
        <f t="shared" si="38"/>
        <v>Remplir la colonne I</v>
      </c>
      <c r="BS99" s="84" t="s">
        <v>64</v>
      </c>
      <c r="BT99" s="60" t="str">
        <f t="shared" si="55"/>
        <v>Remplir les termes C, P et TVA</v>
      </c>
      <c r="BU99" s="55"/>
      <c r="BV99" s="46" t="s">
        <v>64</v>
      </c>
      <c r="BW99" s="56"/>
      <c r="BX99" s="48" t="s">
        <v>64</v>
      </c>
      <c r="BY99" s="175" t="str">
        <f t="shared" si="56"/>
        <v>Remplir la colonne BU ou BW</v>
      </c>
      <c r="BZ99" s="178"/>
      <c r="CA99" s="282" t="str">
        <f t="shared" si="67"/>
        <v>Remplir la colonne M</v>
      </c>
      <c r="CB99" s="99" t="str">
        <f t="shared" si="57"/>
        <v>Remplir la colonne BZ</v>
      </c>
      <c r="CC99" s="297" t="str">
        <f t="shared" si="39"/>
        <v>Remplir la colonne I</v>
      </c>
      <c r="CD99" s="84" t="s">
        <v>64</v>
      </c>
      <c r="CE99" s="60" t="str">
        <f t="shared" si="58"/>
        <v>Remplir les termes C, P et TVA</v>
      </c>
      <c r="CF99" s="61" t="str">
        <f t="shared" si="40"/>
        <v>REMPLIR TYPE DE CLIENT</v>
      </c>
      <c r="CG99" s="107" t="str">
        <f t="shared" si="59"/>
        <v>Montant total de l'aide demandée non indiqué</v>
      </c>
      <c r="CH99" s="1"/>
      <c r="CI99" s="1"/>
      <c r="CJ99" s="1"/>
      <c r="CK99" s="1"/>
      <c r="CL99" s="1"/>
    </row>
    <row r="100" spans="1:90" x14ac:dyDescent="0.25">
      <c r="A100" s="51"/>
      <c r="B100" s="111"/>
      <c r="C100" s="111"/>
      <c r="D100" s="111"/>
      <c r="E100" s="111"/>
      <c r="F100" s="111"/>
      <c r="G100" s="162"/>
      <c r="H100" s="151"/>
      <c r="I100" s="296"/>
      <c r="J100" s="152"/>
      <c r="K100" s="153"/>
      <c r="L100" s="169"/>
      <c r="M100" s="39"/>
      <c r="N100" s="201"/>
      <c r="O100" s="39"/>
      <c r="P100" s="22"/>
      <c r="Q100" s="200">
        <f t="shared" si="41"/>
        <v>0</v>
      </c>
      <c r="R100" s="55"/>
      <c r="S100" s="46" t="s">
        <v>64</v>
      </c>
      <c r="T100" s="56"/>
      <c r="U100" s="48" t="s">
        <v>64</v>
      </c>
      <c r="V100" s="175" t="str">
        <f t="shared" si="42"/>
        <v>Remplir la colonne R ou T</v>
      </c>
      <c r="W100" s="178"/>
      <c r="X100" s="282" t="str">
        <f t="shared" si="43"/>
        <v>Remplir la colonne M</v>
      </c>
      <c r="Y100" s="99" t="str">
        <f t="shared" si="44"/>
        <v>Remplir la colonne W</v>
      </c>
      <c r="Z100" s="297" t="str">
        <f t="shared" si="60"/>
        <v>Remplir la colonne I</v>
      </c>
      <c r="AA100" s="84" t="s">
        <v>64</v>
      </c>
      <c r="AB100" s="60" t="str">
        <f t="shared" si="45"/>
        <v>Remplir les termes C, P et TVA</v>
      </c>
      <c r="AC100" s="55"/>
      <c r="AD100" s="46" t="s">
        <v>64</v>
      </c>
      <c r="AE100" s="56"/>
      <c r="AF100" s="48" t="s">
        <v>64</v>
      </c>
      <c r="AG100" s="175" t="str">
        <f t="shared" si="46"/>
        <v>Remplir la colonne AC ou AE</v>
      </c>
      <c r="AH100" s="178"/>
      <c r="AI100" s="311" t="str">
        <f t="shared" si="61"/>
        <v>Remplir la colonne M</v>
      </c>
      <c r="AJ100" s="179" t="str">
        <f t="shared" si="47"/>
        <v>Remplir la colonne AH</v>
      </c>
      <c r="AK100" s="297" t="str">
        <f t="shared" si="35"/>
        <v>Remplir la colonne I</v>
      </c>
      <c r="AL100" s="84" t="s">
        <v>64</v>
      </c>
      <c r="AM100" s="60" t="str">
        <f t="shared" si="62"/>
        <v>Remplir les termes C, P et TVA</v>
      </c>
      <c r="AN100" s="55"/>
      <c r="AO100" s="46" t="s">
        <v>64</v>
      </c>
      <c r="AP100" s="56"/>
      <c r="AQ100" s="48" t="s">
        <v>64</v>
      </c>
      <c r="AR100" s="175" t="str">
        <f t="shared" si="48"/>
        <v>Remplir la colonne AN ou AP</v>
      </c>
      <c r="AS100" s="178"/>
      <c r="AT100" s="282" t="str">
        <f t="shared" si="63"/>
        <v>Remplir la colonne M</v>
      </c>
      <c r="AU100" s="179" t="str">
        <f t="shared" si="49"/>
        <v>Remplir la colonne AS</v>
      </c>
      <c r="AV100" s="263" t="str">
        <f t="shared" si="36"/>
        <v>Remplir la colonne I</v>
      </c>
      <c r="AW100" s="84" t="s">
        <v>64</v>
      </c>
      <c r="AX100" s="60" t="str">
        <f t="shared" si="64"/>
        <v>Remplir les termes C, P et TVA</v>
      </c>
      <c r="AY100" s="55"/>
      <c r="AZ100" s="46" t="s">
        <v>64</v>
      </c>
      <c r="BA100" s="56"/>
      <c r="BB100" s="48" t="s">
        <v>64</v>
      </c>
      <c r="BC100" s="175" t="str">
        <f t="shared" si="50"/>
        <v>Remplir la colonne AY ou BA</v>
      </c>
      <c r="BD100" s="178"/>
      <c r="BE100" s="311" t="str">
        <f t="shared" si="65"/>
        <v>Remplir la colonne M</v>
      </c>
      <c r="BF100" s="179" t="str">
        <f t="shared" si="51"/>
        <v>Remplir la colonne BD</v>
      </c>
      <c r="BG100" s="263" t="str">
        <f t="shared" si="37"/>
        <v>Remplir la colonne I</v>
      </c>
      <c r="BH100" s="84" t="s">
        <v>64</v>
      </c>
      <c r="BI100" s="60" t="str">
        <f t="shared" si="52"/>
        <v>Remplir les termes C, P et TVA</v>
      </c>
      <c r="BJ100" s="55"/>
      <c r="BK100" s="46" t="s">
        <v>64</v>
      </c>
      <c r="BL100" s="56"/>
      <c r="BM100" s="48" t="s">
        <v>64</v>
      </c>
      <c r="BN100" s="175" t="str">
        <f t="shared" si="53"/>
        <v>Remplir la colonne BJ ou BL</v>
      </c>
      <c r="BO100" s="178"/>
      <c r="BP100" s="311" t="str">
        <f t="shared" si="66"/>
        <v>Remplir la colonne M</v>
      </c>
      <c r="BQ100" s="179" t="str">
        <f t="shared" si="54"/>
        <v>Remplir la colonne BO</v>
      </c>
      <c r="BR100" s="263" t="str">
        <f t="shared" si="38"/>
        <v>Remplir la colonne I</v>
      </c>
      <c r="BS100" s="84" t="s">
        <v>64</v>
      </c>
      <c r="BT100" s="60" t="str">
        <f t="shared" si="55"/>
        <v>Remplir les termes C, P et TVA</v>
      </c>
      <c r="BU100" s="55"/>
      <c r="BV100" s="46" t="s">
        <v>64</v>
      </c>
      <c r="BW100" s="56"/>
      <c r="BX100" s="48" t="s">
        <v>64</v>
      </c>
      <c r="BY100" s="175" t="str">
        <f t="shared" si="56"/>
        <v>Remplir la colonne BU ou BW</v>
      </c>
      <c r="BZ100" s="178"/>
      <c r="CA100" s="282" t="str">
        <f t="shared" si="67"/>
        <v>Remplir la colonne M</v>
      </c>
      <c r="CB100" s="99" t="str">
        <f t="shared" si="57"/>
        <v>Remplir la colonne BZ</v>
      </c>
      <c r="CC100" s="297" t="str">
        <f t="shared" si="39"/>
        <v>Remplir la colonne I</v>
      </c>
      <c r="CD100" s="84" t="s">
        <v>64</v>
      </c>
      <c r="CE100" s="60" t="str">
        <f t="shared" si="58"/>
        <v>Remplir les termes C, P et TVA</v>
      </c>
      <c r="CF100" s="61" t="str">
        <f t="shared" si="40"/>
        <v>REMPLIR TYPE DE CLIENT</v>
      </c>
      <c r="CG100" s="107" t="str">
        <f t="shared" si="59"/>
        <v>Montant total de l'aide demandée non indiqué</v>
      </c>
      <c r="CH100" s="1"/>
      <c r="CI100" s="1"/>
      <c r="CJ100" s="1"/>
      <c r="CK100" s="1"/>
      <c r="CL100" s="1"/>
    </row>
    <row r="101" spans="1:90" x14ac:dyDescent="0.25">
      <c r="A101" s="51"/>
      <c r="B101" s="111"/>
      <c r="C101" s="111"/>
      <c r="D101" s="111"/>
      <c r="E101" s="111"/>
      <c r="F101" s="111"/>
      <c r="G101" s="162"/>
      <c r="H101" s="151"/>
      <c r="I101" s="296"/>
      <c r="J101" s="152"/>
      <c r="K101" s="153"/>
      <c r="L101" s="169"/>
      <c r="M101" s="39"/>
      <c r="N101" s="201"/>
      <c r="O101" s="39"/>
      <c r="P101" s="22"/>
      <c r="Q101" s="200">
        <f t="shared" si="41"/>
        <v>0</v>
      </c>
      <c r="R101" s="55"/>
      <c r="S101" s="46" t="s">
        <v>64</v>
      </c>
      <c r="T101" s="56"/>
      <c r="U101" s="48" t="s">
        <v>64</v>
      </c>
      <c r="V101" s="175" t="str">
        <f t="shared" si="42"/>
        <v>Remplir la colonne R ou T</v>
      </c>
      <c r="W101" s="178"/>
      <c r="X101" s="282" t="str">
        <f t="shared" si="43"/>
        <v>Remplir la colonne M</v>
      </c>
      <c r="Y101" s="99" t="str">
        <f t="shared" si="44"/>
        <v>Remplir la colonne W</v>
      </c>
      <c r="Z101" s="297" t="str">
        <f t="shared" si="60"/>
        <v>Remplir la colonne I</v>
      </c>
      <c r="AA101" s="84" t="s">
        <v>64</v>
      </c>
      <c r="AB101" s="60" t="str">
        <f t="shared" si="45"/>
        <v>Remplir les termes C, P et TVA</v>
      </c>
      <c r="AC101" s="55"/>
      <c r="AD101" s="46" t="s">
        <v>64</v>
      </c>
      <c r="AE101" s="56"/>
      <c r="AF101" s="48" t="s">
        <v>64</v>
      </c>
      <c r="AG101" s="175" t="str">
        <f t="shared" si="46"/>
        <v>Remplir la colonne AC ou AE</v>
      </c>
      <c r="AH101" s="178"/>
      <c r="AI101" s="311" t="str">
        <f t="shared" si="61"/>
        <v>Remplir la colonne M</v>
      </c>
      <c r="AJ101" s="179" t="str">
        <f t="shared" si="47"/>
        <v>Remplir la colonne AH</v>
      </c>
      <c r="AK101" s="297" t="str">
        <f t="shared" si="35"/>
        <v>Remplir la colonne I</v>
      </c>
      <c r="AL101" s="84" t="s">
        <v>64</v>
      </c>
      <c r="AM101" s="60" t="str">
        <f t="shared" si="62"/>
        <v>Remplir les termes C, P et TVA</v>
      </c>
      <c r="AN101" s="55"/>
      <c r="AO101" s="46" t="s">
        <v>64</v>
      </c>
      <c r="AP101" s="56"/>
      <c r="AQ101" s="48" t="s">
        <v>64</v>
      </c>
      <c r="AR101" s="175" t="str">
        <f t="shared" si="48"/>
        <v>Remplir la colonne AN ou AP</v>
      </c>
      <c r="AS101" s="178"/>
      <c r="AT101" s="282" t="str">
        <f t="shared" si="63"/>
        <v>Remplir la colonne M</v>
      </c>
      <c r="AU101" s="179" t="str">
        <f t="shared" si="49"/>
        <v>Remplir la colonne AS</v>
      </c>
      <c r="AV101" s="263" t="str">
        <f t="shared" si="36"/>
        <v>Remplir la colonne I</v>
      </c>
      <c r="AW101" s="84" t="s">
        <v>64</v>
      </c>
      <c r="AX101" s="60" t="str">
        <f t="shared" si="64"/>
        <v>Remplir les termes C, P et TVA</v>
      </c>
      <c r="AY101" s="55"/>
      <c r="AZ101" s="46" t="s">
        <v>64</v>
      </c>
      <c r="BA101" s="56"/>
      <c r="BB101" s="48" t="s">
        <v>64</v>
      </c>
      <c r="BC101" s="175" t="str">
        <f t="shared" si="50"/>
        <v>Remplir la colonne AY ou BA</v>
      </c>
      <c r="BD101" s="178"/>
      <c r="BE101" s="311" t="str">
        <f t="shared" si="65"/>
        <v>Remplir la colonne M</v>
      </c>
      <c r="BF101" s="179" t="str">
        <f t="shared" si="51"/>
        <v>Remplir la colonne BD</v>
      </c>
      <c r="BG101" s="263" t="str">
        <f t="shared" si="37"/>
        <v>Remplir la colonne I</v>
      </c>
      <c r="BH101" s="84" t="s">
        <v>64</v>
      </c>
      <c r="BI101" s="60" t="str">
        <f t="shared" si="52"/>
        <v>Remplir les termes C, P et TVA</v>
      </c>
      <c r="BJ101" s="55"/>
      <c r="BK101" s="46" t="s">
        <v>64</v>
      </c>
      <c r="BL101" s="56"/>
      <c r="BM101" s="48" t="s">
        <v>64</v>
      </c>
      <c r="BN101" s="175" t="str">
        <f t="shared" si="53"/>
        <v>Remplir la colonne BJ ou BL</v>
      </c>
      <c r="BO101" s="178"/>
      <c r="BP101" s="311" t="str">
        <f t="shared" si="66"/>
        <v>Remplir la colonne M</v>
      </c>
      <c r="BQ101" s="179" t="str">
        <f t="shared" si="54"/>
        <v>Remplir la colonne BO</v>
      </c>
      <c r="BR101" s="263" t="str">
        <f t="shared" si="38"/>
        <v>Remplir la colonne I</v>
      </c>
      <c r="BS101" s="84" t="s">
        <v>64</v>
      </c>
      <c r="BT101" s="60" t="str">
        <f t="shared" si="55"/>
        <v>Remplir les termes C, P et TVA</v>
      </c>
      <c r="BU101" s="55"/>
      <c r="BV101" s="46" t="s">
        <v>64</v>
      </c>
      <c r="BW101" s="56"/>
      <c r="BX101" s="48" t="s">
        <v>64</v>
      </c>
      <c r="BY101" s="175" t="str">
        <f t="shared" si="56"/>
        <v>Remplir la colonne BU ou BW</v>
      </c>
      <c r="BZ101" s="178"/>
      <c r="CA101" s="282" t="str">
        <f t="shared" si="67"/>
        <v>Remplir la colonne M</v>
      </c>
      <c r="CB101" s="99" t="str">
        <f t="shared" si="57"/>
        <v>Remplir la colonne BZ</v>
      </c>
      <c r="CC101" s="297" t="str">
        <f t="shared" si="39"/>
        <v>Remplir la colonne I</v>
      </c>
      <c r="CD101" s="84" t="s">
        <v>64</v>
      </c>
      <c r="CE101" s="60" t="str">
        <f t="shared" si="58"/>
        <v>Remplir les termes C, P et TVA</v>
      </c>
      <c r="CF101" s="61" t="str">
        <f t="shared" si="40"/>
        <v>REMPLIR TYPE DE CLIENT</v>
      </c>
      <c r="CG101" s="107" t="str">
        <f t="shared" si="59"/>
        <v>Montant total de l'aide demandée non indiqué</v>
      </c>
      <c r="CH101" s="1"/>
      <c r="CI101" s="1"/>
      <c r="CJ101" s="1"/>
      <c r="CK101" s="1"/>
      <c r="CL101" s="1"/>
    </row>
    <row r="102" spans="1:90" x14ac:dyDescent="0.25">
      <c r="A102" s="51"/>
      <c r="B102" s="111"/>
      <c r="C102" s="111"/>
      <c r="D102" s="111"/>
      <c r="E102" s="111"/>
      <c r="F102" s="111"/>
      <c r="G102" s="162"/>
      <c r="H102" s="151"/>
      <c r="I102" s="296"/>
      <c r="J102" s="152"/>
      <c r="K102" s="153"/>
      <c r="L102" s="169"/>
      <c r="M102" s="39"/>
      <c r="N102" s="201"/>
      <c r="O102" s="39"/>
      <c r="P102" s="22"/>
      <c r="Q102" s="200">
        <f t="shared" si="41"/>
        <v>0</v>
      </c>
      <c r="R102" s="55"/>
      <c r="S102" s="46" t="s">
        <v>64</v>
      </c>
      <c r="T102" s="56"/>
      <c r="U102" s="48" t="s">
        <v>64</v>
      </c>
      <c r="V102" s="175" t="str">
        <f t="shared" si="42"/>
        <v>Remplir la colonne R ou T</v>
      </c>
      <c r="W102" s="178"/>
      <c r="X102" s="282" t="str">
        <f t="shared" si="43"/>
        <v>Remplir la colonne M</v>
      </c>
      <c r="Y102" s="99" t="str">
        <f t="shared" si="44"/>
        <v>Remplir la colonne W</v>
      </c>
      <c r="Z102" s="297" t="str">
        <f t="shared" si="60"/>
        <v>Remplir la colonne I</v>
      </c>
      <c r="AA102" s="84" t="s">
        <v>64</v>
      </c>
      <c r="AB102" s="60" t="str">
        <f t="shared" si="45"/>
        <v>Remplir les termes C, P et TVA</v>
      </c>
      <c r="AC102" s="55"/>
      <c r="AD102" s="46" t="s">
        <v>64</v>
      </c>
      <c r="AE102" s="56"/>
      <c r="AF102" s="48" t="s">
        <v>64</v>
      </c>
      <c r="AG102" s="175" t="str">
        <f t="shared" si="46"/>
        <v>Remplir la colonne AC ou AE</v>
      </c>
      <c r="AH102" s="178"/>
      <c r="AI102" s="311" t="str">
        <f t="shared" si="61"/>
        <v>Remplir la colonne M</v>
      </c>
      <c r="AJ102" s="179" t="str">
        <f t="shared" si="47"/>
        <v>Remplir la colonne AH</v>
      </c>
      <c r="AK102" s="297" t="str">
        <f t="shared" si="35"/>
        <v>Remplir la colonne I</v>
      </c>
      <c r="AL102" s="84" t="s">
        <v>64</v>
      </c>
      <c r="AM102" s="60" t="str">
        <f t="shared" si="62"/>
        <v>Remplir les termes C, P et TVA</v>
      </c>
      <c r="AN102" s="55"/>
      <c r="AO102" s="46" t="s">
        <v>64</v>
      </c>
      <c r="AP102" s="56"/>
      <c r="AQ102" s="48" t="s">
        <v>64</v>
      </c>
      <c r="AR102" s="175" t="str">
        <f t="shared" si="48"/>
        <v>Remplir la colonne AN ou AP</v>
      </c>
      <c r="AS102" s="178"/>
      <c r="AT102" s="282" t="str">
        <f t="shared" si="63"/>
        <v>Remplir la colonne M</v>
      </c>
      <c r="AU102" s="179" t="str">
        <f t="shared" si="49"/>
        <v>Remplir la colonne AS</v>
      </c>
      <c r="AV102" s="263" t="str">
        <f t="shared" si="36"/>
        <v>Remplir la colonne I</v>
      </c>
      <c r="AW102" s="84" t="s">
        <v>64</v>
      </c>
      <c r="AX102" s="60" t="str">
        <f t="shared" si="64"/>
        <v>Remplir les termes C, P et TVA</v>
      </c>
      <c r="AY102" s="55"/>
      <c r="AZ102" s="46" t="s">
        <v>64</v>
      </c>
      <c r="BA102" s="56"/>
      <c r="BB102" s="48" t="s">
        <v>64</v>
      </c>
      <c r="BC102" s="175" t="str">
        <f t="shared" si="50"/>
        <v>Remplir la colonne AY ou BA</v>
      </c>
      <c r="BD102" s="178"/>
      <c r="BE102" s="311" t="str">
        <f t="shared" si="65"/>
        <v>Remplir la colonne M</v>
      </c>
      <c r="BF102" s="179" t="str">
        <f t="shared" si="51"/>
        <v>Remplir la colonne BD</v>
      </c>
      <c r="BG102" s="263" t="str">
        <f t="shared" si="37"/>
        <v>Remplir la colonne I</v>
      </c>
      <c r="BH102" s="84" t="s">
        <v>64</v>
      </c>
      <c r="BI102" s="60" t="str">
        <f t="shared" si="52"/>
        <v>Remplir les termes C, P et TVA</v>
      </c>
      <c r="BJ102" s="55"/>
      <c r="BK102" s="46" t="s">
        <v>64</v>
      </c>
      <c r="BL102" s="56"/>
      <c r="BM102" s="48" t="s">
        <v>64</v>
      </c>
      <c r="BN102" s="175" t="str">
        <f t="shared" si="53"/>
        <v>Remplir la colonne BJ ou BL</v>
      </c>
      <c r="BO102" s="178"/>
      <c r="BP102" s="311" t="str">
        <f t="shared" si="66"/>
        <v>Remplir la colonne M</v>
      </c>
      <c r="BQ102" s="179" t="str">
        <f t="shared" si="54"/>
        <v>Remplir la colonne BO</v>
      </c>
      <c r="BR102" s="263" t="str">
        <f t="shared" si="38"/>
        <v>Remplir la colonne I</v>
      </c>
      <c r="BS102" s="84" t="s">
        <v>64</v>
      </c>
      <c r="BT102" s="60" t="str">
        <f t="shared" si="55"/>
        <v>Remplir les termes C, P et TVA</v>
      </c>
      <c r="BU102" s="55"/>
      <c r="BV102" s="46" t="s">
        <v>64</v>
      </c>
      <c r="BW102" s="56"/>
      <c r="BX102" s="48" t="s">
        <v>64</v>
      </c>
      <c r="BY102" s="175" t="str">
        <f t="shared" si="56"/>
        <v>Remplir la colonne BU ou BW</v>
      </c>
      <c r="BZ102" s="178"/>
      <c r="CA102" s="282" t="str">
        <f t="shared" si="67"/>
        <v>Remplir la colonne M</v>
      </c>
      <c r="CB102" s="99" t="str">
        <f t="shared" si="57"/>
        <v>Remplir la colonne BZ</v>
      </c>
      <c r="CC102" s="297" t="str">
        <f t="shared" si="39"/>
        <v>Remplir la colonne I</v>
      </c>
      <c r="CD102" s="84" t="s">
        <v>64</v>
      </c>
      <c r="CE102" s="60" t="str">
        <f t="shared" si="58"/>
        <v>Remplir les termes C, P et TVA</v>
      </c>
      <c r="CF102" s="61" t="str">
        <f t="shared" si="40"/>
        <v>REMPLIR TYPE DE CLIENT</v>
      </c>
      <c r="CG102" s="107" t="str">
        <f t="shared" si="59"/>
        <v>Montant total de l'aide demandée non indiqué</v>
      </c>
      <c r="CH102" s="1"/>
      <c r="CI102" s="1"/>
      <c r="CJ102" s="1"/>
      <c r="CK102" s="1"/>
      <c r="CL102" s="1"/>
    </row>
    <row r="103" spans="1:90" x14ac:dyDescent="0.25">
      <c r="A103" s="51"/>
      <c r="B103" s="111"/>
      <c r="C103" s="111"/>
      <c r="D103" s="111"/>
      <c r="E103" s="111"/>
      <c r="F103" s="111"/>
      <c r="G103" s="162"/>
      <c r="H103" s="151"/>
      <c r="I103" s="296"/>
      <c r="J103" s="152"/>
      <c r="K103" s="153"/>
      <c r="L103" s="169"/>
      <c r="M103" s="39"/>
      <c r="N103" s="201"/>
      <c r="O103" s="39"/>
      <c r="P103" s="22"/>
      <c r="Q103" s="200">
        <f t="shared" si="41"/>
        <v>0</v>
      </c>
      <c r="R103" s="55"/>
      <c r="S103" s="46" t="s">
        <v>64</v>
      </c>
      <c r="T103" s="56"/>
      <c r="U103" s="48" t="s">
        <v>64</v>
      </c>
      <c r="V103" s="175" t="str">
        <f t="shared" si="42"/>
        <v>Remplir la colonne R ou T</v>
      </c>
      <c r="W103" s="178"/>
      <c r="X103" s="282" t="str">
        <f t="shared" si="43"/>
        <v>Remplir la colonne M</v>
      </c>
      <c r="Y103" s="99" t="str">
        <f t="shared" si="44"/>
        <v>Remplir la colonne W</v>
      </c>
      <c r="Z103" s="297" t="str">
        <f t="shared" si="60"/>
        <v>Remplir la colonne I</v>
      </c>
      <c r="AA103" s="84" t="s">
        <v>64</v>
      </c>
      <c r="AB103" s="60" t="str">
        <f t="shared" si="45"/>
        <v>Remplir les termes C, P et TVA</v>
      </c>
      <c r="AC103" s="55"/>
      <c r="AD103" s="46" t="s">
        <v>64</v>
      </c>
      <c r="AE103" s="56"/>
      <c r="AF103" s="48" t="s">
        <v>64</v>
      </c>
      <c r="AG103" s="175" t="str">
        <f t="shared" si="46"/>
        <v>Remplir la colonne AC ou AE</v>
      </c>
      <c r="AH103" s="178"/>
      <c r="AI103" s="311" t="str">
        <f t="shared" si="61"/>
        <v>Remplir la colonne M</v>
      </c>
      <c r="AJ103" s="179" t="str">
        <f t="shared" si="47"/>
        <v>Remplir la colonne AH</v>
      </c>
      <c r="AK103" s="297" t="str">
        <f t="shared" si="35"/>
        <v>Remplir la colonne I</v>
      </c>
      <c r="AL103" s="84" t="s">
        <v>64</v>
      </c>
      <c r="AM103" s="60" t="str">
        <f t="shared" si="62"/>
        <v>Remplir les termes C, P et TVA</v>
      </c>
      <c r="AN103" s="55"/>
      <c r="AO103" s="46" t="s">
        <v>64</v>
      </c>
      <c r="AP103" s="56"/>
      <c r="AQ103" s="48" t="s">
        <v>64</v>
      </c>
      <c r="AR103" s="175" t="str">
        <f t="shared" si="48"/>
        <v>Remplir la colonne AN ou AP</v>
      </c>
      <c r="AS103" s="178"/>
      <c r="AT103" s="282" t="str">
        <f t="shared" si="63"/>
        <v>Remplir la colonne M</v>
      </c>
      <c r="AU103" s="179" t="str">
        <f t="shared" si="49"/>
        <v>Remplir la colonne AS</v>
      </c>
      <c r="AV103" s="263" t="str">
        <f t="shared" si="36"/>
        <v>Remplir la colonne I</v>
      </c>
      <c r="AW103" s="84" t="s">
        <v>64</v>
      </c>
      <c r="AX103" s="60" t="str">
        <f t="shared" si="64"/>
        <v>Remplir les termes C, P et TVA</v>
      </c>
      <c r="AY103" s="55"/>
      <c r="AZ103" s="46" t="s">
        <v>64</v>
      </c>
      <c r="BA103" s="56"/>
      <c r="BB103" s="48" t="s">
        <v>64</v>
      </c>
      <c r="BC103" s="175" t="str">
        <f t="shared" si="50"/>
        <v>Remplir la colonne AY ou BA</v>
      </c>
      <c r="BD103" s="178"/>
      <c r="BE103" s="311" t="str">
        <f t="shared" si="65"/>
        <v>Remplir la colonne M</v>
      </c>
      <c r="BF103" s="179" t="str">
        <f t="shared" si="51"/>
        <v>Remplir la colonne BD</v>
      </c>
      <c r="BG103" s="263" t="str">
        <f t="shared" si="37"/>
        <v>Remplir la colonne I</v>
      </c>
      <c r="BH103" s="84" t="s">
        <v>64</v>
      </c>
      <c r="BI103" s="60" t="str">
        <f t="shared" si="52"/>
        <v>Remplir les termes C, P et TVA</v>
      </c>
      <c r="BJ103" s="55"/>
      <c r="BK103" s="46" t="s">
        <v>64</v>
      </c>
      <c r="BL103" s="56"/>
      <c r="BM103" s="48" t="s">
        <v>64</v>
      </c>
      <c r="BN103" s="175" t="str">
        <f t="shared" si="53"/>
        <v>Remplir la colonne BJ ou BL</v>
      </c>
      <c r="BO103" s="178"/>
      <c r="BP103" s="311" t="str">
        <f t="shared" si="66"/>
        <v>Remplir la colonne M</v>
      </c>
      <c r="BQ103" s="179" t="str">
        <f t="shared" si="54"/>
        <v>Remplir la colonne BO</v>
      </c>
      <c r="BR103" s="263" t="str">
        <f t="shared" si="38"/>
        <v>Remplir la colonne I</v>
      </c>
      <c r="BS103" s="84" t="s">
        <v>64</v>
      </c>
      <c r="BT103" s="60" t="str">
        <f t="shared" si="55"/>
        <v>Remplir les termes C, P et TVA</v>
      </c>
      <c r="BU103" s="55"/>
      <c r="BV103" s="46" t="s">
        <v>64</v>
      </c>
      <c r="BW103" s="56"/>
      <c r="BX103" s="48" t="s">
        <v>64</v>
      </c>
      <c r="BY103" s="175" t="str">
        <f t="shared" si="56"/>
        <v>Remplir la colonne BU ou BW</v>
      </c>
      <c r="BZ103" s="178"/>
      <c r="CA103" s="282" t="str">
        <f t="shared" si="67"/>
        <v>Remplir la colonne M</v>
      </c>
      <c r="CB103" s="99" t="str">
        <f t="shared" si="57"/>
        <v>Remplir la colonne BZ</v>
      </c>
      <c r="CC103" s="297" t="str">
        <f t="shared" si="39"/>
        <v>Remplir la colonne I</v>
      </c>
      <c r="CD103" s="84" t="s">
        <v>64</v>
      </c>
      <c r="CE103" s="60" t="str">
        <f t="shared" si="58"/>
        <v>Remplir les termes C, P et TVA</v>
      </c>
      <c r="CF103" s="61" t="str">
        <f t="shared" si="40"/>
        <v>REMPLIR TYPE DE CLIENT</v>
      </c>
      <c r="CG103" s="107" t="str">
        <f t="shared" si="59"/>
        <v>Montant total de l'aide demandée non indiqué</v>
      </c>
      <c r="CH103" s="1"/>
      <c r="CI103" s="1"/>
      <c r="CJ103" s="1"/>
      <c r="CK103" s="1"/>
      <c r="CL103" s="1"/>
    </row>
    <row r="104" spans="1:90" x14ac:dyDescent="0.25">
      <c r="A104" s="51"/>
      <c r="B104" s="111"/>
      <c r="C104" s="111"/>
      <c r="D104" s="111"/>
      <c r="E104" s="111"/>
      <c r="F104" s="111"/>
      <c r="G104" s="162"/>
      <c r="H104" s="151"/>
      <c r="I104" s="296"/>
      <c r="J104" s="152"/>
      <c r="K104" s="153"/>
      <c r="L104" s="169"/>
      <c r="M104" s="39"/>
      <c r="N104" s="201"/>
      <c r="O104" s="39"/>
      <c r="P104" s="22"/>
      <c r="Q104" s="200">
        <f t="shared" si="41"/>
        <v>0</v>
      </c>
      <c r="R104" s="55"/>
      <c r="S104" s="46" t="s">
        <v>64</v>
      </c>
      <c r="T104" s="56"/>
      <c r="U104" s="48" t="s">
        <v>64</v>
      </c>
      <c r="V104" s="175" t="str">
        <f t="shared" si="42"/>
        <v>Remplir la colonne R ou T</v>
      </c>
      <c r="W104" s="178"/>
      <c r="X104" s="282" t="str">
        <f t="shared" si="43"/>
        <v>Remplir la colonne M</v>
      </c>
      <c r="Y104" s="99" t="str">
        <f t="shared" si="44"/>
        <v>Remplir la colonne W</v>
      </c>
      <c r="Z104" s="297" t="str">
        <f t="shared" si="60"/>
        <v>Remplir la colonne I</v>
      </c>
      <c r="AA104" s="84" t="s">
        <v>64</v>
      </c>
      <c r="AB104" s="60" t="str">
        <f t="shared" si="45"/>
        <v>Remplir les termes C, P et TVA</v>
      </c>
      <c r="AC104" s="55"/>
      <c r="AD104" s="46" t="s">
        <v>64</v>
      </c>
      <c r="AE104" s="56"/>
      <c r="AF104" s="48" t="s">
        <v>64</v>
      </c>
      <c r="AG104" s="175" t="str">
        <f t="shared" si="46"/>
        <v>Remplir la colonne AC ou AE</v>
      </c>
      <c r="AH104" s="178"/>
      <c r="AI104" s="311" t="str">
        <f t="shared" si="61"/>
        <v>Remplir la colonne M</v>
      </c>
      <c r="AJ104" s="179" t="str">
        <f t="shared" si="47"/>
        <v>Remplir la colonne AH</v>
      </c>
      <c r="AK104" s="297" t="str">
        <f t="shared" si="35"/>
        <v>Remplir la colonne I</v>
      </c>
      <c r="AL104" s="84" t="s">
        <v>64</v>
      </c>
      <c r="AM104" s="60" t="str">
        <f t="shared" si="62"/>
        <v>Remplir les termes C, P et TVA</v>
      </c>
      <c r="AN104" s="55"/>
      <c r="AO104" s="46" t="s">
        <v>64</v>
      </c>
      <c r="AP104" s="56"/>
      <c r="AQ104" s="48" t="s">
        <v>64</v>
      </c>
      <c r="AR104" s="175" t="str">
        <f t="shared" si="48"/>
        <v>Remplir la colonne AN ou AP</v>
      </c>
      <c r="AS104" s="178"/>
      <c r="AT104" s="282" t="str">
        <f t="shared" si="63"/>
        <v>Remplir la colonne M</v>
      </c>
      <c r="AU104" s="179" t="str">
        <f t="shared" si="49"/>
        <v>Remplir la colonne AS</v>
      </c>
      <c r="AV104" s="263" t="str">
        <f t="shared" si="36"/>
        <v>Remplir la colonne I</v>
      </c>
      <c r="AW104" s="84" t="s">
        <v>64</v>
      </c>
      <c r="AX104" s="60" t="str">
        <f t="shared" si="64"/>
        <v>Remplir les termes C, P et TVA</v>
      </c>
      <c r="AY104" s="55"/>
      <c r="AZ104" s="46" t="s">
        <v>64</v>
      </c>
      <c r="BA104" s="56"/>
      <c r="BB104" s="48" t="s">
        <v>64</v>
      </c>
      <c r="BC104" s="175" t="str">
        <f t="shared" si="50"/>
        <v>Remplir la colonne AY ou BA</v>
      </c>
      <c r="BD104" s="178"/>
      <c r="BE104" s="311" t="str">
        <f t="shared" si="65"/>
        <v>Remplir la colonne M</v>
      </c>
      <c r="BF104" s="179" t="str">
        <f t="shared" si="51"/>
        <v>Remplir la colonne BD</v>
      </c>
      <c r="BG104" s="263" t="str">
        <f t="shared" si="37"/>
        <v>Remplir la colonne I</v>
      </c>
      <c r="BH104" s="84" t="s">
        <v>64</v>
      </c>
      <c r="BI104" s="60" t="str">
        <f t="shared" si="52"/>
        <v>Remplir les termes C, P et TVA</v>
      </c>
      <c r="BJ104" s="55"/>
      <c r="BK104" s="46" t="s">
        <v>64</v>
      </c>
      <c r="BL104" s="56"/>
      <c r="BM104" s="48" t="s">
        <v>64</v>
      </c>
      <c r="BN104" s="175" t="str">
        <f t="shared" si="53"/>
        <v>Remplir la colonne BJ ou BL</v>
      </c>
      <c r="BO104" s="178"/>
      <c r="BP104" s="311" t="str">
        <f t="shared" si="66"/>
        <v>Remplir la colonne M</v>
      </c>
      <c r="BQ104" s="179" t="str">
        <f t="shared" si="54"/>
        <v>Remplir la colonne BO</v>
      </c>
      <c r="BR104" s="263" t="str">
        <f t="shared" si="38"/>
        <v>Remplir la colonne I</v>
      </c>
      <c r="BS104" s="84" t="s">
        <v>64</v>
      </c>
      <c r="BT104" s="60" t="str">
        <f t="shared" si="55"/>
        <v>Remplir les termes C, P et TVA</v>
      </c>
      <c r="BU104" s="55"/>
      <c r="BV104" s="46" t="s">
        <v>64</v>
      </c>
      <c r="BW104" s="56"/>
      <c r="BX104" s="48" t="s">
        <v>64</v>
      </c>
      <c r="BY104" s="175" t="str">
        <f t="shared" si="56"/>
        <v>Remplir la colonne BU ou BW</v>
      </c>
      <c r="BZ104" s="178"/>
      <c r="CA104" s="282" t="str">
        <f t="shared" si="67"/>
        <v>Remplir la colonne M</v>
      </c>
      <c r="CB104" s="99" t="str">
        <f t="shared" si="57"/>
        <v>Remplir la colonne BZ</v>
      </c>
      <c r="CC104" s="297" t="str">
        <f t="shared" si="39"/>
        <v>Remplir la colonne I</v>
      </c>
      <c r="CD104" s="84" t="s">
        <v>64</v>
      </c>
      <c r="CE104" s="60" t="str">
        <f t="shared" si="58"/>
        <v>Remplir les termes C, P et TVA</v>
      </c>
      <c r="CF104" s="61" t="str">
        <f t="shared" si="40"/>
        <v>REMPLIR TYPE DE CLIENT</v>
      </c>
      <c r="CG104" s="107" t="str">
        <f t="shared" si="59"/>
        <v>Montant total de l'aide demandée non indiqué</v>
      </c>
      <c r="CH104" s="1"/>
      <c r="CI104" s="1"/>
      <c r="CJ104" s="1"/>
      <c r="CK104" s="1"/>
      <c r="CL104" s="1"/>
    </row>
    <row r="105" spans="1:90" x14ac:dyDescent="0.25">
      <c r="A105" s="51"/>
      <c r="B105" s="111"/>
      <c r="C105" s="111"/>
      <c r="D105" s="111"/>
      <c r="E105" s="111"/>
      <c r="F105" s="111"/>
      <c r="G105" s="162"/>
      <c r="H105" s="151"/>
      <c r="I105" s="296"/>
      <c r="J105" s="152"/>
      <c r="K105" s="153"/>
      <c r="L105" s="169"/>
      <c r="M105" s="39"/>
      <c r="N105" s="201"/>
      <c r="O105" s="39"/>
      <c r="P105" s="22"/>
      <c r="Q105" s="200">
        <f t="shared" si="41"/>
        <v>0</v>
      </c>
      <c r="R105" s="55"/>
      <c r="S105" s="46" t="s">
        <v>64</v>
      </c>
      <c r="T105" s="56"/>
      <c r="U105" s="48" t="s">
        <v>64</v>
      </c>
      <c r="V105" s="175" t="str">
        <f t="shared" si="42"/>
        <v>Remplir la colonne R ou T</v>
      </c>
      <c r="W105" s="178"/>
      <c r="X105" s="282" t="str">
        <f t="shared" si="43"/>
        <v>Remplir la colonne M</v>
      </c>
      <c r="Y105" s="99" t="str">
        <f t="shared" si="44"/>
        <v>Remplir la colonne W</v>
      </c>
      <c r="Z105" s="297" t="str">
        <f t="shared" si="60"/>
        <v>Remplir la colonne I</v>
      </c>
      <c r="AA105" s="84" t="s">
        <v>64</v>
      </c>
      <c r="AB105" s="60" t="str">
        <f t="shared" si="45"/>
        <v>Remplir les termes C, P et TVA</v>
      </c>
      <c r="AC105" s="55"/>
      <c r="AD105" s="46" t="s">
        <v>64</v>
      </c>
      <c r="AE105" s="56"/>
      <c r="AF105" s="48" t="s">
        <v>64</v>
      </c>
      <c r="AG105" s="175" t="str">
        <f t="shared" si="46"/>
        <v>Remplir la colonne AC ou AE</v>
      </c>
      <c r="AH105" s="178"/>
      <c r="AI105" s="311" t="str">
        <f t="shared" si="61"/>
        <v>Remplir la colonne M</v>
      </c>
      <c r="AJ105" s="179" t="str">
        <f t="shared" si="47"/>
        <v>Remplir la colonne AH</v>
      </c>
      <c r="AK105" s="297" t="str">
        <f t="shared" si="35"/>
        <v>Remplir la colonne I</v>
      </c>
      <c r="AL105" s="84" t="s">
        <v>64</v>
      </c>
      <c r="AM105" s="60" t="str">
        <f t="shared" si="62"/>
        <v>Remplir les termes C, P et TVA</v>
      </c>
      <c r="AN105" s="55"/>
      <c r="AO105" s="46" t="s">
        <v>64</v>
      </c>
      <c r="AP105" s="56"/>
      <c r="AQ105" s="48" t="s">
        <v>64</v>
      </c>
      <c r="AR105" s="175" t="str">
        <f t="shared" si="48"/>
        <v>Remplir la colonne AN ou AP</v>
      </c>
      <c r="AS105" s="178"/>
      <c r="AT105" s="282" t="str">
        <f t="shared" si="63"/>
        <v>Remplir la colonne M</v>
      </c>
      <c r="AU105" s="179" t="str">
        <f t="shared" si="49"/>
        <v>Remplir la colonne AS</v>
      </c>
      <c r="AV105" s="263" t="str">
        <f t="shared" si="36"/>
        <v>Remplir la colonne I</v>
      </c>
      <c r="AW105" s="84" t="s">
        <v>64</v>
      </c>
      <c r="AX105" s="60" t="str">
        <f t="shared" si="64"/>
        <v>Remplir les termes C, P et TVA</v>
      </c>
      <c r="AY105" s="55"/>
      <c r="AZ105" s="46" t="s">
        <v>64</v>
      </c>
      <c r="BA105" s="56"/>
      <c r="BB105" s="48" t="s">
        <v>64</v>
      </c>
      <c r="BC105" s="175" t="str">
        <f t="shared" si="50"/>
        <v>Remplir la colonne AY ou BA</v>
      </c>
      <c r="BD105" s="178"/>
      <c r="BE105" s="311" t="str">
        <f t="shared" si="65"/>
        <v>Remplir la colonne M</v>
      </c>
      <c r="BF105" s="179" t="str">
        <f t="shared" si="51"/>
        <v>Remplir la colonne BD</v>
      </c>
      <c r="BG105" s="263" t="str">
        <f t="shared" si="37"/>
        <v>Remplir la colonne I</v>
      </c>
      <c r="BH105" s="84" t="s">
        <v>64</v>
      </c>
      <c r="BI105" s="60" t="str">
        <f t="shared" si="52"/>
        <v>Remplir les termes C, P et TVA</v>
      </c>
      <c r="BJ105" s="55"/>
      <c r="BK105" s="46" t="s">
        <v>64</v>
      </c>
      <c r="BL105" s="56"/>
      <c r="BM105" s="48" t="s">
        <v>64</v>
      </c>
      <c r="BN105" s="175" t="str">
        <f t="shared" si="53"/>
        <v>Remplir la colonne BJ ou BL</v>
      </c>
      <c r="BO105" s="178"/>
      <c r="BP105" s="311" t="str">
        <f t="shared" si="66"/>
        <v>Remplir la colonne M</v>
      </c>
      <c r="BQ105" s="179" t="str">
        <f t="shared" si="54"/>
        <v>Remplir la colonne BO</v>
      </c>
      <c r="BR105" s="263" t="str">
        <f t="shared" si="38"/>
        <v>Remplir la colonne I</v>
      </c>
      <c r="BS105" s="84" t="s">
        <v>64</v>
      </c>
      <c r="BT105" s="60" t="str">
        <f t="shared" si="55"/>
        <v>Remplir les termes C, P et TVA</v>
      </c>
      <c r="BU105" s="55"/>
      <c r="BV105" s="46" t="s">
        <v>64</v>
      </c>
      <c r="BW105" s="56"/>
      <c r="BX105" s="48" t="s">
        <v>64</v>
      </c>
      <c r="BY105" s="175" t="str">
        <f t="shared" si="56"/>
        <v>Remplir la colonne BU ou BW</v>
      </c>
      <c r="BZ105" s="178"/>
      <c r="CA105" s="282" t="str">
        <f t="shared" si="67"/>
        <v>Remplir la colonne M</v>
      </c>
      <c r="CB105" s="99" t="str">
        <f t="shared" si="57"/>
        <v>Remplir la colonne BZ</v>
      </c>
      <c r="CC105" s="297" t="str">
        <f t="shared" si="39"/>
        <v>Remplir la colonne I</v>
      </c>
      <c r="CD105" s="84" t="s">
        <v>64</v>
      </c>
      <c r="CE105" s="60" t="str">
        <f t="shared" si="58"/>
        <v>Remplir les termes C, P et TVA</v>
      </c>
      <c r="CF105" s="61" t="str">
        <f t="shared" si="40"/>
        <v>REMPLIR TYPE DE CLIENT</v>
      </c>
      <c r="CG105" s="107" t="str">
        <f t="shared" si="59"/>
        <v>Montant total de l'aide demandée non indiqué</v>
      </c>
      <c r="CH105" s="1"/>
      <c r="CI105" s="1"/>
      <c r="CJ105" s="1"/>
      <c r="CK105" s="1"/>
      <c r="CL105" s="1"/>
    </row>
    <row r="106" spans="1:90" x14ac:dyDescent="0.25">
      <c r="A106" s="51"/>
      <c r="B106" s="111"/>
      <c r="C106" s="111"/>
      <c r="D106" s="111"/>
      <c r="E106" s="111"/>
      <c r="F106" s="111"/>
      <c r="G106" s="162"/>
      <c r="H106" s="151"/>
      <c r="I106" s="296"/>
      <c r="J106" s="152"/>
      <c r="K106" s="153"/>
      <c r="L106" s="169"/>
      <c r="M106" s="39"/>
      <c r="N106" s="201"/>
      <c r="O106" s="39"/>
      <c r="P106" s="22"/>
      <c r="Q106" s="200">
        <f t="shared" si="41"/>
        <v>0</v>
      </c>
      <c r="R106" s="55"/>
      <c r="S106" s="46" t="s">
        <v>64</v>
      </c>
      <c r="T106" s="56"/>
      <c r="U106" s="48" t="s">
        <v>64</v>
      </c>
      <c r="V106" s="175" t="str">
        <f t="shared" si="42"/>
        <v>Remplir la colonne R ou T</v>
      </c>
      <c r="W106" s="178"/>
      <c r="X106" s="282" t="str">
        <f t="shared" si="43"/>
        <v>Remplir la colonne M</v>
      </c>
      <c r="Y106" s="99" t="str">
        <f t="shared" si="44"/>
        <v>Remplir la colonne W</v>
      </c>
      <c r="Z106" s="297" t="str">
        <f t="shared" si="60"/>
        <v>Remplir la colonne I</v>
      </c>
      <c r="AA106" s="84" t="s">
        <v>64</v>
      </c>
      <c r="AB106" s="60" t="str">
        <f t="shared" si="45"/>
        <v>Remplir les termes C, P et TVA</v>
      </c>
      <c r="AC106" s="55"/>
      <c r="AD106" s="46" t="s">
        <v>64</v>
      </c>
      <c r="AE106" s="56"/>
      <c r="AF106" s="48" t="s">
        <v>64</v>
      </c>
      <c r="AG106" s="175" t="str">
        <f t="shared" si="46"/>
        <v>Remplir la colonne AC ou AE</v>
      </c>
      <c r="AH106" s="178"/>
      <c r="AI106" s="311" t="str">
        <f t="shared" si="61"/>
        <v>Remplir la colonne M</v>
      </c>
      <c r="AJ106" s="179" t="str">
        <f t="shared" si="47"/>
        <v>Remplir la colonne AH</v>
      </c>
      <c r="AK106" s="297" t="str">
        <f t="shared" si="35"/>
        <v>Remplir la colonne I</v>
      </c>
      <c r="AL106" s="84" t="s">
        <v>64</v>
      </c>
      <c r="AM106" s="60" t="str">
        <f t="shared" si="62"/>
        <v>Remplir les termes C, P et TVA</v>
      </c>
      <c r="AN106" s="55"/>
      <c r="AO106" s="46" t="s">
        <v>64</v>
      </c>
      <c r="AP106" s="56"/>
      <c r="AQ106" s="48" t="s">
        <v>64</v>
      </c>
      <c r="AR106" s="175" t="str">
        <f t="shared" si="48"/>
        <v>Remplir la colonne AN ou AP</v>
      </c>
      <c r="AS106" s="178"/>
      <c r="AT106" s="282" t="str">
        <f t="shared" si="63"/>
        <v>Remplir la colonne M</v>
      </c>
      <c r="AU106" s="179" t="str">
        <f t="shared" si="49"/>
        <v>Remplir la colonne AS</v>
      </c>
      <c r="AV106" s="263" t="str">
        <f t="shared" si="36"/>
        <v>Remplir la colonne I</v>
      </c>
      <c r="AW106" s="84" t="s">
        <v>64</v>
      </c>
      <c r="AX106" s="60" t="str">
        <f t="shared" si="64"/>
        <v>Remplir les termes C, P et TVA</v>
      </c>
      <c r="AY106" s="55"/>
      <c r="AZ106" s="46" t="s">
        <v>64</v>
      </c>
      <c r="BA106" s="56"/>
      <c r="BB106" s="48" t="s">
        <v>64</v>
      </c>
      <c r="BC106" s="175" t="str">
        <f t="shared" si="50"/>
        <v>Remplir la colonne AY ou BA</v>
      </c>
      <c r="BD106" s="178"/>
      <c r="BE106" s="311" t="str">
        <f t="shared" si="65"/>
        <v>Remplir la colonne M</v>
      </c>
      <c r="BF106" s="179" t="str">
        <f t="shared" si="51"/>
        <v>Remplir la colonne BD</v>
      </c>
      <c r="BG106" s="263" t="str">
        <f t="shared" si="37"/>
        <v>Remplir la colonne I</v>
      </c>
      <c r="BH106" s="84" t="s">
        <v>64</v>
      </c>
      <c r="BI106" s="60" t="str">
        <f t="shared" si="52"/>
        <v>Remplir les termes C, P et TVA</v>
      </c>
      <c r="BJ106" s="55"/>
      <c r="BK106" s="46" t="s">
        <v>64</v>
      </c>
      <c r="BL106" s="56"/>
      <c r="BM106" s="48" t="s">
        <v>64</v>
      </c>
      <c r="BN106" s="175" t="str">
        <f t="shared" si="53"/>
        <v>Remplir la colonne BJ ou BL</v>
      </c>
      <c r="BO106" s="178"/>
      <c r="BP106" s="311" t="str">
        <f t="shared" si="66"/>
        <v>Remplir la colonne M</v>
      </c>
      <c r="BQ106" s="179" t="str">
        <f t="shared" si="54"/>
        <v>Remplir la colonne BO</v>
      </c>
      <c r="BR106" s="263" t="str">
        <f t="shared" si="38"/>
        <v>Remplir la colonne I</v>
      </c>
      <c r="BS106" s="84" t="s">
        <v>64</v>
      </c>
      <c r="BT106" s="60" t="str">
        <f t="shared" si="55"/>
        <v>Remplir les termes C, P et TVA</v>
      </c>
      <c r="BU106" s="55"/>
      <c r="BV106" s="46" t="s">
        <v>64</v>
      </c>
      <c r="BW106" s="56"/>
      <c r="BX106" s="48" t="s">
        <v>64</v>
      </c>
      <c r="BY106" s="175" t="str">
        <f t="shared" si="56"/>
        <v>Remplir la colonne BU ou BW</v>
      </c>
      <c r="BZ106" s="178"/>
      <c r="CA106" s="282" t="str">
        <f t="shared" si="67"/>
        <v>Remplir la colonne M</v>
      </c>
      <c r="CB106" s="99" t="str">
        <f t="shared" si="57"/>
        <v>Remplir la colonne BZ</v>
      </c>
      <c r="CC106" s="297" t="str">
        <f t="shared" si="39"/>
        <v>Remplir la colonne I</v>
      </c>
      <c r="CD106" s="84" t="s">
        <v>64</v>
      </c>
      <c r="CE106" s="60" t="str">
        <f t="shared" si="58"/>
        <v>Remplir les termes C, P et TVA</v>
      </c>
      <c r="CF106" s="61" t="str">
        <f t="shared" si="40"/>
        <v>REMPLIR TYPE DE CLIENT</v>
      </c>
      <c r="CG106" s="107" t="str">
        <f t="shared" si="59"/>
        <v>Montant total de l'aide demandée non indiqué</v>
      </c>
      <c r="CH106" s="1"/>
      <c r="CI106" s="1"/>
      <c r="CJ106" s="1"/>
      <c r="CK106" s="1"/>
      <c r="CL106" s="1"/>
    </row>
    <row r="107" spans="1:90" x14ac:dyDescent="0.25">
      <c r="A107" s="51"/>
      <c r="B107" s="111"/>
      <c r="C107" s="111"/>
      <c r="D107" s="111"/>
      <c r="E107" s="111"/>
      <c r="F107" s="111"/>
      <c r="G107" s="162"/>
      <c r="H107" s="151"/>
      <c r="I107" s="296"/>
      <c r="J107" s="152"/>
      <c r="K107" s="153"/>
      <c r="L107" s="169"/>
      <c r="M107" s="39"/>
      <c r="N107" s="201"/>
      <c r="O107" s="39"/>
      <c r="P107" s="22"/>
      <c r="Q107" s="200">
        <f t="shared" si="41"/>
        <v>0</v>
      </c>
      <c r="R107" s="55"/>
      <c r="S107" s="46" t="s">
        <v>64</v>
      </c>
      <c r="T107" s="56"/>
      <c r="U107" s="48" t="s">
        <v>64</v>
      </c>
      <c r="V107" s="175" t="str">
        <f t="shared" si="42"/>
        <v>Remplir la colonne R ou T</v>
      </c>
      <c r="W107" s="178"/>
      <c r="X107" s="282" t="str">
        <f t="shared" si="43"/>
        <v>Remplir la colonne M</v>
      </c>
      <c r="Y107" s="99" t="str">
        <f t="shared" si="44"/>
        <v>Remplir la colonne W</v>
      </c>
      <c r="Z107" s="297" t="str">
        <f t="shared" si="60"/>
        <v>Remplir la colonne I</v>
      </c>
      <c r="AA107" s="84" t="s">
        <v>64</v>
      </c>
      <c r="AB107" s="60" t="str">
        <f t="shared" si="45"/>
        <v>Remplir les termes C, P et TVA</v>
      </c>
      <c r="AC107" s="55"/>
      <c r="AD107" s="46" t="s">
        <v>64</v>
      </c>
      <c r="AE107" s="56"/>
      <c r="AF107" s="48" t="s">
        <v>64</v>
      </c>
      <c r="AG107" s="175" t="str">
        <f t="shared" si="46"/>
        <v>Remplir la colonne AC ou AE</v>
      </c>
      <c r="AH107" s="178"/>
      <c r="AI107" s="311" t="str">
        <f t="shared" si="61"/>
        <v>Remplir la colonne M</v>
      </c>
      <c r="AJ107" s="179" t="str">
        <f t="shared" si="47"/>
        <v>Remplir la colonne AH</v>
      </c>
      <c r="AK107" s="297" t="str">
        <f t="shared" si="35"/>
        <v>Remplir la colonne I</v>
      </c>
      <c r="AL107" s="84" t="s">
        <v>64</v>
      </c>
      <c r="AM107" s="60" t="str">
        <f t="shared" si="62"/>
        <v>Remplir les termes C, P et TVA</v>
      </c>
      <c r="AN107" s="55"/>
      <c r="AO107" s="46" t="s">
        <v>64</v>
      </c>
      <c r="AP107" s="56"/>
      <c r="AQ107" s="48" t="s">
        <v>64</v>
      </c>
      <c r="AR107" s="175" t="str">
        <f t="shared" si="48"/>
        <v>Remplir la colonne AN ou AP</v>
      </c>
      <c r="AS107" s="178"/>
      <c r="AT107" s="282" t="str">
        <f t="shared" si="63"/>
        <v>Remplir la colonne M</v>
      </c>
      <c r="AU107" s="179" t="str">
        <f t="shared" si="49"/>
        <v>Remplir la colonne AS</v>
      </c>
      <c r="AV107" s="263" t="str">
        <f t="shared" si="36"/>
        <v>Remplir la colonne I</v>
      </c>
      <c r="AW107" s="84" t="s">
        <v>64</v>
      </c>
      <c r="AX107" s="60" t="str">
        <f t="shared" si="64"/>
        <v>Remplir les termes C, P et TVA</v>
      </c>
      <c r="AY107" s="55"/>
      <c r="AZ107" s="46" t="s">
        <v>64</v>
      </c>
      <c r="BA107" s="56"/>
      <c r="BB107" s="48" t="s">
        <v>64</v>
      </c>
      <c r="BC107" s="175" t="str">
        <f t="shared" si="50"/>
        <v>Remplir la colonne AY ou BA</v>
      </c>
      <c r="BD107" s="178"/>
      <c r="BE107" s="311" t="str">
        <f t="shared" si="65"/>
        <v>Remplir la colonne M</v>
      </c>
      <c r="BF107" s="179" t="str">
        <f t="shared" si="51"/>
        <v>Remplir la colonne BD</v>
      </c>
      <c r="BG107" s="263" t="str">
        <f t="shared" si="37"/>
        <v>Remplir la colonne I</v>
      </c>
      <c r="BH107" s="84" t="s">
        <v>64</v>
      </c>
      <c r="BI107" s="60" t="str">
        <f t="shared" si="52"/>
        <v>Remplir les termes C, P et TVA</v>
      </c>
      <c r="BJ107" s="55"/>
      <c r="BK107" s="46" t="s">
        <v>64</v>
      </c>
      <c r="BL107" s="56"/>
      <c r="BM107" s="48" t="s">
        <v>64</v>
      </c>
      <c r="BN107" s="175" t="str">
        <f t="shared" si="53"/>
        <v>Remplir la colonne BJ ou BL</v>
      </c>
      <c r="BO107" s="178"/>
      <c r="BP107" s="311" t="str">
        <f t="shared" si="66"/>
        <v>Remplir la colonne M</v>
      </c>
      <c r="BQ107" s="179" t="str">
        <f t="shared" si="54"/>
        <v>Remplir la colonne BO</v>
      </c>
      <c r="BR107" s="263" t="str">
        <f t="shared" si="38"/>
        <v>Remplir la colonne I</v>
      </c>
      <c r="BS107" s="84" t="s">
        <v>64</v>
      </c>
      <c r="BT107" s="60" t="str">
        <f t="shared" si="55"/>
        <v>Remplir les termes C, P et TVA</v>
      </c>
      <c r="BU107" s="55"/>
      <c r="BV107" s="46" t="s">
        <v>64</v>
      </c>
      <c r="BW107" s="56"/>
      <c r="BX107" s="48" t="s">
        <v>64</v>
      </c>
      <c r="BY107" s="175" t="str">
        <f t="shared" si="56"/>
        <v>Remplir la colonne BU ou BW</v>
      </c>
      <c r="BZ107" s="178"/>
      <c r="CA107" s="282" t="str">
        <f t="shared" si="67"/>
        <v>Remplir la colonne M</v>
      </c>
      <c r="CB107" s="99" t="str">
        <f t="shared" si="57"/>
        <v>Remplir la colonne BZ</v>
      </c>
      <c r="CC107" s="297" t="str">
        <f t="shared" si="39"/>
        <v>Remplir la colonne I</v>
      </c>
      <c r="CD107" s="84" t="s">
        <v>64</v>
      </c>
      <c r="CE107" s="60" t="str">
        <f t="shared" si="58"/>
        <v>Remplir les termes C, P et TVA</v>
      </c>
      <c r="CF107" s="61" t="str">
        <f t="shared" si="40"/>
        <v>REMPLIR TYPE DE CLIENT</v>
      </c>
      <c r="CG107" s="107" t="str">
        <f t="shared" si="59"/>
        <v>Montant total de l'aide demandée non indiqué</v>
      </c>
      <c r="CH107" s="1"/>
      <c r="CI107" s="1"/>
      <c r="CJ107" s="1"/>
      <c r="CK107" s="1"/>
      <c r="CL107" s="1"/>
    </row>
    <row r="108" spans="1:90" x14ac:dyDescent="0.25">
      <c r="A108" s="51"/>
      <c r="B108" s="111"/>
      <c r="C108" s="111"/>
      <c r="D108" s="111"/>
      <c r="E108" s="111"/>
      <c r="F108" s="111"/>
      <c r="G108" s="162"/>
      <c r="H108" s="151"/>
      <c r="I108" s="296"/>
      <c r="J108" s="152"/>
      <c r="K108" s="153"/>
      <c r="L108" s="169"/>
      <c r="M108" s="39"/>
      <c r="N108" s="201"/>
      <c r="O108" s="39"/>
      <c r="P108" s="22"/>
      <c r="Q108" s="200">
        <f t="shared" si="41"/>
        <v>0</v>
      </c>
      <c r="R108" s="55"/>
      <c r="S108" s="46" t="s">
        <v>64</v>
      </c>
      <c r="T108" s="56"/>
      <c r="U108" s="48" t="s">
        <v>64</v>
      </c>
      <c r="V108" s="175" t="str">
        <f t="shared" si="42"/>
        <v>Remplir la colonne R ou T</v>
      </c>
      <c r="W108" s="178"/>
      <c r="X108" s="282" t="str">
        <f t="shared" si="43"/>
        <v>Remplir la colonne M</v>
      </c>
      <c r="Y108" s="99" t="str">
        <f t="shared" si="44"/>
        <v>Remplir la colonne W</v>
      </c>
      <c r="Z108" s="297" t="str">
        <f t="shared" si="60"/>
        <v>Remplir la colonne I</v>
      </c>
      <c r="AA108" s="84" t="s">
        <v>64</v>
      </c>
      <c r="AB108" s="60" t="str">
        <f t="shared" si="45"/>
        <v>Remplir les termes C, P et TVA</v>
      </c>
      <c r="AC108" s="55"/>
      <c r="AD108" s="46" t="s">
        <v>64</v>
      </c>
      <c r="AE108" s="56"/>
      <c r="AF108" s="48" t="s">
        <v>64</v>
      </c>
      <c r="AG108" s="175" t="str">
        <f t="shared" si="46"/>
        <v>Remplir la colonne AC ou AE</v>
      </c>
      <c r="AH108" s="178"/>
      <c r="AI108" s="311" t="str">
        <f t="shared" si="61"/>
        <v>Remplir la colonne M</v>
      </c>
      <c r="AJ108" s="179" t="str">
        <f t="shared" si="47"/>
        <v>Remplir la colonne AH</v>
      </c>
      <c r="AK108" s="297" t="str">
        <f t="shared" si="35"/>
        <v>Remplir la colonne I</v>
      </c>
      <c r="AL108" s="84" t="s">
        <v>64</v>
      </c>
      <c r="AM108" s="60" t="str">
        <f t="shared" si="62"/>
        <v>Remplir les termes C, P et TVA</v>
      </c>
      <c r="AN108" s="55"/>
      <c r="AO108" s="46" t="s">
        <v>64</v>
      </c>
      <c r="AP108" s="56"/>
      <c r="AQ108" s="48" t="s">
        <v>64</v>
      </c>
      <c r="AR108" s="175" t="str">
        <f t="shared" si="48"/>
        <v>Remplir la colonne AN ou AP</v>
      </c>
      <c r="AS108" s="178"/>
      <c r="AT108" s="282" t="str">
        <f t="shared" si="63"/>
        <v>Remplir la colonne M</v>
      </c>
      <c r="AU108" s="179" t="str">
        <f t="shared" si="49"/>
        <v>Remplir la colonne AS</v>
      </c>
      <c r="AV108" s="263" t="str">
        <f t="shared" si="36"/>
        <v>Remplir la colonne I</v>
      </c>
      <c r="AW108" s="84" t="s">
        <v>64</v>
      </c>
      <c r="AX108" s="60" t="str">
        <f t="shared" si="64"/>
        <v>Remplir les termes C, P et TVA</v>
      </c>
      <c r="AY108" s="55"/>
      <c r="AZ108" s="46" t="s">
        <v>64</v>
      </c>
      <c r="BA108" s="56"/>
      <c r="BB108" s="48" t="s">
        <v>64</v>
      </c>
      <c r="BC108" s="175" t="str">
        <f t="shared" si="50"/>
        <v>Remplir la colonne AY ou BA</v>
      </c>
      <c r="BD108" s="178"/>
      <c r="BE108" s="311" t="str">
        <f t="shared" si="65"/>
        <v>Remplir la colonne M</v>
      </c>
      <c r="BF108" s="179" t="str">
        <f t="shared" si="51"/>
        <v>Remplir la colonne BD</v>
      </c>
      <c r="BG108" s="263" t="str">
        <f t="shared" si="37"/>
        <v>Remplir la colonne I</v>
      </c>
      <c r="BH108" s="84" t="s">
        <v>64</v>
      </c>
      <c r="BI108" s="60" t="str">
        <f t="shared" si="52"/>
        <v>Remplir les termes C, P et TVA</v>
      </c>
      <c r="BJ108" s="55"/>
      <c r="BK108" s="46" t="s">
        <v>64</v>
      </c>
      <c r="BL108" s="56"/>
      <c r="BM108" s="48" t="s">
        <v>64</v>
      </c>
      <c r="BN108" s="175" t="str">
        <f t="shared" si="53"/>
        <v>Remplir la colonne BJ ou BL</v>
      </c>
      <c r="BO108" s="178"/>
      <c r="BP108" s="311" t="str">
        <f t="shared" si="66"/>
        <v>Remplir la colonne M</v>
      </c>
      <c r="BQ108" s="179" t="str">
        <f t="shared" si="54"/>
        <v>Remplir la colonne BO</v>
      </c>
      <c r="BR108" s="263" t="str">
        <f t="shared" si="38"/>
        <v>Remplir la colonne I</v>
      </c>
      <c r="BS108" s="84" t="s">
        <v>64</v>
      </c>
      <c r="BT108" s="60" t="str">
        <f t="shared" si="55"/>
        <v>Remplir les termes C, P et TVA</v>
      </c>
      <c r="BU108" s="55"/>
      <c r="BV108" s="46" t="s">
        <v>64</v>
      </c>
      <c r="BW108" s="56"/>
      <c r="BX108" s="48" t="s">
        <v>64</v>
      </c>
      <c r="BY108" s="175" t="str">
        <f t="shared" si="56"/>
        <v>Remplir la colonne BU ou BW</v>
      </c>
      <c r="BZ108" s="178"/>
      <c r="CA108" s="282" t="str">
        <f t="shared" si="67"/>
        <v>Remplir la colonne M</v>
      </c>
      <c r="CB108" s="99" t="str">
        <f t="shared" si="57"/>
        <v>Remplir la colonne BZ</v>
      </c>
      <c r="CC108" s="297" t="str">
        <f t="shared" si="39"/>
        <v>Remplir la colonne I</v>
      </c>
      <c r="CD108" s="84" t="s">
        <v>64</v>
      </c>
      <c r="CE108" s="60" t="str">
        <f t="shared" si="58"/>
        <v>Remplir les termes C, P et TVA</v>
      </c>
      <c r="CF108" s="61" t="str">
        <f t="shared" si="40"/>
        <v>REMPLIR TYPE DE CLIENT</v>
      </c>
      <c r="CG108" s="107" t="str">
        <f t="shared" si="59"/>
        <v>Montant total de l'aide demandée non indiqué</v>
      </c>
      <c r="CH108" s="1"/>
      <c r="CI108" s="1"/>
      <c r="CJ108" s="1"/>
      <c r="CK108" s="1"/>
      <c r="CL108" s="1"/>
    </row>
    <row r="109" spans="1:90" x14ac:dyDescent="0.25">
      <c r="A109" s="51"/>
      <c r="B109" s="111"/>
      <c r="C109" s="111"/>
      <c r="D109" s="111"/>
      <c r="E109" s="111"/>
      <c r="F109" s="111"/>
      <c r="G109" s="162"/>
      <c r="H109" s="151"/>
      <c r="I109" s="296"/>
      <c r="J109" s="152"/>
      <c r="K109" s="153"/>
      <c r="L109" s="169"/>
      <c r="M109" s="39"/>
      <c r="N109" s="201"/>
      <c r="O109" s="39"/>
      <c r="P109" s="22"/>
      <c r="Q109" s="200">
        <f t="shared" si="41"/>
        <v>0</v>
      </c>
      <c r="R109" s="55"/>
      <c r="S109" s="46" t="s">
        <v>64</v>
      </c>
      <c r="T109" s="56"/>
      <c r="U109" s="48" t="s">
        <v>64</v>
      </c>
      <c r="V109" s="175" t="str">
        <f t="shared" si="42"/>
        <v>Remplir la colonne R ou T</v>
      </c>
      <c r="W109" s="178"/>
      <c r="X109" s="282" t="str">
        <f t="shared" si="43"/>
        <v>Remplir la colonne M</v>
      </c>
      <c r="Y109" s="99" t="str">
        <f t="shared" si="44"/>
        <v>Remplir la colonne W</v>
      </c>
      <c r="Z109" s="297" t="str">
        <f t="shared" si="60"/>
        <v>Remplir la colonne I</v>
      </c>
      <c r="AA109" s="84" t="s">
        <v>64</v>
      </c>
      <c r="AB109" s="60" t="str">
        <f t="shared" si="45"/>
        <v>Remplir les termes C, P et TVA</v>
      </c>
      <c r="AC109" s="55"/>
      <c r="AD109" s="46" t="s">
        <v>64</v>
      </c>
      <c r="AE109" s="56"/>
      <c r="AF109" s="48" t="s">
        <v>64</v>
      </c>
      <c r="AG109" s="175" t="str">
        <f t="shared" si="46"/>
        <v>Remplir la colonne AC ou AE</v>
      </c>
      <c r="AH109" s="178"/>
      <c r="AI109" s="311" t="str">
        <f t="shared" si="61"/>
        <v>Remplir la colonne M</v>
      </c>
      <c r="AJ109" s="179" t="str">
        <f t="shared" si="47"/>
        <v>Remplir la colonne AH</v>
      </c>
      <c r="AK109" s="297" t="str">
        <f t="shared" si="35"/>
        <v>Remplir la colonne I</v>
      </c>
      <c r="AL109" s="84" t="s">
        <v>64</v>
      </c>
      <c r="AM109" s="60" t="str">
        <f t="shared" si="62"/>
        <v>Remplir les termes C, P et TVA</v>
      </c>
      <c r="AN109" s="55"/>
      <c r="AO109" s="46" t="s">
        <v>64</v>
      </c>
      <c r="AP109" s="56"/>
      <c r="AQ109" s="48" t="s">
        <v>64</v>
      </c>
      <c r="AR109" s="175" t="str">
        <f t="shared" si="48"/>
        <v>Remplir la colonne AN ou AP</v>
      </c>
      <c r="AS109" s="178"/>
      <c r="AT109" s="282" t="str">
        <f t="shared" si="63"/>
        <v>Remplir la colonne M</v>
      </c>
      <c r="AU109" s="179" t="str">
        <f t="shared" si="49"/>
        <v>Remplir la colonne AS</v>
      </c>
      <c r="AV109" s="263" t="str">
        <f t="shared" si="36"/>
        <v>Remplir la colonne I</v>
      </c>
      <c r="AW109" s="84" t="s">
        <v>64</v>
      </c>
      <c r="AX109" s="60" t="str">
        <f t="shared" si="64"/>
        <v>Remplir les termes C, P et TVA</v>
      </c>
      <c r="AY109" s="55"/>
      <c r="AZ109" s="46" t="s">
        <v>64</v>
      </c>
      <c r="BA109" s="56"/>
      <c r="BB109" s="48" t="s">
        <v>64</v>
      </c>
      <c r="BC109" s="175" t="str">
        <f t="shared" si="50"/>
        <v>Remplir la colonne AY ou BA</v>
      </c>
      <c r="BD109" s="178"/>
      <c r="BE109" s="311" t="str">
        <f t="shared" si="65"/>
        <v>Remplir la colonne M</v>
      </c>
      <c r="BF109" s="179" t="str">
        <f t="shared" si="51"/>
        <v>Remplir la colonne BD</v>
      </c>
      <c r="BG109" s="263" t="str">
        <f t="shared" si="37"/>
        <v>Remplir la colonne I</v>
      </c>
      <c r="BH109" s="84" t="s">
        <v>64</v>
      </c>
      <c r="BI109" s="60" t="str">
        <f t="shared" si="52"/>
        <v>Remplir les termes C, P et TVA</v>
      </c>
      <c r="BJ109" s="55"/>
      <c r="BK109" s="46" t="s">
        <v>64</v>
      </c>
      <c r="BL109" s="56"/>
      <c r="BM109" s="48" t="s">
        <v>64</v>
      </c>
      <c r="BN109" s="175" t="str">
        <f t="shared" si="53"/>
        <v>Remplir la colonne BJ ou BL</v>
      </c>
      <c r="BO109" s="178"/>
      <c r="BP109" s="311" t="str">
        <f t="shared" si="66"/>
        <v>Remplir la colonne M</v>
      </c>
      <c r="BQ109" s="179" t="str">
        <f t="shared" si="54"/>
        <v>Remplir la colonne BO</v>
      </c>
      <c r="BR109" s="263" t="str">
        <f t="shared" si="38"/>
        <v>Remplir la colonne I</v>
      </c>
      <c r="BS109" s="84" t="s">
        <v>64</v>
      </c>
      <c r="BT109" s="60" t="str">
        <f t="shared" si="55"/>
        <v>Remplir les termes C, P et TVA</v>
      </c>
      <c r="BU109" s="55"/>
      <c r="BV109" s="46" t="s">
        <v>64</v>
      </c>
      <c r="BW109" s="56"/>
      <c r="BX109" s="48" t="s">
        <v>64</v>
      </c>
      <c r="BY109" s="175" t="str">
        <f t="shared" si="56"/>
        <v>Remplir la colonne BU ou BW</v>
      </c>
      <c r="BZ109" s="178"/>
      <c r="CA109" s="282" t="str">
        <f t="shared" si="67"/>
        <v>Remplir la colonne M</v>
      </c>
      <c r="CB109" s="99" t="str">
        <f t="shared" si="57"/>
        <v>Remplir la colonne BZ</v>
      </c>
      <c r="CC109" s="297" t="str">
        <f t="shared" si="39"/>
        <v>Remplir la colonne I</v>
      </c>
      <c r="CD109" s="84" t="s">
        <v>64</v>
      </c>
      <c r="CE109" s="60" t="str">
        <f t="shared" si="58"/>
        <v>Remplir les termes C, P et TVA</v>
      </c>
      <c r="CF109" s="61" t="str">
        <f t="shared" si="40"/>
        <v>REMPLIR TYPE DE CLIENT</v>
      </c>
      <c r="CG109" s="107" t="str">
        <f t="shared" si="59"/>
        <v>Montant total de l'aide demandée non indiqué</v>
      </c>
      <c r="CH109" s="1"/>
      <c r="CI109" s="1"/>
      <c r="CJ109" s="1"/>
      <c r="CK109" s="1"/>
      <c r="CL109" s="1"/>
    </row>
    <row r="110" spans="1:90" x14ac:dyDescent="0.25">
      <c r="A110" s="51"/>
      <c r="B110" s="111"/>
      <c r="C110" s="111"/>
      <c r="D110" s="111"/>
      <c r="E110" s="111"/>
      <c r="F110" s="111"/>
      <c r="G110" s="162"/>
      <c r="H110" s="151"/>
      <c r="I110" s="296"/>
      <c r="J110" s="152"/>
      <c r="K110" s="153"/>
      <c r="L110" s="169"/>
      <c r="M110" s="39"/>
      <c r="N110" s="201"/>
      <c r="O110" s="39"/>
      <c r="P110" s="22"/>
      <c r="Q110" s="200">
        <f t="shared" si="41"/>
        <v>0</v>
      </c>
      <c r="R110" s="55"/>
      <c r="S110" s="46" t="s">
        <v>64</v>
      </c>
      <c r="T110" s="56"/>
      <c r="U110" s="48" t="s">
        <v>64</v>
      </c>
      <c r="V110" s="175" t="str">
        <f t="shared" si="42"/>
        <v>Remplir la colonne R ou T</v>
      </c>
      <c r="W110" s="178"/>
      <c r="X110" s="282" t="str">
        <f t="shared" si="43"/>
        <v>Remplir la colonne M</v>
      </c>
      <c r="Y110" s="99" t="str">
        <f t="shared" si="44"/>
        <v>Remplir la colonne W</v>
      </c>
      <c r="Z110" s="297" t="str">
        <f t="shared" si="60"/>
        <v>Remplir la colonne I</v>
      </c>
      <c r="AA110" s="84" t="s">
        <v>64</v>
      </c>
      <c r="AB110" s="60" t="str">
        <f t="shared" si="45"/>
        <v>Remplir les termes C, P et TVA</v>
      </c>
      <c r="AC110" s="55"/>
      <c r="AD110" s="46" t="s">
        <v>64</v>
      </c>
      <c r="AE110" s="56"/>
      <c r="AF110" s="48" t="s">
        <v>64</v>
      </c>
      <c r="AG110" s="175" t="str">
        <f t="shared" si="46"/>
        <v>Remplir la colonne AC ou AE</v>
      </c>
      <c r="AH110" s="178"/>
      <c r="AI110" s="311" t="str">
        <f t="shared" si="61"/>
        <v>Remplir la colonne M</v>
      </c>
      <c r="AJ110" s="179" t="str">
        <f t="shared" si="47"/>
        <v>Remplir la colonne AH</v>
      </c>
      <c r="AK110" s="297" t="str">
        <f t="shared" si="35"/>
        <v>Remplir la colonne I</v>
      </c>
      <c r="AL110" s="84" t="s">
        <v>64</v>
      </c>
      <c r="AM110" s="60" t="str">
        <f t="shared" si="62"/>
        <v>Remplir les termes C, P et TVA</v>
      </c>
      <c r="AN110" s="55"/>
      <c r="AO110" s="46" t="s">
        <v>64</v>
      </c>
      <c r="AP110" s="56"/>
      <c r="AQ110" s="48" t="s">
        <v>64</v>
      </c>
      <c r="AR110" s="175" t="str">
        <f t="shared" si="48"/>
        <v>Remplir la colonne AN ou AP</v>
      </c>
      <c r="AS110" s="178"/>
      <c r="AT110" s="282" t="str">
        <f t="shared" si="63"/>
        <v>Remplir la colonne M</v>
      </c>
      <c r="AU110" s="179" t="str">
        <f t="shared" si="49"/>
        <v>Remplir la colonne AS</v>
      </c>
      <c r="AV110" s="263" t="str">
        <f t="shared" si="36"/>
        <v>Remplir la colonne I</v>
      </c>
      <c r="AW110" s="84" t="s">
        <v>64</v>
      </c>
      <c r="AX110" s="60" t="str">
        <f t="shared" si="64"/>
        <v>Remplir les termes C, P et TVA</v>
      </c>
      <c r="AY110" s="55"/>
      <c r="AZ110" s="46" t="s">
        <v>64</v>
      </c>
      <c r="BA110" s="56"/>
      <c r="BB110" s="48" t="s">
        <v>64</v>
      </c>
      <c r="BC110" s="175" t="str">
        <f t="shared" si="50"/>
        <v>Remplir la colonne AY ou BA</v>
      </c>
      <c r="BD110" s="178"/>
      <c r="BE110" s="311" t="str">
        <f t="shared" si="65"/>
        <v>Remplir la colonne M</v>
      </c>
      <c r="BF110" s="179" t="str">
        <f t="shared" si="51"/>
        <v>Remplir la colonne BD</v>
      </c>
      <c r="BG110" s="263" t="str">
        <f t="shared" si="37"/>
        <v>Remplir la colonne I</v>
      </c>
      <c r="BH110" s="84" t="s">
        <v>64</v>
      </c>
      <c r="BI110" s="60" t="str">
        <f t="shared" si="52"/>
        <v>Remplir les termes C, P et TVA</v>
      </c>
      <c r="BJ110" s="55"/>
      <c r="BK110" s="46" t="s">
        <v>64</v>
      </c>
      <c r="BL110" s="56"/>
      <c r="BM110" s="48" t="s">
        <v>64</v>
      </c>
      <c r="BN110" s="175" t="str">
        <f t="shared" si="53"/>
        <v>Remplir la colonne BJ ou BL</v>
      </c>
      <c r="BO110" s="178"/>
      <c r="BP110" s="311" t="str">
        <f t="shared" si="66"/>
        <v>Remplir la colonne M</v>
      </c>
      <c r="BQ110" s="179" t="str">
        <f t="shared" si="54"/>
        <v>Remplir la colonne BO</v>
      </c>
      <c r="BR110" s="263" t="str">
        <f t="shared" si="38"/>
        <v>Remplir la colonne I</v>
      </c>
      <c r="BS110" s="84" t="s">
        <v>64</v>
      </c>
      <c r="BT110" s="60" t="str">
        <f t="shared" si="55"/>
        <v>Remplir les termes C, P et TVA</v>
      </c>
      <c r="BU110" s="55"/>
      <c r="BV110" s="46" t="s">
        <v>64</v>
      </c>
      <c r="BW110" s="56"/>
      <c r="BX110" s="48" t="s">
        <v>64</v>
      </c>
      <c r="BY110" s="175" t="str">
        <f t="shared" si="56"/>
        <v>Remplir la colonne BU ou BW</v>
      </c>
      <c r="BZ110" s="178"/>
      <c r="CA110" s="282" t="str">
        <f t="shared" si="67"/>
        <v>Remplir la colonne M</v>
      </c>
      <c r="CB110" s="99" t="str">
        <f t="shared" si="57"/>
        <v>Remplir la colonne BZ</v>
      </c>
      <c r="CC110" s="297" t="str">
        <f t="shared" si="39"/>
        <v>Remplir la colonne I</v>
      </c>
      <c r="CD110" s="84" t="s">
        <v>64</v>
      </c>
      <c r="CE110" s="60" t="str">
        <f t="shared" si="58"/>
        <v>Remplir les termes C, P et TVA</v>
      </c>
      <c r="CF110" s="61" t="str">
        <f t="shared" si="40"/>
        <v>REMPLIR TYPE DE CLIENT</v>
      </c>
      <c r="CG110" s="107" t="str">
        <f t="shared" si="59"/>
        <v>Montant total de l'aide demandée non indiqué</v>
      </c>
      <c r="CH110" s="1"/>
      <c r="CI110" s="1"/>
      <c r="CJ110" s="1"/>
      <c r="CK110" s="1"/>
      <c r="CL110" s="1"/>
    </row>
    <row r="111" spans="1:90" x14ac:dyDescent="0.25">
      <c r="A111" s="51"/>
      <c r="B111" s="111"/>
      <c r="C111" s="111"/>
      <c r="D111" s="111"/>
      <c r="E111" s="111"/>
      <c r="F111" s="111"/>
      <c r="G111" s="162"/>
      <c r="H111" s="151"/>
      <c r="I111" s="296"/>
      <c r="J111" s="152"/>
      <c r="K111" s="153"/>
      <c r="L111" s="169"/>
      <c r="M111" s="39"/>
      <c r="N111" s="201"/>
      <c r="O111" s="39"/>
      <c r="P111" s="22"/>
      <c r="Q111" s="200">
        <f t="shared" si="41"/>
        <v>0</v>
      </c>
      <c r="R111" s="55"/>
      <c r="S111" s="46" t="s">
        <v>64</v>
      </c>
      <c r="T111" s="56"/>
      <c r="U111" s="48" t="s">
        <v>64</v>
      </c>
      <c r="V111" s="175" t="str">
        <f t="shared" si="42"/>
        <v>Remplir la colonne R ou T</v>
      </c>
      <c r="W111" s="178"/>
      <c r="X111" s="282" t="str">
        <f t="shared" si="43"/>
        <v>Remplir la colonne M</v>
      </c>
      <c r="Y111" s="99" t="str">
        <f t="shared" si="44"/>
        <v>Remplir la colonne W</v>
      </c>
      <c r="Z111" s="297" t="str">
        <f t="shared" si="60"/>
        <v>Remplir la colonne I</v>
      </c>
      <c r="AA111" s="84" t="s">
        <v>64</v>
      </c>
      <c r="AB111" s="60" t="str">
        <f t="shared" si="45"/>
        <v>Remplir les termes C, P et TVA</v>
      </c>
      <c r="AC111" s="55"/>
      <c r="AD111" s="46" t="s">
        <v>64</v>
      </c>
      <c r="AE111" s="56"/>
      <c r="AF111" s="48" t="s">
        <v>64</v>
      </c>
      <c r="AG111" s="175" t="str">
        <f t="shared" si="46"/>
        <v>Remplir la colonne AC ou AE</v>
      </c>
      <c r="AH111" s="178"/>
      <c r="AI111" s="311" t="str">
        <f t="shared" si="61"/>
        <v>Remplir la colonne M</v>
      </c>
      <c r="AJ111" s="179" t="str">
        <f t="shared" si="47"/>
        <v>Remplir la colonne AH</v>
      </c>
      <c r="AK111" s="297" t="str">
        <f t="shared" si="35"/>
        <v>Remplir la colonne I</v>
      </c>
      <c r="AL111" s="84" t="s">
        <v>64</v>
      </c>
      <c r="AM111" s="60" t="str">
        <f t="shared" si="62"/>
        <v>Remplir les termes C, P et TVA</v>
      </c>
      <c r="AN111" s="55"/>
      <c r="AO111" s="46" t="s">
        <v>64</v>
      </c>
      <c r="AP111" s="56"/>
      <c r="AQ111" s="48" t="s">
        <v>64</v>
      </c>
      <c r="AR111" s="175" t="str">
        <f t="shared" si="48"/>
        <v>Remplir la colonne AN ou AP</v>
      </c>
      <c r="AS111" s="178"/>
      <c r="AT111" s="282" t="str">
        <f t="shared" si="63"/>
        <v>Remplir la colonne M</v>
      </c>
      <c r="AU111" s="179" t="str">
        <f t="shared" si="49"/>
        <v>Remplir la colonne AS</v>
      </c>
      <c r="AV111" s="263" t="str">
        <f t="shared" si="36"/>
        <v>Remplir la colonne I</v>
      </c>
      <c r="AW111" s="84" t="s">
        <v>64</v>
      </c>
      <c r="AX111" s="60" t="str">
        <f t="shared" si="64"/>
        <v>Remplir les termes C, P et TVA</v>
      </c>
      <c r="AY111" s="55"/>
      <c r="AZ111" s="46" t="s">
        <v>64</v>
      </c>
      <c r="BA111" s="56"/>
      <c r="BB111" s="48" t="s">
        <v>64</v>
      </c>
      <c r="BC111" s="175" t="str">
        <f t="shared" si="50"/>
        <v>Remplir la colonne AY ou BA</v>
      </c>
      <c r="BD111" s="178"/>
      <c r="BE111" s="311" t="str">
        <f t="shared" si="65"/>
        <v>Remplir la colonne M</v>
      </c>
      <c r="BF111" s="179" t="str">
        <f t="shared" si="51"/>
        <v>Remplir la colonne BD</v>
      </c>
      <c r="BG111" s="263" t="str">
        <f t="shared" si="37"/>
        <v>Remplir la colonne I</v>
      </c>
      <c r="BH111" s="84" t="s">
        <v>64</v>
      </c>
      <c r="BI111" s="60" t="str">
        <f t="shared" si="52"/>
        <v>Remplir les termes C, P et TVA</v>
      </c>
      <c r="BJ111" s="55"/>
      <c r="BK111" s="46" t="s">
        <v>64</v>
      </c>
      <c r="BL111" s="56"/>
      <c r="BM111" s="48" t="s">
        <v>64</v>
      </c>
      <c r="BN111" s="175" t="str">
        <f t="shared" si="53"/>
        <v>Remplir la colonne BJ ou BL</v>
      </c>
      <c r="BO111" s="178"/>
      <c r="BP111" s="311" t="str">
        <f t="shared" si="66"/>
        <v>Remplir la colonne M</v>
      </c>
      <c r="BQ111" s="179" t="str">
        <f t="shared" si="54"/>
        <v>Remplir la colonne BO</v>
      </c>
      <c r="BR111" s="263" t="str">
        <f t="shared" si="38"/>
        <v>Remplir la colonne I</v>
      </c>
      <c r="BS111" s="84" t="s">
        <v>64</v>
      </c>
      <c r="BT111" s="60" t="str">
        <f t="shared" si="55"/>
        <v>Remplir les termes C, P et TVA</v>
      </c>
      <c r="BU111" s="55"/>
      <c r="BV111" s="46" t="s">
        <v>64</v>
      </c>
      <c r="BW111" s="56"/>
      <c r="BX111" s="48" t="s">
        <v>64</v>
      </c>
      <c r="BY111" s="175" t="str">
        <f t="shared" si="56"/>
        <v>Remplir la colonne BU ou BW</v>
      </c>
      <c r="BZ111" s="178"/>
      <c r="CA111" s="282" t="str">
        <f t="shared" si="67"/>
        <v>Remplir la colonne M</v>
      </c>
      <c r="CB111" s="99" t="str">
        <f t="shared" si="57"/>
        <v>Remplir la colonne BZ</v>
      </c>
      <c r="CC111" s="297" t="str">
        <f t="shared" si="39"/>
        <v>Remplir la colonne I</v>
      </c>
      <c r="CD111" s="84" t="s">
        <v>64</v>
      </c>
      <c r="CE111" s="60" t="str">
        <f t="shared" si="58"/>
        <v>Remplir les termes C, P et TVA</v>
      </c>
      <c r="CF111" s="61" t="str">
        <f t="shared" si="40"/>
        <v>REMPLIR TYPE DE CLIENT</v>
      </c>
      <c r="CG111" s="107" t="str">
        <f t="shared" si="59"/>
        <v>Montant total de l'aide demandée non indiqué</v>
      </c>
      <c r="CH111" s="1"/>
      <c r="CI111" s="1"/>
      <c r="CJ111" s="1"/>
      <c r="CK111" s="1"/>
      <c r="CL111" s="1"/>
    </row>
    <row r="112" spans="1:90" x14ac:dyDescent="0.25">
      <c r="A112" s="51"/>
      <c r="B112" s="111"/>
      <c r="C112" s="111"/>
      <c r="D112" s="111"/>
      <c r="E112" s="111"/>
      <c r="F112" s="111"/>
      <c r="G112" s="162"/>
      <c r="H112" s="151"/>
      <c r="I112" s="296"/>
      <c r="J112" s="152"/>
      <c r="K112" s="153"/>
      <c r="L112" s="169"/>
      <c r="M112" s="39"/>
      <c r="N112" s="201"/>
      <c r="O112" s="39"/>
      <c r="P112" s="22"/>
      <c r="Q112" s="200">
        <f t="shared" si="41"/>
        <v>0</v>
      </c>
      <c r="R112" s="55"/>
      <c r="S112" s="46" t="s">
        <v>64</v>
      </c>
      <c r="T112" s="56"/>
      <c r="U112" s="48" t="s">
        <v>64</v>
      </c>
      <c r="V112" s="175" t="str">
        <f t="shared" si="42"/>
        <v>Remplir la colonne R ou T</v>
      </c>
      <c r="W112" s="178"/>
      <c r="X112" s="282" t="str">
        <f t="shared" si="43"/>
        <v>Remplir la colonne M</v>
      </c>
      <c r="Y112" s="99" t="str">
        <f t="shared" si="44"/>
        <v>Remplir la colonne W</v>
      </c>
      <c r="Z112" s="297" t="str">
        <f t="shared" si="60"/>
        <v>Remplir la colonne I</v>
      </c>
      <c r="AA112" s="84" t="s">
        <v>64</v>
      </c>
      <c r="AB112" s="60" t="str">
        <f t="shared" si="45"/>
        <v>Remplir les termes C, P et TVA</v>
      </c>
      <c r="AC112" s="55"/>
      <c r="AD112" s="46" t="s">
        <v>64</v>
      </c>
      <c r="AE112" s="56"/>
      <c r="AF112" s="48" t="s">
        <v>64</v>
      </c>
      <c r="AG112" s="175" t="str">
        <f t="shared" si="46"/>
        <v>Remplir la colonne AC ou AE</v>
      </c>
      <c r="AH112" s="178"/>
      <c r="AI112" s="311" t="str">
        <f t="shared" si="61"/>
        <v>Remplir la colonne M</v>
      </c>
      <c r="AJ112" s="179" t="str">
        <f t="shared" si="47"/>
        <v>Remplir la colonne AH</v>
      </c>
      <c r="AK112" s="297" t="str">
        <f t="shared" si="35"/>
        <v>Remplir la colonne I</v>
      </c>
      <c r="AL112" s="84" t="s">
        <v>64</v>
      </c>
      <c r="AM112" s="60" t="str">
        <f t="shared" si="62"/>
        <v>Remplir les termes C, P et TVA</v>
      </c>
      <c r="AN112" s="55"/>
      <c r="AO112" s="46" t="s">
        <v>64</v>
      </c>
      <c r="AP112" s="56"/>
      <c r="AQ112" s="48" t="s">
        <v>64</v>
      </c>
      <c r="AR112" s="175" t="str">
        <f t="shared" si="48"/>
        <v>Remplir la colonne AN ou AP</v>
      </c>
      <c r="AS112" s="178"/>
      <c r="AT112" s="282" t="str">
        <f t="shared" si="63"/>
        <v>Remplir la colonne M</v>
      </c>
      <c r="AU112" s="179" t="str">
        <f t="shared" si="49"/>
        <v>Remplir la colonne AS</v>
      </c>
      <c r="AV112" s="263" t="str">
        <f t="shared" si="36"/>
        <v>Remplir la colonne I</v>
      </c>
      <c r="AW112" s="84" t="s">
        <v>64</v>
      </c>
      <c r="AX112" s="60" t="str">
        <f t="shared" si="64"/>
        <v>Remplir les termes C, P et TVA</v>
      </c>
      <c r="AY112" s="55"/>
      <c r="AZ112" s="46" t="s">
        <v>64</v>
      </c>
      <c r="BA112" s="56"/>
      <c r="BB112" s="48" t="s">
        <v>64</v>
      </c>
      <c r="BC112" s="175" t="str">
        <f t="shared" si="50"/>
        <v>Remplir la colonne AY ou BA</v>
      </c>
      <c r="BD112" s="178"/>
      <c r="BE112" s="311" t="str">
        <f t="shared" si="65"/>
        <v>Remplir la colonne M</v>
      </c>
      <c r="BF112" s="179" t="str">
        <f t="shared" si="51"/>
        <v>Remplir la colonne BD</v>
      </c>
      <c r="BG112" s="263" t="str">
        <f t="shared" si="37"/>
        <v>Remplir la colonne I</v>
      </c>
      <c r="BH112" s="84" t="s">
        <v>64</v>
      </c>
      <c r="BI112" s="60" t="str">
        <f t="shared" si="52"/>
        <v>Remplir les termes C, P et TVA</v>
      </c>
      <c r="BJ112" s="55"/>
      <c r="BK112" s="46" t="s">
        <v>64</v>
      </c>
      <c r="BL112" s="56"/>
      <c r="BM112" s="48" t="s">
        <v>64</v>
      </c>
      <c r="BN112" s="175" t="str">
        <f t="shared" si="53"/>
        <v>Remplir la colonne BJ ou BL</v>
      </c>
      <c r="BO112" s="178"/>
      <c r="BP112" s="311" t="str">
        <f t="shared" si="66"/>
        <v>Remplir la colonne M</v>
      </c>
      <c r="BQ112" s="179" t="str">
        <f t="shared" si="54"/>
        <v>Remplir la colonne BO</v>
      </c>
      <c r="BR112" s="263" t="str">
        <f t="shared" si="38"/>
        <v>Remplir la colonne I</v>
      </c>
      <c r="BS112" s="84" t="s">
        <v>64</v>
      </c>
      <c r="BT112" s="60" t="str">
        <f t="shared" si="55"/>
        <v>Remplir les termes C, P et TVA</v>
      </c>
      <c r="BU112" s="55"/>
      <c r="BV112" s="46" t="s">
        <v>64</v>
      </c>
      <c r="BW112" s="56"/>
      <c r="BX112" s="48" t="s">
        <v>64</v>
      </c>
      <c r="BY112" s="175" t="str">
        <f t="shared" si="56"/>
        <v>Remplir la colonne BU ou BW</v>
      </c>
      <c r="BZ112" s="178"/>
      <c r="CA112" s="282" t="str">
        <f t="shared" si="67"/>
        <v>Remplir la colonne M</v>
      </c>
      <c r="CB112" s="99" t="str">
        <f t="shared" si="57"/>
        <v>Remplir la colonne BZ</v>
      </c>
      <c r="CC112" s="297" t="str">
        <f t="shared" si="39"/>
        <v>Remplir la colonne I</v>
      </c>
      <c r="CD112" s="84" t="s">
        <v>64</v>
      </c>
      <c r="CE112" s="60" t="str">
        <f t="shared" si="58"/>
        <v>Remplir les termes C, P et TVA</v>
      </c>
      <c r="CF112" s="61" t="str">
        <f t="shared" si="40"/>
        <v>REMPLIR TYPE DE CLIENT</v>
      </c>
      <c r="CG112" s="107" t="str">
        <f t="shared" si="59"/>
        <v>Montant total de l'aide demandée non indiqué</v>
      </c>
      <c r="CH112" s="1"/>
      <c r="CI112" s="1"/>
      <c r="CJ112" s="1"/>
      <c r="CK112" s="1"/>
      <c r="CL112" s="1"/>
    </row>
    <row r="113" spans="1:90" x14ac:dyDescent="0.25">
      <c r="A113" s="51"/>
      <c r="B113" s="111"/>
      <c r="C113" s="111"/>
      <c r="D113" s="111"/>
      <c r="E113" s="111"/>
      <c r="F113" s="111"/>
      <c r="G113" s="162"/>
      <c r="H113" s="151"/>
      <c r="I113" s="296"/>
      <c r="J113" s="152"/>
      <c r="K113" s="153"/>
      <c r="L113" s="169"/>
      <c r="M113" s="39"/>
      <c r="N113" s="201"/>
      <c r="O113" s="39"/>
      <c r="P113" s="22"/>
      <c r="Q113" s="200">
        <f t="shared" si="41"/>
        <v>0</v>
      </c>
      <c r="R113" s="55"/>
      <c r="S113" s="46" t="s">
        <v>64</v>
      </c>
      <c r="T113" s="56"/>
      <c r="U113" s="48" t="s">
        <v>64</v>
      </c>
      <c r="V113" s="175" t="str">
        <f t="shared" si="42"/>
        <v>Remplir la colonne R ou T</v>
      </c>
      <c r="W113" s="178"/>
      <c r="X113" s="282" t="str">
        <f t="shared" si="43"/>
        <v>Remplir la colonne M</v>
      </c>
      <c r="Y113" s="99" t="str">
        <f t="shared" si="44"/>
        <v>Remplir la colonne W</v>
      </c>
      <c r="Z113" s="297" t="str">
        <f t="shared" si="60"/>
        <v>Remplir la colonne I</v>
      </c>
      <c r="AA113" s="84" t="s">
        <v>64</v>
      </c>
      <c r="AB113" s="60" t="str">
        <f t="shared" si="45"/>
        <v>Remplir les termes C, P et TVA</v>
      </c>
      <c r="AC113" s="55"/>
      <c r="AD113" s="46" t="s">
        <v>64</v>
      </c>
      <c r="AE113" s="56"/>
      <c r="AF113" s="48" t="s">
        <v>64</v>
      </c>
      <c r="AG113" s="175" t="str">
        <f t="shared" si="46"/>
        <v>Remplir la colonne AC ou AE</v>
      </c>
      <c r="AH113" s="178"/>
      <c r="AI113" s="311" t="str">
        <f t="shared" si="61"/>
        <v>Remplir la colonne M</v>
      </c>
      <c r="AJ113" s="179" t="str">
        <f t="shared" si="47"/>
        <v>Remplir la colonne AH</v>
      </c>
      <c r="AK113" s="297" t="str">
        <f t="shared" si="35"/>
        <v>Remplir la colonne I</v>
      </c>
      <c r="AL113" s="84" t="s">
        <v>64</v>
      </c>
      <c r="AM113" s="60" t="str">
        <f t="shared" si="62"/>
        <v>Remplir les termes C, P et TVA</v>
      </c>
      <c r="AN113" s="55"/>
      <c r="AO113" s="46" t="s">
        <v>64</v>
      </c>
      <c r="AP113" s="56"/>
      <c r="AQ113" s="48" t="s">
        <v>64</v>
      </c>
      <c r="AR113" s="175" t="str">
        <f t="shared" si="48"/>
        <v>Remplir la colonne AN ou AP</v>
      </c>
      <c r="AS113" s="178"/>
      <c r="AT113" s="282" t="str">
        <f t="shared" si="63"/>
        <v>Remplir la colonne M</v>
      </c>
      <c r="AU113" s="179" t="str">
        <f t="shared" si="49"/>
        <v>Remplir la colonne AS</v>
      </c>
      <c r="AV113" s="263" t="str">
        <f t="shared" si="36"/>
        <v>Remplir la colonne I</v>
      </c>
      <c r="AW113" s="84" t="s">
        <v>64</v>
      </c>
      <c r="AX113" s="60" t="str">
        <f t="shared" si="64"/>
        <v>Remplir les termes C, P et TVA</v>
      </c>
      <c r="AY113" s="55"/>
      <c r="AZ113" s="46" t="s">
        <v>64</v>
      </c>
      <c r="BA113" s="56"/>
      <c r="BB113" s="48" t="s">
        <v>64</v>
      </c>
      <c r="BC113" s="175" t="str">
        <f t="shared" si="50"/>
        <v>Remplir la colonne AY ou BA</v>
      </c>
      <c r="BD113" s="178"/>
      <c r="BE113" s="311" t="str">
        <f t="shared" si="65"/>
        <v>Remplir la colonne M</v>
      </c>
      <c r="BF113" s="179" t="str">
        <f t="shared" si="51"/>
        <v>Remplir la colonne BD</v>
      </c>
      <c r="BG113" s="263" t="str">
        <f t="shared" si="37"/>
        <v>Remplir la colonne I</v>
      </c>
      <c r="BH113" s="84" t="s">
        <v>64</v>
      </c>
      <c r="BI113" s="60" t="str">
        <f t="shared" si="52"/>
        <v>Remplir les termes C, P et TVA</v>
      </c>
      <c r="BJ113" s="55"/>
      <c r="BK113" s="46" t="s">
        <v>64</v>
      </c>
      <c r="BL113" s="56"/>
      <c r="BM113" s="48" t="s">
        <v>64</v>
      </c>
      <c r="BN113" s="175" t="str">
        <f t="shared" si="53"/>
        <v>Remplir la colonne BJ ou BL</v>
      </c>
      <c r="BO113" s="178"/>
      <c r="BP113" s="311" t="str">
        <f t="shared" si="66"/>
        <v>Remplir la colonne M</v>
      </c>
      <c r="BQ113" s="179" t="str">
        <f t="shared" si="54"/>
        <v>Remplir la colonne BO</v>
      </c>
      <c r="BR113" s="263" t="str">
        <f t="shared" si="38"/>
        <v>Remplir la colonne I</v>
      </c>
      <c r="BS113" s="84" t="s">
        <v>64</v>
      </c>
      <c r="BT113" s="60" t="str">
        <f t="shared" si="55"/>
        <v>Remplir les termes C, P et TVA</v>
      </c>
      <c r="BU113" s="55"/>
      <c r="BV113" s="46" t="s">
        <v>64</v>
      </c>
      <c r="BW113" s="56"/>
      <c r="BX113" s="48" t="s">
        <v>64</v>
      </c>
      <c r="BY113" s="175" t="str">
        <f t="shared" si="56"/>
        <v>Remplir la colonne BU ou BW</v>
      </c>
      <c r="BZ113" s="178"/>
      <c r="CA113" s="282" t="str">
        <f t="shared" si="67"/>
        <v>Remplir la colonne M</v>
      </c>
      <c r="CB113" s="99" t="str">
        <f t="shared" si="57"/>
        <v>Remplir la colonne BZ</v>
      </c>
      <c r="CC113" s="297" t="str">
        <f t="shared" si="39"/>
        <v>Remplir la colonne I</v>
      </c>
      <c r="CD113" s="84" t="s">
        <v>64</v>
      </c>
      <c r="CE113" s="60" t="str">
        <f t="shared" si="58"/>
        <v>Remplir les termes C, P et TVA</v>
      </c>
      <c r="CF113" s="61" t="str">
        <f t="shared" si="40"/>
        <v>REMPLIR TYPE DE CLIENT</v>
      </c>
      <c r="CG113" s="107" t="str">
        <f t="shared" si="59"/>
        <v>Montant total de l'aide demandée non indiqué</v>
      </c>
      <c r="CH113" s="1"/>
      <c r="CI113" s="1"/>
      <c r="CJ113" s="1"/>
      <c r="CK113" s="1"/>
      <c r="CL113" s="1"/>
    </row>
    <row r="114" spans="1:90" x14ac:dyDescent="0.25">
      <c r="A114" s="51"/>
      <c r="B114" s="111"/>
      <c r="C114" s="111"/>
      <c r="D114" s="111"/>
      <c r="E114" s="111"/>
      <c r="F114" s="111"/>
      <c r="G114" s="162"/>
      <c r="H114" s="151"/>
      <c r="I114" s="296"/>
      <c r="J114" s="152"/>
      <c r="K114" s="153"/>
      <c r="L114" s="169"/>
      <c r="M114" s="39"/>
      <c r="N114" s="201"/>
      <c r="O114" s="39"/>
      <c r="P114" s="22"/>
      <c r="Q114" s="200">
        <f t="shared" si="41"/>
        <v>0</v>
      </c>
      <c r="R114" s="55"/>
      <c r="S114" s="46" t="s">
        <v>64</v>
      </c>
      <c r="T114" s="56"/>
      <c r="U114" s="48" t="s">
        <v>64</v>
      </c>
      <c r="V114" s="175" t="str">
        <f t="shared" si="42"/>
        <v>Remplir la colonne R ou T</v>
      </c>
      <c r="W114" s="178"/>
      <c r="X114" s="282" t="str">
        <f t="shared" si="43"/>
        <v>Remplir la colonne M</v>
      </c>
      <c r="Y114" s="99" t="str">
        <f t="shared" si="44"/>
        <v>Remplir la colonne W</v>
      </c>
      <c r="Z114" s="297" t="str">
        <f t="shared" si="60"/>
        <v>Remplir la colonne I</v>
      </c>
      <c r="AA114" s="84" t="s">
        <v>64</v>
      </c>
      <c r="AB114" s="60" t="str">
        <f t="shared" si="45"/>
        <v>Remplir les termes C, P et TVA</v>
      </c>
      <c r="AC114" s="55"/>
      <c r="AD114" s="46" t="s">
        <v>64</v>
      </c>
      <c r="AE114" s="56"/>
      <c r="AF114" s="48" t="s">
        <v>64</v>
      </c>
      <c r="AG114" s="175" t="str">
        <f t="shared" si="46"/>
        <v>Remplir la colonne AC ou AE</v>
      </c>
      <c r="AH114" s="178"/>
      <c r="AI114" s="311" t="str">
        <f t="shared" si="61"/>
        <v>Remplir la colonne M</v>
      </c>
      <c r="AJ114" s="179" t="str">
        <f t="shared" si="47"/>
        <v>Remplir la colonne AH</v>
      </c>
      <c r="AK114" s="297" t="str">
        <f t="shared" si="35"/>
        <v>Remplir la colonne I</v>
      </c>
      <c r="AL114" s="84" t="s">
        <v>64</v>
      </c>
      <c r="AM114" s="60" t="str">
        <f t="shared" si="62"/>
        <v>Remplir les termes C, P et TVA</v>
      </c>
      <c r="AN114" s="55"/>
      <c r="AO114" s="46" t="s">
        <v>64</v>
      </c>
      <c r="AP114" s="56"/>
      <c r="AQ114" s="48" t="s">
        <v>64</v>
      </c>
      <c r="AR114" s="175" t="str">
        <f t="shared" si="48"/>
        <v>Remplir la colonne AN ou AP</v>
      </c>
      <c r="AS114" s="178"/>
      <c r="AT114" s="282" t="str">
        <f t="shared" si="63"/>
        <v>Remplir la colonne M</v>
      </c>
      <c r="AU114" s="179" t="str">
        <f t="shared" si="49"/>
        <v>Remplir la colonne AS</v>
      </c>
      <c r="AV114" s="263" t="str">
        <f t="shared" si="36"/>
        <v>Remplir la colonne I</v>
      </c>
      <c r="AW114" s="84" t="s">
        <v>64</v>
      </c>
      <c r="AX114" s="60" t="str">
        <f t="shared" si="64"/>
        <v>Remplir les termes C, P et TVA</v>
      </c>
      <c r="AY114" s="55"/>
      <c r="AZ114" s="46" t="s">
        <v>64</v>
      </c>
      <c r="BA114" s="56"/>
      <c r="BB114" s="48" t="s">
        <v>64</v>
      </c>
      <c r="BC114" s="175" t="str">
        <f t="shared" si="50"/>
        <v>Remplir la colonne AY ou BA</v>
      </c>
      <c r="BD114" s="178"/>
      <c r="BE114" s="311" t="str">
        <f t="shared" si="65"/>
        <v>Remplir la colonne M</v>
      </c>
      <c r="BF114" s="179" t="str">
        <f t="shared" si="51"/>
        <v>Remplir la colonne BD</v>
      </c>
      <c r="BG114" s="263" t="str">
        <f t="shared" si="37"/>
        <v>Remplir la colonne I</v>
      </c>
      <c r="BH114" s="84" t="s">
        <v>64</v>
      </c>
      <c r="BI114" s="60" t="str">
        <f t="shared" si="52"/>
        <v>Remplir les termes C, P et TVA</v>
      </c>
      <c r="BJ114" s="55"/>
      <c r="BK114" s="46" t="s">
        <v>64</v>
      </c>
      <c r="BL114" s="56"/>
      <c r="BM114" s="48" t="s">
        <v>64</v>
      </c>
      <c r="BN114" s="175" t="str">
        <f t="shared" si="53"/>
        <v>Remplir la colonne BJ ou BL</v>
      </c>
      <c r="BO114" s="178"/>
      <c r="BP114" s="311" t="str">
        <f t="shared" si="66"/>
        <v>Remplir la colonne M</v>
      </c>
      <c r="BQ114" s="179" t="str">
        <f t="shared" si="54"/>
        <v>Remplir la colonne BO</v>
      </c>
      <c r="BR114" s="263" t="str">
        <f t="shared" si="38"/>
        <v>Remplir la colonne I</v>
      </c>
      <c r="BS114" s="84" t="s">
        <v>64</v>
      </c>
      <c r="BT114" s="60" t="str">
        <f t="shared" si="55"/>
        <v>Remplir les termes C, P et TVA</v>
      </c>
      <c r="BU114" s="55"/>
      <c r="BV114" s="46" t="s">
        <v>64</v>
      </c>
      <c r="BW114" s="56"/>
      <c r="BX114" s="48" t="s">
        <v>64</v>
      </c>
      <c r="BY114" s="175" t="str">
        <f t="shared" si="56"/>
        <v>Remplir la colonne BU ou BW</v>
      </c>
      <c r="BZ114" s="178"/>
      <c r="CA114" s="282" t="str">
        <f t="shared" si="67"/>
        <v>Remplir la colonne M</v>
      </c>
      <c r="CB114" s="99" t="str">
        <f t="shared" si="57"/>
        <v>Remplir la colonne BZ</v>
      </c>
      <c r="CC114" s="297" t="str">
        <f t="shared" si="39"/>
        <v>Remplir la colonne I</v>
      </c>
      <c r="CD114" s="84" t="s">
        <v>64</v>
      </c>
      <c r="CE114" s="60" t="str">
        <f t="shared" si="58"/>
        <v>Remplir les termes C, P et TVA</v>
      </c>
      <c r="CF114" s="61" t="str">
        <f t="shared" si="40"/>
        <v>REMPLIR TYPE DE CLIENT</v>
      </c>
      <c r="CG114" s="107" t="str">
        <f t="shared" si="59"/>
        <v>Montant total de l'aide demandée non indiqué</v>
      </c>
      <c r="CH114" s="1"/>
      <c r="CI114" s="1"/>
      <c r="CJ114" s="1"/>
      <c r="CK114" s="1"/>
      <c r="CL114" s="1"/>
    </row>
    <row r="115" spans="1:90" x14ac:dyDescent="0.25">
      <c r="A115" s="51"/>
      <c r="B115" s="111"/>
      <c r="C115" s="111"/>
      <c r="D115" s="111"/>
      <c r="E115" s="111"/>
      <c r="F115" s="111"/>
      <c r="G115" s="162"/>
      <c r="H115" s="151"/>
      <c r="I115" s="296"/>
      <c r="J115" s="152"/>
      <c r="K115" s="153"/>
      <c r="L115" s="169"/>
      <c r="M115" s="39"/>
      <c r="N115" s="201"/>
      <c r="O115" s="39"/>
      <c r="P115" s="22"/>
      <c r="Q115" s="200">
        <f t="shared" si="41"/>
        <v>0</v>
      </c>
      <c r="R115" s="55"/>
      <c r="S115" s="46" t="s">
        <v>64</v>
      </c>
      <c r="T115" s="56"/>
      <c r="U115" s="48" t="s">
        <v>64</v>
      </c>
      <c r="V115" s="175" t="str">
        <f t="shared" si="42"/>
        <v>Remplir la colonne R ou T</v>
      </c>
      <c r="W115" s="178"/>
      <c r="X115" s="282" t="str">
        <f t="shared" si="43"/>
        <v>Remplir la colonne M</v>
      </c>
      <c r="Y115" s="99" t="str">
        <f t="shared" si="44"/>
        <v>Remplir la colonne W</v>
      </c>
      <c r="Z115" s="297" t="str">
        <f t="shared" si="60"/>
        <v>Remplir la colonne I</v>
      </c>
      <c r="AA115" s="84" t="s">
        <v>64</v>
      </c>
      <c r="AB115" s="60" t="str">
        <f t="shared" si="45"/>
        <v>Remplir les termes C, P et TVA</v>
      </c>
      <c r="AC115" s="55"/>
      <c r="AD115" s="46" t="s">
        <v>64</v>
      </c>
      <c r="AE115" s="56"/>
      <c r="AF115" s="48" t="s">
        <v>64</v>
      </c>
      <c r="AG115" s="175" t="str">
        <f t="shared" si="46"/>
        <v>Remplir la colonne AC ou AE</v>
      </c>
      <c r="AH115" s="178"/>
      <c r="AI115" s="311" t="str">
        <f t="shared" si="61"/>
        <v>Remplir la colonne M</v>
      </c>
      <c r="AJ115" s="179" t="str">
        <f t="shared" si="47"/>
        <v>Remplir la colonne AH</v>
      </c>
      <c r="AK115" s="297" t="str">
        <f t="shared" si="35"/>
        <v>Remplir la colonne I</v>
      </c>
      <c r="AL115" s="84" t="s">
        <v>64</v>
      </c>
      <c r="AM115" s="60" t="str">
        <f t="shared" si="62"/>
        <v>Remplir les termes C, P et TVA</v>
      </c>
      <c r="AN115" s="55"/>
      <c r="AO115" s="46" t="s">
        <v>64</v>
      </c>
      <c r="AP115" s="56"/>
      <c r="AQ115" s="48" t="s">
        <v>64</v>
      </c>
      <c r="AR115" s="175" t="str">
        <f t="shared" si="48"/>
        <v>Remplir la colonne AN ou AP</v>
      </c>
      <c r="AS115" s="178"/>
      <c r="AT115" s="282" t="str">
        <f t="shared" si="63"/>
        <v>Remplir la colonne M</v>
      </c>
      <c r="AU115" s="179" t="str">
        <f t="shared" si="49"/>
        <v>Remplir la colonne AS</v>
      </c>
      <c r="AV115" s="263" t="str">
        <f t="shared" si="36"/>
        <v>Remplir la colonne I</v>
      </c>
      <c r="AW115" s="84" t="s">
        <v>64</v>
      </c>
      <c r="AX115" s="60" t="str">
        <f t="shared" si="64"/>
        <v>Remplir les termes C, P et TVA</v>
      </c>
      <c r="AY115" s="55"/>
      <c r="AZ115" s="46" t="s">
        <v>64</v>
      </c>
      <c r="BA115" s="56"/>
      <c r="BB115" s="48" t="s">
        <v>64</v>
      </c>
      <c r="BC115" s="175" t="str">
        <f t="shared" si="50"/>
        <v>Remplir la colonne AY ou BA</v>
      </c>
      <c r="BD115" s="178"/>
      <c r="BE115" s="311" t="str">
        <f t="shared" si="65"/>
        <v>Remplir la colonne M</v>
      </c>
      <c r="BF115" s="179" t="str">
        <f t="shared" si="51"/>
        <v>Remplir la colonne BD</v>
      </c>
      <c r="BG115" s="263" t="str">
        <f t="shared" si="37"/>
        <v>Remplir la colonne I</v>
      </c>
      <c r="BH115" s="84" t="s">
        <v>64</v>
      </c>
      <c r="BI115" s="60" t="str">
        <f t="shared" si="52"/>
        <v>Remplir les termes C, P et TVA</v>
      </c>
      <c r="BJ115" s="55"/>
      <c r="BK115" s="46" t="s">
        <v>64</v>
      </c>
      <c r="BL115" s="56"/>
      <c r="BM115" s="48" t="s">
        <v>64</v>
      </c>
      <c r="BN115" s="175" t="str">
        <f t="shared" si="53"/>
        <v>Remplir la colonne BJ ou BL</v>
      </c>
      <c r="BO115" s="178"/>
      <c r="BP115" s="311" t="str">
        <f t="shared" si="66"/>
        <v>Remplir la colonne M</v>
      </c>
      <c r="BQ115" s="179" t="str">
        <f t="shared" si="54"/>
        <v>Remplir la colonne BO</v>
      </c>
      <c r="BR115" s="263" t="str">
        <f t="shared" si="38"/>
        <v>Remplir la colonne I</v>
      </c>
      <c r="BS115" s="84" t="s">
        <v>64</v>
      </c>
      <c r="BT115" s="60" t="str">
        <f t="shared" si="55"/>
        <v>Remplir les termes C, P et TVA</v>
      </c>
      <c r="BU115" s="55"/>
      <c r="BV115" s="46" t="s">
        <v>64</v>
      </c>
      <c r="BW115" s="56"/>
      <c r="BX115" s="48" t="s">
        <v>64</v>
      </c>
      <c r="BY115" s="175" t="str">
        <f t="shared" si="56"/>
        <v>Remplir la colonne BU ou BW</v>
      </c>
      <c r="BZ115" s="178"/>
      <c r="CA115" s="282" t="str">
        <f t="shared" si="67"/>
        <v>Remplir la colonne M</v>
      </c>
      <c r="CB115" s="99" t="str">
        <f t="shared" si="57"/>
        <v>Remplir la colonne BZ</v>
      </c>
      <c r="CC115" s="297" t="str">
        <f t="shared" si="39"/>
        <v>Remplir la colonne I</v>
      </c>
      <c r="CD115" s="84" t="s">
        <v>64</v>
      </c>
      <c r="CE115" s="60" t="str">
        <f t="shared" si="58"/>
        <v>Remplir les termes C, P et TVA</v>
      </c>
      <c r="CF115" s="61" t="str">
        <f t="shared" si="40"/>
        <v>REMPLIR TYPE DE CLIENT</v>
      </c>
      <c r="CG115" s="107" t="str">
        <f t="shared" si="59"/>
        <v>Montant total de l'aide demandée non indiqué</v>
      </c>
      <c r="CH115" s="1"/>
      <c r="CI115" s="1"/>
      <c r="CJ115" s="1"/>
      <c r="CK115" s="1"/>
      <c r="CL115" s="1"/>
    </row>
    <row r="116" spans="1:90" x14ac:dyDescent="0.25">
      <c r="A116" s="51"/>
      <c r="B116" s="111"/>
      <c r="C116" s="111"/>
      <c r="D116" s="111"/>
      <c r="E116" s="111"/>
      <c r="F116" s="111"/>
      <c r="G116" s="162"/>
      <c r="H116" s="151"/>
      <c r="I116" s="296"/>
      <c r="J116" s="152"/>
      <c r="K116" s="153"/>
      <c r="L116" s="169"/>
      <c r="M116" s="39"/>
      <c r="N116" s="201"/>
      <c r="O116" s="39"/>
      <c r="P116" s="22"/>
      <c r="Q116" s="200">
        <f t="shared" si="41"/>
        <v>0</v>
      </c>
      <c r="R116" s="55"/>
      <c r="S116" s="46" t="s">
        <v>64</v>
      </c>
      <c r="T116" s="56"/>
      <c r="U116" s="48" t="s">
        <v>64</v>
      </c>
      <c r="V116" s="175" t="str">
        <f t="shared" si="42"/>
        <v>Remplir la colonne R ou T</v>
      </c>
      <c r="W116" s="178"/>
      <c r="X116" s="282" t="str">
        <f t="shared" si="43"/>
        <v>Remplir la colonne M</v>
      </c>
      <c r="Y116" s="99" t="str">
        <f t="shared" si="44"/>
        <v>Remplir la colonne W</v>
      </c>
      <c r="Z116" s="297" t="str">
        <f t="shared" si="60"/>
        <v>Remplir la colonne I</v>
      </c>
      <c r="AA116" s="84" t="s">
        <v>64</v>
      </c>
      <c r="AB116" s="60" t="str">
        <f t="shared" si="45"/>
        <v>Remplir les termes C, P et TVA</v>
      </c>
      <c r="AC116" s="55"/>
      <c r="AD116" s="46" t="s">
        <v>64</v>
      </c>
      <c r="AE116" s="56"/>
      <c r="AF116" s="48" t="s">
        <v>64</v>
      </c>
      <c r="AG116" s="175" t="str">
        <f t="shared" si="46"/>
        <v>Remplir la colonne AC ou AE</v>
      </c>
      <c r="AH116" s="178"/>
      <c r="AI116" s="311" t="str">
        <f t="shared" si="61"/>
        <v>Remplir la colonne M</v>
      </c>
      <c r="AJ116" s="179" t="str">
        <f t="shared" si="47"/>
        <v>Remplir la colonne AH</v>
      </c>
      <c r="AK116" s="297" t="str">
        <f t="shared" si="35"/>
        <v>Remplir la colonne I</v>
      </c>
      <c r="AL116" s="84" t="s">
        <v>64</v>
      </c>
      <c r="AM116" s="60" t="str">
        <f t="shared" si="62"/>
        <v>Remplir les termes C, P et TVA</v>
      </c>
      <c r="AN116" s="55"/>
      <c r="AO116" s="46" t="s">
        <v>64</v>
      </c>
      <c r="AP116" s="56"/>
      <c r="AQ116" s="48" t="s">
        <v>64</v>
      </c>
      <c r="AR116" s="175" t="str">
        <f t="shared" si="48"/>
        <v>Remplir la colonne AN ou AP</v>
      </c>
      <c r="AS116" s="178"/>
      <c r="AT116" s="282" t="str">
        <f t="shared" si="63"/>
        <v>Remplir la colonne M</v>
      </c>
      <c r="AU116" s="179" t="str">
        <f t="shared" si="49"/>
        <v>Remplir la colonne AS</v>
      </c>
      <c r="AV116" s="263" t="str">
        <f t="shared" si="36"/>
        <v>Remplir la colonne I</v>
      </c>
      <c r="AW116" s="84" t="s">
        <v>64</v>
      </c>
      <c r="AX116" s="60" t="str">
        <f t="shared" si="64"/>
        <v>Remplir les termes C, P et TVA</v>
      </c>
      <c r="AY116" s="55"/>
      <c r="AZ116" s="46" t="s">
        <v>64</v>
      </c>
      <c r="BA116" s="56"/>
      <c r="BB116" s="48" t="s">
        <v>64</v>
      </c>
      <c r="BC116" s="175" t="str">
        <f t="shared" si="50"/>
        <v>Remplir la colonne AY ou BA</v>
      </c>
      <c r="BD116" s="178"/>
      <c r="BE116" s="311" t="str">
        <f t="shared" si="65"/>
        <v>Remplir la colonne M</v>
      </c>
      <c r="BF116" s="179" t="str">
        <f t="shared" si="51"/>
        <v>Remplir la colonne BD</v>
      </c>
      <c r="BG116" s="263" t="str">
        <f t="shared" si="37"/>
        <v>Remplir la colonne I</v>
      </c>
      <c r="BH116" s="84" t="s">
        <v>64</v>
      </c>
      <c r="BI116" s="60" t="str">
        <f t="shared" si="52"/>
        <v>Remplir les termes C, P et TVA</v>
      </c>
      <c r="BJ116" s="55"/>
      <c r="BK116" s="46" t="s">
        <v>64</v>
      </c>
      <c r="BL116" s="56"/>
      <c r="BM116" s="48" t="s">
        <v>64</v>
      </c>
      <c r="BN116" s="175" t="str">
        <f t="shared" si="53"/>
        <v>Remplir la colonne BJ ou BL</v>
      </c>
      <c r="BO116" s="178"/>
      <c r="BP116" s="311" t="str">
        <f t="shared" si="66"/>
        <v>Remplir la colonne M</v>
      </c>
      <c r="BQ116" s="179" t="str">
        <f t="shared" si="54"/>
        <v>Remplir la colonne BO</v>
      </c>
      <c r="BR116" s="263" t="str">
        <f t="shared" si="38"/>
        <v>Remplir la colonne I</v>
      </c>
      <c r="BS116" s="84" t="s">
        <v>64</v>
      </c>
      <c r="BT116" s="60" t="str">
        <f t="shared" si="55"/>
        <v>Remplir les termes C, P et TVA</v>
      </c>
      <c r="BU116" s="55"/>
      <c r="BV116" s="46" t="s">
        <v>64</v>
      </c>
      <c r="BW116" s="56"/>
      <c r="BX116" s="48" t="s">
        <v>64</v>
      </c>
      <c r="BY116" s="175" t="str">
        <f t="shared" si="56"/>
        <v>Remplir la colonne BU ou BW</v>
      </c>
      <c r="BZ116" s="178"/>
      <c r="CA116" s="282" t="str">
        <f t="shared" si="67"/>
        <v>Remplir la colonne M</v>
      </c>
      <c r="CB116" s="99" t="str">
        <f t="shared" si="57"/>
        <v>Remplir la colonne BZ</v>
      </c>
      <c r="CC116" s="297" t="str">
        <f t="shared" si="39"/>
        <v>Remplir la colonne I</v>
      </c>
      <c r="CD116" s="84" t="s">
        <v>64</v>
      </c>
      <c r="CE116" s="60" t="str">
        <f t="shared" si="58"/>
        <v>Remplir les termes C, P et TVA</v>
      </c>
      <c r="CF116" s="61" t="str">
        <f t="shared" si="40"/>
        <v>REMPLIR TYPE DE CLIENT</v>
      </c>
      <c r="CG116" s="107" t="str">
        <f t="shared" si="59"/>
        <v>Montant total de l'aide demandée non indiqué</v>
      </c>
      <c r="CH116" s="1"/>
      <c r="CI116" s="1"/>
      <c r="CJ116" s="1"/>
      <c r="CK116" s="1"/>
      <c r="CL116" s="1"/>
    </row>
    <row r="117" spans="1:90" x14ac:dyDescent="0.25">
      <c r="A117" s="51"/>
      <c r="B117" s="111"/>
      <c r="C117" s="111"/>
      <c r="D117" s="111"/>
      <c r="E117" s="111"/>
      <c r="F117" s="111"/>
      <c r="G117" s="162"/>
      <c r="H117" s="151"/>
      <c r="I117" s="296"/>
      <c r="J117" s="152"/>
      <c r="K117" s="153"/>
      <c r="L117" s="169"/>
      <c r="M117" s="39"/>
      <c r="N117" s="201"/>
      <c r="O117" s="39"/>
      <c r="P117" s="22"/>
      <c r="Q117" s="200">
        <f t="shared" si="41"/>
        <v>0</v>
      </c>
      <c r="R117" s="55"/>
      <c r="S117" s="46" t="s">
        <v>64</v>
      </c>
      <c r="T117" s="56"/>
      <c r="U117" s="48" t="s">
        <v>64</v>
      </c>
      <c r="V117" s="175" t="str">
        <f t="shared" si="42"/>
        <v>Remplir la colonne R ou T</v>
      </c>
      <c r="W117" s="178"/>
      <c r="X117" s="282" t="str">
        <f t="shared" si="43"/>
        <v>Remplir la colonne M</v>
      </c>
      <c r="Y117" s="99" t="str">
        <f t="shared" si="44"/>
        <v>Remplir la colonne W</v>
      </c>
      <c r="Z117" s="297" t="str">
        <f t="shared" si="60"/>
        <v>Remplir la colonne I</v>
      </c>
      <c r="AA117" s="84" t="s">
        <v>64</v>
      </c>
      <c r="AB117" s="60" t="str">
        <f t="shared" si="45"/>
        <v>Remplir les termes C, P et TVA</v>
      </c>
      <c r="AC117" s="55"/>
      <c r="AD117" s="46" t="s">
        <v>64</v>
      </c>
      <c r="AE117" s="56"/>
      <c r="AF117" s="48" t="s">
        <v>64</v>
      </c>
      <c r="AG117" s="175" t="str">
        <f t="shared" si="46"/>
        <v>Remplir la colonne AC ou AE</v>
      </c>
      <c r="AH117" s="178"/>
      <c r="AI117" s="311" t="str">
        <f t="shared" si="61"/>
        <v>Remplir la colonne M</v>
      </c>
      <c r="AJ117" s="179" t="str">
        <f t="shared" si="47"/>
        <v>Remplir la colonne AH</v>
      </c>
      <c r="AK117" s="297" t="str">
        <f t="shared" si="35"/>
        <v>Remplir la colonne I</v>
      </c>
      <c r="AL117" s="84" t="s">
        <v>64</v>
      </c>
      <c r="AM117" s="60" t="str">
        <f t="shared" si="62"/>
        <v>Remplir les termes C, P et TVA</v>
      </c>
      <c r="AN117" s="55"/>
      <c r="AO117" s="46" t="s">
        <v>64</v>
      </c>
      <c r="AP117" s="56"/>
      <c r="AQ117" s="48" t="s">
        <v>64</v>
      </c>
      <c r="AR117" s="175" t="str">
        <f t="shared" si="48"/>
        <v>Remplir la colonne AN ou AP</v>
      </c>
      <c r="AS117" s="178"/>
      <c r="AT117" s="282" t="str">
        <f t="shared" si="63"/>
        <v>Remplir la colonne M</v>
      </c>
      <c r="AU117" s="179" t="str">
        <f t="shared" si="49"/>
        <v>Remplir la colonne AS</v>
      </c>
      <c r="AV117" s="263" t="str">
        <f t="shared" si="36"/>
        <v>Remplir la colonne I</v>
      </c>
      <c r="AW117" s="84" t="s">
        <v>64</v>
      </c>
      <c r="AX117" s="60" t="str">
        <f t="shared" si="64"/>
        <v>Remplir les termes C, P et TVA</v>
      </c>
      <c r="AY117" s="55"/>
      <c r="AZ117" s="46" t="s">
        <v>64</v>
      </c>
      <c r="BA117" s="56"/>
      <c r="BB117" s="48" t="s">
        <v>64</v>
      </c>
      <c r="BC117" s="175" t="str">
        <f t="shared" si="50"/>
        <v>Remplir la colonne AY ou BA</v>
      </c>
      <c r="BD117" s="178"/>
      <c r="BE117" s="311" t="str">
        <f t="shared" si="65"/>
        <v>Remplir la colonne M</v>
      </c>
      <c r="BF117" s="179" t="str">
        <f t="shared" si="51"/>
        <v>Remplir la colonne BD</v>
      </c>
      <c r="BG117" s="263" t="str">
        <f t="shared" si="37"/>
        <v>Remplir la colonne I</v>
      </c>
      <c r="BH117" s="84" t="s">
        <v>64</v>
      </c>
      <c r="BI117" s="60" t="str">
        <f t="shared" si="52"/>
        <v>Remplir les termes C, P et TVA</v>
      </c>
      <c r="BJ117" s="55"/>
      <c r="BK117" s="46" t="s">
        <v>64</v>
      </c>
      <c r="BL117" s="56"/>
      <c r="BM117" s="48" t="s">
        <v>64</v>
      </c>
      <c r="BN117" s="175" t="str">
        <f t="shared" si="53"/>
        <v>Remplir la colonne BJ ou BL</v>
      </c>
      <c r="BO117" s="178"/>
      <c r="BP117" s="311" t="str">
        <f t="shared" si="66"/>
        <v>Remplir la colonne M</v>
      </c>
      <c r="BQ117" s="179" t="str">
        <f t="shared" si="54"/>
        <v>Remplir la colonne BO</v>
      </c>
      <c r="BR117" s="263" t="str">
        <f t="shared" si="38"/>
        <v>Remplir la colonne I</v>
      </c>
      <c r="BS117" s="84" t="s">
        <v>64</v>
      </c>
      <c r="BT117" s="60" t="str">
        <f t="shared" si="55"/>
        <v>Remplir les termes C, P et TVA</v>
      </c>
      <c r="BU117" s="55"/>
      <c r="BV117" s="46" t="s">
        <v>64</v>
      </c>
      <c r="BW117" s="56"/>
      <c r="BX117" s="48" t="s">
        <v>64</v>
      </c>
      <c r="BY117" s="175" t="str">
        <f t="shared" si="56"/>
        <v>Remplir la colonne BU ou BW</v>
      </c>
      <c r="BZ117" s="178"/>
      <c r="CA117" s="282" t="str">
        <f t="shared" si="67"/>
        <v>Remplir la colonne M</v>
      </c>
      <c r="CB117" s="99" t="str">
        <f t="shared" si="57"/>
        <v>Remplir la colonne BZ</v>
      </c>
      <c r="CC117" s="297" t="str">
        <f t="shared" si="39"/>
        <v>Remplir la colonne I</v>
      </c>
      <c r="CD117" s="84" t="s">
        <v>64</v>
      </c>
      <c r="CE117" s="60" t="str">
        <f t="shared" si="58"/>
        <v>Remplir les termes C, P et TVA</v>
      </c>
      <c r="CF117" s="61" t="str">
        <f t="shared" si="40"/>
        <v>REMPLIR TYPE DE CLIENT</v>
      </c>
      <c r="CG117" s="107" t="str">
        <f t="shared" si="59"/>
        <v>Montant total de l'aide demandée non indiqué</v>
      </c>
      <c r="CH117" s="1"/>
      <c r="CI117" s="1"/>
      <c r="CJ117" s="1"/>
      <c r="CK117" s="1"/>
      <c r="CL117" s="1"/>
    </row>
    <row r="118" spans="1:90" x14ac:dyDescent="0.25">
      <c r="A118" s="51"/>
      <c r="B118" s="111"/>
      <c r="C118" s="111"/>
      <c r="D118" s="111"/>
      <c r="E118" s="111"/>
      <c r="F118" s="111"/>
      <c r="G118" s="162"/>
      <c r="H118" s="151"/>
      <c r="I118" s="296"/>
      <c r="J118" s="152"/>
      <c r="K118" s="153"/>
      <c r="L118" s="169"/>
      <c r="M118" s="39"/>
      <c r="N118" s="201"/>
      <c r="O118" s="39"/>
      <c r="P118" s="22"/>
      <c r="Q118" s="200">
        <f t="shared" si="41"/>
        <v>0</v>
      </c>
      <c r="R118" s="55"/>
      <c r="S118" s="46" t="s">
        <v>64</v>
      </c>
      <c r="T118" s="56"/>
      <c r="U118" s="48" t="s">
        <v>64</v>
      </c>
      <c r="V118" s="175" t="str">
        <f t="shared" si="42"/>
        <v>Remplir la colonne R ou T</v>
      </c>
      <c r="W118" s="178"/>
      <c r="X118" s="282" t="str">
        <f t="shared" si="43"/>
        <v>Remplir la colonne M</v>
      </c>
      <c r="Y118" s="99" t="str">
        <f t="shared" si="44"/>
        <v>Remplir la colonne W</v>
      </c>
      <c r="Z118" s="297" t="str">
        <f t="shared" si="60"/>
        <v>Remplir la colonne I</v>
      </c>
      <c r="AA118" s="84" t="s">
        <v>64</v>
      </c>
      <c r="AB118" s="60" t="str">
        <f t="shared" si="45"/>
        <v>Remplir les termes C, P et TVA</v>
      </c>
      <c r="AC118" s="55"/>
      <c r="AD118" s="46" t="s">
        <v>64</v>
      </c>
      <c r="AE118" s="56"/>
      <c r="AF118" s="48" t="s">
        <v>64</v>
      </c>
      <c r="AG118" s="175" t="str">
        <f t="shared" si="46"/>
        <v>Remplir la colonne AC ou AE</v>
      </c>
      <c r="AH118" s="178"/>
      <c r="AI118" s="311" t="str">
        <f t="shared" si="61"/>
        <v>Remplir la colonne M</v>
      </c>
      <c r="AJ118" s="179" t="str">
        <f t="shared" si="47"/>
        <v>Remplir la colonne AH</v>
      </c>
      <c r="AK118" s="297" t="str">
        <f t="shared" si="35"/>
        <v>Remplir la colonne I</v>
      </c>
      <c r="AL118" s="84" t="s">
        <v>64</v>
      </c>
      <c r="AM118" s="60" t="str">
        <f t="shared" si="62"/>
        <v>Remplir les termes C, P et TVA</v>
      </c>
      <c r="AN118" s="55"/>
      <c r="AO118" s="46" t="s">
        <v>64</v>
      </c>
      <c r="AP118" s="56"/>
      <c r="AQ118" s="48" t="s">
        <v>64</v>
      </c>
      <c r="AR118" s="175" t="str">
        <f t="shared" si="48"/>
        <v>Remplir la colonne AN ou AP</v>
      </c>
      <c r="AS118" s="178"/>
      <c r="AT118" s="282" t="str">
        <f t="shared" si="63"/>
        <v>Remplir la colonne M</v>
      </c>
      <c r="AU118" s="179" t="str">
        <f t="shared" si="49"/>
        <v>Remplir la colonne AS</v>
      </c>
      <c r="AV118" s="263" t="str">
        <f t="shared" si="36"/>
        <v>Remplir la colonne I</v>
      </c>
      <c r="AW118" s="84" t="s">
        <v>64</v>
      </c>
      <c r="AX118" s="60" t="str">
        <f t="shared" si="64"/>
        <v>Remplir les termes C, P et TVA</v>
      </c>
      <c r="AY118" s="55"/>
      <c r="AZ118" s="46" t="s">
        <v>64</v>
      </c>
      <c r="BA118" s="56"/>
      <c r="BB118" s="48" t="s">
        <v>64</v>
      </c>
      <c r="BC118" s="175" t="str">
        <f t="shared" si="50"/>
        <v>Remplir la colonne AY ou BA</v>
      </c>
      <c r="BD118" s="178"/>
      <c r="BE118" s="311" t="str">
        <f t="shared" si="65"/>
        <v>Remplir la colonne M</v>
      </c>
      <c r="BF118" s="179" t="str">
        <f t="shared" si="51"/>
        <v>Remplir la colonne BD</v>
      </c>
      <c r="BG118" s="263" t="str">
        <f t="shared" si="37"/>
        <v>Remplir la colonne I</v>
      </c>
      <c r="BH118" s="84" t="s">
        <v>64</v>
      </c>
      <c r="BI118" s="60" t="str">
        <f t="shared" si="52"/>
        <v>Remplir les termes C, P et TVA</v>
      </c>
      <c r="BJ118" s="55"/>
      <c r="BK118" s="46" t="s">
        <v>64</v>
      </c>
      <c r="BL118" s="56"/>
      <c r="BM118" s="48" t="s">
        <v>64</v>
      </c>
      <c r="BN118" s="175" t="str">
        <f t="shared" si="53"/>
        <v>Remplir la colonne BJ ou BL</v>
      </c>
      <c r="BO118" s="178"/>
      <c r="BP118" s="311" t="str">
        <f t="shared" si="66"/>
        <v>Remplir la colonne M</v>
      </c>
      <c r="BQ118" s="179" t="str">
        <f t="shared" si="54"/>
        <v>Remplir la colonne BO</v>
      </c>
      <c r="BR118" s="263" t="str">
        <f t="shared" si="38"/>
        <v>Remplir la colonne I</v>
      </c>
      <c r="BS118" s="84" t="s">
        <v>64</v>
      </c>
      <c r="BT118" s="60" t="str">
        <f t="shared" si="55"/>
        <v>Remplir les termes C, P et TVA</v>
      </c>
      <c r="BU118" s="55"/>
      <c r="BV118" s="46" t="s">
        <v>64</v>
      </c>
      <c r="BW118" s="56"/>
      <c r="BX118" s="48" t="s">
        <v>64</v>
      </c>
      <c r="BY118" s="175" t="str">
        <f t="shared" si="56"/>
        <v>Remplir la colonne BU ou BW</v>
      </c>
      <c r="BZ118" s="178"/>
      <c r="CA118" s="282" t="str">
        <f t="shared" si="67"/>
        <v>Remplir la colonne M</v>
      </c>
      <c r="CB118" s="99" t="str">
        <f t="shared" si="57"/>
        <v>Remplir la colonne BZ</v>
      </c>
      <c r="CC118" s="297" t="str">
        <f t="shared" si="39"/>
        <v>Remplir la colonne I</v>
      </c>
      <c r="CD118" s="84" t="s">
        <v>64</v>
      </c>
      <c r="CE118" s="60" t="str">
        <f t="shared" si="58"/>
        <v>Remplir les termes C, P et TVA</v>
      </c>
      <c r="CF118" s="61" t="str">
        <f t="shared" si="40"/>
        <v>REMPLIR TYPE DE CLIENT</v>
      </c>
      <c r="CG118" s="107" t="str">
        <f t="shared" si="59"/>
        <v>Montant total de l'aide demandée non indiqué</v>
      </c>
      <c r="CH118" s="1"/>
      <c r="CI118" s="1"/>
      <c r="CJ118" s="1"/>
      <c r="CK118" s="1"/>
      <c r="CL118" s="1"/>
    </row>
    <row r="119" spans="1:90" x14ac:dyDescent="0.25">
      <c r="A119" s="51"/>
      <c r="B119" s="111"/>
      <c r="C119" s="111"/>
      <c r="D119" s="111"/>
      <c r="E119" s="111"/>
      <c r="F119" s="111"/>
      <c r="G119" s="162"/>
      <c r="H119" s="151"/>
      <c r="I119" s="296"/>
      <c r="J119" s="152"/>
      <c r="K119" s="153"/>
      <c r="L119" s="169"/>
      <c r="M119" s="39"/>
      <c r="N119" s="201"/>
      <c r="O119" s="39"/>
      <c r="P119" s="22"/>
      <c r="Q119" s="200">
        <f t="shared" si="41"/>
        <v>0</v>
      </c>
      <c r="R119" s="55"/>
      <c r="S119" s="46" t="s">
        <v>64</v>
      </c>
      <c r="T119" s="56"/>
      <c r="U119" s="48" t="s">
        <v>64</v>
      </c>
      <c r="V119" s="175" t="str">
        <f t="shared" si="42"/>
        <v>Remplir la colonne R ou T</v>
      </c>
      <c r="W119" s="178"/>
      <c r="X119" s="282" t="str">
        <f t="shared" si="43"/>
        <v>Remplir la colonne M</v>
      </c>
      <c r="Y119" s="99" t="str">
        <f t="shared" si="44"/>
        <v>Remplir la colonne W</v>
      </c>
      <c r="Z119" s="297" t="str">
        <f t="shared" si="60"/>
        <v>Remplir la colonne I</v>
      </c>
      <c r="AA119" s="84" t="s">
        <v>64</v>
      </c>
      <c r="AB119" s="60" t="str">
        <f t="shared" si="45"/>
        <v>Remplir les termes C, P et TVA</v>
      </c>
      <c r="AC119" s="55"/>
      <c r="AD119" s="46" t="s">
        <v>64</v>
      </c>
      <c r="AE119" s="56"/>
      <c r="AF119" s="48" t="s">
        <v>64</v>
      </c>
      <c r="AG119" s="175" t="str">
        <f t="shared" si="46"/>
        <v>Remplir la colonne AC ou AE</v>
      </c>
      <c r="AH119" s="178"/>
      <c r="AI119" s="311" t="str">
        <f t="shared" si="61"/>
        <v>Remplir la colonne M</v>
      </c>
      <c r="AJ119" s="179" t="str">
        <f t="shared" si="47"/>
        <v>Remplir la colonne AH</v>
      </c>
      <c r="AK119" s="297" t="str">
        <f t="shared" si="35"/>
        <v>Remplir la colonne I</v>
      </c>
      <c r="AL119" s="84" t="s">
        <v>64</v>
      </c>
      <c r="AM119" s="60" t="str">
        <f t="shared" si="62"/>
        <v>Remplir les termes C, P et TVA</v>
      </c>
      <c r="AN119" s="55"/>
      <c r="AO119" s="46" t="s">
        <v>64</v>
      </c>
      <c r="AP119" s="56"/>
      <c r="AQ119" s="48" t="s">
        <v>64</v>
      </c>
      <c r="AR119" s="175" t="str">
        <f t="shared" si="48"/>
        <v>Remplir la colonne AN ou AP</v>
      </c>
      <c r="AS119" s="178"/>
      <c r="AT119" s="282" t="str">
        <f t="shared" si="63"/>
        <v>Remplir la colonne M</v>
      </c>
      <c r="AU119" s="179" t="str">
        <f t="shared" si="49"/>
        <v>Remplir la colonne AS</v>
      </c>
      <c r="AV119" s="263" t="str">
        <f t="shared" si="36"/>
        <v>Remplir la colonne I</v>
      </c>
      <c r="AW119" s="84" t="s">
        <v>64</v>
      </c>
      <c r="AX119" s="60" t="str">
        <f t="shared" si="64"/>
        <v>Remplir les termes C, P et TVA</v>
      </c>
      <c r="AY119" s="55"/>
      <c r="AZ119" s="46" t="s">
        <v>64</v>
      </c>
      <c r="BA119" s="56"/>
      <c r="BB119" s="48" t="s">
        <v>64</v>
      </c>
      <c r="BC119" s="175" t="str">
        <f t="shared" si="50"/>
        <v>Remplir la colonne AY ou BA</v>
      </c>
      <c r="BD119" s="178"/>
      <c r="BE119" s="311" t="str">
        <f t="shared" si="65"/>
        <v>Remplir la colonne M</v>
      </c>
      <c r="BF119" s="179" t="str">
        <f t="shared" si="51"/>
        <v>Remplir la colonne BD</v>
      </c>
      <c r="BG119" s="263" t="str">
        <f t="shared" si="37"/>
        <v>Remplir la colonne I</v>
      </c>
      <c r="BH119" s="84" t="s">
        <v>64</v>
      </c>
      <c r="BI119" s="60" t="str">
        <f t="shared" si="52"/>
        <v>Remplir les termes C, P et TVA</v>
      </c>
      <c r="BJ119" s="55"/>
      <c r="BK119" s="46" t="s">
        <v>64</v>
      </c>
      <c r="BL119" s="56"/>
      <c r="BM119" s="48" t="s">
        <v>64</v>
      </c>
      <c r="BN119" s="175" t="str">
        <f t="shared" si="53"/>
        <v>Remplir la colonne BJ ou BL</v>
      </c>
      <c r="BO119" s="178"/>
      <c r="BP119" s="311" t="str">
        <f t="shared" si="66"/>
        <v>Remplir la colonne M</v>
      </c>
      <c r="BQ119" s="179" t="str">
        <f t="shared" si="54"/>
        <v>Remplir la colonne BO</v>
      </c>
      <c r="BR119" s="263" t="str">
        <f t="shared" si="38"/>
        <v>Remplir la colonne I</v>
      </c>
      <c r="BS119" s="84" t="s">
        <v>64</v>
      </c>
      <c r="BT119" s="60" t="str">
        <f t="shared" si="55"/>
        <v>Remplir les termes C, P et TVA</v>
      </c>
      <c r="BU119" s="55"/>
      <c r="BV119" s="46" t="s">
        <v>64</v>
      </c>
      <c r="BW119" s="56"/>
      <c r="BX119" s="48" t="s">
        <v>64</v>
      </c>
      <c r="BY119" s="175" t="str">
        <f t="shared" si="56"/>
        <v>Remplir la colonne BU ou BW</v>
      </c>
      <c r="BZ119" s="178"/>
      <c r="CA119" s="282" t="str">
        <f t="shared" si="67"/>
        <v>Remplir la colonne M</v>
      </c>
      <c r="CB119" s="99" t="str">
        <f t="shared" si="57"/>
        <v>Remplir la colonne BZ</v>
      </c>
      <c r="CC119" s="297" t="str">
        <f t="shared" si="39"/>
        <v>Remplir la colonne I</v>
      </c>
      <c r="CD119" s="84" t="s">
        <v>64</v>
      </c>
      <c r="CE119" s="60" t="str">
        <f t="shared" si="58"/>
        <v>Remplir les termes C, P et TVA</v>
      </c>
      <c r="CF119" s="61" t="str">
        <f t="shared" si="40"/>
        <v>REMPLIR TYPE DE CLIENT</v>
      </c>
      <c r="CG119" s="107" t="str">
        <f t="shared" si="59"/>
        <v>Montant total de l'aide demandée non indiqué</v>
      </c>
      <c r="CH119" s="1"/>
      <c r="CI119" s="1"/>
      <c r="CJ119" s="1"/>
      <c r="CK119" s="1"/>
      <c r="CL119" s="1"/>
    </row>
    <row r="120" spans="1:90" x14ac:dyDescent="0.25">
      <c r="A120" s="51"/>
      <c r="B120" s="111"/>
      <c r="C120" s="111"/>
      <c r="D120" s="111"/>
      <c r="E120" s="111"/>
      <c r="F120" s="111"/>
      <c r="G120" s="162"/>
      <c r="H120" s="151"/>
      <c r="I120" s="296"/>
      <c r="J120" s="152"/>
      <c r="K120" s="153"/>
      <c r="L120" s="169"/>
      <c r="M120" s="39"/>
      <c r="N120" s="201"/>
      <c r="O120" s="39"/>
      <c r="P120" s="22"/>
      <c r="Q120" s="200">
        <f t="shared" si="41"/>
        <v>0</v>
      </c>
      <c r="R120" s="55"/>
      <c r="S120" s="46" t="s">
        <v>64</v>
      </c>
      <c r="T120" s="56"/>
      <c r="U120" s="48" t="s">
        <v>64</v>
      </c>
      <c r="V120" s="175" t="str">
        <f t="shared" si="42"/>
        <v>Remplir la colonne R ou T</v>
      </c>
      <c r="W120" s="178"/>
      <c r="X120" s="282" t="str">
        <f t="shared" si="43"/>
        <v>Remplir la colonne M</v>
      </c>
      <c r="Y120" s="99" t="str">
        <f t="shared" si="44"/>
        <v>Remplir la colonne W</v>
      </c>
      <c r="Z120" s="297" t="str">
        <f t="shared" si="60"/>
        <v>Remplir la colonne I</v>
      </c>
      <c r="AA120" s="84" t="s">
        <v>64</v>
      </c>
      <c r="AB120" s="60" t="str">
        <f t="shared" si="45"/>
        <v>Remplir les termes C, P et TVA</v>
      </c>
      <c r="AC120" s="55"/>
      <c r="AD120" s="46" t="s">
        <v>64</v>
      </c>
      <c r="AE120" s="56"/>
      <c r="AF120" s="48" t="s">
        <v>64</v>
      </c>
      <c r="AG120" s="175" t="str">
        <f t="shared" si="46"/>
        <v>Remplir la colonne AC ou AE</v>
      </c>
      <c r="AH120" s="178"/>
      <c r="AI120" s="311" t="str">
        <f t="shared" si="61"/>
        <v>Remplir la colonne M</v>
      </c>
      <c r="AJ120" s="179" t="str">
        <f t="shared" si="47"/>
        <v>Remplir la colonne AH</v>
      </c>
      <c r="AK120" s="297" t="str">
        <f t="shared" si="35"/>
        <v>Remplir la colonne I</v>
      </c>
      <c r="AL120" s="84" t="s">
        <v>64</v>
      </c>
      <c r="AM120" s="60" t="str">
        <f t="shared" si="62"/>
        <v>Remplir les termes C, P et TVA</v>
      </c>
      <c r="AN120" s="55"/>
      <c r="AO120" s="46" t="s">
        <v>64</v>
      </c>
      <c r="AP120" s="56"/>
      <c r="AQ120" s="48" t="s">
        <v>64</v>
      </c>
      <c r="AR120" s="175" t="str">
        <f t="shared" si="48"/>
        <v>Remplir la colonne AN ou AP</v>
      </c>
      <c r="AS120" s="178"/>
      <c r="AT120" s="282" t="str">
        <f t="shared" si="63"/>
        <v>Remplir la colonne M</v>
      </c>
      <c r="AU120" s="179" t="str">
        <f t="shared" si="49"/>
        <v>Remplir la colonne AS</v>
      </c>
      <c r="AV120" s="263" t="str">
        <f t="shared" si="36"/>
        <v>Remplir la colonne I</v>
      </c>
      <c r="AW120" s="84" t="s">
        <v>64</v>
      </c>
      <c r="AX120" s="60" t="str">
        <f t="shared" si="64"/>
        <v>Remplir les termes C, P et TVA</v>
      </c>
      <c r="AY120" s="55"/>
      <c r="AZ120" s="46" t="s">
        <v>64</v>
      </c>
      <c r="BA120" s="56"/>
      <c r="BB120" s="48" t="s">
        <v>64</v>
      </c>
      <c r="BC120" s="175" t="str">
        <f t="shared" si="50"/>
        <v>Remplir la colonne AY ou BA</v>
      </c>
      <c r="BD120" s="178"/>
      <c r="BE120" s="311" t="str">
        <f t="shared" si="65"/>
        <v>Remplir la colonne M</v>
      </c>
      <c r="BF120" s="179" t="str">
        <f t="shared" si="51"/>
        <v>Remplir la colonne BD</v>
      </c>
      <c r="BG120" s="263" t="str">
        <f t="shared" si="37"/>
        <v>Remplir la colonne I</v>
      </c>
      <c r="BH120" s="84" t="s">
        <v>64</v>
      </c>
      <c r="BI120" s="60" t="str">
        <f t="shared" si="52"/>
        <v>Remplir les termes C, P et TVA</v>
      </c>
      <c r="BJ120" s="55"/>
      <c r="BK120" s="46" t="s">
        <v>64</v>
      </c>
      <c r="BL120" s="56"/>
      <c r="BM120" s="48" t="s">
        <v>64</v>
      </c>
      <c r="BN120" s="175" t="str">
        <f t="shared" si="53"/>
        <v>Remplir la colonne BJ ou BL</v>
      </c>
      <c r="BO120" s="178"/>
      <c r="BP120" s="311" t="str">
        <f t="shared" si="66"/>
        <v>Remplir la colonne M</v>
      </c>
      <c r="BQ120" s="179" t="str">
        <f t="shared" si="54"/>
        <v>Remplir la colonne BO</v>
      </c>
      <c r="BR120" s="263" t="str">
        <f t="shared" si="38"/>
        <v>Remplir la colonne I</v>
      </c>
      <c r="BS120" s="84" t="s">
        <v>64</v>
      </c>
      <c r="BT120" s="60" t="str">
        <f t="shared" si="55"/>
        <v>Remplir les termes C, P et TVA</v>
      </c>
      <c r="BU120" s="55"/>
      <c r="BV120" s="46" t="s">
        <v>64</v>
      </c>
      <c r="BW120" s="56"/>
      <c r="BX120" s="48" t="s">
        <v>64</v>
      </c>
      <c r="BY120" s="175" t="str">
        <f t="shared" si="56"/>
        <v>Remplir la colonne BU ou BW</v>
      </c>
      <c r="BZ120" s="178"/>
      <c r="CA120" s="282" t="str">
        <f t="shared" si="67"/>
        <v>Remplir la colonne M</v>
      </c>
      <c r="CB120" s="99" t="str">
        <f t="shared" si="57"/>
        <v>Remplir la colonne BZ</v>
      </c>
      <c r="CC120" s="297" t="str">
        <f t="shared" si="39"/>
        <v>Remplir la colonne I</v>
      </c>
      <c r="CD120" s="84" t="s">
        <v>64</v>
      </c>
      <c r="CE120" s="60" t="str">
        <f t="shared" si="58"/>
        <v>Remplir les termes C, P et TVA</v>
      </c>
      <c r="CF120" s="61" t="str">
        <f t="shared" si="40"/>
        <v>REMPLIR TYPE DE CLIENT</v>
      </c>
      <c r="CG120" s="107" t="str">
        <f t="shared" si="59"/>
        <v>Montant total de l'aide demandée non indiqué</v>
      </c>
      <c r="CH120" s="1"/>
      <c r="CI120" s="1"/>
      <c r="CJ120" s="1"/>
      <c r="CK120" s="1"/>
      <c r="CL120" s="1"/>
    </row>
    <row r="121" spans="1:90" x14ac:dyDescent="0.25">
      <c r="A121" s="51"/>
      <c r="B121" s="111"/>
      <c r="C121" s="111"/>
      <c r="D121" s="111"/>
      <c r="E121" s="111"/>
      <c r="F121" s="111"/>
      <c r="G121" s="162"/>
      <c r="H121" s="151"/>
      <c r="I121" s="296"/>
      <c r="J121" s="152"/>
      <c r="K121" s="153"/>
      <c r="L121" s="169"/>
      <c r="M121" s="39"/>
      <c r="N121" s="201"/>
      <c r="O121" s="39"/>
      <c r="P121" s="22"/>
      <c r="Q121" s="200">
        <f t="shared" si="41"/>
        <v>0</v>
      </c>
      <c r="R121" s="55"/>
      <c r="S121" s="46" t="s">
        <v>64</v>
      </c>
      <c r="T121" s="56"/>
      <c r="U121" s="48" t="s">
        <v>64</v>
      </c>
      <c r="V121" s="175" t="str">
        <f t="shared" si="42"/>
        <v>Remplir la colonne R ou T</v>
      </c>
      <c r="W121" s="178"/>
      <c r="X121" s="282" t="str">
        <f t="shared" si="43"/>
        <v>Remplir la colonne M</v>
      </c>
      <c r="Y121" s="99" t="str">
        <f t="shared" si="44"/>
        <v>Remplir la colonne W</v>
      </c>
      <c r="Z121" s="297" t="str">
        <f t="shared" si="60"/>
        <v>Remplir la colonne I</v>
      </c>
      <c r="AA121" s="84" t="s">
        <v>64</v>
      </c>
      <c r="AB121" s="60" t="str">
        <f t="shared" si="45"/>
        <v>Remplir les termes C, P et TVA</v>
      </c>
      <c r="AC121" s="55"/>
      <c r="AD121" s="46" t="s">
        <v>64</v>
      </c>
      <c r="AE121" s="56"/>
      <c r="AF121" s="48" t="s">
        <v>64</v>
      </c>
      <c r="AG121" s="175" t="str">
        <f t="shared" si="46"/>
        <v>Remplir la colonne AC ou AE</v>
      </c>
      <c r="AH121" s="178"/>
      <c r="AI121" s="311" t="str">
        <f t="shared" si="61"/>
        <v>Remplir la colonne M</v>
      </c>
      <c r="AJ121" s="179" t="str">
        <f t="shared" si="47"/>
        <v>Remplir la colonne AH</v>
      </c>
      <c r="AK121" s="297" t="str">
        <f t="shared" si="35"/>
        <v>Remplir la colonne I</v>
      </c>
      <c r="AL121" s="84" t="s">
        <v>64</v>
      </c>
      <c r="AM121" s="60" t="str">
        <f t="shared" si="62"/>
        <v>Remplir les termes C, P et TVA</v>
      </c>
      <c r="AN121" s="55"/>
      <c r="AO121" s="46" t="s">
        <v>64</v>
      </c>
      <c r="AP121" s="56"/>
      <c r="AQ121" s="48" t="s">
        <v>64</v>
      </c>
      <c r="AR121" s="175" t="str">
        <f t="shared" si="48"/>
        <v>Remplir la colonne AN ou AP</v>
      </c>
      <c r="AS121" s="178"/>
      <c r="AT121" s="282" t="str">
        <f t="shared" si="63"/>
        <v>Remplir la colonne M</v>
      </c>
      <c r="AU121" s="179" t="str">
        <f t="shared" si="49"/>
        <v>Remplir la colonne AS</v>
      </c>
      <c r="AV121" s="263" t="str">
        <f t="shared" si="36"/>
        <v>Remplir la colonne I</v>
      </c>
      <c r="AW121" s="84" t="s">
        <v>64</v>
      </c>
      <c r="AX121" s="60" t="str">
        <f t="shared" si="64"/>
        <v>Remplir les termes C, P et TVA</v>
      </c>
      <c r="AY121" s="55"/>
      <c r="AZ121" s="46" t="s">
        <v>64</v>
      </c>
      <c r="BA121" s="56"/>
      <c r="BB121" s="48" t="s">
        <v>64</v>
      </c>
      <c r="BC121" s="175" t="str">
        <f t="shared" si="50"/>
        <v>Remplir la colonne AY ou BA</v>
      </c>
      <c r="BD121" s="178"/>
      <c r="BE121" s="311" t="str">
        <f t="shared" si="65"/>
        <v>Remplir la colonne M</v>
      </c>
      <c r="BF121" s="179" t="str">
        <f t="shared" si="51"/>
        <v>Remplir la colonne BD</v>
      </c>
      <c r="BG121" s="263" t="str">
        <f t="shared" si="37"/>
        <v>Remplir la colonne I</v>
      </c>
      <c r="BH121" s="84" t="s">
        <v>64</v>
      </c>
      <c r="BI121" s="60" t="str">
        <f t="shared" si="52"/>
        <v>Remplir les termes C, P et TVA</v>
      </c>
      <c r="BJ121" s="55"/>
      <c r="BK121" s="46" t="s">
        <v>64</v>
      </c>
      <c r="BL121" s="56"/>
      <c r="BM121" s="48" t="s">
        <v>64</v>
      </c>
      <c r="BN121" s="175" t="str">
        <f t="shared" si="53"/>
        <v>Remplir la colonne BJ ou BL</v>
      </c>
      <c r="BO121" s="178"/>
      <c r="BP121" s="311" t="str">
        <f t="shared" si="66"/>
        <v>Remplir la colonne M</v>
      </c>
      <c r="BQ121" s="179" t="str">
        <f t="shared" si="54"/>
        <v>Remplir la colonne BO</v>
      </c>
      <c r="BR121" s="263" t="str">
        <f t="shared" si="38"/>
        <v>Remplir la colonne I</v>
      </c>
      <c r="BS121" s="84" t="s">
        <v>64</v>
      </c>
      <c r="BT121" s="60" t="str">
        <f t="shared" si="55"/>
        <v>Remplir les termes C, P et TVA</v>
      </c>
      <c r="BU121" s="55"/>
      <c r="BV121" s="46" t="s">
        <v>64</v>
      </c>
      <c r="BW121" s="56"/>
      <c r="BX121" s="48" t="s">
        <v>64</v>
      </c>
      <c r="BY121" s="175" t="str">
        <f t="shared" si="56"/>
        <v>Remplir la colonne BU ou BW</v>
      </c>
      <c r="BZ121" s="178"/>
      <c r="CA121" s="282" t="str">
        <f t="shared" si="67"/>
        <v>Remplir la colonne M</v>
      </c>
      <c r="CB121" s="99" t="str">
        <f t="shared" si="57"/>
        <v>Remplir la colonne BZ</v>
      </c>
      <c r="CC121" s="297" t="str">
        <f t="shared" si="39"/>
        <v>Remplir la colonne I</v>
      </c>
      <c r="CD121" s="84" t="s">
        <v>64</v>
      </c>
      <c r="CE121" s="60" t="str">
        <f t="shared" si="58"/>
        <v>Remplir les termes C, P et TVA</v>
      </c>
      <c r="CF121" s="61" t="str">
        <f t="shared" si="40"/>
        <v>REMPLIR TYPE DE CLIENT</v>
      </c>
      <c r="CG121" s="107" t="str">
        <f t="shared" si="59"/>
        <v>Montant total de l'aide demandée non indiqué</v>
      </c>
      <c r="CH121" s="1"/>
      <c r="CI121" s="1"/>
      <c r="CJ121" s="1"/>
      <c r="CK121" s="1"/>
      <c r="CL121" s="1"/>
    </row>
    <row r="122" spans="1:90" x14ac:dyDescent="0.25">
      <c r="A122" s="51"/>
      <c r="B122" s="111"/>
      <c r="C122" s="111"/>
      <c r="D122" s="111"/>
      <c r="E122" s="111"/>
      <c r="F122" s="111"/>
      <c r="G122" s="162"/>
      <c r="H122" s="151"/>
      <c r="I122" s="296"/>
      <c r="J122" s="152"/>
      <c r="K122" s="153"/>
      <c r="L122" s="169"/>
      <c r="M122" s="39"/>
      <c r="N122" s="201"/>
      <c r="O122" s="39"/>
      <c r="P122" s="22"/>
      <c r="Q122" s="200">
        <f t="shared" si="41"/>
        <v>0</v>
      </c>
      <c r="R122" s="55"/>
      <c r="S122" s="46" t="s">
        <v>64</v>
      </c>
      <c r="T122" s="56"/>
      <c r="U122" s="48" t="s">
        <v>64</v>
      </c>
      <c r="V122" s="175" t="str">
        <f t="shared" si="42"/>
        <v>Remplir la colonne R ou T</v>
      </c>
      <c r="W122" s="178"/>
      <c r="X122" s="282" t="str">
        <f t="shared" si="43"/>
        <v>Remplir la colonne M</v>
      </c>
      <c r="Y122" s="99" t="str">
        <f t="shared" si="44"/>
        <v>Remplir la colonne W</v>
      </c>
      <c r="Z122" s="297" t="str">
        <f t="shared" si="60"/>
        <v>Remplir la colonne I</v>
      </c>
      <c r="AA122" s="84" t="s">
        <v>64</v>
      </c>
      <c r="AB122" s="60" t="str">
        <f t="shared" si="45"/>
        <v>Remplir les termes C, P et TVA</v>
      </c>
      <c r="AC122" s="55"/>
      <c r="AD122" s="46" t="s">
        <v>64</v>
      </c>
      <c r="AE122" s="56"/>
      <c r="AF122" s="48" t="s">
        <v>64</v>
      </c>
      <c r="AG122" s="175" t="str">
        <f t="shared" si="46"/>
        <v>Remplir la colonne AC ou AE</v>
      </c>
      <c r="AH122" s="178"/>
      <c r="AI122" s="311" t="str">
        <f t="shared" si="61"/>
        <v>Remplir la colonne M</v>
      </c>
      <c r="AJ122" s="179" t="str">
        <f t="shared" si="47"/>
        <v>Remplir la colonne AH</v>
      </c>
      <c r="AK122" s="297" t="str">
        <f t="shared" si="35"/>
        <v>Remplir la colonne I</v>
      </c>
      <c r="AL122" s="84" t="s">
        <v>64</v>
      </c>
      <c r="AM122" s="60" t="str">
        <f t="shared" si="62"/>
        <v>Remplir les termes C, P et TVA</v>
      </c>
      <c r="AN122" s="55"/>
      <c r="AO122" s="46" t="s">
        <v>64</v>
      </c>
      <c r="AP122" s="56"/>
      <c r="AQ122" s="48" t="s">
        <v>64</v>
      </c>
      <c r="AR122" s="175" t="str">
        <f t="shared" si="48"/>
        <v>Remplir la colonne AN ou AP</v>
      </c>
      <c r="AS122" s="178"/>
      <c r="AT122" s="282" t="str">
        <f t="shared" si="63"/>
        <v>Remplir la colonne M</v>
      </c>
      <c r="AU122" s="179" t="str">
        <f t="shared" si="49"/>
        <v>Remplir la colonne AS</v>
      </c>
      <c r="AV122" s="263" t="str">
        <f t="shared" si="36"/>
        <v>Remplir la colonne I</v>
      </c>
      <c r="AW122" s="84" t="s">
        <v>64</v>
      </c>
      <c r="AX122" s="60" t="str">
        <f t="shared" si="64"/>
        <v>Remplir les termes C, P et TVA</v>
      </c>
      <c r="AY122" s="55"/>
      <c r="AZ122" s="46" t="s">
        <v>64</v>
      </c>
      <c r="BA122" s="56"/>
      <c r="BB122" s="48" t="s">
        <v>64</v>
      </c>
      <c r="BC122" s="175" t="str">
        <f t="shared" si="50"/>
        <v>Remplir la colonne AY ou BA</v>
      </c>
      <c r="BD122" s="178"/>
      <c r="BE122" s="311" t="str">
        <f t="shared" si="65"/>
        <v>Remplir la colonne M</v>
      </c>
      <c r="BF122" s="179" t="str">
        <f t="shared" si="51"/>
        <v>Remplir la colonne BD</v>
      </c>
      <c r="BG122" s="263" t="str">
        <f t="shared" si="37"/>
        <v>Remplir la colonne I</v>
      </c>
      <c r="BH122" s="84" t="s">
        <v>64</v>
      </c>
      <c r="BI122" s="60" t="str">
        <f t="shared" si="52"/>
        <v>Remplir les termes C, P et TVA</v>
      </c>
      <c r="BJ122" s="55"/>
      <c r="BK122" s="46" t="s">
        <v>64</v>
      </c>
      <c r="BL122" s="56"/>
      <c r="BM122" s="48" t="s">
        <v>64</v>
      </c>
      <c r="BN122" s="175" t="str">
        <f t="shared" si="53"/>
        <v>Remplir la colonne BJ ou BL</v>
      </c>
      <c r="BO122" s="178"/>
      <c r="BP122" s="311" t="str">
        <f t="shared" si="66"/>
        <v>Remplir la colonne M</v>
      </c>
      <c r="BQ122" s="179" t="str">
        <f t="shared" si="54"/>
        <v>Remplir la colonne BO</v>
      </c>
      <c r="BR122" s="263" t="str">
        <f t="shared" si="38"/>
        <v>Remplir la colonne I</v>
      </c>
      <c r="BS122" s="84" t="s">
        <v>64</v>
      </c>
      <c r="BT122" s="60" t="str">
        <f t="shared" si="55"/>
        <v>Remplir les termes C, P et TVA</v>
      </c>
      <c r="BU122" s="55"/>
      <c r="BV122" s="46" t="s">
        <v>64</v>
      </c>
      <c r="BW122" s="56"/>
      <c r="BX122" s="48" t="s">
        <v>64</v>
      </c>
      <c r="BY122" s="175" t="str">
        <f t="shared" si="56"/>
        <v>Remplir la colonne BU ou BW</v>
      </c>
      <c r="BZ122" s="178"/>
      <c r="CA122" s="282" t="str">
        <f t="shared" si="67"/>
        <v>Remplir la colonne M</v>
      </c>
      <c r="CB122" s="99" t="str">
        <f t="shared" si="57"/>
        <v>Remplir la colonne BZ</v>
      </c>
      <c r="CC122" s="297" t="str">
        <f t="shared" si="39"/>
        <v>Remplir la colonne I</v>
      </c>
      <c r="CD122" s="84" t="s">
        <v>64</v>
      </c>
      <c r="CE122" s="60" t="str">
        <f t="shared" si="58"/>
        <v>Remplir les termes C, P et TVA</v>
      </c>
      <c r="CF122" s="61" t="str">
        <f t="shared" si="40"/>
        <v>REMPLIR TYPE DE CLIENT</v>
      </c>
      <c r="CG122" s="107" t="str">
        <f t="shared" si="59"/>
        <v>Montant total de l'aide demandée non indiqué</v>
      </c>
      <c r="CH122" s="1"/>
      <c r="CI122" s="1"/>
      <c r="CJ122" s="1"/>
      <c r="CK122" s="1"/>
      <c r="CL122" s="1"/>
    </row>
    <row r="123" spans="1:90" x14ac:dyDescent="0.25">
      <c r="A123" s="51"/>
      <c r="B123" s="111"/>
      <c r="C123" s="111"/>
      <c r="D123" s="111"/>
      <c r="E123" s="111"/>
      <c r="F123" s="111"/>
      <c r="G123" s="162"/>
      <c r="H123" s="151"/>
      <c r="I123" s="296"/>
      <c r="J123" s="152"/>
      <c r="K123" s="153"/>
      <c r="L123" s="169"/>
      <c r="M123" s="39"/>
      <c r="N123" s="201"/>
      <c r="O123" s="39"/>
      <c r="P123" s="22"/>
      <c r="Q123" s="200">
        <f t="shared" si="41"/>
        <v>0</v>
      </c>
      <c r="R123" s="55"/>
      <c r="S123" s="46" t="s">
        <v>64</v>
      </c>
      <c r="T123" s="56"/>
      <c r="U123" s="48" t="s">
        <v>64</v>
      </c>
      <c r="V123" s="175" t="str">
        <f t="shared" si="42"/>
        <v>Remplir la colonne R ou T</v>
      </c>
      <c r="W123" s="178"/>
      <c r="X123" s="282" t="str">
        <f t="shared" si="43"/>
        <v>Remplir la colonne M</v>
      </c>
      <c r="Y123" s="99" t="str">
        <f t="shared" si="44"/>
        <v>Remplir la colonne W</v>
      </c>
      <c r="Z123" s="297" t="str">
        <f t="shared" si="60"/>
        <v>Remplir la colonne I</v>
      </c>
      <c r="AA123" s="84" t="s">
        <v>64</v>
      </c>
      <c r="AB123" s="60" t="str">
        <f t="shared" si="45"/>
        <v>Remplir les termes C, P et TVA</v>
      </c>
      <c r="AC123" s="55"/>
      <c r="AD123" s="46" t="s">
        <v>64</v>
      </c>
      <c r="AE123" s="56"/>
      <c r="AF123" s="48" t="s">
        <v>64</v>
      </c>
      <c r="AG123" s="175" t="str">
        <f t="shared" si="46"/>
        <v>Remplir la colonne AC ou AE</v>
      </c>
      <c r="AH123" s="178"/>
      <c r="AI123" s="311" t="str">
        <f t="shared" si="61"/>
        <v>Remplir la colonne M</v>
      </c>
      <c r="AJ123" s="179" t="str">
        <f t="shared" si="47"/>
        <v>Remplir la colonne AH</v>
      </c>
      <c r="AK123" s="297" t="str">
        <f t="shared" si="35"/>
        <v>Remplir la colonne I</v>
      </c>
      <c r="AL123" s="84" t="s">
        <v>64</v>
      </c>
      <c r="AM123" s="60" t="str">
        <f t="shared" si="62"/>
        <v>Remplir les termes C, P et TVA</v>
      </c>
      <c r="AN123" s="55"/>
      <c r="AO123" s="46" t="s">
        <v>64</v>
      </c>
      <c r="AP123" s="56"/>
      <c r="AQ123" s="48" t="s">
        <v>64</v>
      </c>
      <c r="AR123" s="175" t="str">
        <f t="shared" si="48"/>
        <v>Remplir la colonne AN ou AP</v>
      </c>
      <c r="AS123" s="178"/>
      <c r="AT123" s="282" t="str">
        <f t="shared" si="63"/>
        <v>Remplir la colonne M</v>
      </c>
      <c r="AU123" s="179" t="str">
        <f t="shared" si="49"/>
        <v>Remplir la colonne AS</v>
      </c>
      <c r="AV123" s="263" t="str">
        <f t="shared" si="36"/>
        <v>Remplir la colonne I</v>
      </c>
      <c r="AW123" s="84" t="s">
        <v>64</v>
      </c>
      <c r="AX123" s="60" t="str">
        <f t="shared" si="64"/>
        <v>Remplir les termes C, P et TVA</v>
      </c>
      <c r="AY123" s="55"/>
      <c r="AZ123" s="46" t="s">
        <v>64</v>
      </c>
      <c r="BA123" s="56"/>
      <c r="BB123" s="48" t="s">
        <v>64</v>
      </c>
      <c r="BC123" s="175" t="str">
        <f t="shared" si="50"/>
        <v>Remplir la colonne AY ou BA</v>
      </c>
      <c r="BD123" s="178"/>
      <c r="BE123" s="311" t="str">
        <f t="shared" si="65"/>
        <v>Remplir la colonne M</v>
      </c>
      <c r="BF123" s="179" t="str">
        <f t="shared" si="51"/>
        <v>Remplir la colonne BD</v>
      </c>
      <c r="BG123" s="263" t="str">
        <f t="shared" si="37"/>
        <v>Remplir la colonne I</v>
      </c>
      <c r="BH123" s="84" t="s">
        <v>64</v>
      </c>
      <c r="BI123" s="60" t="str">
        <f t="shared" si="52"/>
        <v>Remplir les termes C, P et TVA</v>
      </c>
      <c r="BJ123" s="55"/>
      <c r="BK123" s="46" t="s">
        <v>64</v>
      </c>
      <c r="BL123" s="56"/>
      <c r="BM123" s="48" t="s">
        <v>64</v>
      </c>
      <c r="BN123" s="175" t="str">
        <f t="shared" si="53"/>
        <v>Remplir la colonne BJ ou BL</v>
      </c>
      <c r="BO123" s="178"/>
      <c r="BP123" s="311" t="str">
        <f t="shared" si="66"/>
        <v>Remplir la colonne M</v>
      </c>
      <c r="BQ123" s="179" t="str">
        <f t="shared" si="54"/>
        <v>Remplir la colonne BO</v>
      </c>
      <c r="BR123" s="263" t="str">
        <f t="shared" si="38"/>
        <v>Remplir la colonne I</v>
      </c>
      <c r="BS123" s="84" t="s">
        <v>64</v>
      </c>
      <c r="BT123" s="60" t="str">
        <f t="shared" si="55"/>
        <v>Remplir les termes C, P et TVA</v>
      </c>
      <c r="BU123" s="55"/>
      <c r="BV123" s="46" t="s">
        <v>64</v>
      </c>
      <c r="BW123" s="56"/>
      <c r="BX123" s="48" t="s">
        <v>64</v>
      </c>
      <c r="BY123" s="175" t="str">
        <f t="shared" si="56"/>
        <v>Remplir la colonne BU ou BW</v>
      </c>
      <c r="BZ123" s="178"/>
      <c r="CA123" s="282" t="str">
        <f t="shared" si="67"/>
        <v>Remplir la colonne M</v>
      </c>
      <c r="CB123" s="99" t="str">
        <f t="shared" si="57"/>
        <v>Remplir la colonne BZ</v>
      </c>
      <c r="CC123" s="297" t="str">
        <f t="shared" si="39"/>
        <v>Remplir la colonne I</v>
      </c>
      <c r="CD123" s="84" t="s">
        <v>64</v>
      </c>
      <c r="CE123" s="60" t="str">
        <f t="shared" si="58"/>
        <v>Remplir les termes C, P et TVA</v>
      </c>
      <c r="CF123" s="61" t="str">
        <f t="shared" si="40"/>
        <v>REMPLIR TYPE DE CLIENT</v>
      </c>
      <c r="CG123" s="107" t="str">
        <f t="shared" si="59"/>
        <v>Montant total de l'aide demandée non indiqué</v>
      </c>
      <c r="CH123" s="1"/>
      <c r="CI123" s="1"/>
      <c r="CJ123" s="1"/>
      <c r="CK123" s="1"/>
      <c r="CL123" s="1"/>
    </row>
    <row r="124" spans="1:90" x14ac:dyDescent="0.25">
      <c r="A124" s="51"/>
      <c r="B124" s="111"/>
      <c r="C124" s="111"/>
      <c r="D124" s="111"/>
      <c r="E124" s="111"/>
      <c r="F124" s="111"/>
      <c r="G124" s="162"/>
      <c r="H124" s="151"/>
      <c r="I124" s="296"/>
      <c r="J124" s="152"/>
      <c r="K124" s="153"/>
      <c r="L124" s="169"/>
      <c r="M124" s="39"/>
      <c r="N124" s="201"/>
      <c r="O124" s="39"/>
      <c r="P124" s="22"/>
      <c r="Q124" s="200">
        <f t="shared" si="41"/>
        <v>0</v>
      </c>
      <c r="R124" s="55"/>
      <c r="S124" s="46" t="s">
        <v>64</v>
      </c>
      <c r="T124" s="56"/>
      <c r="U124" s="48" t="s">
        <v>64</v>
      </c>
      <c r="V124" s="175" t="str">
        <f t="shared" si="42"/>
        <v>Remplir la colonne R ou T</v>
      </c>
      <c r="W124" s="178"/>
      <c r="X124" s="282" t="str">
        <f t="shared" si="43"/>
        <v>Remplir la colonne M</v>
      </c>
      <c r="Y124" s="99" t="str">
        <f t="shared" si="44"/>
        <v>Remplir la colonne W</v>
      </c>
      <c r="Z124" s="297" t="str">
        <f t="shared" si="60"/>
        <v>Remplir la colonne I</v>
      </c>
      <c r="AA124" s="84" t="s">
        <v>64</v>
      </c>
      <c r="AB124" s="60" t="str">
        <f t="shared" si="45"/>
        <v>Remplir les termes C, P et TVA</v>
      </c>
      <c r="AC124" s="55"/>
      <c r="AD124" s="46" t="s">
        <v>64</v>
      </c>
      <c r="AE124" s="56"/>
      <c r="AF124" s="48" t="s">
        <v>64</v>
      </c>
      <c r="AG124" s="175" t="str">
        <f t="shared" si="46"/>
        <v>Remplir la colonne AC ou AE</v>
      </c>
      <c r="AH124" s="178"/>
      <c r="AI124" s="311" t="str">
        <f t="shared" si="61"/>
        <v>Remplir la colonne M</v>
      </c>
      <c r="AJ124" s="179" t="str">
        <f t="shared" si="47"/>
        <v>Remplir la colonne AH</v>
      </c>
      <c r="AK124" s="297" t="str">
        <f t="shared" si="35"/>
        <v>Remplir la colonne I</v>
      </c>
      <c r="AL124" s="84" t="s">
        <v>64</v>
      </c>
      <c r="AM124" s="60" t="str">
        <f t="shared" si="62"/>
        <v>Remplir les termes C, P et TVA</v>
      </c>
      <c r="AN124" s="55"/>
      <c r="AO124" s="46" t="s">
        <v>64</v>
      </c>
      <c r="AP124" s="56"/>
      <c r="AQ124" s="48" t="s">
        <v>64</v>
      </c>
      <c r="AR124" s="175" t="str">
        <f t="shared" si="48"/>
        <v>Remplir la colonne AN ou AP</v>
      </c>
      <c r="AS124" s="178"/>
      <c r="AT124" s="282" t="str">
        <f t="shared" si="63"/>
        <v>Remplir la colonne M</v>
      </c>
      <c r="AU124" s="179" t="str">
        <f t="shared" si="49"/>
        <v>Remplir la colonne AS</v>
      </c>
      <c r="AV124" s="263" t="str">
        <f t="shared" si="36"/>
        <v>Remplir la colonne I</v>
      </c>
      <c r="AW124" s="84" t="s">
        <v>64</v>
      </c>
      <c r="AX124" s="60" t="str">
        <f t="shared" si="64"/>
        <v>Remplir les termes C, P et TVA</v>
      </c>
      <c r="AY124" s="55"/>
      <c r="AZ124" s="46" t="s">
        <v>64</v>
      </c>
      <c r="BA124" s="56"/>
      <c r="BB124" s="48" t="s">
        <v>64</v>
      </c>
      <c r="BC124" s="175" t="str">
        <f t="shared" si="50"/>
        <v>Remplir la colonne AY ou BA</v>
      </c>
      <c r="BD124" s="178"/>
      <c r="BE124" s="311" t="str">
        <f t="shared" si="65"/>
        <v>Remplir la colonne M</v>
      </c>
      <c r="BF124" s="179" t="str">
        <f t="shared" si="51"/>
        <v>Remplir la colonne BD</v>
      </c>
      <c r="BG124" s="263" t="str">
        <f t="shared" si="37"/>
        <v>Remplir la colonne I</v>
      </c>
      <c r="BH124" s="84" t="s">
        <v>64</v>
      </c>
      <c r="BI124" s="60" t="str">
        <f t="shared" si="52"/>
        <v>Remplir les termes C, P et TVA</v>
      </c>
      <c r="BJ124" s="55"/>
      <c r="BK124" s="46" t="s">
        <v>64</v>
      </c>
      <c r="BL124" s="56"/>
      <c r="BM124" s="48" t="s">
        <v>64</v>
      </c>
      <c r="BN124" s="175" t="str">
        <f t="shared" si="53"/>
        <v>Remplir la colonne BJ ou BL</v>
      </c>
      <c r="BO124" s="178"/>
      <c r="BP124" s="311" t="str">
        <f t="shared" si="66"/>
        <v>Remplir la colonne M</v>
      </c>
      <c r="BQ124" s="179" t="str">
        <f t="shared" si="54"/>
        <v>Remplir la colonne BO</v>
      </c>
      <c r="BR124" s="263" t="str">
        <f t="shared" si="38"/>
        <v>Remplir la colonne I</v>
      </c>
      <c r="BS124" s="84" t="s">
        <v>64</v>
      </c>
      <c r="BT124" s="60" t="str">
        <f t="shared" si="55"/>
        <v>Remplir les termes C, P et TVA</v>
      </c>
      <c r="BU124" s="55"/>
      <c r="BV124" s="46" t="s">
        <v>64</v>
      </c>
      <c r="BW124" s="56"/>
      <c r="BX124" s="48" t="s">
        <v>64</v>
      </c>
      <c r="BY124" s="175" t="str">
        <f t="shared" si="56"/>
        <v>Remplir la colonne BU ou BW</v>
      </c>
      <c r="BZ124" s="178"/>
      <c r="CA124" s="282" t="str">
        <f t="shared" si="67"/>
        <v>Remplir la colonne M</v>
      </c>
      <c r="CB124" s="99" t="str">
        <f t="shared" si="57"/>
        <v>Remplir la colonne BZ</v>
      </c>
      <c r="CC124" s="297" t="str">
        <f t="shared" si="39"/>
        <v>Remplir la colonne I</v>
      </c>
      <c r="CD124" s="84" t="s">
        <v>64</v>
      </c>
      <c r="CE124" s="60" t="str">
        <f t="shared" si="58"/>
        <v>Remplir les termes C, P et TVA</v>
      </c>
      <c r="CF124" s="61" t="str">
        <f t="shared" si="40"/>
        <v>REMPLIR TYPE DE CLIENT</v>
      </c>
      <c r="CG124" s="107" t="str">
        <f t="shared" si="59"/>
        <v>Montant total de l'aide demandée non indiqué</v>
      </c>
      <c r="CH124" s="1"/>
      <c r="CI124" s="1"/>
      <c r="CJ124" s="1"/>
      <c r="CK124" s="1"/>
      <c r="CL124" s="1"/>
    </row>
    <row r="125" spans="1:90" x14ac:dyDescent="0.25">
      <c r="A125" s="51"/>
      <c r="B125" s="111"/>
      <c r="C125" s="111"/>
      <c r="D125" s="111"/>
      <c r="E125" s="111"/>
      <c r="F125" s="111"/>
      <c r="G125" s="162"/>
      <c r="H125" s="151"/>
      <c r="I125" s="296"/>
      <c r="J125" s="152"/>
      <c r="K125" s="153"/>
      <c r="L125" s="169"/>
      <c r="M125" s="39"/>
      <c r="N125" s="201"/>
      <c r="O125" s="39"/>
      <c r="P125" s="22"/>
      <c r="Q125" s="200">
        <f t="shared" si="41"/>
        <v>0</v>
      </c>
      <c r="R125" s="55"/>
      <c r="S125" s="46" t="s">
        <v>64</v>
      </c>
      <c r="T125" s="56"/>
      <c r="U125" s="48" t="s">
        <v>64</v>
      </c>
      <c r="V125" s="175" t="str">
        <f t="shared" si="42"/>
        <v>Remplir la colonne R ou T</v>
      </c>
      <c r="W125" s="178"/>
      <c r="X125" s="282" t="str">
        <f t="shared" si="43"/>
        <v>Remplir la colonne M</v>
      </c>
      <c r="Y125" s="99" t="str">
        <f t="shared" si="44"/>
        <v>Remplir la colonne W</v>
      </c>
      <c r="Z125" s="297" t="str">
        <f t="shared" si="60"/>
        <v>Remplir la colonne I</v>
      </c>
      <c r="AA125" s="84" t="s">
        <v>64</v>
      </c>
      <c r="AB125" s="60" t="str">
        <f t="shared" si="45"/>
        <v>Remplir les termes C, P et TVA</v>
      </c>
      <c r="AC125" s="55"/>
      <c r="AD125" s="46" t="s">
        <v>64</v>
      </c>
      <c r="AE125" s="56"/>
      <c r="AF125" s="48" t="s">
        <v>64</v>
      </c>
      <c r="AG125" s="175" t="str">
        <f t="shared" si="46"/>
        <v>Remplir la colonne AC ou AE</v>
      </c>
      <c r="AH125" s="178"/>
      <c r="AI125" s="311" t="str">
        <f t="shared" si="61"/>
        <v>Remplir la colonne M</v>
      </c>
      <c r="AJ125" s="179" t="str">
        <f t="shared" si="47"/>
        <v>Remplir la colonne AH</v>
      </c>
      <c r="AK125" s="297" t="str">
        <f t="shared" si="35"/>
        <v>Remplir la colonne I</v>
      </c>
      <c r="AL125" s="84" t="s">
        <v>64</v>
      </c>
      <c r="AM125" s="60" t="str">
        <f t="shared" si="62"/>
        <v>Remplir les termes C, P et TVA</v>
      </c>
      <c r="AN125" s="55"/>
      <c r="AO125" s="46" t="s">
        <v>64</v>
      </c>
      <c r="AP125" s="56"/>
      <c r="AQ125" s="48" t="s">
        <v>64</v>
      </c>
      <c r="AR125" s="175" t="str">
        <f t="shared" si="48"/>
        <v>Remplir la colonne AN ou AP</v>
      </c>
      <c r="AS125" s="178"/>
      <c r="AT125" s="282" t="str">
        <f t="shared" si="63"/>
        <v>Remplir la colonne M</v>
      </c>
      <c r="AU125" s="179" t="str">
        <f t="shared" si="49"/>
        <v>Remplir la colonne AS</v>
      </c>
      <c r="AV125" s="263" t="str">
        <f t="shared" si="36"/>
        <v>Remplir la colonne I</v>
      </c>
      <c r="AW125" s="84" t="s">
        <v>64</v>
      </c>
      <c r="AX125" s="60" t="str">
        <f t="shared" si="64"/>
        <v>Remplir les termes C, P et TVA</v>
      </c>
      <c r="AY125" s="55"/>
      <c r="AZ125" s="46" t="s">
        <v>64</v>
      </c>
      <c r="BA125" s="56"/>
      <c r="BB125" s="48" t="s">
        <v>64</v>
      </c>
      <c r="BC125" s="175" t="str">
        <f t="shared" si="50"/>
        <v>Remplir la colonne AY ou BA</v>
      </c>
      <c r="BD125" s="178"/>
      <c r="BE125" s="311" t="str">
        <f t="shared" si="65"/>
        <v>Remplir la colonne M</v>
      </c>
      <c r="BF125" s="179" t="str">
        <f t="shared" si="51"/>
        <v>Remplir la colonne BD</v>
      </c>
      <c r="BG125" s="263" t="str">
        <f t="shared" si="37"/>
        <v>Remplir la colonne I</v>
      </c>
      <c r="BH125" s="84" t="s">
        <v>64</v>
      </c>
      <c r="BI125" s="60" t="str">
        <f t="shared" si="52"/>
        <v>Remplir les termes C, P et TVA</v>
      </c>
      <c r="BJ125" s="55"/>
      <c r="BK125" s="46" t="s">
        <v>64</v>
      </c>
      <c r="BL125" s="56"/>
      <c r="BM125" s="48" t="s">
        <v>64</v>
      </c>
      <c r="BN125" s="175" t="str">
        <f t="shared" si="53"/>
        <v>Remplir la colonne BJ ou BL</v>
      </c>
      <c r="BO125" s="178"/>
      <c r="BP125" s="311" t="str">
        <f t="shared" si="66"/>
        <v>Remplir la colonne M</v>
      </c>
      <c r="BQ125" s="179" t="str">
        <f t="shared" si="54"/>
        <v>Remplir la colonne BO</v>
      </c>
      <c r="BR125" s="263" t="str">
        <f t="shared" si="38"/>
        <v>Remplir la colonne I</v>
      </c>
      <c r="BS125" s="84" t="s">
        <v>64</v>
      </c>
      <c r="BT125" s="60" t="str">
        <f t="shared" si="55"/>
        <v>Remplir les termes C, P et TVA</v>
      </c>
      <c r="BU125" s="55"/>
      <c r="BV125" s="46" t="s">
        <v>64</v>
      </c>
      <c r="BW125" s="56"/>
      <c r="BX125" s="48" t="s">
        <v>64</v>
      </c>
      <c r="BY125" s="175" t="str">
        <f t="shared" si="56"/>
        <v>Remplir la colonne BU ou BW</v>
      </c>
      <c r="BZ125" s="178"/>
      <c r="CA125" s="282" t="str">
        <f t="shared" si="67"/>
        <v>Remplir la colonne M</v>
      </c>
      <c r="CB125" s="99" t="str">
        <f t="shared" si="57"/>
        <v>Remplir la colonne BZ</v>
      </c>
      <c r="CC125" s="297" t="str">
        <f t="shared" si="39"/>
        <v>Remplir la colonne I</v>
      </c>
      <c r="CD125" s="84" t="s">
        <v>64</v>
      </c>
      <c r="CE125" s="60" t="str">
        <f t="shared" si="58"/>
        <v>Remplir les termes C, P et TVA</v>
      </c>
      <c r="CF125" s="61" t="str">
        <f t="shared" si="40"/>
        <v>REMPLIR TYPE DE CLIENT</v>
      </c>
      <c r="CG125" s="107" t="str">
        <f t="shared" si="59"/>
        <v>Montant total de l'aide demandée non indiqué</v>
      </c>
      <c r="CH125" s="1"/>
      <c r="CI125" s="1"/>
      <c r="CJ125" s="1"/>
      <c r="CK125" s="1"/>
      <c r="CL125" s="1"/>
    </row>
    <row r="126" spans="1:90" x14ac:dyDescent="0.25">
      <c r="A126" s="51"/>
      <c r="B126" s="111"/>
      <c r="C126" s="111"/>
      <c r="D126" s="111"/>
      <c r="E126" s="111"/>
      <c r="F126" s="111"/>
      <c r="G126" s="162"/>
      <c r="H126" s="151"/>
      <c r="I126" s="296"/>
      <c r="J126" s="152"/>
      <c r="K126" s="153"/>
      <c r="L126" s="169"/>
      <c r="M126" s="39"/>
      <c r="N126" s="201"/>
      <c r="O126" s="39"/>
      <c r="P126" s="22"/>
      <c r="Q126" s="200">
        <f t="shared" si="41"/>
        <v>0</v>
      </c>
      <c r="R126" s="55"/>
      <c r="S126" s="46" t="s">
        <v>64</v>
      </c>
      <c r="T126" s="56"/>
      <c r="U126" s="48" t="s">
        <v>64</v>
      </c>
      <c r="V126" s="175" t="str">
        <f t="shared" si="42"/>
        <v>Remplir la colonne R ou T</v>
      </c>
      <c r="W126" s="178"/>
      <c r="X126" s="282" t="str">
        <f t="shared" si="43"/>
        <v>Remplir la colonne M</v>
      </c>
      <c r="Y126" s="99" t="str">
        <f t="shared" si="44"/>
        <v>Remplir la colonne W</v>
      </c>
      <c r="Z126" s="297" t="str">
        <f t="shared" si="60"/>
        <v>Remplir la colonne I</v>
      </c>
      <c r="AA126" s="84" t="s">
        <v>64</v>
      </c>
      <c r="AB126" s="60" t="str">
        <f t="shared" si="45"/>
        <v>Remplir les termes C, P et TVA</v>
      </c>
      <c r="AC126" s="55"/>
      <c r="AD126" s="46" t="s">
        <v>64</v>
      </c>
      <c r="AE126" s="56"/>
      <c r="AF126" s="48" t="s">
        <v>64</v>
      </c>
      <c r="AG126" s="175" t="str">
        <f t="shared" si="46"/>
        <v>Remplir la colonne AC ou AE</v>
      </c>
      <c r="AH126" s="178"/>
      <c r="AI126" s="311" t="str">
        <f t="shared" si="61"/>
        <v>Remplir la colonne M</v>
      </c>
      <c r="AJ126" s="179" t="str">
        <f t="shared" si="47"/>
        <v>Remplir la colonne AH</v>
      </c>
      <c r="AK126" s="297" t="str">
        <f t="shared" si="35"/>
        <v>Remplir la colonne I</v>
      </c>
      <c r="AL126" s="84" t="s">
        <v>64</v>
      </c>
      <c r="AM126" s="60" t="str">
        <f t="shared" si="62"/>
        <v>Remplir les termes C, P et TVA</v>
      </c>
      <c r="AN126" s="55"/>
      <c r="AO126" s="46" t="s">
        <v>64</v>
      </c>
      <c r="AP126" s="56"/>
      <c r="AQ126" s="48" t="s">
        <v>64</v>
      </c>
      <c r="AR126" s="175" t="str">
        <f t="shared" si="48"/>
        <v>Remplir la colonne AN ou AP</v>
      </c>
      <c r="AS126" s="178"/>
      <c r="AT126" s="282" t="str">
        <f t="shared" si="63"/>
        <v>Remplir la colonne M</v>
      </c>
      <c r="AU126" s="179" t="str">
        <f t="shared" si="49"/>
        <v>Remplir la colonne AS</v>
      </c>
      <c r="AV126" s="263" t="str">
        <f t="shared" si="36"/>
        <v>Remplir la colonne I</v>
      </c>
      <c r="AW126" s="84" t="s">
        <v>64</v>
      </c>
      <c r="AX126" s="60" t="str">
        <f t="shared" si="64"/>
        <v>Remplir les termes C, P et TVA</v>
      </c>
      <c r="AY126" s="55"/>
      <c r="AZ126" s="46" t="s">
        <v>64</v>
      </c>
      <c r="BA126" s="56"/>
      <c r="BB126" s="48" t="s">
        <v>64</v>
      </c>
      <c r="BC126" s="175" t="str">
        <f t="shared" si="50"/>
        <v>Remplir la colonne AY ou BA</v>
      </c>
      <c r="BD126" s="178"/>
      <c r="BE126" s="311" t="str">
        <f t="shared" si="65"/>
        <v>Remplir la colonne M</v>
      </c>
      <c r="BF126" s="179" t="str">
        <f t="shared" si="51"/>
        <v>Remplir la colonne BD</v>
      </c>
      <c r="BG126" s="263" t="str">
        <f t="shared" si="37"/>
        <v>Remplir la colonne I</v>
      </c>
      <c r="BH126" s="84" t="s">
        <v>64</v>
      </c>
      <c r="BI126" s="60" t="str">
        <f t="shared" si="52"/>
        <v>Remplir les termes C, P et TVA</v>
      </c>
      <c r="BJ126" s="55"/>
      <c r="BK126" s="46" t="s">
        <v>64</v>
      </c>
      <c r="BL126" s="56"/>
      <c r="BM126" s="48" t="s">
        <v>64</v>
      </c>
      <c r="BN126" s="175" t="str">
        <f t="shared" si="53"/>
        <v>Remplir la colonne BJ ou BL</v>
      </c>
      <c r="BO126" s="178"/>
      <c r="BP126" s="311" t="str">
        <f t="shared" si="66"/>
        <v>Remplir la colonne M</v>
      </c>
      <c r="BQ126" s="179" t="str">
        <f t="shared" si="54"/>
        <v>Remplir la colonne BO</v>
      </c>
      <c r="BR126" s="263" t="str">
        <f t="shared" si="38"/>
        <v>Remplir la colonne I</v>
      </c>
      <c r="BS126" s="84" t="s">
        <v>64</v>
      </c>
      <c r="BT126" s="60" t="str">
        <f t="shared" si="55"/>
        <v>Remplir les termes C, P et TVA</v>
      </c>
      <c r="BU126" s="55"/>
      <c r="BV126" s="46" t="s">
        <v>64</v>
      </c>
      <c r="BW126" s="56"/>
      <c r="BX126" s="48" t="s">
        <v>64</v>
      </c>
      <c r="BY126" s="175" t="str">
        <f t="shared" si="56"/>
        <v>Remplir la colonne BU ou BW</v>
      </c>
      <c r="BZ126" s="178"/>
      <c r="CA126" s="282" t="str">
        <f t="shared" si="67"/>
        <v>Remplir la colonne M</v>
      </c>
      <c r="CB126" s="99" t="str">
        <f t="shared" si="57"/>
        <v>Remplir la colonne BZ</v>
      </c>
      <c r="CC126" s="297" t="str">
        <f t="shared" si="39"/>
        <v>Remplir la colonne I</v>
      </c>
      <c r="CD126" s="84" t="s">
        <v>64</v>
      </c>
      <c r="CE126" s="60" t="str">
        <f t="shared" si="58"/>
        <v>Remplir les termes C, P et TVA</v>
      </c>
      <c r="CF126" s="61" t="str">
        <f t="shared" si="40"/>
        <v>REMPLIR TYPE DE CLIENT</v>
      </c>
      <c r="CG126" s="107" t="str">
        <f t="shared" si="59"/>
        <v>Montant total de l'aide demandée non indiqué</v>
      </c>
      <c r="CH126" s="1"/>
      <c r="CI126" s="1"/>
      <c r="CJ126" s="1"/>
      <c r="CK126" s="1"/>
      <c r="CL126" s="1"/>
    </row>
    <row r="127" spans="1:90" x14ac:dyDescent="0.25">
      <c r="A127" s="51"/>
      <c r="B127" s="111"/>
      <c r="C127" s="111"/>
      <c r="D127" s="111"/>
      <c r="E127" s="111"/>
      <c r="F127" s="111"/>
      <c r="G127" s="162"/>
      <c r="H127" s="151"/>
      <c r="I127" s="296"/>
      <c r="J127" s="152"/>
      <c r="K127" s="153"/>
      <c r="L127" s="169"/>
      <c r="M127" s="39"/>
      <c r="N127" s="201"/>
      <c r="O127" s="39"/>
      <c r="P127" s="22"/>
      <c r="Q127" s="200">
        <f t="shared" si="41"/>
        <v>0</v>
      </c>
      <c r="R127" s="55"/>
      <c r="S127" s="46" t="s">
        <v>64</v>
      </c>
      <c r="T127" s="56"/>
      <c r="U127" s="48" t="s">
        <v>64</v>
      </c>
      <c r="V127" s="175" t="str">
        <f t="shared" si="42"/>
        <v>Remplir la colonne R ou T</v>
      </c>
      <c r="W127" s="178"/>
      <c r="X127" s="282" t="str">
        <f t="shared" si="43"/>
        <v>Remplir la colonne M</v>
      </c>
      <c r="Y127" s="99" t="str">
        <f t="shared" si="44"/>
        <v>Remplir la colonne W</v>
      </c>
      <c r="Z127" s="297" t="str">
        <f t="shared" si="60"/>
        <v>Remplir la colonne I</v>
      </c>
      <c r="AA127" s="84" t="s">
        <v>64</v>
      </c>
      <c r="AB127" s="60" t="str">
        <f t="shared" si="45"/>
        <v>Remplir les termes C, P et TVA</v>
      </c>
      <c r="AC127" s="55"/>
      <c r="AD127" s="46" t="s">
        <v>64</v>
      </c>
      <c r="AE127" s="56"/>
      <c r="AF127" s="48" t="s">
        <v>64</v>
      </c>
      <c r="AG127" s="175" t="str">
        <f t="shared" si="46"/>
        <v>Remplir la colonne AC ou AE</v>
      </c>
      <c r="AH127" s="178"/>
      <c r="AI127" s="311" t="str">
        <f t="shared" si="61"/>
        <v>Remplir la colonne M</v>
      </c>
      <c r="AJ127" s="179" t="str">
        <f t="shared" si="47"/>
        <v>Remplir la colonne AH</v>
      </c>
      <c r="AK127" s="297" t="str">
        <f t="shared" si="35"/>
        <v>Remplir la colonne I</v>
      </c>
      <c r="AL127" s="84" t="s">
        <v>64</v>
      </c>
      <c r="AM127" s="60" t="str">
        <f t="shared" si="62"/>
        <v>Remplir les termes C, P et TVA</v>
      </c>
      <c r="AN127" s="55"/>
      <c r="AO127" s="46" t="s">
        <v>64</v>
      </c>
      <c r="AP127" s="56"/>
      <c r="AQ127" s="48" t="s">
        <v>64</v>
      </c>
      <c r="AR127" s="175" t="str">
        <f t="shared" si="48"/>
        <v>Remplir la colonne AN ou AP</v>
      </c>
      <c r="AS127" s="178"/>
      <c r="AT127" s="282" t="str">
        <f t="shared" si="63"/>
        <v>Remplir la colonne M</v>
      </c>
      <c r="AU127" s="179" t="str">
        <f t="shared" si="49"/>
        <v>Remplir la colonne AS</v>
      </c>
      <c r="AV127" s="263" t="str">
        <f t="shared" si="36"/>
        <v>Remplir la colonne I</v>
      </c>
      <c r="AW127" s="84" t="s">
        <v>64</v>
      </c>
      <c r="AX127" s="60" t="str">
        <f t="shared" si="64"/>
        <v>Remplir les termes C, P et TVA</v>
      </c>
      <c r="AY127" s="55"/>
      <c r="AZ127" s="46" t="s">
        <v>64</v>
      </c>
      <c r="BA127" s="56"/>
      <c r="BB127" s="48" t="s">
        <v>64</v>
      </c>
      <c r="BC127" s="175" t="str">
        <f t="shared" si="50"/>
        <v>Remplir la colonne AY ou BA</v>
      </c>
      <c r="BD127" s="178"/>
      <c r="BE127" s="311" t="str">
        <f t="shared" si="65"/>
        <v>Remplir la colonne M</v>
      </c>
      <c r="BF127" s="179" t="str">
        <f t="shared" si="51"/>
        <v>Remplir la colonne BD</v>
      </c>
      <c r="BG127" s="263" t="str">
        <f t="shared" si="37"/>
        <v>Remplir la colonne I</v>
      </c>
      <c r="BH127" s="84" t="s">
        <v>64</v>
      </c>
      <c r="BI127" s="60" t="str">
        <f t="shared" si="52"/>
        <v>Remplir les termes C, P et TVA</v>
      </c>
      <c r="BJ127" s="55"/>
      <c r="BK127" s="46" t="s">
        <v>64</v>
      </c>
      <c r="BL127" s="56"/>
      <c r="BM127" s="48" t="s">
        <v>64</v>
      </c>
      <c r="BN127" s="175" t="str">
        <f t="shared" si="53"/>
        <v>Remplir la colonne BJ ou BL</v>
      </c>
      <c r="BO127" s="178"/>
      <c r="BP127" s="311" t="str">
        <f t="shared" si="66"/>
        <v>Remplir la colonne M</v>
      </c>
      <c r="BQ127" s="179" t="str">
        <f t="shared" si="54"/>
        <v>Remplir la colonne BO</v>
      </c>
      <c r="BR127" s="263" t="str">
        <f t="shared" si="38"/>
        <v>Remplir la colonne I</v>
      </c>
      <c r="BS127" s="84" t="s">
        <v>64</v>
      </c>
      <c r="BT127" s="60" t="str">
        <f t="shared" si="55"/>
        <v>Remplir les termes C, P et TVA</v>
      </c>
      <c r="BU127" s="55"/>
      <c r="BV127" s="46" t="s">
        <v>64</v>
      </c>
      <c r="BW127" s="56"/>
      <c r="BX127" s="48" t="s">
        <v>64</v>
      </c>
      <c r="BY127" s="175" t="str">
        <f t="shared" si="56"/>
        <v>Remplir la colonne BU ou BW</v>
      </c>
      <c r="BZ127" s="178"/>
      <c r="CA127" s="282" t="str">
        <f t="shared" si="67"/>
        <v>Remplir la colonne M</v>
      </c>
      <c r="CB127" s="99" t="str">
        <f t="shared" si="57"/>
        <v>Remplir la colonne BZ</v>
      </c>
      <c r="CC127" s="297" t="str">
        <f t="shared" si="39"/>
        <v>Remplir la colonne I</v>
      </c>
      <c r="CD127" s="84" t="s">
        <v>64</v>
      </c>
      <c r="CE127" s="60" t="str">
        <f t="shared" si="58"/>
        <v>Remplir les termes C, P et TVA</v>
      </c>
      <c r="CF127" s="61" t="str">
        <f t="shared" si="40"/>
        <v>REMPLIR TYPE DE CLIENT</v>
      </c>
      <c r="CG127" s="107" t="str">
        <f t="shared" si="59"/>
        <v>Montant total de l'aide demandée non indiqué</v>
      </c>
      <c r="CH127" s="1"/>
      <c r="CI127" s="1"/>
      <c r="CJ127" s="1"/>
      <c r="CK127" s="1"/>
      <c r="CL127" s="1"/>
    </row>
    <row r="128" spans="1:90" x14ac:dyDescent="0.25">
      <c r="A128" s="51"/>
      <c r="B128" s="111"/>
      <c r="C128" s="111"/>
      <c r="D128" s="111"/>
      <c r="E128" s="111"/>
      <c r="F128" s="111"/>
      <c r="G128" s="162"/>
      <c r="H128" s="151"/>
      <c r="I128" s="296"/>
      <c r="J128" s="152"/>
      <c r="K128" s="153"/>
      <c r="L128" s="169"/>
      <c r="M128" s="39"/>
      <c r="N128" s="201"/>
      <c r="O128" s="39"/>
      <c r="P128" s="22"/>
      <c r="Q128" s="200">
        <f t="shared" si="41"/>
        <v>0</v>
      </c>
      <c r="R128" s="55"/>
      <c r="S128" s="46" t="s">
        <v>64</v>
      </c>
      <c r="T128" s="56"/>
      <c r="U128" s="48" t="s">
        <v>64</v>
      </c>
      <c r="V128" s="175" t="str">
        <f t="shared" si="42"/>
        <v>Remplir la colonne R ou T</v>
      </c>
      <c r="W128" s="178"/>
      <c r="X128" s="282" t="str">
        <f t="shared" si="43"/>
        <v>Remplir la colonne M</v>
      </c>
      <c r="Y128" s="99" t="str">
        <f t="shared" si="44"/>
        <v>Remplir la colonne W</v>
      </c>
      <c r="Z128" s="297" t="str">
        <f t="shared" si="60"/>
        <v>Remplir la colonne I</v>
      </c>
      <c r="AA128" s="84" t="s">
        <v>64</v>
      </c>
      <c r="AB128" s="60" t="str">
        <f t="shared" si="45"/>
        <v>Remplir les termes C, P et TVA</v>
      </c>
      <c r="AC128" s="55"/>
      <c r="AD128" s="46" t="s">
        <v>64</v>
      </c>
      <c r="AE128" s="56"/>
      <c r="AF128" s="48" t="s">
        <v>64</v>
      </c>
      <c r="AG128" s="175" t="str">
        <f t="shared" si="46"/>
        <v>Remplir la colonne AC ou AE</v>
      </c>
      <c r="AH128" s="178"/>
      <c r="AI128" s="311" t="str">
        <f t="shared" si="61"/>
        <v>Remplir la colonne M</v>
      </c>
      <c r="AJ128" s="179" t="str">
        <f t="shared" si="47"/>
        <v>Remplir la colonne AH</v>
      </c>
      <c r="AK128" s="297" t="str">
        <f t="shared" si="35"/>
        <v>Remplir la colonne I</v>
      </c>
      <c r="AL128" s="84" t="s">
        <v>64</v>
      </c>
      <c r="AM128" s="60" t="str">
        <f t="shared" si="62"/>
        <v>Remplir les termes C, P et TVA</v>
      </c>
      <c r="AN128" s="55"/>
      <c r="AO128" s="46" t="s">
        <v>64</v>
      </c>
      <c r="AP128" s="56"/>
      <c r="AQ128" s="48" t="s">
        <v>64</v>
      </c>
      <c r="AR128" s="175" t="str">
        <f t="shared" si="48"/>
        <v>Remplir la colonne AN ou AP</v>
      </c>
      <c r="AS128" s="178"/>
      <c r="AT128" s="282" t="str">
        <f t="shared" si="63"/>
        <v>Remplir la colonne M</v>
      </c>
      <c r="AU128" s="179" t="str">
        <f t="shared" si="49"/>
        <v>Remplir la colonne AS</v>
      </c>
      <c r="AV128" s="263" t="str">
        <f t="shared" si="36"/>
        <v>Remplir la colonne I</v>
      </c>
      <c r="AW128" s="84" t="s">
        <v>64</v>
      </c>
      <c r="AX128" s="60" t="str">
        <f t="shared" si="64"/>
        <v>Remplir les termes C, P et TVA</v>
      </c>
      <c r="AY128" s="55"/>
      <c r="AZ128" s="46" t="s">
        <v>64</v>
      </c>
      <c r="BA128" s="56"/>
      <c r="BB128" s="48" t="s">
        <v>64</v>
      </c>
      <c r="BC128" s="175" t="str">
        <f t="shared" si="50"/>
        <v>Remplir la colonne AY ou BA</v>
      </c>
      <c r="BD128" s="178"/>
      <c r="BE128" s="311" t="str">
        <f t="shared" si="65"/>
        <v>Remplir la colonne M</v>
      </c>
      <c r="BF128" s="179" t="str">
        <f t="shared" si="51"/>
        <v>Remplir la colonne BD</v>
      </c>
      <c r="BG128" s="263" t="str">
        <f t="shared" si="37"/>
        <v>Remplir la colonne I</v>
      </c>
      <c r="BH128" s="84" t="s">
        <v>64</v>
      </c>
      <c r="BI128" s="60" t="str">
        <f t="shared" si="52"/>
        <v>Remplir les termes C, P et TVA</v>
      </c>
      <c r="BJ128" s="55"/>
      <c r="BK128" s="46" t="s">
        <v>64</v>
      </c>
      <c r="BL128" s="56"/>
      <c r="BM128" s="48" t="s">
        <v>64</v>
      </c>
      <c r="BN128" s="175" t="str">
        <f t="shared" si="53"/>
        <v>Remplir la colonne BJ ou BL</v>
      </c>
      <c r="BO128" s="178"/>
      <c r="BP128" s="311" t="str">
        <f t="shared" si="66"/>
        <v>Remplir la colonne M</v>
      </c>
      <c r="BQ128" s="179" t="str">
        <f t="shared" si="54"/>
        <v>Remplir la colonne BO</v>
      </c>
      <c r="BR128" s="263" t="str">
        <f t="shared" si="38"/>
        <v>Remplir la colonne I</v>
      </c>
      <c r="BS128" s="84" t="s">
        <v>64</v>
      </c>
      <c r="BT128" s="60" t="str">
        <f t="shared" si="55"/>
        <v>Remplir les termes C, P et TVA</v>
      </c>
      <c r="BU128" s="55"/>
      <c r="BV128" s="46" t="s">
        <v>64</v>
      </c>
      <c r="BW128" s="56"/>
      <c r="BX128" s="48" t="s">
        <v>64</v>
      </c>
      <c r="BY128" s="175" t="str">
        <f t="shared" si="56"/>
        <v>Remplir la colonne BU ou BW</v>
      </c>
      <c r="BZ128" s="178"/>
      <c r="CA128" s="282" t="str">
        <f t="shared" si="67"/>
        <v>Remplir la colonne M</v>
      </c>
      <c r="CB128" s="99" t="str">
        <f t="shared" si="57"/>
        <v>Remplir la colonne BZ</v>
      </c>
      <c r="CC128" s="297" t="str">
        <f t="shared" si="39"/>
        <v>Remplir la colonne I</v>
      </c>
      <c r="CD128" s="84" t="s">
        <v>64</v>
      </c>
      <c r="CE128" s="60" t="str">
        <f t="shared" si="58"/>
        <v>Remplir les termes C, P et TVA</v>
      </c>
      <c r="CF128" s="61" t="str">
        <f t="shared" si="40"/>
        <v>REMPLIR TYPE DE CLIENT</v>
      </c>
      <c r="CG128" s="107" t="str">
        <f t="shared" si="59"/>
        <v>Montant total de l'aide demandée non indiqué</v>
      </c>
      <c r="CH128" s="1"/>
      <c r="CI128" s="1"/>
      <c r="CJ128" s="1"/>
      <c r="CK128" s="1"/>
      <c r="CL128" s="1"/>
    </row>
    <row r="129" spans="1:90" x14ac:dyDescent="0.25">
      <c r="A129" s="51"/>
      <c r="B129" s="111"/>
      <c r="C129" s="111"/>
      <c r="D129" s="111"/>
      <c r="E129" s="111"/>
      <c r="F129" s="111"/>
      <c r="G129" s="162"/>
      <c r="H129" s="151"/>
      <c r="I129" s="296"/>
      <c r="J129" s="152"/>
      <c r="K129" s="153"/>
      <c r="L129" s="169"/>
      <c r="M129" s="39"/>
      <c r="N129" s="201"/>
      <c r="O129" s="39"/>
      <c r="P129" s="22"/>
      <c r="Q129" s="200">
        <f t="shared" si="41"/>
        <v>0</v>
      </c>
      <c r="R129" s="55"/>
      <c r="S129" s="46" t="s">
        <v>64</v>
      </c>
      <c r="T129" s="56"/>
      <c r="U129" s="48" t="s">
        <v>64</v>
      </c>
      <c r="V129" s="175" t="str">
        <f t="shared" si="42"/>
        <v>Remplir la colonne R ou T</v>
      </c>
      <c r="W129" s="178"/>
      <c r="X129" s="282" t="str">
        <f t="shared" si="43"/>
        <v>Remplir la colonne M</v>
      </c>
      <c r="Y129" s="99" t="str">
        <f t="shared" si="44"/>
        <v>Remplir la colonne W</v>
      </c>
      <c r="Z129" s="297" t="str">
        <f t="shared" si="60"/>
        <v>Remplir la colonne I</v>
      </c>
      <c r="AA129" s="84" t="s">
        <v>64</v>
      </c>
      <c r="AB129" s="60" t="str">
        <f t="shared" si="45"/>
        <v>Remplir les termes C, P et TVA</v>
      </c>
      <c r="AC129" s="55"/>
      <c r="AD129" s="46" t="s">
        <v>64</v>
      </c>
      <c r="AE129" s="56"/>
      <c r="AF129" s="48" t="s">
        <v>64</v>
      </c>
      <c r="AG129" s="175" t="str">
        <f t="shared" si="46"/>
        <v>Remplir la colonne AC ou AE</v>
      </c>
      <c r="AH129" s="178"/>
      <c r="AI129" s="311" t="str">
        <f t="shared" si="61"/>
        <v>Remplir la colonne M</v>
      </c>
      <c r="AJ129" s="179" t="str">
        <f t="shared" si="47"/>
        <v>Remplir la colonne AH</v>
      </c>
      <c r="AK129" s="297" t="str">
        <f t="shared" si="35"/>
        <v>Remplir la colonne I</v>
      </c>
      <c r="AL129" s="84" t="s">
        <v>64</v>
      </c>
      <c r="AM129" s="60" t="str">
        <f t="shared" si="62"/>
        <v>Remplir les termes C, P et TVA</v>
      </c>
      <c r="AN129" s="55"/>
      <c r="AO129" s="46" t="s">
        <v>64</v>
      </c>
      <c r="AP129" s="56"/>
      <c r="AQ129" s="48" t="s">
        <v>64</v>
      </c>
      <c r="AR129" s="175" t="str">
        <f t="shared" si="48"/>
        <v>Remplir la colonne AN ou AP</v>
      </c>
      <c r="AS129" s="178"/>
      <c r="AT129" s="282" t="str">
        <f t="shared" si="63"/>
        <v>Remplir la colonne M</v>
      </c>
      <c r="AU129" s="179" t="str">
        <f t="shared" si="49"/>
        <v>Remplir la colonne AS</v>
      </c>
      <c r="AV129" s="263" t="str">
        <f t="shared" si="36"/>
        <v>Remplir la colonne I</v>
      </c>
      <c r="AW129" s="84" t="s">
        <v>64</v>
      </c>
      <c r="AX129" s="60" t="str">
        <f t="shared" si="64"/>
        <v>Remplir les termes C, P et TVA</v>
      </c>
      <c r="AY129" s="55"/>
      <c r="AZ129" s="46" t="s">
        <v>64</v>
      </c>
      <c r="BA129" s="56"/>
      <c r="BB129" s="48" t="s">
        <v>64</v>
      </c>
      <c r="BC129" s="175" t="str">
        <f t="shared" si="50"/>
        <v>Remplir la colonne AY ou BA</v>
      </c>
      <c r="BD129" s="178"/>
      <c r="BE129" s="311" t="str">
        <f t="shared" si="65"/>
        <v>Remplir la colonne M</v>
      </c>
      <c r="BF129" s="179" t="str">
        <f t="shared" si="51"/>
        <v>Remplir la colonne BD</v>
      </c>
      <c r="BG129" s="263" t="str">
        <f t="shared" si="37"/>
        <v>Remplir la colonne I</v>
      </c>
      <c r="BH129" s="84" t="s">
        <v>64</v>
      </c>
      <c r="BI129" s="60" t="str">
        <f t="shared" si="52"/>
        <v>Remplir les termes C, P et TVA</v>
      </c>
      <c r="BJ129" s="55"/>
      <c r="BK129" s="46" t="s">
        <v>64</v>
      </c>
      <c r="BL129" s="56"/>
      <c r="BM129" s="48" t="s">
        <v>64</v>
      </c>
      <c r="BN129" s="175" t="str">
        <f t="shared" si="53"/>
        <v>Remplir la colonne BJ ou BL</v>
      </c>
      <c r="BO129" s="178"/>
      <c r="BP129" s="311" t="str">
        <f t="shared" si="66"/>
        <v>Remplir la colonne M</v>
      </c>
      <c r="BQ129" s="179" t="str">
        <f t="shared" si="54"/>
        <v>Remplir la colonne BO</v>
      </c>
      <c r="BR129" s="263" t="str">
        <f t="shared" si="38"/>
        <v>Remplir la colonne I</v>
      </c>
      <c r="BS129" s="84" t="s">
        <v>64</v>
      </c>
      <c r="BT129" s="60" t="str">
        <f t="shared" si="55"/>
        <v>Remplir les termes C, P et TVA</v>
      </c>
      <c r="BU129" s="55"/>
      <c r="BV129" s="46" t="s">
        <v>64</v>
      </c>
      <c r="BW129" s="56"/>
      <c r="BX129" s="48" t="s">
        <v>64</v>
      </c>
      <c r="BY129" s="175" t="str">
        <f t="shared" si="56"/>
        <v>Remplir la colonne BU ou BW</v>
      </c>
      <c r="BZ129" s="178"/>
      <c r="CA129" s="282" t="str">
        <f t="shared" si="67"/>
        <v>Remplir la colonne M</v>
      </c>
      <c r="CB129" s="99" t="str">
        <f t="shared" si="57"/>
        <v>Remplir la colonne BZ</v>
      </c>
      <c r="CC129" s="297" t="str">
        <f t="shared" si="39"/>
        <v>Remplir la colonne I</v>
      </c>
      <c r="CD129" s="84" t="s">
        <v>64</v>
      </c>
      <c r="CE129" s="60" t="str">
        <f t="shared" si="58"/>
        <v>Remplir les termes C, P et TVA</v>
      </c>
      <c r="CF129" s="61" t="str">
        <f t="shared" si="40"/>
        <v>REMPLIR TYPE DE CLIENT</v>
      </c>
      <c r="CG129" s="107" t="str">
        <f t="shared" si="59"/>
        <v>Montant total de l'aide demandée non indiqué</v>
      </c>
      <c r="CH129" s="1"/>
      <c r="CI129" s="1"/>
      <c r="CJ129" s="1"/>
      <c r="CK129" s="1"/>
      <c r="CL129" s="1"/>
    </row>
    <row r="130" spans="1:90" x14ac:dyDescent="0.25">
      <c r="A130" s="51"/>
      <c r="B130" s="111"/>
      <c r="C130" s="111"/>
      <c r="D130" s="111"/>
      <c r="E130" s="111"/>
      <c r="F130" s="111"/>
      <c r="G130" s="162"/>
      <c r="H130" s="151"/>
      <c r="I130" s="296"/>
      <c r="J130" s="152"/>
      <c r="K130" s="153"/>
      <c r="L130" s="169"/>
      <c r="M130" s="39"/>
      <c r="N130" s="201"/>
      <c r="O130" s="39"/>
      <c r="P130" s="22"/>
      <c r="Q130" s="200">
        <f t="shared" si="41"/>
        <v>0</v>
      </c>
      <c r="R130" s="55"/>
      <c r="S130" s="46" t="s">
        <v>64</v>
      </c>
      <c r="T130" s="56"/>
      <c r="U130" s="48" t="s">
        <v>64</v>
      </c>
      <c r="V130" s="175" t="str">
        <f t="shared" si="42"/>
        <v>Remplir la colonne R ou T</v>
      </c>
      <c r="W130" s="178"/>
      <c r="X130" s="282" t="str">
        <f t="shared" si="43"/>
        <v>Remplir la colonne M</v>
      </c>
      <c r="Y130" s="99" t="str">
        <f t="shared" si="44"/>
        <v>Remplir la colonne W</v>
      </c>
      <c r="Z130" s="297" t="str">
        <f t="shared" si="60"/>
        <v>Remplir la colonne I</v>
      </c>
      <c r="AA130" s="84" t="s">
        <v>64</v>
      </c>
      <c r="AB130" s="60" t="str">
        <f t="shared" si="45"/>
        <v>Remplir les termes C, P et TVA</v>
      </c>
      <c r="AC130" s="55"/>
      <c r="AD130" s="46" t="s">
        <v>64</v>
      </c>
      <c r="AE130" s="56"/>
      <c r="AF130" s="48" t="s">
        <v>64</v>
      </c>
      <c r="AG130" s="175" t="str">
        <f t="shared" si="46"/>
        <v>Remplir la colonne AC ou AE</v>
      </c>
      <c r="AH130" s="178"/>
      <c r="AI130" s="311" t="str">
        <f t="shared" si="61"/>
        <v>Remplir la colonne M</v>
      </c>
      <c r="AJ130" s="179" t="str">
        <f t="shared" si="47"/>
        <v>Remplir la colonne AH</v>
      </c>
      <c r="AK130" s="297" t="str">
        <f t="shared" si="35"/>
        <v>Remplir la colonne I</v>
      </c>
      <c r="AL130" s="84" t="s">
        <v>64</v>
      </c>
      <c r="AM130" s="60" t="str">
        <f t="shared" si="62"/>
        <v>Remplir les termes C, P et TVA</v>
      </c>
      <c r="AN130" s="55"/>
      <c r="AO130" s="46" t="s">
        <v>64</v>
      </c>
      <c r="AP130" s="56"/>
      <c r="AQ130" s="48" t="s">
        <v>64</v>
      </c>
      <c r="AR130" s="175" t="str">
        <f t="shared" si="48"/>
        <v>Remplir la colonne AN ou AP</v>
      </c>
      <c r="AS130" s="178"/>
      <c r="AT130" s="282" t="str">
        <f t="shared" si="63"/>
        <v>Remplir la colonne M</v>
      </c>
      <c r="AU130" s="179" t="str">
        <f t="shared" si="49"/>
        <v>Remplir la colonne AS</v>
      </c>
      <c r="AV130" s="263" t="str">
        <f t="shared" si="36"/>
        <v>Remplir la colonne I</v>
      </c>
      <c r="AW130" s="84" t="s">
        <v>64</v>
      </c>
      <c r="AX130" s="60" t="str">
        <f t="shared" si="64"/>
        <v>Remplir les termes C, P et TVA</v>
      </c>
      <c r="AY130" s="55"/>
      <c r="AZ130" s="46" t="s">
        <v>64</v>
      </c>
      <c r="BA130" s="56"/>
      <c r="BB130" s="48" t="s">
        <v>64</v>
      </c>
      <c r="BC130" s="175" t="str">
        <f t="shared" si="50"/>
        <v>Remplir la colonne AY ou BA</v>
      </c>
      <c r="BD130" s="178"/>
      <c r="BE130" s="311" t="str">
        <f t="shared" si="65"/>
        <v>Remplir la colonne M</v>
      </c>
      <c r="BF130" s="179" t="str">
        <f t="shared" si="51"/>
        <v>Remplir la colonne BD</v>
      </c>
      <c r="BG130" s="263" t="str">
        <f t="shared" si="37"/>
        <v>Remplir la colonne I</v>
      </c>
      <c r="BH130" s="84" t="s">
        <v>64</v>
      </c>
      <c r="BI130" s="60" t="str">
        <f t="shared" si="52"/>
        <v>Remplir les termes C, P et TVA</v>
      </c>
      <c r="BJ130" s="55"/>
      <c r="BK130" s="46" t="s">
        <v>64</v>
      </c>
      <c r="BL130" s="56"/>
      <c r="BM130" s="48" t="s">
        <v>64</v>
      </c>
      <c r="BN130" s="175" t="str">
        <f t="shared" si="53"/>
        <v>Remplir la colonne BJ ou BL</v>
      </c>
      <c r="BO130" s="178"/>
      <c r="BP130" s="311" t="str">
        <f t="shared" si="66"/>
        <v>Remplir la colonne M</v>
      </c>
      <c r="BQ130" s="179" t="str">
        <f t="shared" si="54"/>
        <v>Remplir la colonne BO</v>
      </c>
      <c r="BR130" s="263" t="str">
        <f t="shared" si="38"/>
        <v>Remplir la colonne I</v>
      </c>
      <c r="BS130" s="84" t="s">
        <v>64</v>
      </c>
      <c r="BT130" s="60" t="str">
        <f t="shared" si="55"/>
        <v>Remplir les termes C, P et TVA</v>
      </c>
      <c r="BU130" s="55"/>
      <c r="BV130" s="46" t="s">
        <v>64</v>
      </c>
      <c r="BW130" s="56"/>
      <c r="BX130" s="48" t="s">
        <v>64</v>
      </c>
      <c r="BY130" s="175" t="str">
        <f t="shared" si="56"/>
        <v>Remplir la colonne BU ou BW</v>
      </c>
      <c r="BZ130" s="178"/>
      <c r="CA130" s="282" t="str">
        <f t="shared" si="67"/>
        <v>Remplir la colonne M</v>
      </c>
      <c r="CB130" s="99" t="str">
        <f t="shared" si="57"/>
        <v>Remplir la colonne BZ</v>
      </c>
      <c r="CC130" s="297" t="str">
        <f t="shared" si="39"/>
        <v>Remplir la colonne I</v>
      </c>
      <c r="CD130" s="84" t="s">
        <v>64</v>
      </c>
      <c r="CE130" s="60" t="str">
        <f t="shared" si="58"/>
        <v>Remplir les termes C, P et TVA</v>
      </c>
      <c r="CF130" s="61" t="str">
        <f t="shared" si="40"/>
        <v>REMPLIR TYPE DE CLIENT</v>
      </c>
      <c r="CG130" s="107" t="str">
        <f t="shared" si="59"/>
        <v>Montant total de l'aide demandée non indiqué</v>
      </c>
      <c r="CH130" s="1"/>
      <c r="CI130" s="1"/>
      <c r="CJ130" s="1"/>
      <c r="CK130" s="1"/>
      <c r="CL130" s="1"/>
    </row>
    <row r="131" spans="1:90" x14ac:dyDescent="0.25">
      <c r="A131" s="51"/>
      <c r="B131" s="111"/>
      <c r="C131" s="111"/>
      <c r="D131" s="111"/>
      <c r="E131" s="111"/>
      <c r="F131" s="111"/>
      <c r="G131" s="162"/>
      <c r="H131" s="151"/>
      <c r="I131" s="296"/>
      <c r="J131" s="152"/>
      <c r="K131" s="153"/>
      <c r="L131" s="169"/>
      <c r="M131" s="39"/>
      <c r="N131" s="201"/>
      <c r="O131" s="39"/>
      <c r="P131" s="22"/>
      <c r="Q131" s="200">
        <f t="shared" si="41"/>
        <v>0</v>
      </c>
      <c r="R131" s="55"/>
      <c r="S131" s="46" t="s">
        <v>64</v>
      </c>
      <c r="T131" s="56"/>
      <c r="U131" s="48" t="s">
        <v>64</v>
      </c>
      <c r="V131" s="175" t="str">
        <f t="shared" si="42"/>
        <v>Remplir la colonne R ou T</v>
      </c>
      <c r="W131" s="178"/>
      <c r="X131" s="282" t="str">
        <f t="shared" si="43"/>
        <v>Remplir la colonne M</v>
      </c>
      <c r="Y131" s="99" t="str">
        <f t="shared" si="44"/>
        <v>Remplir la colonne W</v>
      </c>
      <c r="Z131" s="297" t="str">
        <f t="shared" si="60"/>
        <v>Remplir la colonne I</v>
      </c>
      <c r="AA131" s="84" t="s">
        <v>64</v>
      </c>
      <c r="AB131" s="60" t="str">
        <f t="shared" si="45"/>
        <v>Remplir les termes C, P et TVA</v>
      </c>
      <c r="AC131" s="55"/>
      <c r="AD131" s="46" t="s">
        <v>64</v>
      </c>
      <c r="AE131" s="56"/>
      <c r="AF131" s="48" t="s">
        <v>64</v>
      </c>
      <c r="AG131" s="175" t="str">
        <f t="shared" si="46"/>
        <v>Remplir la colonne AC ou AE</v>
      </c>
      <c r="AH131" s="178"/>
      <c r="AI131" s="311" t="str">
        <f t="shared" si="61"/>
        <v>Remplir la colonne M</v>
      </c>
      <c r="AJ131" s="179" t="str">
        <f t="shared" si="47"/>
        <v>Remplir la colonne AH</v>
      </c>
      <c r="AK131" s="297" t="str">
        <f t="shared" si="35"/>
        <v>Remplir la colonne I</v>
      </c>
      <c r="AL131" s="84" t="s">
        <v>64</v>
      </c>
      <c r="AM131" s="60" t="str">
        <f t="shared" si="62"/>
        <v>Remplir les termes C, P et TVA</v>
      </c>
      <c r="AN131" s="55"/>
      <c r="AO131" s="46" t="s">
        <v>64</v>
      </c>
      <c r="AP131" s="56"/>
      <c r="AQ131" s="48" t="s">
        <v>64</v>
      </c>
      <c r="AR131" s="175" t="str">
        <f t="shared" si="48"/>
        <v>Remplir la colonne AN ou AP</v>
      </c>
      <c r="AS131" s="178"/>
      <c r="AT131" s="282" t="str">
        <f t="shared" si="63"/>
        <v>Remplir la colonne M</v>
      </c>
      <c r="AU131" s="179" t="str">
        <f t="shared" si="49"/>
        <v>Remplir la colonne AS</v>
      </c>
      <c r="AV131" s="263" t="str">
        <f t="shared" si="36"/>
        <v>Remplir la colonne I</v>
      </c>
      <c r="AW131" s="84" t="s">
        <v>64</v>
      </c>
      <c r="AX131" s="60" t="str">
        <f t="shared" si="64"/>
        <v>Remplir les termes C, P et TVA</v>
      </c>
      <c r="AY131" s="55"/>
      <c r="AZ131" s="46" t="s">
        <v>64</v>
      </c>
      <c r="BA131" s="56"/>
      <c r="BB131" s="48" t="s">
        <v>64</v>
      </c>
      <c r="BC131" s="175" t="str">
        <f t="shared" si="50"/>
        <v>Remplir la colonne AY ou BA</v>
      </c>
      <c r="BD131" s="178"/>
      <c r="BE131" s="311" t="str">
        <f t="shared" si="65"/>
        <v>Remplir la colonne M</v>
      </c>
      <c r="BF131" s="179" t="str">
        <f t="shared" si="51"/>
        <v>Remplir la colonne BD</v>
      </c>
      <c r="BG131" s="263" t="str">
        <f t="shared" si="37"/>
        <v>Remplir la colonne I</v>
      </c>
      <c r="BH131" s="84" t="s">
        <v>64</v>
      </c>
      <c r="BI131" s="60" t="str">
        <f t="shared" si="52"/>
        <v>Remplir les termes C, P et TVA</v>
      </c>
      <c r="BJ131" s="55"/>
      <c r="BK131" s="46" t="s">
        <v>64</v>
      </c>
      <c r="BL131" s="56"/>
      <c r="BM131" s="48" t="s">
        <v>64</v>
      </c>
      <c r="BN131" s="175" t="str">
        <f t="shared" si="53"/>
        <v>Remplir la colonne BJ ou BL</v>
      </c>
      <c r="BO131" s="178"/>
      <c r="BP131" s="311" t="str">
        <f t="shared" si="66"/>
        <v>Remplir la colonne M</v>
      </c>
      <c r="BQ131" s="179" t="str">
        <f t="shared" si="54"/>
        <v>Remplir la colonne BO</v>
      </c>
      <c r="BR131" s="263" t="str">
        <f t="shared" si="38"/>
        <v>Remplir la colonne I</v>
      </c>
      <c r="BS131" s="84" t="s">
        <v>64</v>
      </c>
      <c r="BT131" s="60" t="str">
        <f t="shared" si="55"/>
        <v>Remplir les termes C, P et TVA</v>
      </c>
      <c r="BU131" s="55"/>
      <c r="BV131" s="46" t="s">
        <v>64</v>
      </c>
      <c r="BW131" s="56"/>
      <c r="BX131" s="48" t="s">
        <v>64</v>
      </c>
      <c r="BY131" s="175" t="str">
        <f t="shared" si="56"/>
        <v>Remplir la colonne BU ou BW</v>
      </c>
      <c r="BZ131" s="178"/>
      <c r="CA131" s="282" t="str">
        <f t="shared" si="67"/>
        <v>Remplir la colonne M</v>
      </c>
      <c r="CB131" s="99" t="str">
        <f t="shared" si="57"/>
        <v>Remplir la colonne BZ</v>
      </c>
      <c r="CC131" s="297" t="str">
        <f t="shared" si="39"/>
        <v>Remplir la colonne I</v>
      </c>
      <c r="CD131" s="84" t="s">
        <v>64</v>
      </c>
      <c r="CE131" s="60" t="str">
        <f t="shared" si="58"/>
        <v>Remplir les termes C, P et TVA</v>
      </c>
      <c r="CF131" s="61" t="str">
        <f t="shared" si="40"/>
        <v>REMPLIR TYPE DE CLIENT</v>
      </c>
      <c r="CG131" s="107" t="str">
        <f t="shared" si="59"/>
        <v>Montant total de l'aide demandée non indiqué</v>
      </c>
      <c r="CH131" s="1"/>
      <c r="CI131" s="1"/>
      <c r="CJ131" s="1"/>
      <c r="CK131" s="1"/>
      <c r="CL131" s="1"/>
    </row>
    <row r="132" spans="1:90" x14ac:dyDescent="0.25">
      <c r="A132" s="51"/>
      <c r="B132" s="111"/>
      <c r="C132" s="111"/>
      <c r="D132" s="111"/>
      <c r="E132" s="111"/>
      <c r="F132" s="111"/>
      <c r="G132" s="162"/>
      <c r="H132" s="151"/>
      <c r="I132" s="296"/>
      <c r="J132" s="152"/>
      <c r="K132" s="153"/>
      <c r="L132" s="169"/>
      <c r="M132" s="39"/>
      <c r="N132" s="201"/>
      <c r="O132" s="39"/>
      <c r="P132" s="22"/>
      <c r="Q132" s="200">
        <f t="shared" si="41"/>
        <v>0</v>
      </c>
      <c r="R132" s="55"/>
      <c r="S132" s="46" t="s">
        <v>64</v>
      </c>
      <c r="T132" s="56"/>
      <c r="U132" s="48" t="s">
        <v>64</v>
      </c>
      <c r="V132" s="175" t="str">
        <f t="shared" si="42"/>
        <v>Remplir la colonne R ou T</v>
      </c>
      <c r="W132" s="178"/>
      <c r="X132" s="282" t="str">
        <f t="shared" si="43"/>
        <v>Remplir la colonne M</v>
      </c>
      <c r="Y132" s="99" t="str">
        <f t="shared" si="44"/>
        <v>Remplir la colonne W</v>
      </c>
      <c r="Z132" s="297" t="str">
        <f t="shared" si="60"/>
        <v>Remplir la colonne I</v>
      </c>
      <c r="AA132" s="84" t="s">
        <v>64</v>
      </c>
      <c r="AB132" s="60" t="str">
        <f t="shared" si="45"/>
        <v>Remplir les termes C, P et TVA</v>
      </c>
      <c r="AC132" s="55"/>
      <c r="AD132" s="46" t="s">
        <v>64</v>
      </c>
      <c r="AE132" s="56"/>
      <c r="AF132" s="48" t="s">
        <v>64</v>
      </c>
      <c r="AG132" s="175" t="str">
        <f t="shared" si="46"/>
        <v>Remplir la colonne AC ou AE</v>
      </c>
      <c r="AH132" s="178"/>
      <c r="AI132" s="311" t="str">
        <f t="shared" si="61"/>
        <v>Remplir la colonne M</v>
      </c>
      <c r="AJ132" s="179" t="str">
        <f t="shared" si="47"/>
        <v>Remplir la colonne AH</v>
      </c>
      <c r="AK132" s="297" t="str">
        <f t="shared" si="35"/>
        <v>Remplir la colonne I</v>
      </c>
      <c r="AL132" s="84" t="s">
        <v>64</v>
      </c>
      <c r="AM132" s="60" t="str">
        <f t="shared" si="62"/>
        <v>Remplir les termes C, P et TVA</v>
      </c>
      <c r="AN132" s="55"/>
      <c r="AO132" s="46" t="s">
        <v>64</v>
      </c>
      <c r="AP132" s="56"/>
      <c r="AQ132" s="48" t="s">
        <v>64</v>
      </c>
      <c r="AR132" s="175" t="str">
        <f t="shared" si="48"/>
        <v>Remplir la colonne AN ou AP</v>
      </c>
      <c r="AS132" s="178"/>
      <c r="AT132" s="282" t="str">
        <f t="shared" si="63"/>
        <v>Remplir la colonne M</v>
      </c>
      <c r="AU132" s="179" t="str">
        <f t="shared" si="49"/>
        <v>Remplir la colonne AS</v>
      </c>
      <c r="AV132" s="263" t="str">
        <f t="shared" si="36"/>
        <v>Remplir la colonne I</v>
      </c>
      <c r="AW132" s="84" t="s">
        <v>64</v>
      </c>
      <c r="AX132" s="60" t="str">
        <f t="shared" si="64"/>
        <v>Remplir les termes C, P et TVA</v>
      </c>
      <c r="AY132" s="55"/>
      <c r="AZ132" s="46" t="s">
        <v>64</v>
      </c>
      <c r="BA132" s="56"/>
      <c r="BB132" s="48" t="s">
        <v>64</v>
      </c>
      <c r="BC132" s="175" t="str">
        <f t="shared" si="50"/>
        <v>Remplir la colonne AY ou BA</v>
      </c>
      <c r="BD132" s="178"/>
      <c r="BE132" s="311" t="str">
        <f t="shared" si="65"/>
        <v>Remplir la colonne M</v>
      </c>
      <c r="BF132" s="179" t="str">
        <f t="shared" si="51"/>
        <v>Remplir la colonne BD</v>
      </c>
      <c r="BG132" s="263" t="str">
        <f t="shared" si="37"/>
        <v>Remplir la colonne I</v>
      </c>
      <c r="BH132" s="84" t="s">
        <v>64</v>
      </c>
      <c r="BI132" s="60" t="str">
        <f t="shared" si="52"/>
        <v>Remplir les termes C, P et TVA</v>
      </c>
      <c r="BJ132" s="55"/>
      <c r="BK132" s="46" t="s">
        <v>64</v>
      </c>
      <c r="BL132" s="56"/>
      <c r="BM132" s="48" t="s">
        <v>64</v>
      </c>
      <c r="BN132" s="175" t="str">
        <f t="shared" si="53"/>
        <v>Remplir la colonne BJ ou BL</v>
      </c>
      <c r="BO132" s="178"/>
      <c r="BP132" s="311" t="str">
        <f t="shared" si="66"/>
        <v>Remplir la colonne M</v>
      </c>
      <c r="BQ132" s="179" t="str">
        <f t="shared" si="54"/>
        <v>Remplir la colonne BO</v>
      </c>
      <c r="BR132" s="263" t="str">
        <f t="shared" si="38"/>
        <v>Remplir la colonne I</v>
      </c>
      <c r="BS132" s="84" t="s">
        <v>64</v>
      </c>
      <c r="BT132" s="60" t="str">
        <f t="shared" si="55"/>
        <v>Remplir les termes C, P et TVA</v>
      </c>
      <c r="BU132" s="55"/>
      <c r="BV132" s="46" t="s">
        <v>64</v>
      </c>
      <c r="BW132" s="56"/>
      <c r="BX132" s="48" t="s">
        <v>64</v>
      </c>
      <c r="BY132" s="175" t="str">
        <f t="shared" si="56"/>
        <v>Remplir la colonne BU ou BW</v>
      </c>
      <c r="BZ132" s="178"/>
      <c r="CA132" s="282" t="str">
        <f t="shared" si="67"/>
        <v>Remplir la colonne M</v>
      </c>
      <c r="CB132" s="99" t="str">
        <f t="shared" si="57"/>
        <v>Remplir la colonne BZ</v>
      </c>
      <c r="CC132" s="297" t="str">
        <f t="shared" si="39"/>
        <v>Remplir la colonne I</v>
      </c>
      <c r="CD132" s="84" t="s">
        <v>64</v>
      </c>
      <c r="CE132" s="60" t="str">
        <f t="shared" si="58"/>
        <v>Remplir les termes C, P et TVA</v>
      </c>
      <c r="CF132" s="61" t="str">
        <f t="shared" si="40"/>
        <v>REMPLIR TYPE DE CLIENT</v>
      </c>
      <c r="CG132" s="107" t="str">
        <f t="shared" si="59"/>
        <v>Montant total de l'aide demandée non indiqué</v>
      </c>
      <c r="CH132" s="1"/>
      <c r="CI132" s="1"/>
      <c r="CJ132" s="1"/>
      <c r="CK132" s="1"/>
      <c r="CL132" s="1"/>
    </row>
    <row r="133" spans="1:90" x14ac:dyDescent="0.25">
      <c r="A133" s="51"/>
      <c r="B133" s="111"/>
      <c r="C133" s="111"/>
      <c r="D133" s="111"/>
      <c r="E133" s="111"/>
      <c r="F133" s="111"/>
      <c r="G133" s="162"/>
      <c r="H133" s="151"/>
      <c r="I133" s="296"/>
      <c r="J133" s="152"/>
      <c r="K133" s="153"/>
      <c r="L133" s="169"/>
      <c r="M133" s="39"/>
      <c r="N133" s="201"/>
      <c r="O133" s="39"/>
      <c r="P133" s="22"/>
      <c r="Q133" s="200">
        <f t="shared" si="41"/>
        <v>0</v>
      </c>
      <c r="R133" s="55"/>
      <c r="S133" s="46" t="s">
        <v>64</v>
      </c>
      <c r="T133" s="56"/>
      <c r="U133" s="48" t="s">
        <v>64</v>
      </c>
      <c r="V133" s="175" t="str">
        <f t="shared" si="42"/>
        <v>Remplir la colonne R ou T</v>
      </c>
      <c r="W133" s="178"/>
      <c r="X133" s="282" t="str">
        <f t="shared" si="43"/>
        <v>Remplir la colonne M</v>
      </c>
      <c r="Y133" s="99" t="str">
        <f t="shared" si="44"/>
        <v>Remplir la colonne W</v>
      </c>
      <c r="Z133" s="297" t="str">
        <f t="shared" si="60"/>
        <v>Remplir la colonne I</v>
      </c>
      <c r="AA133" s="84" t="s">
        <v>64</v>
      </c>
      <c r="AB133" s="60" t="str">
        <f t="shared" si="45"/>
        <v>Remplir les termes C, P et TVA</v>
      </c>
      <c r="AC133" s="55"/>
      <c r="AD133" s="46" t="s">
        <v>64</v>
      </c>
      <c r="AE133" s="56"/>
      <c r="AF133" s="48" t="s">
        <v>64</v>
      </c>
      <c r="AG133" s="175" t="str">
        <f t="shared" si="46"/>
        <v>Remplir la colonne AC ou AE</v>
      </c>
      <c r="AH133" s="178"/>
      <c r="AI133" s="311" t="str">
        <f t="shared" si="61"/>
        <v>Remplir la colonne M</v>
      </c>
      <c r="AJ133" s="179" t="str">
        <f t="shared" si="47"/>
        <v>Remplir la colonne AH</v>
      </c>
      <c r="AK133" s="297" t="str">
        <f t="shared" si="35"/>
        <v>Remplir la colonne I</v>
      </c>
      <c r="AL133" s="84" t="s">
        <v>64</v>
      </c>
      <c r="AM133" s="60" t="str">
        <f t="shared" si="62"/>
        <v>Remplir les termes C, P et TVA</v>
      </c>
      <c r="AN133" s="55"/>
      <c r="AO133" s="46" t="s">
        <v>64</v>
      </c>
      <c r="AP133" s="56"/>
      <c r="AQ133" s="48" t="s">
        <v>64</v>
      </c>
      <c r="AR133" s="175" t="str">
        <f t="shared" si="48"/>
        <v>Remplir la colonne AN ou AP</v>
      </c>
      <c r="AS133" s="178"/>
      <c r="AT133" s="282" t="str">
        <f t="shared" si="63"/>
        <v>Remplir la colonne M</v>
      </c>
      <c r="AU133" s="179" t="str">
        <f t="shared" si="49"/>
        <v>Remplir la colonne AS</v>
      </c>
      <c r="AV133" s="263" t="str">
        <f t="shared" si="36"/>
        <v>Remplir la colonne I</v>
      </c>
      <c r="AW133" s="84" t="s">
        <v>64</v>
      </c>
      <c r="AX133" s="60" t="str">
        <f t="shared" si="64"/>
        <v>Remplir les termes C, P et TVA</v>
      </c>
      <c r="AY133" s="55"/>
      <c r="AZ133" s="46" t="s">
        <v>64</v>
      </c>
      <c r="BA133" s="56"/>
      <c r="BB133" s="48" t="s">
        <v>64</v>
      </c>
      <c r="BC133" s="175" t="str">
        <f t="shared" si="50"/>
        <v>Remplir la colonne AY ou BA</v>
      </c>
      <c r="BD133" s="178"/>
      <c r="BE133" s="311" t="str">
        <f t="shared" si="65"/>
        <v>Remplir la colonne M</v>
      </c>
      <c r="BF133" s="179" t="str">
        <f t="shared" si="51"/>
        <v>Remplir la colonne BD</v>
      </c>
      <c r="BG133" s="263" t="str">
        <f t="shared" si="37"/>
        <v>Remplir la colonne I</v>
      </c>
      <c r="BH133" s="84" t="s">
        <v>64</v>
      </c>
      <c r="BI133" s="60" t="str">
        <f t="shared" si="52"/>
        <v>Remplir les termes C, P et TVA</v>
      </c>
      <c r="BJ133" s="55"/>
      <c r="BK133" s="46" t="s">
        <v>64</v>
      </c>
      <c r="BL133" s="56"/>
      <c r="BM133" s="48" t="s">
        <v>64</v>
      </c>
      <c r="BN133" s="175" t="str">
        <f t="shared" si="53"/>
        <v>Remplir la colonne BJ ou BL</v>
      </c>
      <c r="BO133" s="178"/>
      <c r="BP133" s="311" t="str">
        <f t="shared" si="66"/>
        <v>Remplir la colonne M</v>
      </c>
      <c r="BQ133" s="179" t="str">
        <f t="shared" si="54"/>
        <v>Remplir la colonne BO</v>
      </c>
      <c r="BR133" s="263" t="str">
        <f t="shared" si="38"/>
        <v>Remplir la colonne I</v>
      </c>
      <c r="BS133" s="84" t="s">
        <v>64</v>
      </c>
      <c r="BT133" s="60" t="str">
        <f t="shared" si="55"/>
        <v>Remplir les termes C, P et TVA</v>
      </c>
      <c r="BU133" s="55"/>
      <c r="BV133" s="46" t="s">
        <v>64</v>
      </c>
      <c r="BW133" s="56"/>
      <c r="BX133" s="48" t="s">
        <v>64</v>
      </c>
      <c r="BY133" s="175" t="str">
        <f t="shared" si="56"/>
        <v>Remplir la colonne BU ou BW</v>
      </c>
      <c r="BZ133" s="178"/>
      <c r="CA133" s="282" t="str">
        <f t="shared" si="67"/>
        <v>Remplir la colonne M</v>
      </c>
      <c r="CB133" s="99" t="str">
        <f t="shared" si="57"/>
        <v>Remplir la colonne BZ</v>
      </c>
      <c r="CC133" s="297" t="str">
        <f t="shared" si="39"/>
        <v>Remplir la colonne I</v>
      </c>
      <c r="CD133" s="84" t="s">
        <v>64</v>
      </c>
      <c r="CE133" s="60" t="str">
        <f t="shared" si="58"/>
        <v>Remplir les termes C, P et TVA</v>
      </c>
      <c r="CF133" s="61" t="str">
        <f t="shared" si="40"/>
        <v>REMPLIR TYPE DE CLIENT</v>
      </c>
      <c r="CG133" s="107" t="str">
        <f t="shared" si="59"/>
        <v>Montant total de l'aide demandée non indiqué</v>
      </c>
      <c r="CH133" s="1"/>
      <c r="CI133" s="1"/>
      <c r="CJ133" s="1"/>
      <c r="CK133" s="1"/>
      <c r="CL133" s="1"/>
    </row>
    <row r="134" spans="1:90" x14ac:dyDescent="0.25">
      <c r="A134" s="51"/>
      <c r="B134" s="111"/>
      <c r="C134" s="111"/>
      <c r="D134" s="111"/>
      <c r="E134" s="111"/>
      <c r="F134" s="111"/>
      <c r="G134" s="162"/>
      <c r="H134" s="151"/>
      <c r="I134" s="296"/>
      <c r="J134" s="152"/>
      <c r="K134" s="153"/>
      <c r="L134" s="169"/>
      <c r="M134" s="39"/>
      <c r="N134" s="201"/>
      <c r="O134" s="39"/>
      <c r="P134" s="22"/>
      <c r="Q134" s="200">
        <f t="shared" si="41"/>
        <v>0</v>
      </c>
      <c r="R134" s="55"/>
      <c r="S134" s="46" t="s">
        <v>64</v>
      </c>
      <c r="T134" s="56"/>
      <c r="U134" s="48" t="s">
        <v>64</v>
      </c>
      <c r="V134" s="175" t="str">
        <f t="shared" si="42"/>
        <v>Remplir la colonne R ou T</v>
      </c>
      <c r="W134" s="178"/>
      <c r="X134" s="282" t="str">
        <f t="shared" si="43"/>
        <v>Remplir la colonne M</v>
      </c>
      <c r="Y134" s="99" t="str">
        <f t="shared" si="44"/>
        <v>Remplir la colonne W</v>
      </c>
      <c r="Z134" s="297" t="str">
        <f t="shared" si="60"/>
        <v>Remplir la colonne I</v>
      </c>
      <c r="AA134" s="84" t="s">
        <v>64</v>
      </c>
      <c r="AB134" s="60" t="str">
        <f t="shared" si="45"/>
        <v>Remplir les termes C, P et TVA</v>
      </c>
      <c r="AC134" s="55"/>
      <c r="AD134" s="46" t="s">
        <v>64</v>
      </c>
      <c r="AE134" s="56"/>
      <c r="AF134" s="48" t="s">
        <v>64</v>
      </c>
      <c r="AG134" s="175" t="str">
        <f t="shared" si="46"/>
        <v>Remplir la colonne AC ou AE</v>
      </c>
      <c r="AH134" s="178"/>
      <c r="AI134" s="311" t="str">
        <f t="shared" si="61"/>
        <v>Remplir la colonne M</v>
      </c>
      <c r="AJ134" s="179" t="str">
        <f t="shared" si="47"/>
        <v>Remplir la colonne AH</v>
      </c>
      <c r="AK134" s="297" t="str">
        <f t="shared" si="35"/>
        <v>Remplir la colonne I</v>
      </c>
      <c r="AL134" s="84" t="s">
        <v>64</v>
      </c>
      <c r="AM134" s="60" t="str">
        <f t="shared" si="62"/>
        <v>Remplir les termes C, P et TVA</v>
      </c>
      <c r="AN134" s="55"/>
      <c r="AO134" s="46" t="s">
        <v>64</v>
      </c>
      <c r="AP134" s="56"/>
      <c r="AQ134" s="48" t="s">
        <v>64</v>
      </c>
      <c r="AR134" s="175" t="str">
        <f t="shared" si="48"/>
        <v>Remplir la colonne AN ou AP</v>
      </c>
      <c r="AS134" s="178"/>
      <c r="AT134" s="282" t="str">
        <f t="shared" si="63"/>
        <v>Remplir la colonne M</v>
      </c>
      <c r="AU134" s="179" t="str">
        <f t="shared" si="49"/>
        <v>Remplir la colonne AS</v>
      </c>
      <c r="AV134" s="263" t="str">
        <f t="shared" si="36"/>
        <v>Remplir la colonne I</v>
      </c>
      <c r="AW134" s="84" t="s">
        <v>64</v>
      </c>
      <c r="AX134" s="60" t="str">
        <f t="shared" si="64"/>
        <v>Remplir les termes C, P et TVA</v>
      </c>
      <c r="AY134" s="55"/>
      <c r="AZ134" s="46" t="s">
        <v>64</v>
      </c>
      <c r="BA134" s="56"/>
      <c r="BB134" s="48" t="s">
        <v>64</v>
      </c>
      <c r="BC134" s="175" t="str">
        <f t="shared" si="50"/>
        <v>Remplir la colonne AY ou BA</v>
      </c>
      <c r="BD134" s="178"/>
      <c r="BE134" s="311" t="str">
        <f t="shared" si="65"/>
        <v>Remplir la colonne M</v>
      </c>
      <c r="BF134" s="179" t="str">
        <f t="shared" si="51"/>
        <v>Remplir la colonne BD</v>
      </c>
      <c r="BG134" s="263" t="str">
        <f t="shared" si="37"/>
        <v>Remplir la colonne I</v>
      </c>
      <c r="BH134" s="84" t="s">
        <v>64</v>
      </c>
      <c r="BI134" s="60" t="str">
        <f t="shared" si="52"/>
        <v>Remplir les termes C, P et TVA</v>
      </c>
      <c r="BJ134" s="55"/>
      <c r="BK134" s="46" t="s">
        <v>64</v>
      </c>
      <c r="BL134" s="56"/>
      <c r="BM134" s="48" t="s">
        <v>64</v>
      </c>
      <c r="BN134" s="175" t="str">
        <f t="shared" si="53"/>
        <v>Remplir la colonne BJ ou BL</v>
      </c>
      <c r="BO134" s="178"/>
      <c r="BP134" s="311" t="str">
        <f t="shared" si="66"/>
        <v>Remplir la colonne M</v>
      </c>
      <c r="BQ134" s="179" t="str">
        <f t="shared" si="54"/>
        <v>Remplir la colonne BO</v>
      </c>
      <c r="BR134" s="263" t="str">
        <f t="shared" si="38"/>
        <v>Remplir la colonne I</v>
      </c>
      <c r="BS134" s="84" t="s">
        <v>64</v>
      </c>
      <c r="BT134" s="60" t="str">
        <f t="shared" si="55"/>
        <v>Remplir les termes C, P et TVA</v>
      </c>
      <c r="BU134" s="55"/>
      <c r="BV134" s="46" t="s">
        <v>64</v>
      </c>
      <c r="BW134" s="56"/>
      <c r="BX134" s="48" t="s">
        <v>64</v>
      </c>
      <c r="BY134" s="175" t="str">
        <f t="shared" si="56"/>
        <v>Remplir la colonne BU ou BW</v>
      </c>
      <c r="BZ134" s="178"/>
      <c r="CA134" s="282" t="str">
        <f t="shared" si="67"/>
        <v>Remplir la colonne M</v>
      </c>
      <c r="CB134" s="99" t="str">
        <f t="shared" si="57"/>
        <v>Remplir la colonne BZ</v>
      </c>
      <c r="CC134" s="297" t="str">
        <f t="shared" si="39"/>
        <v>Remplir la colonne I</v>
      </c>
      <c r="CD134" s="84" t="s">
        <v>64</v>
      </c>
      <c r="CE134" s="60" t="str">
        <f t="shared" si="58"/>
        <v>Remplir les termes C, P et TVA</v>
      </c>
      <c r="CF134" s="61" t="str">
        <f t="shared" si="40"/>
        <v>REMPLIR TYPE DE CLIENT</v>
      </c>
      <c r="CG134" s="107" t="str">
        <f t="shared" si="59"/>
        <v>Montant total de l'aide demandée non indiqué</v>
      </c>
      <c r="CH134" s="1"/>
      <c r="CI134" s="1"/>
      <c r="CJ134" s="1"/>
      <c r="CK134" s="1"/>
      <c r="CL134" s="1"/>
    </row>
    <row r="135" spans="1:90" x14ac:dyDescent="0.25">
      <c r="A135" s="51"/>
      <c r="B135" s="111"/>
      <c r="C135" s="111"/>
      <c r="D135" s="111"/>
      <c r="E135" s="111"/>
      <c r="F135" s="111"/>
      <c r="G135" s="162"/>
      <c r="H135" s="151"/>
      <c r="I135" s="296"/>
      <c r="J135" s="152"/>
      <c r="K135" s="153"/>
      <c r="L135" s="169"/>
      <c r="M135" s="39"/>
      <c r="N135" s="201"/>
      <c r="O135" s="39"/>
      <c r="P135" s="22"/>
      <c r="Q135" s="200">
        <f t="shared" si="41"/>
        <v>0</v>
      </c>
      <c r="R135" s="55"/>
      <c r="S135" s="46" t="s">
        <v>64</v>
      </c>
      <c r="T135" s="56"/>
      <c r="U135" s="48" t="s">
        <v>64</v>
      </c>
      <c r="V135" s="175" t="str">
        <f t="shared" si="42"/>
        <v>Remplir la colonne R ou T</v>
      </c>
      <c r="W135" s="178"/>
      <c r="X135" s="282" t="str">
        <f t="shared" si="43"/>
        <v>Remplir la colonne M</v>
      </c>
      <c r="Y135" s="99" t="str">
        <f t="shared" si="44"/>
        <v>Remplir la colonne W</v>
      </c>
      <c r="Z135" s="297" t="str">
        <f t="shared" si="60"/>
        <v>Remplir la colonne I</v>
      </c>
      <c r="AA135" s="84" t="s">
        <v>64</v>
      </c>
      <c r="AB135" s="60" t="str">
        <f t="shared" si="45"/>
        <v>Remplir les termes C, P et TVA</v>
      </c>
      <c r="AC135" s="55"/>
      <c r="AD135" s="46" t="s">
        <v>64</v>
      </c>
      <c r="AE135" s="56"/>
      <c r="AF135" s="48" t="s">
        <v>64</v>
      </c>
      <c r="AG135" s="175" t="str">
        <f t="shared" si="46"/>
        <v>Remplir la colonne AC ou AE</v>
      </c>
      <c r="AH135" s="178"/>
      <c r="AI135" s="311" t="str">
        <f t="shared" si="61"/>
        <v>Remplir la colonne M</v>
      </c>
      <c r="AJ135" s="179" t="str">
        <f t="shared" si="47"/>
        <v>Remplir la colonne AH</v>
      </c>
      <c r="AK135" s="297" t="str">
        <f t="shared" si="35"/>
        <v>Remplir la colonne I</v>
      </c>
      <c r="AL135" s="84" t="s">
        <v>64</v>
      </c>
      <c r="AM135" s="60" t="str">
        <f t="shared" si="62"/>
        <v>Remplir les termes C, P et TVA</v>
      </c>
      <c r="AN135" s="55"/>
      <c r="AO135" s="46" t="s">
        <v>64</v>
      </c>
      <c r="AP135" s="56"/>
      <c r="AQ135" s="48" t="s">
        <v>64</v>
      </c>
      <c r="AR135" s="175" t="str">
        <f t="shared" si="48"/>
        <v>Remplir la colonne AN ou AP</v>
      </c>
      <c r="AS135" s="178"/>
      <c r="AT135" s="282" t="str">
        <f t="shared" si="63"/>
        <v>Remplir la colonne M</v>
      </c>
      <c r="AU135" s="179" t="str">
        <f t="shared" si="49"/>
        <v>Remplir la colonne AS</v>
      </c>
      <c r="AV135" s="263" t="str">
        <f t="shared" si="36"/>
        <v>Remplir la colonne I</v>
      </c>
      <c r="AW135" s="84" t="s">
        <v>64</v>
      </c>
      <c r="AX135" s="60" t="str">
        <f t="shared" si="64"/>
        <v>Remplir les termes C, P et TVA</v>
      </c>
      <c r="AY135" s="55"/>
      <c r="AZ135" s="46" t="s">
        <v>64</v>
      </c>
      <c r="BA135" s="56"/>
      <c r="BB135" s="48" t="s">
        <v>64</v>
      </c>
      <c r="BC135" s="175" t="str">
        <f t="shared" si="50"/>
        <v>Remplir la colonne AY ou BA</v>
      </c>
      <c r="BD135" s="178"/>
      <c r="BE135" s="311" t="str">
        <f t="shared" si="65"/>
        <v>Remplir la colonne M</v>
      </c>
      <c r="BF135" s="179" t="str">
        <f t="shared" si="51"/>
        <v>Remplir la colonne BD</v>
      </c>
      <c r="BG135" s="263" t="str">
        <f t="shared" si="37"/>
        <v>Remplir la colonne I</v>
      </c>
      <c r="BH135" s="84" t="s">
        <v>64</v>
      </c>
      <c r="BI135" s="60" t="str">
        <f t="shared" si="52"/>
        <v>Remplir les termes C, P et TVA</v>
      </c>
      <c r="BJ135" s="55"/>
      <c r="BK135" s="46" t="s">
        <v>64</v>
      </c>
      <c r="BL135" s="56"/>
      <c r="BM135" s="48" t="s">
        <v>64</v>
      </c>
      <c r="BN135" s="175" t="str">
        <f t="shared" si="53"/>
        <v>Remplir la colonne BJ ou BL</v>
      </c>
      <c r="BO135" s="178"/>
      <c r="BP135" s="311" t="str">
        <f t="shared" si="66"/>
        <v>Remplir la colonne M</v>
      </c>
      <c r="BQ135" s="179" t="str">
        <f t="shared" si="54"/>
        <v>Remplir la colonne BO</v>
      </c>
      <c r="BR135" s="263" t="str">
        <f t="shared" si="38"/>
        <v>Remplir la colonne I</v>
      </c>
      <c r="BS135" s="84" t="s">
        <v>64</v>
      </c>
      <c r="BT135" s="60" t="str">
        <f t="shared" si="55"/>
        <v>Remplir les termes C, P et TVA</v>
      </c>
      <c r="BU135" s="55"/>
      <c r="BV135" s="46" t="s">
        <v>64</v>
      </c>
      <c r="BW135" s="56"/>
      <c r="BX135" s="48" t="s">
        <v>64</v>
      </c>
      <c r="BY135" s="175" t="str">
        <f t="shared" si="56"/>
        <v>Remplir la colonne BU ou BW</v>
      </c>
      <c r="BZ135" s="178"/>
      <c r="CA135" s="282" t="str">
        <f t="shared" si="67"/>
        <v>Remplir la colonne M</v>
      </c>
      <c r="CB135" s="99" t="str">
        <f t="shared" si="57"/>
        <v>Remplir la colonne BZ</v>
      </c>
      <c r="CC135" s="297" t="str">
        <f t="shared" si="39"/>
        <v>Remplir la colonne I</v>
      </c>
      <c r="CD135" s="84" t="s">
        <v>64</v>
      </c>
      <c r="CE135" s="60" t="str">
        <f t="shared" si="58"/>
        <v>Remplir les termes C, P et TVA</v>
      </c>
      <c r="CF135" s="61" t="str">
        <f t="shared" si="40"/>
        <v>REMPLIR TYPE DE CLIENT</v>
      </c>
      <c r="CG135" s="107" t="str">
        <f t="shared" si="59"/>
        <v>Montant total de l'aide demandée non indiqué</v>
      </c>
      <c r="CH135" s="1"/>
      <c r="CI135" s="1"/>
      <c r="CJ135" s="1"/>
      <c r="CK135" s="1"/>
      <c r="CL135" s="1"/>
    </row>
    <row r="136" spans="1:90" x14ac:dyDescent="0.25">
      <c r="A136" s="51"/>
      <c r="B136" s="111"/>
      <c r="C136" s="111"/>
      <c r="D136" s="111"/>
      <c r="E136" s="111"/>
      <c r="F136" s="111"/>
      <c r="G136" s="162"/>
      <c r="H136" s="151"/>
      <c r="I136" s="296"/>
      <c r="J136" s="152"/>
      <c r="K136" s="153"/>
      <c r="L136" s="169"/>
      <c r="M136" s="39"/>
      <c r="N136" s="201"/>
      <c r="O136" s="39"/>
      <c r="P136" s="22"/>
      <c r="Q136" s="200">
        <f t="shared" si="41"/>
        <v>0</v>
      </c>
      <c r="R136" s="55"/>
      <c r="S136" s="46" t="s">
        <v>64</v>
      </c>
      <c r="T136" s="56"/>
      <c r="U136" s="48" t="s">
        <v>64</v>
      </c>
      <c r="V136" s="175" t="str">
        <f t="shared" si="42"/>
        <v>Remplir la colonne R ou T</v>
      </c>
      <c r="W136" s="178"/>
      <c r="X136" s="282" t="str">
        <f t="shared" si="43"/>
        <v>Remplir la colonne M</v>
      </c>
      <c r="Y136" s="99" t="str">
        <f t="shared" si="44"/>
        <v>Remplir la colonne W</v>
      </c>
      <c r="Z136" s="297" t="str">
        <f t="shared" si="60"/>
        <v>Remplir la colonne I</v>
      </c>
      <c r="AA136" s="84" t="s">
        <v>64</v>
      </c>
      <c r="AB136" s="60" t="str">
        <f t="shared" si="45"/>
        <v>Remplir les termes C, P et TVA</v>
      </c>
      <c r="AC136" s="55"/>
      <c r="AD136" s="46" t="s">
        <v>64</v>
      </c>
      <c r="AE136" s="56"/>
      <c r="AF136" s="48" t="s">
        <v>64</v>
      </c>
      <c r="AG136" s="175" t="str">
        <f t="shared" si="46"/>
        <v>Remplir la colonne AC ou AE</v>
      </c>
      <c r="AH136" s="178"/>
      <c r="AI136" s="311" t="str">
        <f t="shared" si="61"/>
        <v>Remplir la colonne M</v>
      </c>
      <c r="AJ136" s="179" t="str">
        <f t="shared" si="47"/>
        <v>Remplir la colonne AH</v>
      </c>
      <c r="AK136" s="297" t="str">
        <f t="shared" si="35"/>
        <v>Remplir la colonne I</v>
      </c>
      <c r="AL136" s="84" t="s">
        <v>64</v>
      </c>
      <c r="AM136" s="60" t="str">
        <f t="shared" si="62"/>
        <v>Remplir les termes C, P et TVA</v>
      </c>
      <c r="AN136" s="55"/>
      <c r="AO136" s="46" t="s">
        <v>64</v>
      </c>
      <c r="AP136" s="56"/>
      <c r="AQ136" s="48" t="s">
        <v>64</v>
      </c>
      <c r="AR136" s="175" t="str">
        <f t="shared" si="48"/>
        <v>Remplir la colonne AN ou AP</v>
      </c>
      <c r="AS136" s="178"/>
      <c r="AT136" s="282" t="str">
        <f t="shared" si="63"/>
        <v>Remplir la colonne M</v>
      </c>
      <c r="AU136" s="179" t="str">
        <f t="shared" si="49"/>
        <v>Remplir la colonne AS</v>
      </c>
      <c r="AV136" s="263" t="str">
        <f t="shared" si="36"/>
        <v>Remplir la colonne I</v>
      </c>
      <c r="AW136" s="84" t="s">
        <v>64</v>
      </c>
      <c r="AX136" s="60" t="str">
        <f t="shared" si="64"/>
        <v>Remplir les termes C, P et TVA</v>
      </c>
      <c r="AY136" s="55"/>
      <c r="AZ136" s="46" t="s">
        <v>64</v>
      </c>
      <c r="BA136" s="56"/>
      <c r="BB136" s="48" t="s">
        <v>64</v>
      </c>
      <c r="BC136" s="175" t="str">
        <f t="shared" si="50"/>
        <v>Remplir la colonne AY ou BA</v>
      </c>
      <c r="BD136" s="178"/>
      <c r="BE136" s="311" t="str">
        <f t="shared" si="65"/>
        <v>Remplir la colonne M</v>
      </c>
      <c r="BF136" s="179" t="str">
        <f t="shared" si="51"/>
        <v>Remplir la colonne BD</v>
      </c>
      <c r="BG136" s="263" t="str">
        <f t="shared" si="37"/>
        <v>Remplir la colonne I</v>
      </c>
      <c r="BH136" s="84" t="s">
        <v>64</v>
      </c>
      <c r="BI136" s="60" t="str">
        <f t="shared" si="52"/>
        <v>Remplir les termes C, P et TVA</v>
      </c>
      <c r="BJ136" s="55"/>
      <c r="BK136" s="46" t="s">
        <v>64</v>
      </c>
      <c r="BL136" s="56"/>
      <c r="BM136" s="48" t="s">
        <v>64</v>
      </c>
      <c r="BN136" s="175" t="str">
        <f t="shared" si="53"/>
        <v>Remplir la colonne BJ ou BL</v>
      </c>
      <c r="BO136" s="178"/>
      <c r="BP136" s="311" t="str">
        <f t="shared" si="66"/>
        <v>Remplir la colonne M</v>
      </c>
      <c r="BQ136" s="179" t="str">
        <f t="shared" si="54"/>
        <v>Remplir la colonne BO</v>
      </c>
      <c r="BR136" s="263" t="str">
        <f t="shared" si="38"/>
        <v>Remplir la colonne I</v>
      </c>
      <c r="BS136" s="84" t="s">
        <v>64</v>
      </c>
      <c r="BT136" s="60" t="str">
        <f t="shared" si="55"/>
        <v>Remplir les termes C, P et TVA</v>
      </c>
      <c r="BU136" s="55"/>
      <c r="BV136" s="46" t="s">
        <v>64</v>
      </c>
      <c r="BW136" s="56"/>
      <c r="BX136" s="48" t="s">
        <v>64</v>
      </c>
      <c r="BY136" s="175" t="str">
        <f t="shared" si="56"/>
        <v>Remplir la colonne BU ou BW</v>
      </c>
      <c r="BZ136" s="178"/>
      <c r="CA136" s="282" t="str">
        <f t="shared" si="67"/>
        <v>Remplir la colonne M</v>
      </c>
      <c r="CB136" s="99" t="str">
        <f t="shared" si="57"/>
        <v>Remplir la colonne BZ</v>
      </c>
      <c r="CC136" s="297" t="str">
        <f t="shared" si="39"/>
        <v>Remplir la colonne I</v>
      </c>
      <c r="CD136" s="84" t="s">
        <v>64</v>
      </c>
      <c r="CE136" s="60" t="str">
        <f t="shared" si="58"/>
        <v>Remplir les termes C, P et TVA</v>
      </c>
      <c r="CF136" s="61" t="str">
        <f t="shared" si="40"/>
        <v>REMPLIR TYPE DE CLIENT</v>
      </c>
      <c r="CG136" s="107" t="str">
        <f t="shared" si="59"/>
        <v>Montant total de l'aide demandée non indiqué</v>
      </c>
      <c r="CH136" s="1"/>
      <c r="CI136" s="1"/>
      <c r="CJ136" s="1"/>
      <c r="CK136" s="1"/>
      <c r="CL136" s="1"/>
    </row>
    <row r="137" spans="1:90" x14ac:dyDescent="0.25">
      <c r="A137" s="51"/>
      <c r="B137" s="111"/>
      <c r="C137" s="111"/>
      <c r="D137" s="111"/>
      <c r="E137" s="111"/>
      <c r="F137" s="111"/>
      <c r="G137" s="162"/>
      <c r="H137" s="151"/>
      <c r="I137" s="296"/>
      <c r="J137" s="152"/>
      <c r="K137" s="153"/>
      <c r="L137" s="169"/>
      <c r="M137" s="39"/>
      <c r="N137" s="201"/>
      <c r="O137" s="39"/>
      <c r="P137" s="22"/>
      <c r="Q137" s="200">
        <f t="shared" si="41"/>
        <v>0</v>
      </c>
      <c r="R137" s="55"/>
      <c r="S137" s="46" t="s">
        <v>64</v>
      </c>
      <c r="T137" s="56"/>
      <c r="U137" s="48" t="s">
        <v>64</v>
      </c>
      <c r="V137" s="175" t="str">
        <f t="shared" si="42"/>
        <v>Remplir la colonne R ou T</v>
      </c>
      <c r="W137" s="178"/>
      <c r="X137" s="282" t="str">
        <f t="shared" si="43"/>
        <v>Remplir la colonne M</v>
      </c>
      <c r="Y137" s="99" t="str">
        <f t="shared" si="44"/>
        <v>Remplir la colonne W</v>
      </c>
      <c r="Z137" s="297" t="str">
        <f t="shared" si="60"/>
        <v>Remplir la colonne I</v>
      </c>
      <c r="AA137" s="84" t="s">
        <v>64</v>
      </c>
      <c r="AB137" s="60" t="str">
        <f t="shared" si="45"/>
        <v>Remplir les termes C, P et TVA</v>
      </c>
      <c r="AC137" s="55"/>
      <c r="AD137" s="46" t="s">
        <v>64</v>
      </c>
      <c r="AE137" s="56"/>
      <c r="AF137" s="48" t="s">
        <v>64</v>
      </c>
      <c r="AG137" s="175" t="str">
        <f t="shared" si="46"/>
        <v>Remplir la colonne AC ou AE</v>
      </c>
      <c r="AH137" s="178"/>
      <c r="AI137" s="311" t="str">
        <f t="shared" si="61"/>
        <v>Remplir la colonne M</v>
      </c>
      <c r="AJ137" s="179" t="str">
        <f t="shared" si="47"/>
        <v>Remplir la colonne AH</v>
      </c>
      <c r="AK137" s="297" t="str">
        <f t="shared" si="35"/>
        <v>Remplir la colonne I</v>
      </c>
      <c r="AL137" s="84" t="s">
        <v>64</v>
      </c>
      <c r="AM137" s="60" t="str">
        <f t="shared" si="62"/>
        <v>Remplir les termes C, P et TVA</v>
      </c>
      <c r="AN137" s="55"/>
      <c r="AO137" s="46" t="s">
        <v>64</v>
      </c>
      <c r="AP137" s="56"/>
      <c r="AQ137" s="48" t="s">
        <v>64</v>
      </c>
      <c r="AR137" s="175" t="str">
        <f t="shared" si="48"/>
        <v>Remplir la colonne AN ou AP</v>
      </c>
      <c r="AS137" s="178"/>
      <c r="AT137" s="282" t="str">
        <f t="shared" si="63"/>
        <v>Remplir la colonne M</v>
      </c>
      <c r="AU137" s="179" t="str">
        <f t="shared" si="49"/>
        <v>Remplir la colonne AS</v>
      </c>
      <c r="AV137" s="263" t="str">
        <f t="shared" si="36"/>
        <v>Remplir la colonne I</v>
      </c>
      <c r="AW137" s="84" t="s">
        <v>64</v>
      </c>
      <c r="AX137" s="60" t="str">
        <f t="shared" si="64"/>
        <v>Remplir les termes C, P et TVA</v>
      </c>
      <c r="AY137" s="55"/>
      <c r="AZ137" s="46" t="s">
        <v>64</v>
      </c>
      <c r="BA137" s="56"/>
      <c r="BB137" s="48" t="s">
        <v>64</v>
      </c>
      <c r="BC137" s="175" t="str">
        <f t="shared" si="50"/>
        <v>Remplir la colonne AY ou BA</v>
      </c>
      <c r="BD137" s="178"/>
      <c r="BE137" s="311" t="str">
        <f t="shared" si="65"/>
        <v>Remplir la colonne M</v>
      </c>
      <c r="BF137" s="179" t="str">
        <f t="shared" si="51"/>
        <v>Remplir la colonne BD</v>
      </c>
      <c r="BG137" s="263" t="str">
        <f t="shared" si="37"/>
        <v>Remplir la colonne I</v>
      </c>
      <c r="BH137" s="84" t="s">
        <v>64</v>
      </c>
      <c r="BI137" s="60" t="str">
        <f t="shared" si="52"/>
        <v>Remplir les termes C, P et TVA</v>
      </c>
      <c r="BJ137" s="55"/>
      <c r="BK137" s="46" t="s">
        <v>64</v>
      </c>
      <c r="BL137" s="56"/>
      <c r="BM137" s="48" t="s">
        <v>64</v>
      </c>
      <c r="BN137" s="175" t="str">
        <f t="shared" si="53"/>
        <v>Remplir la colonne BJ ou BL</v>
      </c>
      <c r="BO137" s="178"/>
      <c r="BP137" s="311" t="str">
        <f t="shared" si="66"/>
        <v>Remplir la colonne M</v>
      </c>
      <c r="BQ137" s="179" t="str">
        <f t="shared" si="54"/>
        <v>Remplir la colonne BO</v>
      </c>
      <c r="BR137" s="263" t="str">
        <f t="shared" si="38"/>
        <v>Remplir la colonne I</v>
      </c>
      <c r="BS137" s="84" t="s">
        <v>64</v>
      </c>
      <c r="BT137" s="60" t="str">
        <f t="shared" si="55"/>
        <v>Remplir les termes C, P et TVA</v>
      </c>
      <c r="BU137" s="55"/>
      <c r="BV137" s="46" t="s">
        <v>64</v>
      </c>
      <c r="BW137" s="56"/>
      <c r="BX137" s="48" t="s">
        <v>64</v>
      </c>
      <c r="BY137" s="175" t="str">
        <f t="shared" si="56"/>
        <v>Remplir la colonne BU ou BW</v>
      </c>
      <c r="BZ137" s="178"/>
      <c r="CA137" s="282" t="str">
        <f t="shared" si="67"/>
        <v>Remplir la colonne M</v>
      </c>
      <c r="CB137" s="99" t="str">
        <f t="shared" si="57"/>
        <v>Remplir la colonne BZ</v>
      </c>
      <c r="CC137" s="297" t="str">
        <f t="shared" si="39"/>
        <v>Remplir la colonne I</v>
      </c>
      <c r="CD137" s="84" t="s">
        <v>64</v>
      </c>
      <c r="CE137" s="60" t="str">
        <f t="shared" si="58"/>
        <v>Remplir les termes C, P et TVA</v>
      </c>
      <c r="CF137" s="61" t="str">
        <f t="shared" si="40"/>
        <v>REMPLIR TYPE DE CLIENT</v>
      </c>
      <c r="CG137" s="107" t="str">
        <f t="shared" si="59"/>
        <v>Montant total de l'aide demandée non indiqué</v>
      </c>
      <c r="CH137" s="1"/>
      <c r="CI137" s="1"/>
      <c r="CJ137" s="1"/>
      <c r="CK137" s="1"/>
      <c r="CL137" s="1"/>
    </row>
    <row r="138" spans="1:90" x14ac:dyDescent="0.25">
      <c r="A138" s="51"/>
      <c r="B138" s="111"/>
      <c r="C138" s="111"/>
      <c r="D138" s="111"/>
      <c r="E138" s="111"/>
      <c r="F138" s="111"/>
      <c r="G138" s="162"/>
      <c r="H138" s="151"/>
      <c r="I138" s="296"/>
      <c r="J138" s="152"/>
      <c r="K138" s="153"/>
      <c r="L138" s="169"/>
      <c r="M138" s="39"/>
      <c r="N138" s="201"/>
      <c r="O138" s="39"/>
      <c r="P138" s="22"/>
      <c r="Q138" s="200">
        <f t="shared" si="41"/>
        <v>0</v>
      </c>
      <c r="R138" s="55"/>
      <c r="S138" s="46" t="s">
        <v>64</v>
      </c>
      <c r="T138" s="56"/>
      <c r="U138" s="48" t="s">
        <v>64</v>
      </c>
      <c r="V138" s="175" t="str">
        <f t="shared" si="42"/>
        <v>Remplir la colonne R ou T</v>
      </c>
      <c r="W138" s="178"/>
      <c r="X138" s="282" t="str">
        <f t="shared" si="43"/>
        <v>Remplir la colonne M</v>
      </c>
      <c r="Y138" s="99" t="str">
        <f t="shared" si="44"/>
        <v>Remplir la colonne W</v>
      </c>
      <c r="Z138" s="297" t="str">
        <f t="shared" si="60"/>
        <v>Remplir la colonne I</v>
      </c>
      <c r="AA138" s="84" t="s">
        <v>64</v>
      </c>
      <c r="AB138" s="60" t="str">
        <f t="shared" si="45"/>
        <v>Remplir les termes C, P et TVA</v>
      </c>
      <c r="AC138" s="55"/>
      <c r="AD138" s="46" t="s">
        <v>64</v>
      </c>
      <c r="AE138" s="56"/>
      <c r="AF138" s="48" t="s">
        <v>64</v>
      </c>
      <c r="AG138" s="175" t="str">
        <f t="shared" si="46"/>
        <v>Remplir la colonne AC ou AE</v>
      </c>
      <c r="AH138" s="178"/>
      <c r="AI138" s="311" t="str">
        <f t="shared" si="61"/>
        <v>Remplir la colonne M</v>
      </c>
      <c r="AJ138" s="179" t="str">
        <f t="shared" si="47"/>
        <v>Remplir la colonne AH</v>
      </c>
      <c r="AK138" s="297" t="str">
        <f t="shared" si="35"/>
        <v>Remplir la colonne I</v>
      </c>
      <c r="AL138" s="84" t="s">
        <v>64</v>
      </c>
      <c r="AM138" s="60" t="str">
        <f t="shared" si="62"/>
        <v>Remplir les termes C, P et TVA</v>
      </c>
      <c r="AN138" s="55"/>
      <c r="AO138" s="46" t="s">
        <v>64</v>
      </c>
      <c r="AP138" s="56"/>
      <c r="AQ138" s="48" t="s">
        <v>64</v>
      </c>
      <c r="AR138" s="175" t="str">
        <f t="shared" si="48"/>
        <v>Remplir la colonne AN ou AP</v>
      </c>
      <c r="AS138" s="178"/>
      <c r="AT138" s="282" t="str">
        <f t="shared" si="63"/>
        <v>Remplir la colonne M</v>
      </c>
      <c r="AU138" s="179" t="str">
        <f t="shared" si="49"/>
        <v>Remplir la colonne AS</v>
      </c>
      <c r="AV138" s="263" t="str">
        <f t="shared" si="36"/>
        <v>Remplir la colonne I</v>
      </c>
      <c r="AW138" s="84" t="s">
        <v>64</v>
      </c>
      <c r="AX138" s="60" t="str">
        <f t="shared" si="64"/>
        <v>Remplir les termes C, P et TVA</v>
      </c>
      <c r="AY138" s="55"/>
      <c r="AZ138" s="46" t="s">
        <v>64</v>
      </c>
      <c r="BA138" s="56"/>
      <c r="BB138" s="48" t="s">
        <v>64</v>
      </c>
      <c r="BC138" s="175" t="str">
        <f t="shared" si="50"/>
        <v>Remplir la colonne AY ou BA</v>
      </c>
      <c r="BD138" s="178"/>
      <c r="BE138" s="311" t="str">
        <f t="shared" si="65"/>
        <v>Remplir la colonne M</v>
      </c>
      <c r="BF138" s="179" t="str">
        <f t="shared" si="51"/>
        <v>Remplir la colonne BD</v>
      </c>
      <c r="BG138" s="263" t="str">
        <f t="shared" si="37"/>
        <v>Remplir la colonne I</v>
      </c>
      <c r="BH138" s="84" t="s">
        <v>64</v>
      </c>
      <c r="BI138" s="60" t="str">
        <f t="shared" si="52"/>
        <v>Remplir les termes C, P et TVA</v>
      </c>
      <c r="BJ138" s="55"/>
      <c r="BK138" s="46" t="s">
        <v>64</v>
      </c>
      <c r="BL138" s="56"/>
      <c r="BM138" s="48" t="s">
        <v>64</v>
      </c>
      <c r="BN138" s="175" t="str">
        <f t="shared" si="53"/>
        <v>Remplir la colonne BJ ou BL</v>
      </c>
      <c r="BO138" s="178"/>
      <c r="BP138" s="311" t="str">
        <f t="shared" si="66"/>
        <v>Remplir la colonne M</v>
      </c>
      <c r="BQ138" s="179" t="str">
        <f t="shared" si="54"/>
        <v>Remplir la colonne BO</v>
      </c>
      <c r="BR138" s="263" t="str">
        <f t="shared" si="38"/>
        <v>Remplir la colonne I</v>
      </c>
      <c r="BS138" s="84" t="s">
        <v>64</v>
      </c>
      <c r="BT138" s="60" t="str">
        <f t="shared" si="55"/>
        <v>Remplir les termes C, P et TVA</v>
      </c>
      <c r="BU138" s="55"/>
      <c r="BV138" s="46" t="s">
        <v>64</v>
      </c>
      <c r="BW138" s="56"/>
      <c r="BX138" s="48" t="s">
        <v>64</v>
      </c>
      <c r="BY138" s="175" t="str">
        <f t="shared" si="56"/>
        <v>Remplir la colonne BU ou BW</v>
      </c>
      <c r="BZ138" s="178"/>
      <c r="CA138" s="282" t="str">
        <f t="shared" si="67"/>
        <v>Remplir la colonne M</v>
      </c>
      <c r="CB138" s="99" t="str">
        <f t="shared" si="57"/>
        <v>Remplir la colonne BZ</v>
      </c>
      <c r="CC138" s="297" t="str">
        <f t="shared" si="39"/>
        <v>Remplir la colonne I</v>
      </c>
      <c r="CD138" s="84" t="s">
        <v>64</v>
      </c>
      <c r="CE138" s="60" t="str">
        <f t="shared" si="58"/>
        <v>Remplir les termes C, P et TVA</v>
      </c>
      <c r="CF138" s="61" t="str">
        <f t="shared" si="40"/>
        <v>REMPLIR TYPE DE CLIENT</v>
      </c>
      <c r="CG138" s="107" t="str">
        <f t="shared" si="59"/>
        <v>Montant total de l'aide demandée non indiqué</v>
      </c>
      <c r="CH138" s="1"/>
      <c r="CI138" s="1"/>
      <c r="CJ138" s="1"/>
      <c r="CK138" s="1"/>
      <c r="CL138" s="1"/>
    </row>
    <row r="139" spans="1:90" x14ac:dyDescent="0.25">
      <c r="A139" s="51"/>
      <c r="B139" s="111"/>
      <c r="C139" s="111"/>
      <c r="D139" s="111"/>
      <c r="E139" s="111"/>
      <c r="F139" s="111"/>
      <c r="G139" s="162"/>
      <c r="H139" s="151"/>
      <c r="I139" s="296"/>
      <c r="J139" s="152"/>
      <c r="K139" s="153"/>
      <c r="L139" s="169"/>
      <c r="M139" s="39"/>
      <c r="N139" s="201"/>
      <c r="O139" s="39"/>
      <c r="P139" s="22"/>
      <c r="Q139" s="200">
        <f t="shared" si="41"/>
        <v>0</v>
      </c>
      <c r="R139" s="55"/>
      <c r="S139" s="46" t="s">
        <v>64</v>
      </c>
      <c r="T139" s="56"/>
      <c r="U139" s="48" t="s">
        <v>64</v>
      </c>
      <c r="V139" s="175" t="str">
        <f t="shared" si="42"/>
        <v>Remplir la colonne R ou T</v>
      </c>
      <c r="W139" s="178"/>
      <c r="X139" s="282" t="str">
        <f t="shared" si="43"/>
        <v>Remplir la colonne M</v>
      </c>
      <c r="Y139" s="99" t="str">
        <f t="shared" si="44"/>
        <v>Remplir la colonne W</v>
      </c>
      <c r="Z139" s="297" t="str">
        <f t="shared" si="60"/>
        <v>Remplir la colonne I</v>
      </c>
      <c r="AA139" s="84" t="s">
        <v>64</v>
      </c>
      <c r="AB139" s="60" t="str">
        <f t="shared" si="45"/>
        <v>Remplir les termes C, P et TVA</v>
      </c>
      <c r="AC139" s="55"/>
      <c r="AD139" s="46" t="s">
        <v>64</v>
      </c>
      <c r="AE139" s="56"/>
      <c r="AF139" s="48" t="s">
        <v>64</v>
      </c>
      <c r="AG139" s="175" t="str">
        <f t="shared" si="46"/>
        <v>Remplir la colonne AC ou AE</v>
      </c>
      <c r="AH139" s="178"/>
      <c r="AI139" s="311" t="str">
        <f t="shared" si="61"/>
        <v>Remplir la colonne M</v>
      </c>
      <c r="AJ139" s="179" t="str">
        <f t="shared" si="47"/>
        <v>Remplir la colonne AH</v>
      </c>
      <c r="AK139" s="297" t="str">
        <f t="shared" si="35"/>
        <v>Remplir la colonne I</v>
      </c>
      <c r="AL139" s="84" t="s">
        <v>64</v>
      </c>
      <c r="AM139" s="60" t="str">
        <f t="shared" si="62"/>
        <v>Remplir les termes C, P et TVA</v>
      </c>
      <c r="AN139" s="55"/>
      <c r="AO139" s="46" t="s">
        <v>64</v>
      </c>
      <c r="AP139" s="56"/>
      <c r="AQ139" s="48" t="s">
        <v>64</v>
      </c>
      <c r="AR139" s="175" t="str">
        <f t="shared" si="48"/>
        <v>Remplir la colonne AN ou AP</v>
      </c>
      <c r="AS139" s="178"/>
      <c r="AT139" s="282" t="str">
        <f t="shared" si="63"/>
        <v>Remplir la colonne M</v>
      </c>
      <c r="AU139" s="179" t="str">
        <f t="shared" si="49"/>
        <v>Remplir la colonne AS</v>
      </c>
      <c r="AV139" s="263" t="str">
        <f t="shared" si="36"/>
        <v>Remplir la colonne I</v>
      </c>
      <c r="AW139" s="84" t="s">
        <v>64</v>
      </c>
      <c r="AX139" s="60" t="str">
        <f t="shared" si="64"/>
        <v>Remplir les termes C, P et TVA</v>
      </c>
      <c r="AY139" s="55"/>
      <c r="AZ139" s="46" t="s">
        <v>64</v>
      </c>
      <c r="BA139" s="56"/>
      <c r="BB139" s="48" t="s">
        <v>64</v>
      </c>
      <c r="BC139" s="175" t="str">
        <f t="shared" si="50"/>
        <v>Remplir la colonne AY ou BA</v>
      </c>
      <c r="BD139" s="178"/>
      <c r="BE139" s="311" t="str">
        <f t="shared" si="65"/>
        <v>Remplir la colonne M</v>
      </c>
      <c r="BF139" s="179" t="str">
        <f t="shared" si="51"/>
        <v>Remplir la colonne BD</v>
      </c>
      <c r="BG139" s="263" t="str">
        <f t="shared" si="37"/>
        <v>Remplir la colonne I</v>
      </c>
      <c r="BH139" s="84" t="s">
        <v>64</v>
      </c>
      <c r="BI139" s="60" t="str">
        <f t="shared" si="52"/>
        <v>Remplir les termes C, P et TVA</v>
      </c>
      <c r="BJ139" s="55"/>
      <c r="BK139" s="46" t="s">
        <v>64</v>
      </c>
      <c r="BL139" s="56"/>
      <c r="BM139" s="48" t="s">
        <v>64</v>
      </c>
      <c r="BN139" s="175" t="str">
        <f t="shared" si="53"/>
        <v>Remplir la colonne BJ ou BL</v>
      </c>
      <c r="BO139" s="178"/>
      <c r="BP139" s="311" t="str">
        <f t="shared" si="66"/>
        <v>Remplir la colonne M</v>
      </c>
      <c r="BQ139" s="179" t="str">
        <f t="shared" si="54"/>
        <v>Remplir la colonne BO</v>
      </c>
      <c r="BR139" s="263" t="str">
        <f t="shared" si="38"/>
        <v>Remplir la colonne I</v>
      </c>
      <c r="BS139" s="84" t="s">
        <v>64</v>
      </c>
      <c r="BT139" s="60" t="str">
        <f t="shared" si="55"/>
        <v>Remplir les termes C, P et TVA</v>
      </c>
      <c r="BU139" s="55"/>
      <c r="BV139" s="46" t="s">
        <v>64</v>
      </c>
      <c r="BW139" s="56"/>
      <c r="BX139" s="48" t="s">
        <v>64</v>
      </c>
      <c r="BY139" s="175" t="str">
        <f t="shared" si="56"/>
        <v>Remplir la colonne BU ou BW</v>
      </c>
      <c r="BZ139" s="178"/>
      <c r="CA139" s="282" t="str">
        <f t="shared" si="67"/>
        <v>Remplir la colonne M</v>
      </c>
      <c r="CB139" s="99" t="str">
        <f t="shared" si="57"/>
        <v>Remplir la colonne BZ</v>
      </c>
      <c r="CC139" s="297" t="str">
        <f t="shared" si="39"/>
        <v>Remplir la colonne I</v>
      </c>
      <c r="CD139" s="84" t="s">
        <v>64</v>
      </c>
      <c r="CE139" s="60" t="str">
        <f t="shared" si="58"/>
        <v>Remplir les termes C, P et TVA</v>
      </c>
      <c r="CF139" s="61" t="str">
        <f t="shared" si="40"/>
        <v>REMPLIR TYPE DE CLIENT</v>
      </c>
      <c r="CG139" s="107" t="str">
        <f t="shared" si="59"/>
        <v>Montant total de l'aide demandée non indiqué</v>
      </c>
      <c r="CH139" s="1"/>
      <c r="CI139" s="1"/>
      <c r="CJ139" s="1"/>
      <c r="CK139" s="1"/>
      <c r="CL139" s="1"/>
    </row>
    <row r="140" spans="1:90" x14ac:dyDescent="0.25">
      <c r="A140" s="51"/>
      <c r="B140" s="111"/>
      <c r="C140" s="111"/>
      <c r="D140" s="111"/>
      <c r="E140" s="111"/>
      <c r="F140" s="111"/>
      <c r="G140" s="162"/>
      <c r="H140" s="151"/>
      <c r="I140" s="296"/>
      <c r="J140" s="152"/>
      <c r="K140" s="153"/>
      <c r="L140" s="169"/>
      <c r="M140" s="39"/>
      <c r="N140" s="201"/>
      <c r="O140" s="39"/>
      <c r="P140" s="22"/>
      <c r="Q140" s="200">
        <f t="shared" si="41"/>
        <v>0</v>
      </c>
      <c r="R140" s="55"/>
      <c r="S140" s="46" t="s">
        <v>64</v>
      </c>
      <c r="T140" s="56"/>
      <c r="U140" s="48" t="s">
        <v>64</v>
      </c>
      <c r="V140" s="175" t="str">
        <f t="shared" si="42"/>
        <v>Remplir la colonne R ou T</v>
      </c>
      <c r="W140" s="178"/>
      <c r="X140" s="282" t="str">
        <f t="shared" si="43"/>
        <v>Remplir la colonne M</v>
      </c>
      <c r="Y140" s="99" t="str">
        <f t="shared" si="44"/>
        <v>Remplir la colonne W</v>
      </c>
      <c r="Z140" s="297" t="str">
        <f t="shared" si="60"/>
        <v>Remplir la colonne I</v>
      </c>
      <c r="AA140" s="84" t="s">
        <v>64</v>
      </c>
      <c r="AB140" s="60" t="str">
        <f t="shared" si="45"/>
        <v>Remplir les termes C, P et TVA</v>
      </c>
      <c r="AC140" s="55"/>
      <c r="AD140" s="46" t="s">
        <v>64</v>
      </c>
      <c r="AE140" s="56"/>
      <c r="AF140" s="48" t="s">
        <v>64</v>
      </c>
      <c r="AG140" s="175" t="str">
        <f t="shared" si="46"/>
        <v>Remplir la colonne AC ou AE</v>
      </c>
      <c r="AH140" s="178"/>
      <c r="AI140" s="311" t="str">
        <f t="shared" si="61"/>
        <v>Remplir la colonne M</v>
      </c>
      <c r="AJ140" s="179" t="str">
        <f t="shared" si="47"/>
        <v>Remplir la colonne AH</v>
      </c>
      <c r="AK140" s="297" t="str">
        <f t="shared" si="35"/>
        <v>Remplir la colonne I</v>
      </c>
      <c r="AL140" s="84" t="s">
        <v>64</v>
      </c>
      <c r="AM140" s="60" t="str">
        <f t="shared" si="62"/>
        <v>Remplir les termes C, P et TVA</v>
      </c>
      <c r="AN140" s="55"/>
      <c r="AO140" s="46" t="s">
        <v>64</v>
      </c>
      <c r="AP140" s="56"/>
      <c r="AQ140" s="48" t="s">
        <v>64</v>
      </c>
      <c r="AR140" s="175" t="str">
        <f t="shared" si="48"/>
        <v>Remplir la colonne AN ou AP</v>
      </c>
      <c r="AS140" s="178"/>
      <c r="AT140" s="282" t="str">
        <f t="shared" si="63"/>
        <v>Remplir la colonne M</v>
      </c>
      <c r="AU140" s="179" t="str">
        <f t="shared" si="49"/>
        <v>Remplir la colonne AS</v>
      </c>
      <c r="AV140" s="263" t="str">
        <f t="shared" si="36"/>
        <v>Remplir la colonne I</v>
      </c>
      <c r="AW140" s="84" t="s">
        <v>64</v>
      </c>
      <c r="AX140" s="60" t="str">
        <f t="shared" si="64"/>
        <v>Remplir les termes C, P et TVA</v>
      </c>
      <c r="AY140" s="55"/>
      <c r="AZ140" s="46" t="s">
        <v>64</v>
      </c>
      <c r="BA140" s="56"/>
      <c r="BB140" s="48" t="s">
        <v>64</v>
      </c>
      <c r="BC140" s="175" t="str">
        <f t="shared" si="50"/>
        <v>Remplir la colonne AY ou BA</v>
      </c>
      <c r="BD140" s="178"/>
      <c r="BE140" s="311" t="str">
        <f t="shared" si="65"/>
        <v>Remplir la colonne M</v>
      </c>
      <c r="BF140" s="179" t="str">
        <f t="shared" si="51"/>
        <v>Remplir la colonne BD</v>
      </c>
      <c r="BG140" s="263" t="str">
        <f t="shared" si="37"/>
        <v>Remplir la colonne I</v>
      </c>
      <c r="BH140" s="84" t="s">
        <v>64</v>
      </c>
      <c r="BI140" s="60" t="str">
        <f t="shared" si="52"/>
        <v>Remplir les termes C, P et TVA</v>
      </c>
      <c r="BJ140" s="55"/>
      <c r="BK140" s="46" t="s">
        <v>64</v>
      </c>
      <c r="BL140" s="56"/>
      <c r="BM140" s="48" t="s">
        <v>64</v>
      </c>
      <c r="BN140" s="175" t="str">
        <f t="shared" si="53"/>
        <v>Remplir la colonne BJ ou BL</v>
      </c>
      <c r="BO140" s="178"/>
      <c r="BP140" s="311" t="str">
        <f t="shared" si="66"/>
        <v>Remplir la colonne M</v>
      </c>
      <c r="BQ140" s="179" t="str">
        <f t="shared" si="54"/>
        <v>Remplir la colonne BO</v>
      </c>
      <c r="BR140" s="263" t="str">
        <f t="shared" si="38"/>
        <v>Remplir la colonne I</v>
      </c>
      <c r="BS140" s="84" t="s">
        <v>64</v>
      </c>
      <c r="BT140" s="60" t="str">
        <f t="shared" si="55"/>
        <v>Remplir les termes C, P et TVA</v>
      </c>
      <c r="BU140" s="55"/>
      <c r="BV140" s="46" t="s">
        <v>64</v>
      </c>
      <c r="BW140" s="56"/>
      <c r="BX140" s="48" t="s">
        <v>64</v>
      </c>
      <c r="BY140" s="175" t="str">
        <f t="shared" si="56"/>
        <v>Remplir la colonne BU ou BW</v>
      </c>
      <c r="BZ140" s="178"/>
      <c r="CA140" s="282" t="str">
        <f t="shared" si="67"/>
        <v>Remplir la colonne M</v>
      </c>
      <c r="CB140" s="99" t="str">
        <f t="shared" si="57"/>
        <v>Remplir la colonne BZ</v>
      </c>
      <c r="CC140" s="297" t="str">
        <f t="shared" si="39"/>
        <v>Remplir la colonne I</v>
      </c>
      <c r="CD140" s="84" t="s">
        <v>64</v>
      </c>
      <c r="CE140" s="60" t="str">
        <f t="shared" si="58"/>
        <v>Remplir les termes C, P et TVA</v>
      </c>
      <c r="CF140" s="61" t="str">
        <f t="shared" si="40"/>
        <v>REMPLIR TYPE DE CLIENT</v>
      </c>
      <c r="CG140" s="107" t="str">
        <f t="shared" si="59"/>
        <v>Montant total de l'aide demandée non indiqué</v>
      </c>
      <c r="CH140" s="1"/>
      <c r="CI140" s="1"/>
      <c r="CJ140" s="1"/>
      <c r="CK140" s="1"/>
      <c r="CL140" s="1"/>
    </row>
    <row r="141" spans="1:90" x14ac:dyDescent="0.25">
      <c r="A141" s="51"/>
      <c r="B141" s="111"/>
      <c r="C141" s="111"/>
      <c r="D141" s="111"/>
      <c r="E141" s="111"/>
      <c r="F141" s="111"/>
      <c r="G141" s="162"/>
      <c r="H141" s="151"/>
      <c r="I141" s="296"/>
      <c r="J141" s="152"/>
      <c r="K141" s="153"/>
      <c r="L141" s="169"/>
      <c r="M141" s="39"/>
      <c r="N141" s="201"/>
      <c r="O141" s="39"/>
      <c r="P141" s="22"/>
      <c r="Q141" s="200">
        <f t="shared" si="41"/>
        <v>0</v>
      </c>
      <c r="R141" s="55"/>
      <c r="S141" s="46" t="s">
        <v>64</v>
      </c>
      <c r="T141" s="56"/>
      <c r="U141" s="48" t="s">
        <v>64</v>
      </c>
      <c r="V141" s="175" t="str">
        <f t="shared" si="42"/>
        <v>Remplir la colonne R ou T</v>
      </c>
      <c r="W141" s="178"/>
      <c r="X141" s="282" t="str">
        <f t="shared" si="43"/>
        <v>Remplir la colonne M</v>
      </c>
      <c r="Y141" s="99" t="str">
        <f t="shared" si="44"/>
        <v>Remplir la colonne W</v>
      </c>
      <c r="Z141" s="297" t="str">
        <f t="shared" si="60"/>
        <v>Remplir la colonne I</v>
      </c>
      <c r="AA141" s="84" t="s">
        <v>64</v>
      </c>
      <c r="AB141" s="60" t="str">
        <f t="shared" si="45"/>
        <v>Remplir les termes C, P et TVA</v>
      </c>
      <c r="AC141" s="55"/>
      <c r="AD141" s="46" t="s">
        <v>64</v>
      </c>
      <c r="AE141" s="56"/>
      <c r="AF141" s="48" t="s">
        <v>64</v>
      </c>
      <c r="AG141" s="175" t="str">
        <f t="shared" si="46"/>
        <v>Remplir la colonne AC ou AE</v>
      </c>
      <c r="AH141" s="178"/>
      <c r="AI141" s="311" t="str">
        <f t="shared" si="61"/>
        <v>Remplir la colonne M</v>
      </c>
      <c r="AJ141" s="179" t="str">
        <f t="shared" si="47"/>
        <v>Remplir la colonne AH</v>
      </c>
      <c r="AK141" s="297" t="str">
        <f t="shared" ref="AK141:AK204" si="68">IF($I141="","Remplir la colonne I",IF($I141&lt;DATE(2022,7,1),0,IF($M141="oui",IF(AH141-$C$5-$R$7*1.3&lt;0,0,AH141-$C$5-$R$7*1.3),IF(AH141-$R$7*1.3&lt;0,0,AH141-$R$7*1.3))))</f>
        <v>Remplir la colonne I</v>
      </c>
      <c r="AL141" s="84" t="s">
        <v>64</v>
      </c>
      <c r="AM141" s="60" t="str">
        <f t="shared" si="62"/>
        <v>Remplir les termes C, P et TVA</v>
      </c>
      <c r="AN141" s="55"/>
      <c r="AO141" s="46" t="s">
        <v>64</v>
      </c>
      <c r="AP141" s="56"/>
      <c r="AQ141" s="48" t="s">
        <v>64</v>
      </c>
      <c r="AR141" s="175" t="str">
        <f t="shared" si="48"/>
        <v>Remplir la colonne AN ou AP</v>
      </c>
      <c r="AS141" s="178"/>
      <c r="AT141" s="282" t="str">
        <f t="shared" si="63"/>
        <v>Remplir la colonne M</v>
      </c>
      <c r="AU141" s="179" t="str">
        <f t="shared" si="49"/>
        <v>Remplir la colonne AS</v>
      </c>
      <c r="AV141" s="263" t="str">
        <f t="shared" ref="AV141:AV204" si="69">IF($I141="","Remplir la colonne I",IF($I141&lt;DATE(2022,7,1),0,IF($M141="oui",IF(AS141-$C$5-$S$7*1.3&lt;0,0,AS141-$C$5-$S$7*1.3),IF(AS141-$S$7*1.3&lt;0,0,AS141-$S$7*1.3))))</f>
        <v>Remplir la colonne I</v>
      </c>
      <c r="AW141" s="84" t="s">
        <v>64</v>
      </c>
      <c r="AX141" s="60" t="str">
        <f t="shared" si="64"/>
        <v>Remplir les termes C, P et TVA</v>
      </c>
      <c r="AY141" s="55"/>
      <c r="AZ141" s="46" t="s">
        <v>64</v>
      </c>
      <c r="BA141" s="56"/>
      <c r="BB141" s="48" t="s">
        <v>64</v>
      </c>
      <c r="BC141" s="175" t="str">
        <f t="shared" si="50"/>
        <v>Remplir la colonne AY ou BA</v>
      </c>
      <c r="BD141" s="178"/>
      <c r="BE141" s="311" t="str">
        <f t="shared" si="65"/>
        <v>Remplir la colonne M</v>
      </c>
      <c r="BF141" s="179" t="str">
        <f t="shared" si="51"/>
        <v>Remplir la colonne BD</v>
      </c>
      <c r="BG141" s="263" t="str">
        <f t="shared" ref="BG141:BG204" si="70">IF($I141="","Remplir la colonne I",IF($I141&lt;DATE(2022,7,1),0,IF($M141="oui",IF(BD141-$C$5-$T$7*1.3&lt;0,0,BD141-$C$5-$T$7*1.3),IF(BD141-$T$7*1.3&lt;0,0,BD141-$T$7*1.3))))</f>
        <v>Remplir la colonne I</v>
      </c>
      <c r="BH141" s="84" t="s">
        <v>64</v>
      </c>
      <c r="BI141" s="60" t="str">
        <f t="shared" si="52"/>
        <v>Remplir les termes C, P et TVA</v>
      </c>
      <c r="BJ141" s="55"/>
      <c r="BK141" s="46" t="s">
        <v>64</v>
      </c>
      <c r="BL141" s="56"/>
      <c r="BM141" s="48" t="s">
        <v>64</v>
      </c>
      <c r="BN141" s="175" t="str">
        <f t="shared" si="53"/>
        <v>Remplir la colonne BJ ou BL</v>
      </c>
      <c r="BO141" s="178"/>
      <c r="BP141" s="311" t="str">
        <f t="shared" si="66"/>
        <v>Remplir la colonne M</v>
      </c>
      <c r="BQ141" s="179" t="str">
        <f t="shared" si="54"/>
        <v>Remplir la colonne BO</v>
      </c>
      <c r="BR141" s="263" t="str">
        <f t="shared" ref="BR141:BR204" si="71">IF($I141="","Remplir la colonne I",IF($I141&lt;DATE(2022,7,1),0,IF($M141="oui",IF(BO141-$C$5-$U$7*1.3&lt;0,0,BO141-$C$5-$U$7*1.3),IF(BO141-$U$7*1.3&lt;0,0,BO141-$U$7*1.3))))</f>
        <v>Remplir la colonne I</v>
      </c>
      <c r="BS141" s="84" t="s">
        <v>64</v>
      </c>
      <c r="BT141" s="60" t="str">
        <f t="shared" si="55"/>
        <v>Remplir les termes C, P et TVA</v>
      </c>
      <c r="BU141" s="55"/>
      <c r="BV141" s="46" t="s">
        <v>64</v>
      </c>
      <c r="BW141" s="56"/>
      <c r="BX141" s="48" t="s">
        <v>64</v>
      </c>
      <c r="BY141" s="175" t="str">
        <f t="shared" si="56"/>
        <v>Remplir la colonne BU ou BW</v>
      </c>
      <c r="BZ141" s="178"/>
      <c r="CA141" s="282" t="str">
        <f t="shared" si="67"/>
        <v>Remplir la colonne M</v>
      </c>
      <c r="CB141" s="99" t="str">
        <f t="shared" si="57"/>
        <v>Remplir la colonne BZ</v>
      </c>
      <c r="CC141" s="297" t="str">
        <f t="shared" ref="CC141:CC204" si="72">IF($I141="","Remplir la colonne I",IF($I141&lt;DATE(2022,7,1),0,IF($M141="oui",IF(BZ141-$C$5-$V$7*1.3&lt;0,0,BZ141-$C$5-$V$7*1.3),IF(BZ141-$V$7*1.3&lt;0,0,BZ141-$V$7*1.3))))</f>
        <v>Remplir la colonne I</v>
      </c>
      <c r="CD141" s="84" t="s">
        <v>64</v>
      </c>
      <c r="CE141" s="60" t="str">
        <f t="shared" si="58"/>
        <v>Remplir les termes C, P et TVA</v>
      </c>
      <c r="CF141" s="61" t="str">
        <f t="shared" ref="CF141:CF204" si="73">IFERROR(IF(ISBLANK(A141),"REMPLIR TYPE DE CLIENT",IF(O141="oui",SUM(periode2four),"Attestation sur honneur NON")),0)</f>
        <v>REMPLIR TYPE DE CLIENT</v>
      </c>
      <c r="CG141" s="107" t="str">
        <f t="shared" si="59"/>
        <v>Montant total de l'aide demandée non indiqué</v>
      </c>
      <c r="CH141" s="1"/>
      <c r="CI141" s="1"/>
      <c r="CJ141" s="1"/>
      <c r="CK141" s="1"/>
      <c r="CL141" s="1"/>
    </row>
    <row r="142" spans="1:90" x14ac:dyDescent="0.25">
      <c r="A142" s="51"/>
      <c r="B142" s="111"/>
      <c r="C142" s="111"/>
      <c r="D142" s="111"/>
      <c r="E142" s="111"/>
      <c r="F142" s="111"/>
      <c r="G142" s="162"/>
      <c r="H142" s="151"/>
      <c r="I142" s="296"/>
      <c r="J142" s="152"/>
      <c r="K142" s="153"/>
      <c r="L142" s="169"/>
      <c r="M142" s="39"/>
      <c r="N142" s="201"/>
      <c r="O142" s="39"/>
      <c r="P142" s="22"/>
      <c r="Q142" s="200">
        <f t="shared" ref="Q142:Q205" si="74">IF(P142&lt;80%,P142,100%)</f>
        <v>0</v>
      </c>
      <c r="R142" s="55"/>
      <c r="S142" s="46" t="s">
        <v>64</v>
      </c>
      <c r="T142" s="56"/>
      <c r="U142" s="48" t="s">
        <v>64</v>
      </c>
      <c r="V142" s="175" t="str">
        <f t="shared" ref="V142:V205" si="75">IF(AND(R142&lt;&gt;"",T142&lt;&gt;""),"Remplir QUE la colonne R ou T",IF(R142&lt;&gt;"",R142*$Q142,IF(T142&lt;&gt;"",T142*$Q142,"Remplir la colonne R ou T")))</f>
        <v>Remplir la colonne R ou T</v>
      </c>
      <c r="W142" s="178"/>
      <c r="X142" s="282" t="str">
        <f t="shared" ref="X142:X205" si="76">IF($M142="Oui",$C$4,IF($M142="Non",$C$6,"Remplir la colonne M"))</f>
        <v>Remplir la colonne M</v>
      </c>
      <c r="Y142" s="99" t="str">
        <f t="shared" ref="Y142:Y205" si="77">IF(W142="","Remplir la colonne W",IF(W142&gt;0,MAX(0,MIN($Q$8,W142-X142)),$Q$8))</f>
        <v>Remplir la colonne W</v>
      </c>
      <c r="Z142" s="297" t="str">
        <f t="shared" si="60"/>
        <v>Remplir la colonne I</v>
      </c>
      <c r="AA142" s="84" t="s">
        <v>64</v>
      </c>
      <c r="AB142" s="60" t="str">
        <f t="shared" ref="AB142:AB205" si="78">IFERROR(V142*(Y142+0.75*Z142)*(1+$N142),"Remplir les termes C, P et TVA")</f>
        <v>Remplir les termes C, P et TVA</v>
      </c>
      <c r="AC142" s="55"/>
      <c r="AD142" s="46" t="s">
        <v>64</v>
      </c>
      <c r="AE142" s="56"/>
      <c r="AF142" s="48" t="s">
        <v>64</v>
      </c>
      <c r="AG142" s="175" t="str">
        <f t="shared" ref="AG142:AG205" si="79">IF(AND(AC142&lt;&gt;"",AE142&lt;&gt;""),"Remplir QUE la colonne AC ou AE",IF(AC142&lt;&gt;"",AC142*$Q142,IF(AE142&lt;&gt;"",AE142*$Q142,"Remplir la colonne AC ou AE")))</f>
        <v>Remplir la colonne AC ou AE</v>
      </c>
      <c r="AH142" s="178"/>
      <c r="AI142" s="311" t="str">
        <f t="shared" si="61"/>
        <v>Remplir la colonne M</v>
      </c>
      <c r="AJ142" s="179" t="str">
        <f t="shared" ref="AJ142:AJ205" si="80">IF(AH142="","Remplir la colonne AH",IF(AH142&gt;0,MAX(0,MIN($R$8,AH142-AI142)),$R$8))</f>
        <v>Remplir la colonne AH</v>
      </c>
      <c r="AK142" s="297" t="str">
        <f t="shared" si="68"/>
        <v>Remplir la colonne I</v>
      </c>
      <c r="AL142" s="84" t="s">
        <v>64</v>
      </c>
      <c r="AM142" s="60" t="str">
        <f t="shared" si="62"/>
        <v>Remplir les termes C, P et TVA</v>
      </c>
      <c r="AN142" s="55"/>
      <c r="AO142" s="46" t="s">
        <v>64</v>
      </c>
      <c r="AP142" s="56"/>
      <c r="AQ142" s="48" t="s">
        <v>64</v>
      </c>
      <c r="AR142" s="175" t="str">
        <f t="shared" ref="AR142:AR205" si="81">IF(AND(AN142&lt;&gt;"",AP142&lt;&gt;""),"Remplir QUE la colonne AN ou AP",IF(AN142&lt;&gt;"",AN142*$Q142,IF(AP142&lt;&gt;"",AP142*$Q142,"Remplir la colonne AN ou AP")))</f>
        <v>Remplir la colonne AN ou AP</v>
      </c>
      <c r="AS142" s="178"/>
      <c r="AT142" s="282" t="str">
        <f t="shared" si="63"/>
        <v>Remplir la colonne M</v>
      </c>
      <c r="AU142" s="179" t="str">
        <f t="shared" ref="AU142:AU205" si="82">IF(AS142="","Remplir la colonne AS",IF(AS142&gt;0,MAX(0,MIN($S$8,AS142-AT142)),$S$8))</f>
        <v>Remplir la colonne AS</v>
      </c>
      <c r="AV142" s="263" t="str">
        <f t="shared" si="69"/>
        <v>Remplir la colonne I</v>
      </c>
      <c r="AW142" s="84" t="s">
        <v>64</v>
      </c>
      <c r="AX142" s="60" t="str">
        <f t="shared" si="64"/>
        <v>Remplir les termes C, P et TVA</v>
      </c>
      <c r="AY142" s="55"/>
      <c r="AZ142" s="46" t="s">
        <v>64</v>
      </c>
      <c r="BA142" s="56"/>
      <c r="BB142" s="48" t="s">
        <v>64</v>
      </c>
      <c r="BC142" s="175" t="str">
        <f t="shared" ref="BC142:BC205" si="83">IF(AND(AY142&lt;&gt;"",BA142&lt;&gt;""),"Remplir QUE la colonne AY ou BA",IF(AY142&lt;&gt;"",AY142*$Q142,IF(BA142&lt;&gt;"",BA142*$Q142,"Remplir la colonne AY ou BA")))</f>
        <v>Remplir la colonne AY ou BA</v>
      </c>
      <c r="BD142" s="178"/>
      <c r="BE142" s="311" t="str">
        <f t="shared" si="65"/>
        <v>Remplir la colonne M</v>
      </c>
      <c r="BF142" s="179" t="str">
        <f t="shared" ref="BF142:BF205" si="84">IF(BD142="","Remplir la colonne BD",IF(BD142&gt;0,MAX(0,MIN($T$8,BD142-BE142)),$T$8))</f>
        <v>Remplir la colonne BD</v>
      </c>
      <c r="BG142" s="263" t="str">
        <f t="shared" si="70"/>
        <v>Remplir la colonne I</v>
      </c>
      <c r="BH142" s="84" t="s">
        <v>64</v>
      </c>
      <c r="BI142" s="60" t="str">
        <f t="shared" ref="BI142:BI205" si="85">IFERROR(BC142*(BF142+0.75*BG142)*(1+$N142),"Remplir les termes C, P et TVA")</f>
        <v>Remplir les termes C, P et TVA</v>
      </c>
      <c r="BJ142" s="55"/>
      <c r="BK142" s="46" t="s">
        <v>64</v>
      </c>
      <c r="BL142" s="56"/>
      <c r="BM142" s="48" t="s">
        <v>64</v>
      </c>
      <c r="BN142" s="175" t="str">
        <f t="shared" ref="BN142:BN205" si="86">IF(AND(BJ142&lt;&gt;"",BL142&lt;&gt;""),"Remplir QUE la colonne BJ ou BL",IF(BJ142&lt;&gt;"",BJ142*$Q142,IF(BL142&lt;&gt;"",BL142*$Q142,"Remplir la colonne BJ ou BL")))</f>
        <v>Remplir la colonne BJ ou BL</v>
      </c>
      <c r="BO142" s="178"/>
      <c r="BP142" s="311" t="str">
        <f t="shared" si="66"/>
        <v>Remplir la colonne M</v>
      </c>
      <c r="BQ142" s="179" t="str">
        <f t="shared" ref="BQ142:BQ205" si="87">IF(BO142="","Remplir la colonne BO",IF(BO142&gt;0,MAX(0,MIN($U$8,BO142-BP142)),$U$8))</f>
        <v>Remplir la colonne BO</v>
      </c>
      <c r="BR142" s="263" t="str">
        <f t="shared" si="71"/>
        <v>Remplir la colonne I</v>
      </c>
      <c r="BS142" s="84" t="s">
        <v>64</v>
      </c>
      <c r="BT142" s="60" t="str">
        <f t="shared" ref="BT142:BT205" si="88">IFERROR(BN142*(BQ142+0.75*BR142)*(1+$N142),"Remplir les termes C, P et TVA")</f>
        <v>Remplir les termes C, P et TVA</v>
      </c>
      <c r="BU142" s="55"/>
      <c r="BV142" s="46" t="s">
        <v>64</v>
      </c>
      <c r="BW142" s="56"/>
      <c r="BX142" s="48" t="s">
        <v>64</v>
      </c>
      <c r="BY142" s="175" t="str">
        <f t="shared" ref="BY142:BY205" si="89">IF(AND(BU142&lt;&gt;"",BW142&lt;&gt;""),"Remplir QUE la colonne BU ou BW",IF(BU142&lt;&gt;"",BU142*$Q142,IF(BW142&lt;&gt;"",BW142*$Q142,"Remplir la colonne BU ou BW")))</f>
        <v>Remplir la colonne BU ou BW</v>
      </c>
      <c r="BZ142" s="178"/>
      <c r="CA142" s="282" t="str">
        <f t="shared" si="67"/>
        <v>Remplir la colonne M</v>
      </c>
      <c r="CB142" s="99" t="str">
        <f t="shared" ref="CB142:CB205" si="90">IF(BZ142="","Remplir la colonne BZ",IF(BZ142&gt;0,MAX(0,MIN($V$8,BZ142-CA142)),$V$8))</f>
        <v>Remplir la colonne BZ</v>
      </c>
      <c r="CC142" s="297" t="str">
        <f t="shared" si="72"/>
        <v>Remplir la colonne I</v>
      </c>
      <c r="CD142" s="84" t="s">
        <v>64</v>
      </c>
      <c r="CE142" s="60" t="str">
        <f t="shared" ref="CE142:CE205" si="91">IFERROR(BY142*(CB142+0.75*CC142)*(1+$N142),"Remplir les termes C, P et TVA")</f>
        <v>Remplir les termes C, P et TVA</v>
      </c>
      <c r="CF142" s="61" t="str">
        <f t="shared" si="73"/>
        <v>REMPLIR TYPE DE CLIENT</v>
      </c>
      <c r="CG142" s="107" t="str">
        <f t="shared" ref="CG142:CG205" si="92">IFERROR(CF142/100,"Montant total de l'aide demandée non indiqué")</f>
        <v>Montant total de l'aide demandée non indiqué</v>
      </c>
      <c r="CH142" s="1"/>
      <c r="CI142" s="1"/>
      <c r="CJ142" s="1"/>
      <c r="CK142" s="1"/>
      <c r="CL142" s="1"/>
    </row>
    <row r="143" spans="1:90" x14ac:dyDescent="0.25">
      <c r="A143" s="51"/>
      <c r="B143" s="111"/>
      <c r="C143" s="111"/>
      <c r="D143" s="111"/>
      <c r="E143" s="111"/>
      <c r="F143" s="111"/>
      <c r="G143" s="162"/>
      <c r="H143" s="151"/>
      <c r="I143" s="296"/>
      <c r="J143" s="152"/>
      <c r="K143" s="153"/>
      <c r="L143" s="169"/>
      <c r="M143" s="39"/>
      <c r="N143" s="201"/>
      <c r="O143" s="39"/>
      <c r="P143" s="22"/>
      <c r="Q143" s="200">
        <f t="shared" si="74"/>
        <v>0</v>
      </c>
      <c r="R143" s="55"/>
      <c r="S143" s="46" t="s">
        <v>64</v>
      </c>
      <c r="T143" s="56"/>
      <c r="U143" s="48" t="s">
        <v>64</v>
      </c>
      <c r="V143" s="175" t="str">
        <f t="shared" si="75"/>
        <v>Remplir la colonne R ou T</v>
      </c>
      <c r="W143" s="178"/>
      <c r="X143" s="282" t="str">
        <f t="shared" si="76"/>
        <v>Remplir la colonne M</v>
      </c>
      <c r="Y143" s="99" t="str">
        <f t="shared" si="77"/>
        <v>Remplir la colonne W</v>
      </c>
      <c r="Z143" s="297" t="str">
        <f t="shared" ref="Z143:Z206" si="93">IF($I143="","Remplir la colonne I",IF($I143&lt;DATE(2022,7,1),0,IF($M143="oui",IF(W143-$C$5-$Q$7*1.3&lt;0,0,W143-$C$5-$Q$7*1.3),IF(W143-$Q$7*1.3&lt;0,0,W143-$Q$7*1.3))))</f>
        <v>Remplir la colonne I</v>
      </c>
      <c r="AA143" s="84" t="s">
        <v>64</v>
      </c>
      <c r="AB143" s="60" t="str">
        <f t="shared" si="78"/>
        <v>Remplir les termes C, P et TVA</v>
      </c>
      <c r="AC143" s="55"/>
      <c r="AD143" s="46" t="s">
        <v>64</v>
      </c>
      <c r="AE143" s="56"/>
      <c r="AF143" s="48" t="s">
        <v>64</v>
      </c>
      <c r="AG143" s="175" t="str">
        <f t="shared" si="79"/>
        <v>Remplir la colonne AC ou AE</v>
      </c>
      <c r="AH143" s="178"/>
      <c r="AI143" s="311" t="str">
        <f t="shared" ref="AI143:AI206" si="94">IF($M143="Oui",$C$4,IF($M143="Non",$C$6,"Remplir la colonne M"))</f>
        <v>Remplir la colonne M</v>
      </c>
      <c r="AJ143" s="179" t="str">
        <f t="shared" si="80"/>
        <v>Remplir la colonne AH</v>
      </c>
      <c r="AK143" s="297" t="str">
        <f t="shared" si="68"/>
        <v>Remplir la colonne I</v>
      </c>
      <c r="AL143" s="84" t="s">
        <v>64</v>
      </c>
      <c r="AM143" s="60" t="str">
        <f t="shared" ref="AM143:AM206" si="95">IFERROR(AG143*(AJ143+0.75*AK143)*(1+$N143),"Remplir les termes C, P et TVA")</f>
        <v>Remplir les termes C, P et TVA</v>
      </c>
      <c r="AN143" s="55"/>
      <c r="AO143" s="46" t="s">
        <v>64</v>
      </c>
      <c r="AP143" s="56"/>
      <c r="AQ143" s="48" t="s">
        <v>64</v>
      </c>
      <c r="AR143" s="175" t="str">
        <f t="shared" si="81"/>
        <v>Remplir la colonne AN ou AP</v>
      </c>
      <c r="AS143" s="178"/>
      <c r="AT143" s="282" t="str">
        <f t="shared" ref="AT143:AT206" si="96">IF($M143="Oui",$C$4,IF($M143="Non",$C$6,"Remplir la colonne M"))</f>
        <v>Remplir la colonne M</v>
      </c>
      <c r="AU143" s="179" t="str">
        <f t="shared" si="82"/>
        <v>Remplir la colonne AS</v>
      </c>
      <c r="AV143" s="263" t="str">
        <f t="shared" si="69"/>
        <v>Remplir la colonne I</v>
      </c>
      <c r="AW143" s="84" t="s">
        <v>64</v>
      </c>
      <c r="AX143" s="60" t="str">
        <f t="shared" ref="AX143:AX206" si="97">IFERROR(AR143*(AU143+0.75*AV143)*(1+$N143),"Remplir les termes C, P et TVA")</f>
        <v>Remplir les termes C, P et TVA</v>
      </c>
      <c r="AY143" s="55"/>
      <c r="AZ143" s="46" t="s">
        <v>64</v>
      </c>
      <c r="BA143" s="56"/>
      <c r="BB143" s="48" t="s">
        <v>64</v>
      </c>
      <c r="BC143" s="175" t="str">
        <f t="shared" si="83"/>
        <v>Remplir la colonne AY ou BA</v>
      </c>
      <c r="BD143" s="178"/>
      <c r="BE143" s="311" t="str">
        <f t="shared" ref="BE143:BE206" si="98">IF($M143="Oui",$C$4,IF($M143="Non",$C$6,"Remplir la colonne M"))</f>
        <v>Remplir la colonne M</v>
      </c>
      <c r="BF143" s="179" t="str">
        <f t="shared" si="84"/>
        <v>Remplir la colonne BD</v>
      </c>
      <c r="BG143" s="263" t="str">
        <f t="shared" si="70"/>
        <v>Remplir la colonne I</v>
      </c>
      <c r="BH143" s="84" t="s">
        <v>64</v>
      </c>
      <c r="BI143" s="60" t="str">
        <f t="shared" si="85"/>
        <v>Remplir les termes C, P et TVA</v>
      </c>
      <c r="BJ143" s="55"/>
      <c r="BK143" s="46" t="s">
        <v>64</v>
      </c>
      <c r="BL143" s="56"/>
      <c r="BM143" s="48" t="s">
        <v>64</v>
      </c>
      <c r="BN143" s="175" t="str">
        <f t="shared" si="86"/>
        <v>Remplir la colonne BJ ou BL</v>
      </c>
      <c r="BO143" s="178"/>
      <c r="BP143" s="311" t="str">
        <f t="shared" ref="BP143:BP206" si="99">IF($M143="Oui",$C$4,IF($M143="Non",$C$6,"Remplir la colonne M"))</f>
        <v>Remplir la colonne M</v>
      </c>
      <c r="BQ143" s="179" t="str">
        <f t="shared" si="87"/>
        <v>Remplir la colonne BO</v>
      </c>
      <c r="BR143" s="263" t="str">
        <f t="shared" si="71"/>
        <v>Remplir la colonne I</v>
      </c>
      <c r="BS143" s="84" t="s">
        <v>64</v>
      </c>
      <c r="BT143" s="60" t="str">
        <f t="shared" si="88"/>
        <v>Remplir les termes C, P et TVA</v>
      </c>
      <c r="BU143" s="55"/>
      <c r="BV143" s="46" t="s">
        <v>64</v>
      </c>
      <c r="BW143" s="56"/>
      <c r="BX143" s="48" t="s">
        <v>64</v>
      </c>
      <c r="BY143" s="175" t="str">
        <f t="shared" si="89"/>
        <v>Remplir la colonne BU ou BW</v>
      </c>
      <c r="BZ143" s="178"/>
      <c r="CA143" s="282" t="str">
        <f t="shared" ref="CA143:CA206" si="100">IF($M143="Oui",$C$4,IF($M143="Non",$C$6,"Remplir la colonne M"))</f>
        <v>Remplir la colonne M</v>
      </c>
      <c r="CB143" s="99" t="str">
        <f t="shared" si="90"/>
        <v>Remplir la colonne BZ</v>
      </c>
      <c r="CC143" s="297" t="str">
        <f t="shared" si="72"/>
        <v>Remplir la colonne I</v>
      </c>
      <c r="CD143" s="84" t="s">
        <v>64</v>
      </c>
      <c r="CE143" s="60" t="str">
        <f t="shared" si="91"/>
        <v>Remplir les termes C, P et TVA</v>
      </c>
      <c r="CF143" s="61" t="str">
        <f t="shared" si="73"/>
        <v>REMPLIR TYPE DE CLIENT</v>
      </c>
      <c r="CG143" s="107" t="str">
        <f t="shared" si="92"/>
        <v>Montant total de l'aide demandée non indiqué</v>
      </c>
      <c r="CH143" s="1"/>
      <c r="CI143" s="1"/>
      <c r="CJ143" s="1"/>
      <c r="CK143" s="1"/>
      <c r="CL143" s="1"/>
    </row>
    <row r="144" spans="1:90" x14ac:dyDescent="0.25">
      <c r="A144" s="51"/>
      <c r="B144" s="111"/>
      <c r="C144" s="111"/>
      <c r="D144" s="111"/>
      <c r="E144" s="111"/>
      <c r="F144" s="111"/>
      <c r="G144" s="162"/>
      <c r="H144" s="151"/>
      <c r="I144" s="296"/>
      <c r="J144" s="152"/>
      <c r="K144" s="153"/>
      <c r="L144" s="169"/>
      <c r="M144" s="39"/>
      <c r="N144" s="201"/>
      <c r="O144" s="39"/>
      <c r="P144" s="22"/>
      <c r="Q144" s="200">
        <f t="shared" si="74"/>
        <v>0</v>
      </c>
      <c r="R144" s="55"/>
      <c r="S144" s="46" t="s">
        <v>64</v>
      </c>
      <c r="T144" s="56"/>
      <c r="U144" s="48" t="s">
        <v>64</v>
      </c>
      <c r="V144" s="175" t="str">
        <f t="shared" si="75"/>
        <v>Remplir la colonne R ou T</v>
      </c>
      <c r="W144" s="178"/>
      <c r="X144" s="282" t="str">
        <f t="shared" si="76"/>
        <v>Remplir la colonne M</v>
      </c>
      <c r="Y144" s="99" t="str">
        <f t="shared" si="77"/>
        <v>Remplir la colonne W</v>
      </c>
      <c r="Z144" s="297" t="str">
        <f t="shared" si="93"/>
        <v>Remplir la colonne I</v>
      </c>
      <c r="AA144" s="84" t="s">
        <v>64</v>
      </c>
      <c r="AB144" s="60" t="str">
        <f t="shared" si="78"/>
        <v>Remplir les termes C, P et TVA</v>
      </c>
      <c r="AC144" s="55"/>
      <c r="AD144" s="46" t="s">
        <v>64</v>
      </c>
      <c r="AE144" s="56"/>
      <c r="AF144" s="48" t="s">
        <v>64</v>
      </c>
      <c r="AG144" s="175" t="str">
        <f t="shared" si="79"/>
        <v>Remplir la colonne AC ou AE</v>
      </c>
      <c r="AH144" s="178"/>
      <c r="AI144" s="311" t="str">
        <f t="shared" si="94"/>
        <v>Remplir la colonne M</v>
      </c>
      <c r="AJ144" s="179" t="str">
        <f t="shared" si="80"/>
        <v>Remplir la colonne AH</v>
      </c>
      <c r="AK144" s="297" t="str">
        <f t="shared" si="68"/>
        <v>Remplir la colonne I</v>
      </c>
      <c r="AL144" s="84" t="s">
        <v>64</v>
      </c>
      <c r="AM144" s="60" t="str">
        <f t="shared" si="95"/>
        <v>Remplir les termes C, P et TVA</v>
      </c>
      <c r="AN144" s="55"/>
      <c r="AO144" s="46" t="s">
        <v>64</v>
      </c>
      <c r="AP144" s="56"/>
      <c r="AQ144" s="48" t="s">
        <v>64</v>
      </c>
      <c r="AR144" s="175" t="str">
        <f t="shared" si="81"/>
        <v>Remplir la colonne AN ou AP</v>
      </c>
      <c r="AS144" s="178"/>
      <c r="AT144" s="282" t="str">
        <f t="shared" si="96"/>
        <v>Remplir la colonne M</v>
      </c>
      <c r="AU144" s="179" t="str">
        <f t="shared" si="82"/>
        <v>Remplir la colonne AS</v>
      </c>
      <c r="AV144" s="263" t="str">
        <f t="shared" si="69"/>
        <v>Remplir la colonne I</v>
      </c>
      <c r="AW144" s="84" t="s">
        <v>64</v>
      </c>
      <c r="AX144" s="60" t="str">
        <f t="shared" si="97"/>
        <v>Remplir les termes C, P et TVA</v>
      </c>
      <c r="AY144" s="55"/>
      <c r="AZ144" s="46" t="s">
        <v>64</v>
      </c>
      <c r="BA144" s="56"/>
      <c r="BB144" s="48" t="s">
        <v>64</v>
      </c>
      <c r="BC144" s="175" t="str">
        <f t="shared" si="83"/>
        <v>Remplir la colonne AY ou BA</v>
      </c>
      <c r="BD144" s="178"/>
      <c r="BE144" s="311" t="str">
        <f t="shared" si="98"/>
        <v>Remplir la colonne M</v>
      </c>
      <c r="BF144" s="179" t="str">
        <f t="shared" si="84"/>
        <v>Remplir la colonne BD</v>
      </c>
      <c r="BG144" s="263" t="str">
        <f t="shared" si="70"/>
        <v>Remplir la colonne I</v>
      </c>
      <c r="BH144" s="84" t="s">
        <v>64</v>
      </c>
      <c r="BI144" s="60" t="str">
        <f t="shared" si="85"/>
        <v>Remplir les termes C, P et TVA</v>
      </c>
      <c r="BJ144" s="55"/>
      <c r="BK144" s="46" t="s">
        <v>64</v>
      </c>
      <c r="BL144" s="56"/>
      <c r="BM144" s="48" t="s">
        <v>64</v>
      </c>
      <c r="BN144" s="175" t="str">
        <f t="shared" si="86"/>
        <v>Remplir la colonne BJ ou BL</v>
      </c>
      <c r="BO144" s="178"/>
      <c r="BP144" s="311" t="str">
        <f t="shared" si="99"/>
        <v>Remplir la colonne M</v>
      </c>
      <c r="BQ144" s="179" t="str">
        <f t="shared" si="87"/>
        <v>Remplir la colonne BO</v>
      </c>
      <c r="BR144" s="263" t="str">
        <f t="shared" si="71"/>
        <v>Remplir la colonne I</v>
      </c>
      <c r="BS144" s="84" t="s">
        <v>64</v>
      </c>
      <c r="BT144" s="60" t="str">
        <f t="shared" si="88"/>
        <v>Remplir les termes C, P et TVA</v>
      </c>
      <c r="BU144" s="55"/>
      <c r="BV144" s="46" t="s">
        <v>64</v>
      </c>
      <c r="BW144" s="56"/>
      <c r="BX144" s="48" t="s">
        <v>64</v>
      </c>
      <c r="BY144" s="175" t="str">
        <f t="shared" si="89"/>
        <v>Remplir la colonne BU ou BW</v>
      </c>
      <c r="BZ144" s="178"/>
      <c r="CA144" s="282" t="str">
        <f t="shared" si="100"/>
        <v>Remplir la colonne M</v>
      </c>
      <c r="CB144" s="99" t="str">
        <f t="shared" si="90"/>
        <v>Remplir la colonne BZ</v>
      </c>
      <c r="CC144" s="297" t="str">
        <f t="shared" si="72"/>
        <v>Remplir la colonne I</v>
      </c>
      <c r="CD144" s="84" t="s">
        <v>64</v>
      </c>
      <c r="CE144" s="60" t="str">
        <f t="shared" si="91"/>
        <v>Remplir les termes C, P et TVA</v>
      </c>
      <c r="CF144" s="61" t="str">
        <f t="shared" si="73"/>
        <v>REMPLIR TYPE DE CLIENT</v>
      </c>
      <c r="CG144" s="107" t="str">
        <f t="shared" si="92"/>
        <v>Montant total de l'aide demandée non indiqué</v>
      </c>
      <c r="CH144" s="1"/>
      <c r="CI144" s="1"/>
      <c r="CJ144" s="1"/>
      <c r="CK144" s="1"/>
      <c r="CL144" s="1"/>
    </row>
    <row r="145" spans="1:90" x14ac:dyDescent="0.25">
      <c r="A145" s="51"/>
      <c r="B145" s="111"/>
      <c r="C145" s="111"/>
      <c r="D145" s="111"/>
      <c r="E145" s="111"/>
      <c r="F145" s="111"/>
      <c r="G145" s="162"/>
      <c r="H145" s="151"/>
      <c r="I145" s="296"/>
      <c r="J145" s="152"/>
      <c r="K145" s="153"/>
      <c r="L145" s="169"/>
      <c r="M145" s="39"/>
      <c r="N145" s="201"/>
      <c r="O145" s="39"/>
      <c r="P145" s="22"/>
      <c r="Q145" s="200">
        <f t="shared" si="74"/>
        <v>0</v>
      </c>
      <c r="R145" s="55"/>
      <c r="S145" s="46" t="s">
        <v>64</v>
      </c>
      <c r="T145" s="56"/>
      <c r="U145" s="48" t="s">
        <v>64</v>
      </c>
      <c r="V145" s="175" t="str">
        <f t="shared" si="75"/>
        <v>Remplir la colonne R ou T</v>
      </c>
      <c r="W145" s="178"/>
      <c r="X145" s="282" t="str">
        <f t="shared" si="76"/>
        <v>Remplir la colonne M</v>
      </c>
      <c r="Y145" s="99" t="str">
        <f t="shared" si="77"/>
        <v>Remplir la colonne W</v>
      </c>
      <c r="Z145" s="297" t="str">
        <f t="shared" si="93"/>
        <v>Remplir la colonne I</v>
      </c>
      <c r="AA145" s="84" t="s">
        <v>64</v>
      </c>
      <c r="AB145" s="60" t="str">
        <f t="shared" si="78"/>
        <v>Remplir les termes C, P et TVA</v>
      </c>
      <c r="AC145" s="55"/>
      <c r="AD145" s="46" t="s">
        <v>64</v>
      </c>
      <c r="AE145" s="56"/>
      <c r="AF145" s="48" t="s">
        <v>64</v>
      </c>
      <c r="AG145" s="175" t="str">
        <f t="shared" si="79"/>
        <v>Remplir la colonne AC ou AE</v>
      </c>
      <c r="AH145" s="178"/>
      <c r="AI145" s="311" t="str">
        <f t="shared" si="94"/>
        <v>Remplir la colonne M</v>
      </c>
      <c r="AJ145" s="179" t="str">
        <f t="shared" si="80"/>
        <v>Remplir la colonne AH</v>
      </c>
      <c r="AK145" s="297" t="str">
        <f t="shared" si="68"/>
        <v>Remplir la colonne I</v>
      </c>
      <c r="AL145" s="84" t="s">
        <v>64</v>
      </c>
      <c r="AM145" s="60" t="str">
        <f t="shared" si="95"/>
        <v>Remplir les termes C, P et TVA</v>
      </c>
      <c r="AN145" s="55"/>
      <c r="AO145" s="46" t="s">
        <v>64</v>
      </c>
      <c r="AP145" s="56"/>
      <c r="AQ145" s="48" t="s">
        <v>64</v>
      </c>
      <c r="AR145" s="175" t="str">
        <f t="shared" si="81"/>
        <v>Remplir la colonne AN ou AP</v>
      </c>
      <c r="AS145" s="178"/>
      <c r="AT145" s="282" t="str">
        <f t="shared" si="96"/>
        <v>Remplir la colonne M</v>
      </c>
      <c r="AU145" s="179" t="str">
        <f t="shared" si="82"/>
        <v>Remplir la colonne AS</v>
      </c>
      <c r="AV145" s="263" t="str">
        <f t="shared" si="69"/>
        <v>Remplir la colonne I</v>
      </c>
      <c r="AW145" s="84" t="s">
        <v>64</v>
      </c>
      <c r="AX145" s="60" t="str">
        <f t="shared" si="97"/>
        <v>Remplir les termes C, P et TVA</v>
      </c>
      <c r="AY145" s="55"/>
      <c r="AZ145" s="46" t="s">
        <v>64</v>
      </c>
      <c r="BA145" s="56"/>
      <c r="BB145" s="48" t="s">
        <v>64</v>
      </c>
      <c r="BC145" s="175" t="str">
        <f t="shared" si="83"/>
        <v>Remplir la colonne AY ou BA</v>
      </c>
      <c r="BD145" s="178"/>
      <c r="BE145" s="311" t="str">
        <f t="shared" si="98"/>
        <v>Remplir la colonne M</v>
      </c>
      <c r="BF145" s="179" t="str">
        <f t="shared" si="84"/>
        <v>Remplir la colonne BD</v>
      </c>
      <c r="BG145" s="263" t="str">
        <f t="shared" si="70"/>
        <v>Remplir la colonne I</v>
      </c>
      <c r="BH145" s="84" t="s">
        <v>64</v>
      </c>
      <c r="BI145" s="60" t="str">
        <f t="shared" si="85"/>
        <v>Remplir les termes C, P et TVA</v>
      </c>
      <c r="BJ145" s="55"/>
      <c r="BK145" s="46" t="s">
        <v>64</v>
      </c>
      <c r="BL145" s="56"/>
      <c r="BM145" s="48" t="s">
        <v>64</v>
      </c>
      <c r="BN145" s="175" t="str">
        <f t="shared" si="86"/>
        <v>Remplir la colonne BJ ou BL</v>
      </c>
      <c r="BO145" s="178"/>
      <c r="BP145" s="311" t="str">
        <f t="shared" si="99"/>
        <v>Remplir la colonne M</v>
      </c>
      <c r="BQ145" s="179" t="str">
        <f t="shared" si="87"/>
        <v>Remplir la colonne BO</v>
      </c>
      <c r="BR145" s="263" t="str">
        <f t="shared" si="71"/>
        <v>Remplir la colonne I</v>
      </c>
      <c r="BS145" s="84" t="s">
        <v>64</v>
      </c>
      <c r="BT145" s="60" t="str">
        <f t="shared" si="88"/>
        <v>Remplir les termes C, P et TVA</v>
      </c>
      <c r="BU145" s="55"/>
      <c r="BV145" s="46" t="s">
        <v>64</v>
      </c>
      <c r="BW145" s="56"/>
      <c r="BX145" s="48" t="s">
        <v>64</v>
      </c>
      <c r="BY145" s="175" t="str">
        <f t="shared" si="89"/>
        <v>Remplir la colonne BU ou BW</v>
      </c>
      <c r="BZ145" s="178"/>
      <c r="CA145" s="282" t="str">
        <f t="shared" si="100"/>
        <v>Remplir la colonne M</v>
      </c>
      <c r="CB145" s="99" t="str">
        <f t="shared" si="90"/>
        <v>Remplir la colonne BZ</v>
      </c>
      <c r="CC145" s="297" t="str">
        <f t="shared" si="72"/>
        <v>Remplir la colonne I</v>
      </c>
      <c r="CD145" s="84" t="s">
        <v>64</v>
      </c>
      <c r="CE145" s="60" t="str">
        <f t="shared" si="91"/>
        <v>Remplir les termes C, P et TVA</v>
      </c>
      <c r="CF145" s="61" t="str">
        <f t="shared" si="73"/>
        <v>REMPLIR TYPE DE CLIENT</v>
      </c>
      <c r="CG145" s="107" t="str">
        <f t="shared" si="92"/>
        <v>Montant total de l'aide demandée non indiqué</v>
      </c>
      <c r="CH145" s="1"/>
      <c r="CI145" s="1"/>
      <c r="CJ145" s="1"/>
      <c r="CK145" s="1"/>
      <c r="CL145" s="1"/>
    </row>
    <row r="146" spans="1:90" x14ac:dyDescent="0.25">
      <c r="A146" s="51"/>
      <c r="B146" s="111"/>
      <c r="C146" s="111"/>
      <c r="D146" s="111"/>
      <c r="E146" s="111"/>
      <c r="F146" s="111"/>
      <c r="G146" s="162"/>
      <c r="H146" s="151"/>
      <c r="I146" s="296"/>
      <c r="J146" s="152"/>
      <c r="K146" s="153"/>
      <c r="L146" s="169"/>
      <c r="M146" s="39"/>
      <c r="N146" s="201"/>
      <c r="O146" s="39"/>
      <c r="P146" s="22"/>
      <c r="Q146" s="200">
        <f t="shared" si="74"/>
        <v>0</v>
      </c>
      <c r="R146" s="55"/>
      <c r="S146" s="46" t="s">
        <v>64</v>
      </c>
      <c r="T146" s="56"/>
      <c r="U146" s="48" t="s">
        <v>64</v>
      </c>
      <c r="V146" s="175" t="str">
        <f t="shared" si="75"/>
        <v>Remplir la colonne R ou T</v>
      </c>
      <c r="W146" s="178"/>
      <c r="X146" s="282" t="str">
        <f t="shared" si="76"/>
        <v>Remplir la colonne M</v>
      </c>
      <c r="Y146" s="99" t="str">
        <f t="shared" si="77"/>
        <v>Remplir la colonne W</v>
      </c>
      <c r="Z146" s="297" t="str">
        <f t="shared" si="93"/>
        <v>Remplir la colonne I</v>
      </c>
      <c r="AA146" s="84" t="s">
        <v>64</v>
      </c>
      <c r="AB146" s="60" t="str">
        <f t="shared" si="78"/>
        <v>Remplir les termes C, P et TVA</v>
      </c>
      <c r="AC146" s="55"/>
      <c r="AD146" s="46" t="s">
        <v>64</v>
      </c>
      <c r="AE146" s="56"/>
      <c r="AF146" s="48" t="s">
        <v>64</v>
      </c>
      <c r="AG146" s="175" t="str">
        <f t="shared" si="79"/>
        <v>Remplir la colonne AC ou AE</v>
      </c>
      <c r="AH146" s="178"/>
      <c r="AI146" s="311" t="str">
        <f t="shared" si="94"/>
        <v>Remplir la colonne M</v>
      </c>
      <c r="AJ146" s="179" t="str">
        <f t="shared" si="80"/>
        <v>Remplir la colonne AH</v>
      </c>
      <c r="AK146" s="297" t="str">
        <f t="shared" si="68"/>
        <v>Remplir la colonne I</v>
      </c>
      <c r="AL146" s="84" t="s">
        <v>64</v>
      </c>
      <c r="AM146" s="60" t="str">
        <f t="shared" si="95"/>
        <v>Remplir les termes C, P et TVA</v>
      </c>
      <c r="AN146" s="55"/>
      <c r="AO146" s="46" t="s">
        <v>64</v>
      </c>
      <c r="AP146" s="56"/>
      <c r="AQ146" s="48" t="s">
        <v>64</v>
      </c>
      <c r="AR146" s="175" t="str">
        <f t="shared" si="81"/>
        <v>Remplir la colonne AN ou AP</v>
      </c>
      <c r="AS146" s="178"/>
      <c r="AT146" s="282" t="str">
        <f t="shared" si="96"/>
        <v>Remplir la colonne M</v>
      </c>
      <c r="AU146" s="179" t="str">
        <f t="shared" si="82"/>
        <v>Remplir la colonne AS</v>
      </c>
      <c r="AV146" s="263" t="str">
        <f t="shared" si="69"/>
        <v>Remplir la colonne I</v>
      </c>
      <c r="AW146" s="84" t="s">
        <v>64</v>
      </c>
      <c r="AX146" s="60" t="str">
        <f t="shared" si="97"/>
        <v>Remplir les termes C, P et TVA</v>
      </c>
      <c r="AY146" s="55"/>
      <c r="AZ146" s="46" t="s">
        <v>64</v>
      </c>
      <c r="BA146" s="56"/>
      <c r="BB146" s="48" t="s">
        <v>64</v>
      </c>
      <c r="BC146" s="175" t="str">
        <f t="shared" si="83"/>
        <v>Remplir la colonne AY ou BA</v>
      </c>
      <c r="BD146" s="178"/>
      <c r="BE146" s="311" t="str">
        <f t="shared" si="98"/>
        <v>Remplir la colonne M</v>
      </c>
      <c r="BF146" s="179" t="str">
        <f t="shared" si="84"/>
        <v>Remplir la colonne BD</v>
      </c>
      <c r="BG146" s="263" t="str">
        <f t="shared" si="70"/>
        <v>Remplir la colonne I</v>
      </c>
      <c r="BH146" s="84" t="s">
        <v>64</v>
      </c>
      <c r="BI146" s="60" t="str">
        <f t="shared" si="85"/>
        <v>Remplir les termes C, P et TVA</v>
      </c>
      <c r="BJ146" s="55"/>
      <c r="BK146" s="46" t="s">
        <v>64</v>
      </c>
      <c r="BL146" s="56"/>
      <c r="BM146" s="48" t="s">
        <v>64</v>
      </c>
      <c r="BN146" s="175" t="str">
        <f t="shared" si="86"/>
        <v>Remplir la colonne BJ ou BL</v>
      </c>
      <c r="BO146" s="178"/>
      <c r="BP146" s="311" t="str">
        <f t="shared" si="99"/>
        <v>Remplir la colonne M</v>
      </c>
      <c r="BQ146" s="179" t="str">
        <f t="shared" si="87"/>
        <v>Remplir la colonne BO</v>
      </c>
      <c r="BR146" s="263" t="str">
        <f t="shared" si="71"/>
        <v>Remplir la colonne I</v>
      </c>
      <c r="BS146" s="84" t="s">
        <v>64</v>
      </c>
      <c r="BT146" s="60" t="str">
        <f t="shared" si="88"/>
        <v>Remplir les termes C, P et TVA</v>
      </c>
      <c r="BU146" s="55"/>
      <c r="BV146" s="46" t="s">
        <v>64</v>
      </c>
      <c r="BW146" s="56"/>
      <c r="BX146" s="48" t="s">
        <v>64</v>
      </c>
      <c r="BY146" s="175" t="str">
        <f t="shared" si="89"/>
        <v>Remplir la colonne BU ou BW</v>
      </c>
      <c r="BZ146" s="178"/>
      <c r="CA146" s="282" t="str">
        <f t="shared" si="100"/>
        <v>Remplir la colonne M</v>
      </c>
      <c r="CB146" s="99" t="str">
        <f t="shared" si="90"/>
        <v>Remplir la colonne BZ</v>
      </c>
      <c r="CC146" s="297" t="str">
        <f t="shared" si="72"/>
        <v>Remplir la colonne I</v>
      </c>
      <c r="CD146" s="84" t="s">
        <v>64</v>
      </c>
      <c r="CE146" s="60" t="str">
        <f t="shared" si="91"/>
        <v>Remplir les termes C, P et TVA</v>
      </c>
      <c r="CF146" s="61" t="str">
        <f t="shared" si="73"/>
        <v>REMPLIR TYPE DE CLIENT</v>
      </c>
      <c r="CG146" s="107" t="str">
        <f t="shared" si="92"/>
        <v>Montant total de l'aide demandée non indiqué</v>
      </c>
      <c r="CH146" s="1"/>
      <c r="CI146" s="1"/>
      <c r="CJ146" s="1"/>
      <c r="CK146" s="1"/>
      <c r="CL146" s="1"/>
    </row>
    <row r="147" spans="1:90" x14ac:dyDescent="0.25">
      <c r="A147" s="51"/>
      <c r="B147" s="111"/>
      <c r="C147" s="111"/>
      <c r="D147" s="111"/>
      <c r="E147" s="111"/>
      <c r="F147" s="111"/>
      <c r="G147" s="162"/>
      <c r="H147" s="151"/>
      <c r="I147" s="296"/>
      <c r="J147" s="152"/>
      <c r="K147" s="153"/>
      <c r="L147" s="169"/>
      <c r="M147" s="39"/>
      <c r="N147" s="201"/>
      <c r="O147" s="39"/>
      <c r="P147" s="22"/>
      <c r="Q147" s="200">
        <f t="shared" si="74"/>
        <v>0</v>
      </c>
      <c r="R147" s="55"/>
      <c r="S147" s="46" t="s">
        <v>64</v>
      </c>
      <c r="T147" s="56"/>
      <c r="U147" s="48" t="s">
        <v>64</v>
      </c>
      <c r="V147" s="175" t="str">
        <f t="shared" si="75"/>
        <v>Remplir la colonne R ou T</v>
      </c>
      <c r="W147" s="178"/>
      <c r="X147" s="282" t="str">
        <f t="shared" si="76"/>
        <v>Remplir la colonne M</v>
      </c>
      <c r="Y147" s="99" t="str">
        <f t="shared" si="77"/>
        <v>Remplir la colonne W</v>
      </c>
      <c r="Z147" s="297" t="str">
        <f t="shared" si="93"/>
        <v>Remplir la colonne I</v>
      </c>
      <c r="AA147" s="84" t="s">
        <v>64</v>
      </c>
      <c r="AB147" s="60" t="str">
        <f t="shared" si="78"/>
        <v>Remplir les termes C, P et TVA</v>
      </c>
      <c r="AC147" s="55"/>
      <c r="AD147" s="46" t="s">
        <v>64</v>
      </c>
      <c r="AE147" s="56"/>
      <c r="AF147" s="48" t="s">
        <v>64</v>
      </c>
      <c r="AG147" s="175" t="str">
        <f t="shared" si="79"/>
        <v>Remplir la colonne AC ou AE</v>
      </c>
      <c r="AH147" s="178"/>
      <c r="AI147" s="311" t="str">
        <f t="shared" si="94"/>
        <v>Remplir la colonne M</v>
      </c>
      <c r="AJ147" s="179" t="str">
        <f t="shared" si="80"/>
        <v>Remplir la colonne AH</v>
      </c>
      <c r="AK147" s="297" t="str">
        <f t="shared" si="68"/>
        <v>Remplir la colonne I</v>
      </c>
      <c r="AL147" s="84" t="s">
        <v>64</v>
      </c>
      <c r="AM147" s="60" t="str">
        <f t="shared" si="95"/>
        <v>Remplir les termes C, P et TVA</v>
      </c>
      <c r="AN147" s="55"/>
      <c r="AO147" s="46" t="s">
        <v>64</v>
      </c>
      <c r="AP147" s="56"/>
      <c r="AQ147" s="48" t="s">
        <v>64</v>
      </c>
      <c r="AR147" s="175" t="str">
        <f t="shared" si="81"/>
        <v>Remplir la colonne AN ou AP</v>
      </c>
      <c r="AS147" s="178"/>
      <c r="AT147" s="282" t="str">
        <f t="shared" si="96"/>
        <v>Remplir la colonne M</v>
      </c>
      <c r="AU147" s="179" t="str">
        <f t="shared" si="82"/>
        <v>Remplir la colonne AS</v>
      </c>
      <c r="AV147" s="263" t="str">
        <f t="shared" si="69"/>
        <v>Remplir la colonne I</v>
      </c>
      <c r="AW147" s="84" t="s">
        <v>64</v>
      </c>
      <c r="AX147" s="60" t="str">
        <f t="shared" si="97"/>
        <v>Remplir les termes C, P et TVA</v>
      </c>
      <c r="AY147" s="55"/>
      <c r="AZ147" s="46" t="s">
        <v>64</v>
      </c>
      <c r="BA147" s="56"/>
      <c r="BB147" s="48" t="s">
        <v>64</v>
      </c>
      <c r="BC147" s="175" t="str">
        <f t="shared" si="83"/>
        <v>Remplir la colonne AY ou BA</v>
      </c>
      <c r="BD147" s="178"/>
      <c r="BE147" s="311" t="str">
        <f t="shared" si="98"/>
        <v>Remplir la colonne M</v>
      </c>
      <c r="BF147" s="179" t="str">
        <f t="shared" si="84"/>
        <v>Remplir la colonne BD</v>
      </c>
      <c r="BG147" s="263" t="str">
        <f t="shared" si="70"/>
        <v>Remplir la colonne I</v>
      </c>
      <c r="BH147" s="84" t="s">
        <v>64</v>
      </c>
      <c r="BI147" s="60" t="str">
        <f t="shared" si="85"/>
        <v>Remplir les termes C, P et TVA</v>
      </c>
      <c r="BJ147" s="55"/>
      <c r="BK147" s="46" t="s">
        <v>64</v>
      </c>
      <c r="BL147" s="56"/>
      <c r="BM147" s="48" t="s">
        <v>64</v>
      </c>
      <c r="BN147" s="175" t="str">
        <f t="shared" si="86"/>
        <v>Remplir la colonne BJ ou BL</v>
      </c>
      <c r="BO147" s="178"/>
      <c r="BP147" s="311" t="str">
        <f t="shared" si="99"/>
        <v>Remplir la colonne M</v>
      </c>
      <c r="BQ147" s="179" t="str">
        <f t="shared" si="87"/>
        <v>Remplir la colonne BO</v>
      </c>
      <c r="BR147" s="263" t="str">
        <f t="shared" si="71"/>
        <v>Remplir la colonne I</v>
      </c>
      <c r="BS147" s="84" t="s">
        <v>64</v>
      </c>
      <c r="BT147" s="60" t="str">
        <f t="shared" si="88"/>
        <v>Remplir les termes C, P et TVA</v>
      </c>
      <c r="BU147" s="55"/>
      <c r="BV147" s="46" t="s">
        <v>64</v>
      </c>
      <c r="BW147" s="56"/>
      <c r="BX147" s="48" t="s">
        <v>64</v>
      </c>
      <c r="BY147" s="175" t="str">
        <f t="shared" si="89"/>
        <v>Remplir la colonne BU ou BW</v>
      </c>
      <c r="BZ147" s="178"/>
      <c r="CA147" s="282" t="str">
        <f t="shared" si="100"/>
        <v>Remplir la colonne M</v>
      </c>
      <c r="CB147" s="99" t="str">
        <f t="shared" si="90"/>
        <v>Remplir la colonne BZ</v>
      </c>
      <c r="CC147" s="297" t="str">
        <f t="shared" si="72"/>
        <v>Remplir la colonne I</v>
      </c>
      <c r="CD147" s="84" t="s">
        <v>64</v>
      </c>
      <c r="CE147" s="60" t="str">
        <f t="shared" si="91"/>
        <v>Remplir les termes C, P et TVA</v>
      </c>
      <c r="CF147" s="61" t="str">
        <f t="shared" si="73"/>
        <v>REMPLIR TYPE DE CLIENT</v>
      </c>
      <c r="CG147" s="107" t="str">
        <f t="shared" si="92"/>
        <v>Montant total de l'aide demandée non indiqué</v>
      </c>
      <c r="CH147" s="1"/>
      <c r="CI147" s="1"/>
      <c r="CJ147" s="1"/>
      <c r="CK147" s="1"/>
      <c r="CL147" s="1"/>
    </row>
    <row r="148" spans="1:90" x14ac:dyDescent="0.25">
      <c r="A148" s="51"/>
      <c r="B148" s="111"/>
      <c r="C148" s="111"/>
      <c r="D148" s="111"/>
      <c r="E148" s="111"/>
      <c r="F148" s="111"/>
      <c r="G148" s="162"/>
      <c r="H148" s="151"/>
      <c r="I148" s="296"/>
      <c r="J148" s="152"/>
      <c r="K148" s="153"/>
      <c r="L148" s="169"/>
      <c r="M148" s="39"/>
      <c r="N148" s="201"/>
      <c r="O148" s="39"/>
      <c r="P148" s="22"/>
      <c r="Q148" s="200">
        <f t="shared" si="74"/>
        <v>0</v>
      </c>
      <c r="R148" s="55"/>
      <c r="S148" s="46" t="s">
        <v>64</v>
      </c>
      <c r="T148" s="56"/>
      <c r="U148" s="48" t="s">
        <v>64</v>
      </c>
      <c r="V148" s="175" t="str">
        <f t="shared" si="75"/>
        <v>Remplir la colonne R ou T</v>
      </c>
      <c r="W148" s="178"/>
      <c r="X148" s="282" t="str">
        <f t="shared" si="76"/>
        <v>Remplir la colonne M</v>
      </c>
      <c r="Y148" s="99" t="str">
        <f t="shared" si="77"/>
        <v>Remplir la colonne W</v>
      </c>
      <c r="Z148" s="297" t="str">
        <f t="shared" si="93"/>
        <v>Remplir la colonne I</v>
      </c>
      <c r="AA148" s="84" t="s">
        <v>64</v>
      </c>
      <c r="AB148" s="60" t="str">
        <f t="shared" si="78"/>
        <v>Remplir les termes C, P et TVA</v>
      </c>
      <c r="AC148" s="55"/>
      <c r="AD148" s="46" t="s">
        <v>64</v>
      </c>
      <c r="AE148" s="56"/>
      <c r="AF148" s="48" t="s">
        <v>64</v>
      </c>
      <c r="AG148" s="175" t="str">
        <f t="shared" si="79"/>
        <v>Remplir la colonne AC ou AE</v>
      </c>
      <c r="AH148" s="178"/>
      <c r="AI148" s="311" t="str">
        <f t="shared" si="94"/>
        <v>Remplir la colonne M</v>
      </c>
      <c r="AJ148" s="179" t="str">
        <f t="shared" si="80"/>
        <v>Remplir la colonne AH</v>
      </c>
      <c r="AK148" s="297" t="str">
        <f t="shared" si="68"/>
        <v>Remplir la colonne I</v>
      </c>
      <c r="AL148" s="84" t="s">
        <v>64</v>
      </c>
      <c r="AM148" s="60" t="str">
        <f t="shared" si="95"/>
        <v>Remplir les termes C, P et TVA</v>
      </c>
      <c r="AN148" s="55"/>
      <c r="AO148" s="46" t="s">
        <v>64</v>
      </c>
      <c r="AP148" s="56"/>
      <c r="AQ148" s="48" t="s">
        <v>64</v>
      </c>
      <c r="AR148" s="175" t="str">
        <f t="shared" si="81"/>
        <v>Remplir la colonne AN ou AP</v>
      </c>
      <c r="AS148" s="178"/>
      <c r="AT148" s="282" t="str">
        <f t="shared" si="96"/>
        <v>Remplir la colonne M</v>
      </c>
      <c r="AU148" s="179" t="str">
        <f t="shared" si="82"/>
        <v>Remplir la colonne AS</v>
      </c>
      <c r="AV148" s="263" t="str">
        <f t="shared" si="69"/>
        <v>Remplir la colonne I</v>
      </c>
      <c r="AW148" s="84" t="s">
        <v>64</v>
      </c>
      <c r="AX148" s="60" t="str">
        <f t="shared" si="97"/>
        <v>Remplir les termes C, P et TVA</v>
      </c>
      <c r="AY148" s="55"/>
      <c r="AZ148" s="46" t="s">
        <v>64</v>
      </c>
      <c r="BA148" s="56"/>
      <c r="BB148" s="48" t="s">
        <v>64</v>
      </c>
      <c r="BC148" s="175" t="str">
        <f t="shared" si="83"/>
        <v>Remplir la colonne AY ou BA</v>
      </c>
      <c r="BD148" s="178"/>
      <c r="BE148" s="311" t="str">
        <f t="shared" si="98"/>
        <v>Remplir la colonne M</v>
      </c>
      <c r="BF148" s="179" t="str">
        <f t="shared" si="84"/>
        <v>Remplir la colonne BD</v>
      </c>
      <c r="BG148" s="263" t="str">
        <f t="shared" si="70"/>
        <v>Remplir la colonne I</v>
      </c>
      <c r="BH148" s="84" t="s">
        <v>64</v>
      </c>
      <c r="BI148" s="60" t="str">
        <f t="shared" si="85"/>
        <v>Remplir les termes C, P et TVA</v>
      </c>
      <c r="BJ148" s="55"/>
      <c r="BK148" s="46" t="s">
        <v>64</v>
      </c>
      <c r="BL148" s="56"/>
      <c r="BM148" s="48" t="s">
        <v>64</v>
      </c>
      <c r="BN148" s="175" t="str">
        <f t="shared" si="86"/>
        <v>Remplir la colonne BJ ou BL</v>
      </c>
      <c r="BO148" s="178"/>
      <c r="BP148" s="311" t="str">
        <f t="shared" si="99"/>
        <v>Remplir la colonne M</v>
      </c>
      <c r="BQ148" s="179" t="str">
        <f t="shared" si="87"/>
        <v>Remplir la colonne BO</v>
      </c>
      <c r="BR148" s="263" t="str">
        <f t="shared" si="71"/>
        <v>Remplir la colonne I</v>
      </c>
      <c r="BS148" s="84" t="s">
        <v>64</v>
      </c>
      <c r="BT148" s="60" t="str">
        <f t="shared" si="88"/>
        <v>Remplir les termes C, P et TVA</v>
      </c>
      <c r="BU148" s="55"/>
      <c r="BV148" s="46" t="s">
        <v>64</v>
      </c>
      <c r="BW148" s="56"/>
      <c r="BX148" s="48" t="s">
        <v>64</v>
      </c>
      <c r="BY148" s="175" t="str">
        <f t="shared" si="89"/>
        <v>Remplir la colonne BU ou BW</v>
      </c>
      <c r="BZ148" s="178"/>
      <c r="CA148" s="282" t="str">
        <f t="shared" si="100"/>
        <v>Remplir la colonne M</v>
      </c>
      <c r="CB148" s="99" t="str">
        <f t="shared" si="90"/>
        <v>Remplir la colonne BZ</v>
      </c>
      <c r="CC148" s="297" t="str">
        <f t="shared" si="72"/>
        <v>Remplir la colonne I</v>
      </c>
      <c r="CD148" s="84" t="s">
        <v>64</v>
      </c>
      <c r="CE148" s="60" t="str">
        <f t="shared" si="91"/>
        <v>Remplir les termes C, P et TVA</v>
      </c>
      <c r="CF148" s="61" t="str">
        <f t="shared" si="73"/>
        <v>REMPLIR TYPE DE CLIENT</v>
      </c>
      <c r="CG148" s="107" t="str">
        <f t="shared" si="92"/>
        <v>Montant total de l'aide demandée non indiqué</v>
      </c>
      <c r="CH148" s="1"/>
      <c r="CI148" s="1"/>
      <c r="CJ148" s="1"/>
      <c r="CK148" s="1"/>
      <c r="CL148" s="1"/>
    </row>
    <row r="149" spans="1:90" x14ac:dyDescent="0.25">
      <c r="A149" s="51"/>
      <c r="B149" s="111"/>
      <c r="C149" s="111"/>
      <c r="D149" s="111"/>
      <c r="E149" s="111"/>
      <c r="F149" s="111"/>
      <c r="G149" s="162"/>
      <c r="H149" s="151"/>
      <c r="I149" s="296"/>
      <c r="J149" s="152"/>
      <c r="K149" s="153"/>
      <c r="L149" s="169"/>
      <c r="M149" s="39"/>
      <c r="N149" s="201"/>
      <c r="O149" s="39"/>
      <c r="P149" s="22"/>
      <c r="Q149" s="200">
        <f t="shared" si="74"/>
        <v>0</v>
      </c>
      <c r="R149" s="55"/>
      <c r="S149" s="46" t="s">
        <v>64</v>
      </c>
      <c r="T149" s="56"/>
      <c r="U149" s="48" t="s">
        <v>64</v>
      </c>
      <c r="V149" s="175" t="str">
        <f t="shared" si="75"/>
        <v>Remplir la colonne R ou T</v>
      </c>
      <c r="W149" s="178"/>
      <c r="X149" s="282" t="str">
        <f t="shared" si="76"/>
        <v>Remplir la colonne M</v>
      </c>
      <c r="Y149" s="99" t="str">
        <f t="shared" si="77"/>
        <v>Remplir la colonne W</v>
      </c>
      <c r="Z149" s="297" t="str">
        <f t="shared" si="93"/>
        <v>Remplir la colonne I</v>
      </c>
      <c r="AA149" s="84" t="s">
        <v>64</v>
      </c>
      <c r="AB149" s="60" t="str">
        <f t="shared" si="78"/>
        <v>Remplir les termes C, P et TVA</v>
      </c>
      <c r="AC149" s="55"/>
      <c r="AD149" s="46" t="s">
        <v>64</v>
      </c>
      <c r="AE149" s="56"/>
      <c r="AF149" s="48" t="s">
        <v>64</v>
      </c>
      <c r="AG149" s="175" t="str">
        <f t="shared" si="79"/>
        <v>Remplir la colonne AC ou AE</v>
      </c>
      <c r="AH149" s="178"/>
      <c r="AI149" s="311" t="str">
        <f t="shared" si="94"/>
        <v>Remplir la colonne M</v>
      </c>
      <c r="AJ149" s="179" t="str">
        <f t="shared" si="80"/>
        <v>Remplir la colonne AH</v>
      </c>
      <c r="AK149" s="297" t="str">
        <f t="shared" si="68"/>
        <v>Remplir la colonne I</v>
      </c>
      <c r="AL149" s="84" t="s">
        <v>64</v>
      </c>
      <c r="AM149" s="60" t="str">
        <f t="shared" si="95"/>
        <v>Remplir les termes C, P et TVA</v>
      </c>
      <c r="AN149" s="55"/>
      <c r="AO149" s="46" t="s">
        <v>64</v>
      </c>
      <c r="AP149" s="56"/>
      <c r="AQ149" s="48" t="s">
        <v>64</v>
      </c>
      <c r="AR149" s="175" t="str">
        <f t="shared" si="81"/>
        <v>Remplir la colonne AN ou AP</v>
      </c>
      <c r="AS149" s="178"/>
      <c r="AT149" s="282" t="str">
        <f t="shared" si="96"/>
        <v>Remplir la colonne M</v>
      </c>
      <c r="AU149" s="179" t="str">
        <f t="shared" si="82"/>
        <v>Remplir la colonne AS</v>
      </c>
      <c r="AV149" s="263" t="str">
        <f t="shared" si="69"/>
        <v>Remplir la colonne I</v>
      </c>
      <c r="AW149" s="84" t="s">
        <v>64</v>
      </c>
      <c r="AX149" s="60" t="str">
        <f t="shared" si="97"/>
        <v>Remplir les termes C, P et TVA</v>
      </c>
      <c r="AY149" s="55"/>
      <c r="AZ149" s="46" t="s">
        <v>64</v>
      </c>
      <c r="BA149" s="56"/>
      <c r="BB149" s="48" t="s">
        <v>64</v>
      </c>
      <c r="BC149" s="175" t="str">
        <f t="shared" si="83"/>
        <v>Remplir la colonne AY ou BA</v>
      </c>
      <c r="BD149" s="178"/>
      <c r="BE149" s="311" t="str">
        <f t="shared" si="98"/>
        <v>Remplir la colonne M</v>
      </c>
      <c r="BF149" s="179" t="str">
        <f t="shared" si="84"/>
        <v>Remplir la colonne BD</v>
      </c>
      <c r="BG149" s="263" t="str">
        <f t="shared" si="70"/>
        <v>Remplir la colonne I</v>
      </c>
      <c r="BH149" s="84" t="s">
        <v>64</v>
      </c>
      <c r="BI149" s="60" t="str">
        <f t="shared" si="85"/>
        <v>Remplir les termes C, P et TVA</v>
      </c>
      <c r="BJ149" s="55"/>
      <c r="BK149" s="46" t="s">
        <v>64</v>
      </c>
      <c r="BL149" s="56"/>
      <c r="BM149" s="48" t="s">
        <v>64</v>
      </c>
      <c r="BN149" s="175" t="str">
        <f t="shared" si="86"/>
        <v>Remplir la colonne BJ ou BL</v>
      </c>
      <c r="BO149" s="178"/>
      <c r="BP149" s="311" t="str">
        <f t="shared" si="99"/>
        <v>Remplir la colonne M</v>
      </c>
      <c r="BQ149" s="179" t="str">
        <f t="shared" si="87"/>
        <v>Remplir la colonne BO</v>
      </c>
      <c r="BR149" s="263" t="str">
        <f t="shared" si="71"/>
        <v>Remplir la colonne I</v>
      </c>
      <c r="BS149" s="84" t="s">
        <v>64</v>
      </c>
      <c r="BT149" s="60" t="str">
        <f t="shared" si="88"/>
        <v>Remplir les termes C, P et TVA</v>
      </c>
      <c r="BU149" s="55"/>
      <c r="BV149" s="46" t="s">
        <v>64</v>
      </c>
      <c r="BW149" s="56"/>
      <c r="BX149" s="48" t="s">
        <v>64</v>
      </c>
      <c r="BY149" s="175" t="str">
        <f t="shared" si="89"/>
        <v>Remplir la colonne BU ou BW</v>
      </c>
      <c r="BZ149" s="178"/>
      <c r="CA149" s="282" t="str">
        <f t="shared" si="100"/>
        <v>Remplir la colonne M</v>
      </c>
      <c r="CB149" s="99" t="str">
        <f t="shared" si="90"/>
        <v>Remplir la colonne BZ</v>
      </c>
      <c r="CC149" s="297" t="str">
        <f t="shared" si="72"/>
        <v>Remplir la colonne I</v>
      </c>
      <c r="CD149" s="84" t="s">
        <v>64</v>
      </c>
      <c r="CE149" s="60" t="str">
        <f t="shared" si="91"/>
        <v>Remplir les termes C, P et TVA</v>
      </c>
      <c r="CF149" s="61" t="str">
        <f t="shared" si="73"/>
        <v>REMPLIR TYPE DE CLIENT</v>
      </c>
      <c r="CG149" s="107" t="str">
        <f t="shared" si="92"/>
        <v>Montant total de l'aide demandée non indiqué</v>
      </c>
      <c r="CH149" s="1"/>
      <c r="CI149" s="1"/>
      <c r="CJ149" s="1"/>
      <c r="CK149" s="1"/>
      <c r="CL149" s="1"/>
    </row>
    <row r="150" spans="1:90" x14ac:dyDescent="0.25">
      <c r="A150" s="51"/>
      <c r="B150" s="111"/>
      <c r="C150" s="111"/>
      <c r="D150" s="111"/>
      <c r="E150" s="111"/>
      <c r="F150" s="111"/>
      <c r="G150" s="162"/>
      <c r="H150" s="151"/>
      <c r="I150" s="296"/>
      <c r="J150" s="152"/>
      <c r="K150" s="153"/>
      <c r="L150" s="169"/>
      <c r="M150" s="39"/>
      <c r="N150" s="201"/>
      <c r="O150" s="39"/>
      <c r="P150" s="22"/>
      <c r="Q150" s="200">
        <f t="shared" si="74"/>
        <v>0</v>
      </c>
      <c r="R150" s="55"/>
      <c r="S150" s="46" t="s">
        <v>64</v>
      </c>
      <c r="T150" s="56"/>
      <c r="U150" s="48" t="s">
        <v>64</v>
      </c>
      <c r="V150" s="175" t="str">
        <f t="shared" si="75"/>
        <v>Remplir la colonne R ou T</v>
      </c>
      <c r="W150" s="178"/>
      <c r="X150" s="282" t="str">
        <f t="shared" si="76"/>
        <v>Remplir la colonne M</v>
      </c>
      <c r="Y150" s="99" t="str">
        <f t="shared" si="77"/>
        <v>Remplir la colonne W</v>
      </c>
      <c r="Z150" s="297" t="str">
        <f t="shared" si="93"/>
        <v>Remplir la colonne I</v>
      </c>
      <c r="AA150" s="84" t="s">
        <v>64</v>
      </c>
      <c r="AB150" s="60" t="str">
        <f t="shared" si="78"/>
        <v>Remplir les termes C, P et TVA</v>
      </c>
      <c r="AC150" s="55"/>
      <c r="AD150" s="46" t="s">
        <v>64</v>
      </c>
      <c r="AE150" s="56"/>
      <c r="AF150" s="48" t="s">
        <v>64</v>
      </c>
      <c r="AG150" s="175" t="str">
        <f t="shared" si="79"/>
        <v>Remplir la colonne AC ou AE</v>
      </c>
      <c r="AH150" s="178"/>
      <c r="AI150" s="311" t="str">
        <f t="shared" si="94"/>
        <v>Remplir la colonne M</v>
      </c>
      <c r="AJ150" s="179" t="str">
        <f t="shared" si="80"/>
        <v>Remplir la colonne AH</v>
      </c>
      <c r="AK150" s="297" t="str">
        <f t="shared" si="68"/>
        <v>Remplir la colonne I</v>
      </c>
      <c r="AL150" s="84" t="s">
        <v>64</v>
      </c>
      <c r="AM150" s="60" t="str">
        <f t="shared" si="95"/>
        <v>Remplir les termes C, P et TVA</v>
      </c>
      <c r="AN150" s="55"/>
      <c r="AO150" s="46" t="s">
        <v>64</v>
      </c>
      <c r="AP150" s="56"/>
      <c r="AQ150" s="48" t="s">
        <v>64</v>
      </c>
      <c r="AR150" s="175" t="str">
        <f t="shared" si="81"/>
        <v>Remplir la colonne AN ou AP</v>
      </c>
      <c r="AS150" s="178"/>
      <c r="AT150" s="282" t="str">
        <f t="shared" si="96"/>
        <v>Remplir la colonne M</v>
      </c>
      <c r="AU150" s="179" t="str">
        <f t="shared" si="82"/>
        <v>Remplir la colonne AS</v>
      </c>
      <c r="AV150" s="263" t="str">
        <f t="shared" si="69"/>
        <v>Remplir la colonne I</v>
      </c>
      <c r="AW150" s="84" t="s">
        <v>64</v>
      </c>
      <c r="AX150" s="60" t="str">
        <f t="shared" si="97"/>
        <v>Remplir les termes C, P et TVA</v>
      </c>
      <c r="AY150" s="55"/>
      <c r="AZ150" s="46" t="s">
        <v>64</v>
      </c>
      <c r="BA150" s="56"/>
      <c r="BB150" s="48" t="s">
        <v>64</v>
      </c>
      <c r="BC150" s="175" t="str">
        <f t="shared" si="83"/>
        <v>Remplir la colonne AY ou BA</v>
      </c>
      <c r="BD150" s="178"/>
      <c r="BE150" s="311" t="str">
        <f t="shared" si="98"/>
        <v>Remplir la colonne M</v>
      </c>
      <c r="BF150" s="179" t="str">
        <f t="shared" si="84"/>
        <v>Remplir la colonne BD</v>
      </c>
      <c r="BG150" s="263" t="str">
        <f t="shared" si="70"/>
        <v>Remplir la colonne I</v>
      </c>
      <c r="BH150" s="84" t="s">
        <v>64</v>
      </c>
      <c r="BI150" s="60" t="str">
        <f t="shared" si="85"/>
        <v>Remplir les termes C, P et TVA</v>
      </c>
      <c r="BJ150" s="55"/>
      <c r="BK150" s="46" t="s">
        <v>64</v>
      </c>
      <c r="BL150" s="56"/>
      <c r="BM150" s="48" t="s">
        <v>64</v>
      </c>
      <c r="BN150" s="175" t="str">
        <f t="shared" si="86"/>
        <v>Remplir la colonne BJ ou BL</v>
      </c>
      <c r="BO150" s="178"/>
      <c r="BP150" s="311" t="str">
        <f t="shared" si="99"/>
        <v>Remplir la colonne M</v>
      </c>
      <c r="BQ150" s="179" t="str">
        <f t="shared" si="87"/>
        <v>Remplir la colonne BO</v>
      </c>
      <c r="BR150" s="263" t="str">
        <f t="shared" si="71"/>
        <v>Remplir la colonne I</v>
      </c>
      <c r="BS150" s="84" t="s">
        <v>64</v>
      </c>
      <c r="BT150" s="60" t="str">
        <f t="shared" si="88"/>
        <v>Remplir les termes C, P et TVA</v>
      </c>
      <c r="BU150" s="55"/>
      <c r="BV150" s="46" t="s">
        <v>64</v>
      </c>
      <c r="BW150" s="56"/>
      <c r="BX150" s="48" t="s">
        <v>64</v>
      </c>
      <c r="BY150" s="175" t="str">
        <f t="shared" si="89"/>
        <v>Remplir la colonne BU ou BW</v>
      </c>
      <c r="BZ150" s="178"/>
      <c r="CA150" s="282" t="str">
        <f t="shared" si="100"/>
        <v>Remplir la colonne M</v>
      </c>
      <c r="CB150" s="99" t="str">
        <f t="shared" si="90"/>
        <v>Remplir la colonne BZ</v>
      </c>
      <c r="CC150" s="297" t="str">
        <f t="shared" si="72"/>
        <v>Remplir la colonne I</v>
      </c>
      <c r="CD150" s="84" t="s">
        <v>64</v>
      </c>
      <c r="CE150" s="60" t="str">
        <f t="shared" si="91"/>
        <v>Remplir les termes C, P et TVA</v>
      </c>
      <c r="CF150" s="61" t="str">
        <f t="shared" si="73"/>
        <v>REMPLIR TYPE DE CLIENT</v>
      </c>
      <c r="CG150" s="107" t="str">
        <f t="shared" si="92"/>
        <v>Montant total de l'aide demandée non indiqué</v>
      </c>
      <c r="CH150" s="1"/>
      <c r="CI150" s="1"/>
      <c r="CJ150" s="1"/>
      <c r="CK150" s="1"/>
      <c r="CL150" s="1"/>
    </row>
    <row r="151" spans="1:90" x14ac:dyDescent="0.25">
      <c r="A151" s="51"/>
      <c r="B151" s="111"/>
      <c r="C151" s="111"/>
      <c r="D151" s="111"/>
      <c r="E151" s="111"/>
      <c r="F151" s="111"/>
      <c r="G151" s="162"/>
      <c r="H151" s="151"/>
      <c r="I151" s="296"/>
      <c r="J151" s="152"/>
      <c r="K151" s="153"/>
      <c r="L151" s="169"/>
      <c r="M151" s="39"/>
      <c r="N151" s="201"/>
      <c r="O151" s="39"/>
      <c r="P151" s="22"/>
      <c r="Q151" s="200">
        <f t="shared" si="74"/>
        <v>0</v>
      </c>
      <c r="R151" s="55"/>
      <c r="S151" s="46" t="s">
        <v>64</v>
      </c>
      <c r="T151" s="56"/>
      <c r="U151" s="48" t="s">
        <v>64</v>
      </c>
      <c r="V151" s="175" t="str">
        <f t="shared" si="75"/>
        <v>Remplir la colonne R ou T</v>
      </c>
      <c r="W151" s="178"/>
      <c r="X151" s="282" t="str">
        <f t="shared" si="76"/>
        <v>Remplir la colonne M</v>
      </c>
      <c r="Y151" s="99" t="str">
        <f t="shared" si="77"/>
        <v>Remplir la colonne W</v>
      </c>
      <c r="Z151" s="297" t="str">
        <f t="shared" si="93"/>
        <v>Remplir la colonne I</v>
      </c>
      <c r="AA151" s="84" t="s">
        <v>64</v>
      </c>
      <c r="AB151" s="60" t="str">
        <f t="shared" si="78"/>
        <v>Remplir les termes C, P et TVA</v>
      </c>
      <c r="AC151" s="55"/>
      <c r="AD151" s="46" t="s">
        <v>64</v>
      </c>
      <c r="AE151" s="56"/>
      <c r="AF151" s="48" t="s">
        <v>64</v>
      </c>
      <c r="AG151" s="175" t="str">
        <f t="shared" si="79"/>
        <v>Remplir la colonne AC ou AE</v>
      </c>
      <c r="AH151" s="178"/>
      <c r="AI151" s="311" t="str">
        <f t="shared" si="94"/>
        <v>Remplir la colonne M</v>
      </c>
      <c r="AJ151" s="179" t="str">
        <f t="shared" si="80"/>
        <v>Remplir la colonne AH</v>
      </c>
      <c r="AK151" s="297" t="str">
        <f t="shared" si="68"/>
        <v>Remplir la colonne I</v>
      </c>
      <c r="AL151" s="84" t="s">
        <v>64</v>
      </c>
      <c r="AM151" s="60" t="str">
        <f t="shared" si="95"/>
        <v>Remplir les termes C, P et TVA</v>
      </c>
      <c r="AN151" s="55"/>
      <c r="AO151" s="46" t="s">
        <v>64</v>
      </c>
      <c r="AP151" s="56"/>
      <c r="AQ151" s="48" t="s">
        <v>64</v>
      </c>
      <c r="AR151" s="175" t="str">
        <f t="shared" si="81"/>
        <v>Remplir la colonne AN ou AP</v>
      </c>
      <c r="AS151" s="178"/>
      <c r="AT151" s="282" t="str">
        <f t="shared" si="96"/>
        <v>Remplir la colonne M</v>
      </c>
      <c r="AU151" s="179" t="str">
        <f t="shared" si="82"/>
        <v>Remplir la colonne AS</v>
      </c>
      <c r="AV151" s="263" t="str">
        <f t="shared" si="69"/>
        <v>Remplir la colonne I</v>
      </c>
      <c r="AW151" s="84" t="s">
        <v>64</v>
      </c>
      <c r="AX151" s="60" t="str">
        <f t="shared" si="97"/>
        <v>Remplir les termes C, P et TVA</v>
      </c>
      <c r="AY151" s="55"/>
      <c r="AZ151" s="46" t="s">
        <v>64</v>
      </c>
      <c r="BA151" s="56"/>
      <c r="BB151" s="48" t="s">
        <v>64</v>
      </c>
      <c r="BC151" s="175" t="str">
        <f t="shared" si="83"/>
        <v>Remplir la colonne AY ou BA</v>
      </c>
      <c r="BD151" s="178"/>
      <c r="BE151" s="311" t="str">
        <f t="shared" si="98"/>
        <v>Remplir la colonne M</v>
      </c>
      <c r="BF151" s="179" t="str">
        <f t="shared" si="84"/>
        <v>Remplir la colonne BD</v>
      </c>
      <c r="BG151" s="263" t="str">
        <f t="shared" si="70"/>
        <v>Remplir la colonne I</v>
      </c>
      <c r="BH151" s="84" t="s">
        <v>64</v>
      </c>
      <c r="BI151" s="60" t="str">
        <f t="shared" si="85"/>
        <v>Remplir les termes C, P et TVA</v>
      </c>
      <c r="BJ151" s="55"/>
      <c r="BK151" s="46" t="s">
        <v>64</v>
      </c>
      <c r="BL151" s="56"/>
      <c r="BM151" s="48" t="s">
        <v>64</v>
      </c>
      <c r="BN151" s="175" t="str">
        <f t="shared" si="86"/>
        <v>Remplir la colonne BJ ou BL</v>
      </c>
      <c r="BO151" s="178"/>
      <c r="BP151" s="311" t="str">
        <f t="shared" si="99"/>
        <v>Remplir la colonne M</v>
      </c>
      <c r="BQ151" s="179" t="str">
        <f t="shared" si="87"/>
        <v>Remplir la colonne BO</v>
      </c>
      <c r="BR151" s="263" t="str">
        <f t="shared" si="71"/>
        <v>Remplir la colonne I</v>
      </c>
      <c r="BS151" s="84" t="s">
        <v>64</v>
      </c>
      <c r="BT151" s="60" t="str">
        <f t="shared" si="88"/>
        <v>Remplir les termes C, P et TVA</v>
      </c>
      <c r="BU151" s="55"/>
      <c r="BV151" s="46" t="s">
        <v>64</v>
      </c>
      <c r="BW151" s="56"/>
      <c r="BX151" s="48" t="s">
        <v>64</v>
      </c>
      <c r="BY151" s="175" t="str">
        <f t="shared" si="89"/>
        <v>Remplir la colonne BU ou BW</v>
      </c>
      <c r="BZ151" s="178"/>
      <c r="CA151" s="282" t="str">
        <f t="shared" si="100"/>
        <v>Remplir la colonne M</v>
      </c>
      <c r="CB151" s="99" t="str">
        <f t="shared" si="90"/>
        <v>Remplir la colonne BZ</v>
      </c>
      <c r="CC151" s="297" t="str">
        <f t="shared" si="72"/>
        <v>Remplir la colonne I</v>
      </c>
      <c r="CD151" s="84" t="s">
        <v>64</v>
      </c>
      <c r="CE151" s="60" t="str">
        <f t="shared" si="91"/>
        <v>Remplir les termes C, P et TVA</v>
      </c>
      <c r="CF151" s="61" t="str">
        <f t="shared" si="73"/>
        <v>REMPLIR TYPE DE CLIENT</v>
      </c>
      <c r="CG151" s="107" t="str">
        <f t="shared" si="92"/>
        <v>Montant total de l'aide demandée non indiqué</v>
      </c>
      <c r="CH151" s="1"/>
      <c r="CI151" s="1"/>
      <c r="CJ151" s="1"/>
      <c r="CK151" s="1"/>
      <c r="CL151" s="1"/>
    </row>
    <row r="152" spans="1:90" x14ac:dyDescent="0.25">
      <c r="A152" s="51"/>
      <c r="B152" s="111"/>
      <c r="C152" s="111"/>
      <c r="D152" s="111"/>
      <c r="E152" s="111"/>
      <c r="F152" s="111"/>
      <c r="G152" s="162"/>
      <c r="H152" s="151"/>
      <c r="I152" s="296"/>
      <c r="J152" s="152"/>
      <c r="K152" s="153"/>
      <c r="L152" s="169"/>
      <c r="M152" s="39"/>
      <c r="N152" s="201"/>
      <c r="O152" s="39"/>
      <c r="P152" s="22"/>
      <c r="Q152" s="200">
        <f t="shared" si="74"/>
        <v>0</v>
      </c>
      <c r="R152" s="55"/>
      <c r="S152" s="46" t="s">
        <v>64</v>
      </c>
      <c r="T152" s="56"/>
      <c r="U152" s="48" t="s">
        <v>64</v>
      </c>
      <c r="V152" s="175" t="str">
        <f t="shared" si="75"/>
        <v>Remplir la colonne R ou T</v>
      </c>
      <c r="W152" s="178"/>
      <c r="X152" s="282" t="str">
        <f t="shared" si="76"/>
        <v>Remplir la colonne M</v>
      </c>
      <c r="Y152" s="99" t="str">
        <f t="shared" si="77"/>
        <v>Remplir la colonne W</v>
      </c>
      <c r="Z152" s="297" t="str">
        <f t="shared" si="93"/>
        <v>Remplir la colonne I</v>
      </c>
      <c r="AA152" s="84" t="s">
        <v>64</v>
      </c>
      <c r="AB152" s="60" t="str">
        <f t="shared" si="78"/>
        <v>Remplir les termes C, P et TVA</v>
      </c>
      <c r="AC152" s="55"/>
      <c r="AD152" s="46" t="s">
        <v>64</v>
      </c>
      <c r="AE152" s="56"/>
      <c r="AF152" s="48" t="s">
        <v>64</v>
      </c>
      <c r="AG152" s="175" t="str">
        <f t="shared" si="79"/>
        <v>Remplir la colonne AC ou AE</v>
      </c>
      <c r="AH152" s="178"/>
      <c r="AI152" s="311" t="str">
        <f t="shared" si="94"/>
        <v>Remplir la colonne M</v>
      </c>
      <c r="AJ152" s="179" t="str">
        <f t="shared" si="80"/>
        <v>Remplir la colonne AH</v>
      </c>
      <c r="AK152" s="297" t="str">
        <f t="shared" si="68"/>
        <v>Remplir la colonne I</v>
      </c>
      <c r="AL152" s="84" t="s">
        <v>64</v>
      </c>
      <c r="AM152" s="60" t="str">
        <f t="shared" si="95"/>
        <v>Remplir les termes C, P et TVA</v>
      </c>
      <c r="AN152" s="55"/>
      <c r="AO152" s="46" t="s">
        <v>64</v>
      </c>
      <c r="AP152" s="56"/>
      <c r="AQ152" s="48" t="s">
        <v>64</v>
      </c>
      <c r="AR152" s="175" t="str">
        <f t="shared" si="81"/>
        <v>Remplir la colonne AN ou AP</v>
      </c>
      <c r="AS152" s="178"/>
      <c r="AT152" s="282" t="str">
        <f t="shared" si="96"/>
        <v>Remplir la colonne M</v>
      </c>
      <c r="AU152" s="179" t="str">
        <f t="shared" si="82"/>
        <v>Remplir la colonne AS</v>
      </c>
      <c r="AV152" s="263" t="str">
        <f t="shared" si="69"/>
        <v>Remplir la colonne I</v>
      </c>
      <c r="AW152" s="84" t="s">
        <v>64</v>
      </c>
      <c r="AX152" s="60" t="str">
        <f t="shared" si="97"/>
        <v>Remplir les termes C, P et TVA</v>
      </c>
      <c r="AY152" s="55"/>
      <c r="AZ152" s="46" t="s">
        <v>64</v>
      </c>
      <c r="BA152" s="56"/>
      <c r="BB152" s="48" t="s">
        <v>64</v>
      </c>
      <c r="BC152" s="175" t="str">
        <f t="shared" si="83"/>
        <v>Remplir la colonne AY ou BA</v>
      </c>
      <c r="BD152" s="178"/>
      <c r="BE152" s="311" t="str">
        <f t="shared" si="98"/>
        <v>Remplir la colonne M</v>
      </c>
      <c r="BF152" s="179" t="str">
        <f t="shared" si="84"/>
        <v>Remplir la colonne BD</v>
      </c>
      <c r="BG152" s="263" t="str">
        <f t="shared" si="70"/>
        <v>Remplir la colonne I</v>
      </c>
      <c r="BH152" s="84" t="s">
        <v>64</v>
      </c>
      <c r="BI152" s="60" t="str">
        <f t="shared" si="85"/>
        <v>Remplir les termes C, P et TVA</v>
      </c>
      <c r="BJ152" s="55"/>
      <c r="BK152" s="46" t="s">
        <v>64</v>
      </c>
      <c r="BL152" s="56"/>
      <c r="BM152" s="48" t="s">
        <v>64</v>
      </c>
      <c r="BN152" s="175" t="str">
        <f t="shared" si="86"/>
        <v>Remplir la colonne BJ ou BL</v>
      </c>
      <c r="BO152" s="178"/>
      <c r="BP152" s="311" t="str">
        <f t="shared" si="99"/>
        <v>Remplir la colonne M</v>
      </c>
      <c r="BQ152" s="179" t="str">
        <f t="shared" si="87"/>
        <v>Remplir la colonne BO</v>
      </c>
      <c r="BR152" s="263" t="str">
        <f t="shared" si="71"/>
        <v>Remplir la colonne I</v>
      </c>
      <c r="BS152" s="84" t="s">
        <v>64</v>
      </c>
      <c r="BT152" s="60" t="str">
        <f t="shared" si="88"/>
        <v>Remplir les termes C, P et TVA</v>
      </c>
      <c r="BU152" s="55"/>
      <c r="BV152" s="46" t="s">
        <v>64</v>
      </c>
      <c r="BW152" s="56"/>
      <c r="BX152" s="48" t="s">
        <v>64</v>
      </c>
      <c r="BY152" s="175" t="str">
        <f t="shared" si="89"/>
        <v>Remplir la colonne BU ou BW</v>
      </c>
      <c r="BZ152" s="178"/>
      <c r="CA152" s="282" t="str">
        <f t="shared" si="100"/>
        <v>Remplir la colonne M</v>
      </c>
      <c r="CB152" s="99" t="str">
        <f t="shared" si="90"/>
        <v>Remplir la colonne BZ</v>
      </c>
      <c r="CC152" s="297" t="str">
        <f t="shared" si="72"/>
        <v>Remplir la colonne I</v>
      </c>
      <c r="CD152" s="84" t="s">
        <v>64</v>
      </c>
      <c r="CE152" s="60" t="str">
        <f t="shared" si="91"/>
        <v>Remplir les termes C, P et TVA</v>
      </c>
      <c r="CF152" s="61" t="str">
        <f t="shared" si="73"/>
        <v>REMPLIR TYPE DE CLIENT</v>
      </c>
      <c r="CG152" s="107" t="str">
        <f t="shared" si="92"/>
        <v>Montant total de l'aide demandée non indiqué</v>
      </c>
      <c r="CH152" s="1"/>
      <c r="CI152" s="1"/>
      <c r="CJ152" s="1"/>
      <c r="CK152" s="1"/>
      <c r="CL152" s="1"/>
    </row>
    <row r="153" spans="1:90" x14ac:dyDescent="0.25">
      <c r="A153" s="51"/>
      <c r="B153" s="111"/>
      <c r="C153" s="111"/>
      <c r="D153" s="111"/>
      <c r="E153" s="111"/>
      <c r="F153" s="111"/>
      <c r="G153" s="162"/>
      <c r="H153" s="151"/>
      <c r="I153" s="296"/>
      <c r="J153" s="152"/>
      <c r="K153" s="153"/>
      <c r="L153" s="169"/>
      <c r="M153" s="39"/>
      <c r="N153" s="201"/>
      <c r="O153" s="39"/>
      <c r="P153" s="22"/>
      <c r="Q153" s="200">
        <f t="shared" si="74"/>
        <v>0</v>
      </c>
      <c r="R153" s="55"/>
      <c r="S153" s="46" t="s">
        <v>64</v>
      </c>
      <c r="T153" s="56"/>
      <c r="U153" s="48" t="s">
        <v>64</v>
      </c>
      <c r="V153" s="175" t="str">
        <f t="shared" si="75"/>
        <v>Remplir la colonne R ou T</v>
      </c>
      <c r="W153" s="178"/>
      <c r="X153" s="282" t="str">
        <f t="shared" si="76"/>
        <v>Remplir la colonne M</v>
      </c>
      <c r="Y153" s="99" t="str">
        <f t="shared" si="77"/>
        <v>Remplir la colonne W</v>
      </c>
      <c r="Z153" s="297" t="str">
        <f t="shared" si="93"/>
        <v>Remplir la colonne I</v>
      </c>
      <c r="AA153" s="84" t="s">
        <v>64</v>
      </c>
      <c r="AB153" s="60" t="str">
        <f t="shared" si="78"/>
        <v>Remplir les termes C, P et TVA</v>
      </c>
      <c r="AC153" s="55"/>
      <c r="AD153" s="46" t="s">
        <v>64</v>
      </c>
      <c r="AE153" s="56"/>
      <c r="AF153" s="48" t="s">
        <v>64</v>
      </c>
      <c r="AG153" s="175" t="str">
        <f t="shared" si="79"/>
        <v>Remplir la colonne AC ou AE</v>
      </c>
      <c r="AH153" s="178"/>
      <c r="AI153" s="311" t="str">
        <f t="shared" si="94"/>
        <v>Remplir la colonne M</v>
      </c>
      <c r="AJ153" s="179" t="str">
        <f t="shared" si="80"/>
        <v>Remplir la colonne AH</v>
      </c>
      <c r="AK153" s="297" t="str">
        <f t="shared" si="68"/>
        <v>Remplir la colonne I</v>
      </c>
      <c r="AL153" s="84" t="s">
        <v>64</v>
      </c>
      <c r="AM153" s="60" t="str">
        <f t="shared" si="95"/>
        <v>Remplir les termes C, P et TVA</v>
      </c>
      <c r="AN153" s="55"/>
      <c r="AO153" s="46" t="s">
        <v>64</v>
      </c>
      <c r="AP153" s="56"/>
      <c r="AQ153" s="48" t="s">
        <v>64</v>
      </c>
      <c r="AR153" s="175" t="str">
        <f t="shared" si="81"/>
        <v>Remplir la colonne AN ou AP</v>
      </c>
      <c r="AS153" s="178"/>
      <c r="AT153" s="282" t="str">
        <f t="shared" si="96"/>
        <v>Remplir la colonne M</v>
      </c>
      <c r="AU153" s="179" t="str">
        <f t="shared" si="82"/>
        <v>Remplir la colonne AS</v>
      </c>
      <c r="AV153" s="263" t="str">
        <f t="shared" si="69"/>
        <v>Remplir la colonne I</v>
      </c>
      <c r="AW153" s="84" t="s">
        <v>64</v>
      </c>
      <c r="AX153" s="60" t="str">
        <f t="shared" si="97"/>
        <v>Remplir les termes C, P et TVA</v>
      </c>
      <c r="AY153" s="55"/>
      <c r="AZ153" s="46" t="s">
        <v>64</v>
      </c>
      <c r="BA153" s="56"/>
      <c r="BB153" s="48" t="s">
        <v>64</v>
      </c>
      <c r="BC153" s="175" t="str">
        <f t="shared" si="83"/>
        <v>Remplir la colonne AY ou BA</v>
      </c>
      <c r="BD153" s="178"/>
      <c r="BE153" s="311" t="str">
        <f t="shared" si="98"/>
        <v>Remplir la colonne M</v>
      </c>
      <c r="BF153" s="179" t="str">
        <f t="shared" si="84"/>
        <v>Remplir la colonne BD</v>
      </c>
      <c r="BG153" s="263" t="str">
        <f t="shared" si="70"/>
        <v>Remplir la colonne I</v>
      </c>
      <c r="BH153" s="84" t="s">
        <v>64</v>
      </c>
      <c r="BI153" s="60" t="str">
        <f t="shared" si="85"/>
        <v>Remplir les termes C, P et TVA</v>
      </c>
      <c r="BJ153" s="55"/>
      <c r="BK153" s="46" t="s">
        <v>64</v>
      </c>
      <c r="BL153" s="56"/>
      <c r="BM153" s="48" t="s">
        <v>64</v>
      </c>
      <c r="BN153" s="175" t="str">
        <f t="shared" si="86"/>
        <v>Remplir la colonne BJ ou BL</v>
      </c>
      <c r="BO153" s="178"/>
      <c r="BP153" s="311" t="str">
        <f t="shared" si="99"/>
        <v>Remplir la colonne M</v>
      </c>
      <c r="BQ153" s="179" t="str">
        <f t="shared" si="87"/>
        <v>Remplir la colonne BO</v>
      </c>
      <c r="BR153" s="263" t="str">
        <f t="shared" si="71"/>
        <v>Remplir la colonne I</v>
      </c>
      <c r="BS153" s="84" t="s">
        <v>64</v>
      </c>
      <c r="BT153" s="60" t="str">
        <f t="shared" si="88"/>
        <v>Remplir les termes C, P et TVA</v>
      </c>
      <c r="BU153" s="55"/>
      <c r="BV153" s="46" t="s">
        <v>64</v>
      </c>
      <c r="BW153" s="56"/>
      <c r="BX153" s="48" t="s">
        <v>64</v>
      </c>
      <c r="BY153" s="175" t="str">
        <f t="shared" si="89"/>
        <v>Remplir la colonne BU ou BW</v>
      </c>
      <c r="BZ153" s="178"/>
      <c r="CA153" s="282" t="str">
        <f t="shared" si="100"/>
        <v>Remplir la colonne M</v>
      </c>
      <c r="CB153" s="99" t="str">
        <f t="shared" si="90"/>
        <v>Remplir la colonne BZ</v>
      </c>
      <c r="CC153" s="297" t="str">
        <f t="shared" si="72"/>
        <v>Remplir la colonne I</v>
      </c>
      <c r="CD153" s="84" t="s">
        <v>64</v>
      </c>
      <c r="CE153" s="60" t="str">
        <f t="shared" si="91"/>
        <v>Remplir les termes C, P et TVA</v>
      </c>
      <c r="CF153" s="61" t="str">
        <f t="shared" si="73"/>
        <v>REMPLIR TYPE DE CLIENT</v>
      </c>
      <c r="CG153" s="107" t="str">
        <f t="shared" si="92"/>
        <v>Montant total de l'aide demandée non indiqué</v>
      </c>
      <c r="CH153" s="1"/>
      <c r="CI153" s="1"/>
      <c r="CJ153" s="1"/>
      <c r="CK153" s="1"/>
      <c r="CL153" s="1"/>
    </row>
    <row r="154" spans="1:90" x14ac:dyDescent="0.25">
      <c r="A154" s="51"/>
      <c r="B154" s="111"/>
      <c r="C154" s="111"/>
      <c r="D154" s="111"/>
      <c r="E154" s="111"/>
      <c r="F154" s="111"/>
      <c r="G154" s="162"/>
      <c r="H154" s="151"/>
      <c r="I154" s="296"/>
      <c r="J154" s="152"/>
      <c r="K154" s="153"/>
      <c r="L154" s="169"/>
      <c r="M154" s="39"/>
      <c r="N154" s="201"/>
      <c r="O154" s="39"/>
      <c r="P154" s="22"/>
      <c r="Q154" s="200">
        <f t="shared" si="74"/>
        <v>0</v>
      </c>
      <c r="R154" s="55"/>
      <c r="S154" s="46" t="s">
        <v>64</v>
      </c>
      <c r="T154" s="56"/>
      <c r="U154" s="48" t="s">
        <v>64</v>
      </c>
      <c r="V154" s="175" t="str">
        <f t="shared" si="75"/>
        <v>Remplir la colonne R ou T</v>
      </c>
      <c r="W154" s="178"/>
      <c r="X154" s="282" t="str">
        <f t="shared" si="76"/>
        <v>Remplir la colonne M</v>
      </c>
      <c r="Y154" s="99" t="str">
        <f t="shared" si="77"/>
        <v>Remplir la colonne W</v>
      </c>
      <c r="Z154" s="297" t="str">
        <f t="shared" si="93"/>
        <v>Remplir la colonne I</v>
      </c>
      <c r="AA154" s="84" t="s">
        <v>64</v>
      </c>
      <c r="AB154" s="60" t="str">
        <f t="shared" si="78"/>
        <v>Remplir les termes C, P et TVA</v>
      </c>
      <c r="AC154" s="55"/>
      <c r="AD154" s="46" t="s">
        <v>64</v>
      </c>
      <c r="AE154" s="56"/>
      <c r="AF154" s="48" t="s">
        <v>64</v>
      </c>
      <c r="AG154" s="175" t="str">
        <f t="shared" si="79"/>
        <v>Remplir la colonne AC ou AE</v>
      </c>
      <c r="AH154" s="178"/>
      <c r="AI154" s="311" t="str">
        <f t="shared" si="94"/>
        <v>Remplir la colonne M</v>
      </c>
      <c r="AJ154" s="179" t="str">
        <f t="shared" si="80"/>
        <v>Remplir la colonne AH</v>
      </c>
      <c r="AK154" s="297" t="str">
        <f t="shared" si="68"/>
        <v>Remplir la colonne I</v>
      </c>
      <c r="AL154" s="84" t="s">
        <v>64</v>
      </c>
      <c r="AM154" s="60" t="str">
        <f t="shared" si="95"/>
        <v>Remplir les termes C, P et TVA</v>
      </c>
      <c r="AN154" s="55"/>
      <c r="AO154" s="46" t="s">
        <v>64</v>
      </c>
      <c r="AP154" s="56"/>
      <c r="AQ154" s="48" t="s">
        <v>64</v>
      </c>
      <c r="AR154" s="175" t="str">
        <f t="shared" si="81"/>
        <v>Remplir la colonne AN ou AP</v>
      </c>
      <c r="AS154" s="178"/>
      <c r="AT154" s="282" t="str">
        <f t="shared" si="96"/>
        <v>Remplir la colonne M</v>
      </c>
      <c r="AU154" s="179" t="str">
        <f t="shared" si="82"/>
        <v>Remplir la colonne AS</v>
      </c>
      <c r="AV154" s="263" t="str">
        <f t="shared" si="69"/>
        <v>Remplir la colonne I</v>
      </c>
      <c r="AW154" s="84" t="s">
        <v>64</v>
      </c>
      <c r="AX154" s="60" t="str">
        <f t="shared" si="97"/>
        <v>Remplir les termes C, P et TVA</v>
      </c>
      <c r="AY154" s="55"/>
      <c r="AZ154" s="46" t="s">
        <v>64</v>
      </c>
      <c r="BA154" s="56"/>
      <c r="BB154" s="48" t="s">
        <v>64</v>
      </c>
      <c r="BC154" s="175" t="str">
        <f t="shared" si="83"/>
        <v>Remplir la colonne AY ou BA</v>
      </c>
      <c r="BD154" s="178"/>
      <c r="BE154" s="311" t="str">
        <f t="shared" si="98"/>
        <v>Remplir la colonne M</v>
      </c>
      <c r="BF154" s="179" t="str">
        <f t="shared" si="84"/>
        <v>Remplir la colonne BD</v>
      </c>
      <c r="BG154" s="263" t="str">
        <f t="shared" si="70"/>
        <v>Remplir la colonne I</v>
      </c>
      <c r="BH154" s="84" t="s">
        <v>64</v>
      </c>
      <c r="BI154" s="60" t="str">
        <f t="shared" si="85"/>
        <v>Remplir les termes C, P et TVA</v>
      </c>
      <c r="BJ154" s="55"/>
      <c r="BK154" s="46" t="s">
        <v>64</v>
      </c>
      <c r="BL154" s="56"/>
      <c r="BM154" s="48" t="s">
        <v>64</v>
      </c>
      <c r="BN154" s="175" t="str">
        <f t="shared" si="86"/>
        <v>Remplir la colonne BJ ou BL</v>
      </c>
      <c r="BO154" s="178"/>
      <c r="BP154" s="311" t="str">
        <f t="shared" si="99"/>
        <v>Remplir la colonne M</v>
      </c>
      <c r="BQ154" s="179" t="str">
        <f t="shared" si="87"/>
        <v>Remplir la colonne BO</v>
      </c>
      <c r="BR154" s="263" t="str">
        <f t="shared" si="71"/>
        <v>Remplir la colonne I</v>
      </c>
      <c r="BS154" s="84" t="s">
        <v>64</v>
      </c>
      <c r="BT154" s="60" t="str">
        <f t="shared" si="88"/>
        <v>Remplir les termes C, P et TVA</v>
      </c>
      <c r="BU154" s="55"/>
      <c r="BV154" s="46" t="s">
        <v>64</v>
      </c>
      <c r="BW154" s="56"/>
      <c r="BX154" s="48" t="s">
        <v>64</v>
      </c>
      <c r="BY154" s="175" t="str">
        <f t="shared" si="89"/>
        <v>Remplir la colonne BU ou BW</v>
      </c>
      <c r="BZ154" s="178"/>
      <c r="CA154" s="282" t="str">
        <f t="shared" si="100"/>
        <v>Remplir la colonne M</v>
      </c>
      <c r="CB154" s="99" t="str">
        <f t="shared" si="90"/>
        <v>Remplir la colonne BZ</v>
      </c>
      <c r="CC154" s="297" t="str">
        <f t="shared" si="72"/>
        <v>Remplir la colonne I</v>
      </c>
      <c r="CD154" s="84" t="s">
        <v>64</v>
      </c>
      <c r="CE154" s="60" t="str">
        <f t="shared" si="91"/>
        <v>Remplir les termes C, P et TVA</v>
      </c>
      <c r="CF154" s="61" t="str">
        <f t="shared" si="73"/>
        <v>REMPLIR TYPE DE CLIENT</v>
      </c>
      <c r="CG154" s="107" t="str">
        <f t="shared" si="92"/>
        <v>Montant total de l'aide demandée non indiqué</v>
      </c>
      <c r="CH154" s="1"/>
      <c r="CI154" s="1"/>
      <c r="CJ154" s="1"/>
      <c r="CK154" s="1"/>
      <c r="CL154" s="1"/>
    </row>
    <row r="155" spans="1:90" x14ac:dyDescent="0.25">
      <c r="A155" s="51"/>
      <c r="B155" s="111"/>
      <c r="C155" s="111"/>
      <c r="D155" s="111"/>
      <c r="E155" s="111"/>
      <c r="F155" s="111"/>
      <c r="G155" s="162"/>
      <c r="H155" s="151"/>
      <c r="I155" s="296"/>
      <c r="J155" s="152"/>
      <c r="K155" s="153"/>
      <c r="L155" s="169"/>
      <c r="M155" s="39"/>
      <c r="N155" s="201"/>
      <c r="O155" s="39"/>
      <c r="P155" s="22"/>
      <c r="Q155" s="200">
        <f t="shared" si="74"/>
        <v>0</v>
      </c>
      <c r="R155" s="55"/>
      <c r="S155" s="46" t="s">
        <v>64</v>
      </c>
      <c r="T155" s="56"/>
      <c r="U155" s="48" t="s">
        <v>64</v>
      </c>
      <c r="V155" s="175" t="str">
        <f t="shared" si="75"/>
        <v>Remplir la colonne R ou T</v>
      </c>
      <c r="W155" s="178"/>
      <c r="X155" s="282" t="str">
        <f t="shared" si="76"/>
        <v>Remplir la colonne M</v>
      </c>
      <c r="Y155" s="99" t="str">
        <f t="shared" si="77"/>
        <v>Remplir la colonne W</v>
      </c>
      <c r="Z155" s="297" t="str">
        <f t="shared" si="93"/>
        <v>Remplir la colonne I</v>
      </c>
      <c r="AA155" s="84" t="s">
        <v>64</v>
      </c>
      <c r="AB155" s="60" t="str">
        <f t="shared" si="78"/>
        <v>Remplir les termes C, P et TVA</v>
      </c>
      <c r="AC155" s="55"/>
      <c r="AD155" s="46" t="s">
        <v>64</v>
      </c>
      <c r="AE155" s="56"/>
      <c r="AF155" s="48" t="s">
        <v>64</v>
      </c>
      <c r="AG155" s="175" t="str">
        <f t="shared" si="79"/>
        <v>Remplir la colonne AC ou AE</v>
      </c>
      <c r="AH155" s="178"/>
      <c r="AI155" s="311" t="str">
        <f t="shared" si="94"/>
        <v>Remplir la colonne M</v>
      </c>
      <c r="AJ155" s="179" t="str">
        <f t="shared" si="80"/>
        <v>Remplir la colonne AH</v>
      </c>
      <c r="AK155" s="297" t="str">
        <f t="shared" si="68"/>
        <v>Remplir la colonne I</v>
      </c>
      <c r="AL155" s="84" t="s">
        <v>64</v>
      </c>
      <c r="AM155" s="60" t="str">
        <f t="shared" si="95"/>
        <v>Remplir les termes C, P et TVA</v>
      </c>
      <c r="AN155" s="55"/>
      <c r="AO155" s="46" t="s">
        <v>64</v>
      </c>
      <c r="AP155" s="56"/>
      <c r="AQ155" s="48" t="s">
        <v>64</v>
      </c>
      <c r="AR155" s="175" t="str">
        <f t="shared" si="81"/>
        <v>Remplir la colonne AN ou AP</v>
      </c>
      <c r="AS155" s="178"/>
      <c r="AT155" s="282" t="str">
        <f t="shared" si="96"/>
        <v>Remplir la colonne M</v>
      </c>
      <c r="AU155" s="179" t="str">
        <f t="shared" si="82"/>
        <v>Remplir la colonne AS</v>
      </c>
      <c r="AV155" s="263" t="str">
        <f t="shared" si="69"/>
        <v>Remplir la colonne I</v>
      </c>
      <c r="AW155" s="84" t="s">
        <v>64</v>
      </c>
      <c r="AX155" s="60" t="str">
        <f t="shared" si="97"/>
        <v>Remplir les termes C, P et TVA</v>
      </c>
      <c r="AY155" s="55"/>
      <c r="AZ155" s="46" t="s">
        <v>64</v>
      </c>
      <c r="BA155" s="56"/>
      <c r="BB155" s="48" t="s">
        <v>64</v>
      </c>
      <c r="BC155" s="175" t="str">
        <f t="shared" si="83"/>
        <v>Remplir la colonne AY ou BA</v>
      </c>
      <c r="BD155" s="178"/>
      <c r="BE155" s="311" t="str">
        <f t="shared" si="98"/>
        <v>Remplir la colonne M</v>
      </c>
      <c r="BF155" s="179" t="str">
        <f t="shared" si="84"/>
        <v>Remplir la colonne BD</v>
      </c>
      <c r="BG155" s="263" t="str">
        <f t="shared" si="70"/>
        <v>Remplir la colonne I</v>
      </c>
      <c r="BH155" s="84" t="s">
        <v>64</v>
      </c>
      <c r="BI155" s="60" t="str">
        <f t="shared" si="85"/>
        <v>Remplir les termes C, P et TVA</v>
      </c>
      <c r="BJ155" s="55"/>
      <c r="BK155" s="46" t="s">
        <v>64</v>
      </c>
      <c r="BL155" s="56"/>
      <c r="BM155" s="48" t="s">
        <v>64</v>
      </c>
      <c r="BN155" s="175" t="str">
        <f t="shared" si="86"/>
        <v>Remplir la colonne BJ ou BL</v>
      </c>
      <c r="BO155" s="178"/>
      <c r="BP155" s="311" t="str">
        <f t="shared" si="99"/>
        <v>Remplir la colonne M</v>
      </c>
      <c r="BQ155" s="179" t="str">
        <f t="shared" si="87"/>
        <v>Remplir la colonne BO</v>
      </c>
      <c r="BR155" s="263" t="str">
        <f t="shared" si="71"/>
        <v>Remplir la colonne I</v>
      </c>
      <c r="BS155" s="84" t="s">
        <v>64</v>
      </c>
      <c r="BT155" s="60" t="str">
        <f t="shared" si="88"/>
        <v>Remplir les termes C, P et TVA</v>
      </c>
      <c r="BU155" s="55"/>
      <c r="BV155" s="46" t="s">
        <v>64</v>
      </c>
      <c r="BW155" s="56"/>
      <c r="BX155" s="48" t="s">
        <v>64</v>
      </c>
      <c r="BY155" s="175" t="str">
        <f t="shared" si="89"/>
        <v>Remplir la colonne BU ou BW</v>
      </c>
      <c r="BZ155" s="178"/>
      <c r="CA155" s="282" t="str">
        <f t="shared" si="100"/>
        <v>Remplir la colonne M</v>
      </c>
      <c r="CB155" s="99" t="str">
        <f t="shared" si="90"/>
        <v>Remplir la colonne BZ</v>
      </c>
      <c r="CC155" s="297" t="str">
        <f t="shared" si="72"/>
        <v>Remplir la colonne I</v>
      </c>
      <c r="CD155" s="84" t="s">
        <v>64</v>
      </c>
      <c r="CE155" s="60" t="str">
        <f t="shared" si="91"/>
        <v>Remplir les termes C, P et TVA</v>
      </c>
      <c r="CF155" s="61" t="str">
        <f t="shared" si="73"/>
        <v>REMPLIR TYPE DE CLIENT</v>
      </c>
      <c r="CG155" s="107" t="str">
        <f t="shared" si="92"/>
        <v>Montant total de l'aide demandée non indiqué</v>
      </c>
      <c r="CH155" s="1"/>
      <c r="CI155" s="1"/>
      <c r="CJ155" s="1"/>
      <c r="CK155" s="1"/>
      <c r="CL155" s="1"/>
    </row>
    <row r="156" spans="1:90" x14ac:dyDescent="0.25">
      <c r="A156" s="51"/>
      <c r="B156" s="111"/>
      <c r="C156" s="111"/>
      <c r="D156" s="111"/>
      <c r="E156" s="111"/>
      <c r="F156" s="111"/>
      <c r="G156" s="162"/>
      <c r="H156" s="151"/>
      <c r="I156" s="296"/>
      <c r="J156" s="152"/>
      <c r="K156" s="153"/>
      <c r="L156" s="169"/>
      <c r="M156" s="39"/>
      <c r="N156" s="201"/>
      <c r="O156" s="39"/>
      <c r="P156" s="22"/>
      <c r="Q156" s="200">
        <f t="shared" si="74"/>
        <v>0</v>
      </c>
      <c r="R156" s="55"/>
      <c r="S156" s="46" t="s">
        <v>64</v>
      </c>
      <c r="T156" s="56"/>
      <c r="U156" s="48" t="s">
        <v>64</v>
      </c>
      <c r="V156" s="175" t="str">
        <f t="shared" si="75"/>
        <v>Remplir la colonne R ou T</v>
      </c>
      <c r="W156" s="178"/>
      <c r="X156" s="282" t="str">
        <f t="shared" si="76"/>
        <v>Remplir la colonne M</v>
      </c>
      <c r="Y156" s="99" t="str">
        <f t="shared" si="77"/>
        <v>Remplir la colonne W</v>
      </c>
      <c r="Z156" s="297" t="str">
        <f t="shared" si="93"/>
        <v>Remplir la colonne I</v>
      </c>
      <c r="AA156" s="84" t="s">
        <v>64</v>
      </c>
      <c r="AB156" s="60" t="str">
        <f t="shared" si="78"/>
        <v>Remplir les termes C, P et TVA</v>
      </c>
      <c r="AC156" s="55"/>
      <c r="AD156" s="46" t="s">
        <v>64</v>
      </c>
      <c r="AE156" s="56"/>
      <c r="AF156" s="48" t="s">
        <v>64</v>
      </c>
      <c r="AG156" s="175" t="str">
        <f t="shared" si="79"/>
        <v>Remplir la colonne AC ou AE</v>
      </c>
      <c r="AH156" s="178"/>
      <c r="AI156" s="311" t="str">
        <f t="shared" si="94"/>
        <v>Remplir la colonne M</v>
      </c>
      <c r="AJ156" s="179" t="str">
        <f t="shared" si="80"/>
        <v>Remplir la colonne AH</v>
      </c>
      <c r="AK156" s="297" t="str">
        <f t="shared" si="68"/>
        <v>Remplir la colonne I</v>
      </c>
      <c r="AL156" s="84" t="s">
        <v>64</v>
      </c>
      <c r="AM156" s="60" t="str">
        <f t="shared" si="95"/>
        <v>Remplir les termes C, P et TVA</v>
      </c>
      <c r="AN156" s="55"/>
      <c r="AO156" s="46" t="s">
        <v>64</v>
      </c>
      <c r="AP156" s="56"/>
      <c r="AQ156" s="48" t="s">
        <v>64</v>
      </c>
      <c r="AR156" s="175" t="str">
        <f t="shared" si="81"/>
        <v>Remplir la colonne AN ou AP</v>
      </c>
      <c r="AS156" s="178"/>
      <c r="AT156" s="282" t="str">
        <f t="shared" si="96"/>
        <v>Remplir la colonne M</v>
      </c>
      <c r="AU156" s="179" t="str">
        <f t="shared" si="82"/>
        <v>Remplir la colonne AS</v>
      </c>
      <c r="AV156" s="263" t="str">
        <f t="shared" si="69"/>
        <v>Remplir la colonne I</v>
      </c>
      <c r="AW156" s="84" t="s">
        <v>64</v>
      </c>
      <c r="AX156" s="60" t="str">
        <f t="shared" si="97"/>
        <v>Remplir les termes C, P et TVA</v>
      </c>
      <c r="AY156" s="55"/>
      <c r="AZ156" s="46" t="s">
        <v>64</v>
      </c>
      <c r="BA156" s="56"/>
      <c r="BB156" s="48" t="s">
        <v>64</v>
      </c>
      <c r="BC156" s="175" t="str">
        <f t="shared" si="83"/>
        <v>Remplir la colonne AY ou BA</v>
      </c>
      <c r="BD156" s="178"/>
      <c r="BE156" s="311" t="str">
        <f t="shared" si="98"/>
        <v>Remplir la colonne M</v>
      </c>
      <c r="BF156" s="179" t="str">
        <f t="shared" si="84"/>
        <v>Remplir la colonne BD</v>
      </c>
      <c r="BG156" s="263" t="str">
        <f t="shared" si="70"/>
        <v>Remplir la colonne I</v>
      </c>
      <c r="BH156" s="84" t="s">
        <v>64</v>
      </c>
      <c r="BI156" s="60" t="str">
        <f t="shared" si="85"/>
        <v>Remplir les termes C, P et TVA</v>
      </c>
      <c r="BJ156" s="55"/>
      <c r="BK156" s="46" t="s">
        <v>64</v>
      </c>
      <c r="BL156" s="56"/>
      <c r="BM156" s="48" t="s">
        <v>64</v>
      </c>
      <c r="BN156" s="175" t="str">
        <f t="shared" si="86"/>
        <v>Remplir la colonne BJ ou BL</v>
      </c>
      <c r="BO156" s="178"/>
      <c r="BP156" s="311" t="str">
        <f t="shared" si="99"/>
        <v>Remplir la colonne M</v>
      </c>
      <c r="BQ156" s="179" t="str">
        <f t="shared" si="87"/>
        <v>Remplir la colonne BO</v>
      </c>
      <c r="BR156" s="263" t="str">
        <f t="shared" si="71"/>
        <v>Remplir la colonne I</v>
      </c>
      <c r="BS156" s="84" t="s">
        <v>64</v>
      </c>
      <c r="BT156" s="60" t="str">
        <f t="shared" si="88"/>
        <v>Remplir les termes C, P et TVA</v>
      </c>
      <c r="BU156" s="55"/>
      <c r="BV156" s="46" t="s">
        <v>64</v>
      </c>
      <c r="BW156" s="56"/>
      <c r="BX156" s="48" t="s">
        <v>64</v>
      </c>
      <c r="BY156" s="175" t="str">
        <f t="shared" si="89"/>
        <v>Remplir la colonne BU ou BW</v>
      </c>
      <c r="BZ156" s="178"/>
      <c r="CA156" s="282" t="str">
        <f t="shared" si="100"/>
        <v>Remplir la colonne M</v>
      </c>
      <c r="CB156" s="99" t="str">
        <f t="shared" si="90"/>
        <v>Remplir la colonne BZ</v>
      </c>
      <c r="CC156" s="297" t="str">
        <f t="shared" si="72"/>
        <v>Remplir la colonne I</v>
      </c>
      <c r="CD156" s="84" t="s">
        <v>64</v>
      </c>
      <c r="CE156" s="60" t="str">
        <f t="shared" si="91"/>
        <v>Remplir les termes C, P et TVA</v>
      </c>
      <c r="CF156" s="61" t="str">
        <f t="shared" si="73"/>
        <v>REMPLIR TYPE DE CLIENT</v>
      </c>
      <c r="CG156" s="107" t="str">
        <f t="shared" si="92"/>
        <v>Montant total de l'aide demandée non indiqué</v>
      </c>
      <c r="CH156" s="1"/>
      <c r="CI156" s="1"/>
      <c r="CJ156" s="1"/>
      <c r="CK156" s="1"/>
      <c r="CL156" s="1"/>
    </row>
    <row r="157" spans="1:90" x14ac:dyDescent="0.25">
      <c r="A157" s="51"/>
      <c r="B157" s="111"/>
      <c r="C157" s="111"/>
      <c r="D157" s="111"/>
      <c r="E157" s="111"/>
      <c r="F157" s="111"/>
      <c r="G157" s="162"/>
      <c r="H157" s="151"/>
      <c r="I157" s="296"/>
      <c r="J157" s="152"/>
      <c r="K157" s="153"/>
      <c r="L157" s="169"/>
      <c r="M157" s="39"/>
      <c r="N157" s="201"/>
      <c r="O157" s="39"/>
      <c r="P157" s="22"/>
      <c r="Q157" s="200">
        <f t="shared" si="74"/>
        <v>0</v>
      </c>
      <c r="R157" s="55"/>
      <c r="S157" s="46" t="s">
        <v>64</v>
      </c>
      <c r="T157" s="56"/>
      <c r="U157" s="48" t="s">
        <v>64</v>
      </c>
      <c r="V157" s="175" t="str">
        <f t="shared" si="75"/>
        <v>Remplir la colonne R ou T</v>
      </c>
      <c r="W157" s="178"/>
      <c r="X157" s="282" t="str">
        <f t="shared" si="76"/>
        <v>Remplir la colonne M</v>
      </c>
      <c r="Y157" s="99" t="str">
        <f t="shared" si="77"/>
        <v>Remplir la colonne W</v>
      </c>
      <c r="Z157" s="297" t="str">
        <f t="shared" si="93"/>
        <v>Remplir la colonne I</v>
      </c>
      <c r="AA157" s="84" t="s">
        <v>64</v>
      </c>
      <c r="AB157" s="60" t="str">
        <f t="shared" si="78"/>
        <v>Remplir les termes C, P et TVA</v>
      </c>
      <c r="AC157" s="55"/>
      <c r="AD157" s="46" t="s">
        <v>64</v>
      </c>
      <c r="AE157" s="56"/>
      <c r="AF157" s="48" t="s">
        <v>64</v>
      </c>
      <c r="AG157" s="175" t="str">
        <f t="shared" si="79"/>
        <v>Remplir la colonne AC ou AE</v>
      </c>
      <c r="AH157" s="178"/>
      <c r="AI157" s="311" t="str">
        <f t="shared" si="94"/>
        <v>Remplir la colonne M</v>
      </c>
      <c r="AJ157" s="179" t="str">
        <f t="shared" si="80"/>
        <v>Remplir la colonne AH</v>
      </c>
      <c r="AK157" s="297" t="str">
        <f t="shared" si="68"/>
        <v>Remplir la colonne I</v>
      </c>
      <c r="AL157" s="84" t="s">
        <v>64</v>
      </c>
      <c r="AM157" s="60" t="str">
        <f t="shared" si="95"/>
        <v>Remplir les termes C, P et TVA</v>
      </c>
      <c r="AN157" s="55"/>
      <c r="AO157" s="46" t="s">
        <v>64</v>
      </c>
      <c r="AP157" s="56"/>
      <c r="AQ157" s="48" t="s">
        <v>64</v>
      </c>
      <c r="AR157" s="175" t="str">
        <f t="shared" si="81"/>
        <v>Remplir la colonne AN ou AP</v>
      </c>
      <c r="AS157" s="178"/>
      <c r="AT157" s="282" t="str">
        <f t="shared" si="96"/>
        <v>Remplir la colonne M</v>
      </c>
      <c r="AU157" s="179" t="str">
        <f t="shared" si="82"/>
        <v>Remplir la colonne AS</v>
      </c>
      <c r="AV157" s="263" t="str">
        <f t="shared" si="69"/>
        <v>Remplir la colonne I</v>
      </c>
      <c r="AW157" s="84" t="s">
        <v>64</v>
      </c>
      <c r="AX157" s="60" t="str">
        <f t="shared" si="97"/>
        <v>Remplir les termes C, P et TVA</v>
      </c>
      <c r="AY157" s="55"/>
      <c r="AZ157" s="46" t="s">
        <v>64</v>
      </c>
      <c r="BA157" s="56"/>
      <c r="BB157" s="48" t="s">
        <v>64</v>
      </c>
      <c r="BC157" s="175" t="str">
        <f t="shared" si="83"/>
        <v>Remplir la colonne AY ou BA</v>
      </c>
      <c r="BD157" s="178"/>
      <c r="BE157" s="311" t="str">
        <f t="shared" si="98"/>
        <v>Remplir la colonne M</v>
      </c>
      <c r="BF157" s="179" t="str">
        <f t="shared" si="84"/>
        <v>Remplir la colonne BD</v>
      </c>
      <c r="BG157" s="263" t="str">
        <f t="shared" si="70"/>
        <v>Remplir la colonne I</v>
      </c>
      <c r="BH157" s="84" t="s">
        <v>64</v>
      </c>
      <c r="BI157" s="60" t="str">
        <f t="shared" si="85"/>
        <v>Remplir les termes C, P et TVA</v>
      </c>
      <c r="BJ157" s="55"/>
      <c r="BK157" s="46" t="s">
        <v>64</v>
      </c>
      <c r="BL157" s="56"/>
      <c r="BM157" s="48" t="s">
        <v>64</v>
      </c>
      <c r="BN157" s="175" t="str">
        <f t="shared" si="86"/>
        <v>Remplir la colonne BJ ou BL</v>
      </c>
      <c r="BO157" s="178"/>
      <c r="BP157" s="311" t="str">
        <f t="shared" si="99"/>
        <v>Remplir la colonne M</v>
      </c>
      <c r="BQ157" s="179" t="str">
        <f t="shared" si="87"/>
        <v>Remplir la colonne BO</v>
      </c>
      <c r="BR157" s="263" t="str">
        <f t="shared" si="71"/>
        <v>Remplir la colonne I</v>
      </c>
      <c r="BS157" s="84" t="s">
        <v>64</v>
      </c>
      <c r="BT157" s="60" t="str">
        <f t="shared" si="88"/>
        <v>Remplir les termes C, P et TVA</v>
      </c>
      <c r="BU157" s="55"/>
      <c r="BV157" s="46" t="s">
        <v>64</v>
      </c>
      <c r="BW157" s="56"/>
      <c r="BX157" s="48" t="s">
        <v>64</v>
      </c>
      <c r="BY157" s="175" t="str">
        <f t="shared" si="89"/>
        <v>Remplir la colonne BU ou BW</v>
      </c>
      <c r="BZ157" s="178"/>
      <c r="CA157" s="282" t="str">
        <f t="shared" si="100"/>
        <v>Remplir la colonne M</v>
      </c>
      <c r="CB157" s="99" t="str">
        <f t="shared" si="90"/>
        <v>Remplir la colonne BZ</v>
      </c>
      <c r="CC157" s="297" t="str">
        <f t="shared" si="72"/>
        <v>Remplir la colonne I</v>
      </c>
      <c r="CD157" s="84" t="s">
        <v>64</v>
      </c>
      <c r="CE157" s="60" t="str">
        <f t="shared" si="91"/>
        <v>Remplir les termes C, P et TVA</v>
      </c>
      <c r="CF157" s="61" t="str">
        <f t="shared" si="73"/>
        <v>REMPLIR TYPE DE CLIENT</v>
      </c>
      <c r="CG157" s="107" t="str">
        <f t="shared" si="92"/>
        <v>Montant total de l'aide demandée non indiqué</v>
      </c>
      <c r="CH157" s="1"/>
      <c r="CI157" s="1"/>
      <c r="CJ157" s="1"/>
      <c r="CK157" s="1"/>
      <c r="CL157" s="1"/>
    </row>
    <row r="158" spans="1:90" x14ac:dyDescent="0.25">
      <c r="A158" s="51"/>
      <c r="B158" s="111"/>
      <c r="C158" s="111"/>
      <c r="D158" s="111"/>
      <c r="E158" s="111"/>
      <c r="F158" s="111"/>
      <c r="G158" s="162"/>
      <c r="H158" s="151"/>
      <c r="I158" s="296"/>
      <c r="J158" s="152"/>
      <c r="K158" s="153"/>
      <c r="L158" s="169"/>
      <c r="M158" s="39"/>
      <c r="N158" s="201"/>
      <c r="O158" s="39"/>
      <c r="P158" s="22"/>
      <c r="Q158" s="200">
        <f t="shared" si="74"/>
        <v>0</v>
      </c>
      <c r="R158" s="55"/>
      <c r="S158" s="46" t="s">
        <v>64</v>
      </c>
      <c r="T158" s="56"/>
      <c r="U158" s="48" t="s">
        <v>64</v>
      </c>
      <c r="V158" s="175" t="str">
        <f t="shared" si="75"/>
        <v>Remplir la colonne R ou T</v>
      </c>
      <c r="W158" s="178"/>
      <c r="X158" s="282" t="str">
        <f t="shared" si="76"/>
        <v>Remplir la colonne M</v>
      </c>
      <c r="Y158" s="99" t="str">
        <f t="shared" si="77"/>
        <v>Remplir la colonne W</v>
      </c>
      <c r="Z158" s="297" t="str">
        <f t="shared" si="93"/>
        <v>Remplir la colonne I</v>
      </c>
      <c r="AA158" s="84" t="s">
        <v>64</v>
      </c>
      <c r="AB158" s="60" t="str">
        <f t="shared" si="78"/>
        <v>Remplir les termes C, P et TVA</v>
      </c>
      <c r="AC158" s="55"/>
      <c r="AD158" s="46" t="s">
        <v>64</v>
      </c>
      <c r="AE158" s="56"/>
      <c r="AF158" s="48" t="s">
        <v>64</v>
      </c>
      <c r="AG158" s="175" t="str">
        <f t="shared" si="79"/>
        <v>Remplir la colonne AC ou AE</v>
      </c>
      <c r="AH158" s="178"/>
      <c r="AI158" s="311" t="str">
        <f t="shared" si="94"/>
        <v>Remplir la colonne M</v>
      </c>
      <c r="AJ158" s="179" t="str">
        <f t="shared" si="80"/>
        <v>Remplir la colonne AH</v>
      </c>
      <c r="AK158" s="297" t="str">
        <f t="shared" si="68"/>
        <v>Remplir la colonne I</v>
      </c>
      <c r="AL158" s="84" t="s">
        <v>64</v>
      </c>
      <c r="AM158" s="60" t="str">
        <f t="shared" si="95"/>
        <v>Remplir les termes C, P et TVA</v>
      </c>
      <c r="AN158" s="55"/>
      <c r="AO158" s="46" t="s">
        <v>64</v>
      </c>
      <c r="AP158" s="56"/>
      <c r="AQ158" s="48" t="s">
        <v>64</v>
      </c>
      <c r="AR158" s="175" t="str">
        <f t="shared" si="81"/>
        <v>Remplir la colonne AN ou AP</v>
      </c>
      <c r="AS158" s="178"/>
      <c r="AT158" s="282" t="str">
        <f t="shared" si="96"/>
        <v>Remplir la colonne M</v>
      </c>
      <c r="AU158" s="179" t="str">
        <f t="shared" si="82"/>
        <v>Remplir la colonne AS</v>
      </c>
      <c r="AV158" s="263" t="str">
        <f t="shared" si="69"/>
        <v>Remplir la colonne I</v>
      </c>
      <c r="AW158" s="84" t="s">
        <v>64</v>
      </c>
      <c r="AX158" s="60" t="str">
        <f t="shared" si="97"/>
        <v>Remplir les termes C, P et TVA</v>
      </c>
      <c r="AY158" s="55"/>
      <c r="AZ158" s="46" t="s">
        <v>64</v>
      </c>
      <c r="BA158" s="56"/>
      <c r="BB158" s="48" t="s">
        <v>64</v>
      </c>
      <c r="BC158" s="175" t="str">
        <f t="shared" si="83"/>
        <v>Remplir la colonne AY ou BA</v>
      </c>
      <c r="BD158" s="178"/>
      <c r="BE158" s="311" t="str">
        <f t="shared" si="98"/>
        <v>Remplir la colonne M</v>
      </c>
      <c r="BF158" s="179" t="str">
        <f t="shared" si="84"/>
        <v>Remplir la colonne BD</v>
      </c>
      <c r="BG158" s="263" t="str">
        <f t="shared" si="70"/>
        <v>Remplir la colonne I</v>
      </c>
      <c r="BH158" s="84" t="s">
        <v>64</v>
      </c>
      <c r="BI158" s="60" t="str">
        <f t="shared" si="85"/>
        <v>Remplir les termes C, P et TVA</v>
      </c>
      <c r="BJ158" s="55"/>
      <c r="BK158" s="46" t="s">
        <v>64</v>
      </c>
      <c r="BL158" s="56"/>
      <c r="BM158" s="48" t="s">
        <v>64</v>
      </c>
      <c r="BN158" s="175" t="str">
        <f t="shared" si="86"/>
        <v>Remplir la colonne BJ ou BL</v>
      </c>
      <c r="BO158" s="178"/>
      <c r="BP158" s="311" t="str">
        <f t="shared" si="99"/>
        <v>Remplir la colonne M</v>
      </c>
      <c r="BQ158" s="179" t="str">
        <f t="shared" si="87"/>
        <v>Remplir la colonne BO</v>
      </c>
      <c r="BR158" s="263" t="str">
        <f t="shared" si="71"/>
        <v>Remplir la colonne I</v>
      </c>
      <c r="BS158" s="84" t="s">
        <v>64</v>
      </c>
      <c r="BT158" s="60" t="str">
        <f t="shared" si="88"/>
        <v>Remplir les termes C, P et TVA</v>
      </c>
      <c r="BU158" s="55"/>
      <c r="BV158" s="46" t="s">
        <v>64</v>
      </c>
      <c r="BW158" s="56"/>
      <c r="BX158" s="48" t="s">
        <v>64</v>
      </c>
      <c r="BY158" s="175" t="str">
        <f t="shared" si="89"/>
        <v>Remplir la colonne BU ou BW</v>
      </c>
      <c r="BZ158" s="178"/>
      <c r="CA158" s="282" t="str">
        <f t="shared" si="100"/>
        <v>Remplir la colonne M</v>
      </c>
      <c r="CB158" s="99" t="str">
        <f t="shared" si="90"/>
        <v>Remplir la colonne BZ</v>
      </c>
      <c r="CC158" s="297" t="str">
        <f t="shared" si="72"/>
        <v>Remplir la colonne I</v>
      </c>
      <c r="CD158" s="84" t="s">
        <v>64</v>
      </c>
      <c r="CE158" s="60" t="str">
        <f t="shared" si="91"/>
        <v>Remplir les termes C, P et TVA</v>
      </c>
      <c r="CF158" s="61" t="str">
        <f t="shared" si="73"/>
        <v>REMPLIR TYPE DE CLIENT</v>
      </c>
      <c r="CG158" s="107" t="str">
        <f t="shared" si="92"/>
        <v>Montant total de l'aide demandée non indiqué</v>
      </c>
      <c r="CH158" s="1"/>
      <c r="CI158" s="1"/>
      <c r="CJ158" s="1"/>
      <c r="CK158" s="1"/>
      <c r="CL158" s="1"/>
    </row>
    <row r="159" spans="1:90" x14ac:dyDescent="0.25">
      <c r="A159" s="51"/>
      <c r="B159" s="111"/>
      <c r="C159" s="111"/>
      <c r="D159" s="111"/>
      <c r="E159" s="111"/>
      <c r="F159" s="111"/>
      <c r="G159" s="162"/>
      <c r="H159" s="151"/>
      <c r="I159" s="296"/>
      <c r="J159" s="152"/>
      <c r="K159" s="153"/>
      <c r="L159" s="169"/>
      <c r="M159" s="39"/>
      <c r="N159" s="201"/>
      <c r="O159" s="39"/>
      <c r="P159" s="22"/>
      <c r="Q159" s="200">
        <f t="shared" si="74"/>
        <v>0</v>
      </c>
      <c r="R159" s="55"/>
      <c r="S159" s="46" t="s">
        <v>64</v>
      </c>
      <c r="T159" s="56"/>
      <c r="U159" s="48" t="s">
        <v>64</v>
      </c>
      <c r="V159" s="175" t="str">
        <f t="shared" si="75"/>
        <v>Remplir la colonne R ou T</v>
      </c>
      <c r="W159" s="178"/>
      <c r="X159" s="282" t="str">
        <f t="shared" si="76"/>
        <v>Remplir la colonne M</v>
      </c>
      <c r="Y159" s="99" t="str">
        <f t="shared" si="77"/>
        <v>Remplir la colonne W</v>
      </c>
      <c r="Z159" s="297" t="str">
        <f t="shared" si="93"/>
        <v>Remplir la colonne I</v>
      </c>
      <c r="AA159" s="84" t="s">
        <v>64</v>
      </c>
      <c r="AB159" s="60" t="str">
        <f t="shared" si="78"/>
        <v>Remplir les termes C, P et TVA</v>
      </c>
      <c r="AC159" s="55"/>
      <c r="AD159" s="46" t="s">
        <v>64</v>
      </c>
      <c r="AE159" s="56"/>
      <c r="AF159" s="48" t="s">
        <v>64</v>
      </c>
      <c r="AG159" s="175" t="str">
        <f t="shared" si="79"/>
        <v>Remplir la colonne AC ou AE</v>
      </c>
      <c r="AH159" s="178"/>
      <c r="AI159" s="311" t="str">
        <f t="shared" si="94"/>
        <v>Remplir la colonne M</v>
      </c>
      <c r="AJ159" s="179" t="str">
        <f t="shared" si="80"/>
        <v>Remplir la colonne AH</v>
      </c>
      <c r="AK159" s="297" t="str">
        <f t="shared" si="68"/>
        <v>Remplir la colonne I</v>
      </c>
      <c r="AL159" s="84" t="s">
        <v>64</v>
      </c>
      <c r="AM159" s="60" t="str">
        <f t="shared" si="95"/>
        <v>Remplir les termes C, P et TVA</v>
      </c>
      <c r="AN159" s="55"/>
      <c r="AO159" s="46" t="s">
        <v>64</v>
      </c>
      <c r="AP159" s="56"/>
      <c r="AQ159" s="48" t="s">
        <v>64</v>
      </c>
      <c r="AR159" s="175" t="str">
        <f t="shared" si="81"/>
        <v>Remplir la colonne AN ou AP</v>
      </c>
      <c r="AS159" s="178"/>
      <c r="AT159" s="282" t="str">
        <f t="shared" si="96"/>
        <v>Remplir la colonne M</v>
      </c>
      <c r="AU159" s="179" t="str">
        <f t="shared" si="82"/>
        <v>Remplir la colonne AS</v>
      </c>
      <c r="AV159" s="263" t="str">
        <f t="shared" si="69"/>
        <v>Remplir la colonne I</v>
      </c>
      <c r="AW159" s="84" t="s">
        <v>64</v>
      </c>
      <c r="AX159" s="60" t="str">
        <f t="shared" si="97"/>
        <v>Remplir les termes C, P et TVA</v>
      </c>
      <c r="AY159" s="55"/>
      <c r="AZ159" s="46" t="s">
        <v>64</v>
      </c>
      <c r="BA159" s="56"/>
      <c r="BB159" s="48" t="s">
        <v>64</v>
      </c>
      <c r="BC159" s="175" t="str">
        <f t="shared" si="83"/>
        <v>Remplir la colonne AY ou BA</v>
      </c>
      <c r="BD159" s="178"/>
      <c r="BE159" s="311" t="str">
        <f t="shared" si="98"/>
        <v>Remplir la colonne M</v>
      </c>
      <c r="BF159" s="179" t="str">
        <f t="shared" si="84"/>
        <v>Remplir la colonne BD</v>
      </c>
      <c r="BG159" s="263" t="str">
        <f t="shared" si="70"/>
        <v>Remplir la colonne I</v>
      </c>
      <c r="BH159" s="84" t="s">
        <v>64</v>
      </c>
      <c r="BI159" s="60" t="str">
        <f t="shared" si="85"/>
        <v>Remplir les termes C, P et TVA</v>
      </c>
      <c r="BJ159" s="55"/>
      <c r="BK159" s="46" t="s">
        <v>64</v>
      </c>
      <c r="BL159" s="56"/>
      <c r="BM159" s="48" t="s">
        <v>64</v>
      </c>
      <c r="BN159" s="175" t="str">
        <f t="shared" si="86"/>
        <v>Remplir la colonne BJ ou BL</v>
      </c>
      <c r="BO159" s="178"/>
      <c r="BP159" s="311" t="str">
        <f t="shared" si="99"/>
        <v>Remplir la colonne M</v>
      </c>
      <c r="BQ159" s="179" t="str">
        <f t="shared" si="87"/>
        <v>Remplir la colonne BO</v>
      </c>
      <c r="BR159" s="263" t="str">
        <f t="shared" si="71"/>
        <v>Remplir la colonne I</v>
      </c>
      <c r="BS159" s="84" t="s">
        <v>64</v>
      </c>
      <c r="BT159" s="60" t="str">
        <f t="shared" si="88"/>
        <v>Remplir les termes C, P et TVA</v>
      </c>
      <c r="BU159" s="55"/>
      <c r="BV159" s="46" t="s">
        <v>64</v>
      </c>
      <c r="BW159" s="56"/>
      <c r="BX159" s="48" t="s">
        <v>64</v>
      </c>
      <c r="BY159" s="175" t="str">
        <f t="shared" si="89"/>
        <v>Remplir la colonne BU ou BW</v>
      </c>
      <c r="BZ159" s="178"/>
      <c r="CA159" s="282" t="str">
        <f t="shared" si="100"/>
        <v>Remplir la colonne M</v>
      </c>
      <c r="CB159" s="99" t="str">
        <f t="shared" si="90"/>
        <v>Remplir la colonne BZ</v>
      </c>
      <c r="CC159" s="297" t="str">
        <f t="shared" si="72"/>
        <v>Remplir la colonne I</v>
      </c>
      <c r="CD159" s="84" t="s">
        <v>64</v>
      </c>
      <c r="CE159" s="60" t="str">
        <f t="shared" si="91"/>
        <v>Remplir les termes C, P et TVA</v>
      </c>
      <c r="CF159" s="61" t="str">
        <f t="shared" si="73"/>
        <v>REMPLIR TYPE DE CLIENT</v>
      </c>
      <c r="CG159" s="107" t="str">
        <f t="shared" si="92"/>
        <v>Montant total de l'aide demandée non indiqué</v>
      </c>
      <c r="CH159" s="1"/>
      <c r="CI159" s="1"/>
      <c r="CJ159" s="1"/>
      <c r="CK159" s="1"/>
      <c r="CL159" s="1"/>
    </row>
    <row r="160" spans="1:90" x14ac:dyDescent="0.25">
      <c r="A160" s="51"/>
      <c r="B160" s="111"/>
      <c r="C160" s="111"/>
      <c r="D160" s="111"/>
      <c r="E160" s="111"/>
      <c r="F160" s="111"/>
      <c r="G160" s="162"/>
      <c r="H160" s="151"/>
      <c r="I160" s="296"/>
      <c r="J160" s="152"/>
      <c r="K160" s="153"/>
      <c r="L160" s="169"/>
      <c r="M160" s="39"/>
      <c r="N160" s="201"/>
      <c r="O160" s="39"/>
      <c r="P160" s="22"/>
      <c r="Q160" s="200">
        <f t="shared" si="74"/>
        <v>0</v>
      </c>
      <c r="R160" s="55"/>
      <c r="S160" s="46" t="s">
        <v>64</v>
      </c>
      <c r="T160" s="56"/>
      <c r="U160" s="48" t="s">
        <v>64</v>
      </c>
      <c r="V160" s="175" t="str">
        <f t="shared" si="75"/>
        <v>Remplir la colonne R ou T</v>
      </c>
      <c r="W160" s="178"/>
      <c r="X160" s="282" t="str">
        <f t="shared" si="76"/>
        <v>Remplir la colonne M</v>
      </c>
      <c r="Y160" s="99" t="str">
        <f t="shared" si="77"/>
        <v>Remplir la colonne W</v>
      </c>
      <c r="Z160" s="297" t="str">
        <f t="shared" si="93"/>
        <v>Remplir la colonne I</v>
      </c>
      <c r="AA160" s="84" t="s">
        <v>64</v>
      </c>
      <c r="AB160" s="60" t="str">
        <f t="shared" si="78"/>
        <v>Remplir les termes C, P et TVA</v>
      </c>
      <c r="AC160" s="55"/>
      <c r="AD160" s="46" t="s">
        <v>64</v>
      </c>
      <c r="AE160" s="56"/>
      <c r="AF160" s="48" t="s">
        <v>64</v>
      </c>
      <c r="AG160" s="175" t="str">
        <f t="shared" si="79"/>
        <v>Remplir la colonne AC ou AE</v>
      </c>
      <c r="AH160" s="178"/>
      <c r="AI160" s="311" t="str">
        <f t="shared" si="94"/>
        <v>Remplir la colonne M</v>
      </c>
      <c r="AJ160" s="179" t="str">
        <f t="shared" si="80"/>
        <v>Remplir la colonne AH</v>
      </c>
      <c r="AK160" s="297" t="str">
        <f t="shared" si="68"/>
        <v>Remplir la colonne I</v>
      </c>
      <c r="AL160" s="84" t="s">
        <v>64</v>
      </c>
      <c r="AM160" s="60" t="str">
        <f t="shared" si="95"/>
        <v>Remplir les termes C, P et TVA</v>
      </c>
      <c r="AN160" s="55"/>
      <c r="AO160" s="46" t="s">
        <v>64</v>
      </c>
      <c r="AP160" s="56"/>
      <c r="AQ160" s="48" t="s">
        <v>64</v>
      </c>
      <c r="AR160" s="175" t="str">
        <f t="shared" si="81"/>
        <v>Remplir la colonne AN ou AP</v>
      </c>
      <c r="AS160" s="178"/>
      <c r="AT160" s="282" t="str">
        <f t="shared" si="96"/>
        <v>Remplir la colonne M</v>
      </c>
      <c r="AU160" s="179" t="str">
        <f t="shared" si="82"/>
        <v>Remplir la colonne AS</v>
      </c>
      <c r="AV160" s="263" t="str">
        <f t="shared" si="69"/>
        <v>Remplir la colonne I</v>
      </c>
      <c r="AW160" s="84" t="s">
        <v>64</v>
      </c>
      <c r="AX160" s="60" t="str">
        <f t="shared" si="97"/>
        <v>Remplir les termes C, P et TVA</v>
      </c>
      <c r="AY160" s="55"/>
      <c r="AZ160" s="46" t="s">
        <v>64</v>
      </c>
      <c r="BA160" s="56"/>
      <c r="BB160" s="48" t="s">
        <v>64</v>
      </c>
      <c r="BC160" s="175" t="str">
        <f t="shared" si="83"/>
        <v>Remplir la colonne AY ou BA</v>
      </c>
      <c r="BD160" s="178"/>
      <c r="BE160" s="311" t="str">
        <f t="shared" si="98"/>
        <v>Remplir la colonne M</v>
      </c>
      <c r="BF160" s="179" t="str">
        <f t="shared" si="84"/>
        <v>Remplir la colonne BD</v>
      </c>
      <c r="BG160" s="263" t="str">
        <f t="shared" si="70"/>
        <v>Remplir la colonne I</v>
      </c>
      <c r="BH160" s="84" t="s">
        <v>64</v>
      </c>
      <c r="BI160" s="60" t="str">
        <f t="shared" si="85"/>
        <v>Remplir les termes C, P et TVA</v>
      </c>
      <c r="BJ160" s="55"/>
      <c r="BK160" s="46" t="s">
        <v>64</v>
      </c>
      <c r="BL160" s="56"/>
      <c r="BM160" s="48" t="s">
        <v>64</v>
      </c>
      <c r="BN160" s="175" t="str">
        <f t="shared" si="86"/>
        <v>Remplir la colonne BJ ou BL</v>
      </c>
      <c r="BO160" s="178"/>
      <c r="BP160" s="311" t="str">
        <f t="shared" si="99"/>
        <v>Remplir la colonne M</v>
      </c>
      <c r="BQ160" s="179" t="str">
        <f t="shared" si="87"/>
        <v>Remplir la colonne BO</v>
      </c>
      <c r="BR160" s="263" t="str">
        <f t="shared" si="71"/>
        <v>Remplir la colonne I</v>
      </c>
      <c r="BS160" s="84" t="s">
        <v>64</v>
      </c>
      <c r="BT160" s="60" t="str">
        <f t="shared" si="88"/>
        <v>Remplir les termes C, P et TVA</v>
      </c>
      <c r="BU160" s="55"/>
      <c r="BV160" s="46" t="s">
        <v>64</v>
      </c>
      <c r="BW160" s="56"/>
      <c r="BX160" s="48" t="s">
        <v>64</v>
      </c>
      <c r="BY160" s="175" t="str">
        <f t="shared" si="89"/>
        <v>Remplir la colonne BU ou BW</v>
      </c>
      <c r="BZ160" s="178"/>
      <c r="CA160" s="282" t="str">
        <f t="shared" si="100"/>
        <v>Remplir la colonne M</v>
      </c>
      <c r="CB160" s="99" t="str">
        <f t="shared" si="90"/>
        <v>Remplir la colonne BZ</v>
      </c>
      <c r="CC160" s="297" t="str">
        <f t="shared" si="72"/>
        <v>Remplir la colonne I</v>
      </c>
      <c r="CD160" s="84" t="s">
        <v>64</v>
      </c>
      <c r="CE160" s="60" t="str">
        <f t="shared" si="91"/>
        <v>Remplir les termes C, P et TVA</v>
      </c>
      <c r="CF160" s="61" t="str">
        <f t="shared" si="73"/>
        <v>REMPLIR TYPE DE CLIENT</v>
      </c>
      <c r="CG160" s="107" t="str">
        <f t="shared" si="92"/>
        <v>Montant total de l'aide demandée non indiqué</v>
      </c>
      <c r="CH160" s="1"/>
      <c r="CI160" s="1"/>
      <c r="CJ160" s="1"/>
      <c r="CK160" s="1"/>
      <c r="CL160" s="1"/>
    </row>
    <row r="161" spans="1:90" x14ac:dyDescent="0.25">
      <c r="A161" s="51"/>
      <c r="B161" s="111"/>
      <c r="C161" s="111"/>
      <c r="D161" s="111"/>
      <c r="E161" s="111"/>
      <c r="F161" s="111"/>
      <c r="G161" s="162"/>
      <c r="H161" s="151"/>
      <c r="I161" s="296"/>
      <c r="J161" s="152"/>
      <c r="K161" s="153"/>
      <c r="L161" s="169"/>
      <c r="M161" s="39"/>
      <c r="N161" s="201"/>
      <c r="O161" s="39"/>
      <c r="P161" s="22"/>
      <c r="Q161" s="200">
        <f t="shared" si="74"/>
        <v>0</v>
      </c>
      <c r="R161" s="55"/>
      <c r="S161" s="46" t="s">
        <v>64</v>
      </c>
      <c r="T161" s="56"/>
      <c r="U161" s="48" t="s">
        <v>64</v>
      </c>
      <c r="V161" s="175" t="str">
        <f t="shared" si="75"/>
        <v>Remplir la colonne R ou T</v>
      </c>
      <c r="W161" s="178"/>
      <c r="X161" s="282" t="str">
        <f t="shared" si="76"/>
        <v>Remplir la colonne M</v>
      </c>
      <c r="Y161" s="99" t="str">
        <f t="shared" si="77"/>
        <v>Remplir la colonne W</v>
      </c>
      <c r="Z161" s="297" t="str">
        <f t="shared" si="93"/>
        <v>Remplir la colonne I</v>
      </c>
      <c r="AA161" s="84" t="s">
        <v>64</v>
      </c>
      <c r="AB161" s="60" t="str">
        <f t="shared" si="78"/>
        <v>Remplir les termes C, P et TVA</v>
      </c>
      <c r="AC161" s="55"/>
      <c r="AD161" s="46" t="s">
        <v>64</v>
      </c>
      <c r="AE161" s="56"/>
      <c r="AF161" s="48" t="s">
        <v>64</v>
      </c>
      <c r="AG161" s="175" t="str">
        <f t="shared" si="79"/>
        <v>Remplir la colonne AC ou AE</v>
      </c>
      <c r="AH161" s="178"/>
      <c r="AI161" s="311" t="str">
        <f t="shared" si="94"/>
        <v>Remplir la colonne M</v>
      </c>
      <c r="AJ161" s="179" t="str">
        <f t="shared" si="80"/>
        <v>Remplir la colonne AH</v>
      </c>
      <c r="AK161" s="297" t="str">
        <f t="shared" si="68"/>
        <v>Remplir la colonne I</v>
      </c>
      <c r="AL161" s="84" t="s">
        <v>64</v>
      </c>
      <c r="AM161" s="60" t="str">
        <f t="shared" si="95"/>
        <v>Remplir les termes C, P et TVA</v>
      </c>
      <c r="AN161" s="55"/>
      <c r="AO161" s="46" t="s">
        <v>64</v>
      </c>
      <c r="AP161" s="56"/>
      <c r="AQ161" s="48" t="s">
        <v>64</v>
      </c>
      <c r="AR161" s="175" t="str">
        <f t="shared" si="81"/>
        <v>Remplir la colonne AN ou AP</v>
      </c>
      <c r="AS161" s="178"/>
      <c r="AT161" s="282" t="str">
        <f t="shared" si="96"/>
        <v>Remplir la colonne M</v>
      </c>
      <c r="AU161" s="179" t="str">
        <f t="shared" si="82"/>
        <v>Remplir la colonne AS</v>
      </c>
      <c r="AV161" s="263" t="str">
        <f t="shared" si="69"/>
        <v>Remplir la colonne I</v>
      </c>
      <c r="AW161" s="84" t="s">
        <v>64</v>
      </c>
      <c r="AX161" s="60" t="str">
        <f t="shared" si="97"/>
        <v>Remplir les termes C, P et TVA</v>
      </c>
      <c r="AY161" s="55"/>
      <c r="AZ161" s="46" t="s">
        <v>64</v>
      </c>
      <c r="BA161" s="56"/>
      <c r="BB161" s="48" t="s">
        <v>64</v>
      </c>
      <c r="BC161" s="175" t="str">
        <f t="shared" si="83"/>
        <v>Remplir la colonne AY ou BA</v>
      </c>
      <c r="BD161" s="178"/>
      <c r="BE161" s="311" t="str">
        <f t="shared" si="98"/>
        <v>Remplir la colonne M</v>
      </c>
      <c r="BF161" s="179" t="str">
        <f t="shared" si="84"/>
        <v>Remplir la colonne BD</v>
      </c>
      <c r="BG161" s="263" t="str">
        <f t="shared" si="70"/>
        <v>Remplir la colonne I</v>
      </c>
      <c r="BH161" s="84" t="s">
        <v>64</v>
      </c>
      <c r="BI161" s="60" t="str">
        <f t="shared" si="85"/>
        <v>Remplir les termes C, P et TVA</v>
      </c>
      <c r="BJ161" s="55"/>
      <c r="BK161" s="46" t="s">
        <v>64</v>
      </c>
      <c r="BL161" s="56"/>
      <c r="BM161" s="48" t="s">
        <v>64</v>
      </c>
      <c r="BN161" s="175" t="str">
        <f t="shared" si="86"/>
        <v>Remplir la colonne BJ ou BL</v>
      </c>
      <c r="BO161" s="178"/>
      <c r="BP161" s="311" t="str">
        <f t="shared" si="99"/>
        <v>Remplir la colonne M</v>
      </c>
      <c r="BQ161" s="179" t="str">
        <f t="shared" si="87"/>
        <v>Remplir la colonne BO</v>
      </c>
      <c r="BR161" s="263" t="str">
        <f t="shared" si="71"/>
        <v>Remplir la colonne I</v>
      </c>
      <c r="BS161" s="84" t="s">
        <v>64</v>
      </c>
      <c r="BT161" s="60" t="str">
        <f t="shared" si="88"/>
        <v>Remplir les termes C, P et TVA</v>
      </c>
      <c r="BU161" s="55"/>
      <c r="BV161" s="46" t="s">
        <v>64</v>
      </c>
      <c r="BW161" s="56"/>
      <c r="BX161" s="48" t="s">
        <v>64</v>
      </c>
      <c r="BY161" s="175" t="str">
        <f t="shared" si="89"/>
        <v>Remplir la colonne BU ou BW</v>
      </c>
      <c r="BZ161" s="178"/>
      <c r="CA161" s="282" t="str">
        <f t="shared" si="100"/>
        <v>Remplir la colonne M</v>
      </c>
      <c r="CB161" s="99" t="str">
        <f t="shared" si="90"/>
        <v>Remplir la colonne BZ</v>
      </c>
      <c r="CC161" s="297" t="str">
        <f t="shared" si="72"/>
        <v>Remplir la colonne I</v>
      </c>
      <c r="CD161" s="84" t="s">
        <v>64</v>
      </c>
      <c r="CE161" s="60" t="str">
        <f t="shared" si="91"/>
        <v>Remplir les termes C, P et TVA</v>
      </c>
      <c r="CF161" s="61" t="str">
        <f t="shared" si="73"/>
        <v>REMPLIR TYPE DE CLIENT</v>
      </c>
      <c r="CG161" s="107" t="str">
        <f t="shared" si="92"/>
        <v>Montant total de l'aide demandée non indiqué</v>
      </c>
      <c r="CH161" s="1"/>
      <c r="CI161" s="1"/>
      <c r="CJ161" s="1"/>
      <c r="CK161" s="1"/>
      <c r="CL161" s="1"/>
    </row>
    <row r="162" spans="1:90" x14ac:dyDescent="0.25">
      <c r="A162" s="51"/>
      <c r="B162" s="111"/>
      <c r="C162" s="111"/>
      <c r="D162" s="111"/>
      <c r="E162" s="111"/>
      <c r="F162" s="111"/>
      <c r="G162" s="162"/>
      <c r="H162" s="151"/>
      <c r="I162" s="296"/>
      <c r="J162" s="152"/>
      <c r="K162" s="153"/>
      <c r="L162" s="169"/>
      <c r="M162" s="39"/>
      <c r="N162" s="201"/>
      <c r="O162" s="39"/>
      <c r="P162" s="22"/>
      <c r="Q162" s="200">
        <f t="shared" si="74"/>
        <v>0</v>
      </c>
      <c r="R162" s="55"/>
      <c r="S162" s="46" t="s">
        <v>64</v>
      </c>
      <c r="T162" s="56"/>
      <c r="U162" s="48" t="s">
        <v>64</v>
      </c>
      <c r="V162" s="175" t="str">
        <f t="shared" si="75"/>
        <v>Remplir la colonne R ou T</v>
      </c>
      <c r="W162" s="178"/>
      <c r="X162" s="282" t="str">
        <f t="shared" si="76"/>
        <v>Remplir la colonne M</v>
      </c>
      <c r="Y162" s="99" t="str">
        <f t="shared" si="77"/>
        <v>Remplir la colonne W</v>
      </c>
      <c r="Z162" s="297" t="str">
        <f t="shared" si="93"/>
        <v>Remplir la colonne I</v>
      </c>
      <c r="AA162" s="84" t="s">
        <v>64</v>
      </c>
      <c r="AB162" s="60" t="str">
        <f t="shared" si="78"/>
        <v>Remplir les termes C, P et TVA</v>
      </c>
      <c r="AC162" s="55"/>
      <c r="AD162" s="46" t="s">
        <v>64</v>
      </c>
      <c r="AE162" s="56"/>
      <c r="AF162" s="48" t="s">
        <v>64</v>
      </c>
      <c r="AG162" s="175" t="str">
        <f t="shared" si="79"/>
        <v>Remplir la colonne AC ou AE</v>
      </c>
      <c r="AH162" s="178"/>
      <c r="AI162" s="311" t="str">
        <f t="shared" si="94"/>
        <v>Remplir la colonne M</v>
      </c>
      <c r="AJ162" s="179" t="str">
        <f t="shared" si="80"/>
        <v>Remplir la colonne AH</v>
      </c>
      <c r="AK162" s="297" t="str">
        <f t="shared" si="68"/>
        <v>Remplir la colonne I</v>
      </c>
      <c r="AL162" s="84" t="s">
        <v>64</v>
      </c>
      <c r="AM162" s="60" t="str">
        <f t="shared" si="95"/>
        <v>Remplir les termes C, P et TVA</v>
      </c>
      <c r="AN162" s="55"/>
      <c r="AO162" s="46" t="s">
        <v>64</v>
      </c>
      <c r="AP162" s="56"/>
      <c r="AQ162" s="48" t="s">
        <v>64</v>
      </c>
      <c r="AR162" s="175" t="str">
        <f t="shared" si="81"/>
        <v>Remplir la colonne AN ou AP</v>
      </c>
      <c r="AS162" s="178"/>
      <c r="AT162" s="282" t="str">
        <f t="shared" si="96"/>
        <v>Remplir la colonne M</v>
      </c>
      <c r="AU162" s="179" t="str">
        <f t="shared" si="82"/>
        <v>Remplir la colonne AS</v>
      </c>
      <c r="AV162" s="263" t="str">
        <f t="shared" si="69"/>
        <v>Remplir la colonne I</v>
      </c>
      <c r="AW162" s="84" t="s">
        <v>64</v>
      </c>
      <c r="AX162" s="60" t="str">
        <f t="shared" si="97"/>
        <v>Remplir les termes C, P et TVA</v>
      </c>
      <c r="AY162" s="55"/>
      <c r="AZ162" s="46" t="s">
        <v>64</v>
      </c>
      <c r="BA162" s="56"/>
      <c r="BB162" s="48" t="s">
        <v>64</v>
      </c>
      <c r="BC162" s="175" t="str">
        <f t="shared" si="83"/>
        <v>Remplir la colonne AY ou BA</v>
      </c>
      <c r="BD162" s="178"/>
      <c r="BE162" s="311" t="str">
        <f t="shared" si="98"/>
        <v>Remplir la colonne M</v>
      </c>
      <c r="BF162" s="179" t="str">
        <f t="shared" si="84"/>
        <v>Remplir la colonne BD</v>
      </c>
      <c r="BG162" s="263" t="str">
        <f t="shared" si="70"/>
        <v>Remplir la colonne I</v>
      </c>
      <c r="BH162" s="84" t="s">
        <v>64</v>
      </c>
      <c r="BI162" s="60" t="str">
        <f t="shared" si="85"/>
        <v>Remplir les termes C, P et TVA</v>
      </c>
      <c r="BJ162" s="55"/>
      <c r="BK162" s="46" t="s">
        <v>64</v>
      </c>
      <c r="BL162" s="56"/>
      <c r="BM162" s="48" t="s">
        <v>64</v>
      </c>
      <c r="BN162" s="175" t="str">
        <f t="shared" si="86"/>
        <v>Remplir la colonne BJ ou BL</v>
      </c>
      <c r="BO162" s="178"/>
      <c r="BP162" s="311" t="str">
        <f t="shared" si="99"/>
        <v>Remplir la colonne M</v>
      </c>
      <c r="BQ162" s="179" t="str">
        <f t="shared" si="87"/>
        <v>Remplir la colonne BO</v>
      </c>
      <c r="BR162" s="263" t="str">
        <f t="shared" si="71"/>
        <v>Remplir la colonne I</v>
      </c>
      <c r="BS162" s="84" t="s">
        <v>64</v>
      </c>
      <c r="BT162" s="60" t="str">
        <f t="shared" si="88"/>
        <v>Remplir les termes C, P et TVA</v>
      </c>
      <c r="BU162" s="55"/>
      <c r="BV162" s="46" t="s">
        <v>64</v>
      </c>
      <c r="BW162" s="56"/>
      <c r="BX162" s="48" t="s">
        <v>64</v>
      </c>
      <c r="BY162" s="175" t="str">
        <f t="shared" si="89"/>
        <v>Remplir la colonne BU ou BW</v>
      </c>
      <c r="BZ162" s="178"/>
      <c r="CA162" s="282" t="str">
        <f t="shared" si="100"/>
        <v>Remplir la colonne M</v>
      </c>
      <c r="CB162" s="99" t="str">
        <f t="shared" si="90"/>
        <v>Remplir la colonne BZ</v>
      </c>
      <c r="CC162" s="297" t="str">
        <f t="shared" si="72"/>
        <v>Remplir la colonne I</v>
      </c>
      <c r="CD162" s="84" t="s">
        <v>64</v>
      </c>
      <c r="CE162" s="60" t="str">
        <f t="shared" si="91"/>
        <v>Remplir les termes C, P et TVA</v>
      </c>
      <c r="CF162" s="61" t="str">
        <f t="shared" si="73"/>
        <v>REMPLIR TYPE DE CLIENT</v>
      </c>
      <c r="CG162" s="107" t="str">
        <f t="shared" si="92"/>
        <v>Montant total de l'aide demandée non indiqué</v>
      </c>
      <c r="CH162" s="1"/>
      <c r="CI162" s="1"/>
      <c r="CJ162" s="1"/>
      <c r="CK162" s="1"/>
      <c r="CL162" s="1"/>
    </row>
    <row r="163" spans="1:90" x14ac:dyDescent="0.25">
      <c r="A163" s="51"/>
      <c r="B163" s="111"/>
      <c r="C163" s="111"/>
      <c r="D163" s="111"/>
      <c r="E163" s="111"/>
      <c r="F163" s="111"/>
      <c r="G163" s="162"/>
      <c r="H163" s="151"/>
      <c r="I163" s="296"/>
      <c r="J163" s="152"/>
      <c r="K163" s="153"/>
      <c r="L163" s="169"/>
      <c r="M163" s="39"/>
      <c r="N163" s="201"/>
      <c r="O163" s="39"/>
      <c r="P163" s="22"/>
      <c r="Q163" s="200">
        <f t="shared" si="74"/>
        <v>0</v>
      </c>
      <c r="R163" s="55"/>
      <c r="S163" s="46" t="s">
        <v>64</v>
      </c>
      <c r="T163" s="56"/>
      <c r="U163" s="48" t="s">
        <v>64</v>
      </c>
      <c r="V163" s="175" t="str">
        <f t="shared" si="75"/>
        <v>Remplir la colonne R ou T</v>
      </c>
      <c r="W163" s="178"/>
      <c r="X163" s="282" t="str">
        <f t="shared" si="76"/>
        <v>Remplir la colonne M</v>
      </c>
      <c r="Y163" s="99" t="str">
        <f t="shared" si="77"/>
        <v>Remplir la colonne W</v>
      </c>
      <c r="Z163" s="297" t="str">
        <f t="shared" si="93"/>
        <v>Remplir la colonne I</v>
      </c>
      <c r="AA163" s="84" t="s">
        <v>64</v>
      </c>
      <c r="AB163" s="60" t="str">
        <f t="shared" si="78"/>
        <v>Remplir les termes C, P et TVA</v>
      </c>
      <c r="AC163" s="55"/>
      <c r="AD163" s="46" t="s">
        <v>64</v>
      </c>
      <c r="AE163" s="56"/>
      <c r="AF163" s="48" t="s">
        <v>64</v>
      </c>
      <c r="AG163" s="175" t="str">
        <f t="shared" si="79"/>
        <v>Remplir la colonne AC ou AE</v>
      </c>
      <c r="AH163" s="178"/>
      <c r="AI163" s="311" t="str">
        <f t="shared" si="94"/>
        <v>Remplir la colonne M</v>
      </c>
      <c r="AJ163" s="179" t="str">
        <f t="shared" si="80"/>
        <v>Remplir la colonne AH</v>
      </c>
      <c r="AK163" s="297" t="str">
        <f t="shared" si="68"/>
        <v>Remplir la colonne I</v>
      </c>
      <c r="AL163" s="84" t="s">
        <v>64</v>
      </c>
      <c r="AM163" s="60" t="str">
        <f t="shared" si="95"/>
        <v>Remplir les termes C, P et TVA</v>
      </c>
      <c r="AN163" s="55"/>
      <c r="AO163" s="46" t="s">
        <v>64</v>
      </c>
      <c r="AP163" s="56"/>
      <c r="AQ163" s="48" t="s">
        <v>64</v>
      </c>
      <c r="AR163" s="175" t="str">
        <f t="shared" si="81"/>
        <v>Remplir la colonne AN ou AP</v>
      </c>
      <c r="AS163" s="178"/>
      <c r="AT163" s="282" t="str">
        <f t="shared" si="96"/>
        <v>Remplir la colonne M</v>
      </c>
      <c r="AU163" s="179" t="str">
        <f t="shared" si="82"/>
        <v>Remplir la colonne AS</v>
      </c>
      <c r="AV163" s="263" t="str">
        <f t="shared" si="69"/>
        <v>Remplir la colonne I</v>
      </c>
      <c r="AW163" s="84" t="s">
        <v>64</v>
      </c>
      <c r="AX163" s="60" t="str">
        <f t="shared" si="97"/>
        <v>Remplir les termes C, P et TVA</v>
      </c>
      <c r="AY163" s="55"/>
      <c r="AZ163" s="46" t="s">
        <v>64</v>
      </c>
      <c r="BA163" s="56"/>
      <c r="BB163" s="48" t="s">
        <v>64</v>
      </c>
      <c r="BC163" s="175" t="str">
        <f t="shared" si="83"/>
        <v>Remplir la colonne AY ou BA</v>
      </c>
      <c r="BD163" s="178"/>
      <c r="BE163" s="311" t="str">
        <f t="shared" si="98"/>
        <v>Remplir la colonne M</v>
      </c>
      <c r="BF163" s="179" t="str">
        <f t="shared" si="84"/>
        <v>Remplir la colonne BD</v>
      </c>
      <c r="BG163" s="263" t="str">
        <f t="shared" si="70"/>
        <v>Remplir la colonne I</v>
      </c>
      <c r="BH163" s="84" t="s">
        <v>64</v>
      </c>
      <c r="BI163" s="60" t="str">
        <f t="shared" si="85"/>
        <v>Remplir les termes C, P et TVA</v>
      </c>
      <c r="BJ163" s="55"/>
      <c r="BK163" s="46" t="s">
        <v>64</v>
      </c>
      <c r="BL163" s="56"/>
      <c r="BM163" s="48" t="s">
        <v>64</v>
      </c>
      <c r="BN163" s="175" t="str">
        <f t="shared" si="86"/>
        <v>Remplir la colonne BJ ou BL</v>
      </c>
      <c r="BO163" s="178"/>
      <c r="BP163" s="311" t="str">
        <f t="shared" si="99"/>
        <v>Remplir la colonne M</v>
      </c>
      <c r="BQ163" s="179" t="str">
        <f t="shared" si="87"/>
        <v>Remplir la colonne BO</v>
      </c>
      <c r="BR163" s="263" t="str">
        <f t="shared" si="71"/>
        <v>Remplir la colonne I</v>
      </c>
      <c r="BS163" s="84" t="s">
        <v>64</v>
      </c>
      <c r="BT163" s="60" t="str">
        <f t="shared" si="88"/>
        <v>Remplir les termes C, P et TVA</v>
      </c>
      <c r="BU163" s="55"/>
      <c r="BV163" s="46" t="s">
        <v>64</v>
      </c>
      <c r="BW163" s="56"/>
      <c r="BX163" s="48" t="s">
        <v>64</v>
      </c>
      <c r="BY163" s="175" t="str">
        <f t="shared" si="89"/>
        <v>Remplir la colonne BU ou BW</v>
      </c>
      <c r="BZ163" s="178"/>
      <c r="CA163" s="282" t="str">
        <f t="shared" si="100"/>
        <v>Remplir la colonne M</v>
      </c>
      <c r="CB163" s="99" t="str">
        <f t="shared" si="90"/>
        <v>Remplir la colonne BZ</v>
      </c>
      <c r="CC163" s="297" t="str">
        <f t="shared" si="72"/>
        <v>Remplir la colonne I</v>
      </c>
      <c r="CD163" s="84" t="s">
        <v>64</v>
      </c>
      <c r="CE163" s="60" t="str">
        <f t="shared" si="91"/>
        <v>Remplir les termes C, P et TVA</v>
      </c>
      <c r="CF163" s="61" t="str">
        <f t="shared" si="73"/>
        <v>REMPLIR TYPE DE CLIENT</v>
      </c>
      <c r="CG163" s="107" t="str">
        <f t="shared" si="92"/>
        <v>Montant total de l'aide demandée non indiqué</v>
      </c>
      <c r="CH163" s="1"/>
      <c r="CI163" s="1"/>
      <c r="CJ163" s="1"/>
      <c r="CK163" s="1"/>
      <c r="CL163" s="1"/>
    </row>
    <row r="164" spans="1:90" x14ac:dyDescent="0.25">
      <c r="A164" s="51"/>
      <c r="B164" s="111"/>
      <c r="C164" s="111"/>
      <c r="D164" s="111"/>
      <c r="E164" s="111"/>
      <c r="F164" s="111"/>
      <c r="G164" s="162"/>
      <c r="H164" s="151"/>
      <c r="I164" s="296"/>
      <c r="J164" s="152"/>
      <c r="K164" s="153"/>
      <c r="L164" s="169"/>
      <c r="M164" s="39"/>
      <c r="N164" s="201"/>
      <c r="O164" s="39"/>
      <c r="P164" s="22"/>
      <c r="Q164" s="200">
        <f t="shared" si="74"/>
        <v>0</v>
      </c>
      <c r="R164" s="55"/>
      <c r="S164" s="46" t="s">
        <v>64</v>
      </c>
      <c r="T164" s="56"/>
      <c r="U164" s="48" t="s">
        <v>64</v>
      </c>
      <c r="V164" s="175" t="str">
        <f t="shared" si="75"/>
        <v>Remplir la colonne R ou T</v>
      </c>
      <c r="W164" s="178"/>
      <c r="X164" s="282" t="str">
        <f t="shared" si="76"/>
        <v>Remplir la colonne M</v>
      </c>
      <c r="Y164" s="99" t="str">
        <f t="shared" si="77"/>
        <v>Remplir la colonne W</v>
      </c>
      <c r="Z164" s="297" t="str">
        <f t="shared" si="93"/>
        <v>Remplir la colonne I</v>
      </c>
      <c r="AA164" s="84" t="s">
        <v>64</v>
      </c>
      <c r="AB164" s="60" t="str">
        <f t="shared" si="78"/>
        <v>Remplir les termes C, P et TVA</v>
      </c>
      <c r="AC164" s="55"/>
      <c r="AD164" s="46" t="s">
        <v>64</v>
      </c>
      <c r="AE164" s="56"/>
      <c r="AF164" s="48" t="s">
        <v>64</v>
      </c>
      <c r="AG164" s="175" t="str">
        <f t="shared" si="79"/>
        <v>Remplir la colonne AC ou AE</v>
      </c>
      <c r="AH164" s="178"/>
      <c r="AI164" s="311" t="str">
        <f t="shared" si="94"/>
        <v>Remplir la colonne M</v>
      </c>
      <c r="AJ164" s="179" t="str">
        <f t="shared" si="80"/>
        <v>Remplir la colonne AH</v>
      </c>
      <c r="AK164" s="297" t="str">
        <f t="shared" si="68"/>
        <v>Remplir la colonne I</v>
      </c>
      <c r="AL164" s="84" t="s">
        <v>64</v>
      </c>
      <c r="AM164" s="60" t="str">
        <f t="shared" si="95"/>
        <v>Remplir les termes C, P et TVA</v>
      </c>
      <c r="AN164" s="55"/>
      <c r="AO164" s="46" t="s">
        <v>64</v>
      </c>
      <c r="AP164" s="56"/>
      <c r="AQ164" s="48" t="s">
        <v>64</v>
      </c>
      <c r="AR164" s="175" t="str">
        <f t="shared" si="81"/>
        <v>Remplir la colonne AN ou AP</v>
      </c>
      <c r="AS164" s="178"/>
      <c r="AT164" s="282" t="str">
        <f t="shared" si="96"/>
        <v>Remplir la colonne M</v>
      </c>
      <c r="AU164" s="179" t="str">
        <f t="shared" si="82"/>
        <v>Remplir la colonne AS</v>
      </c>
      <c r="AV164" s="263" t="str">
        <f t="shared" si="69"/>
        <v>Remplir la colonne I</v>
      </c>
      <c r="AW164" s="84" t="s">
        <v>64</v>
      </c>
      <c r="AX164" s="60" t="str">
        <f t="shared" si="97"/>
        <v>Remplir les termes C, P et TVA</v>
      </c>
      <c r="AY164" s="55"/>
      <c r="AZ164" s="46" t="s">
        <v>64</v>
      </c>
      <c r="BA164" s="56"/>
      <c r="BB164" s="48" t="s">
        <v>64</v>
      </c>
      <c r="BC164" s="175" t="str">
        <f t="shared" si="83"/>
        <v>Remplir la colonne AY ou BA</v>
      </c>
      <c r="BD164" s="178"/>
      <c r="BE164" s="311" t="str">
        <f t="shared" si="98"/>
        <v>Remplir la colonne M</v>
      </c>
      <c r="BF164" s="179" t="str">
        <f t="shared" si="84"/>
        <v>Remplir la colonne BD</v>
      </c>
      <c r="BG164" s="263" t="str">
        <f t="shared" si="70"/>
        <v>Remplir la colonne I</v>
      </c>
      <c r="BH164" s="84" t="s">
        <v>64</v>
      </c>
      <c r="BI164" s="60" t="str">
        <f t="shared" si="85"/>
        <v>Remplir les termes C, P et TVA</v>
      </c>
      <c r="BJ164" s="55"/>
      <c r="BK164" s="46" t="s">
        <v>64</v>
      </c>
      <c r="BL164" s="56"/>
      <c r="BM164" s="48" t="s">
        <v>64</v>
      </c>
      <c r="BN164" s="175" t="str">
        <f t="shared" si="86"/>
        <v>Remplir la colonne BJ ou BL</v>
      </c>
      <c r="BO164" s="178"/>
      <c r="BP164" s="311" t="str">
        <f t="shared" si="99"/>
        <v>Remplir la colonne M</v>
      </c>
      <c r="BQ164" s="179" t="str">
        <f t="shared" si="87"/>
        <v>Remplir la colonne BO</v>
      </c>
      <c r="BR164" s="263" t="str">
        <f t="shared" si="71"/>
        <v>Remplir la colonne I</v>
      </c>
      <c r="BS164" s="84" t="s">
        <v>64</v>
      </c>
      <c r="BT164" s="60" t="str">
        <f t="shared" si="88"/>
        <v>Remplir les termes C, P et TVA</v>
      </c>
      <c r="BU164" s="55"/>
      <c r="BV164" s="46" t="s">
        <v>64</v>
      </c>
      <c r="BW164" s="56"/>
      <c r="BX164" s="48" t="s">
        <v>64</v>
      </c>
      <c r="BY164" s="175" t="str">
        <f t="shared" si="89"/>
        <v>Remplir la colonne BU ou BW</v>
      </c>
      <c r="BZ164" s="178"/>
      <c r="CA164" s="282" t="str">
        <f t="shared" si="100"/>
        <v>Remplir la colonne M</v>
      </c>
      <c r="CB164" s="99" t="str">
        <f t="shared" si="90"/>
        <v>Remplir la colonne BZ</v>
      </c>
      <c r="CC164" s="297" t="str">
        <f t="shared" si="72"/>
        <v>Remplir la colonne I</v>
      </c>
      <c r="CD164" s="84" t="s">
        <v>64</v>
      </c>
      <c r="CE164" s="60" t="str">
        <f t="shared" si="91"/>
        <v>Remplir les termes C, P et TVA</v>
      </c>
      <c r="CF164" s="61" t="str">
        <f t="shared" si="73"/>
        <v>REMPLIR TYPE DE CLIENT</v>
      </c>
      <c r="CG164" s="107" t="str">
        <f t="shared" si="92"/>
        <v>Montant total de l'aide demandée non indiqué</v>
      </c>
      <c r="CH164" s="1"/>
      <c r="CI164" s="1"/>
      <c r="CJ164" s="1"/>
      <c r="CK164" s="1"/>
      <c r="CL164" s="1"/>
    </row>
    <row r="165" spans="1:90" x14ac:dyDescent="0.25">
      <c r="A165" s="51"/>
      <c r="B165" s="111"/>
      <c r="C165" s="111"/>
      <c r="D165" s="111"/>
      <c r="E165" s="111"/>
      <c r="F165" s="111"/>
      <c r="G165" s="162"/>
      <c r="H165" s="151"/>
      <c r="I165" s="296"/>
      <c r="J165" s="152"/>
      <c r="K165" s="153"/>
      <c r="L165" s="169"/>
      <c r="M165" s="39"/>
      <c r="N165" s="201"/>
      <c r="O165" s="39"/>
      <c r="P165" s="22"/>
      <c r="Q165" s="200">
        <f t="shared" si="74"/>
        <v>0</v>
      </c>
      <c r="R165" s="55"/>
      <c r="S165" s="46" t="s">
        <v>64</v>
      </c>
      <c r="T165" s="56"/>
      <c r="U165" s="48" t="s">
        <v>64</v>
      </c>
      <c r="V165" s="175" t="str">
        <f t="shared" si="75"/>
        <v>Remplir la colonne R ou T</v>
      </c>
      <c r="W165" s="178"/>
      <c r="X165" s="282" t="str">
        <f t="shared" si="76"/>
        <v>Remplir la colonne M</v>
      </c>
      <c r="Y165" s="99" t="str">
        <f t="shared" si="77"/>
        <v>Remplir la colonne W</v>
      </c>
      <c r="Z165" s="297" t="str">
        <f t="shared" si="93"/>
        <v>Remplir la colonne I</v>
      </c>
      <c r="AA165" s="84" t="s">
        <v>64</v>
      </c>
      <c r="AB165" s="60" t="str">
        <f t="shared" si="78"/>
        <v>Remplir les termes C, P et TVA</v>
      </c>
      <c r="AC165" s="55"/>
      <c r="AD165" s="46" t="s">
        <v>64</v>
      </c>
      <c r="AE165" s="56"/>
      <c r="AF165" s="48" t="s">
        <v>64</v>
      </c>
      <c r="AG165" s="175" t="str">
        <f t="shared" si="79"/>
        <v>Remplir la colonne AC ou AE</v>
      </c>
      <c r="AH165" s="178"/>
      <c r="AI165" s="311" t="str">
        <f t="shared" si="94"/>
        <v>Remplir la colonne M</v>
      </c>
      <c r="AJ165" s="179" t="str">
        <f t="shared" si="80"/>
        <v>Remplir la colonne AH</v>
      </c>
      <c r="AK165" s="297" t="str">
        <f t="shared" si="68"/>
        <v>Remplir la colonne I</v>
      </c>
      <c r="AL165" s="84" t="s">
        <v>64</v>
      </c>
      <c r="AM165" s="60" t="str">
        <f t="shared" si="95"/>
        <v>Remplir les termes C, P et TVA</v>
      </c>
      <c r="AN165" s="55"/>
      <c r="AO165" s="46" t="s">
        <v>64</v>
      </c>
      <c r="AP165" s="56"/>
      <c r="AQ165" s="48" t="s">
        <v>64</v>
      </c>
      <c r="AR165" s="175" t="str">
        <f t="shared" si="81"/>
        <v>Remplir la colonne AN ou AP</v>
      </c>
      <c r="AS165" s="178"/>
      <c r="AT165" s="282" t="str">
        <f t="shared" si="96"/>
        <v>Remplir la colonne M</v>
      </c>
      <c r="AU165" s="179" t="str">
        <f t="shared" si="82"/>
        <v>Remplir la colonne AS</v>
      </c>
      <c r="AV165" s="263" t="str">
        <f t="shared" si="69"/>
        <v>Remplir la colonne I</v>
      </c>
      <c r="AW165" s="84" t="s">
        <v>64</v>
      </c>
      <c r="AX165" s="60" t="str">
        <f t="shared" si="97"/>
        <v>Remplir les termes C, P et TVA</v>
      </c>
      <c r="AY165" s="55"/>
      <c r="AZ165" s="46" t="s">
        <v>64</v>
      </c>
      <c r="BA165" s="56"/>
      <c r="BB165" s="48" t="s">
        <v>64</v>
      </c>
      <c r="BC165" s="175" t="str">
        <f t="shared" si="83"/>
        <v>Remplir la colonne AY ou BA</v>
      </c>
      <c r="BD165" s="178"/>
      <c r="BE165" s="311" t="str">
        <f t="shared" si="98"/>
        <v>Remplir la colonne M</v>
      </c>
      <c r="BF165" s="179" t="str">
        <f t="shared" si="84"/>
        <v>Remplir la colonne BD</v>
      </c>
      <c r="BG165" s="263" t="str">
        <f t="shared" si="70"/>
        <v>Remplir la colonne I</v>
      </c>
      <c r="BH165" s="84" t="s">
        <v>64</v>
      </c>
      <c r="BI165" s="60" t="str">
        <f t="shared" si="85"/>
        <v>Remplir les termes C, P et TVA</v>
      </c>
      <c r="BJ165" s="55"/>
      <c r="BK165" s="46" t="s">
        <v>64</v>
      </c>
      <c r="BL165" s="56"/>
      <c r="BM165" s="48" t="s">
        <v>64</v>
      </c>
      <c r="BN165" s="175" t="str">
        <f t="shared" si="86"/>
        <v>Remplir la colonne BJ ou BL</v>
      </c>
      <c r="BO165" s="178"/>
      <c r="BP165" s="311" t="str">
        <f t="shared" si="99"/>
        <v>Remplir la colonne M</v>
      </c>
      <c r="BQ165" s="179" t="str">
        <f t="shared" si="87"/>
        <v>Remplir la colonne BO</v>
      </c>
      <c r="BR165" s="263" t="str">
        <f t="shared" si="71"/>
        <v>Remplir la colonne I</v>
      </c>
      <c r="BS165" s="84" t="s">
        <v>64</v>
      </c>
      <c r="BT165" s="60" t="str">
        <f t="shared" si="88"/>
        <v>Remplir les termes C, P et TVA</v>
      </c>
      <c r="BU165" s="55"/>
      <c r="BV165" s="46" t="s">
        <v>64</v>
      </c>
      <c r="BW165" s="56"/>
      <c r="BX165" s="48" t="s">
        <v>64</v>
      </c>
      <c r="BY165" s="175" t="str">
        <f t="shared" si="89"/>
        <v>Remplir la colonne BU ou BW</v>
      </c>
      <c r="BZ165" s="178"/>
      <c r="CA165" s="282" t="str">
        <f t="shared" si="100"/>
        <v>Remplir la colonne M</v>
      </c>
      <c r="CB165" s="99" t="str">
        <f t="shared" si="90"/>
        <v>Remplir la colonne BZ</v>
      </c>
      <c r="CC165" s="297" t="str">
        <f t="shared" si="72"/>
        <v>Remplir la colonne I</v>
      </c>
      <c r="CD165" s="84" t="s">
        <v>64</v>
      </c>
      <c r="CE165" s="60" t="str">
        <f t="shared" si="91"/>
        <v>Remplir les termes C, P et TVA</v>
      </c>
      <c r="CF165" s="61" t="str">
        <f t="shared" si="73"/>
        <v>REMPLIR TYPE DE CLIENT</v>
      </c>
      <c r="CG165" s="107" t="str">
        <f t="shared" si="92"/>
        <v>Montant total de l'aide demandée non indiqué</v>
      </c>
      <c r="CH165" s="1"/>
      <c r="CI165" s="1"/>
      <c r="CJ165" s="1"/>
      <c r="CK165" s="1"/>
      <c r="CL165" s="1"/>
    </row>
    <row r="166" spans="1:90" x14ac:dyDescent="0.25">
      <c r="A166" s="51"/>
      <c r="B166" s="111"/>
      <c r="C166" s="111"/>
      <c r="D166" s="111"/>
      <c r="E166" s="111"/>
      <c r="F166" s="111"/>
      <c r="G166" s="162"/>
      <c r="H166" s="151"/>
      <c r="I166" s="296"/>
      <c r="J166" s="152"/>
      <c r="K166" s="153"/>
      <c r="L166" s="169"/>
      <c r="M166" s="39"/>
      <c r="N166" s="201"/>
      <c r="O166" s="39"/>
      <c r="P166" s="22"/>
      <c r="Q166" s="200">
        <f t="shared" si="74"/>
        <v>0</v>
      </c>
      <c r="R166" s="55"/>
      <c r="S166" s="46" t="s">
        <v>64</v>
      </c>
      <c r="T166" s="56"/>
      <c r="U166" s="48" t="s">
        <v>64</v>
      </c>
      <c r="V166" s="175" t="str">
        <f t="shared" si="75"/>
        <v>Remplir la colonne R ou T</v>
      </c>
      <c r="W166" s="178"/>
      <c r="X166" s="282" t="str">
        <f t="shared" si="76"/>
        <v>Remplir la colonne M</v>
      </c>
      <c r="Y166" s="99" t="str">
        <f t="shared" si="77"/>
        <v>Remplir la colonne W</v>
      </c>
      <c r="Z166" s="297" t="str">
        <f t="shared" si="93"/>
        <v>Remplir la colonne I</v>
      </c>
      <c r="AA166" s="84" t="s">
        <v>64</v>
      </c>
      <c r="AB166" s="60" t="str">
        <f t="shared" si="78"/>
        <v>Remplir les termes C, P et TVA</v>
      </c>
      <c r="AC166" s="55"/>
      <c r="AD166" s="46" t="s">
        <v>64</v>
      </c>
      <c r="AE166" s="56"/>
      <c r="AF166" s="48" t="s">
        <v>64</v>
      </c>
      <c r="AG166" s="175" t="str">
        <f t="shared" si="79"/>
        <v>Remplir la colonne AC ou AE</v>
      </c>
      <c r="AH166" s="178"/>
      <c r="AI166" s="311" t="str">
        <f t="shared" si="94"/>
        <v>Remplir la colonne M</v>
      </c>
      <c r="AJ166" s="179" t="str">
        <f t="shared" si="80"/>
        <v>Remplir la colonne AH</v>
      </c>
      <c r="AK166" s="297" t="str">
        <f t="shared" si="68"/>
        <v>Remplir la colonne I</v>
      </c>
      <c r="AL166" s="84" t="s">
        <v>64</v>
      </c>
      <c r="AM166" s="60" t="str">
        <f t="shared" si="95"/>
        <v>Remplir les termes C, P et TVA</v>
      </c>
      <c r="AN166" s="55"/>
      <c r="AO166" s="46" t="s">
        <v>64</v>
      </c>
      <c r="AP166" s="56"/>
      <c r="AQ166" s="48" t="s">
        <v>64</v>
      </c>
      <c r="AR166" s="175" t="str">
        <f t="shared" si="81"/>
        <v>Remplir la colonne AN ou AP</v>
      </c>
      <c r="AS166" s="178"/>
      <c r="AT166" s="282" t="str">
        <f t="shared" si="96"/>
        <v>Remplir la colonne M</v>
      </c>
      <c r="AU166" s="179" t="str">
        <f t="shared" si="82"/>
        <v>Remplir la colonne AS</v>
      </c>
      <c r="AV166" s="263" t="str">
        <f t="shared" si="69"/>
        <v>Remplir la colonne I</v>
      </c>
      <c r="AW166" s="84" t="s">
        <v>64</v>
      </c>
      <c r="AX166" s="60" t="str">
        <f t="shared" si="97"/>
        <v>Remplir les termes C, P et TVA</v>
      </c>
      <c r="AY166" s="55"/>
      <c r="AZ166" s="46" t="s">
        <v>64</v>
      </c>
      <c r="BA166" s="56"/>
      <c r="BB166" s="48" t="s">
        <v>64</v>
      </c>
      <c r="BC166" s="175" t="str">
        <f t="shared" si="83"/>
        <v>Remplir la colonne AY ou BA</v>
      </c>
      <c r="BD166" s="178"/>
      <c r="BE166" s="311" t="str">
        <f t="shared" si="98"/>
        <v>Remplir la colonne M</v>
      </c>
      <c r="BF166" s="179" t="str">
        <f t="shared" si="84"/>
        <v>Remplir la colonne BD</v>
      </c>
      <c r="BG166" s="263" t="str">
        <f t="shared" si="70"/>
        <v>Remplir la colonne I</v>
      </c>
      <c r="BH166" s="84" t="s">
        <v>64</v>
      </c>
      <c r="BI166" s="60" t="str">
        <f t="shared" si="85"/>
        <v>Remplir les termes C, P et TVA</v>
      </c>
      <c r="BJ166" s="55"/>
      <c r="BK166" s="46" t="s">
        <v>64</v>
      </c>
      <c r="BL166" s="56"/>
      <c r="BM166" s="48" t="s">
        <v>64</v>
      </c>
      <c r="BN166" s="175" t="str">
        <f t="shared" si="86"/>
        <v>Remplir la colonne BJ ou BL</v>
      </c>
      <c r="BO166" s="178"/>
      <c r="BP166" s="311" t="str">
        <f t="shared" si="99"/>
        <v>Remplir la colonne M</v>
      </c>
      <c r="BQ166" s="179" t="str">
        <f t="shared" si="87"/>
        <v>Remplir la colonne BO</v>
      </c>
      <c r="BR166" s="263" t="str">
        <f t="shared" si="71"/>
        <v>Remplir la colonne I</v>
      </c>
      <c r="BS166" s="84" t="s">
        <v>64</v>
      </c>
      <c r="BT166" s="60" t="str">
        <f t="shared" si="88"/>
        <v>Remplir les termes C, P et TVA</v>
      </c>
      <c r="BU166" s="55"/>
      <c r="BV166" s="46" t="s">
        <v>64</v>
      </c>
      <c r="BW166" s="56"/>
      <c r="BX166" s="48" t="s">
        <v>64</v>
      </c>
      <c r="BY166" s="175" t="str">
        <f t="shared" si="89"/>
        <v>Remplir la colonne BU ou BW</v>
      </c>
      <c r="BZ166" s="178"/>
      <c r="CA166" s="282" t="str">
        <f t="shared" si="100"/>
        <v>Remplir la colonne M</v>
      </c>
      <c r="CB166" s="99" t="str">
        <f t="shared" si="90"/>
        <v>Remplir la colonne BZ</v>
      </c>
      <c r="CC166" s="297" t="str">
        <f t="shared" si="72"/>
        <v>Remplir la colonne I</v>
      </c>
      <c r="CD166" s="84" t="s">
        <v>64</v>
      </c>
      <c r="CE166" s="60" t="str">
        <f t="shared" si="91"/>
        <v>Remplir les termes C, P et TVA</v>
      </c>
      <c r="CF166" s="61" t="str">
        <f t="shared" si="73"/>
        <v>REMPLIR TYPE DE CLIENT</v>
      </c>
      <c r="CG166" s="107" t="str">
        <f t="shared" si="92"/>
        <v>Montant total de l'aide demandée non indiqué</v>
      </c>
      <c r="CH166" s="1"/>
      <c r="CI166" s="1"/>
      <c r="CJ166" s="1"/>
      <c r="CK166" s="1"/>
      <c r="CL166" s="1"/>
    </row>
    <row r="167" spans="1:90" x14ac:dyDescent="0.25">
      <c r="A167" s="51"/>
      <c r="B167" s="111"/>
      <c r="C167" s="111"/>
      <c r="D167" s="111"/>
      <c r="E167" s="111"/>
      <c r="F167" s="111"/>
      <c r="G167" s="162"/>
      <c r="H167" s="151"/>
      <c r="I167" s="296"/>
      <c r="J167" s="152"/>
      <c r="K167" s="153"/>
      <c r="L167" s="169"/>
      <c r="M167" s="39"/>
      <c r="N167" s="201"/>
      <c r="O167" s="39"/>
      <c r="P167" s="22"/>
      <c r="Q167" s="200">
        <f t="shared" si="74"/>
        <v>0</v>
      </c>
      <c r="R167" s="55"/>
      <c r="S167" s="46" t="s">
        <v>64</v>
      </c>
      <c r="T167" s="56"/>
      <c r="U167" s="48" t="s">
        <v>64</v>
      </c>
      <c r="V167" s="175" t="str">
        <f t="shared" si="75"/>
        <v>Remplir la colonne R ou T</v>
      </c>
      <c r="W167" s="178"/>
      <c r="X167" s="282" t="str">
        <f t="shared" si="76"/>
        <v>Remplir la colonne M</v>
      </c>
      <c r="Y167" s="99" t="str">
        <f t="shared" si="77"/>
        <v>Remplir la colonne W</v>
      </c>
      <c r="Z167" s="297" t="str">
        <f t="shared" si="93"/>
        <v>Remplir la colonne I</v>
      </c>
      <c r="AA167" s="84" t="s">
        <v>64</v>
      </c>
      <c r="AB167" s="60" t="str">
        <f t="shared" si="78"/>
        <v>Remplir les termes C, P et TVA</v>
      </c>
      <c r="AC167" s="55"/>
      <c r="AD167" s="46" t="s">
        <v>64</v>
      </c>
      <c r="AE167" s="56"/>
      <c r="AF167" s="48" t="s">
        <v>64</v>
      </c>
      <c r="AG167" s="175" t="str">
        <f t="shared" si="79"/>
        <v>Remplir la colonne AC ou AE</v>
      </c>
      <c r="AH167" s="178"/>
      <c r="AI167" s="311" t="str">
        <f t="shared" si="94"/>
        <v>Remplir la colonne M</v>
      </c>
      <c r="AJ167" s="179" t="str">
        <f t="shared" si="80"/>
        <v>Remplir la colonne AH</v>
      </c>
      <c r="AK167" s="297" t="str">
        <f t="shared" si="68"/>
        <v>Remplir la colonne I</v>
      </c>
      <c r="AL167" s="84" t="s">
        <v>64</v>
      </c>
      <c r="AM167" s="60" t="str">
        <f t="shared" si="95"/>
        <v>Remplir les termes C, P et TVA</v>
      </c>
      <c r="AN167" s="55"/>
      <c r="AO167" s="46" t="s">
        <v>64</v>
      </c>
      <c r="AP167" s="56"/>
      <c r="AQ167" s="48" t="s">
        <v>64</v>
      </c>
      <c r="AR167" s="175" t="str">
        <f t="shared" si="81"/>
        <v>Remplir la colonne AN ou AP</v>
      </c>
      <c r="AS167" s="178"/>
      <c r="AT167" s="282" t="str">
        <f t="shared" si="96"/>
        <v>Remplir la colonne M</v>
      </c>
      <c r="AU167" s="179" t="str">
        <f t="shared" si="82"/>
        <v>Remplir la colonne AS</v>
      </c>
      <c r="AV167" s="263" t="str">
        <f t="shared" si="69"/>
        <v>Remplir la colonne I</v>
      </c>
      <c r="AW167" s="84" t="s">
        <v>64</v>
      </c>
      <c r="AX167" s="60" t="str">
        <f t="shared" si="97"/>
        <v>Remplir les termes C, P et TVA</v>
      </c>
      <c r="AY167" s="55"/>
      <c r="AZ167" s="46" t="s">
        <v>64</v>
      </c>
      <c r="BA167" s="56"/>
      <c r="BB167" s="48" t="s">
        <v>64</v>
      </c>
      <c r="BC167" s="175" t="str">
        <f t="shared" si="83"/>
        <v>Remplir la colonne AY ou BA</v>
      </c>
      <c r="BD167" s="178"/>
      <c r="BE167" s="311" t="str">
        <f t="shared" si="98"/>
        <v>Remplir la colonne M</v>
      </c>
      <c r="BF167" s="179" t="str">
        <f t="shared" si="84"/>
        <v>Remplir la colonne BD</v>
      </c>
      <c r="BG167" s="263" t="str">
        <f t="shared" si="70"/>
        <v>Remplir la colonne I</v>
      </c>
      <c r="BH167" s="84" t="s">
        <v>64</v>
      </c>
      <c r="BI167" s="60" t="str">
        <f t="shared" si="85"/>
        <v>Remplir les termes C, P et TVA</v>
      </c>
      <c r="BJ167" s="55"/>
      <c r="BK167" s="46" t="s">
        <v>64</v>
      </c>
      <c r="BL167" s="56"/>
      <c r="BM167" s="48" t="s">
        <v>64</v>
      </c>
      <c r="BN167" s="175" t="str">
        <f t="shared" si="86"/>
        <v>Remplir la colonne BJ ou BL</v>
      </c>
      <c r="BO167" s="178"/>
      <c r="BP167" s="311" t="str">
        <f t="shared" si="99"/>
        <v>Remplir la colonne M</v>
      </c>
      <c r="BQ167" s="179" t="str">
        <f t="shared" si="87"/>
        <v>Remplir la colonne BO</v>
      </c>
      <c r="BR167" s="263" t="str">
        <f t="shared" si="71"/>
        <v>Remplir la colonne I</v>
      </c>
      <c r="BS167" s="84" t="s">
        <v>64</v>
      </c>
      <c r="BT167" s="60" t="str">
        <f t="shared" si="88"/>
        <v>Remplir les termes C, P et TVA</v>
      </c>
      <c r="BU167" s="55"/>
      <c r="BV167" s="46" t="s">
        <v>64</v>
      </c>
      <c r="BW167" s="56"/>
      <c r="BX167" s="48" t="s">
        <v>64</v>
      </c>
      <c r="BY167" s="175" t="str">
        <f t="shared" si="89"/>
        <v>Remplir la colonne BU ou BW</v>
      </c>
      <c r="BZ167" s="178"/>
      <c r="CA167" s="282" t="str">
        <f t="shared" si="100"/>
        <v>Remplir la colonne M</v>
      </c>
      <c r="CB167" s="99" t="str">
        <f t="shared" si="90"/>
        <v>Remplir la colonne BZ</v>
      </c>
      <c r="CC167" s="297" t="str">
        <f t="shared" si="72"/>
        <v>Remplir la colonne I</v>
      </c>
      <c r="CD167" s="84" t="s">
        <v>64</v>
      </c>
      <c r="CE167" s="60" t="str">
        <f t="shared" si="91"/>
        <v>Remplir les termes C, P et TVA</v>
      </c>
      <c r="CF167" s="61" t="str">
        <f t="shared" si="73"/>
        <v>REMPLIR TYPE DE CLIENT</v>
      </c>
      <c r="CG167" s="107" t="str">
        <f t="shared" si="92"/>
        <v>Montant total de l'aide demandée non indiqué</v>
      </c>
      <c r="CH167" s="1"/>
      <c r="CI167" s="1"/>
      <c r="CJ167" s="1"/>
      <c r="CK167" s="1"/>
      <c r="CL167" s="1"/>
    </row>
    <row r="168" spans="1:90" x14ac:dyDescent="0.25">
      <c r="A168" s="51"/>
      <c r="B168" s="111"/>
      <c r="C168" s="111"/>
      <c r="D168" s="111"/>
      <c r="E168" s="111"/>
      <c r="F168" s="111"/>
      <c r="G168" s="162"/>
      <c r="H168" s="151"/>
      <c r="I168" s="296"/>
      <c r="J168" s="152"/>
      <c r="K168" s="153"/>
      <c r="L168" s="169"/>
      <c r="M168" s="39"/>
      <c r="N168" s="201"/>
      <c r="O168" s="39"/>
      <c r="P168" s="22"/>
      <c r="Q168" s="200">
        <f t="shared" si="74"/>
        <v>0</v>
      </c>
      <c r="R168" s="55"/>
      <c r="S168" s="46" t="s">
        <v>64</v>
      </c>
      <c r="T168" s="56"/>
      <c r="U168" s="48" t="s">
        <v>64</v>
      </c>
      <c r="V168" s="175" t="str">
        <f t="shared" si="75"/>
        <v>Remplir la colonne R ou T</v>
      </c>
      <c r="W168" s="178"/>
      <c r="X168" s="282" t="str">
        <f t="shared" si="76"/>
        <v>Remplir la colonne M</v>
      </c>
      <c r="Y168" s="99" t="str">
        <f t="shared" si="77"/>
        <v>Remplir la colonne W</v>
      </c>
      <c r="Z168" s="297" t="str">
        <f t="shared" si="93"/>
        <v>Remplir la colonne I</v>
      </c>
      <c r="AA168" s="84" t="s">
        <v>64</v>
      </c>
      <c r="AB168" s="60" t="str">
        <f t="shared" si="78"/>
        <v>Remplir les termes C, P et TVA</v>
      </c>
      <c r="AC168" s="55"/>
      <c r="AD168" s="46" t="s">
        <v>64</v>
      </c>
      <c r="AE168" s="56"/>
      <c r="AF168" s="48" t="s">
        <v>64</v>
      </c>
      <c r="AG168" s="175" t="str">
        <f t="shared" si="79"/>
        <v>Remplir la colonne AC ou AE</v>
      </c>
      <c r="AH168" s="178"/>
      <c r="AI168" s="311" t="str">
        <f t="shared" si="94"/>
        <v>Remplir la colonne M</v>
      </c>
      <c r="AJ168" s="179" t="str">
        <f t="shared" si="80"/>
        <v>Remplir la colonne AH</v>
      </c>
      <c r="AK168" s="297" t="str">
        <f t="shared" si="68"/>
        <v>Remplir la colonne I</v>
      </c>
      <c r="AL168" s="84" t="s">
        <v>64</v>
      </c>
      <c r="AM168" s="60" t="str">
        <f t="shared" si="95"/>
        <v>Remplir les termes C, P et TVA</v>
      </c>
      <c r="AN168" s="55"/>
      <c r="AO168" s="46" t="s">
        <v>64</v>
      </c>
      <c r="AP168" s="56"/>
      <c r="AQ168" s="48" t="s">
        <v>64</v>
      </c>
      <c r="AR168" s="175" t="str">
        <f t="shared" si="81"/>
        <v>Remplir la colonne AN ou AP</v>
      </c>
      <c r="AS168" s="178"/>
      <c r="AT168" s="282" t="str">
        <f t="shared" si="96"/>
        <v>Remplir la colonne M</v>
      </c>
      <c r="AU168" s="179" t="str">
        <f t="shared" si="82"/>
        <v>Remplir la colonne AS</v>
      </c>
      <c r="AV168" s="263" t="str">
        <f t="shared" si="69"/>
        <v>Remplir la colonne I</v>
      </c>
      <c r="AW168" s="84" t="s">
        <v>64</v>
      </c>
      <c r="AX168" s="60" t="str">
        <f t="shared" si="97"/>
        <v>Remplir les termes C, P et TVA</v>
      </c>
      <c r="AY168" s="55"/>
      <c r="AZ168" s="46" t="s">
        <v>64</v>
      </c>
      <c r="BA168" s="56"/>
      <c r="BB168" s="48" t="s">
        <v>64</v>
      </c>
      <c r="BC168" s="175" t="str">
        <f t="shared" si="83"/>
        <v>Remplir la colonne AY ou BA</v>
      </c>
      <c r="BD168" s="178"/>
      <c r="BE168" s="311" t="str">
        <f t="shared" si="98"/>
        <v>Remplir la colonne M</v>
      </c>
      <c r="BF168" s="179" t="str">
        <f t="shared" si="84"/>
        <v>Remplir la colonne BD</v>
      </c>
      <c r="BG168" s="263" t="str">
        <f t="shared" si="70"/>
        <v>Remplir la colonne I</v>
      </c>
      <c r="BH168" s="84" t="s">
        <v>64</v>
      </c>
      <c r="BI168" s="60" t="str">
        <f t="shared" si="85"/>
        <v>Remplir les termes C, P et TVA</v>
      </c>
      <c r="BJ168" s="55"/>
      <c r="BK168" s="46" t="s">
        <v>64</v>
      </c>
      <c r="BL168" s="56"/>
      <c r="BM168" s="48" t="s">
        <v>64</v>
      </c>
      <c r="BN168" s="175" t="str">
        <f t="shared" si="86"/>
        <v>Remplir la colonne BJ ou BL</v>
      </c>
      <c r="BO168" s="178"/>
      <c r="BP168" s="311" t="str">
        <f t="shared" si="99"/>
        <v>Remplir la colonne M</v>
      </c>
      <c r="BQ168" s="179" t="str">
        <f t="shared" si="87"/>
        <v>Remplir la colonne BO</v>
      </c>
      <c r="BR168" s="263" t="str">
        <f t="shared" si="71"/>
        <v>Remplir la colonne I</v>
      </c>
      <c r="BS168" s="84" t="s">
        <v>64</v>
      </c>
      <c r="BT168" s="60" t="str">
        <f t="shared" si="88"/>
        <v>Remplir les termes C, P et TVA</v>
      </c>
      <c r="BU168" s="55"/>
      <c r="BV168" s="46" t="s">
        <v>64</v>
      </c>
      <c r="BW168" s="56"/>
      <c r="BX168" s="48" t="s">
        <v>64</v>
      </c>
      <c r="BY168" s="175" t="str">
        <f t="shared" si="89"/>
        <v>Remplir la colonne BU ou BW</v>
      </c>
      <c r="BZ168" s="178"/>
      <c r="CA168" s="282" t="str">
        <f t="shared" si="100"/>
        <v>Remplir la colonne M</v>
      </c>
      <c r="CB168" s="99" t="str">
        <f t="shared" si="90"/>
        <v>Remplir la colonne BZ</v>
      </c>
      <c r="CC168" s="297" t="str">
        <f t="shared" si="72"/>
        <v>Remplir la colonne I</v>
      </c>
      <c r="CD168" s="84" t="s">
        <v>64</v>
      </c>
      <c r="CE168" s="60" t="str">
        <f t="shared" si="91"/>
        <v>Remplir les termes C, P et TVA</v>
      </c>
      <c r="CF168" s="61" t="str">
        <f t="shared" si="73"/>
        <v>REMPLIR TYPE DE CLIENT</v>
      </c>
      <c r="CG168" s="107" t="str">
        <f t="shared" si="92"/>
        <v>Montant total de l'aide demandée non indiqué</v>
      </c>
      <c r="CH168" s="1"/>
      <c r="CI168" s="1"/>
      <c r="CJ168" s="1"/>
      <c r="CK168" s="1"/>
      <c r="CL168" s="1"/>
    </row>
    <row r="169" spans="1:90" x14ac:dyDescent="0.25">
      <c r="A169" s="51"/>
      <c r="B169" s="111"/>
      <c r="C169" s="111"/>
      <c r="D169" s="111"/>
      <c r="E169" s="111"/>
      <c r="F169" s="111"/>
      <c r="G169" s="162"/>
      <c r="H169" s="151"/>
      <c r="I169" s="296"/>
      <c r="J169" s="152"/>
      <c r="K169" s="153"/>
      <c r="L169" s="169"/>
      <c r="M169" s="39"/>
      <c r="N169" s="201"/>
      <c r="O169" s="39"/>
      <c r="P169" s="22"/>
      <c r="Q169" s="200">
        <f t="shared" si="74"/>
        <v>0</v>
      </c>
      <c r="R169" s="55"/>
      <c r="S169" s="46" t="s">
        <v>64</v>
      </c>
      <c r="T169" s="56"/>
      <c r="U169" s="48" t="s">
        <v>64</v>
      </c>
      <c r="V169" s="175" t="str">
        <f t="shared" si="75"/>
        <v>Remplir la colonne R ou T</v>
      </c>
      <c r="W169" s="178"/>
      <c r="X169" s="282" t="str">
        <f t="shared" si="76"/>
        <v>Remplir la colonne M</v>
      </c>
      <c r="Y169" s="99" t="str">
        <f t="shared" si="77"/>
        <v>Remplir la colonne W</v>
      </c>
      <c r="Z169" s="297" t="str">
        <f t="shared" si="93"/>
        <v>Remplir la colonne I</v>
      </c>
      <c r="AA169" s="84" t="s">
        <v>64</v>
      </c>
      <c r="AB169" s="60" t="str">
        <f t="shared" si="78"/>
        <v>Remplir les termes C, P et TVA</v>
      </c>
      <c r="AC169" s="55"/>
      <c r="AD169" s="46" t="s">
        <v>64</v>
      </c>
      <c r="AE169" s="56"/>
      <c r="AF169" s="48" t="s">
        <v>64</v>
      </c>
      <c r="AG169" s="175" t="str">
        <f t="shared" si="79"/>
        <v>Remplir la colonne AC ou AE</v>
      </c>
      <c r="AH169" s="178"/>
      <c r="AI169" s="311" t="str">
        <f t="shared" si="94"/>
        <v>Remplir la colonne M</v>
      </c>
      <c r="AJ169" s="179" t="str">
        <f t="shared" si="80"/>
        <v>Remplir la colonne AH</v>
      </c>
      <c r="AK169" s="297" t="str">
        <f t="shared" si="68"/>
        <v>Remplir la colonne I</v>
      </c>
      <c r="AL169" s="84" t="s">
        <v>64</v>
      </c>
      <c r="AM169" s="60" t="str">
        <f t="shared" si="95"/>
        <v>Remplir les termes C, P et TVA</v>
      </c>
      <c r="AN169" s="55"/>
      <c r="AO169" s="46" t="s">
        <v>64</v>
      </c>
      <c r="AP169" s="56"/>
      <c r="AQ169" s="48" t="s">
        <v>64</v>
      </c>
      <c r="AR169" s="175" t="str">
        <f t="shared" si="81"/>
        <v>Remplir la colonne AN ou AP</v>
      </c>
      <c r="AS169" s="178"/>
      <c r="AT169" s="282" t="str">
        <f t="shared" si="96"/>
        <v>Remplir la colonne M</v>
      </c>
      <c r="AU169" s="179" t="str">
        <f t="shared" si="82"/>
        <v>Remplir la colonne AS</v>
      </c>
      <c r="AV169" s="263" t="str">
        <f t="shared" si="69"/>
        <v>Remplir la colonne I</v>
      </c>
      <c r="AW169" s="84" t="s">
        <v>64</v>
      </c>
      <c r="AX169" s="60" t="str">
        <f t="shared" si="97"/>
        <v>Remplir les termes C, P et TVA</v>
      </c>
      <c r="AY169" s="55"/>
      <c r="AZ169" s="46" t="s">
        <v>64</v>
      </c>
      <c r="BA169" s="56"/>
      <c r="BB169" s="48" t="s">
        <v>64</v>
      </c>
      <c r="BC169" s="175" t="str">
        <f t="shared" si="83"/>
        <v>Remplir la colonne AY ou BA</v>
      </c>
      <c r="BD169" s="178"/>
      <c r="BE169" s="311" t="str">
        <f t="shared" si="98"/>
        <v>Remplir la colonne M</v>
      </c>
      <c r="BF169" s="179" t="str">
        <f t="shared" si="84"/>
        <v>Remplir la colonne BD</v>
      </c>
      <c r="BG169" s="263" t="str">
        <f t="shared" si="70"/>
        <v>Remplir la colonne I</v>
      </c>
      <c r="BH169" s="84" t="s">
        <v>64</v>
      </c>
      <c r="BI169" s="60" t="str">
        <f t="shared" si="85"/>
        <v>Remplir les termes C, P et TVA</v>
      </c>
      <c r="BJ169" s="55"/>
      <c r="BK169" s="46" t="s">
        <v>64</v>
      </c>
      <c r="BL169" s="56"/>
      <c r="BM169" s="48" t="s">
        <v>64</v>
      </c>
      <c r="BN169" s="175" t="str">
        <f t="shared" si="86"/>
        <v>Remplir la colonne BJ ou BL</v>
      </c>
      <c r="BO169" s="178"/>
      <c r="BP169" s="311" t="str">
        <f t="shared" si="99"/>
        <v>Remplir la colonne M</v>
      </c>
      <c r="BQ169" s="179" t="str">
        <f t="shared" si="87"/>
        <v>Remplir la colonne BO</v>
      </c>
      <c r="BR169" s="263" t="str">
        <f t="shared" si="71"/>
        <v>Remplir la colonne I</v>
      </c>
      <c r="BS169" s="84" t="s">
        <v>64</v>
      </c>
      <c r="BT169" s="60" t="str">
        <f t="shared" si="88"/>
        <v>Remplir les termes C, P et TVA</v>
      </c>
      <c r="BU169" s="55"/>
      <c r="BV169" s="46" t="s">
        <v>64</v>
      </c>
      <c r="BW169" s="56"/>
      <c r="BX169" s="48" t="s">
        <v>64</v>
      </c>
      <c r="BY169" s="175" t="str">
        <f t="shared" si="89"/>
        <v>Remplir la colonne BU ou BW</v>
      </c>
      <c r="BZ169" s="178"/>
      <c r="CA169" s="282" t="str">
        <f t="shared" si="100"/>
        <v>Remplir la colonne M</v>
      </c>
      <c r="CB169" s="99" t="str">
        <f t="shared" si="90"/>
        <v>Remplir la colonne BZ</v>
      </c>
      <c r="CC169" s="297" t="str">
        <f t="shared" si="72"/>
        <v>Remplir la colonne I</v>
      </c>
      <c r="CD169" s="84" t="s">
        <v>64</v>
      </c>
      <c r="CE169" s="60" t="str">
        <f t="shared" si="91"/>
        <v>Remplir les termes C, P et TVA</v>
      </c>
      <c r="CF169" s="61" t="str">
        <f t="shared" si="73"/>
        <v>REMPLIR TYPE DE CLIENT</v>
      </c>
      <c r="CG169" s="107" t="str">
        <f t="shared" si="92"/>
        <v>Montant total de l'aide demandée non indiqué</v>
      </c>
      <c r="CH169" s="1"/>
      <c r="CI169" s="1"/>
      <c r="CJ169" s="1"/>
      <c r="CK169" s="1"/>
      <c r="CL169" s="1"/>
    </row>
    <row r="170" spans="1:90" x14ac:dyDescent="0.25">
      <c r="A170" s="51"/>
      <c r="B170" s="111"/>
      <c r="C170" s="111"/>
      <c r="D170" s="111"/>
      <c r="E170" s="111"/>
      <c r="F170" s="111"/>
      <c r="G170" s="162"/>
      <c r="H170" s="151"/>
      <c r="I170" s="296"/>
      <c r="J170" s="152"/>
      <c r="K170" s="153"/>
      <c r="L170" s="169"/>
      <c r="M170" s="39"/>
      <c r="N170" s="201"/>
      <c r="O170" s="39"/>
      <c r="P170" s="22"/>
      <c r="Q170" s="200">
        <f t="shared" si="74"/>
        <v>0</v>
      </c>
      <c r="R170" s="55"/>
      <c r="S170" s="46" t="s">
        <v>64</v>
      </c>
      <c r="T170" s="56"/>
      <c r="U170" s="48" t="s">
        <v>64</v>
      </c>
      <c r="V170" s="175" t="str">
        <f t="shared" si="75"/>
        <v>Remplir la colonne R ou T</v>
      </c>
      <c r="W170" s="178"/>
      <c r="X170" s="282" t="str">
        <f t="shared" si="76"/>
        <v>Remplir la colonne M</v>
      </c>
      <c r="Y170" s="99" t="str">
        <f t="shared" si="77"/>
        <v>Remplir la colonne W</v>
      </c>
      <c r="Z170" s="297" t="str">
        <f t="shared" si="93"/>
        <v>Remplir la colonne I</v>
      </c>
      <c r="AA170" s="84" t="s">
        <v>64</v>
      </c>
      <c r="AB170" s="60" t="str">
        <f t="shared" si="78"/>
        <v>Remplir les termes C, P et TVA</v>
      </c>
      <c r="AC170" s="55"/>
      <c r="AD170" s="46" t="s">
        <v>64</v>
      </c>
      <c r="AE170" s="56"/>
      <c r="AF170" s="48" t="s">
        <v>64</v>
      </c>
      <c r="AG170" s="175" t="str">
        <f t="shared" si="79"/>
        <v>Remplir la colonne AC ou AE</v>
      </c>
      <c r="AH170" s="178"/>
      <c r="AI170" s="311" t="str">
        <f t="shared" si="94"/>
        <v>Remplir la colonne M</v>
      </c>
      <c r="AJ170" s="179" t="str">
        <f t="shared" si="80"/>
        <v>Remplir la colonne AH</v>
      </c>
      <c r="AK170" s="297" t="str">
        <f t="shared" si="68"/>
        <v>Remplir la colonne I</v>
      </c>
      <c r="AL170" s="84" t="s">
        <v>64</v>
      </c>
      <c r="AM170" s="60" t="str">
        <f t="shared" si="95"/>
        <v>Remplir les termes C, P et TVA</v>
      </c>
      <c r="AN170" s="55"/>
      <c r="AO170" s="46" t="s">
        <v>64</v>
      </c>
      <c r="AP170" s="56"/>
      <c r="AQ170" s="48" t="s">
        <v>64</v>
      </c>
      <c r="AR170" s="175" t="str">
        <f t="shared" si="81"/>
        <v>Remplir la colonne AN ou AP</v>
      </c>
      <c r="AS170" s="178"/>
      <c r="AT170" s="282" t="str">
        <f t="shared" si="96"/>
        <v>Remplir la colonne M</v>
      </c>
      <c r="AU170" s="179" t="str">
        <f t="shared" si="82"/>
        <v>Remplir la colonne AS</v>
      </c>
      <c r="AV170" s="263" t="str">
        <f t="shared" si="69"/>
        <v>Remplir la colonne I</v>
      </c>
      <c r="AW170" s="84" t="s">
        <v>64</v>
      </c>
      <c r="AX170" s="60" t="str">
        <f t="shared" si="97"/>
        <v>Remplir les termes C, P et TVA</v>
      </c>
      <c r="AY170" s="55"/>
      <c r="AZ170" s="46" t="s">
        <v>64</v>
      </c>
      <c r="BA170" s="56"/>
      <c r="BB170" s="48" t="s">
        <v>64</v>
      </c>
      <c r="BC170" s="175" t="str">
        <f t="shared" si="83"/>
        <v>Remplir la colonne AY ou BA</v>
      </c>
      <c r="BD170" s="178"/>
      <c r="BE170" s="311" t="str">
        <f t="shared" si="98"/>
        <v>Remplir la colonne M</v>
      </c>
      <c r="BF170" s="179" t="str">
        <f t="shared" si="84"/>
        <v>Remplir la colonne BD</v>
      </c>
      <c r="BG170" s="263" t="str">
        <f t="shared" si="70"/>
        <v>Remplir la colonne I</v>
      </c>
      <c r="BH170" s="84" t="s">
        <v>64</v>
      </c>
      <c r="BI170" s="60" t="str">
        <f t="shared" si="85"/>
        <v>Remplir les termes C, P et TVA</v>
      </c>
      <c r="BJ170" s="55"/>
      <c r="BK170" s="46" t="s">
        <v>64</v>
      </c>
      <c r="BL170" s="56"/>
      <c r="BM170" s="48" t="s">
        <v>64</v>
      </c>
      <c r="BN170" s="175" t="str">
        <f t="shared" si="86"/>
        <v>Remplir la colonne BJ ou BL</v>
      </c>
      <c r="BO170" s="178"/>
      <c r="BP170" s="311" t="str">
        <f t="shared" si="99"/>
        <v>Remplir la colonne M</v>
      </c>
      <c r="BQ170" s="179" t="str">
        <f t="shared" si="87"/>
        <v>Remplir la colonne BO</v>
      </c>
      <c r="BR170" s="263" t="str">
        <f t="shared" si="71"/>
        <v>Remplir la colonne I</v>
      </c>
      <c r="BS170" s="84" t="s">
        <v>64</v>
      </c>
      <c r="BT170" s="60" t="str">
        <f t="shared" si="88"/>
        <v>Remplir les termes C, P et TVA</v>
      </c>
      <c r="BU170" s="55"/>
      <c r="BV170" s="46" t="s">
        <v>64</v>
      </c>
      <c r="BW170" s="56"/>
      <c r="BX170" s="48" t="s">
        <v>64</v>
      </c>
      <c r="BY170" s="175" t="str">
        <f t="shared" si="89"/>
        <v>Remplir la colonne BU ou BW</v>
      </c>
      <c r="BZ170" s="178"/>
      <c r="CA170" s="282" t="str">
        <f t="shared" si="100"/>
        <v>Remplir la colonne M</v>
      </c>
      <c r="CB170" s="99" t="str">
        <f t="shared" si="90"/>
        <v>Remplir la colonne BZ</v>
      </c>
      <c r="CC170" s="297" t="str">
        <f t="shared" si="72"/>
        <v>Remplir la colonne I</v>
      </c>
      <c r="CD170" s="84" t="s">
        <v>64</v>
      </c>
      <c r="CE170" s="60" t="str">
        <f t="shared" si="91"/>
        <v>Remplir les termes C, P et TVA</v>
      </c>
      <c r="CF170" s="61" t="str">
        <f t="shared" si="73"/>
        <v>REMPLIR TYPE DE CLIENT</v>
      </c>
      <c r="CG170" s="107" t="str">
        <f t="shared" si="92"/>
        <v>Montant total de l'aide demandée non indiqué</v>
      </c>
      <c r="CH170" s="1"/>
      <c r="CI170" s="1"/>
      <c r="CJ170" s="1"/>
      <c r="CK170" s="1"/>
      <c r="CL170" s="1"/>
    </row>
    <row r="171" spans="1:90" x14ac:dyDescent="0.25">
      <c r="A171" s="51"/>
      <c r="B171" s="111"/>
      <c r="C171" s="111"/>
      <c r="D171" s="111"/>
      <c r="E171" s="111"/>
      <c r="F171" s="111"/>
      <c r="G171" s="162"/>
      <c r="H171" s="151"/>
      <c r="I171" s="296"/>
      <c r="J171" s="152"/>
      <c r="K171" s="153"/>
      <c r="L171" s="169"/>
      <c r="M171" s="39"/>
      <c r="N171" s="201"/>
      <c r="O171" s="39"/>
      <c r="P171" s="22"/>
      <c r="Q171" s="200">
        <f t="shared" si="74"/>
        <v>0</v>
      </c>
      <c r="R171" s="55"/>
      <c r="S171" s="46" t="s">
        <v>64</v>
      </c>
      <c r="T171" s="56"/>
      <c r="U171" s="48" t="s">
        <v>64</v>
      </c>
      <c r="V171" s="175" t="str">
        <f t="shared" si="75"/>
        <v>Remplir la colonne R ou T</v>
      </c>
      <c r="W171" s="178"/>
      <c r="X171" s="282" t="str">
        <f t="shared" si="76"/>
        <v>Remplir la colonne M</v>
      </c>
      <c r="Y171" s="99" t="str">
        <f t="shared" si="77"/>
        <v>Remplir la colonne W</v>
      </c>
      <c r="Z171" s="297" t="str">
        <f t="shared" si="93"/>
        <v>Remplir la colonne I</v>
      </c>
      <c r="AA171" s="84" t="s">
        <v>64</v>
      </c>
      <c r="AB171" s="60" t="str">
        <f t="shared" si="78"/>
        <v>Remplir les termes C, P et TVA</v>
      </c>
      <c r="AC171" s="55"/>
      <c r="AD171" s="46" t="s">
        <v>64</v>
      </c>
      <c r="AE171" s="56"/>
      <c r="AF171" s="48" t="s">
        <v>64</v>
      </c>
      <c r="AG171" s="175" t="str">
        <f t="shared" si="79"/>
        <v>Remplir la colonne AC ou AE</v>
      </c>
      <c r="AH171" s="178"/>
      <c r="AI171" s="311" t="str">
        <f t="shared" si="94"/>
        <v>Remplir la colonne M</v>
      </c>
      <c r="AJ171" s="179" t="str">
        <f t="shared" si="80"/>
        <v>Remplir la colonne AH</v>
      </c>
      <c r="AK171" s="297" t="str">
        <f t="shared" si="68"/>
        <v>Remplir la colonne I</v>
      </c>
      <c r="AL171" s="84" t="s">
        <v>64</v>
      </c>
      <c r="AM171" s="60" t="str">
        <f t="shared" si="95"/>
        <v>Remplir les termes C, P et TVA</v>
      </c>
      <c r="AN171" s="55"/>
      <c r="AO171" s="46" t="s">
        <v>64</v>
      </c>
      <c r="AP171" s="56"/>
      <c r="AQ171" s="48" t="s">
        <v>64</v>
      </c>
      <c r="AR171" s="175" t="str">
        <f t="shared" si="81"/>
        <v>Remplir la colonne AN ou AP</v>
      </c>
      <c r="AS171" s="178"/>
      <c r="AT171" s="282" t="str">
        <f t="shared" si="96"/>
        <v>Remplir la colonne M</v>
      </c>
      <c r="AU171" s="179" t="str">
        <f t="shared" si="82"/>
        <v>Remplir la colonne AS</v>
      </c>
      <c r="AV171" s="263" t="str">
        <f t="shared" si="69"/>
        <v>Remplir la colonne I</v>
      </c>
      <c r="AW171" s="84" t="s">
        <v>64</v>
      </c>
      <c r="AX171" s="60" t="str">
        <f t="shared" si="97"/>
        <v>Remplir les termes C, P et TVA</v>
      </c>
      <c r="AY171" s="55"/>
      <c r="AZ171" s="46" t="s">
        <v>64</v>
      </c>
      <c r="BA171" s="56"/>
      <c r="BB171" s="48" t="s">
        <v>64</v>
      </c>
      <c r="BC171" s="175" t="str">
        <f t="shared" si="83"/>
        <v>Remplir la colonne AY ou BA</v>
      </c>
      <c r="BD171" s="178"/>
      <c r="BE171" s="311" t="str">
        <f t="shared" si="98"/>
        <v>Remplir la colonne M</v>
      </c>
      <c r="BF171" s="179" t="str">
        <f t="shared" si="84"/>
        <v>Remplir la colonne BD</v>
      </c>
      <c r="BG171" s="263" t="str">
        <f t="shared" si="70"/>
        <v>Remplir la colonne I</v>
      </c>
      <c r="BH171" s="84" t="s">
        <v>64</v>
      </c>
      <c r="BI171" s="60" t="str">
        <f t="shared" si="85"/>
        <v>Remplir les termes C, P et TVA</v>
      </c>
      <c r="BJ171" s="55"/>
      <c r="BK171" s="46" t="s">
        <v>64</v>
      </c>
      <c r="BL171" s="56"/>
      <c r="BM171" s="48" t="s">
        <v>64</v>
      </c>
      <c r="BN171" s="175" t="str">
        <f t="shared" si="86"/>
        <v>Remplir la colonne BJ ou BL</v>
      </c>
      <c r="BO171" s="178"/>
      <c r="BP171" s="311" t="str">
        <f t="shared" si="99"/>
        <v>Remplir la colonne M</v>
      </c>
      <c r="BQ171" s="179" t="str">
        <f t="shared" si="87"/>
        <v>Remplir la colonne BO</v>
      </c>
      <c r="BR171" s="263" t="str">
        <f t="shared" si="71"/>
        <v>Remplir la colonne I</v>
      </c>
      <c r="BS171" s="84" t="s">
        <v>64</v>
      </c>
      <c r="BT171" s="60" t="str">
        <f t="shared" si="88"/>
        <v>Remplir les termes C, P et TVA</v>
      </c>
      <c r="BU171" s="55"/>
      <c r="BV171" s="46" t="s">
        <v>64</v>
      </c>
      <c r="BW171" s="56"/>
      <c r="BX171" s="48" t="s">
        <v>64</v>
      </c>
      <c r="BY171" s="175" t="str">
        <f t="shared" si="89"/>
        <v>Remplir la colonne BU ou BW</v>
      </c>
      <c r="BZ171" s="178"/>
      <c r="CA171" s="282" t="str">
        <f t="shared" si="100"/>
        <v>Remplir la colonne M</v>
      </c>
      <c r="CB171" s="99" t="str">
        <f t="shared" si="90"/>
        <v>Remplir la colonne BZ</v>
      </c>
      <c r="CC171" s="297" t="str">
        <f t="shared" si="72"/>
        <v>Remplir la colonne I</v>
      </c>
      <c r="CD171" s="84" t="s">
        <v>64</v>
      </c>
      <c r="CE171" s="60" t="str">
        <f t="shared" si="91"/>
        <v>Remplir les termes C, P et TVA</v>
      </c>
      <c r="CF171" s="61" t="str">
        <f t="shared" si="73"/>
        <v>REMPLIR TYPE DE CLIENT</v>
      </c>
      <c r="CG171" s="107" t="str">
        <f t="shared" si="92"/>
        <v>Montant total de l'aide demandée non indiqué</v>
      </c>
      <c r="CH171" s="1"/>
      <c r="CI171" s="1"/>
      <c r="CJ171" s="1"/>
      <c r="CK171" s="1"/>
      <c r="CL171" s="1"/>
    </row>
    <row r="172" spans="1:90" x14ac:dyDescent="0.25">
      <c r="A172" s="51"/>
      <c r="B172" s="111"/>
      <c r="C172" s="111"/>
      <c r="D172" s="111"/>
      <c r="E172" s="111"/>
      <c r="F172" s="111"/>
      <c r="G172" s="162"/>
      <c r="H172" s="151"/>
      <c r="I172" s="296"/>
      <c r="J172" s="152"/>
      <c r="K172" s="153"/>
      <c r="L172" s="169"/>
      <c r="M172" s="39"/>
      <c r="N172" s="201"/>
      <c r="O172" s="39"/>
      <c r="P172" s="22"/>
      <c r="Q172" s="200">
        <f t="shared" si="74"/>
        <v>0</v>
      </c>
      <c r="R172" s="55"/>
      <c r="S172" s="46" t="s">
        <v>64</v>
      </c>
      <c r="T172" s="56"/>
      <c r="U172" s="48" t="s">
        <v>64</v>
      </c>
      <c r="V172" s="175" t="str">
        <f t="shared" si="75"/>
        <v>Remplir la colonne R ou T</v>
      </c>
      <c r="W172" s="178"/>
      <c r="X172" s="282" t="str">
        <f t="shared" si="76"/>
        <v>Remplir la colonne M</v>
      </c>
      <c r="Y172" s="99" t="str">
        <f t="shared" si="77"/>
        <v>Remplir la colonne W</v>
      </c>
      <c r="Z172" s="297" t="str">
        <f t="shared" si="93"/>
        <v>Remplir la colonne I</v>
      </c>
      <c r="AA172" s="84" t="s">
        <v>64</v>
      </c>
      <c r="AB172" s="60" t="str">
        <f t="shared" si="78"/>
        <v>Remplir les termes C, P et TVA</v>
      </c>
      <c r="AC172" s="55"/>
      <c r="AD172" s="46" t="s">
        <v>64</v>
      </c>
      <c r="AE172" s="56"/>
      <c r="AF172" s="48" t="s">
        <v>64</v>
      </c>
      <c r="AG172" s="175" t="str">
        <f t="shared" si="79"/>
        <v>Remplir la colonne AC ou AE</v>
      </c>
      <c r="AH172" s="178"/>
      <c r="AI172" s="311" t="str">
        <f t="shared" si="94"/>
        <v>Remplir la colonne M</v>
      </c>
      <c r="AJ172" s="179" t="str">
        <f t="shared" si="80"/>
        <v>Remplir la colonne AH</v>
      </c>
      <c r="AK172" s="297" t="str">
        <f t="shared" si="68"/>
        <v>Remplir la colonne I</v>
      </c>
      <c r="AL172" s="84" t="s">
        <v>64</v>
      </c>
      <c r="AM172" s="60" t="str">
        <f t="shared" si="95"/>
        <v>Remplir les termes C, P et TVA</v>
      </c>
      <c r="AN172" s="55"/>
      <c r="AO172" s="46" t="s">
        <v>64</v>
      </c>
      <c r="AP172" s="56"/>
      <c r="AQ172" s="48" t="s">
        <v>64</v>
      </c>
      <c r="AR172" s="175" t="str">
        <f t="shared" si="81"/>
        <v>Remplir la colonne AN ou AP</v>
      </c>
      <c r="AS172" s="178"/>
      <c r="AT172" s="282" t="str">
        <f t="shared" si="96"/>
        <v>Remplir la colonne M</v>
      </c>
      <c r="AU172" s="179" t="str">
        <f t="shared" si="82"/>
        <v>Remplir la colonne AS</v>
      </c>
      <c r="AV172" s="263" t="str">
        <f t="shared" si="69"/>
        <v>Remplir la colonne I</v>
      </c>
      <c r="AW172" s="84" t="s">
        <v>64</v>
      </c>
      <c r="AX172" s="60" t="str">
        <f t="shared" si="97"/>
        <v>Remplir les termes C, P et TVA</v>
      </c>
      <c r="AY172" s="55"/>
      <c r="AZ172" s="46" t="s">
        <v>64</v>
      </c>
      <c r="BA172" s="56"/>
      <c r="BB172" s="48" t="s">
        <v>64</v>
      </c>
      <c r="BC172" s="175" t="str">
        <f t="shared" si="83"/>
        <v>Remplir la colonne AY ou BA</v>
      </c>
      <c r="BD172" s="178"/>
      <c r="BE172" s="311" t="str">
        <f t="shared" si="98"/>
        <v>Remplir la colonne M</v>
      </c>
      <c r="BF172" s="179" t="str">
        <f t="shared" si="84"/>
        <v>Remplir la colonne BD</v>
      </c>
      <c r="BG172" s="263" t="str">
        <f t="shared" si="70"/>
        <v>Remplir la colonne I</v>
      </c>
      <c r="BH172" s="84" t="s">
        <v>64</v>
      </c>
      <c r="BI172" s="60" t="str">
        <f t="shared" si="85"/>
        <v>Remplir les termes C, P et TVA</v>
      </c>
      <c r="BJ172" s="55"/>
      <c r="BK172" s="46" t="s">
        <v>64</v>
      </c>
      <c r="BL172" s="56"/>
      <c r="BM172" s="48" t="s">
        <v>64</v>
      </c>
      <c r="BN172" s="175" t="str">
        <f t="shared" si="86"/>
        <v>Remplir la colonne BJ ou BL</v>
      </c>
      <c r="BO172" s="178"/>
      <c r="BP172" s="311" t="str">
        <f t="shared" si="99"/>
        <v>Remplir la colonne M</v>
      </c>
      <c r="BQ172" s="179" t="str">
        <f t="shared" si="87"/>
        <v>Remplir la colonne BO</v>
      </c>
      <c r="BR172" s="263" t="str">
        <f t="shared" si="71"/>
        <v>Remplir la colonne I</v>
      </c>
      <c r="BS172" s="84" t="s">
        <v>64</v>
      </c>
      <c r="BT172" s="60" t="str">
        <f t="shared" si="88"/>
        <v>Remplir les termes C, P et TVA</v>
      </c>
      <c r="BU172" s="55"/>
      <c r="BV172" s="46" t="s">
        <v>64</v>
      </c>
      <c r="BW172" s="56"/>
      <c r="BX172" s="48" t="s">
        <v>64</v>
      </c>
      <c r="BY172" s="175" t="str">
        <f t="shared" si="89"/>
        <v>Remplir la colonne BU ou BW</v>
      </c>
      <c r="BZ172" s="178"/>
      <c r="CA172" s="282" t="str">
        <f t="shared" si="100"/>
        <v>Remplir la colonne M</v>
      </c>
      <c r="CB172" s="99" t="str">
        <f t="shared" si="90"/>
        <v>Remplir la colonne BZ</v>
      </c>
      <c r="CC172" s="297" t="str">
        <f t="shared" si="72"/>
        <v>Remplir la colonne I</v>
      </c>
      <c r="CD172" s="84" t="s">
        <v>64</v>
      </c>
      <c r="CE172" s="60" t="str">
        <f t="shared" si="91"/>
        <v>Remplir les termes C, P et TVA</v>
      </c>
      <c r="CF172" s="61" t="str">
        <f t="shared" si="73"/>
        <v>REMPLIR TYPE DE CLIENT</v>
      </c>
      <c r="CG172" s="107" t="str">
        <f t="shared" si="92"/>
        <v>Montant total de l'aide demandée non indiqué</v>
      </c>
      <c r="CH172" s="1"/>
      <c r="CI172" s="1"/>
      <c r="CJ172" s="1"/>
      <c r="CK172" s="1"/>
      <c r="CL172" s="1"/>
    </row>
    <row r="173" spans="1:90" x14ac:dyDescent="0.25">
      <c r="A173" s="51"/>
      <c r="B173" s="111"/>
      <c r="C173" s="111"/>
      <c r="D173" s="111"/>
      <c r="E173" s="111"/>
      <c r="F173" s="111"/>
      <c r="G173" s="162"/>
      <c r="H173" s="151"/>
      <c r="I173" s="296"/>
      <c r="J173" s="152"/>
      <c r="K173" s="153"/>
      <c r="L173" s="169"/>
      <c r="M173" s="39"/>
      <c r="N173" s="201"/>
      <c r="O173" s="39"/>
      <c r="P173" s="22"/>
      <c r="Q173" s="200">
        <f t="shared" si="74"/>
        <v>0</v>
      </c>
      <c r="R173" s="55"/>
      <c r="S173" s="46" t="s">
        <v>64</v>
      </c>
      <c r="T173" s="56"/>
      <c r="U173" s="48" t="s">
        <v>64</v>
      </c>
      <c r="V173" s="175" t="str">
        <f t="shared" si="75"/>
        <v>Remplir la colonne R ou T</v>
      </c>
      <c r="W173" s="178"/>
      <c r="X173" s="282" t="str">
        <f t="shared" si="76"/>
        <v>Remplir la colonne M</v>
      </c>
      <c r="Y173" s="99" t="str">
        <f t="shared" si="77"/>
        <v>Remplir la colonne W</v>
      </c>
      <c r="Z173" s="297" t="str">
        <f t="shared" si="93"/>
        <v>Remplir la colonne I</v>
      </c>
      <c r="AA173" s="84" t="s">
        <v>64</v>
      </c>
      <c r="AB173" s="60" t="str">
        <f t="shared" si="78"/>
        <v>Remplir les termes C, P et TVA</v>
      </c>
      <c r="AC173" s="55"/>
      <c r="AD173" s="46" t="s">
        <v>64</v>
      </c>
      <c r="AE173" s="56"/>
      <c r="AF173" s="48" t="s">
        <v>64</v>
      </c>
      <c r="AG173" s="175" t="str">
        <f t="shared" si="79"/>
        <v>Remplir la colonne AC ou AE</v>
      </c>
      <c r="AH173" s="178"/>
      <c r="AI173" s="311" t="str">
        <f t="shared" si="94"/>
        <v>Remplir la colonne M</v>
      </c>
      <c r="AJ173" s="179" t="str">
        <f t="shared" si="80"/>
        <v>Remplir la colonne AH</v>
      </c>
      <c r="AK173" s="297" t="str">
        <f t="shared" si="68"/>
        <v>Remplir la colonne I</v>
      </c>
      <c r="AL173" s="84" t="s">
        <v>64</v>
      </c>
      <c r="AM173" s="60" t="str">
        <f t="shared" si="95"/>
        <v>Remplir les termes C, P et TVA</v>
      </c>
      <c r="AN173" s="55"/>
      <c r="AO173" s="46" t="s">
        <v>64</v>
      </c>
      <c r="AP173" s="56"/>
      <c r="AQ173" s="48" t="s">
        <v>64</v>
      </c>
      <c r="AR173" s="175" t="str">
        <f t="shared" si="81"/>
        <v>Remplir la colonne AN ou AP</v>
      </c>
      <c r="AS173" s="178"/>
      <c r="AT173" s="282" t="str">
        <f t="shared" si="96"/>
        <v>Remplir la colonne M</v>
      </c>
      <c r="AU173" s="179" t="str">
        <f t="shared" si="82"/>
        <v>Remplir la colonne AS</v>
      </c>
      <c r="AV173" s="263" t="str">
        <f t="shared" si="69"/>
        <v>Remplir la colonne I</v>
      </c>
      <c r="AW173" s="84" t="s">
        <v>64</v>
      </c>
      <c r="AX173" s="60" t="str">
        <f t="shared" si="97"/>
        <v>Remplir les termes C, P et TVA</v>
      </c>
      <c r="AY173" s="55"/>
      <c r="AZ173" s="46" t="s">
        <v>64</v>
      </c>
      <c r="BA173" s="56"/>
      <c r="BB173" s="48" t="s">
        <v>64</v>
      </c>
      <c r="BC173" s="175" t="str">
        <f t="shared" si="83"/>
        <v>Remplir la colonne AY ou BA</v>
      </c>
      <c r="BD173" s="178"/>
      <c r="BE173" s="311" t="str">
        <f t="shared" si="98"/>
        <v>Remplir la colonne M</v>
      </c>
      <c r="BF173" s="179" t="str">
        <f t="shared" si="84"/>
        <v>Remplir la colonne BD</v>
      </c>
      <c r="BG173" s="263" t="str">
        <f t="shared" si="70"/>
        <v>Remplir la colonne I</v>
      </c>
      <c r="BH173" s="84" t="s">
        <v>64</v>
      </c>
      <c r="BI173" s="60" t="str">
        <f t="shared" si="85"/>
        <v>Remplir les termes C, P et TVA</v>
      </c>
      <c r="BJ173" s="55"/>
      <c r="BK173" s="46" t="s">
        <v>64</v>
      </c>
      <c r="BL173" s="56"/>
      <c r="BM173" s="48" t="s">
        <v>64</v>
      </c>
      <c r="BN173" s="175" t="str">
        <f t="shared" si="86"/>
        <v>Remplir la colonne BJ ou BL</v>
      </c>
      <c r="BO173" s="178"/>
      <c r="BP173" s="311" t="str">
        <f t="shared" si="99"/>
        <v>Remplir la colonne M</v>
      </c>
      <c r="BQ173" s="179" t="str">
        <f t="shared" si="87"/>
        <v>Remplir la colonne BO</v>
      </c>
      <c r="BR173" s="263" t="str">
        <f t="shared" si="71"/>
        <v>Remplir la colonne I</v>
      </c>
      <c r="BS173" s="84" t="s">
        <v>64</v>
      </c>
      <c r="BT173" s="60" t="str">
        <f t="shared" si="88"/>
        <v>Remplir les termes C, P et TVA</v>
      </c>
      <c r="BU173" s="55"/>
      <c r="BV173" s="46" t="s">
        <v>64</v>
      </c>
      <c r="BW173" s="56"/>
      <c r="BX173" s="48" t="s">
        <v>64</v>
      </c>
      <c r="BY173" s="175" t="str">
        <f t="shared" si="89"/>
        <v>Remplir la colonne BU ou BW</v>
      </c>
      <c r="BZ173" s="178"/>
      <c r="CA173" s="282" t="str">
        <f t="shared" si="100"/>
        <v>Remplir la colonne M</v>
      </c>
      <c r="CB173" s="99" t="str">
        <f t="shared" si="90"/>
        <v>Remplir la colonne BZ</v>
      </c>
      <c r="CC173" s="297" t="str">
        <f t="shared" si="72"/>
        <v>Remplir la colonne I</v>
      </c>
      <c r="CD173" s="84" t="s">
        <v>64</v>
      </c>
      <c r="CE173" s="60" t="str">
        <f t="shared" si="91"/>
        <v>Remplir les termes C, P et TVA</v>
      </c>
      <c r="CF173" s="61" t="str">
        <f t="shared" si="73"/>
        <v>REMPLIR TYPE DE CLIENT</v>
      </c>
      <c r="CG173" s="107" t="str">
        <f t="shared" si="92"/>
        <v>Montant total de l'aide demandée non indiqué</v>
      </c>
      <c r="CH173" s="1"/>
      <c r="CI173" s="1"/>
      <c r="CJ173" s="1"/>
      <c r="CK173" s="1"/>
      <c r="CL173" s="1"/>
    </row>
    <row r="174" spans="1:90" x14ac:dyDescent="0.25">
      <c r="A174" s="51"/>
      <c r="B174" s="111"/>
      <c r="C174" s="111"/>
      <c r="D174" s="111"/>
      <c r="E174" s="111"/>
      <c r="F174" s="111"/>
      <c r="G174" s="162"/>
      <c r="H174" s="151"/>
      <c r="I174" s="296"/>
      <c r="J174" s="152"/>
      <c r="K174" s="153"/>
      <c r="L174" s="169"/>
      <c r="M174" s="39"/>
      <c r="N174" s="201"/>
      <c r="O174" s="39"/>
      <c r="P174" s="22"/>
      <c r="Q174" s="200">
        <f t="shared" si="74"/>
        <v>0</v>
      </c>
      <c r="R174" s="55"/>
      <c r="S174" s="46" t="s">
        <v>64</v>
      </c>
      <c r="T174" s="56"/>
      <c r="U174" s="48" t="s">
        <v>64</v>
      </c>
      <c r="V174" s="175" t="str">
        <f t="shared" si="75"/>
        <v>Remplir la colonne R ou T</v>
      </c>
      <c r="W174" s="178"/>
      <c r="X174" s="282" t="str">
        <f t="shared" si="76"/>
        <v>Remplir la colonne M</v>
      </c>
      <c r="Y174" s="99" t="str">
        <f t="shared" si="77"/>
        <v>Remplir la colonne W</v>
      </c>
      <c r="Z174" s="297" t="str">
        <f t="shared" si="93"/>
        <v>Remplir la colonne I</v>
      </c>
      <c r="AA174" s="84" t="s">
        <v>64</v>
      </c>
      <c r="AB174" s="60" t="str">
        <f t="shared" si="78"/>
        <v>Remplir les termes C, P et TVA</v>
      </c>
      <c r="AC174" s="55"/>
      <c r="AD174" s="46" t="s">
        <v>64</v>
      </c>
      <c r="AE174" s="56"/>
      <c r="AF174" s="48" t="s">
        <v>64</v>
      </c>
      <c r="AG174" s="175" t="str">
        <f t="shared" si="79"/>
        <v>Remplir la colonne AC ou AE</v>
      </c>
      <c r="AH174" s="178"/>
      <c r="AI174" s="311" t="str">
        <f t="shared" si="94"/>
        <v>Remplir la colonne M</v>
      </c>
      <c r="AJ174" s="179" t="str">
        <f t="shared" si="80"/>
        <v>Remplir la colonne AH</v>
      </c>
      <c r="AK174" s="297" t="str">
        <f t="shared" si="68"/>
        <v>Remplir la colonne I</v>
      </c>
      <c r="AL174" s="84" t="s">
        <v>64</v>
      </c>
      <c r="AM174" s="60" t="str">
        <f t="shared" si="95"/>
        <v>Remplir les termes C, P et TVA</v>
      </c>
      <c r="AN174" s="55"/>
      <c r="AO174" s="46" t="s">
        <v>64</v>
      </c>
      <c r="AP174" s="56"/>
      <c r="AQ174" s="48" t="s">
        <v>64</v>
      </c>
      <c r="AR174" s="175" t="str">
        <f t="shared" si="81"/>
        <v>Remplir la colonne AN ou AP</v>
      </c>
      <c r="AS174" s="178"/>
      <c r="AT174" s="282" t="str">
        <f t="shared" si="96"/>
        <v>Remplir la colonne M</v>
      </c>
      <c r="AU174" s="179" t="str">
        <f t="shared" si="82"/>
        <v>Remplir la colonne AS</v>
      </c>
      <c r="AV174" s="263" t="str">
        <f t="shared" si="69"/>
        <v>Remplir la colonne I</v>
      </c>
      <c r="AW174" s="84" t="s">
        <v>64</v>
      </c>
      <c r="AX174" s="60" t="str">
        <f t="shared" si="97"/>
        <v>Remplir les termes C, P et TVA</v>
      </c>
      <c r="AY174" s="55"/>
      <c r="AZ174" s="46" t="s">
        <v>64</v>
      </c>
      <c r="BA174" s="56"/>
      <c r="BB174" s="48" t="s">
        <v>64</v>
      </c>
      <c r="BC174" s="175" t="str">
        <f t="shared" si="83"/>
        <v>Remplir la colonne AY ou BA</v>
      </c>
      <c r="BD174" s="178"/>
      <c r="BE174" s="311" t="str">
        <f t="shared" si="98"/>
        <v>Remplir la colonne M</v>
      </c>
      <c r="BF174" s="179" t="str">
        <f t="shared" si="84"/>
        <v>Remplir la colonne BD</v>
      </c>
      <c r="BG174" s="263" t="str">
        <f t="shared" si="70"/>
        <v>Remplir la colonne I</v>
      </c>
      <c r="BH174" s="84" t="s">
        <v>64</v>
      </c>
      <c r="BI174" s="60" t="str">
        <f t="shared" si="85"/>
        <v>Remplir les termes C, P et TVA</v>
      </c>
      <c r="BJ174" s="55"/>
      <c r="BK174" s="46" t="s">
        <v>64</v>
      </c>
      <c r="BL174" s="56"/>
      <c r="BM174" s="48" t="s">
        <v>64</v>
      </c>
      <c r="BN174" s="175" t="str">
        <f t="shared" si="86"/>
        <v>Remplir la colonne BJ ou BL</v>
      </c>
      <c r="BO174" s="178"/>
      <c r="BP174" s="311" t="str">
        <f t="shared" si="99"/>
        <v>Remplir la colonne M</v>
      </c>
      <c r="BQ174" s="179" t="str">
        <f t="shared" si="87"/>
        <v>Remplir la colonne BO</v>
      </c>
      <c r="BR174" s="263" t="str">
        <f t="shared" si="71"/>
        <v>Remplir la colonne I</v>
      </c>
      <c r="BS174" s="84" t="s">
        <v>64</v>
      </c>
      <c r="BT174" s="60" t="str">
        <f t="shared" si="88"/>
        <v>Remplir les termes C, P et TVA</v>
      </c>
      <c r="BU174" s="55"/>
      <c r="BV174" s="46" t="s">
        <v>64</v>
      </c>
      <c r="BW174" s="56"/>
      <c r="BX174" s="48" t="s">
        <v>64</v>
      </c>
      <c r="BY174" s="175" t="str">
        <f t="shared" si="89"/>
        <v>Remplir la colonne BU ou BW</v>
      </c>
      <c r="BZ174" s="178"/>
      <c r="CA174" s="282" t="str">
        <f t="shared" si="100"/>
        <v>Remplir la colonne M</v>
      </c>
      <c r="CB174" s="99" t="str">
        <f t="shared" si="90"/>
        <v>Remplir la colonne BZ</v>
      </c>
      <c r="CC174" s="297" t="str">
        <f t="shared" si="72"/>
        <v>Remplir la colonne I</v>
      </c>
      <c r="CD174" s="84" t="s">
        <v>64</v>
      </c>
      <c r="CE174" s="60" t="str">
        <f t="shared" si="91"/>
        <v>Remplir les termes C, P et TVA</v>
      </c>
      <c r="CF174" s="61" t="str">
        <f t="shared" si="73"/>
        <v>REMPLIR TYPE DE CLIENT</v>
      </c>
      <c r="CG174" s="107" t="str">
        <f t="shared" si="92"/>
        <v>Montant total de l'aide demandée non indiqué</v>
      </c>
      <c r="CH174" s="1"/>
      <c r="CI174" s="1"/>
      <c r="CJ174" s="1"/>
      <c r="CK174" s="1"/>
      <c r="CL174" s="1"/>
    </row>
    <row r="175" spans="1:90" x14ac:dyDescent="0.25">
      <c r="A175" s="51"/>
      <c r="B175" s="111"/>
      <c r="C175" s="111"/>
      <c r="D175" s="111"/>
      <c r="E175" s="111"/>
      <c r="F175" s="111"/>
      <c r="G175" s="162"/>
      <c r="H175" s="151"/>
      <c r="I175" s="296"/>
      <c r="J175" s="152"/>
      <c r="K175" s="153"/>
      <c r="L175" s="169"/>
      <c r="M175" s="39"/>
      <c r="N175" s="201"/>
      <c r="O175" s="39"/>
      <c r="P175" s="22"/>
      <c r="Q175" s="200">
        <f t="shared" si="74"/>
        <v>0</v>
      </c>
      <c r="R175" s="55"/>
      <c r="S175" s="46" t="s">
        <v>64</v>
      </c>
      <c r="T175" s="56"/>
      <c r="U175" s="48" t="s">
        <v>64</v>
      </c>
      <c r="V175" s="175" t="str">
        <f t="shared" si="75"/>
        <v>Remplir la colonne R ou T</v>
      </c>
      <c r="W175" s="178"/>
      <c r="X175" s="282" t="str">
        <f t="shared" si="76"/>
        <v>Remplir la colonne M</v>
      </c>
      <c r="Y175" s="99" t="str">
        <f t="shared" si="77"/>
        <v>Remplir la colonne W</v>
      </c>
      <c r="Z175" s="297" t="str">
        <f t="shared" si="93"/>
        <v>Remplir la colonne I</v>
      </c>
      <c r="AA175" s="84" t="s">
        <v>64</v>
      </c>
      <c r="AB175" s="60" t="str">
        <f t="shared" si="78"/>
        <v>Remplir les termes C, P et TVA</v>
      </c>
      <c r="AC175" s="55"/>
      <c r="AD175" s="46" t="s">
        <v>64</v>
      </c>
      <c r="AE175" s="56"/>
      <c r="AF175" s="48" t="s">
        <v>64</v>
      </c>
      <c r="AG175" s="175" t="str">
        <f t="shared" si="79"/>
        <v>Remplir la colonne AC ou AE</v>
      </c>
      <c r="AH175" s="178"/>
      <c r="AI175" s="311" t="str">
        <f t="shared" si="94"/>
        <v>Remplir la colonne M</v>
      </c>
      <c r="AJ175" s="179" t="str">
        <f t="shared" si="80"/>
        <v>Remplir la colonne AH</v>
      </c>
      <c r="AK175" s="297" t="str">
        <f t="shared" si="68"/>
        <v>Remplir la colonne I</v>
      </c>
      <c r="AL175" s="84" t="s">
        <v>64</v>
      </c>
      <c r="AM175" s="60" t="str">
        <f t="shared" si="95"/>
        <v>Remplir les termes C, P et TVA</v>
      </c>
      <c r="AN175" s="55"/>
      <c r="AO175" s="46" t="s">
        <v>64</v>
      </c>
      <c r="AP175" s="56"/>
      <c r="AQ175" s="48" t="s">
        <v>64</v>
      </c>
      <c r="AR175" s="175" t="str">
        <f t="shared" si="81"/>
        <v>Remplir la colonne AN ou AP</v>
      </c>
      <c r="AS175" s="178"/>
      <c r="AT175" s="282" t="str">
        <f t="shared" si="96"/>
        <v>Remplir la colonne M</v>
      </c>
      <c r="AU175" s="179" t="str">
        <f t="shared" si="82"/>
        <v>Remplir la colonne AS</v>
      </c>
      <c r="AV175" s="263" t="str">
        <f t="shared" si="69"/>
        <v>Remplir la colonne I</v>
      </c>
      <c r="AW175" s="84" t="s">
        <v>64</v>
      </c>
      <c r="AX175" s="60" t="str">
        <f t="shared" si="97"/>
        <v>Remplir les termes C, P et TVA</v>
      </c>
      <c r="AY175" s="55"/>
      <c r="AZ175" s="46" t="s">
        <v>64</v>
      </c>
      <c r="BA175" s="56"/>
      <c r="BB175" s="48" t="s">
        <v>64</v>
      </c>
      <c r="BC175" s="175" t="str">
        <f t="shared" si="83"/>
        <v>Remplir la colonne AY ou BA</v>
      </c>
      <c r="BD175" s="178"/>
      <c r="BE175" s="311" t="str">
        <f t="shared" si="98"/>
        <v>Remplir la colonne M</v>
      </c>
      <c r="BF175" s="179" t="str">
        <f t="shared" si="84"/>
        <v>Remplir la colonne BD</v>
      </c>
      <c r="BG175" s="263" t="str">
        <f t="shared" si="70"/>
        <v>Remplir la colonne I</v>
      </c>
      <c r="BH175" s="84" t="s">
        <v>64</v>
      </c>
      <c r="BI175" s="60" t="str">
        <f t="shared" si="85"/>
        <v>Remplir les termes C, P et TVA</v>
      </c>
      <c r="BJ175" s="55"/>
      <c r="BK175" s="46" t="s">
        <v>64</v>
      </c>
      <c r="BL175" s="56"/>
      <c r="BM175" s="48" t="s">
        <v>64</v>
      </c>
      <c r="BN175" s="175" t="str">
        <f t="shared" si="86"/>
        <v>Remplir la colonne BJ ou BL</v>
      </c>
      <c r="BO175" s="178"/>
      <c r="BP175" s="311" t="str">
        <f t="shared" si="99"/>
        <v>Remplir la colonne M</v>
      </c>
      <c r="BQ175" s="179" t="str">
        <f t="shared" si="87"/>
        <v>Remplir la colonne BO</v>
      </c>
      <c r="BR175" s="263" t="str">
        <f t="shared" si="71"/>
        <v>Remplir la colonne I</v>
      </c>
      <c r="BS175" s="84" t="s">
        <v>64</v>
      </c>
      <c r="BT175" s="60" t="str">
        <f t="shared" si="88"/>
        <v>Remplir les termes C, P et TVA</v>
      </c>
      <c r="BU175" s="55"/>
      <c r="BV175" s="46" t="s">
        <v>64</v>
      </c>
      <c r="BW175" s="56"/>
      <c r="BX175" s="48" t="s">
        <v>64</v>
      </c>
      <c r="BY175" s="175" t="str">
        <f t="shared" si="89"/>
        <v>Remplir la colonne BU ou BW</v>
      </c>
      <c r="BZ175" s="178"/>
      <c r="CA175" s="282" t="str">
        <f t="shared" si="100"/>
        <v>Remplir la colonne M</v>
      </c>
      <c r="CB175" s="99" t="str">
        <f t="shared" si="90"/>
        <v>Remplir la colonne BZ</v>
      </c>
      <c r="CC175" s="297" t="str">
        <f t="shared" si="72"/>
        <v>Remplir la colonne I</v>
      </c>
      <c r="CD175" s="84" t="s">
        <v>64</v>
      </c>
      <c r="CE175" s="60" t="str">
        <f t="shared" si="91"/>
        <v>Remplir les termes C, P et TVA</v>
      </c>
      <c r="CF175" s="61" t="str">
        <f t="shared" si="73"/>
        <v>REMPLIR TYPE DE CLIENT</v>
      </c>
      <c r="CG175" s="107" t="str">
        <f t="shared" si="92"/>
        <v>Montant total de l'aide demandée non indiqué</v>
      </c>
      <c r="CH175" s="1"/>
      <c r="CI175" s="1"/>
      <c r="CJ175" s="1"/>
      <c r="CK175" s="1"/>
      <c r="CL175" s="1"/>
    </row>
    <row r="176" spans="1:90" x14ac:dyDescent="0.25">
      <c r="A176" s="51"/>
      <c r="B176" s="111"/>
      <c r="C176" s="111"/>
      <c r="D176" s="111"/>
      <c r="E176" s="111"/>
      <c r="F176" s="111"/>
      <c r="G176" s="162"/>
      <c r="H176" s="151"/>
      <c r="I176" s="296"/>
      <c r="J176" s="152"/>
      <c r="K176" s="153"/>
      <c r="L176" s="169"/>
      <c r="M176" s="39"/>
      <c r="N176" s="201"/>
      <c r="O176" s="39"/>
      <c r="P176" s="22"/>
      <c r="Q176" s="200">
        <f t="shared" si="74"/>
        <v>0</v>
      </c>
      <c r="R176" s="55"/>
      <c r="S176" s="46" t="s">
        <v>64</v>
      </c>
      <c r="T176" s="56"/>
      <c r="U176" s="48" t="s">
        <v>64</v>
      </c>
      <c r="V176" s="175" t="str">
        <f t="shared" si="75"/>
        <v>Remplir la colonne R ou T</v>
      </c>
      <c r="W176" s="178"/>
      <c r="X176" s="282" t="str">
        <f t="shared" si="76"/>
        <v>Remplir la colonne M</v>
      </c>
      <c r="Y176" s="99" t="str">
        <f t="shared" si="77"/>
        <v>Remplir la colonne W</v>
      </c>
      <c r="Z176" s="297" t="str">
        <f t="shared" si="93"/>
        <v>Remplir la colonne I</v>
      </c>
      <c r="AA176" s="84" t="s">
        <v>64</v>
      </c>
      <c r="AB176" s="60" t="str">
        <f t="shared" si="78"/>
        <v>Remplir les termes C, P et TVA</v>
      </c>
      <c r="AC176" s="55"/>
      <c r="AD176" s="46" t="s">
        <v>64</v>
      </c>
      <c r="AE176" s="56"/>
      <c r="AF176" s="48" t="s">
        <v>64</v>
      </c>
      <c r="AG176" s="175" t="str">
        <f t="shared" si="79"/>
        <v>Remplir la colonne AC ou AE</v>
      </c>
      <c r="AH176" s="178"/>
      <c r="AI176" s="311" t="str">
        <f t="shared" si="94"/>
        <v>Remplir la colonne M</v>
      </c>
      <c r="AJ176" s="179" t="str">
        <f t="shared" si="80"/>
        <v>Remplir la colonne AH</v>
      </c>
      <c r="AK176" s="297" t="str">
        <f t="shared" si="68"/>
        <v>Remplir la colonne I</v>
      </c>
      <c r="AL176" s="84" t="s">
        <v>64</v>
      </c>
      <c r="AM176" s="60" t="str">
        <f t="shared" si="95"/>
        <v>Remplir les termes C, P et TVA</v>
      </c>
      <c r="AN176" s="55"/>
      <c r="AO176" s="46" t="s">
        <v>64</v>
      </c>
      <c r="AP176" s="56"/>
      <c r="AQ176" s="48" t="s">
        <v>64</v>
      </c>
      <c r="AR176" s="175" t="str">
        <f t="shared" si="81"/>
        <v>Remplir la colonne AN ou AP</v>
      </c>
      <c r="AS176" s="178"/>
      <c r="AT176" s="282" t="str">
        <f t="shared" si="96"/>
        <v>Remplir la colonne M</v>
      </c>
      <c r="AU176" s="179" t="str">
        <f t="shared" si="82"/>
        <v>Remplir la colonne AS</v>
      </c>
      <c r="AV176" s="263" t="str">
        <f t="shared" si="69"/>
        <v>Remplir la colonne I</v>
      </c>
      <c r="AW176" s="84" t="s">
        <v>64</v>
      </c>
      <c r="AX176" s="60" t="str">
        <f t="shared" si="97"/>
        <v>Remplir les termes C, P et TVA</v>
      </c>
      <c r="AY176" s="55"/>
      <c r="AZ176" s="46" t="s">
        <v>64</v>
      </c>
      <c r="BA176" s="56"/>
      <c r="BB176" s="48" t="s">
        <v>64</v>
      </c>
      <c r="BC176" s="175" t="str">
        <f t="shared" si="83"/>
        <v>Remplir la colonne AY ou BA</v>
      </c>
      <c r="BD176" s="178"/>
      <c r="BE176" s="311" t="str">
        <f t="shared" si="98"/>
        <v>Remplir la colonne M</v>
      </c>
      <c r="BF176" s="179" t="str">
        <f t="shared" si="84"/>
        <v>Remplir la colonne BD</v>
      </c>
      <c r="BG176" s="263" t="str">
        <f t="shared" si="70"/>
        <v>Remplir la colonne I</v>
      </c>
      <c r="BH176" s="84" t="s">
        <v>64</v>
      </c>
      <c r="BI176" s="60" t="str">
        <f t="shared" si="85"/>
        <v>Remplir les termes C, P et TVA</v>
      </c>
      <c r="BJ176" s="55"/>
      <c r="BK176" s="46" t="s">
        <v>64</v>
      </c>
      <c r="BL176" s="56"/>
      <c r="BM176" s="48" t="s">
        <v>64</v>
      </c>
      <c r="BN176" s="175" t="str">
        <f t="shared" si="86"/>
        <v>Remplir la colonne BJ ou BL</v>
      </c>
      <c r="BO176" s="178"/>
      <c r="BP176" s="311" t="str">
        <f t="shared" si="99"/>
        <v>Remplir la colonne M</v>
      </c>
      <c r="BQ176" s="179" t="str">
        <f t="shared" si="87"/>
        <v>Remplir la colonne BO</v>
      </c>
      <c r="BR176" s="263" t="str">
        <f t="shared" si="71"/>
        <v>Remplir la colonne I</v>
      </c>
      <c r="BS176" s="84" t="s">
        <v>64</v>
      </c>
      <c r="BT176" s="60" t="str">
        <f t="shared" si="88"/>
        <v>Remplir les termes C, P et TVA</v>
      </c>
      <c r="BU176" s="55"/>
      <c r="BV176" s="46" t="s">
        <v>64</v>
      </c>
      <c r="BW176" s="56"/>
      <c r="BX176" s="48" t="s">
        <v>64</v>
      </c>
      <c r="BY176" s="175" t="str">
        <f t="shared" si="89"/>
        <v>Remplir la colonne BU ou BW</v>
      </c>
      <c r="BZ176" s="178"/>
      <c r="CA176" s="282" t="str">
        <f t="shared" si="100"/>
        <v>Remplir la colonne M</v>
      </c>
      <c r="CB176" s="99" t="str">
        <f t="shared" si="90"/>
        <v>Remplir la colonne BZ</v>
      </c>
      <c r="CC176" s="297" t="str">
        <f t="shared" si="72"/>
        <v>Remplir la colonne I</v>
      </c>
      <c r="CD176" s="84" t="s">
        <v>64</v>
      </c>
      <c r="CE176" s="60" t="str">
        <f t="shared" si="91"/>
        <v>Remplir les termes C, P et TVA</v>
      </c>
      <c r="CF176" s="61" t="str">
        <f t="shared" si="73"/>
        <v>REMPLIR TYPE DE CLIENT</v>
      </c>
      <c r="CG176" s="107" t="str">
        <f t="shared" si="92"/>
        <v>Montant total de l'aide demandée non indiqué</v>
      </c>
      <c r="CH176" s="1"/>
      <c r="CI176" s="1"/>
      <c r="CJ176" s="1"/>
      <c r="CK176" s="1"/>
      <c r="CL176" s="1"/>
    </row>
    <row r="177" spans="1:90" x14ac:dyDescent="0.25">
      <c r="A177" s="51"/>
      <c r="B177" s="111"/>
      <c r="C177" s="111"/>
      <c r="D177" s="111"/>
      <c r="E177" s="111"/>
      <c r="F177" s="111"/>
      <c r="G177" s="162"/>
      <c r="H177" s="151"/>
      <c r="I177" s="296"/>
      <c r="J177" s="152"/>
      <c r="K177" s="153"/>
      <c r="L177" s="169"/>
      <c r="M177" s="39"/>
      <c r="N177" s="201"/>
      <c r="O177" s="39"/>
      <c r="P177" s="22"/>
      <c r="Q177" s="200">
        <f t="shared" si="74"/>
        <v>0</v>
      </c>
      <c r="R177" s="55"/>
      <c r="S177" s="46" t="s">
        <v>64</v>
      </c>
      <c r="T177" s="56"/>
      <c r="U177" s="48" t="s">
        <v>64</v>
      </c>
      <c r="V177" s="175" t="str">
        <f t="shared" si="75"/>
        <v>Remplir la colonne R ou T</v>
      </c>
      <c r="W177" s="178"/>
      <c r="X177" s="282" t="str">
        <f t="shared" si="76"/>
        <v>Remplir la colonne M</v>
      </c>
      <c r="Y177" s="99" t="str">
        <f t="shared" si="77"/>
        <v>Remplir la colonne W</v>
      </c>
      <c r="Z177" s="297" t="str">
        <f t="shared" si="93"/>
        <v>Remplir la colonne I</v>
      </c>
      <c r="AA177" s="84" t="s">
        <v>64</v>
      </c>
      <c r="AB177" s="60" t="str">
        <f t="shared" si="78"/>
        <v>Remplir les termes C, P et TVA</v>
      </c>
      <c r="AC177" s="55"/>
      <c r="AD177" s="46" t="s">
        <v>64</v>
      </c>
      <c r="AE177" s="56"/>
      <c r="AF177" s="48" t="s">
        <v>64</v>
      </c>
      <c r="AG177" s="175" t="str">
        <f t="shared" si="79"/>
        <v>Remplir la colonne AC ou AE</v>
      </c>
      <c r="AH177" s="178"/>
      <c r="AI177" s="311" t="str">
        <f t="shared" si="94"/>
        <v>Remplir la colonne M</v>
      </c>
      <c r="AJ177" s="179" t="str">
        <f t="shared" si="80"/>
        <v>Remplir la colonne AH</v>
      </c>
      <c r="AK177" s="297" t="str">
        <f t="shared" si="68"/>
        <v>Remplir la colonne I</v>
      </c>
      <c r="AL177" s="84" t="s">
        <v>64</v>
      </c>
      <c r="AM177" s="60" t="str">
        <f t="shared" si="95"/>
        <v>Remplir les termes C, P et TVA</v>
      </c>
      <c r="AN177" s="55"/>
      <c r="AO177" s="46" t="s">
        <v>64</v>
      </c>
      <c r="AP177" s="56"/>
      <c r="AQ177" s="48" t="s">
        <v>64</v>
      </c>
      <c r="AR177" s="175" t="str">
        <f t="shared" si="81"/>
        <v>Remplir la colonne AN ou AP</v>
      </c>
      <c r="AS177" s="178"/>
      <c r="AT177" s="282" t="str">
        <f t="shared" si="96"/>
        <v>Remplir la colonne M</v>
      </c>
      <c r="AU177" s="179" t="str">
        <f t="shared" si="82"/>
        <v>Remplir la colonne AS</v>
      </c>
      <c r="AV177" s="263" t="str">
        <f t="shared" si="69"/>
        <v>Remplir la colonne I</v>
      </c>
      <c r="AW177" s="84" t="s">
        <v>64</v>
      </c>
      <c r="AX177" s="60" t="str">
        <f t="shared" si="97"/>
        <v>Remplir les termes C, P et TVA</v>
      </c>
      <c r="AY177" s="55"/>
      <c r="AZ177" s="46" t="s">
        <v>64</v>
      </c>
      <c r="BA177" s="56"/>
      <c r="BB177" s="48" t="s">
        <v>64</v>
      </c>
      <c r="BC177" s="175" t="str">
        <f t="shared" si="83"/>
        <v>Remplir la colonne AY ou BA</v>
      </c>
      <c r="BD177" s="178"/>
      <c r="BE177" s="311" t="str">
        <f t="shared" si="98"/>
        <v>Remplir la colonne M</v>
      </c>
      <c r="BF177" s="179" t="str">
        <f t="shared" si="84"/>
        <v>Remplir la colonne BD</v>
      </c>
      <c r="BG177" s="263" t="str">
        <f t="shared" si="70"/>
        <v>Remplir la colonne I</v>
      </c>
      <c r="BH177" s="84" t="s">
        <v>64</v>
      </c>
      <c r="BI177" s="60" t="str">
        <f t="shared" si="85"/>
        <v>Remplir les termes C, P et TVA</v>
      </c>
      <c r="BJ177" s="55"/>
      <c r="BK177" s="46" t="s">
        <v>64</v>
      </c>
      <c r="BL177" s="56"/>
      <c r="BM177" s="48" t="s">
        <v>64</v>
      </c>
      <c r="BN177" s="175" t="str">
        <f t="shared" si="86"/>
        <v>Remplir la colonne BJ ou BL</v>
      </c>
      <c r="BO177" s="178"/>
      <c r="BP177" s="311" t="str">
        <f t="shared" si="99"/>
        <v>Remplir la colonne M</v>
      </c>
      <c r="BQ177" s="179" t="str">
        <f t="shared" si="87"/>
        <v>Remplir la colonne BO</v>
      </c>
      <c r="BR177" s="263" t="str">
        <f t="shared" si="71"/>
        <v>Remplir la colonne I</v>
      </c>
      <c r="BS177" s="84" t="s">
        <v>64</v>
      </c>
      <c r="BT177" s="60" t="str">
        <f t="shared" si="88"/>
        <v>Remplir les termes C, P et TVA</v>
      </c>
      <c r="BU177" s="55"/>
      <c r="BV177" s="46" t="s">
        <v>64</v>
      </c>
      <c r="BW177" s="56"/>
      <c r="BX177" s="48" t="s">
        <v>64</v>
      </c>
      <c r="BY177" s="175" t="str">
        <f t="shared" si="89"/>
        <v>Remplir la colonne BU ou BW</v>
      </c>
      <c r="BZ177" s="178"/>
      <c r="CA177" s="282" t="str">
        <f t="shared" si="100"/>
        <v>Remplir la colonne M</v>
      </c>
      <c r="CB177" s="99" t="str">
        <f t="shared" si="90"/>
        <v>Remplir la colonne BZ</v>
      </c>
      <c r="CC177" s="297" t="str">
        <f t="shared" si="72"/>
        <v>Remplir la colonne I</v>
      </c>
      <c r="CD177" s="84" t="s">
        <v>64</v>
      </c>
      <c r="CE177" s="60" t="str">
        <f t="shared" si="91"/>
        <v>Remplir les termes C, P et TVA</v>
      </c>
      <c r="CF177" s="61" t="str">
        <f t="shared" si="73"/>
        <v>REMPLIR TYPE DE CLIENT</v>
      </c>
      <c r="CG177" s="107" t="str">
        <f t="shared" si="92"/>
        <v>Montant total de l'aide demandée non indiqué</v>
      </c>
      <c r="CH177" s="1"/>
      <c r="CI177" s="1"/>
      <c r="CJ177" s="1"/>
      <c r="CK177" s="1"/>
      <c r="CL177" s="1"/>
    </row>
    <row r="178" spans="1:90" x14ac:dyDescent="0.25">
      <c r="A178" s="51"/>
      <c r="B178" s="111"/>
      <c r="C178" s="111"/>
      <c r="D178" s="111"/>
      <c r="E178" s="111"/>
      <c r="F178" s="111"/>
      <c r="G178" s="162"/>
      <c r="H178" s="151"/>
      <c r="I178" s="296"/>
      <c r="J178" s="152"/>
      <c r="K178" s="153"/>
      <c r="L178" s="169"/>
      <c r="M178" s="39"/>
      <c r="N178" s="201"/>
      <c r="O178" s="39"/>
      <c r="P178" s="22"/>
      <c r="Q178" s="200">
        <f t="shared" si="74"/>
        <v>0</v>
      </c>
      <c r="R178" s="55"/>
      <c r="S178" s="46" t="s">
        <v>64</v>
      </c>
      <c r="T178" s="56"/>
      <c r="U178" s="48" t="s">
        <v>64</v>
      </c>
      <c r="V178" s="175" t="str">
        <f t="shared" si="75"/>
        <v>Remplir la colonne R ou T</v>
      </c>
      <c r="W178" s="178"/>
      <c r="X178" s="282" t="str">
        <f t="shared" si="76"/>
        <v>Remplir la colonne M</v>
      </c>
      <c r="Y178" s="99" t="str">
        <f t="shared" si="77"/>
        <v>Remplir la colonne W</v>
      </c>
      <c r="Z178" s="297" t="str">
        <f t="shared" si="93"/>
        <v>Remplir la colonne I</v>
      </c>
      <c r="AA178" s="84" t="s">
        <v>64</v>
      </c>
      <c r="AB178" s="60" t="str">
        <f t="shared" si="78"/>
        <v>Remplir les termes C, P et TVA</v>
      </c>
      <c r="AC178" s="55"/>
      <c r="AD178" s="46" t="s">
        <v>64</v>
      </c>
      <c r="AE178" s="56"/>
      <c r="AF178" s="48" t="s">
        <v>64</v>
      </c>
      <c r="AG178" s="175" t="str">
        <f t="shared" si="79"/>
        <v>Remplir la colonne AC ou AE</v>
      </c>
      <c r="AH178" s="178"/>
      <c r="AI178" s="311" t="str">
        <f t="shared" si="94"/>
        <v>Remplir la colonne M</v>
      </c>
      <c r="AJ178" s="179" t="str">
        <f t="shared" si="80"/>
        <v>Remplir la colonne AH</v>
      </c>
      <c r="AK178" s="297" t="str">
        <f t="shared" si="68"/>
        <v>Remplir la colonne I</v>
      </c>
      <c r="AL178" s="84" t="s">
        <v>64</v>
      </c>
      <c r="AM178" s="60" t="str">
        <f t="shared" si="95"/>
        <v>Remplir les termes C, P et TVA</v>
      </c>
      <c r="AN178" s="55"/>
      <c r="AO178" s="46" t="s">
        <v>64</v>
      </c>
      <c r="AP178" s="56"/>
      <c r="AQ178" s="48" t="s">
        <v>64</v>
      </c>
      <c r="AR178" s="175" t="str">
        <f t="shared" si="81"/>
        <v>Remplir la colonne AN ou AP</v>
      </c>
      <c r="AS178" s="178"/>
      <c r="AT178" s="282" t="str">
        <f t="shared" si="96"/>
        <v>Remplir la colonne M</v>
      </c>
      <c r="AU178" s="179" t="str">
        <f t="shared" si="82"/>
        <v>Remplir la colonne AS</v>
      </c>
      <c r="AV178" s="263" t="str">
        <f t="shared" si="69"/>
        <v>Remplir la colonne I</v>
      </c>
      <c r="AW178" s="84" t="s">
        <v>64</v>
      </c>
      <c r="AX178" s="60" t="str">
        <f t="shared" si="97"/>
        <v>Remplir les termes C, P et TVA</v>
      </c>
      <c r="AY178" s="55"/>
      <c r="AZ178" s="46" t="s">
        <v>64</v>
      </c>
      <c r="BA178" s="56"/>
      <c r="BB178" s="48" t="s">
        <v>64</v>
      </c>
      <c r="BC178" s="175" t="str">
        <f t="shared" si="83"/>
        <v>Remplir la colonne AY ou BA</v>
      </c>
      <c r="BD178" s="178"/>
      <c r="BE178" s="311" t="str">
        <f t="shared" si="98"/>
        <v>Remplir la colonne M</v>
      </c>
      <c r="BF178" s="179" t="str">
        <f t="shared" si="84"/>
        <v>Remplir la colonne BD</v>
      </c>
      <c r="BG178" s="263" t="str">
        <f t="shared" si="70"/>
        <v>Remplir la colonne I</v>
      </c>
      <c r="BH178" s="84" t="s">
        <v>64</v>
      </c>
      <c r="BI178" s="60" t="str">
        <f t="shared" si="85"/>
        <v>Remplir les termes C, P et TVA</v>
      </c>
      <c r="BJ178" s="55"/>
      <c r="BK178" s="46" t="s">
        <v>64</v>
      </c>
      <c r="BL178" s="56"/>
      <c r="BM178" s="48" t="s">
        <v>64</v>
      </c>
      <c r="BN178" s="175" t="str">
        <f t="shared" si="86"/>
        <v>Remplir la colonne BJ ou BL</v>
      </c>
      <c r="BO178" s="178"/>
      <c r="BP178" s="311" t="str">
        <f t="shared" si="99"/>
        <v>Remplir la colonne M</v>
      </c>
      <c r="BQ178" s="179" t="str">
        <f t="shared" si="87"/>
        <v>Remplir la colonne BO</v>
      </c>
      <c r="BR178" s="263" t="str">
        <f t="shared" si="71"/>
        <v>Remplir la colonne I</v>
      </c>
      <c r="BS178" s="84" t="s">
        <v>64</v>
      </c>
      <c r="BT178" s="60" t="str">
        <f t="shared" si="88"/>
        <v>Remplir les termes C, P et TVA</v>
      </c>
      <c r="BU178" s="55"/>
      <c r="BV178" s="46" t="s">
        <v>64</v>
      </c>
      <c r="BW178" s="56"/>
      <c r="BX178" s="48" t="s">
        <v>64</v>
      </c>
      <c r="BY178" s="175" t="str">
        <f t="shared" si="89"/>
        <v>Remplir la colonne BU ou BW</v>
      </c>
      <c r="BZ178" s="178"/>
      <c r="CA178" s="282" t="str">
        <f t="shared" si="100"/>
        <v>Remplir la colonne M</v>
      </c>
      <c r="CB178" s="99" t="str">
        <f t="shared" si="90"/>
        <v>Remplir la colonne BZ</v>
      </c>
      <c r="CC178" s="297" t="str">
        <f t="shared" si="72"/>
        <v>Remplir la colonne I</v>
      </c>
      <c r="CD178" s="84" t="s">
        <v>64</v>
      </c>
      <c r="CE178" s="60" t="str">
        <f t="shared" si="91"/>
        <v>Remplir les termes C, P et TVA</v>
      </c>
      <c r="CF178" s="61" t="str">
        <f t="shared" si="73"/>
        <v>REMPLIR TYPE DE CLIENT</v>
      </c>
      <c r="CG178" s="107" t="str">
        <f t="shared" si="92"/>
        <v>Montant total de l'aide demandée non indiqué</v>
      </c>
      <c r="CH178" s="1"/>
      <c r="CI178" s="1"/>
      <c r="CJ178" s="1"/>
      <c r="CK178" s="1"/>
      <c r="CL178" s="1"/>
    </row>
    <row r="179" spans="1:90" x14ac:dyDescent="0.25">
      <c r="A179" s="51"/>
      <c r="B179" s="111"/>
      <c r="C179" s="111"/>
      <c r="D179" s="111"/>
      <c r="E179" s="111"/>
      <c r="F179" s="111"/>
      <c r="G179" s="162"/>
      <c r="H179" s="151"/>
      <c r="I179" s="296"/>
      <c r="J179" s="152"/>
      <c r="K179" s="153"/>
      <c r="L179" s="169"/>
      <c r="M179" s="39"/>
      <c r="N179" s="201"/>
      <c r="O179" s="39"/>
      <c r="P179" s="22"/>
      <c r="Q179" s="200">
        <f t="shared" si="74"/>
        <v>0</v>
      </c>
      <c r="R179" s="55"/>
      <c r="S179" s="46" t="s">
        <v>64</v>
      </c>
      <c r="T179" s="56"/>
      <c r="U179" s="48" t="s">
        <v>64</v>
      </c>
      <c r="V179" s="175" t="str">
        <f t="shared" si="75"/>
        <v>Remplir la colonne R ou T</v>
      </c>
      <c r="W179" s="178"/>
      <c r="X179" s="282" t="str">
        <f t="shared" si="76"/>
        <v>Remplir la colonne M</v>
      </c>
      <c r="Y179" s="99" t="str">
        <f t="shared" si="77"/>
        <v>Remplir la colonne W</v>
      </c>
      <c r="Z179" s="297" t="str">
        <f t="shared" si="93"/>
        <v>Remplir la colonne I</v>
      </c>
      <c r="AA179" s="84" t="s">
        <v>64</v>
      </c>
      <c r="AB179" s="60" t="str">
        <f t="shared" si="78"/>
        <v>Remplir les termes C, P et TVA</v>
      </c>
      <c r="AC179" s="55"/>
      <c r="AD179" s="46" t="s">
        <v>64</v>
      </c>
      <c r="AE179" s="56"/>
      <c r="AF179" s="48" t="s">
        <v>64</v>
      </c>
      <c r="AG179" s="175" t="str">
        <f t="shared" si="79"/>
        <v>Remplir la colonne AC ou AE</v>
      </c>
      <c r="AH179" s="178"/>
      <c r="AI179" s="311" t="str">
        <f t="shared" si="94"/>
        <v>Remplir la colonne M</v>
      </c>
      <c r="AJ179" s="179" t="str">
        <f t="shared" si="80"/>
        <v>Remplir la colonne AH</v>
      </c>
      <c r="AK179" s="297" t="str">
        <f t="shared" si="68"/>
        <v>Remplir la colonne I</v>
      </c>
      <c r="AL179" s="84" t="s">
        <v>64</v>
      </c>
      <c r="AM179" s="60" t="str">
        <f t="shared" si="95"/>
        <v>Remplir les termes C, P et TVA</v>
      </c>
      <c r="AN179" s="55"/>
      <c r="AO179" s="46" t="s">
        <v>64</v>
      </c>
      <c r="AP179" s="56"/>
      <c r="AQ179" s="48" t="s">
        <v>64</v>
      </c>
      <c r="AR179" s="175" t="str">
        <f t="shared" si="81"/>
        <v>Remplir la colonne AN ou AP</v>
      </c>
      <c r="AS179" s="178"/>
      <c r="AT179" s="282" t="str">
        <f t="shared" si="96"/>
        <v>Remplir la colonne M</v>
      </c>
      <c r="AU179" s="179" t="str">
        <f t="shared" si="82"/>
        <v>Remplir la colonne AS</v>
      </c>
      <c r="AV179" s="263" t="str">
        <f t="shared" si="69"/>
        <v>Remplir la colonne I</v>
      </c>
      <c r="AW179" s="84" t="s">
        <v>64</v>
      </c>
      <c r="AX179" s="60" t="str">
        <f t="shared" si="97"/>
        <v>Remplir les termes C, P et TVA</v>
      </c>
      <c r="AY179" s="55"/>
      <c r="AZ179" s="46" t="s">
        <v>64</v>
      </c>
      <c r="BA179" s="56"/>
      <c r="BB179" s="48" t="s">
        <v>64</v>
      </c>
      <c r="BC179" s="175" t="str">
        <f t="shared" si="83"/>
        <v>Remplir la colonne AY ou BA</v>
      </c>
      <c r="BD179" s="178"/>
      <c r="BE179" s="311" t="str">
        <f t="shared" si="98"/>
        <v>Remplir la colonne M</v>
      </c>
      <c r="BF179" s="179" t="str">
        <f t="shared" si="84"/>
        <v>Remplir la colonne BD</v>
      </c>
      <c r="BG179" s="263" t="str">
        <f t="shared" si="70"/>
        <v>Remplir la colonne I</v>
      </c>
      <c r="BH179" s="84" t="s">
        <v>64</v>
      </c>
      <c r="BI179" s="60" t="str">
        <f t="shared" si="85"/>
        <v>Remplir les termes C, P et TVA</v>
      </c>
      <c r="BJ179" s="55"/>
      <c r="BK179" s="46" t="s">
        <v>64</v>
      </c>
      <c r="BL179" s="56"/>
      <c r="BM179" s="48" t="s">
        <v>64</v>
      </c>
      <c r="BN179" s="175" t="str">
        <f t="shared" si="86"/>
        <v>Remplir la colonne BJ ou BL</v>
      </c>
      <c r="BO179" s="178"/>
      <c r="BP179" s="311" t="str">
        <f t="shared" si="99"/>
        <v>Remplir la colonne M</v>
      </c>
      <c r="BQ179" s="179" t="str">
        <f t="shared" si="87"/>
        <v>Remplir la colonne BO</v>
      </c>
      <c r="BR179" s="263" t="str">
        <f t="shared" si="71"/>
        <v>Remplir la colonne I</v>
      </c>
      <c r="BS179" s="84" t="s">
        <v>64</v>
      </c>
      <c r="BT179" s="60" t="str">
        <f t="shared" si="88"/>
        <v>Remplir les termes C, P et TVA</v>
      </c>
      <c r="BU179" s="55"/>
      <c r="BV179" s="46" t="s">
        <v>64</v>
      </c>
      <c r="BW179" s="56"/>
      <c r="BX179" s="48" t="s">
        <v>64</v>
      </c>
      <c r="BY179" s="175" t="str">
        <f t="shared" si="89"/>
        <v>Remplir la colonne BU ou BW</v>
      </c>
      <c r="BZ179" s="178"/>
      <c r="CA179" s="282" t="str">
        <f t="shared" si="100"/>
        <v>Remplir la colonne M</v>
      </c>
      <c r="CB179" s="99" t="str">
        <f t="shared" si="90"/>
        <v>Remplir la colonne BZ</v>
      </c>
      <c r="CC179" s="297" t="str">
        <f t="shared" si="72"/>
        <v>Remplir la colonne I</v>
      </c>
      <c r="CD179" s="84" t="s">
        <v>64</v>
      </c>
      <c r="CE179" s="60" t="str">
        <f t="shared" si="91"/>
        <v>Remplir les termes C, P et TVA</v>
      </c>
      <c r="CF179" s="61" t="str">
        <f t="shared" si="73"/>
        <v>REMPLIR TYPE DE CLIENT</v>
      </c>
      <c r="CG179" s="107" t="str">
        <f t="shared" si="92"/>
        <v>Montant total de l'aide demandée non indiqué</v>
      </c>
      <c r="CH179" s="1"/>
      <c r="CI179" s="1"/>
      <c r="CJ179" s="1"/>
      <c r="CK179" s="1"/>
      <c r="CL179" s="1"/>
    </row>
    <row r="180" spans="1:90" x14ac:dyDescent="0.25">
      <c r="A180" s="51"/>
      <c r="B180" s="111"/>
      <c r="C180" s="111"/>
      <c r="D180" s="111"/>
      <c r="E180" s="111"/>
      <c r="F180" s="111"/>
      <c r="G180" s="162"/>
      <c r="H180" s="151"/>
      <c r="I180" s="296"/>
      <c r="J180" s="152"/>
      <c r="K180" s="153"/>
      <c r="L180" s="169"/>
      <c r="M180" s="39"/>
      <c r="N180" s="201"/>
      <c r="O180" s="39"/>
      <c r="P180" s="22"/>
      <c r="Q180" s="200">
        <f t="shared" si="74"/>
        <v>0</v>
      </c>
      <c r="R180" s="55"/>
      <c r="S180" s="46" t="s">
        <v>64</v>
      </c>
      <c r="T180" s="56"/>
      <c r="U180" s="48" t="s">
        <v>64</v>
      </c>
      <c r="V180" s="175" t="str">
        <f t="shared" si="75"/>
        <v>Remplir la colonne R ou T</v>
      </c>
      <c r="W180" s="178"/>
      <c r="X180" s="282" t="str">
        <f t="shared" si="76"/>
        <v>Remplir la colonne M</v>
      </c>
      <c r="Y180" s="99" t="str">
        <f t="shared" si="77"/>
        <v>Remplir la colonne W</v>
      </c>
      <c r="Z180" s="297" t="str">
        <f t="shared" si="93"/>
        <v>Remplir la colonne I</v>
      </c>
      <c r="AA180" s="84" t="s">
        <v>64</v>
      </c>
      <c r="AB180" s="60" t="str">
        <f t="shared" si="78"/>
        <v>Remplir les termes C, P et TVA</v>
      </c>
      <c r="AC180" s="55"/>
      <c r="AD180" s="46" t="s">
        <v>64</v>
      </c>
      <c r="AE180" s="56"/>
      <c r="AF180" s="48" t="s">
        <v>64</v>
      </c>
      <c r="AG180" s="175" t="str">
        <f t="shared" si="79"/>
        <v>Remplir la colonne AC ou AE</v>
      </c>
      <c r="AH180" s="178"/>
      <c r="AI180" s="311" t="str">
        <f t="shared" si="94"/>
        <v>Remplir la colonne M</v>
      </c>
      <c r="AJ180" s="179" t="str">
        <f t="shared" si="80"/>
        <v>Remplir la colonne AH</v>
      </c>
      <c r="AK180" s="297" t="str">
        <f t="shared" si="68"/>
        <v>Remplir la colonne I</v>
      </c>
      <c r="AL180" s="84" t="s">
        <v>64</v>
      </c>
      <c r="AM180" s="60" t="str">
        <f t="shared" si="95"/>
        <v>Remplir les termes C, P et TVA</v>
      </c>
      <c r="AN180" s="55"/>
      <c r="AO180" s="46" t="s">
        <v>64</v>
      </c>
      <c r="AP180" s="56"/>
      <c r="AQ180" s="48" t="s">
        <v>64</v>
      </c>
      <c r="AR180" s="175" t="str">
        <f t="shared" si="81"/>
        <v>Remplir la colonne AN ou AP</v>
      </c>
      <c r="AS180" s="178"/>
      <c r="AT180" s="282" t="str">
        <f t="shared" si="96"/>
        <v>Remplir la colonne M</v>
      </c>
      <c r="AU180" s="179" t="str">
        <f t="shared" si="82"/>
        <v>Remplir la colonne AS</v>
      </c>
      <c r="AV180" s="263" t="str">
        <f t="shared" si="69"/>
        <v>Remplir la colonne I</v>
      </c>
      <c r="AW180" s="84" t="s">
        <v>64</v>
      </c>
      <c r="AX180" s="60" t="str">
        <f t="shared" si="97"/>
        <v>Remplir les termes C, P et TVA</v>
      </c>
      <c r="AY180" s="55"/>
      <c r="AZ180" s="46" t="s">
        <v>64</v>
      </c>
      <c r="BA180" s="56"/>
      <c r="BB180" s="48" t="s">
        <v>64</v>
      </c>
      <c r="BC180" s="175" t="str">
        <f t="shared" si="83"/>
        <v>Remplir la colonne AY ou BA</v>
      </c>
      <c r="BD180" s="178"/>
      <c r="BE180" s="311" t="str">
        <f t="shared" si="98"/>
        <v>Remplir la colonne M</v>
      </c>
      <c r="BF180" s="179" t="str">
        <f t="shared" si="84"/>
        <v>Remplir la colonne BD</v>
      </c>
      <c r="BG180" s="263" t="str">
        <f t="shared" si="70"/>
        <v>Remplir la colonne I</v>
      </c>
      <c r="BH180" s="84" t="s">
        <v>64</v>
      </c>
      <c r="BI180" s="60" t="str">
        <f t="shared" si="85"/>
        <v>Remplir les termes C, P et TVA</v>
      </c>
      <c r="BJ180" s="55"/>
      <c r="BK180" s="46" t="s">
        <v>64</v>
      </c>
      <c r="BL180" s="56"/>
      <c r="BM180" s="48" t="s">
        <v>64</v>
      </c>
      <c r="BN180" s="175" t="str">
        <f t="shared" si="86"/>
        <v>Remplir la colonne BJ ou BL</v>
      </c>
      <c r="BO180" s="178"/>
      <c r="BP180" s="311" t="str">
        <f t="shared" si="99"/>
        <v>Remplir la colonne M</v>
      </c>
      <c r="BQ180" s="179" t="str">
        <f t="shared" si="87"/>
        <v>Remplir la colonne BO</v>
      </c>
      <c r="BR180" s="263" t="str">
        <f t="shared" si="71"/>
        <v>Remplir la colonne I</v>
      </c>
      <c r="BS180" s="84" t="s">
        <v>64</v>
      </c>
      <c r="BT180" s="60" t="str">
        <f t="shared" si="88"/>
        <v>Remplir les termes C, P et TVA</v>
      </c>
      <c r="BU180" s="55"/>
      <c r="BV180" s="46" t="s">
        <v>64</v>
      </c>
      <c r="BW180" s="56"/>
      <c r="BX180" s="48" t="s">
        <v>64</v>
      </c>
      <c r="BY180" s="175" t="str">
        <f t="shared" si="89"/>
        <v>Remplir la colonne BU ou BW</v>
      </c>
      <c r="BZ180" s="178"/>
      <c r="CA180" s="282" t="str">
        <f t="shared" si="100"/>
        <v>Remplir la colonne M</v>
      </c>
      <c r="CB180" s="99" t="str">
        <f t="shared" si="90"/>
        <v>Remplir la colonne BZ</v>
      </c>
      <c r="CC180" s="297" t="str">
        <f t="shared" si="72"/>
        <v>Remplir la colonne I</v>
      </c>
      <c r="CD180" s="84" t="s">
        <v>64</v>
      </c>
      <c r="CE180" s="60" t="str">
        <f t="shared" si="91"/>
        <v>Remplir les termes C, P et TVA</v>
      </c>
      <c r="CF180" s="61" t="str">
        <f t="shared" si="73"/>
        <v>REMPLIR TYPE DE CLIENT</v>
      </c>
      <c r="CG180" s="107" t="str">
        <f t="shared" si="92"/>
        <v>Montant total de l'aide demandée non indiqué</v>
      </c>
      <c r="CH180" s="1"/>
      <c r="CI180" s="1"/>
      <c r="CJ180" s="1"/>
      <c r="CK180" s="1"/>
      <c r="CL180" s="1"/>
    </row>
    <row r="181" spans="1:90" x14ac:dyDescent="0.25">
      <c r="A181" s="51"/>
      <c r="B181" s="111"/>
      <c r="C181" s="111"/>
      <c r="D181" s="111"/>
      <c r="E181" s="111"/>
      <c r="F181" s="111"/>
      <c r="G181" s="162"/>
      <c r="H181" s="151"/>
      <c r="I181" s="296"/>
      <c r="J181" s="152"/>
      <c r="K181" s="153"/>
      <c r="L181" s="169"/>
      <c r="M181" s="39"/>
      <c r="N181" s="201"/>
      <c r="O181" s="39"/>
      <c r="P181" s="22"/>
      <c r="Q181" s="200">
        <f t="shared" si="74"/>
        <v>0</v>
      </c>
      <c r="R181" s="55"/>
      <c r="S181" s="46" t="s">
        <v>64</v>
      </c>
      <c r="T181" s="56"/>
      <c r="U181" s="48" t="s">
        <v>64</v>
      </c>
      <c r="V181" s="175" t="str">
        <f t="shared" si="75"/>
        <v>Remplir la colonne R ou T</v>
      </c>
      <c r="W181" s="178"/>
      <c r="X181" s="282" t="str">
        <f t="shared" si="76"/>
        <v>Remplir la colonne M</v>
      </c>
      <c r="Y181" s="99" t="str">
        <f t="shared" si="77"/>
        <v>Remplir la colonne W</v>
      </c>
      <c r="Z181" s="297" t="str">
        <f t="shared" si="93"/>
        <v>Remplir la colonne I</v>
      </c>
      <c r="AA181" s="84" t="s">
        <v>64</v>
      </c>
      <c r="AB181" s="60" t="str">
        <f t="shared" si="78"/>
        <v>Remplir les termes C, P et TVA</v>
      </c>
      <c r="AC181" s="55"/>
      <c r="AD181" s="46" t="s">
        <v>64</v>
      </c>
      <c r="AE181" s="56"/>
      <c r="AF181" s="48" t="s">
        <v>64</v>
      </c>
      <c r="AG181" s="175" t="str">
        <f t="shared" si="79"/>
        <v>Remplir la colonne AC ou AE</v>
      </c>
      <c r="AH181" s="178"/>
      <c r="AI181" s="311" t="str">
        <f t="shared" si="94"/>
        <v>Remplir la colonne M</v>
      </c>
      <c r="AJ181" s="179" t="str">
        <f t="shared" si="80"/>
        <v>Remplir la colonne AH</v>
      </c>
      <c r="AK181" s="297" t="str">
        <f t="shared" si="68"/>
        <v>Remplir la colonne I</v>
      </c>
      <c r="AL181" s="84" t="s">
        <v>64</v>
      </c>
      <c r="AM181" s="60" t="str">
        <f t="shared" si="95"/>
        <v>Remplir les termes C, P et TVA</v>
      </c>
      <c r="AN181" s="55"/>
      <c r="AO181" s="46" t="s">
        <v>64</v>
      </c>
      <c r="AP181" s="56"/>
      <c r="AQ181" s="48" t="s">
        <v>64</v>
      </c>
      <c r="AR181" s="175" t="str">
        <f t="shared" si="81"/>
        <v>Remplir la colonne AN ou AP</v>
      </c>
      <c r="AS181" s="178"/>
      <c r="AT181" s="282" t="str">
        <f t="shared" si="96"/>
        <v>Remplir la colonne M</v>
      </c>
      <c r="AU181" s="179" t="str">
        <f t="shared" si="82"/>
        <v>Remplir la colonne AS</v>
      </c>
      <c r="AV181" s="263" t="str">
        <f t="shared" si="69"/>
        <v>Remplir la colonne I</v>
      </c>
      <c r="AW181" s="84" t="s">
        <v>64</v>
      </c>
      <c r="AX181" s="60" t="str">
        <f t="shared" si="97"/>
        <v>Remplir les termes C, P et TVA</v>
      </c>
      <c r="AY181" s="55"/>
      <c r="AZ181" s="46" t="s">
        <v>64</v>
      </c>
      <c r="BA181" s="56"/>
      <c r="BB181" s="48" t="s">
        <v>64</v>
      </c>
      <c r="BC181" s="175" t="str">
        <f t="shared" si="83"/>
        <v>Remplir la colonne AY ou BA</v>
      </c>
      <c r="BD181" s="178"/>
      <c r="BE181" s="311" t="str">
        <f t="shared" si="98"/>
        <v>Remplir la colonne M</v>
      </c>
      <c r="BF181" s="179" t="str">
        <f t="shared" si="84"/>
        <v>Remplir la colonne BD</v>
      </c>
      <c r="BG181" s="263" t="str">
        <f t="shared" si="70"/>
        <v>Remplir la colonne I</v>
      </c>
      <c r="BH181" s="84" t="s">
        <v>64</v>
      </c>
      <c r="BI181" s="60" t="str">
        <f t="shared" si="85"/>
        <v>Remplir les termes C, P et TVA</v>
      </c>
      <c r="BJ181" s="55"/>
      <c r="BK181" s="46" t="s">
        <v>64</v>
      </c>
      <c r="BL181" s="56"/>
      <c r="BM181" s="48" t="s">
        <v>64</v>
      </c>
      <c r="BN181" s="175" t="str">
        <f t="shared" si="86"/>
        <v>Remplir la colonne BJ ou BL</v>
      </c>
      <c r="BO181" s="178"/>
      <c r="BP181" s="311" t="str">
        <f t="shared" si="99"/>
        <v>Remplir la colonne M</v>
      </c>
      <c r="BQ181" s="179" t="str">
        <f t="shared" si="87"/>
        <v>Remplir la colonne BO</v>
      </c>
      <c r="BR181" s="263" t="str">
        <f t="shared" si="71"/>
        <v>Remplir la colonne I</v>
      </c>
      <c r="BS181" s="84" t="s">
        <v>64</v>
      </c>
      <c r="BT181" s="60" t="str">
        <f t="shared" si="88"/>
        <v>Remplir les termes C, P et TVA</v>
      </c>
      <c r="BU181" s="55"/>
      <c r="BV181" s="46" t="s">
        <v>64</v>
      </c>
      <c r="BW181" s="56"/>
      <c r="BX181" s="48" t="s">
        <v>64</v>
      </c>
      <c r="BY181" s="175" t="str">
        <f t="shared" si="89"/>
        <v>Remplir la colonne BU ou BW</v>
      </c>
      <c r="BZ181" s="178"/>
      <c r="CA181" s="282" t="str">
        <f t="shared" si="100"/>
        <v>Remplir la colonne M</v>
      </c>
      <c r="CB181" s="99" t="str">
        <f t="shared" si="90"/>
        <v>Remplir la colonne BZ</v>
      </c>
      <c r="CC181" s="297" t="str">
        <f t="shared" si="72"/>
        <v>Remplir la colonne I</v>
      </c>
      <c r="CD181" s="84" t="s">
        <v>64</v>
      </c>
      <c r="CE181" s="60" t="str">
        <f t="shared" si="91"/>
        <v>Remplir les termes C, P et TVA</v>
      </c>
      <c r="CF181" s="61" t="str">
        <f t="shared" si="73"/>
        <v>REMPLIR TYPE DE CLIENT</v>
      </c>
      <c r="CG181" s="107" t="str">
        <f t="shared" si="92"/>
        <v>Montant total de l'aide demandée non indiqué</v>
      </c>
      <c r="CH181" s="1"/>
      <c r="CI181" s="1"/>
      <c r="CJ181" s="1"/>
      <c r="CK181" s="1"/>
      <c r="CL181" s="1"/>
    </row>
    <row r="182" spans="1:90" x14ac:dyDescent="0.25">
      <c r="A182" s="51"/>
      <c r="B182" s="111"/>
      <c r="C182" s="111"/>
      <c r="D182" s="111"/>
      <c r="E182" s="111"/>
      <c r="F182" s="111"/>
      <c r="G182" s="162"/>
      <c r="H182" s="151"/>
      <c r="I182" s="296"/>
      <c r="J182" s="152"/>
      <c r="K182" s="153"/>
      <c r="L182" s="169"/>
      <c r="M182" s="39"/>
      <c r="N182" s="201"/>
      <c r="O182" s="39"/>
      <c r="P182" s="22"/>
      <c r="Q182" s="200">
        <f t="shared" si="74"/>
        <v>0</v>
      </c>
      <c r="R182" s="55"/>
      <c r="S182" s="46" t="s">
        <v>64</v>
      </c>
      <c r="T182" s="56"/>
      <c r="U182" s="48" t="s">
        <v>64</v>
      </c>
      <c r="V182" s="175" t="str">
        <f t="shared" si="75"/>
        <v>Remplir la colonne R ou T</v>
      </c>
      <c r="W182" s="178"/>
      <c r="X182" s="282" t="str">
        <f t="shared" si="76"/>
        <v>Remplir la colonne M</v>
      </c>
      <c r="Y182" s="99" t="str">
        <f t="shared" si="77"/>
        <v>Remplir la colonne W</v>
      </c>
      <c r="Z182" s="297" t="str">
        <f t="shared" si="93"/>
        <v>Remplir la colonne I</v>
      </c>
      <c r="AA182" s="84" t="s">
        <v>64</v>
      </c>
      <c r="AB182" s="60" t="str">
        <f t="shared" si="78"/>
        <v>Remplir les termes C, P et TVA</v>
      </c>
      <c r="AC182" s="55"/>
      <c r="AD182" s="46" t="s">
        <v>64</v>
      </c>
      <c r="AE182" s="56"/>
      <c r="AF182" s="48" t="s">
        <v>64</v>
      </c>
      <c r="AG182" s="175" t="str">
        <f t="shared" si="79"/>
        <v>Remplir la colonne AC ou AE</v>
      </c>
      <c r="AH182" s="178"/>
      <c r="AI182" s="311" t="str">
        <f t="shared" si="94"/>
        <v>Remplir la colonne M</v>
      </c>
      <c r="AJ182" s="179" t="str">
        <f t="shared" si="80"/>
        <v>Remplir la colonne AH</v>
      </c>
      <c r="AK182" s="297" t="str">
        <f t="shared" si="68"/>
        <v>Remplir la colonne I</v>
      </c>
      <c r="AL182" s="84" t="s">
        <v>64</v>
      </c>
      <c r="AM182" s="60" t="str">
        <f t="shared" si="95"/>
        <v>Remplir les termes C, P et TVA</v>
      </c>
      <c r="AN182" s="55"/>
      <c r="AO182" s="46" t="s">
        <v>64</v>
      </c>
      <c r="AP182" s="56"/>
      <c r="AQ182" s="48" t="s">
        <v>64</v>
      </c>
      <c r="AR182" s="175" t="str">
        <f t="shared" si="81"/>
        <v>Remplir la colonne AN ou AP</v>
      </c>
      <c r="AS182" s="178"/>
      <c r="AT182" s="282" t="str">
        <f t="shared" si="96"/>
        <v>Remplir la colonne M</v>
      </c>
      <c r="AU182" s="179" t="str">
        <f t="shared" si="82"/>
        <v>Remplir la colonne AS</v>
      </c>
      <c r="AV182" s="263" t="str">
        <f t="shared" si="69"/>
        <v>Remplir la colonne I</v>
      </c>
      <c r="AW182" s="84" t="s">
        <v>64</v>
      </c>
      <c r="AX182" s="60" t="str">
        <f t="shared" si="97"/>
        <v>Remplir les termes C, P et TVA</v>
      </c>
      <c r="AY182" s="55"/>
      <c r="AZ182" s="46" t="s">
        <v>64</v>
      </c>
      <c r="BA182" s="56"/>
      <c r="BB182" s="48" t="s">
        <v>64</v>
      </c>
      <c r="BC182" s="175" t="str">
        <f t="shared" si="83"/>
        <v>Remplir la colonne AY ou BA</v>
      </c>
      <c r="BD182" s="178"/>
      <c r="BE182" s="311" t="str">
        <f t="shared" si="98"/>
        <v>Remplir la colonne M</v>
      </c>
      <c r="BF182" s="179" t="str">
        <f t="shared" si="84"/>
        <v>Remplir la colonne BD</v>
      </c>
      <c r="BG182" s="263" t="str">
        <f t="shared" si="70"/>
        <v>Remplir la colonne I</v>
      </c>
      <c r="BH182" s="84" t="s">
        <v>64</v>
      </c>
      <c r="BI182" s="60" t="str">
        <f t="shared" si="85"/>
        <v>Remplir les termes C, P et TVA</v>
      </c>
      <c r="BJ182" s="55"/>
      <c r="BK182" s="46" t="s">
        <v>64</v>
      </c>
      <c r="BL182" s="56"/>
      <c r="BM182" s="48" t="s">
        <v>64</v>
      </c>
      <c r="BN182" s="175" t="str">
        <f t="shared" si="86"/>
        <v>Remplir la colonne BJ ou BL</v>
      </c>
      <c r="BO182" s="178"/>
      <c r="BP182" s="311" t="str">
        <f t="shared" si="99"/>
        <v>Remplir la colonne M</v>
      </c>
      <c r="BQ182" s="179" t="str">
        <f t="shared" si="87"/>
        <v>Remplir la colonne BO</v>
      </c>
      <c r="BR182" s="263" t="str">
        <f t="shared" si="71"/>
        <v>Remplir la colonne I</v>
      </c>
      <c r="BS182" s="84" t="s">
        <v>64</v>
      </c>
      <c r="BT182" s="60" t="str">
        <f t="shared" si="88"/>
        <v>Remplir les termes C, P et TVA</v>
      </c>
      <c r="BU182" s="55"/>
      <c r="BV182" s="46" t="s">
        <v>64</v>
      </c>
      <c r="BW182" s="56"/>
      <c r="BX182" s="48" t="s">
        <v>64</v>
      </c>
      <c r="BY182" s="175" t="str">
        <f t="shared" si="89"/>
        <v>Remplir la colonne BU ou BW</v>
      </c>
      <c r="BZ182" s="178"/>
      <c r="CA182" s="282" t="str">
        <f t="shared" si="100"/>
        <v>Remplir la colonne M</v>
      </c>
      <c r="CB182" s="99" t="str">
        <f t="shared" si="90"/>
        <v>Remplir la colonne BZ</v>
      </c>
      <c r="CC182" s="297" t="str">
        <f t="shared" si="72"/>
        <v>Remplir la colonne I</v>
      </c>
      <c r="CD182" s="84" t="s">
        <v>64</v>
      </c>
      <c r="CE182" s="60" t="str">
        <f t="shared" si="91"/>
        <v>Remplir les termes C, P et TVA</v>
      </c>
      <c r="CF182" s="61" t="str">
        <f t="shared" si="73"/>
        <v>REMPLIR TYPE DE CLIENT</v>
      </c>
      <c r="CG182" s="107" t="str">
        <f t="shared" si="92"/>
        <v>Montant total de l'aide demandée non indiqué</v>
      </c>
      <c r="CH182" s="1"/>
      <c r="CI182" s="1"/>
      <c r="CJ182" s="1"/>
      <c r="CK182" s="1"/>
      <c r="CL182" s="1"/>
    </row>
    <row r="183" spans="1:90" x14ac:dyDescent="0.25">
      <c r="A183" s="51"/>
      <c r="B183" s="111"/>
      <c r="C183" s="111"/>
      <c r="D183" s="111"/>
      <c r="E183" s="111"/>
      <c r="F183" s="111"/>
      <c r="G183" s="162"/>
      <c r="H183" s="151"/>
      <c r="I183" s="296"/>
      <c r="J183" s="152"/>
      <c r="K183" s="153"/>
      <c r="L183" s="169"/>
      <c r="M183" s="39"/>
      <c r="N183" s="201"/>
      <c r="O183" s="39"/>
      <c r="P183" s="22"/>
      <c r="Q183" s="200">
        <f t="shared" si="74"/>
        <v>0</v>
      </c>
      <c r="R183" s="55"/>
      <c r="S183" s="46" t="s">
        <v>64</v>
      </c>
      <c r="T183" s="56"/>
      <c r="U183" s="48" t="s">
        <v>64</v>
      </c>
      <c r="V183" s="175" t="str">
        <f t="shared" si="75"/>
        <v>Remplir la colonne R ou T</v>
      </c>
      <c r="W183" s="178"/>
      <c r="X183" s="282" t="str">
        <f t="shared" si="76"/>
        <v>Remplir la colonne M</v>
      </c>
      <c r="Y183" s="99" t="str">
        <f t="shared" si="77"/>
        <v>Remplir la colonne W</v>
      </c>
      <c r="Z183" s="297" t="str">
        <f t="shared" si="93"/>
        <v>Remplir la colonne I</v>
      </c>
      <c r="AA183" s="84" t="s">
        <v>64</v>
      </c>
      <c r="AB183" s="60" t="str">
        <f t="shared" si="78"/>
        <v>Remplir les termes C, P et TVA</v>
      </c>
      <c r="AC183" s="55"/>
      <c r="AD183" s="46" t="s">
        <v>64</v>
      </c>
      <c r="AE183" s="56"/>
      <c r="AF183" s="48" t="s">
        <v>64</v>
      </c>
      <c r="AG183" s="175" t="str">
        <f t="shared" si="79"/>
        <v>Remplir la colonne AC ou AE</v>
      </c>
      <c r="AH183" s="178"/>
      <c r="AI183" s="311" t="str">
        <f t="shared" si="94"/>
        <v>Remplir la colonne M</v>
      </c>
      <c r="AJ183" s="179" t="str">
        <f t="shared" si="80"/>
        <v>Remplir la colonne AH</v>
      </c>
      <c r="AK183" s="297" t="str">
        <f t="shared" si="68"/>
        <v>Remplir la colonne I</v>
      </c>
      <c r="AL183" s="84" t="s">
        <v>64</v>
      </c>
      <c r="AM183" s="60" t="str">
        <f t="shared" si="95"/>
        <v>Remplir les termes C, P et TVA</v>
      </c>
      <c r="AN183" s="55"/>
      <c r="AO183" s="46" t="s">
        <v>64</v>
      </c>
      <c r="AP183" s="56"/>
      <c r="AQ183" s="48" t="s">
        <v>64</v>
      </c>
      <c r="AR183" s="175" t="str">
        <f t="shared" si="81"/>
        <v>Remplir la colonne AN ou AP</v>
      </c>
      <c r="AS183" s="178"/>
      <c r="AT183" s="282" t="str">
        <f t="shared" si="96"/>
        <v>Remplir la colonne M</v>
      </c>
      <c r="AU183" s="179" t="str">
        <f t="shared" si="82"/>
        <v>Remplir la colonne AS</v>
      </c>
      <c r="AV183" s="263" t="str">
        <f t="shared" si="69"/>
        <v>Remplir la colonne I</v>
      </c>
      <c r="AW183" s="84" t="s">
        <v>64</v>
      </c>
      <c r="AX183" s="60" t="str">
        <f t="shared" si="97"/>
        <v>Remplir les termes C, P et TVA</v>
      </c>
      <c r="AY183" s="55"/>
      <c r="AZ183" s="46" t="s">
        <v>64</v>
      </c>
      <c r="BA183" s="56"/>
      <c r="BB183" s="48" t="s">
        <v>64</v>
      </c>
      <c r="BC183" s="175" t="str">
        <f t="shared" si="83"/>
        <v>Remplir la colonne AY ou BA</v>
      </c>
      <c r="BD183" s="178"/>
      <c r="BE183" s="311" t="str">
        <f t="shared" si="98"/>
        <v>Remplir la colonne M</v>
      </c>
      <c r="BF183" s="179" t="str">
        <f t="shared" si="84"/>
        <v>Remplir la colonne BD</v>
      </c>
      <c r="BG183" s="263" t="str">
        <f t="shared" si="70"/>
        <v>Remplir la colonne I</v>
      </c>
      <c r="BH183" s="84" t="s">
        <v>64</v>
      </c>
      <c r="BI183" s="60" t="str">
        <f t="shared" si="85"/>
        <v>Remplir les termes C, P et TVA</v>
      </c>
      <c r="BJ183" s="55"/>
      <c r="BK183" s="46" t="s">
        <v>64</v>
      </c>
      <c r="BL183" s="56"/>
      <c r="BM183" s="48" t="s">
        <v>64</v>
      </c>
      <c r="BN183" s="175" t="str">
        <f t="shared" si="86"/>
        <v>Remplir la colonne BJ ou BL</v>
      </c>
      <c r="BO183" s="178"/>
      <c r="BP183" s="311" t="str">
        <f t="shared" si="99"/>
        <v>Remplir la colonne M</v>
      </c>
      <c r="BQ183" s="179" t="str">
        <f t="shared" si="87"/>
        <v>Remplir la colonne BO</v>
      </c>
      <c r="BR183" s="263" t="str">
        <f t="shared" si="71"/>
        <v>Remplir la colonne I</v>
      </c>
      <c r="BS183" s="84" t="s">
        <v>64</v>
      </c>
      <c r="BT183" s="60" t="str">
        <f t="shared" si="88"/>
        <v>Remplir les termes C, P et TVA</v>
      </c>
      <c r="BU183" s="55"/>
      <c r="BV183" s="46" t="s">
        <v>64</v>
      </c>
      <c r="BW183" s="56"/>
      <c r="BX183" s="48" t="s">
        <v>64</v>
      </c>
      <c r="BY183" s="175" t="str">
        <f t="shared" si="89"/>
        <v>Remplir la colonne BU ou BW</v>
      </c>
      <c r="BZ183" s="178"/>
      <c r="CA183" s="282" t="str">
        <f t="shared" si="100"/>
        <v>Remplir la colonne M</v>
      </c>
      <c r="CB183" s="99" t="str">
        <f t="shared" si="90"/>
        <v>Remplir la colonne BZ</v>
      </c>
      <c r="CC183" s="297" t="str">
        <f t="shared" si="72"/>
        <v>Remplir la colonne I</v>
      </c>
      <c r="CD183" s="84" t="s">
        <v>64</v>
      </c>
      <c r="CE183" s="60" t="str">
        <f t="shared" si="91"/>
        <v>Remplir les termes C, P et TVA</v>
      </c>
      <c r="CF183" s="61" t="str">
        <f t="shared" si="73"/>
        <v>REMPLIR TYPE DE CLIENT</v>
      </c>
      <c r="CG183" s="107" t="str">
        <f t="shared" si="92"/>
        <v>Montant total de l'aide demandée non indiqué</v>
      </c>
      <c r="CH183" s="1"/>
      <c r="CI183" s="1"/>
      <c r="CJ183" s="1"/>
      <c r="CK183" s="1"/>
      <c r="CL183" s="1"/>
    </row>
    <row r="184" spans="1:90" x14ac:dyDescent="0.25">
      <c r="A184" s="51"/>
      <c r="B184" s="111"/>
      <c r="C184" s="111"/>
      <c r="D184" s="111"/>
      <c r="E184" s="111"/>
      <c r="F184" s="111"/>
      <c r="G184" s="162"/>
      <c r="H184" s="151"/>
      <c r="I184" s="296"/>
      <c r="J184" s="152"/>
      <c r="K184" s="153"/>
      <c r="L184" s="169"/>
      <c r="M184" s="39"/>
      <c r="N184" s="201"/>
      <c r="O184" s="39"/>
      <c r="P184" s="22"/>
      <c r="Q184" s="200">
        <f t="shared" si="74"/>
        <v>0</v>
      </c>
      <c r="R184" s="55"/>
      <c r="S184" s="46" t="s">
        <v>64</v>
      </c>
      <c r="T184" s="56"/>
      <c r="U184" s="48" t="s">
        <v>64</v>
      </c>
      <c r="V184" s="175" t="str">
        <f t="shared" si="75"/>
        <v>Remplir la colonne R ou T</v>
      </c>
      <c r="W184" s="178"/>
      <c r="X184" s="282" t="str">
        <f t="shared" si="76"/>
        <v>Remplir la colonne M</v>
      </c>
      <c r="Y184" s="99" t="str">
        <f t="shared" si="77"/>
        <v>Remplir la colonne W</v>
      </c>
      <c r="Z184" s="297" t="str">
        <f t="shared" si="93"/>
        <v>Remplir la colonne I</v>
      </c>
      <c r="AA184" s="84" t="s">
        <v>64</v>
      </c>
      <c r="AB184" s="60" t="str">
        <f t="shared" si="78"/>
        <v>Remplir les termes C, P et TVA</v>
      </c>
      <c r="AC184" s="55"/>
      <c r="AD184" s="46" t="s">
        <v>64</v>
      </c>
      <c r="AE184" s="56"/>
      <c r="AF184" s="48" t="s">
        <v>64</v>
      </c>
      <c r="AG184" s="175" t="str">
        <f t="shared" si="79"/>
        <v>Remplir la colonne AC ou AE</v>
      </c>
      <c r="AH184" s="178"/>
      <c r="AI184" s="311" t="str">
        <f t="shared" si="94"/>
        <v>Remplir la colonne M</v>
      </c>
      <c r="AJ184" s="179" t="str">
        <f t="shared" si="80"/>
        <v>Remplir la colonne AH</v>
      </c>
      <c r="AK184" s="297" t="str">
        <f t="shared" si="68"/>
        <v>Remplir la colonne I</v>
      </c>
      <c r="AL184" s="84" t="s">
        <v>64</v>
      </c>
      <c r="AM184" s="60" t="str">
        <f t="shared" si="95"/>
        <v>Remplir les termes C, P et TVA</v>
      </c>
      <c r="AN184" s="55"/>
      <c r="AO184" s="46" t="s">
        <v>64</v>
      </c>
      <c r="AP184" s="56"/>
      <c r="AQ184" s="48" t="s">
        <v>64</v>
      </c>
      <c r="AR184" s="175" t="str">
        <f t="shared" si="81"/>
        <v>Remplir la colonne AN ou AP</v>
      </c>
      <c r="AS184" s="178"/>
      <c r="AT184" s="282" t="str">
        <f t="shared" si="96"/>
        <v>Remplir la colonne M</v>
      </c>
      <c r="AU184" s="179" t="str">
        <f t="shared" si="82"/>
        <v>Remplir la colonne AS</v>
      </c>
      <c r="AV184" s="263" t="str">
        <f t="shared" si="69"/>
        <v>Remplir la colonne I</v>
      </c>
      <c r="AW184" s="84" t="s">
        <v>64</v>
      </c>
      <c r="AX184" s="60" t="str">
        <f t="shared" si="97"/>
        <v>Remplir les termes C, P et TVA</v>
      </c>
      <c r="AY184" s="55"/>
      <c r="AZ184" s="46" t="s">
        <v>64</v>
      </c>
      <c r="BA184" s="56"/>
      <c r="BB184" s="48" t="s">
        <v>64</v>
      </c>
      <c r="BC184" s="175" t="str">
        <f t="shared" si="83"/>
        <v>Remplir la colonne AY ou BA</v>
      </c>
      <c r="BD184" s="178"/>
      <c r="BE184" s="311" t="str">
        <f t="shared" si="98"/>
        <v>Remplir la colonne M</v>
      </c>
      <c r="BF184" s="179" t="str">
        <f t="shared" si="84"/>
        <v>Remplir la colonne BD</v>
      </c>
      <c r="BG184" s="263" t="str">
        <f t="shared" si="70"/>
        <v>Remplir la colonne I</v>
      </c>
      <c r="BH184" s="84" t="s">
        <v>64</v>
      </c>
      <c r="BI184" s="60" t="str">
        <f t="shared" si="85"/>
        <v>Remplir les termes C, P et TVA</v>
      </c>
      <c r="BJ184" s="55"/>
      <c r="BK184" s="46" t="s">
        <v>64</v>
      </c>
      <c r="BL184" s="56"/>
      <c r="BM184" s="48" t="s">
        <v>64</v>
      </c>
      <c r="BN184" s="175" t="str">
        <f t="shared" si="86"/>
        <v>Remplir la colonne BJ ou BL</v>
      </c>
      <c r="BO184" s="178"/>
      <c r="BP184" s="311" t="str">
        <f t="shared" si="99"/>
        <v>Remplir la colonne M</v>
      </c>
      <c r="BQ184" s="179" t="str">
        <f t="shared" si="87"/>
        <v>Remplir la colonne BO</v>
      </c>
      <c r="BR184" s="263" t="str">
        <f t="shared" si="71"/>
        <v>Remplir la colonne I</v>
      </c>
      <c r="BS184" s="84" t="s">
        <v>64</v>
      </c>
      <c r="BT184" s="60" t="str">
        <f t="shared" si="88"/>
        <v>Remplir les termes C, P et TVA</v>
      </c>
      <c r="BU184" s="55"/>
      <c r="BV184" s="46" t="s">
        <v>64</v>
      </c>
      <c r="BW184" s="56"/>
      <c r="BX184" s="48" t="s">
        <v>64</v>
      </c>
      <c r="BY184" s="175" t="str">
        <f t="shared" si="89"/>
        <v>Remplir la colonne BU ou BW</v>
      </c>
      <c r="BZ184" s="178"/>
      <c r="CA184" s="282" t="str">
        <f t="shared" si="100"/>
        <v>Remplir la colonne M</v>
      </c>
      <c r="CB184" s="99" t="str">
        <f t="shared" si="90"/>
        <v>Remplir la colonne BZ</v>
      </c>
      <c r="CC184" s="297" t="str">
        <f t="shared" si="72"/>
        <v>Remplir la colonne I</v>
      </c>
      <c r="CD184" s="84" t="s">
        <v>64</v>
      </c>
      <c r="CE184" s="60" t="str">
        <f t="shared" si="91"/>
        <v>Remplir les termes C, P et TVA</v>
      </c>
      <c r="CF184" s="61" t="str">
        <f t="shared" si="73"/>
        <v>REMPLIR TYPE DE CLIENT</v>
      </c>
      <c r="CG184" s="107" t="str">
        <f t="shared" si="92"/>
        <v>Montant total de l'aide demandée non indiqué</v>
      </c>
      <c r="CH184" s="1"/>
      <c r="CI184" s="1"/>
      <c r="CJ184" s="1"/>
      <c r="CK184" s="1"/>
      <c r="CL184" s="1"/>
    </row>
    <row r="185" spans="1:90" x14ac:dyDescent="0.25">
      <c r="A185" s="51"/>
      <c r="B185" s="111"/>
      <c r="C185" s="111"/>
      <c r="D185" s="111"/>
      <c r="E185" s="111"/>
      <c r="F185" s="111"/>
      <c r="G185" s="162"/>
      <c r="H185" s="151"/>
      <c r="I185" s="296"/>
      <c r="J185" s="152"/>
      <c r="K185" s="153"/>
      <c r="L185" s="169"/>
      <c r="M185" s="39"/>
      <c r="N185" s="201"/>
      <c r="O185" s="39"/>
      <c r="P185" s="22"/>
      <c r="Q185" s="200">
        <f t="shared" si="74"/>
        <v>0</v>
      </c>
      <c r="R185" s="55"/>
      <c r="S185" s="46" t="s">
        <v>64</v>
      </c>
      <c r="T185" s="56"/>
      <c r="U185" s="48" t="s">
        <v>64</v>
      </c>
      <c r="V185" s="175" t="str">
        <f t="shared" si="75"/>
        <v>Remplir la colonne R ou T</v>
      </c>
      <c r="W185" s="178"/>
      <c r="X185" s="282" t="str">
        <f t="shared" si="76"/>
        <v>Remplir la colonne M</v>
      </c>
      <c r="Y185" s="99" t="str">
        <f t="shared" si="77"/>
        <v>Remplir la colonne W</v>
      </c>
      <c r="Z185" s="297" t="str">
        <f t="shared" si="93"/>
        <v>Remplir la colonne I</v>
      </c>
      <c r="AA185" s="84" t="s">
        <v>64</v>
      </c>
      <c r="AB185" s="60" t="str">
        <f t="shared" si="78"/>
        <v>Remplir les termes C, P et TVA</v>
      </c>
      <c r="AC185" s="55"/>
      <c r="AD185" s="46" t="s">
        <v>64</v>
      </c>
      <c r="AE185" s="56"/>
      <c r="AF185" s="48" t="s">
        <v>64</v>
      </c>
      <c r="AG185" s="175" t="str">
        <f t="shared" si="79"/>
        <v>Remplir la colonne AC ou AE</v>
      </c>
      <c r="AH185" s="178"/>
      <c r="AI185" s="311" t="str">
        <f t="shared" si="94"/>
        <v>Remplir la colonne M</v>
      </c>
      <c r="AJ185" s="179" t="str">
        <f t="shared" si="80"/>
        <v>Remplir la colonne AH</v>
      </c>
      <c r="AK185" s="297" t="str">
        <f t="shared" si="68"/>
        <v>Remplir la colonne I</v>
      </c>
      <c r="AL185" s="84" t="s">
        <v>64</v>
      </c>
      <c r="AM185" s="60" t="str">
        <f t="shared" si="95"/>
        <v>Remplir les termes C, P et TVA</v>
      </c>
      <c r="AN185" s="55"/>
      <c r="AO185" s="46" t="s">
        <v>64</v>
      </c>
      <c r="AP185" s="56"/>
      <c r="AQ185" s="48" t="s">
        <v>64</v>
      </c>
      <c r="AR185" s="175" t="str">
        <f t="shared" si="81"/>
        <v>Remplir la colonne AN ou AP</v>
      </c>
      <c r="AS185" s="178"/>
      <c r="AT185" s="282" t="str">
        <f t="shared" si="96"/>
        <v>Remplir la colonne M</v>
      </c>
      <c r="AU185" s="179" t="str">
        <f t="shared" si="82"/>
        <v>Remplir la colonne AS</v>
      </c>
      <c r="AV185" s="263" t="str">
        <f t="shared" si="69"/>
        <v>Remplir la colonne I</v>
      </c>
      <c r="AW185" s="84" t="s">
        <v>64</v>
      </c>
      <c r="AX185" s="60" t="str">
        <f t="shared" si="97"/>
        <v>Remplir les termes C, P et TVA</v>
      </c>
      <c r="AY185" s="55"/>
      <c r="AZ185" s="46" t="s">
        <v>64</v>
      </c>
      <c r="BA185" s="56"/>
      <c r="BB185" s="48" t="s">
        <v>64</v>
      </c>
      <c r="BC185" s="175" t="str">
        <f t="shared" si="83"/>
        <v>Remplir la colonne AY ou BA</v>
      </c>
      <c r="BD185" s="178"/>
      <c r="BE185" s="311" t="str">
        <f t="shared" si="98"/>
        <v>Remplir la colonne M</v>
      </c>
      <c r="BF185" s="179" t="str">
        <f t="shared" si="84"/>
        <v>Remplir la colonne BD</v>
      </c>
      <c r="BG185" s="263" t="str">
        <f t="shared" si="70"/>
        <v>Remplir la colonne I</v>
      </c>
      <c r="BH185" s="84" t="s">
        <v>64</v>
      </c>
      <c r="BI185" s="60" t="str">
        <f t="shared" si="85"/>
        <v>Remplir les termes C, P et TVA</v>
      </c>
      <c r="BJ185" s="55"/>
      <c r="BK185" s="46" t="s">
        <v>64</v>
      </c>
      <c r="BL185" s="56"/>
      <c r="BM185" s="48" t="s">
        <v>64</v>
      </c>
      <c r="BN185" s="175" t="str">
        <f t="shared" si="86"/>
        <v>Remplir la colonne BJ ou BL</v>
      </c>
      <c r="BO185" s="178"/>
      <c r="BP185" s="311" t="str">
        <f t="shared" si="99"/>
        <v>Remplir la colonne M</v>
      </c>
      <c r="BQ185" s="179" t="str">
        <f t="shared" si="87"/>
        <v>Remplir la colonne BO</v>
      </c>
      <c r="BR185" s="263" t="str">
        <f t="shared" si="71"/>
        <v>Remplir la colonne I</v>
      </c>
      <c r="BS185" s="84" t="s">
        <v>64</v>
      </c>
      <c r="BT185" s="60" t="str">
        <f t="shared" si="88"/>
        <v>Remplir les termes C, P et TVA</v>
      </c>
      <c r="BU185" s="55"/>
      <c r="BV185" s="46" t="s">
        <v>64</v>
      </c>
      <c r="BW185" s="56"/>
      <c r="BX185" s="48" t="s">
        <v>64</v>
      </c>
      <c r="BY185" s="175" t="str">
        <f t="shared" si="89"/>
        <v>Remplir la colonne BU ou BW</v>
      </c>
      <c r="BZ185" s="178"/>
      <c r="CA185" s="282" t="str">
        <f t="shared" si="100"/>
        <v>Remplir la colonne M</v>
      </c>
      <c r="CB185" s="99" t="str">
        <f t="shared" si="90"/>
        <v>Remplir la colonne BZ</v>
      </c>
      <c r="CC185" s="297" t="str">
        <f t="shared" si="72"/>
        <v>Remplir la colonne I</v>
      </c>
      <c r="CD185" s="84" t="s">
        <v>64</v>
      </c>
      <c r="CE185" s="60" t="str">
        <f t="shared" si="91"/>
        <v>Remplir les termes C, P et TVA</v>
      </c>
      <c r="CF185" s="61" t="str">
        <f t="shared" si="73"/>
        <v>REMPLIR TYPE DE CLIENT</v>
      </c>
      <c r="CG185" s="107" t="str">
        <f t="shared" si="92"/>
        <v>Montant total de l'aide demandée non indiqué</v>
      </c>
      <c r="CH185" s="1"/>
      <c r="CI185" s="1"/>
      <c r="CJ185" s="1"/>
      <c r="CK185" s="1"/>
      <c r="CL185" s="1"/>
    </row>
    <row r="186" spans="1:90" x14ac:dyDescent="0.25">
      <c r="A186" s="51"/>
      <c r="B186" s="111"/>
      <c r="C186" s="111"/>
      <c r="D186" s="111"/>
      <c r="E186" s="111"/>
      <c r="F186" s="111"/>
      <c r="G186" s="162"/>
      <c r="H186" s="151"/>
      <c r="I186" s="296"/>
      <c r="J186" s="152"/>
      <c r="K186" s="153"/>
      <c r="L186" s="169"/>
      <c r="M186" s="39"/>
      <c r="N186" s="201"/>
      <c r="O186" s="39"/>
      <c r="P186" s="22"/>
      <c r="Q186" s="200">
        <f t="shared" si="74"/>
        <v>0</v>
      </c>
      <c r="R186" s="55"/>
      <c r="S186" s="46" t="s">
        <v>64</v>
      </c>
      <c r="T186" s="56"/>
      <c r="U186" s="48" t="s">
        <v>64</v>
      </c>
      <c r="V186" s="175" t="str">
        <f t="shared" si="75"/>
        <v>Remplir la colonne R ou T</v>
      </c>
      <c r="W186" s="178"/>
      <c r="X186" s="282" t="str">
        <f t="shared" si="76"/>
        <v>Remplir la colonne M</v>
      </c>
      <c r="Y186" s="99" t="str">
        <f t="shared" si="77"/>
        <v>Remplir la colonne W</v>
      </c>
      <c r="Z186" s="297" t="str">
        <f t="shared" si="93"/>
        <v>Remplir la colonne I</v>
      </c>
      <c r="AA186" s="84" t="s">
        <v>64</v>
      </c>
      <c r="AB186" s="60" t="str">
        <f t="shared" si="78"/>
        <v>Remplir les termes C, P et TVA</v>
      </c>
      <c r="AC186" s="55"/>
      <c r="AD186" s="46" t="s">
        <v>64</v>
      </c>
      <c r="AE186" s="56"/>
      <c r="AF186" s="48" t="s">
        <v>64</v>
      </c>
      <c r="AG186" s="175" t="str">
        <f t="shared" si="79"/>
        <v>Remplir la colonne AC ou AE</v>
      </c>
      <c r="AH186" s="178"/>
      <c r="AI186" s="311" t="str">
        <f t="shared" si="94"/>
        <v>Remplir la colonne M</v>
      </c>
      <c r="AJ186" s="179" t="str">
        <f t="shared" si="80"/>
        <v>Remplir la colonne AH</v>
      </c>
      <c r="AK186" s="297" t="str">
        <f t="shared" si="68"/>
        <v>Remplir la colonne I</v>
      </c>
      <c r="AL186" s="84" t="s">
        <v>64</v>
      </c>
      <c r="AM186" s="60" t="str">
        <f t="shared" si="95"/>
        <v>Remplir les termes C, P et TVA</v>
      </c>
      <c r="AN186" s="55"/>
      <c r="AO186" s="46" t="s">
        <v>64</v>
      </c>
      <c r="AP186" s="56"/>
      <c r="AQ186" s="48" t="s">
        <v>64</v>
      </c>
      <c r="AR186" s="175" t="str">
        <f t="shared" si="81"/>
        <v>Remplir la colonne AN ou AP</v>
      </c>
      <c r="AS186" s="178"/>
      <c r="AT186" s="282" t="str">
        <f t="shared" si="96"/>
        <v>Remplir la colonne M</v>
      </c>
      <c r="AU186" s="179" t="str">
        <f t="shared" si="82"/>
        <v>Remplir la colonne AS</v>
      </c>
      <c r="AV186" s="263" t="str">
        <f t="shared" si="69"/>
        <v>Remplir la colonne I</v>
      </c>
      <c r="AW186" s="84" t="s">
        <v>64</v>
      </c>
      <c r="AX186" s="60" t="str">
        <f t="shared" si="97"/>
        <v>Remplir les termes C, P et TVA</v>
      </c>
      <c r="AY186" s="55"/>
      <c r="AZ186" s="46" t="s">
        <v>64</v>
      </c>
      <c r="BA186" s="56"/>
      <c r="BB186" s="48" t="s">
        <v>64</v>
      </c>
      <c r="BC186" s="175" t="str">
        <f t="shared" si="83"/>
        <v>Remplir la colonne AY ou BA</v>
      </c>
      <c r="BD186" s="178"/>
      <c r="BE186" s="311" t="str">
        <f t="shared" si="98"/>
        <v>Remplir la colonne M</v>
      </c>
      <c r="BF186" s="179" t="str">
        <f t="shared" si="84"/>
        <v>Remplir la colonne BD</v>
      </c>
      <c r="BG186" s="263" t="str">
        <f t="shared" si="70"/>
        <v>Remplir la colonne I</v>
      </c>
      <c r="BH186" s="84" t="s">
        <v>64</v>
      </c>
      <c r="BI186" s="60" t="str">
        <f t="shared" si="85"/>
        <v>Remplir les termes C, P et TVA</v>
      </c>
      <c r="BJ186" s="55"/>
      <c r="BK186" s="46" t="s">
        <v>64</v>
      </c>
      <c r="BL186" s="56"/>
      <c r="BM186" s="48" t="s">
        <v>64</v>
      </c>
      <c r="BN186" s="175" t="str">
        <f t="shared" si="86"/>
        <v>Remplir la colonne BJ ou BL</v>
      </c>
      <c r="BO186" s="178"/>
      <c r="BP186" s="311" t="str">
        <f t="shared" si="99"/>
        <v>Remplir la colonne M</v>
      </c>
      <c r="BQ186" s="179" t="str">
        <f t="shared" si="87"/>
        <v>Remplir la colonne BO</v>
      </c>
      <c r="BR186" s="263" t="str">
        <f t="shared" si="71"/>
        <v>Remplir la colonne I</v>
      </c>
      <c r="BS186" s="84" t="s">
        <v>64</v>
      </c>
      <c r="BT186" s="60" t="str">
        <f t="shared" si="88"/>
        <v>Remplir les termes C, P et TVA</v>
      </c>
      <c r="BU186" s="55"/>
      <c r="BV186" s="46" t="s">
        <v>64</v>
      </c>
      <c r="BW186" s="56"/>
      <c r="BX186" s="48" t="s">
        <v>64</v>
      </c>
      <c r="BY186" s="175" t="str">
        <f t="shared" si="89"/>
        <v>Remplir la colonne BU ou BW</v>
      </c>
      <c r="BZ186" s="178"/>
      <c r="CA186" s="282" t="str">
        <f t="shared" si="100"/>
        <v>Remplir la colonne M</v>
      </c>
      <c r="CB186" s="99" t="str">
        <f t="shared" si="90"/>
        <v>Remplir la colonne BZ</v>
      </c>
      <c r="CC186" s="297" t="str">
        <f t="shared" si="72"/>
        <v>Remplir la colonne I</v>
      </c>
      <c r="CD186" s="84" t="s">
        <v>64</v>
      </c>
      <c r="CE186" s="60" t="str">
        <f t="shared" si="91"/>
        <v>Remplir les termes C, P et TVA</v>
      </c>
      <c r="CF186" s="61" t="str">
        <f t="shared" si="73"/>
        <v>REMPLIR TYPE DE CLIENT</v>
      </c>
      <c r="CG186" s="107" t="str">
        <f t="shared" si="92"/>
        <v>Montant total de l'aide demandée non indiqué</v>
      </c>
      <c r="CH186" s="1"/>
      <c r="CI186" s="1"/>
      <c r="CJ186" s="1"/>
      <c r="CK186" s="1"/>
      <c r="CL186" s="1"/>
    </row>
    <row r="187" spans="1:90" x14ac:dyDescent="0.25">
      <c r="A187" s="51"/>
      <c r="B187" s="111"/>
      <c r="C187" s="111"/>
      <c r="D187" s="111"/>
      <c r="E187" s="111"/>
      <c r="F187" s="111"/>
      <c r="G187" s="162"/>
      <c r="H187" s="151"/>
      <c r="I187" s="296"/>
      <c r="J187" s="152"/>
      <c r="K187" s="153"/>
      <c r="L187" s="169"/>
      <c r="M187" s="39"/>
      <c r="N187" s="201"/>
      <c r="O187" s="39"/>
      <c r="P187" s="22"/>
      <c r="Q187" s="200">
        <f t="shared" si="74"/>
        <v>0</v>
      </c>
      <c r="R187" s="55"/>
      <c r="S187" s="46" t="s">
        <v>64</v>
      </c>
      <c r="T187" s="56"/>
      <c r="U187" s="48" t="s">
        <v>64</v>
      </c>
      <c r="V187" s="175" t="str">
        <f t="shared" si="75"/>
        <v>Remplir la colonne R ou T</v>
      </c>
      <c r="W187" s="178"/>
      <c r="X187" s="282" t="str">
        <f t="shared" si="76"/>
        <v>Remplir la colonne M</v>
      </c>
      <c r="Y187" s="99" t="str">
        <f t="shared" si="77"/>
        <v>Remplir la colonne W</v>
      </c>
      <c r="Z187" s="297" t="str">
        <f t="shared" si="93"/>
        <v>Remplir la colonne I</v>
      </c>
      <c r="AA187" s="84" t="s">
        <v>64</v>
      </c>
      <c r="AB187" s="60" t="str">
        <f t="shared" si="78"/>
        <v>Remplir les termes C, P et TVA</v>
      </c>
      <c r="AC187" s="55"/>
      <c r="AD187" s="46" t="s">
        <v>64</v>
      </c>
      <c r="AE187" s="56"/>
      <c r="AF187" s="48" t="s">
        <v>64</v>
      </c>
      <c r="AG187" s="175" t="str">
        <f t="shared" si="79"/>
        <v>Remplir la colonne AC ou AE</v>
      </c>
      <c r="AH187" s="178"/>
      <c r="AI187" s="311" t="str">
        <f t="shared" si="94"/>
        <v>Remplir la colonne M</v>
      </c>
      <c r="AJ187" s="179" t="str">
        <f t="shared" si="80"/>
        <v>Remplir la colonne AH</v>
      </c>
      <c r="AK187" s="297" t="str">
        <f t="shared" si="68"/>
        <v>Remplir la colonne I</v>
      </c>
      <c r="AL187" s="84" t="s">
        <v>64</v>
      </c>
      <c r="AM187" s="60" t="str">
        <f t="shared" si="95"/>
        <v>Remplir les termes C, P et TVA</v>
      </c>
      <c r="AN187" s="55"/>
      <c r="AO187" s="46" t="s">
        <v>64</v>
      </c>
      <c r="AP187" s="56"/>
      <c r="AQ187" s="48" t="s">
        <v>64</v>
      </c>
      <c r="AR187" s="175" t="str">
        <f t="shared" si="81"/>
        <v>Remplir la colonne AN ou AP</v>
      </c>
      <c r="AS187" s="178"/>
      <c r="AT187" s="282" t="str">
        <f t="shared" si="96"/>
        <v>Remplir la colonne M</v>
      </c>
      <c r="AU187" s="179" t="str">
        <f t="shared" si="82"/>
        <v>Remplir la colonne AS</v>
      </c>
      <c r="AV187" s="263" t="str">
        <f t="shared" si="69"/>
        <v>Remplir la colonne I</v>
      </c>
      <c r="AW187" s="84" t="s">
        <v>64</v>
      </c>
      <c r="AX187" s="60" t="str">
        <f t="shared" si="97"/>
        <v>Remplir les termes C, P et TVA</v>
      </c>
      <c r="AY187" s="55"/>
      <c r="AZ187" s="46" t="s">
        <v>64</v>
      </c>
      <c r="BA187" s="56"/>
      <c r="BB187" s="48" t="s">
        <v>64</v>
      </c>
      <c r="BC187" s="175" t="str">
        <f t="shared" si="83"/>
        <v>Remplir la colonne AY ou BA</v>
      </c>
      <c r="BD187" s="178"/>
      <c r="BE187" s="311" t="str">
        <f t="shared" si="98"/>
        <v>Remplir la colonne M</v>
      </c>
      <c r="BF187" s="179" t="str">
        <f t="shared" si="84"/>
        <v>Remplir la colonne BD</v>
      </c>
      <c r="BG187" s="263" t="str">
        <f t="shared" si="70"/>
        <v>Remplir la colonne I</v>
      </c>
      <c r="BH187" s="84" t="s">
        <v>64</v>
      </c>
      <c r="BI187" s="60" t="str">
        <f t="shared" si="85"/>
        <v>Remplir les termes C, P et TVA</v>
      </c>
      <c r="BJ187" s="55"/>
      <c r="BK187" s="46" t="s">
        <v>64</v>
      </c>
      <c r="BL187" s="56"/>
      <c r="BM187" s="48" t="s">
        <v>64</v>
      </c>
      <c r="BN187" s="175" t="str">
        <f t="shared" si="86"/>
        <v>Remplir la colonne BJ ou BL</v>
      </c>
      <c r="BO187" s="178"/>
      <c r="BP187" s="311" t="str">
        <f t="shared" si="99"/>
        <v>Remplir la colonne M</v>
      </c>
      <c r="BQ187" s="179" t="str">
        <f t="shared" si="87"/>
        <v>Remplir la colonne BO</v>
      </c>
      <c r="BR187" s="263" t="str">
        <f t="shared" si="71"/>
        <v>Remplir la colonne I</v>
      </c>
      <c r="BS187" s="84" t="s">
        <v>64</v>
      </c>
      <c r="BT187" s="60" t="str">
        <f t="shared" si="88"/>
        <v>Remplir les termes C, P et TVA</v>
      </c>
      <c r="BU187" s="55"/>
      <c r="BV187" s="46" t="s">
        <v>64</v>
      </c>
      <c r="BW187" s="56"/>
      <c r="BX187" s="48" t="s">
        <v>64</v>
      </c>
      <c r="BY187" s="175" t="str">
        <f t="shared" si="89"/>
        <v>Remplir la colonne BU ou BW</v>
      </c>
      <c r="BZ187" s="178"/>
      <c r="CA187" s="282" t="str">
        <f t="shared" si="100"/>
        <v>Remplir la colonne M</v>
      </c>
      <c r="CB187" s="99" t="str">
        <f t="shared" si="90"/>
        <v>Remplir la colonne BZ</v>
      </c>
      <c r="CC187" s="297" t="str">
        <f t="shared" si="72"/>
        <v>Remplir la colonne I</v>
      </c>
      <c r="CD187" s="84" t="s">
        <v>64</v>
      </c>
      <c r="CE187" s="60" t="str">
        <f t="shared" si="91"/>
        <v>Remplir les termes C, P et TVA</v>
      </c>
      <c r="CF187" s="61" t="str">
        <f t="shared" si="73"/>
        <v>REMPLIR TYPE DE CLIENT</v>
      </c>
      <c r="CG187" s="107" t="str">
        <f t="shared" si="92"/>
        <v>Montant total de l'aide demandée non indiqué</v>
      </c>
      <c r="CH187" s="1"/>
      <c r="CI187" s="1"/>
      <c r="CJ187" s="1"/>
      <c r="CK187" s="1"/>
      <c r="CL187" s="1"/>
    </row>
    <row r="188" spans="1:90" x14ac:dyDescent="0.25">
      <c r="A188" s="51"/>
      <c r="B188" s="111"/>
      <c r="C188" s="111"/>
      <c r="D188" s="111"/>
      <c r="E188" s="111"/>
      <c r="F188" s="111"/>
      <c r="G188" s="162"/>
      <c r="H188" s="151"/>
      <c r="I188" s="296"/>
      <c r="J188" s="152"/>
      <c r="K188" s="153"/>
      <c r="L188" s="169"/>
      <c r="M188" s="39"/>
      <c r="N188" s="201"/>
      <c r="O188" s="39"/>
      <c r="P188" s="22"/>
      <c r="Q188" s="200">
        <f t="shared" si="74"/>
        <v>0</v>
      </c>
      <c r="R188" s="55"/>
      <c r="S188" s="46" t="s">
        <v>64</v>
      </c>
      <c r="T188" s="56"/>
      <c r="U188" s="48" t="s">
        <v>64</v>
      </c>
      <c r="V188" s="175" t="str">
        <f t="shared" si="75"/>
        <v>Remplir la colonne R ou T</v>
      </c>
      <c r="W188" s="178"/>
      <c r="X188" s="282" t="str">
        <f t="shared" si="76"/>
        <v>Remplir la colonne M</v>
      </c>
      <c r="Y188" s="99" t="str">
        <f t="shared" si="77"/>
        <v>Remplir la colonne W</v>
      </c>
      <c r="Z188" s="297" t="str">
        <f t="shared" si="93"/>
        <v>Remplir la colonne I</v>
      </c>
      <c r="AA188" s="84" t="s">
        <v>64</v>
      </c>
      <c r="AB188" s="60" t="str">
        <f t="shared" si="78"/>
        <v>Remplir les termes C, P et TVA</v>
      </c>
      <c r="AC188" s="55"/>
      <c r="AD188" s="46" t="s">
        <v>64</v>
      </c>
      <c r="AE188" s="56"/>
      <c r="AF188" s="48" t="s">
        <v>64</v>
      </c>
      <c r="AG188" s="175" t="str">
        <f t="shared" si="79"/>
        <v>Remplir la colonne AC ou AE</v>
      </c>
      <c r="AH188" s="178"/>
      <c r="AI188" s="311" t="str">
        <f t="shared" si="94"/>
        <v>Remplir la colonne M</v>
      </c>
      <c r="AJ188" s="179" t="str">
        <f t="shared" si="80"/>
        <v>Remplir la colonne AH</v>
      </c>
      <c r="AK188" s="297" t="str">
        <f t="shared" si="68"/>
        <v>Remplir la colonne I</v>
      </c>
      <c r="AL188" s="84" t="s">
        <v>64</v>
      </c>
      <c r="AM188" s="60" t="str">
        <f t="shared" si="95"/>
        <v>Remplir les termes C, P et TVA</v>
      </c>
      <c r="AN188" s="55"/>
      <c r="AO188" s="46" t="s">
        <v>64</v>
      </c>
      <c r="AP188" s="56"/>
      <c r="AQ188" s="48" t="s">
        <v>64</v>
      </c>
      <c r="AR188" s="175" t="str">
        <f t="shared" si="81"/>
        <v>Remplir la colonne AN ou AP</v>
      </c>
      <c r="AS188" s="178"/>
      <c r="AT188" s="282" t="str">
        <f t="shared" si="96"/>
        <v>Remplir la colonne M</v>
      </c>
      <c r="AU188" s="179" t="str">
        <f t="shared" si="82"/>
        <v>Remplir la colonne AS</v>
      </c>
      <c r="AV188" s="263" t="str">
        <f t="shared" si="69"/>
        <v>Remplir la colonne I</v>
      </c>
      <c r="AW188" s="84" t="s">
        <v>64</v>
      </c>
      <c r="AX188" s="60" t="str">
        <f t="shared" si="97"/>
        <v>Remplir les termes C, P et TVA</v>
      </c>
      <c r="AY188" s="55"/>
      <c r="AZ188" s="46" t="s">
        <v>64</v>
      </c>
      <c r="BA188" s="56"/>
      <c r="BB188" s="48" t="s">
        <v>64</v>
      </c>
      <c r="BC188" s="175" t="str">
        <f t="shared" si="83"/>
        <v>Remplir la colonne AY ou BA</v>
      </c>
      <c r="BD188" s="178"/>
      <c r="BE188" s="311" t="str">
        <f t="shared" si="98"/>
        <v>Remplir la colonne M</v>
      </c>
      <c r="BF188" s="179" t="str">
        <f t="shared" si="84"/>
        <v>Remplir la colonne BD</v>
      </c>
      <c r="BG188" s="263" t="str">
        <f t="shared" si="70"/>
        <v>Remplir la colonne I</v>
      </c>
      <c r="BH188" s="84" t="s">
        <v>64</v>
      </c>
      <c r="BI188" s="60" t="str">
        <f t="shared" si="85"/>
        <v>Remplir les termes C, P et TVA</v>
      </c>
      <c r="BJ188" s="55"/>
      <c r="BK188" s="46" t="s">
        <v>64</v>
      </c>
      <c r="BL188" s="56"/>
      <c r="BM188" s="48" t="s">
        <v>64</v>
      </c>
      <c r="BN188" s="175" t="str">
        <f t="shared" si="86"/>
        <v>Remplir la colonne BJ ou BL</v>
      </c>
      <c r="BO188" s="178"/>
      <c r="BP188" s="311" t="str">
        <f t="shared" si="99"/>
        <v>Remplir la colonne M</v>
      </c>
      <c r="BQ188" s="179" t="str">
        <f t="shared" si="87"/>
        <v>Remplir la colonne BO</v>
      </c>
      <c r="BR188" s="263" t="str">
        <f t="shared" si="71"/>
        <v>Remplir la colonne I</v>
      </c>
      <c r="BS188" s="84" t="s">
        <v>64</v>
      </c>
      <c r="BT188" s="60" t="str">
        <f t="shared" si="88"/>
        <v>Remplir les termes C, P et TVA</v>
      </c>
      <c r="BU188" s="55"/>
      <c r="BV188" s="46" t="s">
        <v>64</v>
      </c>
      <c r="BW188" s="56"/>
      <c r="BX188" s="48" t="s">
        <v>64</v>
      </c>
      <c r="BY188" s="175" t="str">
        <f t="shared" si="89"/>
        <v>Remplir la colonne BU ou BW</v>
      </c>
      <c r="BZ188" s="178"/>
      <c r="CA188" s="282" t="str">
        <f t="shared" si="100"/>
        <v>Remplir la colonne M</v>
      </c>
      <c r="CB188" s="99" t="str">
        <f t="shared" si="90"/>
        <v>Remplir la colonne BZ</v>
      </c>
      <c r="CC188" s="297" t="str">
        <f t="shared" si="72"/>
        <v>Remplir la colonne I</v>
      </c>
      <c r="CD188" s="84" t="s">
        <v>64</v>
      </c>
      <c r="CE188" s="60" t="str">
        <f t="shared" si="91"/>
        <v>Remplir les termes C, P et TVA</v>
      </c>
      <c r="CF188" s="61" t="str">
        <f t="shared" si="73"/>
        <v>REMPLIR TYPE DE CLIENT</v>
      </c>
      <c r="CG188" s="107" t="str">
        <f t="shared" si="92"/>
        <v>Montant total de l'aide demandée non indiqué</v>
      </c>
      <c r="CH188" s="1"/>
      <c r="CI188" s="1"/>
      <c r="CJ188" s="1"/>
      <c r="CK188" s="1"/>
      <c r="CL188" s="1"/>
    </row>
    <row r="189" spans="1:90" x14ac:dyDescent="0.25">
      <c r="A189" s="51"/>
      <c r="B189" s="111"/>
      <c r="C189" s="111"/>
      <c r="D189" s="111"/>
      <c r="E189" s="111"/>
      <c r="F189" s="111"/>
      <c r="G189" s="162"/>
      <c r="H189" s="151"/>
      <c r="I189" s="296"/>
      <c r="J189" s="152"/>
      <c r="K189" s="153"/>
      <c r="L189" s="169"/>
      <c r="M189" s="39"/>
      <c r="N189" s="201"/>
      <c r="O189" s="39"/>
      <c r="P189" s="22"/>
      <c r="Q189" s="200">
        <f t="shared" si="74"/>
        <v>0</v>
      </c>
      <c r="R189" s="55"/>
      <c r="S189" s="46" t="s">
        <v>64</v>
      </c>
      <c r="T189" s="56"/>
      <c r="U189" s="48" t="s">
        <v>64</v>
      </c>
      <c r="V189" s="175" t="str">
        <f t="shared" si="75"/>
        <v>Remplir la colonne R ou T</v>
      </c>
      <c r="W189" s="178"/>
      <c r="X189" s="282" t="str">
        <f t="shared" si="76"/>
        <v>Remplir la colonne M</v>
      </c>
      <c r="Y189" s="99" t="str">
        <f t="shared" si="77"/>
        <v>Remplir la colonne W</v>
      </c>
      <c r="Z189" s="297" t="str">
        <f t="shared" si="93"/>
        <v>Remplir la colonne I</v>
      </c>
      <c r="AA189" s="84" t="s">
        <v>64</v>
      </c>
      <c r="AB189" s="60" t="str">
        <f t="shared" si="78"/>
        <v>Remplir les termes C, P et TVA</v>
      </c>
      <c r="AC189" s="55"/>
      <c r="AD189" s="46" t="s">
        <v>64</v>
      </c>
      <c r="AE189" s="56"/>
      <c r="AF189" s="48" t="s">
        <v>64</v>
      </c>
      <c r="AG189" s="175" t="str">
        <f t="shared" si="79"/>
        <v>Remplir la colonne AC ou AE</v>
      </c>
      <c r="AH189" s="178"/>
      <c r="AI189" s="311" t="str">
        <f t="shared" si="94"/>
        <v>Remplir la colonne M</v>
      </c>
      <c r="AJ189" s="179" t="str">
        <f t="shared" si="80"/>
        <v>Remplir la colonne AH</v>
      </c>
      <c r="AK189" s="297" t="str">
        <f t="shared" si="68"/>
        <v>Remplir la colonne I</v>
      </c>
      <c r="AL189" s="84" t="s">
        <v>64</v>
      </c>
      <c r="AM189" s="60" t="str">
        <f t="shared" si="95"/>
        <v>Remplir les termes C, P et TVA</v>
      </c>
      <c r="AN189" s="55"/>
      <c r="AO189" s="46" t="s">
        <v>64</v>
      </c>
      <c r="AP189" s="56"/>
      <c r="AQ189" s="48" t="s">
        <v>64</v>
      </c>
      <c r="AR189" s="175" t="str">
        <f t="shared" si="81"/>
        <v>Remplir la colonne AN ou AP</v>
      </c>
      <c r="AS189" s="178"/>
      <c r="AT189" s="282" t="str">
        <f t="shared" si="96"/>
        <v>Remplir la colonne M</v>
      </c>
      <c r="AU189" s="179" t="str">
        <f t="shared" si="82"/>
        <v>Remplir la colonne AS</v>
      </c>
      <c r="AV189" s="263" t="str">
        <f t="shared" si="69"/>
        <v>Remplir la colonne I</v>
      </c>
      <c r="AW189" s="84" t="s">
        <v>64</v>
      </c>
      <c r="AX189" s="60" t="str">
        <f t="shared" si="97"/>
        <v>Remplir les termes C, P et TVA</v>
      </c>
      <c r="AY189" s="55"/>
      <c r="AZ189" s="46" t="s">
        <v>64</v>
      </c>
      <c r="BA189" s="56"/>
      <c r="BB189" s="48" t="s">
        <v>64</v>
      </c>
      <c r="BC189" s="175" t="str">
        <f t="shared" si="83"/>
        <v>Remplir la colonne AY ou BA</v>
      </c>
      <c r="BD189" s="178"/>
      <c r="BE189" s="311" t="str">
        <f t="shared" si="98"/>
        <v>Remplir la colonne M</v>
      </c>
      <c r="BF189" s="179" t="str">
        <f t="shared" si="84"/>
        <v>Remplir la colonne BD</v>
      </c>
      <c r="BG189" s="263" t="str">
        <f t="shared" si="70"/>
        <v>Remplir la colonne I</v>
      </c>
      <c r="BH189" s="84" t="s">
        <v>64</v>
      </c>
      <c r="BI189" s="60" t="str">
        <f t="shared" si="85"/>
        <v>Remplir les termes C, P et TVA</v>
      </c>
      <c r="BJ189" s="55"/>
      <c r="BK189" s="46" t="s">
        <v>64</v>
      </c>
      <c r="BL189" s="56"/>
      <c r="BM189" s="48" t="s">
        <v>64</v>
      </c>
      <c r="BN189" s="175" t="str">
        <f t="shared" si="86"/>
        <v>Remplir la colonne BJ ou BL</v>
      </c>
      <c r="BO189" s="178"/>
      <c r="BP189" s="311" t="str">
        <f t="shared" si="99"/>
        <v>Remplir la colonne M</v>
      </c>
      <c r="BQ189" s="179" t="str">
        <f t="shared" si="87"/>
        <v>Remplir la colonne BO</v>
      </c>
      <c r="BR189" s="263" t="str">
        <f t="shared" si="71"/>
        <v>Remplir la colonne I</v>
      </c>
      <c r="BS189" s="84" t="s">
        <v>64</v>
      </c>
      <c r="BT189" s="60" t="str">
        <f t="shared" si="88"/>
        <v>Remplir les termes C, P et TVA</v>
      </c>
      <c r="BU189" s="55"/>
      <c r="BV189" s="46" t="s">
        <v>64</v>
      </c>
      <c r="BW189" s="56"/>
      <c r="BX189" s="48" t="s">
        <v>64</v>
      </c>
      <c r="BY189" s="175" t="str">
        <f t="shared" si="89"/>
        <v>Remplir la colonne BU ou BW</v>
      </c>
      <c r="BZ189" s="178"/>
      <c r="CA189" s="282" t="str">
        <f t="shared" si="100"/>
        <v>Remplir la colonne M</v>
      </c>
      <c r="CB189" s="99" t="str">
        <f t="shared" si="90"/>
        <v>Remplir la colonne BZ</v>
      </c>
      <c r="CC189" s="297" t="str">
        <f t="shared" si="72"/>
        <v>Remplir la colonne I</v>
      </c>
      <c r="CD189" s="84" t="s">
        <v>64</v>
      </c>
      <c r="CE189" s="60" t="str">
        <f t="shared" si="91"/>
        <v>Remplir les termes C, P et TVA</v>
      </c>
      <c r="CF189" s="61" t="str">
        <f t="shared" si="73"/>
        <v>REMPLIR TYPE DE CLIENT</v>
      </c>
      <c r="CG189" s="107" t="str">
        <f t="shared" si="92"/>
        <v>Montant total de l'aide demandée non indiqué</v>
      </c>
      <c r="CH189" s="1"/>
      <c r="CI189" s="1"/>
      <c r="CJ189" s="1"/>
      <c r="CK189" s="1"/>
      <c r="CL189" s="1"/>
    </row>
    <row r="190" spans="1:90" x14ac:dyDescent="0.25">
      <c r="A190" s="51"/>
      <c r="B190" s="111"/>
      <c r="C190" s="111"/>
      <c r="D190" s="111"/>
      <c r="E190" s="111"/>
      <c r="F190" s="111"/>
      <c r="G190" s="162"/>
      <c r="H190" s="151"/>
      <c r="I190" s="296"/>
      <c r="J190" s="152"/>
      <c r="K190" s="153"/>
      <c r="L190" s="169"/>
      <c r="M190" s="39"/>
      <c r="N190" s="201"/>
      <c r="O190" s="39"/>
      <c r="P190" s="22"/>
      <c r="Q190" s="200">
        <f t="shared" si="74"/>
        <v>0</v>
      </c>
      <c r="R190" s="55"/>
      <c r="S190" s="46" t="s">
        <v>64</v>
      </c>
      <c r="T190" s="56"/>
      <c r="U190" s="48" t="s">
        <v>64</v>
      </c>
      <c r="V190" s="175" t="str">
        <f t="shared" si="75"/>
        <v>Remplir la colonne R ou T</v>
      </c>
      <c r="W190" s="178"/>
      <c r="X190" s="282" t="str">
        <f t="shared" si="76"/>
        <v>Remplir la colonne M</v>
      </c>
      <c r="Y190" s="99" t="str">
        <f t="shared" si="77"/>
        <v>Remplir la colonne W</v>
      </c>
      <c r="Z190" s="297" t="str">
        <f t="shared" si="93"/>
        <v>Remplir la colonne I</v>
      </c>
      <c r="AA190" s="84" t="s">
        <v>64</v>
      </c>
      <c r="AB190" s="60" t="str">
        <f t="shared" si="78"/>
        <v>Remplir les termes C, P et TVA</v>
      </c>
      <c r="AC190" s="55"/>
      <c r="AD190" s="46" t="s">
        <v>64</v>
      </c>
      <c r="AE190" s="56"/>
      <c r="AF190" s="48" t="s">
        <v>64</v>
      </c>
      <c r="AG190" s="175" t="str">
        <f t="shared" si="79"/>
        <v>Remplir la colonne AC ou AE</v>
      </c>
      <c r="AH190" s="178"/>
      <c r="AI190" s="311" t="str">
        <f t="shared" si="94"/>
        <v>Remplir la colonne M</v>
      </c>
      <c r="AJ190" s="179" t="str">
        <f t="shared" si="80"/>
        <v>Remplir la colonne AH</v>
      </c>
      <c r="AK190" s="297" t="str">
        <f t="shared" si="68"/>
        <v>Remplir la colonne I</v>
      </c>
      <c r="AL190" s="84" t="s">
        <v>64</v>
      </c>
      <c r="AM190" s="60" t="str">
        <f t="shared" si="95"/>
        <v>Remplir les termes C, P et TVA</v>
      </c>
      <c r="AN190" s="55"/>
      <c r="AO190" s="46" t="s">
        <v>64</v>
      </c>
      <c r="AP190" s="56"/>
      <c r="AQ190" s="48" t="s">
        <v>64</v>
      </c>
      <c r="AR190" s="175" t="str">
        <f t="shared" si="81"/>
        <v>Remplir la colonne AN ou AP</v>
      </c>
      <c r="AS190" s="178"/>
      <c r="AT190" s="282" t="str">
        <f t="shared" si="96"/>
        <v>Remplir la colonne M</v>
      </c>
      <c r="AU190" s="179" t="str">
        <f t="shared" si="82"/>
        <v>Remplir la colonne AS</v>
      </c>
      <c r="AV190" s="263" t="str">
        <f t="shared" si="69"/>
        <v>Remplir la colonne I</v>
      </c>
      <c r="AW190" s="84" t="s">
        <v>64</v>
      </c>
      <c r="AX190" s="60" t="str">
        <f t="shared" si="97"/>
        <v>Remplir les termes C, P et TVA</v>
      </c>
      <c r="AY190" s="55"/>
      <c r="AZ190" s="46" t="s">
        <v>64</v>
      </c>
      <c r="BA190" s="56"/>
      <c r="BB190" s="48" t="s">
        <v>64</v>
      </c>
      <c r="BC190" s="175" t="str">
        <f t="shared" si="83"/>
        <v>Remplir la colonne AY ou BA</v>
      </c>
      <c r="BD190" s="178"/>
      <c r="BE190" s="311" t="str">
        <f t="shared" si="98"/>
        <v>Remplir la colonne M</v>
      </c>
      <c r="BF190" s="179" t="str">
        <f t="shared" si="84"/>
        <v>Remplir la colonne BD</v>
      </c>
      <c r="BG190" s="263" t="str">
        <f t="shared" si="70"/>
        <v>Remplir la colonne I</v>
      </c>
      <c r="BH190" s="84" t="s">
        <v>64</v>
      </c>
      <c r="BI190" s="60" t="str">
        <f t="shared" si="85"/>
        <v>Remplir les termes C, P et TVA</v>
      </c>
      <c r="BJ190" s="55"/>
      <c r="BK190" s="46" t="s">
        <v>64</v>
      </c>
      <c r="BL190" s="56"/>
      <c r="BM190" s="48" t="s">
        <v>64</v>
      </c>
      <c r="BN190" s="175" t="str">
        <f t="shared" si="86"/>
        <v>Remplir la colonne BJ ou BL</v>
      </c>
      <c r="BO190" s="178"/>
      <c r="BP190" s="311" t="str">
        <f t="shared" si="99"/>
        <v>Remplir la colonne M</v>
      </c>
      <c r="BQ190" s="179" t="str">
        <f t="shared" si="87"/>
        <v>Remplir la colonne BO</v>
      </c>
      <c r="BR190" s="263" t="str">
        <f t="shared" si="71"/>
        <v>Remplir la colonne I</v>
      </c>
      <c r="BS190" s="84" t="s">
        <v>64</v>
      </c>
      <c r="BT190" s="60" t="str">
        <f t="shared" si="88"/>
        <v>Remplir les termes C, P et TVA</v>
      </c>
      <c r="BU190" s="55"/>
      <c r="BV190" s="46" t="s">
        <v>64</v>
      </c>
      <c r="BW190" s="56"/>
      <c r="BX190" s="48" t="s">
        <v>64</v>
      </c>
      <c r="BY190" s="175" t="str">
        <f t="shared" si="89"/>
        <v>Remplir la colonne BU ou BW</v>
      </c>
      <c r="BZ190" s="178"/>
      <c r="CA190" s="282" t="str">
        <f t="shared" si="100"/>
        <v>Remplir la colonne M</v>
      </c>
      <c r="CB190" s="99" t="str">
        <f t="shared" si="90"/>
        <v>Remplir la colonne BZ</v>
      </c>
      <c r="CC190" s="297" t="str">
        <f t="shared" si="72"/>
        <v>Remplir la colonne I</v>
      </c>
      <c r="CD190" s="84" t="s">
        <v>64</v>
      </c>
      <c r="CE190" s="60" t="str">
        <f t="shared" si="91"/>
        <v>Remplir les termes C, P et TVA</v>
      </c>
      <c r="CF190" s="61" t="str">
        <f t="shared" si="73"/>
        <v>REMPLIR TYPE DE CLIENT</v>
      </c>
      <c r="CG190" s="107" t="str">
        <f t="shared" si="92"/>
        <v>Montant total de l'aide demandée non indiqué</v>
      </c>
      <c r="CH190" s="1"/>
      <c r="CI190" s="1"/>
      <c r="CJ190" s="1"/>
      <c r="CK190" s="1"/>
      <c r="CL190" s="1"/>
    </row>
    <row r="191" spans="1:90" x14ac:dyDescent="0.25">
      <c r="A191" s="51"/>
      <c r="B191" s="111"/>
      <c r="C191" s="111"/>
      <c r="D191" s="111"/>
      <c r="E191" s="111"/>
      <c r="F191" s="111"/>
      <c r="G191" s="162"/>
      <c r="H191" s="151"/>
      <c r="I191" s="296"/>
      <c r="J191" s="152"/>
      <c r="K191" s="153"/>
      <c r="L191" s="169"/>
      <c r="M191" s="39"/>
      <c r="N191" s="201"/>
      <c r="O191" s="39"/>
      <c r="P191" s="22"/>
      <c r="Q191" s="200">
        <f t="shared" si="74"/>
        <v>0</v>
      </c>
      <c r="R191" s="55"/>
      <c r="S191" s="46" t="s">
        <v>64</v>
      </c>
      <c r="T191" s="56"/>
      <c r="U191" s="48" t="s">
        <v>64</v>
      </c>
      <c r="V191" s="175" t="str">
        <f t="shared" si="75"/>
        <v>Remplir la colonne R ou T</v>
      </c>
      <c r="W191" s="178"/>
      <c r="X191" s="282" t="str">
        <f t="shared" si="76"/>
        <v>Remplir la colonne M</v>
      </c>
      <c r="Y191" s="99" t="str">
        <f t="shared" si="77"/>
        <v>Remplir la colonne W</v>
      </c>
      <c r="Z191" s="297" t="str">
        <f t="shared" si="93"/>
        <v>Remplir la colonne I</v>
      </c>
      <c r="AA191" s="84" t="s">
        <v>64</v>
      </c>
      <c r="AB191" s="60" t="str">
        <f t="shared" si="78"/>
        <v>Remplir les termes C, P et TVA</v>
      </c>
      <c r="AC191" s="55"/>
      <c r="AD191" s="46" t="s">
        <v>64</v>
      </c>
      <c r="AE191" s="56"/>
      <c r="AF191" s="48" t="s">
        <v>64</v>
      </c>
      <c r="AG191" s="175" t="str">
        <f t="shared" si="79"/>
        <v>Remplir la colonne AC ou AE</v>
      </c>
      <c r="AH191" s="178"/>
      <c r="AI191" s="311" t="str">
        <f t="shared" si="94"/>
        <v>Remplir la colonne M</v>
      </c>
      <c r="AJ191" s="179" t="str">
        <f t="shared" si="80"/>
        <v>Remplir la colonne AH</v>
      </c>
      <c r="AK191" s="297" t="str">
        <f t="shared" si="68"/>
        <v>Remplir la colonne I</v>
      </c>
      <c r="AL191" s="84" t="s">
        <v>64</v>
      </c>
      <c r="AM191" s="60" t="str">
        <f t="shared" si="95"/>
        <v>Remplir les termes C, P et TVA</v>
      </c>
      <c r="AN191" s="55"/>
      <c r="AO191" s="46" t="s">
        <v>64</v>
      </c>
      <c r="AP191" s="56"/>
      <c r="AQ191" s="48" t="s">
        <v>64</v>
      </c>
      <c r="AR191" s="175" t="str">
        <f t="shared" si="81"/>
        <v>Remplir la colonne AN ou AP</v>
      </c>
      <c r="AS191" s="178"/>
      <c r="AT191" s="282" t="str">
        <f t="shared" si="96"/>
        <v>Remplir la colonne M</v>
      </c>
      <c r="AU191" s="179" t="str">
        <f t="shared" si="82"/>
        <v>Remplir la colonne AS</v>
      </c>
      <c r="AV191" s="263" t="str">
        <f t="shared" si="69"/>
        <v>Remplir la colonne I</v>
      </c>
      <c r="AW191" s="84" t="s">
        <v>64</v>
      </c>
      <c r="AX191" s="60" t="str">
        <f t="shared" si="97"/>
        <v>Remplir les termes C, P et TVA</v>
      </c>
      <c r="AY191" s="55"/>
      <c r="AZ191" s="46" t="s">
        <v>64</v>
      </c>
      <c r="BA191" s="56"/>
      <c r="BB191" s="48" t="s">
        <v>64</v>
      </c>
      <c r="BC191" s="175" t="str">
        <f t="shared" si="83"/>
        <v>Remplir la colonne AY ou BA</v>
      </c>
      <c r="BD191" s="178"/>
      <c r="BE191" s="311" t="str">
        <f t="shared" si="98"/>
        <v>Remplir la colonne M</v>
      </c>
      <c r="BF191" s="179" t="str">
        <f t="shared" si="84"/>
        <v>Remplir la colonne BD</v>
      </c>
      <c r="BG191" s="263" t="str">
        <f t="shared" si="70"/>
        <v>Remplir la colonne I</v>
      </c>
      <c r="BH191" s="84" t="s">
        <v>64</v>
      </c>
      <c r="BI191" s="60" t="str">
        <f t="shared" si="85"/>
        <v>Remplir les termes C, P et TVA</v>
      </c>
      <c r="BJ191" s="55"/>
      <c r="BK191" s="46" t="s">
        <v>64</v>
      </c>
      <c r="BL191" s="56"/>
      <c r="BM191" s="48" t="s">
        <v>64</v>
      </c>
      <c r="BN191" s="175" t="str">
        <f t="shared" si="86"/>
        <v>Remplir la colonne BJ ou BL</v>
      </c>
      <c r="BO191" s="178"/>
      <c r="BP191" s="311" t="str">
        <f t="shared" si="99"/>
        <v>Remplir la colonne M</v>
      </c>
      <c r="BQ191" s="179" t="str">
        <f t="shared" si="87"/>
        <v>Remplir la colonne BO</v>
      </c>
      <c r="BR191" s="263" t="str">
        <f t="shared" si="71"/>
        <v>Remplir la colonne I</v>
      </c>
      <c r="BS191" s="84" t="s">
        <v>64</v>
      </c>
      <c r="BT191" s="60" t="str">
        <f t="shared" si="88"/>
        <v>Remplir les termes C, P et TVA</v>
      </c>
      <c r="BU191" s="55"/>
      <c r="BV191" s="46" t="s">
        <v>64</v>
      </c>
      <c r="BW191" s="56"/>
      <c r="BX191" s="48" t="s">
        <v>64</v>
      </c>
      <c r="BY191" s="175" t="str">
        <f t="shared" si="89"/>
        <v>Remplir la colonne BU ou BW</v>
      </c>
      <c r="BZ191" s="178"/>
      <c r="CA191" s="282" t="str">
        <f t="shared" si="100"/>
        <v>Remplir la colonne M</v>
      </c>
      <c r="CB191" s="99" t="str">
        <f t="shared" si="90"/>
        <v>Remplir la colonne BZ</v>
      </c>
      <c r="CC191" s="297" t="str">
        <f t="shared" si="72"/>
        <v>Remplir la colonne I</v>
      </c>
      <c r="CD191" s="84" t="s">
        <v>64</v>
      </c>
      <c r="CE191" s="60" t="str">
        <f t="shared" si="91"/>
        <v>Remplir les termes C, P et TVA</v>
      </c>
      <c r="CF191" s="61" t="str">
        <f t="shared" si="73"/>
        <v>REMPLIR TYPE DE CLIENT</v>
      </c>
      <c r="CG191" s="107" t="str">
        <f t="shared" si="92"/>
        <v>Montant total de l'aide demandée non indiqué</v>
      </c>
      <c r="CH191" s="1"/>
      <c r="CI191" s="1"/>
      <c r="CJ191" s="1"/>
      <c r="CK191" s="1"/>
      <c r="CL191" s="1"/>
    </row>
    <row r="192" spans="1:90" x14ac:dyDescent="0.25">
      <c r="A192" s="51"/>
      <c r="B192" s="111"/>
      <c r="C192" s="111"/>
      <c r="D192" s="111"/>
      <c r="E192" s="111"/>
      <c r="F192" s="111"/>
      <c r="G192" s="162"/>
      <c r="H192" s="151"/>
      <c r="I192" s="296"/>
      <c r="J192" s="152"/>
      <c r="K192" s="153"/>
      <c r="L192" s="169"/>
      <c r="M192" s="39"/>
      <c r="N192" s="201"/>
      <c r="O192" s="39"/>
      <c r="P192" s="22"/>
      <c r="Q192" s="200">
        <f t="shared" si="74"/>
        <v>0</v>
      </c>
      <c r="R192" s="55"/>
      <c r="S192" s="46" t="s">
        <v>64</v>
      </c>
      <c r="T192" s="56"/>
      <c r="U192" s="48" t="s">
        <v>64</v>
      </c>
      <c r="V192" s="175" t="str">
        <f t="shared" si="75"/>
        <v>Remplir la colonne R ou T</v>
      </c>
      <c r="W192" s="178"/>
      <c r="X192" s="282" t="str">
        <f t="shared" si="76"/>
        <v>Remplir la colonne M</v>
      </c>
      <c r="Y192" s="99" t="str">
        <f t="shared" si="77"/>
        <v>Remplir la colonne W</v>
      </c>
      <c r="Z192" s="297" t="str">
        <f t="shared" si="93"/>
        <v>Remplir la colonne I</v>
      </c>
      <c r="AA192" s="84" t="s">
        <v>64</v>
      </c>
      <c r="AB192" s="60" t="str">
        <f t="shared" si="78"/>
        <v>Remplir les termes C, P et TVA</v>
      </c>
      <c r="AC192" s="55"/>
      <c r="AD192" s="46" t="s">
        <v>64</v>
      </c>
      <c r="AE192" s="56"/>
      <c r="AF192" s="48" t="s">
        <v>64</v>
      </c>
      <c r="AG192" s="175" t="str">
        <f t="shared" si="79"/>
        <v>Remplir la colonne AC ou AE</v>
      </c>
      <c r="AH192" s="178"/>
      <c r="AI192" s="311" t="str">
        <f t="shared" si="94"/>
        <v>Remplir la colonne M</v>
      </c>
      <c r="AJ192" s="179" t="str">
        <f t="shared" si="80"/>
        <v>Remplir la colonne AH</v>
      </c>
      <c r="AK192" s="297" t="str">
        <f t="shared" si="68"/>
        <v>Remplir la colonne I</v>
      </c>
      <c r="AL192" s="84" t="s">
        <v>64</v>
      </c>
      <c r="AM192" s="60" t="str">
        <f t="shared" si="95"/>
        <v>Remplir les termes C, P et TVA</v>
      </c>
      <c r="AN192" s="55"/>
      <c r="AO192" s="46" t="s">
        <v>64</v>
      </c>
      <c r="AP192" s="56"/>
      <c r="AQ192" s="48" t="s">
        <v>64</v>
      </c>
      <c r="AR192" s="175" t="str">
        <f t="shared" si="81"/>
        <v>Remplir la colonne AN ou AP</v>
      </c>
      <c r="AS192" s="178"/>
      <c r="AT192" s="282" t="str">
        <f t="shared" si="96"/>
        <v>Remplir la colonne M</v>
      </c>
      <c r="AU192" s="179" t="str">
        <f t="shared" si="82"/>
        <v>Remplir la colonne AS</v>
      </c>
      <c r="AV192" s="263" t="str">
        <f t="shared" si="69"/>
        <v>Remplir la colonne I</v>
      </c>
      <c r="AW192" s="84" t="s">
        <v>64</v>
      </c>
      <c r="AX192" s="60" t="str">
        <f t="shared" si="97"/>
        <v>Remplir les termes C, P et TVA</v>
      </c>
      <c r="AY192" s="55"/>
      <c r="AZ192" s="46" t="s">
        <v>64</v>
      </c>
      <c r="BA192" s="56"/>
      <c r="BB192" s="48" t="s">
        <v>64</v>
      </c>
      <c r="BC192" s="175" t="str">
        <f t="shared" si="83"/>
        <v>Remplir la colonne AY ou BA</v>
      </c>
      <c r="BD192" s="178"/>
      <c r="BE192" s="311" t="str">
        <f t="shared" si="98"/>
        <v>Remplir la colonne M</v>
      </c>
      <c r="BF192" s="179" t="str">
        <f t="shared" si="84"/>
        <v>Remplir la colonne BD</v>
      </c>
      <c r="BG192" s="263" t="str">
        <f t="shared" si="70"/>
        <v>Remplir la colonne I</v>
      </c>
      <c r="BH192" s="84" t="s">
        <v>64</v>
      </c>
      <c r="BI192" s="60" t="str">
        <f t="shared" si="85"/>
        <v>Remplir les termes C, P et TVA</v>
      </c>
      <c r="BJ192" s="55"/>
      <c r="BK192" s="46" t="s">
        <v>64</v>
      </c>
      <c r="BL192" s="56"/>
      <c r="BM192" s="48" t="s">
        <v>64</v>
      </c>
      <c r="BN192" s="175" t="str">
        <f t="shared" si="86"/>
        <v>Remplir la colonne BJ ou BL</v>
      </c>
      <c r="BO192" s="178"/>
      <c r="BP192" s="311" t="str">
        <f t="shared" si="99"/>
        <v>Remplir la colonne M</v>
      </c>
      <c r="BQ192" s="179" t="str">
        <f t="shared" si="87"/>
        <v>Remplir la colonne BO</v>
      </c>
      <c r="BR192" s="263" t="str">
        <f t="shared" si="71"/>
        <v>Remplir la colonne I</v>
      </c>
      <c r="BS192" s="84" t="s">
        <v>64</v>
      </c>
      <c r="BT192" s="60" t="str">
        <f t="shared" si="88"/>
        <v>Remplir les termes C, P et TVA</v>
      </c>
      <c r="BU192" s="55"/>
      <c r="BV192" s="46" t="s">
        <v>64</v>
      </c>
      <c r="BW192" s="56"/>
      <c r="BX192" s="48" t="s">
        <v>64</v>
      </c>
      <c r="BY192" s="175" t="str">
        <f t="shared" si="89"/>
        <v>Remplir la colonne BU ou BW</v>
      </c>
      <c r="BZ192" s="178"/>
      <c r="CA192" s="282" t="str">
        <f t="shared" si="100"/>
        <v>Remplir la colonne M</v>
      </c>
      <c r="CB192" s="99" t="str">
        <f t="shared" si="90"/>
        <v>Remplir la colonne BZ</v>
      </c>
      <c r="CC192" s="297" t="str">
        <f t="shared" si="72"/>
        <v>Remplir la colonne I</v>
      </c>
      <c r="CD192" s="84" t="s">
        <v>64</v>
      </c>
      <c r="CE192" s="60" t="str">
        <f t="shared" si="91"/>
        <v>Remplir les termes C, P et TVA</v>
      </c>
      <c r="CF192" s="61" t="str">
        <f t="shared" si="73"/>
        <v>REMPLIR TYPE DE CLIENT</v>
      </c>
      <c r="CG192" s="107" t="str">
        <f t="shared" si="92"/>
        <v>Montant total de l'aide demandée non indiqué</v>
      </c>
      <c r="CH192" s="1"/>
      <c r="CI192" s="1"/>
      <c r="CJ192" s="1"/>
      <c r="CK192" s="1"/>
      <c r="CL192" s="1"/>
    </row>
    <row r="193" spans="1:90" x14ac:dyDescent="0.25">
      <c r="A193" s="51"/>
      <c r="B193" s="111"/>
      <c r="C193" s="111"/>
      <c r="D193" s="111"/>
      <c r="E193" s="111"/>
      <c r="F193" s="111"/>
      <c r="G193" s="162"/>
      <c r="H193" s="151"/>
      <c r="I193" s="296"/>
      <c r="J193" s="152"/>
      <c r="K193" s="153"/>
      <c r="L193" s="169"/>
      <c r="M193" s="39"/>
      <c r="N193" s="201"/>
      <c r="O193" s="39"/>
      <c r="P193" s="22"/>
      <c r="Q193" s="200">
        <f t="shared" si="74"/>
        <v>0</v>
      </c>
      <c r="R193" s="55"/>
      <c r="S193" s="46" t="s">
        <v>64</v>
      </c>
      <c r="T193" s="56"/>
      <c r="U193" s="48" t="s">
        <v>64</v>
      </c>
      <c r="V193" s="175" t="str">
        <f t="shared" si="75"/>
        <v>Remplir la colonne R ou T</v>
      </c>
      <c r="W193" s="178"/>
      <c r="X193" s="282" t="str">
        <f t="shared" si="76"/>
        <v>Remplir la colonne M</v>
      </c>
      <c r="Y193" s="99" t="str">
        <f t="shared" si="77"/>
        <v>Remplir la colonne W</v>
      </c>
      <c r="Z193" s="297" t="str">
        <f t="shared" si="93"/>
        <v>Remplir la colonne I</v>
      </c>
      <c r="AA193" s="84" t="s">
        <v>64</v>
      </c>
      <c r="AB193" s="60" t="str">
        <f t="shared" si="78"/>
        <v>Remplir les termes C, P et TVA</v>
      </c>
      <c r="AC193" s="55"/>
      <c r="AD193" s="46" t="s">
        <v>64</v>
      </c>
      <c r="AE193" s="56"/>
      <c r="AF193" s="48" t="s">
        <v>64</v>
      </c>
      <c r="AG193" s="175" t="str">
        <f t="shared" si="79"/>
        <v>Remplir la colonne AC ou AE</v>
      </c>
      <c r="AH193" s="178"/>
      <c r="AI193" s="311" t="str">
        <f t="shared" si="94"/>
        <v>Remplir la colonne M</v>
      </c>
      <c r="AJ193" s="179" t="str">
        <f t="shared" si="80"/>
        <v>Remplir la colonne AH</v>
      </c>
      <c r="AK193" s="297" t="str">
        <f t="shared" si="68"/>
        <v>Remplir la colonne I</v>
      </c>
      <c r="AL193" s="84" t="s">
        <v>64</v>
      </c>
      <c r="AM193" s="60" t="str">
        <f t="shared" si="95"/>
        <v>Remplir les termes C, P et TVA</v>
      </c>
      <c r="AN193" s="55"/>
      <c r="AO193" s="46" t="s">
        <v>64</v>
      </c>
      <c r="AP193" s="56"/>
      <c r="AQ193" s="48" t="s">
        <v>64</v>
      </c>
      <c r="AR193" s="175" t="str">
        <f t="shared" si="81"/>
        <v>Remplir la colonne AN ou AP</v>
      </c>
      <c r="AS193" s="178"/>
      <c r="AT193" s="282" t="str">
        <f t="shared" si="96"/>
        <v>Remplir la colonne M</v>
      </c>
      <c r="AU193" s="179" t="str">
        <f t="shared" si="82"/>
        <v>Remplir la colonne AS</v>
      </c>
      <c r="AV193" s="263" t="str">
        <f t="shared" si="69"/>
        <v>Remplir la colonne I</v>
      </c>
      <c r="AW193" s="84" t="s">
        <v>64</v>
      </c>
      <c r="AX193" s="60" t="str">
        <f t="shared" si="97"/>
        <v>Remplir les termes C, P et TVA</v>
      </c>
      <c r="AY193" s="55"/>
      <c r="AZ193" s="46" t="s">
        <v>64</v>
      </c>
      <c r="BA193" s="56"/>
      <c r="BB193" s="48" t="s">
        <v>64</v>
      </c>
      <c r="BC193" s="175" t="str">
        <f t="shared" si="83"/>
        <v>Remplir la colonne AY ou BA</v>
      </c>
      <c r="BD193" s="178"/>
      <c r="BE193" s="311" t="str">
        <f t="shared" si="98"/>
        <v>Remplir la colonne M</v>
      </c>
      <c r="BF193" s="179" t="str">
        <f t="shared" si="84"/>
        <v>Remplir la colonne BD</v>
      </c>
      <c r="BG193" s="263" t="str">
        <f t="shared" si="70"/>
        <v>Remplir la colonne I</v>
      </c>
      <c r="BH193" s="84" t="s">
        <v>64</v>
      </c>
      <c r="BI193" s="60" t="str">
        <f t="shared" si="85"/>
        <v>Remplir les termes C, P et TVA</v>
      </c>
      <c r="BJ193" s="55"/>
      <c r="BK193" s="46" t="s">
        <v>64</v>
      </c>
      <c r="BL193" s="56"/>
      <c r="BM193" s="48" t="s">
        <v>64</v>
      </c>
      <c r="BN193" s="175" t="str">
        <f t="shared" si="86"/>
        <v>Remplir la colonne BJ ou BL</v>
      </c>
      <c r="BO193" s="178"/>
      <c r="BP193" s="311" t="str">
        <f t="shared" si="99"/>
        <v>Remplir la colonne M</v>
      </c>
      <c r="BQ193" s="179" t="str">
        <f t="shared" si="87"/>
        <v>Remplir la colonne BO</v>
      </c>
      <c r="BR193" s="263" t="str">
        <f t="shared" si="71"/>
        <v>Remplir la colonne I</v>
      </c>
      <c r="BS193" s="84" t="s">
        <v>64</v>
      </c>
      <c r="BT193" s="60" t="str">
        <f t="shared" si="88"/>
        <v>Remplir les termes C, P et TVA</v>
      </c>
      <c r="BU193" s="55"/>
      <c r="BV193" s="46" t="s">
        <v>64</v>
      </c>
      <c r="BW193" s="56"/>
      <c r="BX193" s="48" t="s">
        <v>64</v>
      </c>
      <c r="BY193" s="175" t="str">
        <f t="shared" si="89"/>
        <v>Remplir la colonne BU ou BW</v>
      </c>
      <c r="BZ193" s="178"/>
      <c r="CA193" s="282" t="str">
        <f t="shared" si="100"/>
        <v>Remplir la colonne M</v>
      </c>
      <c r="CB193" s="99" t="str">
        <f t="shared" si="90"/>
        <v>Remplir la colonne BZ</v>
      </c>
      <c r="CC193" s="297" t="str">
        <f t="shared" si="72"/>
        <v>Remplir la colonne I</v>
      </c>
      <c r="CD193" s="84" t="s">
        <v>64</v>
      </c>
      <c r="CE193" s="60" t="str">
        <f t="shared" si="91"/>
        <v>Remplir les termes C, P et TVA</v>
      </c>
      <c r="CF193" s="61" t="str">
        <f t="shared" si="73"/>
        <v>REMPLIR TYPE DE CLIENT</v>
      </c>
      <c r="CG193" s="107" t="str">
        <f t="shared" si="92"/>
        <v>Montant total de l'aide demandée non indiqué</v>
      </c>
      <c r="CH193" s="1"/>
      <c r="CI193" s="1"/>
      <c r="CJ193" s="1"/>
      <c r="CK193" s="1"/>
      <c r="CL193" s="1"/>
    </row>
    <row r="194" spans="1:90" x14ac:dyDescent="0.25">
      <c r="A194" s="51"/>
      <c r="B194" s="111"/>
      <c r="C194" s="111"/>
      <c r="D194" s="111"/>
      <c r="E194" s="111"/>
      <c r="F194" s="111"/>
      <c r="G194" s="162"/>
      <c r="H194" s="151"/>
      <c r="I194" s="296"/>
      <c r="J194" s="152"/>
      <c r="K194" s="153"/>
      <c r="L194" s="169"/>
      <c r="M194" s="39"/>
      <c r="N194" s="201"/>
      <c r="O194" s="39"/>
      <c r="P194" s="22"/>
      <c r="Q194" s="200">
        <f t="shared" si="74"/>
        <v>0</v>
      </c>
      <c r="R194" s="55"/>
      <c r="S194" s="46" t="s">
        <v>64</v>
      </c>
      <c r="T194" s="56"/>
      <c r="U194" s="48" t="s">
        <v>64</v>
      </c>
      <c r="V194" s="175" t="str">
        <f t="shared" si="75"/>
        <v>Remplir la colonne R ou T</v>
      </c>
      <c r="W194" s="178"/>
      <c r="X194" s="282" t="str">
        <f t="shared" si="76"/>
        <v>Remplir la colonne M</v>
      </c>
      <c r="Y194" s="99" t="str">
        <f t="shared" si="77"/>
        <v>Remplir la colonne W</v>
      </c>
      <c r="Z194" s="297" t="str">
        <f t="shared" si="93"/>
        <v>Remplir la colonne I</v>
      </c>
      <c r="AA194" s="84" t="s">
        <v>64</v>
      </c>
      <c r="AB194" s="60" t="str">
        <f t="shared" si="78"/>
        <v>Remplir les termes C, P et TVA</v>
      </c>
      <c r="AC194" s="55"/>
      <c r="AD194" s="46" t="s">
        <v>64</v>
      </c>
      <c r="AE194" s="56"/>
      <c r="AF194" s="48" t="s">
        <v>64</v>
      </c>
      <c r="AG194" s="175" t="str">
        <f t="shared" si="79"/>
        <v>Remplir la colonne AC ou AE</v>
      </c>
      <c r="AH194" s="178"/>
      <c r="AI194" s="311" t="str">
        <f t="shared" si="94"/>
        <v>Remplir la colonne M</v>
      </c>
      <c r="AJ194" s="179" t="str">
        <f t="shared" si="80"/>
        <v>Remplir la colonne AH</v>
      </c>
      <c r="AK194" s="297" t="str">
        <f t="shared" si="68"/>
        <v>Remplir la colonne I</v>
      </c>
      <c r="AL194" s="84" t="s">
        <v>64</v>
      </c>
      <c r="AM194" s="60" t="str">
        <f t="shared" si="95"/>
        <v>Remplir les termes C, P et TVA</v>
      </c>
      <c r="AN194" s="55"/>
      <c r="AO194" s="46" t="s">
        <v>64</v>
      </c>
      <c r="AP194" s="56"/>
      <c r="AQ194" s="48" t="s">
        <v>64</v>
      </c>
      <c r="AR194" s="175" t="str">
        <f t="shared" si="81"/>
        <v>Remplir la colonne AN ou AP</v>
      </c>
      <c r="AS194" s="178"/>
      <c r="AT194" s="282" t="str">
        <f t="shared" si="96"/>
        <v>Remplir la colonne M</v>
      </c>
      <c r="AU194" s="179" t="str">
        <f t="shared" si="82"/>
        <v>Remplir la colonne AS</v>
      </c>
      <c r="AV194" s="263" t="str">
        <f t="shared" si="69"/>
        <v>Remplir la colonne I</v>
      </c>
      <c r="AW194" s="84" t="s">
        <v>64</v>
      </c>
      <c r="AX194" s="60" t="str">
        <f t="shared" si="97"/>
        <v>Remplir les termes C, P et TVA</v>
      </c>
      <c r="AY194" s="55"/>
      <c r="AZ194" s="46" t="s">
        <v>64</v>
      </c>
      <c r="BA194" s="56"/>
      <c r="BB194" s="48" t="s">
        <v>64</v>
      </c>
      <c r="BC194" s="175" t="str">
        <f t="shared" si="83"/>
        <v>Remplir la colonne AY ou BA</v>
      </c>
      <c r="BD194" s="178"/>
      <c r="BE194" s="311" t="str">
        <f t="shared" si="98"/>
        <v>Remplir la colonne M</v>
      </c>
      <c r="BF194" s="179" t="str">
        <f t="shared" si="84"/>
        <v>Remplir la colonne BD</v>
      </c>
      <c r="BG194" s="263" t="str">
        <f t="shared" si="70"/>
        <v>Remplir la colonne I</v>
      </c>
      <c r="BH194" s="84" t="s">
        <v>64</v>
      </c>
      <c r="BI194" s="60" t="str">
        <f t="shared" si="85"/>
        <v>Remplir les termes C, P et TVA</v>
      </c>
      <c r="BJ194" s="55"/>
      <c r="BK194" s="46" t="s">
        <v>64</v>
      </c>
      <c r="BL194" s="56"/>
      <c r="BM194" s="48" t="s">
        <v>64</v>
      </c>
      <c r="BN194" s="175" t="str">
        <f t="shared" si="86"/>
        <v>Remplir la colonne BJ ou BL</v>
      </c>
      <c r="BO194" s="178"/>
      <c r="BP194" s="311" t="str">
        <f t="shared" si="99"/>
        <v>Remplir la colonne M</v>
      </c>
      <c r="BQ194" s="179" t="str">
        <f t="shared" si="87"/>
        <v>Remplir la colonne BO</v>
      </c>
      <c r="BR194" s="263" t="str">
        <f t="shared" si="71"/>
        <v>Remplir la colonne I</v>
      </c>
      <c r="BS194" s="84" t="s">
        <v>64</v>
      </c>
      <c r="BT194" s="60" t="str">
        <f t="shared" si="88"/>
        <v>Remplir les termes C, P et TVA</v>
      </c>
      <c r="BU194" s="55"/>
      <c r="BV194" s="46" t="s">
        <v>64</v>
      </c>
      <c r="BW194" s="56"/>
      <c r="BX194" s="48" t="s">
        <v>64</v>
      </c>
      <c r="BY194" s="175" t="str">
        <f t="shared" si="89"/>
        <v>Remplir la colonne BU ou BW</v>
      </c>
      <c r="BZ194" s="178"/>
      <c r="CA194" s="282" t="str">
        <f t="shared" si="100"/>
        <v>Remplir la colonne M</v>
      </c>
      <c r="CB194" s="99" t="str">
        <f t="shared" si="90"/>
        <v>Remplir la colonne BZ</v>
      </c>
      <c r="CC194" s="297" t="str">
        <f t="shared" si="72"/>
        <v>Remplir la colonne I</v>
      </c>
      <c r="CD194" s="84" t="s">
        <v>64</v>
      </c>
      <c r="CE194" s="60" t="str">
        <f t="shared" si="91"/>
        <v>Remplir les termes C, P et TVA</v>
      </c>
      <c r="CF194" s="61" t="str">
        <f t="shared" si="73"/>
        <v>REMPLIR TYPE DE CLIENT</v>
      </c>
      <c r="CG194" s="107" t="str">
        <f t="shared" si="92"/>
        <v>Montant total de l'aide demandée non indiqué</v>
      </c>
      <c r="CH194" s="1"/>
      <c r="CI194" s="1"/>
      <c r="CJ194" s="1"/>
      <c r="CK194" s="1"/>
      <c r="CL194" s="1"/>
    </row>
    <row r="195" spans="1:90" x14ac:dyDescent="0.25">
      <c r="A195" s="51"/>
      <c r="B195" s="111"/>
      <c r="C195" s="111"/>
      <c r="D195" s="111"/>
      <c r="E195" s="111"/>
      <c r="F195" s="111"/>
      <c r="G195" s="162"/>
      <c r="H195" s="151"/>
      <c r="I195" s="296"/>
      <c r="J195" s="152"/>
      <c r="K195" s="153"/>
      <c r="L195" s="169"/>
      <c r="M195" s="39"/>
      <c r="N195" s="201"/>
      <c r="O195" s="39"/>
      <c r="P195" s="22"/>
      <c r="Q195" s="200">
        <f t="shared" si="74"/>
        <v>0</v>
      </c>
      <c r="R195" s="55"/>
      <c r="S195" s="46" t="s">
        <v>64</v>
      </c>
      <c r="T195" s="56"/>
      <c r="U195" s="48" t="s">
        <v>64</v>
      </c>
      <c r="V195" s="175" t="str">
        <f t="shared" si="75"/>
        <v>Remplir la colonne R ou T</v>
      </c>
      <c r="W195" s="178"/>
      <c r="X195" s="282" t="str">
        <f t="shared" si="76"/>
        <v>Remplir la colonne M</v>
      </c>
      <c r="Y195" s="99" t="str">
        <f t="shared" si="77"/>
        <v>Remplir la colonne W</v>
      </c>
      <c r="Z195" s="297" t="str">
        <f t="shared" si="93"/>
        <v>Remplir la colonne I</v>
      </c>
      <c r="AA195" s="84" t="s">
        <v>64</v>
      </c>
      <c r="AB195" s="60" t="str">
        <f t="shared" si="78"/>
        <v>Remplir les termes C, P et TVA</v>
      </c>
      <c r="AC195" s="55"/>
      <c r="AD195" s="46" t="s">
        <v>64</v>
      </c>
      <c r="AE195" s="56"/>
      <c r="AF195" s="48" t="s">
        <v>64</v>
      </c>
      <c r="AG195" s="175" t="str">
        <f t="shared" si="79"/>
        <v>Remplir la colonne AC ou AE</v>
      </c>
      <c r="AH195" s="178"/>
      <c r="AI195" s="311" t="str">
        <f t="shared" si="94"/>
        <v>Remplir la colonne M</v>
      </c>
      <c r="AJ195" s="179" t="str">
        <f t="shared" si="80"/>
        <v>Remplir la colonne AH</v>
      </c>
      <c r="AK195" s="297" t="str">
        <f t="shared" si="68"/>
        <v>Remplir la colonne I</v>
      </c>
      <c r="AL195" s="84" t="s">
        <v>64</v>
      </c>
      <c r="AM195" s="60" t="str">
        <f t="shared" si="95"/>
        <v>Remplir les termes C, P et TVA</v>
      </c>
      <c r="AN195" s="55"/>
      <c r="AO195" s="46" t="s">
        <v>64</v>
      </c>
      <c r="AP195" s="56"/>
      <c r="AQ195" s="48" t="s">
        <v>64</v>
      </c>
      <c r="AR195" s="175" t="str">
        <f t="shared" si="81"/>
        <v>Remplir la colonne AN ou AP</v>
      </c>
      <c r="AS195" s="178"/>
      <c r="AT195" s="282" t="str">
        <f t="shared" si="96"/>
        <v>Remplir la colonne M</v>
      </c>
      <c r="AU195" s="179" t="str">
        <f t="shared" si="82"/>
        <v>Remplir la colonne AS</v>
      </c>
      <c r="AV195" s="263" t="str">
        <f t="shared" si="69"/>
        <v>Remplir la colonne I</v>
      </c>
      <c r="AW195" s="84" t="s">
        <v>64</v>
      </c>
      <c r="AX195" s="60" t="str">
        <f t="shared" si="97"/>
        <v>Remplir les termes C, P et TVA</v>
      </c>
      <c r="AY195" s="55"/>
      <c r="AZ195" s="46" t="s">
        <v>64</v>
      </c>
      <c r="BA195" s="56"/>
      <c r="BB195" s="48" t="s">
        <v>64</v>
      </c>
      <c r="BC195" s="175" t="str">
        <f t="shared" si="83"/>
        <v>Remplir la colonne AY ou BA</v>
      </c>
      <c r="BD195" s="178"/>
      <c r="BE195" s="311" t="str">
        <f t="shared" si="98"/>
        <v>Remplir la colonne M</v>
      </c>
      <c r="BF195" s="179" t="str">
        <f t="shared" si="84"/>
        <v>Remplir la colonne BD</v>
      </c>
      <c r="BG195" s="263" t="str">
        <f t="shared" si="70"/>
        <v>Remplir la colonne I</v>
      </c>
      <c r="BH195" s="84" t="s">
        <v>64</v>
      </c>
      <c r="BI195" s="60" t="str">
        <f t="shared" si="85"/>
        <v>Remplir les termes C, P et TVA</v>
      </c>
      <c r="BJ195" s="55"/>
      <c r="BK195" s="46" t="s">
        <v>64</v>
      </c>
      <c r="BL195" s="56"/>
      <c r="BM195" s="48" t="s">
        <v>64</v>
      </c>
      <c r="BN195" s="175" t="str">
        <f t="shared" si="86"/>
        <v>Remplir la colonne BJ ou BL</v>
      </c>
      <c r="BO195" s="178"/>
      <c r="BP195" s="311" t="str">
        <f t="shared" si="99"/>
        <v>Remplir la colonne M</v>
      </c>
      <c r="BQ195" s="179" t="str">
        <f t="shared" si="87"/>
        <v>Remplir la colonne BO</v>
      </c>
      <c r="BR195" s="263" t="str">
        <f t="shared" si="71"/>
        <v>Remplir la colonne I</v>
      </c>
      <c r="BS195" s="84" t="s">
        <v>64</v>
      </c>
      <c r="BT195" s="60" t="str">
        <f t="shared" si="88"/>
        <v>Remplir les termes C, P et TVA</v>
      </c>
      <c r="BU195" s="55"/>
      <c r="BV195" s="46" t="s">
        <v>64</v>
      </c>
      <c r="BW195" s="56"/>
      <c r="BX195" s="48" t="s">
        <v>64</v>
      </c>
      <c r="BY195" s="175" t="str">
        <f t="shared" si="89"/>
        <v>Remplir la colonne BU ou BW</v>
      </c>
      <c r="BZ195" s="178"/>
      <c r="CA195" s="282" t="str">
        <f t="shared" si="100"/>
        <v>Remplir la colonne M</v>
      </c>
      <c r="CB195" s="99" t="str">
        <f t="shared" si="90"/>
        <v>Remplir la colonne BZ</v>
      </c>
      <c r="CC195" s="297" t="str">
        <f t="shared" si="72"/>
        <v>Remplir la colonne I</v>
      </c>
      <c r="CD195" s="84" t="s">
        <v>64</v>
      </c>
      <c r="CE195" s="60" t="str">
        <f t="shared" si="91"/>
        <v>Remplir les termes C, P et TVA</v>
      </c>
      <c r="CF195" s="61" t="str">
        <f t="shared" si="73"/>
        <v>REMPLIR TYPE DE CLIENT</v>
      </c>
      <c r="CG195" s="107" t="str">
        <f t="shared" si="92"/>
        <v>Montant total de l'aide demandée non indiqué</v>
      </c>
      <c r="CH195" s="1"/>
      <c r="CI195" s="1"/>
      <c r="CJ195" s="1"/>
      <c r="CK195" s="1"/>
      <c r="CL195" s="1"/>
    </row>
    <row r="196" spans="1:90" x14ac:dyDescent="0.25">
      <c r="A196" s="51"/>
      <c r="B196" s="111"/>
      <c r="C196" s="111"/>
      <c r="D196" s="111"/>
      <c r="E196" s="111"/>
      <c r="F196" s="111"/>
      <c r="G196" s="162"/>
      <c r="H196" s="151"/>
      <c r="I196" s="296"/>
      <c r="J196" s="152"/>
      <c r="K196" s="153"/>
      <c r="L196" s="169"/>
      <c r="M196" s="39"/>
      <c r="N196" s="201"/>
      <c r="O196" s="39"/>
      <c r="P196" s="22"/>
      <c r="Q196" s="200">
        <f t="shared" si="74"/>
        <v>0</v>
      </c>
      <c r="R196" s="55"/>
      <c r="S196" s="46" t="s">
        <v>64</v>
      </c>
      <c r="T196" s="56"/>
      <c r="U196" s="48" t="s">
        <v>64</v>
      </c>
      <c r="V196" s="175" t="str">
        <f t="shared" si="75"/>
        <v>Remplir la colonne R ou T</v>
      </c>
      <c r="W196" s="178"/>
      <c r="X196" s="282" t="str">
        <f t="shared" si="76"/>
        <v>Remplir la colonne M</v>
      </c>
      <c r="Y196" s="99" t="str">
        <f t="shared" si="77"/>
        <v>Remplir la colonne W</v>
      </c>
      <c r="Z196" s="297" t="str">
        <f t="shared" si="93"/>
        <v>Remplir la colonne I</v>
      </c>
      <c r="AA196" s="84" t="s">
        <v>64</v>
      </c>
      <c r="AB196" s="60" t="str">
        <f t="shared" si="78"/>
        <v>Remplir les termes C, P et TVA</v>
      </c>
      <c r="AC196" s="55"/>
      <c r="AD196" s="46" t="s">
        <v>64</v>
      </c>
      <c r="AE196" s="56"/>
      <c r="AF196" s="48" t="s">
        <v>64</v>
      </c>
      <c r="AG196" s="175" t="str">
        <f t="shared" si="79"/>
        <v>Remplir la colonne AC ou AE</v>
      </c>
      <c r="AH196" s="178"/>
      <c r="AI196" s="311" t="str">
        <f t="shared" si="94"/>
        <v>Remplir la colonne M</v>
      </c>
      <c r="AJ196" s="179" t="str">
        <f t="shared" si="80"/>
        <v>Remplir la colonne AH</v>
      </c>
      <c r="AK196" s="297" t="str">
        <f t="shared" si="68"/>
        <v>Remplir la colonne I</v>
      </c>
      <c r="AL196" s="84" t="s">
        <v>64</v>
      </c>
      <c r="AM196" s="60" t="str">
        <f t="shared" si="95"/>
        <v>Remplir les termes C, P et TVA</v>
      </c>
      <c r="AN196" s="55"/>
      <c r="AO196" s="46" t="s">
        <v>64</v>
      </c>
      <c r="AP196" s="56"/>
      <c r="AQ196" s="48" t="s">
        <v>64</v>
      </c>
      <c r="AR196" s="175" t="str">
        <f t="shared" si="81"/>
        <v>Remplir la colonne AN ou AP</v>
      </c>
      <c r="AS196" s="178"/>
      <c r="AT196" s="282" t="str">
        <f t="shared" si="96"/>
        <v>Remplir la colonne M</v>
      </c>
      <c r="AU196" s="179" t="str">
        <f t="shared" si="82"/>
        <v>Remplir la colonne AS</v>
      </c>
      <c r="AV196" s="263" t="str">
        <f t="shared" si="69"/>
        <v>Remplir la colonne I</v>
      </c>
      <c r="AW196" s="84" t="s">
        <v>64</v>
      </c>
      <c r="AX196" s="60" t="str">
        <f t="shared" si="97"/>
        <v>Remplir les termes C, P et TVA</v>
      </c>
      <c r="AY196" s="55"/>
      <c r="AZ196" s="46" t="s">
        <v>64</v>
      </c>
      <c r="BA196" s="56"/>
      <c r="BB196" s="48" t="s">
        <v>64</v>
      </c>
      <c r="BC196" s="175" t="str">
        <f t="shared" si="83"/>
        <v>Remplir la colonne AY ou BA</v>
      </c>
      <c r="BD196" s="178"/>
      <c r="BE196" s="311" t="str">
        <f t="shared" si="98"/>
        <v>Remplir la colonne M</v>
      </c>
      <c r="BF196" s="179" t="str">
        <f t="shared" si="84"/>
        <v>Remplir la colonne BD</v>
      </c>
      <c r="BG196" s="263" t="str">
        <f t="shared" si="70"/>
        <v>Remplir la colonne I</v>
      </c>
      <c r="BH196" s="84" t="s">
        <v>64</v>
      </c>
      <c r="BI196" s="60" t="str">
        <f t="shared" si="85"/>
        <v>Remplir les termes C, P et TVA</v>
      </c>
      <c r="BJ196" s="55"/>
      <c r="BK196" s="46" t="s">
        <v>64</v>
      </c>
      <c r="BL196" s="56"/>
      <c r="BM196" s="48" t="s">
        <v>64</v>
      </c>
      <c r="BN196" s="175" t="str">
        <f t="shared" si="86"/>
        <v>Remplir la colonne BJ ou BL</v>
      </c>
      <c r="BO196" s="178"/>
      <c r="BP196" s="311" t="str">
        <f t="shared" si="99"/>
        <v>Remplir la colonne M</v>
      </c>
      <c r="BQ196" s="179" t="str">
        <f t="shared" si="87"/>
        <v>Remplir la colonne BO</v>
      </c>
      <c r="BR196" s="263" t="str">
        <f t="shared" si="71"/>
        <v>Remplir la colonne I</v>
      </c>
      <c r="BS196" s="84" t="s">
        <v>64</v>
      </c>
      <c r="BT196" s="60" t="str">
        <f t="shared" si="88"/>
        <v>Remplir les termes C, P et TVA</v>
      </c>
      <c r="BU196" s="55"/>
      <c r="BV196" s="46" t="s">
        <v>64</v>
      </c>
      <c r="BW196" s="56"/>
      <c r="BX196" s="48" t="s">
        <v>64</v>
      </c>
      <c r="BY196" s="175" t="str">
        <f t="shared" si="89"/>
        <v>Remplir la colonne BU ou BW</v>
      </c>
      <c r="BZ196" s="178"/>
      <c r="CA196" s="282" t="str">
        <f t="shared" si="100"/>
        <v>Remplir la colonne M</v>
      </c>
      <c r="CB196" s="99" t="str">
        <f t="shared" si="90"/>
        <v>Remplir la colonne BZ</v>
      </c>
      <c r="CC196" s="297" t="str">
        <f t="shared" si="72"/>
        <v>Remplir la colonne I</v>
      </c>
      <c r="CD196" s="84" t="s">
        <v>64</v>
      </c>
      <c r="CE196" s="60" t="str">
        <f t="shared" si="91"/>
        <v>Remplir les termes C, P et TVA</v>
      </c>
      <c r="CF196" s="61" t="str">
        <f t="shared" si="73"/>
        <v>REMPLIR TYPE DE CLIENT</v>
      </c>
      <c r="CG196" s="107" t="str">
        <f t="shared" si="92"/>
        <v>Montant total de l'aide demandée non indiqué</v>
      </c>
      <c r="CH196" s="1"/>
      <c r="CI196" s="1"/>
      <c r="CJ196" s="1"/>
      <c r="CK196" s="1"/>
      <c r="CL196" s="1"/>
    </row>
    <row r="197" spans="1:90" x14ac:dyDescent="0.25">
      <c r="A197" s="51"/>
      <c r="B197" s="111"/>
      <c r="C197" s="111"/>
      <c r="D197" s="111"/>
      <c r="E197" s="111"/>
      <c r="F197" s="111"/>
      <c r="G197" s="162"/>
      <c r="H197" s="151"/>
      <c r="I197" s="296"/>
      <c r="J197" s="152"/>
      <c r="K197" s="153"/>
      <c r="L197" s="169"/>
      <c r="M197" s="39"/>
      <c r="N197" s="201"/>
      <c r="O197" s="39"/>
      <c r="P197" s="22"/>
      <c r="Q197" s="200">
        <f t="shared" si="74"/>
        <v>0</v>
      </c>
      <c r="R197" s="55"/>
      <c r="S197" s="46" t="s">
        <v>64</v>
      </c>
      <c r="T197" s="56"/>
      <c r="U197" s="48" t="s">
        <v>64</v>
      </c>
      <c r="V197" s="175" t="str">
        <f t="shared" si="75"/>
        <v>Remplir la colonne R ou T</v>
      </c>
      <c r="W197" s="178"/>
      <c r="X197" s="282" t="str">
        <f t="shared" si="76"/>
        <v>Remplir la colonne M</v>
      </c>
      <c r="Y197" s="99" t="str">
        <f t="shared" si="77"/>
        <v>Remplir la colonne W</v>
      </c>
      <c r="Z197" s="297" t="str">
        <f t="shared" si="93"/>
        <v>Remplir la colonne I</v>
      </c>
      <c r="AA197" s="84" t="s">
        <v>64</v>
      </c>
      <c r="AB197" s="60" t="str">
        <f t="shared" si="78"/>
        <v>Remplir les termes C, P et TVA</v>
      </c>
      <c r="AC197" s="55"/>
      <c r="AD197" s="46" t="s">
        <v>64</v>
      </c>
      <c r="AE197" s="56"/>
      <c r="AF197" s="48" t="s">
        <v>64</v>
      </c>
      <c r="AG197" s="175" t="str">
        <f t="shared" si="79"/>
        <v>Remplir la colonne AC ou AE</v>
      </c>
      <c r="AH197" s="178"/>
      <c r="AI197" s="311" t="str">
        <f t="shared" si="94"/>
        <v>Remplir la colonne M</v>
      </c>
      <c r="AJ197" s="179" t="str">
        <f t="shared" si="80"/>
        <v>Remplir la colonne AH</v>
      </c>
      <c r="AK197" s="297" t="str">
        <f t="shared" si="68"/>
        <v>Remplir la colonne I</v>
      </c>
      <c r="AL197" s="84" t="s">
        <v>64</v>
      </c>
      <c r="AM197" s="60" t="str">
        <f t="shared" si="95"/>
        <v>Remplir les termes C, P et TVA</v>
      </c>
      <c r="AN197" s="55"/>
      <c r="AO197" s="46" t="s">
        <v>64</v>
      </c>
      <c r="AP197" s="56"/>
      <c r="AQ197" s="48" t="s">
        <v>64</v>
      </c>
      <c r="AR197" s="175" t="str">
        <f t="shared" si="81"/>
        <v>Remplir la colonne AN ou AP</v>
      </c>
      <c r="AS197" s="178"/>
      <c r="AT197" s="282" t="str">
        <f t="shared" si="96"/>
        <v>Remplir la colonne M</v>
      </c>
      <c r="AU197" s="179" t="str">
        <f t="shared" si="82"/>
        <v>Remplir la colonne AS</v>
      </c>
      <c r="AV197" s="263" t="str">
        <f t="shared" si="69"/>
        <v>Remplir la colonne I</v>
      </c>
      <c r="AW197" s="84" t="s">
        <v>64</v>
      </c>
      <c r="AX197" s="60" t="str">
        <f t="shared" si="97"/>
        <v>Remplir les termes C, P et TVA</v>
      </c>
      <c r="AY197" s="55"/>
      <c r="AZ197" s="46" t="s">
        <v>64</v>
      </c>
      <c r="BA197" s="56"/>
      <c r="BB197" s="48" t="s">
        <v>64</v>
      </c>
      <c r="BC197" s="175" t="str">
        <f t="shared" si="83"/>
        <v>Remplir la colonne AY ou BA</v>
      </c>
      <c r="BD197" s="178"/>
      <c r="BE197" s="311" t="str">
        <f t="shared" si="98"/>
        <v>Remplir la colonne M</v>
      </c>
      <c r="BF197" s="179" t="str">
        <f t="shared" si="84"/>
        <v>Remplir la colonne BD</v>
      </c>
      <c r="BG197" s="263" t="str">
        <f t="shared" si="70"/>
        <v>Remplir la colonne I</v>
      </c>
      <c r="BH197" s="84" t="s">
        <v>64</v>
      </c>
      <c r="BI197" s="60" t="str">
        <f t="shared" si="85"/>
        <v>Remplir les termes C, P et TVA</v>
      </c>
      <c r="BJ197" s="55"/>
      <c r="BK197" s="46" t="s">
        <v>64</v>
      </c>
      <c r="BL197" s="56"/>
      <c r="BM197" s="48" t="s">
        <v>64</v>
      </c>
      <c r="BN197" s="175" t="str">
        <f t="shared" si="86"/>
        <v>Remplir la colonne BJ ou BL</v>
      </c>
      <c r="BO197" s="178"/>
      <c r="BP197" s="311" t="str">
        <f t="shared" si="99"/>
        <v>Remplir la colonne M</v>
      </c>
      <c r="BQ197" s="179" t="str">
        <f t="shared" si="87"/>
        <v>Remplir la colonne BO</v>
      </c>
      <c r="BR197" s="263" t="str">
        <f t="shared" si="71"/>
        <v>Remplir la colonne I</v>
      </c>
      <c r="BS197" s="84" t="s">
        <v>64</v>
      </c>
      <c r="BT197" s="60" t="str">
        <f t="shared" si="88"/>
        <v>Remplir les termes C, P et TVA</v>
      </c>
      <c r="BU197" s="55"/>
      <c r="BV197" s="46" t="s">
        <v>64</v>
      </c>
      <c r="BW197" s="56"/>
      <c r="BX197" s="48" t="s">
        <v>64</v>
      </c>
      <c r="BY197" s="175" t="str">
        <f t="shared" si="89"/>
        <v>Remplir la colonne BU ou BW</v>
      </c>
      <c r="BZ197" s="178"/>
      <c r="CA197" s="282" t="str">
        <f t="shared" si="100"/>
        <v>Remplir la colonne M</v>
      </c>
      <c r="CB197" s="99" t="str">
        <f t="shared" si="90"/>
        <v>Remplir la colonne BZ</v>
      </c>
      <c r="CC197" s="297" t="str">
        <f t="shared" si="72"/>
        <v>Remplir la colonne I</v>
      </c>
      <c r="CD197" s="84" t="s">
        <v>64</v>
      </c>
      <c r="CE197" s="60" t="str">
        <f t="shared" si="91"/>
        <v>Remplir les termes C, P et TVA</v>
      </c>
      <c r="CF197" s="61" t="str">
        <f t="shared" si="73"/>
        <v>REMPLIR TYPE DE CLIENT</v>
      </c>
      <c r="CG197" s="107" t="str">
        <f t="shared" si="92"/>
        <v>Montant total de l'aide demandée non indiqué</v>
      </c>
      <c r="CH197" s="1"/>
      <c r="CI197" s="1"/>
      <c r="CJ197" s="1"/>
      <c r="CK197" s="1"/>
      <c r="CL197" s="1"/>
    </row>
    <row r="198" spans="1:90" x14ac:dyDescent="0.25">
      <c r="A198" s="51"/>
      <c r="B198" s="111"/>
      <c r="C198" s="111"/>
      <c r="D198" s="111"/>
      <c r="E198" s="111"/>
      <c r="F198" s="111"/>
      <c r="G198" s="162"/>
      <c r="H198" s="151"/>
      <c r="I198" s="296"/>
      <c r="J198" s="152"/>
      <c r="K198" s="153"/>
      <c r="L198" s="169"/>
      <c r="M198" s="39"/>
      <c r="N198" s="201"/>
      <c r="O198" s="39"/>
      <c r="P198" s="22"/>
      <c r="Q198" s="200">
        <f t="shared" si="74"/>
        <v>0</v>
      </c>
      <c r="R198" s="55"/>
      <c r="S198" s="46" t="s">
        <v>64</v>
      </c>
      <c r="T198" s="56"/>
      <c r="U198" s="48" t="s">
        <v>64</v>
      </c>
      <c r="V198" s="175" t="str">
        <f t="shared" si="75"/>
        <v>Remplir la colonne R ou T</v>
      </c>
      <c r="W198" s="178"/>
      <c r="X198" s="282" t="str">
        <f t="shared" si="76"/>
        <v>Remplir la colonne M</v>
      </c>
      <c r="Y198" s="99" t="str">
        <f t="shared" si="77"/>
        <v>Remplir la colonne W</v>
      </c>
      <c r="Z198" s="297" t="str">
        <f t="shared" si="93"/>
        <v>Remplir la colonne I</v>
      </c>
      <c r="AA198" s="84" t="s">
        <v>64</v>
      </c>
      <c r="AB198" s="60" t="str">
        <f t="shared" si="78"/>
        <v>Remplir les termes C, P et TVA</v>
      </c>
      <c r="AC198" s="55"/>
      <c r="AD198" s="46" t="s">
        <v>64</v>
      </c>
      <c r="AE198" s="56"/>
      <c r="AF198" s="48" t="s">
        <v>64</v>
      </c>
      <c r="AG198" s="175" t="str">
        <f t="shared" si="79"/>
        <v>Remplir la colonne AC ou AE</v>
      </c>
      <c r="AH198" s="178"/>
      <c r="AI198" s="311" t="str">
        <f t="shared" si="94"/>
        <v>Remplir la colonne M</v>
      </c>
      <c r="AJ198" s="179" t="str">
        <f t="shared" si="80"/>
        <v>Remplir la colonne AH</v>
      </c>
      <c r="AK198" s="297" t="str">
        <f t="shared" si="68"/>
        <v>Remplir la colonne I</v>
      </c>
      <c r="AL198" s="84" t="s">
        <v>64</v>
      </c>
      <c r="AM198" s="60" t="str">
        <f t="shared" si="95"/>
        <v>Remplir les termes C, P et TVA</v>
      </c>
      <c r="AN198" s="55"/>
      <c r="AO198" s="46" t="s">
        <v>64</v>
      </c>
      <c r="AP198" s="56"/>
      <c r="AQ198" s="48" t="s">
        <v>64</v>
      </c>
      <c r="AR198" s="175" t="str">
        <f t="shared" si="81"/>
        <v>Remplir la colonne AN ou AP</v>
      </c>
      <c r="AS198" s="178"/>
      <c r="AT198" s="282" t="str">
        <f t="shared" si="96"/>
        <v>Remplir la colonne M</v>
      </c>
      <c r="AU198" s="179" t="str">
        <f t="shared" si="82"/>
        <v>Remplir la colonne AS</v>
      </c>
      <c r="AV198" s="263" t="str">
        <f t="shared" si="69"/>
        <v>Remplir la colonne I</v>
      </c>
      <c r="AW198" s="84" t="s">
        <v>64</v>
      </c>
      <c r="AX198" s="60" t="str">
        <f t="shared" si="97"/>
        <v>Remplir les termes C, P et TVA</v>
      </c>
      <c r="AY198" s="55"/>
      <c r="AZ198" s="46" t="s">
        <v>64</v>
      </c>
      <c r="BA198" s="56"/>
      <c r="BB198" s="48" t="s">
        <v>64</v>
      </c>
      <c r="BC198" s="175" t="str">
        <f t="shared" si="83"/>
        <v>Remplir la colonne AY ou BA</v>
      </c>
      <c r="BD198" s="178"/>
      <c r="BE198" s="311" t="str">
        <f t="shared" si="98"/>
        <v>Remplir la colonne M</v>
      </c>
      <c r="BF198" s="179" t="str">
        <f t="shared" si="84"/>
        <v>Remplir la colonne BD</v>
      </c>
      <c r="BG198" s="263" t="str">
        <f t="shared" si="70"/>
        <v>Remplir la colonne I</v>
      </c>
      <c r="BH198" s="84" t="s">
        <v>64</v>
      </c>
      <c r="BI198" s="60" t="str">
        <f t="shared" si="85"/>
        <v>Remplir les termes C, P et TVA</v>
      </c>
      <c r="BJ198" s="55"/>
      <c r="BK198" s="46" t="s">
        <v>64</v>
      </c>
      <c r="BL198" s="56"/>
      <c r="BM198" s="48" t="s">
        <v>64</v>
      </c>
      <c r="BN198" s="175" t="str">
        <f t="shared" si="86"/>
        <v>Remplir la colonne BJ ou BL</v>
      </c>
      <c r="BO198" s="178"/>
      <c r="BP198" s="311" t="str">
        <f t="shared" si="99"/>
        <v>Remplir la colonne M</v>
      </c>
      <c r="BQ198" s="179" t="str">
        <f t="shared" si="87"/>
        <v>Remplir la colonne BO</v>
      </c>
      <c r="BR198" s="263" t="str">
        <f t="shared" si="71"/>
        <v>Remplir la colonne I</v>
      </c>
      <c r="BS198" s="84" t="s">
        <v>64</v>
      </c>
      <c r="BT198" s="60" t="str">
        <f t="shared" si="88"/>
        <v>Remplir les termes C, P et TVA</v>
      </c>
      <c r="BU198" s="55"/>
      <c r="BV198" s="46" t="s">
        <v>64</v>
      </c>
      <c r="BW198" s="56"/>
      <c r="BX198" s="48" t="s">
        <v>64</v>
      </c>
      <c r="BY198" s="175" t="str">
        <f t="shared" si="89"/>
        <v>Remplir la colonne BU ou BW</v>
      </c>
      <c r="BZ198" s="178"/>
      <c r="CA198" s="282" t="str">
        <f t="shared" si="100"/>
        <v>Remplir la colonne M</v>
      </c>
      <c r="CB198" s="99" t="str">
        <f t="shared" si="90"/>
        <v>Remplir la colonne BZ</v>
      </c>
      <c r="CC198" s="297" t="str">
        <f t="shared" si="72"/>
        <v>Remplir la colonne I</v>
      </c>
      <c r="CD198" s="84" t="s">
        <v>64</v>
      </c>
      <c r="CE198" s="60" t="str">
        <f t="shared" si="91"/>
        <v>Remplir les termes C, P et TVA</v>
      </c>
      <c r="CF198" s="61" t="str">
        <f t="shared" si="73"/>
        <v>REMPLIR TYPE DE CLIENT</v>
      </c>
      <c r="CG198" s="107" t="str">
        <f t="shared" si="92"/>
        <v>Montant total de l'aide demandée non indiqué</v>
      </c>
      <c r="CH198" s="1"/>
      <c r="CI198" s="1"/>
      <c r="CJ198" s="1"/>
      <c r="CK198" s="1"/>
      <c r="CL198" s="1"/>
    </row>
    <row r="199" spans="1:90" x14ac:dyDescent="0.25">
      <c r="A199" s="51"/>
      <c r="B199" s="111"/>
      <c r="C199" s="111"/>
      <c r="D199" s="111"/>
      <c r="E199" s="111"/>
      <c r="F199" s="111"/>
      <c r="G199" s="162"/>
      <c r="H199" s="151"/>
      <c r="I199" s="296"/>
      <c r="J199" s="152"/>
      <c r="K199" s="153"/>
      <c r="L199" s="169"/>
      <c r="M199" s="39"/>
      <c r="N199" s="201"/>
      <c r="O199" s="39"/>
      <c r="P199" s="22"/>
      <c r="Q199" s="200">
        <f t="shared" si="74"/>
        <v>0</v>
      </c>
      <c r="R199" s="55"/>
      <c r="S199" s="46" t="s">
        <v>64</v>
      </c>
      <c r="T199" s="56"/>
      <c r="U199" s="48" t="s">
        <v>64</v>
      </c>
      <c r="V199" s="175" t="str">
        <f t="shared" si="75"/>
        <v>Remplir la colonne R ou T</v>
      </c>
      <c r="W199" s="178"/>
      <c r="X199" s="282" t="str">
        <f t="shared" si="76"/>
        <v>Remplir la colonne M</v>
      </c>
      <c r="Y199" s="99" t="str">
        <f t="shared" si="77"/>
        <v>Remplir la colonne W</v>
      </c>
      <c r="Z199" s="297" t="str">
        <f t="shared" si="93"/>
        <v>Remplir la colonne I</v>
      </c>
      <c r="AA199" s="84" t="s">
        <v>64</v>
      </c>
      <c r="AB199" s="60" t="str">
        <f t="shared" si="78"/>
        <v>Remplir les termes C, P et TVA</v>
      </c>
      <c r="AC199" s="55"/>
      <c r="AD199" s="46" t="s">
        <v>64</v>
      </c>
      <c r="AE199" s="56"/>
      <c r="AF199" s="48" t="s">
        <v>64</v>
      </c>
      <c r="AG199" s="175" t="str">
        <f t="shared" si="79"/>
        <v>Remplir la colonne AC ou AE</v>
      </c>
      <c r="AH199" s="178"/>
      <c r="AI199" s="311" t="str">
        <f t="shared" si="94"/>
        <v>Remplir la colonne M</v>
      </c>
      <c r="AJ199" s="179" t="str">
        <f t="shared" si="80"/>
        <v>Remplir la colonne AH</v>
      </c>
      <c r="AK199" s="297" t="str">
        <f t="shared" si="68"/>
        <v>Remplir la colonne I</v>
      </c>
      <c r="AL199" s="84" t="s">
        <v>64</v>
      </c>
      <c r="AM199" s="60" t="str">
        <f t="shared" si="95"/>
        <v>Remplir les termes C, P et TVA</v>
      </c>
      <c r="AN199" s="55"/>
      <c r="AO199" s="46" t="s">
        <v>64</v>
      </c>
      <c r="AP199" s="56"/>
      <c r="AQ199" s="48" t="s">
        <v>64</v>
      </c>
      <c r="AR199" s="175" t="str">
        <f t="shared" si="81"/>
        <v>Remplir la colonne AN ou AP</v>
      </c>
      <c r="AS199" s="178"/>
      <c r="AT199" s="282" t="str">
        <f t="shared" si="96"/>
        <v>Remplir la colonne M</v>
      </c>
      <c r="AU199" s="179" t="str">
        <f t="shared" si="82"/>
        <v>Remplir la colonne AS</v>
      </c>
      <c r="AV199" s="263" t="str">
        <f t="shared" si="69"/>
        <v>Remplir la colonne I</v>
      </c>
      <c r="AW199" s="84" t="s">
        <v>64</v>
      </c>
      <c r="AX199" s="60" t="str">
        <f t="shared" si="97"/>
        <v>Remplir les termes C, P et TVA</v>
      </c>
      <c r="AY199" s="55"/>
      <c r="AZ199" s="46" t="s">
        <v>64</v>
      </c>
      <c r="BA199" s="56"/>
      <c r="BB199" s="48" t="s">
        <v>64</v>
      </c>
      <c r="BC199" s="175" t="str">
        <f t="shared" si="83"/>
        <v>Remplir la colonne AY ou BA</v>
      </c>
      <c r="BD199" s="178"/>
      <c r="BE199" s="311" t="str">
        <f t="shared" si="98"/>
        <v>Remplir la colonne M</v>
      </c>
      <c r="BF199" s="179" t="str">
        <f t="shared" si="84"/>
        <v>Remplir la colonne BD</v>
      </c>
      <c r="BG199" s="263" t="str">
        <f t="shared" si="70"/>
        <v>Remplir la colonne I</v>
      </c>
      <c r="BH199" s="84" t="s">
        <v>64</v>
      </c>
      <c r="BI199" s="60" t="str">
        <f t="shared" si="85"/>
        <v>Remplir les termes C, P et TVA</v>
      </c>
      <c r="BJ199" s="55"/>
      <c r="BK199" s="46" t="s">
        <v>64</v>
      </c>
      <c r="BL199" s="56"/>
      <c r="BM199" s="48" t="s">
        <v>64</v>
      </c>
      <c r="BN199" s="175" t="str">
        <f t="shared" si="86"/>
        <v>Remplir la colonne BJ ou BL</v>
      </c>
      <c r="BO199" s="178"/>
      <c r="BP199" s="311" t="str">
        <f t="shared" si="99"/>
        <v>Remplir la colonne M</v>
      </c>
      <c r="BQ199" s="179" t="str">
        <f t="shared" si="87"/>
        <v>Remplir la colonne BO</v>
      </c>
      <c r="BR199" s="263" t="str">
        <f t="shared" si="71"/>
        <v>Remplir la colonne I</v>
      </c>
      <c r="BS199" s="84" t="s">
        <v>64</v>
      </c>
      <c r="BT199" s="60" t="str">
        <f t="shared" si="88"/>
        <v>Remplir les termes C, P et TVA</v>
      </c>
      <c r="BU199" s="55"/>
      <c r="BV199" s="46" t="s">
        <v>64</v>
      </c>
      <c r="BW199" s="56"/>
      <c r="BX199" s="48" t="s">
        <v>64</v>
      </c>
      <c r="BY199" s="175" t="str">
        <f t="shared" si="89"/>
        <v>Remplir la colonne BU ou BW</v>
      </c>
      <c r="BZ199" s="178"/>
      <c r="CA199" s="282" t="str">
        <f t="shared" si="100"/>
        <v>Remplir la colonne M</v>
      </c>
      <c r="CB199" s="99" t="str">
        <f t="shared" si="90"/>
        <v>Remplir la colonne BZ</v>
      </c>
      <c r="CC199" s="297" t="str">
        <f t="shared" si="72"/>
        <v>Remplir la colonne I</v>
      </c>
      <c r="CD199" s="84" t="s">
        <v>64</v>
      </c>
      <c r="CE199" s="60" t="str">
        <f t="shared" si="91"/>
        <v>Remplir les termes C, P et TVA</v>
      </c>
      <c r="CF199" s="61" t="str">
        <f t="shared" si="73"/>
        <v>REMPLIR TYPE DE CLIENT</v>
      </c>
      <c r="CG199" s="107" t="str">
        <f t="shared" si="92"/>
        <v>Montant total de l'aide demandée non indiqué</v>
      </c>
      <c r="CH199" s="1"/>
      <c r="CI199" s="1"/>
      <c r="CJ199" s="1"/>
      <c r="CK199" s="1"/>
      <c r="CL199" s="1"/>
    </row>
    <row r="200" spans="1:90" x14ac:dyDescent="0.25">
      <c r="A200" s="51"/>
      <c r="B200" s="111"/>
      <c r="C200" s="111"/>
      <c r="D200" s="111"/>
      <c r="E200" s="111"/>
      <c r="F200" s="111"/>
      <c r="G200" s="162"/>
      <c r="H200" s="151"/>
      <c r="I200" s="296"/>
      <c r="J200" s="152"/>
      <c r="K200" s="153"/>
      <c r="L200" s="169"/>
      <c r="M200" s="39"/>
      <c r="N200" s="201"/>
      <c r="O200" s="39"/>
      <c r="P200" s="22"/>
      <c r="Q200" s="200">
        <f t="shared" si="74"/>
        <v>0</v>
      </c>
      <c r="R200" s="55"/>
      <c r="S200" s="46" t="s">
        <v>64</v>
      </c>
      <c r="T200" s="56"/>
      <c r="U200" s="48" t="s">
        <v>64</v>
      </c>
      <c r="V200" s="175" t="str">
        <f t="shared" si="75"/>
        <v>Remplir la colonne R ou T</v>
      </c>
      <c r="W200" s="178"/>
      <c r="X200" s="282" t="str">
        <f t="shared" si="76"/>
        <v>Remplir la colonne M</v>
      </c>
      <c r="Y200" s="99" t="str">
        <f t="shared" si="77"/>
        <v>Remplir la colonne W</v>
      </c>
      <c r="Z200" s="297" t="str">
        <f t="shared" si="93"/>
        <v>Remplir la colonne I</v>
      </c>
      <c r="AA200" s="84" t="s">
        <v>64</v>
      </c>
      <c r="AB200" s="60" t="str">
        <f t="shared" si="78"/>
        <v>Remplir les termes C, P et TVA</v>
      </c>
      <c r="AC200" s="55"/>
      <c r="AD200" s="46" t="s">
        <v>64</v>
      </c>
      <c r="AE200" s="56"/>
      <c r="AF200" s="48" t="s">
        <v>64</v>
      </c>
      <c r="AG200" s="175" t="str">
        <f t="shared" si="79"/>
        <v>Remplir la colonne AC ou AE</v>
      </c>
      <c r="AH200" s="178"/>
      <c r="AI200" s="311" t="str">
        <f t="shared" si="94"/>
        <v>Remplir la colonne M</v>
      </c>
      <c r="AJ200" s="179" t="str">
        <f t="shared" si="80"/>
        <v>Remplir la colonne AH</v>
      </c>
      <c r="AK200" s="297" t="str">
        <f t="shared" si="68"/>
        <v>Remplir la colonne I</v>
      </c>
      <c r="AL200" s="84" t="s">
        <v>64</v>
      </c>
      <c r="AM200" s="60" t="str">
        <f t="shared" si="95"/>
        <v>Remplir les termes C, P et TVA</v>
      </c>
      <c r="AN200" s="55"/>
      <c r="AO200" s="46" t="s">
        <v>64</v>
      </c>
      <c r="AP200" s="56"/>
      <c r="AQ200" s="48" t="s">
        <v>64</v>
      </c>
      <c r="AR200" s="175" t="str">
        <f t="shared" si="81"/>
        <v>Remplir la colonne AN ou AP</v>
      </c>
      <c r="AS200" s="178"/>
      <c r="AT200" s="282" t="str">
        <f t="shared" si="96"/>
        <v>Remplir la colonne M</v>
      </c>
      <c r="AU200" s="179" t="str">
        <f t="shared" si="82"/>
        <v>Remplir la colonne AS</v>
      </c>
      <c r="AV200" s="263" t="str">
        <f t="shared" si="69"/>
        <v>Remplir la colonne I</v>
      </c>
      <c r="AW200" s="84" t="s">
        <v>64</v>
      </c>
      <c r="AX200" s="60" t="str">
        <f t="shared" si="97"/>
        <v>Remplir les termes C, P et TVA</v>
      </c>
      <c r="AY200" s="55"/>
      <c r="AZ200" s="46" t="s">
        <v>64</v>
      </c>
      <c r="BA200" s="56"/>
      <c r="BB200" s="48" t="s">
        <v>64</v>
      </c>
      <c r="BC200" s="175" t="str">
        <f t="shared" si="83"/>
        <v>Remplir la colonne AY ou BA</v>
      </c>
      <c r="BD200" s="178"/>
      <c r="BE200" s="311" t="str">
        <f t="shared" si="98"/>
        <v>Remplir la colonne M</v>
      </c>
      <c r="BF200" s="179" t="str">
        <f t="shared" si="84"/>
        <v>Remplir la colonne BD</v>
      </c>
      <c r="BG200" s="263" t="str">
        <f t="shared" si="70"/>
        <v>Remplir la colonne I</v>
      </c>
      <c r="BH200" s="84" t="s">
        <v>64</v>
      </c>
      <c r="BI200" s="60" t="str">
        <f t="shared" si="85"/>
        <v>Remplir les termes C, P et TVA</v>
      </c>
      <c r="BJ200" s="55"/>
      <c r="BK200" s="46" t="s">
        <v>64</v>
      </c>
      <c r="BL200" s="56"/>
      <c r="BM200" s="48" t="s">
        <v>64</v>
      </c>
      <c r="BN200" s="175" t="str">
        <f t="shared" si="86"/>
        <v>Remplir la colonne BJ ou BL</v>
      </c>
      <c r="BO200" s="178"/>
      <c r="BP200" s="311" t="str">
        <f t="shared" si="99"/>
        <v>Remplir la colonne M</v>
      </c>
      <c r="BQ200" s="179" t="str">
        <f t="shared" si="87"/>
        <v>Remplir la colonne BO</v>
      </c>
      <c r="BR200" s="263" t="str">
        <f t="shared" si="71"/>
        <v>Remplir la colonne I</v>
      </c>
      <c r="BS200" s="84" t="s">
        <v>64</v>
      </c>
      <c r="BT200" s="60" t="str">
        <f t="shared" si="88"/>
        <v>Remplir les termes C, P et TVA</v>
      </c>
      <c r="BU200" s="55"/>
      <c r="BV200" s="46" t="s">
        <v>64</v>
      </c>
      <c r="BW200" s="56"/>
      <c r="BX200" s="48" t="s">
        <v>64</v>
      </c>
      <c r="BY200" s="175" t="str">
        <f t="shared" si="89"/>
        <v>Remplir la colonne BU ou BW</v>
      </c>
      <c r="BZ200" s="178"/>
      <c r="CA200" s="282" t="str">
        <f t="shared" si="100"/>
        <v>Remplir la colonne M</v>
      </c>
      <c r="CB200" s="99" t="str">
        <f t="shared" si="90"/>
        <v>Remplir la colonne BZ</v>
      </c>
      <c r="CC200" s="297" t="str">
        <f t="shared" si="72"/>
        <v>Remplir la colonne I</v>
      </c>
      <c r="CD200" s="84" t="s">
        <v>64</v>
      </c>
      <c r="CE200" s="60" t="str">
        <f t="shared" si="91"/>
        <v>Remplir les termes C, P et TVA</v>
      </c>
      <c r="CF200" s="61" t="str">
        <f t="shared" si="73"/>
        <v>REMPLIR TYPE DE CLIENT</v>
      </c>
      <c r="CG200" s="107" t="str">
        <f t="shared" si="92"/>
        <v>Montant total de l'aide demandée non indiqué</v>
      </c>
      <c r="CH200" s="1"/>
      <c r="CI200" s="1"/>
      <c r="CJ200" s="1"/>
      <c r="CK200" s="1"/>
      <c r="CL200" s="1"/>
    </row>
    <row r="201" spans="1:90" x14ac:dyDescent="0.25">
      <c r="A201" s="51"/>
      <c r="B201" s="111"/>
      <c r="C201" s="111"/>
      <c r="D201" s="111"/>
      <c r="E201" s="111"/>
      <c r="F201" s="111"/>
      <c r="G201" s="162"/>
      <c r="H201" s="151"/>
      <c r="I201" s="296"/>
      <c r="J201" s="152"/>
      <c r="K201" s="153"/>
      <c r="L201" s="169"/>
      <c r="M201" s="39"/>
      <c r="N201" s="201"/>
      <c r="O201" s="39"/>
      <c r="P201" s="22"/>
      <c r="Q201" s="200">
        <f t="shared" si="74"/>
        <v>0</v>
      </c>
      <c r="R201" s="55"/>
      <c r="S201" s="46" t="s">
        <v>64</v>
      </c>
      <c r="T201" s="56"/>
      <c r="U201" s="48" t="s">
        <v>64</v>
      </c>
      <c r="V201" s="175" t="str">
        <f t="shared" si="75"/>
        <v>Remplir la colonne R ou T</v>
      </c>
      <c r="W201" s="178"/>
      <c r="X201" s="282" t="str">
        <f t="shared" si="76"/>
        <v>Remplir la colonne M</v>
      </c>
      <c r="Y201" s="99" t="str">
        <f t="shared" si="77"/>
        <v>Remplir la colonne W</v>
      </c>
      <c r="Z201" s="297" t="str">
        <f t="shared" si="93"/>
        <v>Remplir la colonne I</v>
      </c>
      <c r="AA201" s="84" t="s">
        <v>64</v>
      </c>
      <c r="AB201" s="60" t="str">
        <f t="shared" si="78"/>
        <v>Remplir les termes C, P et TVA</v>
      </c>
      <c r="AC201" s="55"/>
      <c r="AD201" s="46" t="s">
        <v>64</v>
      </c>
      <c r="AE201" s="56"/>
      <c r="AF201" s="48" t="s">
        <v>64</v>
      </c>
      <c r="AG201" s="175" t="str">
        <f t="shared" si="79"/>
        <v>Remplir la colonne AC ou AE</v>
      </c>
      <c r="AH201" s="178"/>
      <c r="AI201" s="311" t="str">
        <f t="shared" si="94"/>
        <v>Remplir la colonne M</v>
      </c>
      <c r="AJ201" s="179" t="str">
        <f t="shared" si="80"/>
        <v>Remplir la colonne AH</v>
      </c>
      <c r="AK201" s="297" t="str">
        <f t="shared" si="68"/>
        <v>Remplir la colonne I</v>
      </c>
      <c r="AL201" s="84" t="s">
        <v>64</v>
      </c>
      <c r="AM201" s="60" t="str">
        <f t="shared" si="95"/>
        <v>Remplir les termes C, P et TVA</v>
      </c>
      <c r="AN201" s="55"/>
      <c r="AO201" s="46" t="s">
        <v>64</v>
      </c>
      <c r="AP201" s="56"/>
      <c r="AQ201" s="48" t="s">
        <v>64</v>
      </c>
      <c r="AR201" s="175" t="str">
        <f t="shared" si="81"/>
        <v>Remplir la colonne AN ou AP</v>
      </c>
      <c r="AS201" s="178"/>
      <c r="AT201" s="282" t="str">
        <f t="shared" si="96"/>
        <v>Remplir la colonne M</v>
      </c>
      <c r="AU201" s="179" t="str">
        <f t="shared" si="82"/>
        <v>Remplir la colonne AS</v>
      </c>
      <c r="AV201" s="263" t="str">
        <f t="shared" si="69"/>
        <v>Remplir la colonne I</v>
      </c>
      <c r="AW201" s="84" t="s">
        <v>64</v>
      </c>
      <c r="AX201" s="60" t="str">
        <f t="shared" si="97"/>
        <v>Remplir les termes C, P et TVA</v>
      </c>
      <c r="AY201" s="55"/>
      <c r="AZ201" s="46" t="s">
        <v>64</v>
      </c>
      <c r="BA201" s="56"/>
      <c r="BB201" s="48" t="s">
        <v>64</v>
      </c>
      <c r="BC201" s="175" t="str">
        <f t="shared" si="83"/>
        <v>Remplir la colonne AY ou BA</v>
      </c>
      <c r="BD201" s="178"/>
      <c r="BE201" s="311" t="str">
        <f t="shared" si="98"/>
        <v>Remplir la colonne M</v>
      </c>
      <c r="BF201" s="179" t="str">
        <f t="shared" si="84"/>
        <v>Remplir la colonne BD</v>
      </c>
      <c r="BG201" s="263" t="str">
        <f t="shared" si="70"/>
        <v>Remplir la colonne I</v>
      </c>
      <c r="BH201" s="84" t="s">
        <v>64</v>
      </c>
      <c r="BI201" s="60" t="str">
        <f t="shared" si="85"/>
        <v>Remplir les termes C, P et TVA</v>
      </c>
      <c r="BJ201" s="55"/>
      <c r="BK201" s="46" t="s">
        <v>64</v>
      </c>
      <c r="BL201" s="56"/>
      <c r="BM201" s="48" t="s">
        <v>64</v>
      </c>
      <c r="BN201" s="175" t="str">
        <f t="shared" si="86"/>
        <v>Remplir la colonne BJ ou BL</v>
      </c>
      <c r="BO201" s="178"/>
      <c r="BP201" s="311" t="str">
        <f t="shared" si="99"/>
        <v>Remplir la colonne M</v>
      </c>
      <c r="BQ201" s="179" t="str">
        <f t="shared" si="87"/>
        <v>Remplir la colonne BO</v>
      </c>
      <c r="BR201" s="263" t="str">
        <f t="shared" si="71"/>
        <v>Remplir la colonne I</v>
      </c>
      <c r="BS201" s="84" t="s">
        <v>64</v>
      </c>
      <c r="BT201" s="60" t="str">
        <f t="shared" si="88"/>
        <v>Remplir les termes C, P et TVA</v>
      </c>
      <c r="BU201" s="55"/>
      <c r="BV201" s="46" t="s">
        <v>64</v>
      </c>
      <c r="BW201" s="56"/>
      <c r="BX201" s="48" t="s">
        <v>64</v>
      </c>
      <c r="BY201" s="175" t="str">
        <f t="shared" si="89"/>
        <v>Remplir la colonne BU ou BW</v>
      </c>
      <c r="BZ201" s="178"/>
      <c r="CA201" s="282" t="str">
        <f t="shared" si="100"/>
        <v>Remplir la colonne M</v>
      </c>
      <c r="CB201" s="99" t="str">
        <f t="shared" si="90"/>
        <v>Remplir la colonne BZ</v>
      </c>
      <c r="CC201" s="297" t="str">
        <f t="shared" si="72"/>
        <v>Remplir la colonne I</v>
      </c>
      <c r="CD201" s="84" t="s">
        <v>64</v>
      </c>
      <c r="CE201" s="60" t="str">
        <f t="shared" si="91"/>
        <v>Remplir les termes C, P et TVA</v>
      </c>
      <c r="CF201" s="61" t="str">
        <f t="shared" si="73"/>
        <v>REMPLIR TYPE DE CLIENT</v>
      </c>
      <c r="CG201" s="107" t="str">
        <f t="shared" si="92"/>
        <v>Montant total de l'aide demandée non indiqué</v>
      </c>
      <c r="CH201" s="1"/>
      <c r="CI201" s="1"/>
      <c r="CJ201" s="1"/>
      <c r="CK201" s="1"/>
      <c r="CL201" s="1"/>
    </row>
    <row r="202" spans="1:90" x14ac:dyDescent="0.25">
      <c r="A202" s="51"/>
      <c r="B202" s="111"/>
      <c r="C202" s="111"/>
      <c r="D202" s="111"/>
      <c r="E202" s="111"/>
      <c r="F202" s="111"/>
      <c r="G202" s="162"/>
      <c r="H202" s="151"/>
      <c r="I202" s="296"/>
      <c r="J202" s="152"/>
      <c r="K202" s="153"/>
      <c r="L202" s="169"/>
      <c r="M202" s="39"/>
      <c r="N202" s="201"/>
      <c r="O202" s="39"/>
      <c r="P202" s="22"/>
      <c r="Q202" s="200">
        <f t="shared" si="74"/>
        <v>0</v>
      </c>
      <c r="R202" s="55"/>
      <c r="S202" s="46" t="s">
        <v>64</v>
      </c>
      <c r="T202" s="56"/>
      <c r="U202" s="48" t="s">
        <v>64</v>
      </c>
      <c r="V202" s="175" t="str">
        <f t="shared" si="75"/>
        <v>Remplir la colonne R ou T</v>
      </c>
      <c r="W202" s="178"/>
      <c r="X202" s="282" t="str">
        <f t="shared" si="76"/>
        <v>Remplir la colonne M</v>
      </c>
      <c r="Y202" s="99" t="str">
        <f t="shared" si="77"/>
        <v>Remplir la colonne W</v>
      </c>
      <c r="Z202" s="297" t="str">
        <f t="shared" si="93"/>
        <v>Remplir la colonne I</v>
      </c>
      <c r="AA202" s="84" t="s">
        <v>64</v>
      </c>
      <c r="AB202" s="60" t="str">
        <f t="shared" si="78"/>
        <v>Remplir les termes C, P et TVA</v>
      </c>
      <c r="AC202" s="55"/>
      <c r="AD202" s="46" t="s">
        <v>64</v>
      </c>
      <c r="AE202" s="56"/>
      <c r="AF202" s="48" t="s">
        <v>64</v>
      </c>
      <c r="AG202" s="175" t="str">
        <f t="shared" si="79"/>
        <v>Remplir la colonne AC ou AE</v>
      </c>
      <c r="AH202" s="178"/>
      <c r="AI202" s="311" t="str">
        <f t="shared" si="94"/>
        <v>Remplir la colonne M</v>
      </c>
      <c r="AJ202" s="179" t="str">
        <f t="shared" si="80"/>
        <v>Remplir la colonne AH</v>
      </c>
      <c r="AK202" s="297" t="str">
        <f t="shared" si="68"/>
        <v>Remplir la colonne I</v>
      </c>
      <c r="AL202" s="84" t="s">
        <v>64</v>
      </c>
      <c r="AM202" s="60" t="str">
        <f t="shared" si="95"/>
        <v>Remplir les termes C, P et TVA</v>
      </c>
      <c r="AN202" s="55"/>
      <c r="AO202" s="46" t="s">
        <v>64</v>
      </c>
      <c r="AP202" s="56"/>
      <c r="AQ202" s="48" t="s">
        <v>64</v>
      </c>
      <c r="AR202" s="175" t="str">
        <f t="shared" si="81"/>
        <v>Remplir la colonne AN ou AP</v>
      </c>
      <c r="AS202" s="178"/>
      <c r="AT202" s="282" t="str">
        <f t="shared" si="96"/>
        <v>Remplir la colonne M</v>
      </c>
      <c r="AU202" s="179" t="str">
        <f t="shared" si="82"/>
        <v>Remplir la colonne AS</v>
      </c>
      <c r="AV202" s="263" t="str">
        <f t="shared" si="69"/>
        <v>Remplir la colonne I</v>
      </c>
      <c r="AW202" s="84" t="s">
        <v>64</v>
      </c>
      <c r="AX202" s="60" t="str">
        <f t="shared" si="97"/>
        <v>Remplir les termes C, P et TVA</v>
      </c>
      <c r="AY202" s="55"/>
      <c r="AZ202" s="46" t="s">
        <v>64</v>
      </c>
      <c r="BA202" s="56"/>
      <c r="BB202" s="48" t="s">
        <v>64</v>
      </c>
      <c r="BC202" s="175" t="str">
        <f t="shared" si="83"/>
        <v>Remplir la colonne AY ou BA</v>
      </c>
      <c r="BD202" s="178"/>
      <c r="BE202" s="311" t="str">
        <f t="shared" si="98"/>
        <v>Remplir la colonne M</v>
      </c>
      <c r="BF202" s="179" t="str">
        <f t="shared" si="84"/>
        <v>Remplir la colonne BD</v>
      </c>
      <c r="BG202" s="263" t="str">
        <f t="shared" si="70"/>
        <v>Remplir la colonne I</v>
      </c>
      <c r="BH202" s="84" t="s">
        <v>64</v>
      </c>
      <c r="BI202" s="60" t="str">
        <f t="shared" si="85"/>
        <v>Remplir les termes C, P et TVA</v>
      </c>
      <c r="BJ202" s="55"/>
      <c r="BK202" s="46" t="s">
        <v>64</v>
      </c>
      <c r="BL202" s="56"/>
      <c r="BM202" s="48" t="s">
        <v>64</v>
      </c>
      <c r="BN202" s="175" t="str">
        <f t="shared" si="86"/>
        <v>Remplir la colonne BJ ou BL</v>
      </c>
      <c r="BO202" s="178"/>
      <c r="BP202" s="311" t="str">
        <f t="shared" si="99"/>
        <v>Remplir la colonne M</v>
      </c>
      <c r="BQ202" s="179" t="str">
        <f t="shared" si="87"/>
        <v>Remplir la colonne BO</v>
      </c>
      <c r="BR202" s="263" t="str">
        <f t="shared" si="71"/>
        <v>Remplir la colonne I</v>
      </c>
      <c r="BS202" s="84" t="s">
        <v>64</v>
      </c>
      <c r="BT202" s="60" t="str">
        <f t="shared" si="88"/>
        <v>Remplir les termes C, P et TVA</v>
      </c>
      <c r="BU202" s="55"/>
      <c r="BV202" s="46" t="s">
        <v>64</v>
      </c>
      <c r="BW202" s="56"/>
      <c r="BX202" s="48" t="s">
        <v>64</v>
      </c>
      <c r="BY202" s="175" t="str">
        <f t="shared" si="89"/>
        <v>Remplir la colonne BU ou BW</v>
      </c>
      <c r="BZ202" s="178"/>
      <c r="CA202" s="282" t="str">
        <f t="shared" si="100"/>
        <v>Remplir la colonne M</v>
      </c>
      <c r="CB202" s="99" t="str">
        <f t="shared" si="90"/>
        <v>Remplir la colonne BZ</v>
      </c>
      <c r="CC202" s="297" t="str">
        <f t="shared" si="72"/>
        <v>Remplir la colonne I</v>
      </c>
      <c r="CD202" s="84" t="s">
        <v>64</v>
      </c>
      <c r="CE202" s="60" t="str">
        <f t="shared" si="91"/>
        <v>Remplir les termes C, P et TVA</v>
      </c>
      <c r="CF202" s="61" t="str">
        <f t="shared" si="73"/>
        <v>REMPLIR TYPE DE CLIENT</v>
      </c>
      <c r="CG202" s="107" t="str">
        <f t="shared" si="92"/>
        <v>Montant total de l'aide demandée non indiqué</v>
      </c>
      <c r="CH202" s="1"/>
      <c r="CI202" s="1"/>
      <c r="CJ202" s="1"/>
      <c r="CK202" s="1"/>
      <c r="CL202" s="1"/>
    </row>
    <row r="203" spans="1:90" x14ac:dyDescent="0.25">
      <c r="A203" s="51"/>
      <c r="B203" s="111"/>
      <c r="C203" s="111"/>
      <c r="D203" s="111"/>
      <c r="E203" s="111"/>
      <c r="F203" s="111"/>
      <c r="G203" s="162"/>
      <c r="H203" s="151"/>
      <c r="I203" s="296"/>
      <c r="J203" s="152"/>
      <c r="K203" s="153"/>
      <c r="L203" s="169"/>
      <c r="M203" s="39"/>
      <c r="N203" s="201"/>
      <c r="O203" s="39"/>
      <c r="P203" s="22"/>
      <c r="Q203" s="200">
        <f t="shared" si="74"/>
        <v>0</v>
      </c>
      <c r="R203" s="55"/>
      <c r="S203" s="46" t="s">
        <v>64</v>
      </c>
      <c r="T203" s="56"/>
      <c r="U203" s="48" t="s">
        <v>64</v>
      </c>
      <c r="V203" s="175" t="str">
        <f t="shared" si="75"/>
        <v>Remplir la colonne R ou T</v>
      </c>
      <c r="W203" s="178"/>
      <c r="X203" s="282" t="str">
        <f t="shared" si="76"/>
        <v>Remplir la colonne M</v>
      </c>
      <c r="Y203" s="99" t="str">
        <f t="shared" si="77"/>
        <v>Remplir la colonne W</v>
      </c>
      <c r="Z203" s="297" t="str">
        <f t="shared" si="93"/>
        <v>Remplir la colonne I</v>
      </c>
      <c r="AA203" s="84" t="s">
        <v>64</v>
      </c>
      <c r="AB203" s="60" t="str">
        <f t="shared" si="78"/>
        <v>Remplir les termes C, P et TVA</v>
      </c>
      <c r="AC203" s="55"/>
      <c r="AD203" s="46" t="s">
        <v>64</v>
      </c>
      <c r="AE203" s="56"/>
      <c r="AF203" s="48" t="s">
        <v>64</v>
      </c>
      <c r="AG203" s="175" t="str">
        <f t="shared" si="79"/>
        <v>Remplir la colonne AC ou AE</v>
      </c>
      <c r="AH203" s="178"/>
      <c r="AI203" s="311" t="str">
        <f t="shared" si="94"/>
        <v>Remplir la colonne M</v>
      </c>
      <c r="AJ203" s="179" t="str">
        <f t="shared" si="80"/>
        <v>Remplir la colonne AH</v>
      </c>
      <c r="AK203" s="297" t="str">
        <f t="shared" si="68"/>
        <v>Remplir la colonne I</v>
      </c>
      <c r="AL203" s="84" t="s">
        <v>64</v>
      </c>
      <c r="AM203" s="60" t="str">
        <f t="shared" si="95"/>
        <v>Remplir les termes C, P et TVA</v>
      </c>
      <c r="AN203" s="55"/>
      <c r="AO203" s="46" t="s">
        <v>64</v>
      </c>
      <c r="AP203" s="56"/>
      <c r="AQ203" s="48" t="s">
        <v>64</v>
      </c>
      <c r="AR203" s="175" t="str">
        <f t="shared" si="81"/>
        <v>Remplir la colonne AN ou AP</v>
      </c>
      <c r="AS203" s="178"/>
      <c r="AT203" s="282" t="str">
        <f t="shared" si="96"/>
        <v>Remplir la colonne M</v>
      </c>
      <c r="AU203" s="179" t="str">
        <f t="shared" si="82"/>
        <v>Remplir la colonne AS</v>
      </c>
      <c r="AV203" s="263" t="str">
        <f t="shared" si="69"/>
        <v>Remplir la colonne I</v>
      </c>
      <c r="AW203" s="84" t="s">
        <v>64</v>
      </c>
      <c r="AX203" s="60" t="str">
        <f t="shared" si="97"/>
        <v>Remplir les termes C, P et TVA</v>
      </c>
      <c r="AY203" s="55"/>
      <c r="AZ203" s="46" t="s">
        <v>64</v>
      </c>
      <c r="BA203" s="56"/>
      <c r="BB203" s="48" t="s">
        <v>64</v>
      </c>
      <c r="BC203" s="175" t="str">
        <f t="shared" si="83"/>
        <v>Remplir la colonne AY ou BA</v>
      </c>
      <c r="BD203" s="178"/>
      <c r="BE203" s="311" t="str">
        <f t="shared" si="98"/>
        <v>Remplir la colonne M</v>
      </c>
      <c r="BF203" s="179" t="str">
        <f t="shared" si="84"/>
        <v>Remplir la colonne BD</v>
      </c>
      <c r="BG203" s="263" t="str">
        <f t="shared" si="70"/>
        <v>Remplir la colonne I</v>
      </c>
      <c r="BH203" s="84" t="s">
        <v>64</v>
      </c>
      <c r="BI203" s="60" t="str">
        <f t="shared" si="85"/>
        <v>Remplir les termes C, P et TVA</v>
      </c>
      <c r="BJ203" s="55"/>
      <c r="BK203" s="46" t="s">
        <v>64</v>
      </c>
      <c r="BL203" s="56"/>
      <c r="BM203" s="48" t="s">
        <v>64</v>
      </c>
      <c r="BN203" s="175" t="str">
        <f t="shared" si="86"/>
        <v>Remplir la colonne BJ ou BL</v>
      </c>
      <c r="BO203" s="178"/>
      <c r="BP203" s="311" t="str">
        <f t="shared" si="99"/>
        <v>Remplir la colonne M</v>
      </c>
      <c r="BQ203" s="179" t="str">
        <f t="shared" si="87"/>
        <v>Remplir la colonne BO</v>
      </c>
      <c r="BR203" s="263" t="str">
        <f t="shared" si="71"/>
        <v>Remplir la colonne I</v>
      </c>
      <c r="BS203" s="84" t="s">
        <v>64</v>
      </c>
      <c r="BT203" s="60" t="str">
        <f t="shared" si="88"/>
        <v>Remplir les termes C, P et TVA</v>
      </c>
      <c r="BU203" s="55"/>
      <c r="BV203" s="46" t="s">
        <v>64</v>
      </c>
      <c r="BW203" s="56"/>
      <c r="BX203" s="48" t="s">
        <v>64</v>
      </c>
      <c r="BY203" s="175" t="str">
        <f t="shared" si="89"/>
        <v>Remplir la colonne BU ou BW</v>
      </c>
      <c r="BZ203" s="178"/>
      <c r="CA203" s="282" t="str">
        <f t="shared" si="100"/>
        <v>Remplir la colonne M</v>
      </c>
      <c r="CB203" s="99" t="str">
        <f t="shared" si="90"/>
        <v>Remplir la colonne BZ</v>
      </c>
      <c r="CC203" s="297" t="str">
        <f t="shared" si="72"/>
        <v>Remplir la colonne I</v>
      </c>
      <c r="CD203" s="84" t="s">
        <v>64</v>
      </c>
      <c r="CE203" s="60" t="str">
        <f t="shared" si="91"/>
        <v>Remplir les termes C, P et TVA</v>
      </c>
      <c r="CF203" s="61" t="str">
        <f t="shared" si="73"/>
        <v>REMPLIR TYPE DE CLIENT</v>
      </c>
      <c r="CG203" s="107" t="str">
        <f t="shared" si="92"/>
        <v>Montant total de l'aide demandée non indiqué</v>
      </c>
      <c r="CH203" s="1"/>
      <c r="CI203" s="1"/>
      <c r="CJ203" s="1"/>
      <c r="CK203" s="1"/>
      <c r="CL203" s="1"/>
    </row>
    <row r="204" spans="1:90" x14ac:dyDescent="0.25">
      <c r="A204" s="51"/>
      <c r="B204" s="111"/>
      <c r="C204" s="111"/>
      <c r="D204" s="111"/>
      <c r="E204" s="111"/>
      <c r="F204" s="111"/>
      <c r="G204" s="162"/>
      <c r="H204" s="151"/>
      <c r="I204" s="296"/>
      <c r="J204" s="152"/>
      <c r="K204" s="153"/>
      <c r="L204" s="169"/>
      <c r="M204" s="39"/>
      <c r="N204" s="201"/>
      <c r="O204" s="39"/>
      <c r="P204" s="22"/>
      <c r="Q204" s="200">
        <f t="shared" si="74"/>
        <v>0</v>
      </c>
      <c r="R204" s="55"/>
      <c r="S204" s="46" t="s">
        <v>64</v>
      </c>
      <c r="T204" s="56"/>
      <c r="U204" s="48" t="s">
        <v>64</v>
      </c>
      <c r="V204" s="175" t="str">
        <f t="shared" si="75"/>
        <v>Remplir la colonne R ou T</v>
      </c>
      <c r="W204" s="178"/>
      <c r="X204" s="282" t="str">
        <f t="shared" si="76"/>
        <v>Remplir la colonne M</v>
      </c>
      <c r="Y204" s="99" t="str">
        <f t="shared" si="77"/>
        <v>Remplir la colonne W</v>
      </c>
      <c r="Z204" s="297" t="str">
        <f t="shared" si="93"/>
        <v>Remplir la colonne I</v>
      </c>
      <c r="AA204" s="84" t="s">
        <v>64</v>
      </c>
      <c r="AB204" s="60" t="str">
        <f t="shared" si="78"/>
        <v>Remplir les termes C, P et TVA</v>
      </c>
      <c r="AC204" s="55"/>
      <c r="AD204" s="46" t="s">
        <v>64</v>
      </c>
      <c r="AE204" s="56"/>
      <c r="AF204" s="48" t="s">
        <v>64</v>
      </c>
      <c r="AG204" s="175" t="str">
        <f t="shared" si="79"/>
        <v>Remplir la colonne AC ou AE</v>
      </c>
      <c r="AH204" s="178"/>
      <c r="AI204" s="311" t="str">
        <f t="shared" si="94"/>
        <v>Remplir la colonne M</v>
      </c>
      <c r="AJ204" s="179" t="str">
        <f t="shared" si="80"/>
        <v>Remplir la colonne AH</v>
      </c>
      <c r="AK204" s="297" t="str">
        <f t="shared" si="68"/>
        <v>Remplir la colonne I</v>
      </c>
      <c r="AL204" s="84" t="s">
        <v>64</v>
      </c>
      <c r="AM204" s="60" t="str">
        <f t="shared" si="95"/>
        <v>Remplir les termes C, P et TVA</v>
      </c>
      <c r="AN204" s="55"/>
      <c r="AO204" s="46" t="s">
        <v>64</v>
      </c>
      <c r="AP204" s="56"/>
      <c r="AQ204" s="48" t="s">
        <v>64</v>
      </c>
      <c r="AR204" s="175" t="str">
        <f t="shared" si="81"/>
        <v>Remplir la colonne AN ou AP</v>
      </c>
      <c r="AS204" s="178"/>
      <c r="AT204" s="282" t="str">
        <f t="shared" si="96"/>
        <v>Remplir la colonne M</v>
      </c>
      <c r="AU204" s="179" t="str">
        <f t="shared" si="82"/>
        <v>Remplir la colonne AS</v>
      </c>
      <c r="AV204" s="263" t="str">
        <f t="shared" si="69"/>
        <v>Remplir la colonne I</v>
      </c>
      <c r="AW204" s="84" t="s">
        <v>64</v>
      </c>
      <c r="AX204" s="60" t="str">
        <f t="shared" si="97"/>
        <v>Remplir les termes C, P et TVA</v>
      </c>
      <c r="AY204" s="55"/>
      <c r="AZ204" s="46" t="s">
        <v>64</v>
      </c>
      <c r="BA204" s="56"/>
      <c r="BB204" s="48" t="s">
        <v>64</v>
      </c>
      <c r="BC204" s="175" t="str">
        <f t="shared" si="83"/>
        <v>Remplir la colonne AY ou BA</v>
      </c>
      <c r="BD204" s="178"/>
      <c r="BE204" s="311" t="str">
        <f t="shared" si="98"/>
        <v>Remplir la colonne M</v>
      </c>
      <c r="BF204" s="179" t="str">
        <f t="shared" si="84"/>
        <v>Remplir la colonne BD</v>
      </c>
      <c r="BG204" s="263" t="str">
        <f t="shared" si="70"/>
        <v>Remplir la colonne I</v>
      </c>
      <c r="BH204" s="84" t="s">
        <v>64</v>
      </c>
      <c r="BI204" s="60" t="str">
        <f t="shared" si="85"/>
        <v>Remplir les termes C, P et TVA</v>
      </c>
      <c r="BJ204" s="55"/>
      <c r="BK204" s="46" t="s">
        <v>64</v>
      </c>
      <c r="BL204" s="56"/>
      <c r="BM204" s="48" t="s">
        <v>64</v>
      </c>
      <c r="BN204" s="175" t="str">
        <f t="shared" si="86"/>
        <v>Remplir la colonne BJ ou BL</v>
      </c>
      <c r="BO204" s="178"/>
      <c r="BP204" s="311" t="str">
        <f t="shared" si="99"/>
        <v>Remplir la colonne M</v>
      </c>
      <c r="BQ204" s="179" t="str">
        <f t="shared" si="87"/>
        <v>Remplir la colonne BO</v>
      </c>
      <c r="BR204" s="263" t="str">
        <f t="shared" si="71"/>
        <v>Remplir la colonne I</v>
      </c>
      <c r="BS204" s="84" t="s">
        <v>64</v>
      </c>
      <c r="BT204" s="60" t="str">
        <f t="shared" si="88"/>
        <v>Remplir les termes C, P et TVA</v>
      </c>
      <c r="BU204" s="55"/>
      <c r="BV204" s="46" t="s">
        <v>64</v>
      </c>
      <c r="BW204" s="56"/>
      <c r="BX204" s="48" t="s">
        <v>64</v>
      </c>
      <c r="BY204" s="175" t="str">
        <f t="shared" si="89"/>
        <v>Remplir la colonne BU ou BW</v>
      </c>
      <c r="BZ204" s="178"/>
      <c r="CA204" s="282" t="str">
        <f t="shared" si="100"/>
        <v>Remplir la colonne M</v>
      </c>
      <c r="CB204" s="99" t="str">
        <f t="shared" si="90"/>
        <v>Remplir la colonne BZ</v>
      </c>
      <c r="CC204" s="297" t="str">
        <f t="shared" si="72"/>
        <v>Remplir la colonne I</v>
      </c>
      <c r="CD204" s="84" t="s">
        <v>64</v>
      </c>
      <c r="CE204" s="60" t="str">
        <f t="shared" si="91"/>
        <v>Remplir les termes C, P et TVA</v>
      </c>
      <c r="CF204" s="61" t="str">
        <f t="shared" si="73"/>
        <v>REMPLIR TYPE DE CLIENT</v>
      </c>
      <c r="CG204" s="107" t="str">
        <f t="shared" si="92"/>
        <v>Montant total de l'aide demandée non indiqué</v>
      </c>
      <c r="CH204" s="1"/>
      <c r="CI204" s="1"/>
      <c r="CJ204" s="1"/>
      <c r="CK204" s="1"/>
      <c r="CL204" s="1"/>
    </row>
    <row r="205" spans="1:90" x14ac:dyDescent="0.25">
      <c r="A205" s="51"/>
      <c r="B205" s="111"/>
      <c r="C205" s="111"/>
      <c r="D205" s="111"/>
      <c r="E205" s="111"/>
      <c r="F205" s="111"/>
      <c r="G205" s="162"/>
      <c r="H205" s="151"/>
      <c r="I205" s="296"/>
      <c r="J205" s="152"/>
      <c r="K205" s="153"/>
      <c r="L205" s="169"/>
      <c r="M205" s="39"/>
      <c r="N205" s="201"/>
      <c r="O205" s="39"/>
      <c r="P205" s="22"/>
      <c r="Q205" s="200">
        <f t="shared" si="74"/>
        <v>0</v>
      </c>
      <c r="R205" s="55"/>
      <c r="S205" s="46" t="s">
        <v>64</v>
      </c>
      <c r="T205" s="56"/>
      <c r="U205" s="48" t="s">
        <v>64</v>
      </c>
      <c r="V205" s="175" t="str">
        <f t="shared" si="75"/>
        <v>Remplir la colonne R ou T</v>
      </c>
      <c r="W205" s="178"/>
      <c r="X205" s="282" t="str">
        <f t="shared" si="76"/>
        <v>Remplir la colonne M</v>
      </c>
      <c r="Y205" s="99" t="str">
        <f t="shared" si="77"/>
        <v>Remplir la colonne W</v>
      </c>
      <c r="Z205" s="297" t="str">
        <f t="shared" si="93"/>
        <v>Remplir la colonne I</v>
      </c>
      <c r="AA205" s="84" t="s">
        <v>64</v>
      </c>
      <c r="AB205" s="60" t="str">
        <f t="shared" si="78"/>
        <v>Remplir les termes C, P et TVA</v>
      </c>
      <c r="AC205" s="55"/>
      <c r="AD205" s="46" t="s">
        <v>64</v>
      </c>
      <c r="AE205" s="56"/>
      <c r="AF205" s="48" t="s">
        <v>64</v>
      </c>
      <c r="AG205" s="175" t="str">
        <f t="shared" si="79"/>
        <v>Remplir la colonne AC ou AE</v>
      </c>
      <c r="AH205" s="178"/>
      <c r="AI205" s="311" t="str">
        <f t="shared" si="94"/>
        <v>Remplir la colonne M</v>
      </c>
      <c r="AJ205" s="179" t="str">
        <f t="shared" si="80"/>
        <v>Remplir la colonne AH</v>
      </c>
      <c r="AK205" s="297" t="str">
        <f t="shared" ref="AK205:AK268" si="101">IF($I205="","Remplir la colonne I",IF($I205&lt;DATE(2022,7,1),0,IF($M205="oui",IF(AH205-$C$5-$R$7*1.3&lt;0,0,AH205-$C$5-$R$7*1.3),IF(AH205-$R$7*1.3&lt;0,0,AH205-$R$7*1.3))))</f>
        <v>Remplir la colonne I</v>
      </c>
      <c r="AL205" s="84" t="s">
        <v>64</v>
      </c>
      <c r="AM205" s="60" t="str">
        <f t="shared" si="95"/>
        <v>Remplir les termes C, P et TVA</v>
      </c>
      <c r="AN205" s="55"/>
      <c r="AO205" s="46" t="s">
        <v>64</v>
      </c>
      <c r="AP205" s="56"/>
      <c r="AQ205" s="48" t="s">
        <v>64</v>
      </c>
      <c r="AR205" s="175" t="str">
        <f t="shared" si="81"/>
        <v>Remplir la colonne AN ou AP</v>
      </c>
      <c r="AS205" s="178"/>
      <c r="AT205" s="282" t="str">
        <f t="shared" si="96"/>
        <v>Remplir la colonne M</v>
      </c>
      <c r="AU205" s="179" t="str">
        <f t="shared" si="82"/>
        <v>Remplir la colonne AS</v>
      </c>
      <c r="AV205" s="263" t="str">
        <f t="shared" ref="AV205:AV268" si="102">IF($I205="","Remplir la colonne I",IF($I205&lt;DATE(2022,7,1),0,IF($M205="oui",IF(AS205-$C$5-$S$7*1.3&lt;0,0,AS205-$C$5-$S$7*1.3),IF(AS205-$S$7*1.3&lt;0,0,AS205-$S$7*1.3))))</f>
        <v>Remplir la colonne I</v>
      </c>
      <c r="AW205" s="84" t="s">
        <v>64</v>
      </c>
      <c r="AX205" s="60" t="str">
        <f t="shared" si="97"/>
        <v>Remplir les termes C, P et TVA</v>
      </c>
      <c r="AY205" s="55"/>
      <c r="AZ205" s="46" t="s">
        <v>64</v>
      </c>
      <c r="BA205" s="56"/>
      <c r="BB205" s="48" t="s">
        <v>64</v>
      </c>
      <c r="BC205" s="175" t="str">
        <f t="shared" si="83"/>
        <v>Remplir la colonne AY ou BA</v>
      </c>
      <c r="BD205" s="178"/>
      <c r="BE205" s="311" t="str">
        <f t="shared" si="98"/>
        <v>Remplir la colonne M</v>
      </c>
      <c r="BF205" s="179" t="str">
        <f t="shared" si="84"/>
        <v>Remplir la colonne BD</v>
      </c>
      <c r="BG205" s="263" t="str">
        <f t="shared" ref="BG205:BG268" si="103">IF($I205="","Remplir la colonne I",IF($I205&lt;DATE(2022,7,1),0,IF($M205="oui",IF(BD205-$C$5-$T$7*1.3&lt;0,0,BD205-$C$5-$T$7*1.3),IF(BD205-$T$7*1.3&lt;0,0,BD205-$T$7*1.3))))</f>
        <v>Remplir la colonne I</v>
      </c>
      <c r="BH205" s="84" t="s">
        <v>64</v>
      </c>
      <c r="BI205" s="60" t="str">
        <f t="shared" si="85"/>
        <v>Remplir les termes C, P et TVA</v>
      </c>
      <c r="BJ205" s="55"/>
      <c r="BK205" s="46" t="s">
        <v>64</v>
      </c>
      <c r="BL205" s="56"/>
      <c r="BM205" s="48" t="s">
        <v>64</v>
      </c>
      <c r="BN205" s="175" t="str">
        <f t="shared" si="86"/>
        <v>Remplir la colonne BJ ou BL</v>
      </c>
      <c r="BO205" s="178"/>
      <c r="BP205" s="311" t="str">
        <f t="shared" si="99"/>
        <v>Remplir la colonne M</v>
      </c>
      <c r="BQ205" s="179" t="str">
        <f t="shared" si="87"/>
        <v>Remplir la colonne BO</v>
      </c>
      <c r="BR205" s="263" t="str">
        <f t="shared" ref="BR205:BR268" si="104">IF($I205="","Remplir la colonne I",IF($I205&lt;DATE(2022,7,1),0,IF($M205="oui",IF(BO205-$C$5-$U$7*1.3&lt;0,0,BO205-$C$5-$U$7*1.3),IF(BO205-$U$7*1.3&lt;0,0,BO205-$U$7*1.3))))</f>
        <v>Remplir la colonne I</v>
      </c>
      <c r="BS205" s="84" t="s">
        <v>64</v>
      </c>
      <c r="BT205" s="60" t="str">
        <f t="shared" si="88"/>
        <v>Remplir les termes C, P et TVA</v>
      </c>
      <c r="BU205" s="55"/>
      <c r="BV205" s="46" t="s">
        <v>64</v>
      </c>
      <c r="BW205" s="56"/>
      <c r="BX205" s="48" t="s">
        <v>64</v>
      </c>
      <c r="BY205" s="175" t="str">
        <f t="shared" si="89"/>
        <v>Remplir la colonne BU ou BW</v>
      </c>
      <c r="BZ205" s="178"/>
      <c r="CA205" s="282" t="str">
        <f t="shared" si="100"/>
        <v>Remplir la colonne M</v>
      </c>
      <c r="CB205" s="99" t="str">
        <f t="shared" si="90"/>
        <v>Remplir la colonne BZ</v>
      </c>
      <c r="CC205" s="297" t="str">
        <f t="shared" ref="CC205:CC268" si="105">IF($I205="","Remplir la colonne I",IF($I205&lt;DATE(2022,7,1),0,IF($M205="oui",IF(BZ205-$C$5-$V$7*1.3&lt;0,0,BZ205-$C$5-$V$7*1.3),IF(BZ205-$V$7*1.3&lt;0,0,BZ205-$V$7*1.3))))</f>
        <v>Remplir la colonne I</v>
      </c>
      <c r="CD205" s="84" t="s">
        <v>64</v>
      </c>
      <c r="CE205" s="60" t="str">
        <f t="shared" si="91"/>
        <v>Remplir les termes C, P et TVA</v>
      </c>
      <c r="CF205" s="61" t="str">
        <f t="shared" ref="CF205:CF268" si="106">IFERROR(IF(ISBLANK(A205),"REMPLIR TYPE DE CLIENT",IF(O205="oui",SUM(periode2four),"Attestation sur honneur NON")),0)</f>
        <v>REMPLIR TYPE DE CLIENT</v>
      </c>
      <c r="CG205" s="107" t="str">
        <f t="shared" si="92"/>
        <v>Montant total de l'aide demandée non indiqué</v>
      </c>
      <c r="CH205" s="1"/>
      <c r="CI205" s="1"/>
      <c r="CJ205" s="1"/>
      <c r="CK205" s="1"/>
      <c r="CL205" s="1"/>
    </row>
    <row r="206" spans="1:90" x14ac:dyDescent="0.25">
      <c r="A206" s="51"/>
      <c r="B206" s="111"/>
      <c r="C206" s="111"/>
      <c r="D206" s="111"/>
      <c r="E206" s="111"/>
      <c r="F206" s="111"/>
      <c r="G206" s="162"/>
      <c r="H206" s="151"/>
      <c r="I206" s="296"/>
      <c r="J206" s="152"/>
      <c r="K206" s="153"/>
      <c r="L206" s="169"/>
      <c r="M206" s="39"/>
      <c r="N206" s="201"/>
      <c r="O206" s="39"/>
      <c r="P206" s="22"/>
      <c r="Q206" s="200">
        <f t="shared" ref="Q206:Q269" si="107">IF(P206&lt;80%,P206,100%)</f>
        <v>0</v>
      </c>
      <c r="R206" s="55"/>
      <c r="S206" s="46" t="s">
        <v>64</v>
      </c>
      <c r="T206" s="56"/>
      <c r="U206" s="48" t="s">
        <v>64</v>
      </c>
      <c r="V206" s="175" t="str">
        <f t="shared" ref="V206:V269" si="108">IF(AND(R206&lt;&gt;"",T206&lt;&gt;""),"Remplir QUE la colonne R ou T",IF(R206&lt;&gt;"",R206*$Q206,IF(T206&lt;&gt;"",T206*$Q206,"Remplir la colonne R ou T")))</f>
        <v>Remplir la colonne R ou T</v>
      </c>
      <c r="W206" s="178"/>
      <c r="X206" s="282" t="str">
        <f t="shared" ref="X206:X269" si="109">IF($M206="Oui",$C$4,IF($M206="Non",$C$6,"Remplir la colonne M"))</f>
        <v>Remplir la colonne M</v>
      </c>
      <c r="Y206" s="99" t="str">
        <f t="shared" ref="Y206:Y269" si="110">IF(W206="","Remplir la colonne W",IF(W206&gt;0,MAX(0,MIN($Q$8,W206-X206)),$Q$8))</f>
        <v>Remplir la colonne W</v>
      </c>
      <c r="Z206" s="297" t="str">
        <f t="shared" si="93"/>
        <v>Remplir la colonne I</v>
      </c>
      <c r="AA206" s="84" t="s">
        <v>64</v>
      </c>
      <c r="AB206" s="60" t="str">
        <f t="shared" ref="AB206:AB269" si="111">IFERROR(V206*(Y206+0.75*Z206)*(1+$N206),"Remplir les termes C, P et TVA")</f>
        <v>Remplir les termes C, P et TVA</v>
      </c>
      <c r="AC206" s="55"/>
      <c r="AD206" s="46" t="s">
        <v>64</v>
      </c>
      <c r="AE206" s="56"/>
      <c r="AF206" s="48" t="s">
        <v>64</v>
      </c>
      <c r="AG206" s="175" t="str">
        <f t="shared" ref="AG206:AG269" si="112">IF(AND(AC206&lt;&gt;"",AE206&lt;&gt;""),"Remplir QUE la colonne AC ou AE",IF(AC206&lt;&gt;"",AC206*$Q206,IF(AE206&lt;&gt;"",AE206*$Q206,"Remplir la colonne AC ou AE")))</f>
        <v>Remplir la colonne AC ou AE</v>
      </c>
      <c r="AH206" s="178"/>
      <c r="AI206" s="311" t="str">
        <f t="shared" si="94"/>
        <v>Remplir la colonne M</v>
      </c>
      <c r="AJ206" s="179" t="str">
        <f t="shared" ref="AJ206:AJ269" si="113">IF(AH206="","Remplir la colonne AH",IF(AH206&gt;0,MAX(0,MIN($R$8,AH206-AI206)),$R$8))</f>
        <v>Remplir la colonne AH</v>
      </c>
      <c r="AK206" s="297" t="str">
        <f t="shared" si="101"/>
        <v>Remplir la colonne I</v>
      </c>
      <c r="AL206" s="84" t="s">
        <v>64</v>
      </c>
      <c r="AM206" s="60" t="str">
        <f t="shared" si="95"/>
        <v>Remplir les termes C, P et TVA</v>
      </c>
      <c r="AN206" s="55"/>
      <c r="AO206" s="46" t="s">
        <v>64</v>
      </c>
      <c r="AP206" s="56"/>
      <c r="AQ206" s="48" t="s">
        <v>64</v>
      </c>
      <c r="AR206" s="175" t="str">
        <f t="shared" ref="AR206:AR269" si="114">IF(AND(AN206&lt;&gt;"",AP206&lt;&gt;""),"Remplir QUE la colonne AN ou AP",IF(AN206&lt;&gt;"",AN206*$Q206,IF(AP206&lt;&gt;"",AP206*$Q206,"Remplir la colonne AN ou AP")))</f>
        <v>Remplir la colonne AN ou AP</v>
      </c>
      <c r="AS206" s="178"/>
      <c r="AT206" s="282" t="str">
        <f t="shared" si="96"/>
        <v>Remplir la colonne M</v>
      </c>
      <c r="AU206" s="179" t="str">
        <f t="shared" ref="AU206:AU269" si="115">IF(AS206="","Remplir la colonne AS",IF(AS206&gt;0,MAX(0,MIN($S$8,AS206-AT206)),$S$8))</f>
        <v>Remplir la colonne AS</v>
      </c>
      <c r="AV206" s="263" t="str">
        <f t="shared" si="102"/>
        <v>Remplir la colonne I</v>
      </c>
      <c r="AW206" s="84" t="s">
        <v>64</v>
      </c>
      <c r="AX206" s="60" t="str">
        <f t="shared" si="97"/>
        <v>Remplir les termes C, P et TVA</v>
      </c>
      <c r="AY206" s="55"/>
      <c r="AZ206" s="46" t="s">
        <v>64</v>
      </c>
      <c r="BA206" s="56"/>
      <c r="BB206" s="48" t="s">
        <v>64</v>
      </c>
      <c r="BC206" s="175" t="str">
        <f t="shared" ref="BC206:BC269" si="116">IF(AND(AY206&lt;&gt;"",BA206&lt;&gt;""),"Remplir QUE la colonne AY ou BA",IF(AY206&lt;&gt;"",AY206*$Q206,IF(BA206&lt;&gt;"",BA206*$Q206,"Remplir la colonne AY ou BA")))</f>
        <v>Remplir la colonne AY ou BA</v>
      </c>
      <c r="BD206" s="178"/>
      <c r="BE206" s="311" t="str">
        <f t="shared" si="98"/>
        <v>Remplir la colonne M</v>
      </c>
      <c r="BF206" s="179" t="str">
        <f t="shared" ref="BF206:BF269" si="117">IF(BD206="","Remplir la colonne BD",IF(BD206&gt;0,MAX(0,MIN($T$8,BD206-BE206)),$T$8))</f>
        <v>Remplir la colonne BD</v>
      </c>
      <c r="BG206" s="263" t="str">
        <f t="shared" si="103"/>
        <v>Remplir la colonne I</v>
      </c>
      <c r="BH206" s="84" t="s">
        <v>64</v>
      </c>
      <c r="BI206" s="60" t="str">
        <f t="shared" ref="BI206:BI269" si="118">IFERROR(BC206*(BF206+0.75*BG206)*(1+$N206),"Remplir les termes C, P et TVA")</f>
        <v>Remplir les termes C, P et TVA</v>
      </c>
      <c r="BJ206" s="55"/>
      <c r="BK206" s="46" t="s">
        <v>64</v>
      </c>
      <c r="BL206" s="56"/>
      <c r="BM206" s="48" t="s">
        <v>64</v>
      </c>
      <c r="BN206" s="175" t="str">
        <f t="shared" ref="BN206:BN269" si="119">IF(AND(BJ206&lt;&gt;"",BL206&lt;&gt;""),"Remplir QUE la colonne BJ ou BL",IF(BJ206&lt;&gt;"",BJ206*$Q206,IF(BL206&lt;&gt;"",BL206*$Q206,"Remplir la colonne BJ ou BL")))</f>
        <v>Remplir la colonne BJ ou BL</v>
      </c>
      <c r="BO206" s="178"/>
      <c r="BP206" s="311" t="str">
        <f t="shared" si="99"/>
        <v>Remplir la colonne M</v>
      </c>
      <c r="BQ206" s="179" t="str">
        <f t="shared" ref="BQ206:BQ269" si="120">IF(BO206="","Remplir la colonne BO",IF(BO206&gt;0,MAX(0,MIN($U$8,BO206-BP206)),$U$8))</f>
        <v>Remplir la colonne BO</v>
      </c>
      <c r="BR206" s="263" t="str">
        <f t="shared" si="104"/>
        <v>Remplir la colonne I</v>
      </c>
      <c r="BS206" s="84" t="s">
        <v>64</v>
      </c>
      <c r="BT206" s="60" t="str">
        <f t="shared" ref="BT206:BT269" si="121">IFERROR(BN206*(BQ206+0.75*BR206)*(1+$N206),"Remplir les termes C, P et TVA")</f>
        <v>Remplir les termes C, P et TVA</v>
      </c>
      <c r="BU206" s="55"/>
      <c r="BV206" s="46" t="s">
        <v>64</v>
      </c>
      <c r="BW206" s="56"/>
      <c r="BX206" s="48" t="s">
        <v>64</v>
      </c>
      <c r="BY206" s="175" t="str">
        <f t="shared" ref="BY206:BY269" si="122">IF(AND(BU206&lt;&gt;"",BW206&lt;&gt;""),"Remplir QUE la colonne BU ou BW",IF(BU206&lt;&gt;"",BU206*$Q206,IF(BW206&lt;&gt;"",BW206*$Q206,"Remplir la colonne BU ou BW")))</f>
        <v>Remplir la colonne BU ou BW</v>
      </c>
      <c r="BZ206" s="178"/>
      <c r="CA206" s="282" t="str">
        <f t="shared" si="100"/>
        <v>Remplir la colonne M</v>
      </c>
      <c r="CB206" s="99" t="str">
        <f t="shared" ref="CB206:CB269" si="123">IF(BZ206="","Remplir la colonne BZ",IF(BZ206&gt;0,MAX(0,MIN($V$8,BZ206-CA206)),$V$8))</f>
        <v>Remplir la colonne BZ</v>
      </c>
      <c r="CC206" s="297" t="str">
        <f t="shared" si="105"/>
        <v>Remplir la colonne I</v>
      </c>
      <c r="CD206" s="84" t="s">
        <v>64</v>
      </c>
      <c r="CE206" s="60" t="str">
        <f t="shared" ref="CE206:CE269" si="124">IFERROR(BY206*(CB206+0.75*CC206)*(1+$N206),"Remplir les termes C, P et TVA")</f>
        <v>Remplir les termes C, P et TVA</v>
      </c>
      <c r="CF206" s="61" t="str">
        <f t="shared" si="106"/>
        <v>REMPLIR TYPE DE CLIENT</v>
      </c>
      <c r="CG206" s="107" t="str">
        <f t="shared" ref="CG206:CG269" si="125">IFERROR(CF206/100,"Montant total de l'aide demandée non indiqué")</f>
        <v>Montant total de l'aide demandée non indiqué</v>
      </c>
      <c r="CH206" s="1"/>
      <c r="CI206" s="1"/>
      <c r="CJ206" s="1"/>
      <c r="CK206" s="1"/>
      <c r="CL206" s="1"/>
    </row>
    <row r="207" spans="1:90" x14ac:dyDescent="0.25">
      <c r="A207" s="51"/>
      <c r="B207" s="111"/>
      <c r="C207" s="111"/>
      <c r="D207" s="111"/>
      <c r="E207" s="111"/>
      <c r="F207" s="111"/>
      <c r="G207" s="162"/>
      <c r="H207" s="151"/>
      <c r="I207" s="296"/>
      <c r="J207" s="152"/>
      <c r="K207" s="153"/>
      <c r="L207" s="169"/>
      <c r="M207" s="39"/>
      <c r="N207" s="201"/>
      <c r="O207" s="39"/>
      <c r="P207" s="22"/>
      <c r="Q207" s="200">
        <f t="shared" si="107"/>
        <v>0</v>
      </c>
      <c r="R207" s="55"/>
      <c r="S207" s="46" t="s">
        <v>64</v>
      </c>
      <c r="T207" s="56"/>
      <c r="U207" s="48" t="s">
        <v>64</v>
      </c>
      <c r="V207" s="175" t="str">
        <f t="shared" si="108"/>
        <v>Remplir la colonne R ou T</v>
      </c>
      <c r="W207" s="178"/>
      <c r="X207" s="282" t="str">
        <f t="shared" si="109"/>
        <v>Remplir la colonne M</v>
      </c>
      <c r="Y207" s="99" t="str">
        <f t="shared" si="110"/>
        <v>Remplir la colonne W</v>
      </c>
      <c r="Z207" s="297" t="str">
        <f t="shared" ref="Z207:Z270" si="126">IF($I207="","Remplir la colonne I",IF($I207&lt;DATE(2022,7,1),0,IF($M207="oui",IF(W207-$C$5-$Q$7*1.3&lt;0,0,W207-$C$5-$Q$7*1.3),IF(W207-$Q$7*1.3&lt;0,0,W207-$Q$7*1.3))))</f>
        <v>Remplir la colonne I</v>
      </c>
      <c r="AA207" s="84" t="s">
        <v>64</v>
      </c>
      <c r="AB207" s="60" t="str">
        <f t="shared" si="111"/>
        <v>Remplir les termes C, P et TVA</v>
      </c>
      <c r="AC207" s="55"/>
      <c r="AD207" s="46" t="s">
        <v>64</v>
      </c>
      <c r="AE207" s="56"/>
      <c r="AF207" s="48" t="s">
        <v>64</v>
      </c>
      <c r="AG207" s="175" t="str">
        <f t="shared" si="112"/>
        <v>Remplir la colonne AC ou AE</v>
      </c>
      <c r="AH207" s="178"/>
      <c r="AI207" s="311" t="str">
        <f t="shared" ref="AI207:AI270" si="127">IF($M207="Oui",$C$4,IF($M207="Non",$C$6,"Remplir la colonne M"))</f>
        <v>Remplir la colonne M</v>
      </c>
      <c r="AJ207" s="179" t="str">
        <f t="shared" si="113"/>
        <v>Remplir la colonne AH</v>
      </c>
      <c r="AK207" s="297" t="str">
        <f t="shared" si="101"/>
        <v>Remplir la colonne I</v>
      </c>
      <c r="AL207" s="84" t="s">
        <v>64</v>
      </c>
      <c r="AM207" s="60" t="str">
        <f t="shared" ref="AM207:AM270" si="128">IFERROR(AG207*(AJ207+0.75*AK207)*(1+$N207),"Remplir les termes C, P et TVA")</f>
        <v>Remplir les termes C, P et TVA</v>
      </c>
      <c r="AN207" s="55"/>
      <c r="AO207" s="46" t="s">
        <v>64</v>
      </c>
      <c r="AP207" s="56"/>
      <c r="AQ207" s="48" t="s">
        <v>64</v>
      </c>
      <c r="AR207" s="175" t="str">
        <f t="shared" si="114"/>
        <v>Remplir la colonne AN ou AP</v>
      </c>
      <c r="AS207" s="178"/>
      <c r="AT207" s="282" t="str">
        <f t="shared" ref="AT207:AT270" si="129">IF($M207="Oui",$C$4,IF($M207="Non",$C$6,"Remplir la colonne M"))</f>
        <v>Remplir la colonne M</v>
      </c>
      <c r="AU207" s="179" t="str">
        <f t="shared" si="115"/>
        <v>Remplir la colonne AS</v>
      </c>
      <c r="AV207" s="263" t="str">
        <f t="shared" si="102"/>
        <v>Remplir la colonne I</v>
      </c>
      <c r="AW207" s="84" t="s">
        <v>64</v>
      </c>
      <c r="AX207" s="60" t="str">
        <f t="shared" ref="AX207:AX270" si="130">IFERROR(AR207*(AU207+0.75*AV207)*(1+$N207),"Remplir les termes C, P et TVA")</f>
        <v>Remplir les termes C, P et TVA</v>
      </c>
      <c r="AY207" s="55"/>
      <c r="AZ207" s="46" t="s">
        <v>64</v>
      </c>
      <c r="BA207" s="56"/>
      <c r="BB207" s="48" t="s">
        <v>64</v>
      </c>
      <c r="BC207" s="175" t="str">
        <f t="shared" si="116"/>
        <v>Remplir la colonne AY ou BA</v>
      </c>
      <c r="BD207" s="178"/>
      <c r="BE207" s="311" t="str">
        <f t="shared" ref="BE207:BE270" si="131">IF($M207="Oui",$C$4,IF($M207="Non",$C$6,"Remplir la colonne M"))</f>
        <v>Remplir la colonne M</v>
      </c>
      <c r="BF207" s="179" t="str">
        <f t="shared" si="117"/>
        <v>Remplir la colonne BD</v>
      </c>
      <c r="BG207" s="263" t="str">
        <f t="shared" si="103"/>
        <v>Remplir la colonne I</v>
      </c>
      <c r="BH207" s="84" t="s">
        <v>64</v>
      </c>
      <c r="BI207" s="60" t="str">
        <f t="shared" si="118"/>
        <v>Remplir les termes C, P et TVA</v>
      </c>
      <c r="BJ207" s="55"/>
      <c r="BK207" s="46" t="s">
        <v>64</v>
      </c>
      <c r="BL207" s="56"/>
      <c r="BM207" s="48" t="s">
        <v>64</v>
      </c>
      <c r="BN207" s="175" t="str">
        <f t="shared" si="119"/>
        <v>Remplir la colonne BJ ou BL</v>
      </c>
      <c r="BO207" s="178"/>
      <c r="BP207" s="311" t="str">
        <f t="shared" ref="BP207:BP270" si="132">IF($M207="Oui",$C$4,IF($M207="Non",$C$6,"Remplir la colonne M"))</f>
        <v>Remplir la colonne M</v>
      </c>
      <c r="BQ207" s="179" t="str">
        <f t="shared" si="120"/>
        <v>Remplir la colonne BO</v>
      </c>
      <c r="BR207" s="263" t="str">
        <f t="shared" si="104"/>
        <v>Remplir la colonne I</v>
      </c>
      <c r="BS207" s="84" t="s">
        <v>64</v>
      </c>
      <c r="BT207" s="60" t="str">
        <f t="shared" si="121"/>
        <v>Remplir les termes C, P et TVA</v>
      </c>
      <c r="BU207" s="55"/>
      <c r="BV207" s="46" t="s">
        <v>64</v>
      </c>
      <c r="BW207" s="56"/>
      <c r="BX207" s="48" t="s">
        <v>64</v>
      </c>
      <c r="BY207" s="175" t="str">
        <f t="shared" si="122"/>
        <v>Remplir la colonne BU ou BW</v>
      </c>
      <c r="BZ207" s="178"/>
      <c r="CA207" s="282" t="str">
        <f t="shared" ref="CA207:CA270" si="133">IF($M207="Oui",$C$4,IF($M207="Non",$C$6,"Remplir la colonne M"))</f>
        <v>Remplir la colonne M</v>
      </c>
      <c r="CB207" s="99" t="str">
        <f t="shared" si="123"/>
        <v>Remplir la colonne BZ</v>
      </c>
      <c r="CC207" s="297" t="str">
        <f t="shared" si="105"/>
        <v>Remplir la colonne I</v>
      </c>
      <c r="CD207" s="84" t="s">
        <v>64</v>
      </c>
      <c r="CE207" s="60" t="str">
        <f t="shared" si="124"/>
        <v>Remplir les termes C, P et TVA</v>
      </c>
      <c r="CF207" s="61" t="str">
        <f t="shared" si="106"/>
        <v>REMPLIR TYPE DE CLIENT</v>
      </c>
      <c r="CG207" s="107" t="str">
        <f t="shared" si="125"/>
        <v>Montant total de l'aide demandée non indiqué</v>
      </c>
      <c r="CH207" s="1"/>
      <c r="CI207" s="1"/>
      <c r="CJ207" s="1"/>
      <c r="CK207" s="1"/>
      <c r="CL207" s="1"/>
    </row>
    <row r="208" spans="1:90" x14ac:dyDescent="0.25">
      <c r="A208" s="51"/>
      <c r="B208" s="111"/>
      <c r="C208" s="111"/>
      <c r="D208" s="111"/>
      <c r="E208" s="111"/>
      <c r="F208" s="111"/>
      <c r="G208" s="162"/>
      <c r="H208" s="151"/>
      <c r="I208" s="296"/>
      <c r="J208" s="152"/>
      <c r="K208" s="153"/>
      <c r="L208" s="169"/>
      <c r="M208" s="39"/>
      <c r="N208" s="201"/>
      <c r="O208" s="39"/>
      <c r="P208" s="22"/>
      <c r="Q208" s="200">
        <f t="shared" si="107"/>
        <v>0</v>
      </c>
      <c r="R208" s="55"/>
      <c r="S208" s="46" t="s">
        <v>64</v>
      </c>
      <c r="T208" s="56"/>
      <c r="U208" s="48" t="s">
        <v>64</v>
      </c>
      <c r="V208" s="175" t="str">
        <f t="shared" si="108"/>
        <v>Remplir la colonne R ou T</v>
      </c>
      <c r="W208" s="178"/>
      <c r="X208" s="282" t="str">
        <f t="shared" si="109"/>
        <v>Remplir la colonne M</v>
      </c>
      <c r="Y208" s="99" t="str">
        <f t="shared" si="110"/>
        <v>Remplir la colonne W</v>
      </c>
      <c r="Z208" s="297" t="str">
        <f t="shared" si="126"/>
        <v>Remplir la colonne I</v>
      </c>
      <c r="AA208" s="84" t="s">
        <v>64</v>
      </c>
      <c r="AB208" s="60" t="str">
        <f t="shared" si="111"/>
        <v>Remplir les termes C, P et TVA</v>
      </c>
      <c r="AC208" s="55"/>
      <c r="AD208" s="46" t="s">
        <v>64</v>
      </c>
      <c r="AE208" s="56"/>
      <c r="AF208" s="48" t="s">
        <v>64</v>
      </c>
      <c r="AG208" s="175" t="str">
        <f t="shared" si="112"/>
        <v>Remplir la colonne AC ou AE</v>
      </c>
      <c r="AH208" s="178"/>
      <c r="AI208" s="311" t="str">
        <f t="shared" si="127"/>
        <v>Remplir la colonne M</v>
      </c>
      <c r="AJ208" s="179" t="str">
        <f t="shared" si="113"/>
        <v>Remplir la colonne AH</v>
      </c>
      <c r="AK208" s="297" t="str">
        <f t="shared" si="101"/>
        <v>Remplir la colonne I</v>
      </c>
      <c r="AL208" s="84" t="s">
        <v>64</v>
      </c>
      <c r="AM208" s="60" t="str">
        <f t="shared" si="128"/>
        <v>Remplir les termes C, P et TVA</v>
      </c>
      <c r="AN208" s="55"/>
      <c r="AO208" s="46" t="s">
        <v>64</v>
      </c>
      <c r="AP208" s="56"/>
      <c r="AQ208" s="48" t="s">
        <v>64</v>
      </c>
      <c r="AR208" s="175" t="str">
        <f t="shared" si="114"/>
        <v>Remplir la colonne AN ou AP</v>
      </c>
      <c r="AS208" s="178"/>
      <c r="AT208" s="282" t="str">
        <f t="shared" si="129"/>
        <v>Remplir la colonne M</v>
      </c>
      <c r="AU208" s="179" t="str">
        <f t="shared" si="115"/>
        <v>Remplir la colonne AS</v>
      </c>
      <c r="AV208" s="263" t="str">
        <f t="shared" si="102"/>
        <v>Remplir la colonne I</v>
      </c>
      <c r="AW208" s="84" t="s">
        <v>64</v>
      </c>
      <c r="AX208" s="60" t="str">
        <f t="shared" si="130"/>
        <v>Remplir les termes C, P et TVA</v>
      </c>
      <c r="AY208" s="55"/>
      <c r="AZ208" s="46" t="s">
        <v>64</v>
      </c>
      <c r="BA208" s="56"/>
      <c r="BB208" s="48" t="s">
        <v>64</v>
      </c>
      <c r="BC208" s="175" t="str">
        <f t="shared" si="116"/>
        <v>Remplir la colonne AY ou BA</v>
      </c>
      <c r="BD208" s="178"/>
      <c r="BE208" s="311" t="str">
        <f t="shared" si="131"/>
        <v>Remplir la colonne M</v>
      </c>
      <c r="BF208" s="179" t="str">
        <f t="shared" si="117"/>
        <v>Remplir la colonne BD</v>
      </c>
      <c r="BG208" s="263" t="str">
        <f t="shared" si="103"/>
        <v>Remplir la colonne I</v>
      </c>
      <c r="BH208" s="84" t="s">
        <v>64</v>
      </c>
      <c r="BI208" s="60" t="str">
        <f t="shared" si="118"/>
        <v>Remplir les termes C, P et TVA</v>
      </c>
      <c r="BJ208" s="55"/>
      <c r="BK208" s="46" t="s">
        <v>64</v>
      </c>
      <c r="BL208" s="56"/>
      <c r="BM208" s="48" t="s">
        <v>64</v>
      </c>
      <c r="BN208" s="175" t="str">
        <f t="shared" si="119"/>
        <v>Remplir la colonne BJ ou BL</v>
      </c>
      <c r="BO208" s="178"/>
      <c r="BP208" s="311" t="str">
        <f t="shared" si="132"/>
        <v>Remplir la colonne M</v>
      </c>
      <c r="BQ208" s="179" t="str">
        <f t="shared" si="120"/>
        <v>Remplir la colonne BO</v>
      </c>
      <c r="BR208" s="263" t="str">
        <f t="shared" si="104"/>
        <v>Remplir la colonne I</v>
      </c>
      <c r="BS208" s="84" t="s">
        <v>64</v>
      </c>
      <c r="BT208" s="60" t="str">
        <f t="shared" si="121"/>
        <v>Remplir les termes C, P et TVA</v>
      </c>
      <c r="BU208" s="55"/>
      <c r="BV208" s="46" t="s">
        <v>64</v>
      </c>
      <c r="BW208" s="56"/>
      <c r="BX208" s="48" t="s">
        <v>64</v>
      </c>
      <c r="BY208" s="175" t="str">
        <f t="shared" si="122"/>
        <v>Remplir la colonne BU ou BW</v>
      </c>
      <c r="BZ208" s="178"/>
      <c r="CA208" s="282" t="str">
        <f t="shared" si="133"/>
        <v>Remplir la colonne M</v>
      </c>
      <c r="CB208" s="99" t="str">
        <f t="shared" si="123"/>
        <v>Remplir la colonne BZ</v>
      </c>
      <c r="CC208" s="297" t="str">
        <f t="shared" si="105"/>
        <v>Remplir la colonne I</v>
      </c>
      <c r="CD208" s="84" t="s">
        <v>64</v>
      </c>
      <c r="CE208" s="60" t="str">
        <f t="shared" si="124"/>
        <v>Remplir les termes C, P et TVA</v>
      </c>
      <c r="CF208" s="61" t="str">
        <f t="shared" si="106"/>
        <v>REMPLIR TYPE DE CLIENT</v>
      </c>
      <c r="CG208" s="107" t="str">
        <f t="shared" si="125"/>
        <v>Montant total de l'aide demandée non indiqué</v>
      </c>
      <c r="CH208" s="1"/>
      <c r="CI208" s="1"/>
      <c r="CJ208" s="1"/>
      <c r="CK208" s="1"/>
      <c r="CL208" s="1"/>
    </row>
    <row r="209" spans="1:90" x14ac:dyDescent="0.25">
      <c r="A209" s="51"/>
      <c r="B209" s="111"/>
      <c r="C209" s="111"/>
      <c r="D209" s="111"/>
      <c r="E209" s="111"/>
      <c r="F209" s="111"/>
      <c r="G209" s="162"/>
      <c r="H209" s="151"/>
      <c r="I209" s="296"/>
      <c r="J209" s="152"/>
      <c r="K209" s="153"/>
      <c r="L209" s="169"/>
      <c r="M209" s="39"/>
      <c r="N209" s="201"/>
      <c r="O209" s="39"/>
      <c r="P209" s="22"/>
      <c r="Q209" s="200">
        <f t="shared" si="107"/>
        <v>0</v>
      </c>
      <c r="R209" s="55"/>
      <c r="S209" s="46" t="s">
        <v>64</v>
      </c>
      <c r="T209" s="56"/>
      <c r="U209" s="48" t="s">
        <v>64</v>
      </c>
      <c r="V209" s="175" t="str">
        <f t="shared" si="108"/>
        <v>Remplir la colonne R ou T</v>
      </c>
      <c r="W209" s="178"/>
      <c r="X209" s="282" t="str">
        <f t="shared" si="109"/>
        <v>Remplir la colonne M</v>
      </c>
      <c r="Y209" s="99" t="str">
        <f t="shared" si="110"/>
        <v>Remplir la colonne W</v>
      </c>
      <c r="Z209" s="297" t="str">
        <f t="shared" si="126"/>
        <v>Remplir la colonne I</v>
      </c>
      <c r="AA209" s="84" t="s">
        <v>64</v>
      </c>
      <c r="AB209" s="60" t="str">
        <f t="shared" si="111"/>
        <v>Remplir les termes C, P et TVA</v>
      </c>
      <c r="AC209" s="55"/>
      <c r="AD209" s="46" t="s">
        <v>64</v>
      </c>
      <c r="AE209" s="56"/>
      <c r="AF209" s="48" t="s">
        <v>64</v>
      </c>
      <c r="AG209" s="175" t="str">
        <f t="shared" si="112"/>
        <v>Remplir la colonne AC ou AE</v>
      </c>
      <c r="AH209" s="178"/>
      <c r="AI209" s="311" t="str">
        <f t="shared" si="127"/>
        <v>Remplir la colonne M</v>
      </c>
      <c r="AJ209" s="179" t="str">
        <f t="shared" si="113"/>
        <v>Remplir la colonne AH</v>
      </c>
      <c r="AK209" s="297" t="str">
        <f t="shared" si="101"/>
        <v>Remplir la colonne I</v>
      </c>
      <c r="AL209" s="84" t="s">
        <v>64</v>
      </c>
      <c r="AM209" s="60" t="str">
        <f t="shared" si="128"/>
        <v>Remplir les termes C, P et TVA</v>
      </c>
      <c r="AN209" s="55"/>
      <c r="AO209" s="46" t="s">
        <v>64</v>
      </c>
      <c r="AP209" s="56"/>
      <c r="AQ209" s="48" t="s">
        <v>64</v>
      </c>
      <c r="AR209" s="175" t="str">
        <f t="shared" si="114"/>
        <v>Remplir la colonne AN ou AP</v>
      </c>
      <c r="AS209" s="178"/>
      <c r="AT209" s="282" t="str">
        <f t="shared" si="129"/>
        <v>Remplir la colonne M</v>
      </c>
      <c r="AU209" s="179" t="str">
        <f t="shared" si="115"/>
        <v>Remplir la colonne AS</v>
      </c>
      <c r="AV209" s="263" t="str">
        <f t="shared" si="102"/>
        <v>Remplir la colonne I</v>
      </c>
      <c r="AW209" s="84" t="s">
        <v>64</v>
      </c>
      <c r="AX209" s="60" t="str">
        <f t="shared" si="130"/>
        <v>Remplir les termes C, P et TVA</v>
      </c>
      <c r="AY209" s="55"/>
      <c r="AZ209" s="46" t="s">
        <v>64</v>
      </c>
      <c r="BA209" s="56"/>
      <c r="BB209" s="48" t="s">
        <v>64</v>
      </c>
      <c r="BC209" s="175" t="str">
        <f t="shared" si="116"/>
        <v>Remplir la colonne AY ou BA</v>
      </c>
      <c r="BD209" s="178"/>
      <c r="BE209" s="311" t="str">
        <f t="shared" si="131"/>
        <v>Remplir la colonne M</v>
      </c>
      <c r="BF209" s="179" t="str">
        <f t="shared" si="117"/>
        <v>Remplir la colonne BD</v>
      </c>
      <c r="BG209" s="263" t="str">
        <f t="shared" si="103"/>
        <v>Remplir la colonne I</v>
      </c>
      <c r="BH209" s="84" t="s">
        <v>64</v>
      </c>
      <c r="BI209" s="60" t="str">
        <f t="shared" si="118"/>
        <v>Remplir les termes C, P et TVA</v>
      </c>
      <c r="BJ209" s="55"/>
      <c r="BK209" s="46" t="s">
        <v>64</v>
      </c>
      <c r="BL209" s="56"/>
      <c r="BM209" s="48" t="s">
        <v>64</v>
      </c>
      <c r="BN209" s="175" t="str">
        <f t="shared" si="119"/>
        <v>Remplir la colonne BJ ou BL</v>
      </c>
      <c r="BO209" s="178"/>
      <c r="BP209" s="311" t="str">
        <f t="shared" si="132"/>
        <v>Remplir la colonne M</v>
      </c>
      <c r="BQ209" s="179" t="str">
        <f t="shared" si="120"/>
        <v>Remplir la colonne BO</v>
      </c>
      <c r="BR209" s="263" t="str">
        <f t="shared" si="104"/>
        <v>Remplir la colonne I</v>
      </c>
      <c r="BS209" s="84" t="s">
        <v>64</v>
      </c>
      <c r="BT209" s="60" t="str">
        <f t="shared" si="121"/>
        <v>Remplir les termes C, P et TVA</v>
      </c>
      <c r="BU209" s="55"/>
      <c r="BV209" s="46" t="s">
        <v>64</v>
      </c>
      <c r="BW209" s="56"/>
      <c r="BX209" s="48" t="s">
        <v>64</v>
      </c>
      <c r="BY209" s="175" t="str">
        <f t="shared" si="122"/>
        <v>Remplir la colonne BU ou BW</v>
      </c>
      <c r="BZ209" s="178"/>
      <c r="CA209" s="282" t="str">
        <f t="shared" si="133"/>
        <v>Remplir la colonne M</v>
      </c>
      <c r="CB209" s="99" t="str">
        <f t="shared" si="123"/>
        <v>Remplir la colonne BZ</v>
      </c>
      <c r="CC209" s="297" t="str">
        <f t="shared" si="105"/>
        <v>Remplir la colonne I</v>
      </c>
      <c r="CD209" s="84" t="s">
        <v>64</v>
      </c>
      <c r="CE209" s="60" t="str">
        <f t="shared" si="124"/>
        <v>Remplir les termes C, P et TVA</v>
      </c>
      <c r="CF209" s="61" t="str">
        <f t="shared" si="106"/>
        <v>REMPLIR TYPE DE CLIENT</v>
      </c>
      <c r="CG209" s="107" t="str">
        <f t="shared" si="125"/>
        <v>Montant total de l'aide demandée non indiqué</v>
      </c>
      <c r="CH209" s="1"/>
      <c r="CI209" s="1"/>
      <c r="CJ209" s="1"/>
      <c r="CK209" s="1"/>
      <c r="CL209" s="1"/>
    </row>
    <row r="210" spans="1:90" x14ac:dyDescent="0.25">
      <c r="A210" s="51"/>
      <c r="B210" s="111"/>
      <c r="C210" s="111"/>
      <c r="D210" s="111"/>
      <c r="E210" s="111"/>
      <c r="F210" s="111"/>
      <c r="G210" s="162"/>
      <c r="H210" s="151"/>
      <c r="I210" s="296"/>
      <c r="J210" s="152"/>
      <c r="K210" s="153"/>
      <c r="L210" s="169"/>
      <c r="M210" s="39"/>
      <c r="N210" s="201"/>
      <c r="O210" s="39"/>
      <c r="P210" s="22"/>
      <c r="Q210" s="200">
        <f t="shared" si="107"/>
        <v>0</v>
      </c>
      <c r="R210" s="55"/>
      <c r="S210" s="46" t="s">
        <v>64</v>
      </c>
      <c r="T210" s="56"/>
      <c r="U210" s="48" t="s">
        <v>64</v>
      </c>
      <c r="V210" s="175" t="str">
        <f t="shared" si="108"/>
        <v>Remplir la colonne R ou T</v>
      </c>
      <c r="W210" s="178"/>
      <c r="X210" s="282" t="str">
        <f t="shared" si="109"/>
        <v>Remplir la colonne M</v>
      </c>
      <c r="Y210" s="99" t="str">
        <f t="shared" si="110"/>
        <v>Remplir la colonne W</v>
      </c>
      <c r="Z210" s="297" t="str">
        <f t="shared" si="126"/>
        <v>Remplir la colonne I</v>
      </c>
      <c r="AA210" s="84" t="s">
        <v>64</v>
      </c>
      <c r="AB210" s="60" t="str">
        <f t="shared" si="111"/>
        <v>Remplir les termes C, P et TVA</v>
      </c>
      <c r="AC210" s="55"/>
      <c r="AD210" s="46" t="s">
        <v>64</v>
      </c>
      <c r="AE210" s="56"/>
      <c r="AF210" s="48" t="s">
        <v>64</v>
      </c>
      <c r="AG210" s="175" t="str">
        <f t="shared" si="112"/>
        <v>Remplir la colonne AC ou AE</v>
      </c>
      <c r="AH210" s="178"/>
      <c r="AI210" s="311" t="str">
        <f t="shared" si="127"/>
        <v>Remplir la colonne M</v>
      </c>
      <c r="AJ210" s="179" t="str">
        <f t="shared" si="113"/>
        <v>Remplir la colonne AH</v>
      </c>
      <c r="AK210" s="297" t="str">
        <f t="shared" si="101"/>
        <v>Remplir la colonne I</v>
      </c>
      <c r="AL210" s="84" t="s">
        <v>64</v>
      </c>
      <c r="AM210" s="60" t="str">
        <f t="shared" si="128"/>
        <v>Remplir les termes C, P et TVA</v>
      </c>
      <c r="AN210" s="55"/>
      <c r="AO210" s="46" t="s">
        <v>64</v>
      </c>
      <c r="AP210" s="56"/>
      <c r="AQ210" s="48" t="s">
        <v>64</v>
      </c>
      <c r="AR210" s="175" t="str">
        <f t="shared" si="114"/>
        <v>Remplir la colonne AN ou AP</v>
      </c>
      <c r="AS210" s="178"/>
      <c r="AT210" s="282" t="str">
        <f t="shared" si="129"/>
        <v>Remplir la colonne M</v>
      </c>
      <c r="AU210" s="179" t="str">
        <f t="shared" si="115"/>
        <v>Remplir la colonne AS</v>
      </c>
      <c r="AV210" s="263" t="str">
        <f t="shared" si="102"/>
        <v>Remplir la colonne I</v>
      </c>
      <c r="AW210" s="84" t="s">
        <v>64</v>
      </c>
      <c r="AX210" s="60" t="str">
        <f t="shared" si="130"/>
        <v>Remplir les termes C, P et TVA</v>
      </c>
      <c r="AY210" s="55"/>
      <c r="AZ210" s="46" t="s">
        <v>64</v>
      </c>
      <c r="BA210" s="56"/>
      <c r="BB210" s="48" t="s">
        <v>64</v>
      </c>
      <c r="BC210" s="175" t="str">
        <f t="shared" si="116"/>
        <v>Remplir la colonne AY ou BA</v>
      </c>
      <c r="BD210" s="178"/>
      <c r="BE210" s="311" t="str">
        <f t="shared" si="131"/>
        <v>Remplir la colonne M</v>
      </c>
      <c r="BF210" s="179" t="str">
        <f t="shared" si="117"/>
        <v>Remplir la colonne BD</v>
      </c>
      <c r="BG210" s="263" t="str">
        <f t="shared" si="103"/>
        <v>Remplir la colonne I</v>
      </c>
      <c r="BH210" s="84" t="s">
        <v>64</v>
      </c>
      <c r="BI210" s="60" t="str">
        <f t="shared" si="118"/>
        <v>Remplir les termes C, P et TVA</v>
      </c>
      <c r="BJ210" s="55"/>
      <c r="BK210" s="46" t="s">
        <v>64</v>
      </c>
      <c r="BL210" s="56"/>
      <c r="BM210" s="48" t="s">
        <v>64</v>
      </c>
      <c r="BN210" s="175" t="str">
        <f t="shared" si="119"/>
        <v>Remplir la colonne BJ ou BL</v>
      </c>
      <c r="BO210" s="178"/>
      <c r="BP210" s="311" t="str">
        <f t="shared" si="132"/>
        <v>Remplir la colonne M</v>
      </c>
      <c r="BQ210" s="179" t="str">
        <f t="shared" si="120"/>
        <v>Remplir la colonne BO</v>
      </c>
      <c r="BR210" s="263" t="str">
        <f t="shared" si="104"/>
        <v>Remplir la colonne I</v>
      </c>
      <c r="BS210" s="84" t="s">
        <v>64</v>
      </c>
      <c r="BT210" s="60" t="str">
        <f t="shared" si="121"/>
        <v>Remplir les termes C, P et TVA</v>
      </c>
      <c r="BU210" s="55"/>
      <c r="BV210" s="46" t="s">
        <v>64</v>
      </c>
      <c r="BW210" s="56"/>
      <c r="BX210" s="48" t="s">
        <v>64</v>
      </c>
      <c r="BY210" s="175" t="str">
        <f t="shared" si="122"/>
        <v>Remplir la colonne BU ou BW</v>
      </c>
      <c r="BZ210" s="178"/>
      <c r="CA210" s="282" t="str">
        <f t="shared" si="133"/>
        <v>Remplir la colonne M</v>
      </c>
      <c r="CB210" s="99" t="str">
        <f t="shared" si="123"/>
        <v>Remplir la colonne BZ</v>
      </c>
      <c r="CC210" s="297" t="str">
        <f t="shared" si="105"/>
        <v>Remplir la colonne I</v>
      </c>
      <c r="CD210" s="84" t="s">
        <v>64</v>
      </c>
      <c r="CE210" s="60" t="str">
        <f t="shared" si="124"/>
        <v>Remplir les termes C, P et TVA</v>
      </c>
      <c r="CF210" s="61" t="str">
        <f t="shared" si="106"/>
        <v>REMPLIR TYPE DE CLIENT</v>
      </c>
      <c r="CG210" s="107" t="str">
        <f t="shared" si="125"/>
        <v>Montant total de l'aide demandée non indiqué</v>
      </c>
      <c r="CH210" s="1"/>
      <c r="CI210" s="1"/>
      <c r="CJ210" s="1"/>
      <c r="CK210" s="1"/>
      <c r="CL210" s="1"/>
    </row>
    <row r="211" spans="1:90" x14ac:dyDescent="0.25">
      <c r="A211" s="51"/>
      <c r="B211" s="111"/>
      <c r="C211" s="111"/>
      <c r="D211" s="111"/>
      <c r="E211" s="111"/>
      <c r="F211" s="111"/>
      <c r="G211" s="162"/>
      <c r="H211" s="151"/>
      <c r="I211" s="296"/>
      <c r="J211" s="152"/>
      <c r="K211" s="153"/>
      <c r="L211" s="169"/>
      <c r="M211" s="39"/>
      <c r="N211" s="201"/>
      <c r="O211" s="39"/>
      <c r="P211" s="22"/>
      <c r="Q211" s="200">
        <f t="shared" si="107"/>
        <v>0</v>
      </c>
      <c r="R211" s="55"/>
      <c r="S211" s="46" t="s">
        <v>64</v>
      </c>
      <c r="T211" s="56"/>
      <c r="U211" s="48" t="s">
        <v>64</v>
      </c>
      <c r="V211" s="175" t="str">
        <f t="shared" si="108"/>
        <v>Remplir la colonne R ou T</v>
      </c>
      <c r="W211" s="178"/>
      <c r="X211" s="282" t="str">
        <f t="shared" si="109"/>
        <v>Remplir la colonne M</v>
      </c>
      <c r="Y211" s="99" t="str">
        <f t="shared" si="110"/>
        <v>Remplir la colonne W</v>
      </c>
      <c r="Z211" s="297" t="str">
        <f t="shared" si="126"/>
        <v>Remplir la colonne I</v>
      </c>
      <c r="AA211" s="84" t="s">
        <v>64</v>
      </c>
      <c r="AB211" s="60" t="str">
        <f t="shared" si="111"/>
        <v>Remplir les termes C, P et TVA</v>
      </c>
      <c r="AC211" s="55"/>
      <c r="AD211" s="46" t="s">
        <v>64</v>
      </c>
      <c r="AE211" s="56"/>
      <c r="AF211" s="48" t="s">
        <v>64</v>
      </c>
      <c r="AG211" s="175" t="str">
        <f t="shared" si="112"/>
        <v>Remplir la colonne AC ou AE</v>
      </c>
      <c r="AH211" s="178"/>
      <c r="AI211" s="311" t="str">
        <f t="shared" si="127"/>
        <v>Remplir la colonne M</v>
      </c>
      <c r="AJ211" s="179" t="str">
        <f t="shared" si="113"/>
        <v>Remplir la colonne AH</v>
      </c>
      <c r="AK211" s="297" t="str">
        <f t="shared" si="101"/>
        <v>Remplir la colonne I</v>
      </c>
      <c r="AL211" s="84" t="s">
        <v>64</v>
      </c>
      <c r="AM211" s="60" t="str">
        <f t="shared" si="128"/>
        <v>Remplir les termes C, P et TVA</v>
      </c>
      <c r="AN211" s="55"/>
      <c r="AO211" s="46" t="s">
        <v>64</v>
      </c>
      <c r="AP211" s="56"/>
      <c r="AQ211" s="48" t="s">
        <v>64</v>
      </c>
      <c r="AR211" s="175" t="str">
        <f t="shared" si="114"/>
        <v>Remplir la colonne AN ou AP</v>
      </c>
      <c r="AS211" s="178"/>
      <c r="AT211" s="282" t="str">
        <f t="shared" si="129"/>
        <v>Remplir la colonne M</v>
      </c>
      <c r="AU211" s="179" t="str">
        <f t="shared" si="115"/>
        <v>Remplir la colonne AS</v>
      </c>
      <c r="AV211" s="263" t="str">
        <f t="shared" si="102"/>
        <v>Remplir la colonne I</v>
      </c>
      <c r="AW211" s="84" t="s">
        <v>64</v>
      </c>
      <c r="AX211" s="60" t="str">
        <f t="shared" si="130"/>
        <v>Remplir les termes C, P et TVA</v>
      </c>
      <c r="AY211" s="55"/>
      <c r="AZ211" s="46" t="s">
        <v>64</v>
      </c>
      <c r="BA211" s="56"/>
      <c r="BB211" s="48" t="s">
        <v>64</v>
      </c>
      <c r="BC211" s="175" t="str">
        <f t="shared" si="116"/>
        <v>Remplir la colonne AY ou BA</v>
      </c>
      <c r="BD211" s="178"/>
      <c r="BE211" s="311" t="str">
        <f t="shared" si="131"/>
        <v>Remplir la colonne M</v>
      </c>
      <c r="BF211" s="179" t="str">
        <f t="shared" si="117"/>
        <v>Remplir la colonne BD</v>
      </c>
      <c r="BG211" s="263" t="str">
        <f t="shared" si="103"/>
        <v>Remplir la colonne I</v>
      </c>
      <c r="BH211" s="84" t="s">
        <v>64</v>
      </c>
      <c r="BI211" s="60" t="str">
        <f t="shared" si="118"/>
        <v>Remplir les termes C, P et TVA</v>
      </c>
      <c r="BJ211" s="55"/>
      <c r="BK211" s="46" t="s">
        <v>64</v>
      </c>
      <c r="BL211" s="56"/>
      <c r="BM211" s="48" t="s">
        <v>64</v>
      </c>
      <c r="BN211" s="175" t="str">
        <f t="shared" si="119"/>
        <v>Remplir la colonne BJ ou BL</v>
      </c>
      <c r="BO211" s="178"/>
      <c r="BP211" s="311" t="str">
        <f t="shared" si="132"/>
        <v>Remplir la colonne M</v>
      </c>
      <c r="BQ211" s="179" t="str">
        <f t="shared" si="120"/>
        <v>Remplir la colonne BO</v>
      </c>
      <c r="BR211" s="263" t="str">
        <f t="shared" si="104"/>
        <v>Remplir la colonne I</v>
      </c>
      <c r="BS211" s="84" t="s">
        <v>64</v>
      </c>
      <c r="BT211" s="60" t="str">
        <f t="shared" si="121"/>
        <v>Remplir les termes C, P et TVA</v>
      </c>
      <c r="BU211" s="55"/>
      <c r="BV211" s="46" t="s">
        <v>64</v>
      </c>
      <c r="BW211" s="56"/>
      <c r="BX211" s="48" t="s">
        <v>64</v>
      </c>
      <c r="BY211" s="175" t="str">
        <f t="shared" si="122"/>
        <v>Remplir la colonne BU ou BW</v>
      </c>
      <c r="BZ211" s="178"/>
      <c r="CA211" s="282" t="str">
        <f t="shared" si="133"/>
        <v>Remplir la colonne M</v>
      </c>
      <c r="CB211" s="99" t="str">
        <f t="shared" si="123"/>
        <v>Remplir la colonne BZ</v>
      </c>
      <c r="CC211" s="297" t="str">
        <f t="shared" si="105"/>
        <v>Remplir la colonne I</v>
      </c>
      <c r="CD211" s="84" t="s">
        <v>64</v>
      </c>
      <c r="CE211" s="60" t="str">
        <f t="shared" si="124"/>
        <v>Remplir les termes C, P et TVA</v>
      </c>
      <c r="CF211" s="61" t="str">
        <f t="shared" si="106"/>
        <v>REMPLIR TYPE DE CLIENT</v>
      </c>
      <c r="CG211" s="107" t="str">
        <f t="shared" si="125"/>
        <v>Montant total de l'aide demandée non indiqué</v>
      </c>
      <c r="CH211" s="1"/>
      <c r="CI211" s="1"/>
      <c r="CJ211" s="1"/>
      <c r="CK211" s="1"/>
      <c r="CL211" s="1"/>
    </row>
    <row r="212" spans="1:90" x14ac:dyDescent="0.25">
      <c r="A212" s="51"/>
      <c r="B212" s="111"/>
      <c r="C212" s="111"/>
      <c r="D212" s="111"/>
      <c r="E212" s="111"/>
      <c r="F212" s="111"/>
      <c r="G212" s="162"/>
      <c r="H212" s="151"/>
      <c r="I212" s="296"/>
      <c r="J212" s="152"/>
      <c r="K212" s="153"/>
      <c r="L212" s="169"/>
      <c r="M212" s="39"/>
      <c r="N212" s="201"/>
      <c r="O212" s="39"/>
      <c r="P212" s="22"/>
      <c r="Q212" s="200">
        <f t="shared" si="107"/>
        <v>0</v>
      </c>
      <c r="R212" s="55"/>
      <c r="S212" s="46" t="s">
        <v>64</v>
      </c>
      <c r="T212" s="56"/>
      <c r="U212" s="48" t="s">
        <v>64</v>
      </c>
      <c r="V212" s="175" t="str">
        <f t="shared" si="108"/>
        <v>Remplir la colonne R ou T</v>
      </c>
      <c r="W212" s="178"/>
      <c r="X212" s="282" t="str">
        <f t="shared" si="109"/>
        <v>Remplir la colonne M</v>
      </c>
      <c r="Y212" s="99" t="str">
        <f t="shared" si="110"/>
        <v>Remplir la colonne W</v>
      </c>
      <c r="Z212" s="297" t="str">
        <f t="shared" si="126"/>
        <v>Remplir la colonne I</v>
      </c>
      <c r="AA212" s="84" t="s">
        <v>64</v>
      </c>
      <c r="AB212" s="60" t="str">
        <f t="shared" si="111"/>
        <v>Remplir les termes C, P et TVA</v>
      </c>
      <c r="AC212" s="55"/>
      <c r="AD212" s="46" t="s">
        <v>64</v>
      </c>
      <c r="AE212" s="56"/>
      <c r="AF212" s="48" t="s">
        <v>64</v>
      </c>
      <c r="AG212" s="175" t="str">
        <f t="shared" si="112"/>
        <v>Remplir la colonne AC ou AE</v>
      </c>
      <c r="AH212" s="178"/>
      <c r="AI212" s="311" t="str">
        <f t="shared" si="127"/>
        <v>Remplir la colonne M</v>
      </c>
      <c r="AJ212" s="179" t="str">
        <f t="shared" si="113"/>
        <v>Remplir la colonne AH</v>
      </c>
      <c r="AK212" s="297" t="str">
        <f t="shared" si="101"/>
        <v>Remplir la colonne I</v>
      </c>
      <c r="AL212" s="84" t="s">
        <v>64</v>
      </c>
      <c r="AM212" s="60" t="str">
        <f t="shared" si="128"/>
        <v>Remplir les termes C, P et TVA</v>
      </c>
      <c r="AN212" s="55"/>
      <c r="AO212" s="46" t="s">
        <v>64</v>
      </c>
      <c r="AP212" s="56"/>
      <c r="AQ212" s="48" t="s">
        <v>64</v>
      </c>
      <c r="AR212" s="175" t="str">
        <f t="shared" si="114"/>
        <v>Remplir la colonne AN ou AP</v>
      </c>
      <c r="AS212" s="178"/>
      <c r="AT212" s="282" t="str">
        <f t="shared" si="129"/>
        <v>Remplir la colonne M</v>
      </c>
      <c r="AU212" s="179" t="str">
        <f t="shared" si="115"/>
        <v>Remplir la colonne AS</v>
      </c>
      <c r="AV212" s="263" t="str">
        <f t="shared" si="102"/>
        <v>Remplir la colonne I</v>
      </c>
      <c r="AW212" s="84" t="s">
        <v>64</v>
      </c>
      <c r="AX212" s="60" t="str">
        <f t="shared" si="130"/>
        <v>Remplir les termes C, P et TVA</v>
      </c>
      <c r="AY212" s="55"/>
      <c r="AZ212" s="46" t="s">
        <v>64</v>
      </c>
      <c r="BA212" s="56"/>
      <c r="BB212" s="48" t="s">
        <v>64</v>
      </c>
      <c r="BC212" s="175" t="str">
        <f t="shared" si="116"/>
        <v>Remplir la colonne AY ou BA</v>
      </c>
      <c r="BD212" s="178"/>
      <c r="BE212" s="311" t="str">
        <f t="shared" si="131"/>
        <v>Remplir la colonne M</v>
      </c>
      <c r="BF212" s="179" t="str">
        <f t="shared" si="117"/>
        <v>Remplir la colonne BD</v>
      </c>
      <c r="BG212" s="263" t="str">
        <f t="shared" si="103"/>
        <v>Remplir la colonne I</v>
      </c>
      <c r="BH212" s="84" t="s">
        <v>64</v>
      </c>
      <c r="BI212" s="60" t="str">
        <f t="shared" si="118"/>
        <v>Remplir les termes C, P et TVA</v>
      </c>
      <c r="BJ212" s="55"/>
      <c r="BK212" s="46" t="s">
        <v>64</v>
      </c>
      <c r="BL212" s="56"/>
      <c r="BM212" s="48" t="s">
        <v>64</v>
      </c>
      <c r="BN212" s="175" t="str">
        <f t="shared" si="119"/>
        <v>Remplir la colonne BJ ou BL</v>
      </c>
      <c r="BO212" s="178"/>
      <c r="BP212" s="311" t="str">
        <f t="shared" si="132"/>
        <v>Remplir la colonne M</v>
      </c>
      <c r="BQ212" s="179" t="str">
        <f t="shared" si="120"/>
        <v>Remplir la colonne BO</v>
      </c>
      <c r="BR212" s="263" t="str">
        <f t="shared" si="104"/>
        <v>Remplir la colonne I</v>
      </c>
      <c r="BS212" s="84" t="s">
        <v>64</v>
      </c>
      <c r="BT212" s="60" t="str">
        <f t="shared" si="121"/>
        <v>Remplir les termes C, P et TVA</v>
      </c>
      <c r="BU212" s="55"/>
      <c r="BV212" s="46" t="s">
        <v>64</v>
      </c>
      <c r="BW212" s="56"/>
      <c r="BX212" s="48" t="s">
        <v>64</v>
      </c>
      <c r="BY212" s="175" t="str">
        <f t="shared" si="122"/>
        <v>Remplir la colonne BU ou BW</v>
      </c>
      <c r="BZ212" s="178"/>
      <c r="CA212" s="282" t="str">
        <f t="shared" si="133"/>
        <v>Remplir la colonne M</v>
      </c>
      <c r="CB212" s="99" t="str">
        <f t="shared" si="123"/>
        <v>Remplir la colonne BZ</v>
      </c>
      <c r="CC212" s="297" t="str">
        <f t="shared" si="105"/>
        <v>Remplir la colonne I</v>
      </c>
      <c r="CD212" s="84" t="s">
        <v>64</v>
      </c>
      <c r="CE212" s="60" t="str">
        <f t="shared" si="124"/>
        <v>Remplir les termes C, P et TVA</v>
      </c>
      <c r="CF212" s="61" t="str">
        <f t="shared" si="106"/>
        <v>REMPLIR TYPE DE CLIENT</v>
      </c>
      <c r="CG212" s="107" t="str">
        <f t="shared" si="125"/>
        <v>Montant total de l'aide demandée non indiqué</v>
      </c>
      <c r="CH212" s="1"/>
      <c r="CI212" s="1"/>
      <c r="CJ212" s="1"/>
      <c r="CK212" s="1"/>
      <c r="CL212" s="1"/>
    </row>
    <row r="213" spans="1:90" x14ac:dyDescent="0.25">
      <c r="A213" s="51"/>
      <c r="B213" s="111"/>
      <c r="C213" s="111"/>
      <c r="D213" s="111"/>
      <c r="E213" s="111"/>
      <c r="F213" s="111"/>
      <c r="G213" s="162"/>
      <c r="H213" s="151"/>
      <c r="I213" s="296"/>
      <c r="J213" s="152"/>
      <c r="K213" s="153"/>
      <c r="L213" s="169"/>
      <c r="M213" s="39"/>
      <c r="N213" s="201"/>
      <c r="O213" s="39"/>
      <c r="P213" s="22"/>
      <c r="Q213" s="200">
        <f t="shared" si="107"/>
        <v>0</v>
      </c>
      <c r="R213" s="55"/>
      <c r="S213" s="46" t="s">
        <v>64</v>
      </c>
      <c r="T213" s="56"/>
      <c r="U213" s="48" t="s">
        <v>64</v>
      </c>
      <c r="V213" s="175" t="str">
        <f t="shared" si="108"/>
        <v>Remplir la colonne R ou T</v>
      </c>
      <c r="W213" s="178"/>
      <c r="X213" s="282" t="str">
        <f t="shared" si="109"/>
        <v>Remplir la colonne M</v>
      </c>
      <c r="Y213" s="99" t="str">
        <f t="shared" si="110"/>
        <v>Remplir la colonne W</v>
      </c>
      <c r="Z213" s="297" t="str">
        <f t="shared" si="126"/>
        <v>Remplir la colonne I</v>
      </c>
      <c r="AA213" s="84" t="s">
        <v>64</v>
      </c>
      <c r="AB213" s="60" t="str">
        <f t="shared" si="111"/>
        <v>Remplir les termes C, P et TVA</v>
      </c>
      <c r="AC213" s="55"/>
      <c r="AD213" s="46" t="s">
        <v>64</v>
      </c>
      <c r="AE213" s="56"/>
      <c r="AF213" s="48" t="s">
        <v>64</v>
      </c>
      <c r="AG213" s="175" t="str">
        <f t="shared" si="112"/>
        <v>Remplir la colonne AC ou AE</v>
      </c>
      <c r="AH213" s="178"/>
      <c r="AI213" s="311" t="str">
        <f t="shared" si="127"/>
        <v>Remplir la colonne M</v>
      </c>
      <c r="AJ213" s="179" t="str">
        <f t="shared" si="113"/>
        <v>Remplir la colonne AH</v>
      </c>
      <c r="AK213" s="297" t="str">
        <f t="shared" si="101"/>
        <v>Remplir la colonne I</v>
      </c>
      <c r="AL213" s="84" t="s">
        <v>64</v>
      </c>
      <c r="AM213" s="60" t="str">
        <f t="shared" si="128"/>
        <v>Remplir les termes C, P et TVA</v>
      </c>
      <c r="AN213" s="55"/>
      <c r="AO213" s="46" t="s">
        <v>64</v>
      </c>
      <c r="AP213" s="56"/>
      <c r="AQ213" s="48" t="s">
        <v>64</v>
      </c>
      <c r="AR213" s="175" t="str">
        <f t="shared" si="114"/>
        <v>Remplir la colonne AN ou AP</v>
      </c>
      <c r="AS213" s="178"/>
      <c r="AT213" s="282" t="str">
        <f t="shared" si="129"/>
        <v>Remplir la colonne M</v>
      </c>
      <c r="AU213" s="179" t="str">
        <f t="shared" si="115"/>
        <v>Remplir la colonne AS</v>
      </c>
      <c r="AV213" s="263" t="str">
        <f t="shared" si="102"/>
        <v>Remplir la colonne I</v>
      </c>
      <c r="AW213" s="84" t="s">
        <v>64</v>
      </c>
      <c r="AX213" s="60" t="str">
        <f t="shared" si="130"/>
        <v>Remplir les termes C, P et TVA</v>
      </c>
      <c r="AY213" s="55"/>
      <c r="AZ213" s="46" t="s">
        <v>64</v>
      </c>
      <c r="BA213" s="56"/>
      <c r="BB213" s="48" t="s">
        <v>64</v>
      </c>
      <c r="BC213" s="175" t="str">
        <f t="shared" si="116"/>
        <v>Remplir la colonne AY ou BA</v>
      </c>
      <c r="BD213" s="178"/>
      <c r="BE213" s="311" t="str">
        <f t="shared" si="131"/>
        <v>Remplir la colonne M</v>
      </c>
      <c r="BF213" s="179" t="str">
        <f t="shared" si="117"/>
        <v>Remplir la colonne BD</v>
      </c>
      <c r="BG213" s="263" t="str">
        <f t="shared" si="103"/>
        <v>Remplir la colonne I</v>
      </c>
      <c r="BH213" s="84" t="s">
        <v>64</v>
      </c>
      <c r="BI213" s="60" t="str">
        <f t="shared" si="118"/>
        <v>Remplir les termes C, P et TVA</v>
      </c>
      <c r="BJ213" s="55"/>
      <c r="BK213" s="46" t="s">
        <v>64</v>
      </c>
      <c r="BL213" s="56"/>
      <c r="BM213" s="48" t="s">
        <v>64</v>
      </c>
      <c r="BN213" s="175" t="str">
        <f t="shared" si="119"/>
        <v>Remplir la colonne BJ ou BL</v>
      </c>
      <c r="BO213" s="178"/>
      <c r="BP213" s="311" t="str">
        <f t="shared" si="132"/>
        <v>Remplir la colonne M</v>
      </c>
      <c r="BQ213" s="179" t="str">
        <f t="shared" si="120"/>
        <v>Remplir la colonne BO</v>
      </c>
      <c r="BR213" s="263" t="str">
        <f t="shared" si="104"/>
        <v>Remplir la colonne I</v>
      </c>
      <c r="BS213" s="84" t="s">
        <v>64</v>
      </c>
      <c r="BT213" s="60" t="str">
        <f t="shared" si="121"/>
        <v>Remplir les termes C, P et TVA</v>
      </c>
      <c r="BU213" s="55"/>
      <c r="BV213" s="46" t="s">
        <v>64</v>
      </c>
      <c r="BW213" s="56"/>
      <c r="BX213" s="48" t="s">
        <v>64</v>
      </c>
      <c r="BY213" s="175" t="str">
        <f t="shared" si="122"/>
        <v>Remplir la colonne BU ou BW</v>
      </c>
      <c r="BZ213" s="178"/>
      <c r="CA213" s="282" t="str">
        <f t="shared" si="133"/>
        <v>Remplir la colonne M</v>
      </c>
      <c r="CB213" s="99" t="str">
        <f t="shared" si="123"/>
        <v>Remplir la colonne BZ</v>
      </c>
      <c r="CC213" s="297" t="str">
        <f t="shared" si="105"/>
        <v>Remplir la colonne I</v>
      </c>
      <c r="CD213" s="84" t="s">
        <v>64</v>
      </c>
      <c r="CE213" s="60" t="str">
        <f t="shared" si="124"/>
        <v>Remplir les termes C, P et TVA</v>
      </c>
      <c r="CF213" s="61" t="str">
        <f t="shared" si="106"/>
        <v>REMPLIR TYPE DE CLIENT</v>
      </c>
      <c r="CG213" s="107" t="str">
        <f t="shared" si="125"/>
        <v>Montant total de l'aide demandée non indiqué</v>
      </c>
      <c r="CH213" s="1"/>
      <c r="CI213" s="1"/>
      <c r="CJ213" s="1"/>
      <c r="CK213" s="1"/>
      <c r="CL213" s="1"/>
    </row>
    <row r="214" spans="1:90" x14ac:dyDescent="0.25">
      <c r="A214" s="51"/>
      <c r="B214" s="111"/>
      <c r="C214" s="111"/>
      <c r="D214" s="111"/>
      <c r="E214" s="111"/>
      <c r="F214" s="111"/>
      <c r="G214" s="162"/>
      <c r="H214" s="151"/>
      <c r="I214" s="296"/>
      <c r="J214" s="152"/>
      <c r="K214" s="153"/>
      <c r="L214" s="169"/>
      <c r="M214" s="39"/>
      <c r="N214" s="201"/>
      <c r="O214" s="39"/>
      <c r="P214" s="22"/>
      <c r="Q214" s="200">
        <f t="shared" si="107"/>
        <v>0</v>
      </c>
      <c r="R214" s="55"/>
      <c r="S214" s="46" t="s">
        <v>64</v>
      </c>
      <c r="T214" s="56"/>
      <c r="U214" s="48" t="s">
        <v>64</v>
      </c>
      <c r="V214" s="175" t="str">
        <f t="shared" si="108"/>
        <v>Remplir la colonne R ou T</v>
      </c>
      <c r="W214" s="178"/>
      <c r="X214" s="282" t="str">
        <f t="shared" si="109"/>
        <v>Remplir la colonne M</v>
      </c>
      <c r="Y214" s="99" t="str">
        <f t="shared" si="110"/>
        <v>Remplir la colonne W</v>
      </c>
      <c r="Z214" s="297" t="str">
        <f t="shared" si="126"/>
        <v>Remplir la colonne I</v>
      </c>
      <c r="AA214" s="84" t="s">
        <v>64</v>
      </c>
      <c r="AB214" s="60" t="str">
        <f t="shared" si="111"/>
        <v>Remplir les termes C, P et TVA</v>
      </c>
      <c r="AC214" s="55"/>
      <c r="AD214" s="46" t="s">
        <v>64</v>
      </c>
      <c r="AE214" s="56"/>
      <c r="AF214" s="48" t="s">
        <v>64</v>
      </c>
      <c r="AG214" s="175" t="str">
        <f t="shared" si="112"/>
        <v>Remplir la colonne AC ou AE</v>
      </c>
      <c r="AH214" s="178"/>
      <c r="AI214" s="311" t="str">
        <f t="shared" si="127"/>
        <v>Remplir la colonne M</v>
      </c>
      <c r="AJ214" s="179" t="str">
        <f t="shared" si="113"/>
        <v>Remplir la colonne AH</v>
      </c>
      <c r="AK214" s="297" t="str">
        <f t="shared" si="101"/>
        <v>Remplir la colonne I</v>
      </c>
      <c r="AL214" s="84" t="s">
        <v>64</v>
      </c>
      <c r="AM214" s="60" t="str">
        <f t="shared" si="128"/>
        <v>Remplir les termes C, P et TVA</v>
      </c>
      <c r="AN214" s="55"/>
      <c r="AO214" s="46" t="s">
        <v>64</v>
      </c>
      <c r="AP214" s="56"/>
      <c r="AQ214" s="48" t="s">
        <v>64</v>
      </c>
      <c r="AR214" s="175" t="str">
        <f t="shared" si="114"/>
        <v>Remplir la colonne AN ou AP</v>
      </c>
      <c r="AS214" s="178"/>
      <c r="AT214" s="282" t="str">
        <f t="shared" si="129"/>
        <v>Remplir la colonne M</v>
      </c>
      <c r="AU214" s="179" t="str">
        <f t="shared" si="115"/>
        <v>Remplir la colonne AS</v>
      </c>
      <c r="AV214" s="263" t="str">
        <f t="shared" si="102"/>
        <v>Remplir la colonne I</v>
      </c>
      <c r="AW214" s="84" t="s">
        <v>64</v>
      </c>
      <c r="AX214" s="60" t="str">
        <f t="shared" si="130"/>
        <v>Remplir les termes C, P et TVA</v>
      </c>
      <c r="AY214" s="55"/>
      <c r="AZ214" s="46" t="s">
        <v>64</v>
      </c>
      <c r="BA214" s="56"/>
      <c r="BB214" s="48" t="s">
        <v>64</v>
      </c>
      <c r="BC214" s="175" t="str">
        <f t="shared" si="116"/>
        <v>Remplir la colonne AY ou BA</v>
      </c>
      <c r="BD214" s="178"/>
      <c r="BE214" s="311" t="str">
        <f t="shared" si="131"/>
        <v>Remplir la colonne M</v>
      </c>
      <c r="BF214" s="179" t="str">
        <f t="shared" si="117"/>
        <v>Remplir la colonne BD</v>
      </c>
      <c r="BG214" s="263" t="str">
        <f t="shared" si="103"/>
        <v>Remplir la colonne I</v>
      </c>
      <c r="BH214" s="84" t="s">
        <v>64</v>
      </c>
      <c r="BI214" s="60" t="str">
        <f t="shared" si="118"/>
        <v>Remplir les termes C, P et TVA</v>
      </c>
      <c r="BJ214" s="55"/>
      <c r="BK214" s="46" t="s">
        <v>64</v>
      </c>
      <c r="BL214" s="56"/>
      <c r="BM214" s="48" t="s">
        <v>64</v>
      </c>
      <c r="BN214" s="175" t="str">
        <f t="shared" si="119"/>
        <v>Remplir la colonne BJ ou BL</v>
      </c>
      <c r="BO214" s="178"/>
      <c r="BP214" s="311" t="str">
        <f t="shared" si="132"/>
        <v>Remplir la colonne M</v>
      </c>
      <c r="BQ214" s="179" t="str">
        <f t="shared" si="120"/>
        <v>Remplir la colonne BO</v>
      </c>
      <c r="BR214" s="263" t="str">
        <f t="shared" si="104"/>
        <v>Remplir la colonne I</v>
      </c>
      <c r="BS214" s="84" t="s">
        <v>64</v>
      </c>
      <c r="BT214" s="60" t="str">
        <f t="shared" si="121"/>
        <v>Remplir les termes C, P et TVA</v>
      </c>
      <c r="BU214" s="55"/>
      <c r="BV214" s="46" t="s">
        <v>64</v>
      </c>
      <c r="BW214" s="56"/>
      <c r="BX214" s="48" t="s">
        <v>64</v>
      </c>
      <c r="BY214" s="175" t="str">
        <f t="shared" si="122"/>
        <v>Remplir la colonne BU ou BW</v>
      </c>
      <c r="BZ214" s="178"/>
      <c r="CA214" s="282" t="str">
        <f t="shared" si="133"/>
        <v>Remplir la colonne M</v>
      </c>
      <c r="CB214" s="99" t="str">
        <f t="shared" si="123"/>
        <v>Remplir la colonne BZ</v>
      </c>
      <c r="CC214" s="297" t="str">
        <f t="shared" si="105"/>
        <v>Remplir la colonne I</v>
      </c>
      <c r="CD214" s="84" t="s">
        <v>64</v>
      </c>
      <c r="CE214" s="60" t="str">
        <f t="shared" si="124"/>
        <v>Remplir les termes C, P et TVA</v>
      </c>
      <c r="CF214" s="61" t="str">
        <f t="shared" si="106"/>
        <v>REMPLIR TYPE DE CLIENT</v>
      </c>
      <c r="CG214" s="107" t="str">
        <f t="shared" si="125"/>
        <v>Montant total de l'aide demandée non indiqué</v>
      </c>
      <c r="CH214" s="1"/>
      <c r="CI214" s="1"/>
      <c r="CJ214" s="1"/>
      <c r="CK214" s="1"/>
      <c r="CL214" s="1"/>
    </row>
    <row r="215" spans="1:90" x14ac:dyDescent="0.25">
      <c r="A215" s="51"/>
      <c r="B215" s="111"/>
      <c r="C215" s="111"/>
      <c r="D215" s="111"/>
      <c r="E215" s="111"/>
      <c r="F215" s="111"/>
      <c r="G215" s="162"/>
      <c r="H215" s="151"/>
      <c r="I215" s="296"/>
      <c r="J215" s="152"/>
      <c r="K215" s="153"/>
      <c r="L215" s="169"/>
      <c r="M215" s="39"/>
      <c r="N215" s="201"/>
      <c r="O215" s="39"/>
      <c r="P215" s="22"/>
      <c r="Q215" s="200">
        <f t="shared" si="107"/>
        <v>0</v>
      </c>
      <c r="R215" s="55"/>
      <c r="S215" s="46" t="s">
        <v>64</v>
      </c>
      <c r="T215" s="56"/>
      <c r="U215" s="48" t="s">
        <v>64</v>
      </c>
      <c r="V215" s="175" t="str">
        <f t="shared" si="108"/>
        <v>Remplir la colonne R ou T</v>
      </c>
      <c r="W215" s="178"/>
      <c r="X215" s="282" t="str">
        <f t="shared" si="109"/>
        <v>Remplir la colonne M</v>
      </c>
      <c r="Y215" s="99" t="str">
        <f t="shared" si="110"/>
        <v>Remplir la colonne W</v>
      </c>
      <c r="Z215" s="297" t="str">
        <f t="shared" si="126"/>
        <v>Remplir la colonne I</v>
      </c>
      <c r="AA215" s="84" t="s">
        <v>64</v>
      </c>
      <c r="AB215" s="60" t="str">
        <f t="shared" si="111"/>
        <v>Remplir les termes C, P et TVA</v>
      </c>
      <c r="AC215" s="55"/>
      <c r="AD215" s="46" t="s">
        <v>64</v>
      </c>
      <c r="AE215" s="56"/>
      <c r="AF215" s="48" t="s">
        <v>64</v>
      </c>
      <c r="AG215" s="175" t="str">
        <f t="shared" si="112"/>
        <v>Remplir la colonne AC ou AE</v>
      </c>
      <c r="AH215" s="178"/>
      <c r="AI215" s="311" t="str">
        <f t="shared" si="127"/>
        <v>Remplir la colonne M</v>
      </c>
      <c r="AJ215" s="179" t="str">
        <f t="shared" si="113"/>
        <v>Remplir la colonne AH</v>
      </c>
      <c r="AK215" s="297" t="str">
        <f t="shared" si="101"/>
        <v>Remplir la colonne I</v>
      </c>
      <c r="AL215" s="84" t="s">
        <v>64</v>
      </c>
      <c r="AM215" s="60" t="str">
        <f t="shared" si="128"/>
        <v>Remplir les termes C, P et TVA</v>
      </c>
      <c r="AN215" s="55"/>
      <c r="AO215" s="46" t="s">
        <v>64</v>
      </c>
      <c r="AP215" s="56"/>
      <c r="AQ215" s="48" t="s">
        <v>64</v>
      </c>
      <c r="AR215" s="175" t="str">
        <f t="shared" si="114"/>
        <v>Remplir la colonne AN ou AP</v>
      </c>
      <c r="AS215" s="178"/>
      <c r="AT215" s="282" t="str">
        <f t="shared" si="129"/>
        <v>Remplir la colonne M</v>
      </c>
      <c r="AU215" s="179" t="str">
        <f t="shared" si="115"/>
        <v>Remplir la colonne AS</v>
      </c>
      <c r="AV215" s="263" t="str">
        <f t="shared" si="102"/>
        <v>Remplir la colonne I</v>
      </c>
      <c r="AW215" s="84" t="s">
        <v>64</v>
      </c>
      <c r="AX215" s="60" t="str">
        <f t="shared" si="130"/>
        <v>Remplir les termes C, P et TVA</v>
      </c>
      <c r="AY215" s="55"/>
      <c r="AZ215" s="46" t="s">
        <v>64</v>
      </c>
      <c r="BA215" s="56"/>
      <c r="BB215" s="48" t="s">
        <v>64</v>
      </c>
      <c r="BC215" s="175" t="str">
        <f t="shared" si="116"/>
        <v>Remplir la colonne AY ou BA</v>
      </c>
      <c r="BD215" s="178"/>
      <c r="BE215" s="311" t="str">
        <f t="shared" si="131"/>
        <v>Remplir la colonne M</v>
      </c>
      <c r="BF215" s="179" t="str">
        <f t="shared" si="117"/>
        <v>Remplir la colonne BD</v>
      </c>
      <c r="BG215" s="263" t="str">
        <f t="shared" si="103"/>
        <v>Remplir la colonne I</v>
      </c>
      <c r="BH215" s="84" t="s">
        <v>64</v>
      </c>
      <c r="BI215" s="60" t="str">
        <f t="shared" si="118"/>
        <v>Remplir les termes C, P et TVA</v>
      </c>
      <c r="BJ215" s="55"/>
      <c r="BK215" s="46" t="s">
        <v>64</v>
      </c>
      <c r="BL215" s="56"/>
      <c r="BM215" s="48" t="s">
        <v>64</v>
      </c>
      <c r="BN215" s="175" t="str">
        <f t="shared" si="119"/>
        <v>Remplir la colonne BJ ou BL</v>
      </c>
      <c r="BO215" s="178"/>
      <c r="BP215" s="311" t="str">
        <f t="shared" si="132"/>
        <v>Remplir la colonne M</v>
      </c>
      <c r="BQ215" s="179" t="str">
        <f t="shared" si="120"/>
        <v>Remplir la colonne BO</v>
      </c>
      <c r="BR215" s="263" t="str">
        <f t="shared" si="104"/>
        <v>Remplir la colonne I</v>
      </c>
      <c r="BS215" s="84" t="s">
        <v>64</v>
      </c>
      <c r="BT215" s="60" t="str">
        <f t="shared" si="121"/>
        <v>Remplir les termes C, P et TVA</v>
      </c>
      <c r="BU215" s="55"/>
      <c r="BV215" s="46" t="s">
        <v>64</v>
      </c>
      <c r="BW215" s="56"/>
      <c r="BX215" s="48" t="s">
        <v>64</v>
      </c>
      <c r="BY215" s="175" t="str">
        <f t="shared" si="122"/>
        <v>Remplir la colonne BU ou BW</v>
      </c>
      <c r="BZ215" s="178"/>
      <c r="CA215" s="282" t="str">
        <f t="shared" si="133"/>
        <v>Remplir la colonne M</v>
      </c>
      <c r="CB215" s="99" t="str">
        <f t="shared" si="123"/>
        <v>Remplir la colonne BZ</v>
      </c>
      <c r="CC215" s="297" t="str">
        <f t="shared" si="105"/>
        <v>Remplir la colonne I</v>
      </c>
      <c r="CD215" s="84" t="s">
        <v>64</v>
      </c>
      <c r="CE215" s="60" t="str">
        <f t="shared" si="124"/>
        <v>Remplir les termes C, P et TVA</v>
      </c>
      <c r="CF215" s="61" t="str">
        <f t="shared" si="106"/>
        <v>REMPLIR TYPE DE CLIENT</v>
      </c>
      <c r="CG215" s="107" t="str">
        <f t="shared" si="125"/>
        <v>Montant total de l'aide demandée non indiqué</v>
      </c>
      <c r="CH215" s="1"/>
      <c r="CI215" s="1"/>
      <c r="CJ215" s="1"/>
      <c r="CK215" s="1"/>
      <c r="CL215" s="1"/>
    </row>
    <row r="216" spans="1:90" x14ac:dyDescent="0.25">
      <c r="A216" s="51"/>
      <c r="B216" s="111"/>
      <c r="C216" s="111"/>
      <c r="D216" s="111"/>
      <c r="E216" s="111"/>
      <c r="F216" s="111"/>
      <c r="G216" s="162"/>
      <c r="H216" s="151"/>
      <c r="I216" s="296"/>
      <c r="J216" s="152"/>
      <c r="K216" s="153"/>
      <c r="L216" s="169"/>
      <c r="M216" s="39"/>
      <c r="N216" s="201"/>
      <c r="O216" s="39"/>
      <c r="P216" s="22"/>
      <c r="Q216" s="200">
        <f t="shared" si="107"/>
        <v>0</v>
      </c>
      <c r="R216" s="55"/>
      <c r="S216" s="46" t="s">
        <v>64</v>
      </c>
      <c r="T216" s="56"/>
      <c r="U216" s="48" t="s">
        <v>64</v>
      </c>
      <c r="V216" s="175" t="str">
        <f t="shared" si="108"/>
        <v>Remplir la colonne R ou T</v>
      </c>
      <c r="W216" s="178"/>
      <c r="X216" s="282" t="str">
        <f t="shared" si="109"/>
        <v>Remplir la colonne M</v>
      </c>
      <c r="Y216" s="99" t="str">
        <f t="shared" si="110"/>
        <v>Remplir la colonne W</v>
      </c>
      <c r="Z216" s="297" t="str">
        <f t="shared" si="126"/>
        <v>Remplir la colonne I</v>
      </c>
      <c r="AA216" s="84" t="s">
        <v>64</v>
      </c>
      <c r="AB216" s="60" t="str">
        <f t="shared" si="111"/>
        <v>Remplir les termes C, P et TVA</v>
      </c>
      <c r="AC216" s="55"/>
      <c r="AD216" s="46" t="s">
        <v>64</v>
      </c>
      <c r="AE216" s="56"/>
      <c r="AF216" s="48" t="s">
        <v>64</v>
      </c>
      <c r="AG216" s="175" t="str">
        <f t="shared" si="112"/>
        <v>Remplir la colonne AC ou AE</v>
      </c>
      <c r="AH216" s="178"/>
      <c r="AI216" s="311" t="str">
        <f t="shared" si="127"/>
        <v>Remplir la colonne M</v>
      </c>
      <c r="AJ216" s="179" t="str">
        <f t="shared" si="113"/>
        <v>Remplir la colonne AH</v>
      </c>
      <c r="AK216" s="297" t="str">
        <f t="shared" si="101"/>
        <v>Remplir la colonne I</v>
      </c>
      <c r="AL216" s="84" t="s">
        <v>64</v>
      </c>
      <c r="AM216" s="60" t="str">
        <f t="shared" si="128"/>
        <v>Remplir les termes C, P et TVA</v>
      </c>
      <c r="AN216" s="55"/>
      <c r="AO216" s="46" t="s">
        <v>64</v>
      </c>
      <c r="AP216" s="56"/>
      <c r="AQ216" s="48" t="s">
        <v>64</v>
      </c>
      <c r="AR216" s="175" t="str">
        <f t="shared" si="114"/>
        <v>Remplir la colonne AN ou AP</v>
      </c>
      <c r="AS216" s="178"/>
      <c r="AT216" s="282" t="str">
        <f t="shared" si="129"/>
        <v>Remplir la colonne M</v>
      </c>
      <c r="AU216" s="179" t="str">
        <f t="shared" si="115"/>
        <v>Remplir la colonne AS</v>
      </c>
      <c r="AV216" s="263" t="str">
        <f t="shared" si="102"/>
        <v>Remplir la colonne I</v>
      </c>
      <c r="AW216" s="84" t="s">
        <v>64</v>
      </c>
      <c r="AX216" s="60" t="str">
        <f t="shared" si="130"/>
        <v>Remplir les termes C, P et TVA</v>
      </c>
      <c r="AY216" s="55"/>
      <c r="AZ216" s="46" t="s">
        <v>64</v>
      </c>
      <c r="BA216" s="56"/>
      <c r="BB216" s="48" t="s">
        <v>64</v>
      </c>
      <c r="BC216" s="175" t="str">
        <f t="shared" si="116"/>
        <v>Remplir la colonne AY ou BA</v>
      </c>
      <c r="BD216" s="178"/>
      <c r="BE216" s="311" t="str">
        <f t="shared" si="131"/>
        <v>Remplir la colonne M</v>
      </c>
      <c r="BF216" s="179" t="str">
        <f t="shared" si="117"/>
        <v>Remplir la colonne BD</v>
      </c>
      <c r="BG216" s="263" t="str">
        <f t="shared" si="103"/>
        <v>Remplir la colonne I</v>
      </c>
      <c r="BH216" s="84" t="s">
        <v>64</v>
      </c>
      <c r="BI216" s="60" t="str">
        <f t="shared" si="118"/>
        <v>Remplir les termes C, P et TVA</v>
      </c>
      <c r="BJ216" s="55"/>
      <c r="BK216" s="46" t="s">
        <v>64</v>
      </c>
      <c r="BL216" s="56"/>
      <c r="BM216" s="48" t="s">
        <v>64</v>
      </c>
      <c r="BN216" s="175" t="str">
        <f t="shared" si="119"/>
        <v>Remplir la colonne BJ ou BL</v>
      </c>
      <c r="BO216" s="178"/>
      <c r="BP216" s="311" t="str">
        <f t="shared" si="132"/>
        <v>Remplir la colonne M</v>
      </c>
      <c r="BQ216" s="179" t="str">
        <f t="shared" si="120"/>
        <v>Remplir la colonne BO</v>
      </c>
      <c r="BR216" s="263" t="str">
        <f t="shared" si="104"/>
        <v>Remplir la colonne I</v>
      </c>
      <c r="BS216" s="84" t="s">
        <v>64</v>
      </c>
      <c r="BT216" s="60" t="str">
        <f t="shared" si="121"/>
        <v>Remplir les termes C, P et TVA</v>
      </c>
      <c r="BU216" s="55"/>
      <c r="BV216" s="46" t="s">
        <v>64</v>
      </c>
      <c r="BW216" s="56"/>
      <c r="BX216" s="48" t="s">
        <v>64</v>
      </c>
      <c r="BY216" s="175" t="str">
        <f t="shared" si="122"/>
        <v>Remplir la colonne BU ou BW</v>
      </c>
      <c r="BZ216" s="178"/>
      <c r="CA216" s="282" t="str">
        <f t="shared" si="133"/>
        <v>Remplir la colonne M</v>
      </c>
      <c r="CB216" s="99" t="str">
        <f t="shared" si="123"/>
        <v>Remplir la colonne BZ</v>
      </c>
      <c r="CC216" s="297" t="str">
        <f t="shared" si="105"/>
        <v>Remplir la colonne I</v>
      </c>
      <c r="CD216" s="84" t="s">
        <v>64</v>
      </c>
      <c r="CE216" s="60" t="str">
        <f t="shared" si="124"/>
        <v>Remplir les termes C, P et TVA</v>
      </c>
      <c r="CF216" s="61" t="str">
        <f t="shared" si="106"/>
        <v>REMPLIR TYPE DE CLIENT</v>
      </c>
      <c r="CG216" s="107" t="str">
        <f t="shared" si="125"/>
        <v>Montant total de l'aide demandée non indiqué</v>
      </c>
      <c r="CH216" s="1"/>
      <c r="CI216" s="1"/>
      <c r="CJ216" s="1"/>
      <c r="CK216" s="1"/>
      <c r="CL216" s="1"/>
    </row>
    <row r="217" spans="1:90" x14ac:dyDescent="0.25">
      <c r="A217" s="51"/>
      <c r="B217" s="111"/>
      <c r="C217" s="111"/>
      <c r="D217" s="111"/>
      <c r="E217" s="111"/>
      <c r="F217" s="111"/>
      <c r="G217" s="162"/>
      <c r="H217" s="151"/>
      <c r="I217" s="296"/>
      <c r="J217" s="152"/>
      <c r="K217" s="153"/>
      <c r="L217" s="169"/>
      <c r="M217" s="39"/>
      <c r="N217" s="201"/>
      <c r="O217" s="39"/>
      <c r="P217" s="22"/>
      <c r="Q217" s="200">
        <f t="shared" si="107"/>
        <v>0</v>
      </c>
      <c r="R217" s="55"/>
      <c r="S217" s="46" t="s">
        <v>64</v>
      </c>
      <c r="T217" s="56"/>
      <c r="U217" s="48" t="s">
        <v>64</v>
      </c>
      <c r="V217" s="175" t="str">
        <f t="shared" si="108"/>
        <v>Remplir la colonne R ou T</v>
      </c>
      <c r="W217" s="178"/>
      <c r="X217" s="282" t="str">
        <f t="shared" si="109"/>
        <v>Remplir la colonne M</v>
      </c>
      <c r="Y217" s="99" t="str">
        <f t="shared" si="110"/>
        <v>Remplir la colonne W</v>
      </c>
      <c r="Z217" s="297" t="str">
        <f t="shared" si="126"/>
        <v>Remplir la colonne I</v>
      </c>
      <c r="AA217" s="84" t="s">
        <v>64</v>
      </c>
      <c r="AB217" s="60" t="str">
        <f t="shared" si="111"/>
        <v>Remplir les termes C, P et TVA</v>
      </c>
      <c r="AC217" s="55"/>
      <c r="AD217" s="46" t="s">
        <v>64</v>
      </c>
      <c r="AE217" s="56"/>
      <c r="AF217" s="48" t="s">
        <v>64</v>
      </c>
      <c r="AG217" s="175" t="str">
        <f t="shared" si="112"/>
        <v>Remplir la colonne AC ou AE</v>
      </c>
      <c r="AH217" s="178"/>
      <c r="AI217" s="311" t="str">
        <f t="shared" si="127"/>
        <v>Remplir la colonne M</v>
      </c>
      <c r="AJ217" s="179" t="str">
        <f t="shared" si="113"/>
        <v>Remplir la colonne AH</v>
      </c>
      <c r="AK217" s="297" t="str">
        <f t="shared" si="101"/>
        <v>Remplir la colonne I</v>
      </c>
      <c r="AL217" s="84" t="s">
        <v>64</v>
      </c>
      <c r="AM217" s="60" t="str">
        <f t="shared" si="128"/>
        <v>Remplir les termes C, P et TVA</v>
      </c>
      <c r="AN217" s="55"/>
      <c r="AO217" s="46" t="s">
        <v>64</v>
      </c>
      <c r="AP217" s="56"/>
      <c r="AQ217" s="48" t="s">
        <v>64</v>
      </c>
      <c r="AR217" s="175" t="str">
        <f t="shared" si="114"/>
        <v>Remplir la colonne AN ou AP</v>
      </c>
      <c r="AS217" s="178"/>
      <c r="AT217" s="282" t="str">
        <f t="shared" si="129"/>
        <v>Remplir la colonne M</v>
      </c>
      <c r="AU217" s="179" t="str">
        <f t="shared" si="115"/>
        <v>Remplir la colonne AS</v>
      </c>
      <c r="AV217" s="263" t="str">
        <f t="shared" si="102"/>
        <v>Remplir la colonne I</v>
      </c>
      <c r="AW217" s="84" t="s">
        <v>64</v>
      </c>
      <c r="AX217" s="60" t="str">
        <f t="shared" si="130"/>
        <v>Remplir les termes C, P et TVA</v>
      </c>
      <c r="AY217" s="55"/>
      <c r="AZ217" s="46" t="s">
        <v>64</v>
      </c>
      <c r="BA217" s="56"/>
      <c r="BB217" s="48" t="s">
        <v>64</v>
      </c>
      <c r="BC217" s="175" t="str">
        <f t="shared" si="116"/>
        <v>Remplir la colonne AY ou BA</v>
      </c>
      <c r="BD217" s="178"/>
      <c r="BE217" s="311" t="str">
        <f t="shared" si="131"/>
        <v>Remplir la colonne M</v>
      </c>
      <c r="BF217" s="179" t="str">
        <f t="shared" si="117"/>
        <v>Remplir la colonne BD</v>
      </c>
      <c r="BG217" s="263" t="str">
        <f t="shared" si="103"/>
        <v>Remplir la colonne I</v>
      </c>
      <c r="BH217" s="84" t="s">
        <v>64</v>
      </c>
      <c r="BI217" s="60" t="str">
        <f t="shared" si="118"/>
        <v>Remplir les termes C, P et TVA</v>
      </c>
      <c r="BJ217" s="55"/>
      <c r="BK217" s="46" t="s">
        <v>64</v>
      </c>
      <c r="BL217" s="56"/>
      <c r="BM217" s="48" t="s">
        <v>64</v>
      </c>
      <c r="BN217" s="175" t="str">
        <f t="shared" si="119"/>
        <v>Remplir la colonne BJ ou BL</v>
      </c>
      <c r="BO217" s="178"/>
      <c r="BP217" s="311" t="str">
        <f t="shared" si="132"/>
        <v>Remplir la colonne M</v>
      </c>
      <c r="BQ217" s="179" t="str">
        <f t="shared" si="120"/>
        <v>Remplir la colonne BO</v>
      </c>
      <c r="BR217" s="263" t="str">
        <f t="shared" si="104"/>
        <v>Remplir la colonne I</v>
      </c>
      <c r="BS217" s="84" t="s">
        <v>64</v>
      </c>
      <c r="BT217" s="60" t="str">
        <f t="shared" si="121"/>
        <v>Remplir les termes C, P et TVA</v>
      </c>
      <c r="BU217" s="55"/>
      <c r="BV217" s="46" t="s">
        <v>64</v>
      </c>
      <c r="BW217" s="56"/>
      <c r="BX217" s="48" t="s">
        <v>64</v>
      </c>
      <c r="BY217" s="175" t="str">
        <f t="shared" si="122"/>
        <v>Remplir la colonne BU ou BW</v>
      </c>
      <c r="BZ217" s="178"/>
      <c r="CA217" s="282" t="str">
        <f t="shared" si="133"/>
        <v>Remplir la colonne M</v>
      </c>
      <c r="CB217" s="99" t="str">
        <f t="shared" si="123"/>
        <v>Remplir la colonne BZ</v>
      </c>
      <c r="CC217" s="297" t="str">
        <f t="shared" si="105"/>
        <v>Remplir la colonne I</v>
      </c>
      <c r="CD217" s="84" t="s">
        <v>64</v>
      </c>
      <c r="CE217" s="60" t="str">
        <f t="shared" si="124"/>
        <v>Remplir les termes C, P et TVA</v>
      </c>
      <c r="CF217" s="61" t="str">
        <f t="shared" si="106"/>
        <v>REMPLIR TYPE DE CLIENT</v>
      </c>
      <c r="CG217" s="107" t="str">
        <f t="shared" si="125"/>
        <v>Montant total de l'aide demandée non indiqué</v>
      </c>
      <c r="CH217" s="1"/>
      <c r="CI217" s="1"/>
      <c r="CJ217" s="1"/>
      <c r="CK217" s="1"/>
      <c r="CL217" s="1"/>
    </row>
    <row r="218" spans="1:90" x14ac:dyDescent="0.25">
      <c r="A218" s="51"/>
      <c r="B218" s="111"/>
      <c r="C218" s="111"/>
      <c r="D218" s="111"/>
      <c r="E218" s="111"/>
      <c r="F218" s="111"/>
      <c r="G218" s="162"/>
      <c r="H218" s="151"/>
      <c r="I218" s="296"/>
      <c r="J218" s="152"/>
      <c r="K218" s="153"/>
      <c r="L218" s="169"/>
      <c r="M218" s="39"/>
      <c r="N218" s="201"/>
      <c r="O218" s="39"/>
      <c r="P218" s="22"/>
      <c r="Q218" s="200">
        <f t="shared" si="107"/>
        <v>0</v>
      </c>
      <c r="R218" s="55"/>
      <c r="S218" s="46" t="s">
        <v>64</v>
      </c>
      <c r="T218" s="56"/>
      <c r="U218" s="48" t="s">
        <v>64</v>
      </c>
      <c r="V218" s="175" t="str">
        <f t="shared" si="108"/>
        <v>Remplir la colonne R ou T</v>
      </c>
      <c r="W218" s="178"/>
      <c r="X218" s="282" t="str">
        <f t="shared" si="109"/>
        <v>Remplir la colonne M</v>
      </c>
      <c r="Y218" s="99" t="str">
        <f t="shared" si="110"/>
        <v>Remplir la colonne W</v>
      </c>
      <c r="Z218" s="297" t="str">
        <f t="shared" si="126"/>
        <v>Remplir la colonne I</v>
      </c>
      <c r="AA218" s="84" t="s">
        <v>64</v>
      </c>
      <c r="AB218" s="60" t="str">
        <f t="shared" si="111"/>
        <v>Remplir les termes C, P et TVA</v>
      </c>
      <c r="AC218" s="55"/>
      <c r="AD218" s="46" t="s">
        <v>64</v>
      </c>
      <c r="AE218" s="56"/>
      <c r="AF218" s="48" t="s">
        <v>64</v>
      </c>
      <c r="AG218" s="175" t="str">
        <f t="shared" si="112"/>
        <v>Remplir la colonne AC ou AE</v>
      </c>
      <c r="AH218" s="178"/>
      <c r="AI218" s="311" t="str">
        <f t="shared" si="127"/>
        <v>Remplir la colonne M</v>
      </c>
      <c r="AJ218" s="179" t="str">
        <f t="shared" si="113"/>
        <v>Remplir la colonne AH</v>
      </c>
      <c r="AK218" s="297" t="str">
        <f t="shared" si="101"/>
        <v>Remplir la colonne I</v>
      </c>
      <c r="AL218" s="84" t="s">
        <v>64</v>
      </c>
      <c r="AM218" s="60" t="str">
        <f t="shared" si="128"/>
        <v>Remplir les termes C, P et TVA</v>
      </c>
      <c r="AN218" s="55"/>
      <c r="AO218" s="46" t="s">
        <v>64</v>
      </c>
      <c r="AP218" s="56"/>
      <c r="AQ218" s="48" t="s">
        <v>64</v>
      </c>
      <c r="AR218" s="175" t="str">
        <f t="shared" si="114"/>
        <v>Remplir la colonne AN ou AP</v>
      </c>
      <c r="AS218" s="178"/>
      <c r="AT218" s="282" t="str">
        <f t="shared" si="129"/>
        <v>Remplir la colonne M</v>
      </c>
      <c r="AU218" s="179" t="str">
        <f t="shared" si="115"/>
        <v>Remplir la colonne AS</v>
      </c>
      <c r="AV218" s="263" t="str">
        <f t="shared" si="102"/>
        <v>Remplir la colonne I</v>
      </c>
      <c r="AW218" s="84" t="s">
        <v>64</v>
      </c>
      <c r="AX218" s="60" t="str">
        <f t="shared" si="130"/>
        <v>Remplir les termes C, P et TVA</v>
      </c>
      <c r="AY218" s="55"/>
      <c r="AZ218" s="46" t="s">
        <v>64</v>
      </c>
      <c r="BA218" s="56"/>
      <c r="BB218" s="48" t="s">
        <v>64</v>
      </c>
      <c r="BC218" s="175" t="str">
        <f t="shared" si="116"/>
        <v>Remplir la colonne AY ou BA</v>
      </c>
      <c r="BD218" s="178"/>
      <c r="BE218" s="311" t="str">
        <f t="shared" si="131"/>
        <v>Remplir la colonne M</v>
      </c>
      <c r="BF218" s="179" t="str">
        <f t="shared" si="117"/>
        <v>Remplir la colonne BD</v>
      </c>
      <c r="BG218" s="263" t="str">
        <f t="shared" si="103"/>
        <v>Remplir la colonne I</v>
      </c>
      <c r="BH218" s="84" t="s">
        <v>64</v>
      </c>
      <c r="BI218" s="60" t="str">
        <f t="shared" si="118"/>
        <v>Remplir les termes C, P et TVA</v>
      </c>
      <c r="BJ218" s="55"/>
      <c r="BK218" s="46" t="s">
        <v>64</v>
      </c>
      <c r="BL218" s="56"/>
      <c r="BM218" s="48" t="s">
        <v>64</v>
      </c>
      <c r="BN218" s="175" t="str">
        <f t="shared" si="119"/>
        <v>Remplir la colonne BJ ou BL</v>
      </c>
      <c r="BO218" s="178"/>
      <c r="BP218" s="311" t="str">
        <f t="shared" si="132"/>
        <v>Remplir la colonne M</v>
      </c>
      <c r="BQ218" s="179" t="str">
        <f t="shared" si="120"/>
        <v>Remplir la colonne BO</v>
      </c>
      <c r="BR218" s="263" t="str">
        <f t="shared" si="104"/>
        <v>Remplir la colonne I</v>
      </c>
      <c r="BS218" s="84" t="s">
        <v>64</v>
      </c>
      <c r="BT218" s="60" t="str">
        <f t="shared" si="121"/>
        <v>Remplir les termes C, P et TVA</v>
      </c>
      <c r="BU218" s="55"/>
      <c r="BV218" s="46" t="s">
        <v>64</v>
      </c>
      <c r="BW218" s="56"/>
      <c r="BX218" s="48" t="s">
        <v>64</v>
      </c>
      <c r="BY218" s="175" t="str">
        <f t="shared" si="122"/>
        <v>Remplir la colonne BU ou BW</v>
      </c>
      <c r="BZ218" s="178"/>
      <c r="CA218" s="282" t="str">
        <f t="shared" si="133"/>
        <v>Remplir la colonne M</v>
      </c>
      <c r="CB218" s="99" t="str">
        <f t="shared" si="123"/>
        <v>Remplir la colonne BZ</v>
      </c>
      <c r="CC218" s="297" t="str">
        <f t="shared" si="105"/>
        <v>Remplir la colonne I</v>
      </c>
      <c r="CD218" s="84" t="s">
        <v>64</v>
      </c>
      <c r="CE218" s="60" t="str">
        <f t="shared" si="124"/>
        <v>Remplir les termes C, P et TVA</v>
      </c>
      <c r="CF218" s="61" t="str">
        <f t="shared" si="106"/>
        <v>REMPLIR TYPE DE CLIENT</v>
      </c>
      <c r="CG218" s="107" t="str">
        <f t="shared" si="125"/>
        <v>Montant total de l'aide demandée non indiqué</v>
      </c>
      <c r="CH218" s="1"/>
      <c r="CI218" s="1"/>
      <c r="CJ218" s="1"/>
      <c r="CK218" s="1"/>
      <c r="CL218" s="1"/>
    </row>
    <row r="219" spans="1:90" x14ac:dyDescent="0.25">
      <c r="A219" s="51"/>
      <c r="B219" s="111"/>
      <c r="C219" s="111"/>
      <c r="D219" s="111"/>
      <c r="E219" s="111"/>
      <c r="F219" s="111"/>
      <c r="G219" s="162"/>
      <c r="H219" s="151"/>
      <c r="I219" s="296"/>
      <c r="J219" s="152"/>
      <c r="K219" s="153"/>
      <c r="L219" s="169"/>
      <c r="M219" s="39"/>
      <c r="N219" s="201"/>
      <c r="O219" s="39"/>
      <c r="P219" s="22"/>
      <c r="Q219" s="200">
        <f t="shared" si="107"/>
        <v>0</v>
      </c>
      <c r="R219" s="55"/>
      <c r="S219" s="46" t="s">
        <v>64</v>
      </c>
      <c r="T219" s="56"/>
      <c r="U219" s="48" t="s">
        <v>64</v>
      </c>
      <c r="V219" s="175" t="str">
        <f t="shared" si="108"/>
        <v>Remplir la colonne R ou T</v>
      </c>
      <c r="W219" s="178"/>
      <c r="X219" s="282" t="str">
        <f t="shared" si="109"/>
        <v>Remplir la colonne M</v>
      </c>
      <c r="Y219" s="99" t="str">
        <f t="shared" si="110"/>
        <v>Remplir la colonne W</v>
      </c>
      <c r="Z219" s="297" t="str">
        <f t="shared" si="126"/>
        <v>Remplir la colonne I</v>
      </c>
      <c r="AA219" s="84" t="s">
        <v>64</v>
      </c>
      <c r="AB219" s="60" t="str">
        <f t="shared" si="111"/>
        <v>Remplir les termes C, P et TVA</v>
      </c>
      <c r="AC219" s="55"/>
      <c r="AD219" s="46" t="s">
        <v>64</v>
      </c>
      <c r="AE219" s="56"/>
      <c r="AF219" s="48" t="s">
        <v>64</v>
      </c>
      <c r="AG219" s="175" t="str">
        <f t="shared" si="112"/>
        <v>Remplir la colonne AC ou AE</v>
      </c>
      <c r="AH219" s="178"/>
      <c r="AI219" s="311" t="str">
        <f t="shared" si="127"/>
        <v>Remplir la colonne M</v>
      </c>
      <c r="AJ219" s="179" t="str">
        <f t="shared" si="113"/>
        <v>Remplir la colonne AH</v>
      </c>
      <c r="AK219" s="297" t="str">
        <f t="shared" si="101"/>
        <v>Remplir la colonne I</v>
      </c>
      <c r="AL219" s="84" t="s">
        <v>64</v>
      </c>
      <c r="AM219" s="60" t="str">
        <f t="shared" si="128"/>
        <v>Remplir les termes C, P et TVA</v>
      </c>
      <c r="AN219" s="55"/>
      <c r="AO219" s="46" t="s">
        <v>64</v>
      </c>
      <c r="AP219" s="56"/>
      <c r="AQ219" s="48" t="s">
        <v>64</v>
      </c>
      <c r="AR219" s="175" t="str">
        <f t="shared" si="114"/>
        <v>Remplir la colonne AN ou AP</v>
      </c>
      <c r="AS219" s="178"/>
      <c r="AT219" s="282" t="str">
        <f t="shared" si="129"/>
        <v>Remplir la colonne M</v>
      </c>
      <c r="AU219" s="179" t="str">
        <f t="shared" si="115"/>
        <v>Remplir la colonne AS</v>
      </c>
      <c r="AV219" s="263" t="str">
        <f t="shared" si="102"/>
        <v>Remplir la colonne I</v>
      </c>
      <c r="AW219" s="84" t="s">
        <v>64</v>
      </c>
      <c r="AX219" s="60" t="str">
        <f t="shared" si="130"/>
        <v>Remplir les termes C, P et TVA</v>
      </c>
      <c r="AY219" s="55"/>
      <c r="AZ219" s="46" t="s">
        <v>64</v>
      </c>
      <c r="BA219" s="56"/>
      <c r="BB219" s="48" t="s">
        <v>64</v>
      </c>
      <c r="BC219" s="175" t="str">
        <f t="shared" si="116"/>
        <v>Remplir la colonne AY ou BA</v>
      </c>
      <c r="BD219" s="178"/>
      <c r="BE219" s="311" t="str">
        <f t="shared" si="131"/>
        <v>Remplir la colonne M</v>
      </c>
      <c r="BF219" s="179" t="str">
        <f t="shared" si="117"/>
        <v>Remplir la colonne BD</v>
      </c>
      <c r="BG219" s="263" t="str">
        <f t="shared" si="103"/>
        <v>Remplir la colonne I</v>
      </c>
      <c r="BH219" s="84" t="s">
        <v>64</v>
      </c>
      <c r="BI219" s="60" t="str">
        <f t="shared" si="118"/>
        <v>Remplir les termes C, P et TVA</v>
      </c>
      <c r="BJ219" s="55"/>
      <c r="BK219" s="46" t="s">
        <v>64</v>
      </c>
      <c r="BL219" s="56"/>
      <c r="BM219" s="48" t="s">
        <v>64</v>
      </c>
      <c r="BN219" s="175" t="str">
        <f t="shared" si="119"/>
        <v>Remplir la colonne BJ ou BL</v>
      </c>
      <c r="BO219" s="178"/>
      <c r="BP219" s="311" t="str">
        <f t="shared" si="132"/>
        <v>Remplir la colonne M</v>
      </c>
      <c r="BQ219" s="179" t="str">
        <f t="shared" si="120"/>
        <v>Remplir la colonne BO</v>
      </c>
      <c r="BR219" s="263" t="str">
        <f t="shared" si="104"/>
        <v>Remplir la colonne I</v>
      </c>
      <c r="BS219" s="84" t="s">
        <v>64</v>
      </c>
      <c r="BT219" s="60" t="str">
        <f t="shared" si="121"/>
        <v>Remplir les termes C, P et TVA</v>
      </c>
      <c r="BU219" s="55"/>
      <c r="BV219" s="46" t="s">
        <v>64</v>
      </c>
      <c r="BW219" s="56"/>
      <c r="BX219" s="48" t="s">
        <v>64</v>
      </c>
      <c r="BY219" s="175" t="str">
        <f t="shared" si="122"/>
        <v>Remplir la colonne BU ou BW</v>
      </c>
      <c r="BZ219" s="178"/>
      <c r="CA219" s="282" t="str">
        <f t="shared" si="133"/>
        <v>Remplir la colonne M</v>
      </c>
      <c r="CB219" s="99" t="str">
        <f t="shared" si="123"/>
        <v>Remplir la colonne BZ</v>
      </c>
      <c r="CC219" s="297" t="str">
        <f t="shared" si="105"/>
        <v>Remplir la colonne I</v>
      </c>
      <c r="CD219" s="84" t="s">
        <v>64</v>
      </c>
      <c r="CE219" s="60" t="str">
        <f t="shared" si="124"/>
        <v>Remplir les termes C, P et TVA</v>
      </c>
      <c r="CF219" s="61" t="str">
        <f t="shared" si="106"/>
        <v>REMPLIR TYPE DE CLIENT</v>
      </c>
      <c r="CG219" s="107" t="str">
        <f t="shared" si="125"/>
        <v>Montant total de l'aide demandée non indiqué</v>
      </c>
      <c r="CH219" s="1"/>
      <c r="CI219" s="1"/>
      <c r="CJ219" s="1"/>
      <c r="CK219" s="1"/>
      <c r="CL219" s="1"/>
    </row>
    <row r="220" spans="1:90" x14ac:dyDescent="0.25">
      <c r="A220" s="51"/>
      <c r="B220" s="111"/>
      <c r="C220" s="111"/>
      <c r="D220" s="111"/>
      <c r="E220" s="111"/>
      <c r="F220" s="111"/>
      <c r="G220" s="162"/>
      <c r="H220" s="151"/>
      <c r="I220" s="296"/>
      <c r="J220" s="152"/>
      <c r="K220" s="153"/>
      <c r="L220" s="169"/>
      <c r="M220" s="39"/>
      <c r="N220" s="201"/>
      <c r="O220" s="39"/>
      <c r="P220" s="22"/>
      <c r="Q220" s="200">
        <f t="shared" si="107"/>
        <v>0</v>
      </c>
      <c r="R220" s="55"/>
      <c r="S220" s="46" t="s">
        <v>64</v>
      </c>
      <c r="T220" s="56"/>
      <c r="U220" s="48" t="s">
        <v>64</v>
      </c>
      <c r="V220" s="175" t="str">
        <f t="shared" si="108"/>
        <v>Remplir la colonne R ou T</v>
      </c>
      <c r="W220" s="178"/>
      <c r="X220" s="282" t="str">
        <f t="shared" si="109"/>
        <v>Remplir la colonne M</v>
      </c>
      <c r="Y220" s="99" t="str">
        <f t="shared" si="110"/>
        <v>Remplir la colonne W</v>
      </c>
      <c r="Z220" s="297" t="str">
        <f t="shared" si="126"/>
        <v>Remplir la colonne I</v>
      </c>
      <c r="AA220" s="84" t="s">
        <v>64</v>
      </c>
      <c r="AB220" s="60" t="str">
        <f t="shared" si="111"/>
        <v>Remplir les termes C, P et TVA</v>
      </c>
      <c r="AC220" s="55"/>
      <c r="AD220" s="46" t="s">
        <v>64</v>
      </c>
      <c r="AE220" s="56"/>
      <c r="AF220" s="48" t="s">
        <v>64</v>
      </c>
      <c r="AG220" s="175" t="str">
        <f t="shared" si="112"/>
        <v>Remplir la colonne AC ou AE</v>
      </c>
      <c r="AH220" s="178"/>
      <c r="AI220" s="311" t="str">
        <f t="shared" si="127"/>
        <v>Remplir la colonne M</v>
      </c>
      <c r="AJ220" s="179" t="str">
        <f t="shared" si="113"/>
        <v>Remplir la colonne AH</v>
      </c>
      <c r="AK220" s="297" t="str">
        <f t="shared" si="101"/>
        <v>Remplir la colonne I</v>
      </c>
      <c r="AL220" s="84" t="s">
        <v>64</v>
      </c>
      <c r="AM220" s="60" t="str">
        <f t="shared" si="128"/>
        <v>Remplir les termes C, P et TVA</v>
      </c>
      <c r="AN220" s="55"/>
      <c r="AO220" s="46" t="s">
        <v>64</v>
      </c>
      <c r="AP220" s="56"/>
      <c r="AQ220" s="48" t="s">
        <v>64</v>
      </c>
      <c r="AR220" s="175" t="str">
        <f t="shared" si="114"/>
        <v>Remplir la colonne AN ou AP</v>
      </c>
      <c r="AS220" s="178"/>
      <c r="AT220" s="282" t="str">
        <f t="shared" si="129"/>
        <v>Remplir la colonne M</v>
      </c>
      <c r="AU220" s="179" t="str">
        <f t="shared" si="115"/>
        <v>Remplir la colonne AS</v>
      </c>
      <c r="AV220" s="263" t="str">
        <f t="shared" si="102"/>
        <v>Remplir la colonne I</v>
      </c>
      <c r="AW220" s="84" t="s">
        <v>64</v>
      </c>
      <c r="AX220" s="60" t="str">
        <f t="shared" si="130"/>
        <v>Remplir les termes C, P et TVA</v>
      </c>
      <c r="AY220" s="55"/>
      <c r="AZ220" s="46" t="s">
        <v>64</v>
      </c>
      <c r="BA220" s="56"/>
      <c r="BB220" s="48" t="s">
        <v>64</v>
      </c>
      <c r="BC220" s="175" t="str">
        <f t="shared" si="116"/>
        <v>Remplir la colonne AY ou BA</v>
      </c>
      <c r="BD220" s="178"/>
      <c r="BE220" s="311" t="str">
        <f t="shared" si="131"/>
        <v>Remplir la colonne M</v>
      </c>
      <c r="BF220" s="179" t="str">
        <f t="shared" si="117"/>
        <v>Remplir la colonne BD</v>
      </c>
      <c r="BG220" s="263" t="str">
        <f t="shared" si="103"/>
        <v>Remplir la colonne I</v>
      </c>
      <c r="BH220" s="84" t="s">
        <v>64</v>
      </c>
      <c r="BI220" s="60" t="str">
        <f t="shared" si="118"/>
        <v>Remplir les termes C, P et TVA</v>
      </c>
      <c r="BJ220" s="55"/>
      <c r="BK220" s="46" t="s">
        <v>64</v>
      </c>
      <c r="BL220" s="56"/>
      <c r="BM220" s="48" t="s">
        <v>64</v>
      </c>
      <c r="BN220" s="175" t="str">
        <f t="shared" si="119"/>
        <v>Remplir la colonne BJ ou BL</v>
      </c>
      <c r="BO220" s="178"/>
      <c r="BP220" s="311" t="str">
        <f t="shared" si="132"/>
        <v>Remplir la colonne M</v>
      </c>
      <c r="BQ220" s="179" t="str">
        <f t="shared" si="120"/>
        <v>Remplir la colonne BO</v>
      </c>
      <c r="BR220" s="263" t="str">
        <f t="shared" si="104"/>
        <v>Remplir la colonne I</v>
      </c>
      <c r="BS220" s="84" t="s">
        <v>64</v>
      </c>
      <c r="BT220" s="60" t="str">
        <f t="shared" si="121"/>
        <v>Remplir les termes C, P et TVA</v>
      </c>
      <c r="BU220" s="55"/>
      <c r="BV220" s="46" t="s">
        <v>64</v>
      </c>
      <c r="BW220" s="56"/>
      <c r="BX220" s="48" t="s">
        <v>64</v>
      </c>
      <c r="BY220" s="175" t="str">
        <f t="shared" si="122"/>
        <v>Remplir la colonne BU ou BW</v>
      </c>
      <c r="BZ220" s="178"/>
      <c r="CA220" s="282" t="str">
        <f t="shared" si="133"/>
        <v>Remplir la colonne M</v>
      </c>
      <c r="CB220" s="99" t="str">
        <f t="shared" si="123"/>
        <v>Remplir la colonne BZ</v>
      </c>
      <c r="CC220" s="297" t="str">
        <f t="shared" si="105"/>
        <v>Remplir la colonne I</v>
      </c>
      <c r="CD220" s="84" t="s">
        <v>64</v>
      </c>
      <c r="CE220" s="60" t="str">
        <f t="shared" si="124"/>
        <v>Remplir les termes C, P et TVA</v>
      </c>
      <c r="CF220" s="61" t="str">
        <f t="shared" si="106"/>
        <v>REMPLIR TYPE DE CLIENT</v>
      </c>
      <c r="CG220" s="107" t="str">
        <f t="shared" si="125"/>
        <v>Montant total de l'aide demandée non indiqué</v>
      </c>
      <c r="CH220" s="1"/>
      <c r="CI220" s="1"/>
      <c r="CJ220" s="1"/>
      <c r="CK220" s="1"/>
      <c r="CL220" s="1"/>
    </row>
    <row r="221" spans="1:90" x14ac:dyDescent="0.25">
      <c r="A221" s="51"/>
      <c r="B221" s="111"/>
      <c r="C221" s="111"/>
      <c r="D221" s="111"/>
      <c r="E221" s="111"/>
      <c r="F221" s="111"/>
      <c r="G221" s="162"/>
      <c r="H221" s="151"/>
      <c r="I221" s="296"/>
      <c r="J221" s="152"/>
      <c r="K221" s="153"/>
      <c r="L221" s="169"/>
      <c r="M221" s="39"/>
      <c r="N221" s="201"/>
      <c r="O221" s="39"/>
      <c r="P221" s="22"/>
      <c r="Q221" s="200">
        <f t="shared" si="107"/>
        <v>0</v>
      </c>
      <c r="R221" s="55"/>
      <c r="S221" s="46" t="s">
        <v>64</v>
      </c>
      <c r="T221" s="56"/>
      <c r="U221" s="48" t="s">
        <v>64</v>
      </c>
      <c r="V221" s="175" t="str">
        <f t="shared" si="108"/>
        <v>Remplir la colonne R ou T</v>
      </c>
      <c r="W221" s="178"/>
      <c r="X221" s="282" t="str">
        <f t="shared" si="109"/>
        <v>Remplir la colonne M</v>
      </c>
      <c r="Y221" s="99" t="str">
        <f t="shared" si="110"/>
        <v>Remplir la colonne W</v>
      </c>
      <c r="Z221" s="297" t="str">
        <f t="shared" si="126"/>
        <v>Remplir la colonne I</v>
      </c>
      <c r="AA221" s="84" t="s">
        <v>64</v>
      </c>
      <c r="AB221" s="60" t="str">
        <f t="shared" si="111"/>
        <v>Remplir les termes C, P et TVA</v>
      </c>
      <c r="AC221" s="55"/>
      <c r="AD221" s="46" t="s">
        <v>64</v>
      </c>
      <c r="AE221" s="56"/>
      <c r="AF221" s="48" t="s">
        <v>64</v>
      </c>
      <c r="AG221" s="175" t="str">
        <f t="shared" si="112"/>
        <v>Remplir la colonne AC ou AE</v>
      </c>
      <c r="AH221" s="178"/>
      <c r="AI221" s="311" t="str">
        <f t="shared" si="127"/>
        <v>Remplir la colonne M</v>
      </c>
      <c r="AJ221" s="179" t="str">
        <f t="shared" si="113"/>
        <v>Remplir la colonne AH</v>
      </c>
      <c r="AK221" s="297" t="str">
        <f t="shared" si="101"/>
        <v>Remplir la colonne I</v>
      </c>
      <c r="AL221" s="84" t="s">
        <v>64</v>
      </c>
      <c r="AM221" s="60" t="str">
        <f t="shared" si="128"/>
        <v>Remplir les termes C, P et TVA</v>
      </c>
      <c r="AN221" s="55"/>
      <c r="AO221" s="46" t="s">
        <v>64</v>
      </c>
      <c r="AP221" s="56"/>
      <c r="AQ221" s="48" t="s">
        <v>64</v>
      </c>
      <c r="AR221" s="175" t="str">
        <f t="shared" si="114"/>
        <v>Remplir la colonne AN ou AP</v>
      </c>
      <c r="AS221" s="178"/>
      <c r="AT221" s="282" t="str">
        <f t="shared" si="129"/>
        <v>Remplir la colonne M</v>
      </c>
      <c r="AU221" s="179" t="str">
        <f t="shared" si="115"/>
        <v>Remplir la colonne AS</v>
      </c>
      <c r="AV221" s="263" t="str">
        <f t="shared" si="102"/>
        <v>Remplir la colonne I</v>
      </c>
      <c r="AW221" s="84" t="s">
        <v>64</v>
      </c>
      <c r="AX221" s="60" t="str">
        <f t="shared" si="130"/>
        <v>Remplir les termes C, P et TVA</v>
      </c>
      <c r="AY221" s="55"/>
      <c r="AZ221" s="46" t="s">
        <v>64</v>
      </c>
      <c r="BA221" s="56"/>
      <c r="BB221" s="48" t="s">
        <v>64</v>
      </c>
      <c r="BC221" s="175" t="str">
        <f t="shared" si="116"/>
        <v>Remplir la colonne AY ou BA</v>
      </c>
      <c r="BD221" s="178"/>
      <c r="BE221" s="311" t="str">
        <f t="shared" si="131"/>
        <v>Remplir la colonne M</v>
      </c>
      <c r="BF221" s="179" t="str">
        <f t="shared" si="117"/>
        <v>Remplir la colonne BD</v>
      </c>
      <c r="BG221" s="263" t="str">
        <f t="shared" si="103"/>
        <v>Remplir la colonne I</v>
      </c>
      <c r="BH221" s="84" t="s">
        <v>64</v>
      </c>
      <c r="BI221" s="60" t="str">
        <f t="shared" si="118"/>
        <v>Remplir les termes C, P et TVA</v>
      </c>
      <c r="BJ221" s="55"/>
      <c r="BK221" s="46" t="s">
        <v>64</v>
      </c>
      <c r="BL221" s="56"/>
      <c r="BM221" s="48" t="s">
        <v>64</v>
      </c>
      <c r="BN221" s="175" t="str">
        <f t="shared" si="119"/>
        <v>Remplir la colonne BJ ou BL</v>
      </c>
      <c r="BO221" s="178"/>
      <c r="BP221" s="311" t="str">
        <f t="shared" si="132"/>
        <v>Remplir la colonne M</v>
      </c>
      <c r="BQ221" s="179" t="str">
        <f t="shared" si="120"/>
        <v>Remplir la colonne BO</v>
      </c>
      <c r="BR221" s="263" t="str">
        <f t="shared" si="104"/>
        <v>Remplir la colonne I</v>
      </c>
      <c r="BS221" s="84" t="s">
        <v>64</v>
      </c>
      <c r="BT221" s="60" t="str">
        <f t="shared" si="121"/>
        <v>Remplir les termes C, P et TVA</v>
      </c>
      <c r="BU221" s="55"/>
      <c r="BV221" s="46" t="s">
        <v>64</v>
      </c>
      <c r="BW221" s="56"/>
      <c r="BX221" s="48" t="s">
        <v>64</v>
      </c>
      <c r="BY221" s="175" t="str">
        <f t="shared" si="122"/>
        <v>Remplir la colonne BU ou BW</v>
      </c>
      <c r="BZ221" s="178"/>
      <c r="CA221" s="282" t="str">
        <f t="shared" si="133"/>
        <v>Remplir la colonne M</v>
      </c>
      <c r="CB221" s="99" t="str">
        <f t="shared" si="123"/>
        <v>Remplir la colonne BZ</v>
      </c>
      <c r="CC221" s="297" t="str">
        <f t="shared" si="105"/>
        <v>Remplir la colonne I</v>
      </c>
      <c r="CD221" s="84" t="s">
        <v>64</v>
      </c>
      <c r="CE221" s="60" t="str">
        <f t="shared" si="124"/>
        <v>Remplir les termes C, P et TVA</v>
      </c>
      <c r="CF221" s="61" t="str">
        <f t="shared" si="106"/>
        <v>REMPLIR TYPE DE CLIENT</v>
      </c>
      <c r="CG221" s="107" t="str">
        <f t="shared" si="125"/>
        <v>Montant total de l'aide demandée non indiqué</v>
      </c>
      <c r="CH221" s="1"/>
      <c r="CI221" s="1"/>
      <c r="CJ221" s="1"/>
      <c r="CK221" s="1"/>
      <c r="CL221" s="1"/>
    </row>
    <row r="222" spans="1:90" x14ac:dyDescent="0.25">
      <c r="A222" s="51"/>
      <c r="B222" s="111"/>
      <c r="C222" s="111"/>
      <c r="D222" s="111"/>
      <c r="E222" s="111"/>
      <c r="F222" s="111"/>
      <c r="G222" s="162"/>
      <c r="H222" s="151"/>
      <c r="I222" s="296"/>
      <c r="J222" s="152"/>
      <c r="K222" s="153"/>
      <c r="L222" s="169"/>
      <c r="M222" s="39"/>
      <c r="N222" s="201"/>
      <c r="O222" s="39"/>
      <c r="P222" s="22"/>
      <c r="Q222" s="200">
        <f t="shared" si="107"/>
        <v>0</v>
      </c>
      <c r="R222" s="55"/>
      <c r="S222" s="46" t="s">
        <v>64</v>
      </c>
      <c r="T222" s="56"/>
      <c r="U222" s="48" t="s">
        <v>64</v>
      </c>
      <c r="V222" s="175" t="str">
        <f t="shared" si="108"/>
        <v>Remplir la colonne R ou T</v>
      </c>
      <c r="W222" s="178"/>
      <c r="X222" s="282" t="str">
        <f t="shared" si="109"/>
        <v>Remplir la colonne M</v>
      </c>
      <c r="Y222" s="99" t="str">
        <f t="shared" si="110"/>
        <v>Remplir la colonne W</v>
      </c>
      <c r="Z222" s="297" t="str">
        <f t="shared" si="126"/>
        <v>Remplir la colonne I</v>
      </c>
      <c r="AA222" s="84" t="s">
        <v>64</v>
      </c>
      <c r="AB222" s="60" t="str">
        <f t="shared" si="111"/>
        <v>Remplir les termes C, P et TVA</v>
      </c>
      <c r="AC222" s="55"/>
      <c r="AD222" s="46" t="s">
        <v>64</v>
      </c>
      <c r="AE222" s="56"/>
      <c r="AF222" s="48" t="s">
        <v>64</v>
      </c>
      <c r="AG222" s="175" t="str">
        <f t="shared" si="112"/>
        <v>Remplir la colonne AC ou AE</v>
      </c>
      <c r="AH222" s="178"/>
      <c r="AI222" s="311" t="str">
        <f t="shared" si="127"/>
        <v>Remplir la colonne M</v>
      </c>
      <c r="AJ222" s="179" t="str">
        <f t="shared" si="113"/>
        <v>Remplir la colonne AH</v>
      </c>
      <c r="AK222" s="297" t="str">
        <f t="shared" si="101"/>
        <v>Remplir la colonne I</v>
      </c>
      <c r="AL222" s="84" t="s">
        <v>64</v>
      </c>
      <c r="AM222" s="60" t="str">
        <f t="shared" si="128"/>
        <v>Remplir les termes C, P et TVA</v>
      </c>
      <c r="AN222" s="55"/>
      <c r="AO222" s="46" t="s">
        <v>64</v>
      </c>
      <c r="AP222" s="56"/>
      <c r="AQ222" s="48" t="s">
        <v>64</v>
      </c>
      <c r="AR222" s="175" t="str">
        <f t="shared" si="114"/>
        <v>Remplir la colonne AN ou AP</v>
      </c>
      <c r="AS222" s="178"/>
      <c r="AT222" s="282" t="str">
        <f t="shared" si="129"/>
        <v>Remplir la colonne M</v>
      </c>
      <c r="AU222" s="179" t="str">
        <f t="shared" si="115"/>
        <v>Remplir la colonne AS</v>
      </c>
      <c r="AV222" s="263" t="str">
        <f t="shared" si="102"/>
        <v>Remplir la colonne I</v>
      </c>
      <c r="AW222" s="84" t="s">
        <v>64</v>
      </c>
      <c r="AX222" s="60" t="str">
        <f t="shared" si="130"/>
        <v>Remplir les termes C, P et TVA</v>
      </c>
      <c r="AY222" s="55"/>
      <c r="AZ222" s="46" t="s">
        <v>64</v>
      </c>
      <c r="BA222" s="56"/>
      <c r="BB222" s="48" t="s">
        <v>64</v>
      </c>
      <c r="BC222" s="175" t="str">
        <f t="shared" si="116"/>
        <v>Remplir la colonne AY ou BA</v>
      </c>
      <c r="BD222" s="178"/>
      <c r="BE222" s="311" t="str">
        <f t="shared" si="131"/>
        <v>Remplir la colonne M</v>
      </c>
      <c r="BF222" s="179" t="str">
        <f t="shared" si="117"/>
        <v>Remplir la colonne BD</v>
      </c>
      <c r="BG222" s="263" t="str">
        <f t="shared" si="103"/>
        <v>Remplir la colonne I</v>
      </c>
      <c r="BH222" s="84" t="s">
        <v>64</v>
      </c>
      <c r="BI222" s="60" t="str">
        <f t="shared" si="118"/>
        <v>Remplir les termes C, P et TVA</v>
      </c>
      <c r="BJ222" s="55"/>
      <c r="BK222" s="46" t="s">
        <v>64</v>
      </c>
      <c r="BL222" s="56"/>
      <c r="BM222" s="48" t="s">
        <v>64</v>
      </c>
      <c r="BN222" s="175" t="str">
        <f t="shared" si="119"/>
        <v>Remplir la colonne BJ ou BL</v>
      </c>
      <c r="BO222" s="178"/>
      <c r="BP222" s="311" t="str">
        <f t="shared" si="132"/>
        <v>Remplir la colonne M</v>
      </c>
      <c r="BQ222" s="179" t="str">
        <f t="shared" si="120"/>
        <v>Remplir la colonne BO</v>
      </c>
      <c r="BR222" s="263" t="str">
        <f t="shared" si="104"/>
        <v>Remplir la colonne I</v>
      </c>
      <c r="BS222" s="84" t="s">
        <v>64</v>
      </c>
      <c r="BT222" s="60" t="str">
        <f t="shared" si="121"/>
        <v>Remplir les termes C, P et TVA</v>
      </c>
      <c r="BU222" s="55"/>
      <c r="BV222" s="46" t="s">
        <v>64</v>
      </c>
      <c r="BW222" s="56"/>
      <c r="BX222" s="48" t="s">
        <v>64</v>
      </c>
      <c r="BY222" s="175" t="str">
        <f t="shared" si="122"/>
        <v>Remplir la colonne BU ou BW</v>
      </c>
      <c r="BZ222" s="178"/>
      <c r="CA222" s="282" t="str">
        <f t="shared" si="133"/>
        <v>Remplir la colonne M</v>
      </c>
      <c r="CB222" s="99" t="str">
        <f t="shared" si="123"/>
        <v>Remplir la colonne BZ</v>
      </c>
      <c r="CC222" s="297" t="str">
        <f t="shared" si="105"/>
        <v>Remplir la colonne I</v>
      </c>
      <c r="CD222" s="84" t="s">
        <v>64</v>
      </c>
      <c r="CE222" s="60" t="str">
        <f t="shared" si="124"/>
        <v>Remplir les termes C, P et TVA</v>
      </c>
      <c r="CF222" s="61" t="str">
        <f t="shared" si="106"/>
        <v>REMPLIR TYPE DE CLIENT</v>
      </c>
      <c r="CG222" s="107" t="str">
        <f t="shared" si="125"/>
        <v>Montant total de l'aide demandée non indiqué</v>
      </c>
      <c r="CH222" s="1"/>
      <c r="CI222" s="1"/>
      <c r="CJ222" s="1"/>
      <c r="CK222" s="1"/>
      <c r="CL222" s="1"/>
    </row>
    <row r="223" spans="1:90" x14ac:dyDescent="0.25">
      <c r="A223" s="51"/>
      <c r="B223" s="111"/>
      <c r="C223" s="111"/>
      <c r="D223" s="111"/>
      <c r="E223" s="111"/>
      <c r="F223" s="111"/>
      <c r="G223" s="162"/>
      <c r="H223" s="151"/>
      <c r="I223" s="296"/>
      <c r="J223" s="152"/>
      <c r="K223" s="153"/>
      <c r="L223" s="169"/>
      <c r="M223" s="39"/>
      <c r="N223" s="201"/>
      <c r="O223" s="39"/>
      <c r="P223" s="22"/>
      <c r="Q223" s="200">
        <f t="shared" si="107"/>
        <v>0</v>
      </c>
      <c r="R223" s="55"/>
      <c r="S223" s="46" t="s">
        <v>64</v>
      </c>
      <c r="T223" s="56"/>
      <c r="U223" s="48" t="s">
        <v>64</v>
      </c>
      <c r="V223" s="175" t="str">
        <f t="shared" si="108"/>
        <v>Remplir la colonne R ou T</v>
      </c>
      <c r="W223" s="178"/>
      <c r="X223" s="282" t="str">
        <f t="shared" si="109"/>
        <v>Remplir la colonne M</v>
      </c>
      <c r="Y223" s="99" t="str">
        <f t="shared" si="110"/>
        <v>Remplir la colonne W</v>
      </c>
      <c r="Z223" s="297" t="str">
        <f t="shared" si="126"/>
        <v>Remplir la colonne I</v>
      </c>
      <c r="AA223" s="84" t="s">
        <v>64</v>
      </c>
      <c r="AB223" s="60" t="str">
        <f t="shared" si="111"/>
        <v>Remplir les termes C, P et TVA</v>
      </c>
      <c r="AC223" s="55"/>
      <c r="AD223" s="46" t="s">
        <v>64</v>
      </c>
      <c r="AE223" s="56"/>
      <c r="AF223" s="48" t="s">
        <v>64</v>
      </c>
      <c r="AG223" s="175" t="str">
        <f t="shared" si="112"/>
        <v>Remplir la colonne AC ou AE</v>
      </c>
      <c r="AH223" s="178"/>
      <c r="AI223" s="311" t="str">
        <f t="shared" si="127"/>
        <v>Remplir la colonne M</v>
      </c>
      <c r="AJ223" s="179" t="str">
        <f t="shared" si="113"/>
        <v>Remplir la colonne AH</v>
      </c>
      <c r="AK223" s="297" t="str">
        <f t="shared" si="101"/>
        <v>Remplir la colonne I</v>
      </c>
      <c r="AL223" s="84" t="s">
        <v>64</v>
      </c>
      <c r="AM223" s="60" t="str">
        <f t="shared" si="128"/>
        <v>Remplir les termes C, P et TVA</v>
      </c>
      <c r="AN223" s="55"/>
      <c r="AO223" s="46" t="s">
        <v>64</v>
      </c>
      <c r="AP223" s="56"/>
      <c r="AQ223" s="48" t="s">
        <v>64</v>
      </c>
      <c r="AR223" s="175" t="str">
        <f t="shared" si="114"/>
        <v>Remplir la colonne AN ou AP</v>
      </c>
      <c r="AS223" s="178"/>
      <c r="AT223" s="282" t="str">
        <f t="shared" si="129"/>
        <v>Remplir la colonne M</v>
      </c>
      <c r="AU223" s="179" t="str">
        <f t="shared" si="115"/>
        <v>Remplir la colonne AS</v>
      </c>
      <c r="AV223" s="263" t="str">
        <f t="shared" si="102"/>
        <v>Remplir la colonne I</v>
      </c>
      <c r="AW223" s="84" t="s">
        <v>64</v>
      </c>
      <c r="AX223" s="60" t="str">
        <f t="shared" si="130"/>
        <v>Remplir les termes C, P et TVA</v>
      </c>
      <c r="AY223" s="55"/>
      <c r="AZ223" s="46" t="s">
        <v>64</v>
      </c>
      <c r="BA223" s="56"/>
      <c r="BB223" s="48" t="s">
        <v>64</v>
      </c>
      <c r="BC223" s="175" t="str">
        <f t="shared" si="116"/>
        <v>Remplir la colonne AY ou BA</v>
      </c>
      <c r="BD223" s="178"/>
      <c r="BE223" s="311" t="str">
        <f t="shared" si="131"/>
        <v>Remplir la colonne M</v>
      </c>
      <c r="BF223" s="179" t="str">
        <f t="shared" si="117"/>
        <v>Remplir la colonne BD</v>
      </c>
      <c r="BG223" s="263" t="str">
        <f t="shared" si="103"/>
        <v>Remplir la colonne I</v>
      </c>
      <c r="BH223" s="84" t="s">
        <v>64</v>
      </c>
      <c r="BI223" s="60" t="str">
        <f t="shared" si="118"/>
        <v>Remplir les termes C, P et TVA</v>
      </c>
      <c r="BJ223" s="55"/>
      <c r="BK223" s="46" t="s">
        <v>64</v>
      </c>
      <c r="BL223" s="56"/>
      <c r="BM223" s="48" t="s">
        <v>64</v>
      </c>
      <c r="BN223" s="175" t="str">
        <f t="shared" si="119"/>
        <v>Remplir la colonne BJ ou BL</v>
      </c>
      <c r="BO223" s="178"/>
      <c r="BP223" s="311" t="str">
        <f t="shared" si="132"/>
        <v>Remplir la colonne M</v>
      </c>
      <c r="BQ223" s="179" t="str">
        <f t="shared" si="120"/>
        <v>Remplir la colonne BO</v>
      </c>
      <c r="BR223" s="263" t="str">
        <f t="shared" si="104"/>
        <v>Remplir la colonne I</v>
      </c>
      <c r="BS223" s="84" t="s">
        <v>64</v>
      </c>
      <c r="BT223" s="60" t="str">
        <f t="shared" si="121"/>
        <v>Remplir les termes C, P et TVA</v>
      </c>
      <c r="BU223" s="55"/>
      <c r="BV223" s="46" t="s">
        <v>64</v>
      </c>
      <c r="BW223" s="56"/>
      <c r="BX223" s="48" t="s">
        <v>64</v>
      </c>
      <c r="BY223" s="175" t="str">
        <f t="shared" si="122"/>
        <v>Remplir la colonne BU ou BW</v>
      </c>
      <c r="BZ223" s="178"/>
      <c r="CA223" s="282" t="str">
        <f t="shared" si="133"/>
        <v>Remplir la colonne M</v>
      </c>
      <c r="CB223" s="99" t="str">
        <f t="shared" si="123"/>
        <v>Remplir la colonne BZ</v>
      </c>
      <c r="CC223" s="297" t="str">
        <f t="shared" si="105"/>
        <v>Remplir la colonne I</v>
      </c>
      <c r="CD223" s="84" t="s">
        <v>64</v>
      </c>
      <c r="CE223" s="60" t="str">
        <f t="shared" si="124"/>
        <v>Remplir les termes C, P et TVA</v>
      </c>
      <c r="CF223" s="61" t="str">
        <f t="shared" si="106"/>
        <v>REMPLIR TYPE DE CLIENT</v>
      </c>
      <c r="CG223" s="107" t="str">
        <f t="shared" si="125"/>
        <v>Montant total de l'aide demandée non indiqué</v>
      </c>
      <c r="CH223" s="1"/>
      <c r="CI223" s="1"/>
      <c r="CJ223" s="1"/>
      <c r="CK223" s="1"/>
      <c r="CL223" s="1"/>
    </row>
    <row r="224" spans="1:90" x14ac:dyDescent="0.25">
      <c r="A224" s="51"/>
      <c r="B224" s="111"/>
      <c r="C224" s="111"/>
      <c r="D224" s="111"/>
      <c r="E224" s="111"/>
      <c r="F224" s="111"/>
      <c r="G224" s="162"/>
      <c r="H224" s="151"/>
      <c r="I224" s="296"/>
      <c r="J224" s="152"/>
      <c r="K224" s="153"/>
      <c r="L224" s="169"/>
      <c r="M224" s="39"/>
      <c r="N224" s="201"/>
      <c r="O224" s="39"/>
      <c r="P224" s="22"/>
      <c r="Q224" s="200">
        <f t="shared" si="107"/>
        <v>0</v>
      </c>
      <c r="R224" s="55"/>
      <c r="S224" s="46" t="s">
        <v>64</v>
      </c>
      <c r="T224" s="56"/>
      <c r="U224" s="48" t="s">
        <v>64</v>
      </c>
      <c r="V224" s="175" t="str">
        <f t="shared" si="108"/>
        <v>Remplir la colonne R ou T</v>
      </c>
      <c r="W224" s="178"/>
      <c r="X224" s="282" t="str">
        <f t="shared" si="109"/>
        <v>Remplir la colonne M</v>
      </c>
      <c r="Y224" s="99" t="str">
        <f t="shared" si="110"/>
        <v>Remplir la colonne W</v>
      </c>
      <c r="Z224" s="297" t="str">
        <f t="shared" si="126"/>
        <v>Remplir la colonne I</v>
      </c>
      <c r="AA224" s="84" t="s">
        <v>64</v>
      </c>
      <c r="AB224" s="60" t="str">
        <f t="shared" si="111"/>
        <v>Remplir les termes C, P et TVA</v>
      </c>
      <c r="AC224" s="55"/>
      <c r="AD224" s="46" t="s">
        <v>64</v>
      </c>
      <c r="AE224" s="56"/>
      <c r="AF224" s="48" t="s">
        <v>64</v>
      </c>
      <c r="AG224" s="175" t="str">
        <f t="shared" si="112"/>
        <v>Remplir la colonne AC ou AE</v>
      </c>
      <c r="AH224" s="178"/>
      <c r="AI224" s="311" t="str">
        <f t="shared" si="127"/>
        <v>Remplir la colonne M</v>
      </c>
      <c r="AJ224" s="179" t="str">
        <f t="shared" si="113"/>
        <v>Remplir la colonne AH</v>
      </c>
      <c r="AK224" s="297" t="str">
        <f t="shared" si="101"/>
        <v>Remplir la colonne I</v>
      </c>
      <c r="AL224" s="84" t="s">
        <v>64</v>
      </c>
      <c r="AM224" s="60" t="str">
        <f t="shared" si="128"/>
        <v>Remplir les termes C, P et TVA</v>
      </c>
      <c r="AN224" s="55"/>
      <c r="AO224" s="46" t="s">
        <v>64</v>
      </c>
      <c r="AP224" s="56"/>
      <c r="AQ224" s="48" t="s">
        <v>64</v>
      </c>
      <c r="AR224" s="175" t="str">
        <f t="shared" si="114"/>
        <v>Remplir la colonne AN ou AP</v>
      </c>
      <c r="AS224" s="178"/>
      <c r="AT224" s="282" t="str">
        <f t="shared" si="129"/>
        <v>Remplir la colonne M</v>
      </c>
      <c r="AU224" s="179" t="str">
        <f t="shared" si="115"/>
        <v>Remplir la colonne AS</v>
      </c>
      <c r="AV224" s="263" t="str">
        <f t="shared" si="102"/>
        <v>Remplir la colonne I</v>
      </c>
      <c r="AW224" s="84" t="s">
        <v>64</v>
      </c>
      <c r="AX224" s="60" t="str">
        <f t="shared" si="130"/>
        <v>Remplir les termes C, P et TVA</v>
      </c>
      <c r="AY224" s="55"/>
      <c r="AZ224" s="46" t="s">
        <v>64</v>
      </c>
      <c r="BA224" s="56"/>
      <c r="BB224" s="48" t="s">
        <v>64</v>
      </c>
      <c r="BC224" s="175" t="str">
        <f t="shared" si="116"/>
        <v>Remplir la colonne AY ou BA</v>
      </c>
      <c r="BD224" s="178"/>
      <c r="BE224" s="311" t="str">
        <f t="shared" si="131"/>
        <v>Remplir la colonne M</v>
      </c>
      <c r="BF224" s="179" t="str">
        <f t="shared" si="117"/>
        <v>Remplir la colonne BD</v>
      </c>
      <c r="BG224" s="263" t="str">
        <f t="shared" si="103"/>
        <v>Remplir la colonne I</v>
      </c>
      <c r="BH224" s="84" t="s">
        <v>64</v>
      </c>
      <c r="BI224" s="60" t="str">
        <f t="shared" si="118"/>
        <v>Remplir les termes C, P et TVA</v>
      </c>
      <c r="BJ224" s="55"/>
      <c r="BK224" s="46" t="s">
        <v>64</v>
      </c>
      <c r="BL224" s="56"/>
      <c r="BM224" s="48" t="s">
        <v>64</v>
      </c>
      <c r="BN224" s="175" t="str">
        <f t="shared" si="119"/>
        <v>Remplir la colonne BJ ou BL</v>
      </c>
      <c r="BO224" s="178"/>
      <c r="BP224" s="311" t="str">
        <f t="shared" si="132"/>
        <v>Remplir la colonne M</v>
      </c>
      <c r="BQ224" s="179" t="str">
        <f t="shared" si="120"/>
        <v>Remplir la colonne BO</v>
      </c>
      <c r="BR224" s="263" t="str">
        <f t="shared" si="104"/>
        <v>Remplir la colonne I</v>
      </c>
      <c r="BS224" s="84" t="s">
        <v>64</v>
      </c>
      <c r="BT224" s="60" t="str">
        <f t="shared" si="121"/>
        <v>Remplir les termes C, P et TVA</v>
      </c>
      <c r="BU224" s="55"/>
      <c r="BV224" s="46" t="s">
        <v>64</v>
      </c>
      <c r="BW224" s="56"/>
      <c r="BX224" s="48" t="s">
        <v>64</v>
      </c>
      <c r="BY224" s="175" t="str">
        <f t="shared" si="122"/>
        <v>Remplir la colonne BU ou BW</v>
      </c>
      <c r="BZ224" s="178"/>
      <c r="CA224" s="282" t="str">
        <f t="shared" si="133"/>
        <v>Remplir la colonne M</v>
      </c>
      <c r="CB224" s="99" t="str">
        <f t="shared" si="123"/>
        <v>Remplir la colonne BZ</v>
      </c>
      <c r="CC224" s="297" t="str">
        <f t="shared" si="105"/>
        <v>Remplir la colonne I</v>
      </c>
      <c r="CD224" s="84" t="s">
        <v>64</v>
      </c>
      <c r="CE224" s="60" t="str">
        <f t="shared" si="124"/>
        <v>Remplir les termes C, P et TVA</v>
      </c>
      <c r="CF224" s="61" t="str">
        <f t="shared" si="106"/>
        <v>REMPLIR TYPE DE CLIENT</v>
      </c>
      <c r="CG224" s="107" t="str">
        <f t="shared" si="125"/>
        <v>Montant total de l'aide demandée non indiqué</v>
      </c>
      <c r="CH224" s="1"/>
      <c r="CI224" s="1"/>
      <c r="CJ224" s="1"/>
      <c r="CK224" s="1"/>
      <c r="CL224" s="1"/>
    </row>
    <row r="225" spans="1:90" x14ac:dyDescent="0.25">
      <c r="A225" s="51"/>
      <c r="B225" s="111"/>
      <c r="C225" s="111"/>
      <c r="D225" s="111"/>
      <c r="E225" s="111"/>
      <c r="F225" s="111"/>
      <c r="G225" s="162"/>
      <c r="H225" s="151"/>
      <c r="I225" s="296"/>
      <c r="J225" s="152"/>
      <c r="K225" s="153"/>
      <c r="L225" s="169"/>
      <c r="M225" s="39"/>
      <c r="N225" s="201"/>
      <c r="O225" s="39"/>
      <c r="P225" s="22"/>
      <c r="Q225" s="200">
        <f t="shared" si="107"/>
        <v>0</v>
      </c>
      <c r="R225" s="55"/>
      <c r="S225" s="46" t="s">
        <v>64</v>
      </c>
      <c r="T225" s="56"/>
      <c r="U225" s="48" t="s">
        <v>64</v>
      </c>
      <c r="V225" s="175" t="str">
        <f t="shared" si="108"/>
        <v>Remplir la colonne R ou T</v>
      </c>
      <c r="W225" s="178"/>
      <c r="X225" s="282" t="str">
        <f t="shared" si="109"/>
        <v>Remplir la colonne M</v>
      </c>
      <c r="Y225" s="99" t="str">
        <f t="shared" si="110"/>
        <v>Remplir la colonne W</v>
      </c>
      <c r="Z225" s="297" t="str">
        <f t="shared" si="126"/>
        <v>Remplir la colonne I</v>
      </c>
      <c r="AA225" s="84" t="s">
        <v>64</v>
      </c>
      <c r="AB225" s="60" t="str">
        <f t="shared" si="111"/>
        <v>Remplir les termes C, P et TVA</v>
      </c>
      <c r="AC225" s="55"/>
      <c r="AD225" s="46" t="s">
        <v>64</v>
      </c>
      <c r="AE225" s="56"/>
      <c r="AF225" s="48" t="s">
        <v>64</v>
      </c>
      <c r="AG225" s="175" t="str">
        <f t="shared" si="112"/>
        <v>Remplir la colonne AC ou AE</v>
      </c>
      <c r="AH225" s="178"/>
      <c r="AI225" s="311" t="str">
        <f t="shared" si="127"/>
        <v>Remplir la colonne M</v>
      </c>
      <c r="AJ225" s="179" t="str">
        <f t="shared" si="113"/>
        <v>Remplir la colonne AH</v>
      </c>
      <c r="AK225" s="297" t="str">
        <f t="shared" si="101"/>
        <v>Remplir la colonne I</v>
      </c>
      <c r="AL225" s="84" t="s">
        <v>64</v>
      </c>
      <c r="AM225" s="60" t="str">
        <f t="shared" si="128"/>
        <v>Remplir les termes C, P et TVA</v>
      </c>
      <c r="AN225" s="55"/>
      <c r="AO225" s="46" t="s">
        <v>64</v>
      </c>
      <c r="AP225" s="56"/>
      <c r="AQ225" s="48" t="s">
        <v>64</v>
      </c>
      <c r="AR225" s="175" t="str">
        <f t="shared" si="114"/>
        <v>Remplir la colonne AN ou AP</v>
      </c>
      <c r="AS225" s="178"/>
      <c r="AT225" s="282" t="str">
        <f t="shared" si="129"/>
        <v>Remplir la colonne M</v>
      </c>
      <c r="AU225" s="179" t="str">
        <f t="shared" si="115"/>
        <v>Remplir la colonne AS</v>
      </c>
      <c r="AV225" s="263" t="str">
        <f t="shared" si="102"/>
        <v>Remplir la colonne I</v>
      </c>
      <c r="AW225" s="84" t="s">
        <v>64</v>
      </c>
      <c r="AX225" s="60" t="str">
        <f t="shared" si="130"/>
        <v>Remplir les termes C, P et TVA</v>
      </c>
      <c r="AY225" s="55"/>
      <c r="AZ225" s="46" t="s">
        <v>64</v>
      </c>
      <c r="BA225" s="56"/>
      <c r="BB225" s="48" t="s">
        <v>64</v>
      </c>
      <c r="BC225" s="175" t="str">
        <f t="shared" si="116"/>
        <v>Remplir la colonne AY ou BA</v>
      </c>
      <c r="BD225" s="178"/>
      <c r="BE225" s="311" t="str">
        <f t="shared" si="131"/>
        <v>Remplir la colonne M</v>
      </c>
      <c r="BF225" s="179" t="str">
        <f t="shared" si="117"/>
        <v>Remplir la colonne BD</v>
      </c>
      <c r="BG225" s="263" t="str">
        <f t="shared" si="103"/>
        <v>Remplir la colonne I</v>
      </c>
      <c r="BH225" s="84" t="s">
        <v>64</v>
      </c>
      <c r="BI225" s="60" t="str">
        <f t="shared" si="118"/>
        <v>Remplir les termes C, P et TVA</v>
      </c>
      <c r="BJ225" s="55"/>
      <c r="BK225" s="46" t="s">
        <v>64</v>
      </c>
      <c r="BL225" s="56"/>
      <c r="BM225" s="48" t="s">
        <v>64</v>
      </c>
      <c r="BN225" s="175" t="str">
        <f t="shared" si="119"/>
        <v>Remplir la colonne BJ ou BL</v>
      </c>
      <c r="BO225" s="178"/>
      <c r="BP225" s="311" t="str">
        <f t="shared" si="132"/>
        <v>Remplir la colonne M</v>
      </c>
      <c r="BQ225" s="179" t="str">
        <f t="shared" si="120"/>
        <v>Remplir la colonne BO</v>
      </c>
      <c r="BR225" s="263" t="str">
        <f t="shared" si="104"/>
        <v>Remplir la colonne I</v>
      </c>
      <c r="BS225" s="84" t="s">
        <v>64</v>
      </c>
      <c r="BT225" s="60" t="str">
        <f t="shared" si="121"/>
        <v>Remplir les termes C, P et TVA</v>
      </c>
      <c r="BU225" s="55"/>
      <c r="BV225" s="46" t="s">
        <v>64</v>
      </c>
      <c r="BW225" s="56"/>
      <c r="BX225" s="48" t="s">
        <v>64</v>
      </c>
      <c r="BY225" s="175" t="str">
        <f t="shared" si="122"/>
        <v>Remplir la colonne BU ou BW</v>
      </c>
      <c r="BZ225" s="178"/>
      <c r="CA225" s="282" t="str">
        <f t="shared" si="133"/>
        <v>Remplir la colonne M</v>
      </c>
      <c r="CB225" s="99" t="str">
        <f t="shared" si="123"/>
        <v>Remplir la colonne BZ</v>
      </c>
      <c r="CC225" s="297" t="str">
        <f t="shared" si="105"/>
        <v>Remplir la colonne I</v>
      </c>
      <c r="CD225" s="84" t="s">
        <v>64</v>
      </c>
      <c r="CE225" s="60" t="str">
        <f t="shared" si="124"/>
        <v>Remplir les termes C, P et TVA</v>
      </c>
      <c r="CF225" s="61" t="str">
        <f t="shared" si="106"/>
        <v>REMPLIR TYPE DE CLIENT</v>
      </c>
      <c r="CG225" s="107" t="str">
        <f t="shared" si="125"/>
        <v>Montant total de l'aide demandée non indiqué</v>
      </c>
      <c r="CH225" s="1"/>
      <c r="CI225" s="1"/>
      <c r="CJ225" s="1"/>
      <c r="CK225" s="1"/>
      <c r="CL225" s="1"/>
    </row>
    <row r="226" spans="1:90" x14ac:dyDescent="0.25">
      <c r="A226" s="51"/>
      <c r="B226" s="111"/>
      <c r="C226" s="111"/>
      <c r="D226" s="111"/>
      <c r="E226" s="111"/>
      <c r="F226" s="111"/>
      <c r="G226" s="162"/>
      <c r="H226" s="151"/>
      <c r="I226" s="296"/>
      <c r="J226" s="152"/>
      <c r="K226" s="153"/>
      <c r="L226" s="169"/>
      <c r="M226" s="39"/>
      <c r="N226" s="201"/>
      <c r="O226" s="39"/>
      <c r="P226" s="22"/>
      <c r="Q226" s="200">
        <f t="shared" si="107"/>
        <v>0</v>
      </c>
      <c r="R226" s="55"/>
      <c r="S226" s="46" t="s">
        <v>64</v>
      </c>
      <c r="T226" s="56"/>
      <c r="U226" s="48" t="s">
        <v>64</v>
      </c>
      <c r="V226" s="175" t="str">
        <f t="shared" si="108"/>
        <v>Remplir la colonne R ou T</v>
      </c>
      <c r="W226" s="178"/>
      <c r="X226" s="282" t="str">
        <f t="shared" si="109"/>
        <v>Remplir la colonne M</v>
      </c>
      <c r="Y226" s="99" t="str">
        <f t="shared" si="110"/>
        <v>Remplir la colonne W</v>
      </c>
      <c r="Z226" s="297" t="str">
        <f t="shared" si="126"/>
        <v>Remplir la colonne I</v>
      </c>
      <c r="AA226" s="84" t="s">
        <v>64</v>
      </c>
      <c r="AB226" s="60" t="str">
        <f t="shared" si="111"/>
        <v>Remplir les termes C, P et TVA</v>
      </c>
      <c r="AC226" s="55"/>
      <c r="AD226" s="46" t="s">
        <v>64</v>
      </c>
      <c r="AE226" s="56"/>
      <c r="AF226" s="48" t="s">
        <v>64</v>
      </c>
      <c r="AG226" s="175" t="str">
        <f t="shared" si="112"/>
        <v>Remplir la colonne AC ou AE</v>
      </c>
      <c r="AH226" s="178"/>
      <c r="AI226" s="311" t="str">
        <f t="shared" si="127"/>
        <v>Remplir la colonne M</v>
      </c>
      <c r="AJ226" s="179" t="str">
        <f t="shared" si="113"/>
        <v>Remplir la colonne AH</v>
      </c>
      <c r="AK226" s="297" t="str">
        <f t="shared" si="101"/>
        <v>Remplir la colonne I</v>
      </c>
      <c r="AL226" s="84" t="s">
        <v>64</v>
      </c>
      <c r="AM226" s="60" t="str">
        <f t="shared" si="128"/>
        <v>Remplir les termes C, P et TVA</v>
      </c>
      <c r="AN226" s="55"/>
      <c r="AO226" s="46" t="s">
        <v>64</v>
      </c>
      <c r="AP226" s="56"/>
      <c r="AQ226" s="48" t="s">
        <v>64</v>
      </c>
      <c r="AR226" s="175" t="str">
        <f t="shared" si="114"/>
        <v>Remplir la colonne AN ou AP</v>
      </c>
      <c r="AS226" s="178"/>
      <c r="AT226" s="282" t="str">
        <f t="shared" si="129"/>
        <v>Remplir la colonne M</v>
      </c>
      <c r="AU226" s="179" t="str">
        <f t="shared" si="115"/>
        <v>Remplir la colonne AS</v>
      </c>
      <c r="AV226" s="263" t="str">
        <f t="shared" si="102"/>
        <v>Remplir la colonne I</v>
      </c>
      <c r="AW226" s="84" t="s">
        <v>64</v>
      </c>
      <c r="AX226" s="60" t="str">
        <f t="shared" si="130"/>
        <v>Remplir les termes C, P et TVA</v>
      </c>
      <c r="AY226" s="55"/>
      <c r="AZ226" s="46" t="s">
        <v>64</v>
      </c>
      <c r="BA226" s="56"/>
      <c r="BB226" s="48" t="s">
        <v>64</v>
      </c>
      <c r="BC226" s="175" t="str">
        <f t="shared" si="116"/>
        <v>Remplir la colonne AY ou BA</v>
      </c>
      <c r="BD226" s="178"/>
      <c r="BE226" s="311" t="str">
        <f t="shared" si="131"/>
        <v>Remplir la colonne M</v>
      </c>
      <c r="BF226" s="179" t="str">
        <f t="shared" si="117"/>
        <v>Remplir la colonne BD</v>
      </c>
      <c r="BG226" s="263" t="str">
        <f t="shared" si="103"/>
        <v>Remplir la colonne I</v>
      </c>
      <c r="BH226" s="84" t="s">
        <v>64</v>
      </c>
      <c r="BI226" s="60" t="str">
        <f t="shared" si="118"/>
        <v>Remplir les termes C, P et TVA</v>
      </c>
      <c r="BJ226" s="55"/>
      <c r="BK226" s="46" t="s">
        <v>64</v>
      </c>
      <c r="BL226" s="56"/>
      <c r="BM226" s="48" t="s">
        <v>64</v>
      </c>
      <c r="BN226" s="175" t="str">
        <f t="shared" si="119"/>
        <v>Remplir la colonne BJ ou BL</v>
      </c>
      <c r="BO226" s="178"/>
      <c r="BP226" s="311" t="str">
        <f t="shared" si="132"/>
        <v>Remplir la colonne M</v>
      </c>
      <c r="BQ226" s="179" t="str">
        <f t="shared" si="120"/>
        <v>Remplir la colonne BO</v>
      </c>
      <c r="BR226" s="263" t="str">
        <f t="shared" si="104"/>
        <v>Remplir la colonne I</v>
      </c>
      <c r="BS226" s="84" t="s">
        <v>64</v>
      </c>
      <c r="BT226" s="60" t="str">
        <f t="shared" si="121"/>
        <v>Remplir les termes C, P et TVA</v>
      </c>
      <c r="BU226" s="55"/>
      <c r="BV226" s="46" t="s">
        <v>64</v>
      </c>
      <c r="BW226" s="56"/>
      <c r="BX226" s="48" t="s">
        <v>64</v>
      </c>
      <c r="BY226" s="175" t="str">
        <f t="shared" si="122"/>
        <v>Remplir la colonne BU ou BW</v>
      </c>
      <c r="BZ226" s="178"/>
      <c r="CA226" s="282" t="str">
        <f t="shared" si="133"/>
        <v>Remplir la colonne M</v>
      </c>
      <c r="CB226" s="99" t="str">
        <f t="shared" si="123"/>
        <v>Remplir la colonne BZ</v>
      </c>
      <c r="CC226" s="297" t="str">
        <f t="shared" si="105"/>
        <v>Remplir la colonne I</v>
      </c>
      <c r="CD226" s="84" t="s">
        <v>64</v>
      </c>
      <c r="CE226" s="60" t="str">
        <f t="shared" si="124"/>
        <v>Remplir les termes C, P et TVA</v>
      </c>
      <c r="CF226" s="61" t="str">
        <f t="shared" si="106"/>
        <v>REMPLIR TYPE DE CLIENT</v>
      </c>
      <c r="CG226" s="107" t="str">
        <f t="shared" si="125"/>
        <v>Montant total de l'aide demandée non indiqué</v>
      </c>
      <c r="CH226" s="1"/>
      <c r="CI226" s="1"/>
      <c r="CJ226" s="1"/>
      <c r="CK226" s="1"/>
      <c r="CL226" s="1"/>
    </row>
    <row r="227" spans="1:90" x14ac:dyDescent="0.25">
      <c r="A227" s="51"/>
      <c r="B227" s="111"/>
      <c r="C227" s="111"/>
      <c r="D227" s="111"/>
      <c r="E227" s="111"/>
      <c r="F227" s="111"/>
      <c r="G227" s="162"/>
      <c r="H227" s="151"/>
      <c r="I227" s="296"/>
      <c r="J227" s="152"/>
      <c r="K227" s="153"/>
      <c r="L227" s="169"/>
      <c r="M227" s="39"/>
      <c r="N227" s="201"/>
      <c r="O227" s="39"/>
      <c r="P227" s="22"/>
      <c r="Q227" s="200">
        <f t="shared" si="107"/>
        <v>0</v>
      </c>
      <c r="R227" s="55"/>
      <c r="S227" s="46" t="s">
        <v>64</v>
      </c>
      <c r="T227" s="56"/>
      <c r="U227" s="48" t="s">
        <v>64</v>
      </c>
      <c r="V227" s="175" t="str">
        <f t="shared" si="108"/>
        <v>Remplir la colonne R ou T</v>
      </c>
      <c r="W227" s="178"/>
      <c r="X227" s="282" t="str">
        <f t="shared" si="109"/>
        <v>Remplir la colonne M</v>
      </c>
      <c r="Y227" s="99" t="str">
        <f t="shared" si="110"/>
        <v>Remplir la colonne W</v>
      </c>
      <c r="Z227" s="297" t="str">
        <f t="shared" si="126"/>
        <v>Remplir la colonne I</v>
      </c>
      <c r="AA227" s="84" t="s">
        <v>64</v>
      </c>
      <c r="AB227" s="60" t="str">
        <f t="shared" si="111"/>
        <v>Remplir les termes C, P et TVA</v>
      </c>
      <c r="AC227" s="55"/>
      <c r="AD227" s="46" t="s">
        <v>64</v>
      </c>
      <c r="AE227" s="56"/>
      <c r="AF227" s="48" t="s">
        <v>64</v>
      </c>
      <c r="AG227" s="175" t="str">
        <f t="shared" si="112"/>
        <v>Remplir la colonne AC ou AE</v>
      </c>
      <c r="AH227" s="178"/>
      <c r="AI227" s="311" t="str">
        <f t="shared" si="127"/>
        <v>Remplir la colonne M</v>
      </c>
      <c r="AJ227" s="179" t="str">
        <f t="shared" si="113"/>
        <v>Remplir la colonne AH</v>
      </c>
      <c r="AK227" s="297" t="str">
        <f t="shared" si="101"/>
        <v>Remplir la colonne I</v>
      </c>
      <c r="AL227" s="84" t="s">
        <v>64</v>
      </c>
      <c r="AM227" s="60" t="str">
        <f t="shared" si="128"/>
        <v>Remplir les termes C, P et TVA</v>
      </c>
      <c r="AN227" s="55"/>
      <c r="AO227" s="46" t="s">
        <v>64</v>
      </c>
      <c r="AP227" s="56"/>
      <c r="AQ227" s="48" t="s">
        <v>64</v>
      </c>
      <c r="AR227" s="175" t="str">
        <f t="shared" si="114"/>
        <v>Remplir la colonne AN ou AP</v>
      </c>
      <c r="AS227" s="178"/>
      <c r="AT227" s="282" t="str">
        <f t="shared" si="129"/>
        <v>Remplir la colonne M</v>
      </c>
      <c r="AU227" s="179" t="str">
        <f t="shared" si="115"/>
        <v>Remplir la colonne AS</v>
      </c>
      <c r="AV227" s="263" t="str">
        <f t="shared" si="102"/>
        <v>Remplir la colonne I</v>
      </c>
      <c r="AW227" s="84" t="s">
        <v>64</v>
      </c>
      <c r="AX227" s="60" t="str">
        <f t="shared" si="130"/>
        <v>Remplir les termes C, P et TVA</v>
      </c>
      <c r="AY227" s="55"/>
      <c r="AZ227" s="46" t="s">
        <v>64</v>
      </c>
      <c r="BA227" s="56"/>
      <c r="BB227" s="48" t="s">
        <v>64</v>
      </c>
      <c r="BC227" s="175" t="str">
        <f t="shared" si="116"/>
        <v>Remplir la colonne AY ou BA</v>
      </c>
      <c r="BD227" s="178"/>
      <c r="BE227" s="311" t="str">
        <f t="shared" si="131"/>
        <v>Remplir la colonne M</v>
      </c>
      <c r="BF227" s="179" t="str">
        <f t="shared" si="117"/>
        <v>Remplir la colonne BD</v>
      </c>
      <c r="BG227" s="263" t="str">
        <f t="shared" si="103"/>
        <v>Remplir la colonne I</v>
      </c>
      <c r="BH227" s="84" t="s">
        <v>64</v>
      </c>
      <c r="BI227" s="60" t="str">
        <f t="shared" si="118"/>
        <v>Remplir les termes C, P et TVA</v>
      </c>
      <c r="BJ227" s="55"/>
      <c r="BK227" s="46" t="s">
        <v>64</v>
      </c>
      <c r="BL227" s="56"/>
      <c r="BM227" s="48" t="s">
        <v>64</v>
      </c>
      <c r="BN227" s="175" t="str">
        <f t="shared" si="119"/>
        <v>Remplir la colonne BJ ou BL</v>
      </c>
      <c r="BO227" s="178"/>
      <c r="BP227" s="311" t="str">
        <f t="shared" si="132"/>
        <v>Remplir la colonne M</v>
      </c>
      <c r="BQ227" s="179" t="str">
        <f t="shared" si="120"/>
        <v>Remplir la colonne BO</v>
      </c>
      <c r="BR227" s="263" t="str">
        <f t="shared" si="104"/>
        <v>Remplir la colonne I</v>
      </c>
      <c r="BS227" s="84" t="s">
        <v>64</v>
      </c>
      <c r="BT227" s="60" t="str">
        <f t="shared" si="121"/>
        <v>Remplir les termes C, P et TVA</v>
      </c>
      <c r="BU227" s="55"/>
      <c r="BV227" s="46" t="s">
        <v>64</v>
      </c>
      <c r="BW227" s="56"/>
      <c r="BX227" s="48" t="s">
        <v>64</v>
      </c>
      <c r="BY227" s="175" t="str">
        <f t="shared" si="122"/>
        <v>Remplir la colonne BU ou BW</v>
      </c>
      <c r="BZ227" s="178"/>
      <c r="CA227" s="282" t="str">
        <f t="shared" si="133"/>
        <v>Remplir la colonne M</v>
      </c>
      <c r="CB227" s="99" t="str">
        <f t="shared" si="123"/>
        <v>Remplir la colonne BZ</v>
      </c>
      <c r="CC227" s="297" t="str">
        <f t="shared" si="105"/>
        <v>Remplir la colonne I</v>
      </c>
      <c r="CD227" s="84" t="s">
        <v>64</v>
      </c>
      <c r="CE227" s="60" t="str">
        <f t="shared" si="124"/>
        <v>Remplir les termes C, P et TVA</v>
      </c>
      <c r="CF227" s="61" t="str">
        <f t="shared" si="106"/>
        <v>REMPLIR TYPE DE CLIENT</v>
      </c>
      <c r="CG227" s="107" t="str">
        <f t="shared" si="125"/>
        <v>Montant total de l'aide demandée non indiqué</v>
      </c>
      <c r="CH227" s="1"/>
      <c r="CI227" s="1"/>
      <c r="CJ227" s="1"/>
      <c r="CK227" s="1"/>
      <c r="CL227" s="1"/>
    </row>
    <row r="228" spans="1:90" x14ac:dyDescent="0.25">
      <c r="A228" s="51"/>
      <c r="B228" s="111"/>
      <c r="C228" s="111"/>
      <c r="D228" s="111"/>
      <c r="E228" s="111"/>
      <c r="F228" s="111"/>
      <c r="G228" s="162"/>
      <c r="H228" s="151"/>
      <c r="I228" s="296"/>
      <c r="J228" s="152"/>
      <c r="K228" s="153"/>
      <c r="L228" s="169"/>
      <c r="M228" s="39"/>
      <c r="N228" s="201"/>
      <c r="O228" s="39"/>
      <c r="P228" s="22"/>
      <c r="Q228" s="200">
        <f t="shared" si="107"/>
        <v>0</v>
      </c>
      <c r="R228" s="55"/>
      <c r="S228" s="46" t="s">
        <v>64</v>
      </c>
      <c r="T228" s="56"/>
      <c r="U228" s="48" t="s">
        <v>64</v>
      </c>
      <c r="V228" s="175" t="str">
        <f t="shared" si="108"/>
        <v>Remplir la colonne R ou T</v>
      </c>
      <c r="W228" s="178"/>
      <c r="X228" s="282" t="str">
        <f t="shared" si="109"/>
        <v>Remplir la colonne M</v>
      </c>
      <c r="Y228" s="99" t="str">
        <f t="shared" si="110"/>
        <v>Remplir la colonne W</v>
      </c>
      <c r="Z228" s="297" t="str">
        <f t="shared" si="126"/>
        <v>Remplir la colonne I</v>
      </c>
      <c r="AA228" s="84" t="s">
        <v>64</v>
      </c>
      <c r="AB228" s="60" t="str">
        <f t="shared" si="111"/>
        <v>Remplir les termes C, P et TVA</v>
      </c>
      <c r="AC228" s="55"/>
      <c r="AD228" s="46" t="s">
        <v>64</v>
      </c>
      <c r="AE228" s="56"/>
      <c r="AF228" s="48" t="s">
        <v>64</v>
      </c>
      <c r="AG228" s="175" t="str">
        <f t="shared" si="112"/>
        <v>Remplir la colonne AC ou AE</v>
      </c>
      <c r="AH228" s="178"/>
      <c r="AI228" s="311" t="str">
        <f t="shared" si="127"/>
        <v>Remplir la colonne M</v>
      </c>
      <c r="AJ228" s="179" t="str">
        <f t="shared" si="113"/>
        <v>Remplir la colonne AH</v>
      </c>
      <c r="AK228" s="297" t="str">
        <f t="shared" si="101"/>
        <v>Remplir la colonne I</v>
      </c>
      <c r="AL228" s="84" t="s">
        <v>64</v>
      </c>
      <c r="AM228" s="60" t="str">
        <f t="shared" si="128"/>
        <v>Remplir les termes C, P et TVA</v>
      </c>
      <c r="AN228" s="55"/>
      <c r="AO228" s="46" t="s">
        <v>64</v>
      </c>
      <c r="AP228" s="56"/>
      <c r="AQ228" s="48" t="s">
        <v>64</v>
      </c>
      <c r="AR228" s="175" t="str">
        <f t="shared" si="114"/>
        <v>Remplir la colonne AN ou AP</v>
      </c>
      <c r="AS228" s="178"/>
      <c r="AT228" s="282" t="str">
        <f t="shared" si="129"/>
        <v>Remplir la colonne M</v>
      </c>
      <c r="AU228" s="179" t="str">
        <f t="shared" si="115"/>
        <v>Remplir la colonne AS</v>
      </c>
      <c r="AV228" s="263" t="str">
        <f t="shared" si="102"/>
        <v>Remplir la colonne I</v>
      </c>
      <c r="AW228" s="84" t="s">
        <v>64</v>
      </c>
      <c r="AX228" s="60" t="str">
        <f t="shared" si="130"/>
        <v>Remplir les termes C, P et TVA</v>
      </c>
      <c r="AY228" s="55"/>
      <c r="AZ228" s="46" t="s">
        <v>64</v>
      </c>
      <c r="BA228" s="56"/>
      <c r="BB228" s="48" t="s">
        <v>64</v>
      </c>
      <c r="BC228" s="175" t="str">
        <f t="shared" si="116"/>
        <v>Remplir la colonne AY ou BA</v>
      </c>
      <c r="BD228" s="178"/>
      <c r="BE228" s="311" t="str">
        <f t="shared" si="131"/>
        <v>Remplir la colonne M</v>
      </c>
      <c r="BF228" s="179" t="str">
        <f t="shared" si="117"/>
        <v>Remplir la colonne BD</v>
      </c>
      <c r="BG228" s="263" t="str">
        <f t="shared" si="103"/>
        <v>Remplir la colonne I</v>
      </c>
      <c r="BH228" s="84" t="s">
        <v>64</v>
      </c>
      <c r="BI228" s="60" t="str">
        <f t="shared" si="118"/>
        <v>Remplir les termes C, P et TVA</v>
      </c>
      <c r="BJ228" s="55"/>
      <c r="BK228" s="46" t="s">
        <v>64</v>
      </c>
      <c r="BL228" s="56"/>
      <c r="BM228" s="48" t="s">
        <v>64</v>
      </c>
      <c r="BN228" s="175" t="str">
        <f t="shared" si="119"/>
        <v>Remplir la colonne BJ ou BL</v>
      </c>
      <c r="BO228" s="178"/>
      <c r="BP228" s="311" t="str">
        <f t="shared" si="132"/>
        <v>Remplir la colonne M</v>
      </c>
      <c r="BQ228" s="179" t="str">
        <f t="shared" si="120"/>
        <v>Remplir la colonne BO</v>
      </c>
      <c r="BR228" s="263" t="str">
        <f t="shared" si="104"/>
        <v>Remplir la colonne I</v>
      </c>
      <c r="BS228" s="84" t="s">
        <v>64</v>
      </c>
      <c r="BT228" s="60" t="str">
        <f t="shared" si="121"/>
        <v>Remplir les termes C, P et TVA</v>
      </c>
      <c r="BU228" s="55"/>
      <c r="BV228" s="46" t="s">
        <v>64</v>
      </c>
      <c r="BW228" s="56"/>
      <c r="BX228" s="48" t="s">
        <v>64</v>
      </c>
      <c r="BY228" s="175" t="str">
        <f t="shared" si="122"/>
        <v>Remplir la colonne BU ou BW</v>
      </c>
      <c r="BZ228" s="178"/>
      <c r="CA228" s="282" t="str">
        <f t="shared" si="133"/>
        <v>Remplir la colonne M</v>
      </c>
      <c r="CB228" s="99" t="str">
        <f t="shared" si="123"/>
        <v>Remplir la colonne BZ</v>
      </c>
      <c r="CC228" s="297" t="str">
        <f t="shared" si="105"/>
        <v>Remplir la colonne I</v>
      </c>
      <c r="CD228" s="84" t="s">
        <v>64</v>
      </c>
      <c r="CE228" s="60" t="str">
        <f t="shared" si="124"/>
        <v>Remplir les termes C, P et TVA</v>
      </c>
      <c r="CF228" s="61" t="str">
        <f t="shared" si="106"/>
        <v>REMPLIR TYPE DE CLIENT</v>
      </c>
      <c r="CG228" s="107" t="str">
        <f t="shared" si="125"/>
        <v>Montant total de l'aide demandée non indiqué</v>
      </c>
      <c r="CH228" s="1"/>
      <c r="CI228" s="1"/>
      <c r="CJ228" s="1"/>
      <c r="CK228" s="1"/>
      <c r="CL228" s="1"/>
    </row>
    <row r="229" spans="1:90" x14ac:dyDescent="0.25">
      <c r="A229" s="51"/>
      <c r="B229" s="111"/>
      <c r="C229" s="111"/>
      <c r="D229" s="111"/>
      <c r="E229" s="111"/>
      <c r="F229" s="111"/>
      <c r="G229" s="162"/>
      <c r="H229" s="151"/>
      <c r="I229" s="296"/>
      <c r="J229" s="152"/>
      <c r="K229" s="153"/>
      <c r="L229" s="169"/>
      <c r="M229" s="39"/>
      <c r="N229" s="201"/>
      <c r="O229" s="39"/>
      <c r="P229" s="22"/>
      <c r="Q229" s="200">
        <f t="shared" si="107"/>
        <v>0</v>
      </c>
      <c r="R229" s="55"/>
      <c r="S229" s="46" t="s">
        <v>64</v>
      </c>
      <c r="T229" s="56"/>
      <c r="U229" s="48" t="s">
        <v>64</v>
      </c>
      <c r="V229" s="175" t="str">
        <f t="shared" si="108"/>
        <v>Remplir la colonne R ou T</v>
      </c>
      <c r="W229" s="178"/>
      <c r="X229" s="282" t="str">
        <f t="shared" si="109"/>
        <v>Remplir la colonne M</v>
      </c>
      <c r="Y229" s="99" t="str">
        <f t="shared" si="110"/>
        <v>Remplir la colonne W</v>
      </c>
      <c r="Z229" s="297" t="str">
        <f t="shared" si="126"/>
        <v>Remplir la colonne I</v>
      </c>
      <c r="AA229" s="84" t="s">
        <v>64</v>
      </c>
      <c r="AB229" s="60" t="str">
        <f t="shared" si="111"/>
        <v>Remplir les termes C, P et TVA</v>
      </c>
      <c r="AC229" s="55"/>
      <c r="AD229" s="46" t="s">
        <v>64</v>
      </c>
      <c r="AE229" s="56"/>
      <c r="AF229" s="48" t="s">
        <v>64</v>
      </c>
      <c r="AG229" s="175" t="str">
        <f t="shared" si="112"/>
        <v>Remplir la colonne AC ou AE</v>
      </c>
      <c r="AH229" s="178"/>
      <c r="AI229" s="311" t="str">
        <f t="shared" si="127"/>
        <v>Remplir la colonne M</v>
      </c>
      <c r="AJ229" s="179" t="str">
        <f t="shared" si="113"/>
        <v>Remplir la colonne AH</v>
      </c>
      <c r="AK229" s="297" t="str">
        <f t="shared" si="101"/>
        <v>Remplir la colonne I</v>
      </c>
      <c r="AL229" s="84" t="s">
        <v>64</v>
      </c>
      <c r="AM229" s="60" t="str">
        <f t="shared" si="128"/>
        <v>Remplir les termes C, P et TVA</v>
      </c>
      <c r="AN229" s="55"/>
      <c r="AO229" s="46" t="s">
        <v>64</v>
      </c>
      <c r="AP229" s="56"/>
      <c r="AQ229" s="48" t="s">
        <v>64</v>
      </c>
      <c r="AR229" s="175" t="str">
        <f t="shared" si="114"/>
        <v>Remplir la colonne AN ou AP</v>
      </c>
      <c r="AS229" s="178"/>
      <c r="AT229" s="282" t="str">
        <f t="shared" si="129"/>
        <v>Remplir la colonne M</v>
      </c>
      <c r="AU229" s="179" t="str">
        <f t="shared" si="115"/>
        <v>Remplir la colonne AS</v>
      </c>
      <c r="AV229" s="263" t="str">
        <f t="shared" si="102"/>
        <v>Remplir la colonne I</v>
      </c>
      <c r="AW229" s="84" t="s">
        <v>64</v>
      </c>
      <c r="AX229" s="60" t="str">
        <f t="shared" si="130"/>
        <v>Remplir les termes C, P et TVA</v>
      </c>
      <c r="AY229" s="55"/>
      <c r="AZ229" s="46" t="s">
        <v>64</v>
      </c>
      <c r="BA229" s="56"/>
      <c r="BB229" s="48" t="s">
        <v>64</v>
      </c>
      <c r="BC229" s="175" t="str">
        <f t="shared" si="116"/>
        <v>Remplir la colonne AY ou BA</v>
      </c>
      <c r="BD229" s="178"/>
      <c r="BE229" s="311" t="str">
        <f t="shared" si="131"/>
        <v>Remplir la colonne M</v>
      </c>
      <c r="BF229" s="179" t="str">
        <f t="shared" si="117"/>
        <v>Remplir la colonne BD</v>
      </c>
      <c r="BG229" s="263" t="str">
        <f t="shared" si="103"/>
        <v>Remplir la colonne I</v>
      </c>
      <c r="BH229" s="84" t="s">
        <v>64</v>
      </c>
      <c r="BI229" s="60" t="str">
        <f t="shared" si="118"/>
        <v>Remplir les termes C, P et TVA</v>
      </c>
      <c r="BJ229" s="55"/>
      <c r="BK229" s="46" t="s">
        <v>64</v>
      </c>
      <c r="BL229" s="56"/>
      <c r="BM229" s="48" t="s">
        <v>64</v>
      </c>
      <c r="BN229" s="175" t="str">
        <f t="shared" si="119"/>
        <v>Remplir la colonne BJ ou BL</v>
      </c>
      <c r="BO229" s="178"/>
      <c r="BP229" s="311" t="str">
        <f t="shared" si="132"/>
        <v>Remplir la colonne M</v>
      </c>
      <c r="BQ229" s="179" t="str">
        <f t="shared" si="120"/>
        <v>Remplir la colonne BO</v>
      </c>
      <c r="BR229" s="263" t="str">
        <f t="shared" si="104"/>
        <v>Remplir la colonne I</v>
      </c>
      <c r="BS229" s="84" t="s">
        <v>64</v>
      </c>
      <c r="BT229" s="60" t="str">
        <f t="shared" si="121"/>
        <v>Remplir les termes C, P et TVA</v>
      </c>
      <c r="BU229" s="55"/>
      <c r="BV229" s="46" t="s">
        <v>64</v>
      </c>
      <c r="BW229" s="56"/>
      <c r="BX229" s="48" t="s">
        <v>64</v>
      </c>
      <c r="BY229" s="175" t="str">
        <f t="shared" si="122"/>
        <v>Remplir la colonne BU ou BW</v>
      </c>
      <c r="BZ229" s="178"/>
      <c r="CA229" s="282" t="str">
        <f t="shared" si="133"/>
        <v>Remplir la colonne M</v>
      </c>
      <c r="CB229" s="99" t="str">
        <f t="shared" si="123"/>
        <v>Remplir la colonne BZ</v>
      </c>
      <c r="CC229" s="297" t="str">
        <f t="shared" si="105"/>
        <v>Remplir la colonne I</v>
      </c>
      <c r="CD229" s="84" t="s">
        <v>64</v>
      </c>
      <c r="CE229" s="60" t="str">
        <f t="shared" si="124"/>
        <v>Remplir les termes C, P et TVA</v>
      </c>
      <c r="CF229" s="61" t="str">
        <f t="shared" si="106"/>
        <v>REMPLIR TYPE DE CLIENT</v>
      </c>
      <c r="CG229" s="107" t="str">
        <f t="shared" si="125"/>
        <v>Montant total de l'aide demandée non indiqué</v>
      </c>
      <c r="CH229" s="1"/>
      <c r="CI229" s="1"/>
      <c r="CJ229" s="1"/>
      <c r="CK229" s="1"/>
      <c r="CL229" s="1"/>
    </row>
    <row r="230" spans="1:90" x14ac:dyDescent="0.25">
      <c r="A230" s="51"/>
      <c r="B230" s="111"/>
      <c r="C230" s="111"/>
      <c r="D230" s="111"/>
      <c r="E230" s="111"/>
      <c r="F230" s="111"/>
      <c r="G230" s="162"/>
      <c r="H230" s="151"/>
      <c r="I230" s="296"/>
      <c r="J230" s="152"/>
      <c r="K230" s="153"/>
      <c r="L230" s="169"/>
      <c r="M230" s="39"/>
      <c r="N230" s="201"/>
      <c r="O230" s="39"/>
      <c r="P230" s="22"/>
      <c r="Q230" s="200">
        <f t="shared" si="107"/>
        <v>0</v>
      </c>
      <c r="R230" s="55"/>
      <c r="S230" s="46" t="s">
        <v>64</v>
      </c>
      <c r="T230" s="56"/>
      <c r="U230" s="48" t="s">
        <v>64</v>
      </c>
      <c r="V230" s="175" t="str">
        <f t="shared" si="108"/>
        <v>Remplir la colonne R ou T</v>
      </c>
      <c r="W230" s="178"/>
      <c r="X230" s="282" t="str">
        <f t="shared" si="109"/>
        <v>Remplir la colonne M</v>
      </c>
      <c r="Y230" s="99" t="str">
        <f t="shared" si="110"/>
        <v>Remplir la colonne W</v>
      </c>
      <c r="Z230" s="297" t="str">
        <f t="shared" si="126"/>
        <v>Remplir la colonne I</v>
      </c>
      <c r="AA230" s="84" t="s">
        <v>64</v>
      </c>
      <c r="AB230" s="60" t="str">
        <f t="shared" si="111"/>
        <v>Remplir les termes C, P et TVA</v>
      </c>
      <c r="AC230" s="55"/>
      <c r="AD230" s="46" t="s">
        <v>64</v>
      </c>
      <c r="AE230" s="56"/>
      <c r="AF230" s="48" t="s">
        <v>64</v>
      </c>
      <c r="AG230" s="175" t="str">
        <f t="shared" si="112"/>
        <v>Remplir la colonne AC ou AE</v>
      </c>
      <c r="AH230" s="178"/>
      <c r="AI230" s="311" t="str">
        <f t="shared" si="127"/>
        <v>Remplir la colonne M</v>
      </c>
      <c r="AJ230" s="179" t="str">
        <f t="shared" si="113"/>
        <v>Remplir la colonne AH</v>
      </c>
      <c r="AK230" s="297" t="str">
        <f t="shared" si="101"/>
        <v>Remplir la colonne I</v>
      </c>
      <c r="AL230" s="84" t="s">
        <v>64</v>
      </c>
      <c r="AM230" s="60" t="str">
        <f t="shared" si="128"/>
        <v>Remplir les termes C, P et TVA</v>
      </c>
      <c r="AN230" s="55"/>
      <c r="AO230" s="46" t="s">
        <v>64</v>
      </c>
      <c r="AP230" s="56"/>
      <c r="AQ230" s="48" t="s">
        <v>64</v>
      </c>
      <c r="AR230" s="175" t="str">
        <f t="shared" si="114"/>
        <v>Remplir la colonne AN ou AP</v>
      </c>
      <c r="AS230" s="178"/>
      <c r="AT230" s="282" t="str">
        <f t="shared" si="129"/>
        <v>Remplir la colonne M</v>
      </c>
      <c r="AU230" s="179" t="str">
        <f t="shared" si="115"/>
        <v>Remplir la colonne AS</v>
      </c>
      <c r="AV230" s="263" t="str">
        <f t="shared" si="102"/>
        <v>Remplir la colonne I</v>
      </c>
      <c r="AW230" s="84" t="s">
        <v>64</v>
      </c>
      <c r="AX230" s="60" t="str">
        <f t="shared" si="130"/>
        <v>Remplir les termes C, P et TVA</v>
      </c>
      <c r="AY230" s="55"/>
      <c r="AZ230" s="46" t="s">
        <v>64</v>
      </c>
      <c r="BA230" s="56"/>
      <c r="BB230" s="48" t="s">
        <v>64</v>
      </c>
      <c r="BC230" s="175" t="str">
        <f t="shared" si="116"/>
        <v>Remplir la colonne AY ou BA</v>
      </c>
      <c r="BD230" s="178"/>
      <c r="BE230" s="311" t="str">
        <f t="shared" si="131"/>
        <v>Remplir la colonne M</v>
      </c>
      <c r="BF230" s="179" t="str">
        <f t="shared" si="117"/>
        <v>Remplir la colonne BD</v>
      </c>
      <c r="BG230" s="263" t="str">
        <f t="shared" si="103"/>
        <v>Remplir la colonne I</v>
      </c>
      <c r="BH230" s="84" t="s">
        <v>64</v>
      </c>
      <c r="BI230" s="60" t="str">
        <f t="shared" si="118"/>
        <v>Remplir les termes C, P et TVA</v>
      </c>
      <c r="BJ230" s="55"/>
      <c r="BK230" s="46" t="s">
        <v>64</v>
      </c>
      <c r="BL230" s="56"/>
      <c r="BM230" s="48" t="s">
        <v>64</v>
      </c>
      <c r="BN230" s="175" t="str">
        <f t="shared" si="119"/>
        <v>Remplir la colonne BJ ou BL</v>
      </c>
      <c r="BO230" s="178"/>
      <c r="BP230" s="311" t="str">
        <f t="shared" si="132"/>
        <v>Remplir la colonne M</v>
      </c>
      <c r="BQ230" s="179" t="str">
        <f t="shared" si="120"/>
        <v>Remplir la colonne BO</v>
      </c>
      <c r="BR230" s="263" t="str">
        <f t="shared" si="104"/>
        <v>Remplir la colonne I</v>
      </c>
      <c r="BS230" s="84" t="s">
        <v>64</v>
      </c>
      <c r="BT230" s="60" t="str">
        <f t="shared" si="121"/>
        <v>Remplir les termes C, P et TVA</v>
      </c>
      <c r="BU230" s="55"/>
      <c r="BV230" s="46" t="s">
        <v>64</v>
      </c>
      <c r="BW230" s="56"/>
      <c r="BX230" s="48" t="s">
        <v>64</v>
      </c>
      <c r="BY230" s="175" t="str">
        <f t="shared" si="122"/>
        <v>Remplir la colonne BU ou BW</v>
      </c>
      <c r="BZ230" s="178"/>
      <c r="CA230" s="282" t="str">
        <f t="shared" si="133"/>
        <v>Remplir la colonne M</v>
      </c>
      <c r="CB230" s="99" t="str">
        <f t="shared" si="123"/>
        <v>Remplir la colonne BZ</v>
      </c>
      <c r="CC230" s="297" t="str">
        <f t="shared" si="105"/>
        <v>Remplir la colonne I</v>
      </c>
      <c r="CD230" s="84" t="s">
        <v>64</v>
      </c>
      <c r="CE230" s="60" t="str">
        <f t="shared" si="124"/>
        <v>Remplir les termes C, P et TVA</v>
      </c>
      <c r="CF230" s="61" t="str">
        <f t="shared" si="106"/>
        <v>REMPLIR TYPE DE CLIENT</v>
      </c>
      <c r="CG230" s="107" t="str">
        <f t="shared" si="125"/>
        <v>Montant total de l'aide demandée non indiqué</v>
      </c>
      <c r="CH230" s="1"/>
      <c r="CI230" s="1"/>
      <c r="CJ230" s="1"/>
      <c r="CK230" s="1"/>
      <c r="CL230" s="1"/>
    </row>
    <row r="231" spans="1:90" x14ac:dyDescent="0.25">
      <c r="A231" s="51"/>
      <c r="B231" s="111"/>
      <c r="C231" s="111"/>
      <c r="D231" s="111"/>
      <c r="E231" s="111"/>
      <c r="F231" s="111"/>
      <c r="G231" s="162"/>
      <c r="H231" s="151"/>
      <c r="I231" s="296"/>
      <c r="J231" s="152"/>
      <c r="K231" s="153"/>
      <c r="L231" s="169"/>
      <c r="M231" s="39"/>
      <c r="N231" s="201"/>
      <c r="O231" s="39"/>
      <c r="P231" s="22"/>
      <c r="Q231" s="200">
        <f t="shared" si="107"/>
        <v>0</v>
      </c>
      <c r="R231" s="55"/>
      <c r="S231" s="46" t="s">
        <v>64</v>
      </c>
      <c r="T231" s="56"/>
      <c r="U231" s="48" t="s">
        <v>64</v>
      </c>
      <c r="V231" s="175" t="str">
        <f t="shared" si="108"/>
        <v>Remplir la colonne R ou T</v>
      </c>
      <c r="W231" s="178"/>
      <c r="X231" s="282" t="str">
        <f t="shared" si="109"/>
        <v>Remplir la colonne M</v>
      </c>
      <c r="Y231" s="99" t="str">
        <f t="shared" si="110"/>
        <v>Remplir la colonne W</v>
      </c>
      <c r="Z231" s="297" t="str">
        <f t="shared" si="126"/>
        <v>Remplir la colonne I</v>
      </c>
      <c r="AA231" s="84" t="s">
        <v>64</v>
      </c>
      <c r="AB231" s="60" t="str">
        <f t="shared" si="111"/>
        <v>Remplir les termes C, P et TVA</v>
      </c>
      <c r="AC231" s="55"/>
      <c r="AD231" s="46" t="s">
        <v>64</v>
      </c>
      <c r="AE231" s="56"/>
      <c r="AF231" s="48" t="s">
        <v>64</v>
      </c>
      <c r="AG231" s="175" t="str">
        <f t="shared" si="112"/>
        <v>Remplir la colonne AC ou AE</v>
      </c>
      <c r="AH231" s="178"/>
      <c r="AI231" s="311" t="str">
        <f t="shared" si="127"/>
        <v>Remplir la colonne M</v>
      </c>
      <c r="AJ231" s="179" t="str">
        <f t="shared" si="113"/>
        <v>Remplir la colonne AH</v>
      </c>
      <c r="AK231" s="297" t="str">
        <f t="shared" si="101"/>
        <v>Remplir la colonne I</v>
      </c>
      <c r="AL231" s="84" t="s">
        <v>64</v>
      </c>
      <c r="AM231" s="60" t="str">
        <f t="shared" si="128"/>
        <v>Remplir les termes C, P et TVA</v>
      </c>
      <c r="AN231" s="55"/>
      <c r="AO231" s="46" t="s">
        <v>64</v>
      </c>
      <c r="AP231" s="56"/>
      <c r="AQ231" s="48" t="s">
        <v>64</v>
      </c>
      <c r="AR231" s="175" t="str">
        <f t="shared" si="114"/>
        <v>Remplir la colonne AN ou AP</v>
      </c>
      <c r="AS231" s="178"/>
      <c r="AT231" s="282" t="str">
        <f t="shared" si="129"/>
        <v>Remplir la colonne M</v>
      </c>
      <c r="AU231" s="179" t="str">
        <f t="shared" si="115"/>
        <v>Remplir la colonne AS</v>
      </c>
      <c r="AV231" s="263" t="str">
        <f t="shared" si="102"/>
        <v>Remplir la colonne I</v>
      </c>
      <c r="AW231" s="84" t="s">
        <v>64</v>
      </c>
      <c r="AX231" s="60" t="str">
        <f t="shared" si="130"/>
        <v>Remplir les termes C, P et TVA</v>
      </c>
      <c r="AY231" s="55"/>
      <c r="AZ231" s="46" t="s">
        <v>64</v>
      </c>
      <c r="BA231" s="56"/>
      <c r="BB231" s="48" t="s">
        <v>64</v>
      </c>
      <c r="BC231" s="175" t="str">
        <f t="shared" si="116"/>
        <v>Remplir la colonne AY ou BA</v>
      </c>
      <c r="BD231" s="178"/>
      <c r="BE231" s="311" t="str">
        <f t="shared" si="131"/>
        <v>Remplir la colonne M</v>
      </c>
      <c r="BF231" s="179" t="str">
        <f t="shared" si="117"/>
        <v>Remplir la colonne BD</v>
      </c>
      <c r="BG231" s="263" t="str">
        <f t="shared" si="103"/>
        <v>Remplir la colonne I</v>
      </c>
      <c r="BH231" s="84" t="s">
        <v>64</v>
      </c>
      <c r="BI231" s="60" t="str">
        <f t="shared" si="118"/>
        <v>Remplir les termes C, P et TVA</v>
      </c>
      <c r="BJ231" s="55"/>
      <c r="BK231" s="46" t="s">
        <v>64</v>
      </c>
      <c r="BL231" s="56"/>
      <c r="BM231" s="48" t="s">
        <v>64</v>
      </c>
      <c r="BN231" s="175" t="str">
        <f t="shared" si="119"/>
        <v>Remplir la colonne BJ ou BL</v>
      </c>
      <c r="BO231" s="178"/>
      <c r="BP231" s="311" t="str">
        <f t="shared" si="132"/>
        <v>Remplir la colonne M</v>
      </c>
      <c r="BQ231" s="179" t="str">
        <f t="shared" si="120"/>
        <v>Remplir la colonne BO</v>
      </c>
      <c r="BR231" s="263" t="str">
        <f t="shared" si="104"/>
        <v>Remplir la colonne I</v>
      </c>
      <c r="BS231" s="84" t="s">
        <v>64</v>
      </c>
      <c r="BT231" s="60" t="str">
        <f t="shared" si="121"/>
        <v>Remplir les termes C, P et TVA</v>
      </c>
      <c r="BU231" s="55"/>
      <c r="BV231" s="46" t="s">
        <v>64</v>
      </c>
      <c r="BW231" s="56"/>
      <c r="BX231" s="48" t="s">
        <v>64</v>
      </c>
      <c r="BY231" s="175" t="str">
        <f t="shared" si="122"/>
        <v>Remplir la colonne BU ou BW</v>
      </c>
      <c r="BZ231" s="178"/>
      <c r="CA231" s="282" t="str">
        <f t="shared" si="133"/>
        <v>Remplir la colonne M</v>
      </c>
      <c r="CB231" s="99" t="str">
        <f t="shared" si="123"/>
        <v>Remplir la colonne BZ</v>
      </c>
      <c r="CC231" s="297" t="str">
        <f t="shared" si="105"/>
        <v>Remplir la colonne I</v>
      </c>
      <c r="CD231" s="84" t="s">
        <v>64</v>
      </c>
      <c r="CE231" s="60" t="str">
        <f t="shared" si="124"/>
        <v>Remplir les termes C, P et TVA</v>
      </c>
      <c r="CF231" s="61" t="str">
        <f t="shared" si="106"/>
        <v>REMPLIR TYPE DE CLIENT</v>
      </c>
      <c r="CG231" s="107" t="str">
        <f t="shared" si="125"/>
        <v>Montant total de l'aide demandée non indiqué</v>
      </c>
      <c r="CH231" s="1"/>
      <c r="CI231" s="1"/>
      <c r="CJ231" s="1"/>
      <c r="CK231" s="1"/>
      <c r="CL231" s="1"/>
    </row>
    <row r="232" spans="1:90" x14ac:dyDescent="0.25">
      <c r="A232" s="51"/>
      <c r="B232" s="111"/>
      <c r="C232" s="111"/>
      <c r="D232" s="111"/>
      <c r="E232" s="111"/>
      <c r="F232" s="111"/>
      <c r="G232" s="162"/>
      <c r="H232" s="151"/>
      <c r="I232" s="296"/>
      <c r="J232" s="152"/>
      <c r="K232" s="153"/>
      <c r="L232" s="169"/>
      <c r="M232" s="39"/>
      <c r="N232" s="201"/>
      <c r="O232" s="39"/>
      <c r="P232" s="22"/>
      <c r="Q232" s="200">
        <f t="shared" si="107"/>
        <v>0</v>
      </c>
      <c r="R232" s="55"/>
      <c r="S232" s="46" t="s">
        <v>64</v>
      </c>
      <c r="T232" s="56"/>
      <c r="U232" s="48" t="s">
        <v>64</v>
      </c>
      <c r="V232" s="175" t="str">
        <f t="shared" si="108"/>
        <v>Remplir la colonne R ou T</v>
      </c>
      <c r="W232" s="178"/>
      <c r="X232" s="282" t="str">
        <f t="shared" si="109"/>
        <v>Remplir la colonne M</v>
      </c>
      <c r="Y232" s="99" t="str">
        <f t="shared" si="110"/>
        <v>Remplir la colonne W</v>
      </c>
      <c r="Z232" s="297" t="str">
        <f t="shared" si="126"/>
        <v>Remplir la colonne I</v>
      </c>
      <c r="AA232" s="84" t="s">
        <v>64</v>
      </c>
      <c r="AB232" s="60" t="str">
        <f t="shared" si="111"/>
        <v>Remplir les termes C, P et TVA</v>
      </c>
      <c r="AC232" s="55"/>
      <c r="AD232" s="46" t="s">
        <v>64</v>
      </c>
      <c r="AE232" s="56"/>
      <c r="AF232" s="48" t="s">
        <v>64</v>
      </c>
      <c r="AG232" s="175" t="str">
        <f t="shared" si="112"/>
        <v>Remplir la colonne AC ou AE</v>
      </c>
      <c r="AH232" s="178"/>
      <c r="AI232" s="311" t="str">
        <f t="shared" si="127"/>
        <v>Remplir la colonne M</v>
      </c>
      <c r="AJ232" s="179" t="str">
        <f t="shared" si="113"/>
        <v>Remplir la colonne AH</v>
      </c>
      <c r="AK232" s="297" t="str">
        <f t="shared" si="101"/>
        <v>Remplir la colonne I</v>
      </c>
      <c r="AL232" s="84" t="s">
        <v>64</v>
      </c>
      <c r="AM232" s="60" t="str">
        <f t="shared" si="128"/>
        <v>Remplir les termes C, P et TVA</v>
      </c>
      <c r="AN232" s="55"/>
      <c r="AO232" s="46" t="s">
        <v>64</v>
      </c>
      <c r="AP232" s="56"/>
      <c r="AQ232" s="48" t="s">
        <v>64</v>
      </c>
      <c r="AR232" s="175" t="str">
        <f t="shared" si="114"/>
        <v>Remplir la colonne AN ou AP</v>
      </c>
      <c r="AS232" s="178"/>
      <c r="AT232" s="282" t="str">
        <f t="shared" si="129"/>
        <v>Remplir la colonne M</v>
      </c>
      <c r="AU232" s="179" t="str">
        <f t="shared" si="115"/>
        <v>Remplir la colonne AS</v>
      </c>
      <c r="AV232" s="263" t="str">
        <f t="shared" si="102"/>
        <v>Remplir la colonne I</v>
      </c>
      <c r="AW232" s="84" t="s">
        <v>64</v>
      </c>
      <c r="AX232" s="60" t="str">
        <f t="shared" si="130"/>
        <v>Remplir les termes C, P et TVA</v>
      </c>
      <c r="AY232" s="55"/>
      <c r="AZ232" s="46" t="s">
        <v>64</v>
      </c>
      <c r="BA232" s="56"/>
      <c r="BB232" s="48" t="s">
        <v>64</v>
      </c>
      <c r="BC232" s="175" t="str">
        <f t="shared" si="116"/>
        <v>Remplir la colonne AY ou BA</v>
      </c>
      <c r="BD232" s="178"/>
      <c r="BE232" s="311" t="str">
        <f t="shared" si="131"/>
        <v>Remplir la colonne M</v>
      </c>
      <c r="BF232" s="179" t="str">
        <f t="shared" si="117"/>
        <v>Remplir la colonne BD</v>
      </c>
      <c r="BG232" s="263" t="str">
        <f t="shared" si="103"/>
        <v>Remplir la colonne I</v>
      </c>
      <c r="BH232" s="84" t="s">
        <v>64</v>
      </c>
      <c r="BI232" s="60" t="str">
        <f t="shared" si="118"/>
        <v>Remplir les termes C, P et TVA</v>
      </c>
      <c r="BJ232" s="55"/>
      <c r="BK232" s="46" t="s">
        <v>64</v>
      </c>
      <c r="BL232" s="56"/>
      <c r="BM232" s="48" t="s">
        <v>64</v>
      </c>
      <c r="BN232" s="175" t="str">
        <f t="shared" si="119"/>
        <v>Remplir la colonne BJ ou BL</v>
      </c>
      <c r="BO232" s="178"/>
      <c r="BP232" s="311" t="str">
        <f t="shared" si="132"/>
        <v>Remplir la colonne M</v>
      </c>
      <c r="BQ232" s="179" t="str">
        <f t="shared" si="120"/>
        <v>Remplir la colonne BO</v>
      </c>
      <c r="BR232" s="263" t="str">
        <f t="shared" si="104"/>
        <v>Remplir la colonne I</v>
      </c>
      <c r="BS232" s="84" t="s">
        <v>64</v>
      </c>
      <c r="BT232" s="60" t="str">
        <f t="shared" si="121"/>
        <v>Remplir les termes C, P et TVA</v>
      </c>
      <c r="BU232" s="55"/>
      <c r="BV232" s="46" t="s">
        <v>64</v>
      </c>
      <c r="BW232" s="56"/>
      <c r="BX232" s="48" t="s">
        <v>64</v>
      </c>
      <c r="BY232" s="175" t="str">
        <f t="shared" si="122"/>
        <v>Remplir la colonne BU ou BW</v>
      </c>
      <c r="BZ232" s="178"/>
      <c r="CA232" s="282" t="str">
        <f t="shared" si="133"/>
        <v>Remplir la colonne M</v>
      </c>
      <c r="CB232" s="99" t="str">
        <f t="shared" si="123"/>
        <v>Remplir la colonne BZ</v>
      </c>
      <c r="CC232" s="297" t="str">
        <f t="shared" si="105"/>
        <v>Remplir la colonne I</v>
      </c>
      <c r="CD232" s="84" t="s">
        <v>64</v>
      </c>
      <c r="CE232" s="60" t="str">
        <f t="shared" si="124"/>
        <v>Remplir les termes C, P et TVA</v>
      </c>
      <c r="CF232" s="61" t="str">
        <f t="shared" si="106"/>
        <v>REMPLIR TYPE DE CLIENT</v>
      </c>
      <c r="CG232" s="107" t="str">
        <f t="shared" si="125"/>
        <v>Montant total de l'aide demandée non indiqué</v>
      </c>
      <c r="CH232" s="1"/>
      <c r="CI232" s="1"/>
      <c r="CJ232" s="1"/>
      <c r="CK232" s="1"/>
      <c r="CL232" s="1"/>
    </row>
    <row r="233" spans="1:90" x14ac:dyDescent="0.25">
      <c r="A233" s="51"/>
      <c r="B233" s="111"/>
      <c r="C233" s="111"/>
      <c r="D233" s="111"/>
      <c r="E233" s="111"/>
      <c r="F233" s="111"/>
      <c r="G233" s="162"/>
      <c r="H233" s="151"/>
      <c r="I233" s="296"/>
      <c r="J233" s="152"/>
      <c r="K233" s="153"/>
      <c r="L233" s="169"/>
      <c r="M233" s="39"/>
      <c r="N233" s="201"/>
      <c r="O233" s="39"/>
      <c r="P233" s="22"/>
      <c r="Q233" s="200">
        <f t="shared" si="107"/>
        <v>0</v>
      </c>
      <c r="R233" s="55"/>
      <c r="S233" s="46" t="s">
        <v>64</v>
      </c>
      <c r="T233" s="56"/>
      <c r="U233" s="48" t="s">
        <v>64</v>
      </c>
      <c r="V233" s="175" t="str">
        <f t="shared" si="108"/>
        <v>Remplir la colonne R ou T</v>
      </c>
      <c r="W233" s="178"/>
      <c r="X233" s="282" t="str">
        <f t="shared" si="109"/>
        <v>Remplir la colonne M</v>
      </c>
      <c r="Y233" s="99" t="str">
        <f t="shared" si="110"/>
        <v>Remplir la colonne W</v>
      </c>
      <c r="Z233" s="297" t="str">
        <f t="shared" si="126"/>
        <v>Remplir la colonne I</v>
      </c>
      <c r="AA233" s="84" t="s">
        <v>64</v>
      </c>
      <c r="AB233" s="60" t="str">
        <f t="shared" si="111"/>
        <v>Remplir les termes C, P et TVA</v>
      </c>
      <c r="AC233" s="55"/>
      <c r="AD233" s="46" t="s">
        <v>64</v>
      </c>
      <c r="AE233" s="56"/>
      <c r="AF233" s="48" t="s">
        <v>64</v>
      </c>
      <c r="AG233" s="175" t="str">
        <f t="shared" si="112"/>
        <v>Remplir la colonne AC ou AE</v>
      </c>
      <c r="AH233" s="178"/>
      <c r="AI233" s="311" t="str">
        <f t="shared" si="127"/>
        <v>Remplir la colonne M</v>
      </c>
      <c r="AJ233" s="179" t="str">
        <f t="shared" si="113"/>
        <v>Remplir la colonne AH</v>
      </c>
      <c r="AK233" s="297" t="str">
        <f t="shared" si="101"/>
        <v>Remplir la colonne I</v>
      </c>
      <c r="AL233" s="84" t="s">
        <v>64</v>
      </c>
      <c r="AM233" s="60" t="str">
        <f t="shared" si="128"/>
        <v>Remplir les termes C, P et TVA</v>
      </c>
      <c r="AN233" s="55"/>
      <c r="AO233" s="46" t="s">
        <v>64</v>
      </c>
      <c r="AP233" s="56"/>
      <c r="AQ233" s="48" t="s">
        <v>64</v>
      </c>
      <c r="AR233" s="175" t="str">
        <f t="shared" si="114"/>
        <v>Remplir la colonne AN ou AP</v>
      </c>
      <c r="AS233" s="178"/>
      <c r="AT233" s="282" t="str">
        <f t="shared" si="129"/>
        <v>Remplir la colonne M</v>
      </c>
      <c r="AU233" s="179" t="str">
        <f t="shared" si="115"/>
        <v>Remplir la colonne AS</v>
      </c>
      <c r="AV233" s="263" t="str">
        <f t="shared" si="102"/>
        <v>Remplir la colonne I</v>
      </c>
      <c r="AW233" s="84" t="s">
        <v>64</v>
      </c>
      <c r="AX233" s="60" t="str">
        <f t="shared" si="130"/>
        <v>Remplir les termes C, P et TVA</v>
      </c>
      <c r="AY233" s="55"/>
      <c r="AZ233" s="46" t="s">
        <v>64</v>
      </c>
      <c r="BA233" s="56"/>
      <c r="BB233" s="48" t="s">
        <v>64</v>
      </c>
      <c r="BC233" s="175" t="str">
        <f t="shared" si="116"/>
        <v>Remplir la colonne AY ou BA</v>
      </c>
      <c r="BD233" s="178"/>
      <c r="BE233" s="311" t="str">
        <f t="shared" si="131"/>
        <v>Remplir la colonne M</v>
      </c>
      <c r="BF233" s="179" t="str">
        <f t="shared" si="117"/>
        <v>Remplir la colonne BD</v>
      </c>
      <c r="BG233" s="263" t="str">
        <f t="shared" si="103"/>
        <v>Remplir la colonne I</v>
      </c>
      <c r="BH233" s="84" t="s">
        <v>64</v>
      </c>
      <c r="BI233" s="60" t="str">
        <f t="shared" si="118"/>
        <v>Remplir les termes C, P et TVA</v>
      </c>
      <c r="BJ233" s="55"/>
      <c r="BK233" s="46" t="s">
        <v>64</v>
      </c>
      <c r="BL233" s="56"/>
      <c r="BM233" s="48" t="s">
        <v>64</v>
      </c>
      <c r="BN233" s="175" t="str">
        <f t="shared" si="119"/>
        <v>Remplir la colonne BJ ou BL</v>
      </c>
      <c r="BO233" s="178"/>
      <c r="BP233" s="311" t="str">
        <f t="shared" si="132"/>
        <v>Remplir la colonne M</v>
      </c>
      <c r="BQ233" s="179" t="str">
        <f t="shared" si="120"/>
        <v>Remplir la colonne BO</v>
      </c>
      <c r="BR233" s="263" t="str">
        <f t="shared" si="104"/>
        <v>Remplir la colonne I</v>
      </c>
      <c r="BS233" s="84" t="s">
        <v>64</v>
      </c>
      <c r="BT233" s="60" t="str">
        <f t="shared" si="121"/>
        <v>Remplir les termes C, P et TVA</v>
      </c>
      <c r="BU233" s="55"/>
      <c r="BV233" s="46" t="s">
        <v>64</v>
      </c>
      <c r="BW233" s="56"/>
      <c r="BX233" s="48" t="s">
        <v>64</v>
      </c>
      <c r="BY233" s="175" t="str">
        <f t="shared" si="122"/>
        <v>Remplir la colonne BU ou BW</v>
      </c>
      <c r="BZ233" s="178"/>
      <c r="CA233" s="282" t="str">
        <f t="shared" si="133"/>
        <v>Remplir la colonne M</v>
      </c>
      <c r="CB233" s="99" t="str">
        <f t="shared" si="123"/>
        <v>Remplir la colonne BZ</v>
      </c>
      <c r="CC233" s="297" t="str">
        <f t="shared" si="105"/>
        <v>Remplir la colonne I</v>
      </c>
      <c r="CD233" s="84" t="s">
        <v>64</v>
      </c>
      <c r="CE233" s="60" t="str">
        <f t="shared" si="124"/>
        <v>Remplir les termes C, P et TVA</v>
      </c>
      <c r="CF233" s="61" t="str">
        <f t="shared" si="106"/>
        <v>REMPLIR TYPE DE CLIENT</v>
      </c>
      <c r="CG233" s="107" t="str">
        <f t="shared" si="125"/>
        <v>Montant total de l'aide demandée non indiqué</v>
      </c>
      <c r="CH233" s="1"/>
      <c r="CI233" s="1"/>
      <c r="CJ233" s="1"/>
      <c r="CK233" s="1"/>
      <c r="CL233" s="1"/>
    </row>
    <row r="234" spans="1:90" x14ac:dyDescent="0.25">
      <c r="A234" s="51"/>
      <c r="B234" s="111"/>
      <c r="C234" s="111"/>
      <c r="D234" s="111"/>
      <c r="E234" s="111"/>
      <c r="F234" s="111"/>
      <c r="G234" s="162"/>
      <c r="H234" s="151"/>
      <c r="I234" s="296"/>
      <c r="J234" s="152"/>
      <c r="K234" s="153"/>
      <c r="L234" s="169"/>
      <c r="M234" s="39"/>
      <c r="N234" s="201"/>
      <c r="O234" s="39"/>
      <c r="P234" s="22"/>
      <c r="Q234" s="200">
        <f t="shared" si="107"/>
        <v>0</v>
      </c>
      <c r="R234" s="55"/>
      <c r="S234" s="46" t="s">
        <v>64</v>
      </c>
      <c r="T234" s="56"/>
      <c r="U234" s="48" t="s">
        <v>64</v>
      </c>
      <c r="V234" s="175" t="str">
        <f t="shared" si="108"/>
        <v>Remplir la colonne R ou T</v>
      </c>
      <c r="W234" s="178"/>
      <c r="X234" s="282" t="str">
        <f t="shared" si="109"/>
        <v>Remplir la colonne M</v>
      </c>
      <c r="Y234" s="99" t="str">
        <f t="shared" si="110"/>
        <v>Remplir la colonne W</v>
      </c>
      <c r="Z234" s="297" t="str">
        <f t="shared" si="126"/>
        <v>Remplir la colonne I</v>
      </c>
      <c r="AA234" s="84" t="s">
        <v>64</v>
      </c>
      <c r="AB234" s="60" t="str">
        <f t="shared" si="111"/>
        <v>Remplir les termes C, P et TVA</v>
      </c>
      <c r="AC234" s="55"/>
      <c r="AD234" s="46" t="s">
        <v>64</v>
      </c>
      <c r="AE234" s="56"/>
      <c r="AF234" s="48" t="s">
        <v>64</v>
      </c>
      <c r="AG234" s="175" t="str">
        <f t="shared" si="112"/>
        <v>Remplir la colonne AC ou AE</v>
      </c>
      <c r="AH234" s="178"/>
      <c r="AI234" s="311" t="str">
        <f t="shared" si="127"/>
        <v>Remplir la colonne M</v>
      </c>
      <c r="AJ234" s="179" t="str">
        <f t="shared" si="113"/>
        <v>Remplir la colonne AH</v>
      </c>
      <c r="AK234" s="297" t="str">
        <f t="shared" si="101"/>
        <v>Remplir la colonne I</v>
      </c>
      <c r="AL234" s="84" t="s">
        <v>64</v>
      </c>
      <c r="AM234" s="60" t="str">
        <f t="shared" si="128"/>
        <v>Remplir les termes C, P et TVA</v>
      </c>
      <c r="AN234" s="55"/>
      <c r="AO234" s="46" t="s">
        <v>64</v>
      </c>
      <c r="AP234" s="56"/>
      <c r="AQ234" s="48" t="s">
        <v>64</v>
      </c>
      <c r="AR234" s="175" t="str">
        <f t="shared" si="114"/>
        <v>Remplir la colonne AN ou AP</v>
      </c>
      <c r="AS234" s="178"/>
      <c r="AT234" s="282" t="str">
        <f t="shared" si="129"/>
        <v>Remplir la colonne M</v>
      </c>
      <c r="AU234" s="179" t="str">
        <f t="shared" si="115"/>
        <v>Remplir la colonne AS</v>
      </c>
      <c r="AV234" s="263" t="str">
        <f t="shared" si="102"/>
        <v>Remplir la colonne I</v>
      </c>
      <c r="AW234" s="84" t="s">
        <v>64</v>
      </c>
      <c r="AX234" s="60" t="str">
        <f t="shared" si="130"/>
        <v>Remplir les termes C, P et TVA</v>
      </c>
      <c r="AY234" s="55"/>
      <c r="AZ234" s="46" t="s">
        <v>64</v>
      </c>
      <c r="BA234" s="56"/>
      <c r="BB234" s="48" t="s">
        <v>64</v>
      </c>
      <c r="BC234" s="175" t="str">
        <f t="shared" si="116"/>
        <v>Remplir la colonne AY ou BA</v>
      </c>
      <c r="BD234" s="178"/>
      <c r="BE234" s="311" t="str">
        <f t="shared" si="131"/>
        <v>Remplir la colonne M</v>
      </c>
      <c r="BF234" s="179" t="str">
        <f t="shared" si="117"/>
        <v>Remplir la colonne BD</v>
      </c>
      <c r="BG234" s="263" t="str">
        <f t="shared" si="103"/>
        <v>Remplir la colonne I</v>
      </c>
      <c r="BH234" s="84" t="s">
        <v>64</v>
      </c>
      <c r="BI234" s="60" t="str">
        <f t="shared" si="118"/>
        <v>Remplir les termes C, P et TVA</v>
      </c>
      <c r="BJ234" s="55"/>
      <c r="BK234" s="46" t="s">
        <v>64</v>
      </c>
      <c r="BL234" s="56"/>
      <c r="BM234" s="48" t="s">
        <v>64</v>
      </c>
      <c r="BN234" s="175" t="str">
        <f t="shared" si="119"/>
        <v>Remplir la colonne BJ ou BL</v>
      </c>
      <c r="BO234" s="178"/>
      <c r="BP234" s="311" t="str">
        <f t="shared" si="132"/>
        <v>Remplir la colonne M</v>
      </c>
      <c r="BQ234" s="179" t="str">
        <f t="shared" si="120"/>
        <v>Remplir la colonne BO</v>
      </c>
      <c r="BR234" s="263" t="str">
        <f t="shared" si="104"/>
        <v>Remplir la colonne I</v>
      </c>
      <c r="BS234" s="84" t="s">
        <v>64</v>
      </c>
      <c r="BT234" s="60" t="str">
        <f t="shared" si="121"/>
        <v>Remplir les termes C, P et TVA</v>
      </c>
      <c r="BU234" s="55"/>
      <c r="BV234" s="46" t="s">
        <v>64</v>
      </c>
      <c r="BW234" s="56"/>
      <c r="BX234" s="48" t="s">
        <v>64</v>
      </c>
      <c r="BY234" s="175" t="str">
        <f t="shared" si="122"/>
        <v>Remplir la colonne BU ou BW</v>
      </c>
      <c r="BZ234" s="178"/>
      <c r="CA234" s="282" t="str">
        <f t="shared" si="133"/>
        <v>Remplir la colonne M</v>
      </c>
      <c r="CB234" s="99" t="str">
        <f t="shared" si="123"/>
        <v>Remplir la colonne BZ</v>
      </c>
      <c r="CC234" s="297" t="str">
        <f t="shared" si="105"/>
        <v>Remplir la colonne I</v>
      </c>
      <c r="CD234" s="84" t="s">
        <v>64</v>
      </c>
      <c r="CE234" s="60" t="str">
        <f t="shared" si="124"/>
        <v>Remplir les termes C, P et TVA</v>
      </c>
      <c r="CF234" s="61" t="str">
        <f t="shared" si="106"/>
        <v>REMPLIR TYPE DE CLIENT</v>
      </c>
      <c r="CG234" s="107" t="str">
        <f t="shared" si="125"/>
        <v>Montant total de l'aide demandée non indiqué</v>
      </c>
      <c r="CH234" s="1"/>
      <c r="CI234" s="1"/>
      <c r="CJ234" s="1"/>
      <c r="CK234" s="1"/>
      <c r="CL234" s="1"/>
    </row>
    <row r="235" spans="1:90" x14ac:dyDescent="0.25">
      <c r="A235" s="51"/>
      <c r="B235" s="111"/>
      <c r="C235" s="111"/>
      <c r="D235" s="111"/>
      <c r="E235" s="111"/>
      <c r="F235" s="111"/>
      <c r="G235" s="162"/>
      <c r="H235" s="151"/>
      <c r="I235" s="296"/>
      <c r="J235" s="152"/>
      <c r="K235" s="153"/>
      <c r="L235" s="169"/>
      <c r="M235" s="39"/>
      <c r="N235" s="201"/>
      <c r="O235" s="39"/>
      <c r="P235" s="22"/>
      <c r="Q235" s="200">
        <f t="shared" si="107"/>
        <v>0</v>
      </c>
      <c r="R235" s="55"/>
      <c r="S235" s="46" t="s">
        <v>64</v>
      </c>
      <c r="T235" s="56"/>
      <c r="U235" s="48" t="s">
        <v>64</v>
      </c>
      <c r="V235" s="175" t="str">
        <f t="shared" si="108"/>
        <v>Remplir la colonne R ou T</v>
      </c>
      <c r="W235" s="178"/>
      <c r="X235" s="282" t="str">
        <f t="shared" si="109"/>
        <v>Remplir la colonne M</v>
      </c>
      <c r="Y235" s="99" t="str">
        <f t="shared" si="110"/>
        <v>Remplir la colonne W</v>
      </c>
      <c r="Z235" s="297" t="str">
        <f t="shared" si="126"/>
        <v>Remplir la colonne I</v>
      </c>
      <c r="AA235" s="84" t="s">
        <v>64</v>
      </c>
      <c r="AB235" s="60" t="str">
        <f t="shared" si="111"/>
        <v>Remplir les termes C, P et TVA</v>
      </c>
      <c r="AC235" s="55"/>
      <c r="AD235" s="46" t="s">
        <v>64</v>
      </c>
      <c r="AE235" s="56"/>
      <c r="AF235" s="48" t="s">
        <v>64</v>
      </c>
      <c r="AG235" s="175" t="str">
        <f t="shared" si="112"/>
        <v>Remplir la colonne AC ou AE</v>
      </c>
      <c r="AH235" s="178"/>
      <c r="AI235" s="311" t="str">
        <f t="shared" si="127"/>
        <v>Remplir la colonne M</v>
      </c>
      <c r="AJ235" s="179" t="str">
        <f t="shared" si="113"/>
        <v>Remplir la colonne AH</v>
      </c>
      <c r="AK235" s="297" t="str">
        <f t="shared" si="101"/>
        <v>Remplir la colonne I</v>
      </c>
      <c r="AL235" s="84" t="s">
        <v>64</v>
      </c>
      <c r="AM235" s="60" t="str">
        <f t="shared" si="128"/>
        <v>Remplir les termes C, P et TVA</v>
      </c>
      <c r="AN235" s="55"/>
      <c r="AO235" s="46" t="s">
        <v>64</v>
      </c>
      <c r="AP235" s="56"/>
      <c r="AQ235" s="48" t="s">
        <v>64</v>
      </c>
      <c r="AR235" s="175" t="str">
        <f t="shared" si="114"/>
        <v>Remplir la colonne AN ou AP</v>
      </c>
      <c r="AS235" s="178"/>
      <c r="AT235" s="282" t="str">
        <f t="shared" si="129"/>
        <v>Remplir la colonne M</v>
      </c>
      <c r="AU235" s="179" t="str">
        <f t="shared" si="115"/>
        <v>Remplir la colonne AS</v>
      </c>
      <c r="AV235" s="263" t="str">
        <f t="shared" si="102"/>
        <v>Remplir la colonne I</v>
      </c>
      <c r="AW235" s="84" t="s">
        <v>64</v>
      </c>
      <c r="AX235" s="60" t="str">
        <f t="shared" si="130"/>
        <v>Remplir les termes C, P et TVA</v>
      </c>
      <c r="AY235" s="55"/>
      <c r="AZ235" s="46" t="s">
        <v>64</v>
      </c>
      <c r="BA235" s="56"/>
      <c r="BB235" s="48" t="s">
        <v>64</v>
      </c>
      <c r="BC235" s="175" t="str">
        <f t="shared" si="116"/>
        <v>Remplir la colonne AY ou BA</v>
      </c>
      <c r="BD235" s="178"/>
      <c r="BE235" s="311" t="str">
        <f t="shared" si="131"/>
        <v>Remplir la colonne M</v>
      </c>
      <c r="BF235" s="179" t="str">
        <f t="shared" si="117"/>
        <v>Remplir la colonne BD</v>
      </c>
      <c r="BG235" s="263" t="str">
        <f t="shared" si="103"/>
        <v>Remplir la colonne I</v>
      </c>
      <c r="BH235" s="84" t="s">
        <v>64</v>
      </c>
      <c r="BI235" s="60" t="str">
        <f t="shared" si="118"/>
        <v>Remplir les termes C, P et TVA</v>
      </c>
      <c r="BJ235" s="55"/>
      <c r="BK235" s="46" t="s">
        <v>64</v>
      </c>
      <c r="BL235" s="56"/>
      <c r="BM235" s="48" t="s">
        <v>64</v>
      </c>
      <c r="BN235" s="175" t="str">
        <f t="shared" si="119"/>
        <v>Remplir la colonne BJ ou BL</v>
      </c>
      <c r="BO235" s="178"/>
      <c r="BP235" s="311" t="str">
        <f t="shared" si="132"/>
        <v>Remplir la colonne M</v>
      </c>
      <c r="BQ235" s="179" t="str">
        <f t="shared" si="120"/>
        <v>Remplir la colonne BO</v>
      </c>
      <c r="BR235" s="263" t="str">
        <f t="shared" si="104"/>
        <v>Remplir la colonne I</v>
      </c>
      <c r="BS235" s="84" t="s">
        <v>64</v>
      </c>
      <c r="BT235" s="60" t="str">
        <f t="shared" si="121"/>
        <v>Remplir les termes C, P et TVA</v>
      </c>
      <c r="BU235" s="55"/>
      <c r="BV235" s="46" t="s">
        <v>64</v>
      </c>
      <c r="BW235" s="56"/>
      <c r="BX235" s="48" t="s">
        <v>64</v>
      </c>
      <c r="BY235" s="175" t="str">
        <f t="shared" si="122"/>
        <v>Remplir la colonne BU ou BW</v>
      </c>
      <c r="BZ235" s="178"/>
      <c r="CA235" s="282" t="str">
        <f t="shared" si="133"/>
        <v>Remplir la colonne M</v>
      </c>
      <c r="CB235" s="99" t="str">
        <f t="shared" si="123"/>
        <v>Remplir la colonne BZ</v>
      </c>
      <c r="CC235" s="297" t="str">
        <f t="shared" si="105"/>
        <v>Remplir la colonne I</v>
      </c>
      <c r="CD235" s="84" t="s">
        <v>64</v>
      </c>
      <c r="CE235" s="60" t="str">
        <f t="shared" si="124"/>
        <v>Remplir les termes C, P et TVA</v>
      </c>
      <c r="CF235" s="61" t="str">
        <f t="shared" si="106"/>
        <v>REMPLIR TYPE DE CLIENT</v>
      </c>
      <c r="CG235" s="107" t="str">
        <f t="shared" si="125"/>
        <v>Montant total de l'aide demandée non indiqué</v>
      </c>
      <c r="CH235" s="1"/>
      <c r="CI235" s="1"/>
      <c r="CJ235" s="1"/>
      <c r="CK235" s="1"/>
      <c r="CL235" s="1"/>
    </row>
    <row r="236" spans="1:90" x14ac:dyDescent="0.25">
      <c r="A236" s="51"/>
      <c r="B236" s="111"/>
      <c r="C236" s="111"/>
      <c r="D236" s="111"/>
      <c r="E236" s="111"/>
      <c r="F236" s="111"/>
      <c r="G236" s="162"/>
      <c r="H236" s="151"/>
      <c r="I236" s="296"/>
      <c r="J236" s="152"/>
      <c r="K236" s="153"/>
      <c r="L236" s="169"/>
      <c r="M236" s="39"/>
      <c r="N236" s="201"/>
      <c r="O236" s="39"/>
      <c r="P236" s="22"/>
      <c r="Q236" s="200">
        <f t="shared" si="107"/>
        <v>0</v>
      </c>
      <c r="R236" s="55"/>
      <c r="S236" s="46" t="s">
        <v>64</v>
      </c>
      <c r="T236" s="56"/>
      <c r="U236" s="48" t="s">
        <v>64</v>
      </c>
      <c r="V236" s="175" t="str">
        <f t="shared" si="108"/>
        <v>Remplir la colonne R ou T</v>
      </c>
      <c r="W236" s="178"/>
      <c r="X236" s="282" t="str">
        <f t="shared" si="109"/>
        <v>Remplir la colonne M</v>
      </c>
      <c r="Y236" s="99" t="str">
        <f t="shared" si="110"/>
        <v>Remplir la colonne W</v>
      </c>
      <c r="Z236" s="297" t="str">
        <f t="shared" si="126"/>
        <v>Remplir la colonne I</v>
      </c>
      <c r="AA236" s="84" t="s">
        <v>64</v>
      </c>
      <c r="AB236" s="60" t="str">
        <f t="shared" si="111"/>
        <v>Remplir les termes C, P et TVA</v>
      </c>
      <c r="AC236" s="55"/>
      <c r="AD236" s="46" t="s">
        <v>64</v>
      </c>
      <c r="AE236" s="56"/>
      <c r="AF236" s="48" t="s">
        <v>64</v>
      </c>
      <c r="AG236" s="175" t="str">
        <f t="shared" si="112"/>
        <v>Remplir la colonne AC ou AE</v>
      </c>
      <c r="AH236" s="178"/>
      <c r="AI236" s="311" t="str">
        <f t="shared" si="127"/>
        <v>Remplir la colonne M</v>
      </c>
      <c r="AJ236" s="179" t="str">
        <f t="shared" si="113"/>
        <v>Remplir la colonne AH</v>
      </c>
      <c r="AK236" s="297" t="str">
        <f t="shared" si="101"/>
        <v>Remplir la colonne I</v>
      </c>
      <c r="AL236" s="84" t="s">
        <v>64</v>
      </c>
      <c r="AM236" s="60" t="str">
        <f t="shared" si="128"/>
        <v>Remplir les termes C, P et TVA</v>
      </c>
      <c r="AN236" s="55"/>
      <c r="AO236" s="46" t="s">
        <v>64</v>
      </c>
      <c r="AP236" s="56"/>
      <c r="AQ236" s="48" t="s">
        <v>64</v>
      </c>
      <c r="AR236" s="175" t="str">
        <f t="shared" si="114"/>
        <v>Remplir la colonne AN ou AP</v>
      </c>
      <c r="AS236" s="178"/>
      <c r="AT236" s="282" t="str">
        <f t="shared" si="129"/>
        <v>Remplir la colonne M</v>
      </c>
      <c r="AU236" s="179" t="str">
        <f t="shared" si="115"/>
        <v>Remplir la colonne AS</v>
      </c>
      <c r="AV236" s="263" t="str">
        <f t="shared" si="102"/>
        <v>Remplir la colonne I</v>
      </c>
      <c r="AW236" s="84" t="s">
        <v>64</v>
      </c>
      <c r="AX236" s="60" t="str">
        <f t="shared" si="130"/>
        <v>Remplir les termes C, P et TVA</v>
      </c>
      <c r="AY236" s="55"/>
      <c r="AZ236" s="46" t="s">
        <v>64</v>
      </c>
      <c r="BA236" s="56"/>
      <c r="BB236" s="48" t="s">
        <v>64</v>
      </c>
      <c r="BC236" s="175" t="str">
        <f t="shared" si="116"/>
        <v>Remplir la colonne AY ou BA</v>
      </c>
      <c r="BD236" s="178"/>
      <c r="BE236" s="311" t="str">
        <f t="shared" si="131"/>
        <v>Remplir la colonne M</v>
      </c>
      <c r="BF236" s="179" t="str">
        <f t="shared" si="117"/>
        <v>Remplir la colonne BD</v>
      </c>
      <c r="BG236" s="263" t="str">
        <f t="shared" si="103"/>
        <v>Remplir la colonne I</v>
      </c>
      <c r="BH236" s="84" t="s">
        <v>64</v>
      </c>
      <c r="BI236" s="60" t="str">
        <f t="shared" si="118"/>
        <v>Remplir les termes C, P et TVA</v>
      </c>
      <c r="BJ236" s="55"/>
      <c r="BK236" s="46" t="s">
        <v>64</v>
      </c>
      <c r="BL236" s="56"/>
      <c r="BM236" s="48" t="s">
        <v>64</v>
      </c>
      <c r="BN236" s="175" t="str">
        <f t="shared" si="119"/>
        <v>Remplir la colonne BJ ou BL</v>
      </c>
      <c r="BO236" s="178"/>
      <c r="BP236" s="311" t="str">
        <f t="shared" si="132"/>
        <v>Remplir la colonne M</v>
      </c>
      <c r="BQ236" s="179" t="str">
        <f t="shared" si="120"/>
        <v>Remplir la colonne BO</v>
      </c>
      <c r="BR236" s="263" t="str">
        <f t="shared" si="104"/>
        <v>Remplir la colonne I</v>
      </c>
      <c r="BS236" s="84" t="s">
        <v>64</v>
      </c>
      <c r="BT236" s="60" t="str">
        <f t="shared" si="121"/>
        <v>Remplir les termes C, P et TVA</v>
      </c>
      <c r="BU236" s="55"/>
      <c r="BV236" s="46" t="s">
        <v>64</v>
      </c>
      <c r="BW236" s="56"/>
      <c r="BX236" s="48" t="s">
        <v>64</v>
      </c>
      <c r="BY236" s="175" t="str">
        <f t="shared" si="122"/>
        <v>Remplir la colonne BU ou BW</v>
      </c>
      <c r="BZ236" s="178"/>
      <c r="CA236" s="282" t="str">
        <f t="shared" si="133"/>
        <v>Remplir la colonne M</v>
      </c>
      <c r="CB236" s="99" t="str">
        <f t="shared" si="123"/>
        <v>Remplir la colonne BZ</v>
      </c>
      <c r="CC236" s="297" t="str">
        <f t="shared" si="105"/>
        <v>Remplir la colonne I</v>
      </c>
      <c r="CD236" s="84" t="s">
        <v>64</v>
      </c>
      <c r="CE236" s="60" t="str">
        <f t="shared" si="124"/>
        <v>Remplir les termes C, P et TVA</v>
      </c>
      <c r="CF236" s="61" t="str">
        <f t="shared" si="106"/>
        <v>REMPLIR TYPE DE CLIENT</v>
      </c>
      <c r="CG236" s="107" t="str">
        <f t="shared" si="125"/>
        <v>Montant total de l'aide demandée non indiqué</v>
      </c>
      <c r="CH236" s="1"/>
      <c r="CI236" s="1"/>
      <c r="CJ236" s="1"/>
      <c r="CK236" s="1"/>
      <c r="CL236" s="1"/>
    </row>
    <row r="237" spans="1:90" x14ac:dyDescent="0.25">
      <c r="A237" s="51"/>
      <c r="B237" s="111"/>
      <c r="C237" s="111"/>
      <c r="D237" s="111"/>
      <c r="E237" s="111"/>
      <c r="F237" s="111"/>
      <c r="G237" s="162"/>
      <c r="H237" s="151"/>
      <c r="I237" s="296"/>
      <c r="J237" s="152"/>
      <c r="K237" s="153"/>
      <c r="L237" s="169"/>
      <c r="M237" s="39"/>
      <c r="N237" s="201"/>
      <c r="O237" s="39"/>
      <c r="P237" s="22"/>
      <c r="Q237" s="200">
        <f t="shared" si="107"/>
        <v>0</v>
      </c>
      <c r="R237" s="55"/>
      <c r="S237" s="46" t="s">
        <v>64</v>
      </c>
      <c r="T237" s="56"/>
      <c r="U237" s="48" t="s">
        <v>64</v>
      </c>
      <c r="V237" s="175" t="str">
        <f t="shared" si="108"/>
        <v>Remplir la colonne R ou T</v>
      </c>
      <c r="W237" s="178"/>
      <c r="X237" s="282" t="str">
        <f t="shared" si="109"/>
        <v>Remplir la colonne M</v>
      </c>
      <c r="Y237" s="99" t="str">
        <f t="shared" si="110"/>
        <v>Remplir la colonne W</v>
      </c>
      <c r="Z237" s="297" t="str">
        <f t="shared" si="126"/>
        <v>Remplir la colonne I</v>
      </c>
      <c r="AA237" s="84" t="s">
        <v>64</v>
      </c>
      <c r="AB237" s="60" t="str">
        <f t="shared" si="111"/>
        <v>Remplir les termes C, P et TVA</v>
      </c>
      <c r="AC237" s="55"/>
      <c r="AD237" s="46" t="s">
        <v>64</v>
      </c>
      <c r="AE237" s="56"/>
      <c r="AF237" s="48" t="s">
        <v>64</v>
      </c>
      <c r="AG237" s="175" t="str">
        <f t="shared" si="112"/>
        <v>Remplir la colonne AC ou AE</v>
      </c>
      <c r="AH237" s="178"/>
      <c r="AI237" s="311" t="str">
        <f t="shared" si="127"/>
        <v>Remplir la colonne M</v>
      </c>
      <c r="AJ237" s="179" t="str">
        <f t="shared" si="113"/>
        <v>Remplir la colonne AH</v>
      </c>
      <c r="AK237" s="297" t="str">
        <f t="shared" si="101"/>
        <v>Remplir la colonne I</v>
      </c>
      <c r="AL237" s="84" t="s">
        <v>64</v>
      </c>
      <c r="AM237" s="60" t="str">
        <f t="shared" si="128"/>
        <v>Remplir les termes C, P et TVA</v>
      </c>
      <c r="AN237" s="55"/>
      <c r="AO237" s="46" t="s">
        <v>64</v>
      </c>
      <c r="AP237" s="56"/>
      <c r="AQ237" s="48" t="s">
        <v>64</v>
      </c>
      <c r="AR237" s="175" t="str">
        <f t="shared" si="114"/>
        <v>Remplir la colonne AN ou AP</v>
      </c>
      <c r="AS237" s="178"/>
      <c r="AT237" s="282" t="str">
        <f t="shared" si="129"/>
        <v>Remplir la colonne M</v>
      </c>
      <c r="AU237" s="179" t="str">
        <f t="shared" si="115"/>
        <v>Remplir la colonne AS</v>
      </c>
      <c r="AV237" s="263" t="str">
        <f t="shared" si="102"/>
        <v>Remplir la colonne I</v>
      </c>
      <c r="AW237" s="84" t="s">
        <v>64</v>
      </c>
      <c r="AX237" s="60" t="str">
        <f t="shared" si="130"/>
        <v>Remplir les termes C, P et TVA</v>
      </c>
      <c r="AY237" s="55"/>
      <c r="AZ237" s="46" t="s">
        <v>64</v>
      </c>
      <c r="BA237" s="56"/>
      <c r="BB237" s="48" t="s">
        <v>64</v>
      </c>
      <c r="BC237" s="175" t="str">
        <f t="shared" si="116"/>
        <v>Remplir la colonne AY ou BA</v>
      </c>
      <c r="BD237" s="178"/>
      <c r="BE237" s="311" t="str">
        <f t="shared" si="131"/>
        <v>Remplir la colonne M</v>
      </c>
      <c r="BF237" s="179" t="str">
        <f t="shared" si="117"/>
        <v>Remplir la colonne BD</v>
      </c>
      <c r="BG237" s="263" t="str">
        <f t="shared" si="103"/>
        <v>Remplir la colonne I</v>
      </c>
      <c r="BH237" s="84" t="s">
        <v>64</v>
      </c>
      <c r="BI237" s="60" t="str">
        <f t="shared" si="118"/>
        <v>Remplir les termes C, P et TVA</v>
      </c>
      <c r="BJ237" s="55"/>
      <c r="BK237" s="46" t="s">
        <v>64</v>
      </c>
      <c r="BL237" s="56"/>
      <c r="BM237" s="48" t="s">
        <v>64</v>
      </c>
      <c r="BN237" s="175" t="str">
        <f t="shared" si="119"/>
        <v>Remplir la colonne BJ ou BL</v>
      </c>
      <c r="BO237" s="178"/>
      <c r="BP237" s="311" t="str">
        <f t="shared" si="132"/>
        <v>Remplir la colonne M</v>
      </c>
      <c r="BQ237" s="179" t="str">
        <f t="shared" si="120"/>
        <v>Remplir la colonne BO</v>
      </c>
      <c r="BR237" s="263" t="str">
        <f t="shared" si="104"/>
        <v>Remplir la colonne I</v>
      </c>
      <c r="BS237" s="84" t="s">
        <v>64</v>
      </c>
      <c r="BT237" s="60" t="str">
        <f t="shared" si="121"/>
        <v>Remplir les termes C, P et TVA</v>
      </c>
      <c r="BU237" s="55"/>
      <c r="BV237" s="46" t="s">
        <v>64</v>
      </c>
      <c r="BW237" s="56"/>
      <c r="BX237" s="48" t="s">
        <v>64</v>
      </c>
      <c r="BY237" s="175" t="str">
        <f t="shared" si="122"/>
        <v>Remplir la colonne BU ou BW</v>
      </c>
      <c r="BZ237" s="178"/>
      <c r="CA237" s="282" t="str">
        <f t="shared" si="133"/>
        <v>Remplir la colonne M</v>
      </c>
      <c r="CB237" s="99" t="str">
        <f t="shared" si="123"/>
        <v>Remplir la colonne BZ</v>
      </c>
      <c r="CC237" s="297" t="str">
        <f t="shared" si="105"/>
        <v>Remplir la colonne I</v>
      </c>
      <c r="CD237" s="84" t="s">
        <v>64</v>
      </c>
      <c r="CE237" s="60" t="str">
        <f t="shared" si="124"/>
        <v>Remplir les termes C, P et TVA</v>
      </c>
      <c r="CF237" s="61" t="str">
        <f t="shared" si="106"/>
        <v>REMPLIR TYPE DE CLIENT</v>
      </c>
      <c r="CG237" s="107" t="str">
        <f t="shared" si="125"/>
        <v>Montant total de l'aide demandée non indiqué</v>
      </c>
      <c r="CH237" s="1"/>
      <c r="CI237" s="1"/>
      <c r="CJ237" s="1"/>
      <c r="CK237" s="1"/>
      <c r="CL237" s="1"/>
    </row>
    <row r="238" spans="1:90" x14ac:dyDescent="0.25">
      <c r="A238" s="51"/>
      <c r="B238" s="111"/>
      <c r="C238" s="111"/>
      <c r="D238" s="111"/>
      <c r="E238" s="111"/>
      <c r="F238" s="111"/>
      <c r="G238" s="162"/>
      <c r="H238" s="151"/>
      <c r="I238" s="296"/>
      <c r="J238" s="152"/>
      <c r="K238" s="153"/>
      <c r="L238" s="169"/>
      <c r="M238" s="39"/>
      <c r="N238" s="201"/>
      <c r="O238" s="39"/>
      <c r="P238" s="22"/>
      <c r="Q238" s="200">
        <f t="shared" si="107"/>
        <v>0</v>
      </c>
      <c r="R238" s="55"/>
      <c r="S238" s="46" t="s">
        <v>64</v>
      </c>
      <c r="T238" s="56"/>
      <c r="U238" s="48" t="s">
        <v>64</v>
      </c>
      <c r="V238" s="175" t="str">
        <f t="shared" si="108"/>
        <v>Remplir la colonne R ou T</v>
      </c>
      <c r="W238" s="178"/>
      <c r="X238" s="282" t="str">
        <f t="shared" si="109"/>
        <v>Remplir la colonne M</v>
      </c>
      <c r="Y238" s="99" t="str">
        <f t="shared" si="110"/>
        <v>Remplir la colonne W</v>
      </c>
      <c r="Z238" s="297" t="str">
        <f t="shared" si="126"/>
        <v>Remplir la colonne I</v>
      </c>
      <c r="AA238" s="84" t="s">
        <v>64</v>
      </c>
      <c r="AB238" s="60" t="str">
        <f t="shared" si="111"/>
        <v>Remplir les termes C, P et TVA</v>
      </c>
      <c r="AC238" s="55"/>
      <c r="AD238" s="46" t="s">
        <v>64</v>
      </c>
      <c r="AE238" s="56"/>
      <c r="AF238" s="48" t="s">
        <v>64</v>
      </c>
      <c r="AG238" s="175" t="str">
        <f t="shared" si="112"/>
        <v>Remplir la colonne AC ou AE</v>
      </c>
      <c r="AH238" s="178"/>
      <c r="AI238" s="311" t="str">
        <f t="shared" si="127"/>
        <v>Remplir la colonne M</v>
      </c>
      <c r="AJ238" s="179" t="str">
        <f t="shared" si="113"/>
        <v>Remplir la colonne AH</v>
      </c>
      <c r="AK238" s="297" t="str">
        <f t="shared" si="101"/>
        <v>Remplir la colonne I</v>
      </c>
      <c r="AL238" s="84" t="s">
        <v>64</v>
      </c>
      <c r="AM238" s="60" t="str">
        <f t="shared" si="128"/>
        <v>Remplir les termes C, P et TVA</v>
      </c>
      <c r="AN238" s="55"/>
      <c r="AO238" s="46" t="s">
        <v>64</v>
      </c>
      <c r="AP238" s="56"/>
      <c r="AQ238" s="48" t="s">
        <v>64</v>
      </c>
      <c r="AR238" s="175" t="str">
        <f t="shared" si="114"/>
        <v>Remplir la colonne AN ou AP</v>
      </c>
      <c r="AS238" s="178"/>
      <c r="AT238" s="282" t="str">
        <f t="shared" si="129"/>
        <v>Remplir la colonne M</v>
      </c>
      <c r="AU238" s="179" t="str">
        <f t="shared" si="115"/>
        <v>Remplir la colonne AS</v>
      </c>
      <c r="AV238" s="263" t="str">
        <f t="shared" si="102"/>
        <v>Remplir la colonne I</v>
      </c>
      <c r="AW238" s="84" t="s">
        <v>64</v>
      </c>
      <c r="AX238" s="60" t="str">
        <f t="shared" si="130"/>
        <v>Remplir les termes C, P et TVA</v>
      </c>
      <c r="AY238" s="55"/>
      <c r="AZ238" s="46" t="s">
        <v>64</v>
      </c>
      <c r="BA238" s="56"/>
      <c r="BB238" s="48" t="s">
        <v>64</v>
      </c>
      <c r="BC238" s="175" t="str">
        <f t="shared" si="116"/>
        <v>Remplir la colonne AY ou BA</v>
      </c>
      <c r="BD238" s="178"/>
      <c r="BE238" s="311" t="str">
        <f t="shared" si="131"/>
        <v>Remplir la colonne M</v>
      </c>
      <c r="BF238" s="179" t="str">
        <f t="shared" si="117"/>
        <v>Remplir la colonne BD</v>
      </c>
      <c r="BG238" s="263" t="str">
        <f t="shared" si="103"/>
        <v>Remplir la colonne I</v>
      </c>
      <c r="BH238" s="84" t="s">
        <v>64</v>
      </c>
      <c r="BI238" s="60" t="str">
        <f t="shared" si="118"/>
        <v>Remplir les termes C, P et TVA</v>
      </c>
      <c r="BJ238" s="55"/>
      <c r="BK238" s="46" t="s">
        <v>64</v>
      </c>
      <c r="BL238" s="56"/>
      <c r="BM238" s="48" t="s">
        <v>64</v>
      </c>
      <c r="BN238" s="175" t="str">
        <f t="shared" si="119"/>
        <v>Remplir la colonne BJ ou BL</v>
      </c>
      <c r="BO238" s="178"/>
      <c r="BP238" s="311" t="str">
        <f t="shared" si="132"/>
        <v>Remplir la colonne M</v>
      </c>
      <c r="BQ238" s="179" t="str">
        <f t="shared" si="120"/>
        <v>Remplir la colonne BO</v>
      </c>
      <c r="BR238" s="263" t="str">
        <f t="shared" si="104"/>
        <v>Remplir la colonne I</v>
      </c>
      <c r="BS238" s="84" t="s">
        <v>64</v>
      </c>
      <c r="BT238" s="60" t="str">
        <f t="shared" si="121"/>
        <v>Remplir les termes C, P et TVA</v>
      </c>
      <c r="BU238" s="55"/>
      <c r="BV238" s="46" t="s">
        <v>64</v>
      </c>
      <c r="BW238" s="56"/>
      <c r="BX238" s="48" t="s">
        <v>64</v>
      </c>
      <c r="BY238" s="175" t="str">
        <f t="shared" si="122"/>
        <v>Remplir la colonne BU ou BW</v>
      </c>
      <c r="BZ238" s="178"/>
      <c r="CA238" s="282" t="str">
        <f t="shared" si="133"/>
        <v>Remplir la colonne M</v>
      </c>
      <c r="CB238" s="99" t="str">
        <f t="shared" si="123"/>
        <v>Remplir la colonne BZ</v>
      </c>
      <c r="CC238" s="297" t="str">
        <f t="shared" si="105"/>
        <v>Remplir la colonne I</v>
      </c>
      <c r="CD238" s="84" t="s">
        <v>64</v>
      </c>
      <c r="CE238" s="60" t="str">
        <f t="shared" si="124"/>
        <v>Remplir les termes C, P et TVA</v>
      </c>
      <c r="CF238" s="61" t="str">
        <f t="shared" si="106"/>
        <v>REMPLIR TYPE DE CLIENT</v>
      </c>
      <c r="CG238" s="107" t="str">
        <f t="shared" si="125"/>
        <v>Montant total de l'aide demandée non indiqué</v>
      </c>
      <c r="CH238" s="1"/>
      <c r="CI238" s="1"/>
      <c r="CJ238" s="1"/>
      <c r="CK238" s="1"/>
      <c r="CL238" s="1"/>
    </row>
    <row r="239" spans="1:90" x14ac:dyDescent="0.25">
      <c r="A239" s="51"/>
      <c r="B239" s="111"/>
      <c r="C239" s="111"/>
      <c r="D239" s="111"/>
      <c r="E239" s="111"/>
      <c r="F239" s="111"/>
      <c r="G239" s="162"/>
      <c r="H239" s="151"/>
      <c r="I239" s="296"/>
      <c r="J239" s="152"/>
      <c r="K239" s="153"/>
      <c r="L239" s="169"/>
      <c r="M239" s="39"/>
      <c r="N239" s="201"/>
      <c r="O239" s="39"/>
      <c r="P239" s="22"/>
      <c r="Q239" s="200">
        <f t="shared" si="107"/>
        <v>0</v>
      </c>
      <c r="R239" s="55"/>
      <c r="S239" s="46" t="s">
        <v>64</v>
      </c>
      <c r="T239" s="56"/>
      <c r="U239" s="48" t="s">
        <v>64</v>
      </c>
      <c r="V239" s="175" t="str">
        <f t="shared" si="108"/>
        <v>Remplir la colonne R ou T</v>
      </c>
      <c r="W239" s="178"/>
      <c r="X239" s="282" t="str">
        <f t="shared" si="109"/>
        <v>Remplir la colonne M</v>
      </c>
      <c r="Y239" s="99" t="str">
        <f t="shared" si="110"/>
        <v>Remplir la colonne W</v>
      </c>
      <c r="Z239" s="297" t="str">
        <f t="shared" si="126"/>
        <v>Remplir la colonne I</v>
      </c>
      <c r="AA239" s="84" t="s">
        <v>64</v>
      </c>
      <c r="AB239" s="60" t="str">
        <f t="shared" si="111"/>
        <v>Remplir les termes C, P et TVA</v>
      </c>
      <c r="AC239" s="55"/>
      <c r="AD239" s="46" t="s">
        <v>64</v>
      </c>
      <c r="AE239" s="56"/>
      <c r="AF239" s="48" t="s">
        <v>64</v>
      </c>
      <c r="AG239" s="175" t="str">
        <f t="shared" si="112"/>
        <v>Remplir la colonne AC ou AE</v>
      </c>
      <c r="AH239" s="178"/>
      <c r="AI239" s="311" t="str">
        <f t="shared" si="127"/>
        <v>Remplir la colonne M</v>
      </c>
      <c r="AJ239" s="179" t="str">
        <f t="shared" si="113"/>
        <v>Remplir la colonne AH</v>
      </c>
      <c r="AK239" s="297" t="str">
        <f t="shared" si="101"/>
        <v>Remplir la colonne I</v>
      </c>
      <c r="AL239" s="84" t="s">
        <v>64</v>
      </c>
      <c r="AM239" s="60" t="str">
        <f t="shared" si="128"/>
        <v>Remplir les termes C, P et TVA</v>
      </c>
      <c r="AN239" s="55"/>
      <c r="AO239" s="46" t="s">
        <v>64</v>
      </c>
      <c r="AP239" s="56"/>
      <c r="AQ239" s="48" t="s">
        <v>64</v>
      </c>
      <c r="AR239" s="175" t="str">
        <f t="shared" si="114"/>
        <v>Remplir la colonne AN ou AP</v>
      </c>
      <c r="AS239" s="178"/>
      <c r="AT239" s="282" t="str">
        <f t="shared" si="129"/>
        <v>Remplir la colonne M</v>
      </c>
      <c r="AU239" s="179" t="str">
        <f t="shared" si="115"/>
        <v>Remplir la colonne AS</v>
      </c>
      <c r="AV239" s="263" t="str">
        <f t="shared" si="102"/>
        <v>Remplir la colonne I</v>
      </c>
      <c r="AW239" s="84" t="s">
        <v>64</v>
      </c>
      <c r="AX239" s="60" t="str">
        <f t="shared" si="130"/>
        <v>Remplir les termes C, P et TVA</v>
      </c>
      <c r="AY239" s="55"/>
      <c r="AZ239" s="46" t="s">
        <v>64</v>
      </c>
      <c r="BA239" s="56"/>
      <c r="BB239" s="48" t="s">
        <v>64</v>
      </c>
      <c r="BC239" s="175" t="str">
        <f t="shared" si="116"/>
        <v>Remplir la colonne AY ou BA</v>
      </c>
      <c r="BD239" s="178"/>
      <c r="BE239" s="311" t="str">
        <f t="shared" si="131"/>
        <v>Remplir la colonne M</v>
      </c>
      <c r="BF239" s="179" t="str">
        <f t="shared" si="117"/>
        <v>Remplir la colonne BD</v>
      </c>
      <c r="BG239" s="263" t="str">
        <f t="shared" si="103"/>
        <v>Remplir la colonne I</v>
      </c>
      <c r="BH239" s="84" t="s">
        <v>64</v>
      </c>
      <c r="BI239" s="60" t="str">
        <f t="shared" si="118"/>
        <v>Remplir les termes C, P et TVA</v>
      </c>
      <c r="BJ239" s="55"/>
      <c r="BK239" s="46" t="s">
        <v>64</v>
      </c>
      <c r="BL239" s="56"/>
      <c r="BM239" s="48" t="s">
        <v>64</v>
      </c>
      <c r="BN239" s="175" t="str">
        <f t="shared" si="119"/>
        <v>Remplir la colonne BJ ou BL</v>
      </c>
      <c r="BO239" s="178"/>
      <c r="BP239" s="311" t="str">
        <f t="shared" si="132"/>
        <v>Remplir la colonne M</v>
      </c>
      <c r="BQ239" s="179" t="str">
        <f t="shared" si="120"/>
        <v>Remplir la colonne BO</v>
      </c>
      <c r="BR239" s="263" t="str">
        <f t="shared" si="104"/>
        <v>Remplir la colonne I</v>
      </c>
      <c r="BS239" s="84" t="s">
        <v>64</v>
      </c>
      <c r="BT239" s="60" t="str">
        <f t="shared" si="121"/>
        <v>Remplir les termes C, P et TVA</v>
      </c>
      <c r="BU239" s="55"/>
      <c r="BV239" s="46" t="s">
        <v>64</v>
      </c>
      <c r="BW239" s="56"/>
      <c r="BX239" s="48" t="s">
        <v>64</v>
      </c>
      <c r="BY239" s="175" t="str">
        <f t="shared" si="122"/>
        <v>Remplir la colonne BU ou BW</v>
      </c>
      <c r="BZ239" s="178"/>
      <c r="CA239" s="282" t="str">
        <f t="shared" si="133"/>
        <v>Remplir la colonne M</v>
      </c>
      <c r="CB239" s="99" t="str">
        <f t="shared" si="123"/>
        <v>Remplir la colonne BZ</v>
      </c>
      <c r="CC239" s="297" t="str">
        <f t="shared" si="105"/>
        <v>Remplir la colonne I</v>
      </c>
      <c r="CD239" s="84" t="s">
        <v>64</v>
      </c>
      <c r="CE239" s="60" t="str">
        <f t="shared" si="124"/>
        <v>Remplir les termes C, P et TVA</v>
      </c>
      <c r="CF239" s="61" t="str">
        <f t="shared" si="106"/>
        <v>REMPLIR TYPE DE CLIENT</v>
      </c>
      <c r="CG239" s="107" t="str">
        <f t="shared" si="125"/>
        <v>Montant total de l'aide demandée non indiqué</v>
      </c>
      <c r="CH239" s="1"/>
      <c r="CI239" s="1"/>
      <c r="CJ239" s="1"/>
      <c r="CK239" s="1"/>
      <c r="CL239" s="1"/>
    </row>
    <row r="240" spans="1:90" x14ac:dyDescent="0.25">
      <c r="A240" s="51"/>
      <c r="B240" s="111"/>
      <c r="C240" s="111"/>
      <c r="D240" s="111"/>
      <c r="E240" s="111"/>
      <c r="F240" s="111"/>
      <c r="G240" s="162"/>
      <c r="H240" s="151"/>
      <c r="I240" s="296"/>
      <c r="J240" s="152"/>
      <c r="K240" s="153"/>
      <c r="L240" s="169"/>
      <c r="M240" s="39"/>
      <c r="N240" s="201"/>
      <c r="O240" s="39"/>
      <c r="P240" s="22"/>
      <c r="Q240" s="200">
        <f t="shared" si="107"/>
        <v>0</v>
      </c>
      <c r="R240" s="55"/>
      <c r="S240" s="46" t="s">
        <v>64</v>
      </c>
      <c r="T240" s="56"/>
      <c r="U240" s="48" t="s">
        <v>64</v>
      </c>
      <c r="V240" s="175" t="str">
        <f t="shared" si="108"/>
        <v>Remplir la colonne R ou T</v>
      </c>
      <c r="W240" s="178"/>
      <c r="X240" s="282" t="str">
        <f t="shared" si="109"/>
        <v>Remplir la colonne M</v>
      </c>
      <c r="Y240" s="99" t="str">
        <f t="shared" si="110"/>
        <v>Remplir la colonne W</v>
      </c>
      <c r="Z240" s="297" t="str">
        <f t="shared" si="126"/>
        <v>Remplir la colonne I</v>
      </c>
      <c r="AA240" s="84" t="s">
        <v>64</v>
      </c>
      <c r="AB240" s="60" t="str">
        <f t="shared" si="111"/>
        <v>Remplir les termes C, P et TVA</v>
      </c>
      <c r="AC240" s="55"/>
      <c r="AD240" s="46" t="s">
        <v>64</v>
      </c>
      <c r="AE240" s="56"/>
      <c r="AF240" s="48" t="s">
        <v>64</v>
      </c>
      <c r="AG240" s="175" t="str">
        <f t="shared" si="112"/>
        <v>Remplir la colonne AC ou AE</v>
      </c>
      <c r="AH240" s="178"/>
      <c r="AI240" s="311" t="str">
        <f t="shared" si="127"/>
        <v>Remplir la colonne M</v>
      </c>
      <c r="AJ240" s="179" t="str">
        <f t="shared" si="113"/>
        <v>Remplir la colonne AH</v>
      </c>
      <c r="AK240" s="297" t="str">
        <f t="shared" si="101"/>
        <v>Remplir la colonne I</v>
      </c>
      <c r="AL240" s="84" t="s">
        <v>64</v>
      </c>
      <c r="AM240" s="60" t="str">
        <f t="shared" si="128"/>
        <v>Remplir les termes C, P et TVA</v>
      </c>
      <c r="AN240" s="55"/>
      <c r="AO240" s="46" t="s">
        <v>64</v>
      </c>
      <c r="AP240" s="56"/>
      <c r="AQ240" s="48" t="s">
        <v>64</v>
      </c>
      <c r="AR240" s="175" t="str">
        <f t="shared" si="114"/>
        <v>Remplir la colonne AN ou AP</v>
      </c>
      <c r="AS240" s="178"/>
      <c r="AT240" s="282" t="str">
        <f t="shared" si="129"/>
        <v>Remplir la colonne M</v>
      </c>
      <c r="AU240" s="179" t="str">
        <f t="shared" si="115"/>
        <v>Remplir la colonne AS</v>
      </c>
      <c r="AV240" s="263" t="str">
        <f t="shared" si="102"/>
        <v>Remplir la colonne I</v>
      </c>
      <c r="AW240" s="84" t="s">
        <v>64</v>
      </c>
      <c r="AX240" s="60" t="str">
        <f t="shared" si="130"/>
        <v>Remplir les termes C, P et TVA</v>
      </c>
      <c r="AY240" s="55"/>
      <c r="AZ240" s="46" t="s">
        <v>64</v>
      </c>
      <c r="BA240" s="56"/>
      <c r="BB240" s="48" t="s">
        <v>64</v>
      </c>
      <c r="BC240" s="175" t="str">
        <f t="shared" si="116"/>
        <v>Remplir la colonne AY ou BA</v>
      </c>
      <c r="BD240" s="178"/>
      <c r="BE240" s="311" t="str">
        <f t="shared" si="131"/>
        <v>Remplir la colonne M</v>
      </c>
      <c r="BF240" s="179" t="str">
        <f t="shared" si="117"/>
        <v>Remplir la colonne BD</v>
      </c>
      <c r="BG240" s="263" t="str">
        <f t="shared" si="103"/>
        <v>Remplir la colonne I</v>
      </c>
      <c r="BH240" s="84" t="s">
        <v>64</v>
      </c>
      <c r="BI240" s="60" t="str">
        <f t="shared" si="118"/>
        <v>Remplir les termes C, P et TVA</v>
      </c>
      <c r="BJ240" s="55"/>
      <c r="BK240" s="46" t="s">
        <v>64</v>
      </c>
      <c r="BL240" s="56"/>
      <c r="BM240" s="48" t="s">
        <v>64</v>
      </c>
      <c r="BN240" s="175" t="str">
        <f t="shared" si="119"/>
        <v>Remplir la colonne BJ ou BL</v>
      </c>
      <c r="BO240" s="178"/>
      <c r="BP240" s="311" t="str">
        <f t="shared" si="132"/>
        <v>Remplir la colonne M</v>
      </c>
      <c r="BQ240" s="179" t="str">
        <f t="shared" si="120"/>
        <v>Remplir la colonne BO</v>
      </c>
      <c r="BR240" s="263" t="str">
        <f t="shared" si="104"/>
        <v>Remplir la colonne I</v>
      </c>
      <c r="BS240" s="84" t="s">
        <v>64</v>
      </c>
      <c r="BT240" s="60" t="str">
        <f t="shared" si="121"/>
        <v>Remplir les termes C, P et TVA</v>
      </c>
      <c r="BU240" s="55"/>
      <c r="BV240" s="46" t="s">
        <v>64</v>
      </c>
      <c r="BW240" s="56"/>
      <c r="BX240" s="48" t="s">
        <v>64</v>
      </c>
      <c r="BY240" s="175" t="str">
        <f t="shared" si="122"/>
        <v>Remplir la colonne BU ou BW</v>
      </c>
      <c r="BZ240" s="178"/>
      <c r="CA240" s="282" t="str">
        <f t="shared" si="133"/>
        <v>Remplir la colonne M</v>
      </c>
      <c r="CB240" s="99" t="str">
        <f t="shared" si="123"/>
        <v>Remplir la colonne BZ</v>
      </c>
      <c r="CC240" s="297" t="str">
        <f t="shared" si="105"/>
        <v>Remplir la colonne I</v>
      </c>
      <c r="CD240" s="84" t="s">
        <v>64</v>
      </c>
      <c r="CE240" s="60" t="str">
        <f t="shared" si="124"/>
        <v>Remplir les termes C, P et TVA</v>
      </c>
      <c r="CF240" s="61" t="str">
        <f t="shared" si="106"/>
        <v>REMPLIR TYPE DE CLIENT</v>
      </c>
      <c r="CG240" s="107" t="str">
        <f t="shared" si="125"/>
        <v>Montant total de l'aide demandée non indiqué</v>
      </c>
      <c r="CH240" s="1"/>
      <c r="CI240" s="1"/>
      <c r="CJ240" s="1"/>
      <c r="CK240" s="1"/>
      <c r="CL240" s="1"/>
    </row>
    <row r="241" spans="1:90" x14ac:dyDescent="0.25">
      <c r="A241" s="51"/>
      <c r="B241" s="111"/>
      <c r="C241" s="111"/>
      <c r="D241" s="111"/>
      <c r="E241" s="111"/>
      <c r="F241" s="111"/>
      <c r="G241" s="162"/>
      <c r="H241" s="151"/>
      <c r="I241" s="296"/>
      <c r="J241" s="152"/>
      <c r="K241" s="153"/>
      <c r="L241" s="169"/>
      <c r="M241" s="39"/>
      <c r="N241" s="201"/>
      <c r="O241" s="39"/>
      <c r="P241" s="22"/>
      <c r="Q241" s="200">
        <f t="shared" si="107"/>
        <v>0</v>
      </c>
      <c r="R241" s="55"/>
      <c r="S241" s="46" t="s">
        <v>64</v>
      </c>
      <c r="T241" s="56"/>
      <c r="U241" s="48" t="s">
        <v>64</v>
      </c>
      <c r="V241" s="175" t="str">
        <f t="shared" si="108"/>
        <v>Remplir la colonne R ou T</v>
      </c>
      <c r="W241" s="178"/>
      <c r="X241" s="282" t="str">
        <f t="shared" si="109"/>
        <v>Remplir la colonne M</v>
      </c>
      <c r="Y241" s="99" t="str">
        <f t="shared" si="110"/>
        <v>Remplir la colonne W</v>
      </c>
      <c r="Z241" s="297" t="str">
        <f t="shared" si="126"/>
        <v>Remplir la colonne I</v>
      </c>
      <c r="AA241" s="84" t="s">
        <v>64</v>
      </c>
      <c r="AB241" s="60" t="str">
        <f t="shared" si="111"/>
        <v>Remplir les termes C, P et TVA</v>
      </c>
      <c r="AC241" s="55"/>
      <c r="AD241" s="46" t="s">
        <v>64</v>
      </c>
      <c r="AE241" s="56"/>
      <c r="AF241" s="48" t="s">
        <v>64</v>
      </c>
      <c r="AG241" s="175" t="str">
        <f t="shared" si="112"/>
        <v>Remplir la colonne AC ou AE</v>
      </c>
      <c r="AH241" s="178"/>
      <c r="AI241" s="311" t="str">
        <f t="shared" si="127"/>
        <v>Remplir la colonne M</v>
      </c>
      <c r="AJ241" s="179" t="str">
        <f t="shared" si="113"/>
        <v>Remplir la colonne AH</v>
      </c>
      <c r="AK241" s="297" t="str">
        <f t="shared" si="101"/>
        <v>Remplir la colonne I</v>
      </c>
      <c r="AL241" s="84" t="s">
        <v>64</v>
      </c>
      <c r="AM241" s="60" t="str">
        <f t="shared" si="128"/>
        <v>Remplir les termes C, P et TVA</v>
      </c>
      <c r="AN241" s="55"/>
      <c r="AO241" s="46" t="s">
        <v>64</v>
      </c>
      <c r="AP241" s="56"/>
      <c r="AQ241" s="48" t="s">
        <v>64</v>
      </c>
      <c r="AR241" s="175" t="str">
        <f t="shared" si="114"/>
        <v>Remplir la colonne AN ou AP</v>
      </c>
      <c r="AS241" s="178"/>
      <c r="AT241" s="282" t="str">
        <f t="shared" si="129"/>
        <v>Remplir la colonne M</v>
      </c>
      <c r="AU241" s="179" t="str">
        <f t="shared" si="115"/>
        <v>Remplir la colonne AS</v>
      </c>
      <c r="AV241" s="263" t="str">
        <f t="shared" si="102"/>
        <v>Remplir la colonne I</v>
      </c>
      <c r="AW241" s="84" t="s">
        <v>64</v>
      </c>
      <c r="AX241" s="60" t="str">
        <f t="shared" si="130"/>
        <v>Remplir les termes C, P et TVA</v>
      </c>
      <c r="AY241" s="55"/>
      <c r="AZ241" s="46" t="s">
        <v>64</v>
      </c>
      <c r="BA241" s="56"/>
      <c r="BB241" s="48" t="s">
        <v>64</v>
      </c>
      <c r="BC241" s="175" t="str">
        <f t="shared" si="116"/>
        <v>Remplir la colonne AY ou BA</v>
      </c>
      <c r="BD241" s="178"/>
      <c r="BE241" s="311" t="str">
        <f t="shared" si="131"/>
        <v>Remplir la colonne M</v>
      </c>
      <c r="BF241" s="179" t="str">
        <f t="shared" si="117"/>
        <v>Remplir la colonne BD</v>
      </c>
      <c r="BG241" s="263" t="str">
        <f t="shared" si="103"/>
        <v>Remplir la colonne I</v>
      </c>
      <c r="BH241" s="84" t="s">
        <v>64</v>
      </c>
      <c r="BI241" s="60" t="str">
        <f t="shared" si="118"/>
        <v>Remplir les termes C, P et TVA</v>
      </c>
      <c r="BJ241" s="55"/>
      <c r="BK241" s="46" t="s">
        <v>64</v>
      </c>
      <c r="BL241" s="56"/>
      <c r="BM241" s="48" t="s">
        <v>64</v>
      </c>
      <c r="BN241" s="175" t="str">
        <f t="shared" si="119"/>
        <v>Remplir la colonne BJ ou BL</v>
      </c>
      <c r="BO241" s="178"/>
      <c r="BP241" s="311" t="str">
        <f t="shared" si="132"/>
        <v>Remplir la colonne M</v>
      </c>
      <c r="BQ241" s="179" t="str">
        <f t="shared" si="120"/>
        <v>Remplir la colonne BO</v>
      </c>
      <c r="BR241" s="263" t="str">
        <f t="shared" si="104"/>
        <v>Remplir la colonne I</v>
      </c>
      <c r="BS241" s="84" t="s">
        <v>64</v>
      </c>
      <c r="BT241" s="60" t="str">
        <f t="shared" si="121"/>
        <v>Remplir les termes C, P et TVA</v>
      </c>
      <c r="BU241" s="55"/>
      <c r="BV241" s="46" t="s">
        <v>64</v>
      </c>
      <c r="BW241" s="56"/>
      <c r="BX241" s="48" t="s">
        <v>64</v>
      </c>
      <c r="BY241" s="175" t="str">
        <f t="shared" si="122"/>
        <v>Remplir la colonne BU ou BW</v>
      </c>
      <c r="BZ241" s="178"/>
      <c r="CA241" s="282" t="str">
        <f t="shared" si="133"/>
        <v>Remplir la colonne M</v>
      </c>
      <c r="CB241" s="99" t="str">
        <f t="shared" si="123"/>
        <v>Remplir la colonne BZ</v>
      </c>
      <c r="CC241" s="297" t="str">
        <f t="shared" si="105"/>
        <v>Remplir la colonne I</v>
      </c>
      <c r="CD241" s="84" t="s">
        <v>64</v>
      </c>
      <c r="CE241" s="60" t="str">
        <f t="shared" si="124"/>
        <v>Remplir les termes C, P et TVA</v>
      </c>
      <c r="CF241" s="61" t="str">
        <f t="shared" si="106"/>
        <v>REMPLIR TYPE DE CLIENT</v>
      </c>
      <c r="CG241" s="107" t="str">
        <f t="shared" si="125"/>
        <v>Montant total de l'aide demandée non indiqué</v>
      </c>
      <c r="CH241" s="1"/>
      <c r="CI241" s="1"/>
      <c r="CJ241" s="1"/>
      <c r="CK241" s="1"/>
      <c r="CL241" s="1"/>
    </row>
    <row r="242" spans="1:90" x14ac:dyDescent="0.25">
      <c r="A242" s="51"/>
      <c r="B242" s="111"/>
      <c r="C242" s="111"/>
      <c r="D242" s="111"/>
      <c r="E242" s="111"/>
      <c r="F242" s="111"/>
      <c r="G242" s="162"/>
      <c r="H242" s="151"/>
      <c r="I242" s="296"/>
      <c r="J242" s="152"/>
      <c r="K242" s="153"/>
      <c r="L242" s="169"/>
      <c r="M242" s="39"/>
      <c r="N242" s="201"/>
      <c r="O242" s="39"/>
      <c r="P242" s="22"/>
      <c r="Q242" s="200">
        <f t="shared" si="107"/>
        <v>0</v>
      </c>
      <c r="R242" s="55"/>
      <c r="S242" s="46" t="s">
        <v>64</v>
      </c>
      <c r="T242" s="56"/>
      <c r="U242" s="48" t="s">
        <v>64</v>
      </c>
      <c r="V242" s="175" t="str">
        <f t="shared" si="108"/>
        <v>Remplir la colonne R ou T</v>
      </c>
      <c r="W242" s="178"/>
      <c r="X242" s="282" t="str">
        <f t="shared" si="109"/>
        <v>Remplir la colonne M</v>
      </c>
      <c r="Y242" s="99" t="str">
        <f t="shared" si="110"/>
        <v>Remplir la colonne W</v>
      </c>
      <c r="Z242" s="297" t="str">
        <f t="shared" si="126"/>
        <v>Remplir la colonne I</v>
      </c>
      <c r="AA242" s="84" t="s">
        <v>64</v>
      </c>
      <c r="AB242" s="60" t="str">
        <f t="shared" si="111"/>
        <v>Remplir les termes C, P et TVA</v>
      </c>
      <c r="AC242" s="55"/>
      <c r="AD242" s="46" t="s">
        <v>64</v>
      </c>
      <c r="AE242" s="56"/>
      <c r="AF242" s="48" t="s">
        <v>64</v>
      </c>
      <c r="AG242" s="175" t="str">
        <f t="shared" si="112"/>
        <v>Remplir la colonne AC ou AE</v>
      </c>
      <c r="AH242" s="178"/>
      <c r="AI242" s="311" t="str">
        <f t="shared" si="127"/>
        <v>Remplir la colonne M</v>
      </c>
      <c r="AJ242" s="179" t="str">
        <f t="shared" si="113"/>
        <v>Remplir la colonne AH</v>
      </c>
      <c r="AK242" s="297" t="str">
        <f t="shared" si="101"/>
        <v>Remplir la colonne I</v>
      </c>
      <c r="AL242" s="84" t="s">
        <v>64</v>
      </c>
      <c r="AM242" s="60" t="str">
        <f t="shared" si="128"/>
        <v>Remplir les termes C, P et TVA</v>
      </c>
      <c r="AN242" s="55"/>
      <c r="AO242" s="46" t="s">
        <v>64</v>
      </c>
      <c r="AP242" s="56"/>
      <c r="AQ242" s="48" t="s">
        <v>64</v>
      </c>
      <c r="AR242" s="175" t="str">
        <f t="shared" si="114"/>
        <v>Remplir la colonne AN ou AP</v>
      </c>
      <c r="AS242" s="178"/>
      <c r="AT242" s="282" t="str">
        <f t="shared" si="129"/>
        <v>Remplir la colonne M</v>
      </c>
      <c r="AU242" s="179" t="str">
        <f t="shared" si="115"/>
        <v>Remplir la colonne AS</v>
      </c>
      <c r="AV242" s="263" t="str">
        <f t="shared" si="102"/>
        <v>Remplir la colonne I</v>
      </c>
      <c r="AW242" s="84" t="s">
        <v>64</v>
      </c>
      <c r="AX242" s="60" t="str">
        <f t="shared" si="130"/>
        <v>Remplir les termes C, P et TVA</v>
      </c>
      <c r="AY242" s="55"/>
      <c r="AZ242" s="46" t="s">
        <v>64</v>
      </c>
      <c r="BA242" s="56"/>
      <c r="BB242" s="48" t="s">
        <v>64</v>
      </c>
      <c r="BC242" s="175" t="str">
        <f t="shared" si="116"/>
        <v>Remplir la colonne AY ou BA</v>
      </c>
      <c r="BD242" s="178"/>
      <c r="BE242" s="311" t="str">
        <f t="shared" si="131"/>
        <v>Remplir la colonne M</v>
      </c>
      <c r="BF242" s="179" t="str">
        <f t="shared" si="117"/>
        <v>Remplir la colonne BD</v>
      </c>
      <c r="BG242" s="263" t="str">
        <f t="shared" si="103"/>
        <v>Remplir la colonne I</v>
      </c>
      <c r="BH242" s="84" t="s">
        <v>64</v>
      </c>
      <c r="BI242" s="60" t="str">
        <f t="shared" si="118"/>
        <v>Remplir les termes C, P et TVA</v>
      </c>
      <c r="BJ242" s="55"/>
      <c r="BK242" s="46" t="s">
        <v>64</v>
      </c>
      <c r="BL242" s="56"/>
      <c r="BM242" s="48" t="s">
        <v>64</v>
      </c>
      <c r="BN242" s="175" t="str">
        <f t="shared" si="119"/>
        <v>Remplir la colonne BJ ou BL</v>
      </c>
      <c r="BO242" s="178"/>
      <c r="BP242" s="311" t="str">
        <f t="shared" si="132"/>
        <v>Remplir la colonne M</v>
      </c>
      <c r="BQ242" s="179" t="str">
        <f t="shared" si="120"/>
        <v>Remplir la colonne BO</v>
      </c>
      <c r="BR242" s="263" t="str">
        <f t="shared" si="104"/>
        <v>Remplir la colonne I</v>
      </c>
      <c r="BS242" s="84" t="s">
        <v>64</v>
      </c>
      <c r="BT242" s="60" t="str">
        <f t="shared" si="121"/>
        <v>Remplir les termes C, P et TVA</v>
      </c>
      <c r="BU242" s="55"/>
      <c r="BV242" s="46" t="s">
        <v>64</v>
      </c>
      <c r="BW242" s="56"/>
      <c r="BX242" s="48" t="s">
        <v>64</v>
      </c>
      <c r="BY242" s="175" t="str">
        <f t="shared" si="122"/>
        <v>Remplir la colonne BU ou BW</v>
      </c>
      <c r="BZ242" s="178"/>
      <c r="CA242" s="282" t="str">
        <f t="shared" si="133"/>
        <v>Remplir la colonne M</v>
      </c>
      <c r="CB242" s="99" t="str">
        <f t="shared" si="123"/>
        <v>Remplir la colonne BZ</v>
      </c>
      <c r="CC242" s="297" t="str">
        <f t="shared" si="105"/>
        <v>Remplir la colonne I</v>
      </c>
      <c r="CD242" s="84" t="s">
        <v>64</v>
      </c>
      <c r="CE242" s="60" t="str">
        <f t="shared" si="124"/>
        <v>Remplir les termes C, P et TVA</v>
      </c>
      <c r="CF242" s="61" t="str">
        <f t="shared" si="106"/>
        <v>REMPLIR TYPE DE CLIENT</v>
      </c>
      <c r="CG242" s="107" t="str">
        <f t="shared" si="125"/>
        <v>Montant total de l'aide demandée non indiqué</v>
      </c>
      <c r="CH242" s="1"/>
      <c r="CI242" s="1"/>
      <c r="CJ242" s="1"/>
      <c r="CK242" s="1"/>
      <c r="CL242" s="1"/>
    </row>
    <row r="243" spans="1:90" x14ac:dyDescent="0.25">
      <c r="A243" s="51"/>
      <c r="B243" s="111"/>
      <c r="C243" s="111"/>
      <c r="D243" s="111"/>
      <c r="E243" s="111"/>
      <c r="F243" s="111"/>
      <c r="G243" s="162"/>
      <c r="H243" s="151"/>
      <c r="I243" s="296"/>
      <c r="J243" s="152"/>
      <c r="K243" s="153"/>
      <c r="L243" s="169"/>
      <c r="M243" s="39"/>
      <c r="N243" s="201"/>
      <c r="O243" s="39"/>
      <c r="P243" s="22"/>
      <c r="Q243" s="200">
        <f t="shared" si="107"/>
        <v>0</v>
      </c>
      <c r="R243" s="55"/>
      <c r="S243" s="46" t="s">
        <v>64</v>
      </c>
      <c r="T243" s="56"/>
      <c r="U243" s="48" t="s">
        <v>64</v>
      </c>
      <c r="V243" s="175" t="str">
        <f t="shared" si="108"/>
        <v>Remplir la colonne R ou T</v>
      </c>
      <c r="W243" s="178"/>
      <c r="X243" s="282" t="str">
        <f t="shared" si="109"/>
        <v>Remplir la colonne M</v>
      </c>
      <c r="Y243" s="99" t="str">
        <f t="shared" si="110"/>
        <v>Remplir la colonne W</v>
      </c>
      <c r="Z243" s="297" t="str">
        <f t="shared" si="126"/>
        <v>Remplir la colonne I</v>
      </c>
      <c r="AA243" s="84" t="s">
        <v>64</v>
      </c>
      <c r="AB243" s="60" t="str">
        <f t="shared" si="111"/>
        <v>Remplir les termes C, P et TVA</v>
      </c>
      <c r="AC243" s="55"/>
      <c r="AD243" s="46" t="s">
        <v>64</v>
      </c>
      <c r="AE243" s="56"/>
      <c r="AF243" s="48" t="s">
        <v>64</v>
      </c>
      <c r="AG243" s="175" t="str">
        <f t="shared" si="112"/>
        <v>Remplir la colonne AC ou AE</v>
      </c>
      <c r="AH243" s="178"/>
      <c r="AI243" s="311" t="str">
        <f t="shared" si="127"/>
        <v>Remplir la colonne M</v>
      </c>
      <c r="AJ243" s="179" t="str">
        <f t="shared" si="113"/>
        <v>Remplir la colonne AH</v>
      </c>
      <c r="AK243" s="297" t="str">
        <f t="shared" si="101"/>
        <v>Remplir la colonne I</v>
      </c>
      <c r="AL243" s="84" t="s">
        <v>64</v>
      </c>
      <c r="AM243" s="60" t="str">
        <f t="shared" si="128"/>
        <v>Remplir les termes C, P et TVA</v>
      </c>
      <c r="AN243" s="55"/>
      <c r="AO243" s="46" t="s">
        <v>64</v>
      </c>
      <c r="AP243" s="56"/>
      <c r="AQ243" s="48" t="s">
        <v>64</v>
      </c>
      <c r="AR243" s="175" t="str">
        <f t="shared" si="114"/>
        <v>Remplir la colonne AN ou AP</v>
      </c>
      <c r="AS243" s="178"/>
      <c r="AT243" s="282" t="str">
        <f t="shared" si="129"/>
        <v>Remplir la colonne M</v>
      </c>
      <c r="AU243" s="179" t="str">
        <f t="shared" si="115"/>
        <v>Remplir la colonne AS</v>
      </c>
      <c r="AV243" s="263" t="str">
        <f t="shared" si="102"/>
        <v>Remplir la colonne I</v>
      </c>
      <c r="AW243" s="84" t="s">
        <v>64</v>
      </c>
      <c r="AX243" s="60" t="str">
        <f t="shared" si="130"/>
        <v>Remplir les termes C, P et TVA</v>
      </c>
      <c r="AY243" s="55"/>
      <c r="AZ243" s="46" t="s">
        <v>64</v>
      </c>
      <c r="BA243" s="56"/>
      <c r="BB243" s="48" t="s">
        <v>64</v>
      </c>
      <c r="BC243" s="175" t="str">
        <f t="shared" si="116"/>
        <v>Remplir la colonne AY ou BA</v>
      </c>
      <c r="BD243" s="178"/>
      <c r="BE243" s="311" t="str">
        <f t="shared" si="131"/>
        <v>Remplir la colonne M</v>
      </c>
      <c r="BF243" s="179" t="str">
        <f t="shared" si="117"/>
        <v>Remplir la colonne BD</v>
      </c>
      <c r="BG243" s="263" t="str">
        <f t="shared" si="103"/>
        <v>Remplir la colonne I</v>
      </c>
      <c r="BH243" s="84" t="s">
        <v>64</v>
      </c>
      <c r="BI243" s="60" t="str">
        <f t="shared" si="118"/>
        <v>Remplir les termes C, P et TVA</v>
      </c>
      <c r="BJ243" s="55"/>
      <c r="BK243" s="46" t="s">
        <v>64</v>
      </c>
      <c r="BL243" s="56"/>
      <c r="BM243" s="48" t="s">
        <v>64</v>
      </c>
      <c r="BN243" s="175" t="str">
        <f t="shared" si="119"/>
        <v>Remplir la colonne BJ ou BL</v>
      </c>
      <c r="BO243" s="178"/>
      <c r="BP243" s="311" t="str">
        <f t="shared" si="132"/>
        <v>Remplir la colonne M</v>
      </c>
      <c r="BQ243" s="179" t="str">
        <f t="shared" si="120"/>
        <v>Remplir la colonne BO</v>
      </c>
      <c r="BR243" s="263" t="str">
        <f t="shared" si="104"/>
        <v>Remplir la colonne I</v>
      </c>
      <c r="BS243" s="84" t="s">
        <v>64</v>
      </c>
      <c r="BT243" s="60" t="str">
        <f t="shared" si="121"/>
        <v>Remplir les termes C, P et TVA</v>
      </c>
      <c r="BU243" s="55"/>
      <c r="BV243" s="46" t="s">
        <v>64</v>
      </c>
      <c r="BW243" s="56"/>
      <c r="BX243" s="48" t="s">
        <v>64</v>
      </c>
      <c r="BY243" s="175" t="str">
        <f t="shared" si="122"/>
        <v>Remplir la colonne BU ou BW</v>
      </c>
      <c r="BZ243" s="178"/>
      <c r="CA243" s="282" t="str">
        <f t="shared" si="133"/>
        <v>Remplir la colonne M</v>
      </c>
      <c r="CB243" s="99" t="str">
        <f t="shared" si="123"/>
        <v>Remplir la colonne BZ</v>
      </c>
      <c r="CC243" s="297" t="str">
        <f t="shared" si="105"/>
        <v>Remplir la colonne I</v>
      </c>
      <c r="CD243" s="84" t="s">
        <v>64</v>
      </c>
      <c r="CE243" s="60" t="str">
        <f t="shared" si="124"/>
        <v>Remplir les termes C, P et TVA</v>
      </c>
      <c r="CF243" s="61" t="str">
        <f t="shared" si="106"/>
        <v>REMPLIR TYPE DE CLIENT</v>
      </c>
      <c r="CG243" s="107" t="str">
        <f t="shared" si="125"/>
        <v>Montant total de l'aide demandée non indiqué</v>
      </c>
      <c r="CH243" s="1"/>
      <c r="CI243" s="1"/>
      <c r="CJ243" s="1"/>
      <c r="CK243" s="1"/>
      <c r="CL243" s="1"/>
    </row>
    <row r="244" spans="1:90" x14ac:dyDescent="0.25">
      <c r="A244" s="51"/>
      <c r="B244" s="111"/>
      <c r="C244" s="111"/>
      <c r="D244" s="111"/>
      <c r="E244" s="111"/>
      <c r="F244" s="111"/>
      <c r="G244" s="162"/>
      <c r="H244" s="151"/>
      <c r="I244" s="296"/>
      <c r="J244" s="152"/>
      <c r="K244" s="153"/>
      <c r="L244" s="169"/>
      <c r="M244" s="39"/>
      <c r="N244" s="201"/>
      <c r="O244" s="39"/>
      <c r="P244" s="22"/>
      <c r="Q244" s="200">
        <f t="shared" si="107"/>
        <v>0</v>
      </c>
      <c r="R244" s="55"/>
      <c r="S244" s="46" t="s">
        <v>64</v>
      </c>
      <c r="T244" s="56"/>
      <c r="U244" s="48" t="s">
        <v>64</v>
      </c>
      <c r="V244" s="175" t="str">
        <f t="shared" si="108"/>
        <v>Remplir la colonne R ou T</v>
      </c>
      <c r="W244" s="178"/>
      <c r="X244" s="282" t="str">
        <f t="shared" si="109"/>
        <v>Remplir la colonne M</v>
      </c>
      <c r="Y244" s="99" t="str">
        <f t="shared" si="110"/>
        <v>Remplir la colonne W</v>
      </c>
      <c r="Z244" s="297" t="str">
        <f t="shared" si="126"/>
        <v>Remplir la colonne I</v>
      </c>
      <c r="AA244" s="84" t="s">
        <v>64</v>
      </c>
      <c r="AB244" s="60" t="str">
        <f t="shared" si="111"/>
        <v>Remplir les termes C, P et TVA</v>
      </c>
      <c r="AC244" s="55"/>
      <c r="AD244" s="46" t="s">
        <v>64</v>
      </c>
      <c r="AE244" s="56"/>
      <c r="AF244" s="48" t="s">
        <v>64</v>
      </c>
      <c r="AG244" s="175" t="str">
        <f t="shared" si="112"/>
        <v>Remplir la colonne AC ou AE</v>
      </c>
      <c r="AH244" s="178"/>
      <c r="AI244" s="311" t="str">
        <f t="shared" si="127"/>
        <v>Remplir la colonne M</v>
      </c>
      <c r="AJ244" s="179" t="str">
        <f t="shared" si="113"/>
        <v>Remplir la colonne AH</v>
      </c>
      <c r="AK244" s="297" t="str">
        <f t="shared" si="101"/>
        <v>Remplir la colonne I</v>
      </c>
      <c r="AL244" s="84" t="s">
        <v>64</v>
      </c>
      <c r="AM244" s="60" t="str">
        <f t="shared" si="128"/>
        <v>Remplir les termes C, P et TVA</v>
      </c>
      <c r="AN244" s="55"/>
      <c r="AO244" s="46" t="s">
        <v>64</v>
      </c>
      <c r="AP244" s="56"/>
      <c r="AQ244" s="48" t="s">
        <v>64</v>
      </c>
      <c r="AR244" s="175" t="str">
        <f t="shared" si="114"/>
        <v>Remplir la colonne AN ou AP</v>
      </c>
      <c r="AS244" s="178"/>
      <c r="AT244" s="282" t="str">
        <f t="shared" si="129"/>
        <v>Remplir la colonne M</v>
      </c>
      <c r="AU244" s="179" t="str">
        <f t="shared" si="115"/>
        <v>Remplir la colonne AS</v>
      </c>
      <c r="AV244" s="263" t="str">
        <f t="shared" si="102"/>
        <v>Remplir la colonne I</v>
      </c>
      <c r="AW244" s="84" t="s">
        <v>64</v>
      </c>
      <c r="AX244" s="60" t="str">
        <f t="shared" si="130"/>
        <v>Remplir les termes C, P et TVA</v>
      </c>
      <c r="AY244" s="55"/>
      <c r="AZ244" s="46" t="s">
        <v>64</v>
      </c>
      <c r="BA244" s="56"/>
      <c r="BB244" s="48" t="s">
        <v>64</v>
      </c>
      <c r="BC244" s="175" t="str">
        <f t="shared" si="116"/>
        <v>Remplir la colonne AY ou BA</v>
      </c>
      <c r="BD244" s="178"/>
      <c r="BE244" s="311" t="str">
        <f t="shared" si="131"/>
        <v>Remplir la colonne M</v>
      </c>
      <c r="BF244" s="179" t="str">
        <f t="shared" si="117"/>
        <v>Remplir la colonne BD</v>
      </c>
      <c r="BG244" s="263" t="str">
        <f t="shared" si="103"/>
        <v>Remplir la colonne I</v>
      </c>
      <c r="BH244" s="84" t="s">
        <v>64</v>
      </c>
      <c r="BI244" s="60" t="str">
        <f t="shared" si="118"/>
        <v>Remplir les termes C, P et TVA</v>
      </c>
      <c r="BJ244" s="55"/>
      <c r="BK244" s="46" t="s">
        <v>64</v>
      </c>
      <c r="BL244" s="56"/>
      <c r="BM244" s="48" t="s">
        <v>64</v>
      </c>
      <c r="BN244" s="175" t="str">
        <f t="shared" si="119"/>
        <v>Remplir la colonne BJ ou BL</v>
      </c>
      <c r="BO244" s="178"/>
      <c r="BP244" s="311" t="str">
        <f t="shared" si="132"/>
        <v>Remplir la colonne M</v>
      </c>
      <c r="BQ244" s="179" t="str">
        <f t="shared" si="120"/>
        <v>Remplir la colonne BO</v>
      </c>
      <c r="BR244" s="263" t="str">
        <f t="shared" si="104"/>
        <v>Remplir la colonne I</v>
      </c>
      <c r="BS244" s="84" t="s">
        <v>64</v>
      </c>
      <c r="BT244" s="60" t="str">
        <f t="shared" si="121"/>
        <v>Remplir les termes C, P et TVA</v>
      </c>
      <c r="BU244" s="55"/>
      <c r="BV244" s="46" t="s">
        <v>64</v>
      </c>
      <c r="BW244" s="56"/>
      <c r="BX244" s="48" t="s">
        <v>64</v>
      </c>
      <c r="BY244" s="175" t="str">
        <f t="shared" si="122"/>
        <v>Remplir la colonne BU ou BW</v>
      </c>
      <c r="BZ244" s="178"/>
      <c r="CA244" s="282" t="str">
        <f t="shared" si="133"/>
        <v>Remplir la colonne M</v>
      </c>
      <c r="CB244" s="99" t="str">
        <f t="shared" si="123"/>
        <v>Remplir la colonne BZ</v>
      </c>
      <c r="CC244" s="297" t="str">
        <f t="shared" si="105"/>
        <v>Remplir la colonne I</v>
      </c>
      <c r="CD244" s="84" t="s">
        <v>64</v>
      </c>
      <c r="CE244" s="60" t="str">
        <f t="shared" si="124"/>
        <v>Remplir les termes C, P et TVA</v>
      </c>
      <c r="CF244" s="61" t="str">
        <f t="shared" si="106"/>
        <v>REMPLIR TYPE DE CLIENT</v>
      </c>
      <c r="CG244" s="107" t="str">
        <f t="shared" si="125"/>
        <v>Montant total de l'aide demandée non indiqué</v>
      </c>
      <c r="CH244" s="1"/>
      <c r="CI244" s="1"/>
      <c r="CJ244" s="1"/>
      <c r="CK244" s="1"/>
      <c r="CL244" s="1"/>
    </row>
    <row r="245" spans="1:90" x14ac:dyDescent="0.25">
      <c r="A245" s="51"/>
      <c r="B245" s="111"/>
      <c r="C245" s="111"/>
      <c r="D245" s="111"/>
      <c r="E245" s="111"/>
      <c r="F245" s="111"/>
      <c r="G245" s="162"/>
      <c r="H245" s="151"/>
      <c r="I245" s="296"/>
      <c r="J245" s="152"/>
      <c r="K245" s="153"/>
      <c r="L245" s="169"/>
      <c r="M245" s="39"/>
      <c r="N245" s="201"/>
      <c r="O245" s="39"/>
      <c r="P245" s="22"/>
      <c r="Q245" s="200">
        <f t="shared" si="107"/>
        <v>0</v>
      </c>
      <c r="R245" s="55"/>
      <c r="S245" s="46" t="s">
        <v>64</v>
      </c>
      <c r="T245" s="56"/>
      <c r="U245" s="48" t="s">
        <v>64</v>
      </c>
      <c r="V245" s="175" t="str">
        <f t="shared" si="108"/>
        <v>Remplir la colonne R ou T</v>
      </c>
      <c r="W245" s="178"/>
      <c r="X245" s="282" t="str">
        <f t="shared" si="109"/>
        <v>Remplir la colonne M</v>
      </c>
      <c r="Y245" s="99" t="str">
        <f t="shared" si="110"/>
        <v>Remplir la colonne W</v>
      </c>
      <c r="Z245" s="297" t="str">
        <f t="shared" si="126"/>
        <v>Remplir la colonne I</v>
      </c>
      <c r="AA245" s="84" t="s">
        <v>64</v>
      </c>
      <c r="AB245" s="60" t="str">
        <f t="shared" si="111"/>
        <v>Remplir les termes C, P et TVA</v>
      </c>
      <c r="AC245" s="55"/>
      <c r="AD245" s="46" t="s">
        <v>64</v>
      </c>
      <c r="AE245" s="56"/>
      <c r="AF245" s="48" t="s">
        <v>64</v>
      </c>
      <c r="AG245" s="175" t="str">
        <f t="shared" si="112"/>
        <v>Remplir la colonne AC ou AE</v>
      </c>
      <c r="AH245" s="178"/>
      <c r="AI245" s="311" t="str">
        <f t="shared" si="127"/>
        <v>Remplir la colonne M</v>
      </c>
      <c r="AJ245" s="179" t="str">
        <f t="shared" si="113"/>
        <v>Remplir la colonne AH</v>
      </c>
      <c r="AK245" s="297" t="str">
        <f t="shared" si="101"/>
        <v>Remplir la colonne I</v>
      </c>
      <c r="AL245" s="84" t="s">
        <v>64</v>
      </c>
      <c r="AM245" s="60" t="str">
        <f t="shared" si="128"/>
        <v>Remplir les termes C, P et TVA</v>
      </c>
      <c r="AN245" s="55"/>
      <c r="AO245" s="46" t="s">
        <v>64</v>
      </c>
      <c r="AP245" s="56"/>
      <c r="AQ245" s="48" t="s">
        <v>64</v>
      </c>
      <c r="AR245" s="175" t="str">
        <f t="shared" si="114"/>
        <v>Remplir la colonne AN ou AP</v>
      </c>
      <c r="AS245" s="178"/>
      <c r="AT245" s="282" t="str">
        <f t="shared" si="129"/>
        <v>Remplir la colonne M</v>
      </c>
      <c r="AU245" s="179" t="str">
        <f t="shared" si="115"/>
        <v>Remplir la colonne AS</v>
      </c>
      <c r="AV245" s="263" t="str">
        <f t="shared" si="102"/>
        <v>Remplir la colonne I</v>
      </c>
      <c r="AW245" s="84" t="s">
        <v>64</v>
      </c>
      <c r="AX245" s="60" t="str">
        <f t="shared" si="130"/>
        <v>Remplir les termes C, P et TVA</v>
      </c>
      <c r="AY245" s="55"/>
      <c r="AZ245" s="46" t="s">
        <v>64</v>
      </c>
      <c r="BA245" s="56"/>
      <c r="BB245" s="48" t="s">
        <v>64</v>
      </c>
      <c r="BC245" s="175" t="str">
        <f t="shared" si="116"/>
        <v>Remplir la colonne AY ou BA</v>
      </c>
      <c r="BD245" s="178"/>
      <c r="BE245" s="311" t="str">
        <f t="shared" si="131"/>
        <v>Remplir la colonne M</v>
      </c>
      <c r="BF245" s="179" t="str">
        <f t="shared" si="117"/>
        <v>Remplir la colonne BD</v>
      </c>
      <c r="BG245" s="263" t="str">
        <f t="shared" si="103"/>
        <v>Remplir la colonne I</v>
      </c>
      <c r="BH245" s="84" t="s">
        <v>64</v>
      </c>
      <c r="BI245" s="60" t="str">
        <f t="shared" si="118"/>
        <v>Remplir les termes C, P et TVA</v>
      </c>
      <c r="BJ245" s="55"/>
      <c r="BK245" s="46" t="s">
        <v>64</v>
      </c>
      <c r="BL245" s="56"/>
      <c r="BM245" s="48" t="s">
        <v>64</v>
      </c>
      <c r="BN245" s="175" t="str">
        <f t="shared" si="119"/>
        <v>Remplir la colonne BJ ou BL</v>
      </c>
      <c r="BO245" s="178"/>
      <c r="BP245" s="311" t="str">
        <f t="shared" si="132"/>
        <v>Remplir la colonne M</v>
      </c>
      <c r="BQ245" s="179" t="str">
        <f t="shared" si="120"/>
        <v>Remplir la colonne BO</v>
      </c>
      <c r="BR245" s="263" t="str">
        <f t="shared" si="104"/>
        <v>Remplir la colonne I</v>
      </c>
      <c r="BS245" s="84" t="s">
        <v>64</v>
      </c>
      <c r="BT245" s="60" t="str">
        <f t="shared" si="121"/>
        <v>Remplir les termes C, P et TVA</v>
      </c>
      <c r="BU245" s="55"/>
      <c r="BV245" s="46" t="s">
        <v>64</v>
      </c>
      <c r="BW245" s="56"/>
      <c r="BX245" s="48" t="s">
        <v>64</v>
      </c>
      <c r="BY245" s="175" t="str">
        <f t="shared" si="122"/>
        <v>Remplir la colonne BU ou BW</v>
      </c>
      <c r="BZ245" s="178"/>
      <c r="CA245" s="282" t="str">
        <f t="shared" si="133"/>
        <v>Remplir la colonne M</v>
      </c>
      <c r="CB245" s="99" t="str">
        <f t="shared" si="123"/>
        <v>Remplir la colonne BZ</v>
      </c>
      <c r="CC245" s="297" t="str">
        <f t="shared" si="105"/>
        <v>Remplir la colonne I</v>
      </c>
      <c r="CD245" s="84" t="s">
        <v>64</v>
      </c>
      <c r="CE245" s="60" t="str">
        <f t="shared" si="124"/>
        <v>Remplir les termes C, P et TVA</v>
      </c>
      <c r="CF245" s="61" t="str">
        <f t="shared" si="106"/>
        <v>REMPLIR TYPE DE CLIENT</v>
      </c>
      <c r="CG245" s="107" t="str">
        <f t="shared" si="125"/>
        <v>Montant total de l'aide demandée non indiqué</v>
      </c>
      <c r="CH245" s="1"/>
      <c r="CI245" s="1"/>
      <c r="CJ245" s="1"/>
      <c r="CK245" s="1"/>
      <c r="CL245" s="1"/>
    </row>
    <row r="246" spans="1:90" x14ac:dyDescent="0.25">
      <c r="A246" s="51"/>
      <c r="B246" s="111"/>
      <c r="C246" s="111"/>
      <c r="D246" s="111"/>
      <c r="E246" s="111"/>
      <c r="F246" s="111"/>
      <c r="G246" s="162"/>
      <c r="H246" s="151"/>
      <c r="I246" s="296"/>
      <c r="J246" s="152"/>
      <c r="K246" s="153"/>
      <c r="L246" s="169"/>
      <c r="M246" s="39"/>
      <c r="N246" s="201"/>
      <c r="O246" s="39"/>
      <c r="P246" s="22"/>
      <c r="Q246" s="200">
        <f t="shared" si="107"/>
        <v>0</v>
      </c>
      <c r="R246" s="55"/>
      <c r="S246" s="46" t="s">
        <v>64</v>
      </c>
      <c r="T246" s="56"/>
      <c r="U246" s="48" t="s">
        <v>64</v>
      </c>
      <c r="V246" s="175" t="str">
        <f t="shared" si="108"/>
        <v>Remplir la colonne R ou T</v>
      </c>
      <c r="W246" s="178"/>
      <c r="X246" s="282" t="str">
        <f t="shared" si="109"/>
        <v>Remplir la colonne M</v>
      </c>
      <c r="Y246" s="99" t="str">
        <f t="shared" si="110"/>
        <v>Remplir la colonne W</v>
      </c>
      <c r="Z246" s="297" t="str">
        <f t="shared" si="126"/>
        <v>Remplir la colonne I</v>
      </c>
      <c r="AA246" s="84" t="s">
        <v>64</v>
      </c>
      <c r="AB246" s="60" t="str">
        <f t="shared" si="111"/>
        <v>Remplir les termes C, P et TVA</v>
      </c>
      <c r="AC246" s="55"/>
      <c r="AD246" s="46" t="s">
        <v>64</v>
      </c>
      <c r="AE246" s="56"/>
      <c r="AF246" s="48" t="s">
        <v>64</v>
      </c>
      <c r="AG246" s="175" t="str">
        <f t="shared" si="112"/>
        <v>Remplir la colonne AC ou AE</v>
      </c>
      <c r="AH246" s="178"/>
      <c r="AI246" s="311" t="str">
        <f t="shared" si="127"/>
        <v>Remplir la colonne M</v>
      </c>
      <c r="AJ246" s="179" t="str">
        <f t="shared" si="113"/>
        <v>Remplir la colonne AH</v>
      </c>
      <c r="AK246" s="297" t="str">
        <f t="shared" si="101"/>
        <v>Remplir la colonne I</v>
      </c>
      <c r="AL246" s="84" t="s">
        <v>64</v>
      </c>
      <c r="AM246" s="60" t="str">
        <f t="shared" si="128"/>
        <v>Remplir les termes C, P et TVA</v>
      </c>
      <c r="AN246" s="55"/>
      <c r="AO246" s="46" t="s">
        <v>64</v>
      </c>
      <c r="AP246" s="56"/>
      <c r="AQ246" s="48" t="s">
        <v>64</v>
      </c>
      <c r="AR246" s="175" t="str">
        <f t="shared" si="114"/>
        <v>Remplir la colonne AN ou AP</v>
      </c>
      <c r="AS246" s="178"/>
      <c r="AT246" s="282" t="str">
        <f t="shared" si="129"/>
        <v>Remplir la colonne M</v>
      </c>
      <c r="AU246" s="179" t="str">
        <f t="shared" si="115"/>
        <v>Remplir la colonne AS</v>
      </c>
      <c r="AV246" s="263" t="str">
        <f t="shared" si="102"/>
        <v>Remplir la colonne I</v>
      </c>
      <c r="AW246" s="84" t="s">
        <v>64</v>
      </c>
      <c r="AX246" s="60" t="str">
        <f t="shared" si="130"/>
        <v>Remplir les termes C, P et TVA</v>
      </c>
      <c r="AY246" s="55"/>
      <c r="AZ246" s="46" t="s">
        <v>64</v>
      </c>
      <c r="BA246" s="56"/>
      <c r="BB246" s="48" t="s">
        <v>64</v>
      </c>
      <c r="BC246" s="175" t="str">
        <f t="shared" si="116"/>
        <v>Remplir la colonne AY ou BA</v>
      </c>
      <c r="BD246" s="178"/>
      <c r="BE246" s="311" t="str">
        <f t="shared" si="131"/>
        <v>Remplir la colonne M</v>
      </c>
      <c r="BF246" s="179" t="str">
        <f t="shared" si="117"/>
        <v>Remplir la colonne BD</v>
      </c>
      <c r="BG246" s="263" t="str">
        <f t="shared" si="103"/>
        <v>Remplir la colonne I</v>
      </c>
      <c r="BH246" s="84" t="s">
        <v>64</v>
      </c>
      <c r="BI246" s="60" t="str">
        <f t="shared" si="118"/>
        <v>Remplir les termes C, P et TVA</v>
      </c>
      <c r="BJ246" s="55"/>
      <c r="BK246" s="46" t="s">
        <v>64</v>
      </c>
      <c r="BL246" s="56"/>
      <c r="BM246" s="48" t="s">
        <v>64</v>
      </c>
      <c r="BN246" s="175" t="str">
        <f t="shared" si="119"/>
        <v>Remplir la colonne BJ ou BL</v>
      </c>
      <c r="BO246" s="178"/>
      <c r="BP246" s="311" t="str">
        <f t="shared" si="132"/>
        <v>Remplir la colonne M</v>
      </c>
      <c r="BQ246" s="179" t="str">
        <f t="shared" si="120"/>
        <v>Remplir la colonne BO</v>
      </c>
      <c r="BR246" s="263" t="str">
        <f t="shared" si="104"/>
        <v>Remplir la colonne I</v>
      </c>
      <c r="BS246" s="84" t="s">
        <v>64</v>
      </c>
      <c r="BT246" s="60" t="str">
        <f t="shared" si="121"/>
        <v>Remplir les termes C, P et TVA</v>
      </c>
      <c r="BU246" s="55"/>
      <c r="BV246" s="46" t="s">
        <v>64</v>
      </c>
      <c r="BW246" s="56"/>
      <c r="BX246" s="48" t="s">
        <v>64</v>
      </c>
      <c r="BY246" s="175" t="str">
        <f t="shared" si="122"/>
        <v>Remplir la colonne BU ou BW</v>
      </c>
      <c r="BZ246" s="178"/>
      <c r="CA246" s="282" t="str">
        <f t="shared" si="133"/>
        <v>Remplir la colonne M</v>
      </c>
      <c r="CB246" s="99" t="str">
        <f t="shared" si="123"/>
        <v>Remplir la colonne BZ</v>
      </c>
      <c r="CC246" s="297" t="str">
        <f t="shared" si="105"/>
        <v>Remplir la colonne I</v>
      </c>
      <c r="CD246" s="84" t="s">
        <v>64</v>
      </c>
      <c r="CE246" s="60" t="str">
        <f t="shared" si="124"/>
        <v>Remplir les termes C, P et TVA</v>
      </c>
      <c r="CF246" s="61" t="str">
        <f t="shared" si="106"/>
        <v>REMPLIR TYPE DE CLIENT</v>
      </c>
      <c r="CG246" s="107" t="str">
        <f t="shared" si="125"/>
        <v>Montant total de l'aide demandée non indiqué</v>
      </c>
      <c r="CH246" s="1"/>
      <c r="CI246" s="1"/>
      <c r="CJ246" s="1"/>
      <c r="CK246" s="1"/>
      <c r="CL246" s="1"/>
    </row>
    <row r="247" spans="1:90" x14ac:dyDescent="0.25">
      <c r="A247" s="51"/>
      <c r="B247" s="111"/>
      <c r="C247" s="111"/>
      <c r="D247" s="111"/>
      <c r="E247" s="111"/>
      <c r="F247" s="111"/>
      <c r="G247" s="162"/>
      <c r="H247" s="151"/>
      <c r="I247" s="296"/>
      <c r="J247" s="152"/>
      <c r="K247" s="153"/>
      <c r="L247" s="169"/>
      <c r="M247" s="39"/>
      <c r="N247" s="201"/>
      <c r="O247" s="39"/>
      <c r="P247" s="22"/>
      <c r="Q247" s="200">
        <f t="shared" si="107"/>
        <v>0</v>
      </c>
      <c r="R247" s="55"/>
      <c r="S247" s="46" t="s">
        <v>64</v>
      </c>
      <c r="T247" s="56"/>
      <c r="U247" s="48" t="s">
        <v>64</v>
      </c>
      <c r="V247" s="175" t="str">
        <f t="shared" si="108"/>
        <v>Remplir la colonne R ou T</v>
      </c>
      <c r="W247" s="178"/>
      <c r="X247" s="282" t="str">
        <f t="shared" si="109"/>
        <v>Remplir la colonne M</v>
      </c>
      <c r="Y247" s="99" t="str">
        <f t="shared" si="110"/>
        <v>Remplir la colonne W</v>
      </c>
      <c r="Z247" s="297" t="str">
        <f t="shared" si="126"/>
        <v>Remplir la colonne I</v>
      </c>
      <c r="AA247" s="84" t="s">
        <v>64</v>
      </c>
      <c r="AB247" s="60" t="str">
        <f t="shared" si="111"/>
        <v>Remplir les termes C, P et TVA</v>
      </c>
      <c r="AC247" s="55"/>
      <c r="AD247" s="46" t="s">
        <v>64</v>
      </c>
      <c r="AE247" s="56"/>
      <c r="AF247" s="48" t="s">
        <v>64</v>
      </c>
      <c r="AG247" s="175" t="str">
        <f t="shared" si="112"/>
        <v>Remplir la colonne AC ou AE</v>
      </c>
      <c r="AH247" s="178"/>
      <c r="AI247" s="311" t="str">
        <f t="shared" si="127"/>
        <v>Remplir la colonne M</v>
      </c>
      <c r="AJ247" s="179" t="str">
        <f t="shared" si="113"/>
        <v>Remplir la colonne AH</v>
      </c>
      <c r="AK247" s="297" t="str">
        <f t="shared" si="101"/>
        <v>Remplir la colonne I</v>
      </c>
      <c r="AL247" s="84" t="s">
        <v>64</v>
      </c>
      <c r="AM247" s="60" t="str">
        <f t="shared" si="128"/>
        <v>Remplir les termes C, P et TVA</v>
      </c>
      <c r="AN247" s="55"/>
      <c r="AO247" s="46" t="s">
        <v>64</v>
      </c>
      <c r="AP247" s="56"/>
      <c r="AQ247" s="48" t="s">
        <v>64</v>
      </c>
      <c r="AR247" s="175" t="str">
        <f t="shared" si="114"/>
        <v>Remplir la colonne AN ou AP</v>
      </c>
      <c r="AS247" s="178"/>
      <c r="AT247" s="282" t="str">
        <f t="shared" si="129"/>
        <v>Remplir la colonne M</v>
      </c>
      <c r="AU247" s="179" t="str">
        <f t="shared" si="115"/>
        <v>Remplir la colonne AS</v>
      </c>
      <c r="AV247" s="263" t="str">
        <f t="shared" si="102"/>
        <v>Remplir la colonne I</v>
      </c>
      <c r="AW247" s="84" t="s">
        <v>64</v>
      </c>
      <c r="AX247" s="60" t="str">
        <f t="shared" si="130"/>
        <v>Remplir les termes C, P et TVA</v>
      </c>
      <c r="AY247" s="55"/>
      <c r="AZ247" s="46" t="s">
        <v>64</v>
      </c>
      <c r="BA247" s="56"/>
      <c r="BB247" s="48" t="s">
        <v>64</v>
      </c>
      <c r="BC247" s="175" t="str">
        <f t="shared" si="116"/>
        <v>Remplir la colonne AY ou BA</v>
      </c>
      <c r="BD247" s="178"/>
      <c r="BE247" s="311" t="str">
        <f t="shared" si="131"/>
        <v>Remplir la colonne M</v>
      </c>
      <c r="BF247" s="179" t="str">
        <f t="shared" si="117"/>
        <v>Remplir la colonne BD</v>
      </c>
      <c r="BG247" s="263" t="str">
        <f t="shared" si="103"/>
        <v>Remplir la colonne I</v>
      </c>
      <c r="BH247" s="84" t="s">
        <v>64</v>
      </c>
      <c r="BI247" s="60" t="str">
        <f t="shared" si="118"/>
        <v>Remplir les termes C, P et TVA</v>
      </c>
      <c r="BJ247" s="55"/>
      <c r="BK247" s="46" t="s">
        <v>64</v>
      </c>
      <c r="BL247" s="56"/>
      <c r="BM247" s="48" t="s">
        <v>64</v>
      </c>
      <c r="BN247" s="175" t="str">
        <f t="shared" si="119"/>
        <v>Remplir la colonne BJ ou BL</v>
      </c>
      <c r="BO247" s="178"/>
      <c r="BP247" s="311" t="str">
        <f t="shared" si="132"/>
        <v>Remplir la colonne M</v>
      </c>
      <c r="BQ247" s="179" t="str">
        <f t="shared" si="120"/>
        <v>Remplir la colonne BO</v>
      </c>
      <c r="BR247" s="263" t="str">
        <f t="shared" si="104"/>
        <v>Remplir la colonne I</v>
      </c>
      <c r="BS247" s="84" t="s">
        <v>64</v>
      </c>
      <c r="BT247" s="60" t="str">
        <f t="shared" si="121"/>
        <v>Remplir les termes C, P et TVA</v>
      </c>
      <c r="BU247" s="55"/>
      <c r="BV247" s="46" t="s">
        <v>64</v>
      </c>
      <c r="BW247" s="56"/>
      <c r="BX247" s="48" t="s">
        <v>64</v>
      </c>
      <c r="BY247" s="175" t="str">
        <f t="shared" si="122"/>
        <v>Remplir la colonne BU ou BW</v>
      </c>
      <c r="BZ247" s="178"/>
      <c r="CA247" s="282" t="str">
        <f t="shared" si="133"/>
        <v>Remplir la colonne M</v>
      </c>
      <c r="CB247" s="99" t="str">
        <f t="shared" si="123"/>
        <v>Remplir la colonne BZ</v>
      </c>
      <c r="CC247" s="297" t="str">
        <f t="shared" si="105"/>
        <v>Remplir la colonne I</v>
      </c>
      <c r="CD247" s="84" t="s">
        <v>64</v>
      </c>
      <c r="CE247" s="60" t="str">
        <f t="shared" si="124"/>
        <v>Remplir les termes C, P et TVA</v>
      </c>
      <c r="CF247" s="61" t="str">
        <f t="shared" si="106"/>
        <v>REMPLIR TYPE DE CLIENT</v>
      </c>
      <c r="CG247" s="107" t="str">
        <f t="shared" si="125"/>
        <v>Montant total de l'aide demandée non indiqué</v>
      </c>
      <c r="CH247" s="1"/>
      <c r="CI247" s="1"/>
      <c r="CJ247" s="1"/>
      <c r="CK247" s="1"/>
      <c r="CL247" s="1"/>
    </row>
    <row r="248" spans="1:90" x14ac:dyDescent="0.25">
      <c r="A248" s="51"/>
      <c r="B248" s="111"/>
      <c r="C248" s="111"/>
      <c r="D248" s="111"/>
      <c r="E248" s="111"/>
      <c r="F248" s="111"/>
      <c r="G248" s="162"/>
      <c r="H248" s="151"/>
      <c r="I248" s="296"/>
      <c r="J248" s="152"/>
      <c r="K248" s="153"/>
      <c r="L248" s="169"/>
      <c r="M248" s="39"/>
      <c r="N248" s="201"/>
      <c r="O248" s="39"/>
      <c r="P248" s="22"/>
      <c r="Q248" s="200">
        <f t="shared" si="107"/>
        <v>0</v>
      </c>
      <c r="R248" s="55"/>
      <c r="S248" s="46" t="s">
        <v>64</v>
      </c>
      <c r="T248" s="56"/>
      <c r="U248" s="48" t="s">
        <v>64</v>
      </c>
      <c r="V248" s="175" t="str">
        <f t="shared" si="108"/>
        <v>Remplir la colonne R ou T</v>
      </c>
      <c r="W248" s="178"/>
      <c r="X248" s="282" t="str">
        <f t="shared" si="109"/>
        <v>Remplir la colonne M</v>
      </c>
      <c r="Y248" s="99" t="str">
        <f t="shared" si="110"/>
        <v>Remplir la colonne W</v>
      </c>
      <c r="Z248" s="297" t="str">
        <f t="shared" si="126"/>
        <v>Remplir la colonne I</v>
      </c>
      <c r="AA248" s="84" t="s">
        <v>64</v>
      </c>
      <c r="AB248" s="60" t="str">
        <f t="shared" si="111"/>
        <v>Remplir les termes C, P et TVA</v>
      </c>
      <c r="AC248" s="55"/>
      <c r="AD248" s="46" t="s">
        <v>64</v>
      </c>
      <c r="AE248" s="56"/>
      <c r="AF248" s="48" t="s">
        <v>64</v>
      </c>
      <c r="AG248" s="175" t="str">
        <f t="shared" si="112"/>
        <v>Remplir la colonne AC ou AE</v>
      </c>
      <c r="AH248" s="178"/>
      <c r="AI248" s="311" t="str">
        <f t="shared" si="127"/>
        <v>Remplir la colonne M</v>
      </c>
      <c r="AJ248" s="179" t="str">
        <f t="shared" si="113"/>
        <v>Remplir la colonne AH</v>
      </c>
      <c r="AK248" s="297" t="str">
        <f t="shared" si="101"/>
        <v>Remplir la colonne I</v>
      </c>
      <c r="AL248" s="84" t="s">
        <v>64</v>
      </c>
      <c r="AM248" s="60" t="str">
        <f t="shared" si="128"/>
        <v>Remplir les termes C, P et TVA</v>
      </c>
      <c r="AN248" s="55"/>
      <c r="AO248" s="46" t="s">
        <v>64</v>
      </c>
      <c r="AP248" s="56"/>
      <c r="AQ248" s="48" t="s">
        <v>64</v>
      </c>
      <c r="AR248" s="175" t="str">
        <f t="shared" si="114"/>
        <v>Remplir la colonne AN ou AP</v>
      </c>
      <c r="AS248" s="178"/>
      <c r="AT248" s="282" t="str">
        <f t="shared" si="129"/>
        <v>Remplir la colonne M</v>
      </c>
      <c r="AU248" s="179" t="str">
        <f t="shared" si="115"/>
        <v>Remplir la colonne AS</v>
      </c>
      <c r="AV248" s="263" t="str">
        <f t="shared" si="102"/>
        <v>Remplir la colonne I</v>
      </c>
      <c r="AW248" s="84" t="s">
        <v>64</v>
      </c>
      <c r="AX248" s="60" t="str">
        <f t="shared" si="130"/>
        <v>Remplir les termes C, P et TVA</v>
      </c>
      <c r="AY248" s="55"/>
      <c r="AZ248" s="46" t="s">
        <v>64</v>
      </c>
      <c r="BA248" s="56"/>
      <c r="BB248" s="48" t="s">
        <v>64</v>
      </c>
      <c r="BC248" s="175" t="str">
        <f t="shared" si="116"/>
        <v>Remplir la colonne AY ou BA</v>
      </c>
      <c r="BD248" s="178"/>
      <c r="BE248" s="311" t="str">
        <f t="shared" si="131"/>
        <v>Remplir la colonne M</v>
      </c>
      <c r="BF248" s="179" t="str">
        <f t="shared" si="117"/>
        <v>Remplir la colonne BD</v>
      </c>
      <c r="BG248" s="263" t="str">
        <f t="shared" si="103"/>
        <v>Remplir la colonne I</v>
      </c>
      <c r="BH248" s="84" t="s">
        <v>64</v>
      </c>
      <c r="BI248" s="60" t="str">
        <f t="shared" si="118"/>
        <v>Remplir les termes C, P et TVA</v>
      </c>
      <c r="BJ248" s="55"/>
      <c r="BK248" s="46" t="s">
        <v>64</v>
      </c>
      <c r="BL248" s="56"/>
      <c r="BM248" s="48" t="s">
        <v>64</v>
      </c>
      <c r="BN248" s="175" t="str">
        <f t="shared" si="119"/>
        <v>Remplir la colonne BJ ou BL</v>
      </c>
      <c r="BO248" s="178"/>
      <c r="BP248" s="311" t="str">
        <f t="shared" si="132"/>
        <v>Remplir la colonne M</v>
      </c>
      <c r="BQ248" s="179" t="str">
        <f t="shared" si="120"/>
        <v>Remplir la colonne BO</v>
      </c>
      <c r="BR248" s="263" t="str">
        <f t="shared" si="104"/>
        <v>Remplir la colonne I</v>
      </c>
      <c r="BS248" s="84" t="s">
        <v>64</v>
      </c>
      <c r="BT248" s="60" t="str">
        <f t="shared" si="121"/>
        <v>Remplir les termes C, P et TVA</v>
      </c>
      <c r="BU248" s="55"/>
      <c r="BV248" s="46" t="s">
        <v>64</v>
      </c>
      <c r="BW248" s="56"/>
      <c r="BX248" s="48" t="s">
        <v>64</v>
      </c>
      <c r="BY248" s="175" t="str">
        <f t="shared" si="122"/>
        <v>Remplir la colonne BU ou BW</v>
      </c>
      <c r="BZ248" s="178"/>
      <c r="CA248" s="282" t="str">
        <f t="shared" si="133"/>
        <v>Remplir la colonne M</v>
      </c>
      <c r="CB248" s="99" t="str">
        <f t="shared" si="123"/>
        <v>Remplir la colonne BZ</v>
      </c>
      <c r="CC248" s="297" t="str">
        <f t="shared" si="105"/>
        <v>Remplir la colonne I</v>
      </c>
      <c r="CD248" s="84" t="s">
        <v>64</v>
      </c>
      <c r="CE248" s="60" t="str">
        <f t="shared" si="124"/>
        <v>Remplir les termes C, P et TVA</v>
      </c>
      <c r="CF248" s="61" t="str">
        <f t="shared" si="106"/>
        <v>REMPLIR TYPE DE CLIENT</v>
      </c>
      <c r="CG248" s="107" t="str">
        <f t="shared" si="125"/>
        <v>Montant total de l'aide demandée non indiqué</v>
      </c>
      <c r="CH248" s="1"/>
      <c r="CI248" s="1"/>
      <c r="CJ248" s="1"/>
      <c r="CK248" s="1"/>
      <c r="CL248" s="1"/>
    </row>
    <row r="249" spans="1:90" x14ac:dyDescent="0.25">
      <c r="A249" s="51"/>
      <c r="B249" s="111"/>
      <c r="C249" s="111"/>
      <c r="D249" s="111"/>
      <c r="E249" s="111"/>
      <c r="F249" s="111"/>
      <c r="G249" s="162"/>
      <c r="H249" s="151"/>
      <c r="I249" s="296"/>
      <c r="J249" s="152"/>
      <c r="K249" s="153"/>
      <c r="L249" s="169"/>
      <c r="M249" s="39"/>
      <c r="N249" s="201"/>
      <c r="O249" s="39"/>
      <c r="P249" s="22"/>
      <c r="Q249" s="200">
        <f t="shared" si="107"/>
        <v>0</v>
      </c>
      <c r="R249" s="55"/>
      <c r="S249" s="46" t="s">
        <v>64</v>
      </c>
      <c r="T249" s="56"/>
      <c r="U249" s="48" t="s">
        <v>64</v>
      </c>
      <c r="V249" s="175" t="str">
        <f t="shared" si="108"/>
        <v>Remplir la colonne R ou T</v>
      </c>
      <c r="W249" s="178"/>
      <c r="X249" s="282" t="str">
        <f t="shared" si="109"/>
        <v>Remplir la colonne M</v>
      </c>
      <c r="Y249" s="99" t="str">
        <f t="shared" si="110"/>
        <v>Remplir la colonne W</v>
      </c>
      <c r="Z249" s="297" t="str">
        <f t="shared" si="126"/>
        <v>Remplir la colonne I</v>
      </c>
      <c r="AA249" s="84" t="s">
        <v>64</v>
      </c>
      <c r="AB249" s="60" t="str">
        <f t="shared" si="111"/>
        <v>Remplir les termes C, P et TVA</v>
      </c>
      <c r="AC249" s="55"/>
      <c r="AD249" s="46" t="s">
        <v>64</v>
      </c>
      <c r="AE249" s="56"/>
      <c r="AF249" s="48" t="s">
        <v>64</v>
      </c>
      <c r="AG249" s="175" t="str">
        <f t="shared" si="112"/>
        <v>Remplir la colonne AC ou AE</v>
      </c>
      <c r="AH249" s="178"/>
      <c r="AI249" s="311" t="str">
        <f t="shared" si="127"/>
        <v>Remplir la colonne M</v>
      </c>
      <c r="AJ249" s="179" t="str">
        <f t="shared" si="113"/>
        <v>Remplir la colonne AH</v>
      </c>
      <c r="AK249" s="297" t="str">
        <f t="shared" si="101"/>
        <v>Remplir la colonne I</v>
      </c>
      <c r="AL249" s="84" t="s">
        <v>64</v>
      </c>
      <c r="AM249" s="60" t="str">
        <f t="shared" si="128"/>
        <v>Remplir les termes C, P et TVA</v>
      </c>
      <c r="AN249" s="55"/>
      <c r="AO249" s="46" t="s">
        <v>64</v>
      </c>
      <c r="AP249" s="56"/>
      <c r="AQ249" s="48" t="s">
        <v>64</v>
      </c>
      <c r="AR249" s="175" t="str">
        <f t="shared" si="114"/>
        <v>Remplir la colonne AN ou AP</v>
      </c>
      <c r="AS249" s="178"/>
      <c r="AT249" s="282" t="str">
        <f t="shared" si="129"/>
        <v>Remplir la colonne M</v>
      </c>
      <c r="AU249" s="179" t="str">
        <f t="shared" si="115"/>
        <v>Remplir la colonne AS</v>
      </c>
      <c r="AV249" s="263" t="str">
        <f t="shared" si="102"/>
        <v>Remplir la colonne I</v>
      </c>
      <c r="AW249" s="84" t="s">
        <v>64</v>
      </c>
      <c r="AX249" s="60" t="str">
        <f t="shared" si="130"/>
        <v>Remplir les termes C, P et TVA</v>
      </c>
      <c r="AY249" s="55"/>
      <c r="AZ249" s="46" t="s">
        <v>64</v>
      </c>
      <c r="BA249" s="56"/>
      <c r="BB249" s="48" t="s">
        <v>64</v>
      </c>
      <c r="BC249" s="175" t="str">
        <f t="shared" si="116"/>
        <v>Remplir la colonne AY ou BA</v>
      </c>
      <c r="BD249" s="178"/>
      <c r="BE249" s="311" t="str">
        <f t="shared" si="131"/>
        <v>Remplir la colonne M</v>
      </c>
      <c r="BF249" s="179" t="str">
        <f t="shared" si="117"/>
        <v>Remplir la colonne BD</v>
      </c>
      <c r="BG249" s="263" t="str">
        <f t="shared" si="103"/>
        <v>Remplir la colonne I</v>
      </c>
      <c r="BH249" s="84" t="s">
        <v>64</v>
      </c>
      <c r="BI249" s="60" t="str">
        <f t="shared" si="118"/>
        <v>Remplir les termes C, P et TVA</v>
      </c>
      <c r="BJ249" s="55"/>
      <c r="BK249" s="46" t="s">
        <v>64</v>
      </c>
      <c r="BL249" s="56"/>
      <c r="BM249" s="48" t="s">
        <v>64</v>
      </c>
      <c r="BN249" s="175" t="str">
        <f t="shared" si="119"/>
        <v>Remplir la colonne BJ ou BL</v>
      </c>
      <c r="BO249" s="178"/>
      <c r="BP249" s="311" t="str">
        <f t="shared" si="132"/>
        <v>Remplir la colonne M</v>
      </c>
      <c r="BQ249" s="179" t="str">
        <f t="shared" si="120"/>
        <v>Remplir la colonne BO</v>
      </c>
      <c r="BR249" s="263" t="str">
        <f t="shared" si="104"/>
        <v>Remplir la colonne I</v>
      </c>
      <c r="BS249" s="84" t="s">
        <v>64</v>
      </c>
      <c r="BT249" s="60" t="str">
        <f t="shared" si="121"/>
        <v>Remplir les termes C, P et TVA</v>
      </c>
      <c r="BU249" s="55"/>
      <c r="BV249" s="46" t="s">
        <v>64</v>
      </c>
      <c r="BW249" s="56"/>
      <c r="BX249" s="48" t="s">
        <v>64</v>
      </c>
      <c r="BY249" s="175" t="str">
        <f t="shared" si="122"/>
        <v>Remplir la colonne BU ou BW</v>
      </c>
      <c r="BZ249" s="178"/>
      <c r="CA249" s="282" t="str">
        <f t="shared" si="133"/>
        <v>Remplir la colonne M</v>
      </c>
      <c r="CB249" s="99" t="str">
        <f t="shared" si="123"/>
        <v>Remplir la colonne BZ</v>
      </c>
      <c r="CC249" s="297" t="str">
        <f t="shared" si="105"/>
        <v>Remplir la colonne I</v>
      </c>
      <c r="CD249" s="84" t="s">
        <v>64</v>
      </c>
      <c r="CE249" s="60" t="str">
        <f t="shared" si="124"/>
        <v>Remplir les termes C, P et TVA</v>
      </c>
      <c r="CF249" s="61" t="str">
        <f t="shared" si="106"/>
        <v>REMPLIR TYPE DE CLIENT</v>
      </c>
      <c r="CG249" s="107" t="str">
        <f t="shared" si="125"/>
        <v>Montant total de l'aide demandée non indiqué</v>
      </c>
      <c r="CH249" s="1"/>
      <c r="CI249" s="1"/>
      <c r="CJ249" s="1"/>
      <c r="CK249" s="1"/>
      <c r="CL249" s="1"/>
    </row>
    <row r="250" spans="1:90" x14ac:dyDescent="0.25">
      <c r="A250" s="51"/>
      <c r="B250" s="111"/>
      <c r="C250" s="111"/>
      <c r="D250" s="111"/>
      <c r="E250" s="111"/>
      <c r="F250" s="111"/>
      <c r="G250" s="162"/>
      <c r="H250" s="151"/>
      <c r="I250" s="296"/>
      <c r="J250" s="152"/>
      <c r="K250" s="153"/>
      <c r="L250" s="169"/>
      <c r="M250" s="39"/>
      <c r="N250" s="201"/>
      <c r="O250" s="39"/>
      <c r="P250" s="22"/>
      <c r="Q250" s="200">
        <f t="shared" si="107"/>
        <v>0</v>
      </c>
      <c r="R250" s="55"/>
      <c r="S250" s="46" t="s">
        <v>64</v>
      </c>
      <c r="T250" s="56"/>
      <c r="U250" s="48" t="s">
        <v>64</v>
      </c>
      <c r="V250" s="175" t="str">
        <f t="shared" si="108"/>
        <v>Remplir la colonne R ou T</v>
      </c>
      <c r="W250" s="178"/>
      <c r="X250" s="282" t="str">
        <f t="shared" si="109"/>
        <v>Remplir la colonne M</v>
      </c>
      <c r="Y250" s="99" t="str">
        <f t="shared" si="110"/>
        <v>Remplir la colonne W</v>
      </c>
      <c r="Z250" s="297" t="str">
        <f t="shared" si="126"/>
        <v>Remplir la colonne I</v>
      </c>
      <c r="AA250" s="84" t="s">
        <v>64</v>
      </c>
      <c r="AB250" s="60" t="str">
        <f t="shared" si="111"/>
        <v>Remplir les termes C, P et TVA</v>
      </c>
      <c r="AC250" s="55"/>
      <c r="AD250" s="46" t="s">
        <v>64</v>
      </c>
      <c r="AE250" s="56"/>
      <c r="AF250" s="48" t="s">
        <v>64</v>
      </c>
      <c r="AG250" s="175" t="str">
        <f t="shared" si="112"/>
        <v>Remplir la colonne AC ou AE</v>
      </c>
      <c r="AH250" s="178"/>
      <c r="AI250" s="311" t="str">
        <f t="shared" si="127"/>
        <v>Remplir la colonne M</v>
      </c>
      <c r="AJ250" s="179" t="str">
        <f t="shared" si="113"/>
        <v>Remplir la colonne AH</v>
      </c>
      <c r="AK250" s="297" t="str">
        <f t="shared" si="101"/>
        <v>Remplir la colonne I</v>
      </c>
      <c r="AL250" s="84" t="s">
        <v>64</v>
      </c>
      <c r="AM250" s="60" t="str">
        <f t="shared" si="128"/>
        <v>Remplir les termes C, P et TVA</v>
      </c>
      <c r="AN250" s="55"/>
      <c r="AO250" s="46" t="s">
        <v>64</v>
      </c>
      <c r="AP250" s="56"/>
      <c r="AQ250" s="48" t="s">
        <v>64</v>
      </c>
      <c r="AR250" s="175" t="str">
        <f t="shared" si="114"/>
        <v>Remplir la colonne AN ou AP</v>
      </c>
      <c r="AS250" s="178"/>
      <c r="AT250" s="282" t="str">
        <f t="shared" si="129"/>
        <v>Remplir la colonne M</v>
      </c>
      <c r="AU250" s="179" t="str">
        <f t="shared" si="115"/>
        <v>Remplir la colonne AS</v>
      </c>
      <c r="AV250" s="263" t="str">
        <f t="shared" si="102"/>
        <v>Remplir la colonne I</v>
      </c>
      <c r="AW250" s="84" t="s">
        <v>64</v>
      </c>
      <c r="AX250" s="60" t="str">
        <f t="shared" si="130"/>
        <v>Remplir les termes C, P et TVA</v>
      </c>
      <c r="AY250" s="55"/>
      <c r="AZ250" s="46" t="s">
        <v>64</v>
      </c>
      <c r="BA250" s="56"/>
      <c r="BB250" s="48" t="s">
        <v>64</v>
      </c>
      <c r="BC250" s="175" t="str">
        <f t="shared" si="116"/>
        <v>Remplir la colonne AY ou BA</v>
      </c>
      <c r="BD250" s="178"/>
      <c r="BE250" s="311" t="str">
        <f t="shared" si="131"/>
        <v>Remplir la colonne M</v>
      </c>
      <c r="BF250" s="179" t="str">
        <f t="shared" si="117"/>
        <v>Remplir la colonne BD</v>
      </c>
      <c r="BG250" s="263" t="str">
        <f t="shared" si="103"/>
        <v>Remplir la colonne I</v>
      </c>
      <c r="BH250" s="84" t="s">
        <v>64</v>
      </c>
      <c r="BI250" s="60" t="str">
        <f t="shared" si="118"/>
        <v>Remplir les termes C, P et TVA</v>
      </c>
      <c r="BJ250" s="55"/>
      <c r="BK250" s="46" t="s">
        <v>64</v>
      </c>
      <c r="BL250" s="56"/>
      <c r="BM250" s="48" t="s">
        <v>64</v>
      </c>
      <c r="BN250" s="175" t="str">
        <f t="shared" si="119"/>
        <v>Remplir la colonne BJ ou BL</v>
      </c>
      <c r="BO250" s="178"/>
      <c r="BP250" s="311" t="str">
        <f t="shared" si="132"/>
        <v>Remplir la colonne M</v>
      </c>
      <c r="BQ250" s="179" t="str">
        <f t="shared" si="120"/>
        <v>Remplir la colonne BO</v>
      </c>
      <c r="BR250" s="263" t="str">
        <f t="shared" si="104"/>
        <v>Remplir la colonne I</v>
      </c>
      <c r="BS250" s="84" t="s">
        <v>64</v>
      </c>
      <c r="BT250" s="60" t="str">
        <f t="shared" si="121"/>
        <v>Remplir les termes C, P et TVA</v>
      </c>
      <c r="BU250" s="55"/>
      <c r="BV250" s="46" t="s">
        <v>64</v>
      </c>
      <c r="BW250" s="56"/>
      <c r="BX250" s="48" t="s">
        <v>64</v>
      </c>
      <c r="BY250" s="175" t="str">
        <f t="shared" si="122"/>
        <v>Remplir la colonne BU ou BW</v>
      </c>
      <c r="BZ250" s="178"/>
      <c r="CA250" s="282" t="str">
        <f t="shared" si="133"/>
        <v>Remplir la colonne M</v>
      </c>
      <c r="CB250" s="99" t="str">
        <f t="shared" si="123"/>
        <v>Remplir la colonne BZ</v>
      </c>
      <c r="CC250" s="297" t="str">
        <f t="shared" si="105"/>
        <v>Remplir la colonne I</v>
      </c>
      <c r="CD250" s="84" t="s">
        <v>64</v>
      </c>
      <c r="CE250" s="60" t="str">
        <f t="shared" si="124"/>
        <v>Remplir les termes C, P et TVA</v>
      </c>
      <c r="CF250" s="61" t="str">
        <f t="shared" si="106"/>
        <v>REMPLIR TYPE DE CLIENT</v>
      </c>
      <c r="CG250" s="107" t="str">
        <f t="shared" si="125"/>
        <v>Montant total de l'aide demandée non indiqué</v>
      </c>
      <c r="CH250" s="1"/>
      <c r="CI250" s="1"/>
      <c r="CJ250" s="1"/>
      <c r="CK250" s="1"/>
      <c r="CL250" s="1"/>
    </row>
    <row r="251" spans="1:90" x14ac:dyDescent="0.25">
      <c r="A251" s="51"/>
      <c r="B251" s="111"/>
      <c r="C251" s="111"/>
      <c r="D251" s="111"/>
      <c r="E251" s="111"/>
      <c r="F251" s="111"/>
      <c r="G251" s="162"/>
      <c r="H251" s="151"/>
      <c r="I251" s="296"/>
      <c r="J251" s="152"/>
      <c r="K251" s="153"/>
      <c r="L251" s="169"/>
      <c r="M251" s="39"/>
      <c r="N251" s="201"/>
      <c r="O251" s="39"/>
      <c r="P251" s="22"/>
      <c r="Q251" s="200">
        <f t="shared" si="107"/>
        <v>0</v>
      </c>
      <c r="R251" s="55"/>
      <c r="S251" s="46" t="s">
        <v>64</v>
      </c>
      <c r="T251" s="56"/>
      <c r="U251" s="48" t="s">
        <v>64</v>
      </c>
      <c r="V251" s="175" t="str">
        <f t="shared" si="108"/>
        <v>Remplir la colonne R ou T</v>
      </c>
      <c r="W251" s="178"/>
      <c r="X251" s="282" t="str">
        <f t="shared" si="109"/>
        <v>Remplir la colonne M</v>
      </c>
      <c r="Y251" s="99" t="str">
        <f t="shared" si="110"/>
        <v>Remplir la colonne W</v>
      </c>
      <c r="Z251" s="297" t="str">
        <f t="shared" si="126"/>
        <v>Remplir la colonne I</v>
      </c>
      <c r="AA251" s="84" t="s">
        <v>64</v>
      </c>
      <c r="AB251" s="60" t="str">
        <f t="shared" si="111"/>
        <v>Remplir les termes C, P et TVA</v>
      </c>
      <c r="AC251" s="55"/>
      <c r="AD251" s="46" t="s">
        <v>64</v>
      </c>
      <c r="AE251" s="56"/>
      <c r="AF251" s="48" t="s">
        <v>64</v>
      </c>
      <c r="AG251" s="175" t="str">
        <f t="shared" si="112"/>
        <v>Remplir la colonne AC ou AE</v>
      </c>
      <c r="AH251" s="178"/>
      <c r="AI251" s="311" t="str">
        <f t="shared" si="127"/>
        <v>Remplir la colonne M</v>
      </c>
      <c r="AJ251" s="179" t="str">
        <f t="shared" si="113"/>
        <v>Remplir la colonne AH</v>
      </c>
      <c r="AK251" s="297" t="str">
        <f t="shared" si="101"/>
        <v>Remplir la colonne I</v>
      </c>
      <c r="AL251" s="84" t="s">
        <v>64</v>
      </c>
      <c r="AM251" s="60" t="str">
        <f t="shared" si="128"/>
        <v>Remplir les termes C, P et TVA</v>
      </c>
      <c r="AN251" s="55"/>
      <c r="AO251" s="46" t="s">
        <v>64</v>
      </c>
      <c r="AP251" s="56"/>
      <c r="AQ251" s="48" t="s">
        <v>64</v>
      </c>
      <c r="AR251" s="175" t="str">
        <f t="shared" si="114"/>
        <v>Remplir la colonne AN ou AP</v>
      </c>
      <c r="AS251" s="178"/>
      <c r="AT251" s="282" t="str">
        <f t="shared" si="129"/>
        <v>Remplir la colonne M</v>
      </c>
      <c r="AU251" s="179" t="str">
        <f t="shared" si="115"/>
        <v>Remplir la colonne AS</v>
      </c>
      <c r="AV251" s="263" t="str">
        <f t="shared" si="102"/>
        <v>Remplir la colonne I</v>
      </c>
      <c r="AW251" s="84" t="s">
        <v>64</v>
      </c>
      <c r="AX251" s="60" t="str">
        <f t="shared" si="130"/>
        <v>Remplir les termes C, P et TVA</v>
      </c>
      <c r="AY251" s="55"/>
      <c r="AZ251" s="46" t="s">
        <v>64</v>
      </c>
      <c r="BA251" s="56"/>
      <c r="BB251" s="48" t="s">
        <v>64</v>
      </c>
      <c r="BC251" s="175" t="str">
        <f t="shared" si="116"/>
        <v>Remplir la colonne AY ou BA</v>
      </c>
      <c r="BD251" s="178"/>
      <c r="BE251" s="311" t="str">
        <f t="shared" si="131"/>
        <v>Remplir la colonne M</v>
      </c>
      <c r="BF251" s="179" t="str">
        <f t="shared" si="117"/>
        <v>Remplir la colonne BD</v>
      </c>
      <c r="BG251" s="263" t="str">
        <f t="shared" si="103"/>
        <v>Remplir la colonne I</v>
      </c>
      <c r="BH251" s="84" t="s">
        <v>64</v>
      </c>
      <c r="BI251" s="60" t="str">
        <f t="shared" si="118"/>
        <v>Remplir les termes C, P et TVA</v>
      </c>
      <c r="BJ251" s="55"/>
      <c r="BK251" s="46" t="s">
        <v>64</v>
      </c>
      <c r="BL251" s="56"/>
      <c r="BM251" s="48" t="s">
        <v>64</v>
      </c>
      <c r="BN251" s="175" t="str">
        <f t="shared" si="119"/>
        <v>Remplir la colonne BJ ou BL</v>
      </c>
      <c r="BO251" s="178"/>
      <c r="BP251" s="311" t="str">
        <f t="shared" si="132"/>
        <v>Remplir la colonne M</v>
      </c>
      <c r="BQ251" s="179" t="str">
        <f t="shared" si="120"/>
        <v>Remplir la colonne BO</v>
      </c>
      <c r="BR251" s="263" t="str">
        <f t="shared" si="104"/>
        <v>Remplir la colonne I</v>
      </c>
      <c r="BS251" s="84" t="s">
        <v>64</v>
      </c>
      <c r="BT251" s="60" t="str">
        <f t="shared" si="121"/>
        <v>Remplir les termes C, P et TVA</v>
      </c>
      <c r="BU251" s="55"/>
      <c r="BV251" s="46" t="s">
        <v>64</v>
      </c>
      <c r="BW251" s="56"/>
      <c r="BX251" s="48" t="s">
        <v>64</v>
      </c>
      <c r="BY251" s="175" t="str">
        <f t="shared" si="122"/>
        <v>Remplir la colonne BU ou BW</v>
      </c>
      <c r="BZ251" s="178"/>
      <c r="CA251" s="282" t="str">
        <f t="shared" si="133"/>
        <v>Remplir la colonne M</v>
      </c>
      <c r="CB251" s="99" t="str">
        <f t="shared" si="123"/>
        <v>Remplir la colonne BZ</v>
      </c>
      <c r="CC251" s="297" t="str">
        <f t="shared" si="105"/>
        <v>Remplir la colonne I</v>
      </c>
      <c r="CD251" s="84" t="s">
        <v>64</v>
      </c>
      <c r="CE251" s="60" t="str">
        <f t="shared" si="124"/>
        <v>Remplir les termes C, P et TVA</v>
      </c>
      <c r="CF251" s="61" t="str">
        <f t="shared" si="106"/>
        <v>REMPLIR TYPE DE CLIENT</v>
      </c>
      <c r="CG251" s="107" t="str">
        <f t="shared" si="125"/>
        <v>Montant total de l'aide demandée non indiqué</v>
      </c>
      <c r="CH251" s="1"/>
      <c r="CI251" s="1"/>
      <c r="CJ251" s="1"/>
      <c r="CK251" s="1"/>
      <c r="CL251" s="1"/>
    </row>
    <row r="252" spans="1:90" x14ac:dyDescent="0.25">
      <c r="A252" s="51"/>
      <c r="B252" s="111"/>
      <c r="C252" s="111"/>
      <c r="D252" s="111"/>
      <c r="E252" s="111"/>
      <c r="F252" s="111"/>
      <c r="G252" s="162"/>
      <c r="H252" s="151"/>
      <c r="I252" s="296"/>
      <c r="J252" s="152"/>
      <c r="K252" s="153"/>
      <c r="L252" s="169"/>
      <c r="M252" s="39"/>
      <c r="N252" s="201"/>
      <c r="O252" s="39"/>
      <c r="P252" s="22"/>
      <c r="Q252" s="200">
        <f t="shared" si="107"/>
        <v>0</v>
      </c>
      <c r="R252" s="55"/>
      <c r="S252" s="46" t="s">
        <v>64</v>
      </c>
      <c r="T252" s="56"/>
      <c r="U252" s="48" t="s">
        <v>64</v>
      </c>
      <c r="V252" s="175" t="str">
        <f t="shared" si="108"/>
        <v>Remplir la colonne R ou T</v>
      </c>
      <c r="W252" s="178"/>
      <c r="X252" s="282" t="str">
        <f t="shared" si="109"/>
        <v>Remplir la colonne M</v>
      </c>
      <c r="Y252" s="99" t="str">
        <f t="shared" si="110"/>
        <v>Remplir la colonne W</v>
      </c>
      <c r="Z252" s="297" t="str">
        <f t="shared" si="126"/>
        <v>Remplir la colonne I</v>
      </c>
      <c r="AA252" s="84" t="s">
        <v>64</v>
      </c>
      <c r="AB252" s="60" t="str">
        <f t="shared" si="111"/>
        <v>Remplir les termes C, P et TVA</v>
      </c>
      <c r="AC252" s="55"/>
      <c r="AD252" s="46" t="s">
        <v>64</v>
      </c>
      <c r="AE252" s="56"/>
      <c r="AF252" s="48" t="s">
        <v>64</v>
      </c>
      <c r="AG252" s="175" t="str">
        <f t="shared" si="112"/>
        <v>Remplir la colonne AC ou AE</v>
      </c>
      <c r="AH252" s="178"/>
      <c r="AI252" s="311" t="str">
        <f t="shared" si="127"/>
        <v>Remplir la colonne M</v>
      </c>
      <c r="AJ252" s="179" t="str">
        <f t="shared" si="113"/>
        <v>Remplir la colonne AH</v>
      </c>
      <c r="AK252" s="297" t="str">
        <f t="shared" si="101"/>
        <v>Remplir la colonne I</v>
      </c>
      <c r="AL252" s="84" t="s">
        <v>64</v>
      </c>
      <c r="AM252" s="60" t="str">
        <f t="shared" si="128"/>
        <v>Remplir les termes C, P et TVA</v>
      </c>
      <c r="AN252" s="55"/>
      <c r="AO252" s="46" t="s">
        <v>64</v>
      </c>
      <c r="AP252" s="56"/>
      <c r="AQ252" s="48" t="s">
        <v>64</v>
      </c>
      <c r="AR252" s="175" t="str">
        <f t="shared" si="114"/>
        <v>Remplir la colonne AN ou AP</v>
      </c>
      <c r="AS252" s="178"/>
      <c r="AT252" s="282" t="str">
        <f t="shared" si="129"/>
        <v>Remplir la colonne M</v>
      </c>
      <c r="AU252" s="179" t="str">
        <f t="shared" si="115"/>
        <v>Remplir la colonne AS</v>
      </c>
      <c r="AV252" s="263" t="str">
        <f t="shared" si="102"/>
        <v>Remplir la colonne I</v>
      </c>
      <c r="AW252" s="84" t="s">
        <v>64</v>
      </c>
      <c r="AX252" s="60" t="str">
        <f t="shared" si="130"/>
        <v>Remplir les termes C, P et TVA</v>
      </c>
      <c r="AY252" s="55"/>
      <c r="AZ252" s="46" t="s">
        <v>64</v>
      </c>
      <c r="BA252" s="56"/>
      <c r="BB252" s="48" t="s">
        <v>64</v>
      </c>
      <c r="BC252" s="175" t="str">
        <f t="shared" si="116"/>
        <v>Remplir la colonne AY ou BA</v>
      </c>
      <c r="BD252" s="178"/>
      <c r="BE252" s="311" t="str">
        <f t="shared" si="131"/>
        <v>Remplir la colonne M</v>
      </c>
      <c r="BF252" s="179" t="str">
        <f t="shared" si="117"/>
        <v>Remplir la colonne BD</v>
      </c>
      <c r="BG252" s="263" t="str">
        <f t="shared" si="103"/>
        <v>Remplir la colonne I</v>
      </c>
      <c r="BH252" s="84" t="s">
        <v>64</v>
      </c>
      <c r="BI252" s="60" t="str">
        <f t="shared" si="118"/>
        <v>Remplir les termes C, P et TVA</v>
      </c>
      <c r="BJ252" s="55"/>
      <c r="BK252" s="46" t="s">
        <v>64</v>
      </c>
      <c r="BL252" s="56"/>
      <c r="BM252" s="48" t="s">
        <v>64</v>
      </c>
      <c r="BN252" s="175" t="str">
        <f t="shared" si="119"/>
        <v>Remplir la colonne BJ ou BL</v>
      </c>
      <c r="BO252" s="178"/>
      <c r="BP252" s="311" t="str">
        <f t="shared" si="132"/>
        <v>Remplir la colonne M</v>
      </c>
      <c r="BQ252" s="179" t="str">
        <f t="shared" si="120"/>
        <v>Remplir la colonne BO</v>
      </c>
      <c r="BR252" s="263" t="str">
        <f t="shared" si="104"/>
        <v>Remplir la colonne I</v>
      </c>
      <c r="BS252" s="84" t="s">
        <v>64</v>
      </c>
      <c r="BT252" s="60" t="str">
        <f t="shared" si="121"/>
        <v>Remplir les termes C, P et TVA</v>
      </c>
      <c r="BU252" s="55"/>
      <c r="BV252" s="46" t="s">
        <v>64</v>
      </c>
      <c r="BW252" s="56"/>
      <c r="BX252" s="48" t="s">
        <v>64</v>
      </c>
      <c r="BY252" s="175" t="str">
        <f t="shared" si="122"/>
        <v>Remplir la colonne BU ou BW</v>
      </c>
      <c r="BZ252" s="178"/>
      <c r="CA252" s="282" t="str">
        <f t="shared" si="133"/>
        <v>Remplir la colonne M</v>
      </c>
      <c r="CB252" s="99" t="str">
        <f t="shared" si="123"/>
        <v>Remplir la colonne BZ</v>
      </c>
      <c r="CC252" s="297" t="str">
        <f t="shared" si="105"/>
        <v>Remplir la colonne I</v>
      </c>
      <c r="CD252" s="84" t="s">
        <v>64</v>
      </c>
      <c r="CE252" s="60" t="str">
        <f t="shared" si="124"/>
        <v>Remplir les termes C, P et TVA</v>
      </c>
      <c r="CF252" s="61" t="str">
        <f t="shared" si="106"/>
        <v>REMPLIR TYPE DE CLIENT</v>
      </c>
      <c r="CG252" s="107" t="str">
        <f t="shared" si="125"/>
        <v>Montant total de l'aide demandée non indiqué</v>
      </c>
      <c r="CH252" s="1"/>
      <c r="CI252" s="1"/>
      <c r="CJ252" s="1"/>
      <c r="CK252" s="1"/>
      <c r="CL252" s="1"/>
    </row>
    <row r="253" spans="1:90" x14ac:dyDescent="0.25">
      <c r="A253" s="51"/>
      <c r="B253" s="111"/>
      <c r="C253" s="111"/>
      <c r="D253" s="111"/>
      <c r="E253" s="111"/>
      <c r="F253" s="111"/>
      <c r="G253" s="162"/>
      <c r="H253" s="151"/>
      <c r="I253" s="296"/>
      <c r="J253" s="152"/>
      <c r="K253" s="153"/>
      <c r="L253" s="169"/>
      <c r="M253" s="39"/>
      <c r="N253" s="201"/>
      <c r="O253" s="39"/>
      <c r="P253" s="22"/>
      <c r="Q253" s="200">
        <f t="shared" si="107"/>
        <v>0</v>
      </c>
      <c r="R253" s="55"/>
      <c r="S253" s="46" t="s">
        <v>64</v>
      </c>
      <c r="T253" s="56"/>
      <c r="U253" s="48" t="s">
        <v>64</v>
      </c>
      <c r="V253" s="175" t="str">
        <f t="shared" si="108"/>
        <v>Remplir la colonne R ou T</v>
      </c>
      <c r="W253" s="178"/>
      <c r="X253" s="282" t="str">
        <f t="shared" si="109"/>
        <v>Remplir la colonne M</v>
      </c>
      <c r="Y253" s="99" t="str">
        <f t="shared" si="110"/>
        <v>Remplir la colonne W</v>
      </c>
      <c r="Z253" s="297" t="str">
        <f t="shared" si="126"/>
        <v>Remplir la colonne I</v>
      </c>
      <c r="AA253" s="84" t="s">
        <v>64</v>
      </c>
      <c r="AB253" s="60" t="str">
        <f t="shared" si="111"/>
        <v>Remplir les termes C, P et TVA</v>
      </c>
      <c r="AC253" s="55"/>
      <c r="AD253" s="46" t="s">
        <v>64</v>
      </c>
      <c r="AE253" s="56"/>
      <c r="AF253" s="48" t="s">
        <v>64</v>
      </c>
      <c r="AG253" s="175" t="str">
        <f t="shared" si="112"/>
        <v>Remplir la colonne AC ou AE</v>
      </c>
      <c r="AH253" s="178"/>
      <c r="AI253" s="311" t="str">
        <f t="shared" si="127"/>
        <v>Remplir la colonne M</v>
      </c>
      <c r="AJ253" s="179" t="str">
        <f t="shared" si="113"/>
        <v>Remplir la colonne AH</v>
      </c>
      <c r="AK253" s="297" t="str">
        <f t="shared" si="101"/>
        <v>Remplir la colonne I</v>
      </c>
      <c r="AL253" s="84" t="s">
        <v>64</v>
      </c>
      <c r="AM253" s="60" t="str">
        <f t="shared" si="128"/>
        <v>Remplir les termes C, P et TVA</v>
      </c>
      <c r="AN253" s="55"/>
      <c r="AO253" s="46" t="s">
        <v>64</v>
      </c>
      <c r="AP253" s="56"/>
      <c r="AQ253" s="48" t="s">
        <v>64</v>
      </c>
      <c r="AR253" s="175" t="str">
        <f t="shared" si="114"/>
        <v>Remplir la colonne AN ou AP</v>
      </c>
      <c r="AS253" s="178"/>
      <c r="AT253" s="282" t="str">
        <f t="shared" si="129"/>
        <v>Remplir la colonne M</v>
      </c>
      <c r="AU253" s="179" t="str">
        <f t="shared" si="115"/>
        <v>Remplir la colonne AS</v>
      </c>
      <c r="AV253" s="263" t="str">
        <f t="shared" si="102"/>
        <v>Remplir la colonne I</v>
      </c>
      <c r="AW253" s="84" t="s">
        <v>64</v>
      </c>
      <c r="AX253" s="60" t="str">
        <f t="shared" si="130"/>
        <v>Remplir les termes C, P et TVA</v>
      </c>
      <c r="AY253" s="55"/>
      <c r="AZ253" s="46" t="s">
        <v>64</v>
      </c>
      <c r="BA253" s="56"/>
      <c r="BB253" s="48" t="s">
        <v>64</v>
      </c>
      <c r="BC253" s="175" t="str">
        <f t="shared" si="116"/>
        <v>Remplir la colonne AY ou BA</v>
      </c>
      <c r="BD253" s="178"/>
      <c r="BE253" s="311" t="str">
        <f t="shared" si="131"/>
        <v>Remplir la colonne M</v>
      </c>
      <c r="BF253" s="179" t="str">
        <f t="shared" si="117"/>
        <v>Remplir la colonne BD</v>
      </c>
      <c r="BG253" s="263" t="str">
        <f t="shared" si="103"/>
        <v>Remplir la colonne I</v>
      </c>
      <c r="BH253" s="84" t="s">
        <v>64</v>
      </c>
      <c r="BI253" s="60" t="str">
        <f t="shared" si="118"/>
        <v>Remplir les termes C, P et TVA</v>
      </c>
      <c r="BJ253" s="55"/>
      <c r="BK253" s="46" t="s">
        <v>64</v>
      </c>
      <c r="BL253" s="56"/>
      <c r="BM253" s="48" t="s">
        <v>64</v>
      </c>
      <c r="BN253" s="175" t="str">
        <f t="shared" si="119"/>
        <v>Remplir la colonne BJ ou BL</v>
      </c>
      <c r="BO253" s="178"/>
      <c r="BP253" s="311" t="str">
        <f t="shared" si="132"/>
        <v>Remplir la colonne M</v>
      </c>
      <c r="BQ253" s="179" t="str">
        <f t="shared" si="120"/>
        <v>Remplir la colonne BO</v>
      </c>
      <c r="BR253" s="263" t="str">
        <f t="shared" si="104"/>
        <v>Remplir la colonne I</v>
      </c>
      <c r="BS253" s="84" t="s">
        <v>64</v>
      </c>
      <c r="BT253" s="60" t="str">
        <f t="shared" si="121"/>
        <v>Remplir les termes C, P et TVA</v>
      </c>
      <c r="BU253" s="55"/>
      <c r="BV253" s="46" t="s">
        <v>64</v>
      </c>
      <c r="BW253" s="56"/>
      <c r="BX253" s="48" t="s">
        <v>64</v>
      </c>
      <c r="BY253" s="175" t="str">
        <f t="shared" si="122"/>
        <v>Remplir la colonne BU ou BW</v>
      </c>
      <c r="BZ253" s="178"/>
      <c r="CA253" s="282" t="str">
        <f t="shared" si="133"/>
        <v>Remplir la colonne M</v>
      </c>
      <c r="CB253" s="99" t="str">
        <f t="shared" si="123"/>
        <v>Remplir la colonne BZ</v>
      </c>
      <c r="CC253" s="297" t="str">
        <f t="shared" si="105"/>
        <v>Remplir la colonne I</v>
      </c>
      <c r="CD253" s="84" t="s">
        <v>64</v>
      </c>
      <c r="CE253" s="60" t="str">
        <f t="shared" si="124"/>
        <v>Remplir les termes C, P et TVA</v>
      </c>
      <c r="CF253" s="61" t="str">
        <f t="shared" si="106"/>
        <v>REMPLIR TYPE DE CLIENT</v>
      </c>
      <c r="CG253" s="107" t="str">
        <f t="shared" si="125"/>
        <v>Montant total de l'aide demandée non indiqué</v>
      </c>
      <c r="CH253" s="1"/>
      <c r="CI253" s="1"/>
      <c r="CJ253" s="1"/>
      <c r="CK253" s="1"/>
      <c r="CL253" s="1"/>
    </row>
    <row r="254" spans="1:90" x14ac:dyDescent="0.25">
      <c r="A254" s="51"/>
      <c r="B254" s="111"/>
      <c r="C254" s="111"/>
      <c r="D254" s="111"/>
      <c r="E254" s="111"/>
      <c r="F254" s="111"/>
      <c r="G254" s="162"/>
      <c r="H254" s="151"/>
      <c r="I254" s="296"/>
      <c r="J254" s="152"/>
      <c r="K254" s="153"/>
      <c r="L254" s="169"/>
      <c r="M254" s="39"/>
      <c r="N254" s="201"/>
      <c r="O254" s="39"/>
      <c r="P254" s="22"/>
      <c r="Q254" s="200">
        <f t="shared" si="107"/>
        <v>0</v>
      </c>
      <c r="R254" s="55"/>
      <c r="S254" s="46" t="s">
        <v>64</v>
      </c>
      <c r="T254" s="56"/>
      <c r="U254" s="48" t="s">
        <v>64</v>
      </c>
      <c r="V254" s="175" t="str">
        <f t="shared" si="108"/>
        <v>Remplir la colonne R ou T</v>
      </c>
      <c r="W254" s="178"/>
      <c r="X254" s="282" t="str">
        <f t="shared" si="109"/>
        <v>Remplir la colonne M</v>
      </c>
      <c r="Y254" s="99" t="str">
        <f t="shared" si="110"/>
        <v>Remplir la colonne W</v>
      </c>
      <c r="Z254" s="297" t="str">
        <f t="shared" si="126"/>
        <v>Remplir la colonne I</v>
      </c>
      <c r="AA254" s="84" t="s">
        <v>64</v>
      </c>
      <c r="AB254" s="60" t="str">
        <f t="shared" si="111"/>
        <v>Remplir les termes C, P et TVA</v>
      </c>
      <c r="AC254" s="55"/>
      <c r="AD254" s="46" t="s">
        <v>64</v>
      </c>
      <c r="AE254" s="56"/>
      <c r="AF254" s="48" t="s">
        <v>64</v>
      </c>
      <c r="AG254" s="175" t="str">
        <f t="shared" si="112"/>
        <v>Remplir la colonne AC ou AE</v>
      </c>
      <c r="AH254" s="178"/>
      <c r="AI254" s="311" t="str">
        <f t="shared" si="127"/>
        <v>Remplir la colonne M</v>
      </c>
      <c r="AJ254" s="179" t="str">
        <f t="shared" si="113"/>
        <v>Remplir la colonne AH</v>
      </c>
      <c r="AK254" s="297" t="str">
        <f t="shared" si="101"/>
        <v>Remplir la colonne I</v>
      </c>
      <c r="AL254" s="84" t="s">
        <v>64</v>
      </c>
      <c r="AM254" s="60" t="str">
        <f t="shared" si="128"/>
        <v>Remplir les termes C, P et TVA</v>
      </c>
      <c r="AN254" s="55"/>
      <c r="AO254" s="46" t="s">
        <v>64</v>
      </c>
      <c r="AP254" s="56"/>
      <c r="AQ254" s="48" t="s">
        <v>64</v>
      </c>
      <c r="AR254" s="175" t="str">
        <f t="shared" si="114"/>
        <v>Remplir la colonne AN ou AP</v>
      </c>
      <c r="AS254" s="178"/>
      <c r="AT254" s="282" t="str">
        <f t="shared" si="129"/>
        <v>Remplir la colonne M</v>
      </c>
      <c r="AU254" s="179" t="str">
        <f t="shared" si="115"/>
        <v>Remplir la colonne AS</v>
      </c>
      <c r="AV254" s="263" t="str">
        <f t="shared" si="102"/>
        <v>Remplir la colonne I</v>
      </c>
      <c r="AW254" s="84" t="s">
        <v>64</v>
      </c>
      <c r="AX254" s="60" t="str">
        <f t="shared" si="130"/>
        <v>Remplir les termes C, P et TVA</v>
      </c>
      <c r="AY254" s="55"/>
      <c r="AZ254" s="46" t="s">
        <v>64</v>
      </c>
      <c r="BA254" s="56"/>
      <c r="BB254" s="48" t="s">
        <v>64</v>
      </c>
      <c r="BC254" s="175" t="str">
        <f t="shared" si="116"/>
        <v>Remplir la colonne AY ou BA</v>
      </c>
      <c r="BD254" s="178"/>
      <c r="BE254" s="311" t="str">
        <f t="shared" si="131"/>
        <v>Remplir la colonne M</v>
      </c>
      <c r="BF254" s="179" t="str">
        <f t="shared" si="117"/>
        <v>Remplir la colonne BD</v>
      </c>
      <c r="BG254" s="263" t="str">
        <f t="shared" si="103"/>
        <v>Remplir la colonne I</v>
      </c>
      <c r="BH254" s="84" t="s">
        <v>64</v>
      </c>
      <c r="BI254" s="60" t="str">
        <f t="shared" si="118"/>
        <v>Remplir les termes C, P et TVA</v>
      </c>
      <c r="BJ254" s="55"/>
      <c r="BK254" s="46" t="s">
        <v>64</v>
      </c>
      <c r="BL254" s="56"/>
      <c r="BM254" s="48" t="s">
        <v>64</v>
      </c>
      <c r="BN254" s="175" t="str">
        <f t="shared" si="119"/>
        <v>Remplir la colonne BJ ou BL</v>
      </c>
      <c r="BO254" s="178"/>
      <c r="BP254" s="311" t="str">
        <f t="shared" si="132"/>
        <v>Remplir la colonne M</v>
      </c>
      <c r="BQ254" s="179" t="str">
        <f t="shared" si="120"/>
        <v>Remplir la colonne BO</v>
      </c>
      <c r="BR254" s="263" t="str">
        <f t="shared" si="104"/>
        <v>Remplir la colonne I</v>
      </c>
      <c r="BS254" s="84" t="s">
        <v>64</v>
      </c>
      <c r="BT254" s="60" t="str">
        <f t="shared" si="121"/>
        <v>Remplir les termes C, P et TVA</v>
      </c>
      <c r="BU254" s="55"/>
      <c r="BV254" s="46" t="s">
        <v>64</v>
      </c>
      <c r="BW254" s="56"/>
      <c r="BX254" s="48" t="s">
        <v>64</v>
      </c>
      <c r="BY254" s="175" t="str">
        <f t="shared" si="122"/>
        <v>Remplir la colonne BU ou BW</v>
      </c>
      <c r="BZ254" s="178"/>
      <c r="CA254" s="282" t="str">
        <f t="shared" si="133"/>
        <v>Remplir la colonne M</v>
      </c>
      <c r="CB254" s="99" t="str">
        <f t="shared" si="123"/>
        <v>Remplir la colonne BZ</v>
      </c>
      <c r="CC254" s="297" t="str">
        <f t="shared" si="105"/>
        <v>Remplir la colonne I</v>
      </c>
      <c r="CD254" s="84" t="s">
        <v>64</v>
      </c>
      <c r="CE254" s="60" t="str">
        <f t="shared" si="124"/>
        <v>Remplir les termes C, P et TVA</v>
      </c>
      <c r="CF254" s="61" t="str">
        <f t="shared" si="106"/>
        <v>REMPLIR TYPE DE CLIENT</v>
      </c>
      <c r="CG254" s="107" t="str">
        <f t="shared" si="125"/>
        <v>Montant total de l'aide demandée non indiqué</v>
      </c>
      <c r="CH254" s="1"/>
      <c r="CI254" s="1"/>
      <c r="CJ254" s="1"/>
      <c r="CK254" s="1"/>
      <c r="CL254" s="1"/>
    </row>
    <row r="255" spans="1:90" x14ac:dyDescent="0.25">
      <c r="A255" s="51"/>
      <c r="B255" s="111"/>
      <c r="C255" s="111"/>
      <c r="D255" s="111"/>
      <c r="E255" s="111"/>
      <c r="F255" s="111"/>
      <c r="G255" s="162"/>
      <c r="H255" s="151"/>
      <c r="I255" s="296"/>
      <c r="J255" s="152"/>
      <c r="K255" s="153"/>
      <c r="L255" s="169"/>
      <c r="M255" s="39"/>
      <c r="N255" s="201"/>
      <c r="O255" s="39"/>
      <c r="P255" s="22"/>
      <c r="Q255" s="200">
        <f t="shared" si="107"/>
        <v>0</v>
      </c>
      <c r="R255" s="55"/>
      <c r="S255" s="46" t="s">
        <v>64</v>
      </c>
      <c r="T255" s="56"/>
      <c r="U255" s="48" t="s">
        <v>64</v>
      </c>
      <c r="V255" s="175" t="str">
        <f t="shared" si="108"/>
        <v>Remplir la colonne R ou T</v>
      </c>
      <c r="W255" s="178"/>
      <c r="X255" s="282" t="str">
        <f t="shared" si="109"/>
        <v>Remplir la colonne M</v>
      </c>
      <c r="Y255" s="99" t="str">
        <f t="shared" si="110"/>
        <v>Remplir la colonne W</v>
      </c>
      <c r="Z255" s="297" t="str">
        <f t="shared" si="126"/>
        <v>Remplir la colonne I</v>
      </c>
      <c r="AA255" s="84" t="s">
        <v>64</v>
      </c>
      <c r="AB255" s="60" t="str">
        <f t="shared" si="111"/>
        <v>Remplir les termes C, P et TVA</v>
      </c>
      <c r="AC255" s="55"/>
      <c r="AD255" s="46" t="s">
        <v>64</v>
      </c>
      <c r="AE255" s="56"/>
      <c r="AF255" s="48" t="s">
        <v>64</v>
      </c>
      <c r="AG255" s="175" t="str">
        <f t="shared" si="112"/>
        <v>Remplir la colonne AC ou AE</v>
      </c>
      <c r="AH255" s="178"/>
      <c r="AI255" s="311" t="str">
        <f t="shared" si="127"/>
        <v>Remplir la colonne M</v>
      </c>
      <c r="AJ255" s="179" t="str">
        <f t="shared" si="113"/>
        <v>Remplir la colonne AH</v>
      </c>
      <c r="AK255" s="297" t="str">
        <f t="shared" si="101"/>
        <v>Remplir la colonne I</v>
      </c>
      <c r="AL255" s="84" t="s">
        <v>64</v>
      </c>
      <c r="AM255" s="60" t="str">
        <f t="shared" si="128"/>
        <v>Remplir les termes C, P et TVA</v>
      </c>
      <c r="AN255" s="55"/>
      <c r="AO255" s="46" t="s">
        <v>64</v>
      </c>
      <c r="AP255" s="56"/>
      <c r="AQ255" s="48" t="s">
        <v>64</v>
      </c>
      <c r="AR255" s="175" t="str">
        <f t="shared" si="114"/>
        <v>Remplir la colonne AN ou AP</v>
      </c>
      <c r="AS255" s="178"/>
      <c r="AT255" s="282" t="str">
        <f t="shared" si="129"/>
        <v>Remplir la colonne M</v>
      </c>
      <c r="AU255" s="179" t="str">
        <f t="shared" si="115"/>
        <v>Remplir la colonne AS</v>
      </c>
      <c r="AV255" s="263" t="str">
        <f t="shared" si="102"/>
        <v>Remplir la colonne I</v>
      </c>
      <c r="AW255" s="84" t="s">
        <v>64</v>
      </c>
      <c r="AX255" s="60" t="str">
        <f t="shared" si="130"/>
        <v>Remplir les termes C, P et TVA</v>
      </c>
      <c r="AY255" s="55"/>
      <c r="AZ255" s="46" t="s">
        <v>64</v>
      </c>
      <c r="BA255" s="56"/>
      <c r="BB255" s="48" t="s">
        <v>64</v>
      </c>
      <c r="BC255" s="175" t="str">
        <f t="shared" si="116"/>
        <v>Remplir la colonne AY ou BA</v>
      </c>
      <c r="BD255" s="178"/>
      <c r="BE255" s="311" t="str">
        <f t="shared" si="131"/>
        <v>Remplir la colonne M</v>
      </c>
      <c r="BF255" s="179" t="str">
        <f t="shared" si="117"/>
        <v>Remplir la colonne BD</v>
      </c>
      <c r="BG255" s="263" t="str">
        <f t="shared" si="103"/>
        <v>Remplir la colonne I</v>
      </c>
      <c r="BH255" s="84" t="s">
        <v>64</v>
      </c>
      <c r="BI255" s="60" t="str">
        <f t="shared" si="118"/>
        <v>Remplir les termes C, P et TVA</v>
      </c>
      <c r="BJ255" s="55"/>
      <c r="BK255" s="46" t="s">
        <v>64</v>
      </c>
      <c r="BL255" s="56"/>
      <c r="BM255" s="48" t="s">
        <v>64</v>
      </c>
      <c r="BN255" s="175" t="str">
        <f t="shared" si="119"/>
        <v>Remplir la colonne BJ ou BL</v>
      </c>
      <c r="BO255" s="178"/>
      <c r="BP255" s="311" t="str">
        <f t="shared" si="132"/>
        <v>Remplir la colonne M</v>
      </c>
      <c r="BQ255" s="179" t="str">
        <f t="shared" si="120"/>
        <v>Remplir la colonne BO</v>
      </c>
      <c r="BR255" s="263" t="str">
        <f t="shared" si="104"/>
        <v>Remplir la colonne I</v>
      </c>
      <c r="BS255" s="84" t="s">
        <v>64</v>
      </c>
      <c r="BT255" s="60" t="str">
        <f t="shared" si="121"/>
        <v>Remplir les termes C, P et TVA</v>
      </c>
      <c r="BU255" s="55"/>
      <c r="BV255" s="46" t="s">
        <v>64</v>
      </c>
      <c r="BW255" s="56"/>
      <c r="BX255" s="48" t="s">
        <v>64</v>
      </c>
      <c r="BY255" s="175" t="str">
        <f t="shared" si="122"/>
        <v>Remplir la colonne BU ou BW</v>
      </c>
      <c r="BZ255" s="178"/>
      <c r="CA255" s="282" t="str">
        <f t="shared" si="133"/>
        <v>Remplir la colonne M</v>
      </c>
      <c r="CB255" s="99" t="str">
        <f t="shared" si="123"/>
        <v>Remplir la colonne BZ</v>
      </c>
      <c r="CC255" s="297" t="str">
        <f t="shared" si="105"/>
        <v>Remplir la colonne I</v>
      </c>
      <c r="CD255" s="84" t="s">
        <v>64</v>
      </c>
      <c r="CE255" s="60" t="str">
        <f t="shared" si="124"/>
        <v>Remplir les termes C, P et TVA</v>
      </c>
      <c r="CF255" s="61" t="str">
        <f t="shared" si="106"/>
        <v>REMPLIR TYPE DE CLIENT</v>
      </c>
      <c r="CG255" s="107" t="str">
        <f t="shared" si="125"/>
        <v>Montant total de l'aide demandée non indiqué</v>
      </c>
      <c r="CH255" s="1"/>
      <c r="CI255" s="1"/>
      <c r="CJ255" s="1"/>
      <c r="CK255" s="1"/>
      <c r="CL255" s="1"/>
    </row>
    <row r="256" spans="1:90" x14ac:dyDescent="0.25">
      <c r="A256" s="51"/>
      <c r="B256" s="111"/>
      <c r="C256" s="111"/>
      <c r="D256" s="111"/>
      <c r="E256" s="111"/>
      <c r="F256" s="111"/>
      <c r="G256" s="162"/>
      <c r="H256" s="151"/>
      <c r="I256" s="296"/>
      <c r="J256" s="152"/>
      <c r="K256" s="153"/>
      <c r="L256" s="169"/>
      <c r="M256" s="39"/>
      <c r="N256" s="201"/>
      <c r="O256" s="39"/>
      <c r="P256" s="22"/>
      <c r="Q256" s="200">
        <f t="shared" si="107"/>
        <v>0</v>
      </c>
      <c r="R256" s="55"/>
      <c r="S256" s="46" t="s">
        <v>64</v>
      </c>
      <c r="T256" s="56"/>
      <c r="U256" s="48" t="s">
        <v>64</v>
      </c>
      <c r="V256" s="175" t="str">
        <f t="shared" si="108"/>
        <v>Remplir la colonne R ou T</v>
      </c>
      <c r="W256" s="178"/>
      <c r="X256" s="282" t="str">
        <f t="shared" si="109"/>
        <v>Remplir la colonne M</v>
      </c>
      <c r="Y256" s="99" t="str">
        <f t="shared" si="110"/>
        <v>Remplir la colonne W</v>
      </c>
      <c r="Z256" s="297" t="str">
        <f t="shared" si="126"/>
        <v>Remplir la colonne I</v>
      </c>
      <c r="AA256" s="84" t="s">
        <v>64</v>
      </c>
      <c r="AB256" s="60" t="str">
        <f t="shared" si="111"/>
        <v>Remplir les termes C, P et TVA</v>
      </c>
      <c r="AC256" s="55"/>
      <c r="AD256" s="46" t="s">
        <v>64</v>
      </c>
      <c r="AE256" s="56"/>
      <c r="AF256" s="48" t="s">
        <v>64</v>
      </c>
      <c r="AG256" s="175" t="str">
        <f t="shared" si="112"/>
        <v>Remplir la colonne AC ou AE</v>
      </c>
      <c r="AH256" s="178"/>
      <c r="AI256" s="311" t="str">
        <f t="shared" si="127"/>
        <v>Remplir la colonne M</v>
      </c>
      <c r="AJ256" s="179" t="str">
        <f t="shared" si="113"/>
        <v>Remplir la colonne AH</v>
      </c>
      <c r="AK256" s="297" t="str">
        <f t="shared" si="101"/>
        <v>Remplir la colonne I</v>
      </c>
      <c r="AL256" s="84" t="s">
        <v>64</v>
      </c>
      <c r="AM256" s="60" t="str">
        <f t="shared" si="128"/>
        <v>Remplir les termes C, P et TVA</v>
      </c>
      <c r="AN256" s="55"/>
      <c r="AO256" s="46" t="s">
        <v>64</v>
      </c>
      <c r="AP256" s="56"/>
      <c r="AQ256" s="48" t="s">
        <v>64</v>
      </c>
      <c r="AR256" s="175" t="str">
        <f t="shared" si="114"/>
        <v>Remplir la colonne AN ou AP</v>
      </c>
      <c r="AS256" s="178"/>
      <c r="AT256" s="282" t="str">
        <f t="shared" si="129"/>
        <v>Remplir la colonne M</v>
      </c>
      <c r="AU256" s="179" t="str">
        <f t="shared" si="115"/>
        <v>Remplir la colonne AS</v>
      </c>
      <c r="AV256" s="263" t="str">
        <f t="shared" si="102"/>
        <v>Remplir la colonne I</v>
      </c>
      <c r="AW256" s="84" t="s">
        <v>64</v>
      </c>
      <c r="AX256" s="60" t="str">
        <f t="shared" si="130"/>
        <v>Remplir les termes C, P et TVA</v>
      </c>
      <c r="AY256" s="55"/>
      <c r="AZ256" s="46" t="s">
        <v>64</v>
      </c>
      <c r="BA256" s="56"/>
      <c r="BB256" s="48" t="s">
        <v>64</v>
      </c>
      <c r="BC256" s="175" t="str">
        <f t="shared" si="116"/>
        <v>Remplir la colonne AY ou BA</v>
      </c>
      <c r="BD256" s="178"/>
      <c r="BE256" s="311" t="str">
        <f t="shared" si="131"/>
        <v>Remplir la colonne M</v>
      </c>
      <c r="BF256" s="179" t="str">
        <f t="shared" si="117"/>
        <v>Remplir la colonne BD</v>
      </c>
      <c r="BG256" s="263" t="str">
        <f t="shared" si="103"/>
        <v>Remplir la colonne I</v>
      </c>
      <c r="BH256" s="84" t="s">
        <v>64</v>
      </c>
      <c r="BI256" s="60" t="str">
        <f t="shared" si="118"/>
        <v>Remplir les termes C, P et TVA</v>
      </c>
      <c r="BJ256" s="55"/>
      <c r="BK256" s="46" t="s">
        <v>64</v>
      </c>
      <c r="BL256" s="56"/>
      <c r="BM256" s="48" t="s">
        <v>64</v>
      </c>
      <c r="BN256" s="175" t="str">
        <f t="shared" si="119"/>
        <v>Remplir la colonne BJ ou BL</v>
      </c>
      <c r="BO256" s="178"/>
      <c r="BP256" s="311" t="str">
        <f t="shared" si="132"/>
        <v>Remplir la colonne M</v>
      </c>
      <c r="BQ256" s="179" t="str">
        <f t="shared" si="120"/>
        <v>Remplir la colonne BO</v>
      </c>
      <c r="BR256" s="263" t="str">
        <f t="shared" si="104"/>
        <v>Remplir la colonne I</v>
      </c>
      <c r="BS256" s="84" t="s">
        <v>64</v>
      </c>
      <c r="BT256" s="60" t="str">
        <f t="shared" si="121"/>
        <v>Remplir les termes C, P et TVA</v>
      </c>
      <c r="BU256" s="55"/>
      <c r="BV256" s="46" t="s">
        <v>64</v>
      </c>
      <c r="BW256" s="56"/>
      <c r="BX256" s="48" t="s">
        <v>64</v>
      </c>
      <c r="BY256" s="175" t="str">
        <f t="shared" si="122"/>
        <v>Remplir la colonne BU ou BW</v>
      </c>
      <c r="BZ256" s="178"/>
      <c r="CA256" s="282" t="str">
        <f t="shared" si="133"/>
        <v>Remplir la colonne M</v>
      </c>
      <c r="CB256" s="99" t="str">
        <f t="shared" si="123"/>
        <v>Remplir la colonne BZ</v>
      </c>
      <c r="CC256" s="297" t="str">
        <f t="shared" si="105"/>
        <v>Remplir la colonne I</v>
      </c>
      <c r="CD256" s="84" t="s">
        <v>64</v>
      </c>
      <c r="CE256" s="60" t="str">
        <f t="shared" si="124"/>
        <v>Remplir les termes C, P et TVA</v>
      </c>
      <c r="CF256" s="61" t="str">
        <f t="shared" si="106"/>
        <v>REMPLIR TYPE DE CLIENT</v>
      </c>
      <c r="CG256" s="107" t="str">
        <f t="shared" si="125"/>
        <v>Montant total de l'aide demandée non indiqué</v>
      </c>
      <c r="CH256" s="1"/>
      <c r="CI256" s="1"/>
      <c r="CJ256" s="1"/>
      <c r="CK256" s="1"/>
      <c r="CL256" s="1"/>
    </row>
    <row r="257" spans="1:90" x14ac:dyDescent="0.25">
      <c r="A257" s="51"/>
      <c r="B257" s="111"/>
      <c r="C257" s="111"/>
      <c r="D257" s="111"/>
      <c r="E257" s="111"/>
      <c r="F257" s="111"/>
      <c r="G257" s="162"/>
      <c r="H257" s="151"/>
      <c r="I257" s="296"/>
      <c r="J257" s="152"/>
      <c r="K257" s="153"/>
      <c r="L257" s="169"/>
      <c r="M257" s="39"/>
      <c r="N257" s="201"/>
      <c r="O257" s="39"/>
      <c r="P257" s="22"/>
      <c r="Q257" s="200">
        <f t="shared" si="107"/>
        <v>0</v>
      </c>
      <c r="R257" s="55"/>
      <c r="S257" s="46" t="s">
        <v>64</v>
      </c>
      <c r="T257" s="56"/>
      <c r="U257" s="48" t="s">
        <v>64</v>
      </c>
      <c r="V257" s="175" t="str">
        <f t="shared" si="108"/>
        <v>Remplir la colonne R ou T</v>
      </c>
      <c r="W257" s="178"/>
      <c r="X257" s="282" t="str">
        <f t="shared" si="109"/>
        <v>Remplir la colonne M</v>
      </c>
      <c r="Y257" s="99" t="str">
        <f t="shared" si="110"/>
        <v>Remplir la colonne W</v>
      </c>
      <c r="Z257" s="297" t="str">
        <f t="shared" si="126"/>
        <v>Remplir la colonne I</v>
      </c>
      <c r="AA257" s="84" t="s">
        <v>64</v>
      </c>
      <c r="AB257" s="60" t="str">
        <f t="shared" si="111"/>
        <v>Remplir les termes C, P et TVA</v>
      </c>
      <c r="AC257" s="55"/>
      <c r="AD257" s="46" t="s">
        <v>64</v>
      </c>
      <c r="AE257" s="56"/>
      <c r="AF257" s="48" t="s">
        <v>64</v>
      </c>
      <c r="AG257" s="175" t="str">
        <f t="shared" si="112"/>
        <v>Remplir la colonne AC ou AE</v>
      </c>
      <c r="AH257" s="178"/>
      <c r="AI257" s="311" t="str">
        <f t="shared" si="127"/>
        <v>Remplir la colonne M</v>
      </c>
      <c r="AJ257" s="179" t="str">
        <f t="shared" si="113"/>
        <v>Remplir la colonne AH</v>
      </c>
      <c r="AK257" s="297" t="str">
        <f t="shared" si="101"/>
        <v>Remplir la colonne I</v>
      </c>
      <c r="AL257" s="84" t="s">
        <v>64</v>
      </c>
      <c r="AM257" s="60" t="str">
        <f t="shared" si="128"/>
        <v>Remplir les termes C, P et TVA</v>
      </c>
      <c r="AN257" s="55"/>
      <c r="AO257" s="46" t="s">
        <v>64</v>
      </c>
      <c r="AP257" s="56"/>
      <c r="AQ257" s="48" t="s">
        <v>64</v>
      </c>
      <c r="AR257" s="175" t="str">
        <f t="shared" si="114"/>
        <v>Remplir la colonne AN ou AP</v>
      </c>
      <c r="AS257" s="178"/>
      <c r="AT257" s="282" t="str">
        <f t="shared" si="129"/>
        <v>Remplir la colonne M</v>
      </c>
      <c r="AU257" s="179" t="str">
        <f t="shared" si="115"/>
        <v>Remplir la colonne AS</v>
      </c>
      <c r="AV257" s="263" t="str">
        <f t="shared" si="102"/>
        <v>Remplir la colonne I</v>
      </c>
      <c r="AW257" s="84" t="s">
        <v>64</v>
      </c>
      <c r="AX257" s="60" t="str">
        <f t="shared" si="130"/>
        <v>Remplir les termes C, P et TVA</v>
      </c>
      <c r="AY257" s="55"/>
      <c r="AZ257" s="46" t="s">
        <v>64</v>
      </c>
      <c r="BA257" s="56"/>
      <c r="BB257" s="48" t="s">
        <v>64</v>
      </c>
      <c r="BC257" s="175" t="str">
        <f t="shared" si="116"/>
        <v>Remplir la colonne AY ou BA</v>
      </c>
      <c r="BD257" s="178"/>
      <c r="BE257" s="311" t="str">
        <f t="shared" si="131"/>
        <v>Remplir la colonne M</v>
      </c>
      <c r="BF257" s="179" t="str">
        <f t="shared" si="117"/>
        <v>Remplir la colonne BD</v>
      </c>
      <c r="BG257" s="263" t="str">
        <f t="shared" si="103"/>
        <v>Remplir la colonne I</v>
      </c>
      <c r="BH257" s="84" t="s">
        <v>64</v>
      </c>
      <c r="BI257" s="60" t="str">
        <f t="shared" si="118"/>
        <v>Remplir les termes C, P et TVA</v>
      </c>
      <c r="BJ257" s="55"/>
      <c r="BK257" s="46" t="s">
        <v>64</v>
      </c>
      <c r="BL257" s="56"/>
      <c r="BM257" s="48" t="s">
        <v>64</v>
      </c>
      <c r="BN257" s="175" t="str">
        <f t="shared" si="119"/>
        <v>Remplir la colonne BJ ou BL</v>
      </c>
      <c r="BO257" s="178"/>
      <c r="BP257" s="311" t="str">
        <f t="shared" si="132"/>
        <v>Remplir la colonne M</v>
      </c>
      <c r="BQ257" s="179" t="str">
        <f t="shared" si="120"/>
        <v>Remplir la colonne BO</v>
      </c>
      <c r="BR257" s="263" t="str">
        <f t="shared" si="104"/>
        <v>Remplir la colonne I</v>
      </c>
      <c r="BS257" s="84" t="s">
        <v>64</v>
      </c>
      <c r="BT257" s="60" t="str">
        <f t="shared" si="121"/>
        <v>Remplir les termes C, P et TVA</v>
      </c>
      <c r="BU257" s="55"/>
      <c r="BV257" s="46" t="s">
        <v>64</v>
      </c>
      <c r="BW257" s="56"/>
      <c r="BX257" s="48" t="s">
        <v>64</v>
      </c>
      <c r="BY257" s="175" t="str">
        <f t="shared" si="122"/>
        <v>Remplir la colonne BU ou BW</v>
      </c>
      <c r="BZ257" s="178"/>
      <c r="CA257" s="282" t="str">
        <f t="shared" si="133"/>
        <v>Remplir la colonne M</v>
      </c>
      <c r="CB257" s="99" t="str">
        <f t="shared" si="123"/>
        <v>Remplir la colonne BZ</v>
      </c>
      <c r="CC257" s="297" t="str">
        <f t="shared" si="105"/>
        <v>Remplir la colonne I</v>
      </c>
      <c r="CD257" s="84" t="s">
        <v>64</v>
      </c>
      <c r="CE257" s="60" t="str">
        <f t="shared" si="124"/>
        <v>Remplir les termes C, P et TVA</v>
      </c>
      <c r="CF257" s="61" t="str">
        <f t="shared" si="106"/>
        <v>REMPLIR TYPE DE CLIENT</v>
      </c>
      <c r="CG257" s="107" t="str">
        <f t="shared" si="125"/>
        <v>Montant total de l'aide demandée non indiqué</v>
      </c>
      <c r="CH257" s="1"/>
      <c r="CI257" s="1"/>
      <c r="CJ257" s="1"/>
      <c r="CK257" s="1"/>
      <c r="CL257" s="1"/>
    </row>
    <row r="258" spans="1:90" x14ac:dyDescent="0.25">
      <c r="A258" s="51"/>
      <c r="B258" s="111"/>
      <c r="C258" s="111"/>
      <c r="D258" s="111"/>
      <c r="E258" s="111"/>
      <c r="F258" s="111"/>
      <c r="G258" s="162"/>
      <c r="H258" s="151"/>
      <c r="I258" s="296"/>
      <c r="J258" s="152"/>
      <c r="K258" s="153"/>
      <c r="L258" s="169"/>
      <c r="M258" s="39"/>
      <c r="N258" s="201"/>
      <c r="O258" s="39"/>
      <c r="P258" s="22"/>
      <c r="Q258" s="200">
        <f t="shared" si="107"/>
        <v>0</v>
      </c>
      <c r="R258" s="55"/>
      <c r="S258" s="46" t="s">
        <v>64</v>
      </c>
      <c r="T258" s="56"/>
      <c r="U258" s="48" t="s">
        <v>64</v>
      </c>
      <c r="V258" s="175" t="str">
        <f t="shared" si="108"/>
        <v>Remplir la colonne R ou T</v>
      </c>
      <c r="W258" s="178"/>
      <c r="X258" s="282" t="str">
        <f t="shared" si="109"/>
        <v>Remplir la colonne M</v>
      </c>
      <c r="Y258" s="99" t="str">
        <f t="shared" si="110"/>
        <v>Remplir la colonne W</v>
      </c>
      <c r="Z258" s="297" t="str">
        <f t="shared" si="126"/>
        <v>Remplir la colonne I</v>
      </c>
      <c r="AA258" s="84" t="s">
        <v>64</v>
      </c>
      <c r="AB258" s="60" t="str">
        <f t="shared" si="111"/>
        <v>Remplir les termes C, P et TVA</v>
      </c>
      <c r="AC258" s="55"/>
      <c r="AD258" s="46" t="s">
        <v>64</v>
      </c>
      <c r="AE258" s="56"/>
      <c r="AF258" s="48" t="s">
        <v>64</v>
      </c>
      <c r="AG258" s="175" t="str">
        <f t="shared" si="112"/>
        <v>Remplir la colonne AC ou AE</v>
      </c>
      <c r="AH258" s="178"/>
      <c r="AI258" s="311" t="str">
        <f t="shared" si="127"/>
        <v>Remplir la colonne M</v>
      </c>
      <c r="AJ258" s="179" t="str">
        <f t="shared" si="113"/>
        <v>Remplir la colonne AH</v>
      </c>
      <c r="AK258" s="297" t="str">
        <f t="shared" si="101"/>
        <v>Remplir la colonne I</v>
      </c>
      <c r="AL258" s="84" t="s">
        <v>64</v>
      </c>
      <c r="AM258" s="60" t="str">
        <f t="shared" si="128"/>
        <v>Remplir les termes C, P et TVA</v>
      </c>
      <c r="AN258" s="55"/>
      <c r="AO258" s="46" t="s">
        <v>64</v>
      </c>
      <c r="AP258" s="56"/>
      <c r="AQ258" s="48" t="s">
        <v>64</v>
      </c>
      <c r="AR258" s="175" t="str">
        <f t="shared" si="114"/>
        <v>Remplir la colonne AN ou AP</v>
      </c>
      <c r="AS258" s="178"/>
      <c r="AT258" s="282" t="str">
        <f t="shared" si="129"/>
        <v>Remplir la colonne M</v>
      </c>
      <c r="AU258" s="179" t="str">
        <f t="shared" si="115"/>
        <v>Remplir la colonne AS</v>
      </c>
      <c r="AV258" s="263" t="str">
        <f t="shared" si="102"/>
        <v>Remplir la colonne I</v>
      </c>
      <c r="AW258" s="84" t="s">
        <v>64</v>
      </c>
      <c r="AX258" s="60" t="str">
        <f t="shared" si="130"/>
        <v>Remplir les termes C, P et TVA</v>
      </c>
      <c r="AY258" s="55"/>
      <c r="AZ258" s="46" t="s">
        <v>64</v>
      </c>
      <c r="BA258" s="56"/>
      <c r="BB258" s="48" t="s">
        <v>64</v>
      </c>
      <c r="BC258" s="175" t="str">
        <f t="shared" si="116"/>
        <v>Remplir la colonne AY ou BA</v>
      </c>
      <c r="BD258" s="178"/>
      <c r="BE258" s="311" t="str">
        <f t="shared" si="131"/>
        <v>Remplir la colonne M</v>
      </c>
      <c r="BF258" s="179" t="str">
        <f t="shared" si="117"/>
        <v>Remplir la colonne BD</v>
      </c>
      <c r="BG258" s="263" t="str">
        <f t="shared" si="103"/>
        <v>Remplir la colonne I</v>
      </c>
      <c r="BH258" s="84" t="s">
        <v>64</v>
      </c>
      <c r="BI258" s="60" t="str">
        <f t="shared" si="118"/>
        <v>Remplir les termes C, P et TVA</v>
      </c>
      <c r="BJ258" s="55"/>
      <c r="BK258" s="46" t="s">
        <v>64</v>
      </c>
      <c r="BL258" s="56"/>
      <c r="BM258" s="48" t="s">
        <v>64</v>
      </c>
      <c r="BN258" s="175" t="str">
        <f t="shared" si="119"/>
        <v>Remplir la colonne BJ ou BL</v>
      </c>
      <c r="BO258" s="178"/>
      <c r="BP258" s="311" t="str">
        <f t="shared" si="132"/>
        <v>Remplir la colonne M</v>
      </c>
      <c r="BQ258" s="179" t="str">
        <f t="shared" si="120"/>
        <v>Remplir la colonne BO</v>
      </c>
      <c r="BR258" s="263" t="str">
        <f t="shared" si="104"/>
        <v>Remplir la colonne I</v>
      </c>
      <c r="BS258" s="84" t="s">
        <v>64</v>
      </c>
      <c r="BT258" s="60" t="str">
        <f t="shared" si="121"/>
        <v>Remplir les termes C, P et TVA</v>
      </c>
      <c r="BU258" s="55"/>
      <c r="BV258" s="46" t="s">
        <v>64</v>
      </c>
      <c r="BW258" s="56"/>
      <c r="BX258" s="48" t="s">
        <v>64</v>
      </c>
      <c r="BY258" s="175" t="str">
        <f t="shared" si="122"/>
        <v>Remplir la colonne BU ou BW</v>
      </c>
      <c r="BZ258" s="178"/>
      <c r="CA258" s="282" t="str">
        <f t="shared" si="133"/>
        <v>Remplir la colonne M</v>
      </c>
      <c r="CB258" s="99" t="str">
        <f t="shared" si="123"/>
        <v>Remplir la colonne BZ</v>
      </c>
      <c r="CC258" s="297" t="str">
        <f t="shared" si="105"/>
        <v>Remplir la colonne I</v>
      </c>
      <c r="CD258" s="84" t="s">
        <v>64</v>
      </c>
      <c r="CE258" s="60" t="str">
        <f t="shared" si="124"/>
        <v>Remplir les termes C, P et TVA</v>
      </c>
      <c r="CF258" s="61" t="str">
        <f t="shared" si="106"/>
        <v>REMPLIR TYPE DE CLIENT</v>
      </c>
      <c r="CG258" s="107" t="str">
        <f t="shared" si="125"/>
        <v>Montant total de l'aide demandée non indiqué</v>
      </c>
      <c r="CH258" s="1"/>
      <c r="CI258" s="1"/>
      <c r="CJ258" s="1"/>
      <c r="CK258" s="1"/>
      <c r="CL258" s="1"/>
    </row>
    <row r="259" spans="1:90" x14ac:dyDescent="0.25">
      <c r="A259" s="51"/>
      <c r="B259" s="111"/>
      <c r="C259" s="111"/>
      <c r="D259" s="111"/>
      <c r="E259" s="111"/>
      <c r="F259" s="111"/>
      <c r="G259" s="162"/>
      <c r="H259" s="151"/>
      <c r="I259" s="296"/>
      <c r="J259" s="152"/>
      <c r="K259" s="153"/>
      <c r="L259" s="169"/>
      <c r="M259" s="39"/>
      <c r="N259" s="201"/>
      <c r="O259" s="39"/>
      <c r="P259" s="22"/>
      <c r="Q259" s="200">
        <f t="shared" si="107"/>
        <v>0</v>
      </c>
      <c r="R259" s="55"/>
      <c r="S259" s="46" t="s">
        <v>64</v>
      </c>
      <c r="T259" s="56"/>
      <c r="U259" s="48" t="s">
        <v>64</v>
      </c>
      <c r="V259" s="175" t="str">
        <f t="shared" si="108"/>
        <v>Remplir la colonne R ou T</v>
      </c>
      <c r="W259" s="178"/>
      <c r="X259" s="282" t="str">
        <f t="shared" si="109"/>
        <v>Remplir la colonne M</v>
      </c>
      <c r="Y259" s="99" t="str">
        <f t="shared" si="110"/>
        <v>Remplir la colonne W</v>
      </c>
      <c r="Z259" s="297" t="str">
        <f t="shared" si="126"/>
        <v>Remplir la colonne I</v>
      </c>
      <c r="AA259" s="84" t="s">
        <v>64</v>
      </c>
      <c r="AB259" s="60" t="str">
        <f t="shared" si="111"/>
        <v>Remplir les termes C, P et TVA</v>
      </c>
      <c r="AC259" s="55"/>
      <c r="AD259" s="46" t="s">
        <v>64</v>
      </c>
      <c r="AE259" s="56"/>
      <c r="AF259" s="48" t="s">
        <v>64</v>
      </c>
      <c r="AG259" s="175" t="str">
        <f t="shared" si="112"/>
        <v>Remplir la colonne AC ou AE</v>
      </c>
      <c r="AH259" s="178"/>
      <c r="AI259" s="311" t="str">
        <f t="shared" si="127"/>
        <v>Remplir la colonne M</v>
      </c>
      <c r="AJ259" s="179" t="str">
        <f t="shared" si="113"/>
        <v>Remplir la colonne AH</v>
      </c>
      <c r="AK259" s="297" t="str">
        <f t="shared" si="101"/>
        <v>Remplir la colonne I</v>
      </c>
      <c r="AL259" s="84" t="s">
        <v>64</v>
      </c>
      <c r="AM259" s="60" t="str">
        <f t="shared" si="128"/>
        <v>Remplir les termes C, P et TVA</v>
      </c>
      <c r="AN259" s="55"/>
      <c r="AO259" s="46" t="s">
        <v>64</v>
      </c>
      <c r="AP259" s="56"/>
      <c r="AQ259" s="48" t="s">
        <v>64</v>
      </c>
      <c r="AR259" s="175" t="str">
        <f t="shared" si="114"/>
        <v>Remplir la colonne AN ou AP</v>
      </c>
      <c r="AS259" s="178"/>
      <c r="AT259" s="282" t="str">
        <f t="shared" si="129"/>
        <v>Remplir la colonne M</v>
      </c>
      <c r="AU259" s="179" t="str">
        <f t="shared" si="115"/>
        <v>Remplir la colonne AS</v>
      </c>
      <c r="AV259" s="263" t="str">
        <f t="shared" si="102"/>
        <v>Remplir la colonne I</v>
      </c>
      <c r="AW259" s="84" t="s">
        <v>64</v>
      </c>
      <c r="AX259" s="60" t="str">
        <f t="shared" si="130"/>
        <v>Remplir les termes C, P et TVA</v>
      </c>
      <c r="AY259" s="55"/>
      <c r="AZ259" s="46" t="s">
        <v>64</v>
      </c>
      <c r="BA259" s="56"/>
      <c r="BB259" s="48" t="s">
        <v>64</v>
      </c>
      <c r="BC259" s="175" t="str">
        <f t="shared" si="116"/>
        <v>Remplir la colonne AY ou BA</v>
      </c>
      <c r="BD259" s="178"/>
      <c r="BE259" s="311" t="str">
        <f t="shared" si="131"/>
        <v>Remplir la colonne M</v>
      </c>
      <c r="BF259" s="179" t="str">
        <f t="shared" si="117"/>
        <v>Remplir la colonne BD</v>
      </c>
      <c r="BG259" s="263" t="str">
        <f t="shared" si="103"/>
        <v>Remplir la colonne I</v>
      </c>
      <c r="BH259" s="84" t="s">
        <v>64</v>
      </c>
      <c r="BI259" s="60" t="str">
        <f t="shared" si="118"/>
        <v>Remplir les termes C, P et TVA</v>
      </c>
      <c r="BJ259" s="55"/>
      <c r="BK259" s="46" t="s">
        <v>64</v>
      </c>
      <c r="BL259" s="56"/>
      <c r="BM259" s="48" t="s">
        <v>64</v>
      </c>
      <c r="BN259" s="175" t="str">
        <f t="shared" si="119"/>
        <v>Remplir la colonne BJ ou BL</v>
      </c>
      <c r="BO259" s="178"/>
      <c r="BP259" s="311" t="str">
        <f t="shared" si="132"/>
        <v>Remplir la colonne M</v>
      </c>
      <c r="BQ259" s="179" t="str">
        <f t="shared" si="120"/>
        <v>Remplir la colonne BO</v>
      </c>
      <c r="BR259" s="263" t="str">
        <f t="shared" si="104"/>
        <v>Remplir la colonne I</v>
      </c>
      <c r="BS259" s="84" t="s">
        <v>64</v>
      </c>
      <c r="BT259" s="60" t="str">
        <f t="shared" si="121"/>
        <v>Remplir les termes C, P et TVA</v>
      </c>
      <c r="BU259" s="55"/>
      <c r="BV259" s="46" t="s">
        <v>64</v>
      </c>
      <c r="BW259" s="56"/>
      <c r="BX259" s="48" t="s">
        <v>64</v>
      </c>
      <c r="BY259" s="175" t="str">
        <f t="shared" si="122"/>
        <v>Remplir la colonne BU ou BW</v>
      </c>
      <c r="BZ259" s="178"/>
      <c r="CA259" s="282" t="str">
        <f t="shared" si="133"/>
        <v>Remplir la colonne M</v>
      </c>
      <c r="CB259" s="99" t="str">
        <f t="shared" si="123"/>
        <v>Remplir la colonne BZ</v>
      </c>
      <c r="CC259" s="297" t="str">
        <f t="shared" si="105"/>
        <v>Remplir la colonne I</v>
      </c>
      <c r="CD259" s="84" t="s">
        <v>64</v>
      </c>
      <c r="CE259" s="60" t="str">
        <f t="shared" si="124"/>
        <v>Remplir les termes C, P et TVA</v>
      </c>
      <c r="CF259" s="61" t="str">
        <f t="shared" si="106"/>
        <v>REMPLIR TYPE DE CLIENT</v>
      </c>
      <c r="CG259" s="107" t="str">
        <f t="shared" si="125"/>
        <v>Montant total de l'aide demandée non indiqué</v>
      </c>
      <c r="CH259" s="1"/>
      <c r="CI259" s="1"/>
      <c r="CJ259" s="1"/>
      <c r="CK259" s="1"/>
      <c r="CL259" s="1"/>
    </row>
    <row r="260" spans="1:90" x14ac:dyDescent="0.25">
      <c r="A260" s="51"/>
      <c r="B260" s="111"/>
      <c r="C260" s="111"/>
      <c r="D260" s="111"/>
      <c r="E260" s="111"/>
      <c r="F260" s="111"/>
      <c r="G260" s="162"/>
      <c r="H260" s="151"/>
      <c r="I260" s="296"/>
      <c r="J260" s="152"/>
      <c r="K260" s="153"/>
      <c r="L260" s="169"/>
      <c r="M260" s="39"/>
      <c r="N260" s="201"/>
      <c r="O260" s="39"/>
      <c r="P260" s="22"/>
      <c r="Q260" s="200">
        <f t="shared" si="107"/>
        <v>0</v>
      </c>
      <c r="R260" s="55"/>
      <c r="S260" s="46" t="s">
        <v>64</v>
      </c>
      <c r="T260" s="56"/>
      <c r="U260" s="48" t="s">
        <v>64</v>
      </c>
      <c r="V260" s="175" t="str">
        <f t="shared" si="108"/>
        <v>Remplir la colonne R ou T</v>
      </c>
      <c r="W260" s="178"/>
      <c r="X260" s="282" t="str">
        <f t="shared" si="109"/>
        <v>Remplir la colonne M</v>
      </c>
      <c r="Y260" s="99" t="str">
        <f t="shared" si="110"/>
        <v>Remplir la colonne W</v>
      </c>
      <c r="Z260" s="297" t="str">
        <f t="shared" si="126"/>
        <v>Remplir la colonne I</v>
      </c>
      <c r="AA260" s="84" t="s">
        <v>64</v>
      </c>
      <c r="AB260" s="60" t="str">
        <f t="shared" si="111"/>
        <v>Remplir les termes C, P et TVA</v>
      </c>
      <c r="AC260" s="55"/>
      <c r="AD260" s="46" t="s">
        <v>64</v>
      </c>
      <c r="AE260" s="56"/>
      <c r="AF260" s="48" t="s">
        <v>64</v>
      </c>
      <c r="AG260" s="175" t="str">
        <f t="shared" si="112"/>
        <v>Remplir la colonne AC ou AE</v>
      </c>
      <c r="AH260" s="178"/>
      <c r="AI260" s="311" t="str">
        <f t="shared" si="127"/>
        <v>Remplir la colonne M</v>
      </c>
      <c r="AJ260" s="179" t="str">
        <f t="shared" si="113"/>
        <v>Remplir la colonne AH</v>
      </c>
      <c r="AK260" s="297" t="str">
        <f t="shared" si="101"/>
        <v>Remplir la colonne I</v>
      </c>
      <c r="AL260" s="84" t="s">
        <v>64</v>
      </c>
      <c r="AM260" s="60" t="str">
        <f t="shared" si="128"/>
        <v>Remplir les termes C, P et TVA</v>
      </c>
      <c r="AN260" s="55"/>
      <c r="AO260" s="46" t="s">
        <v>64</v>
      </c>
      <c r="AP260" s="56"/>
      <c r="AQ260" s="48" t="s">
        <v>64</v>
      </c>
      <c r="AR260" s="175" t="str">
        <f t="shared" si="114"/>
        <v>Remplir la colonne AN ou AP</v>
      </c>
      <c r="AS260" s="178"/>
      <c r="AT260" s="282" t="str">
        <f t="shared" si="129"/>
        <v>Remplir la colonne M</v>
      </c>
      <c r="AU260" s="179" t="str">
        <f t="shared" si="115"/>
        <v>Remplir la colonne AS</v>
      </c>
      <c r="AV260" s="263" t="str">
        <f t="shared" si="102"/>
        <v>Remplir la colonne I</v>
      </c>
      <c r="AW260" s="84" t="s">
        <v>64</v>
      </c>
      <c r="AX260" s="60" t="str">
        <f t="shared" si="130"/>
        <v>Remplir les termes C, P et TVA</v>
      </c>
      <c r="AY260" s="55"/>
      <c r="AZ260" s="46" t="s">
        <v>64</v>
      </c>
      <c r="BA260" s="56"/>
      <c r="BB260" s="48" t="s">
        <v>64</v>
      </c>
      <c r="BC260" s="175" t="str">
        <f t="shared" si="116"/>
        <v>Remplir la colonne AY ou BA</v>
      </c>
      <c r="BD260" s="178"/>
      <c r="BE260" s="311" t="str">
        <f t="shared" si="131"/>
        <v>Remplir la colonne M</v>
      </c>
      <c r="BF260" s="179" t="str">
        <f t="shared" si="117"/>
        <v>Remplir la colonne BD</v>
      </c>
      <c r="BG260" s="263" t="str">
        <f t="shared" si="103"/>
        <v>Remplir la colonne I</v>
      </c>
      <c r="BH260" s="84" t="s">
        <v>64</v>
      </c>
      <c r="BI260" s="60" t="str">
        <f t="shared" si="118"/>
        <v>Remplir les termes C, P et TVA</v>
      </c>
      <c r="BJ260" s="55"/>
      <c r="BK260" s="46" t="s">
        <v>64</v>
      </c>
      <c r="BL260" s="56"/>
      <c r="BM260" s="48" t="s">
        <v>64</v>
      </c>
      <c r="BN260" s="175" t="str">
        <f t="shared" si="119"/>
        <v>Remplir la colonne BJ ou BL</v>
      </c>
      <c r="BO260" s="178"/>
      <c r="BP260" s="311" t="str">
        <f t="shared" si="132"/>
        <v>Remplir la colonne M</v>
      </c>
      <c r="BQ260" s="179" t="str">
        <f t="shared" si="120"/>
        <v>Remplir la colonne BO</v>
      </c>
      <c r="BR260" s="263" t="str">
        <f t="shared" si="104"/>
        <v>Remplir la colonne I</v>
      </c>
      <c r="BS260" s="84" t="s">
        <v>64</v>
      </c>
      <c r="BT260" s="60" t="str">
        <f t="shared" si="121"/>
        <v>Remplir les termes C, P et TVA</v>
      </c>
      <c r="BU260" s="55"/>
      <c r="BV260" s="46" t="s">
        <v>64</v>
      </c>
      <c r="BW260" s="56"/>
      <c r="BX260" s="48" t="s">
        <v>64</v>
      </c>
      <c r="BY260" s="175" t="str">
        <f t="shared" si="122"/>
        <v>Remplir la colonne BU ou BW</v>
      </c>
      <c r="BZ260" s="178"/>
      <c r="CA260" s="282" t="str">
        <f t="shared" si="133"/>
        <v>Remplir la colonne M</v>
      </c>
      <c r="CB260" s="99" t="str">
        <f t="shared" si="123"/>
        <v>Remplir la colonne BZ</v>
      </c>
      <c r="CC260" s="297" t="str">
        <f t="shared" si="105"/>
        <v>Remplir la colonne I</v>
      </c>
      <c r="CD260" s="84" t="s">
        <v>64</v>
      </c>
      <c r="CE260" s="60" t="str">
        <f t="shared" si="124"/>
        <v>Remplir les termes C, P et TVA</v>
      </c>
      <c r="CF260" s="61" t="str">
        <f t="shared" si="106"/>
        <v>REMPLIR TYPE DE CLIENT</v>
      </c>
      <c r="CG260" s="107" t="str">
        <f t="shared" si="125"/>
        <v>Montant total de l'aide demandée non indiqué</v>
      </c>
      <c r="CH260" s="1"/>
      <c r="CI260" s="1"/>
      <c r="CJ260" s="1"/>
      <c r="CK260" s="1"/>
      <c r="CL260" s="1"/>
    </row>
    <row r="261" spans="1:90" x14ac:dyDescent="0.25">
      <c r="A261" s="51"/>
      <c r="B261" s="111"/>
      <c r="C261" s="111"/>
      <c r="D261" s="111"/>
      <c r="E261" s="111"/>
      <c r="F261" s="111"/>
      <c r="G261" s="162"/>
      <c r="H261" s="151"/>
      <c r="I261" s="296"/>
      <c r="J261" s="152"/>
      <c r="K261" s="153"/>
      <c r="L261" s="169"/>
      <c r="M261" s="39"/>
      <c r="N261" s="201"/>
      <c r="O261" s="39"/>
      <c r="P261" s="22"/>
      <c r="Q261" s="200">
        <f t="shared" si="107"/>
        <v>0</v>
      </c>
      <c r="R261" s="55"/>
      <c r="S261" s="46" t="s">
        <v>64</v>
      </c>
      <c r="T261" s="56"/>
      <c r="U261" s="48" t="s">
        <v>64</v>
      </c>
      <c r="V261" s="175" t="str">
        <f t="shared" si="108"/>
        <v>Remplir la colonne R ou T</v>
      </c>
      <c r="W261" s="178"/>
      <c r="X261" s="282" t="str">
        <f t="shared" si="109"/>
        <v>Remplir la colonne M</v>
      </c>
      <c r="Y261" s="99" t="str">
        <f t="shared" si="110"/>
        <v>Remplir la colonne W</v>
      </c>
      <c r="Z261" s="297" t="str">
        <f t="shared" si="126"/>
        <v>Remplir la colonne I</v>
      </c>
      <c r="AA261" s="84" t="s">
        <v>64</v>
      </c>
      <c r="AB261" s="60" t="str">
        <f t="shared" si="111"/>
        <v>Remplir les termes C, P et TVA</v>
      </c>
      <c r="AC261" s="55"/>
      <c r="AD261" s="46" t="s">
        <v>64</v>
      </c>
      <c r="AE261" s="56"/>
      <c r="AF261" s="48" t="s">
        <v>64</v>
      </c>
      <c r="AG261" s="175" t="str">
        <f t="shared" si="112"/>
        <v>Remplir la colonne AC ou AE</v>
      </c>
      <c r="AH261" s="178"/>
      <c r="AI261" s="311" t="str">
        <f t="shared" si="127"/>
        <v>Remplir la colonne M</v>
      </c>
      <c r="AJ261" s="179" t="str">
        <f t="shared" si="113"/>
        <v>Remplir la colonne AH</v>
      </c>
      <c r="AK261" s="297" t="str">
        <f t="shared" si="101"/>
        <v>Remplir la colonne I</v>
      </c>
      <c r="AL261" s="84" t="s">
        <v>64</v>
      </c>
      <c r="AM261" s="60" t="str">
        <f t="shared" si="128"/>
        <v>Remplir les termes C, P et TVA</v>
      </c>
      <c r="AN261" s="55"/>
      <c r="AO261" s="46" t="s">
        <v>64</v>
      </c>
      <c r="AP261" s="56"/>
      <c r="AQ261" s="48" t="s">
        <v>64</v>
      </c>
      <c r="AR261" s="175" t="str">
        <f t="shared" si="114"/>
        <v>Remplir la colonne AN ou AP</v>
      </c>
      <c r="AS261" s="178"/>
      <c r="AT261" s="282" t="str">
        <f t="shared" si="129"/>
        <v>Remplir la colonne M</v>
      </c>
      <c r="AU261" s="179" t="str">
        <f t="shared" si="115"/>
        <v>Remplir la colonne AS</v>
      </c>
      <c r="AV261" s="263" t="str">
        <f t="shared" si="102"/>
        <v>Remplir la colonne I</v>
      </c>
      <c r="AW261" s="84" t="s">
        <v>64</v>
      </c>
      <c r="AX261" s="60" t="str">
        <f t="shared" si="130"/>
        <v>Remplir les termes C, P et TVA</v>
      </c>
      <c r="AY261" s="55"/>
      <c r="AZ261" s="46" t="s">
        <v>64</v>
      </c>
      <c r="BA261" s="56"/>
      <c r="BB261" s="48" t="s">
        <v>64</v>
      </c>
      <c r="BC261" s="175" t="str">
        <f t="shared" si="116"/>
        <v>Remplir la colonne AY ou BA</v>
      </c>
      <c r="BD261" s="178"/>
      <c r="BE261" s="311" t="str">
        <f t="shared" si="131"/>
        <v>Remplir la colonne M</v>
      </c>
      <c r="BF261" s="179" t="str">
        <f t="shared" si="117"/>
        <v>Remplir la colonne BD</v>
      </c>
      <c r="BG261" s="263" t="str">
        <f t="shared" si="103"/>
        <v>Remplir la colonne I</v>
      </c>
      <c r="BH261" s="84" t="s">
        <v>64</v>
      </c>
      <c r="BI261" s="60" t="str">
        <f t="shared" si="118"/>
        <v>Remplir les termes C, P et TVA</v>
      </c>
      <c r="BJ261" s="55"/>
      <c r="BK261" s="46" t="s">
        <v>64</v>
      </c>
      <c r="BL261" s="56"/>
      <c r="BM261" s="48" t="s">
        <v>64</v>
      </c>
      <c r="BN261" s="175" t="str">
        <f t="shared" si="119"/>
        <v>Remplir la colonne BJ ou BL</v>
      </c>
      <c r="BO261" s="178"/>
      <c r="BP261" s="311" t="str">
        <f t="shared" si="132"/>
        <v>Remplir la colonne M</v>
      </c>
      <c r="BQ261" s="179" t="str">
        <f t="shared" si="120"/>
        <v>Remplir la colonne BO</v>
      </c>
      <c r="BR261" s="263" t="str">
        <f t="shared" si="104"/>
        <v>Remplir la colonne I</v>
      </c>
      <c r="BS261" s="84" t="s">
        <v>64</v>
      </c>
      <c r="BT261" s="60" t="str">
        <f t="shared" si="121"/>
        <v>Remplir les termes C, P et TVA</v>
      </c>
      <c r="BU261" s="55"/>
      <c r="BV261" s="46" t="s">
        <v>64</v>
      </c>
      <c r="BW261" s="56"/>
      <c r="BX261" s="48" t="s">
        <v>64</v>
      </c>
      <c r="BY261" s="175" t="str">
        <f t="shared" si="122"/>
        <v>Remplir la colonne BU ou BW</v>
      </c>
      <c r="BZ261" s="178"/>
      <c r="CA261" s="282" t="str">
        <f t="shared" si="133"/>
        <v>Remplir la colonne M</v>
      </c>
      <c r="CB261" s="99" t="str">
        <f t="shared" si="123"/>
        <v>Remplir la colonne BZ</v>
      </c>
      <c r="CC261" s="297" t="str">
        <f t="shared" si="105"/>
        <v>Remplir la colonne I</v>
      </c>
      <c r="CD261" s="84" t="s">
        <v>64</v>
      </c>
      <c r="CE261" s="60" t="str">
        <f t="shared" si="124"/>
        <v>Remplir les termes C, P et TVA</v>
      </c>
      <c r="CF261" s="61" t="str">
        <f t="shared" si="106"/>
        <v>REMPLIR TYPE DE CLIENT</v>
      </c>
      <c r="CG261" s="107" t="str">
        <f t="shared" si="125"/>
        <v>Montant total de l'aide demandée non indiqué</v>
      </c>
      <c r="CH261" s="1"/>
      <c r="CI261" s="1"/>
      <c r="CJ261" s="1"/>
      <c r="CK261" s="1"/>
      <c r="CL261" s="1"/>
    </row>
    <row r="262" spans="1:90" x14ac:dyDescent="0.25">
      <c r="A262" s="51"/>
      <c r="B262" s="111"/>
      <c r="C262" s="111"/>
      <c r="D262" s="111"/>
      <c r="E262" s="111"/>
      <c r="F262" s="111"/>
      <c r="G262" s="162"/>
      <c r="H262" s="151"/>
      <c r="I262" s="296"/>
      <c r="J262" s="152"/>
      <c r="K262" s="153"/>
      <c r="L262" s="169"/>
      <c r="M262" s="39"/>
      <c r="N262" s="201"/>
      <c r="O262" s="39"/>
      <c r="P262" s="22"/>
      <c r="Q262" s="200">
        <f t="shared" si="107"/>
        <v>0</v>
      </c>
      <c r="R262" s="55"/>
      <c r="S262" s="46" t="s">
        <v>64</v>
      </c>
      <c r="T262" s="56"/>
      <c r="U262" s="48" t="s">
        <v>64</v>
      </c>
      <c r="V262" s="175" t="str">
        <f t="shared" si="108"/>
        <v>Remplir la colonne R ou T</v>
      </c>
      <c r="W262" s="178"/>
      <c r="X262" s="282" t="str">
        <f t="shared" si="109"/>
        <v>Remplir la colonne M</v>
      </c>
      <c r="Y262" s="99" t="str">
        <f t="shared" si="110"/>
        <v>Remplir la colonne W</v>
      </c>
      <c r="Z262" s="297" t="str">
        <f t="shared" si="126"/>
        <v>Remplir la colonne I</v>
      </c>
      <c r="AA262" s="84" t="s">
        <v>64</v>
      </c>
      <c r="AB262" s="60" t="str">
        <f t="shared" si="111"/>
        <v>Remplir les termes C, P et TVA</v>
      </c>
      <c r="AC262" s="55"/>
      <c r="AD262" s="46" t="s">
        <v>64</v>
      </c>
      <c r="AE262" s="56"/>
      <c r="AF262" s="48" t="s">
        <v>64</v>
      </c>
      <c r="AG262" s="175" t="str">
        <f t="shared" si="112"/>
        <v>Remplir la colonne AC ou AE</v>
      </c>
      <c r="AH262" s="178"/>
      <c r="AI262" s="311" t="str">
        <f t="shared" si="127"/>
        <v>Remplir la colonne M</v>
      </c>
      <c r="AJ262" s="179" t="str">
        <f t="shared" si="113"/>
        <v>Remplir la colonne AH</v>
      </c>
      <c r="AK262" s="297" t="str">
        <f t="shared" si="101"/>
        <v>Remplir la colonne I</v>
      </c>
      <c r="AL262" s="84" t="s">
        <v>64</v>
      </c>
      <c r="AM262" s="60" t="str">
        <f t="shared" si="128"/>
        <v>Remplir les termes C, P et TVA</v>
      </c>
      <c r="AN262" s="55"/>
      <c r="AO262" s="46" t="s">
        <v>64</v>
      </c>
      <c r="AP262" s="56"/>
      <c r="AQ262" s="48" t="s">
        <v>64</v>
      </c>
      <c r="AR262" s="175" t="str">
        <f t="shared" si="114"/>
        <v>Remplir la colonne AN ou AP</v>
      </c>
      <c r="AS262" s="178"/>
      <c r="AT262" s="282" t="str">
        <f t="shared" si="129"/>
        <v>Remplir la colonne M</v>
      </c>
      <c r="AU262" s="179" t="str">
        <f t="shared" si="115"/>
        <v>Remplir la colonne AS</v>
      </c>
      <c r="AV262" s="263" t="str">
        <f t="shared" si="102"/>
        <v>Remplir la colonne I</v>
      </c>
      <c r="AW262" s="84" t="s">
        <v>64</v>
      </c>
      <c r="AX262" s="60" t="str">
        <f t="shared" si="130"/>
        <v>Remplir les termes C, P et TVA</v>
      </c>
      <c r="AY262" s="55"/>
      <c r="AZ262" s="46" t="s">
        <v>64</v>
      </c>
      <c r="BA262" s="56"/>
      <c r="BB262" s="48" t="s">
        <v>64</v>
      </c>
      <c r="BC262" s="175" t="str">
        <f t="shared" si="116"/>
        <v>Remplir la colonne AY ou BA</v>
      </c>
      <c r="BD262" s="178"/>
      <c r="BE262" s="311" t="str">
        <f t="shared" si="131"/>
        <v>Remplir la colonne M</v>
      </c>
      <c r="BF262" s="179" t="str">
        <f t="shared" si="117"/>
        <v>Remplir la colonne BD</v>
      </c>
      <c r="BG262" s="263" t="str">
        <f t="shared" si="103"/>
        <v>Remplir la colonne I</v>
      </c>
      <c r="BH262" s="84" t="s">
        <v>64</v>
      </c>
      <c r="BI262" s="60" t="str">
        <f t="shared" si="118"/>
        <v>Remplir les termes C, P et TVA</v>
      </c>
      <c r="BJ262" s="55"/>
      <c r="BK262" s="46" t="s">
        <v>64</v>
      </c>
      <c r="BL262" s="56"/>
      <c r="BM262" s="48" t="s">
        <v>64</v>
      </c>
      <c r="BN262" s="175" t="str">
        <f t="shared" si="119"/>
        <v>Remplir la colonne BJ ou BL</v>
      </c>
      <c r="BO262" s="178"/>
      <c r="BP262" s="311" t="str">
        <f t="shared" si="132"/>
        <v>Remplir la colonne M</v>
      </c>
      <c r="BQ262" s="179" t="str">
        <f t="shared" si="120"/>
        <v>Remplir la colonne BO</v>
      </c>
      <c r="BR262" s="263" t="str">
        <f t="shared" si="104"/>
        <v>Remplir la colonne I</v>
      </c>
      <c r="BS262" s="84" t="s">
        <v>64</v>
      </c>
      <c r="BT262" s="60" t="str">
        <f t="shared" si="121"/>
        <v>Remplir les termes C, P et TVA</v>
      </c>
      <c r="BU262" s="55"/>
      <c r="BV262" s="46" t="s">
        <v>64</v>
      </c>
      <c r="BW262" s="56"/>
      <c r="BX262" s="48" t="s">
        <v>64</v>
      </c>
      <c r="BY262" s="175" t="str">
        <f t="shared" si="122"/>
        <v>Remplir la colonne BU ou BW</v>
      </c>
      <c r="BZ262" s="178"/>
      <c r="CA262" s="282" t="str">
        <f t="shared" si="133"/>
        <v>Remplir la colonne M</v>
      </c>
      <c r="CB262" s="99" t="str">
        <f t="shared" si="123"/>
        <v>Remplir la colonne BZ</v>
      </c>
      <c r="CC262" s="297" t="str">
        <f t="shared" si="105"/>
        <v>Remplir la colonne I</v>
      </c>
      <c r="CD262" s="84" t="s">
        <v>64</v>
      </c>
      <c r="CE262" s="60" t="str">
        <f t="shared" si="124"/>
        <v>Remplir les termes C, P et TVA</v>
      </c>
      <c r="CF262" s="61" t="str">
        <f t="shared" si="106"/>
        <v>REMPLIR TYPE DE CLIENT</v>
      </c>
      <c r="CG262" s="107" t="str">
        <f t="shared" si="125"/>
        <v>Montant total de l'aide demandée non indiqué</v>
      </c>
      <c r="CH262" s="1"/>
      <c r="CI262" s="1"/>
      <c r="CJ262" s="1"/>
      <c r="CK262" s="1"/>
      <c r="CL262" s="1"/>
    </row>
    <row r="263" spans="1:90" x14ac:dyDescent="0.25">
      <c r="A263" s="51"/>
      <c r="B263" s="111"/>
      <c r="C263" s="111"/>
      <c r="D263" s="111"/>
      <c r="E263" s="111"/>
      <c r="F263" s="111"/>
      <c r="G263" s="162"/>
      <c r="H263" s="151"/>
      <c r="I263" s="296"/>
      <c r="J263" s="152"/>
      <c r="K263" s="153"/>
      <c r="L263" s="169"/>
      <c r="M263" s="39"/>
      <c r="N263" s="201"/>
      <c r="O263" s="39"/>
      <c r="P263" s="22"/>
      <c r="Q263" s="200">
        <f t="shared" si="107"/>
        <v>0</v>
      </c>
      <c r="R263" s="55"/>
      <c r="S263" s="46" t="s">
        <v>64</v>
      </c>
      <c r="T263" s="56"/>
      <c r="U263" s="48" t="s">
        <v>64</v>
      </c>
      <c r="V263" s="175" t="str">
        <f t="shared" si="108"/>
        <v>Remplir la colonne R ou T</v>
      </c>
      <c r="W263" s="178"/>
      <c r="X263" s="282" t="str">
        <f t="shared" si="109"/>
        <v>Remplir la colonne M</v>
      </c>
      <c r="Y263" s="99" t="str">
        <f t="shared" si="110"/>
        <v>Remplir la colonne W</v>
      </c>
      <c r="Z263" s="297" t="str">
        <f t="shared" si="126"/>
        <v>Remplir la colonne I</v>
      </c>
      <c r="AA263" s="84" t="s">
        <v>64</v>
      </c>
      <c r="AB263" s="60" t="str">
        <f t="shared" si="111"/>
        <v>Remplir les termes C, P et TVA</v>
      </c>
      <c r="AC263" s="55"/>
      <c r="AD263" s="46" t="s">
        <v>64</v>
      </c>
      <c r="AE263" s="56"/>
      <c r="AF263" s="48" t="s">
        <v>64</v>
      </c>
      <c r="AG263" s="175" t="str">
        <f t="shared" si="112"/>
        <v>Remplir la colonne AC ou AE</v>
      </c>
      <c r="AH263" s="178"/>
      <c r="AI263" s="311" t="str">
        <f t="shared" si="127"/>
        <v>Remplir la colonne M</v>
      </c>
      <c r="AJ263" s="179" t="str">
        <f t="shared" si="113"/>
        <v>Remplir la colonne AH</v>
      </c>
      <c r="AK263" s="297" t="str">
        <f t="shared" si="101"/>
        <v>Remplir la colonne I</v>
      </c>
      <c r="AL263" s="84" t="s">
        <v>64</v>
      </c>
      <c r="AM263" s="60" t="str">
        <f t="shared" si="128"/>
        <v>Remplir les termes C, P et TVA</v>
      </c>
      <c r="AN263" s="55"/>
      <c r="AO263" s="46" t="s">
        <v>64</v>
      </c>
      <c r="AP263" s="56"/>
      <c r="AQ263" s="48" t="s">
        <v>64</v>
      </c>
      <c r="AR263" s="175" t="str">
        <f t="shared" si="114"/>
        <v>Remplir la colonne AN ou AP</v>
      </c>
      <c r="AS263" s="178"/>
      <c r="AT263" s="282" t="str">
        <f t="shared" si="129"/>
        <v>Remplir la colonne M</v>
      </c>
      <c r="AU263" s="179" t="str">
        <f t="shared" si="115"/>
        <v>Remplir la colonne AS</v>
      </c>
      <c r="AV263" s="263" t="str">
        <f t="shared" si="102"/>
        <v>Remplir la colonne I</v>
      </c>
      <c r="AW263" s="84" t="s">
        <v>64</v>
      </c>
      <c r="AX263" s="60" t="str">
        <f t="shared" si="130"/>
        <v>Remplir les termes C, P et TVA</v>
      </c>
      <c r="AY263" s="55"/>
      <c r="AZ263" s="46" t="s">
        <v>64</v>
      </c>
      <c r="BA263" s="56"/>
      <c r="BB263" s="48" t="s">
        <v>64</v>
      </c>
      <c r="BC263" s="175" t="str">
        <f t="shared" si="116"/>
        <v>Remplir la colonne AY ou BA</v>
      </c>
      <c r="BD263" s="178"/>
      <c r="BE263" s="311" t="str">
        <f t="shared" si="131"/>
        <v>Remplir la colonne M</v>
      </c>
      <c r="BF263" s="179" t="str">
        <f t="shared" si="117"/>
        <v>Remplir la colonne BD</v>
      </c>
      <c r="BG263" s="263" t="str">
        <f t="shared" si="103"/>
        <v>Remplir la colonne I</v>
      </c>
      <c r="BH263" s="84" t="s">
        <v>64</v>
      </c>
      <c r="BI263" s="60" t="str">
        <f t="shared" si="118"/>
        <v>Remplir les termes C, P et TVA</v>
      </c>
      <c r="BJ263" s="55"/>
      <c r="BK263" s="46" t="s">
        <v>64</v>
      </c>
      <c r="BL263" s="56"/>
      <c r="BM263" s="48" t="s">
        <v>64</v>
      </c>
      <c r="BN263" s="175" t="str">
        <f t="shared" si="119"/>
        <v>Remplir la colonne BJ ou BL</v>
      </c>
      <c r="BO263" s="178"/>
      <c r="BP263" s="311" t="str">
        <f t="shared" si="132"/>
        <v>Remplir la colonne M</v>
      </c>
      <c r="BQ263" s="179" t="str">
        <f t="shared" si="120"/>
        <v>Remplir la colonne BO</v>
      </c>
      <c r="BR263" s="263" t="str">
        <f t="shared" si="104"/>
        <v>Remplir la colonne I</v>
      </c>
      <c r="BS263" s="84" t="s">
        <v>64</v>
      </c>
      <c r="BT263" s="60" t="str">
        <f t="shared" si="121"/>
        <v>Remplir les termes C, P et TVA</v>
      </c>
      <c r="BU263" s="55"/>
      <c r="BV263" s="46" t="s">
        <v>64</v>
      </c>
      <c r="BW263" s="56"/>
      <c r="BX263" s="48" t="s">
        <v>64</v>
      </c>
      <c r="BY263" s="175" t="str">
        <f t="shared" si="122"/>
        <v>Remplir la colonne BU ou BW</v>
      </c>
      <c r="BZ263" s="178"/>
      <c r="CA263" s="282" t="str">
        <f t="shared" si="133"/>
        <v>Remplir la colonne M</v>
      </c>
      <c r="CB263" s="99" t="str">
        <f t="shared" si="123"/>
        <v>Remplir la colonne BZ</v>
      </c>
      <c r="CC263" s="297" t="str">
        <f t="shared" si="105"/>
        <v>Remplir la colonne I</v>
      </c>
      <c r="CD263" s="84" t="s">
        <v>64</v>
      </c>
      <c r="CE263" s="60" t="str">
        <f t="shared" si="124"/>
        <v>Remplir les termes C, P et TVA</v>
      </c>
      <c r="CF263" s="61" t="str">
        <f t="shared" si="106"/>
        <v>REMPLIR TYPE DE CLIENT</v>
      </c>
      <c r="CG263" s="107" t="str">
        <f t="shared" si="125"/>
        <v>Montant total de l'aide demandée non indiqué</v>
      </c>
      <c r="CH263" s="1"/>
      <c r="CI263" s="1"/>
      <c r="CJ263" s="1"/>
      <c r="CK263" s="1"/>
      <c r="CL263" s="1"/>
    </row>
    <row r="264" spans="1:90" x14ac:dyDescent="0.25">
      <c r="A264" s="51"/>
      <c r="B264" s="111"/>
      <c r="C264" s="111"/>
      <c r="D264" s="111"/>
      <c r="E264" s="111"/>
      <c r="F264" s="111"/>
      <c r="G264" s="162"/>
      <c r="H264" s="151"/>
      <c r="I264" s="296"/>
      <c r="J264" s="152"/>
      <c r="K264" s="153"/>
      <c r="L264" s="169"/>
      <c r="M264" s="39"/>
      <c r="N264" s="201"/>
      <c r="O264" s="39"/>
      <c r="P264" s="22"/>
      <c r="Q264" s="200">
        <f t="shared" si="107"/>
        <v>0</v>
      </c>
      <c r="R264" s="55"/>
      <c r="S264" s="46" t="s">
        <v>64</v>
      </c>
      <c r="T264" s="56"/>
      <c r="U264" s="48" t="s">
        <v>64</v>
      </c>
      <c r="V264" s="175" t="str">
        <f t="shared" si="108"/>
        <v>Remplir la colonne R ou T</v>
      </c>
      <c r="W264" s="178"/>
      <c r="X264" s="282" t="str">
        <f t="shared" si="109"/>
        <v>Remplir la colonne M</v>
      </c>
      <c r="Y264" s="99" t="str">
        <f t="shared" si="110"/>
        <v>Remplir la colonne W</v>
      </c>
      <c r="Z264" s="297" t="str">
        <f t="shared" si="126"/>
        <v>Remplir la colonne I</v>
      </c>
      <c r="AA264" s="84" t="s">
        <v>64</v>
      </c>
      <c r="AB264" s="60" t="str">
        <f t="shared" si="111"/>
        <v>Remplir les termes C, P et TVA</v>
      </c>
      <c r="AC264" s="55"/>
      <c r="AD264" s="46" t="s">
        <v>64</v>
      </c>
      <c r="AE264" s="56"/>
      <c r="AF264" s="48" t="s">
        <v>64</v>
      </c>
      <c r="AG264" s="175" t="str">
        <f t="shared" si="112"/>
        <v>Remplir la colonne AC ou AE</v>
      </c>
      <c r="AH264" s="178"/>
      <c r="AI264" s="311" t="str">
        <f t="shared" si="127"/>
        <v>Remplir la colonne M</v>
      </c>
      <c r="AJ264" s="179" t="str">
        <f t="shared" si="113"/>
        <v>Remplir la colonne AH</v>
      </c>
      <c r="AK264" s="297" t="str">
        <f t="shared" si="101"/>
        <v>Remplir la colonne I</v>
      </c>
      <c r="AL264" s="84" t="s">
        <v>64</v>
      </c>
      <c r="AM264" s="60" t="str">
        <f t="shared" si="128"/>
        <v>Remplir les termes C, P et TVA</v>
      </c>
      <c r="AN264" s="55"/>
      <c r="AO264" s="46" t="s">
        <v>64</v>
      </c>
      <c r="AP264" s="56"/>
      <c r="AQ264" s="48" t="s">
        <v>64</v>
      </c>
      <c r="AR264" s="175" t="str">
        <f t="shared" si="114"/>
        <v>Remplir la colonne AN ou AP</v>
      </c>
      <c r="AS264" s="178"/>
      <c r="AT264" s="282" t="str">
        <f t="shared" si="129"/>
        <v>Remplir la colonne M</v>
      </c>
      <c r="AU264" s="179" t="str">
        <f t="shared" si="115"/>
        <v>Remplir la colonne AS</v>
      </c>
      <c r="AV264" s="263" t="str">
        <f t="shared" si="102"/>
        <v>Remplir la colonne I</v>
      </c>
      <c r="AW264" s="84" t="s">
        <v>64</v>
      </c>
      <c r="AX264" s="60" t="str">
        <f t="shared" si="130"/>
        <v>Remplir les termes C, P et TVA</v>
      </c>
      <c r="AY264" s="55"/>
      <c r="AZ264" s="46" t="s">
        <v>64</v>
      </c>
      <c r="BA264" s="56"/>
      <c r="BB264" s="48" t="s">
        <v>64</v>
      </c>
      <c r="BC264" s="175" t="str">
        <f t="shared" si="116"/>
        <v>Remplir la colonne AY ou BA</v>
      </c>
      <c r="BD264" s="178"/>
      <c r="BE264" s="311" t="str">
        <f t="shared" si="131"/>
        <v>Remplir la colonne M</v>
      </c>
      <c r="BF264" s="179" t="str">
        <f t="shared" si="117"/>
        <v>Remplir la colonne BD</v>
      </c>
      <c r="BG264" s="263" t="str">
        <f t="shared" si="103"/>
        <v>Remplir la colonne I</v>
      </c>
      <c r="BH264" s="84" t="s">
        <v>64</v>
      </c>
      <c r="BI264" s="60" t="str">
        <f t="shared" si="118"/>
        <v>Remplir les termes C, P et TVA</v>
      </c>
      <c r="BJ264" s="55"/>
      <c r="BK264" s="46" t="s">
        <v>64</v>
      </c>
      <c r="BL264" s="56"/>
      <c r="BM264" s="48" t="s">
        <v>64</v>
      </c>
      <c r="BN264" s="175" t="str">
        <f t="shared" si="119"/>
        <v>Remplir la colonne BJ ou BL</v>
      </c>
      <c r="BO264" s="178"/>
      <c r="BP264" s="311" t="str">
        <f t="shared" si="132"/>
        <v>Remplir la colonne M</v>
      </c>
      <c r="BQ264" s="179" t="str">
        <f t="shared" si="120"/>
        <v>Remplir la colonne BO</v>
      </c>
      <c r="BR264" s="263" t="str">
        <f t="shared" si="104"/>
        <v>Remplir la colonne I</v>
      </c>
      <c r="BS264" s="84" t="s">
        <v>64</v>
      </c>
      <c r="BT264" s="60" t="str">
        <f t="shared" si="121"/>
        <v>Remplir les termes C, P et TVA</v>
      </c>
      <c r="BU264" s="55"/>
      <c r="BV264" s="46" t="s">
        <v>64</v>
      </c>
      <c r="BW264" s="56"/>
      <c r="BX264" s="48" t="s">
        <v>64</v>
      </c>
      <c r="BY264" s="175" t="str">
        <f t="shared" si="122"/>
        <v>Remplir la colonne BU ou BW</v>
      </c>
      <c r="BZ264" s="178"/>
      <c r="CA264" s="282" t="str">
        <f t="shared" si="133"/>
        <v>Remplir la colonne M</v>
      </c>
      <c r="CB264" s="99" t="str">
        <f t="shared" si="123"/>
        <v>Remplir la colonne BZ</v>
      </c>
      <c r="CC264" s="297" t="str">
        <f t="shared" si="105"/>
        <v>Remplir la colonne I</v>
      </c>
      <c r="CD264" s="84" t="s">
        <v>64</v>
      </c>
      <c r="CE264" s="60" t="str">
        <f t="shared" si="124"/>
        <v>Remplir les termes C, P et TVA</v>
      </c>
      <c r="CF264" s="61" t="str">
        <f t="shared" si="106"/>
        <v>REMPLIR TYPE DE CLIENT</v>
      </c>
      <c r="CG264" s="107" t="str">
        <f t="shared" si="125"/>
        <v>Montant total de l'aide demandée non indiqué</v>
      </c>
      <c r="CH264" s="1"/>
      <c r="CI264" s="1"/>
      <c r="CJ264" s="1"/>
      <c r="CK264" s="1"/>
      <c r="CL264" s="1"/>
    </row>
    <row r="265" spans="1:90" x14ac:dyDescent="0.25">
      <c r="A265" s="51"/>
      <c r="B265" s="111"/>
      <c r="C265" s="111"/>
      <c r="D265" s="111"/>
      <c r="E265" s="111"/>
      <c r="F265" s="111"/>
      <c r="G265" s="162"/>
      <c r="H265" s="151"/>
      <c r="I265" s="296"/>
      <c r="J265" s="152"/>
      <c r="K265" s="153"/>
      <c r="L265" s="169"/>
      <c r="M265" s="39"/>
      <c r="N265" s="201"/>
      <c r="O265" s="39"/>
      <c r="P265" s="22"/>
      <c r="Q265" s="200">
        <f t="shared" si="107"/>
        <v>0</v>
      </c>
      <c r="R265" s="55"/>
      <c r="S265" s="46" t="s">
        <v>64</v>
      </c>
      <c r="T265" s="56"/>
      <c r="U265" s="48" t="s">
        <v>64</v>
      </c>
      <c r="V265" s="175" t="str">
        <f t="shared" si="108"/>
        <v>Remplir la colonne R ou T</v>
      </c>
      <c r="W265" s="178"/>
      <c r="X265" s="282" t="str">
        <f t="shared" si="109"/>
        <v>Remplir la colonne M</v>
      </c>
      <c r="Y265" s="99" t="str">
        <f t="shared" si="110"/>
        <v>Remplir la colonne W</v>
      </c>
      <c r="Z265" s="297" t="str">
        <f t="shared" si="126"/>
        <v>Remplir la colonne I</v>
      </c>
      <c r="AA265" s="84" t="s">
        <v>64</v>
      </c>
      <c r="AB265" s="60" t="str">
        <f t="shared" si="111"/>
        <v>Remplir les termes C, P et TVA</v>
      </c>
      <c r="AC265" s="55"/>
      <c r="AD265" s="46" t="s">
        <v>64</v>
      </c>
      <c r="AE265" s="56"/>
      <c r="AF265" s="48" t="s">
        <v>64</v>
      </c>
      <c r="AG265" s="175" t="str">
        <f t="shared" si="112"/>
        <v>Remplir la colonne AC ou AE</v>
      </c>
      <c r="AH265" s="178"/>
      <c r="AI265" s="311" t="str">
        <f t="shared" si="127"/>
        <v>Remplir la colonne M</v>
      </c>
      <c r="AJ265" s="179" t="str">
        <f t="shared" si="113"/>
        <v>Remplir la colonne AH</v>
      </c>
      <c r="AK265" s="297" t="str">
        <f t="shared" si="101"/>
        <v>Remplir la colonne I</v>
      </c>
      <c r="AL265" s="84" t="s">
        <v>64</v>
      </c>
      <c r="AM265" s="60" t="str">
        <f t="shared" si="128"/>
        <v>Remplir les termes C, P et TVA</v>
      </c>
      <c r="AN265" s="55"/>
      <c r="AO265" s="46" t="s">
        <v>64</v>
      </c>
      <c r="AP265" s="56"/>
      <c r="AQ265" s="48" t="s">
        <v>64</v>
      </c>
      <c r="AR265" s="175" t="str">
        <f t="shared" si="114"/>
        <v>Remplir la colonne AN ou AP</v>
      </c>
      <c r="AS265" s="178"/>
      <c r="AT265" s="282" t="str">
        <f t="shared" si="129"/>
        <v>Remplir la colonne M</v>
      </c>
      <c r="AU265" s="179" t="str">
        <f t="shared" si="115"/>
        <v>Remplir la colonne AS</v>
      </c>
      <c r="AV265" s="263" t="str">
        <f t="shared" si="102"/>
        <v>Remplir la colonne I</v>
      </c>
      <c r="AW265" s="84" t="s">
        <v>64</v>
      </c>
      <c r="AX265" s="60" t="str">
        <f t="shared" si="130"/>
        <v>Remplir les termes C, P et TVA</v>
      </c>
      <c r="AY265" s="55"/>
      <c r="AZ265" s="46" t="s">
        <v>64</v>
      </c>
      <c r="BA265" s="56"/>
      <c r="BB265" s="48" t="s">
        <v>64</v>
      </c>
      <c r="BC265" s="175" t="str">
        <f t="shared" si="116"/>
        <v>Remplir la colonne AY ou BA</v>
      </c>
      <c r="BD265" s="178"/>
      <c r="BE265" s="311" t="str">
        <f t="shared" si="131"/>
        <v>Remplir la colonne M</v>
      </c>
      <c r="BF265" s="179" t="str">
        <f t="shared" si="117"/>
        <v>Remplir la colonne BD</v>
      </c>
      <c r="BG265" s="263" t="str">
        <f t="shared" si="103"/>
        <v>Remplir la colonne I</v>
      </c>
      <c r="BH265" s="84" t="s">
        <v>64</v>
      </c>
      <c r="BI265" s="60" t="str">
        <f t="shared" si="118"/>
        <v>Remplir les termes C, P et TVA</v>
      </c>
      <c r="BJ265" s="55"/>
      <c r="BK265" s="46" t="s">
        <v>64</v>
      </c>
      <c r="BL265" s="56"/>
      <c r="BM265" s="48" t="s">
        <v>64</v>
      </c>
      <c r="BN265" s="175" t="str">
        <f t="shared" si="119"/>
        <v>Remplir la colonne BJ ou BL</v>
      </c>
      <c r="BO265" s="178"/>
      <c r="BP265" s="311" t="str">
        <f t="shared" si="132"/>
        <v>Remplir la colonne M</v>
      </c>
      <c r="BQ265" s="179" t="str">
        <f t="shared" si="120"/>
        <v>Remplir la colonne BO</v>
      </c>
      <c r="BR265" s="263" t="str">
        <f t="shared" si="104"/>
        <v>Remplir la colonne I</v>
      </c>
      <c r="BS265" s="84" t="s">
        <v>64</v>
      </c>
      <c r="BT265" s="60" t="str">
        <f t="shared" si="121"/>
        <v>Remplir les termes C, P et TVA</v>
      </c>
      <c r="BU265" s="55"/>
      <c r="BV265" s="46" t="s">
        <v>64</v>
      </c>
      <c r="BW265" s="56"/>
      <c r="BX265" s="48" t="s">
        <v>64</v>
      </c>
      <c r="BY265" s="175" t="str">
        <f t="shared" si="122"/>
        <v>Remplir la colonne BU ou BW</v>
      </c>
      <c r="BZ265" s="178"/>
      <c r="CA265" s="282" t="str">
        <f t="shared" si="133"/>
        <v>Remplir la colonne M</v>
      </c>
      <c r="CB265" s="99" t="str">
        <f t="shared" si="123"/>
        <v>Remplir la colonne BZ</v>
      </c>
      <c r="CC265" s="297" t="str">
        <f t="shared" si="105"/>
        <v>Remplir la colonne I</v>
      </c>
      <c r="CD265" s="84" t="s">
        <v>64</v>
      </c>
      <c r="CE265" s="60" t="str">
        <f t="shared" si="124"/>
        <v>Remplir les termes C, P et TVA</v>
      </c>
      <c r="CF265" s="61" t="str">
        <f t="shared" si="106"/>
        <v>REMPLIR TYPE DE CLIENT</v>
      </c>
      <c r="CG265" s="107" t="str">
        <f t="shared" si="125"/>
        <v>Montant total de l'aide demandée non indiqué</v>
      </c>
      <c r="CH265" s="1"/>
      <c r="CI265" s="1"/>
      <c r="CJ265" s="1"/>
      <c r="CK265" s="1"/>
      <c r="CL265" s="1"/>
    </row>
    <row r="266" spans="1:90" x14ac:dyDescent="0.25">
      <c r="A266" s="51"/>
      <c r="B266" s="111"/>
      <c r="C266" s="111"/>
      <c r="D266" s="111"/>
      <c r="E266" s="111"/>
      <c r="F266" s="111"/>
      <c r="G266" s="162"/>
      <c r="H266" s="151"/>
      <c r="I266" s="296"/>
      <c r="J266" s="152"/>
      <c r="K266" s="153"/>
      <c r="L266" s="169"/>
      <c r="M266" s="39"/>
      <c r="N266" s="201"/>
      <c r="O266" s="39"/>
      <c r="P266" s="22"/>
      <c r="Q266" s="200">
        <f t="shared" si="107"/>
        <v>0</v>
      </c>
      <c r="R266" s="55"/>
      <c r="S266" s="46" t="s">
        <v>64</v>
      </c>
      <c r="T266" s="56"/>
      <c r="U266" s="48" t="s">
        <v>64</v>
      </c>
      <c r="V266" s="175" t="str">
        <f t="shared" si="108"/>
        <v>Remplir la colonne R ou T</v>
      </c>
      <c r="W266" s="178"/>
      <c r="X266" s="282" t="str">
        <f t="shared" si="109"/>
        <v>Remplir la colonne M</v>
      </c>
      <c r="Y266" s="99" t="str">
        <f t="shared" si="110"/>
        <v>Remplir la colonne W</v>
      </c>
      <c r="Z266" s="297" t="str">
        <f t="shared" si="126"/>
        <v>Remplir la colonne I</v>
      </c>
      <c r="AA266" s="84" t="s">
        <v>64</v>
      </c>
      <c r="AB266" s="60" t="str">
        <f t="shared" si="111"/>
        <v>Remplir les termes C, P et TVA</v>
      </c>
      <c r="AC266" s="55"/>
      <c r="AD266" s="46" t="s">
        <v>64</v>
      </c>
      <c r="AE266" s="56"/>
      <c r="AF266" s="48" t="s">
        <v>64</v>
      </c>
      <c r="AG266" s="175" t="str">
        <f t="shared" si="112"/>
        <v>Remplir la colonne AC ou AE</v>
      </c>
      <c r="AH266" s="178"/>
      <c r="AI266" s="311" t="str">
        <f t="shared" si="127"/>
        <v>Remplir la colonne M</v>
      </c>
      <c r="AJ266" s="179" t="str">
        <f t="shared" si="113"/>
        <v>Remplir la colonne AH</v>
      </c>
      <c r="AK266" s="297" t="str">
        <f t="shared" si="101"/>
        <v>Remplir la colonne I</v>
      </c>
      <c r="AL266" s="84" t="s">
        <v>64</v>
      </c>
      <c r="AM266" s="60" t="str">
        <f t="shared" si="128"/>
        <v>Remplir les termes C, P et TVA</v>
      </c>
      <c r="AN266" s="55"/>
      <c r="AO266" s="46" t="s">
        <v>64</v>
      </c>
      <c r="AP266" s="56"/>
      <c r="AQ266" s="48" t="s">
        <v>64</v>
      </c>
      <c r="AR266" s="175" t="str">
        <f t="shared" si="114"/>
        <v>Remplir la colonne AN ou AP</v>
      </c>
      <c r="AS266" s="178"/>
      <c r="AT266" s="282" t="str">
        <f t="shared" si="129"/>
        <v>Remplir la colonne M</v>
      </c>
      <c r="AU266" s="179" t="str">
        <f t="shared" si="115"/>
        <v>Remplir la colonne AS</v>
      </c>
      <c r="AV266" s="263" t="str">
        <f t="shared" si="102"/>
        <v>Remplir la colonne I</v>
      </c>
      <c r="AW266" s="84" t="s">
        <v>64</v>
      </c>
      <c r="AX266" s="60" t="str">
        <f t="shared" si="130"/>
        <v>Remplir les termes C, P et TVA</v>
      </c>
      <c r="AY266" s="55"/>
      <c r="AZ266" s="46" t="s">
        <v>64</v>
      </c>
      <c r="BA266" s="56"/>
      <c r="BB266" s="48" t="s">
        <v>64</v>
      </c>
      <c r="BC266" s="175" t="str">
        <f t="shared" si="116"/>
        <v>Remplir la colonne AY ou BA</v>
      </c>
      <c r="BD266" s="178"/>
      <c r="BE266" s="311" t="str">
        <f t="shared" si="131"/>
        <v>Remplir la colonne M</v>
      </c>
      <c r="BF266" s="179" t="str">
        <f t="shared" si="117"/>
        <v>Remplir la colonne BD</v>
      </c>
      <c r="BG266" s="263" t="str">
        <f t="shared" si="103"/>
        <v>Remplir la colonne I</v>
      </c>
      <c r="BH266" s="84" t="s">
        <v>64</v>
      </c>
      <c r="BI266" s="60" t="str">
        <f t="shared" si="118"/>
        <v>Remplir les termes C, P et TVA</v>
      </c>
      <c r="BJ266" s="55"/>
      <c r="BK266" s="46" t="s">
        <v>64</v>
      </c>
      <c r="BL266" s="56"/>
      <c r="BM266" s="48" t="s">
        <v>64</v>
      </c>
      <c r="BN266" s="175" t="str">
        <f t="shared" si="119"/>
        <v>Remplir la colonne BJ ou BL</v>
      </c>
      <c r="BO266" s="178"/>
      <c r="BP266" s="311" t="str">
        <f t="shared" si="132"/>
        <v>Remplir la colonne M</v>
      </c>
      <c r="BQ266" s="179" t="str">
        <f t="shared" si="120"/>
        <v>Remplir la colonne BO</v>
      </c>
      <c r="BR266" s="263" t="str">
        <f t="shared" si="104"/>
        <v>Remplir la colonne I</v>
      </c>
      <c r="BS266" s="84" t="s">
        <v>64</v>
      </c>
      <c r="BT266" s="60" t="str">
        <f t="shared" si="121"/>
        <v>Remplir les termes C, P et TVA</v>
      </c>
      <c r="BU266" s="55"/>
      <c r="BV266" s="46" t="s">
        <v>64</v>
      </c>
      <c r="BW266" s="56"/>
      <c r="BX266" s="48" t="s">
        <v>64</v>
      </c>
      <c r="BY266" s="175" t="str">
        <f t="shared" si="122"/>
        <v>Remplir la colonne BU ou BW</v>
      </c>
      <c r="BZ266" s="178"/>
      <c r="CA266" s="282" t="str">
        <f t="shared" si="133"/>
        <v>Remplir la colonne M</v>
      </c>
      <c r="CB266" s="99" t="str">
        <f t="shared" si="123"/>
        <v>Remplir la colonne BZ</v>
      </c>
      <c r="CC266" s="297" t="str">
        <f t="shared" si="105"/>
        <v>Remplir la colonne I</v>
      </c>
      <c r="CD266" s="84" t="s">
        <v>64</v>
      </c>
      <c r="CE266" s="60" t="str">
        <f t="shared" si="124"/>
        <v>Remplir les termes C, P et TVA</v>
      </c>
      <c r="CF266" s="61" t="str">
        <f t="shared" si="106"/>
        <v>REMPLIR TYPE DE CLIENT</v>
      </c>
      <c r="CG266" s="107" t="str">
        <f t="shared" si="125"/>
        <v>Montant total de l'aide demandée non indiqué</v>
      </c>
      <c r="CH266" s="1"/>
      <c r="CI266" s="1"/>
      <c r="CJ266" s="1"/>
      <c r="CK266" s="1"/>
      <c r="CL266" s="1"/>
    </row>
    <row r="267" spans="1:90" x14ac:dyDescent="0.25">
      <c r="A267" s="51"/>
      <c r="B267" s="111"/>
      <c r="C267" s="111"/>
      <c r="D267" s="111"/>
      <c r="E267" s="111"/>
      <c r="F267" s="111"/>
      <c r="G267" s="162"/>
      <c r="H267" s="151"/>
      <c r="I267" s="296"/>
      <c r="J267" s="152"/>
      <c r="K267" s="153"/>
      <c r="L267" s="169"/>
      <c r="M267" s="39"/>
      <c r="N267" s="201"/>
      <c r="O267" s="39"/>
      <c r="P267" s="22"/>
      <c r="Q267" s="200">
        <f t="shared" si="107"/>
        <v>0</v>
      </c>
      <c r="R267" s="55"/>
      <c r="S267" s="46" t="s">
        <v>64</v>
      </c>
      <c r="T267" s="56"/>
      <c r="U267" s="48" t="s">
        <v>64</v>
      </c>
      <c r="V267" s="175" t="str">
        <f t="shared" si="108"/>
        <v>Remplir la colonne R ou T</v>
      </c>
      <c r="W267" s="178"/>
      <c r="X267" s="282" t="str">
        <f t="shared" si="109"/>
        <v>Remplir la colonne M</v>
      </c>
      <c r="Y267" s="99" t="str">
        <f t="shared" si="110"/>
        <v>Remplir la colonne W</v>
      </c>
      <c r="Z267" s="297" t="str">
        <f t="shared" si="126"/>
        <v>Remplir la colonne I</v>
      </c>
      <c r="AA267" s="84" t="s">
        <v>64</v>
      </c>
      <c r="AB267" s="60" t="str">
        <f t="shared" si="111"/>
        <v>Remplir les termes C, P et TVA</v>
      </c>
      <c r="AC267" s="55"/>
      <c r="AD267" s="46" t="s">
        <v>64</v>
      </c>
      <c r="AE267" s="56"/>
      <c r="AF267" s="48" t="s">
        <v>64</v>
      </c>
      <c r="AG267" s="175" t="str">
        <f t="shared" si="112"/>
        <v>Remplir la colonne AC ou AE</v>
      </c>
      <c r="AH267" s="178"/>
      <c r="AI267" s="311" t="str">
        <f t="shared" si="127"/>
        <v>Remplir la colonne M</v>
      </c>
      <c r="AJ267" s="179" t="str">
        <f t="shared" si="113"/>
        <v>Remplir la colonne AH</v>
      </c>
      <c r="AK267" s="297" t="str">
        <f t="shared" si="101"/>
        <v>Remplir la colonne I</v>
      </c>
      <c r="AL267" s="84" t="s">
        <v>64</v>
      </c>
      <c r="AM267" s="60" t="str">
        <f t="shared" si="128"/>
        <v>Remplir les termes C, P et TVA</v>
      </c>
      <c r="AN267" s="55"/>
      <c r="AO267" s="46" t="s">
        <v>64</v>
      </c>
      <c r="AP267" s="56"/>
      <c r="AQ267" s="48" t="s">
        <v>64</v>
      </c>
      <c r="AR267" s="175" t="str">
        <f t="shared" si="114"/>
        <v>Remplir la colonne AN ou AP</v>
      </c>
      <c r="AS267" s="178"/>
      <c r="AT267" s="282" t="str">
        <f t="shared" si="129"/>
        <v>Remplir la colonne M</v>
      </c>
      <c r="AU267" s="179" t="str">
        <f t="shared" si="115"/>
        <v>Remplir la colonne AS</v>
      </c>
      <c r="AV267" s="263" t="str">
        <f t="shared" si="102"/>
        <v>Remplir la colonne I</v>
      </c>
      <c r="AW267" s="84" t="s">
        <v>64</v>
      </c>
      <c r="AX267" s="60" t="str">
        <f t="shared" si="130"/>
        <v>Remplir les termes C, P et TVA</v>
      </c>
      <c r="AY267" s="55"/>
      <c r="AZ267" s="46" t="s">
        <v>64</v>
      </c>
      <c r="BA267" s="56"/>
      <c r="BB267" s="48" t="s">
        <v>64</v>
      </c>
      <c r="BC267" s="175" t="str">
        <f t="shared" si="116"/>
        <v>Remplir la colonne AY ou BA</v>
      </c>
      <c r="BD267" s="178"/>
      <c r="BE267" s="311" t="str">
        <f t="shared" si="131"/>
        <v>Remplir la colonne M</v>
      </c>
      <c r="BF267" s="179" t="str">
        <f t="shared" si="117"/>
        <v>Remplir la colonne BD</v>
      </c>
      <c r="BG267" s="263" t="str">
        <f t="shared" si="103"/>
        <v>Remplir la colonne I</v>
      </c>
      <c r="BH267" s="84" t="s">
        <v>64</v>
      </c>
      <c r="BI267" s="60" t="str">
        <f t="shared" si="118"/>
        <v>Remplir les termes C, P et TVA</v>
      </c>
      <c r="BJ267" s="55"/>
      <c r="BK267" s="46" t="s">
        <v>64</v>
      </c>
      <c r="BL267" s="56"/>
      <c r="BM267" s="48" t="s">
        <v>64</v>
      </c>
      <c r="BN267" s="175" t="str">
        <f t="shared" si="119"/>
        <v>Remplir la colonne BJ ou BL</v>
      </c>
      <c r="BO267" s="178"/>
      <c r="BP267" s="311" t="str">
        <f t="shared" si="132"/>
        <v>Remplir la colonne M</v>
      </c>
      <c r="BQ267" s="179" t="str">
        <f t="shared" si="120"/>
        <v>Remplir la colonne BO</v>
      </c>
      <c r="BR267" s="263" t="str">
        <f t="shared" si="104"/>
        <v>Remplir la colonne I</v>
      </c>
      <c r="BS267" s="84" t="s">
        <v>64</v>
      </c>
      <c r="BT267" s="60" t="str">
        <f t="shared" si="121"/>
        <v>Remplir les termes C, P et TVA</v>
      </c>
      <c r="BU267" s="55"/>
      <c r="BV267" s="46" t="s">
        <v>64</v>
      </c>
      <c r="BW267" s="56"/>
      <c r="BX267" s="48" t="s">
        <v>64</v>
      </c>
      <c r="BY267" s="175" t="str">
        <f t="shared" si="122"/>
        <v>Remplir la colonne BU ou BW</v>
      </c>
      <c r="BZ267" s="178"/>
      <c r="CA267" s="282" t="str">
        <f t="shared" si="133"/>
        <v>Remplir la colonne M</v>
      </c>
      <c r="CB267" s="99" t="str">
        <f t="shared" si="123"/>
        <v>Remplir la colonne BZ</v>
      </c>
      <c r="CC267" s="297" t="str">
        <f t="shared" si="105"/>
        <v>Remplir la colonne I</v>
      </c>
      <c r="CD267" s="84" t="s">
        <v>64</v>
      </c>
      <c r="CE267" s="60" t="str">
        <f t="shared" si="124"/>
        <v>Remplir les termes C, P et TVA</v>
      </c>
      <c r="CF267" s="61" t="str">
        <f t="shared" si="106"/>
        <v>REMPLIR TYPE DE CLIENT</v>
      </c>
      <c r="CG267" s="107" t="str">
        <f t="shared" si="125"/>
        <v>Montant total de l'aide demandée non indiqué</v>
      </c>
      <c r="CH267" s="1"/>
      <c r="CI267" s="1"/>
      <c r="CJ267" s="1"/>
      <c r="CK267" s="1"/>
      <c r="CL267" s="1"/>
    </row>
    <row r="268" spans="1:90" x14ac:dyDescent="0.25">
      <c r="A268" s="51"/>
      <c r="B268" s="111"/>
      <c r="C268" s="111"/>
      <c r="D268" s="111"/>
      <c r="E268" s="111"/>
      <c r="F268" s="111"/>
      <c r="G268" s="162"/>
      <c r="H268" s="151"/>
      <c r="I268" s="296"/>
      <c r="J268" s="152"/>
      <c r="K268" s="153"/>
      <c r="L268" s="169"/>
      <c r="M268" s="39"/>
      <c r="N268" s="201"/>
      <c r="O268" s="39"/>
      <c r="P268" s="22"/>
      <c r="Q268" s="200">
        <f t="shared" si="107"/>
        <v>0</v>
      </c>
      <c r="R268" s="55"/>
      <c r="S268" s="46" t="s">
        <v>64</v>
      </c>
      <c r="T268" s="56"/>
      <c r="U268" s="48" t="s">
        <v>64</v>
      </c>
      <c r="V268" s="175" t="str">
        <f t="shared" si="108"/>
        <v>Remplir la colonne R ou T</v>
      </c>
      <c r="W268" s="178"/>
      <c r="X268" s="282" t="str">
        <f t="shared" si="109"/>
        <v>Remplir la colonne M</v>
      </c>
      <c r="Y268" s="99" t="str">
        <f t="shared" si="110"/>
        <v>Remplir la colonne W</v>
      </c>
      <c r="Z268" s="297" t="str">
        <f t="shared" si="126"/>
        <v>Remplir la colonne I</v>
      </c>
      <c r="AA268" s="84" t="s">
        <v>64</v>
      </c>
      <c r="AB268" s="60" t="str">
        <f t="shared" si="111"/>
        <v>Remplir les termes C, P et TVA</v>
      </c>
      <c r="AC268" s="55"/>
      <c r="AD268" s="46" t="s">
        <v>64</v>
      </c>
      <c r="AE268" s="56"/>
      <c r="AF268" s="48" t="s">
        <v>64</v>
      </c>
      <c r="AG268" s="175" t="str">
        <f t="shared" si="112"/>
        <v>Remplir la colonne AC ou AE</v>
      </c>
      <c r="AH268" s="178"/>
      <c r="AI268" s="311" t="str">
        <f t="shared" si="127"/>
        <v>Remplir la colonne M</v>
      </c>
      <c r="AJ268" s="179" t="str">
        <f t="shared" si="113"/>
        <v>Remplir la colonne AH</v>
      </c>
      <c r="AK268" s="297" t="str">
        <f t="shared" si="101"/>
        <v>Remplir la colonne I</v>
      </c>
      <c r="AL268" s="84" t="s">
        <v>64</v>
      </c>
      <c r="AM268" s="60" t="str">
        <f t="shared" si="128"/>
        <v>Remplir les termes C, P et TVA</v>
      </c>
      <c r="AN268" s="55"/>
      <c r="AO268" s="46" t="s">
        <v>64</v>
      </c>
      <c r="AP268" s="56"/>
      <c r="AQ268" s="48" t="s">
        <v>64</v>
      </c>
      <c r="AR268" s="175" t="str">
        <f t="shared" si="114"/>
        <v>Remplir la colonne AN ou AP</v>
      </c>
      <c r="AS268" s="178"/>
      <c r="AT268" s="282" t="str">
        <f t="shared" si="129"/>
        <v>Remplir la colonne M</v>
      </c>
      <c r="AU268" s="179" t="str">
        <f t="shared" si="115"/>
        <v>Remplir la colonne AS</v>
      </c>
      <c r="AV268" s="263" t="str">
        <f t="shared" si="102"/>
        <v>Remplir la colonne I</v>
      </c>
      <c r="AW268" s="84" t="s">
        <v>64</v>
      </c>
      <c r="AX268" s="60" t="str">
        <f t="shared" si="130"/>
        <v>Remplir les termes C, P et TVA</v>
      </c>
      <c r="AY268" s="55"/>
      <c r="AZ268" s="46" t="s">
        <v>64</v>
      </c>
      <c r="BA268" s="56"/>
      <c r="BB268" s="48" t="s">
        <v>64</v>
      </c>
      <c r="BC268" s="175" t="str">
        <f t="shared" si="116"/>
        <v>Remplir la colonne AY ou BA</v>
      </c>
      <c r="BD268" s="178"/>
      <c r="BE268" s="311" t="str">
        <f t="shared" si="131"/>
        <v>Remplir la colonne M</v>
      </c>
      <c r="BF268" s="179" t="str">
        <f t="shared" si="117"/>
        <v>Remplir la colonne BD</v>
      </c>
      <c r="BG268" s="263" t="str">
        <f t="shared" si="103"/>
        <v>Remplir la colonne I</v>
      </c>
      <c r="BH268" s="84" t="s">
        <v>64</v>
      </c>
      <c r="BI268" s="60" t="str">
        <f t="shared" si="118"/>
        <v>Remplir les termes C, P et TVA</v>
      </c>
      <c r="BJ268" s="55"/>
      <c r="BK268" s="46" t="s">
        <v>64</v>
      </c>
      <c r="BL268" s="56"/>
      <c r="BM268" s="48" t="s">
        <v>64</v>
      </c>
      <c r="BN268" s="175" t="str">
        <f t="shared" si="119"/>
        <v>Remplir la colonne BJ ou BL</v>
      </c>
      <c r="BO268" s="178"/>
      <c r="BP268" s="311" t="str">
        <f t="shared" si="132"/>
        <v>Remplir la colonne M</v>
      </c>
      <c r="BQ268" s="179" t="str">
        <f t="shared" si="120"/>
        <v>Remplir la colonne BO</v>
      </c>
      <c r="BR268" s="263" t="str">
        <f t="shared" si="104"/>
        <v>Remplir la colonne I</v>
      </c>
      <c r="BS268" s="84" t="s">
        <v>64</v>
      </c>
      <c r="BT268" s="60" t="str">
        <f t="shared" si="121"/>
        <v>Remplir les termes C, P et TVA</v>
      </c>
      <c r="BU268" s="55"/>
      <c r="BV268" s="46" t="s">
        <v>64</v>
      </c>
      <c r="BW268" s="56"/>
      <c r="BX268" s="48" t="s">
        <v>64</v>
      </c>
      <c r="BY268" s="175" t="str">
        <f t="shared" si="122"/>
        <v>Remplir la colonne BU ou BW</v>
      </c>
      <c r="BZ268" s="178"/>
      <c r="CA268" s="282" t="str">
        <f t="shared" si="133"/>
        <v>Remplir la colonne M</v>
      </c>
      <c r="CB268" s="99" t="str">
        <f t="shared" si="123"/>
        <v>Remplir la colonne BZ</v>
      </c>
      <c r="CC268" s="297" t="str">
        <f t="shared" si="105"/>
        <v>Remplir la colonne I</v>
      </c>
      <c r="CD268" s="84" t="s">
        <v>64</v>
      </c>
      <c r="CE268" s="60" t="str">
        <f t="shared" si="124"/>
        <v>Remplir les termes C, P et TVA</v>
      </c>
      <c r="CF268" s="61" t="str">
        <f t="shared" si="106"/>
        <v>REMPLIR TYPE DE CLIENT</v>
      </c>
      <c r="CG268" s="107" t="str">
        <f t="shared" si="125"/>
        <v>Montant total de l'aide demandée non indiqué</v>
      </c>
      <c r="CH268" s="1"/>
      <c r="CI268" s="1"/>
      <c r="CJ268" s="1"/>
      <c r="CK268" s="1"/>
      <c r="CL268" s="1"/>
    </row>
    <row r="269" spans="1:90" x14ac:dyDescent="0.25">
      <c r="A269" s="51"/>
      <c r="B269" s="111"/>
      <c r="C269" s="111"/>
      <c r="D269" s="111"/>
      <c r="E269" s="111"/>
      <c r="F269" s="111"/>
      <c r="G269" s="162"/>
      <c r="H269" s="151"/>
      <c r="I269" s="296"/>
      <c r="J269" s="152"/>
      <c r="K269" s="153"/>
      <c r="L269" s="169"/>
      <c r="M269" s="39"/>
      <c r="N269" s="201"/>
      <c r="O269" s="39"/>
      <c r="P269" s="22"/>
      <c r="Q269" s="200">
        <f t="shared" si="107"/>
        <v>0</v>
      </c>
      <c r="R269" s="55"/>
      <c r="S269" s="46" t="s">
        <v>64</v>
      </c>
      <c r="T269" s="56"/>
      <c r="U269" s="48" t="s">
        <v>64</v>
      </c>
      <c r="V269" s="175" t="str">
        <f t="shared" si="108"/>
        <v>Remplir la colonne R ou T</v>
      </c>
      <c r="W269" s="178"/>
      <c r="X269" s="282" t="str">
        <f t="shared" si="109"/>
        <v>Remplir la colonne M</v>
      </c>
      <c r="Y269" s="99" t="str">
        <f t="shared" si="110"/>
        <v>Remplir la colonne W</v>
      </c>
      <c r="Z269" s="297" t="str">
        <f t="shared" si="126"/>
        <v>Remplir la colonne I</v>
      </c>
      <c r="AA269" s="84" t="s">
        <v>64</v>
      </c>
      <c r="AB269" s="60" t="str">
        <f t="shared" si="111"/>
        <v>Remplir les termes C, P et TVA</v>
      </c>
      <c r="AC269" s="55"/>
      <c r="AD269" s="46" t="s">
        <v>64</v>
      </c>
      <c r="AE269" s="56"/>
      <c r="AF269" s="48" t="s">
        <v>64</v>
      </c>
      <c r="AG269" s="175" t="str">
        <f t="shared" si="112"/>
        <v>Remplir la colonne AC ou AE</v>
      </c>
      <c r="AH269" s="178"/>
      <c r="AI269" s="311" t="str">
        <f t="shared" si="127"/>
        <v>Remplir la colonne M</v>
      </c>
      <c r="AJ269" s="179" t="str">
        <f t="shared" si="113"/>
        <v>Remplir la colonne AH</v>
      </c>
      <c r="AK269" s="297" t="str">
        <f t="shared" ref="AK269:AK332" si="134">IF($I269="","Remplir la colonne I",IF($I269&lt;DATE(2022,7,1),0,IF($M269="oui",IF(AH269-$C$5-$R$7*1.3&lt;0,0,AH269-$C$5-$R$7*1.3),IF(AH269-$R$7*1.3&lt;0,0,AH269-$R$7*1.3))))</f>
        <v>Remplir la colonne I</v>
      </c>
      <c r="AL269" s="84" t="s">
        <v>64</v>
      </c>
      <c r="AM269" s="60" t="str">
        <f t="shared" si="128"/>
        <v>Remplir les termes C, P et TVA</v>
      </c>
      <c r="AN269" s="55"/>
      <c r="AO269" s="46" t="s">
        <v>64</v>
      </c>
      <c r="AP269" s="56"/>
      <c r="AQ269" s="48" t="s">
        <v>64</v>
      </c>
      <c r="AR269" s="175" t="str">
        <f t="shared" si="114"/>
        <v>Remplir la colonne AN ou AP</v>
      </c>
      <c r="AS269" s="178"/>
      <c r="AT269" s="282" t="str">
        <f t="shared" si="129"/>
        <v>Remplir la colonne M</v>
      </c>
      <c r="AU269" s="179" t="str">
        <f t="shared" si="115"/>
        <v>Remplir la colonne AS</v>
      </c>
      <c r="AV269" s="263" t="str">
        <f t="shared" ref="AV269:AV332" si="135">IF($I269="","Remplir la colonne I",IF($I269&lt;DATE(2022,7,1),0,IF($M269="oui",IF(AS269-$C$5-$S$7*1.3&lt;0,0,AS269-$C$5-$S$7*1.3),IF(AS269-$S$7*1.3&lt;0,0,AS269-$S$7*1.3))))</f>
        <v>Remplir la colonne I</v>
      </c>
      <c r="AW269" s="84" t="s">
        <v>64</v>
      </c>
      <c r="AX269" s="60" t="str">
        <f t="shared" si="130"/>
        <v>Remplir les termes C, P et TVA</v>
      </c>
      <c r="AY269" s="55"/>
      <c r="AZ269" s="46" t="s">
        <v>64</v>
      </c>
      <c r="BA269" s="56"/>
      <c r="BB269" s="48" t="s">
        <v>64</v>
      </c>
      <c r="BC269" s="175" t="str">
        <f t="shared" si="116"/>
        <v>Remplir la colonne AY ou BA</v>
      </c>
      <c r="BD269" s="178"/>
      <c r="BE269" s="311" t="str">
        <f t="shared" si="131"/>
        <v>Remplir la colonne M</v>
      </c>
      <c r="BF269" s="179" t="str">
        <f t="shared" si="117"/>
        <v>Remplir la colonne BD</v>
      </c>
      <c r="BG269" s="263" t="str">
        <f t="shared" ref="BG269:BG332" si="136">IF($I269="","Remplir la colonne I",IF($I269&lt;DATE(2022,7,1),0,IF($M269="oui",IF(BD269-$C$5-$T$7*1.3&lt;0,0,BD269-$C$5-$T$7*1.3),IF(BD269-$T$7*1.3&lt;0,0,BD269-$T$7*1.3))))</f>
        <v>Remplir la colonne I</v>
      </c>
      <c r="BH269" s="84" t="s">
        <v>64</v>
      </c>
      <c r="BI269" s="60" t="str">
        <f t="shared" si="118"/>
        <v>Remplir les termes C, P et TVA</v>
      </c>
      <c r="BJ269" s="55"/>
      <c r="BK269" s="46" t="s">
        <v>64</v>
      </c>
      <c r="BL269" s="56"/>
      <c r="BM269" s="48" t="s">
        <v>64</v>
      </c>
      <c r="BN269" s="175" t="str">
        <f t="shared" si="119"/>
        <v>Remplir la colonne BJ ou BL</v>
      </c>
      <c r="BO269" s="178"/>
      <c r="BP269" s="311" t="str">
        <f t="shared" si="132"/>
        <v>Remplir la colonne M</v>
      </c>
      <c r="BQ269" s="179" t="str">
        <f t="shared" si="120"/>
        <v>Remplir la colonne BO</v>
      </c>
      <c r="BR269" s="263" t="str">
        <f t="shared" ref="BR269:BR332" si="137">IF($I269="","Remplir la colonne I",IF($I269&lt;DATE(2022,7,1),0,IF($M269="oui",IF(BO269-$C$5-$U$7*1.3&lt;0,0,BO269-$C$5-$U$7*1.3),IF(BO269-$U$7*1.3&lt;0,0,BO269-$U$7*1.3))))</f>
        <v>Remplir la colonne I</v>
      </c>
      <c r="BS269" s="84" t="s">
        <v>64</v>
      </c>
      <c r="BT269" s="60" t="str">
        <f t="shared" si="121"/>
        <v>Remplir les termes C, P et TVA</v>
      </c>
      <c r="BU269" s="55"/>
      <c r="BV269" s="46" t="s">
        <v>64</v>
      </c>
      <c r="BW269" s="56"/>
      <c r="BX269" s="48" t="s">
        <v>64</v>
      </c>
      <c r="BY269" s="175" t="str">
        <f t="shared" si="122"/>
        <v>Remplir la colonne BU ou BW</v>
      </c>
      <c r="BZ269" s="178"/>
      <c r="CA269" s="282" t="str">
        <f t="shared" si="133"/>
        <v>Remplir la colonne M</v>
      </c>
      <c r="CB269" s="99" t="str">
        <f t="shared" si="123"/>
        <v>Remplir la colonne BZ</v>
      </c>
      <c r="CC269" s="297" t="str">
        <f t="shared" ref="CC269:CC332" si="138">IF($I269="","Remplir la colonne I",IF($I269&lt;DATE(2022,7,1),0,IF($M269="oui",IF(BZ269-$C$5-$V$7*1.3&lt;0,0,BZ269-$C$5-$V$7*1.3),IF(BZ269-$V$7*1.3&lt;0,0,BZ269-$V$7*1.3))))</f>
        <v>Remplir la colonne I</v>
      </c>
      <c r="CD269" s="84" t="s">
        <v>64</v>
      </c>
      <c r="CE269" s="60" t="str">
        <f t="shared" si="124"/>
        <v>Remplir les termes C, P et TVA</v>
      </c>
      <c r="CF269" s="61" t="str">
        <f t="shared" ref="CF269:CF332" si="139">IFERROR(IF(ISBLANK(A269),"REMPLIR TYPE DE CLIENT",IF(O269="oui",SUM(periode2four),"Attestation sur honneur NON")),0)</f>
        <v>REMPLIR TYPE DE CLIENT</v>
      </c>
      <c r="CG269" s="107" t="str">
        <f t="shared" si="125"/>
        <v>Montant total de l'aide demandée non indiqué</v>
      </c>
      <c r="CH269" s="1"/>
      <c r="CI269" s="1"/>
      <c r="CJ269" s="1"/>
      <c r="CK269" s="1"/>
      <c r="CL269" s="1"/>
    </row>
    <row r="270" spans="1:90" x14ac:dyDescent="0.25">
      <c r="A270" s="51"/>
      <c r="B270" s="111"/>
      <c r="C270" s="111"/>
      <c r="D270" s="111"/>
      <c r="E270" s="111"/>
      <c r="F270" s="111"/>
      <c r="G270" s="162"/>
      <c r="H270" s="151"/>
      <c r="I270" s="296"/>
      <c r="J270" s="152"/>
      <c r="K270" s="153"/>
      <c r="L270" s="169"/>
      <c r="M270" s="39"/>
      <c r="N270" s="201"/>
      <c r="O270" s="39"/>
      <c r="P270" s="22"/>
      <c r="Q270" s="200">
        <f t="shared" ref="Q270:Q333" si="140">IF(P270&lt;80%,P270,100%)</f>
        <v>0</v>
      </c>
      <c r="R270" s="55"/>
      <c r="S270" s="46" t="s">
        <v>64</v>
      </c>
      <c r="T270" s="56"/>
      <c r="U270" s="48" t="s">
        <v>64</v>
      </c>
      <c r="V270" s="175" t="str">
        <f t="shared" ref="V270:V333" si="141">IF(AND(R270&lt;&gt;"",T270&lt;&gt;""),"Remplir QUE la colonne R ou T",IF(R270&lt;&gt;"",R270*$Q270,IF(T270&lt;&gt;"",T270*$Q270,"Remplir la colonne R ou T")))</f>
        <v>Remplir la colonne R ou T</v>
      </c>
      <c r="W270" s="178"/>
      <c r="X270" s="282" t="str">
        <f t="shared" ref="X270:X333" si="142">IF($M270="Oui",$C$4,IF($M270="Non",$C$6,"Remplir la colonne M"))</f>
        <v>Remplir la colonne M</v>
      </c>
      <c r="Y270" s="99" t="str">
        <f t="shared" ref="Y270:Y333" si="143">IF(W270="","Remplir la colonne W",IF(W270&gt;0,MAX(0,MIN($Q$8,W270-X270)),$Q$8))</f>
        <v>Remplir la colonne W</v>
      </c>
      <c r="Z270" s="297" t="str">
        <f t="shared" si="126"/>
        <v>Remplir la colonne I</v>
      </c>
      <c r="AA270" s="84" t="s">
        <v>64</v>
      </c>
      <c r="AB270" s="60" t="str">
        <f t="shared" ref="AB270:AB333" si="144">IFERROR(V270*(Y270+0.75*Z270)*(1+$N270),"Remplir les termes C, P et TVA")</f>
        <v>Remplir les termes C, P et TVA</v>
      </c>
      <c r="AC270" s="55"/>
      <c r="AD270" s="46" t="s">
        <v>64</v>
      </c>
      <c r="AE270" s="56"/>
      <c r="AF270" s="48" t="s">
        <v>64</v>
      </c>
      <c r="AG270" s="175" t="str">
        <f t="shared" ref="AG270:AG333" si="145">IF(AND(AC270&lt;&gt;"",AE270&lt;&gt;""),"Remplir QUE la colonne AC ou AE",IF(AC270&lt;&gt;"",AC270*$Q270,IF(AE270&lt;&gt;"",AE270*$Q270,"Remplir la colonne AC ou AE")))</f>
        <v>Remplir la colonne AC ou AE</v>
      </c>
      <c r="AH270" s="178"/>
      <c r="AI270" s="311" t="str">
        <f t="shared" si="127"/>
        <v>Remplir la colonne M</v>
      </c>
      <c r="AJ270" s="179" t="str">
        <f t="shared" ref="AJ270:AJ333" si="146">IF(AH270="","Remplir la colonne AH",IF(AH270&gt;0,MAX(0,MIN($R$8,AH270-AI270)),$R$8))</f>
        <v>Remplir la colonne AH</v>
      </c>
      <c r="AK270" s="297" t="str">
        <f t="shared" si="134"/>
        <v>Remplir la colonne I</v>
      </c>
      <c r="AL270" s="84" t="s">
        <v>64</v>
      </c>
      <c r="AM270" s="60" t="str">
        <f t="shared" si="128"/>
        <v>Remplir les termes C, P et TVA</v>
      </c>
      <c r="AN270" s="55"/>
      <c r="AO270" s="46" t="s">
        <v>64</v>
      </c>
      <c r="AP270" s="56"/>
      <c r="AQ270" s="48" t="s">
        <v>64</v>
      </c>
      <c r="AR270" s="175" t="str">
        <f t="shared" ref="AR270:AR333" si="147">IF(AND(AN270&lt;&gt;"",AP270&lt;&gt;""),"Remplir QUE la colonne AN ou AP",IF(AN270&lt;&gt;"",AN270*$Q270,IF(AP270&lt;&gt;"",AP270*$Q270,"Remplir la colonne AN ou AP")))</f>
        <v>Remplir la colonne AN ou AP</v>
      </c>
      <c r="AS270" s="178"/>
      <c r="AT270" s="282" t="str">
        <f t="shared" si="129"/>
        <v>Remplir la colonne M</v>
      </c>
      <c r="AU270" s="179" t="str">
        <f t="shared" ref="AU270:AU333" si="148">IF(AS270="","Remplir la colonne AS",IF(AS270&gt;0,MAX(0,MIN($S$8,AS270-AT270)),$S$8))</f>
        <v>Remplir la colonne AS</v>
      </c>
      <c r="AV270" s="263" t="str">
        <f t="shared" si="135"/>
        <v>Remplir la colonne I</v>
      </c>
      <c r="AW270" s="84" t="s">
        <v>64</v>
      </c>
      <c r="AX270" s="60" t="str">
        <f t="shared" si="130"/>
        <v>Remplir les termes C, P et TVA</v>
      </c>
      <c r="AY270" s="55"/>
      <c r="AZ270" s="46" t="s">
        <v>64</v>
      </c>
      <c r="BA270" s="56"/>
      <c r="BB270" s="48" t="s">
        <v>64</v>
      </c>
      <c r="BC270" s="175" t="str">
        <f t="shared" ref="BC270:BC333" si="149">IF(AND(AY270&lt;&gt;"",BA270&lt;&gt;""),"Remplir QUE la colonne AY ou BA",IF(AY270&lt;&gt;"",AY270*$Q270,IF(BA270&lt;&gt;"",BA270*$Q270,"Remplir la colonne AY ou BA")))</f>
        <v>Remplir la colonne AY ou BA</v>
      </c>
      <c r="BD270" s="178"/>
      <c r="BE270" s="311" t="str">
        <f t="shared" si="131"/>
        <v>Remplir la colonne M</v>
      </c>
      <c r="BF270" s="179" t="str">
        <f t="shared" ref="BF270:BF333" si="150">IF(BD270="","Remplir la colonne BD",IF(BD270&gt;0,MAX(0,MIN($T$8,BD270-BE270)),$T$8))</f>
        <v>Remplir la colonne BD</v>
      </c>
      <c r="BG270" s="263" t="str">
        <f t="shared" si="136"/>
        <v>Remplir la colonne I</v>
      </c>
      <c r="BH270" s="84" t="s">
        <v>64</v>
      </c>
      <c r="BI270" s="60" t="str">
        <f t="shared" ref="BI270:BI333" si="151">IFERROR(BC270*(BF270+0.75*BG270)*(1+$N270),"Remplir les termes C, P et TVA")</f>
        <v>Remplir les termes C, P et TVA</v>
      </c>
      <c r="BJ270" s="55"/>
      <c r="BK270" s="46" t="s">
        <v>64</v>
      </c>
      <c r="BL270" s="56"/>
      <c r="BM270" s="48" t="s">
        <v>64</v>
      </c>
      <c r="BN270" s="175" t="str">
        <f t="shared" ref="BN270:BN333" si="152">IF(AND(BJ270&lt;&gt;"",BL270&lt;&gt;""),"Remplir QUE la colonne BJ ou BL",IF(BJ270&lt;&gt;"",BJ270*$Q270,IF(BL270&lt;&gt;"",BL270*$Q270,"Remplir la colonne BJ ou BL")))</f>
        <v>Remplir la colonne BJ ou BL</v>
      </c>
      <c r="BO270" s="178"/>
      <c r="BP270" s="311" t="str">
        <f t="shared" si="132"/>
        <v>Remplir la colonne M</v>
      </c>
      <c r="BQ270" s="179" t="str">
        <f t="shared" ref="BQ270:BQ333" si="153">IF(BO270="","Remplir la colonne BO",IF(BO270&gt;0,MAX(0,MIN($U$8,BO270-BP270)),$U$8))</f>
        <v>Remplir la colonne BO</v>
      </c>
      <c r="BR270" s="263" t="str">
        <f t="shared" si="137"/>
        <v>Remplir la colonne I</v>
      </c>
      <c r="BS270" s="84" t="s">
        <v>64</v>
      </c>
      <c r="BT270" s="60" t="str">
        <f t="shared" ref="BT270:BT333" si="154">IFERROR(BN270*(BQ270+0.75*BR270)*(1+$N270),"Remplir les termes C, P et TVA")</f>
        <v>Remplir les termes C, P et TVA</v>
      </c>
      <c r="BU270" s="55"/>
      <c r="BV270" s="46" t="s">
        <v>64</v>
      </c>
      <c r="BW270" s="56"/>
      <c r="BX270" s="48" t="s">
        <v>64</v>
      </c>
      <c r="BY270" s="175" t="str">
        <f t="shared" ref="BY270:BY333" si="155">IF(AND(BU270&lt;&gt;"",BW270&lt;&gt;""),"Remplir QUE la colonne BU ou BW",IF(BU270&lt;&gt;"",BU270*$Q270,IF(BW270&lt;&gt;"",BW270*$Q270,"Remplir la colonne BU ou BW")))</f>
        <v>Remplir la colonne BU ou BW</v>
      </c>
      <c r="BZ270" s="178"/>
      <c r="CA270" s="282" t="str">
        <f t="shared" si="133"/>
        <v>Remplir la colonne M</v>
      </c>
      <c r="CB270" s="99" t="str">
        <f t="shared" ref="CB270:CB333" si="156">IF(BZ270="","Remplir la colonne BZ",IF(BZ270&gt;0,MAX(0,MIN($V$8,BZ270-CA270)),$V$8))</f>
        <v>Remplir la colonne BZ</v>
      </c>
      <c r="CC270" s="297" t="str">
        <f t="shared" si="138"/>
        <v>Remplir la colonne I</v>
      </c>
      <c r="CD270" s="84" t="s">
        <v>64</v>
      </c>
      <c r="CE270" s="60" t="str">
        <f t="shared" ref="CE270:CE333" si="157">IFERROR(BY270*(CB270+0.75*CC270)*(1+$N270),"Remplir les termes C, P et TVA")</f>
        <v>Remplir les termes C, P et TVA</v>
      </c>
      <c r="CF270" s="61" t="str">
        <f t="shared" si="139"/>
        <v>REMPLIR TYPE DE CLIENT</v>
      </c>
      <c r="CG270" s="107" t="str">
        <f t="shared" ref="CG270:CG333" si="158">IFERROR(CF270/100,"Montant total de l'aide demandée non indiqué")</f>
        <v>Montant total de l'aide demandée non indiqué</v>
      </c>
      <c r="CH270" s="1"/>
      <c r="CI270" s="1"/>
      <c r="CJ270" s="1"/>
      <c r="CK270" s="1"/>
      <c r="CL270" s="1"/>
    </row>
    <row r="271" spans="1:90" x14ac:dyDescent="0.25">
      <c r="A271" s="51"/>
      <c r="B271" s="111"/>
      <c r="C271" s="111"/>
      <c r="D271" s="111"/>
      <c r="E271" s="111"/>
      <c r="F271" s="111"/>
      <c r="G271" s="162"/>
      <c r="H271" s="151"/>
      <c r="I271" s="296"/>
      <c r="J271" s="152"/>
      <c r="K271" s="153"/>
      <c r="L271" s="169"/>
      <c r="M271" s="39"/>
      <c r="N271" s="201"/>
      <c r="O271" s="39"/>
      <c r="P271" s="22"/>
      <c r="Q271" s="200">
        <f t="shared" si="140"/>
        <v>0</v>
      </c>
      <c r="R271" s="55"/>
      <c r="S271" s="46" t="s">
        <v>64</v>
      </c>
      <c r="T271" s="56"/>
      <c r="U271" s="48" t="s">
        <v>64</v>
      </c>
      <c r="V271" s="175" t="str">
        <f t="shared" si="141"/>
        <v>Remplir la colonne R ou T</v>
      </c>
      <c r="W271" s="178"/>
      <c r="X271" s="282" t="str">
        <f t="shared" si="142"/>
        <v>Remplir la colonne M</v>
      </c>
      <c r="Y271" s="99" t="str">
        <f t="shared" si="143"/>
        <v>Remplir la colonne W</v>
      </c>
      <c r="Z271" s="297" t="str">
        <f t="shared" ref="Z271:Z334" si="159">IF($I271="","Remplir la colonne I",IF($I271&lt;DATE(2022,7,1),0,IF($M271="oui",IF(W271-$C$5-$Q$7*1.3&lt;0,0,W271-$C$5-$Q$7*1.3),IF(W271-$Q$7*1.3&lt;0,0,W271-$Q$7*1.3))))</f>
        <v>Remplir la colonne I</v>
      </c>
      <c r="AA271" s="84" t="s">
        <v>64</v>
      </c>
      <c r="AB271" s="60" t="str">
        <f t="shared" si="144"/>
        <v>Remplir les termes C, P et TVA</v>
      </c>
      <c r="AC271" s="55"/>
      <c r="AD271" s="46" t="s">
        <v>64</v>
      </c>
      <c r="AE271" s="56"/>
      <c r="AF271" s="48" t="s">
        <v>64</v>
      </c>
      <c r="AG271" s="175" t="str">
        <f t="shared" si="145"/>
        <v>Remplir la colonne AC ou AE</v>
      </c>
      <c r="AH271" s="178"/>
      <c r="AI271" s="311" t="str">
        <f t="shared" ref="AI271:AI334" si="160">IF($M271="Oui",$C$4,IF($M271="Non",$C$6,"Remplir la colonne M"))</f>
        <v>Remplir la colonne M</v>
      </c>
      <c r="AJ271" s="179" t="str">
        <f t="shared" si="146"/>
        <v>Remplir la colonne AH</v>
      </c>
      <c r="AK271" s="297" t="str">
        <f t="shared" si="134"/>
        <v>Remplir la colonne I</v>
      </c>
      <c r="AL271" s="84" t="s">
        <v>64</v>
      </c>
      <c r="AM271" s="60" t="str">
        <f t="shared" ref="AM271:AM334" si="161">IFERROR(AG271*(AJ271+0.75*AK271)*(1+$N271),"Remplir les termes C, P et TVA")</f>
        <v>Remplir les termes C, P et TVA</v>
      </c>
      <c r="AN271" s="55"/>
      <c r="AO271" s="46" t="s">
        <v>64</v>
      </c>
      <c r="AP271" s="56"/>
      <c r="AQ271" s="48" t="s">
        <v>64</v>
      </c>
      <c r="AR271" s="175" t="str">
        <f t="shared" si="147"/>
        <v>Remplir la colonne AN ou AP</v>
      </c>
      <c r="AS271" s="178"/>
      <c r="AT271" s="282" t="str">
        <f t="shared" ref="AT271:AT334" si="162">IF($M271="Oui",$C$4,IF($M271="Non",$C$6,"Remplir la colonne M"))</f>
        <v>Remplir la colonne M</v>
      </c>
      <c r="AU271" s="179" t="str">
        <f t="shared" si="148"/>
        <v>Remplir la colonne AS</v>
      </c>
      <c r="AV271" s="263" t="str">
        <f t="shared" si="135"/>
        <v>Remplir la colonne I</v>
      </c>
      <c r="AW271" s="84" t="s">
        <v>64</v>
      </c>
      <c r="AX271" s="60" t="str">
        <f t="shared" ref="AX271:AX334" si="163">IFERROR(AR271*(AU271+0.75*AV271)*(1+$N271),"Remplir les termes C, P et TVA")</f>
        <v>Remplir les termes C, P et TVA</v>
      </c>
      <c r="AY271" s="55"/>
      <c r="AZ271" s="46" t="s">
        <v>64</v>
      </c>
      <c r="BA271" s="56"/>
      <c r="BB271" s="48" t="s">
        <v>64</v>
      </c>
      <c r="BC271" s="175" t="str">
        <f t="shared" si="149"/>
        <v>Remplir la colonne AY ou BA</v>
      </c>
      <c r="BD271" s="178"/>
      <c r="BE271" s="311" t="str">
        <f t="shared" ref="BE271:BE334" si="164">IF($M271="Oui",$C$4,IF($M271="Non",$C$6,"Remplir la colonne M"))</f>
        <v>Remplir la colonne M</v>
      </c>
      <c r="BF271" s="179" t="str">
        <f t="shared" si="150"/>
        <v>Remplir la colonne BD</v>
      </c>
      <c r="BG271" s="263" t="str">
        <f t="shared" si="136"/>
        <v>Remplir la colonne I</v>
      </c>
      <c r="BH271" s="84" t="s">
        <v>64</v>
      </c>
      <c r="BI271" s="60" t="str">
        <f t="shared" si="151"/>
        <v>Remplir les termes C, P et TVA</v>
      </c>
      <c r="BJ271" s="55"/>
      <c r="BK271" s="46" t="s">
        <v>64</v>
      </c>
      <c r="BL271" s="56"/>
      <c r="BM271" s="48" t="s">
        <v>64</v>
      </c>
      <c r="BN271" s="175" t="str">
        <f t="shared" si="152"/>
        <v>Remplir la colonne BJ ou BL</v>
      </c>
      <c r="BO271" s="178"/>
      <c r="BP271" s="311" t="str">
        <f t="shared" ref="BP271:BP334" si="165">IF($M271="Oui",$C$4,IF($M271="Non",$C$6,"Remplir la colonne M"))</f>
        <v>Remplir la colonne M</v>
      </c>
      <c r="BQ271" s="179" t="str">
        <f t="shared" si="153"/>
        <v>Remplir la colonne BO</v>
      </c>
      <c r="BR271" s="263" t="str">
        <f t="shared" si="137"/>
        <v>Remplir la colonne I</v>
      </c>
      <c r="BS271" s="84" t="s">
        <v>64</v>
      </c>
      <c r="BT271" s="60" t="str">
        <f t="shared" si="154"/>
        <v>Remplir les termes C, P et TVA</v>
      </c>
      <c r="BU271" s="55"/>
      <c r="BV271" s="46" t="s">
        <v>64</v>
      </c>
      <c r="BW271" s="56"/>
      <c r="BX271" s="48" t="s">
        <v>64</v>
      </c>
      <c r="BY271" s="175" t="str">
        <f t="shared" si="155"/>
        <v>Remplir la colonne BU ou BW</v>
      </c>
      <c r="BZ271" s="178"/>
      <c r="CA271" s="282" t="str">
        <f t="shared" ref="CA271:CA334" si="166">IF($M271="Oui",$C$4,IF($M271="Non",$C$6,"Remplir la colonne M"))</f>
        <v>Remplir la colonne M</v>
      </c>
      <c r="CB271" s="99" t="str">
        <f t="shared" si="156"/>
        <v>Remplir la colonne BZ</v>
      </c>
      <c r="CC271" s="297" t="str">
        <f t="shared" si="138"/>
        <v>Remplir la colonne I</v>
      </c>
      <c r="CD271" s="84" t="s">
        <v>64</v>
      </c>
      <c r="CE271" s="60" t="str">
        <f t="shared" si="157"/>
        <v>Remplir les termes C, P et TVA</v>
      </c>
      <c r="CF271" s="61" t="str">
        <f t="shared" si="139"/>
        <v>REMPLIR TYPE DE CLIENT</v>
      </c>
      <c r="CG271" s="107" t="str">
        <f t="shared" si="158"/>
        <v>Montant total de l'aide demandée non indiqué</v>
      </c>
      <c r="CH271" s="1"/>
      <c r="CI271" s="1"/>
      <c r="CJ271" s="1"/>
      <c r="CK271" s="1"/>
      <c r="CL271" s="1"/>
    </row>
    <row r="272" spans="1:90" x14ac:dyDescent="0.25">
      <c r="A272" s="51"/>
      <c r="B272" s="111"/>
      <c r="C272" s="111"/>
      <c r="D272" s="111"/>
      <c r="E272" s="111"/>
      <c r="F272" s="111"/>
      <c r="G272" s="162"/>
      <c r="H272" s="151"/>
      <c r="I272" s="296"/>
      <c r="J272" s="152"/>
      <c r="K272" s="153"/>
      <c r="L272" s="169"/>
      <c r="M272" s="39"/>
      <c r="N272" s="201"/>
      <c r="O272" s="39"/>
      <c r="P272" s="22"/>
      <c r="Q272" s="200">
        <f t="shared" si="140"/>
        <v>0</v>
      </c>
      <c r="R272" s="55"/>
      <c r="S272" s="46" t="s">
        <v>64</v>
      </c>
      <c r="T272" s="56"/>
      <c r="U272" s="48" t="s">
        <v>64</v>
      </c>
      <c r="V272" s="175" t="str">
        <f t="shared" si="141"/>
        <v>Remplir la colonne R ou T</v>
      </c>
      <c r="W272" s="178"/>
      <c r="X272" s="282" t="str">
        <f t="shared" si="142"/>
        <v>Remplir la colonne M</v>
      </c>
      <c r="Y272" s="99" t="str">
        <f t="shared" si="143"/>
        <v>Remplir la colonne W</v>
      </c>
      <c r="Z272" s="297" t="str">
        <f t="shared" si="159"/>
        <v>Remplir la colonne I</v>
      </c>
      <c r="AA272" s="84" t="s">
        <v>64</v>
      </c>
      <c r="AB272" s="60" t="str">
        <f t="shared" si="144"/>
        <v>Remplir les termes C, P et TVA</v>
      </c>
      <c r="AC272" s="55"/>
      <c r="AD272" s="46" t="s">
        <v>64</v>
      </c>
      <c r="AE272" s="56"/>
      <c r="AF272" s="48" t="s">
        <v>64</v>
      </c>
      <c r="AG272" s="175" t="str">
        <f t="shared" si="145"/>
        <v>Remplir la colonne AC ou AE</v>
      </c>
      <c r="AH272" s="178"/>
      <c r="AI272" s="311" t="str">
        <f t="shared" si="160"/>
        <v>Remplir la colonne M</v>
      </c>
      <c r="AJ272" s="179" t="str">
        <f t="shared" si="146"/>
        <v>Remplir la colonne AH</v>
      </c>
      <c r="AK272" s="297" t="str">
        <f t="shared" si="134"/>
        <v>Remplir la colonne I</v>
      </c>
      <c r="AL272" s="84" t="s">
        <v>64</v>
      </c>
      <c r="AM272" s="60" t="str">
        <f t="shared" si="161"/>
        <v>Remplir les termes C, P et TVA</v>
      </c>
      <c r="AN272" s="55"/>
      <c r="AO272" s="46" t="s">
        <v>64</v>
      </c>
      <c r="AP272" s="56"/>
      <c r="AQ272" s="48" t="s">
        <v>64</v>
      </c>
      <c r="AR272" s="175" t="str">
        <f t="shared" si="147"/>
        <v>Remplir la colonne AN ou AP</v>
      </c>
      <c r="AS272" s="178"/>
      <c r="AT272" s="282" t="str">
        <f t="shared" si="162"/>
        <v>Remplir la colonne M</v>
      </c>
      <c r="AU272" s="179" t="str">
        <f t="shared" si="148"/>
        <v>Remplir la colonne AS</v>
      </c>
      <c r="AV272" s="263" t="str">
        <f t="shared" si="135"/>
        <v>Remplir la colonne I</v>
      </c>
      <c r="AW272" s="84" t="s">
        <v>64</v>
      </c>
      <c r="AX272" s="60" t="str">
        <f t="shared" si="163"/>
        <v>Remplir les termes C, P et TVA</v>
      </c>
      <c r="AY272" s="55"/>
      <c r="AZ272" s="46" t="s">
        <v>64</v>
      </c>
      <c r="BA272" s="56"/>
      <c r="BB272" s="48" t="s">
        <v>64</v>
      </c>
      <c r="BC272" s="175" t="str">
        <f t="shared" si="149"/>
        <v>Remplir la colonne AY ou BA</v>
      </c>
      <c r="BD272" s="178"/>
      <c r="BE272" s="311" t="str">
        <f t="shared" si="164"/>
        <v>Remplir la colonne M</v>
      </c>
      <c r="BF272" s="179" t="str">
        <f t="shared" si="150"/>
        <v>Remplir la colonne BD</v>
      </c>
      <c r="BG272" s="263" t="str">
        <f t="shared" si="136"/>
        <v>Remplir la colonne I</v>
      </c>
      <c r="BH272" s="84" t="s">
        <v>64</v>
      </c>
      <c r="BI272" s="60" t="str">
        <f t="shared" si="151"/>
        <v>Remplir les termes C, P et TVA</v>
      </c>
      <c r="BJ272" s="55"/>
      <c r="BK272" s="46" t="s">
        <v>64</v>
      </c>
      <c r="BL272" s="56"/>
      <c r="BM272" s="48" t="s">
        <v>64</v>
      </c>
      <c r="BN272" s="175" t="str">
        <f t="shared" si="152"/>
        <v>Remplir la colonne BJ ou BL</v>
      </c>
      <c r="BO272" s="178"/>
      <c r="BP272" s="311" t="str">
        <f t="shared" si="165"/>
        <v>Remplir la colonne M</v>
      </c>
      <c r="BQ272" s="179" t="str">
        <f t="shared" si="153"/>
        <v>Remplir la colonne BO</v>
      </c>
      <c r="BR272" s="263" t="str">
        <f t="shared" si="137"/>
        <v>Remplir la colonne I</v>
      </c>
      <c r="BS272" s="84" t="s">
        <v>64</v>
      </c>
      <c r="BT272" s="60" t="str">
        <f t="shared" si="154"/>
        <v>Remplir les termes C, P et TVA</v>
      </c>
      <c r="BU272" s="55"/>
      <c r="BV272" s="46" t="s">
        <v>64</v>
      </c>
      <c r="BW272" s="56"/>
      <c r="BX272" s="48" t="s">
        <v>64</v>
      </c>
      <c r="BY272" s="175" t="str">
        <f t="shared" si="155"/>
        <v>Remplir la colonne BU ou BW</v>
      </c>
      <c r="BZ272" s="178"/>
      <c r="CA272" s="282" t="str">
        <f t="shared" si="166"/>
        <v>Remplir la colonne M</v>
      </c>
      <c r="CB272" s="99" t="str">
        <f t="shared" si="156"/>
        <v>Remplir la colonne BZ</v>
      </c>
      <c r="CC272" s="297" t="str">
        <f t="shared" si="138"/>
        <v>Remplir la colonne I</v>
      </c>
      <c r="CD272" s="84" t="s">
        <v>64</v>
      </c>
      <c r="CE272" s="60" t="str">
        <f t="shared" si="157"/>
        <v>Remplir les termes C, P et TVA</v>
      </c>
      <c r="CF272" s="61" t="str">
        <f t="shared" si="139"/>
        <v>REMPLIR TYPE DE CLIENT</v>
      </c>
      <c r="CG272" s="107" t="str">
        <f t="shared" si="158"/>
        <v>Montant total de l'aide demandée non indiqué</v>
      </c>
      <c r="CH272" s="1"/>
      <c r="CI272" s="1"/>
      <c r="CJ272" s="1"/>
      <c r="CK272" s="1"/>
      <c r="CL272" s="1"/>
    </row>
    <row r="273" spans="1:90" x14ac:dyDescent="0.25">
      <c r="A273" s="51"/>
      <c r="B273" s="111"/>
      <c r="C273" s="111"/>
      <c r="D273" s="111"/>
      <c r="E273" s="111"/>
      <c r="F273" s="111"/>
      <c r="G273" s="162"/>
      <c r="H273" s="151"/>
      <c r="I273" s="296"/>
      <c r="J273" s="152"/>
      <c r="K273" s="153"/>
      <c r="L273" s="169"/>
      <c r="M273" s="39"/>
      <c r="N273" s="201"/>
      <c r="O273" s="39"/>
      <c r="P273" s="22"/>
      <c r="Q273" s="200">
        <f t="shared" si="140"/>
        <v>0</v>
      </c>
      <c r="R273" s="55"/>
      <c r="S273" s="46" t="s">
        <v>64</v>
      </c>
      <c r="T273" s="56"/>
      <c r="U273" s="48" t="s">
        <v>64</v>
      </c>
      <c r="V273" s="175" t="str">
        <f t="shared" si="141"/>
        <v>Remplir la colonne R ou T</v>
      </c>
      <c r="W273" s="178"/>
      <c r="X273" s="282" t="str">
        <f t="shared" si="142"/>
        <v>Remplir la colonne M</v>
      </c>
      <c r="Y273" s="99" t="str">
        <f t="shared" si="143"/>
        <v>Remplir la colonne W</v>
      </c>
      <c r="Z273" s="297" t="str">
        <f t="shared" si="159"/>
        <v>Remplir la colonne I</v>
      </c>
      <c r="AA273" s="84" t="s">
        <v>64</v>
      </c>
      <c r="AB273" s="60" t="str">
        <f t="shared" si="144"/>
        <v>Remplir les termes C, P et TVA</v>
      </c>
      <c r="AC273" s="55"/>
      <c r="AD273" s="46" t="s">
        <v>64</v>
      </c>
      <c r="AE273" s="56"/>
      <c r="AF273" s="48" t="s">
        <v>64</v>
      </c>
      <c r="AG273" s="175" t="str">
        <f t="shared" si="145"/>
        <v>Remplir la colonne AC ou AE</v>
      </c>
      <c r="AH273" s="178"/>
      <c r="AI273" s="311" t="str">
        <f t="shared" si="160"/>
        <v>Remplir la colonne M</v>
      </c>
      <c r="AJ273" s="179" t="str">
        <f t="shared" si="146"/>
        <v>Remplir la colonne AH</v>
      </c>
      <c r="AK273" s="297" t="str">
        <f t="shared" si="134"/>
        <v>Remplir la colonne I</v>
      </c>
      <c r="AL273" s="84" t="s">
        <v>64</v>
      </c>
      <c r="AM273" s="60" t="str">
        <f t="shared" si="161"/>
        <v>Remplir les termes C, P et TVA</v>
      </c>
      <c r="AN273" s="55"/>
      <c r="AO273" s="46" t="s">
        <v>64</v>
      </c>
      <c r="AP273" s="56"/>
      <c r="AQ273" s="48" t="s">
        <v>64</v>
      </c>
      <c r="AR273" s="175" t="str">
        <f t="shared" si="147"/>
        <v>Remplir la colonne AN ou AP</v>
      </c>
      <c r="AS273" s="178"/>
      <c r="AT273" s="282" t="str">
        <f t="shared" si="162"/>
        <v>Remplir la colonne M</v>
      </c>
      <c r="AU273" s="179" t="str">
        <f t="shared" si="148"/>
        <v>Remplir la colonne AS</v>
      </c>
      <c r="AV273" s="263" t="str">
        <f t="shared" si="135"/>
        <v>Remplir la colonne I</v>
      </c>
      <c r="AW273" s="84" t="s">
        <v>64</v>
      </c>
      <c r="AX273" s="60" t="str">
        <f t="shared" si="163"/>
        <v>Remplir les termes C, P et TVA</v>
      </c>
      <c r="AY273" s="55"/>
      <c r="AZ273" s="46" t="s">
        <v>64</v>
      </c>
      <c r="BA273" s="56"/>
      <c r="BB273" s="48" t="s">
        <v>64</v>
      </c>
      <c r="BC273" s="175" t="str">
        <f t="shared" si="149"/>
        <v>Remplir la colonne AY ou BA</v>
      </c>
      <c r="BD273" s="178"/>
      <c r="BE273" s="311" t="str">
        <f t="shared" si="164"/>
        <v>Remplir la colonne M</v>
      </c>
      <c r="BF273" s="179" t="str">
        <f t="shared" si="150"/>
        <v>Remplir la colonne BD</v>
      </c>
      <c r="BG273" s="263" t="str">
        <f t="shared" si="136"/>
        <v>Remplir la colonne I</v>
      </c>
      <c r="BH273" s="84" t="s">
        <v>64</v>
      </c>
      <c r="BI273" s="60" t="str">
        <f t="shared" si="151"/>
        <v>Remplir les termes C, P et TVA</v>
      </c>
      <c r="BJ273" s="55"/>
      <c r="BK273" s="46" t="s">
        <v>64</v>
      </c>
      <c r="BL273" s="56"/>
      <c r="BM273" s="48" t="s">
        <v>64</v>
      </c>
      <c r="BN273" s="175" t="str">
        <f t="shared" si="152"/>
        <v>Remplir la colonne BJ ou BL</v>
      </c>
      <c r="BO273" s="178"/>
      <c r="BP273" s="311" t="str">
        <f t="shared" si="165"/>
        <v>Remplir la colonne M</v>
      </c>
      <c r="BQ273" s="179" t="str">
        <f t="shared" si="153"/>
        <v>Remplir la colonne BO</v>
      </c>
      <c r="BR273" s="263" t="str">
        <f t="shared" si="137"/>
        <v>Remplir la colonne I</v>
      </c>
      <c r="BS273" s="84" t="s">
        <v>64</v>
      </c>
      <c r="BT273" s="60" t="str">
        <f t="shared" si="154"/>
        <v>Remplir les termes C, P et TVA</v>
      </c>
      <c r="BU273" s="55"/>
      <c r="BV273" s="46" t="s">
        <v>64</v>
      </c>
      <c r="BW273" s="56"/>
      <c r="BX273" s="48" t="s">
        <v>64</v>
      </c>
      <c r="BY273" s="175" t="str">
        <f t="shared" si="155"/>
        <v>Remplir la colonne BU ou BW</v>
      </c>
      <c r="BZ273" s="178"/>
      <c r="CA273" s="282" t="str">
        <f t="shared" si="166"/>
        <v>Remplir la colonne M</v>
      </c>
      <c r="CB273" s="99" t="str">
        <f t="shared" si="156"/>
        <v>Remplir la colonne BZ</v>
      </c>
      <c r="CC273" s="297" t="str">
        <f t="shared" si="138"/>
        <v>Remplir la colonne I</v>
      </c>
      <c r="CD273" s="84" t="s">
        <v>64</v>
      </c>
      <c r="CE273" s="60" t="str">
        <f t="shared" si="157"/>
        <v>Remplir les termes C, P et TVA</v>
      </c>
      <c r="CF273" s="61" t="str">
        <f t="shared" si="139"/>
        <v>REMPLIR TYPE DE CLIENT</v>
      </c>
      <c r="CG273" s="107" t="str">
        <f t="shared" si="158"/>
        <v>Montant total de l'aide demandée non indiqué</v>
      </c>
      <c r="CH273" s="1"/>
      <c r="CI273" s="1"/>
      <c r="CJ273" s="1"/>
      <c r="CK273" s="1"/>
      <c r="CL273" s="1"/>
    </row>
    <row r="274" spans="1:90" x14ac:dyDescent="0.25">
      <c r="A274" s="51"/>
      <c r="B274" s="111"/>
      <c r="C274" s="111"/>
      <c r="D274" s="111"/>
      <c r="E274" s="111"/>
      <c r="F274" s="111"/>
      <c r="G274" s="162"/>
      <c r="H274" s="151"/>
      <c r="I274" s="296"/>
      <c r="J274" s="152"/>
      <c r="K274" s="153"/>
      <c r="L274" s="169"/>
      <c r="M274" s="39"/>
      <c r="N274" s="201"/>
      <c r="O274" s="39"/>
      <c r="P274" s="22"/>
      <c r="Q274" s="200">
        <f t="shared" si="140"/>
        <v>0</v>
      </c>
      <c r="R274" s="55"/>
      <c r="S274" s="46" t="s">
        <v>64</v>
      </c>
      <c r="T274" s="56"/>
      <c r="U274" s="48" t="s">
        <v>64</v>
      </c>
      <c r="V274" s="175" t="str">
        <f t="shared" si="141"/>
        <v>Remplir la colonne R ou T</v>
      </c>
      <c r="W274" s="178"/>
      <c r="X274" s="282" t="str">
        <f t="shared" si="142"/>
        <v>Remplir la colonne M</v>
      </c>
      <c r="Y274" s="99" t="str">
        <f t="shared" si="143"/>
        <v>Remplir la colonne W</v>
      </c>
      <c r="Z274" s="297" t="str">
        <f t="shared" si="159"/>
        <v>Remplir la colonne I</v>
      </c>
      <c r="AA274" s="84" t="s">
        <v>64</v>
      </c>
      <c r="AB274" s="60" t="str">
        <f t="shared" si="144"/>
        <v>Remplir les termes C, P et TVA</v>
      </c>
      <c r="AC274" s="55"/>
      <c r="AD274" s="46" t="s">
        <v>64</v>
      </c>
      <c r="AE274" s="56"/>
      <c r="AF274" s="48" t="s">
        <v>64</v>
      </c>
      <c r="AG274" s="175" t="str">
        <f t="shared" si="145"/>
        <v>Remplir la colonne AC ou AE</v>
      </c>
      <c r="AH274" s="178"/>
      <c r="AI274" s="311" t="str">
        <f t="shared" si="160"/>
        <v>Remplir la colonne M</v>
      </c>
      <c r="AJ274" s="179" t="str">
        <f t="shared" si="146"/>
        <v>Remplir la colonne AH</v>
      </c>
      <c r="AK274" s="297" t="str">
        <f t="shared" si="134"/>
        <v>Remplir la colonne I</v>
      </c>
      <c r="AL274" s="84" t="s">
        <v>64</v>
      </c>
      <c r="AM274" s="60" t="str">
        <f t="shared" si="161"/>
        <v>Remplir les termes C, P et TVA</v>
      </c>
      <c r="AN274" s="55"/>
      <c r="AO274" s="46" t="s">
        <v>64</v>
      </c>
      <c r="AP274" s="56"/>
      <c r="AQ274" s="48" t="s">
        <v>64</v>
      </c>
      <c r="AR274" s="175" t="str">
        <f t="shared" si="147"/>
        <v>Remplir la colonne AN ou AP</v>
      </c>
      <c r="AS274" s="178"/>
      <c r="AT274" s="282" t="str">
        <f t="shared" si="162"/>
        <v>Remplir la colonne M</v>
      </c>
      <c r="AU274" s="179" t="str">
        <f t="shared" si="148"/>
        <v>Remplir la colonne AS</v>
      </c>
      <c r="AV274" s="263" t="str">
        <f t="shared" si="135"/>
        <v>Remplir la colonne I</v>
      </c>
      <c r="AW274" s="84" t="s">
        <v>64</v>
      </c>
      <c r="AX274" s="60" t="str">
        <f t="shared" si="163"/>
        <v>Remplir les termes C, P et TVA</v>
      </c>
      <c r="AY274" s="55"/>
      <c r="AZ274" s="46" t="s">
        <v>64</v>
      </c>
      <c r="BA274" s="56"/>
      <c r="BB274" s="48" t="s">
        <v>64</v>
      </c>
      <c r="BC274" s="175" t="str">
        <f t="shared" si="149"/>
        <v>Remplir la colonne AY ou BA</v>
      </c>
      <c r="BD274" s="178"/>
      <c r="BE274" s="311" t="str">
        <f t="shared" si="164"/>
        <v>Remplir la colonne M</v>
      </c>
      <c r="BF274" s="179" t="str">
        <f t="shared" si="150"/>
        <v>Remplir la colonne BD</v>
      </c>
      <c r="BG274" s="263" t="str">
        <f t="shared" si="136"/>
        <v>Remplir la colonne I</v>
      </c>
      <c r="BH274" s="84" t="s">
        <v>64</v>
      </c>
      <c r="BI274" s="60" t="str">
        <f t="shared" si="151"/>
        <v>Remplir les termes C, P et TVA</v>
      </c>
      <c r="BJ274" s="55"/>
      <c r="BK274" s="46" t="s">
        <v>64</v>
      </c>
      <c r="BL274" s="56"/>
      <c r="BM274" s="48" t="s">
        <v>64</v>
      </c>
      <c r="BN274" s="175" t="str">
        <f t="shared" si="152"/>
        <v>Remplir la colonne BJ ou BL</v>
      </c>
      <c r="BO274" s="178"/>
      <c r="BP274" s="311" t="str">
        <f t="shared" si="165"/>
        <v>Remplir la colonne M</v>
      </c>
      <c r="BQ274" s="179" t="str">
        <f t="shared" si="153"/>
        <v>Remplir la colonne BO</v>
      </c>
      <c r="BR274" s="263" t="str">
        <f t="shared" si="137"/>
        <v>Remplir la colonne I</v>
      </c>
      <c r="BS274" s="84" t="s">
        <v>64</v>
      </c>
      <c r="BT274" s="60" t="str">
        <f t="shared" si="154"/>
        <v>Remplir les termes C, P et TVA</v>
      </c>
      <c r="BU274" s="55"/>
      <c r="BV274" s="46" t="s">
        <v>64</v>
      </c>
      <c r="BW274" s="56"/>
      <c r="BX274" s="48" t="s">
        <v>64</v>
      </c>
      <c r="BY274" s="175" t="str">
        <f t="shared" si="155"/>
        <v>Remplir la colonne BU ou BW</v>
      </c>
      <c r="BZ274" s="178"/>
      <c r="CA274" s="282" t="str">
        <f t="shared" si="166"/>
        <v>Remplir la colonne M</v>
      </c>
      <c r="CB274" s="99" t="str">
        <f t="shared" si="156"/>
        <v>Remplir la colonne BZ</v>
      </c>
      <c r="CC274" s="297" t="str">
        <f t="shared" si="138"/>
        <v>Remplir la colonne I</v>
      </c>
      <c r="CD274" s="84" t="s">
        <v>64</v>
      </c>
      <c r="CE274" s="60" t="str">
        <f t="shared" si="157"/>
        <v>Remplir les termes C, P et TVA</v>
      </c>
      <c r="CF274" s="61" t="str">
        <f t="shared" si="139"/>
        <v>REMPLIR TYPE DE CLIENT</v>
      </c>
      <c r="CG274" s="107" t="str">
        <f t="shared" si="158"/>
        <v>Montant total de l'aide demandée non indiqué</v>
      </c>
      <c r="CH274" s="1"/>
      <c r="CI274" s="1"/>
      <c r="CJ274" s="1"/>
      <c r="CK274" s="1"/>
      <c r="CL274" s="1"/>
    </row>
    <row r="275" spans="1:90" x14ac:dyDescent="0.25">
      <c r="A275" s="51"/>
      <c r="B275" s="111"/>
      <c r="C275" s="111"/>
      <c r="D275" s="111"/>
      <c r="E275" s="111"/>
      <c r="F275" s="111"/>
      <c r="G275" s="162"/>
      <c r="H275" s="151"/>
      <c r="I275" s="296"/>
      <c r="J275" s="152"/>
      <c r="K275" s="153"/>
      <c r="L275" s="169"/>
      <c r="M275" s="39"/>
      <c r="N275" s="201"/>
      <c r="O275" s="39"/>
      <c r="P275" s="22"/>
      <c r="Q275" s="200">
        <f t="shared" si="140"/>
        <v>0</v>
      </c>
      <c r="R275" s="55"/>
      <c r="S275" s="46" t="s">
        <v>64</v>
      </c>
      <c r="T275" s="56"/>
      <c r="U275" s="48" t="s">
        <v>64</v>
      </c>
      <c r="V275" s="175" t="str">
        <f t="shared" si="141"/>
        <v>Remplir la colonne R ou T</v>
      </c>
      <c r="W275" s="178"/>
      <c r="X275" s="282" t="str">
        <f t="shared" si="142"/>
        <v>Remplir la colonne M</v>
      </c>
      <c r="Y275" s="99" t="str">
        <f t="shared" si="143"/>
        <v>Remplir la colonne W</v>
      </c>
      <c r="Z275" s="297" t="str">
        <f t="shared" si="159"/>
        <v>Remplir la colonne I</v>
      </c>
      <c r="AA275" s="84" t="s">
        <v>64</v>
      </c>
      <c r="AB275" s="60" t="str">
        <f t="shared" si="144"/>
        <v>Remplir les termes C, P et TVA</v>
      </c>
      <c r="AC275" s="55"/>
      <c r="AD275" s="46" t="s">
        <v>64</v>
      </c>
      <c r="AE275" s="56"/>
      <c r="AF275" s="48" t="s">
        <v>64</v>
      </c>
      <c r="AG275" s="175" t="str">
        <f t="shared" si="145"/>
        <v>Remplir la colonne AC ou AE</v>
      </c>
      <c r="AH275" s="178"/>
      <c r="AI275" s="311" t="str">
        <f t="shared" si="160"/>
        <v>Remplir la colonne M</v>
      </c>
      <c r="AJ275" s="179" t="str">
        <f t="shared" si="146"/>
        <v>Remplir la colonne AH</v>
      </c>
      <c r="AK275" s="297" t="str">
        <f t="shared" si="134"/>
        <v>Remplir la colonne I</v>
      </c>
      <c r="AL275" s="84" t="s">
        <v>64</v>
      </c>
      <c r="AM275" s="60" t="str">
        <f t="shared" si="161"/>
        <v>Remplir les termes C, P et TVA</v>
      </c>
      <c r="AN275" s="55"/>
      <c r="AO275" s="46" t="s">
        <v>64</v>
      </c>
      <c r="AP275" s="56"/>
      <c r="AQ275" s="48" t="s">
        <v>64</v>
      </c>
      <c r="AR275" s="175" t="str">
        <f t="shared" si="147"/>
        <v>Remplir la colonne AN ou AP</v>
      </c>
      <c r="AS275" s="178"/>
      <c r="AT275" s="282" t="str">
        <f t="shared" si="162"/>
        <v>Remplir la colonne M</v>
      </c>
      <c r="AU275" s="179" t="str">
        <f t="shared" si="148"/>
        <v>Remplir la colonne AS</v>
      </c>
      <c r="AV275" s="263" t="str">
        <f t="shared" si="135"/>
        <v>Remplir la colonne I</v>
      </c>
      <c r="AW275" s="84" t="s">
        <v>64</v>
      </c>
      <c r="AX275" s="60" t="str">
        <f t="shared" si="163"/>
        <v>Remplir les termes C, P et TVA</v>
      </c>
      <c r="AY275" s="55"/>
      <c r="AZ275" s="46" t="s">
        <v>64</v>
      </c>
      <c r="BA275" s="56"/>
      <c r="BB275" s="48" t="s">
        <v>64</v>
      </c>
      <c r="BC275" s="175" t="str">
        <f t="shared" si="149"/>
        <v>Remplir la colonne AY ou BA</v>
      </c>
      <c r="BD275" s="178"/>
      <c r="BE275" s="311" t="str">
        <f t="shared" si="164"/>
        <v>Remplir la colonne M</v>
      </c>
      <c r="BF275" s="179" t="str">
        <f t="shared" si="150"/>
        <v>Remplir la colonne BD</v>
      </c>
      <c r="BG275" s="263" t="str">
        <f t="shared" si="136"/>
        <v>Remplir la colonne I</v>
      </c>
      <c r="BH275" s="84" t="s">
        <v>64</v>
      </c>
      <c r="BI275" s="60" t="str">
        <f t="shared" si="151"/>
        <v>Remplir les termes C, P et TVA</v>
      </c>
      <c r="BJ275" s="55"/>
      <c r="BK275" s="46" t="s">
        <v>64</v>
      </c>
      <c r="BL275" s="56"/>
      <c r="BM275" s="48" t="s">
        <v>64</v>
      </c>
      <c r="BN275" s="175" t="str">
        <f t="shared" si="152"/>
        <v>Remplir la colonne BJ ou BL</v>
      </c>
      <c r="BO275" s="178"/>
      <c r="BP275" s="311" t="str">
        <f t="shared" si="165"/>
        <v>Remplir la colonne M</v>
      </c>
      <c r="BQ275" s="179" t="str">
        <f t="shared" si="153"/>
        <v>Remplir la colonne BO</v>
      </c>
      <c r="BR275" s="263" t="str">
        <f t="shared" si="137"/>
        <v>Remplir la colonne I</v>
      </c>
      <c r="BS275" s="84" t="s">
        <v>64</v>
      </c>
      <c r="BT275" s="60" t="str">
        <f t="shared" si="154"/>
        <v>Remplir les termes C, P et TVA</v>
      </c>
      <c r="BU275" s="55"/>
      <c r="BV275" s="46" t="s">
        <v>64</v>
      </c>
      <c r="BW275" s="56"/>
      <c r="BX275" s="48" t="s">
        <v>64</v>
      </c>
      <c r="BY275" s="175" t="str">
        <f t="shared" si="155"/>
        <v>Remplir la colonne BU ou BW</v>
      </c>
      <c r="BZ275" s="178"/>
      <c r="CA275" s="282" t="str">
        <f t="shared" si="166"/>
        <v>Remplir la colonne M</v>
      </c>
      <c r="CB275" s="99" t="str">
        <f t="shared" si="156"/>
        <v>Remplir la colonne BZ</v>
      </c>
      <c r="CC275" s="297" t="str">
        <f t="shared" si="138"/>
        <v>Remplir la colonne I</v>
      </c>
      <c r="CD275" s="84" t="s">
        <v>64</v>
      </c>
      <c r="CE275" s="60" t="str">
        <f t="shared" si="157"/>
        <v>Remplir les termes C, P et TVA</v>
      </c>
      <c r="CF275" s="61" t="str">
        <f t="shared" si="139"/>
        <v>REMPLIR TYPE DE CLIENT</v>
      </c>
      <c r="CG275" s="107" t="str">
        <f t="shared" si="158"/>
        <v>Montant total de l'aide demandée non indiqué</v>
      </c>
      <c r="CH275" s="1"/>
      <c r="CI275" s="1"/>
      <c r="CJ275" s="1"/>
      <c r="CK275" s="1"/>
      <c r="CL275" s="1"/>
    </row>
    <row r="276" spans="1:90" x14ac:dyDescent="0.25">
      <c r="A276" s="51"/>
      <c r="B276" s="111"/>
      <c r="C276" s="111"/>
      <c r="D276" s="111"/>
      <c r="E276" s="111"/>
      <c r="F276" s="111"/>
      <c r="G276" s="162"/>
      <c r="H276" s="151"/>
      <c r="I276" s="296"/>
      <c r="J276" s="152"/>
      <c r="K276" s="153"/>
      <c r="L276" s="169"/>
      <c r="M276" s="39"/>
      <c r="N276" s="201"/>
      <c r="O276" s="39"/>
      <c r="P276" s="22"/>
      <c r="Q276" s="200">
        <f t="shared" si="140"/>
        <v>0</v>
      </c>
      <c r="R276" s="55"/>
      <c r="S276" s="46" t="s">
        <v>64</v>
      </c>
      <c r="T276" s="56"/>
      <c r="U276" s="48" t="s">
        <v>64</v>
      </c>
      <c r="V276" s="175" t="str">
        <f t="shared" si="141"/>
        <v>Remplir la colonne R ou T</v>
      </c>
      <c r="W276" s="178"/>
      <c r="X276" s="282" t="str">
        <f t="shared" si="142"/>
        <v>Remplir la colonne M</v>
      </c>
      <c r="Y276" s="99" t="str">
        <f t="shared" si="143"/>
        <v>Remplir la colonne W</v>
      </c>
      <c r="Z276" s="297" t="str">
        <f t="shared" si="159"/>
        <v>Remplir la colonne I</v>
      </c>
      <c r="AA276" s="84" t="s">
        <v>64</v>
      </c>
      <c r="AB276" s="60" t="str">
        <f t="shared" si="144"/>
        <v>Remplir les termes C, P et TVA</v>
      </c>
      <c r="AC276" s="55"/>
      <c r="AD276" s="46" t="s">
        <v>64</v>
      </c>
      <c r="AE276" s="56"/>
      <c r="AF276" s="48" t="s">
        <v>64</v>
      </c>
      <c r="AG276" s="175" t="str">
        <f t="shared" si="145"/>
        <v>Remplir la colonne AC ou AE</v>
      </c>
      <c r="AH276" s="178"/>
      <c r="AI276" s="311" t="str">
        <f t="shared" si="160"/>
        <v>Remplir la colonne M</v>
      </c>
      <c r="AJ276" s="179" t="str">
        <f t="shared" si="146"/>
        <v>Remplir la colonne AH</v>
      </c>
      <c r="AK276" s="297" t="str">
        <f t="shared" si="134"/>
        <v>Remplir la colonne I</v>
      </c>
      <c r="AL276" s="84" t="s">
        <v>64</v>
      </c>
      <c r="AM276" s="60" t="str">
        <f t="shared" si="161"/>
        <v>Remplir les termes C, P et TVA</v>
      </c>
      <c r="AN276" s="55"/>
      <c r="AO276" s="46" t="s">
        <v>64</v>
      </c>
      <c r="AP276" s="56"/>
      <c r="AQ276" s="48" t="s">
        <v>64</v>
      </c>
      <c r="AR276" s="175" t="str">
        <f t="shared" si="147"/>
        <v>Remplir la colonne AN ou AP</v>
      </c>
      <c r="AS276" s="178"/>
      <c r="AT276" s="282" t="str">
        <f t="shared" si="162"/>
        <v>Remplir la colonne M</v>
      </c>
      <c r="AU276" s="179" t="str">
        <f t="shared" si="148"/>
        <v>Remplir la colonne AS</v>
      </c>
      <c r="AV276" s="263" t="str">
        <f t="shared" si="135"/>
        <v>Remplir la colonne I</v>
      </c>
      <c r="AW276" s="84" t="s">
        <v>64</v>
      </c>
      <c r="AX276" s="60" t="str">
        <f t="shared" si="163"/>
        <v>Remplir les termes C, P et TVA</v>
      </c>
      <c r="AY276" s="55"/>
      <c r="AZ276" s="46" t="s">
        <v>64</v>
      </c>
      <c r="BA276" s="56"/>
      <c r="BB276" s="48" t="s">
        <v>64</v>
      </c>
      <c r="BC276" s="175" t="str">
        <f t="shared" si="149"/>
        <v>Remplir la colonne AY ou BA</v>
      </c>
      <c r="BD276" s="178"/>
      <c r="BE276" s="311" t="str">
        <f t="shared" si="164"/>
        <v>Remplir la colonne M</v>
      </c>
      <c r="BF276" s="179" t="str">
        <f t="shared" si="150"/>
        <v>Remplir la colonne BD</v>
      </c>
      <c r="BG276" s="263" t="str">
        <f t="shared" si="136"/>
        <v>Remplir la colonne I</v>
      </c>
      <c r="BH276" s="84" t="s">
        <v>64</v>
      </c>
      <c r="BI276" s="60" t="str">
        <f t="shared" si="151"/>
        <v>Remplir les termes C, P et TVA</v>
      </c>
      <c r="BJ276" s="55"/>
      <c r="BK276" s="46" t="s">
        <v>64</v>
      </c>
      <c r="BL276" s="56"/>
      <c r="BM276" s="48" t="s">
        <v>64</v>
      </c>
      <c r="BN276" s="175" t="str">
        <f t="shared" si="152"/>
        <v>Remplir la colonne BJ ou BL</v>
      </c>
      <c r="BO276" s="178"/>
      <c r="BP276" s="311" t="str">
        <f t="shared" si="165"/>
        <v>Remplir la colonne M</v>
      </c>
      <c r="BQ276" s="179" t="str">
        <f t="shared" si="153"/>
        <v>Remplir la colonne BO</v>
      </c>
      <c r="BR276" s="263" t="str">
        <f t="shared" si="137"/>
        <v>Remplir la colonne I</v>
      </c>
      <c r="BS276" s="84" t="s">
        <v>64</v>
      </c>
      <c r="BT276" s="60" t="str">
        <f t="shared" si="154"/>
        <v>Remplir les termes C, P et TVA</v>
      </c>
      <c r="BU276" s="55"/>
      <c r="BV276" s="46" t="s">
        <v>64</v>
      </c>
      <c r="BW276" s="56"/>
      <c r="BX276" s="48" t="s">
        <v>64</v>
      </c>
      <c r="BY276" s="175" t="str">
        <f t="shared" si="155"/>
        <v>Remplir la colonne BU ou BW</v>
      </c>
      <c r="BZ276" s="178"/>
      <c r="CA276" s="282" t="str">
        <f t="shared" si="166"/>
        <v>Remplir la colonne M</v>
      </c>
      <c r="CB276" s="99" t="str">
        <f t="shared" si="156"/>
        <v>Remplir la colonne BZ</v>
      </c>
      <c r="CC276" s="297" t="str">
        <f t="shared" si="138"/>
        <v>Remplir la colonne I</v>
      </c>
      <c r="CD276" s="84" t="s">
        <v>64</v>
      </c>
      <c r="CE276" s="60" t="str">
        <f t="shared" si="157"/>
        <v>Remplir les termes C, P et TVA</v>
      </c>
      <c r="CF276" s="61" t="str">
        <f t="shared" si="139"/>
        <v>REMPLIR TYPE DE CLIENT</v>
      </c>
      <c r="CG276" s="107" t="str">
        <f t="shared" si="158"/>
        <v>Montant total de l'aide demandée non indiqué</v>
      </c>
      <c r="CH276" s="1"/>
      <c r="CI276" s="1"/>
      <c r="CJ276" s="1"/>
      <c r="CK276" s="1"/>
      <c r="CL276" s="1"/>
    </row>
    <row r="277" spans="1:90" x14ac:dyDescent="0.25">
      <c r="A277" s="51"/>
      <c r="B277" s="111"/>
      <c r="C277" s="111"/>
      <c r="D277" s="111"/>
      <c r="E277" s="111"/>
      <c r="F277" s="111"/>
      <c r="G277" s="162"/>
      <c r="H277" s="151"/>
      <c r="I277" s="296"/>
      <c r="J277" s="152"/>
      <c r="K277" s="153"/>
      <c r="L277" s="169"/>
      <c r="M277" s="39"/>
      <c r="N277" s="201"/>
      <c r="O277" s="39"/>
      <c r="P277" s="22"/>
      <c r="Q277" s="200">
        <f t="shared" si="140"/>
        <v>0</v>
      </c>
      <c r="R277" s="55"/>
      <c r="S277" s="46" t="s">
        <v>64</v>
      </c>
      <c r="T277" s="56"/>
      <c r="U277" s="48" t="s">
        <v>64</v>
      </c>
      <c r="V277" s="175" t="str">
        <f t="shared" si="141"/>
        <v>Remplir la colonne R ou T</v>
      </c>
      <c r="W277" s="178"/>
      <c r="X277" s="282" t="str">
        <f t="shared" si="142"/>
        <v>Remplir la colonne M</v>
      </c>
      <c r="Y277" s="99" t="str">
        <f t="shared" si="143"/>
        <v>Remplir la colonne W</v>
      </c>
      <c r="Z277" s="297" t="str">
        <f t="shared" si="159"/>
        <v>Remplir la colonne I</v>
      </c>
      <c r="AA277" s="84" t="s">
        <v>64</v>
      </c>
      <c r="AB277" s="60" t="str">
        <f t="shared" si="144"/>
        <v>Remplir les termes C, P et TVA</v>
      </c>
      <c r="AC277" s="55"/>
      <c r="AD277" s="46" t="s">
        <v>64</v>
      </c>
      <c r="AE277" s="56"/>
      <c r="AF277" s="48" t="s">
        <v>64</v>
      </c>
      <c r="AG277" s="175" t="str">
        <f t="shared" si="145"/>
        <v>Remplir la colonne AC ou AE</v>
      </c>
      <c r="AH277" s="178"/>
      <c r="AI277" s="311" t="str">
        <f t="shared" si="160"/>
        <v>Remplir la colonne M</v>
      </c>
      <c r="AJ277" s="179" t="str">
        <f t="shared" si="146"/>
        <v>Remplir la colonne AH</v>
      </c>
      <c r="AK277" s="297" t="str">
        <f t="shared" si="134"/>
        <v>Remplir la colonne I</v>
      </c>
      <c r="AL277" s="84" t="s">
        <v>64</v>
      </c>
      <c r="AM277" s="60" t="str">
        <f t="shared" si="161"/>
        <v>Remplir les termes C, P et TVA</v>
      </c>
      <c r="AN277" s="55"/>
      <c r="AO277" s="46" t="s">
        <v>64</v>
      </c>
      <c r="AP277" s="56"/>
      <c r="AQ277" s="48" t="s">
        <v>64</v>
      </c>
      <c r="AR277" s="175" t="str">
        <f t="shared" si="147"/>
        <v>Remplir la colonne AN ou AP</v>
      </c>
      <c r="AS277" s="178"/>
      <c r="AT277" s="282" t="str">
        <f t="shared" si="162"/>
        <v>Remplir la colonne M</v>
      </c>
      <c r="AU277" s="179" t="str">
        <f t="shared" si="148"/>
        <v>Remplir la colonne AS</v>
      </c>
      <c r="AV277" s="263" t="str">
        <f t="shared" si="135"/>
        <v>Remplir la colonne I</v>
      </c>
      <c r="AW277" s="84" t="s">
        <v>64</v>
      </c>
      <c r="AX277" s="60" t="str">
        <f t="shared" si="163"/>
        <v>Remplir les termes C, P et TVA</v>
      </c>
      <c r="AY277" s="55"/>
      <c r="AZ277" s="46" t="s">
        <v>64</v>
      </c>
      <c r="BA277" s="56"/>
      <c r="BB277" s="48" t="s">
        <v>64</v>
      </c>
      <c r="BC277" s="175" t="str">
        <f t="shared" si="149"/>
        <v>Remplir la colonne AY ou BA</v>
      </c>
      <c r="BD277" s="178"/>
      <c r="BE277" s="311" t="str">
        <f t="shared" si="164"/>
        <v>Remplir la colonne M</v>
      </c>
      <c r="BF277" s="179" t="str">
        <f t="shared" si="150"/>
        <v>Remplir la colonne BD</v>
      </c>
      <c r="BG277" s="263" t="str">
        <f t="shared" si="136"/>
        <v>Remplir la colonne I</v>
      </c>
      <c r="BH277" s="84" t="s">
        <v>64</v>
      </c>
      <c r="BI277" s="60" t="str">
        <f t="shared" si="151"/>
        <v>Remplir les termes C, P et TVA</v>
      </c>
      <c r="BJ277" s="55"/>
      <c r="BK277" s="46" t="s">
        <v>64</v>
      </c>
      <c r="BL277" s="56"/>
      <c r="BM277" s="48" t="s">
        <v>64</v>
      </c>
      <c r="BN277" s="175" t="str">
        <f t="shared" si="152"/>
        <v>Remplir la colonne BJ ou BL</v>
      </c>
      <c r="BO277" s="178"/>
      <c r="BP277" s="311" t="str">
        <f t="shared" si="165"/>
        <v>Remplir la colonne M</v>
      </c>
      <c r="BQ277" s="179" t="str">
        <f t="shared" si="153"/>
        <v>Remplir la colonne BO</v>
      </c>
      <c r="BR277" s="263" t="str">
        <f t="shared" si="137"/>
        <v>Remplir la colonne I</v>
      </c>
      <c r="BS277" s="84" t="s">
        <v>64</v>
      </c>
      <c r="BT277" s="60" t="str">
        <f t="shared" si="154"/>
        <v>Remplir les termes C, P et TVA</v>
      </c>
      <c r="BU277" s="55"/>
      <c r="BV277" s="46" t="s">
        <v>64</v>
      </c>
      <c r="BW277" s="56"/>
      <c r="BX277" s="48" t="s">
        <v>64</v>
      </c>
      <c r="BY277" s="175" t="str">
        <f t="shared" si="155"/>
        <v>Remplir la colonne BU ou BW</v>
      </c>
      <c r="BZ277" s="178"/>
      <c r="CA277" s="282" t="str">
        <f t="shared" si="166"/>
        <v>Remplir la colonne M</v>
      </c>
      <c r="CB277" s="99" t="str">
        <f t="shared" si="156"/>
        <v>Remplir la colonne BZ</v>
      </c>
      <c r="CC277" s="297" t="str">
        <f t="shared" si="138"/>
        <v>Remplir la colonne I</v>
      </c>
      <c r="CD277" s="84" t="s">
        <v>64</v>
      </c>
      <c r="CE277" s="60" t="str">
        <f t="shared" si="157"/>
        <v>Remplir les termes C, P et TVA</v>
      </c>
      <c r="CF277" s="61" t="str">
        <f t="shared" si="139"/>
        <v>REMPLIR TYPE DE CLIENT</v>
      </c>
      <c r="CG277" s="107" t="str">
        <f t="shared" si="158"/>
        <v>Montant total de l'aide demandée non indiqué</v>
      </c>
      <c r="CH277" s="1"/>
      <c r="CI277" s="1"/>
      <c r="CJ277" s="1"/>
      <c r="CK277" s="1"/>
      <c r="CL277" s="1"/>
    </row>
    <row r="278" spans="1:90" x14ac:dyDescent="0.25">
      <c r="A278" s="51"/>
      <c r="B278" s="111"/>
      <c r="C278" s="111"/>
      <c r="D278" s="111"/>
      <c r="E278" s="111"/>
      <c r="F278" s="111"/>
      <c r="G278" s="162"/>
      <c r="H278" s="151"/>
      <c r="I278" s="296"/>
      <c r="J278" s="152"/>
      <c r="K278" s="153"/>
      <c r="L278" s="169"/>
      <c r="M278" s="39"/>
      <c r="N278" s="201"/>
      <c r="O278" s="39"/>
      <c r="P278" s="22"/>
      <c r="Q278" s="200">
        <f t="shared" si="140"/>
        <v>0</v>
      </c>
      <c r="R278" s="55"/>
      <c r="S278" s="46" t="s">
        <v>64</v>
      </c>
      <c r="T278" s="56"/>
      <c r="U278" s="48" t="s">
        <v>64</v>
      </c>
      <c r="V278" s="175" t="str">
        <f t="shared" si="141"/>
        <v>Remplir la colonne R ou T</v>
      </c>
      <c r="W278" s="178"/>
      <c r="X278" s="282" t="str">
        <f t="shared" si="142"/>
        <v>Remplir la colonne M</v>
      </c>
      <c r="Y278" s="99" t="str">
        <f t="shared" si="143"/>
        <v>Remplir la colonne W</v>
      </c>
      <c r="Z278" s="297" t="str">
        <f t="shared" si="159"/>
        <v>Remplir la colonne I</v>
      </c>
      <c r="AA278" s="84" t="s">
        <v>64</v>
      </c>
      <c r="AB278" s="60" t="str">
        <f t="shared" si="144"/>
        <v>Remplir les termes C, P et TVA</v>
      </c>
      <c r="AC278" s="55"/>
      <c r="AD278" s="46" t="s">
        <v>64</v>
      </c>
      <c r="AE278" s="56"/>
      <c r="AF278" s="48" t="s">
        <v>64</v>
      </c>
      <c r="AG278" s="175" t="str">
        <f t="shared" si="145"/>
        <v>Remplir la colonne AC ou AE</v>
      </c>
      <c r="AH278" s="178"/>
      <c r="AI278" s="311" t="str">
        <f t="shared" si="160"/>
        <v>Remplir la colonne M</v>
      </c>
      <c r="AJ278" s="179" t="str">
        <f t="shared" si="146"/>
        <v>Remplir la colonne AH</v>
      </c>
      <c r="AK278" s="297" t="str">
        <f t="shared" si="134"/>
        <v>Remplir la colonne I</v>
      </c>
      <c r="AL278" s="84" t="s">
        <v>64</v>
      </c>
      <c r="AM278" s="60" t="str">
        <f t="shared" si="161"/>
        <v>Remplir les termes C, P et TVA</v>
      </c>
      <c r="AN278" s="55"/>
      <c r="AO278" s="46" t="s">
        <v>64</v>
      </c>
      <c r="AP278" s="56"/>
      <c r="AQ278" s="48" t="s">
        <v>64</v>
      </c>
      <c r="AR278" s="175" t="str">
        <f t="shared" si="147"/>
        <v>Remplir la colonne AN ou AP</v>
      </c>
      <c r="AS278" s="178"/>
      <c r="AT278" s="282" t="str">
        <f t="shared" si="162"/>
        <v>Remplir la colonne M</v>
      </c>
      <c r="AU278" s="179" t="str">
        <f t="shared" si="148"/>
        <v>Remplir la colonne AS</v>
      </c>
      <c r="AV278" s="263" t="str">
        <f t="shared" si="135"/>
        <v>Remplir la colonne I</v>
      </c>
      <c r="AW278" s="84" t="s">
        <v>64</v>
      </c>
      <c r="AX278" s="60" t="str">
        <f t="shared" si="163"/>
        <v>Remplir les termes C, P et TVA</v>
      </c>
      <c r="AY278" s="55"/>
      <c r="AZ278" s="46" t="s">
        <v>64</v>
      </c>
      <c r="BA278" s="56"/>
      <c r="BB278" s="48" t="s">
        <v>64</v>
      </c>
      <c r="BC278" s="175" t="str">
        <f t="shared" si="149"/>
        <v>Remplir la colonne AY ou BA</v>
      </c>
      <c r="BD278" s="178"/>
      <c r="BE278" s="311" t="str">
        <f t="shared" si="164"/>
        <v>Remplir la colonne M</v>
      </c>
      <c r="BF278" s="179" t="str">
        <f t="shared" si="150"/>
        <v>Remplir la colonne BD</v>
      </c>
      <c r="BG278" s="263" t="str">
        <f t="shared" si="136"/>
        <v>Remplir la colonne I</v>
      </c>
      <c r="BH278" s="84" t="s">
        <v>64</v>
      </c>
      <c r="BI278" s="60" t="str">
        <f t="shared" si="151"/>
        <v>Remplir les termes C, P et TVA</v>
      </c>
      <c r="BJ278" s="55"/>
      <c r="BK278" s="46" t="s">
        <v>64</v>
      </c>
      <c r="BL278" s="56"/>
      <c r="BM278" s="48" t="s">
        <v>64</v>
      </c>
      <c r="BN278" s="175" t="str">
        <f t="shared" si="152"/>
        <v>Remplir la colonne BJ ou BL</v>
      </c>
      <c r="BO278" s="178"/>
      <c r="BP278" s="311" t="str">
        <f t="shared" si="165"/>
        <v>Remplir la colonne M</v>
      </c>
      <c r="BQ278" s="179" t="str">
        <f t="shared" si="153"/>
        <v>Remplir la colonne BO</v>
      </c>
      <c r="BR278" s="263" t="str">
        <f t="shared" si="137"/>
        <v>Remplir la colonne I</v>
      </c>
      <c r="BS278" s="84" t="s">
        <v>64</v>
      </c>
      <c r="BT278" s="60" t="str">
        <f t="shared" si="154"/>
        <v>Remplir les termes C, P et TVA</v>
      </c>
      <c r="BU278" s="55"/>
      <c r="BV278" s="46" t="s">
        <v>64</v>
      </c>
      <c r="BW278" s="56"/>
      <c r="BX278" s="48" t="s">
        <v>64</v>
      </c>
      <c r="BY278" s="175" t="str">
        <f t="shared" si="155"/>
        <v>Remplir la colonne BU ou BW</v>
      </c>
      <c r="BZ278" s="178"/>
      <c r="CA278" s="282" t="str">
        <f t="shared" si="166"/>
        <v>Remplir la colonne M</v>
      </c>
      <c r="CB278" s="99" t="str">
        <f t="shared" si="156"/>
        <v>Remplir la colonne BZ</v>
      </c>
      <c r="CC278" s="297" t="str">
        <f t="shared" si="138"/>
        <v>Remplir la colonne I</v>
      </c>
      <c r="CD278" s="84" t="s">
        <v>64</v>
      </c>
      <c r="CE278" s="60" t="str">
        <f t="shared" si="157"/>
        <v>Remplir les termes C, P et TVA</v>
      </c>
      <c r="CF278" s="61" t="str">
        <f t="shared" si="139"/>
        <v>REMPLIR TYPE DE CLIENT</v>
      </c>
      <c r="CG278" s="107" t="str">
        <f t="shared" si="158"/>
        <v>Montant total de l'aide demandée non indiqué</v>
      </c>
      <c r="CH278" s="1"/>
      <c r="CI278" s="1"/>
      <c r="CJ278" s="1"/>
      <c r="CK278" s="1"/>
      <c r="CL278" s="1"/>
    </row>
    <row r="279" spans="1:90" x14ac:dyDescent="0.25">
      <c r="A279" s="51"/>
      <c r="B279" s="111"/>
      <c r="C279" s="111"/>
      <c r="D279" s="111"/>
      <c r="E279" s="111"/>
      <c r="F279" s="111"/>
      <c r="G279" s="162"/>
      <c r="H279" s="151"/>
      <c r="I279" s="296"/>
      <c r="J279" s="152"/>
      <c r="K279" s="153"/>
      <c r="L279" s="169"/>
      <c r="M279" s="39"/>
      <c r="N279" s="201"/>
      <c r="O279" s="39"/>
      <c r="P279" s="22"/>
      <c r="Q279" s="200">
        <f t="shared" si="140"/>
        <v>0</v>
      </c>
      <c r="R279" s="55"/>
      <c r="S279" s="46" t="s">
        <v>64</v>
      </c>
      <c r="T279" s="56"/>
      <c r="U279" s="48" t="s">
        <v>64</v>
      </c>
      <c r="V279" s="175" t="str">
        <f t="shared" si="141"/>
        <v>Remplir la colonne R ou T</v>
      </c>
      <c r="W279" s="178"/>
      <c r="X279" s="282" t="str">
        <f t="shared" si="142"/>
        <v>Remplir la colonne M</v>
      </c>
      <c r="Y279" s="99" t="str">
        <f t="shared" si="143"/>
        <v>Remplir la colonne W</v>
      </c>
      <c r="Z279" s="297" t="str">
        <f t="shared" si="159"/>
        <v>Remplir la colonne I</v>
      </c>
      <c r="AA279" s="84" t="s">
        <v>64</v>
      </c>
      <c r="AB279" s="60" t="str">
        <f t="shared" si="144"/>
        <v>Remplir les termes C, P et TVA</v>
      </c>
      <c r="AC279" s="55"/>
      <c r="AD279" s="46" t="s">
        <v>64</v>
      </c>
      <c r="AE279" s="56"/>
      <c r="AF279" s="48" t="s">
        <v>64</v>
      </c>
      <c r="AG279" s="175" t="str">
        <f t="shared" si="145"/>
        <v>Remplir la colonne AC ou AE</v>
      </c>
      <c r="AH279" s="178"/>
      <c r="AI279" s="311" t="str">
        <f t="shared" si="160"/>
        <v>Remplir la colonne M</v>
      </c>
      <c r="AJ279" s="179" t="str">
        <f t="shared" si="146"/>
        <v>Remplir la colonne AH</v>
      </c>
      <c r="AK279" s="297" t="str">
        <f t="shared" si="134"/>
        <v>Remplir la colonne I</v>
      </c>
      <c r="AL279" s="84" t="s">
        <v>64</v>
      </c>
      <c r="AM279" s="60" t="str">
        <f t="shared" si="161"/>
        <v>Remplir les termes C, P et TVA</v>
      </c>
      <c r="AN279" s="55"/>
      <c r="AO279" s="46" t="s">
        <v>64</v>
      </c>
      <c r="AP279" s="56"/>
      <c r="AQ279" s="48" t="s">
        <v>64</v>
      </c>
      <c r="AR279" s="175" t="str">
        <f t="shared" si="147"/>
        <v>Remplir la colonne AN ou AP</v>
      </c>
      <c r="AS279" s="178"/>
      <c r="AT279" s="282" t="str">
        <f t="shared" si="162"/>
        <v>Remplir la colonne M</v>
      </c>
      <c r="AU279" s="179" t="str">
        <f t="shared" si="148"/>
        <v>Remplir la colonne AS</v>
      </c>
      <c r="AV279" s="263" t="str">
        <f t="shared" si="135"/>
        <v>Remplir la colonne I</v>
      </c>
      <c r="AW279" s="84" t="s">
        <v>64</v>
      </c>
      <c r="AX279" s="60" t="str">
        <f t="shared" si="163"/>
        <v>Remplir les termes C, P et TVA</v>
      </c>
      <c r="AY279" s="55"/>
      <c r="AZ279" s="46" t="s">
        <v>64</v>
      </c>
      <c r="BA279" s="56"/>
      <c r="BB279" s="48" t="s">
        <v>64</v>
      </c>
      <c r="BC279" s="175" t="str">
        <f t="shared" si="149"/>
        <v>Remplir la colonne AY ou BA</v>
      </c>
      <c r="BD279" s="178"/>
      <c r="BE279" s="311" t="str">
        <f t="shared" si="164"/>
        <v>Remplir la colonne M</v>
      </c>
      <c r="BF279" s="179" t="str">
        <f t="shared" si="150"/>
        <v>Remplir la colonne BD</v>
      </c>
      <c r="BG279" s="263" t="str">
        <f t="shared" si="136"/>
        <v>Remplir la colonne I</v>
      </c>
      <c r="BH279" s="84" t="s">
        <v>64</v>
      </c>
      <c r="BI279" s="60" t="str">
        <f t="shared" si="151"/>
        <v>Remplir les termes C, P et TVA</v>
      </c>
      <c r="BJ279" s="55"/>
      <c r="BK279" s="46" t="s">
        <v>64</v>
      </c>
      <c r="BL279" s="56"/>
      <c r="BM279" s="48" t="s">
        <v>64</v>
      </c>
      <c r="BN279" s="175" t="str">
        <f t="shared" si="152"/>
        <v>Remplir la colonne BJ ou BL</v>
      </c>
      <c r="BO279" s="178"/>
      <c r="BP279" s="311" t="str">
        <f t="shared" si="165"/>
        <v>Remplir la colonne M</v>
      </c>
      <c r="BQ279" s="179" t="str">
        <f t="shared" si="153"/>
        <v>Remplir la colonne BO</v>
      </c>
      <c r="BR279" s="263" t="str">
        <f t="shared" si="137"/>
        <v>Remplir la colonne I</v>
      </c>
      <c r="BS279" s="84" t="s">
        <v>64</v>
      </c>
      <c r="BT279" s="60" t="str">
        <f t="shared" si="154"/>
        <v>Remplir les termes C, P et TVA</v>
      </c>
      <c r="BU279" s="55"/>
      <c r="BV279" s="46" t="s">
        <v>64</v>
      </c>
      <c r="BW279" s="56"/>
      <c r="BX279" s="48" t="s">
        <v>64</v>
      </c>
      <c r="BY279" s="175" t="str">
        <f t="shared" si="155"/>
        <v>Remplir la colonne BU ou BW</v>
      </c>
      <c r="BZ279" s="178"/>
      <c r="CA279" s="282" t="str">
        <f t="shared" si="166"/>
        <v>Remplir la colonne M</v>
      </c>
      <c r="CB279" s="99" t="str">
        <f t="shared" si="156"/>
        <v>Remplir la colonne BZ</v>
      </c>
      <c r="CC279" s="297" t="str">
        <f t="shared" si="138"/>
        <v>Remplir la colonne I</v>
      </c>
      <c r="CD279" s="84" t="s">
        <v>64</v>
      </c>
      <c r="CE279" s="60" t="str">
        <f t="shared" si="157"/>
        <v>Remplir les termes C, P et TVA</v>
      </c>
      <c r="CF279" s="61" t="str">
        <f t="shared" si="139"/>
        <v>REMPLIR TYPE DE CLIENT</v>
      </c>
      <c r="CG279" s="107" t="str">
        <f t="shared" si="158"/>
        <v>Montant total de l'aide demandée non indiqué</v>
      </c>
      <c r="CH279" s="1"/>
      <c r="CI279" s="1"/>
      <c r="CJ279" s="1"/>
      <c r="CK279" s="1"/>
      <c r="CL279" s="1"/>
    </row>
    <row r="280" spans="1:90" x14ac:dyDescent="0.25">
      <c r="A280" s="51"/>
      <c r="B280" s="111"/>
      <c r="C280" s="111"/>
      <c r="D280" s="111"/>
      <c r="E280" s="111"/>
      <c r="F280" s="111"/>
      <c r="G280" s="162"/>
      <c r="H280" s="151"/>
      <c r="I280" s="296"/>
      <c r="J280" s="152"/>
      <c r="K280" s="153"/>
      <c r="L280" s="169"/>
      <c r="M280" s="39"/>
      <c r="N280" s="201"/>
      <c r="O280" s="39"/>
      <c r="P280" s="22"/>
      <c r="Q280" s="200">
        <f t="shared" si="140"/>
        <v>0</v>
      </c>
      <c r="R280" s="55"/>
      <c r="S280" s="46" t="s">
        <v>64</v>
      </c>
      <c r="T280" s="56"/>
      <c r="U280" s="48" t="s">
        <v>64</v>
      </c>
      <c r="V280" s="175" t="str">
        <f t="shared" si="141"/>
        <v>Remplir la colonne R ou T</v>
      </c>
      <c r="W280" s="178"/>
      <c r="X280" s="282" t="str">
        <f t="shared" si="142"/>
        <v>Remplir la colonne M</v>
      </c>
      <c r="Y280" s="99" t="str">
        <f t="shared" si="143"/>
        <v>Remplir la colonne W</v>
      </c>
      <c r="Z280" s="297" t="str">
        <f t="shared" si="159"/>
        <v>Remplir la colonne I</v>
      </c>
      <c r="AA280" s="84" t="s">
        <v>64</v>
      </c>
      <c r="AB280" s="60" t="str">
        <f t="shared" si="144"/>
        <v>Remplir les termes C, P et TVA</v>
      </c>
      <c r="AC280" s="55"/>
      <c r="AD280" s="46" t="s">
        <v>64</v>
      </c>
      <c r="AE280" s="56"/>
      <c r="AF280" s="48" t="s">
        <v>64</v>
      </c>
      <c r="AG280" s="175" t="str">
        <f t="shared" si="145"/>
        <v>Remplir la colonne AC ou AE</v>
      </c>
      <c r="AH280" s="178"/>
      <c r="AI280" s="311" t="str">
        <f t="shared" si="160"/>
        <v>Remplir la colonne M</v>
      </c>
      <c r="AJ280" s="179" t="str">
        <f t="shared" si="146"/>
        <v>Remplir la colonne AH</v>
      </c>
      <c r="AK280" s="297" t="str">
        <f t="shared" si="134"/>
        <v>Remplir la colonne I</v>
      </c>
      <c r="AL280" s="84" t="s">
        <v>64</v>
      </c>
      <c r="AM280" s="60" t="str">
        <f t="shared" si="161"/>
        <v>Remplir les termes C, P et TVA</v>
      </c>
      <c r="AN280" s="55"/>
      <c r="AO280" s="46" t="s">
        <v>64</v>
      </c>
      <c r="AP280" s="56"/>
      <c r="AQ280" s="48" t="s">
        <v>64</v>
      </c>
      <c r="AR280" s="175" t="str">
        <f t="shared" si="147"/>
        <v>Remplir la colonne AN ou AP</v>
      </c>
      <c r="AS280" s="178"/>
      <c r="AT280" s="282" t="str">
        <f t="shared" si="162"/>
        <v>Remplir la colonne M</v>
      </c>
      <c r="AU280" s="179" t="str">
        <f t="shared" si="148"/>
        <v>Remplir la colonne AS</v>
      </c>
      <c r="AV280" s="263" t="str">
        <f t="shared" si="135"/>
        <v>Remplir la colonne I</v>
      </c>
      <c r="AW280" s="84" t="s">
        <v>64</v>
      </c>
      <c r="AX280" s="60" t="str">
        <f t="shared" si="163"/>
        <v>Remplir les termes C, P et TVA</v>
      </c>
      <c r="AY280" s="55"/>
      <c r="AZ280" s="46" t="s">
        <v>64</v>
      </c>
      <c r="BA280" s="56"/>
      <c r="BB280" s="48" t="s">
        <v>64</v>
      </c>
      <c r="BC280" s="175" t="str">
        <f t="shared" si="149"/>
        <v>Remplir la colonne AY ou BA</v>
      </c>
      <c r="BD280" s="178"/>
      <c r="BE280" s="311" t="str">
        <f t="shared" si="164"/>
        <v>Remplir la colonne M</v>
      </c>
      <c r="BF280" s="179" t="str">
        <f t="shared" si="150"/>
        <v>Remplir la colonne BD</v>
      </c>
      <c r="BG280" s="263" t="str">
        <f t="shared" si="136"/>
        <v>Remplir la colonne I</v>
      </c>
      <c r="BH280" s="84" t="s">
        <v>64</v>
      </c>
      <c r="BI280" s="60" t="str">
        <f t="shared" si="151"/>
        <v>Remplir les termes C, P et TVA</v>
      </c>
      <c r="BJ280" s="55"/>
      <c r="BK280" s="46" t="s">
        <v>64</v>
      </c>
      <c r="BL280" s="56"/>
      <c r="BM280" s="48" t="s">
        <v>64</v>
      </c>
      <c r="BN280" s="175" t="str">
        <f t="shared" si="152"/>
        <v>Remplir la colonne BJ ou BL</v>
      </c>
      <c r="BO280" s="178"/>
      <c r="BP280" s="311" t="str">
        <f t="shared" si="165"/>
        <v>Remplir la colonne M</v>
      </c>
      <c r="BQ280" s="179" t="str">
        <f t="shared" si="153"/>
        <v>Remplir la colonne BO</v>
      </c>
      <c r="BR280" s="263" t="str">
        <f t="shared" si="137"/>
        <v>Remplir la colonne I</v>
      </c>
      <c r="BS280" s="84" t="s">
        <v>64</v>
      </c>
      <c r="BT280" s="60" t="str">
        <f t="shared" si="154"/>
        <v>Remplir les termes C, P et TVA</v>
      </c>
      <c r="BU280" s="55"/>
      <c r="BV280" s="46" t="s">
        <v>64</v>
      </c>
      <c r="BW280" s="56"/>
      <c r="BX280" s="48" t="s">
        <v>64</v>
      </c>
      <c r="BY280" s="175" t="str">
        <f t="shared" si="155"/>
        <v>Remplir la colonne BU ou BW</v>
      </c>
      <c r="BZ280" s="178"/>
      <c r="CA280" s="282" t="str">
        <f t="shared" si="166"/>
        <v>Remplir la colonne M</v>
      </c>
      <c r="CB280" s="99" t="str">
        <f t="shared" si="156"/>
        <v>Remplir la colonne BZ</v>
      </c>
      <c r="CC280" s="297" t="str">
        <f t="shared" si="138"/>
        <v>Remplir la colonne I</v>
      </c>
      <c r="CD280" s="84" t="s">
        <v>64</v>
      </c>
      <c r="CE280" s="60" t="str">
        <f t="shared" si="157"/>
        <v>Remplir les termes C, P et TVA</v>
      </c>
      <c r="CF280" s="61" t="str">
        <f t="shared" si="139"/>
        <v>REMPLIR TYPE DE CLIENT</v>
      </c>
      <c r="CG280" s="107" t="str">
        <f t="shared" si="158"/>
        <v>Montant total de l'aide demandée non indiqué</v>
      </c>
      <c r="CH280" s="1"/>
      <c r="CI280" s="1"/>
      <c r="CJ280" s="1"/>
      <c r="CK280" s="1"/>
      <c r="CL280" s="1"/>
    </row>
    <row r="281" spans="1:90" x14ac:dyDescent="0.25">
      <c r="A281" s="51"/>
      <c r="B281" s="111"/>
      <c r="C281" s="111"/>
      <c r="D281" s="111"/>
      <c r="E281" s="111"/>
      <c r="F281" s="111"/>
      <c r="G281" s="162"/>
      <c r="H281" s="151"/>
      <c r="I281" s="296"/>
      <c r="J281" s="152"/>
      <c r="K281" s="153"/>
      <c r="L281" s="169"/>
      <c r="M281" s="39"/>
      <c r="N281" s="201"/>
      <c r="O281" s="39"/>
      <c r="P281" s="22"/>
      <c r="Q281" s="200">
        <f t="shared" si="140"/>
        <v>0</v>
      </c>
      <c r="R281" s="55"/>
      <c r="S281" s="46" t="s">
        <v>64</v>
      </c>
      <c r="T281" s="56"/>
      <c r="U281" s="48" t="s">
        <v>64</v>
      </c>
      <c r="V281" s="175" t="str">
        <f t="shared" si="141"/>
        <v>Remplir la colonne R ou T</v>
      </c>
      <c r="W281" s="178"/>
      <c r="X281" s="282" t="str">
        <f t="shared" si="142"/>
        <v>Remplir la colonne M</v>
      </c>
      <c r="Y281" s="99" t="str">
        <f t="shared" si="143"/>
        <v>Remplir la colonne W</v>
      </c>
      <c r="Z281" s="297" t="str">
        <f t="shared" si="159"/>
        <v>Remplir la colonne I</v>
      </c>
      <c r="AA281" s="84" t="s">
        <v>64</v>
      </c>
      <c r="AB281" s="60" t="str">
        <f t="shared" si="144"/>
        <v>Remplir les termes C, P et TVA</v>
      </c>
      <c r="AC281" s="55"/>
      <c r="AD281" s="46" t="s">
        <v>64</v>
      </c>
      <c r="AE281" s="56"/>
      <c r="AF281" s="48" t="s">
        <v>64</v>
      </c>
      <c r="AG281" s="175" t="str">
        <f t="shared" si="145"/>
        <v>Remplir la colonne AC ou AE</v>
      </c>
      <c r="AH281" s="178"/>
      <c r="AI281" s="311" t="str">
        <f t="shared" si="160"/>
        <v>Remplir la colonne M</v>
      </c>
      <c r="AJ281" s="179" t="str">
        <f t="shared" si="146"/>
        <v>Remplir la colonne AH</v>
      </c>
      <c r="AK281" s="297" t="str">
        <f t="shared" si="134"/>
        <v>Remplir la colonne I</v>
      </c>
      <c r="AL281" s="84" t="s">
        <v>64</v>
      </c>
      <c r="AM281" s="60" t="str">
        <f t="shared" si="161"/>
        <v>Remplir les termes C, P et TVA</v>
      </c>
      <c r="AN281" s="55"/>
      <c r="AO281" s="46" t="s">
        <v>64</v>
      </c>
      <c r="AP281" s="56"/>
      <c r="AQ281" s="48" t="s">
        <v>64</v>
      </c>
      <c r="AR281" s="175" t="str">
        <f t="shared" si="147"/>
        <v>Remplir la colonne AN ou AP</v>
      </c>
      <c r="AS281" s="178"/>
      <c r="AT281" s="282" t="str">
        <f t="shared" si="162"/>
        <v>Remplir la colonne M</v>
      </c>
      <c r="AU281" s="179" t="str">
        <f t="shared" si="148"/>
        <v>Remplir la colonne AS</v>
      </c>
      <c r="AV281" s="263" t="str">
        <f t="shared" si="135"/>
        <v>Remplir la colonne I</v>
      </c>
      <c r="AW281" s="84" t="s">
        <v>64</v>
      </c>
      <c r="AX281" s="60" t="str">
        <f t="shared" si="163"/>
        <v>Remplir les termes C, P et TVA</v>
      </c>
      <c r="AY281" s="55"/>
      <c r="AZ281" s="46" t="s">
        <v>64</v>
      </c>
      <c r="BA281" s="56"/>
      <c r="BB281" s="48" t="s">
        <v>64</v>
      </c>
      <c r="BC281" s="175" t="str">
        <f t="shared" si="149"/>
        <v>Remplir la colonne AY ou BA</v>
      </c>
      <c r="BD281" s="178"/>
      <c r="BE281" s="311" t="str">
        <f t="shared" si="164"/>
        <v>Remplir la colonne M</v>
      </c>
      <c r="BF281" s="179" t="str">
        <f t="shared" si="150"/>
        <v>Remplir la colonne BD</v>
      </c>
      <c r="BG281" s="263" t="str">
        <f t="shared" si="136"/>
        <v>Remplir la colonne I</v>
      </c>
      <c r="BH281" s="84" t="s">
        <v>64</v>
      </c>
      <c r="BI281" s="60" t="str">
        <f t="shared" si="151"/>
        <v>Remplir les termes C, P et TVA</v>
      </c>
      <c r="BJ281" s="55"/>
      <c r="BK281" s="46" t="s">
        <v>64</v>
      </c>
      <c r="BL281" s="56"/>
      <c r="BM281" s="48" t="s">
        <v>64</v>
      </c>
      <c r="BN281" s="175" t="str">
        <f t="shared" si="152"/>
        <v>Remplir la colonne BJ ou BL</v>
      </c>
      <c r="BO281" s="178"/>
      <c r="BP281" s="311" t="str">
        <f t="shared" si="165"/>
        <v>Remplir la colonne M</v>
      </c>
      <c r="BQ281" s="179" t="str">
        <f t="shared" si="153"/>
        <v>Remplir la colonne BO</v>
      </c>
      <c r="BR281" s="263" t="str">
        <f t="shared" si="137"/>
        <v>Remplir la colonne I</v>
      </c>
      <c r="BS281" s="84" t="s">
        <v>64</v>
      </c>
      <c r="BT281" s="60" t="str">
        <f t="shared" si="154"/>
        <v>Remplir les termes C, P et TVA</v>
      </c>
      <c r="BU281" s="55"/>
      <c r="BV281" s="46" t="s">
        <v>64</v>
      </c>
      <c r="BW281" s="56"/>
      <c r="BX281" s="48" t="s">
        <v>64</v>
      </c>
      <c r="BY281" s="175" t="str">
        <f t="shared" si="155"/>
        <v>Remplir la colonne BU ou BW</v>
      </c>
      <c r="BZ281" s="178"/>
      <c r="CA281" s="282" t="str">
        <f t="shared" si="166"/>
        <v>Remplir la colonne M</v>
      </c>
      <c r="CB281" s="99" t="str">
        <f t="shared" si="156"/>
        <v>Remplir la colonne BZ</v>
      </c>
      <c r="CC281" s="297" t="str">
        <f t="shared" si="138"/>
        <v>Remplir la colonne I</v>
      </c>
      <c r="CD281" s="84" t="s">
        <v>64</v>
      </c>
      <c r="CE281" s="60" t="str">
        <f t="shared" si="157"/>
        <v>Remplir les termes C, P et TVA</v>
      </c>
      <c r="CF281" s="61" t="str">
        <f t="shared" si="139"/>
        <v>REMPLIR TYPE DE CLIENT</v>
      </c>
      <c r="CG281" s="107" t="str">
        <f t="shared" si="158"/>
        <v>Montant total de l'aide demandée non indiqué</v>
      </c>
      <c r="CH281" s="1"/>
      <c r="CI281" s="1"/>
      <c r="CJ281" s="1"/>
      <c r="CK281" s="1"/>
      <c r="CL281" s="1"/>
    </row>
    <row r="282" spans="1:90" x14ac:dyDescent="0.25">
      <c r="A282" s="51"/>
      <c r="B282" s="111"/>
      <c r="C282" s="111"/>
      <c r="D282" s="111"/>
      <c r="E282" s="111"/>
      <c r="F282" s="111"/>
      <c r="G282" s="162"/>
      <c r="H282" s="151"/>
      <c r="I282" s="296"/>
      <c r="J282" s="152"/>
      <c r="K282" s="153"/>
      <c r="L282" s="169"/>
      <c r="M282" s="39"/>
      <c r="N282" s="201"/>
      <c r="O282" s="39"/>
      <c r="P282" s="22"/>
      <c r="Q282" s="200">
        <f t="shared" si="140"/>
        <v>0</v>
      </c>
      <c r="R282" s="55"/>
      <c r="S282" s="46" t="s">
        <v>64</v>
      </c>
      <c r="T282" s="56"/>
      <c r="U282" s="48" t="s">
        <v>64</v>
      </c>
      <c r="V282" s="175" t="str">
        <f t="shared" si="141"/>
        <v>Remplir la colonne R ou T</v>
      </c>
      <c r="W282" s="178"/>
      <c r="X282" s="282" t="str">
        <f t="shared" si="142"/>
        <v>Remplir la colonne M</v>
      </c>
      <c r="Y282" s="99" t="str">
        <f t="shared" si="143"/>
        <v>Remplir la colonne W</v>
      </c>
      <c r="Z282" s="297" t="str">
        <f t="shared" si="159"/>
        <v>Remplir la colonne I</v>
      </c>
      <c r="AA282" s="84" t="s">
        <v>64</v>
      </c>
      <c r="AB282" s="60" t="str">
        <f t="shared" si="144"/>
        <v>Remplir les termes C, P et TVA</v>
      </c>
      <c r="AC282" s="55"/>
      <c r="AD282" s="46" t="s">
        <v>64</v>
      </c>
      <c r="AE282" s="56"/>
      <c r="AF282" s="48" t="s">
        <v>64</v>
      </c>
      <c r="AG282" s="175" t="str">
        <f t="shared" si="145"/>
        <v>Remplir la colonne AC ou AE</v>
      </c>
      <c r="AH282" s="178"/>
      <c r="AI282" s="311" t="str">
        <f t="shared" si="160"/>
        <v>Remplir la colonne M</v>
      </c>
      <c r="AJ282" s="179" t="str">
        <f t="shared" si="146"/>
        <v>Remplir la colonne AH</v>
      </c>
      <c r="AK282" s="297" t="str">
        <f t="shared" si="134"/>
        <v>Remplir la colonne I</v>
      </c>
      <c r="AL282" s="84" t="s">
        <v>64</v>
      </c>
      <c r="AM282" s="60" t="str">
        <f t="shared" si="161"/>
        <v>Remplir les termes C, P et TVA</v>
      </c>
      <c r="AN282" s="55"/>
      <c r="AO282" s="46" t="s">
        <v>64</v>
      </c>
      <c r="AP282" s="56"/>
      <c r="AQ282" s="48" t="s">
        <v>64</v>
      </c>
      <c r="AR282" s="175" t="str">
        <f t="shared" si="147"/>
        <v>Remplir la colonne AN ou AP</v>
      </c>
      <c r="AS282" s="178"/>
      <c r="AT282" s="282" t="str">
        <f t="shared" si="162"/>
        <v>Remplir la colonne M</v>
      </c>
      <c r="AU282" s="179" t="str">
        <f t="shared" si="148"/>
        <v>Remplir la colonne AS</v>
      </c>
      <c r="AV282" s="263" t="str">
        <f t="shared" si="135"/>
        <v>Remplir la colonne I</v>
      </c>
      <c r="AW282" s="84" t="s">
        <v>64</v>
      </c>
      <c r="AX282" s="60" t="str">
        <f t="shared" si="163"/>
        <v>Remplir les termes C, P et TVA</v>
      </c>
      <c r="AY282" s="55"/>
      <c r="AZ282" s="46" t="s">
        <v>64</v>
      </c>
      <c r="BA282" s="56"/>
      <c r="BB282" s="48" t="s">
        <v>64</v>
      </c>
      <c r="BC282" s="175" t="str">
        <f t="shared" si="149"/>
        <v>Remplir la colonne AY ou BA</v>
      </c>
      <c r="BD282" s="178"/>
      <c r="BE282" s="311" t="str">
        <f t="shared" si="164"/>
        <v>Remplir la colonne M</v>
      </c>
      <c r="BF282" s="179" t="str">
        <f t="shared" si="150"/>
        <v>Remplir la colonne BD</v>
      </c>
      <c r="BG282" s="263" t="str">
        <f t="shared" si="136"/>
        <v>Remplir la colonne I</v>
      </c>
      <c r="BH282" s="84" t="s">
        <v>64</v>
      </c>
      <c r="BI282" s="60" t="str">
        <f t="shared" si="151"/>
        <v>Remplir les termes C, P et TVA</v>
      </c>
      <c r="BJ282" s="55"/>
      <c r="BK282" s="46" t="s">
        <v>64</v>
      </c>
      <c r="BL282" s="56"/>
      <c r="BM282" s="48" t="s">
        <v>64</v>
      </c>
      <c r="BN282" s="175" t="str">
        <f t="shared" si="152"/>
        <v>Remplir la colonne BJ ou BL</v>
      </c>
      <c r="BO282" s="178"/>
      <c r="BP282" s="311" t="str">
        <f t="shared" si="165"/>
        <v>Remplir la colonne M</v>
      </c>
      <c r="BQ282" s="179" t="str">
        <f t="shared" si="153"/>
        <v>Remplir la colonne BO</v>
      </c>
      <c r="BR282" s="263" t="str">
        <f t="shared" si="137"/>
        <v>Remplir la colonne I</v>
      </c>
      <c r="BS282" s="84" t="s">
        <v>64</v>
      </c>
      <c r="BT282" s="60" t="str">
        <f t="shared" si="154"/>
        <v>Remplir les termes C, P et TVA</v>
      </c>
      <c r="BU282" s="55"/>
      <c r="BV282" s="46" t="s">
        <v>64</v>
      </c>
      <c r="BW282" s="56"/>
      <c r="BX282" s="48" t="s">
        <v>64</v>
      </c>
      <c r="BY282" s="175" t="str">
        <f t="shared" si="155"/>
        <v>Remplir la colonne BU ou BW</v>
      </c>
      <c r="BZ282" s="178"/>
      <c r="CA282" s="282" t="str">
        <f t="shared" si="166"/>
        <v>Remplir la colonne M</v>
      </c>
      <c r="CB282" s="99" t="str">
        <f t="shared" si="156"/>
        <v>Remplir la colonne BZ</v>
      </c>
      <c r="CC282" s="297" t="str">
        <f t="shared" si="138"/>
        <v>Remplir la colonne I</v>
      </c>
      <c r="CD282" s="84" t="s">
        <v>64</v>
      </c>
      <c r="CE282" s="60" t="str">
        <f t="shared" si="157"/>
        <v>Remplir les termes C, P et TVA</v>
      </c>
      <c r="CF282" s="61" t="str">
        <f t="shared" si="139"/>
        <v>REMPLIR TYPE DE CLIENT</v>
      </c>
      <c r="CG282" s="107" t="str">
        <f t="shared" si="158"/>
        <v>Montant total de l'aide demandée non indiqué</v>
      </c>
      <c r="CH282" s="1"/>
      <c r="CI282" s="1"/>
      <c r="CJ282" s="1"/>
      <c r="CK282" s="1"/>
      <c r="CL282" s="1"/>
    </row>
    <row r="283" spans="1:90" x14ac:dyDescent="0.25">
      <c r="A283" s="51"/>
      <c r="B283" s="111"/>
      <c r="C283" s="111"/>
      <c r="D283" s="111"/>
      <c r="E283" s="111"/>
      <c r="F283" s="111"/>
      <c r="G283" s="162"/>
      <c r="H283" s="151"/>
      <c r="I283" s="296"/>
      <c r="J283" s="152"/>
      <c r="K283" s="153"/>
      <c r="L283" s="169"/>
      <c r="M283" s="39"/>
      <c r="N283" s="201"/>
      <c r="O283" s="39"/>
      <c r="P283" s="22"/>
      <c r="Q283" s="200">
        <f t="shared" si="140"/>
        <v>0</v>
      </c>
      <c r="R283" s="55"/>
      <c r="S283" s="46" t="s">
        <v>64</v>
      </c>
      <c r="T283" s="56"/>
      <c r="U283" s="48" t="s">
        <v>64</v>
      </c>
      <c r="V283" s="175" t="str">
        <f t="shared" si="141"/>
        <v>Remplir la colonne R ou T</v>
      </c>
      <c r="W283" s="178"/>
      <c r="X283" s="282" t="str">
        <f t="shared" si="142"/>
        <v>Remplir la colonne M</v>
      </c>
      <c r="Y283" s="99" t="str">
        <f t="shared" si="143"/>
        <v>Remplir la colonne W</v>
      </c>
      <c r="Z283" s="297" t="str">
        <f t="shared" si="159"/>
        <v>Remplir la colonne I</v>
      </c>
      <c r="AA283" s="84" t="s">
        <v>64</v>
      </c>
      <c r="AB283" s="60" t="str">
        <f t="shared" si="144"/>
        <v>Remplir les termes C, P et TVA</v>
      </c>
      <c r="AC283" s="55"/>
      <c r="AD283" s="46" t="s">
        <v>64</v>
      </c>
      <c r="AE283" s="56"/>
      <c r="AF283" s="48" t="s">
        <v>64</v>
      </c>
      <c r="AG283" s="175" t="str">
        <f t="shared" si="145"/>
        <v>Remplir la colonne AC ou AE</v>
      </c>
      <c r="AH283" s="178"/>
      <c r="AI283" s="311" t="str">
        <f t="shared" si="160"/>
        <v>Remplir la colonne M</v>
      </c>
      <c r="AJ283" s="179" t="str">
        <f t="shared" si="146"/>
        <v>Remplir la colonne AH</v>
      </c>
      <c r="AK283" s="297" t="str">
        <f t="shared" si="134"/>
        <v>Remplir la colonne I</v>
      </c>
      <c r="AL283" s="84" t="s">
        <v>64</v>
      </c>
      <c r="AM283" s="60" t="str">
        <f t="shared" si="161"/>
        <v>Remplir les termes C, P et TVA</v>
      </c>
      <c r="AN283" s="55"/>
      <c r="AO283" s="46" t="s">
        <v>64</v>
      </c>
      <c r="AP283" s="56"/>
      <c r="AQ283" s="48" t="s">
        <v>64</v>
      </c>
      <c r="AR283" s="175" t="str">
        <f t="shared" si="147"/>
        <v>Remplir la colonne AN ou AP</v>
      </c>
      <c r="AS283" s="178"/>
      <c r="AT283" s="282" t="str">
        <f t="shared" si="162"/>
        <v>Remplir la colonne M</v>
      </c>
      <c r="AU283" s="179" t="str">
        <f t="shared" si="148"/>
        <v>Remplir la colonne AS</v>
      </c>
      <c r="AV283" s="263" t="str">
        <f t="shared" si="135"/>
        <v>Remplir la colonne I</v>
      </c>
      <c r="AW283" s="84" t="s">
        <v>64</v>
      </c>
      <c r="AX283" s="60" t="str">
        <f t="shared" si="163"/>
        <v>Remplir les termes C, P et TVA</v>
      </c>
      <c r="AY283" s="55"/>
      <c r="AZ283" s="46" t="s">
        <v>64</v>
      </c>
      <c r="BA283" s="56"/>
      <c r="BB283" s="48" t="s">
        <v>64</v>
      </c>
      <c r="BC283" s="175" t="str">
        <f t="shared" si="149"/>
        <v>Remplir la colonne AY ou BA</v>
      </c>
      <c r="BD283" s="178"/>
      <c r="BE283" s="311" t="str">
        <f t="shared" si="164"/>
        <v>Remplir la colonne M</v>
      </c>
      <c r="BF283" s="179" t="str">
        <f t="shared" si="150"/>
        <v>Remplir la colonne BD</v>
      </c>
      <c r="BG283" s="263" t="str">
        <f t="shared" si="136"/>
        <v>Remplir la colonne I</v>
      </c>
      <c r="BH283" s="84" t="s">
        <v>64</v>
      </c>
      <c r="BI283" s="60" t="str">
        <f t="shared" si="151"/>
        <v>Remplir les termes C, P et TVA</v>
      </c>
      <c r="BJ283" s="55"/>
      <c r="BK283" s="46" t="s">
        <v>64</v>
      </c>
      <c r="BL283" s="56"/>
      <c r="BM283" s="48" t="s">
        <v>64</v>
      </c>
      <c r="BN283" s="175" t="str">
        <f t="shared" si="152"/>
        <v>Remplir la colonne BJ ou BL</v>
      </c>
      <c r="BO283" s="178"/>
      <c r="BP283" s="311" t="str">
        <f t="shared" si="165"/>
        <v>Remplir la colonne M</v>
      </c>
      <c r="BQ283" s="179" t="str">
        <f t="shared" si="153"/>
        <v>Remplir la colonne BO</v>
      </c>
      <c r="BR283" s="263" t="str">
        <f t="shared" si="137"/>
        <v>Remplir la colonne I</v>
      </c>
      <c r="BS283" s="84" t="s">
        <v>64</v>
      </c>
      <c r="BT283" s="60" t="str">
        <f t="shared" si="154"/>
        <v>Remplir les termes C, P et TVA</v>
      </c>
      <c r="BU283" s="55"/>
      <c r="BV283" s="46" t="s">
        <v>64</v>
      </c>
      <c r="BW283" s="56"/>
      <c r="BX283" s="48" t="s">
        <v>64</v>
      </c>
      <c r="BY283" s="175" t="str">
        <f t="shared" si="155"/>
        <v>Remplir la colonne BU ou BW</v>
      </c>
      <c r="BZ283" s="178"/>
      <c r="CA283" s="282" t="str">
        <f t="shared" si="166"/>
        <v>Remplir la colonne M</v>
      </c>
      <c r="CB283" s="99" t="str">
        <f t="shared" si="156"/>
        <v>Remplir la colonne BZ</v>
      </c>
      <c r="CC283" s="297" t="str">
        <f t="shared" si="138"/>
        <v>Remplir la colonne I</v>
      </c>
      <c r="CD283" s="84" t="s">
        <v>64</v>
      </c>
      <c r="CE283" s="60" t="str">
        <f t="shared" si="157"/>
        <v>Remplir les termes C, P et TVA</v>
      </c>
      <c r="CF283" s="61" t="str">
        <f t="shared" si="139"/>
        <v>REMPLIR TYPE DE CLIENT</v>
      </c>
      <c r="CG283" s="107" t="str">
        <f t="shared" si="158"/>
        <v>Montant total de l'aide demandée non indiqué</v>
      </c>
      <c r="CH283" s="1"/>
      <c r="CI283" s="1"/>
      <c r="CJ283" s="1"/>
      <c r="CK283" s="1"/>
      <c r="CL283" s="1"/>
    </row>
    <row r="284" spans="1:90" x14ac:dyDescent="0.25">
      <c r="A284" s="51"/>
      <c r="B284" s="111"/>
      <c r="C284" s="111"/>
      <c r="D284" s="111"/>
      <c r="E284" s="111"/>
      <c r="F284" s="111"/>
      <c r="G284" s="162"/>
      <c r="H284" s="151"/>
      <c r="I284" s="296"/>
      <c r="J284" s="152"/>
      <c r="K284" s="153"/>
      <c r="L284" s="169"/>
      <c r="M284" s="39"/>
      <c r="N284" s="201"/>
      <c r="O284" s="39"/>
      <c r="P284" s="22"/>
      <c r="Q284" s="200">
        <f t="shared" si="140"/>
        <v>0</v>
      </c>
      <c r="R284" s="55"/>
      <c r="S284" s="46" t="s">
        <v>64</v>
      </c>
      <c r="T284" s="56"/>
      <c r="U284" s="48" t="s">
        <v>64</v>
      </c>
      <c r="V284" s="175" t="str">
        <f t="shared" si="141"/>
        <v>Remplir la colonne R ou T</v>
      </c>
      <c r="W284" s="178"/>
      <c r="X284" s="282" t="str">
        <f t="shared" si="142"/>
        <v>Remplir la colonne M</v>
      </c>
      <c r="Y284" s="99" t="str">
        <f t="shared" si="143"/>
        <v>Remplir la colonne W</v>
      </c>
      <c r="Z284" s="297" t="str">
        <f t="shared" si="159"/>
        <v>Remplir la colonne I</v>
      </c>
      <c r="AA284" s="84" t="s">
        <v>64</v>
      </c>
      <c r="AB284" s="60" t="str">
        <f t="shared" si="144"/>
        <v>Remplir les termes C, P et TVA</v>
      </c>
      <c r="AC284" s="55"/>
      <c r="AD284" s="46" t="s">
        <v>64</v>
      </c>
      <c r="AE284" s="56"/>
      <c r="AF284" s="48" t="s">
        <v>64</v>
      </c>
      <c r="AG284" s="175" t="str">
        <f t="shared" si="145"/>
        <v>Remplir la colonne AC ou AE</v>
      </c>
      <c r="AH284" s="178"/>
      <c r="AI284" s="311" t="str">
        <f t="shared" si="160"/>
        <v>Remplir la colonne M</v>
      </c>
      <c r="AJ284" s="179" t="str">
        <f t="shared" si="146"/>
        <v>Remplir la colonne AH</v>
      </c>
      <c r="AK284" s="297" t="str">
        <f t="shared" si="134"/>
        <v>Remplir la colonne I</v>
      </c>
      <c r="AL284" s="84" t="s">
        <v>64</v>
      </c>
      <c r="AM284" s="60" t="str">
        <f t="shared" si="161"/>
        <v>Remplir les termes C, P et TVA</v>
      </c>
      <c r="AN284" s="55"/>
      <c r="AO284" s="46" t="s">
        <v>64</v>
      </c>
      <c r="AP284" s="56"/>
      <c r="AQ284" s="48" t="s">
        <v>64</v>
      </c>
      <c r="AR284" s="175" t="str">
        <f t="shared" si="147"/>
        <v>Remplir la colonne AN ou AP</v>
      </c>
      <c r="AS284" s="178"/>
      <c r="AT284" s="282" t="str">
        <f t="shared" si="162"/>
        <v>Remplir la colonne M</v>
      </c>
      <c r="AU284" s="179" t="str">
        <f t="shared" si="148"/>
        <v>Remplir la colonne AS</v>
      </c>
      <c r="AV284" s="263" t="str">
        <f t="shared" si="135"/>
        <v>Remplir la colonne I</v>
      </c>
      <c r="AW284" s="84" t="s">
        <v>64</v>
      </c>
      <c r="AX284" s="60" t="str">
        <f t="shared" si="163"/>
        <v>Remplir les termes C, P et TVA</v>
      </c>
      <c r="AY284" s="55"/>
      <c r="AZ284" s="46" t="s">
        <v>64</v>
      </c>
      <c r="BA284" s="56"/>
      <c r="BB284" s="48" t="s">
        <v>64</v>
      </c>
      <c r="BC284" s="175" t="str">
        <f t="shared" si="149"/>
        <v>Remplir la colonne AY ou BA</v>
      </c>
      <c r="BD284" s="178"/>
      <c r="BE284" s="311" t="str">
        <f t="shared" si="164"/>
        <v>Remplir la colonne M</v>
      </c>
      <c r="BF284" s="179" t="str">
        <f t="shared" si="150"/>
        <v>Remplir la colonne BD</v>
      </c>
      <c r="BG284" s="263" t="str">
        <f t="shared" si="136"/>
        <v>Remplir la colonne I</v>
      </c>
      <c r="BH284" s="84" t="s">
        <v>64</v>
      </c>
      <c r="BI284" s="60" t="str">
        <f t="shared" si="151"/>
        <v>Remplir les termes C, P et TVA</v>
      </c>
      <c r="BJ284" s="55"/>
      <c r="BK284" s="46" t="s">
        <v>64</v>
      </c>
      <c r="BL284" s="56"/>
      <c r="BM284" s="48" t="s">
        <v>64</v>
      </c>
      <c r="BN284" s="175" t="str">
        <f t="shared" si="152"/>
        <v>Remplir la colonne BJ ou BL</v>
      </c>
      <c r="BO284" s="178"/>
      <c r="BP284" s="311" t="str">
        <f t="shared" si="165"/>
        <v>Remplir la colonne M</v>
      </c>
      <c r="BQ284" s="179" t="str">
        <f t="shared" si="153"/>
        <v>Remplir la colonne BO</v>
      </c>
      <c r="BR284" s="263" t="str">
        <f t="shared" si="137"/>
        <v>Remplir la colonne I</v>
      </c>
      <c r="BS284" s="84" t="s">
        <v>64</v>
      </c>
      <c r="BT284" s="60" t="str">
        <f t="shared" si="154"/>
        <v>Remplir les termes C, P et TVA</v>
      </c>
      <c r="BU284" s="55"/>
      <c r="BV284" s="46" t="s">
        <v>64</v>
      </c>
      <c r="BW284" s="56"/>
      <c r="BX284" s="48" t="s">
        <v>64</v>
      </c>
      <c r="BY284" s="175" t="str">
        <f t="shared" si="155"/>
        <v>Remplir la colonne BU ou BW</v>
      </c>
      <c r="BZ284" s="178"/>
      <c r="CA284" s="282" t="str">
        <f t="shared" si="166"/>
        <v>Remplir la colonne M</v>
      </c>
      <c r="CB284" s="99" t="str">
        <f t="shared" si="156"/>
        <v>Remplir la colonne BZ</v>
      </c>
      <c r="CC284" s="297" t="str">
        <f t="shared" si="138"/>
        <v>Remplir la colonne I</v>
      </c>
      <c r="CD284" s="84" t="s">
        <v>64</v>
      </c>
      <c r="CE284" s="60" t="str">
        <f t="shared" si="157"/>
        <v>Remplir les termes C, P et TVA</v>
      </c>
      <c r="CF284" s="61" t="str">
        <f t="shared" si="139"/>
        <v>REMPLIR TYPE DE CLIENT</v>
      </c>
      <c r="CG284" s="107" t="str">
        <f t="shared" si="158"/>
        <v>Montant total de l'aide demandée non indiqué</v>
      </c>
      <c r="CH284" s="1"/>
      <c r="CI284" s="1"/>
      <c r="CJ284" s="1"/>
      <c r="CK284" s="1"/>
      <c r="CL284" s="1"/>
    </row>
    <row r="285" spans="1:90" x14ac:dyDescent="0.25">
      <c r="A285" s="51"/>
      <c r="B285" s="111"/>
      <c r="C285" s="111"/>
      <c r="D285" s="111"/>
      <c r="E285" s="111"/>
      <c r="F285" s="111"/>
      <c r="G285" s="162"/>
      <c r="H285" s="151"/>
      <c r="I285" s="296"/>
      <c r="J285" s="152"/>
      <c r="K285" s="153"/>
      <c r="L285" s="169"/>
      <c r="M285" s="39"/>
      <c r="N285" s="201"/>
      <c r="O285" s="39"/>
      <c r="P285" s="22"/>
      <c r="Q285" s="200">
        <f t="shared" si="140"/>
        <v>0</v>
      </c>
      <c r="R285" s="55"/>
      <c r="S285" s="46" t="s">
        <v>64</v>
      </c>
      <c r="T285" s="56"/>
      <c r="U285" s="48" t="s">
        <v>64</v>
      </c>
      <c r="V285" s="175" t="str">
        <f t="shared" si="141"/>
        <v>Remplir la colonne R ou T</v>
      </c>
      <c r="W285" s="178"/>
      <c r="X285" s="282" t="str">
        <f t="shared" si="142"/>
        <v>Remplir la colonne M</v>
      </c>
      <c r="Y285" s="99" t="str">
        <f t="shared" si="143"/>
        <v>Remplir la colonne W</v>
      </c>
      <c r="Z285" s="297" t="str">
        <f t="shared" si="159"/>
        <v>Remplir la colonne I</v>
      </c>
      <c r="AA285" s="84" t="s">
        <v>64</v>
      </c>
      <c r="AB285" s="60" t="str">
        <f t="shared" si="144"/>
        <v>Remplir les termes C, P et TVA</v>
      </c>
      <c r="AC285" s="55"/>
      <c r="AD285" s="46" t="s">
        <v>64</v>
      </c>
      <c r="AE285" s="56"/>
      <c r="AF285" s="48" t="s">
        <v>64</v>
      </c>
      <c r="AG285" s="175" t="str">
        <f t="shared" si="145"/>
        <v>Remplir la colonne AC ou AE</v>
      </c>
      <c r="AH285" s="178"/>
      <c r="AI285" s="311" t="str">
        <f t="shared" si="160"/>
        <v>Remplir la colonne M</v>
      </c>
      <c r="AJ285" s="179" t="str">
        <f t="shared" si="146"/>
        <v>Remplir la colonne AH</v>
      </c>
      <c r="AK285" s="297" t="str">
        <f t="shared" si="134"/>
        <v>Remplir la colonne I</v>
      </c>
      <c r="AL285" s="84" t="s">
        <v>64</v>
      </c>
      <c r="AM285" s="60" t="str">
        <f t="shared" si="161"/>
        <v>Remplir les termes C, P et TVA</v>
      </c>
      <c r="AN285" s="55"/>
      <c r="AO285" s="46" t="s">
        <v>64</v>
      </c>
      <c r="AP285" s="56"/>
      <c r="AQ285" s="48" t="s">
        <v>64</v>
      </c>
      <c r="AR285" s="175" t="str">
        <f t="shared" si="147"/>
        <v>Remplir la colonne AN ou AP</v>
      </c>
      <c r="AS285" s="178"/>
      <c r="AT285" s="282" t="str">
        <f t="shared" si="162"/>
        <v>Remplir la colonne M</v>
      </c>
      <c r="AU285" s="179" t="str">
        <f t="shared" si="148"/>
        <v>Remplir la colonne AS</v>
      </c>
      <c r="AV285" s="263" t="str">
        <f t="shared" si="135"/>
        <v>Remplir la colonne I</v>
      </c>
      <c r="AW285" s="84" t="s">
        <v>64</v>
      </c>
      <c r="AX285" s="60" t="str">
        <f t="shared" si="163"/>
        <v>Remplir les termes C, P et TVA</v>
      </c>
      <c r="AY285" s="55"/>
      <c r="AZ285" s="46" t="s">
        <v>64</v>
      </c>
      <c r="BA285" s="56"/>
      <c r="BB285" s="48" t="s">
        <v>64</v>
      </c>
      <c r="BC285" s="175" t="str">
        <f t="shared" si="149"/>
        <v>Remplir la colonne AY ou BA</v>
      </c>
      <c r="BD285" s="178"/>
      <c r="BE285" s="311" t="str">
        <f t="shared" si="164"/>
        <v>Remplir la colonne M</v>
      </c>
      <c r="BF285" s="179" t="str">
        <f t="shared" si="150"/>
        <v>Remplir la colonne BD</v>
      </c>
      <c r="BG285" s="263" t="str">
        <f t="shared" si="136"/>
        <v>Remplir la colonne I</v>
      </c>
      <c r="BH285" s="84" t="s">
        <v>64</v>
      </c>
      <c r="BI285" s="60" t="str">
        <f t="shared" si="151"/>
        <v>Remplir les termes C, P et TVA</v>
      </c>
      <c r="BJ285" s="55"/>
      <c r="BK285" s="46" t="s">
        <v>64</v>
      </c>
      <c r="BL285" s="56"/>
      <c r="BM285" s="48" t="s">
        <v>64</v>
      </c>
      <c r="BN285" s="175" t="str">
        <f t="shared" si="152"/>
        <v>Remplir la colonne BJ ou BL</v>
      </c>
      <c r="BO285" s="178"/>
      <c r="BP285" s="311" t="str">
        <f t="shared" si="165"/>
        <v>Remplir la colonne M</v>
      </c>
      <c r="BQ285" s="179" t="str">
        <f t="shared" si="153"/>
        <v>Remplir la colonne BO</v>
      </c>
      <c r="BR285" s="263" t="str">
        <f t="shared" si="137"/>
        <v>Remplir la colonne I</v>
      </c>
      <c r="BS285" s="84" t="s">
        <v>64</v>
      </c>
      <c r="BT285" s="60" t="str">
        <f t="shared" si="154"/>
        <v>Remplir les termes C, P et TVA</v>
      </c>
      <c r="BU285" s="55"/>
      <c r="BV285" s="46" t="s">
        <v>64</v>
      </c>
      <c r="BW285" s="56"/>
      <c r="BX285" s="48" t="s">
        <v>64</v>
      </c>
      <c r="BY285" s="175" t="str">
        <f t="shared" si="155"/>
        <v>Remplir la colonne BU ou BW</v>
      </c>
      <c r="BZ285" s="178"/>
      <c r="CA285" s="282" t="str">
        <f t="shared" si="166"/>
        <v>Remplir la colonne M</v>
      </c>
      <c r="CB285" s="99" t="str">
        <f t="shared" si="156"/>
        <v>Remplir la colonne BZ</v>
      </c>
      <c r="CC285" s="297" t="str">
        <f t="shared" si="138"/>
        <v>Remplir la colonne I</v>
      </c>
      <c r="CD285" s="84" t="s">
        <v>64</v>
      </c>
      <c r="CE285" s="60" t="str">
        <f t="shared" si="157"/>
        <v>Remplir les termes C, P et TVA</v>
      </c>
      <c r="CF285" s="61" t="str">
        <f t="shared" si="139"/>
        <v>REMPLIR TYPE DE CLIENT</v>
      </c>
      <c r="CG285" s="107" t="str">
        <f t="shared" si="158"/>
        <v>Montant total de l'aide demandée non indiqué</v>
      </c>
      <c r="CH285" s="1"/>
      <c r="CI285" s="1"/>
      <c r="CJ285" s="1"/>
      <c r="CK285" s="1"/>
      <c r="CL285" s="1"/>
    </row>
    <row r="286" spans="1:90" x14ac:dyDescent="0.25">
      <c r="A286" s="51"/>
      <c r="B286" s="111"/>
      <c r="C286" s="111"/>
      <c r="D286" s="111"/>
      <c r="E286" s="111"/>
      <c r="F286" s="111"/>
      <c r="G286" s="162"/>
      <c r="H286" s="151"/>
      <c r="I286" s="296"/>
      <c r="J286" s="152"/>
      <c r="K286" s="153"/>
      <c r="L286" s="169"/>
      <c r="M286" s="39"/>
      <c r="N286" s="201"/>
      <c r="O286" s="39"/>
      <c r="P286" s="22"/>
      <c r="Q286" s="200">
        <f t="shared" si="140"/>
        <v>0</v>
      </c>
      <c r="R286" s="55"/>
      <c r="S286" s="46" t="s">
        <v>64</v>
      </c>
      <c r="T286" s="56"/>
      <c r="U286" s="48" t="s">
        <v>64</v>
      </c>
      <c r="V286" s="175" t="str">
        <f t="shared" si="141"/>
        <v>Remplir la colonne R ou T</v>
      </c>
      <c r="W286" s="178"/>
      <c r="X286" s="282" t="str">
        <f t="shared" si="142"/>
        <v>Remplir la colonne M</v>
      </c>
      <c r="Y286" s="99" t="str">
        <f t="shared" si="143"/>
        <v>Remplir la colonne W</v>
      </c>
      <c r="Z286" s="297" t="str">
        <f t="shared" si="159"/>
        <v>Remplir la colonne I</v>
      </c>
      <c r="AA286" s="84" t="s">
        <v>64</v>
      </c>
      <c r="AB286" s="60" t="str">
        <f t="shared" si="144"/>
        <v>Remplir les termes C, P et TVA</v>
      </c>
      <c r="AC286" s="55"/>
      <c r="AD286" s="46" t="s">
        <v>64</v>
      </c>
      <c r="AE286" s="56"/>
      <c r="AF286" s="48" t="s">
        <v>64</v>
      </c>
      <c r="AG286" s="175" t="str">
        <f t="shared" si="145"/>
        <v>Remplir la colonne AC ou AE</v>
      </c>
      <c r="AH286" s="178"/>
      <c r="AI286" s="311" t="str">
        <f t="shared" si="160"/>
        <v>Remplir la colonne M</v>
      </c>
      <c r="AJ286" s="179" t="str">
        <f t="shared" si="146"/>
        <v>Remplir la colonne AH</v>
      </c>
      <c r="AK286" s="297" t="str">
        <f t="shared" si="134"/>
        <v>Remplir la colonne I</v>
      </c>
      <c r="AL286" s="84" t="s">
        <v>64</v>
      </c>
      <c r="AM286" s="60" t="str">
        <f t="shared" si="161"/>
        <v>Remplir les termes C, P et TVA</v>
      </c>
      <c r="AN286" s="55"/>
      <c r="AO286" s="46" t="s">
        <v>64</v>
      </c>
      <c r="AP286" s="56"/>
      <c r="AQ286" s="48" t="s">
        <v>64</v>
      </c>
      <c r="AR286" s="175" t="str">
        <f t="shared" si="147"/>
        <v>Remplir la colonne AN ou AP</v>
      </c>
      <c r="AS286" s="178"/>
      <c r="AT286" s="282" t="str">
        <f t="shared" si="162"/>
        <v>Remplir la colonne M</v>
      </c>
      <c r="AU286" s="179" t="str">
        <f t="shared" si="148"/>
        <v>Remplir la colonne AS</v>
      </c>
      <c r="AV286" s="263" t="str">
        <f t="shared" si="135"/>
        <v>Remplir la colonne I</v>
      </c>
      <c r="AW286" s="84" t="s">
        <v>64</v>
      </c>
      <c r="AX286" s="60" t="str">
        <f t="shared" si="163"/>
        <v>Remplir les termes C, P et TVA</v>
      </c>
      <c r="AY286" s="55"/>
      <c r="AZ286" s="46" t="s">
        <v>64</v>
      </c>
      <c r="BA286" s="56"/>
      <c r="BB286" s="48" t="s">
        <v>64</v>
      </c>
      <c r="BC286" s="175" t="str">
        <f t="shared" si="149"/>
        <v>Remplir la colonne AY ou BA</v>
      </c>
      <c r="BD286" s="178"/>
      <c r="BE286" s="311" t="str">
        <f t="shared" si="164"/>
        <v>Remplir la colonne M</v>
      </c>
      <c r="BF286" s="179" t="str">
        <f t="shared" si="150"/>
        <v>Remplir la colonne BD</v>
      </c>
      <c r="BG286" s="263" t="str">
        <f t="shared" si="136"/>
        <v>Remplir la colonne I</v>
      </c>
      <c r="BH286" s="84" t="s">
        <v>64</v>
      </c>
      <c r="BI286" s="60" t="str">
        <f t="shared" si="151"/>
        <v>Remplir les termes C, P et TVA</v>
      </c>
      <c r="BJ286" s="55"/>
      <c r="BK286" s="46" t="s">
        <v>64</v>
      </c>
      <c r="BL286" s="56"/>
      <c r="BM286" s="48" t="s">
        <v>64</v>
      </c>
      <c r="BN286" s="175" t="str">
        <f t="shared" si="152"/>
        <v>Remplir la colonne BJ ou BL</v>
      </c>
      <c r="BO286" s="178"/>
      <c r="BP286" s="311" t="str">
        <f t="shared" si="165"/>
        <v>Remplir la colonne M</v>
      </c>
      <c r="BQ286" s="179" t="str">
        <f t="shared" si="153"/>
        <v>Remplir la colonne BO</v>
      </c>
      <c r="BR286" s="263" t="str">
        <f t="shared" si="137"/>
        <v>Remplir la colonne I</v>
      </c>
      <c r="BS286" s="84" t="s">
        <v>64</v>
      </c>
      <c r="BT286" s="60" t="str">
        <f t="shared" si="154"/>
        <v>Remplir les termes C, P et TVA</v>
      </c>
      <c r="BU286" s="55"/>
      <c r="BV286" s="46" t="s">
        <v>64</v>
      </c>
      <c r="BW286" s="56"/>
      <c r="BX286" s="48" t="s">
        <v>64</v>
      </c>
      <c r="BY286" s="175" t="str">
        <f t="shared" si="155"/>
        <v>Remplir la colonne BU ou BW</v>
      </c>
      <c r="BZ286" s="178"/>
      <c r="CA286" s="282" t="str">
        <f t="shared" si="166"/>
        <v>Remplir la colonne M</v>
      </c>
      <c r="CB286" s="99" t="str">
        <f t="shared" si="156"/>
        <v>Remplir la colonne BZ</v>
      </c>
      <c r="CC286" s="297" t="str">
        <f t="shared" si="138"/>
        <v>Remplir la colonne I</v>
      </c>
      <c r="CD286" s="84" t="s">
        <v>64</v>
      </c>
      <c r="CE286" s="60" t="str">
        <f t="shared" si="157"/>
        <v>Remplir les termes C, P et TVA</v>
      </c>
      <c r="CF286" s="61" t="str">
        <f t="shared" si="139"/>
        <v>REMPLIR TYPE DE CLIENT</v>
      </c>
      <c r="CG286" s="107" t="str">
        <f t="shared" si="158"/>
        <v>Montant total de l'aide demandée non indiqué</v>
      </c>
      <c r="CH286" s="1"/>
      <c r="CI286" s="1"/>
      <c r="CJ286" s="1"/>
      <c r="CK286" s="1"/>
      <c r="CL286" s="1"/>
    </row>
    <row r="287" spans="1:90" x14ac:dyDescent="0.25">
      <c r="A287" s="51"/>
      <c r="B287" s="111"/>
      <c r="C287" s="111"/>
      <c r="D287" s="111"/>
      <c r="E287" s="111"/>
      <c r="F287" s="111"/>
      <c r="G287" s="162"/>
      <c r="H287" s="151"/>
      <c r="I287" s="296"/>
      <c r="J287" s="152"/>
      <c r="K287" s="153"/>
      <c r="L287" s="169"/>
      <c r="M287" s="39"/>
      <c r="N287" s="201"/>
      <c r="O287" s="39"/>
      <c r="P287" s="22"/>
      <c r="Q287" s="200">
        <f t="shared" si="140"/>
        <v>0</v>
      </c>
      <c r="R287" s="55"/>
      <c r="S287" s="46" t="s">
        <v>64</v>
      </c>
      <c r="T287" s="56"/>
      <c r="U287" s="48" t="s">
        <v>64</v>
      </c>
      <c r="V287" s="175" t="str">
        <f t="shared" si="141"/>
        <v>Remplir la colonne R ou T</v>
      </c>
      <c r="W287" s="178"/>
      <c r="X287" s="282" t="str">
        <f t="shared" si="142"/>
        <v>Remplir la colonne M</v>
      </c>
      <c r="Y287" s="99" t="str">
        <f t="shared" si="143"/>
        <v>Remplir la colonne W</v>
      </c>
      <c r="Z287" s="297" t="str">
        <f t="shared" si="159"/>
        <v>Remplir la colonne I</v>
      </c>
      <c r="AA287" s="84" t="s">
        <v>64</v>
      </c>
      <c r="AB287" s="60" t="str">
        <f t="shared" si="144"/>
        <v>Remplir les termes C, P et TVA</v>
      </c>
      <c r="AC287" s="55"/>
      <c r="AD287" s="46" t="s">
        <v>64</v>
      </c>
      <c r="AE287" s="56"/>
      <c r="AF287" s="48" t="s">
        <v>64</v>
      </c>
      <c r="AG287" s="175" t="str">
        <f t="shared" si="145"/>
        <v>Remplir la colonne AC ou AE</v>
      </c>
      <c r="AH287" s="178"/>
      <c r="AI287" s="311" t="str">
        <f t="shared" si="160"/>
        <v>Remplir la colonne M</v>
      </c>
      <c r="AJ287" s="179" t="str">
        <f t="shared" si="146"/>
        <v>Remplir la colonne AH</v>
      </c>
      <c r="AK287" s="297" t="str">
        <f t="shared" si="134"/>
        <v>Remplir la colonne I</v>
      </c>
      <c r="AL287" s="84" t="s">
        <v>64</v>
      </c>
      <c r="AM287" s="60" t="str">
        <f t="shared" si="161"/>
        <v>Remplir les termes C, P et TVA</v>
      </c>
      <c r="AN287" s="55"/>
      <c r="AO287" s="46" t="s">
        <v>64</v>
      </c>
      <c r="AP287" s="56"/>
      <c r="AQ287" s="48" t="s">
        <v>64</v>
      </c>
      <c r="AR287" s="175" t="str">
        <f t="shared" si="147"/>
        <v>Remplir la colonne AN ou AP</v>
      </c>
      <c r="AS287" s="178"/>
      <c r="AT287" s="282" t="str">
        <f t="shared" si="162"/>
        <v>Remplir la colonne M</v>
      </c>
      <c r="AU287" s="179" t="str">
        <f t="shared" si="148"/>
        <v>Remplir la colonne AS</v>
      </c>
      <c r="AV287" s="263" t="str">
        <f t="shared" si="135"/>
        <v>Remplir la colonne I</v>
      </c>
      <c r="AW287" s="84" t="s">
        <v>64</v>
      </c>
      <c r="AX287" s="60" t="str">
        <f t="shared" si="163"/>
        <v>Remplir les termes C, P et TVA</v>
      </c>
      <c r="AY287" s="55"/>
      <c r="AZ287" s="46" t="s">
        <v>64</v>
      </c>
      <c r="BA287" s="56"/>
      <c r="BB287" s="48" t="s">
        <v>64</v>
      </c>
      <c r="BC287" s="175" t="str">
        <f t="shared" si="149"/>
        <v>Remplir la colonne AY ou BA</v>
      </c>
      <c r="BD287" s="178"/>
      <c r="BE287" s="311" t="str">
        <f t="shared" si="164"/>
        <v>Remplir la colonne M</v>
      </c>
      <c r="BF287" s="179" t="str">
        <f t="shared" si="150"/>
        <v>Remplir la colonne BD</v>
      </c>
      <c r="BG287" s="263" t="str">
        <f t="shared" si="136"/>
        <v>Remplir la colonne I</v>
      </c>
      <c r="BH287" s="84" t="s">
        <v>64</v>
      </c>
      <c r="BI287" s="60" t="str">
        <f t="shared" si="151"/>
        <v>Remplir les termes C, P et TVA</v>
      </c>
      <c r="BJ287" s="55"/>
      <c r="BK287" s="46" t="s">
        <v>64</v>
      </c>
      <c r="BL287" s="56"/>
      <c r="BM287" s="48" t="s">
        <v>64</v>
      </c>
      <c r="BN287" s="175" t="str">
        <f t="shared" si="152"/>
        <v>Remplir la colonne BJ ou BL</v>
      </c>
      <c r="BO287" s="178"/>
      <c r="BP287" s="311" t="str">
        <f t="shared" si="165"/>
        <v>Remplir la colonne M</v>
      </c>
      <c r="BQ287" s="179" t="str">
        <f t="shared" si="153"/>
        <v>Remplir la colonne BO</v>
      </c>
      <c r="BR287" s="263" t="str">
        <f t="shared" si="137"/>
        <v>Remplir la colonne I</v>
      </c>
      <c r="BS287" s="84" t="s">
        <v>64</v>
      </c>
      <c r="BT287" s="60" t="str">
        <f t="shared" si="154"/>
        <v>Remplir les termes C, P et TVA</v>
      </c>
      <c r="BU287" s="55"/>
      <c r="BV287" s="46" t="s">
        <v>64</v>
      </c>
      <c r="BW287" s="56"/>
      <c r="BX287" s="48" t="s">
        <v>64</v>
      </c>
      <c r="BY287" s="175" t="str">
        <f t="shared" si="155"/>
        <v>Remplir la colonne BU ou BW</v>
      </c>
      <c r="BZ287" s="178"/>
      <c r="CA287" s="282" t="str">
        <f t="shared" si="166"/>
        <v>Remplir la colonne M</v>
      </c>
      <c r="CB287" s="99" t="str">
        <f t="shared" si="156"/>
        <v>Remplir la colonne BZ</v>
      </c>
      <c r="CC287" s="297" t="str">
        <f t="shared" si="138"/>
        <v>Remplir la colonne I</v>
      </c>
      <c r="CD287" s="84" t="s">
        <v>64</v>
      </c>
      <c r="CE287" s="60" t="str">
        <f t="shared" si="157"/>
        <v>Remplir les termes C, P et TVA</v>
      </c>
      <c r="CF287" s="61" t="str">
        <f t="shared" si="139"/>
        <v>REMPLIR TYPE DE CLIENT</v>
      </c>
      <c r="CG287" s="107" t="str">
        <f t="shared" si="158"/>
        <v>Montant total de l'aide demandée non indiqué</v>
      </c>
      <c r="CH287" s="1"/>
      <c r="CI287" s="1"/>
      <c r="CJ287" s="1"/>
      <c r="CK287" s="1"/>
      <c r="CL287" s="1"/>
    </row>
    <row r="288" spans="1:90" x14ac:dyDescent="0.25">
      <c r="A288" s="51"/>
      <c r="B288" s="111"/>
      <c r="C288" s="111"/>
      <c r="D288" s="111"/>
      <c r="E288" s="111"/>
      <c r="F288" s="111"/>
      <c r="G288" s="162"/>
      <c r="H288" s="151"/>
      <c r="I288" s="296"/>
      <c r="J288" s="152"/>
      <c r="K288" s="153"/>
      <c r="L288" s="169"/>
      <c r="M288" s="39"/>
      <c r="N288" s="201"/>
      <c r="O288" s="39"/>
      <c r="P288" s="22"/>
      <c r="Q288" s="200">
        <f t="shared" si="140"/>
        <v>0</v>
      </c>
      <c r="R288" s="55"/>
      <c r="S288" s="46" t="s">
        <v>64</v>
      </c>
      <c r="T288" s="56"/>
      <c r="U288" s="48" t="s">
        <v>64</v>
      </c>
      <c r="V288" s="175" t="str">
        <f t="shared" si="141"/>
        <v>Remplir la colonne R ou T</v>
      </c>
      <c r="W288" s="178"/>
      <c r="X288" s="282" t="str">
        <f t="shared" si="142"/>
        <v>Remplir la colonne M</v>
      </c>
      <c r="Y288" s="99" t="str">
        <f t="shared" si="143"/>
        <v>Remplir la colonne W</v>
      </c>
      <c r="Z288" s="297" t="str">
        <f t="shared" si="159"/>
        <v>Remplir la colonne I</v>
      </c>
      <c r="AA288" s="84" t="s">
        <v>64</v>
      </c>
      <c r="AB288" s="60" t="str">
        <f t="shared" si="144"/>
        <v>Remplir les termes C, P et TVA</v>
      </c>
      <c r="AC288" s="55"/>
      <c r="AD288" s="46" t="s">
        <v>64</v>
      </c>
      <c r="AE288" s="56"/>
      <c r="AF288" s="48" t="s">
        <v>64</v>
      </c>
      <c r="AG288" s="175" t="str">
        <f t="shared" si="145"/>
        <v>Remplir la colonne AC ou AE</v>
      </c>
      <c r="AH288" s="178"/>
      <c r="AI288" s="311" t="str">
        <f t="shared" si="160"/>
        <v>Remplir la colonne M</v>
      </c>
      <c r="AJ288" s="179" t="str">
        <f t="shared" si="146"/>
        <v>Remplir la colonne AH</v>
      </c>
      <c r="AK288" s="297" t="str">
        <f t="shared" si="134"/>
        <v>Remplir la colonne I</v>
      </c>
      <c r="AL288" s="84" t="s">
        <v>64</v>
      </c>
      <c r="AM288" s="60" t="str">
        <f t="shared" si="161"/>
        <v>Remplir les termes C, P et TVA</v>
      </c>
      <c r="AN288" s="55"/>
      <c r="AO288" s="46" t="s">
        <v>64</v>
      </c>
      <c r="AP288" s="56"/>
      <c r="AQ288" s="48" t="s">
        <v>64</v>
      </c>
      <c r="AR288" s="175" t="str">
        <f t="shared" si="147"/>
        <v>Remplir la colonne AN ou AP</v>
      </c>
      <c r="AS288" s="178"/>
      <c r="AT288" s="282" t="str">
        <f t="shared" si="162"/>
        <v>Remplir la colonne M</v>
      </c>
      <c r="AU288" s="179" t="str">
        <f t="shared" si="148"/>
        <v>Remplir la colonne AS</v>
      </c>
      <c r="AV288" s="263" t="str">
        <f t="shared" si="135"/>
        <v>Remplir la colonne I</v>
      </c>
      <c r="AW288" s="84" t="s">
        <v>64</v>
      </c>
      <c r="AX288" s="60" t="str">
        <f t="shared" si="163"/>
        <v>Remplir les termes C, P et TVA</v>
      </c>
      <c r="AY288" s="55"/>
      <c r="AZ288" s="46" t="s">
        <v>64</v>
      </c>
      <c r="BA288" s="56"/>
      <c r="BB288" s="48" t="s">
        <v>64</v>
      </c>
      <c r="BC288" s="175" t="str">
        <f t="shared" si="149"/>
        <v>Remplir la colonne AY ou BA</v>
      </c>
      <c r="BD288" s="178"/>
      <c r="BE288" s="311" t="str">
        <f t="shared" si="164"/>
        <v>Remplir la colonne M</v>
      </c>
      <c r="BF288" s="179" t="str">
        <f t="shared" si="150"/>
        <v>Remplir la colonne BD</v>
      </c>
      <c r="BG288" s="263" t="str">
        <f t="shared" si="136"/>
        <v>Remplir la colonne I</v>
      </c>
      <c r="BH288" s="84" t="s">
        <v>64</v>
      </c>
      <c r="BI288" s="60" t="str">
        <f t="shared" si="151"/>
        <v>Remplir les termes C, P et TVA</v>
      </c>
      <c r="BJ288" s="55"/>
      <c r="BK288" s="46" t="s">
        <v>64</v>
      </c>
      <c r="BL288" s="56"/>
      <c r="BM288" s="48" t="s">
        <v>64</v>
      </c>
      <c r="BN288" s="175" t="str">
        <f t="shared" si="152"/>
        <v>Remplir la colonne BJ ou BL</v>
      </c>
      <c r="BO288" s="178"/>
      <c r="BP288" s="311" t="str">
        <f t="shared" si="165"/>
        <v>Remplir la colonne M</v>
      </c>
      <c r="BQ288" s="179" t="str">
        <f t="shared" si="153"/>
        <v>Remplir la colonne BO</v>
      </c>
      <c r="BR288" s="263" t="str">
        <f t="shared" si="137"/>
        <v>Remplir la colonne I</v>
      </c>
      <c r="BS288" s="84" t="s">
        <v>64</v>
      </c>
      <c r="BT288" s="60" t="str">
        <f t="shared" si="154"/>
        <v>Remplir les termes C, P et TVA</v>
      </c>
      <c r="BU288" s="55"/>
      <c r="BV288" s="46" t="s">
        <v>64</v>
      </c>
      <c r="BW288" s="56"/>
      <c r="BX288" s="48" t="s">
        <v>64</v>
      </c>
      <c r="BY288" s="175" t="str">
        <f t="shared" si="155"/>
        <v>Remplir la colonne BU ou BW</v>
      </c>
      <c r="BZ288" s="178"/>
      <c r="CA288" s="282" t="str">
        <f t="shared" si="166"/>
        <v>Remplir la colonne M</v>
      </c>
      <c r="CB288" s="99" t="str">
        <f t="shared" si="156"/>
        <v>Remplir la colonne BZ</v>
      </c>
      <c r="CC288" s="297" t="str">
        <f t="shared" si="138"/>
        <v>Remplir la colonne I</v>
      </c>
      <c r="CD288" s="84" t="s">
        <v>64</v>
      </c>
      <c r="CE288" s="60" t="str">
        <f t="shared" si="157"/>
        <v>Remplir les termes C, P et TVA</v>
      </c>
      <c r="CF288" s="61" t="str">
        <f t="shared" si="139"/>
        <v>REMPLIR TYPE DE CLIENT</v>
      </c>
      <c r="CG288" s="107" t="str">
        <f t="shared" si="158"/>
        <v>Montant total de l'aide demandée non indiqué</v>
      </c>
      <c r="CH288" s="1"/>
      <c r="CI288" s="1"/>
      <c r="CJ288" s="1"/>
      <c r="CK288" s="1"/>
      <c r="CL288" s="1"/>
    </row>
    <row r="289" spans="1:90" x14ac:dyDescent="0.25">
      <c r="A289" s="51"/>
      <c r="B289" s="111"/>
      <c r="C289" s="111"/>
      <c r="D289" s="111"/>
      <c r="E289" s="111"/>
      <c r="F289" s="111"/>
      <c r="G289" s="162"/>
      <c r="H289" s="151"/>
      <c r="I289" s="296"/>
      <c r="J289" s="152"/>
      <c r="K289" s="153"/>
      <c r="L289" s="169"/>
      <c r="M289" s="39"/>
      <c r="N289" s="201"/>
      <c r="O289" s="39"/>
      <c r="P289" s="22"/>
      <c r="Q289" s="200">
        <f t="shared" si="140"/>
        <v>0</v>
      </c>
      <c r="R289" s="55"/>
      <c r="S289" s="46" t="s">
        <v>64</v>
      </c>
      <c r="T289" s="56"/>
      <c r="U289" s="48" t="s">
        <v>64</v>
      </c>
      <c r="V289" s="175" t="str">
        <f t="shared" si="141"/>
        <v>Remplir la colonne R ou T</v>
      </c>
      <c r="W289" s="178"/>
      <c r="X289" s="282" t="str">
        <f t="shared" si="142"/>
        <v>Remplir la colonne M</v>
      </c>
      <c r="Y289" s="99" t="str">
        <f t="shared" si="143"/>
        <v>Remplir la colonne W</v>
      </c>
      <c r="Z289" s="297" t="str">
        <f t="shared" si="159"/>
        <v>Remplir la colonne I</v>
      </c>
      <c r="AA289" s="84" t="s">
        <v>64</v>
      </c>
      <c r="AB289" s="60" t="str">
        <f t="shared" si="144"/>
        <v>Remplir les termes C, P et TVA</v>
      </c>
      <c r="AC289" s="55"/>
      <c r="AD289" s="46" t="s">
        <v>64</v>
      </c>
      <c r="AE289" s="56"/>
      <c r="AF289" s="48" t="s">
        <v>64</v>
      </c>
      <c r="AG289" s="175" t="str">
        <f t="shared" si="145"/>
        <v>Remplir la colonne AC ou AE</v>
      </c>
      <c r="AH289" s="178"/>
      <c r="AI289" s="311" t="str">
        <f t="shared" si="160"/>
        <v>Remplir la colonne M</v>
      </c>
      <c r="AJ289" s="179" t="str">
        <f t="shared" si="146"/>
        <v>Remplir la colonne AH</v>
      </c>
      <c r="AK289" s="297" t="str">
        <f t="shared" si="134"/>
        <v>Remplir la colonne I</v>
      </c>
      <c r="AL289" s="84" t="s">
        <v>64</v>
      </c>
      <c r="AM289" s="60" t="str">
        <f t="shared" si="161"/>
        <v>Remplir les termes C, P et TVA</v>
      </c>
      <c r="AN289" s="55"/>
      <c r="AO289" s="46" t="s">
        <v>64</v>
      </c>
      <c r="AP289" s="56"/>
      <c r="AQ289" s="48" t="s">
        <v>64</v>
      </c>
      <c r="AR289" s="175" t="str">
        <f t="shared" si="147"/>
        <v>Remplir la colonne AN ou AP</v>
      </c>
      <c r="AS289" s="178"/>
      <c r="AT289" s="282" t="str">
        <f t="shared" si="162"/>
        <v>Remplir la colonne M</v>
      </c>
      <c r="AU289" s="179" t="str">
        <f t="shared" si="148"/>
        <v>Remplir la colonne AS</v>
      </c>
      <c r="AV289" s="263" t="str">
        <f t="shared" si="135"/>
        <v>Remplir la colonne I</v>
      </c>
      <c r="AW289" s="84" t="s">
        <v>64</v>
      </c>
      <c r="AX289" s="60" t="str">
        <f t="shared" si="163"/>
        <v>Remplir les termes C, P et TVA</v>
      </c>
      <c r="AY289" s="55"/>
      <c r="AZ289" s="46" t="s">
        <v>64</v>
      </c>
      <c r="BA289" s="56"/>
      <c r="BB289" s="48" t="s">
        <v>64</v>
      </c>
      <c r="BC289" s="175" t="str">
        <f t="shared" si="149"/>
        <v>Remplir la colonne AY ou BA</v>
      </c>
      <c r="BD289" s="178"/>
      <c r="BE289" s="311" t="str">
        <f t="shared" si="164"/>
        <v>Remplir la colonne M</v>
      </c>
      <c r="BF289" s="179" t="str">
        <f t="shared" si="150"/>
        <v>Remplir la colonne BD</v>
      </c>
      <c r="BG289" s="263" t="str">
        <f t="shared" si="136"/>
        <v>Remplir la colonne I</v>
      </c>
      <c r="BH289" s="84" t="s">
        <v>64</v>
      </c>
      <c r="BI289" s="60" t="str">
        <f t="shared" si="151"/>
        <v>Remplir les termes C, P et TVA</v>
      </c>
      <c r="BJ289" s="55"/>
      <c r="BK289" s="46" t="s">
        <v>64</v>
      </c>
      <c r="BL289" s="56"/>
      <c r="BM289" s="48" t="s">
        <v>64</v>
      </c>
      <c r="BN289" s="175" t="str">
        <f t="shared" si="152"/>
        <v>Remplir la colonne BJ ou BL</v>
      </c>
      <c r="BO289" s="178"/>
      <c r="BP289" s="311" t="str">
        <f t="shared" si="165"/>
        <v>Remplir la colonne M</v>
      </c>
      <c r="BQ289" s="179" t="str">
        <f t="shared" si="153"/>
        <v>Remplir la colonne BO</v>
      </c>
      <c r="BR289" s="263" t="str">
        <f t="shared" si="137"/>
        <v>Remplir la colonne I</v>
      </c>
      <c r="BS289" s="84" t="s">
        <v>64</v>
      </c>
      <c r="BT289" s="60" t="str">
        <f t="shared" si="154"/>
        <v>Remplir les termes C, P et TVA</v>
      </c>
      <c r="BU289" s="55"/>
      <c r="BV289" s="46" t="s">
        <v>64</v>
      </c>
      <c r="BW289" s="56"/>
      <c r="BX289" s="48" t="s">
        <v>64</v>
      </c>
      <c r="BY289" s="175" t="str">
        <f t="shared" si="155"/>
        <v>Remplir la colonne BU ou BW</v>
      </c>
      <c r="BZ289" s="178"/>
      <c r="CA289" s="282" t="str">
        <f t="shared" si="166"/>
        <v>Remplir la colonne M</v>
      </c>
      <c r="CB289" s="99" t="str">
        <f t="shared" si="156"/>
        <v>Remplir la colonne BZ</v>
      </c>
      <c r="CC289" s="297" t="str">
        <f t="shared" si="138"/>
        <v>Remplir la colonne I</v>
      </c>
      <c r="CD289" s="84" t="s">
        <v>64</v>
      </c>
      <c r="CE289" s="60" t="str">
        <f t="shared" si="157"/>
        <v>Remplir les termes C, P et TVA</v>
      </c>
      <c r="CF289" s="61" t="str">
        <f t="shared" si="139"/>
        <v>REMPLIR TYPE DE CLIENT</v>
      </c>
      <c r="CG289" s="107" t="str">
        <f t="shared" si="158"/>
        <v>Montant total de l'aide demandée non indiqué</v>
      </c>
      <c r="CH289" s="1"/>
      <c r="CI289" s="1"/>
      <c r="CJ289" s="1"/>
      <c r="CK289" s="1"/>
      <c r="CL289" s="1"/>
    </row>
    <row r="290" spans="1:90" x14ac:dyDescent="0.25">
      <c r="A290" s="51"/>
      <c r="B290" s="111"/>
      <c r="C290" s="111"/>
      <c r="D290" s="111"/>
      <c r="E290" s="111"/>
      <c r="F290" s="111"/>
      <c r="G290" s="162"/>
      <c r="H290" s="151"/>
      <c r="I290" s="296"/>
      <c r="J290" s="152"/>
      <c r="K290" s="153"/>
      <c r="L290" s="169"/>
      <c r="M290" s="39"/>
      <c r="N290" s="201"/>
      <c r="O290" s="39"/>
      <c r="P290" s="22"/>
      <c r="Q290" s="200">
        <f t="shared" si="140"/>
        <v>0</v>
      </c>
      <c r="R290" s="55"/>
      <c r="S290" s="46" t="s">
        <v>64</v>
      </c>
      <c r="T290" s="56"/>
      <c r="U290" s="48" t="s">
        <v>64</v>
      </c>
      <c r="V290" s="175" t="str">
        <f t="shared" si="141"/>
        <v>Remplir la colonne R ou T</v>
      </c>
      <c r="W290" s="178"/>
      <c r="X290" s="282" t="str">
        <f t="shared" si="142"/>
        <v>Remplir la colonne M</v>
      </c>
      <c r="Y290" s="99" t="str">
        <f t="shared" si="143"/>
        <v>Remplir la colonne W</v>
      </c>
      <c r="Z290" s="297" t="str">
        <f t="shared" si="159"/>
        <v>Remplir la colonne I</v>
      </c>
      <c r="AA290" s="84" t="s">
        <v>64</v>
      </c>
      <c r="AB290" s="60" t="str">
        <f t="shared" si="144"/>
        <v>Remplir les termes C, P et TVA</v>
      </c>
      <c r="AC290" s="55"/>
      <c r="AD290" s="46" t="s">
        <v>64</v>
      </c>
      <c r="AE290" s="56"/>
      <c r="AF290" s="48" t="s">
        <v>64</v>
      </c>
      <c r="AG290" s="175" t="str">
        <f t="shared" si="145"/>
        <v>Remplir la colonne AC ou AE</v>
      </c>
      <c r="AH290" s="178"/>
      <c r="AI290" s="311" t="str">
        <f t="shared" si="160"/>
        <v>Remplir la colonne M</v>
      </c>
      <c r="AJ290" s="179" t="str">
        <f t="shared" si="146"/>
        <v>Remplir la colonne AH</v>
      </c>
      <c r="AK290" s="297" t="str">
        <f t="shared" si="134"/>
        <v>Remplir la colonne I</v>
      </c>
      <c r="AL290" s="84" t="s">
        <v>64</v>
      </c>
      <c r="AM290" s="60" t="str">
        <f t="shared" si="161"/>
        <v>Remplir les termes C, P et TVA</v>
      </c>
      <c r="AN290" s="55"/>
      <c r="AO290" s="46" t="s">
        <v>64</v>
      </c>
      <c r="AP290" s="56"/>
      <c r="AQ290" s="48" t="s">
        <v>64</v>
      </c>
      <c r="AR290" s="175" t="str">
        <f t="shared" si="147"/>
        <v>Remplir la colonne AN ou AP</v>
      </c>
      <c r="AS290" s="178"/>
      <c r="AT290" s="282" t="str">
        <f t="shared" si="162"/>
        <v>Remplir la colonne M</v>
      </c>
      <c r="AU290" s="179" t="str">
        <f t="shared" si="148"/>
        <v>Remplir la colonne AS</v>
      </c>
      <c r="AV290" s="263" t="str">
        <f t="shared" si="135"/>
        <v>Remplir la colonne I</v>
      </c>
      <c r="AW290" s="84" t="s">
        <v>64</v>
      </c>
      <c r="AX290" s="60" t="str">
        <f t="shared" si="163"/>
        <v>Remplir les termes C, P et TVA</v>
      </c>
      <c r="AY290" s="55"/>
      <c r="AZ290" s="46" t="s">
        <v>64</v>
      </c>
      <c r="BA290" s="56"/>
      <c r="BB290" s="48" t="s">
        <v>64</v>
      </c>
      <c r="BC290" s="175" t="str">
        <f t="shared" si="149"/>
        <v>Remplir la colonne AY ou BA</v>
      </c>
      <c r="BD290" s="178"/>
      <c r="BE290" s="311" t="str">
        <f t="shared" si="164"/>
        <v>Remplir la colonne M</v>
      </c>
      <c r="BF290" s="179" t="str">
        <f t="shared" si="150"/>
        <v>Remplir la colonne BD</v>
      </c>
      <c r="BG290" s="263" t="str">
        <f t="shared" si="136"/>
        <v>Remplir la colonne I</v>
      </c>
      <c r="BH290" s="84" t="s">
        <v>64</v>
      </c>
      <c r="BI290" s="60" t="str">
        <f t="shared" si="151"/>
        <v>Remplir les termes C, P et TVA</v>
      </c>
      <c r="BJ290" s="55"/>
      <c r="BK290" s="46" t="s">
        <v>64</v>
      </c>
      <c r="BL290" s="56"/>
      <c r="BM290" s="48" t="s">
        <v>64</v>
      </c>
      <c r="BN290" s="175" t="str">
        <f t="shared" si="152"/>
        <v>Remplir la colonne BJ ou BL</v>
      </c>
      <c r="BO290" s="178"/>
      <c r="BP290" s="311" t="str">
        <f t="shared" si="165"/>
        <v>Remplir la colonne M</v>
      </c>
      <c r="BQ290" s="179" t="str">
        <f t="shared" si="153"/>
        <v>Remplir la colonne BO</v>
      </c>
      <c r="BR290" s="263" t="str">
        <f t="shared" si="137"/>
        <v>Remplir la colonne I</v>
      </c>
      <c r="BS290" s="84" t="s">
        <v>64</v>
      </c>
      <c r="BT290" s="60" t="str">
        <f t="shared" si="154"/>
        <v>Remplir les termes C, P et TVA</v>
      </c>
      <c r="BU290" s="55"/>
      <c r="BV290" s="46" t="s">
        <v>64</v>
      </c>
      <c r="BW290" s="56"/>
      <c r="BX290" s="48" t="s">
        <v>64</v>
      </c>
      <c r="BY290" s="175" t="str">
        <f t="shared" si="155"/>
        <v>Remplir la colonne BU ou BW</v>
      </c>
      <c r="BZ290" s="178"/>
      <c r="CA290" s="282" t="str">
        <f t="shared" si="166"/>
        <v>Remplir la colonne M</v>
      </c>
      <c r="CB290" s="99" t="str">
        <f t="shared" si="156"/>
        <v>Remplir la colonne BZ</v>
      </c>
      <c r="CC290" s="297" t="str">
        <f t="shared" si="138"/>
        <v>Remplir la colonne I</v>
      </c>
      <c r="CD290" s="84" t="s">
        <v>64</v>
      </c>
      <c r="CE290" s="60" t="str">
        <f t="shared" si="157"/>
        <v>Remplir les termes C, P et TVA</v>
      </c>
      <c r="CF290" s="61" t="str">
        <f t="shared" si="139"/>
        <v>REMPLIR TYPE DE CLIENT</v>
      </c>
      <c r="CG290" s="107" t="str">
        <f t="shared" si="158"/>
        <v>Montant total de l'aide demandée non indiqué</v>
      </c>
      <c r="CH290" s="1"/>
      <c r="CI290" s="1"/>
      <c r="CJ290" s="1"/>
      <c r="CK290" s="1"/>
      <c r="CL290" s="1"/>
    </row>
    <row r="291" spans="1:90" x14ac:dyDescent="0.25">
      <c r="A291" s="51"/>
      <c r="B291" s="111"/>
      <c r="C291" s="111"/>
      <c r="D291" s="111"/>
      <c r="E291" s="111"/>
      <c r="F291" s="111"/>
      <c r="G291" s="162"/>
      <c r="H291" s="151"/>
      <c r="I291" s="296"/>
      <c r="J291" s="152"/>
      <c r="K291" s="153"/>
      <c r="L291" s="169"/>
      <c r="M291" s="39"/>
      <c r="N291" s="201"/>
      <c r="O291" s="39"/>
      <c r="P291" s="22"/>
      <c r="Q291" s="200">
        <f t="shared" si="140"/>
        <v>0</v>
      </c>
      <c r="R291" s="55"/>
      <c r="S291" s="46" t="s">
        <v>64</v>
      </c>
      <c r="T291" s="56"/>
      <c r="U291" s="48" t="s">
        <v>64</v>
      </c>
      <c r="V291" s="175" t="str">
        <f t="shared" si="141"/>
        <v>Remplir la colonne R ou T</v>
      </c>
      <c r="W291" s="178"/>
      <c r="X291" s="282" t="str">
        <f t="shared" si="142"/>
        <v>Remplir la colonne M</v>
      </c>
      <c r="Y291" s="99" t="str">
        <f t="shared" si="143"/>
        <v>Remplir la colonne W</v>
      </c>
      <c r="Z291" s="297" t="str">
        <f t="shared" si="159"/>
        <v>Remplir la colonne I</v>
      </c>
      <c r="AA291" s="84" t="s">
        <v>64</v>
      </c>
      <c r="AB291" s="60" t="str">
        <f t="shared" si="144"/>
        <v>Remplir les termes C, P et TVA</v>
      </c>
      <c r="AC291" s="55"/>
      <c r="AD291" s="46" t="s">
        <v>64</v>
      </c>
      <c r="AE291" s="56"/>
      <c r="AF291" s="48" t="s">
        <v>64</v>
      </c>
      <c r="AG291" s="175" t="str">
        <f t="shared" si="145"/>
        <v>Remplir la colonne AC ou AE</v>
      </c>
      <c r="AH291" s="178"/>
      <c r="AI291" s="311" t="str">
        <f t="shared" si="160"/>
        <v>Remplir la colonne M</v>
      </c>
      <c r="AJ291" s="179" t="str">
        <f t="shared" si="146"/>
        <v>Remplir la colonne AH</v>
      </c>
      <c r="AK291" s="297" t="str">
        <f t="shared" si="134"/>
        <v>Remplir la colonne I</v>
      </c>
      <c r="AL291" s="84" t="s">
        <v>64</v>
      </c>
      <c r="AM291" s="60" t="str">
        <f t="shared" si="161"/>
        <v>Remplir les termes C, P et TVA</v>
      </c>
      <c r="AN291" s="55"/>
      <c r="AO291" s="46" t="s">
        <v>64</v>
      </c>
      <c r="AP291" s="56"/>
      <c r="AQ291" s="48" t="s">
        <v>64</v>
      </c>
      <c r="AR291" s="175" t="str">
        <f t="shared" si="147"/>
        <v>Remplir la colonne AN ou AP</v>
      </c>
      <c r="AS291" s="178"/>
      <c r="AT291" s="282" t="str">
        <f t="shared" si="162"/>
        <v>Remplir la colonne M</v>
      </c>
      <c r="AU291" s="179" t="str">
        <f t="shared" si="148"/>
        <v>Remplir la colonne AS</v>
      </c>
      <c r="AV291" s="263" t="str">
        <f t="shared" si="135"/>
        <v>Remplir la colonne I</v>
      </c>
      <c r="AW291" s="84" t="s">
        <v>64</v>
      </c>
      <c r="AX291" s="60" t="str">
        <f t="shared" si="163"/>
        <v>Remplir les termes C, P et TVA</v>
      </c>
      <c r="AY291" s="55"/>
      <c r="AZ291" s="46" t="s">
        <v>64</v>
      </c>
      <c r="BA291" s="56"/>
      <c r="BB291" s="48" t="s">
        <v>64</v>
      </c>
      <c r="BC291" s="175" t="str">
        <f t="shared" si="149"/>
        <v>Remplir la colonne AY ou BA</v>
      </c>
      <c r="BD291" s="178"/>
      <c r="BE291" s="311" t="str">
        <f t="shared" si="164"/>
        <v>Remplir la colonne M</v>
      </c>
      <c r="BF291" s="179" t="str">
        <f t="shared" si="150"/>
        <v>Remplir la colonne BD</v>
      </c>
      <c r="BG291" s="263" t="str">
        <f t="shared" si="136"/>
        <v>Remplir la colonne I</v>
      </c>
      <c r="BH291" s="84" t="s">
        <v>64</v>
      </c>
      <c r="BI291" s="60" t="str">
        <f t="shared" si="151"/>
        <v>Remplir les termes C, P et TVA</v>
      </c>
      <c r="BJ291" s="55"/>
      <c r="BK291" s="46" t="s">
        <v>64</v>
      </c>
      <c r="BL291" s="56"/>
      <c r="BM291" s="48" t="s">
        <v>64</v>
      </c>
      <c r="BN291" s="175" t="str">
        <f t="shared" si="152"/>
        <v>Remplir la colonne BJ ou BL</v>
      </c>
      <c r="BO291" s="178"/>
      <c r="BP291" s="311" t="str">
        <f t="shared" si="165"/>
        <v>Remplir la colonne M</v>
      </c>
      <c r="BQ291" s="179" t="str">
        <f t="shared" si="153"/>
        <v>Remplir la colonne BO</v>
      </c>
      <c r="BR291" s="263" t="str">
        <f t="shared" si="137"/>
        <v>Remplir la colonne I</v>
      </c>
      <c r="BS291" s="84" t="s">
        <v>64</v>
      </c>
      <c r="BT291" s="60" t="str">
        <f t="shared" si="154"/>
        <v>Remplir les termes C, P et TVA</v>
      </c>
      <c r="BU291" s="55"/>
      <c r="BV291" s="46" t="s">
        <v>64</v>
      </c>
      <c r="BW291" s="56"/>
      <c r="BX291" s="48" t="s">
        <v>64</v>
      </c>
      <c r="BY291" s="175" t="str">
        <f t="shared" si="155"/>
        <v>Remplir la colonne BU ou BW</v>
      </c>
      <c r="BZ291" s="178"/>
      <c r="CA291" s="282" t="str">
        <f t="shared" si="166"/>
        <v>Remplir la colonne M</v>
      </c>
      <c r="CB291" s="99" t="str">
        <f t="shared" si="156"/>
        <v>Remplir la colonne BZ</v>
      </c>
      <c r="CC291" s="297" t="str">
        <f t="shared" si="138"/>
        <v>Remplir la colonne I</v>
      </c>
      <c r="CD291" s="84" t="s">
        <v>64</v>
      </c>
      <c r="CE291" s="60" t="str">
        <f t="shared" si="157"/>
        <v>Remplir les termes C, P et TVA</v>
      </c>
      <c r="CF291" s="61" t="str">
        <f t="shared" si="139"/>
        <v>REMPLIR TYPE DE CLIENT</v>
      </c>
      <c r="CG291" s="107" t="str">
        <f t="shared" si="158"/>
        <v>Montant total de l'aide demandée non indiqué</v>
      </c>
      <c r="CH291" s="1"/>
      <c r="CI291" s="1"/>
      <c r="CJ291" s="1"/>
      <c r="CK291" s="1"/>
      <c r="CL291" s="1"/>
    </row>
    <row r="292" spans="1:90" x14ac:dyDescent="0.25">
      <c r="A292" s="51"/>
      <c r="B292" s="111"/>
      <c r="C292" s="111"/>
      <c r="D292" s="111"/>
      <c r="E292" s="111"/>
      <c r="F292" s="111"/>
      <c r="G292" s="162"/>
      <c r="H292" s="151"/>
      <c r="I292" s="296"/>
      <c r="J292" s="152"/>
      <c r="K292" s="153"/>
      <c r="L292" s="169"/>
      <c r="M292" s="39"/>
      <c r="N292" s="201"/>
      <c r="O292" s="39"/>
      <c r="P292" s="22"/>
      <c r="Q292" s="200">
        <f t="shared" si="140"/>
        <v>0</v>
      </c>
      <c r="R292" s="55"/>
      <c r="S292" s="46" t="s">
        <v>64</v>
      </c>
      <c r="T292" s="56"/>
      <c r="U292" s="48" t="s">
        <v>64</v>
      </c>
      <c r="V292" s="175" t="str">
        <f t="shared" si="141"/>
        <v>Remplir la colonne R ou T</v>
      </c>
      <c r="W292" s="178"/>
      <c r="X292" s="282" t="str">
        <f t="shared" si="142"/>
        <v>Remplir la colonne M</v>
      </c>
      <c r="Y292" s="99" t="str">
        <f t="shared" si="143"/>
        <v>Remplir la colonne W</v>
      </c>
      <c r="Z292" s="297" t="str">
        <f t="shared" si="159"/>
        <v>Remplir la colonne I</v>
      </c>
      <c r="AA292" s="84" t="s">
        <v>64</v>
      </c>
      <c r="AB292" s="60" t="str">
        <f t="shared" si="144"/>
        <v>Remplir les termes C, P et TVA</v>
      </c>
      <c r="AC292" s="55"/>
      <c r="AD292" s="46" t="s">
        <v>64</v>
      </c>
      <c r="AE292" s="56"/>
      <c r="AF292" s="48" t="s">
        <v>64</v>
      </c>
      <c r="AG292" s="175" t="str">
        <f t="shared" si="145"/>
        <v>Remplir la colonne AC ou AE</v>
      </c>
      <c r="AH292" s="178"/>
      <c r="AI292" s="311" t="str">
        <f t="shared" si="160"/>
        <v>Remplir la colonne M</v>
      </c>
      <c r="AJ292" s="179" t="str">
        <f t="shared" si="146"/>
        <v>Remplir la colonne AH</v>
      </c>
      <c r="AK292" s="297" t="str">
        <f t="shared" si="134"/>
        <v>Remplir la colonne I</v>
      </c>
      <c r="AL292" s="84" t="s">
        <v>64</v>
      </c>
      <c r="AM292" s="60" t="str">
        <f t="shared" si="161"/>
        <v>Remplir les termes C, P et TVA</v>
      </c>
      <c r="AN292" s="55"/>
      <c r="AO292" s="46" t="s">
        <v>64</v>
      </c>
      <c r="AP292" s="56"/>
      <c r="AQ292" s="48" t="s">
        <v>64</v>
      </c>
      <c r="AR292" s="175" t="str">
        <f t="shared" si="147"/>
        <v>Remplir la colonne AN ou AP</v>
      </c>
      <c r="AS292" s="178"/>
      <c r="AT292" s="282" t="str">
        <f t="shared" si="162"/>
        <v>Remplir la colonne M</v>
      </c>
      <c r="AU292" s="179" t="str">
        <f t="shared" si="148"/>
        <v>Remplir la colonne AS</v>
      </c>
      <c r="AV292" s="263" t="str">
        <f t="shared" si="135"/>
        <v>Remplir la colonne I</v>
      </c>
      <c r="AW292" s="84" t="s">
        <v>64</v>
      </c>
      <c r="AX292" s="60" t="str">
        <f t="shared" si="163"/>
        <v>Remplir les termes C, P et TVA</v>
      </c>
      <c r="AY292" s="55"/>
      <c r="AZ292" s="46" t="s">
        <v>64</v>
      </c>
      <c r="BA292" s="56"/>
      <c r="BB292" s="48" t="s">
        <v>64</v>
      </c>
      <c r="BC292" s="175" t="str">
        <f t="shared" si="149"/>
        <v>Remplir la colonne AY ou BA</v>
      </c>
      <c r="BD292" s="178"/>
      <c r="BE292" s="311" t="str">
        <f t="shared" si="164"/>
        <v>Remplir la colonne M</v>
      </c>
      <c r="BF292" s="179" t="str">
        <f t="shared" si="150"/>
        <v>Remplir la colonne BD</v>
      </c>
      <c r="BG292" s="263" t="str">
        <f t="shared" si="136"/>
        <v>Remplir la colonne I</v>
      </c>
      <c r="BH292" s="84" t="s">
        <v>64</v>
      </c>
      <c r="BI292" s="60" t="str">
        <f t="shared" si="151"/>
        <v>Remplir les termes C, P et TVA</v>
      </c>
      <c r="BJ292" s="55"/>
      <c r="BK292" s="46" t="s">
        <v>64</v>
      </c>
      <c r="BL292" s="56"/>
      <c r="BM292" s="48" t="s">
        <v>64</v>
      </c>
      <c r="BN292" s="175" t="str">
        <f t="shared" si="152"/>
        <v>Remplir la colonne BJ ou BL</v>
      </c>
      <c r="BO292" s="178"/>
      <c r="BP292" s="311" t="str">
        <f t="shared" si="165"/>
        <v>Remplir la colonne M</v>
      </c>
      <c r="BQ292" s="179" t="str">
        <f t="shared" si="153"/>
        <v>Remplir la colonne BO</v>
      </c>
      <c r="BR292" s="263" t="str">
        <f t="shared" si="137"/>
        <v>Remplir la colonne I</v>
      </c>
      <c r="BS292" s="84" t="s">
        <v>64</v>
      </c>
      <c r="BT292" s="60" t="str">
        <f t="shared" si="154"/>
        <v>Remplir les termes C, P et TVA</v>
      </c>
      <c r="BU292" s="55"/>
      <c r="BV292" s="46" t="s">
        <v>64</v>
      </c>
      <c r="BW292" s="56"/>
      <c r="BX292" s="48" t="s">
        <v>64</v>
      </c>
      <c r="BY292" s="175" t="str">
        <f t="shared" si="155"/>
        <v>Remplir la colonne BU ou BW</v>
      </c>
      <c r="BZ292" s="178"/>
      <c r="CA292" s="282" t="str">
        <f t="shared" si="166"/>
        <v>Remplir la colonne M</v>
      </c>
      <c r="CB292" s="99" t="str">
        <f t="shared" si="156"/>
        <v>Remplir la colonne BZ</v>
      </c>
      <c r="CC292" s="297" t="str">
        <f t="shared" si="138"/>
        <v>Remplir la colonne I</v>
      </c>
      <c r="CD292" s="84" t="s">
        <v>64</v>
      </c>
      <c r="CE292" s="60" t="str">
        <f t="shared" si="157"/>
        <v>Remplir les termes C, P et TVA</v>
      </c>
      <c r="CF292" s="61" t="str">
        <f t="shared" si="139"/>
        <v>REMPLIR TYPE DE CLIENT</v>
      </c>
      <c r="CG292" s="107" t="str">
        <f t="shared" si="158"/>
        <v>Montant total de l'aide demandée non indiqué</v>
      </c>
      <c r="CH292" s="1"/>
      <c r="CI292" s="1"/>
      <c r="CJ292" s="1"/>
      <c r="CK292" s="1"/>
      <c r="CL292" s="1"/>
    </row>
    <row r="293" spans="1:90" x14ac:dyDescent="0.25">
      <c r="A293" s="51"/>
      <c r="B293" s="111"/>
      <c r="C293" s="111"/>
      <c r="D293" s="111"/>
      <c r="E293" s="111"/>
      <c r="F293" s="111"/>
      <c r="G293" s="162"/>
      <c r="H293" s="151"/>
      <c r="I293" s="296"/>
      <c r="J293" s="152"/>
      <c r="K293" s="153"/>
      <c r="L293" s="169"/>
      <c r="M293" s="39"/>
      <c r="N293" s="201"/>
      <c r="O293" s="39"/>
      <c r="P293" s="22"/>
      <c r="Q293" s="200">
        <f t="shared" si="140"/>
        <v>0</v>
      </c>
      <c r="R293" s="55"/>
      <c r="S293" s="46" t="s">
        <v>64</v>
      </c>
      <c r="T293" s="56"/>
      <c r="U293" s="48" t="s">
        <v>64</v>
      </c>
      <c r="V293" s="175" t="str">
        <f t="shared" si="141"/>
        <v>Remplir la colonne R ou T</v>
      </c>
      <c r="W293" s="178"/>
      <c r="X293" s="282" t="str">
        <f t="shared" si="142"/>
        <v>Remplir la colonne M</v>
      </c>
      <c r="Y293" s="99" t="str">
        <f t="shared" si="143"/>
        <v>Remplir la colonne W</v>
      </c>
      <c r="Z293" s="297" t="str">
        <f t="shared" si="159"/>
        <v>Remplir la colonne I</v>
      </c>
      <c r="AA293" s="84" t="s">
        <v>64</v>
      </c>
      <c r="AB293" s="60" t="str">
        <f t="shared" si="144"/>
        <v>Remplir les termes C, P et TVA</v>
      </c>
      <c r="AC293" s="55"/>
      <c r="AD293" s="46" t="s">
        <v>64</v>
      </c>
      <c r="AE293" s="56"/>
      <c r="AF293" s="48" t="s">
        <v>64</v>
      </c>
      <c r="AG293" s="175" t="str">
        <f t="shared" si="145"/>
        <v>Remplir la colonne AC ou AE</v>
      </c>
      <c r="AH293" s="178"/>
      <c r="AI293" s="311" t="str">
        <f t="shared" si="160"/>
        <v>Remplir la colonne M</v>
      </c>
      <c r="AJ293" s="179" t="str">
        <f t="shared" si="146"/>
        <v>Remplir la colonne AH</v>
      </c>
      <c r="AK293" s="297" t="str">
        <f t="shared" si="134"/>
        <v>Remplir la colonne I</v>
      </c>
      <c r="AL293" s="84" t="s">
        <v>64</v>
      </c>
      <c r="AM293" s="60" t="str">
        <f t="shared" si="161"/>
        <v>Remplir les termes C, P et TVA</v>
      </c>
      <c r="AN293" s="55"/>
      <c r="AO293" s="46" t="s">
        <v>64</v>
      </c>
      <c r="AP293" s="56"/>
      <c r="AQ293" s="48" t="s">
        <v>64</v>
      </c>
      <c r="AR293" s="175" t="str">
        <f t="shared" si="147"/>
        <v>Remplir la colonne AN ou AP</v>
      </c>
      <c r="AS293" s="178"/>
      <c r="AT293" s="282" t="str">
        <f t="shared" si="162"/>
        <v>Remplir la colonne M</v>
      </c>
      <c r="AU293" s="179" t="str">
        <f t="shared" si="148"/>
        <v>Remplir la colonne AS</v>
      </c>
      <c r="AV293" s="263" t="str">
        <f t="shared" si="135"/>
        <v>Remplir la colonne I</v>
      </c>
      <c r="AW293" s="84" t="s">
        <v>64</v>
      </c>
      <c r="AX293" s="60" t="str">
        <f t="shared" si="163"/>
        <v>Remplir les termes C, P et TVA</v>
      </c>
      <c r="AY293" s="55"/>
      <c r="AZ293" s="46" t="s">
        <v>64</v>
      </c>
      <c r="BA293" s="56"/>
      <c r="BB293" s="48" t="s">
        <v>64</v>
      </c>
      <c r="BC293" s="175" t="str">
        <f t="shared" si="149"/>
        <v>Remplir la colonne AY ou BA</v>
      </c>
      <c r="BD293" s="178"/>
      <c r="BE293" s="311" t="str">
        <f t="shared" si="164"/>
        <v>Remplir la colonne M</v>
      </c>
      <c r="BF293" s="179" t="str">
        <f t="shared" si="150"/>
        <v>Remplir la colonne BD</v>
      </c>
      <c r="BG293" s="263" t="str">
        <f t="shared" si="136"/>
        <v>Remplir la colonne I</v>
      </c>
      <c r="BH293" s="84" t="s">
        <v>64</v>
      </c>
      <c r="BI293" s="60" t="str">
        <f t="shared" si="151"/>
        <v>Remplir les termes C, P et TVA</v>
      </c>
      <c r="BJ293" s="55"/>
      <c r="BK293" s="46" t="s">
        <v>64</v>
      </c>
      <c r="BL293" s="56"/>
      <c r="BM293" s="48" t="s">
        <v>64</v>
      </c>
      <c r="BN293" s="175" t="str">
        <f t="shared" si="152"/>
        <v>Remplir la colonne BJ ou BL</v>
      </c>
      <c r="BO293" s="178"/>
      <c r="BP293" s="311" t="str">
        <f t="shared" si="165"/>
        <v>Remplir la colonne M</v>
      </c>
      <c r="BQ293" s="179" t="str">
        <f t="shared" si="153"/>
        <v>Remplir la colonne BO</v>
      </c>
      <c r="BR293" s="263" t="str">
        <f t="shared" si="137"/>
        <v>Remplir la colonne I</v>
      </c>
      <c r="BS293" s="84" t="s">
        <v>64</v>
      </c>
      <c r="BT293" s="60" t="str">
        <f t="shared" si="154"/>
        <v>Remplir les termes C, P et TVA</v>
      </c>
      <c r="BU293" s="55"/>
      <c r="BV293" s="46" t="s">
        <v>64</v>
      </c>
      <c r="BW293" s="56"/>
      <c r="BX293" s="48" t="s">
        <v>64</v>
      </c>
      <c r="BY293" s="175" t="str">
        <f t="shared" si="155"/>
        <v>Remplir la colonne BU ou BW</v>
      </c>
      <c r="BZ293" s="178"/>
      <c r="CA293" s="282" t="str">
        <f t="shared" si="166"/>
        <v>Remplir la colonne M</v>
      </c>
      <c r="CB293" s="99" t="str">
        <f t="shared" si="156"/>
        <v>Remplir la colonne BZ</v>
      </c>
      <c r="CC293" s="297" t="str">
        <f t="shared" si="138"/>
        <v>Remplir la colonne I</v>
      </c>
      <c r="CD293" s="84" t="s">
        <v>64</v>
      </c>
      <c r="CE293" s="60" t="str">
        <f t="shared" si="157"/>
        <v>Remplir les termes C, P et TVA</v>
      </c>
      <c r="CF293" s="61" t="str">
        <f t="shared" si="139"/>
        <v>REMPLIR TYPE DE CLIENT</v>
      </c>
      <c r="CG293" s="107" t="str">
        <f t="shared" si="158"/>
        <v>Montant total de l'aide demandée non indiqué</v>
      </c>
      <c r="CH293" s="1"/>
      <c r="CI293" s="1"/>
      <c r="CJ293" s="1"/>
      <c r="CK293" s="1"/>
      <c r="CL293" s="1"/>
    </row>
    <row r="294" spans="1:90" x14ac:dyDescent="0.25">
      <c r="A294" s="51"/>
      <c r="B294" s="111"/>
      <c r="C294" s="111"/>
      <c r="D294" s="111"/>
      <c r="E294" s="111"/>
      <c r="F294" s="111"/>
      <c r="G294" s="162"/>
      <c r="H294" s="151"/>
      <c r="I294" s="296"/>
      <c r="J294" s="152"/>
      <c r="K294" s="153"/>
      <c r="L294" s="169"/>
      <c r="M294" s="39"/>
      <c r="N294" s="201"/>
      <c r="O294" s="39"/>
      <c r="P294" s="22"/>
      <c r="Q294" s="200">
        <f t="shared" si="140"/>
        <v>0</v>
      </c>
      <c r="R294" s="55"/>
      <c r="S294" s="46" t="s">
        <v>64</v>
      </c>
      <c r="T294" s="56"/>
      <c r="U294" s="48" t="s">
        <v>64</v>
      </c>
      <c r="V294" s="175" t="str">
        <f t="shared" si="141"/>
        <v>Remplir la colonne R ou T</v>
      </c>
      <c r="W294" s="178"/>
      <c r="X294" s="282" t="str">
        <f t="shared" si="142"/>
        <v>Remplir la colonne M</v>
      </c>
      <c r="Y294" s="99" t="str">
        <f t="shared" si="143"/>
        <v>Remplir la colonne W</v>
      </c>
      <c r="Z294" s="297" t="str">
        <f t="shared" si="159"/>
        <v>Remplir la colonne I</v>
      </c>
      <c r="AA294" s="84" t="s">
        <v>64</v>
      </c>
      <c r="AB294" s="60" t="str">
        <f t="shared" si="144"/>
        <v>Remplir les termes C, P et TVA</v>
      </c>
      <c r="AC294" s="55"/>
      <c r="AD294" s="46" t="s">
        <v>64</v>
      </c>
      <c r="AE294" s="56"/>
      <c r="AF294" s="48" t="s">
        <v>64</v>
      </c>
      <c r="AG294" s="175" t="str">
        <f t="shared" si="145"/>
        <v>Remplir la colonne AC ou AE</v>
      </c>
      <c r="AH294" s="178"/>
      <c r="AI294" s="311" t="str">
        <f t="shared" si="160"/>
        <v>Remplir la colonne M</v>
      </c>
      <c r="AJ294" s="179" t="str">
        <f t="shared" si="146"/>
        <v>Remplir la colonne AH</v>
      </c>
      <c r="AK294" s="297" t="str">
        <f t="shared" si="134"/>
        <v>Remplir la colonne I</v>
      </c>
      <c r="AL294" s="84" t="s">
        <v>64</v>
      </c>
      <c r="AM294" s="60" t="str">
        <f t="shared" si="161"/>
        <v>Remplir les termes C, P et TVA</v>
      </c>
      <c r="AN294" s="55"/>
      <c r="AO294" s="46" t="s">
        <v>64</v>
      </c>
      <c r="AP294" s="56"/>
      <c r="AQ294" s="48" t="s">
        <v>64</v>
      </c>
      <c r="AR294" s="175" t="str">
        <f t="shared" si="147"/>
        <v>Remplir la colonne AN ou AP</v>
      </c>
      <c r="AS294" s="178"/>
      <c r="AT294" s="282" t="str">
        <f t="shared" si="162"/>
        <v>Remplir la colonne M</v>
      </c>
      <c r="AU294" s="179" t="str">
        <f t="shared" si="148"/>
        <v>Remplir la colonne AS</v>
      </c>
      <c r="AV294" s="263" t="str">
        <f t="shared" si="135"/>
        <v>Remplir la colonne I</v>
      </c>
      <c r="AW294" s="84" t="s">
        <v>64</v>
      </c>
      <c r="AX294" s="60" t="str">
        <f t="shared" si="163"/>
        <v>Remplir les termes C, P et TVA</v>
      </c>
      <c r="AY294" s="55"/>
      <c r="AZ294" s="46" t="s">
        <v>64</v>
      </c>
      <c r="BA294" s="56"/>
      <c r="BB294" s="48" t="s">
        <v>64</v>
      </c>
      <c r="BC294" s="175" t="str">
        <f t="shared" si="149"/>
        <v>Remplir la colonne AY ou BA</v>
      </c>
      <c r="BD294" s="178"/>
      <c r="BE294" s="311" t="str">
        <f t="shared" si="164"/>
        <v>Remplir la colonne M</v>
      </c>
      <c r="BF294" s="179" t="str">
        <f t="shared" si="150"/>
        <v>Remplir la colonne BD</v>
      </c>
      <c r="BG294" s="263" t="str">
        <f t="shared" si="136"/>
        <v>Remplir la colonne I</v>
      </c>
      <c r="BH294" s="84" t="s">
        <v>64</v>
      </c>
      <c r="BI294" s="60" t="str">
        <f t="shared" si="151"/>
        <v>Remplir les termes C, P et TVA</v>
      </c>
      <c r="BJ294" s="55"/>
      <c r="BK294" s="46" t="s">
        <v>64</v>
      </c>
      <c r="BL294" s="56"/>
      <c r="BM294" s="48" t="s">
        <v>64</v>
      </c>
      <c r="BN294" s="175" t="str">
        <f t="shared" si="152"/>
        <v>Remplir la colonne BJ ou BL</v>
      </c>
      <c r="BO294" s="178"/>
      <c r="BP294" s="311" t="str">
        <f t="shared" si="165"/>
        <v>Remplir la colonne M</v>
      </c>
      <c r="BQ294" s="179" t="str">
        <f t="shared" si="153"/>
        <v>Remplir la colonne BO</v>
      </c>
      <c r="BR294" s="263" t="str">
        <f t="shared" si="137"/>
        <v>Remplir la colonne I</v>
      </c>
      <c r="BS294" s="84" t="s">
        <v>64</v>
      </c>
      <c r="BT294" s="60" t="str">
        <f t="shared" si="154"/>
        <v>Remplir les termes C, P et TVA</v>
      </c>
      <c r="BU294" s="55"/>
      <c r="BV294" s="46" t="s">
        <v>64</v>
      </c>
      <c r="BW294" s="56"/>
      <c r="BX294" s="48" t="s">
        <v>64</v>
      </c>
      <c r="BY294" s="175" t="str">
        <f t="shared" si="155"/>
        <v>Remplir la colonne BU ou BW</v>
      </c>
      <c r="BZ294" s="178"/>
      <c r="CA294" s="282" t="str">
        <f t="shared" si="166"/>
        <v>Remplir la colonne M</v>
      </c>
      <c r="CB294" s="99" t="str">
        <f t="shared" si="156"/>
        <v>Remplir la colonne BZ</v>
      </c>
      <c r="CC294" s="297" t="str">
        <f t="shared" si="138"/>
        <v>Remplir la colonne I</v>
      </c>
      <c r="CD294" s="84" t="s">
        <v>64</v>
      </c>
      <c r="CE294" s="60" t="str">
        <f t="shared" si="157"/>
        <v>Remplir les termes C, P et TVA</v>
      </c>
      <c r="CF294" s="61" t="str">
        <f t="shared" si="139"/>
        <v>REMPLIR TYPE DE CLIENT</v>
      </c>
      <c r="CG294" s="107" t="str">
        <f t="shared" si="158"/>
        <v>Montant total de l'aide demandée non indiqué</v>
      </c>
      <c r="CH294" s="1"/>
      <c r="CI294" s="1"/>
      <c r="CJ294" s="1"/>
      <c r="CK294" s="1"/>
      <c r="CL294" s="1"/>
    </row>
    <row r="295" spans="1:90" x14ac:dyDescent="0.25">
      <c r="A295" s="51"/>
      <c r="B295" s="111"/>
      <c r="C295" s="111"/>
      <c r="D295" s="111"/>
      <c r="E295" s="111"/>
      <c r="F295" s="111"/>
      <c r="G295" s="162"/>
      <c r="H295" s="151"/>
      <c r="I295" s="296"/>
      <c r="J295" s="152"/>
      <c r="K295" s="153"/>
      <c r="L295" s="169"/>
      <c r="M295" s="39"/>
      <c r="N295" s="201"/>
      <c r="O295" s="39"/>
      <c r="P295" s="22"/>
      <c r="Q295" s="200">
        <f t="shared" si="140"/>
        <v>0</v>
      </c>
      <c r="R295" s="55"/>
      <c r="S295" s="46" t="s">
        <v>64</v>
      </c>
      <c r="T295" s="56"/>
      <c r="U295" s="48" t="s">
        <v>64</v>
      </c>
      <c r="V295" s="175" t="str">
        <f t="shared" si="141"/>
        <v>Remplir la colonne R ou T</v>
      </c>
      <c r="W295" s="178"/>
      <c r="X295" s="282" t="str">
        <f t="shared" si="142"/>
        <v>Remplir la colonne M</v>
      </c>
      <c r="Y295" s="99" t="str">
        <f t="shared" si="143"/>
        <v>Remplir la colonne W</v>
      </c>
      <c r="Z295" s="297" t="str">
        <f t="shared" si="159"/>
        <v>Remplir la colonne I</v>
      </c>
      <c r="AA295" s="84" t="s">
        <v>64</v>
      </c>
      <c r="AB295" s="60" t="str">
        <f t="shared" si="144"/>
        <v>Remplir les termes C, P et TVA</v>
      </c>
      <c r="AC295" s="55"/>
      <c r="AD295" s="46" t="s">
        <v>64</v>
      </c>
      <c r="AE295" s="56"/>
      <c r="AF295" s="48" t="s">
        <v>64</v>
      </c>
      <c r="AG295" s="175" t="str">
        <f t="shared" si="145"/>
        <v>Remplir la colonne AC ou AE</v>
      </c>
      <c r="AH295" s="178"/>
      <c r="AI295" s="311" t="str">
        <f t="shared" si="160"/>
        <v>Remplir la colonne M</v>
      </c>
      <c r="AJ295" s="179" t="str">
        <f t="shared" si="146"/>
        <v>Remplir la colonne AH</v>
      </c>
      <c r="AK295" s="297" t="str">
        <f t="shared" si="134"/>
        <v>Remplir la colonne I</v>
      </c>
      <c r="AL295" s="84" t="s">
        <v>64</v>
      </c>
      <c r="AM295" s="60" t="str">
        <f t="shared" si="161"/>
        <v>Remplir les termes C, P et TVA</v>
      </c>
      <c r="AN295" s="55"/>
      <c r="AO295" s="46" t="s">
        <v>64</v>
      </c>
      <c r="AP295" s="56"/>
      <c r="AQ295" s="48" t="s">
        <v>64</v>
      </c>
      <c r="AR295" s="175" t="str">
        <f t="shared" si="147"/>
        <v>Remplir la colonne AN ou AP</v>
      </c>
      <c r="AS295" s="178"/>
      <c r="AT295" s="282" t="str">
        <f t="shared" si="162"/>
        <v>Remplir la colonne M</v>
      </c>
      <c r="AU295" s="179" t="str">
        <f t="shared" si="148"/>
        <v>Remplir la colonne AS</v>
      </c>
      <c r="AV295" s="263" t="str">
        <f t="shared" si="135"/>
        <v>Remplir la colonne I</v>
      </c>
      <c r="AW295" s="84" t="s">
        <v>64</v>
      </c>
      <c r="AX295" s="60" t="str">
        <f t="shared" si="163"/>
        <v>Remplir les termes C, P et TVA</v>
      </c>
      <c r="AY295" s="55"/>
      <c r="AZ295" s="46" t="s">
        <v>64</v>
      </c>
      <c r="BA295" s="56"/>
      <c r="BB295" s="48" t="s">
        <v>64</v>
      </c>
      <c r="BC295" s="175" t="str">
        <f t="shared" si="149"/>
        <v>Remplir la colonne AY ou BA</v>
      </c>
      <c r="BD295" s="178"/>
      <c r="BE295" s="311" t="str">
        <f t="shared" si="164"/>
        <v>Remplir la colonne M</v>
      </c>
      <c r="BF295" s="179" t="str">
        <f t="shared" si="150"/>
        <v>Remplir la colonne BD</v>
      </c>
      <c r="BG295" s="263" t="str">
        <f t="shared" si="136"/>
        <v>Remplir la colonne I</v>
      </c>
      <c r="BH295" s="84" t="s">
        <v>64</v>
      </c>
      <c r="BI295" s="60" t="str">
        <f t="shared" si="151"/>
        <v>Remplir les termes C, P et TVA</v>
      </c>
      <c r="BJ295" s="55"/>
      <c r="BK295" s="46" t="s">
        <v>64</v>
      </c>
      <c r="BL295" s="56"/>
      <c r="BM295" s="48" t="s">
        <v>64</v>
      </c>
      <c r="BN295" s="175" t="str">
        <f t="shared" si="152"/>
        <v>Remplir la colonne BJ ou BL</v>
      </c>
      <c r="BO295" s="178"/>
      <c r="BP295" s="311" t="str">
        <f t="shared" si="165"/>
        <v>Remplir la colonne M</v>
      </c>
      <c r="BQ295" s="179" t="str">
        <f t="shared" si="153"/>
        <v>Remplir la colonne BO</v>
      </c>
      <c r="BR295" s="263" t="str">
        <f t="shared" si="137"/>
        <v>Remplir la colonne I</v>
      </c>
      <c r="BS295" s="84" t="s">
        <v>64</v>
      </c>
      <c r="BT295" s="60" t="str">
        <f t="shared" si="154"/>
        <v>Remplir les termes C, P et TVA</v>
      </c>
      <c r="BU295" s="55"/>
      <c r="BV295" s="46" t="s">
        <v>64</v>
      </c>
      <c r="BW295" s="56"/>
      <c r="BX295" s="48" t="s">
        <v>64</v>
      </c>
      <c r="BY295" s="175" t="str">
        <f t="shared" si="155"/>
        <v>Remplir la colonne BU ou BW</v>
      </c>
      <c r="BZ295" s="178"/>
      <c r="CA295" s="282" t="str">
        <f t="shared" si="166"/>
        <v>Remplir la colonne M</v>
      </c>
      <c r="CB295" s="99" t="str">
        <f t="shared" si="156"/>
        <v>Remplir la colonne BZ</v>
      </c>
      <c r="CC295" s="297" t="str">
        <f t="shared" si="138"/>
        <v>Remplir la colonne I</v>
      </c>
      <c r="CD295" s="84" t="s">
        <v>64</v>
      </c>
      <c r="CE295" s="60" t="str">
        <f t="shared" si="157"/>
        <v>Remplir les termes C, P et TVA</v>
      </c>
      <c r="CF295" s="61" t="str">
        <f t="shared" si="139"/>
        <v>REMPLIR TYPE DE CLIENT</v>
      </c>
      <c r="CG295" s="107" t="str">
        <f t="shared" si="158"/>
        <v>Montant total de l'aide demandée non indiqué</v>
      </c>
      <c r="CH295" s="1"/>
      <c r="CI295" s="1"/>
      <c r="CJ295" s="1"/>
      <c r="CK295" s="1"/>
      <c r="CL295" s="1"/>
    </row>
    <row r="296" spans="1:90" x14ac:dyDescent="0.25">
      <c r="A296" s="51"/>
      <c r="B296" s="111"/>
      <c r="C296" s="111"/>
      <c r="D296" s="111"/>
      <c r="E296" s="111"/>
      <c r="F296" s="111"/>
      <c r="G296" s="162"/>
      <c r="H296" s="151"/>
      <c r="I296" s="296"/>
      <c r="J296" s="152"/>
      <c r="K296" s="153"/>
      <c r="L296" s="169"/>
      <c r="M296" s="39"/>
      <c r="N296" s="201"/>
      <c r="O296" s="39"/>
      <c r="P296" s="22"/>
      <c r="Q296" s="200">
        <f t="shared" si="140"/>
        <v>0</v>
      </c>
      <c r="R296" s="55"/>
      <c r="S296" s="46" t="s">
        <v>64</v>
      </c>
      <c r="T296" s="56"/>
      <c r="U296" s="48" t="s">
        <v>64</v>
      </c>
      <c r="V296" s="175" t="str">
        <f t="shared" si="141"/>
        <v>Remplir la colonne R ou T</v>
      </c>
      <c r="W296" s="178"/>
      <c r="X296" s="282" t="str">
        <f t="shared" si="142"/>
        <v>Remplir la colonne M</v>
      </c>
      <c r="Y296" s="99" t="str">
        <f t="shared" si="143"/>
        <v>Remplir la colonne W</v>
      </c>
      <c r="Z296" s="297" t="str">
        <f t="shared" si="159"/>
        <v>Remplir la colonne I</v>
      </c>
      <c r="AA296" s="84" t="s">
        <v>64</v>
      </c>
      <c r="AB296" s="60" t="str">
        <f t="shared" si="144"/>
        <v>Remplir les termes C, P et TVA</v>
      </c>
      <c r="AC296" s="55"/>
      <c r="AD296" s="46" t="s">
        <v>64</v>
      </c>
      <c r="AE296" s="56"/>
      <c r="AF296" s="48" t="s">
        <v>64</v>
      </c>
      <c r="AG296" s="175" t="str">
        <f t="shared" si="145"/>
        <v>Remplir la colonne AC ou AE</v>
      </c>
      <c r="AH296" s="178"/>
      <c r="AI296" s="311" t="str">
        <f t="shared" si="160"/>
        <v>Remplir la colonne M</v>
      </c>
      <c r="AJ296" s="179" t="str">
        <f t="shared" si="146"/>
        <v>Remplir la colonne AH</v>
      </c>
      <c r="AK296" s="297" t="str">
        <f t="shared" si="134"/>
        <v>Remplir la colonne I</v>
      </c>
      <c r="AL296" s="84" t="s">
        <v>64</v>
      </c>
      <c r="AM296" s="60" t="str">
        <f t="shared" si="161"/>
        <v>Remplir les termes C, P et TVA</v>
      </c>
      <c r="AN296" s="55"/>
      <c r="AO296" s="46" t="s">
        <v>64</v>
      </c>
      <c r="AP296" s="56"/>
      <c r="AQ296" s="48" t="s">
        <v>64</v>
      </c>
      <c r="AR296" s="175" t="str">
        <f t="shared" si="147"/>
        <v>Remplir la colonne AN ou AP</v>
      </c>
      <c r="AS296" s="178"/>
      <c r="AT296" s="282" t="str">
        <f t="shared" si="162"/>
        <v>Remplir la colonne M</v>
      </c>
      <c r="AU296" s="179" t="str">
        <f t="shared" si="148"/>
        <v>Remplir la colonne AS</v>
      </c>
      <c r="AV296" s="263" t="str">
        <f t="shared" si="135"/>
        <v>Remplir la colonne I</v>
      </c>
      <c r="AW296" s="84" t="s">
        <v>64</v>
      </c>
      <c r="AX296" s="60" t="str">
        <f t="shared" si="163"/>
        <v>Remplir les termes C, P et TVA</v>
      </c>
      <c r="AY296" s="55"/>
      <c r="AZ296" s="46" t="s">
        <v>64</v>
      </c>
      <c r="BA296" s="56"/>
      <c r="BB296" s="48" t="s">
        <v>64</v>
      </c>
      <c r="BC296" s="175" t="str">
        <f t="shared" si="149"/>
        <v>Remplir la colonne AY ou BA</v>
      </c>
      <c r="BD296" s="178"/>
      <c r="BE296" s="311" t="str">
        <f t="shared" si="164"/>
        <v>Remplir la colonne M</v>
      </c>
      <c r="BF296" s="179" t="str">
        <f t="shared" si="150"/>
        <v>Remplir la colonne BD</v>
      </c>
      <c r="BG296" s="263" t="str">
        <f t="shared" si="136"/>
        <v>Remplir la colonne I</v>
      </c>
      <c r="BH296" s="84" t="s">
        <v>64</v>
      </c>
      <c r="BI296" s="60" t="str">
        <f t="shared" si="151"/>
        <v>Remplir les termes C, P et TVA</v>
      </c>
      <c r="BJ296" s="55"/>
      <c r="BK296" s="46" t="s">
        <v>64</v>
      </c>
      <c r="BL296" s="56"/>
      <c r="BM296" s="48" t="s">
        <v>64</v>
      </c>
      <c r="BN296" s="175" t="str">
        <f t="shared" si="152"/>
        <v>Remplir la colonne BJ ou BL</v>
      </c>
      <c r="BO296" s="178"/>
      <c r="BP296" s="311" t="str">
        <f t="shared" si="165"/>
        <v>Remplir la colonne M</v>
      </c>
      <c r="BQ296" s="179" t="str">
        <f t="shared" si="153"/>
        <v>Remplir la colonne BO</v>
      </c>
      <c r="BR296" s="263" t="str">
        <f t="shared" si="137"/>
        <v>Remplir la colonne I</v>
      </c>
      <c r="BS296" s="84" t="s">
        <v>64</v>
      </c>
      <c r="BT296" s="60" t="str">
        <f t="shared" si="154"/>
        <v>Remplir les termes C, P et TVA</v>
      </c>
      <c r="BU296" s="55"/>
      <c r="BV296" s="46" t="s">
        <v>64</v>
      </c>
      <c r="BW296" s="56"/>
      <c r="BX296" s="48" t="s">
        <v>64</v>
      </c>
      <c r="BY296" s="175" t="str">
        <f t="shared" si="155"/>
        <v>Remplir la colonne BU ou BW</v>
      </c>
      <c r="BZ296" s="178"/>
      <c r="CA296" s="282" t="str">
        <f t="shared" si="166"/>
        <v>Remplir la colonne M</v>
      </c>
      <c r="CB296" s="99" t="str">
        <f t="shared" si="156"/>
        <v>Remplir la colonne BZ</v>
      </c>
      <c r="CC296" s="297" t="str">
        <f t="shared" si="138"/>
        <v>Remplir la colonne I</v>
      </c>
      <c r="CD296" s="84" t="s">
        <v>64</v>
      </c>
      <c r="CE296" s="60" t="str">
        <f t="shared" si="157"/>
        <v>Remplir les termes C, P et TVA</v>
      </c>
      <c r="CF296" s="61" t="str">
        <f t="shared" si="139"/>
        <v>REMPLIR TYPE DE CLIENT</v>
      </c>
      <c r="CG296" s="107" t="str">
        <f t="shared" si="158"/>
        <v>Montant total de l'aide demandée non indiqué</v>
      </c>
      <c r="CH296" s="1"/>
      <c r="CI296" s="1"/>
      <c r="CJ296" s="1"/>
      <c r="CK296" s="1"/>
      <c r="CL296" s="1"/>
    </row>
    <row r="297" spans="1:90" x14ac:dyDescent="0.25">
      <c r="A297" s="51"/>
      <c r="B297" s="111"/>
      <c r="C297" s="111"/>
      <c r="D297" s="111"/>
      <c r="E297" s="111"/>
      <c r="F297" s="111"/>
      <c r="G297" s="162"/>
      <c r="H297" s="151"/>
      <c r="I297" s="296"/>
      <c r="J297" s="152"/>
      <c r="K297" s="153"/>
      <c r="L297" s="169"/>
      <c r="M297" s="39"/>
      <c r="N297" s="201"/>
      <c r="O297" s="39"/>
      <c r="P297" s="22"/>
      <c r="Q297" s="200">
        <f t="shared" si="140"/>
        <v>0</v>
      </c>
      <c r="R297" s="55"/>
      <c r="S297" s="46" t="s">
        <v>64</v>
      </c>
      <c r="T297" s="56"/>
      <c r="U297" s="48" t="s">
        <v>64</v>
      </c>
      <c r="V297" s="175" t="str">
        <f t="shared" si="141"/>
        <v>Remplir la colonne R ou T</v>
      </c>
      <c r="W297" s="178"/>
      <c r="X297" s="282" t="str">
        <f t="shared" si="142"/>
        <v>Remplir la colonne M</v>
      </c>
      <c r="Y297" s="99" t="str">
        <f t="shared" si="143"/>
        <v>Remplir la colonne W</v>
      </c>
      <c r="Z297" s="297" t="str">
        <f t="shared" si="159"/>
        <v>Remplir la colonne I</v>
      </c>
      <c r="AA297" s="84" t="s">
        <v>64</v>
      </c>
      <c r="AB297" s="60" t="str">
        <f t="shared" si="144"/>
        <v>Remplir les termes C, P et TVA</v>
      </c>
      <c r="AC297" s="55"/>
      <c r="AD297" s="46" t="s">
        <v>64</v>
      </c>
      <c r="AE297" s="56"/>
      <c r="AF297" s="48" t="s">
        <v>64</v>
      </c>
      <c r="AG297" s="175" t="str">
        <f t="shared" si="145"/>
        <v>Remplir la colonne AC ou AE</v>
      </c>
      <c r="AH297" s="178"/>
      <c r="AI297" s="311" t="str">
        <f t="shared" si="160"/>
        <v>Remplir la colonne M</v>
      </c>
      <c r="AJ297" s="179" t="str">
        <f t="shared" si="146"/>
        <v>Remplir la colonne AH</v>
      </c>
      <c r="AK297" s="297" t="str">
        <f t="shared" si="134"/>
        <v>Remplir la colonne I</v>
      </c>
      <c r="AL297" s="84" t="s">
        <v>64</v>
      </c>
      <c r="AM297" s="60" t="str">
        <f t="shared" si="161"/>
        <v>Remplir les termes C, P et TVA</v>
      </c>
      <c r="AN297" s="55"/>
      <c r="AO297" s="46" t="s">
        <v>64</v>
      </c>
      <c r="AP297" s="56"/>
      <c r="AQ297" s="48" t="s">
        <v>64</v>
      </c>
      <c r="AR297" s="175" t="str">
        <f t="shared" si="147"/>
        <v>Remplir la colonne AN ou AP</v>
      </c>
      <c r="AS297" s="178"/>
      <c r="AT297" s="282" t="str">
        <f t="shared" si="162"/>
        <v>Remplir la colonne M</v>
      </c>
      <c r="AU297" s="179" t="str">
        <f t="shared" si="148"/>
        <v>Remplir la colonne AS</v>
      </c>
      <c r="AV297" s="263" t="str">
        <f t="shared" si="135"/>
        <v>Remplir la colonne I</v>
      </c>
      <c r="AW297" s="84" t="s">
        <v>64</v>
      </c>
      <c r="AX297" s="60" t="str">
        <f t="shared" si="163"/>
        <v>Remplir les termes C, P et TVA</v>
      </c>
      <c r="AY297" s="55"/>
      <c r="AZ297" s="46" t="s">
        <v>64</v>
      </c>
      <c r="BA297" s="56"/>
      <c r="BB297" s="48" t="s">
        <v>64</v>
      </c>
      <c r="BC297" s="175" t="str">
        <f t="shared" si="149"/>
        <v>Remplir la colonne AY ou BA</v>
      </c>
      <c r="BD297" s="178"/>
      <c r="BE297" s="311" t="str">
        <f t="shared" si="164"/>
        <v>Remplir la colonne M</v>
      </c>
      <c r="BF297" s="179" t="str">
        <f t="shared" si="150"/>
        <v>Remplir la colonne BD</v>
      </c>
      <c r="BG297" s="263" t="str">
        <f t="shared" si="136"/>
        <v>Remplir la colonne I</v>
      </c>
      <c r="BH297" s="84" t="s">
        <v>64</v>
      </c>
      <c r="BI297" s="60" t="str">
        <f t="shared" si="151"/>
        <v>Remplir les termes C, P et TVA</v>
      </c>
      <c r="BJ297" s="55"/>
      <c r="BK297" s="46" t="s">
        <v>64</v>
      </c>
      <c r="BL297" s="56"/>
      <c r="BM297" s="48" t="s">
        <v>64</v>
      </c>
      <c r="BN297" s="175" t="str">
        <f t="shared" si="152"/>
        <v>Remplir la colonne BJ ou BL</v>
      </c>
      <c r="BO297" s="178"/>
      <c r="BP297" s="311" t="str">
        <f t="shared" si="165"/>
        <v>Remplir la colonne M</v>
      </c>
      <c r="BQ297" s="179" t="str">
        <f t="shared" si="153"/>
        <v>Remplir la colonne BO</v>
      </c>
      <c r="BR297" s="263" t="str">
        <f t="shared" si="137"/>
        <v>Remplir la colonne I</v>
      </c>
      <c r="BS297" s="84" t="s">
        <v>64</v>
      </c>
      <c r="BT297" s="60" t="str">
        <f t="shared" si="154"/>
        <v>Remplir les termes C, P et TVA</v>
      </c>
      <c r="BU297" s="55"/>
      <c r="BV297" s="46" t="s">
        <v>64</v>
      </c>
      <c r="BW297" s="56"/>
      <c r="BX297" s="48" t="s">
        <v>64</v>
      </c>
      <c r="BY297" s="175" t="str">
        <f t="shared" si="155"/>
        <v>Remplir la colonne BU ou BW</v>
      </c>
      <c r="BZ297" s="178"/>
      <c r="CA297" s="282" t="str">
        <f t="shared" si="166"/>
        <v>Remplir la colonne M</v>
      </c>
      <c r="CB297" s="99" t="str">
        <f t="shared" si="156"/>
        <v>Remplir la colonne BZ</v>
      </c>
      <c r="CC297" s="297" t="str">
        <f t="shared" si="138"/>
        <v>Remplir la colonne I</v>
      </c>
      <c r="CD297" s="84" t="s">
        <v>64</v>
      </c>
      <c r="CE297" s="60" t="str">
        <f t="shared" si="157"/>
        <v>Remplir les termes C, P et TVA</v>
      </c>
      <c r="CF297" s="61" t="str">
        <f t="shared" si="139"/>
        <v>REMPLIR TYPE DE CLIENT</v>
      </c>
      <c r="CG297" s="107" t="str">
        <f t="shared" si="158"/>
        <v>Montant total de l'aide demandée non indiqué</v>
      </c>
      <c r="CH297" s="1"/>
      <c r="CI297" s="1"/>
      <c r="CJ297" s="1"/>
      <c r="CK297" s="1"/>
      <c r="CL297" s="1"/>
    </row>
    <row r="298" spans="1:90" x14ac:dyDescent="0.25">
      <c r="A298" s="51"/>
      <c r="B298" s="111"/>
      <c r="C298" s="111"/>
      <c r="D298" s="111"/>
      <c r="E298" s="111"/>
      <c r="F298" s="111"/>
      <c r="G298" s="162"/>
      <c r="H298" s="151"/>
      <c r="I298" s="296"/>
      <c r="J298" s="152"/>
      <c r="K298" s="153"/>
      <c r="L298" s="169"/>
      <c r="M298" s="39"/>
      <c r="N298" s="201"/>
      <c r="O298" s="39"/>
      <c r="P298" s="22"/>
      <c r="Q298" s="200">
        <f t="shared" si="140"/>
        <v>0</v>
      </c>
      <c r="R298" s="55"/>
      <c r="S298" s="46" t="s">
        <v>64</v>
      </c>
      <c r="T298" s="56"/>
      <c r="U298" s="48" t="s">
        <v>64</v>
      </c>
      <c r="V298" s="175" t="str">
        <f t="shared" si="141"/>
        <v>Remplir la colonne R ou T</v>
      </c>
      <c r="W298" s="178"/>
      <c r="X298" s="282" t="str">
        <f t="shared" si="142"/>
        <v>Remplir la colonne M</v>
      </c>
      <c r="Y298" s="99" t="str">
        <f t="shared" si="143"/>
        <v>Remplir la colonne W</v>
      </c>
      <c r="Z298" s="297" t="str">
        <f t="shared" si="159"/>
        <v>Remplir la colonne I</v>
      </c>
      <c r="AA298" s="84" t="s">
        <v>64</v>
      </c>
      <c r="AB298" s="60" t="str">
        <f t="shared" si="144"/>
        <v>Remplir les termes C, P et TVA</v>
      </c>
      <c r="AC298" s="55"/>
      <c r="AD298" s="46" t="s">
        <v>64</v>
      </c>
      <c r="AE298" s="56"/>
      <c r="AF298" s="48" t="s">
        <v>64</v>
      </c>
      <c r="AG298" s="175" t="str">
        <f t="shared" si="145"/>
        <v>Remplir la colonne AC ou AE</v>
      </c>
      <c r="AH298" s="178"/>
      <c r="AI298" s="311" t="str">
        <f t="shared" si="160"/>
        <v>Remplir la colonne M</v>
      </c>
      <c r="AJ298" s="179" t="str">
        <f t="shared" si="146"/>
        <v>Remplir la colonne AH</v>
      </c>
      <c r="AK298" s="297" t="str">
        <f t="shared" si="134"/>
        <v>Remplir la colonne I</v>
      </c>
      <c r="AL298" s="84" t="s">
        <v>64</v>
      </c>
      <c r="AM298" s="60" t="str">
        <f t="shared" si="161"/>
        <v>Remplir les termes C, P et TVA</v>
      </c>
      <c r="AN298" s="55"/>
      <c r="AO298" s="46" t="s">
        <v>64</v>
      </c>
      <c r="AP298" s="56"/>
      <c r="AQ298" s="48" t="s">
        <v>64</v>
      </c>
      <c r="AR298" s="175" t="str">
        <f t="shared" si="147"/>
        <v>Remplir la colonne AN ou AP</v>
      </c>
      <c r="AS298" s="178"/>
      <c r="AT298" s="282" t="str">
        <f t="shared" si="162"/>
        <v>Remplir la colonne M</v>
      </c>
      <c r="AU298" s="179" t="str">
        <f t="shared" si="148"/>
        <v>Remplir la colonne AS</v>
      </c>
      <c r="AV298" s="263" t="str">
        <f t="shared" si="135"/>
        <v>Remplir la colonne I</v>
      </c>
      <c r="AW298" s="84" t="s">
        <v>64</v>
      </c>
      <c r="AX298" s="60" t="str">
        <f t="shared" si="163"/>
        <v>Remplir les termes C, P et TVA</v>
      </c>
      <c r="AY298" s="55"/>
      <c r="AZ298" s="46" t="s">
        <v>64</v>
      </c>
      <c r="BA298" s="56"/>
      <c r="BB298" s="48" t="s">
        <v>64</v>
      </c>
      <c r="BC298" s="175" t="str">
        <f t="shared" si="149"/>
        <v>Remplir la colonne AY ou BA</v>
      </c>
      <c r="BD298" s="178"/>
      <c r="BE298" s="311" t="str">
        <f t="shared" si="164"/>
        <v>Remplir la colonne M</v>
      </c>
      <c r="BF298" s="179" t="str">
        <f t="shared" si="150"/>
        <v>Remplir la colonne BD</v>
      </c>
      <c r="BG298" s="263" t="str">
        <f t="shared" si="136"/>
        <v>Remplir la colonne I</v>
      </c>
      <c r="BH298" s="84" t="s">
        <v>64</v>
      </c>
      <c r="BI298" s="60" t="str">
        <f t="shared" si="151"/>
        <v>Remplir les termes C, P et TVA</v>
      </c>
      <c r="BJ298" s="55"/>
      <c r="BK298" s="46" t="s">
        <v>64</v>
      </c>
      <c r="BL298" s="56"/>
      <c r="BM298" s="48" t="s">
        <v>64</v>
      </c>
      <c r="BN298" s="175" t="str">
        <f t="shared" si="152"/>
        <v>Remplir la colonne BJ ou BL</v>
      </c>
      <c r="BO298" s="178"/>
      <c r="BP298" s="311" t="str">
        <f t="shared" si="165"/>
        <v>Remplir la colonne M</v>
      </c>
      <c r="BQ298" s="179" t="str">
        <f t="shared" si="153"/>
        <v>Remplir la colonne BO</v>
      </c>
      <c r="BR298" s="263" t="str">
        <f t="shared" si="137"/>
        <v>Remplir la colonne I</v>
      </c>
      <c r="BS298" s="84" t="s">
        <v>64</v>
      </c>
      <c r="BT298" s="60" t="str">
        <f t="shared" si="154"/>
        <v>Remplir les termes C, P et TVA</v>
      </c>
      <c r="BU298" s="55"/>
      <c r="BV298" s="46" t="s">
        <v>64</v>
      </c>
      <c r="BW298" s="56"/>
      <c r="BX298" s="48" t="s">
        <v>64</v>
      </c>
      <c r="BY298" s="175" t="str">
        <f t="shared" si="155"/>
        <v>Remplir la colonne BU ou BW</v>
      </c>
      <c r="BZ298" s="178"/>
      <c r="CA298" s="282" t="str">
        <f t="shared" si="166"/>
        <v>Remplir la colonne M</v>
      </c>
      <c r="CB298" s="99" t="str">
        <f t="shared" si="156"/>
        <v>Remplir la colonne BZ</v>
      </c>
      <c r="CC298" s="297" t="str">
        <f t="shared" si="138"/>
        <v>Remplir la colonne I</v>
      </c>
      <c r="CD298" s="84" t="s">
        <v>64</v>
      </c>
      <c r="CE298" s="60" t="str">
        <f t="shared" si="157"/>
        <v>Remplir les termes C, P et TVA</v>
      </c>
      <c r="CF298" s="61" t="str">
        <f t="shared" si="139"/>
        <v>REMPLIR TYPE DE CLIENT</v>
      </c>
      <c r="CG298" s="107" t="str">
        <f t="shared" si="158"/>
        <v>Montant total de l'aide demandée non indiqué</v>
      </c>
      <c r="CH298" s="1"/>
      <c r="CI298" s="1"/>
      <c r="CJ298" s="1"/>
      <c r="CK298" s="1"/>
      <c r="CL298" s="1"/>
    </row>
    <row r="299" spans="1:90" x14ac:dyDescent="0.25">
      <c r="A299" s="51"/>
      <c r="B299" s="111"/>
      <c r="C299" s="111"/>
      <c r="D299" s="111"/>
      <c r="E299" s="111"/>
      <c r="F299" s="111"/>
      <c r="G299" s="162"/>
      <c r="H299" s="151"/>
      <c r="I299" s="296"/>
      <c r="J299" s="152"/>
      <c r="K299" s="153"/>
      <c r="L299" s="169"/>
      <c r="M299" s="39"/>
      <c r="N299" s="201"/>
      <c r="O299" s="39"/>
      <c r="P299" s="22"/>
      <c r="Q299" s="200">
        <f t="shared" si="140"/>
        <v>0</v>
      </c>
      <c r="R299" s="55"/>
      <c r="S299" s="46" t="s">
        <v>64</v>
      </c>
      <c r="T299" s="56"/>
      <c r="U299" s="48" t="s">
        <v>64</v>
      </c>
      <c r="V299" s="175" t="str">
        <f t="shared" si="141"/>
        <v>Remplir la colonne R ou T</v>
      </c>
      <c r="W299" s="178"/>
      <c r="X299" s="282" t="str">
        <f t="shared" si="142"/>
        <v>Remplir la colonne M</v>
      </c>
      <c r="Y299" s="99" t="str">
        <f t="shared" si="143"/>
        <v>Remplir la colonne W</v>
      </c>
      <c r="Z299" s="297" t="str">
        <f t="shared" si="159"/>
        <v>Remplir la colonne I</v>
      </c>
      <c r="AA299" s="84" t="s">
        <v>64</v>
      </c>
      <c r="AB299" s="60" t="str">
        <f t="shared" si="144"/>
        <v>Remplir les termes C, P et TVA</v>
      </c>
      <c r="AC299" s="55"/>
      <c r="AD299" s="46" t="s">
        <v>64</v>
      </c>
      <c r="AE299" s="56"/>
      <c r="AF299" s="48" t="s">
        <v>64</v>
      </c>
      <c r="AG299" s="175" t="str">
        <f t="shared" si="145"/>
        <v>Remplir la colonne AC ou AE</v>
      </c>
      <c r="AH299" s="178"/>
      <c r="AI299" s="311" t="str">
        <f t="shared" si="160"/>
        <v>Remplir la colonne M</v>
      </c>
      <c r="AJ299" s="179" t="str">
        <f t="shared" si="146"/>
        <v>Remplir la colonne AH</v>
      </c>
      <c r="AK299" s="297" t="str">
        <f t="shared" si="134"/>
        <v>Remplir la colonne I</v>
      </c>
      <c r="AL299" s="84" t="s">
        <v>64</v>
      </c>
      <c r="AM299" s="60" t="str">
        <f t="shared" si="161"/>
        <v>Remplir les termes C, P et TVA</v>
      </c>
      <c r="AN299" s="55"/>
      <c r="AO299" s="46" t="s">
        <v>64</v>
      </c>
      <c r="AP299" s="56"/>
      <c r="AQ299" s="48" t="s">
        <v>64</v>
      </c>
      <c r="AR299" s="175" t="str">
        <f t="shared" si="147"/>
        <v>Remplir la colonne AN ou AP</v>
      </c>
      <c r="AS299" s="178"/>
      <c r="AT299" s="282" t="str">
        <f t="shared" si="162"/>
        <v>Remplir la colonne M</v>
      </c>
      <c r="AU299" s="179" t="str">
        <f t="shared" si="148"/>
        <v>Remplir la colonne AS</v>
      </c>
      <c r="AV299" s="263" t="str">
        <f t="shared" si="135"/>
        <v>Remplir la colonne I</v>
      </c>
      <c r="AW299" s="84" t="s">
        <v>64</v>
      </c>
      <c r="AX299" s="60" t="str">
        <f t="shared" si="163"/>
        <v>Remplir les termes C, P et TVA</v>
      </c>
      <c r="AY299" s="55"/>
      <c r="AZ299" s="46" t="s">
        <v>64</v>
      </c>
      <c r="BA299" s="56"/>
      <c r="BB299" s="48" t="s">
        <v>64</v>
      </c>
      <c r="BC299" s="175" t="str">
        <f t="shared" si="149"/>
        <v>Remplir la colonne AY ou BA</v>
      </c>
      <c r="BD299" s="178"/>
      <c r="BE299" s="311" t="str">
        <f t="shared" si="164"/>
        <v>Remplir la colonne M</v>
      </c>
      <c r="BF299" s="179" t="str">
        <f t="shared" si="150"/>
        <v>Remplir la colonne BD</v>
      </c>
      <c r="BG299" s="263" t="str">
        <f t="shared" si="136"/>
        <v>Remplir la colonne I</v>
      </c>
      <c r="BH299" s="84" t="s">
        <v>64</v>
      </c>
      <c r="BI299" s="60" t="str">
        <f t="shared" si="151"/>
        <v>Remplir les termes C, P et TVA</v>
      </c>
      <c r="BJ299" s="55"/>
      <c r="BK299" s="46" t="s">
        <v>64</v>
      </c>
      <c r="BL299" s="56"/>
      <c r="BM299" s="48" t="s">
        <v>64</v>
      </c>
      <c r="BN299" s="175" t="str">
        <f t="shared" si="152"/>
        <v>Remplir la colonne BJ ou BL</v>
      </c>
      <c r="BO299" s="178"/>
      <c r="BP299" s="311" t="str">
        <f t="shared" si="165"/>
        <v>Remplir la colonne M</v>
      </c>
      <c r="BQ299" s="179" t="str">
        <f t="shared" si="153"/>
        <v>Remplir la colonne BO</v>
      </c>
      <c r="BR299" s="263" t="str">
        <f t="shared" si="137"/>
        <v>Remplir la colonne I</v>
      </c>
      <c r="BS299" s="84" t="s">
        <v>64</v>
      </c>
      <c r="BT299" s="60" t="str">
        <f t="shared" si="154"/>
        <v>Remplir les termes C, P et TVA</v>
      </c>
      <c r="BU299" s="55"/>
      <c r="BV299" s="46" t="s">
        <v>64</v>
      </c>
      <c r="BW299" s="56"/>
      <c r="BX299" s="48" t="s">
        <v>64</v>
      </c>
      <c r="BY299" s="175" t="str">
        <f t="shared" si="155"/>
        <v>Remplir la colonne BU ou BW</v>
      </c>
      <c r="BZ299" s="178"/>
      <c r="CA299" s="282" t="str">
        <f t="shared" si="166"/>
        <v>Remplir la colonne M</v>
      </c>
      <c r="CB299" s="99" t="str">
        <f t="shared" si="156"/>
        <v>Remplir la colonne BZ</v>
      </c>
      <c r="CC299" s="297" t="str">
        <f t="shared" si="138"/>
        <v>Remplir la colonne I</v>
      </c>
      <c r="CD299" s="84" t="s">
        <v>64</v>
      </c>
      <c r="CE299" s="60" t="str">
        <f t="shared" si="157"/>
        <v>Remplir les termes C, P et TVA</v>
      </c>
      <c r="CF299" s="61" t="str">
        <f t="shared" si="139"/>
        <v>REMPLIR TYPE DE CLIENT</v>
      </c>
      <c r="CG299" s="107" t="str">
        <f t="shared" si="158"/>
        <v>Montant total de l'aide demandée non indiqué</v>
      </c>
      <c r="CH299" s="1"/>
      <c r="CI299" s="1"/>
      <c r="CJ299" s="1"/>
      <c r="CK299" s="1"/>
      <c r="CL299" s="1"/>
    </row>
    <row r="300" spans="1:90" x14ac:dyDescent="0.25">
      <c r="A300" s="51"/>
      <c r="B300" s="111"/>
      <c r="C300" s="111"/>
      <c r="D300" s="111"/>
      <c r="E300" s="111"/>
      <c r="F300" s="111"/>
      <c r="G300" s="162"/>
      <c r="H300" s="151"/>
      <c r="I300" s="296"/>
      <c r="J300" s="152"/>
      <c r="K300" s="153"/>
      <c r="L300" s="169"/>
      <c r="M300" s="39"/>
      <c r="N300" s="201"/>
      <c r="O300" s="39"/>
      <c r="P300" s="22"/>
      <c r="Q300" s="200">
        <f t="shared" si="140"/>
        <v>0</v>
      </c>
      <c r="R300" s="55"/>
      <c r="S300" s="46" t="s">
        <v>64</v>
      </c>
      <c r="T300" s="56"/>
      <c r="U300" s="48" t="s">
        <v>64</v>
      </c>
      <c r="V300" s="175" t="str">
        <f t="shared" si="141"/>
        <v>Remplir la colonne R ou T</v>
      </c>
      <c r="W300" s="178"/>
      <c r="X300" s="282" t="str">
        <f t="shared" si="142"/>
        <v>Remplir la colonne M</v>
      </c>
      <c r="Y300" s="99" t="str">
        <f t="shared" si="143"/>
        <v>Remplir la colonne W</v>
      </c>
      <c r="Z300" s="297" t="str">
        <f t="shared" si="159"/>
        <v>Remplir la colonne I</v>
      </c>
      <c r="AA300" s="84" t="s">
        <v>64</v>
      </c>
      <c r="AB300" s="60" t="str">
        <f t="shared" si="144"/>
        <v>Remplir les termes C, P et TVA</v>
      </c>
      <c r="AC300" s="55"/>
      <c r="AD300" s="46" t="s">
        <v>64</v>
      </c>
      <c r="AE300" s="56"/>
      <c r="AF300" s="48" t="s">
        <v>64</v>
      </c>
      <c r="AG300" s="175" t="str">
        <f t="shared" si="145"/>
        <v>Remplir la colonne AC ou AE</v>
      </c>
      <c r="AH300" s="178"/>
      <c r="AI300" s="311" t="str">
        <f t="shared" si="160"/>
        <v>Remplir la colonne M</v>
      </c>
      <c r="AJ300" s="179" t="str">
        <f t="shared" si="146"/>
        <v>Remplir la colonne AH</v>
      </c>
      <c r="AK300" s="297" t="str">
        <f t="shared" si="134"/>
        <v>Remplir la colonne I</v>
      </c>
      <c r="AL300" s="84" t="s">
        <v>64</v>
      </c>
      <c r="AM300" s="60" t="str">
        <f t="shared" si="161"/>
        <v>Remplir les termes C, P et TVA</v>
      </c>
      <c r="AN300" s="55"/>
      <c r="AO300" s="46" t="s">
        <v>64</v>
      </c>
      <c r="AP300" s="56"/>
      <c r="AQ300" s="48" t="s">
        <v>64</v>
      </c>
      <c r="AR300" s="175" t="str">
        <f t="shared" si="147"/>
        <v>Remplir la colonne AN ou AP</v>
      </c>
      <c r="AS300" s="178"/>
      <c r="AT300" s="282" t="str">
        <f t="shared" si="162"/>
        <v>Remplir la colonne M</v>
      </c>
      <c r="AU300" s="179" t="str">
        <f t="shared" si="148"/>
        <v>Remplir la colonne AS</v>
      </c>
      <c r="AV300" s="263" t="str">
        <f t="shared" si="135"/>
        <v>Remplir la colonne I</v>
      </c>
      <c r="AW300" s="84" t="s">
        <v>64</v>
      </c>
      <c r="AX300" s="60" t="str">
        <f t="shared" si="163"/>
        <v>Remplir les termes C, P et TVA</v>
      </c>
      <c r="AY300" s="55"/>
      <c r="AZ300" s="46" t="s">
        <v>64</v>
      </c>
      <c r="BA300" s="56"/>
      <c r="BB300" s="48" t="s">
        <v>64</v>
      </c>
      <c r="BC300" s="175" t="str">
        <f t="shared" si="149"/>
        <v>Remplir la colonne AY ou BA</v>
      </c>
      <c r="BD300" s="178"/>
      <c r="BE300" s="311" t="str">
        <f t="shared" si="164"/>
        <v>Remplir la colonne M</v>
      </c>
      <c r="BF300" s="179" t="str">
        <f t="shared" si="150"/>
        <v>Remplir la colonne BD</v>
      </c>
      <c r="BG300" s="263" t="str">
        <f t="shared" si="136"/>
        <v>Remplir la colonne I</v>
      </c>
      <c r="BH300" s="84" t="s">
        <v>64</v>
      </c>
      <c r="BI300" s="60" t="str">
        <f t="shared" si="151"/>
        <v>Remplir les termes C, P et TVA</v>
      </c>
      <c r="BJ300" s="55"/>
      <c r="BK300" s="46" t="s">
        <v>64</v>
      </c>
      <c r="BL300" s="56"/>
      <c r="BM300" s="48" t="s">
        <v>64</v>
      </c>
      <c r="BN300" s="175" t="str">
        <f t="shared" si="152"/>
        <v>Remplir la colonne BJ ou BL</v>
      </c>
      <c r="BO300" s="178"/>
      <c r="BP300" s="311" t="str">
        <f t="shared" si="165"/>
        <v>Remplir la colonne M</v>
      </c>
      <c r="BQ300" s="179" t="str">
        <f t="shared" si="153"/>
        <v>Remplir la colonne BO</v>
      </c>
      <c r="BR300" s="263" t="str">
        <f t="shared" si="137"/>
        <v>Remplir la colonne I</v>
      </c>
      <c r="BS300" s="84" t="s">
        <v>64</v>
      </c>
      <c r="BT300" s="60" t="str">
        <f t="shared" si="154"/>
        <v>Remplir les termes C, P et TVA</v>
      </c>
      <c r="BU300" s="55"/>
      <c r="BV300" s="46" t="s">
        <v>64</v>
      </c>
      <c r="BW300" s="56"/>
      <c r="BX300" s="48" t="s">
        <v>64</v>
      </c>
      <c r="BY300" s="175" t="str">
        <f t="shared" si="155"/>
        <v>Remplir la colonne BU ou BW</v>
      </c>
      <c r="BZ300" s="178"/>
      <c r="CA300" s="282" t="str">
        <f t="shared" si="166"/>
        <v>Remplir la colonne M</v>
      </c>
      <c r="CB300" s="99" t="str">
        <f t="shared" si="156"/>
        <v>Remplir la colonne BZ</v>
      </c>
      <c r="CC300" s="297" t="str">
        <f t="shared" si="138"/>
        <v>Remplir la colonne I</v>
      </c>
      <c r="CD300" s="84" t="s">
        <v>64</v>
      </c>
      <c r="CE300" s="60" t="str">
        <f t="shared" si="157"/>
        <v>Remplir les termes C, P et TVA</v>
      </c>
      <c r="CF300" s="61" t="str">
        <f t="shared" si="139"/>
        <v>REMPLIR TYPE DE CLIENT</v>
      </c>
      <c r="CG300" s="107" t="str">
        <f t="shared" si="158"/>
        <v>Montant total de l'aide demandée non indiqué</v>
      </c>
      <c r="CH300" s="1"/>
      <c r="CI300" s="1"/>
      <c r="CJ300" s="1"/>
      <c r="CK300" s="1"/>
      <c r="CL300" s="1"/>
    </row>
    <row r="301" spans="1:90" x14ac:dyDescent="0.25">
      <c r="A301" s="51"/>
      <c r="B301" s="111"/>
      <c r="C301" s="111"/>
      <c r="D301" s="111"/>
      <c r="E301" s="111"/>
      <c r="F301" s="111"/>
      <c r="G301" s="162"/>
      <c r="H301" s="151"/>
      <c r="I301" s="296"/>
      <c r="J301" s="152"/>
      <c r="K301" s="153"/>
      <c r="L301" s="169"/>
      <c r="M301" s="39"/>
      <c r="N301" s="201"/>
      <c r="O301" s="39"/>
      <c r="P301" s="22"/>
      <c r="Q301" s="200">
        <f t="shared" si="140"/>
        <v>0</v>
      </c>
      <c r="R301" s="55"/>
      <c r="S301" s="46" t="s">
        <v>64</v>
      </c>
      <c r="T301" s="56"/>
      <c r="U301" s="48" t="s">
        <v>64</v>
      </c>
      <c r="V301" s="175" t="str">
        <f t="shared" si="141"/>
        <v>Remplir la colonne R ou T</v>
      </c>
      <c r="W301" s="178"/>
      <c r="X301" s="282" t="str">
        <f t="shared" si="142"/>
        <v>Remplir la colonne M</v>
      </c>
      <c r="Y301" s="99" t="str">
        <f t="shared" si="143"/>
        <v>Remplir la colonne W</v>
      </c>
      <c r="Z301" s="297" t="str">
        <f t="shared" si="159"/>
        <v>Remplir la colonne I</v>
      </c>
      <c r="AA301" s="84" t="s">
        <v>64</v>
      </c>
      <c r="AB301" s="60" t="str">
        <f t="shared" si="144"/>
        <v>Remplir les termes C, P et TVA</v>
      </c>
      <c r="AC301" s="55"/>
      <c r="AD301" s="46" t="s">
        <v>64</v>
      </c>
      <c r="AE301" s="56"/>
      <c r="AF301" s="48" t="s">
        <v>64</v>
      </c>
      <c r="AG301" s="175" t="str">
        <f t="shared" si="145"/>
        <v>Remplir la colonne AC ou AE</v>
      </c>
      <c r="AH301" s="178"/>
      <c r="AI301" s="311" t="str">
        <f t="shared" si="160"/>
        <v>Remplir la colonne M</v>
      </c>
      <c r="AJ301" s="179" t="str">
        <f t="shared" si="146"/>
        <v>Remplir la colonne AH</v>
      </c>
      <c r="AK301" s="297" t="str">
        <f t="shared" si="134"/>
        <v>Remplir la colonne I</v>
      </c>
      <c r="AL301" s="84" t="s">
        <v>64</v>
      </c>
      <c r="AM301" s="60" t="str">
        <f t="shared" si="161"/>
        <v>Remplir les termes C, P et TVA</v>
      </c>
      <c r="AN301" s="55"/>
      <c r="AO301" s="46" t="s">
        <v>64</v>
      </c>
      <c r="AP301" s="56"/>
      <c r="AQ301" s="48" t="s">
        <v>64</v>
      </c>
      <c r="AR301" s="175" t="str">
        <f t="shared" si="147"/>
        <v>Remplir la colonne AN ou AP</v>
      </c>
      <c r="AS301" s="178"/>
      <c r="AT301" s="282" t="str">
        <f t="shared" si="162"/>
        <v>Remplir la colonne M</v>
      </c>
      <c r="AU301" s="179" t="str">
        <f t="shared" si="148"/>
        <v>Remplir la colonne AS</v>
      </c>
      <c r="AV301" s="263" t="str">
        <f t="shared" si="135"/>
        <v>Remplir la colonne I</v>
      </c>
      <c r="AW301" s="84" t="s">
        <v>64</v>
      </c>
      <c r="AX301" s="60" t="str">
        <f t="shared" si="163"/>
        <v>Remplir les termes C, P et TVA</v>
      </c>
      <c r="AY301" s="55"/>
      <c r="AZ301" s="46" t="s">
        <v>64</v>
      </c>
      <c r="BA301" s="56"/>
      <c r="BB301" s="48" t="s">
        <v>64</v>
      </c>
      <c r="BC301" s="175" t="str">
        <f t="shared" si="149"/>
        <v>Remplir la colonne AY ou BA</v>
      </c>
      <c r="BD301" s="178"/>
      <c r="BE301" s="311" t="str">
        <f t="shared" si="164"/>
        <v>Remplir la colonne M</v>
      </c>
      <c r="BF301" s="179" t="str">
        <f t="shared" si="150"/>
        <v>Remplir la colonne BD</v>
      </c>
      <c r="BG301" s="263" t="str">
        <f t="shared" si="136"/>
        <v>Remplir la colonne I</v>
      </c>
      <c r="BH301" s="84" t="s">
        <v>64</v>
      </c>
      <c r="BI301" s="60" t="str">
        <f t="shared" si="151"/>
        <v>Remplir les termes C, P et TVA</v>
      </c>
      <c r="BJ301" s="55"/>
      <c r="BK301" s="46" t="s">
        <v>64</v>
      </c>
      <c r="BL301" s="56"/>
      <c r="BM301" s="48" t="s">
        <v>64</v>
      </c>
      <c r="BN301" s="175" t="str">
        <f t="shared" si="152"/>
        <v>Remplir la colonne BJ ou BL</v>
      </c>
      <c r="BO301" s="178"/>
      <c r="BP301" s="311" t="str">
        <f t="shared" si="165"/>
        <v>Remplir la colonne M</v>
      </c>
      <c r="BQ301" s="179" t="str">
        <f t="shared" si="153"/>
        <v>Remplir la colonne BO</v>
      </c>
      <c r="BR301" s="263" t="str">
        <f t="shared" si="137"/>
        <v>Remplir la colonne I</v>
      </c>
      <c r="BS301" s="84" t="s">
        <v>64</v>
      </c>
      <c r="BT301" s="60" t="str">
        <f t="shared" si="154"/>
        <v>Remplir les termes C, P et TVA</v>
      </c>
      <c r="BU301" s="55"/>
      <c r="BV301" s="46" t="s">
        <v>64</v>
      </c>
      <c r="BW301" s="56"/>
      <c r="BX301" s="48" t="s">
        <v>64</v>
      </c>
      <c r="BY301" s="175" t="str">
        <f t="shared" si="155"/>
        <v>Remplir la colonne BU ou BW</v>
      </c>
      <c r="BZ301" s="178"/>
      <c r="CA301" s="282" t="str">
        <f t="shared" si="166"/>
        <v>Remplir la colonne M</v>
      </c>
      <c r="CB301" s="99" t="str">
        <f t="shared" si="156"/>
        <v>Remplir la colonne BZ</v>
      </c>
      <c r="CC301" s="297" t="str">
        <f t="shared" si="138"/>
        <v>Remplir la colonne I</v>
      </c>
      <c r="CD301" s="84" t="s">
        <v>64</v>
      </c>
      <c r="CE301" s="60" t="str">
        <f t="shared" si="157"/>
        <v>Remplir les termes C, P et TVA</v>
      </c>
      <c r="CF301" s="61" t="str">
        <f t="shared" si="139"/>
        <v>REMPLIR TYPE DE CLIENT</v>
      </c>
      <c r="CG301" s="107" t="str">
        <f t="shared" si="158"/>
        <v>Montant total de l'aide demandée non indiqué</v>
      </c>
      <c r="CH301" s="1"/>
      <c r="CI301" s="1"/>
      <c r="CJ301" s="1"/>
      <c r="CK301" s="1"/>
      <c r="CL301" s="1"/>
    </row>
    <row r="302" spans="1:90" x14ac:dyDescent="0.25">
      <c r="A302" s="51"/>
      <c r="B302" s="111"/>
      <c r="C302" s="111"/>
      <c r="D302" s="111"/>
      <c r="E302" s="111"/>
      <c r="F302" s="111"/>
      <c r="G302" s="162"/>
      <c r="H302" s="151"/>
      <c r="I302" s="296"/>
      <c r="J302" s="152"/>
      <c r="K302" s="153"/>
      <c r="L302" s="169"/>
      <c r="M302" s="39"/>
      <c r="N302" s="201"/>
      <c r="O302" s="39"/>
      <c r="P302" s="22"/>
      <c r="Q302" s="200">
        <f t="shared" si="140"/>
        <v>0</v>
      </c>
      <c r="R302" s="55"/>
      <c r="S302" s="46" t="s">
        <v>64</v>
      </c>
      <c r="T302" s="56"/>
      <c r="U302" s="48" t="s">
        <v>64</v>
      </c>
      <c r="V302" s="175" t="str">
        <f t="shared" si="141"/>
        <v>Remplir la colonne R ou T</v>
      </c>
      <c r="W302" s="178"/>
      <c r="X302" s="282" t="str">
        <f t="shared" si="142"/>
        <v>Remplir la colonne M</v>
      </c>
      <c r="Y302" s="99" t="str">
        <f t="shared" si="143"/>
        <v>Remplir la colonne W</v>
      </c>
      <c r="Z302" s="297" t="str">
        <f t="shared" si="159"/>
        <v>Remplir la colonne I</v>
      </c>
      <c r="AA302" s="84" t="s">
        <v>64</v>
      </c>
      <c r="AB302" s="60" t="str">
        <f t="shared" si="144"/>
        <v>Remplir les termes C, P et TVA</v>
      </c>
      <c r="AC302" s="55"/>
      <c r="AD302" s="46" t="s">
        <v>64</v>
      </c>
      <c r="AE302" s="56"/>
      <c r="AF302" s="48" t="s">
        <v>64</v>
      </c>
      <c r="AG302" s="175" t="str">
        <f t="shared" si="145"/>
        <v>Remplir la colonne AC ou AE</v>
      </c>
      <c r="AH302" s="178"/>
      <c r="AI302" s="311" t="str">
        <f t="shared" si="160"/>
        <v>Remplir la colonne M</v>
      </c>
      <c r="AJ302" s="179" t="str">
        <f t="shared" si="146"/>
        <v>Remplir la colonne AH</v>
      </c>
      <c r="AK302" s="297" t="str">
        <f t="shared" si="134"/>
        <v>Remplir la colonne I</v>
      </c>
      <c r="AL302" s="84" t="s">
        <v>64</v>
      </c>
      <c r="AM302" s="60" t="str">
        <f t="shared" si="161"/>
        <v>Remplir les termes C, P et TVA</v>
      </c>
      <c r="AN302" s="55"/>
      <c r="AO302" s="46" t="s">
        <v>64</v>
      </c>
      <c r="AP302" s="56"/>
      <c r="AQ302" s="48" t="s">
        <v>64</v>
      </c>
      <c r="AR302" s="175" t="str">
        <f t="shared" si="147"/>
        <v>Remplir la colonne AN ou AP</v>
      </c>
      <c r="AS302" s="178"/>
      <c r="AT302" s="282" t="str">
        <f t="shared" si="162"/>
        <v>Remplir la colonne M</v>
      </c>
      <c r="AU302" s="179" t="str">
        <f t="shared" si="148"/>
        <v>Remplir la colonne AS</v>
      </c>
      <c r="AV302" s="263" t="str">
        <f t="shared" si="135"/>
        <v>Remplir la colonne I</v>
      </c>
      <c r="AW302" s="84" t="s">
        <v>64</v>
      </c>
      <c r="AX302" s="60" t="str">
        <f t="shared" si="163"/>
        <v>Remplir les termes C, P et TVA</v>
      </c>
      <c r="AY302" s="55"/>
      <c r="AZ302" s="46" t="s">
        <v>64</v>
      </c>
      <c r="BA302" s="56"/>
      <c r="BB302" s="48" t="s">
        <v>64</v>
      </c>
      <c r="BC302" s="175" t="str">
        <f t="shared" si="149"/>
        <v>Remplir la colonne AY ou BA</v>
      </c>
      <c r="BD302" s="178"/>
      <c r="BE302" s="311" t="str">
        <f t="shared" si="164"/>
        <v>Remplir la colonne M</v>
      </c>
      <c r="BF302" s="179" t="str">
        <f t="shared" si="150"/>
        <v>Remplir la colonne BD</v>
      </c>
      <c r="BG302" s="263" t="str">
        <f t="shared" si="136"/>
        <v>Remplir la colonne I</v>
      </c>
      <c r="BH302" s="84" t="s">
        <v>64</v>
      </c>
      <c r="BI302" s="60" t="str">
        <f t="shared" si="151"/>
        <v>Remplir les termes C, P et TVA</v>
      </c>
      <c r="BJ302" s="55"/>
      <c r="BK302" s="46" t="s">
        <v>64</v>
      </c>
      <c r="BL302" s="56"/>
      <c r="BM302" s="48" t="s">
        <v>64</v>
      </c>
      <c r="BN302" s="175" t="str">
        <f t="shared" si="152"/>
        <v>Remplir la colonne BJ ou BL</v>
      </c>
      <c r="BO302" s="178"/>
      <c r="BP302" s="311" t="str">
        <f t="shared" si="165"/>
        <v>Remplir la colonne M</v>
      </c>
      <c r="BQ302" s="179" t="str">
        <f t="shared" si="153"/>
        <v>Remplir la colonne BO</v>
      </c>
      <c r="BR302" s="263" t="str">
        <f t="shared" si="137"/>
        <v>Remplir la colonne I</v>
      </c>
      <c r="BS302" s="84" t="s">
        <v>64</v>
      </c>
      <c r="BT302" s="60" t="str">
        <f t="shared" si="154"/>
        <v>Remplir les termes C, P et TVA</v>
      </c>
      <c r="BU302" s="55"/>
      <c r="BV302" s="46" t="s">
        <v>64</v>
      </c>
      <c r="BW302" s="56"/>
      <c r="BX302" s="48" t="s">
        <v>64</v>
      </c>
      <c r="BY302" s="175" t="str">
        <f t="shared" si="155"/>
        <v>Remplir la colonne BU ou BW</v>
      </c>
      <c r="BZ302" s="178"/>
      <c r="CA302" s="282" t="str">
        <f t="shared" si="166"/>
        <v>Remplir la colonne M</v>
      </c>
      <c r="CB302" s="99" t="str">
        <f t="shared" si="156"/>
        <v>Remplir la colonne BZ</v>
      </c>
      <c r="CC302" s="297" t="str">
        <f t="shared" si="138"/>
        <v>Remplir la colonne I</v>
      </c>
      <c r="CD302" s="84" t="s">
        <v>64</v>
      </c>
      <c r="CE302" s="60" t="str">
        <f t="shared" si="157"/>
        <v>Remplir les termes C, P et TVA</v>
      </c>
      <c r="CF302" s="61" t="str">
        <f t="shared" si="139"/>
        <v>REMPLIR TYPE DE CLIENT</v>
      </c>
      <c r="CG302" s="107" t="str">
        <f t="shared" si="158"/>
        <v>Montant total de l'aide demandée non indiqué</v>
      </c>
      <c r="CH302" s="1"/>
      <c r="CI302" s="1"/>
      <c r="CJ302" s="1"/>
      <c r="CK302" s="1"/>
      <c r="CL302" s="1"/>
    </row>
    <row r="303" spans="1:90" x14ac:dyDescent="0.25">
      <c r="A303" s="51"/>
      <c r="B303" s="111"/>
      <c r="C303" s="111"/>
      <c r="D303" s="111"/>
      <c r="E303" s="111"/>
      <c r="F303" s="111"/>
      <c r="G303" s="162"/>
      <c r="H303" s="151"/>
      <c r="I303" s="296"/>
      <c r="J303" s="152"/>
      <c r="K303" s="153"/>
      <c r="L303" s="169"/>
      <c r="M303" s="39"/>
      <c r="N303" s="201"/>
      <c r="O303" s="39"/>
      <c r="P303" s="22"/>
      <c r="Q303" s="200">
        <f t="shared" si="140"/>
        <v>0</v>
      </c>
      <c r="R303" s="55"/>
      <c r="S303" s="46" t="s">
        <v>64</v>
      </c>
      <c r="T303" s="56"/>
      <c r="U303" s="48" t="s">
        <v>64</v>
      </c>
      <c r="V303" s="175" t="str">
        <f t="shared" si="141"/>
        <v>Remplir la colonne R ou T</v>
      </c>
      <c r="W303" s="178"/>
      <c r="X303" s="282" t="str">
        <f t="shared" si="142"/>
        <v>Remplir la colonne M</v>
      </c>
      <c r="Y303" s="99" t="str">
        <f t="shared" si="143"/>
        <v>Remplir la colonne W</v>
      </c>
      <c r="Z303" s="297" t="str">
        <f t="shared" si="159"/>
        <v>Remplir la colonne I</v>
      </c>
      <c r="AA303" s="84" t="s">
        <v>64</v>
      </c>
      <c r="AB303" s="60" t="str">
        <f t="shared" si="144"/>
        <v>Remplir les termes C, P et TVA</v>
      </c>
      <c r="AC303" s="55"/>
      <c r="AD303" s="46" t="s">
        <v>64</v>
      </c>
      <c r="AE303" s="56"/>
      <c r="AF303" s="48" t="s">
        <v>64</v>
      </c>
      <c r="AG303" s="175" t="str">
        <f t="shared" si="145"/>
        <v>Remplir la colonne AC ou AE</v>
      </c>
      <c r="AH303" s="178"/>
      <c r="AI303" s="311" t="str">
        <f t="shared" si="160"/>
        <v>Remplir la colonne M</v>
      </c>
      <c r="AJ303" s="179" t="str">
        <f t="shared" si="146"/>
        <v>Remplir la colonne AH</v>
      </c>
      <c r="AK303" s="297" t="str">
        <f t="shared" si="134"/>
        <v>Remplir la colonne I</v>
      </c>
      <c r="AL303" s="84" t="s">
        <v>64</v>
      </c>
      <c r="AM303" s="60" t="str">
        <f t="shared" si="161"/>
        <v>Remplir les termes C, P et TVA</v>
      </c>
      <c r="AN303" s="55"/>
      <c r="AO303" s="46" t="s">
        <v>64</v>
      </c>
      <c r="AP303" s="56"/>
      <c r="AQ303" s="48" t="s">
        <v>64</v>
      </c>
      <c r="AR303" s="175" t="str">
        <f t="shared" si="147"/>
        <v>Remplir la colonne AN ou AP</v>
      </c>
      <c r="AS303" s="178"/>
      <c r="AT303" s="282" t="str">
        <f t="shared" si="162"/>
        <v>Remplir la colonne M</v>
      </c>
      <c r="AU303" s="179" t="str">
        <f t="shared" si="148"/>
        <v>Remplir la colonne AS</v>
      </c>
      <c r="AV303" s="263" t="str">
        <f t="shared" si="135"/>
        <v>Remplir la colonne I</v>
      </c>
      <c r="AW303" s="84" t="s">
        <v>64</v>
      </c>
      <c r="AX303" s="60" t="str">
        <f t="shared" si="163"/>
        <v>Remplir les termes C, P et TVA</v>
      </c>
      <c r="AY303" s="55"/>
      <c r="AZ303" s="46" t="s">
        <v>64</v>
      </c>
      <c r="BA303" s="56"/>
      <c r="BB303" s="48" t="s">
        <v>64</v>
      </c>
      <c r="BC303" s="175" t="str">
        <f t="shared" si="149"/>
        <v>Remplir la colonne AY ou BA</v>
      </c>
      <c r="BD303" s="178"/>
      <c r="BE303" s="311" t="str">
        <f t="shared" si="164"/>
        <v>Remplir la colonne M</v>
      </c>
      <c r="BF303" s="179" t="str">
        <f t="shared" si="150"/>
        <v>Remplir la colonne BD</v>
      </c>
      <c r="BG303" s="263" t="str">
        <f t="shared" si="136"/>
        <v>Remplir la colonne I</v>
      </c>
      <c r="BH303" s="84" t="s">
        <v>64</v>
      </c>
      <c r="BI303" s="60" t="str">
        <f t="shared" si="151"/>
        <v>Remplir les termes C, P et TVA</v>
      </c>
      <c r="BJ303" s="55"/>
      <c r="BK303" s="46" t="s">
        <v>64</v>
      </c>
      <c r="BL303" s="56"/>
      <c r="BM303" s="48" t="s">
        <v>64</v>
      </c>
      <c r="BN303" s="175" t="str">
        <f t="shared" si="152"/>
        <v>Remplir la colonne BJ ou BL</v>
      </c>
      <c r="BO303" s="178"/>
      <c r="BP303" s="311" t="str">
        <f t="shared" si="165"/>
        <v>Remplir la colonne M</v>
      </c>
      <c r="BQ303" s="179" t="str">
        <f t="shared" si="153"/>
        <v>Remplir la colonne BO</v>
      </c>
      <c r="BR303" s="263" t="str">
        <f t="shared" si="137"/>
        <v>Remplir la colonne I</v>
      </c>
      <c r="BS303" s="84" t="s">
        <v>64</v>
      </c>
      <c r="BT303" s="60" t="str">
        <f t="shared" si="154"/>
        <v>Remplir les termes C, P et TVA</v>
      </c>
      <c r="BU303" s="55"/>
      <c r="BV303" s="46" t="s">
        <v>64</v>
      </c>
      <c r="BW303" s="56"/>
      <c r="BX303" s="48" t="s">
        <v>64</v>
      </c>
      <c r="BY303" s="175" t="str">
        <f t="shared" si="155"/>
        <v>Remplir la colonne BU ou BW</v>
      </c>
      <c r="BZ303" s="178"/>
      <c r="CA303" s="282" t="str">
        <f t="shared" si="166"/>
        <v>Remplir la colonne M</v>
      </c>
      <c r="CB303" s="99" t="str">
        <f t="shared" si="156"/>
        <v>Remplir la colonne BZ</v>
      </c>
      <c r="CC303" s="297" t="str">
        <f t="shared" si="138"/>
        <v>Remplir la colonne I</v>
      </c>
      <c r="CD303" s="84" t="s">
        <v>64</v>
      </c>
      <c r="CE303" s="60" t="str">
        <f t="shared" si="157"/>
        <v>Remplir les termes C, P et TVA</v>
      </c>
      <c r="CF303" s="61" t="str">
        <f t="shared" si="139"/>
        <v>REMPLIR TYPE DE CLIENT</v>
      </c>
      <c r="CG303" s="107" t="str">
        <f t="shared" si="158"/>
        <v>Montant total de l'aide demandée non indiqué</v>
      </c>
      <c r="CH303" s="1"/>
      <c r="CI303" s="1"/>
      <c r="CJ303" s="1"/>
      <c r="CK303" s="1"/>
      <c r="CL303" s="1"/>
    </row>
    <row r="304" spans="1:90" x14ac:dyDescent="0.25">
      <c r="A304" s="51"/>
      <c r="B304" s="111"/>
      <c r="C304" s="111"/>
      <c r="D304" s="111"/>
      <c r="E304" s="111"/>
      <c r="F304" s="111"/>
      <c r="G304" s="162"/>
      <c r="H304" s="151"/>
      <c r="I304" s="296"/>
      <c r="J304" s="152"/>
      <c r="K304" s="153"/>
      <c r="L304" s="169"/>
      <c r="M304" s="39"/>
      <c r="N304" s="201"/>
      <c r="O304" s="39"/>
      <c r="P304" s="22"/>
      <c r="Q304" s="200">
        <f t="shared" si="140"/>
        <v>0</v>
      </c>
      <c r="R304" s="55"/>
      <c r="S304" s="46" t="s">
        <v>64</v>
      </c>
      <c r="T304" s="56"/>
      <c r="U304" s="48" t="s">
        <v>64</v>
      </c>
      <c r="V304" s="175" t="str">
        <f t="shared" si="141"/>
        <v>Remplir la colonne R ou T</v>
      </c>
      <c r="W304" s="178"/>
      <c r="X304" s="282" t="str">
        <f t="shared" si="142"/>
        <v>Remplir la colonne M</v>
      </c>
      <c r="Y304" s="99" t="str">
        <f t="shared" si="143"/>
        <v>Remplir la colonne W</v>
      </c>
      <c r="Z304" s="297" t="str">
        <f t="shared" si="159"/>
        <v>Remplir la colonne I</v>
      </c>
      <c r="AA304" s="84" t="s">
        <v>64</v>
      </c>
      <c r="AB304" s="60" t="str">
        <f t="shared" si="144"/>
        <v>Remplir les termes C, P et TVA</v>
      </c>
      <c r="AC304" s="55"/>
      <c r="AD304" s="46" t="s">
        <v>64</v>
      </c>
      <c r="AE304" s="56"/>
      <c r="AF304" s="48" t="s">
        <v>64</v>
      </c>
      <c r="AG304" s="175" t="str">
        <f t="shared" si="145"/>
        <v>Remplir la colonne AC ou AE</v>
      </c>
      <c r="AH304" s="178"/>
      <c r="AI304" s="311" t="str">
        <f t="shared" si="160"/>
        <v>Remplir la colonne M</v>
      </c>
      <c r="AJ304" s="179" t="str">
        <f t="shared" si="146"/>
        <v>Remplir la colonne AH</v>
      </c>
      <c r="AK304" s="297" t="str">
        <f t="shared" si="134"/>
        <v>Remplir la colonne I</v>
      </c>
      <c r="AL304" s="84" t="s">
        <v>64</v>
      </c>
      <c r="AM304" s="60" t="str">
        <f t="shared" si="161"/>
        <v>Remplir les termes C, P et TVA</v>
      </c>
      <c r="AN304" s="55"/>
      <c r="AO304" s="46" t="s">
        <v>64</v>
      </c>
      <c r="AP304" s="56"/>
      <c r="AQ304" s="48" t="s">
        <v>64</v>
      </c>
      <c r="AR304" s="175" t="str">
        <f t="shared" si="147"/>
        <v>Remplir la colonne AN ou AP</v>
      </c>
      <c r="AS304" s="178"/>
      <c r="AT304" s="282" t="str">
        <f t="shared" si="162"/>
        <v>Remplir la colonne M</v>
      </c>
      <c r="AU304" s="179" t="str">
        <f t="shared" si="148"/>
        <v>Remplir la colonne AS</v>
      </c>
      <c r="AV304" s="263" t="str">
        <f t="shared" si="135"/>
        <v>Remplir la colonne I</v>
      </c>
      <c r="AW304" s="84" t="s">
        <v>64</v>
      </c>
      <c r="AX304" s="60" t="str">
        <f t="shared" si="163"/>
        <v>Remplir les termes C, P et TVA</v>
      </c>
      <c r="AY304" s="55"/>
      <c r="AZ304" s="46" t="s">
        <v>64</v>
      </c>
      <c r="BA304" s="56"/>
      <c r="BB304" s="48" t="s">
        <v>64</v>
      </c>
      <c r="BC304" s="175" t="str">
        <f t="shared" si="149"/>
        <v>Remplir la colonne AY ou BA</v>
      </c>
      <c r="BD304" s="178"/>
      <c r="BE304" s="311" t="str">
        <f t="shared" si="164"/>
        <v>Remplir la colonne M</v>
      </c>
      <c r="BF304" s="179" t="str">
        <f t="shared" si="150"/>
        <v>Remplir la colonne BD</v>
      </c>
      <c r="BG304" s="263" t="str">
        <f t="shared" si="136"/>
        <v>Remplir la colonne I</v>
      </c>
      <c r="BH304" s="84" t="s">
        <v>64</v>
      </c>
      <c r="BI304" s="60" t="str">
        <f t="shared" si="151"/>
        <v>Remplir les termes C, P et TVA</v>
      </c>
      <c r="BJ304" s="55"/>
      <c r="BK304" s="46" t="s">
        <v>64</v>
      </c>
      <c r="BL304" s="56"/>
      <c r="BM304" s="48" t="s">
        <v>64</v>
      </c>
      <c r="BN304" s="175" t="str">
        <f t="shared" si="152"/>
        <v>Remplir la colonne BJ ou BL</v>
      </c>
      <c r="BO304" s="178"/>
      <c r="BP304" s="311" t="str">
        <f t="shared" si="165"/>
        <v>Remplir la colonne M</v>
      </c>
      <c r="BQ304" s="179" t="str">
        <f t="shared" si="153"/>
        <v>Remplir la colonne BO</v>
      </c>
      <c r="BR304" s="263" t="str">
        <f t="shared" si="137"/>
        <v>Remplir la colonne I</v>
      </c>
      <c r="BS304" s="84" t="s">
        <v>64</v>
      </c>
      <c r="BT304" s="60" t="str">
        <f t="shared" si="154"/>
        <v>Remplir les termes C, P et TVA</v>
      </c>
      <c r="BU304" s="55"/>
      <c r="BV304" s="46" t="s">
        <v>64</v>
      </c>
      <c r="BW304" s="56"/>
      <c r="BX304" s="48" t="s">
        <v>64</v>
      </c>
      <c r="BY304" s="175" t="str">
        <f t="shared" si="155"/>
        <v>Remplir la colonne BU ou BW</v>
      </c>
      <c r="BZ304" s="178"/>
      <c r="CA304" s="282" t="str">
        <f t="shared" si="166"/>
        <v>Remplir la colonne M</v>
      </c>
      <c r="CB304" s="99" t="str">
        <f t="shared" si="156"/>
        <v>Remplir la colonne BZ</v>
      </c>
      <c r="CC304" s="297" t="str">
        <f t="shared" si="138"/>
        <v>Remplir la colonne I</v>
      </c>
      <c r="CD304" s="84" t="s">
        <v>64</v>
      </c>
      <c r="CE304" s="60" t="str">
        <f t="shared" si="157"/>
        <v>Remplir les termes C, P et TVA</v>
      </c>
      <c r="CF304" s="61" t="str">
        <f t="shared" si="139"/>
        <v>REMPLIR TYPE DE CLIENT</v>
      </c>
      <c r="CG304" s="107" t="str">
        <f t="shared" si="158"/>
        <v>Montant total de l'aide demandée non indiqué</v>
      </c>
      <c r="CH304" s="1"/>
      <c r="CI304" s="1"/>
      <c r="CJ304" s="1"/>
      <c r="CK304" s="1"/>
      <c r="CL304" s="1"/>
    </row>
    <row r="305" spans="1:90" x14ac:dyDescent="0.25">
      <c r="A305" s="51"/>
      <c r="B305" s="111"/>
      <c r="C305" s="111"/>
      <c r="D305" s="111"/>
      <c r="E305" s="111"/>
      <c r="F305" s="111"/>
      <c r="G305" s="162"/>
      <c r="H305" s="151"/>
      <c r="I305" s="296"/>
      <c r="J305" s="152"/>
      <c r="K305" s="153"/>
      <c r="L305" s="169"/>
      <c r="M305" s="39"/>
      <c r="N305" s="201"/>
      <c r="O305" s="39"/>
      <c r="P305" s="22"/>
      <c r="Q305" s="200">
        <f t="shared" si="140"/>
        <v>0</v>
      </c>
      <c r="R305" s="55"/>
      <c r="S305" s="46" t="s">
        <v>64</v>
      </c>
      <c r="T305" s="56"/>
      <c r="U305" s="48" t="s">
        <v>64</v>
      </c>
      <c r="V305" s="175" t="str">
        <f t="shared" si="141"/>
        <v>Remplir la colonne R ou T</v>
      </c>
      <c r="W305" s="178"/>
      <c r="X305" s="282" t="str">
        <f t="shared" si="142"/>
        <v>Remplir la colonne M</v>
      </c>
      <c r="Y305" s="99" t="str">
        <f t="shared" si="143"/>
        <v>Remplir la colonne W</v>
      </c>
      <c r="Z305" s="297" t="str">
        <f t="shared" si="159"/>
        <v>Remplir la colonne I</v>
      </c>
      <c r="AA305" s="84" t="s">
        <v>64</v>
      </c>
      <c r="AB305" s="60" t="str">
        <f t="shared" si="144"/>
        <v>Remplir les termes C, P et TVA</v>
      </c>
      <c r="AC305" s="55"/>
      <c r="AD305" s="46" t="s">
        <v>64</v>
      </c>
      <c r="AE305" s="56"/>
      <c r="AF305" s="48" t="s">
        <v>64</v>
      </c>
      <c r="AG305" s="175" t="str">
        <f t="shared" si="145"/>
        <v>Remplir la colonne AC ou AE</v>
      </c>
      <c r="AH305" s="178"/>
      <c r="AI305" s="311" t="str">
        <f t="shared" si="160"/>
        <v>Remplir la colonne M</v>
      </c>
      <c r="AJ305" s="179" t="str">
        <f t="shared" si="146"/>
        <v>Remplir la colonne AH</v>
      </c>
      <c r="AK305" s="297" t="str">
        <f t="shared" si="134"/>
        <v>Remplir la colonne I</v>
      </c>
      <c r="AL305" s="84" t="s">
        <v>64</v>
      </c>
      <c r="AM305" s="60" t="str">
        <f t="shared" si="161"/>
        <v>Remplir les termes C, P et TVA</v>
      </c>
      <c r="AN305" s="55"/>
      <c r="AO305" s="46" t="s">
        <v>64</v>
      </c>
      <c r="AP305" s="56"/>
      <c r="AQ305" s="48" t="s">
        <v>64</v>
      </c>
      <c r="AR305" s="175" t="str">
        <f t="shared" si="147"/>
        <v>Remplir la colonne AN ou AP</v>
      </c>
      <c r="AS305" s="178"/>
      <c r="AT305" s="282" t="str">
        <f t="shared" si="162"/>
        <v>Remplir la colonne M</v>
      </c>
      <c r="AU305" s="179" t="str">
        <f t="shared" si="148"/>
        <v>Remplir la colonne AS</v>
      </c>
      <c r="AV305" s="263" t="str">
        <f t="shared" si="135"/>
        <v>Remplir la colonne I</v>
      </c>
      <c r="AW305" s="84" t="s">
        <v>64</v>
      </c>
      <c r="AX305" s="60" t="str">
        <f t="shared" si="163"/>
        <v>Remplir les termes C, P et TVA</v>
      </c>
      <c r="AY305" s="55"/>
      <c r="AZ305" s="46" t="s">
        <v>64</v>
      </c>
      <c r="BA305" s="56"/>
      <c r="BB305" s="48" t="s">
        <v>64</v>
      </c>
      <c r="BC305" s="175" t="str">
        <f t="shared" si="149"/>
        <v>Remplir la colonne AY ou BA</v>
      </c>
      <c r="BD305" s="178"/>
      <c r="BE305" s="311" t="str">
        <f t="shared" si="164"/>
        <v>Remplir la colonne M</v>
      </c>
      <c r="BF305" s="179" t="str">
        <f t="shared" si="150"/>
        <v>Remplir la colonne BD</v>
      </c>
      <c r="BG305" s="263" t="str">
        <f t="shared" si="136"/>
        <v>Remplir la colonne I</v>
      </c>
      <c r="BH305" s="84" t="s">
        <v>64</v>
      </c>
      <c r="BI305" s="60" t="str">
        <f t="shared" si="151"/>
        <v>Remplir les termes C, P et TVA</v>
      </c>
      <c r="BJ305" s="55"/>
      <c r="BK305" s="46" t="s">
        <v>64</v>
      </c>
      <c r="BL305" s="56"/>
      <c r="BM305" s="48" t="s">
        <v>64</v>
      </c>
      <c r="BN305" s="175" t="str">
        <f t="shared" si="152"/>
        <v>Remplir la colonne BJ ou BL</v>
      </c>
      <c r="BO305" s="178"/>
      <c r="BP305" s="311" t="str">
        <f t="shared" si="165"/>
        <v>Remplir la colonne M</v>
      </c>
      <c r="BQ305" s="179" t="str">
        <f t="shared" si="153"/>
        <v>Remplir la colonne BO</v>
      </c>
      <c r="BR305" s="263" t="str">
        <f t="shared" si="137"/>
        <v>Remplir la colonne I</v>
      </c>
      <c r="BS305" s="84" t="s">
        <v>64</v>
      </c>
      <c r="BT305" s="60" t="str">
        <f t="shared" si="154"/>
        <v>Remplir les termes C, P et TVA</v>
      </c>
      <c r="BU305" s="55"/>
      <c r="BV305" s="46" t="s">
        <v>64</v>
      </c>
      <c r="BW305" s="56"/>
      <c r="BX305" s="48" t="s">
        <v>64</v>
      </c>
      <c r="BY305" s="175" t="str">
        <f t="shared" si="155"/>
        <v>Remplir la colonne BU ou BW</v>
      </c>
      <c r="BZ305" s="178"/>
      <c r="CA305" s="282" t="str">
        <f t="shared" si="166"/>
        <v>Remplir la colonne M</v>
      </c>
      <c r="CB305" s="99" t="str">
        <f t="shared" si="156"/>
        <v>Remplir la colonne BZ</v>
      </c>
      <c r="CC305" s="297" t="str">
        <f t="shared" si="138"/>
        <v>Remplir la colonne I</v>
      </c>
      <c r="CD305" s="84" t="s">
        <v>64</v>
      </c>
      <c r="CE305" s="60" t="str">
        <f t="shared" si="157"/>
        <v>Remplir les termes C, P et TVA</v>
      </c>
      <c r="CF305" s="61" t="str">
        <f t="shared" si="139"/>
        <v>REMPLIR TYPE DE CLIENT</v>
      </c>
      <c r="CG305" s="107" t="str">
        <f t="shared" si="158"/>
        <v>Montant total de l'aide demandée non indiqué</v>
      </c>
      <c r="CH305" s="1"/>
      <c r="CI305" s="1"/>
      <c r="CJ305" s="1"/>
      <c r="CK305" s="1"/>
      <c r="CL305" s="1"/>
    </row>
    <row r="306" spans="1:90" x14ac:dyDescent="0.25">
      <c r="A306" s="51"/>
      <c r="B306" s="111"/>
      <c r="C306" s="111"/>
      <c r="D306" s="111"/>
      <c r="E306" s="111"/>
      <c r="F306" s="111"/>
      <c r="G306" s="162"/>
      <c r="H306" s="151"/>
      <c r="I306" s="296"/>
      <c r="J306" s="152"/>
      <c r="K306" s="153"/>
      <c r="L306" s="169"/>
      <c r="M306" s="39"/>
      <c r="N306" s="201"/>
      <c r="O306" s="39"/>
      <c r="P306" s="22"/>
      <c r="Q306" s="200">
        <f t="shared" si="140"/>
        <v>0</v>
      </c>
      <c r="R306" s="55"/>
      <c r="S306" s="46" t="s">
        <v>64</v>
      </c>
      <c r="T306" s="56"/>
      <c r="U306" s="48" t="s">
        <v>64</v>
      </c>
      <c r="V306" s="175" t="str">
        <f t="shared" si="141"/>
        <v>Remplir la colonne R ou T</v>
      </c>
      <c r="W306" s="178"/>
      <c r="X306" s="282" t="str">
        <f t="shared" si="142"/>
        <v>Remplir la colonne M</v>
      </c>
      <c r="Y306" s="99" t="str">
        <f t="shared" si="143"/>
        <v>Remplir la colonne W</v>
      </c>
      <c r="Z306" s="297" t="str">
        <f t="shared" si="159"/>
        <v>Remplir la colonne I</v>
      </c>
      <c r="AA306" s="84" t="s">
        <v>64</v>
      </c>
      <c r="AB306" s="60" t="str">
        <f t="shared" si="144"/>
        <v>Remplir les termes C, P et TVA</v>
      </c>
      <c r="AC306" s="55"/>
      <c r="AD306" s="46" t="s">
        <v>64</v>
      </c>
      <c r="AE306" s="56"/>
      <c r="AF306" s="48" t="s">
        <v>64</v>
      </c>
      <c r="AG306" s="175" t="str">
        <f t="shared" si="145"/>
        <v>Remplir la colonne AC ou AE</v>
      </c>
      <c r="AH306" s="178"/>
      <c r="AI306" s="311" t="str">
        <f t="shared" si="160"/>
        <v>Remplir la colonne M</v>
      </c>
      <c r="AJ306" s="179" t="str">
        <f t="shared" si="146"/>
        <v>Remplir la colonne AH</v>
      </c>
      <c r="AK306" s="297" t="str">
        <f t="shared" si="134"/>
        <v>Remplir la colonne I</v>
      </c>
      <c r="AL306" s="84" t="s">
        <v>64</v>
      </c>
      <c r="AM306" s="60" t="str">
        <f t="shared" si="161"/>
        <v>Remplir les termes C, P et TVA</v>
      </c>
      <c r="AN306" s="55"/>
      <c r="AO306" s="46" t="s">
        <v>64</v>
      </c>
      <c r="AP306" s="56"/>
      <c r="AQ306" s="48" t="s">
        <v>64</v>
      </c>
      <c r="AR306" s="175" t="str">
        <f t="shared" si="147"/>
        <v>Remplir la colonne AN ou AP</v>
      </c>
      <c r="AS306" s="178"/>
      <c r="AT306" s="282" t="str">
        <f t="shared" si="162"/>
        <v>Remplir la colonne M</v>
      </c>
      <c r="AU306" s="179" t="str">
        <f t="shared" si="148"/>
        <v>Remplir la colonne AS</v>
      </c>
      <c r="AV306" s="263" t="str">
        <f t="shared" si="135"/>
        <v>Remplir la colonne I</v>
      </c>
      <c r="AW306" s="84" t="s">
        <v>64</v>
      </c>
      <c r="AX306" s="60" t="str">
        <f t="shared" si="163"/>
        <v>Remplir les termes C, P et TVA</v>
      </c>
      <c r="AY306" s="55"/>
      <c r="AZ306" s="46" t="s">
        <v>64</v>
      </c>
      <c r="BA306" s="56"/>
      <c r="BB306" s="48" t="s">
        <v>64</v>
      </c>
      <c r="BC306" s="175" t="str">
        <f t="shared" si="149"/>
        <v>Remplir la colonne AY ou BA</v>
      </c>
      <c r="BD306" s="178"/>
      <c r="BE306" s="311" t="str">
        <f t="shared" si="164"/>
        <v>Remplir la colonne M</v>
      </c>
      <c r="BF306" s="179" t="str">
        <f t="shared" si="150"/>
        <v>Remplir la colonne BD</v>
      </c>
      <c r="BG306" s="263" t="str">
        <f t="shared" si="136"/>
        <v>Remplir la colonne I</v>
      </c>
      <c r="BH306" s="84" t="s">
        <v>64</v>
      </c>
      <c r="BI306" s="60" t="str">
        <f t="shared" si="151"/>
        <v>Remplir les termes C, P et TVA</v>
      </c>
      <c r="BJ306" s="55"/>
      <c r="BK306" s="46" t="s">
        <v>64</v>
      </c>
      <c r="BL306" s="56"/>
      <c r="BM306" s="48" t="s">
        <v>64</v>
      </c>
      <c r="BN306" s="175" t="str">
        <f t="shared" si="152"/>
        <v>Remplir la colonne BJ ou BL</v>
      </c>
      <c r="BO306" s="178"/>
      <c r="BP306" s="311" t="str">
        <f t="shared" si="165"/>
        <v>Remplir la colonne M</v>
      </c>
      <c r="BQ306" s="179" t="str">
        <f t="shared" si="153"/>
        <v>Remplir la colonne BO</v>
      </c>
      <c r="BR306" s="263" t="str">
        <f t="shared" si="137"/>
        <v>Remplir la colonne I</v>
      </c>
      <c r="BS306" s="84" t="s">
        <v>64</v>
      </c>
      <c r="BT306" s="60" t="str">
        <f t="shared" si="154"/>
        <v>Remplir les termes C, P et TVA</v>
      </c>
      <c r="BU306" s="55"/>
      <c r="BV306" s="46" t="s">
        <v>64</v>
      </c>
      <c r="BW306" s="56"/>
      <c r="BX306" s="48" t="s">
        <v>64</v>
      </c>
      <c r="BY306" s="175" t="str">
        <f t="shared" si="155"/>
        <v>Remplir la colonne BU ou BW</v>
      </c>
      <c r="BZ306" s="178"/>
      <c r="CA306" s="282" t="str">
        <f t="shared" si="166"/>
        <v>Remplir la colonne M</v>
      </c>
      <c r="CB306" s="99" t="str">
        <f t="shared" si="156"/>
        <v>Remplir la colonne BZ</v>
      </c>
      <c r="CC306" s="297" t="str">
        <f t="shared" si="138"/>
        <v>Remplir la colonne I</v>
      </c>
      <c r="CD306" s="84" t="s">
        <v>64</v>
      </c>
      <c r="CE306" s="60" t="str">
        <f t="shared" si="157"/>
        <v>Remplir les termes C, P et TVA</v>
      </c>
      <c r="CF306" s="61" t="str">
        <f t="shared" si="139"/>
        <v>REMPLIR TYPE DE CLIENT</v>
      </c>
      <c r="CG306" s="107" t="str">
        <f t="shared" si="158"/>
        <v>Montant total de l'aide demandée non indiqué</v>
      </c>
      <c r="CH306" s="1"/>
      <c r="CI306" s="1"/>
      <c r="CJ306" s="1"/>
      <c r="CK306" s="1"/>
      <c r="CL306" s="1"/>
    </row>
    <row r="307" spans="1:90" x14ac:dyDescent="0.25">
      <c r="A307" s="51"/>
      <c r="B307" s="111"/>
      <c r="C307" s="111"/>
      <c r="D307" s="111"/>
      <c r="E307" s="111"/>
      <c r="F307" s="111"/>
      <c r="G307" s="162"/>
      <c r="H307" s="151"/>
      <c r="I307" s="296"/>
      <c r="J307" s="152"/>
      <c r="K307" s="153"/>
      <c r="L307" s="169"/>
      <c r="M307" s="39"/>
      <c r="N307" s="201"/>
      <c r="O307" s="39"/>
      <c r="P307" s="22"/>
      <c r="Q307" s="200">
        <f t="shared" si="140"/>
        <v>0</v>
      </c>
      <c r="R307" s="55"/>
      <c r="S307" s="46" t="s">
        <v>64</v>
      </c>
      <c r="T307" s="56"/>
      <c r="U307" s="48" t="s">
        <v>64</v>
      </c>
      <c r="V307" s="175" t="str">
        <f t="shared" si="141"/>
        <v>Remplir la colonne R ou T</v>
      </c>
      <c r="W307" s="178"/>
      <c r="X307" s="282" t="str">
        <f t="shared" si="142"/>
        <v>Remplir la colonne M</v>
      </c>
      <c r="Y307" s="99" t="str">
        <f t="shared" si="143"/>
        <v>Remplir la colonne W</v>
      </c>
      <c r="Z307" s="297" t="str">
        <f t="shared" si="159"/>
        <v>Remplir la colonne I</v>
      </c>
      <c r="AA307" s="84" t="s">
        <v>64</v>
      </c>
      <c r="AB307" s="60" t="str">
        <f t="shared" si="144"/>
        <v>Remplir les termes C, P et TVA</v>
      </c>
      <c r="AC307" s="55"/>
      <c r="AD307" s="46" t="s">
        <v>64</v>
      </c>
      <c r="AE307" s="56"/>
      <c r="AF307" s="48" t="s">
        <v>64</v>
      </c>
      <c r="AG307" s="175" t="str">
        <f t="shared" si="145"/>
        <v>Remplir la colonne AC ou AE</v>
      </c>
      <c r="AH307" s="178"/>
      <c r="AI307" s="311" t="str">
        <f t="shared" si="160"/>
        <v>Remplir la colonne M</v>
      </c>
      <c r="AJ307" s="179" t="str">
        <f t="shared" si="146"/>
        <v>Remplir la colonne AH</v>
      </c>
      <c r="AK307" s="297" t="str">
        <f t="shared" si="134"/>
        <v>Remplir la colonne I</v>
      </c>
      <c r="AL307" s="84" t="s">
        <v>64</v>
      </c>
      <c r="AM307" s="60" t="str">
        <f t="shared" si="161"/>
        <v>Remplir les termes C, P et TVA</v>
      </c>
      <c r="AN307" s="55"/>
      <c r="AO307" s="46" t="s">
        <v>64</v>
      </c>
      <c r="AP307" s="56"/>
      <c r="AQ307" s="48" t="s">
        <v>64</v>
      </c>
      <c r="AR307" s="175" t="str">
        <f t="shared" si="147"/>
        <v>Remplir la colonne AN ou AP</v>
      </c>
      <c r="AS307" s="178"/>
      <c r="AT307" s="282" t="str">
        <f t="shared" si="162"/>
        <v>Remplir la colonne M</v>
      </c>
      <c r="AU307" s="179" t="str">
        <f t="shared" si="148"/>
        <v>Remplir la colonne AS</v>
      </c>
      <c r="AV307" s="263" t="str">
        <f t="shared" si="135"/>
        <v>Remplir la colonne I</v>
      </c>
      <c r="AW307" s="84" t="s">
        <v>64</v>
      </c>
      <c r="AX307" s="60" t="str">
        <f t="shared" si="163"/>
        <v>Remplir les termes C, P et TVA</v>
      </c>
      <c r="AY307" s="55"/>
      <c r="AZ307" s="46" t="s">
        <v>64</v>
      </c>
      <c r="BA307" s="56"/>
      <c r="BB307" s="48" t="s">
        <v>64</v>
      </c>
      <c r="BC307" s="175" t="str">
        <f t="shared" si="149"/>
        <v>Remplir la colonne AY ou BA</v>
      </c>
      <c r="BD307" s="178"/>
      <c r="BE307" s="311" t="str">
        <f t="shared" si="164"/>
        <v>Remplir la colonne M</v>
      </c>
      <c r="BF307" s="179" t="str">
        <f t="shared" si="150"/>
        <v>Remplir la colonne BD</v>
      </c>
      <c r="BG307" s="263" t="str">
        <f t="shared" si="136"/>
        <v>Remplir la colonne I</v>
      </c>
      <c r="BH307" s="84" t="s">
        <v>64</v>
      </c>
      <c r="BI307" s="60" t="str">
        <f t="shared" si="151"/>
        <v>Remplir les termes C, P et TVA</v>
      </c>
      <c r="BJ307" s="55"/>
      <c r="BK307" s="46" t="s">
        <v>64</v>
      </c>
      <c r="BL307" s="56"/>
      <c r="BM307" s="48" t="s">
        <v>64</v>
      </c>
      <c r="BN307" s="175" t="str">
        <f t="shared" si="152"/>
        <v>Remplir la colonne BJ ou BL</v>
      </c>
      <c r="BO307" s="178"/>
      <c r="BP307" s="311" t="str">
        <f t="shared" si="165"/>
        <v>Remplir la colonne M</v>
      </c>
      <c r="BQ307" s="179" t="str">
        <f t="shared" si="153"/>
        <v>Remplir la colonne BO</v>
      </c>
      <c r="BR307" s="263" t="str">
        <f t="shared" si="137"/>
        <v>Remplir la colonne I</v>
      </c>
      <c r="BS307" s="84" t="s">
        <v>64</v>
      </c>
      <c r="BT307" s="60" t="str">
        <f t="shared" si="154"/>
        <v>Remplir les termes C, P et TVA</v>
      </c>
      <c r="BU307" s="55"/>
      <c r="BV307" s="46" t="s">
        <v>64</v>
      </c>
      <c r="BW307" s="56"/>
      <c r="BX307" s="48" t="s">
        <v>64</v>
      </c>
      <c r="BY307" s="175" t="str">
        <f t="shared" si="155"/>
        <v>Remplir la colonne BU ou BW</v>
      </c>
      <c r="BZ307" s="178"/>
      <c r="CA307" s="282" t="str">
        <f t="shared" si="166"/>
        <v>Remplir la colonne M</v>
      </c>
      <c r="CB307" s="99" t="str">
        <f t="shared" si="156"/>
        <v>Remplir la colonne BZ</v>
      </c>
      <c r="CC307" s="297" t="str">
        <f t="shared" si="138"/>
        <v>Remplir la colonne I</v>
      </c>
      <c r="CD307" s="84" t="s">
        <v>64</v>
      </c>
      <c r="CE307" s="60" t="str">
        <f t="shared" si="157"/>
        <v>Remplir les termes C, P et TVA</v>
      </c>
      <c r="CF307" s="61" t="str">
        <f t="shared" si="139"/>
        <v>REMPLIR TYPE DE CLIENT</v>
      </c>
      <c r="CG307" s="107" t="str">
        <f t="shared" si="158"/>
        <v>Montant total de l'aide demandée non indiqué</v>
      </c>
      <c r="CH307" s="1"/>
      <c r="CI307" s="1"/>
      <c r="CJ307" s="1"/>
      <c r="CK307" s="1"/>
      <c r="CL307" s="1"/>
    </row>
    <row r="308" spans="1:90" x14ac:dyDescent="0.25">
      <c r="A308" s="51"/>
      <c r="B308" s="111"/>
      <c r="C308" s="111"/>
      <c r="D308" s="111"/>
      <c r="E308" s="111"/>
      <c r="F308" s="111"/>
      <c r="G308" s="162"/>
      <c r="H308" s="151"/>
      <c r="I308" s="296"/>
      <c r="J308" s="152"/>
      <c r="K308" s="153"/>
      <c r="L308" s="169"/>
      <c r="M308" s="39"/>
      <c r="N308" s="201"/>
      <c r="O308" s="39"/>
      <c r="P308" s="22"/>
      <c r="Q308" s="200">
        <f t="shared" si="140"/>
        <v>0</v>
      </c>
      <c r="R308" s="55"/>
      <c r="S308" s="46" t="s">
        <v>64</v>
      </c>
      <c r="T308" s="56"/>
      <c r="U308" s="48" t="s">
        <v>64</v>
      </c>
      <c r="V308" s="175" t="str">
        <f t="shared" si="141"/>
        <v>Remplir la colonne R ou T</v>
      </c>
      <c r="W308" s="178"/>
      <c r="X308" s="282" t="str">
        <f t="shared" si="142"/>
        <v>Remplir la colonne M</v>
      </c>
      <c r="Y308" s="99" t="str">
        <f t="shared" si="143"/>
        <v>Remplir la colonne W</v>
      </c>
      <c r="Z308" s="297" t="str">
        <f t="shared" si="159"/>
        <v>Remplir la colonne I</v>
      </c>
      <c r="AA308" s="84" t="s">
        <v>64</v>
      </c>
      <c r="AB308" s="60" t="str">
        <f t="shared" si="144"/>
        <v>Remplir les termes C, P et TVA</v>
      </c>
      <c r="AC308" s="55"/>
      <c r="AD308" s="46" t="s">
        <v>64</v>
      </c>
      <c r="AE308" s="56"/>
      <c r="AF308" s="48" t="s">
        <v>64</v>
      </c>
      <c r="AG308" s="175" t="str">
        <f t="shared" si="145"/>
        <v>Remplir la colonne AC ou AE</v>
      </c>
      <c r="AH308" s="178"/>
      <c r="AI308" s="311" t="str">
        <f t="shared" si="160"/>
        <v>Remplir la colonne M</v>
      </c>
      <c r="AJ308" s="179" t="str">
        <f t="shared" si="146"/>
        <v>Remplir la colonne AH</v>
      </c>
      <c r="AK308" s="297" t="str">
        <f t="shared" si="134"/>
        <v>Remplir la colonne I</v>
      </c>
      <c r="AL308" s="84" t="s">
        <v>64</v>
      </c>
      <c r="AM308" s="60" t="str">
        <f t="shared" si="161"/>
        <v>Remplir les termes C, P et TVA</v>
      </c>
      <c r="AN308" s="55"/>
      <c r="AO308" s="46" t="s">
        <v>64</v>
      </c>
      <c r="AP308" s="56"/>
      <c r="AQ308" s="48" t="s">
        <v>64</v>
      </c>
      <c r="AR308" s="175" t="str">
        <f t="shared" si="147"/>
        <v>Remplir la colonne AN ou AP</v>
      </c>
      <c r="AS308" s="178"/>
      <c r="AT308" s="282" t="str">
        <f t="shared" si="162"/>
        <v>Remplir la colonne M</v>
      </c>
      <c r="AU308" s="179" t="str">
        <f t="shared" si="148"/>
        <v>Remplir la colonne AS</v>
      </c>
      <c r="AV308" s="263" t="str">
        <f t="shared" si="135"/>
        <v>Remplir la colonne I</v>
      </c>
      <c r="AW308" s="84" t="s">
        <v>64</v>
      </c>
      <c r="AX308" s="60" t="str">
        <f t="shared" si="163"/>
        <v>Remplir les termes C, P et TVA</v>
      </c>
      <c r="AY308" s="55"/>
      <c r="AZ308" s="46" t="s">
        <v>64</v>
      </c>
      <c r="BA308" s="56"/>
      <c r="BB308" s="48" t="s">
        <v>64</v>
      </c>
      <c r="BC308" s="175" t="str">
        <f t="shared" si="149"/>
        <v>Remplir la colonne AY ou BA</v>
      </c>
      <c r="BD308" s="178"/>
      <c r="BE308" s="311" t="str">
        <f t="shared" si="164"/>
        <v>Remplir la colonne M</v>
      </c>
      <c r="BF308" s="179" t="str">
        <f t="shared" si="150"/>
        <v>Remplir la colonne BD</v>
      </c>
      <c r="BG308" s="263" t="str">
        <f t="shared" si="136"/>
        <v>Remplir la colonne I</v>
      </c>
      <c r="BH308" s="84" t="s">
        <v>64</v>
      </c>
      <c r="BI308" s="60" t="str">
        <f t="shared" si="151"/>
        <v>Remplir les termes C, P et TVA</v>
      </c>
      <c r="BJ308" s="55"/>
      <c r="BK308" s="46" t="s">
        <v>64</v>
      </c>
      <c r="BL308" s="56"/>
      <c r="BM308" s="48" t="s">
        <v>64</v>
      </c>
      <c r="BN308" s="175" t="str">
        <f t="shared" si="152"/>
        <v>Remplir la colonne BJ ou BL</v>
      </c>
      <c r="BO308" s="178"/>
      <c r="BP308" s="311" t="str">
        <f t="shared" si="165"/>
        <v>Remplir la colonne M</v>
      </c>
      <c r="BQ308" s="179" t="str">
        <f t="shared" si="153"/>
        <v>Remplir la colonne BO</v>
      </c>
      <c r="BR308" s="263" t="str">
        <f t="shared" si="137"/>
        <v>Remplir la colonne I</v>
      </c>
      <c r="BS308" s="84" t="s">
        <v>64</v>
      </c>
      <c r="BT308" s="60" t="str">
        <f t="shared" si="154"/>
        <v>Remplir les termes C, P et TVA</v>
      </c>
      <c r="BU308" s="55"/>
      <c r="BV308" s="46" t="s">
        <v>64</v>
      </c>
      <c r="BW308" s="56"/>
      <c r="BX308" s="48" t="s">
        <v>64</v>
      </c>
      <c r="BY308" s="175" t="str">
        <f t="shared" si="155"/>
        <v>Remplir la colonne BU ou BW</v>
      </c>
      <c r="BZ308" s="178"/>
      <c r="CA308" s="282" t="str">
        <f t="shared" si="166"/>
        <v>Remplir la colonne M</v>
      </c>
      <c r="CB308" s="99" t="str">
        <f t="shared" si="156"/>
        <v>Remplir la colonne BZ</v>
      </c>
      <c r="CC308" s="297" t="str">
        <f t="shared" si="138"/>
        <v>Remplir la colonne I</v>
      </c>
      <c r="CD308" s="84" t="s">
        <v>64</v>
      </c>
      <c r="CE308" s="60" t="str">
        <f t="shared" si="157"/>
        <v>Remplir les termes C, P et TVA</v>
      </c>
      <c r="CF308" s="61" t="str">
        <f t="shared" si="139"/>
        <v>REMPLIR TYPE DE CLIENT</v>
      </c>
      <c r="CG308" s="107" t="str">
        <f t="shared" si="158"/>
        <v>Montant total de l'aide demandée non indiqué</v>
      </c>
      <c r="CH308" s="1"/>
      <c r="CI308" s="1"/>
      <c r="CJ308" s="1"/>
      <c r="CK308" s="1"/>
      <c r="CL308" s="1"/>
    </row>
    <row r="309" spans="1:90" x14ac:dyDescent="0.25">
      <c r="A309" s="51"/>
      <c r="B309" s="111"/>
      <c r="C309" s="111"/>
      <c r="D309" s="111"/>
      <c r="E309" s="111"/>
      <c r="F309" s="111"/>
      <c r="G309" s="162"/>
      <c r="H309" s="151"/>
      <c r="I309" s="296"/>
      <c r="J309" s="152"/>
      <c r="K309" s="153"/>
      <c r="L309" s="169"/>
      <c r="M309" s="39"/>
      <c r="N309" s="201"/>
      <c r="O309" s="39"/>
      <c r="P309" s="22"/>
      <c r="Q309" s="200">
        <f t="shared" si="140"/>
        <v>0</v>
      </c>
      <c r="R309" s="55"/>
      <c r="S309" s="46" t="s">
        <v>64</v>
      </c>
      <c r="T309" s="56"/>
      <c r="U309" s="48" t="s">
        <v>64</v>
      </c>
      <c r="V309" s="175" t="str">
        <f t="shared" si="141"/>
        <v>Remplir la colonne R ou T</v>
      </c>
      <c r="W309" s="178"/>
      <c r="X309" s="282" t="str">
        <f t="shared" si="142"/>
        <v>Remplir la colonne M</v>
      </c>
      <c r="Y309" s="99" t="str">
        <f t="shared" si="143"/>
        <v>Remplir la colonne W</v>
      </c>
      <c r="Z309" s="297" t="str">
        <f t="shared" si="159"/>
        <v>Remplir la colonne I</v>
      </c>
      <c r="AA309" s="84" t="s">
        <v>64</v>
      </c>
      <c r="AB309" s="60" t="str">
        <f t="shared" si="144"/>
        <v>Remplir les termes C, P et TVA</v>
      </c>
      <c r="AC309" s="55"/>
      <c r="AD309" s="46" t="s">
        <v>64</v>
      </c>
      <c r="AE309" s="56"/>
      <c r="AF309" s="48" t="s">
        <v>64</v>
      </c>
      <c r="AG309" s="175" t="str">
        <f t="shared" si="145"/>
        <v>Remplir la colonne AC ou AE</v>
      </c>
      <c r="AH309" s="178"/>
      <c r="AI309" s="311" t="str">
        <f t="shared" si="160"/>
        <v>Remplir la colonne M</v>
      </c>
      <c r="AJ309" s="179" t="str">
        <f t="shared" si="146"/>
        <v>Remplir la colonne AH</v>
      </c>
      <c r="AK309" s="297" t="str">
        <f t="shared" si="134"/>
        <v>Remplir la colonne I</v>
      </c>
      <c r="AL309" s="84" t="s">
        <v>64</v>
      </c>
      <c r="AM309" s="60" t="str">
        <f t="shared" si="161"/>
        <v>Remplir les termes C, P et TVA</v>
      </c>
      <c r="AN309" s="55"/>
      <c r="AO309" s="46" t="s">
        <v>64</v>
      </c>
      <c r="AP309" s="56"/>
      <c r="AQ309" s="48" t="s">
        <v>64</v>
      </c>
      <c r="AR309" s="175" t="str">
        <f t="shared" si="147"/>
        <v>Remplir la colonne AN ou AP</v>
      </c>
      <c r="AS309" s="178"/>
      <c r="AT309" s="282" t="str">
        <f t="shared" si="162"/>
        <v>Remplir la colonne M</v>
      </c>
      <c r="AU309" s="179" t="str">
        <f t="shared" si="148"/>
        <v>Remplir la colonne AS</v>
      </c>
      <c r="AV309" s="263" t="str">
        <f t="shared" si="135"/>
        <v>Remplir la colonne I</v>
      </c>
      <c r="AW309" s="84" t="s">
        <v>64</v>
      </c>
      <c r="AX309" s="60" t="str">
        <f t="shared" si="163"/>
        <v>Remplir les termes C, P et TVA</v>
      </c>
      <c r="AY309" s="55"/>
      <c r="AZ309" s="46" t="s">
        <v>64</v>
      </c>
      <c r="BA309" s="56"/>
      <c r="BB309" s="48" t="s">
        <v>64</v>
      </c>
      <c r="BC309" s="175" t="str">
        <f t="shared" si="149"/>
        <v>Remplir la colonne AY ou BA</v>
      </c>
      <c r="BD309" s="178"/>
      <c r="BE309" s="311" t="str">
        <f t="shared" si="164"/>
        <v>Remplir la colonne M</v>
      </c>
      <c r="BF309" s="179" t="str">
        <f t="shared" si="150"/>
        <v>Remplir la colonne BD</v>
      </c>
      <c r="BG309" s="263" t="str">
        <f t="shared" si="136"/>
        <v>Remplir la colonne I</v>
      </c>
      <c r="BH309" s="84" t="s">
        <v>64</v>
      </c>
      <c r="BI309" s="60" t="str">
        <f t="shared" si="151"/>
        <v>Remplir les termes C, P et TVA</v>
      </c>
      <c r="BJ309" s="55"/>
      <c r="BK309" s="46" t="s">
        <v>64</v>
      </c>
      <c r="BL309" s="56"/>
      <c r="BM309" s="48" t="s">
        <v>64</v>
      </c>
      <c r="BN309" s="175" t="str">
        <f t="shared" si="152"/>
        <v>Remplir la colonne BJ ou BL</v>
      </c>
      <c r="BO309" s="178"/>
      <c r="BP309" s="311" t="str">
        <f t="shared" si="165"/>
        <v>Remplir la colonne M</v>
      </c>
      <c r="BQ309" s="179" t="str">
        <f t="shared" si="153"/>
        <v>Remplir la colonne BO</v>
      </c>
      <c r="BR309" s="263" t="str">
        <f t="shared" si="137"/>
        <v>Remplir la colonne I</v>
      </c>
      <c r="BS309" s="84" t="s">
        <v>64</v>
      </c>
      <c r="BT309" s="60" t="str">
        <f t="shared" si="154"/>
        <v>Remplir les termes C, P et TVA</v>
      </c>
      <c r="BU309" s="55"/>
      <c r="BV309" s="46" t="s">
        <v>64</v>
      </c>
      <c r="BW309" s="56"/>
      <c r="BX309" s="48" t="s">
        <v>64</v>
      </c>
      <c r="BY309" s="175" t="str">
        <f t="shared" si="155"/>
        <v>Remplir la colonne BU ou BW</v>
      </c>
      <c r="BZ309" s="178"/>
      <c r="CA309" s="282" t="str">
        <f t="shared" si="166"/>
        <v>Remplir la colonne M</v>
      </c>
      <c r="CB309" s="99" t="str">
        <f t="shared" si="156"/>
        <v>Remplir la colonne BZ</v>
      </c>
      <c r="CC309" s="297" t="str">
        <f t="shared" si="138"/>
        <v>Remplir la colonne I</v>
      </c>
      <c r="CD309" s="84" t="s">
        <v>64</v>
      </c>
      <c r="CE309" s="60" t="str">
        <f t="shared" si="157"/>
        <v>Remplir les termes C, P et TVA</v>
      </c>
      <c r="CF309" s="61" t="str">
        <f t="shared" si="139"/>
        <v>REMPLIR TYPE DE CLIENT</v>
      </c>
      <c r="CG309" s="107" t="str">
        <f t="shared" si="158"/>
        <v>Montant total de l'aide demandée non indiqué</v>
      </c>
      <c r="CH309" s="1"/>
      <c r="CI309" s="1"/>
      <c r="CJ309" s="1"/>
      <c r="CK309" s="1"/>
      <c r="CL309" s="1"/>
    </row>
    <row r="310" spans="1:90" x14ac:dyDescent="0.25">
      <c r="A310" s="51"/>
      <c r="B310" s="111"/>
      <c r="C310" s="111"/>
      <c r="D310" s="111"/>
      <c r="E310" s="111"/>
      <c r="F310" s="111"/>
      <c r="G310" s="162"/>
      <c r="H310" s="151"/>
      <c r="I310" s="296"/>
      <c r="J310" s="152"/>
      <c r="K310" s="153"/>
      <c r="L310" s="169"/>
      <c r="M310" s="39"/>
      <c r="N310" s="201"/>
      <c r="O310" s="39"/>
      <c r="P310" s="22"/>
      <c r="Q310" s="200">
        <f t="shared" si="140"/>
        <v>0</v>
      </c>
      <c r="R310" s="55"/>
      <c r="S310" s="46" t="s">
        <v>64</v>
      </c>
      <c r="T310" s="56"/>
      <c r="U310" s="48" t="s">
        <v>64</v>
      </c>
      <c r="V310" s="175" t="str">
        <f t="shared" si="141"/>
        <v>Remplir la colonne R ou T</v>
      </c>
      <c r="W310" s="178"/>
      <c r="X310" s="282" t="str">
        <f t="shared" si="142"/>
        <v>Remplir la colonne M</v>
      </c>
      <c r="Y310" s="99" t="str">
        <f t="shared" si="143"/>
        <v>Remplir la colonne W</v>
      </c>
      <c r="Z310" s="297" t="str">
        <f t="shared" si="159"/>
        <v>Remplir la colonne I</v>
      </c>
      <c r="AA310" s="84" t="s">
        <v>64</v>
      </c>
      <c r="AB310" s="60" t="str">
        <f t="shared" si="144"/>
        <v>Remplir les termes C, P et TVA</v>
      </c>
      <c r="AC310" s="55"/>
      <c r="AD310" s="46" t="s">
        <v>64</v>
      </c>
      <c r="AE310" s="56"/>
      <c r="AF310" s="48" t="s">
        <v>64</v>
      </c>
      <c r="AG310" s="175" t="str">
        <f t="shared" si="145"/>
        <v>Remplir la colonne AC ou AE</v>
      </c>
      <c r="AH310" s="178"/>
      <c r="AI310" s="311" t="str">
        <f t="shared" si="160"/>
        <v>Remplir la colonne M</v>
      </c>
      <c r="AJ310" s="179" t="str">
        <f t="shared" si="146"/>
        <v>Remplir la colonne AH</v>
      </c>
      <c r="AK310" s="297" t="str">
        <f t="shared" si="134"/>
        <v>Remplir la colonne I</v>
      </c>
      <c r="AL310" s="84" t="s">
        <v>64</v>
      </c>
      <c r="AM310" s="60" t="str">
        <f t="shared" si="161"/>
        <v>Remplir les termes C, P et TVA</v>
      </c>
      <c r="AN310" s="55"/>
      <c r="AO310" s="46" t="s">
        <v>64</v>
      </c>
      <c r="AP310" s="56"/>
      <c r="AQ310" s="48" t="s">
        <v>64</v>
      </c>
      <c r="AR310" s="175" t="str">
        <f t="shared" si="147"/>
        <v>Remplir la colonne AN ou AP</v>
      </c>
      <c r="AS310" s="178"/>
      <c r="AT310" s="282" t="str">
        <f t="shared" si="162"/>
        <v>Remplir la colonne M</v>
      </c>
      <c r="AU310" s="179" t="str">
        <f t="shared" si="148"/>
        <v>Remplir la colonne AS</v>
      </c>
      <c r="AV310" s="263" t="str">
        <f t="shared" si="135"/>
        <v>Remplir la colonne I</v>
      </c>
      <c r="AW310" s="84" t="s">
        <v>64</v>
      </c>
      <c r="AX310" s="60" t="str">
        <f t="shared" si="163"/>
        <v>Remplir les termes C, P et TVA</v>
      </c>
      <c r="AY310" s="55"/>
      <c r="AZ310" s="46" t="s">
        <v>64</v>
      </c>
      <c r="BA310" s="56"/>
      <c r="BB310" s="48" t="s">
        <v>64</v>
      </c>
      <c r="BC310" s="175" t="str">
        <f t="shared" si="149"/>
        <v>Remplir la colonne AY ou BA</v>
      </c>
      <c r="BD310" s="178"/>
      <c r="BE310" s="311" t="str">
        <f t="shared" si="164"/>
        <v>Remplir la colonne M</v>
      </c>
      <c r="BF310" s="179" t="str">
        <f t="shared" si="150"/>
        <v>Remplir la colonne BD</v>
      </c>
      <c r="BG310" s="263" t="str">
        <f t="shared" si="136"/>
        <v>Remplir la colonne I</v>
      </c>
      <c r="BH310" s="84" t="s">
        <v>64</v>
      </c>
      <c r="BI310" s="60" t="str">
        <f t="shared" si="151"/>
        <v>Remplir les termes C, P et TVA</v>
      </c>
      <c r="BJ310" s="55"/>
      <c r="BK310" s="46" t="s">
        <v>64</v>
      </c>
      <c r="BL310" s="56"/>
      <c r="BM310" s="48" t="s">
        <v>64</v>
      </c>
      <c r="BN310" s="175" t="str">
        <f t="shared" si="152"/>
        <v>Remplir la colonne BJ ou BL</v>
      </c>
      <c r="BO310" s="178"/>
      <c r="BP310" s="311" t="str">
        <f t="shared" si="165"/>
        <v>Remplir la colonne M</v>
      </c>
      <c r="BQ310" s="179" t="str">
        <f t="shared" si="153"/>
        <v>Remplir la colonne BO</v>
      </c>
      <c r="BR310" s="263" t="str">
        <f t="shared" si="137"/>
        <v>Remplir la colonne I</v>
      </c>
      <c r="BS310" s="84" t="s">
        <v>64</v>
      </c>
      <c r="BT310" s="60" t="str">
        <f t="shared" si="154"/>
        <v>Remplir les termes C, P et TVA</v>
      </c>
      <c r="BU310" s="55"/>
      <c r="BV310" s="46" t="s">
        <v>64</v>
      </c>
      <c r="BW310" s="56"/>
      <c r="BX310" s="48" t="s">
        <v>64</v>
      </c>
      <c r="BY310" s="175" t="str">
        <f t="shared" si="155"/>
        <v>Remplir la colonne BU ou BW</v>
      </c>
      <c r="BZ310" s="178"/>
      <c r="CA310" s="282" t="str">
        <f t="shared" si="166"/>
        <v>Remplir la colonne M</v>
      </c>
      <c r="CB310" s="99" t="str">
        <f t="shared" si="156"/>
        <v>Remplir la colonne BZ</v>
      </c>
      <c r="CC310" s="297" t="str">
        <f t="shared" si="138"/>
        <v>Remplir la colonne I</v>
      </c>
      <c r="CD310" s="84" t="s">
        <v>64</v>
      </c>
      <c r="CE310" s="60" t="str">
        <f t="shared" si="157"/>
        <v>Remplir les termes C, P et TVA</v>
      </c>
      <c r="CF310" s="61" t="str">
        <f t="shared" si="139"/>
        <v>REMPLIR TYPE DE CLIENT</v>
      </c>
      <c r="CG310" s="107" t="str">
        <f t="shared" si="158"/>
        <v>Montant total de l'aide demandée non indiqué</v>
      </c>
      <c r="CH310" s="1"/>
      <c r="CI310" s="1"/>
      <c r="CJ310" s="1"/>
      <c r="CK310" s="1"/>
      <c r="CL310" s="1"/>
    </row>
    <row r="311" spans="1:90" x14ac:dyDescent="0.25">
      <c r="A311" s="51"/>
      <c r="B311" s="111"/>
      <c r="C311" s="111"/>
      <c r="D311" s="111"/>
      <c r="E311" s="111"/>
      <c r="F311" s="111"/>
      <c r="G311" s="162"/>
      <c r="H311" s="151"/>
      <c r="I311" s="296"/>
      <c r="J311" s="152"/>
      <c r="K311" s="153"/>
      <c r="L311" s="169"/>
      <c r="M311" s="39"/>
      <c r="N311" s="201"/>
      <c r="O311" s="39"/>
      <c r="P311" s="22"/>
      <c r="Q311" s="200">
        <f t="shared" si="140"/>
        <v>0</v>
      </c>
      <c r="R311" s="55"/>
      <c r="S311" s="46" t="s">
        <v>64</v>
      </c>
      <c r="T311" s="56"/>
      <c r="U311" s="48" t="s">
        <v>64</v>
      </c>
      <c r="V311" s="175" t="str">
        <f t="shared" si="141"/>
        <v>Remplir la colonne R ou T</v>
      </c>
      <c r="W311" s="178"/>
      <c r="X311" s="282" t="str">
        <f t="shared" si="142"/>
        <v>Remplir la colonne M</v>
      </c>
      <c r="Y311" s="99" t="str">
        <f t="shared" si="143"/>
        <v>Remplir la colonne W</v>
      </c>
      <c r="Z311" s="297" t="str">
        <f t="shared" si="159"/>
        <v>Remplir la colonne I</v>
      </c>
      <c r="AA311" s="84" t="s">
        <v>64</v>
      </c>
      <c r="AB311" s="60" t="str">
        <f t="shared" si="144"/>
        <v>Remplir les termes C, P et TVA</v>
      </c>
      <c r="AC311" s="55"/>
      <c r="AD311" s="46" t="s">
        <v>64</v>
      </c>
      <c r="AE311" s="56"/>
      <c r="AF311" s="48" t="s">
        <v>64</v>
      </c>
      <c r="AG311" s="175" t="str">
        <f t="shared" si="145"/>
        <v>Remplir la colonne AC ou AE</v>
      </c>
      <c r="AH311" s="178"/>
      <c r="AI311" s="311" t="str">
        <f t="shared" si="160"/>
        <v>Remplir la colonne M</v>
      </c>
      <c r="AJ311" s="179" t="str">
        <f t="shared" si="146"/>
        <v>Remplir la colonne AH</v>
      </c>
      <c r="AK311" s="297" t="str">
        <f t="shared" si="134"/>
        <v>Remplir la colonne I</v>
      </c>
      <c r="AL311" s="84" t="s">
        <v>64</v>
      </c>
      <c r="AM311" s="60" t="str">
        <f t="shared" si="161"/>
        <v>Remplir les termes C, P et TVA</v>
      </c>
      <c r="AN311" s="55"/>
      <c r="AO311" s="46" t="s">
        <v>64</v>
      </c>
      <c r="AP311" s="56"/>
      <c r="AQ311" s="48" t="s">
        <v>64</v>
      </c>
      <c r="AR311" s="175" t="str">
        <f t="shared" si="147"/>
        <v>Remplir la colonne AN ou AP</v>
      </c>
      <c r="AS311" s="178"/>
      <c r="AT311" s="282" t="str">
        <f t="shared" si="162"/>
        <v>Remplir la colonne M</v>
      </c>
      <c r="AU311" s="179" t="str">
        <f t="shared" si="148"/>
        <v>Remplir la colonne AS</v>
      </c>
      <c r="AV311" s="263" t="str">
        <f t="shared" si="135"/>
        <v>Remplir la colonne I</v>
      </c>
      <c r="AW311" s="84" t="s">
        <v>64</v>
      </c>
      <c r="AX311" s="60" t="str">
        <f t="shared" si="163"/>
        <v>Remplir les termes C, P et TVA</v>
      </c>
      <c r="AY311" s="55"/>
      <c r="AZ311" s="46" t="s">
        <v>64</v>
      </c>
      <c r="BA311" s="56"/>
      <c r="BB311" s="48" t="s">
        <v>64</v>
      </c>
      <c r="BC311" s="175" t="str">
        <f t="shared" si="149"/>
        <v>Remplir la colonne AY ou BA</v>
      </c>
      <c r="BD311" s="178"/>
      <c r="BE311" s="311" t="str">
        <f t="shared" si="164"/>
        <v>Remplir la colonne M</v>
      </c>
      <c r="BF311" s="179" t="str">
        <f t="shared" si="150"/>
        <v>Remplir la colonne BD</v>
      </c>
      <c r="BG311" s="263" t="str">
        <f t="shared" si="136"/>
        <v>Remplir la colonne I</v>
      </c>
      <c r="BH311" s="84" t="s">
        <v>64</v>
      </c>
      <c r="BI311" s="60" t="str">
        <f t="shared" si="151"/>
        <v>Remplir les termes C, P et TVA</v>
      </c>
      <c r="BJ311" s="55"/>
      <c r="BK311" s="46" t="s">
        <v>64</v>
      </c>
      <c r="BL311" s="56"/>
      <c r="BM311" s="48" t="s">
        <v>64</v>
      </c>
      <c r="BN311" s="175" t="str">
        <f t="shared" si="152"/>
        <v>Remplir la colonne BJ ou BL</v>
      </c>
      <c r="BO311" s="178"/>
      <c r="BP311" s="311" t="str">
        <f t="shared" si="165"/>
        <v>Remplir la colonne M</v>
      </c>
      <c r="BQ311" s="179" t="str">
        <f t="shared" si="153"/>
        <v>Remplir la colonne BO</v>
      </c>
      <c r="BR311" s="263" t="str">
        <f t="shared" si="137"/>
        <v>Remplir la colonne I</v>
      </c>
      <c r="BS311" s="84" t="s">
        <v>64</v>
      </c>
      <c r="BT311" s="60" t="str">
        <f t="shared" si="154"/>
        <v>Remplir les termes C, P et TVA</v>
      </c>
      <c r="BU311" s="55"/>
      <c r="BV311" s="46" t="s">
        <v>64</v>
      </c>
      <c r="BW311" s="56"/>
      <c r="BX311" s="48" t="s">
        <v>64</v>
      </c>
      <c r="BY311" s="175" t="str">
        <f t="shared" si="155"/>
        <v>Remplir la colonne BU ou BW</v>
      </c>
      <c r="BZ311" s="178"/>
      <c r="CA311" s="282" t="str">
        <f t="shared" si="166"/>
        <v>Remplir la colonne M</v>
      </c>
      <c r="CB311" s="99" t="str">
        <f t="shared" si="156"/>
        <v>Remplir la colonne BZ</v>
      </c>
      <c r="CC311" s="297" t="str">
        <f t="shared" si="138"/>
        <v>Remplir la colonne I</v>
      </c>
      <c r="CD311" s="84" t="s">
        <v>64</v>
      </c>
      <c r="CE311" s="60" t="str">
        <f t="shared" si="157"/>
        <v>Remplir les termes C, P et TVA</v>
      </c>
      <c r="CF311" s="61" t="str">
        <f t="shared" si="139"/>
        <v>REMPLIR TYPE DE CLIENT</v>
      </c>
      <c r="CG311" s="107" t="str">
        <f t="shared" si="158"/>
        <v>Montant total de l'aide demandée non indiqué</v>
      </c>
      <c r="CH311" s="1"/>
      <c r="CI311" s="1"/>
      <c r="CJ311" s="1"/>
      <c r="CK311" s="1"/>
      <c r="CL311" s="1"/>
    </row>
    <row r="312" spans="1:90" x14ac:dyDescent="0.25">
      <c r="A312" s="51"/>
      <c r="B312" s="111"/>
      <c r="C312" s="111"/>
      <c r="D312" s="111"/>
      <c r="E312" s="111"/>
      <c r="F312" s="111"/>
      <c r="G312" s="162"/>
      <c r="H312" s="151"/>
      <c r="I312" s="296"/>
      <c r="J312" s="152"/>
      <c r="K312" s="153"/>
      <c r="L312" s="169"/>
      <c r="M312" s="39"/>
      <c r="N312" s="201"/>
      <c r="O312" s="39"/>
      <c r="P312" s="22"/>
      <c r="Q312" s="200">
        <f t="shared" si="140"/>
        <v>0</v>
      </c>
      <c r="R312" s="55"/>
      <c r="S312" s="46" t="s">
        <v>64</v>
      </c>
      <c r="T312" s="56"/>
      <c r="U312" s="48" t="s">
        <v>64</v>
      </c>
      <c r="V312" s="175" t="str">
        <f t="shared" si="141"/>
        <v>Remplir la colonne R ou T</v>
      </c>
      <c r="W312" s="178"/>
      <c r="X312" s="282" t="str">
        <f t="shared" si="142"/>
        <v>Remplir la colonne M</v>
      </c>
      <c r="Y312" s="99" t="str">
        <f t="shared" si="143"/>
        <v>Remplir la colonne W</v>
      </c>
      <c r="Z312" s="297" t="str">
        <f t="shared" si="159"/>
        <v>Remplir la colonne I</v>
      </c>
      <c r="AA312" s="84" t="s">
        <v>64</v>
      </c>
      <c r="AB312" s="60" t="str">
        <f t="shared" si="144"/>
        <v>Remplir les termes C, P et TVA</v>
      </c>
      <c r="AC312" s="55"/>
      <c r="AD312" s="46" t="s">
        <v>64</v>
      </c>
      <c r="AE312" s="56"/>
      <c r="AF312" s="48" t="s">
        <v>64</v>
      </c>
      <c r="AG312" s="175" t="str">
        <f t="shared" si="145"/>
        <v>Remplir la colonne AC ou AE</v>
      </c>
      <c r="AH312" s="178"/>
      <c r="AI312" s="311" t="str">
        <f t="shared" si="160"/>
        <v>Remplir la colonne M</v>
      </c>
      <c r="AJ312" s="179" t="str">
        <f t="shared" si="146"/>
        <v>Remplir la colonne AH</v>
      </c>
      <c r="AK312" s="297" t="str">
        <f t="shared" si="134"/>
        <v>Remplir la colonne I</v>
      </c>
      <c r="AL312" s="84" t="s">
        <v>64</v>
      </c>
      <c r="AM312" s="60" t="str">
        <f t="shared" si="161"/>
        <v>Remplir les termes C, P et TVA</v>
      </c>
      <c r="AN312" s="55"/>
      <c r="AO312" s="46" t="s">
        <v>64</v>
      </c>
      <c r="AP312" s="56"/>
      <c r="AQ312" s="48" t="s">
        <v>64</v>
      </c>
      <c r="AR312" s="175" t="str">
        <f t="shared" si="147"/>
        <v>Remplir la colonne AN ou AP</v>
      </c>
      <c r="AS312" s="178"/>
      <c r="AT312" s="282" t="str">
        <f t="shared" si="162"/>
        <v>Remplir la colonne M</v>
      </c>
      <c r="AU312" s="179" t="str">
        <f t="shared" si="148"/>
        <v>Remplir la colonne AS</v>
      </c>
      <c r="AV312" s="263" t="str">
        <f t="shared" si="135"/>
        <v>Remplir la colonne I</v>
      </c>
      <c r="AW312" s="84" t="s">
        <v>64</v>
      </c>
      <c r="AX312" s="60" t="str">
        <f t="shared" si="163"/>
        <v>Remplir les termes C, P et TVA</v>
      </c>
      <c r="AY312" s="55"/>
      <c r="AZ312" s="46" t="s">
        <v>64</v>
      </c>
      <c r="BA312" s="56"/>
      <c r="BB312" s="48" t="s">
        <v>64</v>
      </c>
      <c r="BC312" s="175" t="str">
        <f t="shared" si="149"/>
        <v>Remplir la colonne AY ou BA</v>
      </c>
      <c r="BD312" s="178"/>
      <c r="BE312" s="311" t="str">
        <f t="shared" si="164"/>
        <v>Remplir la colonne M</v>
      </c>
      <c r="BF312" s="179" t="str">
        <f t="shared" si="150"/>
        <v>Remplir la colonne BD</v>
      </c>
      <c r="BG312" s="263" t="str">
        <f t="shared" si="136"/>
        <v>Remplir la colonne I</v>
      </c>
      <c r="BH312" s="84" t="s">
        <v>64</v>
      </c>
      <c r="BI312" s="60" t="str">
        <f t="shared" si="151"/>
        <v>Remplir les termes C, P et TVA</v>
      </c>
      <c r="BJ312" s="55"/>
      <c r="BK312" s="46" t="s">
        <v>64</v>
      </c>
      <c r="BL312" s="56"/>
      <c r="BM312" s="48" t="s">
        <v>64</v>
      </c>
      <c r="BN312" s="175" t="str">
        <f t="shared" si="152"/>
        <v>Remplir la colonne BJ ou BL</v>
      </c>
      <c r="BO312" s="178"/>
      <c r="BP312" s="311" t="str">
        <f t="shared" si="165"/>
        <v>Remplir la colonne M</v>
      </c>
      <c r="BQ312" s="179" t="str">
        <f t="shared" si="153"/>
        <v>Remplir la colonne BO</v>
      </c>
      <c r="BR312" s="263" t="str">
        <f t="shared" si="137"/>
        <v>Remplir la colonne I</v>
      </c>
      <c r="BS312" s="84" t="s">
        <v>64</v>
      </c>
      <c r="BT312" s="60" t="str">
        <f t="shared" si="154"/>
        <v>Remplir les termes C, P et TVA</v>
      </c>
      <c r="BU312" s="55"/>
      <c r="BV312" s="46" t="s">
        <v>64</v>
      </c>
      <c r="BW312" s="56"/>
      <c r="BX312" s="48" t="s">
        <v>64</v>
      </c>
      <c r="BY312" s="175" t="str">
        <f t="shared" si="155"/>
        <v>Remplir la colonne BU ou BW</v>
      </c>
      <c r="BZ312" s="178"/>
      <c r="CA312" s="282" t="str">
        <f t="shared" si="166"/>
        <v>Remplir la colonne M</v>
      </c>
      <c r="CB312" s="99" t="str">
        <f t="shared" si="156"/>
        <v>Remplir la colonne BZ</v>
      </c>
      <c r="CC312" s="297" t="str">
        <f t="shared" si="138"/>
        <v>Remplir la colonne I</v>
      </c>
      <c r="CD312" s="84" t="s">
        <v>64</v>
      </c>
      <c r="CE312" s="60" t="str">
        <f t="shared" si="157"/>
        <v>Remplir les termes C, P et TVA</v>
      </c>
      <c r="CF312" s="61" t="str">
        <f t="shared" si="139"/>
        <v>REMPLIR TYPE DE CLIENT</v>
      </c>
      <c r="CG312" s="107" t="str">
        <f t="shared" si="158"/>
        <v>Montant total de l'aide demandée non indiqué</v>
      </c>
      <c r="CH312" s="1"/>
      <c r="CI312" s="1"/>
      <c r="CJ312" s="1"/>
      <c r="CK312" s="1"/>
      <c r="CL312" s="1"/>
    </row>
    <row r="313" spans="1:90" x14ac:dyDescent="0.25">
      <c r="A313" s="51"/>
      <c r="B313" s="111"/>
      <c r="C313" s="111"/>
      <c r="D313" s="111"/>
      <c r="E313" s="111"/>
      <c r="F313" s="111"/>
      <c r="G313" s="162"/>
      <c r="H313" s="151"/>
      <c r="I313" s="296"/>
      <c r="J313" s="152"/>
      <c r="K313" s="153"/>
      <c r="L313" s="169"/>
      <c r="M313" s="39"/>
      <c r="N313" s="201"/>
      <c r="O313" s="39"/>
      <c r="P313" s="22"/>
      <c r="Q313" s="200">
        <f t="shared" si="140"/>
        <v>0</v>
      </c>
      <c r="R313" s="55"/>
      <c r="S313" s="46" t="s">
        <v>64</v>
      </c>
      <c r="T313" s="56"/>
      <c r="U313" s="48" t="s">
        <v>64</v>
      </c>
      <c r="V313" s="175" t="str">
        <f t="shared" si="141"/>
        <v>Remplir la colonne R ou T</v>
      </c>
      <c r="W313" s="178"/>
      <c r="X313" s="282" t="str">
        <f t="shared" si="142"/>
        <v>Remplir la colonne M</v>
      </c>
      <c r="Y313" s="99" t="str">
        <f t="shared" si="143"/>
        <v>Remplir la colonne W</v>
      </c>
      <c r="Z313" s="297" t="str">
        <f t="shared" si="159"/>
        <v>Remplir la colonne I</v>
      </c>
      <c r="AA313" s="84" t="s">
        <v>64</v>
      </c>
      <c r="AB313" s="60" t="str">
        <f t="shared" si="144"/>
        <v>Remplir les termes C, P et TVA</v>
      </c>
      <c r="AC313" s="55"/>
      <c r="AD313" s="46" t="s">
        <v>64</v>
      </c>
      <c r="AE313" s="56"/>
      <c r="AF313" s="48" t="s">
        <v>64</v>
      </c>
      <c r="AG313" s="175" t="str">
        <f t="shared" si="145"/>
        <v>Remplir la colonne AC ou AE</v>
      </c>
      <c r="AH313" s="178"/>
      <c r="AI313" s="311" t="str">
        <f t="shared" si="160"/>
        <v>Remplir la colonne M</v>
      </c>
      <c r="AJ313" s="179" t="str">
        <f t="shared" si="146"/>
        <v>Remplir la colonne AH</v>
      </c>
      <c r="AK313" s="297" t="str">
        <f t="shared" si="134"/>
        <v>Remplir la colonne I</v>
      </c>
      <c r="AL313" s="84" t="s">
        <v>64</v>
      </c>
      <c r="AM313" s="60" t="str">
        <f t="shared" si="161"/>
        <v>Remplir les termes C, P et TVA</v>
      </c>
      <c r="AN313" s="55"/>
      <c r="AO313" s="46" t="s">
        <v>64</v>
      </c>
      <c r="AP313" s="56"/>
      <c r="AQ313" s="48" t="s">
        <v>64</v>
      </c>
      <c r="AR313" s="175" t="str">
        <f t="shared" si="147"/>
        <v>Remplir la colonne AN ou AP</v>
      </c>
      <c r="AS313" s="178"/>
      <c r="AT313" s="282" t="str">
        <f t="shared" si="162"/>
        <v>Remplir la colonne M</v>
      </c>
      <c r="AU313" s="179" t="str">
        <f t="shared" si="148"/>
        <v>Remplir la colonne AS</v>
      </c>
      <c r="AV313" s="263" t="str">
        <f t="shared" si="135"/>
        <v>Remplir la colonne I</v>
      </c>
      <c r="AW313" s="84" t="s">
        <v>64</v>
      </c>
      <c r="AX313" s="60" t="str">
        <f t="shared" si="163"/>
        <v>Remplir les termes C, P et TVA</v>
      </c>
      <c r="AY313" s="55"/>
      <c r="AZ313" s="46" t="s">
        <v>64</v>
      </c>
      <c r="BA313" s="56"/>
      <c r="BB313" s="48" t="s">
        <v>64</v>
      </c>
      <c r="BC313" s="175" t="str">
        <f t="shared" si="149"/>
        <v>Remplir la colonne AY ou BA</v>
      </c>
      <c r="BD313" s="178"/>
      <c r="BE313" s="311" t="str">
        <f t="shared" si="164"/>
        <v>Remplir la colonne M</v>
      </c>
      <c r="BF313" s="179" t="str">
        <f t="shared" si="150"/>
        <v>Remplir la colonne BD</v>
      </c>
      <c r="BG313" s="263" t="str">
        <f t="shared" si="136"/>
        <v>Remplir la colonne I</v>
      </c>
      <c r="BH313" s="84" t="s">
        <v>64</v>
      </c>
      <c r="BI313" s="60" t="str">
        <f t="shared" si="151"/>
        <v>Remplir les termes C, P et TVA</v>
      </c>
      <c r="BJ313" s="55"/>
      <c r="BK313" s="46" t="s">
        <v>64</v>
      </c>
      <c r="BL313" s="56"/>
      <c r="BM313" s="48" t="s">
        <v>64</v>
      </c>
      <c r="BN313" s="175" t="str">
        <f t="shared" si="152"/>
        <v>Remplir la colonne BJ ou BL</v>
      </c>
      <c r="BO313" s="178"/>
      <c r="BP313" s="311" t="str">
        <f t="shared" si="165"/>
        <v>Remplir la colonne M</v>
      </c>
      <c r="BQ313" s="179" t="str">
        <f t="shared" si="153"/>
        <v>Remplir la colonne BO</v>
      </c>
      <c r="BR313" s="263" t="str">
        <f t="shared" si="137"/>
        <v>Remplir la colonne I</v>
      </c>
      <c r="BS313" s="84" t="s">
        <v>64</v>
      </c>
      <c r="BT313" s="60" t="str">
        <f t="shared" si="154"/>
        <v>Remplir les termes C, P et TVA</v>
      </c>
      <c r="BU313" s="55"/>
      <c r="BV313" s="46" t="s">
        <v>64</v>
      </c>
      <c r="BW313" s="56"/>
      <c r="BX313" s="48" t="s">
        <v>64</v>
      </c>
      <c r="BY313" s="175" t="str">
        <f t="shared" si="155"/>
        <v>Remplir la colonne BU ou BW</v>
      </c>
      <c r="BZ313" s="178"/>
      <c r="CA313" s="282" t="str">
        <f t="shared" si="166"/>
        <v>Remplir la colonne M</v>
      </c>
      <c r="CB313" s="99" t="str">
        <f t="shared" si="156"/>
        <v>Remplir la colonne BZ</v>
      </c>
      <c r="CC313" s="297" t="str">
        <f t="shared" si="138"/>
        <v>Remplir la colonne I</v>
      </c>
      <c r="CD313" s="84" t="s">
        <v>64</v>
      </c>
      <c r="CE313" s="60" t="str">
        <f t="shared" si="157"/>
        <v>Remplir les termes C, P et TVA</v>
      </c>
      <c r="CF313" s="61" t="str">
        <f t="shared" si="139"/>
        <v>REMPLIR TYPE DE CLIENT</v>
      </c>
      <c r="CG313" s="107" t="str">
        <f t="shared" si="158"/>
        <v>Montant total de l'aide demandée non indiqué</v>
      </c>
      <c r="CH313" s="1"/>
      <c r="CI313" s="1"/>
      <c r="CJ313" s="1"/>
      <c r="CK313" s="1"/>
      <c r="CL313" s="1"/>
    </row>
    <row r="314" spans="1:90" x14ac:dyDescent="0.25">
      <c r="A314" s="51"/>
      <c r="B314" s="111"/>
      <c r="C314" s="111"/>
      <c r="D314" s="111"/>
      <c r="E314" s="111"/>
      <c r="F314" s="111"/>
      <c r="G314" s="162"/>
      <c r="H314" s="151"/>
      <c r="I314" s="296"/>
      <c r="J314" s="152"/>
      <c r="K314" s="153"/>
      <c r="L314" s="169"/>
      <c r="M314" s="39"/>
      <c r="N314" s="201"/>
      <c r="O314" s="39"/>
      <c r="P314" s="22"/>
      <c r="Q314" s="200">
        <f t="shared" si="140"/>
        <v>0</v>
      </c>
      <c r="R314" s="55"/>
      <c r="S314" s="46" t="s">
        <v>64</v>
      </c>
      <c r="T314" s="56"/>
      <c r="U314" s="48" t="s">
        <v>64</v>
      </c>
      <c r="V314" s="175" t="str">
        <f t="shared" si="141"/>
        <v>Remplir la colonne R ou T</v>
      </c>
      <c r="W314" s="178"/>
      <c r="X314" s="282" t="str">
        <f t="shared" si="142"/>
        <v>Remplir la colonne M</v>
      </c>
      <c r="Y314" s="99" t="str">
        <f t="shared" si="143"/>
        <v>Remplir la colonne W</v>
      </c>
      <c r="Z314" s="297" t="str">
        <f t="shared" si="159"/>
        <v>Remplir la colonne I</v>
      </c>
      <c r="AA314" s="84" t="s">
        <v>64</v>
      </c>
      <c r="AB314" s="60" t="str">
        <f t="shared" si="144"/>
        <v>Remplir les termes C, P et TVA</v>
      </c>
      <c r="AC314" s="55"/>
      <c r="AD314" s="46" t="s">
        <v>64</v>
      </c>
      <c r="AE314" s="56"/>
      <c r="AF314" s="48" t="s">
        <v>64</v>
      </c>
      <c r="AG314" s="175" t="str">
        <f t="shared" si="145"/>
        <v>Remplir la colonne AC ou AE</v>
      </c>
      <c r="AH314" s="178"/>
      <c r="AI314" s="311" t="str">
        <f t="shared" si="160"/>
        <v>Remplir la colonne M</v>
      </c>
      <c r="AJ314" s="179" t="str">
        <f t="shared" si="146"/>
        <v>Remplir la colonne AH</v>
      </c>
      <c r="AK314" s="297" t="str">
        <f t="shared" si="134"/>
        <v>Remplir la colonne I</v>
      </c>
      <c r="AL314" s="84" t="s">
        <v>64</v>
      </c>
      <c r="AM314" s="60" t="str">
        <f t="shared" si="161"/>
        <v>Remplir les termes C, P et TVA</v>
      </c>
      <c r="AN314" s="55"/>
      <c r="AO314" s="46" t="s">
        <v>64</v>
      </c>
      <c r="AP314" s="56"/>
      <c r="AQ314" s="48" t="s">
        <v>64</v>
      </c>
      <c r="AR314" s="175" t="str">
        <f t="shared" si="147"/>
        <v>Remplir la colonne AN ou AP</v>
      </c>
      <c r="AS314" s="178"/>
      <c r="AT314" s="282" t="str">
        <f t="shared" si="162"/>
        <v>Remplir la colonne M</v>
      </c>
      <c r="AU314" s="179" t="str">
        <f t="shared" si="148"/>
        <v>Remplir la colonne AS</v>
      </c>
      <c r="AV314" s="263" t="str">
        <f t="shared" si="135"/>
        <v>Remplir la colonne I</v>
      </c>
      <c r="AW314" s="84" t="s">
        <v>64</v>
      </c>
      <c r="AX314" s="60" t="str">
        <f t="shared" si="163"/>
        <v>Remplir les termes C, P et TVA</v>
      </c>
      <c r="AY314" s="55"/>
      <c r="AZ314" s="46" t="s">
        <v>64</v>
      </c>
      <c r="BA314" s="56"/>
      <c r="BB314" s="48" t="s">
        <v>64</v>
      </c>
      <c r="BC314" s="175" t="str">
        <f t="shared" si="149"/>
        <v>Remplir la colonne AY ou BA</v>
      </c>
      <c r="BD314" s="178"/>
      <c r="BE314" s="311" t="str">
        <f t="shared" si="164"/>
        <v>Remplir la colonne M</v>
      </c>
      <c r="BF314" s="179" t="str">
        <f t="shared" si="150"/>
        <v>Remplir la colonne BD</v>
      </c>
      <c r="BG314" s="263" t="str">
        <f t="shared" si="136"/>
        <v>Remplir la colonne I</v>
      </c>
      <c r="BH314" s="84" t="s">
        <v>64</v>
      </c>
      <c r="BI314" s="60" t="str">
        <f t="shared" si="151"/>
        <v>Remplir les termes C, P et TVA</v>
      </c>
      <c r="BJ314" s="55"/>
      <c r="BK314" s="46" t="s">
        <v>64</v>
      </c>
      <c r="BL314" s="56"/>
      <c r="BM314" s="48" t="s">
        <v>64</v>
      </c>
      <c r="BN314" s="175" t="str">
        <f t="shared" si="152"/>
        <v>Remplir la colonne BJ ou BL</v>
      </c>
      <c r="BO314" s="178"/>
      <c r="BP314" s="311" t="str">
        <f t="shared" si="165"/>
        <v>Remplir la colonne M</v>
      </c>
      <c r="BQ314" s="179" t="str">
        <f t="shared" si="153"/>
        <v>Remplir la colonne BO</v>
      </c>
      <c r="BR314" s="263" t="str">
        <f t="shared" si="137"/>
        <v>Remplir la colonne I</v>
      </c>
      <c r="BS314" s="84" t="s">
        <v>64</v>
      </c>
      <c r="BT314" s="60" t="str">
        <f t="shared" si="154"/>
        <v>Remplir les termes C, P et TVA</v>
      </c>
      <c r="BU314" s="55"/>
      <c r="BV314" s="46" t="s">
        <v>64</v>
      </c>
      <c r="BW314" s="56"/>
      <c r="BX314" s="48" t="s">
        <v>64</v>
      </c>
      <c r="BY314" s="175" t="str">
        <f t="shared" si="155"/>
        <v>Remplir la colonne BU ou BW</v>
      </c>
      <c r="BZ314" s="178"/>
      <c r="CA314" s="282" t="str">
        <f t="shared" si="166"/>
        <v>Remplir la colonne M</v>
      </c>
      <c r="CB314" s="99" t="str">
        <f t="shared" si="156"/>
        <v>Remplir la colonne BZ</v>
      </c>
      <c r="CC314" s="297" t="str">
        <f t="shared" si="138"/>
        <v>Remplir la colonne I</v>
      </c>
      <c r="CD314" s="84" t="s">
        <v>64</v>
      </c>
      <c r="CE314" s="60" t="str">
        <f t="shared" si="157"/>
        <v>Remplir les termes C, P et TVA</v>
      </c>
      <c r="CF314" s="61" t="str">
        <f t="shared" si="139"/>
        <v>REMPLIR TYPE DE CLIENT</v>
      </c>
      <c r="CG314" s="107" t="str">
        <f t="shared" si="158"/>
        <v>Montant total de l'aide demandée non indiqué</v>
      </c>
      <c r="CH314" s="1"/>
      <c r="CI314" s="1"/>
      <c r="CJ314" s="1"/>
      <c r="CK314" s="1"/>
      <c r="CL314" s="1"/>
    </row>
    <row r="315" spans="1:90" x14ac:dyDescent="0.25">
      <c r="A315" s="51"/>
      <c r="B315" s="111"/>
      <c r="C315" s="111"/>
      <c r="D315" s="111"/>
      <c r="E315" s="111"/>
      <c r="F315" s="111"/>
      <c r="G315" s="162"/>
      <c r="H315" s="151"/>
      <c r="I315" s="296"/>
      <c r="J315" s="152"/>
      <c r="K315" s="153"/>
      <c r="L315" s="169"/>
      <c r="M315" s="39"/>
      <c r="N315" s="201"/>
      <c r="O315" s="39"/>
      <c r="P315" s="22"/>
      <c r="Q315" s="200">
        <f t="shared" si="140"/>
        <v>0</v>
      </c>
      <c r="R315" s="55"/>
      <c r="S315" s="46" t="s">
        <v>64</v>
      </c>
      <c r="T315" s="56"/>
      <c r="U315" s="48" t="s">
        <v>64</v>
      </c>
      <c r="V315" s="175" t="str">
        <f t="shared" si="141"/>
        <v>Remplir la colonne R ou T</v>
      </c>
      <c r="W315" s="178"/>
      <c r="X315" s="282" t="str">
        <f t="shared" si="142"/>
        <v>Remplir la colonne M</v>
      </c>
      <c r="Y315" s="99" t="str">
        <f t="shared" si="143"/>
        <v>Remplir la colonne W</v>
      </c>
      <c r="Z315" s="297" t="str">
        <f t="shared" si="159"/>
        <v>Remplir la colonne I</v>
      </c>
      <c r="AA315" s="84" t="s">
        <v>64</v>
      </c>
      <c r="AB315" s="60" t="str">
        <f t="shared" si="144"/>
        <v>Remplir les termes C, P et TVA</v>
      </c>
      <c r="AC315" s="55"/>
      <c r="AD315" s="46" t="s">
        <v>64</v>
      </c>
      <c r="AE315" s="56"/>
      <c r="AF315" s="48" t="s">
        <v>64</v>
      </c>
      <c r="AG315" s="175" t="str">
        <f t="shared" si="145"/>
        <v>Remplir la colonne AC ou AE</v>
      </c>
      <c r="AH315" s="178"/>
      <c r="AI315" s="311" t="str">
        <f t="shared" si="160"/>
        <v>Remplir la colonne M</v>
      </c>
      <c r="AJ315" s="179" t="str">
        <f t="shared" si="146"/>
        <v>Remplir la colonne AH</v>
      </c>
      <c r="AK315" s="297" t="str">
        <f t="shared" si="134"/>
        <v>Remplir la colonne I</v>
      </c>
      <c r="AL315" s="84" t="s">
        <v>64</v>
      </c>
      <c r="AM315" s="60" t="str">
        <f t="shared" si="161"/>
        <v>Remplir les termes C, P et TVA</v>
      </c>
      <c r="AN315" s="55"/>
      <c r="AO315" s="46" t="s">
        <v>64</v>
      </c>
      <c r="AP315" s="56"/>
      <c r="AQ315" s="48" t="s">
        <v>64</v>
      </c>
      <c r="AR315" s="175" t="str">
        <f t="shared" si="147"/>
        <v>Remplir la colonne AN ou AP</v>
      </c>
      <c r="AS315" s="178"/>
      <c r="AT315" s="282" t="str">
        <f t="shared" si="162"/>
        <v>Remplir la colonne M</v>
      </c>
      <c r="AU315" s="179" t="str">
        <f t="shared" si="148"/>
        <v>Remplir la colonne AS</v>
      </c>
      <c r="AV315" s="263" t="str">
        <f t="shared" si="135"/>
        <v>Remplir la colonne I</v>
      </c>
      <c r="AW315" s="84" t="s">
        <v>64</v>
      </c>
      <c r="AX315" s="60" t="str">
        <f t="shared" si="163"/>
        <v>Remplir les termes C, P et TVA</v>
      </c>
      <c r="AY315" s="55"/>
      <c r="AZ315" s="46" t="s">
        <v>64</v>
      </c>
      <c r="BA315" s="56"/>
      <c r="BB315" s="48" t="s">
        <v>64</v>
      </c>
      <c r="BC315" s="175" t="str">
        <f t="shared" si="149"/>
        <v>Remplir la colonne AY ou BA</v>
      </c>
      <c r="BD315" s="178"/>
      <c r="BE315" s="311" t="str">
        <f t="shared" si="164"/>
        <v>Remplir la colonne M</v>
      </c>
      <c r="BF315" s="179" t="str">
        <f t="shared" si="150"/>
        <v>Remplir la colonne BD</v>
      </c>
      <c r="BG315" s="263" t="str">
        <f t="shared" si="136"/>
        <v>Remplir la colonne I</v>
      </c>
      <c r="BH315" s="84" t="s">
        <v>64</v>
      </c>
      <c r="BI315" s="60" t="str">
        <f t="shared" si="151"/>
        <v>Remplir les termes C, P et TVA</v>
      </c>
      <c r="BJ315" s="55"/>
      <c r="BK315" s="46" t="s">
        <v>64</v>
      </c>
      <c r="BL315" s="56"/>
      <c r="BM315" s="48" t="s">
        <v>64</v>
      </c>
      <c r="BN315" s="175" t="str">
        <f t="shared" si="152"/>
        <v>Remplir la colonne BJ ou BL</v>
      </c>
      <c r="BO315" s="178"/>
      <c r="BP315" s="311" t="str">
        <f t="shared" si="165"/>
        <v>Remplir la colonne M</v>
      </c>
      <c r="BQ315" s="179" t="str">
        <f t="shared" si="153"/>
        <v>Remplir la colonne BO</v>
      </c>
      <c r="BR315" s="263" t="str">
        <f t="shared" si="137"/>
        <v>Remplir la colonne I</v>
      </c>
      <c r="BS315" s="84" t="s">
        <v>64</v>
      </c>
      <c r="BT315" s="60" t="str">
        <f t="shared" si="154"/>
        <v>Remplir les termes C, P et TVA</v>
      </c>
      <c r="BU315" s="55"/>
      <c r="BV315" s="46" t="s">
        <v>64</v>
      </c>
      <c r="BW315" s="56"/>
      <c r="BX315" s="48" t="s">
        <v>64</v>
      </c>
      <c r="BY315" s="175" t="str">
        <f t="shared" si="155"/>
        <v>Remplir la colonne BU ou BW</v>
      </c>
      <c r="BZ315" s="178"/>
      <c r="CA315" s="282" t="str">
        <f t="shared" si="166"/>
        <v>Remplir la colonne M</v>
      </c>
      <c r="CB315" s="99" t="str">
        <f t="shared" si="156"/>
        <v>Remplir la colonne BZ</v>
      </c>
      <c r="CC315" s="297" t="str">
        <f t="shared" si="138"/>
        <v>Remplir la colonne I</v>
      </c>
      <c r="CD315" s="84" t="s">
        <v>64</v>
      </c>
      <c r="CE315" s="60" t="str">
        <f t="shared" si="157"/>
        <v>Remplir les termes C, P et TVA</v>
      </c>
      <c r="CF315" s="61" t="str">
        <f t="shared" si="139"/>
        <v>REMPLIR TYPE DE CLIENT</v>
      </c>
      <c r="CG315" s="107" t="str">
        <f t="shared" si="158"/>
        <v>Montant total de l'aide demandée non indiqué</v>
      </c>
      <c r="CH315" s="1"/>
      <c r="CI315" s="1"/>
      <c r="CJ315" s="1"/>
      <c r="CK315" s="1"/>
      <c r="CL315" s="1"/>
    </row>
    <row r="316" spans="1:90" x14ac:dyDescent="0.25">
      <c r="A316" s="51"/>
      <c r="B316" s="111"/>
      <c r="C316" s="111"/>
      <c r="D316" s="111"/>
      <c r="E316" s="111"/>
      <c r="F316" s="111"/>
      <c r="G316" s="162"/>
      <c r="H316" s="151"/>
      <c r="I316" s="296"/>
      <c r="J316" s="152"/>
      <c r="K316" s="153"/>
      <c r="L316" s="169"/>
      <c r="M316" s="39"/>
      <c r="N316" s="201"/>
      <c r="O316" s="39"/>
      <c r="P316" s="22"/>
      <c r="Q316" s="200">
        <f t="shared" si="140"/>
        <v>0</v>
      </c>
      <c r="R316" s="55"/>
      <c r="S316" s="46" t="s">
        <v>64</v>
      </c>
      <c r="T316" s="56"/>
      <c r="U316" s="48" t="s">
        <v>64</v>
      </c>
      <c r="V316" s="175" t="str">
        <f t="shared" si="141"/>
        <v>Remplir la colonne R ou T</v>
      </c>
      <c r="W316" s="178"/>
      <c r="X316" s="282" t="str">
        <f t="shared" si="142"/>
        <v>Remplir la colonne M</v>
      </c>
      <c r="Y316" s="99" t="str">
        <f t="shared" si="143"/>
        <v>Remplir la colonne W</v>
      </c>
      <c r="Z316" s="297" t="str">
        <f t="shared" si="159"/>
        <v>Remplir la colonne I</v>
      </c>
      <c r="AA316" s="84" t="s">
        <v>64</v>
      </c>
      <c r="AB316" s="60" t="str">
        <f t="shared" si="144"/>
        <v>Remplir les termes C, P et TVA</v>
      </c>
      <c r="AC316" s="55"/>
      <c r="AD316" s="46" t="s">
        <v>64</v>
      </c>
      <c r="AE316" s="56"/>
      <c r="AF316" s="48" t="s">
        <v>64</v>
      </c>
      <c r="AG316" s="175" t="str">
        <f t="shared" si="145"/>
        <v>Remplir la colonne AC ou AE</v>
      </c>
      <c r="AH316" s="178"/>
      <c r="AI316" s="311" t="str">
        <f t="shared" si="160"/>
        <v>Remplir la colonne M</v>
      </c>
      <c r="AJ316" s="179" t="str">
        <f t="shared" si="146"/>
        <v>Remplir la colonne AH</v>
      </c>
      <c r="AK316" s="297" t="str">
        <f t="shared" si="134"/>
        <v>Remplir la colonne I</v>
      </c>
      <c r="AL316" s="84" t="s">
        <v>64</v>
      </c>
      <c r="AM316" s="60" t="str">
        <f t="shared" si="161"/>
        <v>Remplir les termes C, P et TVA</v>
      </c>
      <c r="AN316" s="55"/>
      <c r="AO316" s="46" t="s">
        <v>64</v>
      </c>
      <c r="AP316" s="56"/>
      <c r="AQ316" s="48" t="s">
        <v>64</v>
      </c>
      <c r="AR316" s="175" t="str">
        <f t="shared" si="147"/>
        <v>Remplir la colonne AN ou AP</v>
      </c>
      <c r="AS316" s="178"/>
      <c r="AT316" s="282" t="str">
        <f t="shared" si="162"/>
        <v>Remplir la colonne M</v>
      </c>
      <c r="AU316" s="179" t="str">
        <f t="shared" si="148"/>
        <v>Remplir la colonne AS</v>
      </c>
      <c r="AV316" s="263" t="str">
        <f t="shared" si="135"/>
        <v>Remplir la colonne I</v>
      </c>
      <c r="AW316" s="84" t="s">
        <v>64</v>
      </c>
      <c r="AX316" s="60" t="str">
        <f t="shared" si="163"/>
        <v>Remplir les termes C, P et TVA</v>
      </c>
      <c r="AY316" s="55"/>
      <c r="AZ316" s="46" t="s">
        <v>64</v>
      </c>
      <c r="BA316" s="56"/>
      <c r="BB316" s="48" t="s">
        <v>64</v>
      </c>
      <c r="BC316" s="175" t="str">
        <f t="shared" si="149"/>
        <v>Remplir la colonne AY ou BA</v>
      </c>
      <c r="BD316" s="178"/>
      <c r="BE316" s="311" t="str">
        <f t="shared" si="164"/>
        <v>Remplir la colonne M</v>
      </c>
      <c r="BF316" s="179" t="str">
        <f t="shared" si="150"/>
        <v>Remplir la colonne BD</v>
      </c>
      <c r="BG316" s="263" t="str">
        <f t="shared" si="136"/>
        <v>Remplir la colonne I</v>
      </c>
      <c r="BH316" s="84" t="s">
        <v>64</v>
      </c>
      <c r="BI316" s="60" t="str">
        <f t="shared" si="151"/>
        <v>Remplir les termes C, P et TVA</v>
      </c>
      <c r="BJ316" s="55"/>
      <c r="BK316" s="46" t="s">
        <v>64</v>
      </c>
      <c r="BL316" s="56"/>
      <c r="BM316" s="48" t="s">
        <v>64</v>
      </c>
      <c r="BN316" s="175" t="str">
        <f t="shared" si="152"/>
        <v>Remplir la colonne BJ ou BL</v>
      </c>
      <c r="BO316" s="178"/>
      <c r="BP316" s="311" t="str">
        <f t="shared" si="165"/>
        <v>Remplir la colonne M</v>
      </c>
      <c r="BQ316" s="179" t="str">
        <f t="shared" si="153"/>
        <v>Remplir la colonne BO</v>
      </c>
      <c r="BR316" s="263" t="str">
        <f t="shared" si="137"/>
        <v>Remplir la colonne I</v>
      </c>
      <c r="BS316" s="84" t="s">
        <v>64</v>
      </c>
      <c r="BT316" s="60" t="str">
        <f t="shared" si="154"/>
        <v>Remplir les termes C, P et TVA</v>
      </c>
      <c r="BU316" s="55"/>
      <c r="BV316" s="46" t="s">
        <v>64</v>
      </c>
      <c r="BW316" s="56"/>
      <c r="BX316" s="48" t="s">
        <v>64</v>
      </c>
      <c r="BY316" s="175" t="str">
        <f t="shared" si="155"/>
        <v>Remplir la colonne BU ou BW</v>
      </c>
      <c r="BZ316" s="178"/>
      <c r="CA316" s="282" t="str">
        <f t="shared" si="166"/>
        <v>Remplir la colonne M</v>
      </c>
      <c r="CB316" s="99" t="str">
        <f t="shared" si="156"/>
        <v>Remplir la colonne BZ</v>
      </c>
      <c r="CC316" s="297" t="str">
        <f t="shared" si="138"/>
        <v>Remplir la colonne I</v>
      </c>
      <c r="CD316" s="84" t="s">
        <v>64</v>
      </c>
      <c r="CE316" s="60" t="str">
        <f t="shared" si="157"/>
        <v>Remplir les termes C, P et TVA</v>
      </c>
      <c r="CF316" s="61" t="str">
        <f t="shared" si="139"/>
        <v>REMPLIR TYPE DE CLIENT</v>
      </c>
      <c r="CG316" s="107" t="str">
        <f t="shared" si="158"/>
        <v>Montant total de l'aide demandée non indiqué</v>
      </c>
      <c r="CH316" s="1"/>
      <c r="CI316" s="1"/>
      <c r="CJ316" s="1"/>
      <c r="CK316" s="1"/>
      <c r="CL316" s="1"/>
    </row>
    <row r="317" spans="1:90" x14ac:dyDescent="0.25">
      <c r="A317" s="51"/>
      <c r="B317" s="111"/>
      <c r="C317" s="111"/>
      <c r="D317" s="111"/>
      <c r="E317" s="111"/>
      <c r="F317" s="111"/>
      <c r="G317" s="162"/>
      <c r="H317" s="151"/>
      <c r="I317" s="296"/>
      <c r="J317" s="152"/>
      <c r="K317" s="153"/>
      <c r="L317" s="169"/>
      <c r="M317" s="39"/>
      <c r="N317" s="201"/>
      <c r="O317" s="39"/>
      <c r="P317" s="22"/>
      <c r="Q317" s="200">
        <f t="shared" si="140"/>
        <v>0</v>
      </c>
      <c r="R317" s="55"/>
      <c r="S317" s="46" t="s">
        <v>64</v>
      </c>
      <c r="T317" s="56"/>
      <c r="U317" s="48" t="s">
        <v>64</v>
      </c>
      <c r="V317" s="175" t="str">
        <f t="shared" si="141"/>
        <v>Remplir la colonne R ou T</v>
      </c>
      <c r="W317" s="178"/>
      <c r="X317" s="282" t="str">
        <f t="shared" si="142"/>
        <v>Remplir la colonne M</v>
      </c>
      <c r="Y317" s="99" t="str">
        <f t="shared" si="143"/>
        <v>Remplir la colonne W</v>
      </c>
      <c r="Z317" s="297" t="str">
        <f t="shared" si="159"/>
        <v>Remplir la colonne I</v>
      </c>
      <c r="AA317" s="84" t="s">
        <v>64</v>
      </c>
      <c r="AB317" s="60" t="str">
        <f t="shared" si="144"/>
        <v>Remplir les termes C, P et TVA</v>
      </c>
      <c r="AC317" s="55"/>
      <c r="AD317" s="46" t="s">
        <v>64</v>
      </c>
      <c r="AE317" s="56"/>
      <c r="AF317" s="48" t="s">
        <v>64</v>
      </c>
      <c r="AG317" s="175" t="str">
        <f t="shared" si="145"/>
        <v>Remplir la colonne AC ou AE</v>
      </c>
      <c r="AH317" s="178"/>
      <c r="AI317" s="311" t="str">
        <f t="shared" si="160"/>
        <v>Remplir la colonne M</v>
      </c>
      <c r="AJ317" s="179" t="str">
        <f t="shared" si="146"/>
        <v>Remplir la colonne AH</v>
      </c>
      <c r="AK317" s="297" t="str">
        <f t="shared" si="134"/>
        <v>Remplir la colonne I</v>
      </c>
      <c r="AL317" s="84" t="s">
        <v>64</v>
      </c>
      <c r="AM317" s="60" t="str">
        <f t="shared" si="161"/>
        <v>Remplir les termes C, P et TVA</v>
      </c>
      <c r="AN317" s="55"/>
      <c r="AO317" s="46" t="s">
        <v>64</v>
      </c>
      <c r="AP317" s="56"/>
      <c r="AQ317" s="48" t="s">
        <v>64</v>
      </c>
      <c r="AR317" s="175" t="str">
        <f t="shared" si="147"/>
        <v>Remplir la colonne AN ou AP</v>
      </c>
      <c r="AS317" s="178"/>
      <c r="AT317" s="282" t="str">
        <f t="shared" si="162"/>
        <v>Remplir la colonne M</v>
      </c>
      <c r="AU317" s="179" t="str">
        <f t="shared" si="148"/>
        <v>Remplir la colonne AS</v>
      </c>
      <c r="AV317" s="263" t="str">
        <f t="shared" si="135"/>
        <v>Remplir la colonne I</v>
      </c>
      <c r="AW317" s="84" t="s">
        <v>64</v>
      </c>
      <c r="AX317" s="60" t="str">
        <f t="shared" si="163"/>
        <v>Remplir les termes C, P et TVA</v>
      </c>
      <c r="AY317" s="55"/>
      <c r="AZ317" s="46" t="s">
        <v>64</v>
      </c>
      <c r="BA317" s="56"/>
      <c r="BB317" s="48" t="s">
        <v>64</v>
      </c>
      <c r="BC317" s="175" t="str">
        <f t="shared" si="149"/>
        <v>Remplir la colonne AY ou BA</v>
      </c>
      <c r="BD317" s="178"/>
      <c r="BE317" s="311" t="str">
        <f t="shared" si="164"/>
        <v>Remplir la colonne M</v>
      </c>
      <c r="BF317" s="179" t="str">
        <f t="shared" si="150"/>
        <v>Remplir la colonne BD</v>
      </c>
      <c r="BG317" s="263" t="str">
        <f t="shared" si="136"/>
        <v>Remplir la colonne I</v>
      </c>
      <c r="BH317" s="84" t="s">
        <v>64</v>
      </c>
      <c r="BI317" s="60" t="str">
        <f t="shared" si="151"/>
        <v>Remplir les termes C, P et TVA</v>
      </c>
      <c r="BJ317" s="55"/>
      <c r="BK317" s="46" t="s">
        <v>64</v>
      </c>
      <c r="BL317" s="56"/>
      <c r="BM317" s="48" t="s">
        <v>64</v>
      </c>
      <c r="BN317" s="175" t="str">
        <f t="shared" si="152"/>
        <v>Remplir la colonne BJ ou BL</v>
      </c>
      <c r="BO317" s="178"/>
      <c r="BP317" s="311" t="str">
        <f t="shared" si="165"/>
        <v>Remplir la colonne M</v>
      </c>
      <c r="BQ317" s="179" t="str">
        <f t="shared" si="153"/>
        <v>Remplir la colonne BO</v>
      </c>
      <c r="BR317" s="263" t="str">
        <f t="shared" si="137"/>
        <v>Remplir la colonne I</v>
      </c>
      <c r="BS317" s="84" t="s">
        <v>64</v>
      </c>
      <c r="BT317" s="60" t="str">
        <f t="shared" si="154"/>
        <v>Remplir les termes C, P et TVA</v>
      </c>
      <c r="BU317" s="55"/>
      <c r="BV317" s="46" t="s">
        <v>64</v>
      </c>
      <c r="BW317" s="56"/>
      <c r="BX317" s="48" t="s">
        <v>64</v>
      </c>
      <c r="BY317" s="175" t="str">
        <f t="shared" si="155"/>
        <v>Remplir la colonne BU ou BW</v>
      </c>
      <c r="BZ317" s="178"/>
      <c r="CA317" s="282" t="str">
        <f t="shared" si="166"/>
        <v>Remplir la colonne M</v>
      </c>
      <c r="CB317" s="99" t="str">
        <f t="shared" si="156"/>
        <v>Remplir la colonne BZ</v>
      </c>
      <c r="CC317" s="297" t="str">
        <f t="shared" si="138"/>
        <v>Remplir la colonne I</v>
      </c>
      <c r="CD317" s="84" t="s">
        <v>64</v>
      </c>
      <c r="CE317" s="60" t="str">
        <f t="shared" si="157"/>
        <v>Remplir les termes C, P et TVA</v>
      </c>
      <c r="CF317" s="61" t="str">
        <f t="shared" si="139"/>
        <v>REMPLIR TYPE DE CLIENT</v>
      </c>
      <c r="CG317" s="107" t="str">
        <f t="shared" si="158"/>
        <v>Montant total de l'aide demandée non indiqué</v>
      </c>
      <c r="CH317" s="1"/>
      <c r="CI317" s="1"/>
      <c r="CJ317" s="1"/>
      <c r="CK317" s="1"/>
      <c r="CL317" s="1"/>
    </row>
    <row r="318" spans="1:90" x14ac:dyDescent="0.25">
      <c r="A318" s="51"/>
      <c r="B318" s="111"/>
      <c r="C318" s="111"/>
      <c r="D318" s="111"/>
      <c r="E318" s="111"/>
      <c r="F318" s="111"/>
      <c r="G318" s="162"/>
      <c r="H318" s="151"/>
      <c r="I318" s="296"/>
      <c r="J318" s="152"/>
      <c r="K318" s="153"/>
      <c r="L318" s="169"/>
      <c r="M318" s="39"/>
      <c r="N318" s="201"/>
      <c r="O318" s="39"/>
      <c r="P318" s="22"/>
      <c r="Q318" s="200">
        <f t="shared" si="140"/>
        <v>0</v>
      </c>
      <c r="R318" s="55"/>
      <c r="S318" s="46" t="s">
        <v>64</v>
      </c>
      <c r="T318" s="56"/>
      <c r="U318" s="48" t="s">
        <v>64</v>
      </c>
      <c r="V318" s="175" t="str">
        <f t="shared" si="141"/>
        <v>Remplir la colonne R ou T</v>
      </c>
      <c r="W318" s="178"/>
      <c r="X318" s="282" t="str">
        <f t="shared" si="142"/>
        <v>Remplir la colonne M</v>
      </c>
      <c r="Y318" s="99" t="str">
        <f t="shared" si="143"/>
        <v>Remplir la colonne W</v>
      </c>
      <c r="Z318" s="297" t="str">
        <f t="shared" si="159"/>
        <v>Remplir la colonne I</v>
      </c>
      <c r="AA318" s="84" t="s">
        <v>64</v>
      </c>
      <c r="AB318" s="60" t="str">
        <f t="shared" si="144"/>
        <v>Remplir les termes C, P et TVA</v>
      </c>
      <c r="AC318" s="55"/>
      <c r="AD318" s="46" t="s">
        <v>64</v>
      </c>
      <c r="AE318" s="56"/>
      <c r="AF318" s="48" t="s">
        <v>64</v>
      </c>
      <c r="AG318" s="175" t="str">
        <f t="shared" si="145"/>
        <v>Remplir la colonne AC ou AE</v>
      </c>
      <c r="AH318" s="178"/>
      <c r="AI318" s="311" t="str">
        <f t="shared" si="160"/>
        <v>Remplir la colonne M</v>
      </c>
      <c r="AJ318" s="179" t="str">
        <f t="shared" si="146"/>
        <v>Remplir la colonne AH</v>
      </c>
      <c r="AK318" s="297" t="str">
        <f t="shared" si="134"/>
        <v>Remplir la colonne I</v>
      </c>
      <c r="AL318" s="84" t="s">
        <v>64</v>
      </c>
      <c r="AM318" s="60" t="str">
        <f t="shared" si="161"/>
        <v>Remplir les termes C, P et TVA</v>
      </c>
      <c r="AN318" s="55"/>
      <c r="AO318" s="46" t="s">
        <v>64</v>
      </c>
      <c r="AP318" s="56"/>
      <c r="AQ318" s="48" t="s">
        <v>64</v>
      </c>
      <c r="AR318" s="175" t="str">
        <f t="shared" si="147"/>
        <v>Remplir la colonne AN ou AP</v>
      </c>
      <c r="AS318" s="178"/>
      <c r="AT318" s="282" t="str">
        <f t="shared" si="162"/>
        <v>Remplir la colonne M</v>
      </c>
      <c r="AU318" s="179" t="str">
        <f t="shared" si="148"/>
        <v>Remplir la colonne AS</v>
      </c>
      <c r="AV318" s="263" t="str">
        <f t="shared" si="135"/>
        <v>Remplir la colonne I</v>
      </c>
      <c r="AW318" s="84" t="s">
        <v>64</v>
      </c>
      <c r="AX318" s="60" t="str">
        <f t="shared" si="163"/>
        <v>Remplir les termes C, P et TVA</v>
      </c>
      <c r="AY318" s="55"/>
      <c r="AZ318" s="46" t="s">
        <v>64</v>
      </c>
      <c r="BA318" s="56"/>
      <c r="BB318" s="48" t="s">
        <v>64</v>
      </c>
      <c r="BC318" s="175" t="str">
        <f t="shared" si="149"/>
        <v>Remplir la colonne AY ou BA</v>
      </c>
      <c r="BD318" s="178"/>
      <c r="BE318" s="311" t="str">
        <f t="shared" si="164"/>
        <v>Remplir la colonne M</v>
      </c>
      <c r="BF318" s="179" t="str">
        <f t="shared" si="150"/>
        <v>Remplir la colonne BD</v>
      </c>
      <c r="BG318" s="263" t="str">
        <f t="shared" si="136"/>
        <v>Remplir la colonne I</v>
      </c>
      <c r="BH318" s="84" t="s">
        <v>64</v>
      </c>
      <c r="BI318" s="60" t="str">
        <f t="shared" si="151"/>
        <v>Remplir les termes C, P et TVA</v>
      </c>
      <c r="BJ318" s="55"/>
      <c r="BK318" s="46" t="s">
        <v>64</v>
      </c>
      <c r="BL318" s="56"/>
      <c r="BM318" s="48" t="s">
        <v>64</v>
      </c>
      <c r="BN318" s="175" t="str">
        <f t="shared" si="152"/>
        <v>Remplir la colonne BJ ou BL</v>
      </c>
      <c r="BO318" s="178"/>
      <c r="BP318" s="311" t="str">
        <f t="shared" si="165"/>
        <v>Remplir la colonne M</v>
      </c>
      <c r="BQ318" s="179" t="str">
        <f t="shared" si="153"/>
        <v>Remplir la colonne BO</v>
      </c>
      <c r="BR318" s="263" t="str">
        <f t="shared" si="137"/>
        <v>Remplir la colonne I</v>
      </c>
      <c r="BS318" s="84" t="s">
        <v>64</v>
      </c>
      <c r="BT318" s="60" t="str">
        <f t="shared" si="154"/>
        <v>Remplir les termes C, P et TVA</v>
      </c>
      <c r="BU318" s="55"/>
      <c r="BV318" s="46" t="s">
        <v>64</v>
      </c>
      <c r="BW318" s="56"/>
      <c r="BX318" s="48" t="s">
        <v>64</v>
      </c>
      <c r="BY318" s="175" t="str">
        <f t="shared" si="155"/>
        <v>Remplir la colonne BU ou BW</v>
      </c>
      <c r="BZ318" s="178"/>
      <c r="CA318" s="282" t="str">
        <f t="shared" si="166"/>
        <v>Remplir la colonne M</v>
      </c>
      <c r="CB318" s="99" t="str">
        <f t="shared" si="156"/>
        <v>Remplir la colonne BZ</v>
      </c>
      <c r="CC318" s="297" t="str">
        <f t="shared" si="138"/>
        <v>Remplir la colonne I</v>
      </c>
      <c r="CD318" s="84" t="s">
        <v>64</v>
      </c>
      <c r="CE318" s="60" t="str">
        <f t="shared" si="157"/>
        <v>Remplir les termes C, P et TVA</v>
      </c>
      <c r="CF318" s="61" t="str">
        <f t="shared" si="139"/>
        <v>REMPLIR TYPE DE CLIENT</v>
      </c>
      <c r="CG318" s="107" t="str">
        <f t="shared" si="158"/>
        <v>Montant total de l'aide demandée non indiqué</v>
      </c>
      <c r="CH318" s="1"/>
      <c r="CI318" s="1"/>
      <c r="CJ318" s="1"/>
      <c r="CK318" s="1"/>
      <c r="CL318" s="1"/>
    </row>
    <row r="319" spans="1:90" x14ac:dyDescent="0.25">
      <c r="A319" s="51"/>
      <c r="B319" s="111"/>
      <c r="C319" s="111"/>
      <c r="D319" s="111"/>
      <c r="E319" s="111"/>
      <c r="F319" s="111"/>
      <c r="G319" s="162"/>
      <c r="H319" s="151"/>
      <c r="I319" s="296"/>
      <c r="J319" s="152"/>
      <c r="K319" s="153"/>
      <c r="L319" s="169"/>
      <c r="M319" s="39"/>
      <c r="N319" s="201"/>
      <c r="O319" s="39"/>
      <c r="P319" s="22"/>
      <c r="Q319" s="200">
        <f t="shared" si="140"/>
        <v>0</v>
      </c>
      <c r="R319" s="55"/>
      <c r="S319" s="46" t="s">
        <v>64</v>
      </c>
      <c r="T319" s="56"/>
      <c r="U319" s="48" t="s">
        <v>64</v>
      </c>
      <c r="V319" s="175" t="str">
        <f t="shared" si="141"/>
        <v>Remplir la colonne R ou T</v>
      </c>
      <c r="W319" s="178"/>
      <c r="X319" s="282" t="str">
        <f t="shared" si="142"/>
        <v>Remplir la colonne M</v>
      </c>
      <c r="Y319" s="99" t="str">
        <f t="shared" si="143"/>
        <v>Remplir la colonne W</v>
      </c>
      <c r="Z319" s="297" t="str">
        <f t="shared" si="159"/>
        <v>Remplir la colonne I</v>
      </c>
      <c r="AA319" s="84" t="s">
        <v>64</v>
      </c>
      <c r="AB319" s="60" t="str">
        <f t="shared" si="144"/>
        <v>Remplir les termes C, P et TVA</v>
      </c>
      <c r="AC319" s="55"/>
      <c r="AD319" s="46" t="s">
        <v>64</v>
      </c>
      <c r="AE319" s="56"/>
      <c r="AF319" s="48" t="s">
        <v>64</v>
      </c>
      <c r="AG319" s="175" t="str">
        <f t="shared" si="145"/>
        <v>Remplir la colonne AC ou AE</v>
      </c>
      <c r="AH319" s="178"/>
      <c r="AI319" s="311" t="str">
        <f t="shared" si="160"/>
        <v>Remplir la colonne M</v>
      </c>
      <c r="AJ319" s="179" t="str">
        <f t="shared" si="146"/>
        <v>Remplir la colonne AH</v>
      </c>
      <c r="AK319" s="297" t="str">
        <f t="shared" si="134"/>
        <v>Remplir la colonne I</v>
      </c>
      <c r="AL319" s="84" t="s">
        <v>64</v>
      </c>
      <c r="AM319" s="60" t="str">
        <f t="shared" si="161"/>
        <v>Remplir les termes C, P et TVA</v>
      </c>
      <c r="AN319" s="55"/>
      <c r="AO319" s="46" t="s">
        <v>64</v>
      </c>
      <c r="AP319" s="56"/>
      <c r="AQ319" s="48" t="s">
        <v>64</v>
      </c>
      <c r="AR319" s="175" t="str">
        <f t="shared" si="147"/>
        <v>Remplir la colonne AN ou AP</v>
      </c>
      <c r="AS319" s="178"/>
      <c r="AT319" s="282" t="str">
        <f t="shared" si="162"/>
        <v>Remplir la colonne M</v>
      </c>
      <c r="AU319" s="179" t="str">
        <f t="shared" si="148"/>
        <v>Remplir la colonne AS</v>
      </c>
      <c r="AV319" s="263" t="str">
        <f t="shared" si="135"/>
        <v>Remplir la colonne I</v>
      </c>
      <c r="AW319" s="84" t="s">
        <v>64</v>
      </c>
      <c r="AX319" s="60" t="str">
        <f t="shared" si="163"/>
        <v>Remplir les termes C, P et TVA</v>
      </c>
      <c r="AY319" s="55"/>
      <c r="AZ319" s="46" t="s">
        <v>64</v>
      </c>
      <c r="BA319" s="56"/>
      <c r="BB319" s="48" t="s">
        <v>64</v>
      </c>
      <c r="BC319" s="175" t="str">
        <f t="shared" si="149"/>
        <v>Remplir la colonne AY ou BA</v>
      </c>
      <c r="BD319" s="178"/>
      <c r="BE319" s="311" t="str">
        <f t="shared" si="164"/>
        <v>Remplir la colonne M</v>
      </c>
      <c r="BF319" s="179" t="str">
        <f t="shared" si="150"/>
        <v>Remplir la colonne BD</v>
      </c>
      <c r="BG319" s="263" t="str">
        <f t="shared" si="136"/>
        <v>Remplir la colonne I</v>
      </c>
      <c r="BH319" s="84" t="s">
        <v>64</v>
      </c>
      <c r="BI319" s="60" t="str">
        <f t="shared" si="151"/>
        <v>Remplir les termes C, P et TVA</v>
      </c>
      <c r="BJ319" s="55"/>
      <c r="BK319" s="46" t="s">
        <v>64</v>
      </c>
      <c r="BL319" s="56"/>
      <c r="BM319" s="48" t="s">
        <v>64</v>
      </c>
      <c r="BN319" s="175" t="str">
        <f t="shared" si="152"/>
        <v>Remplir la colonne BJ ou BL</v>
      </c>
      <c r="BO319" s="178"/>
      <c r="BP319" s="311" t="str">
        <f t="shared" si="165"/>
        <v>Remplir la colonne M</v>
      </c>
      <c r="BQ319" s="179" t="str">
        <f t="shared" si="153"/>
        <v>Remplir la colonne BO</v>
      </c>
      <c r="BR319" s="263" t="str">
        <f t="shared" si="137"/>
        <v>Remplir la colonne I</v>
      </c>
      <c r="BS319" s="84" t="s">
        <v>64</v>
      </c>
      <c r="BT319" s="60" t="str">
        <f t="shared" si="154"/>
        <v>Remplir les termes C, P et TVA</v>
      </c>
      <c r="BU319" s="55"/>
      <c r="BV319" s="46" t="s">
        <v>64</v>
      </c>
      <c r="BW319" s="56"/>
      <c r="BX319" s="48" t="s">
        <v>64</v>
      </c>
      <c r="BY319" s="175" t="str">
        <f t="shared" si="155"/>
        <v>Remplir la colonne BU ou BW</v>
      </c>
      <c r="BZ319" s="178"/>
      <c r="CA319" s="282" t="str">
        <f t="shared" si="166"/>
        <v>Remplir la colonne M</v>
      </c>
      <c r="CB319" s="99" t="str">
        <f t="shared" si="156"/>
        <v>Remplir la colonne BZ</v>
      </c>
      <c r="CC319" s="297" t="str">
        <f t="shared" si="138"/>
        <v>Remplir la colonne I</v>
      </c>
      <c r="CD319" s="84" t="s">
        <v>64</v>
      </c>
      <c r="CE319" s="60" t="str">
        <f t="shared" si="157"/>
        <v>Remplir les termes C, P et TVA</v>
      </c>
      <c r="CF319" s="61" t="str">
        <f t="shared" si="139"/>
        <v>REMPLIR TYPE DE CLIENT</v>
      </c>
      <c r="CG319" s="107" t="str">
        <f t="shared" si="158"/>
        <v>Montant total de l'aide demandée non indiqué</v>
      </c>
      <c r="CH319" s="1"/>
      <c r="CI319" s="1"/>
      <c r="CJ319" s="1"/>
      <c r="CK319" s="1"/>
      <c r="CL319" s="1"/>
    </row>
    <row r="320" spans="1:90" x14ac:dyDescent="0.25">
      <c r="A320" s="51"/>
      <c r="B320" s="111"/>
      <c r="C320" s="111"/>
      <c r="D320" s="111"/>
      <c r="E320" s="111"/>
      <c r="F320" s="111"/>
      <c r="G320" s="162"/>
      <c r="H320" s="151"/>
      <c r="I320" s="296"/>
      <c r="J320" s="152"/>
      <c r="K320" s="153"/>
      <c r="L320" s="169"/>
      <c r="M320" s="39"/>
      <c r="N320" s="201"/>
      <c r="O320" s="39"/>
      <c r="P320" s="22"/>
      <c r="Q320" s="200">
        <f t="shared" si="140"/>
        <v>0</v>
      </c>
      <c r="R320" s="55"/>
      <c r="S320" s="46" t="s">
        <v>64</v>
      </c>
      <c r="T320" s="56"/>
      <c r="U320" s="48" t="s">
        <v>64</v>
      </c>
      <c r="V320" s="175" t="str">
        <f t="shared" si="141"/>
        <v>Remplir la colonne R ou T</v>
      </c>
      <c r="W320" s="178"/>
      <c r="X320" s="282" t="str">
        <f t="shared" si="142"/>
        <v>Remplir la colonne M</v>
      </c>
      <c r="Y320" s="99" t="str">
        <f t="shared" si="143"/>
        <v>Remplir la colonne W</v>
      </c>
      <c r="Z320" s="297" t="str">
        <f t="shared" si="159"/>
        <v>Remplir la colonne I</v>
      </c>
      <c r="AA320" s="84" t="s">
        <v>64</v>
      </c>
      <c r="AB320" s="60" t="str">
        <f t="shared" si="144"/>
        <v>Remplir les termes C, P et TVA</v>
      </c>
      <c r="AC320" s="55"/>
      <c r="AD320" s="46" t="s">
        <v>64</v>
      </c>
      <c r="AE320" s="56"/>
      <c r="AF320" s="48" t="s">
        <v>64</v>
      </c>
      <c r="AG320" s="175" t="str">
        <f t="shared" si="145"/>
        <v>Remplir la colonne AC ou AE</v>
      </c>
      <c r="AH320" s="178"/>
      <c r="AI320" s="311" t="str">
        <f t="shared" si="160"/>
        <v>Remplir la colonne M</v>
      </c>
      <c r="AJ320" s="179" t="str">
        <f t="shared" si="146"/>
        <v>Remplir la colonne AH</v>
      </c>
      <c r="AK320" s="297" t="str">
        <f t="shared" si="134"/>
        <v>Remplir la colonne I</v>
      </c>
      <c r="AL320" s="84" t="s">
        <v>64</v>
      </c>
      <c r="AM320" s="60" t="str">
        <f t="shared" si="161"/>
        <v>Remplir les termes C, P et TVA</v>
      </c>
      <c r="AN320" s="55"/>
      <c r="AO320" s="46" t="s">
        <v>64</v>
      </c>
      <c r="AP320" s="56"/>
      <c r="AQ320" s="48" t="s">
        <v>64</v>
      </c>
      <c r="AR320" s="175" t="str">
        <f t="shared" si="147"/>
        <v>Remplir la colonne AN ou AP</v>
      </c>
      <c r="AS320" s="178"/>
      <c r="AT320" s="282" t="str">
        <f t="shared" si="162"/>
        <v>Remplir la colonne M</v>
      </c>
      <c r="AU320" s="179" t="str">
        <f t="shared" si="148"/>
        <v>Remplir la colonne AS</v>
      </c>
      <c r="AV320" s="263" t="str">
        <f t="shared" si="135"/>
        <v>Remplir la colonne I</v>
      </c>
      <c r="AW320" s="84" t="s">
        <v>64</v>
      </c>
      <c r="AX320" s="60" t="str">
        <f t="shared" si="163"/>
        <v>Remplir les termes C, P et TVA</v>
      </c>
      <c r="AY320" s="55"/>
      <c r="AZ320" s="46" t="s">
        <v>64</v>
      </c>
      <c r="BA320" s="56"/>
      <c r="BB320" s="48" t="s">
        <v>64</v>
      </c>
      <c r="BC320" s="175" t="str">
        <f t="shared" si="149"/>
        <v>Remplir la colonne AY ou BA</v>
      </c>
      <c r="BD320" s="178"/>
      <c r="BE320" s="311" t="str">
        <f t="shared" si="164"/>
        <v>Remplir la colonne M</v>
      </c>
      <c r="BF320" s="179" t="str">
        <f t="shared" si="150"/>
        <v>Remplir la colonne BD</v>
      </c>
      <c r="BG320" s="263" t="str">
        <f t="shared" si="136"/>
        <v>Remplir la colonne I</v>
      </c>
      <c r="BH320" s="84" t="s">
        <v>64</v>
      </c>
      <c r="BI320" s="60" t="str">
        <f t="shared" si="151"/>
        <v>Remplir les termes C, P et TVA</v>
      </c>
      <c r="BJ320" s="55"/>
      <c r="BK320" s="46" t="s">
        <v>64</v>
      </c>
      <c r="BL320" s="56"/>
      <c r="BM320" s="48" t="s">
        <v>64</v>
      </c>
      <c r="BN320" s="175" t="str">
        <f t="shared" si="152"/>
        <v>Remplir la colonne BJ ou BL</v>
      </c>
      <c r="BO320" s="178"/>
      <c r="BP320" s="311" t="str">
        <f t="shared" si="165"/>
        <v>Remplir la colonne M</v>
      </c>
      <c r="BQ320" s="179" t="str">
        <f t="shared" si="153"/>
        <v>Remplir la colonne BO</v>
      </c>
      <c r="BR320" s="263" t="str">
        <f t="shared" si="137"/>
        <v>Remplir la colonne I</v>
      </c>
      <c r="BS320" s="84" t="s">
        <v>64</v>
      </c>
      <c r="BT320" s="60" t="str">
        <f t="shared" si="154"/>
        <v>Remplir les termes C, P et TVA</v>
      </c>
      <c r="BU320" s="55"/>
      <c r="BV320" s="46" t="s">
        <v>64</v>
      </c>
      <c r="BW320" s="56"/>
      <c r="BX320" s="48" t="s">
        <v>64</v>
      </c>
      <c r="BY320" s="175" t="str">
        <f t="shared" si="155"/>
        <v>Remplir la colonne BU ou BW</v>
      </c>
      <c r="BZ320" s="178"/>
      <c r="CA320" s="282" t="str">
        <f t="shared" si="166"/>
        <v>Remplir la colonne M</v>
      </c>
      <c r="CB320" s="99" t="str">
        <f t="shared" si="156"/>
        <v>Remplir la colonne BZ</v>
      </c>
      <c r="CC320" s="297" t="str">
        <f t="shared" si="138"/>
        <v>Remplir la colonne I</v>
      </c>
      <c r="CD320" s="84" t="s">
        <v>64</v>
      </c>
      <c r="CE320" s="60" t="str">
        <f t="shared" si="157"/>
        <v>Remplir les termes C, P et TVA</v>
      </c>
      <c r="CF320" s="61" t="str">
        <f t="shared" si="139"/>
        <v>REMPLIR TYPE DE CLIENT</v>
      </c>
      <c r="CG320" s="107" t="str">
        <f t="shared" si="158"/>
        <v>Montant total de l'aide demandée non indiqué</v>
      </c>
      <c r="CH320" s="1"/>
      <c r="CI320" s="1"/>
      <c r="CJ320" s="1"/>
      <c r="CK320" s="1"/>
      <c r="CL320" s="1"/>
    </row>
    <row r="321" spans="1:90" x14ac:dyDescent="0.25">
      <c r="A321" s="51"/>
      <c r="B321" s="111"/>
      <c r="C321" s="111"/>
      <c r="D321" s="111"/>
      <c r="E321" s="111"/>
      <c r="F321" s="111"/>
      <c r="G321" s="162"/>
      <c r="H321" s="151"/>
      <c r="I321" s="296"/>
      <c r="J321" s="152"/>
      <c r="K321" s="153"/>
      <c r="L321" s="169"/>
      <c r="M321" s="39"/>
      <c r="N321" s="201"/>
      <c r="O321" s="39"/>
      <c r="P321" s="22"/>
      <c r="Q321" s="200">
        <f t="shared" si="140"/>
        <v>0</v>
      </c>
      <c r="R321" s="55"/>
      <c r="S321" s="46" t="s">
        <v>64</v>
      </c>
      <c r="T321" s="56"/>
      <c r="U321" s="48" t="s">
        <v>64</v>
      </c>
      <c r="V321" s="175" t="str">
        <f t="shared" si="141"/>
        <v>Remplir la colonne R ou T</v>
      </c>
      <c r="W321" s="178"/>
      <c r="X321" s="282" t="str">
        <f t="shared" si="142"/>
        <v>Remplir la colonne M</v>
      </c>
      <c r="Y321" s="99" t="str">
        <f t="shared" si="143"/>
        <v>Remplir la colonne W</v>
      </c>
      <c r="Z321" s="297" t="str">
        <f t="shared" si="159"/>
        <v>Remplir la colonne I</v>
      </c>
      <c r="AA321" s="84" t="s">
        <v>64</v>
      </c>
      <c r="AB321" s="60" t="str">
        <f t="shared" si="144"/>
        <v>Remplir les termes C, P et TVA</v>
      </c>
      <c r="AC321" s="55"/>
      <c r="AD321" s="46" t="s">
        <v>64</v>
      </c>
      <c r="AE321" s="56"/>
      <c r="AF321" s="48" t="s">
        <v>64</v>
      </c>
      <c r="AG321" s="175" t="str">
        <f t="shared" si="145"/>
        <v>Remplir la colonne AC ou AE</v>
      </c>
      <c r="AH321" s="178"/>
      <c r="AI321" s="311" t="str">
        <f t="shared" si="160"/>
        <v>Remplir la colonne M</v>
      </c>
      <c r="AJ321" s="179" t="str">
        <f t="shared" si="146"/>
        <v>Remplir la colonne AH</v>
      </c>
      <c r="AK321" s="297" t="str">
        <f t="shared" si="134"/>
        <v>Remplir la colonne I</v>
      </c>
      <c r="AL321" s="84" t="s">
        <v>64</v>
      </c>
      <c r="AM321" s="60" t="str">
        <f t="shared" si="161"/>
        <v>Remplir les termes C, P et TVA</v>
      </c>
      <c r="AN321" s="55"/>
      <c r="AO321" s="46" t="s">
        <v>64</v>
      </c>
      <c r="AP321" s="56"/>
      <c r="AQ321" s="48" t="s">
        <v>64</v>
      </c>
      <c r="AR321" s="175" t="str">
        <f t="shared" si="147"/>
        <v>Remplir la colonne AN ou AP</v>
      </c>
      <c r="AS321" s="178"/>
      <c r="AT321" s="282" t="str">
        <f t="shared" si="162"/>
        <v>Remplir la colonne M</v>
      </c>
      <c r="AU321" s="179" t="str">
        <f t="shared" si="148"/>
        <v>Remplir la colonne AS</v>
      </c>
      <c r="AV321" s="263" t="str">
        <f t="shared" si="135"/>
        <v>Remplir la colonne I</v>
      </c>
      <c r="AW321" s="84" t="s">
        <v>64</v>
      </c>
      <c r="AX321" s="60" t="str">
        <f t="shared" si="163"/>
        <v>Remplir les termes C, P et TVA</v>
      </c>
      <c r="AY321" s="55"/>
      <c r="AZ321" s="46" t="s">
        <v>64</v>
      </c>
      <c r="BA321" s="56"/>
      <c r="BB321" s="48" t="s">
        <v>64</v>
      </c>
      <c r="BC321" s="175" t="str">
        <f t="shared" si="149"/>
        <v>Remplir la colonne AY ou BA</v>
      </c>
      <c r="BD321" s="178"/>
      <c r="BE321" s="311" t="str">
        <f t="shared" si="164"/>
        <v>Remplir la colonne M</v>
      </c>
      <c r="BF321" s="179" t="str">
        <f t="shared" si="150"/>
        <v>Remplir la colonne BD</v>
      </c>
      <c r="BG321" s="263" t="str">
        <f t="shared" si="136"/>
        <v>Remplir la colonne I</v>
      </c>
      <c r="BH321" s="84" t="s">
        <v>64</v>
      </c>
      <c r="BI321" s="60" t="str">
        <f t="shared" si="151"/>
        <v>Remplir les termes C, P et TVA</v>
      </c>
      <c r="BJ321" s="55"/>
      <c r="BK321" s="46" t="s">
        <v>64</v>
      </c>
      <c r="BL321" s="56"/>
      <c r="BM321" s="48" t="s">
        <v>64</v>
      </c>
      <c r="BN321" s="175" t="str">
        <f t="shared" si="152"/>
        <v>Remplir la colonne BJ ou BL</v>
      </c>
      <c r="BO321" s="178"/>
      <c r="BP321" s="311" t="str">
        <f t="shared" si="165"/>
        <v>Remplir la colonne M</v>
      </c>
      <c r="BQ321" s="179" t="str">
        <f t="shared" si="153"/>
        <v>Remplir la colonne BO</v>
      </c>
      <c r="BR321" s="263" t="str">
        <f t="shared" si="137"/>
        <v>Remplir la colonne I</v>
      </c>
      <c r="BS321" s="84" t="s">
        <v>64</v>
      </c>
      <c r="BT321" s="60" t="str">
        <f t="shared" si="154"/>
        <v>Remplir les termes C, P et TVA</v>
      </c>
      <c r="BU321" s="55"/>
      <c r="BV321" s="46" t="s">
        <v>64</v>
      </c>
      <c r="BW321" s="56"/>
      <c r="BX321" s="48" t="s">
        <v>64</v>
      </c>
      <c r="BY321" s="175" t="str">
        <f t="shared" si="155"/>
        <v>Remplir la colonne BU ou BW</v>
      </c>
      <c r="BZ321" s="178"/>
      <c r="CA321" s="282" t="str">
        <f t="shared" si="166"/>
        <v>Remplir la colonne M</v>
      </c>
      <c r="CB321" s="99" t="str">
        <f t="shared" si="156"/>
        <v>Remplir la colonne BZ</v>
      </c>
      <c r="CC321" s="297" t="str">
        <f t="shared" si="138"/>
        <v>Remplir la colonne I</v>
      </c>
      <c r="CD321" s="84" t="s">
        <v>64</v>
      </c>
      <c r="CE321" s="60" t="str">
        <f t="shared" si="157"/>
        <v>Remplir les termes C, P et TVA</v>
      </c>
      <c r="CF321" s="61" t="str">
        <f t="shared" si="139"/>
        <v>REMPLIR TYPE DE CLIENT</v>
      </c>
      <c r="CG321" s="107" t="str">
        <f t="shared" si="158"/>
        <v>Montant total de l'aide demandée non indiqué</v>
      </c>
      <c r="CH321" s="1"/>
      <c r="CI321" s="1"/>
      <c r="CJ321" s="1"/>
      <c r="CK321" s="1"/>
      <c r="CL321" s="1"/>
    </row>
    <row r="322" spans="1:90" x14ac:dyDescent="0.25">
      <c r="A322" s="51"/>
      <c r="B322" s="111"/>
      <c r="C322" s="111"/>
      <c r="D322" s="111"/>
      <c r="E322" s="111"/>
      <c r="F322" s="111"/>
      <c r="G322" s="162"/>
      <c r="H322" s="151"/>
      <c r="I322" s="296"/>
      <c r="J322" s="152"/>
      <c r="K322" s="153"/>
      <c r="L322" s="169"/>
      <c r="M322" s="39"/>
      <c r="N322" s="201"/>
      <c r="O322" s="39"/>
      <c r="P322" s="22"/>
      <c r="Q322" s="200">
        <f t="shared" si="140"/>
        <v>0</v>
      </c>
      <c r="R322" s="55"/>
      <c r="S322" s="46" t="s">
        <v>64</v>
      </c>
      <c r="T322" s="56"/>
      <c r="U322" s="48" t="s">
        <v>64</v>
      </c>
      <c r="V322" s="175" t="str">
        <f t="shared" si="141"/>
        <v>Remplir la colonne R ou T</v>
      </c>
      <c r="W322" s="178"/>
      <c r="X322" s="282" t="str">
        <f t="shared" si="142"/>
        <v>Remplir la colonne M</v>
      </c>
      <c r="Y322" s="99" t="str">
        <f t="shared" si="143"/>
        <v>Remplir la colonne W</v>
      </c>
      <c r="Z322" s="297" t="str">
        <f t="shared" si="159"/>
        <v>Remplir la colonne I</v>
      </c>
      <c r="AA322" s="84" t="s">
        <v>64</v>
      </c>
      <c r="AB322" s="60" t="str">
        <f t="shared" si="144"/>
        <v>Remplir les termes C, P et TVA</v>
      </c>
      <c r="AC322" s="55"/>
      <c r="AD322" s="46" t="s">
        <v>64</v>
      </c>
      <c r="AE322" s="56"/>
      <c r="AF322" s="48" t="s">
        <v>64</v>
      </c>
      <c r="AG322" s="175" t="str">
        <f t="shared" si="145"/>
        <v>Remplir la colonne AC ou AE</v>
      </c>
      <c r="AH322" s="178"/>
      <c r="AI322" s="311" t="str">
        <f t="shared" si="160"/>
        <v>Remplir la colonne M</v>
      </c>
      <c r="AJ322" s="179" t="str">
        <f t="shared" si="146"/>
        <v>Remplir la colonne AH</v>
      </c>
      <c r="AK322" s="297" t="str">
        <f t="shared" si="134"/>
        <v>Remplir la colonne I</v>
      </c>
      <c r="AL322" s="84" t="s">
        <v>64</v>
      </c>
      <c r="AM322" s="60" t="str">
        <f t="shared" si="161"/>
        <v>Remplir les termes C, P et TVA</v>
      </c>
      <c r="AN322" s="55"/>
      <c r="AO322" s="46" t="s">
        <v>64</v>
      </c>
      <c r="AP322" s="56"/>
      <c r="AQ322" s="48" t="s">
        <v>64</v>
      </c>
      <c r="AR322" s="175" t="str">
        <f t="shared" si="147"/>
        <v>Remplir la colonne AN ou AP</v>
      </c>
      <c r="AS322" s="178"/>
      <c r="AT322" s="282" t="str">
        <f t="shared" si="162"/>
        <v>Remplir la colonne M</v>
      </c>
      <c r="AU322" s="179" t="str">
        <f t="shared" si="148"/>
        <v>Remplir la colonne AS</v>
      </c>
      <c r="AV322" s="263" t="str">
        <f t="shared" si="135"/>
        <v>Remplir la colonne I</v>
      </c>
      <c r="AW322" s="84" t="s">
        <v>64</v>
      </c>
      <c r="AX322" s="60" t="str">
        <f t="shared" si="163"/>
        <v>Remplir les termes C, P et TVA</v>
      </c>
      <c r="AY322" s="55"/>
      <c r="AZ322" s="46" t="s">
        <v>64</v>
      </c>
      <c r="BA322" s="56"/>
      <c r="BB322" s="48" t="s">
        <v>64</v>
      </c>
      <c r="BC322" s="175" t="str">
        <f t="shared" si="149"/>
        <v>Remplir la colonne AY ou BA</v>
      </c>
      <c r="BD322" s="178"/>
      <c r="BE322" s="311" t="str">
        <f t="shared" si="164"/>
        <v>Remplir la colonne M</v>
      </c>
      <c r="BF322" s="179" t="str">
        <f t="shared" si="150"/>
        <v>Remplir la colonne BD</v>
      </c>
      <c r="BG322" s="263" t="str">
        <f t="shared" si="136"/>
        <v>Remplir la colonne I</v>
      </c>
      <c r="BH322" s="84" t="s">
        <v>64</v>
      </c>
      <c r="BI322" s="60" t="str">
        <f t="shared" si="151"/>
        <v>Remplir les termes C, P et TVA</v>
      </c>
      <c r="BJ322" s="55"/>
      <c r="BK322" s="46" t="s">
        <v>64</v>
      </c>
      <c r="BL322" s="56"/>
      <c r="BM322" s="48" t="s">
        <v>64</v>
      </c>
      <c r="BN322" s="175" t="str">
        <f t="shared" si="152"/>
        <v>Remplir la colonne BJ ou BL</v>
      </c>
      <c r="BO322" s="178"/>
      <c r="BP322" s="311" t="str">
        <f t="shared" si="165"/>
        <v>Remplir la colonne M</v>
      </c>
      <c r="BQ322" s="179" t="str">
        <f t="shared" si="153"/>
        <v>Remplir la colonne BO</v>
      </c>
      <c r="BR322" s="263" t="str">
        <f t="shared" si="137"/>
        <v>Remplir la colonne I</v>
      </c>
      <c r="BS322" s="84" t="s">
        <v>64</v>
      </c>
      <c r="BT322" s="60" t="str">
        <f t="shared" si="154"/>
        <v>Remplir les termes C, P et TVA</v>
      </c>
      <c r="BU322" s="55"/>
      <c r="BV322" s="46" t="s">
        <v>64</v>
      </c>
      <c r="BW322" s="56"/>
      <c r="BX322" s="48" t="s">
        <v>64</v>
      </c>
      <c r="BY322" s="175" t="str">
        <f t="shared" si="155"/>
        <v>Remplir la colonne BU ou BW</v>
      </c>
      <c r="BZ322" s="178"/>
      <c r="CA322" s="282" t="str">
        <f t="shared" si="166"/>
        <v>Remplir la colonne M</v>
      </c>
      <c r="CB322" s="99" t="str">
        <f t="shared" si="156"/>
        <v>Remplir la colonne BZ</v>
      </c>
      <c r="CC322" s="297" t="str">
        <f t="shared" si="138"/>
        <v>Remplir la colonne I</v>
      </c>
      <c r="CD322" s="84" t="s">
        <v>64</v>
      </c>
      <c r="CE322" s="60" t="str">
        <f t="shared" si="157"/>
        <v>Remplir les termes C, P et TVA</v>
      </c>
      <c r="CF322" s="61" t="str">
        <f t="shared" si="139"/>
        <v>REMPLIR TYPE DE CLIENT</v>
      </c>
      <c r="CG322" s="107" t="str">
        <f t="shared" si="158"/>
        <v>Montant total de l'aide demandée non indiqué</v>
      </c>
      <c r="CH322" s="1"/>
      <c r="CI322" s="1"/>
      <c r="CJ322" s="1"/>
      <c r="CK322" s="1"/>
      <c r="CL322" s="1"/>
    </row>
    <row r="323" spans="1:90" x14ac:dyDescent="0.25">
      <c r="A323" s="51"/>
      <c r="B323" s="111"/>
      <c r="C323" s="111"/>
      <c r="D323" s="111"/>
      <c r="E323" s="111"/>
      <c r="F323" s="111"/>
      <c r="G323" s="162"/>
      <c r="H323" s="151"/>
      <c r="I323" s="296"/>
      <c r="J323" s="152"/>
      <c r="K323" s="153"/>
      <c r="L323" s="169"/>
      <c r="M323" s="39"/>
      <c r="N323" s="201"/>
      <c r="O323" s="39"/>
      <c r="P323" s="22"/>
      <c r="Q323" s="200">
        <f t="shared" si="140"/>
        <v>0</v>
      </c>
      <c r="R323" s="55"/>
      <c r="S323" s="46" t="s">
        <v>64</v>
      </c>
      <c r="T323" s="56"/>
      <c r="U323" s="48" t="s">
        <v>64</v>
      </c>
      <c r="V323" s="175" t="str">
        <f t="shared" si="141"/>
        <v>Remplir la colonne R ou T</v>
      </c>
      <c r="W323" s="178"/>
      <c r="X323" s="282" t="str">
        <f t="shared" si="142"/>
        <v>Remplir la colonne M</v>
      </c>
      <c r="Y323" s="99" t="str">
        <f t="shared" si="143"/>
        <v>Remplir la colonne W</v>
      </c>
      <c r="Z323" s="297" t="str">
        <f t="shared" si="159"/>
        <v>Remplir la colonne I</v>
      </c>
      <c r="AA323" s="84" t="s">
        <v>64</v>
      </c>
      <c r="AB323" s="60" t="str">
        <f t="shared" si="144"/>
        <v>Remplir les termes C, P et TVA</v>
      </c>
      <c r="AC323" s="55"/>
      <c r="AD323" s="46" t="s">
        <v>64</v>
      </c>
      <c r="AE323" s="56"/>
      <c r="AF323" s="48" t="s">
        <v>64</v>
      </c>
      <c r="AG323" s="175" t="str">
        <f t="shared" si="145"/>
        <v>Remplir la colonne AC ou AE</v>
      </c>
      <c r="AH323" s="178"/>
      <c r="AI323" s="311" t="str">
        <f t="shared" si="160"/>
        <v>Remplir la colonne M</v>
      </c>
      <c r="AJ323" s="179" t="str">
        <f t="shared" si="146"/>
        <v>Remplir la colonne AH</v>
      </c>
      <c r="AK323" s="297" t="str">
        <f t="shared" si="134"/>
        <v>Remplir la colonne I</v>
      </c>
      <c r="AL323" s="84" t="s">
        <v>64</v>
      </c>
      <c r="AM323" s="60" t="str">
        <f t="shared" si="161"/>
        <v>Remplir les termes C, P et TVA</v>
      </c>
      <c r="AN323" s="55"/>
      <c r="AO323" s="46" t="s">
        <v>64</v>
      </c>
      <c r="AP323" s="56"/>
      <c r="AQ323" s="48" t="s">
        <v>64</v>
      </c>
      <c r="AR323" s="175" t="str">
        <f t="shared" si="147"/>
        <v>Remplir la colonne AN ou AP</v>
      </c>
      <c r="AS323" s="178"/>
      <c r="AT323" s="282" t="str">
        <f t="shared" si="162"/>
        <v>Remplir la colonne M</v>
      </c>
      <c r="AU323" s="179" t="str">
        <f t="shared" si="148"/>
        <v>Remplir la colonne AS</v>
      </c>
      <c r="AV323" s="263" t="str">
        <f t="shared" si="135"/>
        <v>Remplir la colonne I</v>
      </c>
      <c r="AW323" s="84" t="s">
        <v>64</v>
      </c>
      <c r="AX323" s="60" t="str">
        <f t="shared" si="163"/>
        <v>Remplir les termes C, P et TVA</v>
      </c>
      <c r="AY323" s="55"/>
      <c r="AZ323" s="46" t="s">
        <v>64</v>
      </c>
      <c r="BA323" s="56"/>
      <c r="BB323" s="48" t="s">
        <v>64</v>
      </c>
      <c r="BC323" s="175" t="str">
        <f t="shared" si="149"/>
        <v>Remplir la colonne AY ou BA</v>
      </c>
      <c r="BD323" s="178"/>
      <c r="BE323" s="311" t="str">
        <f t="shared" si="164"/>
        <v>Remplir la colonne M</v>
      </c>
      <c r="BF323" s="179" t="str">
        <f t="shared" si="150"/>
        <v>Remplir la colonne BD</v>
      </c>
      <c r="BG323" s="263" t="str">
        <f t="shared" si="136"/>
        <v>Remplir la colonne I</v>
      </c>
      <c r="BH323" s="84" t="s">
        <v>64</v>
      </c>
      <c r="BI323" s="60" t="str">
        <f t="shared" si="151"/>
        <v>Remplir les termes C, P et TVA</v>
      </c>
      <c r="BJ323" s="55"/>
      <c r="BK323" s="46" t="s">
        <v>64</v>
      </c>
      <c r="BL323" s="56"/>
      <c r="BM323" s="48" t="s">
        <v>64</v>
      </c>
      <c r="BN323" s="175" t="str">
        <f t="shared" si="152"/>
        <v>Remplir la colonne BJ ou BL</v>
      </c>
      <c r="BO323" s="178"/>
      <c r="BP323" s="311" t="str">
        <f t="shared" si="165"/>
        <v>Remplir la colonne M</v>
      </c>
      <c r="BQ323" s="179" t="str">
        <f t="shared" si="153"/>
        <v>Remplir la colonne BO</v>
      </c>
      <c r="BR323" s="263" t="str">
        <f t="shared" si="137"/>
        <v>Remplir la colonne I</v>
      </c>
      <c r="BS323" s="84" t="s">
        <v>64</v>
      </c>
      <c r="BT323" s="60" t="str">
        <f t="shared" si="154"/>
        <v>Remplir les termes C, P et TVA</v>
      </c>
      <c r="BU323" s="55"/>
      <c r="BV323" s="46" t="s">
        <v>64</v>
      </c>
      <c r="BW323" s="56"/>
      <c r="BX323" s="48" t="s">
        <v>64</v>
      </c>
      <c r="BY323" s="175" t="str">
        <f t="shared" si="155"/>
        <v>Remplir la colonne BU ou BW</v>
      </c>
      <c r="BZ323" s="178"/>
      <c r="CA323" s="282" t="str">
        <f t="shared" si="166"/>
        <v>Remplir la colonne M</v>
      </c>
      <c r="CB323" s="99" t="str">
        <f t="shared" si="156"/>
        <v>Remplir la colonne BZ</v>
      </c>
      <c r="CC323" s="297" t="str">
        <f t="shared" si="138"/>
        <v>Remplir la colonne I</v>
      </c>
      <c r="CD323" s="84" t="s">
        <v>64</v>
      </c>
      <c r="CE323" s="60" t="str">
        <f t="shared" si="157"/>
        <v>Remplir les termes C, P et TVA</v>
      </c>
      <c r="CF323" s="61" t="str">
        <f t="shared" si="139"/>
        <v>REMPLIR TYPE DE CLIENT</v>
      </c>
      <c r="CG323" s="107" t="str">
        <f t="shared" si="158"/>
        <v>Montant total de l'aide demandée non indiqué</v>
      </c>
      <c r="CH323" s="1"/>
      <c r="CI323" s="1"/>
      <c r="CJ323" s="1"/>
      <c r="CK323" s="1"/>
      <c r="CL323" s="1"/>
    </row>
    <row r="324" spans="1:90" x14ac:dyDescent="0.25">
      <c r="A324" s="51"/>
      <c r="B324" s="111"/>
      <c r="C324" s="111"/>
      <c r="D324" s="111"/>
      <c r="E324" s="111"/>
      <c r="F324" s="111"/>
      <c r="G324" s="162"/>
      <c r="H324" s="151"/>
      <c r="I324" s="296"/>
      <c r="J324" s="152"/>
      <c r="K324" s="153"/>
      <c r="L324" s="169"/>
      <c r="M324" s="39"/>
      <c r="N324" s="201"/>
      <c r="O324" s="39"/>
      <c r="P324" s="22"/>
      <c r="Q324" s="200">
        <f t="shared" si="140"/>
        <v>0</v>
      </c>
      <c r="R324" s="55"/>
      <c r="S324" s="46" t="s">
        <v>64</v>
      </c>
      <c r="T324" s="56"/>
      <c r="U324" s="48" t="s">
        <v>64</v>
      </c>
      <c r="V324" s="175" t="str">
        <f t="shared" si="141"/>
        <v>Remplir la colonne R ou T</v>
      </c>
      <c r="W324" s="178"/>
      <c r="X324" s="282" t="str">
        <f t="shared" si="142"/>
        <v>Remplir la colonne M</v>
      </c>
      <c r="Y324" s="99" t="str">
        <f t="shared" si="143"/>
        <v>Remplir la colonne W</v>
      </c>
      <c r="Z324" s="297" t="str">
        <f t="shared" si="159"/>
        <v>Remplir la colonne I</v>
      </c>
      <c r="AA324" s="84" t="s">
        <v>64</v>
      </c>
      <c r="AB324" s="60" t="str">
        <f t="shared" si="144"/>
        <v>Remplir les termes C, P et TVA</v>
      </c>
      <c r="AC324" s="55"/>
      <c r="AD324" s="46" t="s">
        <v>64</v>
      </c>
      <c r="AE324" s="56"/>
      <c r="AF324" s="48" t="s">
        <v>64</v>
      </c>
      <c r="AG324" s="175" t="str">
        <f t="shared" si="145"/>
        <v>Remplir la colonne AC ou AE</v>
      </c>
      <c r="AH324" s="178"/>
      <c r="AI324" s="311" t="str">
        <f t="shared" si="160"/>
        <v>Remplir la colonne M</v>
      </c>
      <c r="AJ324" s="179" t="str">
        <f t="shared" si="146"/>
        <v>Remplir la colonne AH</v>
      </c>
      <c r="AK324" s="297" t="str">
        <f t="shared" si="134"/>
        <v>Remplir la colonne I</v>
      </c>
      <c r="AL324" s="84" t="s">
        <v>64</v>
      </c>
      <c r="AM324" s="60" t="str">
        <f t="shared" si="161"/>
        <v>Remplir les termes C, P et TVA</v>
      </c>
      <c r="AN324" s="55"/>
      <c r="AO324" s="46" t="s">
        <v>64</v>
      </c>
      <c r="AP324" s="56"/>
      <c r="AQ324" s="48" t="s">
        <v>64</v>
      </c>
      <c r="AR324" s="175" t="str">
        <f t="shared" si="147"/>
        <v>Remplir la colonne AN ou AP</v>
      </c>
      <c r="AS324" s="178"/>
      <c r="AT324" s="282" t="str">
        <f t="shared" si="162"/>
        <v>Remplir la colonne M</v>
      </c>
      <c r="AU324" s="179" t="str">
        <f t="shared" si="148"/>
        <v>Remplir la colonne AS</v>
      </c>
      <c r="AV324" s="263" t="str">
        <f t="shared" si="135"/>
        <v>Remplir la colonne I</v>
      </c>
      <c r="AW324" s="84" t="s">
        <v>64</v>
      </c>
      <c r="AX324" s="60" t="str">
        <f t="shared" si="163"/>
        <v>Remplir les termes C, P et TVA</v>
      </c>
      <c r="AY324" s="55"/>
      <c r="AZ324" s="46" t="s">
        <v>64</v>
      </c>
      <c r="BA324" s="56"/>
      <c r="BB324" s="48" t="s">
        <v>64</v>
      </c>
      <c r="BC324" s="175" t="str">
        <f t="shared" si="149"/>
        <v>Remplir la colonne AY ou BA</v>
      </c>
      <c r="BD324" s="178"/>
      <c r="BE324" s="311" t="str">
        <f t="shared" si="164"/>
        <v>Remplir la colonne M</v>
      </c>
      <c r="BF324" s="179" t="str">
        <f t="shared" si="150"/>
        <v>Remplir la colonne BD</v>
      </c>
      <c r="BG324" s="263" t="str">
        <f t="shared" si="136"/>
        <v>Remplir la colonne I</v>
      </c>
      <c r="BH324" s="84" t="s">
        <v>64</v>
      </c>
      <c r="BI324" s="60" t="str">
        <f t="shared" si="151"/>
        <v>Remplir les termes C, P et TVA</v>
      </c>
      <c r="BJ324" s="55"/>
      <c r="BK324" s="46" t="s">
        <v>64</v>
      </c>
      <c r="BL324" s="56"/>
      <c r="BM324" s="48" t="s">
        <v>64</v>
      </c>
      <c r="BN324" s="175" t="str">
        <f t="shared" si="152"/>
        <v>Remplir la colonne BJ ou BL</v>
      </c>
      <c r="BO324" s="178"/>
      <c r="BP324" s="311" t="str">
        <f t="shared" si="165"/>
        <v>Remplir la colonne M</v>
      </c>
      <c r="BQ324" s="179" t="str">
        <f t="shared" si="153"/>
        <v>Remplir la colonne BO</v>
      </c>
      <c r="BR324" s="263" t="str">
        <f t="shared" si="137"/>
        <v>Remplir la colonne I</v>
      </c>
      <c r="BS324" s="84" t="s">
        <v>64</v>
      </c>
      <c r="BT324" s="60" t="str">
        <f t="shared" si="154"/>
        <v>Remplir les termes C, P et TVA</v>
      </c>
      <c r="BU324" s="55"/>
      <c r="BV324" s="46" t="s">
        <v>64</v>
      </c>
      <c r="BW324" s="56"/>
      <c r="BX324" s="48" t="s">
        <v>64</v>
      </c>
      <c r="BY324" s="175" t="str">
        <f t="shared" si="155"/>
        <v>Remplir la colonne BU ou BW</v>
      </c>
      <c r="BZ324" s="178"/>
      <c r="CA324" s="282" t="str">
        <f t="shared" si="166"/>
        <v>Remplir la colonne M</v>
      </c>
      <c r="CB324" s="99" t="str">
        <f t="shared" si="156"/>
        <v>Remplir la colonne BZ</v>
      </c>
      <c r="CC324" s="297" t="str">
        <f t="shared" si="138"/>
        <v>Remplir la colonne I</v>
      </c>
      <c r="CD324" s="84" t="s">
        <v>64</v>
      </c>
      <c r="CE324" s="60" t="str">
        <f t="shared" si="157"/>
        <v>Remplir les termes C, P et TVA</v>
      </c>
      <c r="CF324" s="61" t="str">
        <f t="shared" si="139"/>
        <v>REMPLIR TYPE DE CLIENT</v>
      </c>
      <c r="CG324" s="107" t="str">
        <f t="shared" si="158"/>
        <v>Montant total de l'aide demandée non indiqué</v>
      </c>
      <c r="CH324" s="1"/>
      <c r="CI324" s="1"/>
      <c r="CJ324" s="1"/>
      <c r="CK324" s="1"/>
      <c r="CL324" s="1"/>
    </row>
    <row r="325" spans="1:90" x14ac:dyDescent="0.25">
      <c r="A325" s="51"/>
      <c r="B325" s="111"/>
      <c r="C325" s="111"/>
      <c r="D325" s="111"/>
      <c r="E325" s="111"/>
      <c r="F325" s="111"/>
      <c r="G325" s="162"/>
      <c r="H325" s="151"/>
      <c r="I325" s="296"/>
      <c r="J325" s="152"/>
      <c r="K325" s="153"/>
      <c r="L325" s="169"/>
      <c r="M325" s="39"/>
      <c r="N325" s="201"/>
      <c r="O325" s="39"/>
      <c r="P325" s="22"/>
      <c r="Q325" s="200">
        <f t="shared" si="140"/>
        <v>0</v>
      </c>
      <c r="R325" s="55"/>
      <c r="S325" s="46" t="s">
        <v>64</v>
      </c>
      <c r="T325" s="56"/>
      <c r="U325" s="48" t="s">
        <v>64</v>
      </c>
      <c r="V325" s="175" t="str">
        <f t="shared" si="141"/>
        <v>Remplir la colonne R ou T</v>
      </c>
      <c r="W325" s="178"/>
      <c r="X325" s="282" t="str">
        <f t="shared" si="142"/>
        <v>Remplir la colonne M</v>
      </c>
      <c r="Y325" s="99" t="str">
        <f t="shared" si="143"/>
        <v>Remplir la colonne W</v>
      </c>
      <c r="Z325" s="297" t="str">
        <f t="shared" si="159"/>
        <v>Remplir la colonne I</v>
      </c>
      <c r="AA325" s="84" t="s">
        <v>64</v>
      </c>
      <c r="AB325" s="60" t="str">
        <f t="shared" si="144"/>
        <v>Remplir les termes C, P et TVA</v>
      </c>
      <c r="AC325" s="55"/>
      <c r="AD325" s="46" t="s">
        <v>64</v>
      </c>
      <c r="AE325" s="56"/>
      <c r="AF325" s="48" t="s">
        <v>64</v>
      </c>
      <c r="AG325" s="175" t="str">
        <f t="shared" si="145"/>
        <v>Remplir la colonne AC ou AE</v>
      </c>
      <c r="AH325" s="178"/>
      <c r="AI325" s="311" t="str">
        <f t="shared" si="160"/>
        <v>Remplir la colonne M</v>
      </c>
      <c r="AJ325" s="179" t="str">
        <f t="shared" si="146"/>
        <v>Remplir la colonne AH</v>
      </c>
      <c r="AK325" s="297" t="str">
        <f t="shared" si="134"/>
        <v>Remplir la colonne I</v>
      </c>
      <c r="AL325" s="84" t="s">
        <v>64</v>
      </c>
      <c r="AM325" s="60" t="str">
        <f t="shared" si="161"/>
        <v>Remplir les termes C, P et TVA</v>
      </c>
      <c r="AN325" s="55"/>
      <c r="AO325" s="46" t="s">
        <v>64</v>
      </c>
      <c r="AP325" s="56"/>
      <c r="AQ325" s="48" t="s">
        <v>64</v>
      </c>
      <c r="AR325" s="175" t="str">
        <f t="shared" si="147"/>
        <v>Remplir la colonne AN ou AP</v>
      </c>
      <c r="AS325" s="178"/>
      <c r="AT325" s="282" t="str">
        <f t="shared" si="162"/>
        <v>Remplir la colonne M</v>
      </c>
      <c r="AU325" s="179" t="str">
        <f t="shared" si="148"/>
        <v>Remplir la colonne AS</v>
      </c>
      <c r="AV325" s="263" t="str">
        <f t="shared" si="135"/>
        <v>Remplir la colonne I</v>
      </c>
      <c r="AW325" s="84" t="s">
        <v>64</v>
      </c>
      <c r="AX325" s="60" t="str">
        <f t="shared" si="163"/>
        <v>Remplir les termes C, P et TVA</v>
      </c>
      <c r="AY325" s="55"/>
      <c r="AZ325" s="46" t="s">
        <v>64</v>
      </c>
      <c r="BA325" s="56"/>
      <c r="BB325" s="48" t="s">
        <v>64</v>
      </c>
      <c r="BC325" s="175" t="str">
        <f t="shared" si="149"/>
        <v>Remplir la colonne AY ou BA</v>
      </c>
      <c r="BD325" s="178"/>
      <c r="BE325" s="311" t="str">
        <f t="shared" si="164"/>
        <v>Remplir la colonne M</v>
      </c>
      <c r="BF325" s="179" t="str">
        <f t="shared" si="150"/>
        <v>Remplir la colonne BD</v>
      </c>
      <c r="BG325" s="263" t="str">
        <f t="shared" si="136"/>
        <v>Remplir la colonne I</v>
      </c>
      <c r="BH325" s="84" t="s">
        <v>64</v>
      </c>
      <c r="BI325" s="60" t="str">
        <f t="shared" si="151"/>
        <v>Remplir les termes C, P et TVA</v>
      </c>
      <c r="BJ325" s="55"/>
      <c r="BK325" s="46" t="s">
        <v>64</v>
      </c>
      <c r="BL325" s="56"/>
      <c r="BM325" s="48" t="s">
        <v>64</v>
      </c>
      <c r="BN325" s="175" t="str">
        <f t="shared" si="152"/>
        <v>Remplir la colonne BJ ou BL</v>
      </c>
      <c r="BO325" s="178"/>
      <c r="BP325" s="311" t="str">
        <f t="shared" si="165"/>
        <v>Remplir la colonne M</v>
      </c>
      <c r="BQ325" s="179" t="str">
        <f t="shared" si="153"/>
        <v>Remplir la colonne BO</v>
      </c>
      <c r="BR325" s="263" t="str">
        <f t="shared" si="137"/>
        <v>Remplir la colonne I</v>
      </c>
      <c r="BS325" s="84" t="s">
        <v>64</v>
      </c>
      <c r="BT325" s="60" t="str">
        <f t="shared" si="154"/>
        <v>Remplir les termes C, P et TVA</v>
      </c>
      <c r="BU325" s="55"/>
      <c r="BV325" s="46" t="s">
        <v>64</v>
      </c>
      <c r="BW325" s="56"/>
      <c r="BX325" s="48" t="s">
        <v>64</v>
      </c>
      <c r="BY325" s="175" t="str">
        <f t="shared" si="155"/>
        <v>Remplir la colonne BU ou BW</v>
      </c>
      <c r="BZ325" s="178"/>
      <c r="CA325" s="282" t="str">
        <f t="shared" si="166"/>
        <v>Remplir la colonne M</v>
      </c>
      <c r="CB325" s="99" t="str">
        <f t="shared" si="156"/>
        <v>Remplir la colonne BZ</v>
      </c>
      <c r="CC325" s="297" t="str">
        <f t="shared" si="138"/>
        <v>Remplir la colonne I</v>
      </c>
      <c r="CD325" s="84" t="s">
        <v>64</v>
      </c>
      <c r="CE325" s="60" t="str">
        <f t="shared" si="157"/>
        <v>Remplir les termes C, P et TVA</v>
      </c>
      <c r="CF325" s="61" t="str">
        <f t="shared" si="139"/>
        <v>REMPLIR TYPE DE CLIENT</v>
      </c>
      <c r="CG325" s="107" t="str">
        <f t="shared" si="158"/>
        <v>Montant total de l'aide demandée non indiqué</v>
      </c>
      <c r="CH325" s="1"/>
      <c r="CI325" s="1"/>
      <c r="CJ325" s="1"/>
      <c r="CK325" s="1"/>
      <c r="CL325" s="1"/>
    </row>
    <row r="326" spans="1:90" x14ac:dyDescent="0.25">
      <c r="A326" s="51"/>
      <c r="B326" s="111"/>
      <c r="C326" s="111"/>
      <c r="D326" s="111"/>
      <c r="E326" s="111"/>
      <c r="F326" s="111"/>
      <c r="G326" s="162"/>
      <c r="H326" s="151"/>
      <c r="I326" s="296"/>
      <c r="J326" s="152"/>
      <c r="K326" s="153"/>
      <c r="L326" s="169"/>
      <c r="M326" s="39"/>
      <c r="N326" s="201"/>
      <c r="O326" s="39"/>
      <c r="P326" s="22"/>
      <c r="Q326" s="200">
        <f t="shared" si="140"/>
        <v>0</v>
      </c>
      <c r="R326" s="55"/>
      <c r="S326" s="46" t="s">
        <v>64</v>
      </c>
      <c r="T326" s="56"/>
      <c r="U326" s="48" t="s">
        <v>64</v>
      </c>
      <c r="V326" s="175" t="str">
        <f t="shared" si="141"/>
        <v>Remplir la colonne R ou T</v>
      </c>
      <c r="W326" s="178"/>
      <c r="X326" s="282" t="str">
        <f t="shared" si="142"/>
        <v>Remplir la colonne M</v>
      </c>
      <c r="Y326" s="99" t="str">
        <f t="shared" si="143"/>
        <v>Remplir la colonne W</v>
      </c>
      <c r="Z326" s="297" t="str">
        <f t="shared" si="159"/>
        <v>Remplir la colonne I</v>
      </c>
      <c r="AA326" s="84" t="s">
        <v>64</v>
      </c>
      <c r="AB326" s="60" t="str">
        <f t="shared" si="144"/>
        <v>Remplir les termes C, P et TVA</v>
      </c>
      <c r="AC326" s="55"/>
      <c r="AD326" s="46" t="s">
        <v>64</v>
      </c>
      <c r="AE326" s="56"/>
      <c r="AF326" s="48" t="s">
        <v>64</v>
      </c>
      <c r="AG326" s="175" t="str">
        <f t="shared" si="145"/>
        <v>Remplir la colonne AC ou AE</v>
      </c>
      <c r="AH326" s="178"/>
      <c r="AI326" s="311" t="str">
        <f t="shared" si="160"/>
        <v>Remplir la colonne M</v>
      </c>
      <c r="AJ326" s="179" t="str">
        <f t="shared" si="146"/>
        <v>Remplir la colonne AH</v>
      </c>
      <c r="AK326" s="297" t="str">
        <f t="shared" si="134"/>
        <v>Remplir la colonne I</v>
      </c>
      <c r="AL326" s="84" t="s">
        <v>64</v>
      </c>
      <c r="AM326" s="60" t="str">
        <f t="shared" si="161"/>
        <v>Remplir les termes C, P et TVA</v>
      </c>
      <c r="AN326" s="55"/>
      <c r="AO326" s="46" t="s">
        <v>64</v>
      </c>
      <c r="AP326" s="56"/>
      <c r="AQ326" s="48" t="s">
        <v>64</v>
      </c>
      <c r="AR326" s="175" t="str">
        <f t="shared" si="147"/>
        <v>Remplir la colonne AN ou AP</v>
      </c>
      <c r="AS326" s="178"/>
      <c r="AT326" s="282" t="str">
        <f t="shared" si="162"/>
        <v>Remplir la colonne M</v>
      </c>
      <c r="AU326" s="179" t="str">
        <f t="shared" si="148"/>
        <v>Remplir la colonne AS</v>
      </c>
      <c r="AV326" s="263" t="str">
        <f t="shared" si="135"/>
        <v>Remplir la colonne I</v>
      </c>
      <c r="AW326" s="84" t="s">
        <v>64</v>
      </c>
      <c r="AX326" s="60" t="str">
        <f t="shared" si="163"/>
        <v>Remplir les termes C, P et TVA</v>
      </c>
      <c r="AY326" s="55"/>
      <c r="AZ326" s="46" t="s">
        <v>64</v>
      </c>
      <c r="BA326" s="56"/>
      <c r="BB326" s="48" t="s">
        <v>64</v>
      </c>
      <c r="BC326" s="175" t="str">
        <f t="shared" si="149"/>
        <v>Remplir la colonne AY ou BA</v>
      </c>
      <c r="BD326" s="178"/>
      <c r="BE326" s="311" t="str">
        <f t="shared" si="164"/>
        <v>Remplir la colonne M</v>
      </c>
      <c r="BF326" s="179" t="str">
        <f t="shared" si="150"/>
        <v>Remplir la colonne BD</v>
      </c>
      <c r="BG326" s="263" t="str">
        <f t="shared" si="136"/>
        <v>Remplir la colonne I</v>
      </c>
      <c r="BH326" s="84" t="s">
        <v>64</v>
      </c>
      <c r="BI326" s="60" t="str">
        <f t="shared" si="151"/>
        <v>Remplir les termes C, P et TVA</v>
      </c>
      <c r="BJ326" s="55"/>
      <c r="BK326" s="46" t="s">
        <v>64</v>
      </c>
      <c r="BL326" s="56"/>
      <c r="BM326" s="48" t="s">
        <v>64</v>
      </c>
      <c r="BN326" s="175" t="str">
        <f t="shared" si="152"/>
        <v>Remplir la colonne BJ ou BL</v>
      </c>
      <c r="BO326" s="178"/>
      <c r="BP326" s="311" t="str">
        <f t="shared" si="165"/>
        <v>Remplir la colonne M</v>
      </c>
      <c r="BQ326" s="179" t="str">
        <f t="shared" si="153"/>
        <v>Remplir la colonne BO</v>
      </c>
      <c r="BR326" s="263" t="str">
        <f t="shared" si="137"/>
        <v>Remplir la colonne I</v>
      </c>
      <c r="BS326" s="84" t="s">
        <v>64</v>
      </c>
      <c r="BT326" s="60" t="str">
        <f t="shared" si="154"/>
        <v>Remplir les termes C, P et TVA</v>
      </c>
      <c r="BU326" s="55"/>
      <c r="BV326" s="46" t="s">
        <v>64</v>
      </c>
      <c r="BW326" s="56"/>
      <c r="BX326" s="48" t="s">
        <v>64</v>
      </c>
      <c r="BY326" s="175" t="str">
        <f t="shared" si="155"/>
        <v>Remplir la colonne BU ou BW</v>
      </c>
      <c r="BZ326" s="178"/>
      <c r="CA326" s="282" t="str">
        <f t="shared" si="166"/>
        <v>Remplir la colonne M</v>
      </c>
      <c r="CB326" s="99" t="str">
        <f t="shared" si="156"/>
        <v>Remplir la colonne BZ</v>
      </c>
      <c r="CC326" s="297" t="str">
        <f t="shared" si="138"/>
        <v>Remplir la colonne I</v>
      </c>
      <c r="CD326" s="84" t="s">
        <v>64</v>
      </c>
      <c r="CE326" s="60" t="str">
        <f t="shared" si="157"/>
        <v>Remplir les termes C, P et TVA</v>
      </c>
      <c r="CF326" s="61" t="str">
        <f t="shared" si="139"/>
        <v>REMPLIR TYPE DE CLIENT</v>
      </c>
      <c r="CG326" s="107" t="str">
        <f t="shared" si="158"/>
        <v>Montant total de l'aide demandée non indiqué</v>
      </c>
      <c r="CH326" s="1"/>
      <c r="CI326" s="1"/>
      <c r="CJ326" s="1"/>
      <c r="CK326" s="1"/>
      <c r="CL326" s="1"/>
    </row>
    <row r="327" spans="1:90" x14ac:dyDescent="0.25">
      <c r="A327" s="51"/>
      <c r="B327" s="111"/>
      <c r="C327" s="111"/>
      <c r="D327" s="111"/>
      <c r="E327" s="111"/>
      <c r="F327" s="111"/>
      <c r="G327" s="162"/>
      <c r="H327" s="151"/>
      <c r="I327" s="296"/>
      <c r="J327" s="152"/>
      <c r="K327" s="153"/>
      <c r="L327" s="169"/>
      <c r="M327" s="39"/>
      <c r="N327" s="201"/>
      <c r="O327" s="39"/>
      <c r="P327" s="22"/>
      <c r="Q327" s="200">
        <f t="shared" si="140"/>
        <v>0</v>
      </c>
      <c r="R327" s="55"/>
      <c r="S327" s="46" t="s">
        <v>64</v>
      </c>
      <c r="T327" s="56"/>
      <c r="U327" s="48" t="s">
        <v>64</v>
      </c>
      <c r="V327" s="175" t="str">
        <f t="shared" si="141"/>
        <v>Remplir la colonne R ou T</v>
      </c>
      <c r="W327" s="178"/>
      <c r="X327" s="282" t="str">
        <f t="shared" si="142"/>
        <v>Remplir la colonne M</v>
      </c>
      <c r="Y327" s="99" t="str">
        <f t="shared" si="143"/>
        <v>Remplir la colonne W</v>
      </c>
      <c r="Z327" s="297" t="str">
        <f t="shared" si="159"/>
        <v>Remplir la colonne I</v>
      </c>
      <c r="AA327" s="84" t="s">
        <v>64</v>
      </c>
      <c r="AB327" s="60" t="str">
        <f t="shared" si="144"/>
        <v>Remplir les termes C, P et TVA</v>
      </c>
      <c r="AC327" s="55"/>
      <c r="AD327" s="46" t="s">
        <v>64</v>
      </c>
      <c r="AE327" s="56"/>
      <c r="AF327" s="48" t="s">
        <v>64</v>
      </c>
      <c r="AG327" s="175" t="str">
        <f t="shared" si="145"/>
        <v>Remplir la colonne AC ou AE</v>
      </c>
      <c r="AH327" s="178"/>
      <c r="AI327" s="311" t="str">
        <f t="shared" si="160"/>
        <v>Remplir la colonne M</v>
      </c>
      <c r="AJ327" s="179" t="str">
        <f t="shared" si="146"/>
        <v>Remplir la colonne AH</v>
      </c>
      <c r="AK327" s="297" t="str">
        <f t="shared" si="134"/>
        <v>Remplir la colonne I</v>
      </c>
      <c r="AL327" s="84" t="s">
        <v>64</v>
      </c>
      <c r="AM327" s="60" t="str">
        <f t="shared" si="161"/>
        <v>Remplir les termes C, P et TVA</v>
      </c>
      <c r="AN327" s="55"/>
      <c r="AO327" s="46" t="s">
        <v>64</v>
      </c>
      <c r="AP327" s="56"/>
      <c r="AQ327" s="48" t="s">
        <v>64</v>
      </c>
      <c r="AR327" s="175" t="str">
        <f t="shared" si="147"/>
        <v>Remplir la colonne AN ou AP</v>
      </c>
      <c r="AS327" s="178"/>
      <c r="AT327" s="282" t="str">
        <f t="shared" si="162"/>
        <v>Remplir la colonne M</v>
      </c>
      <c r="AU327" s="179" t="str">
        <f t="shared" si="148"/>
        <v>Remplir la colonne AS</v>
      </c>
      <c r="AV327" s="263" t="str">
        <f t="shared" si="135"/>
        <v>Remplir la colonne I</v>
      </c>
      <c r="AW327" s="84" t="s">
        <v>64</v>
      </c>
      <c r="AX327" s="60" t="str">
        <f t="shared" si="163"/>
        <v>Remplir les termes C, P et TVA</v>
      </c>
      <c r="AY327" s="55"/>
      <c r="AZ327" s="46" t="s">
        <v>64</v>
      </c>
      <c r="BA327" s="56"/>
      <c r="BB327" s="48" t="s">
        <v>64</v>
      </c>
      <c r="BC327" s="175" t="str">
        <f t="shared" si="149"/>
        <v>Remplir la colonne AY ou BA</v>
      </c>
      <c r="BD327" s="178"/>
      <c r="BE327" s="311" t="str">
        <f t="shared" si="164"/>
        <v>Remplir la colonne M</v>
      </c>
      <c r="BF327" s="179" t="str">
        <f t="shared" si="150"/>
        <v>Remplir la colonne BD</v>
      </c>
      <c r="BG327" s="263" t="str">
        <f t="shared" si="136"/>
        <v>Remplir la colonne I</v>
      </c>
      <c r="BH327" s="84" t="s">
        <v>64</v>
      </c>
      <c r="BI327" s="60" t="str">
        <f t="shared" si="151"/>
        <v>Remplir les termes C, P et TVA</v>
      </c>
      <c r="BJ327" s="55"/>
      <c r="BK327" s="46" t="s">
        <v>64</v>
      </c>
      <c r="BL327" s="56"/>
      <c r="BM327" s="48" t="s">
        <v>64</v>
      </c>
      <c r="BN327" s="175" t="str">
        <f t="shared" si="152"/>
        <v>Remplir la colonne BJ ou BL</v>
      </c>
      <c r="BO327" s="178"/>
      <c r="BP327" s="311" t="str">
        <f t="shared" si="165"/>
        <v>Remplir la colonne M</v>
      </c>
      <c r="BQ327" s="179" t="str">
        <f t="shared" si="153"/>
        <v>Remplir la colonne BO</v>
      </c>
      <c r="BR327" s="263" t="str">
        <f t="shared" si="137"/>
        <v>Remplir la colonne I</v>
      </c>
      <c r="BS327" s="84" t="s">
        <v>64</v>
      </c>
      <c r="BT327" s="60" t="str">
        <f t="shared" si="154"/>
        <v>Remplir les termes C, P et TVA</v>
      </c>
      <c r="BU327" s="55"/>
      <c r="BV327" s="46" t="s">
        <v>64</v>
      </c>
      <c r="BW327" s="56"/>
      <c r="BX327" s="48" t="s">
        <v>64</v>
      </c>
      <c r="BY327" s="175" t="str">
        <f t="shared" si="155"/>
        <v>Remplir la colonne BU ou BW</v>
      </c>
      <c r="BZ327" s="178"/>
      <c r="CA327" s="282" t="str">
        <f t="shared" si="166"/>
        <v>Remplir la colonne M</v>
      </c>
      <c r="CB327" s="99" t="str">
        <f t="shared" si="156"/>
        <v>Remplir la colonne BZ</v>
      </c>
      <c r="CC327" s="297" t="str">
        <f t="shared" si="138"/>
        <v>Remplir la colonne I</v>
      </c>
      <c r="CD327" s="84" t="s">
        <v>64</v>
      </c>
      <c r="CE327" s="60" t="str">
        <f t="shared" si="157"/>
        <v>Remplir les termes C, P et TVA</v>
      </c>
      <c r="CF327" s="61" t="str">
        <f t="shared" si="139"/>
        <v>REMPLIR TYPE DE CLIENT</v>
      </c>
      <c r="CG327" s="107" t="str">
        <f t="shared" si="158"/>
        <v>Montant total de l'aide demandée non indiqué</v>
      </c>
      <c r="CH327" s="1"/>
      <c r="CI327" s="1"/>
      <c r="CJ327" s="1"/>
      <c r="CK327" s="1"/>
      <c r="CL327" s="1"/>
    </row>
    <row r="328" spans="1:90" x14ac:dyDescent="0.25">
      <c r="A328" s="51"/>
      <c r="B328" s="111"/>
      <c r="C328" s="111"/>
      <c r="D328" s="111"/>
      <c r="E328" s="111"/>
      <c r="F328" s="111"/>
      <c r="G328" s="162"/>
      <c r="H328" s="151"/>
      <c r="I328" s="296"/>
      <c r="J328" s="152"/>
      <c r="K328" s="153"/>
      <c r="L328" s="169"/>
      <c r="M328" s="39"/>
      <c r="N328" s="201"/>
      <c r="O328" s="39"/>
      <c r="P328" s="22"/>
      <c r="Q328" s="200">
        <f t="shared" si="140"/>
        <v>0</v>
      </c>
      <c r="R328" s="55"/>
      <c r="S328" s="46" t="s">
        <v>64</v>
      </c>
      <c r="T328" s="56"/>
      <c r="U328" s="48" t="s">
        <v>64</v>
      </c>
      <c r="V328" s="175" t="str">
        <f t="shared" si="141"/>
        <v>Remplir la colonne R ou T</v>
      </c>
      <c r="W328" s="178"/>
      <c r="X328" s="282" t="str">
        <f t="shared" si="142"/>
        <v>Remplir la colonne M</v>
      </c>
      <c r="Y328" s="99" t="str">
        <f t="shared" si="143"/>
        <v>Remplir la colonne W</v>
      </c>
      <c r="Z328" s="297" t="str">
        <f t="shared" si="159"/>
        <v>Remplir la colonne I</v>
      </c>
      <c r="AA328" s="84" t="s">
        <v>64</v>
      </c>
      <c r="AB328" s="60" t="str">
        <f t="shared" si="144"/>
        <v>Remplir les termes C, P et TVA</v>
      </c>
      <c r="AC328" s="55"/>
      <c r="AD328" s="46" t="s">
        <v>64</v>
      </c>
      <c r="AE328" s="56"/>
      <c r="AF328" s="48" t="s">
        <v>64</v>
      </c>
      <c r="AG328" s="175" t="str">
        <f t="shared" si="145"/>
        <v>Remplir la colonne AC ou AE</v>
      </c>
      <c r="AH328" s="178"/>
      <c r="AI328" s="311" t="str">
        <f t="shared" si="160"/>
        <v>Remplir la colonne M</v>
      </c>
      <c r="AJ328" s="179" t="str">
        <f t="shared" si="146"/>
        <v>Remplir la colonne AH</v>
      </c>
      <c r="AK328" s="297" t="str">
        <f t="shared" si="134"/>
        <v>Remplir la colonne I</v>
      </c>
      <c r="AL328" s="84" t="s">
        <v>64</v>
      </c>
      <c r="AM328" s="60" t="str">
        <f t="shared" si="161"/>
        <v>Remplir les termes C, P et TVA</v>
      </c>
      <c r="AN328" s="55"/>
      <c r="AO328" s="46" t="s">
        <v>64</v>
      </c>
      <c r="AP328" s="56"/>
      <c r="AQ328" s="48" t="s">
        <v>64</v>
      </c>
      <c r="AR328" s="175" t="str">
        <f t="shared" si="147"/>
        <v>Remplir la colonne AN ou AP</v>
      </c>
      <c r="AS328" s="178"/>
      <c r="AT328" s="282" t="str">
        <f t="shared" si="162"/>
        <v>Remplir la colonne M</v>
      </c>
      <c r="AU328" s="179" t="str">
        <f t="shared" si="148"/>
        <v>Remplir la colonne AS</v>
      </c>
      <c r="AV328" s="263" t="str">
        <f t="shared" si="135"/>
        <v>Remplir la colonne I</v>
      </c>
      <c r="AW328" s="84" t="s">
        <v>64</v>
      </c>
      <c r="AX328" s="60" t="str">
        <f t="shared" si="163"/>
        <v>Remplir les termes C, P et TVA</v>
      </c>
      <c r="AY328" s="55"/>
      <c r="AZ328" s="46" t="s">
        <v>64</v>
      </c>
      <c r="BA328" s="56"/>
      <c r="BB328" s="48" t="s">
        <v>64</v>
      </c>
      <c r="BC328" s="175" t="str">
        <f t="shared" si="149"/>
        <v>Remplir la colonne AY ou BA</v>
      </c>
      <c r="BD328" s="178"/>
      <c r="BE328" s="311" t="str">
        <f t="shared" si="164"/>
        <v>Remplir la colonne M</v>
      </c>
      <c r="BF328" s="179" t="str">
        <f t="shared" si="150"/>
        <v>Remplir la colonne BD</v>
      </c>
      <c r="BG328" s="263" t="str">
        <f t="shared" si="136"/>
        <v>Remplir la colonne I</v>
      </c>
      <c r="BH328" s="84" t="s">
        <v>64</v>
      </c>
      <c r="BI328" s="60" t="str">
        <f t="shared" si="151"/>
        <v>Remplir les termes C, P et TVA</v>
      </c>
      <c r="BJ328" s="55"/>
      <c r="BK328" s="46" t="s">
        <v>64</v>
      </c>
      <c r="BL328" s="56"/>
      <c r="BM328" s="48" t="s">
        <v>64</v>
      </c>
      <c r="BN328" s="175" t="str">
        <f t="shared" si="152"/>
        <v>Remplir la colonne BJ ou BL</v>
      </c>
      <c r="BO328" s="178"/>
      <c r="BP328" s="311" t="str">
        <f t="shared" si="165"/>
        <v>Remplir la colonne M</v>
      </c>
      <c r="BQ328" s="179" t="str">
        <f t="shared" si="153"/>
        <v>Remplir la colonne BO</v>
      </c>
      <c r="BR328" s="263" t="str">
        <f t="shared" si="137"/>
        <v>Remplir la colonne I</v>
      </c>
      <c r="BS328" s="84" t="s">
        <v>64</v>
      </c>
      <c r="BT328" s="60" t="str">
        <f t="shared" si="154"/>
        <v>Remplir les termes C, P et TVA</v>
      </c>
      <c r="BU328" s="55"/>
      <c r="BV328" s="46" t="s">
        <v>64</v>
      </c>
      <c r="BW328" s="56"/>
      <c r="BX328" s="48" t="s">
        <v>64</v>
      </c>
      <c r="BY328" s="175" t="str">
        <f t="shared" si="155"/>
        <v>Remplir la colonne BU ou BW</v>
      </c>
      <c r="BZ328" s="178"/>
      <c r="CA328" s="282" t="str">
        <f t="shared" si="166"/>
        <v>Remplir la colonne M</v>
      </c>
      <c r="CB328" s="99" t="str">
        <f t="shared" si="156"/>
        <v>Remplir la colonne BZ</v>
      </c>
      <c r="CC328" s="297" t="str">
        <f t="shared" si="138"/>
        <v>Remplir la colonne I</v>
      </c>
      <c r="CD328" s="84" t="s">
        <v>64</v>
      </c>
      <c r="CE328" s="60" t="str">
        <f t="shared" si="157"/>
        <v>Remplir les termes C, P et TVA</v>
      </c>
      <c r="CF328" s="61" t="str">
        <f t="shared" si="139"/>
        <v>REMPLIR TYPE DE CLIENT</v>
      </c>
      <c r="CG328" s="107" t="str">
        <f t="shared" si="158"/>
        <v>Montant total de l'aide demandée non indiqué</v>
      </c>
      <c r="CH328" s="1"/>
      <c r="CI328" s="1"/>
      <c r="CJ328" s="1"/>
      <c r="CK328" s="1"/>
      <c r="CL328" s="1"/>
    </row>
    <row r="329" spans="1:90" x14ac:dyDescent="0.25">
      <c r="A329" s="51"/>
      <c r="B329" s="111"/>
      <c r="C329" s="111"/>
      <c r="D329" s="111"/>
      <c r="E329" s="111"/>
      <c r="F329" s="111"/>
      <c r="G329" s="162"/>
      <c r="H329" s="151"/>
      <c r="I329" s="296"/>
      <c r="J329" s="152"/>
      <c r="K329" s="153"/>
      <c r="L329" s="169"/>
      <c r="M329" s="39"/>
      <c r="N329" s="201"/>
      <c r="O329" s="39"/>
      <c r="P329" s="22"/>
      <c r="Q329" s="200">
        <f t="shared" si="140"/>
        <v>0</v>
      </c>
      <c r="R329" s="55"/>
      <c r="S329" s="46" t="s">
        <v>64</v>
      </c>
      <c r="T329" s="56"/>
      <c r="U329" s="48" t="s">
        <v>64</v>
      </c>
      <c r="V329" s="175" t="str">
        <f t="shared" si="141"/>
        <v>Remplir la colonne R ou T</v>
      </c>
      <c r="W329" s="178"/>
      <c r="X329" s="282" t="str">
        <f t="shared" si="142"/>
        <v>Remplir la colonne M</v>
      </c>
      <c r="Y329" s="99" t="str">
        <f t="shared" si="143"/>
        <v>Remplir la colonne W</v>
      </c>
      <c r="Z329" s="297" t="str">
        <f t="shared" si="159"/>
        <v>Remplir la colonne I</v>
      </c>
      <c r="AA329" s="84" t="s">
        <v>64</v>
      </c>
      <c r="AB329" s="60" t="str">
        <f t="shared" si="144"/>
        <v>Remplir les termes C, P et TVA</v>
      </c>
      <c r="AC329" s="55"/>
      <c r="AD329" s="46" t="s">
        <v>64</v>
      </c>
      <c r="AE329" s="56"/>
      <c r="AF329" s="48" t="s">
        <v>64</v>
      </c>
      <c r="AG329" s="175" t="str">
        <f t="shared" si="145"/>
        <v>Remplir la colonne AC ou AE</v>
      </c>
      <c r="AH329" s="178"/>
      <c r="AI329" s="311" t="str">
        <f t="shared" si="160"/>
        <v>Remplir la colonne M</v>
      </c>
      <c r="AJ329" s="179" t="str">
        <f t="shared" si="146"/>
        <v>Remplir la colonne AH</v>
      </c>
      <c r="AK329" s="297" t="str">
        <f t="shared" si="134"/>
        <v>Remplir la colonne I</v>
      </c>
      <c r="AL329" s="84" t="s">
        <v>64</v>
      </c>
      <c r="AM329" s="60" t="str">
        <f t="shared" si="161"/>
        <v>Remplir les termes C, P et TVA</v>
      </c>
      <c r="AN329" s="55"/>
      <c r="AO329" s="46" t="s">
        <v>64</v>
      </c>
      <c r="AP329" s="56"/>
      <c r="AQ329" s="48" t="s">
        <v>64</v>
      </c>
      <c r="AR329" s="175" t="str">
        <f t="shared" si="147"/>
        <v>Remplir la colonne AN ou AP</v>
      </c>
      <c r="AS329" s="178"/>
      <c r="AT329" s="282" t="str">
        <f t="shared" si="162"/>
        <v>Remplir la colonne M</v>
      </c>
      <c r="AU329" s="179" t="str">
        <f t="shared" si="148"/>
        <v>Remplir la colonne AS</v>
      </c>
      <c r="AV329" s="263" t="str">
        <f t="shared" si="135"/>
        <v>Remplir la colonne I</v>
      </c>
      <c r="AW329" s="84" t="s">
        <v>64</v>
      </c>
      <c r="AX329" s="60" t="str">
        <f t="shared" si="163"/>
        <v>Remplir les termes C, P et TVA</v>
      </c>
      <c r="AY329" s="55"/>
      <c r="AZ329" s="46" t="s">
        <v>64</v>
      </c>
      <c r="BA329" s="56"/>
      <c r="BB329" s="48" t="s">
        <v>64</v>
      </c>
      <c r="BC329" s="175" t="str">
        <f t="shared" si="149"/>
        <v>Remplir la colonne AY ou BA</v>
      </c>
      <c r="BD329" s="178"/>
      <c r="BE329" s="311" t="str">
        <f t="shared" si="164"/>
        <v>Remplir la colonne M</v>
      </c>
      <c r="BF329" s="179" t="str">
        <f t="shared" si="150"/>
        <v>Remplir la colonne BD</v>
      </c>
      <c r="BG329" s="263" t="str">
        <f t="shared" si="136"/>
        <v>Remplir la colonne I</v>
      </c>
      <c r="BH329" s="84" t="s">
        <v>64</v>
      </c>
      <c r="BI329" s="60" t="str">
        <f t="shared" si="151"/>
        <v>Remplir les termes C, P et TVA</v>
      </c>
      <c r="BJ329" s="55"/>
      <c r="BK329" s="46" t="s">
        <v>64</v>
      </c>
      <c r="BL329" s="56"/>
      <c r="BM329" s="48" t="s">
        <v>64</v>
      </c>
      <c r="BN329" s="175" t="str">
        <f t="shared" si="152"/>
        <v>Remplir la colonne BJ ou BL</v>
      </c>
      <c r="BO329" s="178"/>
      <c r="BP329" s="311" t="str">
        <f t="shared" si="165"/>
        <v>Remplir la colonne M</v>
      </c>
      <c r="BQ329" s="179" t="str">
        <f t="shared" si="153"/>
        <v>Remplir la colonne BO</v>
      </c>
      <c r="BR329" s="263" t="str">
        <f t="shared" si="137"/>
        <v>Remplir la colonne I</v>
      </c>
      <c r="BS329" s="84" t="s">
        <v>64</v>
      </c>
      <c r="BT329" s="60" t="str">
        <f t="shared" si="154"/>
        <v>Remplir les termes C, P et TVA</v>
      </c>
      <c r="BU329" s="55"/>
      <c r="BV329" s="46" t="s">
        <v>64</v>
      </c>
      <c r="BW329" s="56"/>
      <c r="BX329" s="48" t="s">
        <v>64</v>
      </c>
      <c r="BY329" s="175" t="str">
        <f t="shared" si="155"/>
        <v>Remplir la colonne BU ou BW</v>
      </c>
      <c r="BZ329" s="178"/>
      <c r="CA329" s="282" t="str">
        <f t="shared" si="166"/>
        <v>Remplir la colonne M</v>
      </c>
      <c r="CB329" s="99" t="str">
        <f t="shared" si="156"/>
        <v>Remplir la colonne BZ</v>
      </c>
      <c r="CC329" s="297" t="str">
        <f t="shared" si="138"/>
        <v>Remplir la colonne I</v>
      </c>
      <c r="CD329" s="84" t="s">
        <v>64</v>
      </c>
      <c r="CE329" s="60" t="str">
        <f t="shared" si="157"/>
        <v>Remplir les termes C, P et TVA</v>
      </c>
      <c r="CF329" s="61" t="str">
        <f t="shared" si="139"/>
        <v>REMPLIR TYPE DE CLIENT</v>
      </c>
      <c r="CG329" s="107" t="str">
        <f t="shared" si="158"/>
        <v>Montant total de l'aide demandée non indiqué</v>
      </c>
      <c r="CH329" s="1"/>
      <c r="CI329" s="1"/>
      <c r="CJ329" s="1"/>
      <c r="CK329" s="1"/>
      <c r="CL329" s="1"/>
    </row>
    <row r="330" spans="1:90" x14ac:dyDescent="0.25">
      <c r="A330" s="51"/>
      <c r="B330" s="111"/>
      <c r="C330" s="111"/>
      <c r="D330" s="111"/>
      <c r="E330" s="111"/>
      <c r="F330" s="111"/>
      <c r="G330" s="162"/>
      <c r="H330" s="151"/>
      <c r="I330" s="296"/>
      <c r="J330" s="152"/>
      <c r="K330" s="153"/>
      <c r="L330" s="169"/>
      <c r="M330" s="39"/>
      <c r="N330" s="201"/>
      <c r="O330" s="39"/>
      <c r="P330" s="22"/>
      <c r="Q330" s="200">
        <f t="shared" si="140"/>
        <v>0</v>
      </c>
      <c r="R330" s="55"/>
      <c r="S330" s="46" t="s">
        <v>64</v>
      </c>
      <c r="T330" s="56"/>
      <c r="U330" s="48" t="s">
        <v>64</v>
      </c>
      <c r="V330" s="175" t="str">
        <f t="shared" si="141"/>
        <v>Remplir la colonne R ou T</v>
      </c>
      <c r="W330" s="178"/>
      <c r="X330" s="282" t="str">
        <f t="shared" si="142"/>
        <v>Remplir la colonne M</v>
      </c>
      <c r="Y330" s="99" t="str">
        <f t="shared" si="143"/>
        <v>Remplir la colonne W</v>
      </c>
      <c r="Z330" s="297" t="str">
        <f t="shared" si="159"/>
        <v>Remplir la colonne I</v>
      </c>
      <c r="AA330" s="84" t="s">
        <v>64</v>
      </c>
      <c r="AB330" s="60" t="str">
        <f t="shared" si="144"/>
        <v>Remplir les termes C, P et TVA</v>
      </c>
      <c r="AC330" s="55"/>
      <c r="AD330" s="46" t="s">
        <v>64</v>
      </c>
      <c r="AE330" s="56"/>
      <c r="AF330" s="48" t="s">
        <v>64</v>
      </c>
      <c r="AG330" s="175" t="str">
        <f t="shared" si="145"/>
        <v>Remplir la colonne AC ou AE</v>
      </c>
      <c r="AH330" s="178"/>
      <c r="AI330" s="311" t="str">
        <f t="shared" si="160"/>
        <v>Remplir la colonne M</v>
      </c>
      <c r="AJ330" s="179" t="str">
        <f t="shared" si="146"/>
        <v>Remplir la colonne AH</v>
      </c>
      <c r="AK330" s="297" t="str">
        <f t="shared" si="134"/>
        <v>Remplir la colonne I</v>
      </c>
      <c r="AL330" s="84" t="s">
        <v>64</v>
      </c>
      <c r="AM330" s="60" t="str">
        <f t="shared" si="161"/>
        <v>Remplir les termes C, P et TVA</v>
      </c>
      <c r="AN330" s="55"/>
      <c r="AO330" s="46" t="s">
        <v>64</v>
      </c>
      <c r="AP330" s="56"/>
      <c r="AQ330" s="48" t="s">
        <v>64</v>
      </c>
      <c r="AR330" s="175" t="str">
        <f t="shared" si="147"/>
        <v>Remplir la colonne AN ou AP</v>
      </c>
      <c r="AS330" s="178"/>
      <c r="AT330" s="282" t="str">
        <f t="shared" si="162"/>
        <v>Remplir la colonne M</v>
      </c>
      <c r="AU330" s="179" t="str">
        <f t="shared" si="148"/>
        <v>Remplir la colonne AS</v>
      </c>
      <c r="AV330" s="263" t="str">
        <f t="shared" si="135"/>
        <v>Remplir la colonne I</v>
      </c>
      <c r="AW330" s="84" t="s">
        <v>64</v>
      </c>
      <c r="AX330" s="60" t="str">
        <f t="shared" si="163"/>
        <v>Remplir les termes C, P et TVA</v>
      </c>
      <c r="AY330" s="55"/>
      <c r="AZ330" s="46" t="s">
        <v>64</v>
      </c>
      <c r="BA330" s="56"/>
      <c r="BB330" s="48" t="s">
        <v>64</v>
      </c>
      <c r="BC330" s="175" t="str">
        <f t="shared" si="149"/>
        <v>Remplir la colonne AY ou BA</v>
      </c>
      <c r="BD330" s="178"/>
      <c r="BE330" s="311" t="str">
        <f t="shared" si="164"/>
        <v>Remplir la colonne M</v>
      </c>
      <c r="BF330" s="179" t="str">
        <f t="shared" si="150"/>
        <v>Remplir la colonne BD</v>
      </c>
      <c r="BG330" s="263" t="str">
        <f t="shared" si="136"/>
        <v>Remplir la colonne I</v>
      </c>
      <c r="BH330" s="84" t="s">
        <v>64</v>
      </c>
      <c r="BI330" s="60" t="str">
        <f t="shared" si="151"/>
        <v>Remplir les termes C, P et TVA</v>
      </c>
      <c r="BJ330" s="55"/>
      <c r="BK330" s="46" t="s">
        <v>64</v>
      </c>
      <c r="BL330" s="56"/>
      <c r="BM330" s="48" t="s">
        <v>64</v>
      </c>
      <c r="BN330" s="175" t="str">
        <f t="shared" si="152"/>
        <v>Remplir la colonne BJ ou BL</v>
      </c>
      <c r="BO330" s="178"/>
      <c r="BP330" s="311" t="str">
        <f t="shared" si="165"/>
        <v>Remplir la colonne M</v>
      </c>
      <c r="BQ330" s="179" t="str">
        <f t="shared" si="153"/>
        <v>Remplir la colonne BO</v>
      </c>
      <c r="BR330" s="263" t="str">
        <f t="shared" si="137"/>
        <v>Remplir la colonne I</v>
      </c>
      <c r="BS330" s="84" t="s">
        <v>64</v>
      </c>
      <c r="BT330" s="60" t="str">
        <f t="shared" si="154"/>
        <v>Remplir les termes C, P et TVA</v>
      </c>
      <c r="BU330" s="55"/>
      <c r="BV330" s="46" t="s">
        <v>64</v>
      </c>
      <c r="BW330" s="56"/>
      <c r="BX330" s="48" t="s">
        <v>64</v>
      </c>
      <c r="BY330" s="175" t="str">
        <f t="shared" si="155"/>
        <v>Remplir la colonne BU ou BW</v>
      </c>
      <c r="BZ330" s="178"/>
      <c r="CA330" s="282" t="str">
        <f t="shared" si="166"/>
        <v>Remplir la colonne M</v>
      </c>
      <c r="CB330" s="99" t="str">
        <f t="shared" si="156"/>
        <v>Remplir la colonne BZ</v>
      </c>
      <c r="CC330" s="297" t="str">
        <f t="shared" si="138"/>
        <v>Remplir la colonne I</v>
      </c>
      <c r="CD330" s="84" t="s">
        <v>64</v>
      </c>
      <c r="CE330" s="60" t="str">
        <f t="shared" si="157"/>
        <v>Remplir les termes C, P et TVA</v>
      </c>
      <c r="CF330" s="61" t="str">
        <f t="shared" si="139"/>
        <v>REMPLIR TYPE DE CLIENT</v>
      </c>
      <c r="CG330" s="107" t="str">
        <f t="shared" si="158"/>
        <v>Montant total de l'aide demandée non indiqué</v>
      </c>
      <c r="CH330" s="1"/>
      <c r="CI330" s="1"/>
      <c r="CJ330" s="1"/>
      <c r="CK330" s="1"/>
      <c r="CL330" s="1"/>
    </row>
    <row r="331" spans="1:90" x14ac:dyDescent="0.25">
      <c r="A331" s="51"/>
      <c r="B331" s="111"/>
      <c r="C331" s="111"/>
      <c r="D331" s="111"/>
      <c r="E331" s="111"/>
      <c r="F331" s="111"/>
      <c r="G331" s="162"/>
      <c r="H331" s="151"/>
      <c r="I331" s="296"/>
      <c r="J331" s="152"/>
      <c r="K331" s="153"/>
      <c r="L331" s="169"/>
      <c r="M331" s="39"/>
      <c r="N331" s="201"/>
      <c r="O331" s="39"/>
      <c r="P331" s="22"/>
      <c r="Q331" s="200">
        <f t="shared" si="140"/>
        <v>0</v>
      </c>
      <c r="R331" s="55"/>
      <c r="S331" s="46" t="s">
        <v>64</v>
      </c>
      <c r="T331" s="56"/>
      <c r="U331" s="48" t="s">
        <v>64</v>
      </c>
      <c r="V331" s="175" t="str">
        <f t="shared" si="141"/>
        <v>Remplir la colonne R ou T</v>
      </c>
      <c r="W331" s="178"/>
      <c r="X331" s="282" t="str">
        <f t="shared" si="142"/>
        <v>Remplir la colonne M</v>
      </c>
      <c r="Y331" s="99" t="str">
        <f t="shared" si="143"/>
        <v>Remplir la colonne W</v>
      </c>
      <c r="Z331" s="297" t="str">
        <f t="shared" si="159"/>
        <v>Remplir la colonne I</v>
      </c>
      <c r="AA331" s="84" t="s">
        <v>64</v>
      </c>
      <c r="AB331" s="60" t="str">
        <f t="shared" si="144"/>
        <v>Remplir les termes C, P et TVA</v>
      </c>
      <c r="AC331" s="55"/>
      <c r="AD331" s="46" t="s">
        <v>64</v>
      </c>
      <c r="AE331" s="56"/>
      <c r="AF331" s="48" t="s">
        <v>64</v>
      </c>
      <c r="AG331" s="175" t="str">
        <f t="shared" si="145"/>
        <v>Remplir la colonne AC ou AE</v>
      </c>
      <c r="AH331" s="178"/>
      <c r="AI331" s="311" t="str">
        <f t="shared" si="160"/>
        <v>Remplir la colonne M</v>
      </c>
      <c r="AJ331" s="179" t="str">
        <f t="shared" si="146"/>
        <v>Remplir la colonne AH</v>
      </c>
      <c r="AK331" s="297" t="str">
        <f t="shared" si="134"/>
        <v>Remplir la colonne I</v>
      </c>
      <c r="AL331" s="84" t="s">
        <v>64</v>
      </c>
      <c r="AM331" s="60" t="str">
        <f t="shared" si="161"/>
        <v>Remplir les termes C, P et TVA</v>
      </c>
      <c r="AN331" s="55"/>
      <c r="AO331" s="46" t="s">
        <v>64</v>
      </c>
      <c r="AP331" s="56"/>
      <c r="AQ331" s="48" t="s">
        <v>64</v>
      </c>
      <c r="AR331" s="175" t="str">
        <f t="shared" si="147"/>
        <v>Remplir la colonne AN ou AP</v>
      </c>
      <c r="AS331" s="178"/>
      <c r="AT331" s="282" t="str">
        <f t="shared" si="162"/>
        <v>Remplir la colonne M</v>
      </c>
      <c r="AU331" s="179" t="str">
        <f t="shared" si="148"/>
        <v>Remplir la colonne AS</v>
      </c>
      <c r="AV331" s="263" t="str">
        <f t="shared" si="135"/>
        <v>Remplir la colonne I</v>
      </c>
      <c r="AW331" s="84" t="s">
        <v>64</v>
      </c>
      <c r="AX331" s="60" t="str">
        <f t="shared" si="163"/>
        <v>Remplir les termes C, P et TVA</v>
      </c>
      <c r="AY331" s="55"/>
      <c r="AZ331" s="46" t="s">
        <v>64</v>
      </c>
      <c r="BA331" s="56"/>
      <c r="BB331" s="48" t="s">
        <v>64</v>
      </c>
      <c r="BC331" s="175" t="str">
        <f t="shared" si="149"/>
        <v>Remplir la colonne AY ou BA</v>
      </c>
      <c r="BD331" s="178"/>
      <c r="BE331" s="311" t="str">
        <f t="shared" si="164"/>
        <v>Remplir la colonne M</v>
      </c>
      <c r="BF331" s="179" t="str">
        <f t="shared" si="150"/>
        <v>Remplir la colonne BD</v>
      </c>
      <c r="BG331" s="263" t="str">
        <f t="shared" si="136"/>
        <v>Remplir la colonne I</v>
      </c>
      <c r="BH331" s="84" t="s">
        <v>64</v>
      </c>
      <c r="BI331" s="60" t="str">
        <f t="shared" si="151"/>
        <v>Remplir les termes C, P et TVA</v>
      </c>
      <c r="BJ331" s="55"/>
      <c r="BK331" s="46" t="s">
        <v>64</v>
      </c>
      <c r="BL331" s="56"/>
      <c r="BM331" s="48" t="s">
        <v>64</v>
      </c>
      <c r="BN331" s="175" t="str">
        <f t="shared" si="152"/>
        <v>Remplir la colonne BJ ou BL</v>
      </c>
      <c r="BO331" s="178"/>
      <c r="BP331" s="311" t="str">
        <f t="shared" si="165"/>
        <v>Remplir la colonne M</v>
      </c>
      <c r="BQ331" s="179" t="str">
        <f t="shared" si="153"/>
        <v>Remplir la colonne BO</v>
      </c>
      <c r="BR331" s="263" t="str">
        <f t="shared" si="137"/>
        <v>Remplir la colonne I</v>
      </c>
      <c r="BS331" s="84" t="s">
        <v>64</v>
      </c>
      <c r="BT331" s="60" t="str">
        <f t="shared" si="154"/>
        <v>Remplir les termes C, P et TVA</v>
      </c>
      <c r="BU331" s="55"/>
      <c r="BV331" s="46" t="s">
        <v>64</v>
      </c>
      <c r="BW331" s="56"/>
      <c r="BX331" s="48" t="s">
        <v>64</v>
      </c>
      <c r="BY331" s="175" t="str">
        <f t="shared" si="155"/>
        <v>Remplir la colonne BU ou BW</v>
      </c>
      <c r="BZ331" s="178"/>
      <c r="CA331" s="282" t="str">
        <f t="shared" si="166"/>
        <v>Remplir la colonne M</v>
      </c>
      <c r="CB331" s="99" t="str">
        <f t="shared" si="156"/>
        <v>Remplir la colonne BZ</v>
      </c>
      <c r="CC331" s="297" t="str">
        <f t="shared" si="138"/>
        <v>Remplir la colonne I</v>
      </c>
      <c r="CD331" s="84" t="s">
        <v>64</v>
      </c>
      <c r="CE331" s="60" t="str">
        <f t="shared" si="157"/>
        <v>Remplir les termes C, P et TVA</v>
      </c>
      <c r="CF331" s="61" t="str">
        <f t="shared" si="139"/>
        <v>REMPLIR TYPE DE CLIENT</v>
      </c>
      <c r="CG331" s="107" t="str">
        <f t="shared" si="158"/>
        <v>Montant total de l'aide demandée non indiqué</v>
      </c>
      <c r="CH331" s="1"/>
      <c r="CI331" s="1"/>
      <c r="CJ331" s="1"/>
      <c r="CK331" s="1"/>
      <c r="CL331" s="1"/>
    </row>
    <row r="332" spans="1:90" x14ac:dyDescent="0.25">
      <c r="A332" s="51"/>
      <c r="B332" s="111"/>
      <c r="C332" s="111"/>
      <c r="D332" s="111"/>
      <c r="E332" s="111"/>
      <c r="F332" s="111"/>
      <c r="G332" s="162"/>
      <c r="H332" s="151"/>
      <c r="I332" s="296"/>
      <c r="J332" s="152"/>
      <c r="K332" s="153"/>
      <c r="L332" s="169"/>
      <c r="M332" s="39"/>
      <c r="N332" s="201"/>
      <c r="O332" s="39"/>
      <c r="P332" s="22"/>
      <c r="Q332" s="200">
        <f t="shared" si="140"/>
        <v>0</v>
      </c>
      <c r="R332" s="55"/>
      <c r="S332" s="46" t="s">
        <v>64</v>
      </c>
      <c r="T332" s="56"/>
      <c r="U332" s="48" t="s">
        <v>64</v>
      </c>
      <c r="V332" s="175" t="str">
        <f t="shared" si="141"/>
        <v>Remplir la colonne R ou T</v>
      </c>
      <c r="W332" s="178"/>
      <c r="X332" s="282" t="str">
        <f t="shared" si="142"/>
        <v>Remplir la colonne M</v>
      </c>
      <c r="Y332" s="99" t="str">
        <f t="shared" si="143"/>
        <v>Remplir la colonne W</v>
      </c>
      <c r="Z332" s="297" t="str">
        <f t="shared" si="159"/>
        <v>Remplir la colonne I</v>
      </c>
      <c r="AA332" s="84" t="s">
        <v>64</v>
      </c>
      <c r="AB332" s="60" t="str">
        <f t="shared" si="144"/>
        <v>Remplir les termes C, P et TVA</v>
      </c>
      <c r="AC332" s="55"/>
      <c r="AD332" s="46" t="s">
        <v>64</v>
      </c>
      <c r="AE332" s="56"/>
      <c r="AF332" s="48" t="s">
        <v>64</v>
      </c>
      <c r="AG332" s="175" t="str">
        <f t="shared" si="145"/>
        <v>Remplir la colonne AC ou AE</v>
      </c>
      <c r="AH332" s="178"/>
      <c r="AI332" s="311" t="str">
        <f t="shared" si="160"/>
        <v>Remplir la colonne M</v>
      </c>
      <c r="AJ332" s="179" t="str">
        <f t="shared" si="146"/>
        <v>Remplir la colonne AH</v>
      </c>
      <c r="AK332" s="297" t="str">
        <f t="shared" si="134"/>
        <v>Remplir la colonne I</v>
      </c>
      <c r="AL332" s="84" t="s">
        <v>64</v>
      </c>
      <c r="AM332" s="60" t="str">
        <f t="shared" si="161"/>
        <v>Remplir les termes C, P et TVA</v>
      </c>
      <c r="AN332" s="55"/>
      <c r="AO332" s="46" t="s">
        <v>64</v>
      </c>
      <c r="AP332" s="56"/>
      <c r="AQ332" s="48" t="s">
        <v>64</v>
      </c>
      <c r="AR332" s="175" t="str">
        <f t="shared" si="147"/>
        <v>Remplir la colonne AN ou AP</v>
      </c>
      <c r="AS332" s="178"/>
      <c r="AT332" s="282" t="str">
        <f t="shared" si="162"/>
        <v>Remplir la colonne M</v>
      </c>
      <c r="AU332" s="179" t="str">
        <f t="shared" si="148"/>
        <v>Remplir la colonne AS</v>
      </c>
      <c r="AV332" s="263" t="str">
        <f t="shared" si="135"/>
        <v>Remplir la colonne I</v>
      </c>
      <c r="AW332" s="84" t="s">
        <v>64</v>
      </c>
      <c r="AX332" s="60" t="str">
        <f t="shared" si="163"/>
        <v>Remplir les termes C, P et TVA</v>
      </c>
      <c r="AY332" s="55"/>
      <c r="AZ332" s="46" t="s">
        <v>64</v>
      </c>
      <c r="BA332" s="56"/>
      <c r="BB332" s="48" t="s">
        <v>64</v>
      </c>
      <c r="BC332" s="175" t="str">
        <f t="shared" si="149"/>
        <v>Remplir la colonne AY ou BA</v>
      </c>
      <c r="BD332" s="178"/>
      <c r="BE332" s="311" t="str">
        <f t="shared" si="164"/>
        <v>Remplir la colonne M</v>
      </c>
      <c r="BF332" s="179" t="str">
        <f t="shared" si="150"/>
        <v>Remplir la colonne BD</v>
      </c>
      <c r="BG332" s="263" t="str">
        <f t="shared" si="136"/>
        <v>Remplir la colonne I</v>
      </c>
      <c r="BH332" s="84" t="s">
        <v>64</v>
      </c>
      <c r="BI332" s="60" t="str">
        <f t="shared" si="151"/>
        <v>Remplir les termes C, P et TVA</v>
      </c>
      <c r="BJ332" s="55"/>
      <c r="BK332" s="46" t="s">
        <v>64</v>
      </c>
      <c r="BL332" s="56"/>
      <c r="BM332" s="48" t="s">
        <v>64</v>
      </c>
      <c r="BN332" s="175" t="str">
        <f t="shared" si="152"/>
        <v>Remplir la colonne BJ ou BL</v>
      </c>
      <c r="BO332" s="178"/>
      <c r="BP332" s="311" t="str">
        <f t="shared" si="165"/>
        <v>Remplir la colonne M</v>
      </c>
      <c r="BQ332" s="179" t="str">
        <f t="shared" si="153"/>
        <v>Remplir la colonne BO</v>
      </c>
      <c r="BR332" s="263" t="str">
        <f t="shared" si="137"/>
        <v>Remplir la colonne I</v>
      </c>
      <c r="BS332" s="84" t="s">
        <v>64</v>
      </c>
      <c r="BT332" s="60" t="str">
        <f t="shared" si="154"/>
        <v>Remplir les termes C, P et TVA</v>
      </c>
      <c r="BU332" s="55"/>
      <c r="BV332" s="46" t="s">
        <v>64</v>
      </c>
      <c r="BW332" s="56"/>
      <c r="BX332" s="48" t="s">
        <v>64</v>
      </c>
      <c r="BY332" s="175" t="str">
        <f t="shared" si="155"/>
        <v>Remplir la colonne BU ou BW</v>
      </c>
      <c r="BZ332" s="178"/>
      <c r="CA332" s="282" t="str">
        <f t="shared" si="166"/>
        <v>Remplir la colonne M</v>
      </c>
      <c r="CB332" s="99" t="str">
        <f t="shared" si="156"/>
        <v>Remplir la colonne BZ</v>
      </c>
      <c r="CC332" s="297" t="str">
        <f t="shared" si="138"/>
        <v>Remplir la colonne I</v>
      </c>
      <c r="CD332" s="84" t="s">
        <v>64</v>
      </c>
      <c r="CE332" s="60" t="str">
        <f t="shared" si="157"/>
        <v>Remplir les termes C, P et TVA</v>
      </c>
      <c r="CF332" s="61" t="str">
        <f t="shared" si="139"/>
        <v>REMPLIR TYPE DE CLIENT</v>
      </c>
      <c r="CG332" s="107" t="str">
        <f t="shared" si="158"/>
        <v>Montant total de l'aide demandée non indiqué</v>
      </c>
      <c r="CH332" s="1"/>
      <c r="CI332" s="1"/>
      <c r="CJ332" s="1"/>
      <c r="CK332" s="1"/>
      <c r="CL332" s="1"/>
    </row>
    <row r="333" spans="1:90" x14ac:dyDescent="0.25">
      <c r="A333" s="51"/>
      <c r="B333" s="111"/>
      <c r="C333" s="111"/>
      <c r="D333" s="111"/>
      <c r="E333" s="111"/>
      <c r="F333" s="111"/>
      <c r="G333" s="162"/>
      <c r="H333" s="151"/>
      <c r="I333" s="296"/>
      <c r="J333" s="152"/>
      <c r="K333" s="153"/>
      <c r="L333" s="169"/>
      <c r="M333" s="39"/>
      <c r="N333" s="201"/>
      <c r="O333" s="39"/>
      <c r="P333" s="22"/>
      <c r="Q333" s="200">
        <f t="shared" si="140"/>
        <v>0</v>
      </c>
      <c r="R333" s="55"/>
      <c r="S333" s="46" t="s">
        <v>64</v>
      </c>
      <c r="T333" s="56"/>
      <c r="U333" s="48" t="s">
        <v>64</v>
      </c>
      <c r="V333" s="175" t="str">
        <f t="shared" si="141"/>
        <v>Remplir la colonne R ou T</v>
      </c>
      <c r="W333" s="178"/>
      <c r="X333" s="282" t="str">
        <f t="shared" si="142"/>
        <v>Remplir la colonne M</v>
      </c>
      <c r="Y333" s="99" t="str">
        <f t="shared" si="143"/>
        <v>Remplir la colonne W</v>
      </c>
      <c r="Z333" s="297" t="str">
        <f t="shared" si="159"/>
        <v>Remplir la colonne I</v>
      </c>
      <c r="AA333" s="84" t="s">
        <v>64</v>
      </c>
      <c r="AB333" s="60" t="str">
        <f t="shared" si="144"/>
        <v>Remplir les termes C, P et TVA</v>
      </c>
      <c r="AC333" s="55"/>
      <c r="AD333" s="46" t="s">
        <v>64</v>
      </c>
      <c r="AE333" s="56"/>
      <c r="AF333" s="48" t="s">
        <v>64</v>
      </c>
      <c r="AG333" s="175" t="str">
        <f t="shared" si="145"/>
        <v>Remplir la colonne AC ou AE</v>
      </c>
      <c r="AH333" s="178"/>
      <c r="AI333" s="311" t="str">
        <f t="shared" si="160"/>
        <v>Remplir la colonne M</v>
      </c>
      <c r="AJ333" s="179" t="str">
        <f t="shared" si="146"/>
        <v>Remplir la colonne AH</v>
      </c>
      <c r="AK333" s="297" t="str">
        <f t="shared" ref="AK333:AK396" si="167">IF($I333="","Remplir la colonne I",IF($I333&lt;DATE(2022,7,1),0,IF($M333="oui",IF(AH333-$C$5-$R$7*1.3&lt;0,0,AH333-$C$5-$R$7*1.3),IF(AH333-$R$7*1.3&lt;0,0,AH333-$R$7*1.3))))</f>
        <v>Remplir la colonne I</v>
      </c>
      <c r="AL333" s="84" t="s">
        <v>64</v>
      </c>
      <c r="AM333" s="60" t="str">
        <f t="shared" si="161"/>
        <v>Remplir les termes C, P et TVA</v>
      </c>
      <c r="AN333" s="55"/>
      <c r="AO333" s="46" t="s">
        <v>64</v>
      </c>
      <c r="AP333" s="56"/>
      <c r="AQ333" s="48" t="s">
        <v>64</v>
      </c>
      <c r="AR333" s="175" t="str">
        <f t="shared" si="147"/>
        <v>Remplir la colonne AN ou AP</v>
      </c>
      <c r="AS333" s="178"/>
      <c r="AT333" s="282" t="str">
        <f t="shared" si="162"/>
        <v>Remplir la colonne M</v>
      </c>
      <c r="AU333" s="179" t="str">
        <f t="shared" si="148"/>
        <v>Remplir la colonne AS</v>
      </c>
      <c r="AV333" s="263" t="str">
        <f t="shared" ref="AV333:AV396" si="168">IF($I333="","Remplir la colonne I",IF($I333&lt;DATE(2022,7,1),0,IF($M333="oui",IF(AS333-$C$5-$S$7*1.3&lt;0,0,AS333-$C$5-$S$7*1.3),IF(AS333-$S$7*1.3&lt;0,0,AS333-$S$7*1.3))))</f>
        <v>Remplir la colonne I</v>
      </c>
      <c r="AW333" s="84" t="s">
        <v>64</v>
      </c>
      <c r="AX333" s="60" t="str">
        <f t="shared" si="163"/>
        <v>Remplir les termes C, P et TVA</v>
      </c>
      <c r="AY333" s="55"/>
      <c r="AZ333" s="46" t="s">
        <v>64</v>
      </c>
      <c r="BA333" s="56"/>
      <c r="BB333" s="48" t="s">
        <v>64</v>
      </c>
      <c r="BC333" s="175" t="str">
        <f t="shared" si="149"/>
        <v>Remplir la colonne AY ou BA</v>
      </c>
      <c r="BD333" s="178"/>
      <c r="BE333" s="311" t="str">
        <f t="shared" si="164"/>
        <v>Remplir la colonne M</v>
      </c>
      <c r="BF333" s="179" t="str">
        <f t="shared" si="150"/>
        <v>Remplir la colonne BD</v>
      </c>
      <c r="BG333" s="263" t="str">
        <f t="shared" ref="BG333:BG396" si="169">IF($I333="","Remplir la colonne I",IF($I333&lt;DATE(2022,7,1),0,IF($M333="oui",IF(BD333-$C$5-$T$7*1.3&lt;0,0,BD333-$C$5-$T$7*1.3),IF(BD333-$T$7*1.3&lt;0,0,BD333-$T$7*1.3))))</f>
        <v>Remplir la colonne I</v>
      </c>
      <c r="BH333" s="84" t="s">
        <v>64</v>
      </c>
      <c r="BI333" s="60" t="str">
        <f t="shared" si="151"/>
        <v>Remplir les termes C, P et TVA</v>
      </c>
      <c r="BJ333" s="55"/>
      <c r="BK333" s="46" t="s">
        <v>64</v>
      </c>
      <c r="BL333" s="56"/>
      <c r="BM333" s="48" t="s">
        <v>64</v>
      </c>
      <c r="BN333" s="175" t="str">
        <f t="shared" si="152"/>
        <v>Remplir la colonne BJ ou BL</v>
      </c>
      <c r="BO333" s="178"/>
      <c r="BP333" s="311" t="str">
        <f t="shared" si="165"/>
        <v>Remplir la colonne M</v>
      </c>
      <c r="BQ333" s="179" t="str">
        <f t="shared" si="153"/>
        <v>Remplir la colonne BO</v>
      </c>
      <c r="BR333" s="263" t="str">
        <f t="shared" ref="BR333:BR396" si="170">IF($I333="","Remplir la colonne I",IF($I333&lt;DATE(2022,7,1),0,IF($M333="oui",IF(BO333-$C$5-$U$7*1.3&lt;0,0,BO333-$C$5-$U$7*1.3),IF(BO333-$U$7*1.3&lt;0,0,BO333-$U$7*1.3))))</f>
        <v>Remplir la colonne I</v>
      </c>
      <c r="BS333" s="84" t="s">
        <v>64</v>
      </c>
      <c r="BT333" s="60" t="str">
        <f t="shared" si="154"/>
        <v>Remplir les termes C, P et TVA</v>
      </c>
      <c r="BU333" s="55"/>
      <c r="BV333" s="46" t="s">
        <v>64</v>
      </c>
      <c r="BW333" s="56"/>
      <c r="BX333" s="48" t="s">
        <v>64</v>
      </c>
      <c r="BY333" s="175" t="str">
        <f t="shared" si="155"/>
        <v>Remplir la colonne BU ou BW</v>
      </c>
      <c r="BZ333" s="178"/>
      <c r="CA333" s="282" t="str">
        <f t="shared" si="166"/>
        <v>Remplir la colonne M</v>
      </c>
      <c r="CB333" s="99" t="str">
        <f t="shared" si="156"/>
        <v>Remplir la colonne BZ</v>
      </c>
      <c r="CC333" s="297" t="str">
        <f t="shared" ref="CC333:CC396" si="171">IF($I333="","Remplir la colonne I",IF($I333&lt;DATE(2022,7,1),0,IF($M333="oui",IF(BZ333-$C$5-$V$7*1.3&lt;0,0,BZ333-$C$5-$V$7*1.3),IF(BZ333-$V$7*1.3&lt;0,0,BZ333-$V$7*1.3))))</f>
        <v>Remplir la colonne I</v>
      </c>
      <c r="CD333" s="84" t="s">
        <v>64</v>
      </c>
      <c r="CE333" s="60" t="str">
        <f t="shared" si="157"/>
        <v>Remplir les termes C, P et TVA</v>
      </c>
      <c r="CF333" s="61" t="str">
        <f t="shared" ref="CF333:CF396" si="172">IFERROR(IF(ISBLANK(A333),"REMPLIR TYPE DE CLIENT",IF(O333="oui",SUM(periode2four),"Attestation sur honneur NON")),0)</f>
        <v>REMPLIR TYPE DE CLIENT</v>
      </c>
      <c r="CG333" s="107" t="str">
        <f t="shared" si="158"/>
        <v>Montant total de l'aide demandée non indiqué</v>
      </c>
      <c r="CH333" s="1"/>
      <c r="CI333" s="1"/>
      <c r="CJ333" s="1"/>
      <c r="CK333" s="1"/>
      <c r="CL333" s="1"/>
    </row>
    <row r="334" spans="1:90" x14ac:dyDescent="0.25">
      <c r="A334" s="51"/>
      <c r="B334" s="111"/>
      <c r="C334" s="111"/>
      <c r="D334" s="111"/>
      <c r="E334" s="111"/>
      <c r="F334" s="111"/>
      <c r="G334" s="162"/>
      <c r="H334" s="151"/>
      <c r="I334" s="296"/>
      <c r="J334" s="152"/>
      <c r="K334" s="153"/>
      <c r="L334" s="169"/>
      <c r="M334" s="39"/>
      <c r="N334" s="201"/>
      <c r="O334" s="39"/>
      <c r="P334" s="22"/>
      <c r="Q334" s="200">
        <f t="shared" ref="Q334:Q397" si="173">IF(P334&lt;80%,P334,100%)</f>
        <v>0</v>
      </c>
      <c r="R334" s="55"/>
      <c r="S334" s="46" t="s">
        <v>64</v>
      </c>
      <c r="T334" s="56"/>
      <c r="U334" s="48" t="s">
        <v>64</v>
      </c>
      <c r="V334" s="175" t="str">
        <f t="shared" ref="V334:V397" si="174">IF(AND(R334&lt;&gt;"",T334&lt;&gt;""),"Remplir QUE la colonne R ou T",IF(R334&lt;&gt;"",R334*$Q334,IF(T334&lt;&gt;"",T334*$Q334,"Remplir la colonne R ou T")))</f>
        <v>Remplir la colonne R ou T</v>
      </c>
      <c r="W334" s="178"/>
      <c r="X334" s="282" t="str">
        <f t="shared" ref="X334:X397" si="175">IF($M334="Oui",$C$4,IF($M334="Non",$C$6,"Remplir la colonne M"))</f>
        <v>Remplir la colonne M</v>
      </c>
      <c r="Y334" s="99" t="str">
        <f t="shared" ref="Y334:Y397" si="176">IF(W334="","Remplir la colonne W",IF(W334&gt;0,MAX(0,MIN($Q$8,W334-X334)),$Q$8))</f>
        <v>Remplir la colonne W</v>
      </c>
      <c r="Z334" s="297" t="str">
        <f t="shared" si="159"/>
        <v>Remplir la colonne I</v>
      </c>
      <c r="AA334" s="84" t="s">
        <v>64</v>
      </c>
      <c r="AB334" s="60" t="str">
        <f t="shared" ref="AB334:AB397" si="177">IFERROR(V334*(Y334+0.75*Z334)*(1+$N334),"Remplir les termes C, P et TVA")</f>
        <v>Remplir les termes C, P et TVA</v>
      </c>
      <c r="AC334" s="55"/>
      <c r="AD334" s="46" t="s">
        <v>64</v>
      </c>
      <c r="AE334" s="56"/>
      <c r="AF334" s="48" t="s">
        <v>64</v>
      </c>
      <c r="AG334" s="175" t="str">
        <f t="shared" ref="AG334:AG397" si="178">IF(AND(AC334&lt;&gt;"",AE334&lt;&gt;""),"Remplir QUE la colonne AC ou AE",IF(AC334&lt;&gt;"",AC334*$Q334,IF(AE334&lt;&gt;"",AE334*$Q334,"Remplir la colonne AC ou AE")))</f>
        <v>Remplir la colonne AC ou AE</v>
      </c>
      <c r="AH334" s="178"/>
      <c r="AI334" s="311" t="str">
        <f t="shared" si="160"/>
        <v>Remplir la colonne M</v>
      </c>
      <c r="AJ334" s="179" t="str">
        <f t="shared" ref="AJ334:AJ397" si="179">IF(AH334="","Remplir la colonne AH",IF(AH334&gt;0,MAX(0,MIN($R$8,AH334-AI334)),$R$8))</f>
        <v>Remplir la colonne AH</v>
      </c>
      <c r="AK334" s="297" t="str">
        <f t="shared" si="167"/>
        <v>Remplir la colonne I</v>
      </c>
      <c r="AL334" s="84" t="s">
        <v>64</v>
      </c>
      <c r="AM334" s="60" t="str">
        <f t="shared" si="161"/>
        <v>Remplir les termes C, P et TVA</v>
      </c>
      <c r="AN334" s="55"/>
      <c r="AO334" s="46" t="s">
        <v>64</v>
      </c>
      <c r="AP334" s="56"/>
      <c r="AQ334" s="48" t="s">
        <v>64</v>
      </c>
      <c r="AR334" s="175" t="str">
        <f t="shared" ref="AR334:AR397" si="180">IF(AND(AN334&lt;&gt;"",AP334&lt;&gt;""),"Remplir QUE la colonne AN ou AP",IF(AN334&lt;&gt;"",AN334*$Q334,IF(AP334&lt;&gt;"",AP334*$Q334,"Remplir la colonne AN ou AP")))</f>
        <v>Remplir la colonne AN ou AP</v>
      </c>
      <c r="AS334" s="178"/>
      <c r="AT334" s="282" t="str">
        <f t="shared" si="162"/>
        <v>Remplir la colonne M</v>
      </c>
      <c r="AU334" s="179" t="str">
        <f t="shared" ref="AU334:AU397" si="181">IF(AS334="","Remplir la colonne AS",IF(AS334&gt;0,MAX(0,MIN($S$8,AS334-AT334)),$S$8))</f>
        <v>Remplir la colonne AS</v>
      </c>
      <c r="AV334" s="263" t="str">
        <f t="shared" si="168"/>
        <v>Remplir la colonne I</v>
      </c>
      <c r="AW334" s="84" t="s">
        <v>64</v>
      </c>
      <c r="AX334" s="60" t="str">
        <f t="shared" si="163"/>
        <v>Remplir les termes C, P et TVA</v>
      </c>
      <c r="AY334" s="55"/>
      <c r="AZ334" s="46" t="s">
        <v>64</v>
      </c>
      <c r="BA334" s="56"/>
      <c r="BB334" s="48" t="s">
        <v>64</v>
      </c>
      <c r="BC334" s="175" t="str">
        <f t="shared" ref="BC334:BC397" si="182">IF(AND(AY334&lt;&gt;"",BA334&lt;&gt;""),"Remplir QUE la colonne AY ou BA",IF(AY334&lt;&gt;"",AY334*$Q334,IF(BA334&lt;&gt;"",BA334*$Q334,"Remplir la colonne AY ou BA")))</f>
        <v>Remplir la colonne AY ou BA</v>
      </c>
      <c r="BD334" s="178"/>
      <c r="BE334" s="311" t="str">
        <f t="shared" si="164"/>
        <v>Remplir la colonne M</v>
      </c>
      <c r="BF334" s="179" t="str">
        <f t="shared" ref="BF334:BF397" si="183">IF(BD334="","Remplir la colonne BD",IF(BD334&gt;0,MAX(0,MIN($T$8,BD334-BE334)),$T$8))</f>
        <v>Remplir la colonne BD</v>
      </c>
      <c r="BG334" s="263" t="str">
        <f t="shared" si="169"/>
        <v>Remplir la colonne I</v>
      </c>
      <c r="BH334" s="84" t="s">
        <v>64</v>
      </c>
      <c r="BI334" s="60" t="str">
        <f t="shared" ref="BI334:BI397" si="184">IFERROR(BC334*(BF334+0.75*BG334)*(1+$N334),"Remplir les termes C, P et TVA")</f>
        <v>Remplir les termes C, P et TVA</v>
      </c>
      <c r="BJ334" s="55"/>
      <c r="BK334" s="46" t="s">
        <v>64</v>
      </c>
      <c r="BL334" s="56"/>
      <c r="BM334" s="48" t="s">
        <v>64</v>
      </c>
      <c r="BN334" s="175" t="str">
        <f t="shared" ref="BN334:BN397" si="185">IF(AND(BJ334&lt;&gt;"",BL334&lt;&gt;""),"Remplir QUE la colonne BJ ou BL",IF(BJ334&lt;&gt;"",BJ334*$Q334,IF(BL334&lt;&gt;"",BL334*$Q334,"Remplir la colonne BJ ou BL")))</f>
        <v>Remplir la colonne BJ ou BL</v>
      </c>
      <c r="BO334" s="178"/>
      <c r="BP334" s="311" t="str">
        <f t="shared" si="165"/>
        <v>Remplir la colonne M</v>
      </c>
      <c r="BQ334" s="179" t="str">
        <f t="shared" ref="BQ334:BQ397" si="186">IF(BO334="","Remplir la colonne BO",IF(BO334&gt;0,MAX(0,MIN($U$8,BO334-BP334)),$U$8))</f>
        <v>Remplir la colonne BO</v>
      </c>
      <c r="BR334" s="263" t="str">
        <f t="shared" si="170"/>
        <v>Remplir la colonne I</v>
      </c>
      <c r="BS334" s="84" t="s">
        <v>64</v>
      </c>
      <c r="BT334" s="60" t="str">
        <f t="shared" ref="BT334:BT397" si="187">IFERROR(BN334*(BQ334+0.75*BR334)*(1+$N334),"Remplir les termes C, P et TVA")</f>
        <v>Remplir les termes C, P et TVA</v>
      </c>
      <c r="BU334" s="55"/>
      <c r="BV334" s="46" t="s">
        <v>64</v>
      </c>
      <c r="BW334" s="56"/>
      <c r="BX334" s="48" t="s">
        <v>64</v>
      </c>
      <c r="BY334" s="175" t="str">
        <f t="shared" ref="BY334:BY397" si="188">IF(AND(BU334&lt;&gt;"",BW334&lt;&gt;""),"Remplir QUE la colonne BU ou BW",IF(BU334&lt;&gt;"",BU334*$Q334,IF(BW334&lt;&gt;"",BW334*$Q334,"Remplir la colonne BU ou BW")))</f>
        <v>Remplir la colonne BU ou BW</v>
      </c>
      <c r="BZ334" s="178"/>
      <c r="CA334" s="282" t="str">
        <f t="shared" si="166"/>
        <v>Remplir la colonne M</v>
      </c>
      <c r="CB334" s="99" t="str">
        <f t="shared" ref="CB334:CB397" si="189">IF(BZ334="","Remplir la colonne BZ",IF(BZ334&gt;0,MAX(0,MIN($V$8,BZ334-CA334)),$V$8))</f>
        <v>Remplir la colonne BZ</v>
      </c>
      <c r="CC334" s="297" t="str">
        <f t="shared" si="171"/>
        <v>Remplir la colonne I</v>
      </c>
      <c r="CD334" s="84" t="s">
        <v>64</v>
      </c>
      <c r="CE334" s="60" t="str">
        <f t="shared" ref="CE334:CE397" si="190">IFERROR(BY334*(CB334+0.75*CC334)*(1+$N334),"Remplir les termes C, P et TVA")</f>
        <v>Remplir les termes C, P et TVA</v>
      </c>
      <c r="CF334" s="61" t="str">
        <f t="shared" si="172"/>
        <v>REMPLIR TYPE DE CLIENT</v>
      </c>
      <c r="CG334" s="107" t="str">
        <f t="shared" ref="CG334:CG397" si="191">IFERROR(CF334/100,"Montant total de l'aide demandée non indiqué")</f>
        <v>Montant total de l'aide demandée non indiqué</v>
      </c>
      <c r="CH334" s="1"/>
      <c r="CI334" s="1"/>
      <c r="CJ334" s="1"/>
      <c r="CK334" s="1"/>
      <c r="CL334" s="1"/>
    </row>
    <row r="335" spans="1:90" x14ac:dyDescent="0.25">
      <c r="A335" s="51"/>
      <c r="B335" s="111"/>
      <c r="C335" s="111"/>
      <c r="D335" s="111"/>
      <c r="E335" s="111"/>
      <c r="F335" s="111"/>
      <c r="G335" s="162"/>
      <c r="H335" s="151"/>
      <c r="I335" s="296"/>
      <c r="J335" s="152"/>
      <c r="K335" s="153"/>
      <c r="L335" s="169"/>
      <c r="M335" s="39"/>
      <c r="N335" s="201"/>
      <c r="O335" s="39"/>
      <c r="P335" s="22"/>
      <c r="Q335" s="200">
        <f t="shared" si="173"/>
        <v>0</v>
      </c>
      <c r="R335" s="55"/>
      <c r="S335" s="46" t="s">
        <v>64</v>
      </c>
      <c r="T335" s="56"/>
      <c r="U335" s="48" t="s">
        <v>64</v>
      </c>
      <c r="V335" s="175" t="str">
        <f t="shared" si="174"/>
        <v>Remplir la colonne R ou T</v>
      </c>
      <c r="W335" s="178"/>
      <c r="X335" s="282" t="str">
        <f t="shared" si="175"/>
        <v>Remplir la colonne M</v>
      </c>
      <c r="Y335" s="99" t="str">
        <f t="shared" si="176"/>
        <v>Remplir la colonne W</v>
      </c>
      <c r="Z335" s="297" t="str">
        <f t="shared" ref="Z335:Z398" si="192">IF($I335="","Remplir la colonne I",IF($I335&lt;DATE(2022,7,1),0,IF($M335="oui",IF(W335-$C$5-$Q$7*1.3&lt;0,0,W335-$C$5-$Q$7*1.3),IF(W335-$Q$7*1.3&lt;0,0,W335-$Q$7*1.3))))</f>
        <v>Remplir la colonne I</v>
      </c>
      <c r="AA335" s="84" t="s">
        <v>64</v>
      </c>
      <c r="AB335" s="60" t="str">
        <f t="shared" si="177"/>
        <v>Remplir les termes C, P et TVA</v>
      </c>
      <c r="AC335" s="55"/>
      <c r="AD335" s="46" t="s">
        <v>64</v>
      </c>
      <c r="AE335" s="56"/>
      <c r="AF335" s="48" t="s">
        <v>64</v>
      </c>
      <c r="AG335" s="175" t="str">
        <f t="shared" si="178"/>
        <v>Remplir la colonne AC ou AE</v>
      </c>
      <c r="AH335" s="178"/>
      <c r="AI335" s="311" t="str">
        <f t="shared" ref="AI335:AI398" si="193">IF($M335="Oui",$C$4,IF($M335="Non",$C$6,"Remplir la colonne M"))</f>
        <v>Remplir la colonne M</v>
      </c>
      <c r="AJ335" s="179" t="str">
        <f t="shared" si="179"/>
        <v>Remplir la colonne AH</v>
      </c>
      <c r="AK335" s="297" t="str">
        <f t="shared" si="167"/>
        <v>Remplir la colonne I</v>
      </c>
      <c r="AL335" s="84" t="s">
        <v>64</v>
      </c>
      <c r="AM335" s="60" t="str">
        <f t="shared" ref="AM335:AM398" si="194">IFERROR(AG335*(AJ335+0.75*AK335)*(1+$N335),"Remplir les termes C, P et TVA")</f>
        <v>Remplir les termes C, P et TVA</v>
      </c>
      <c r="AN335" s="55"/>
      <c r="AO335" s="46" t="s">
        <v>64</v>
      </c>
      <c r="AP335" s="56"/>
      <c r="AQ335" s="48" t="s">
        <v>64</v>
      </c>
      <c r="AR335" s="175" t="str">
        <f t="shared" si="180"/>
        <v>Remplir la colonne AN ou AP</v>
      </c>
      <c r="AS335" s="178"/>
      <c r="AT335" s="282" t="str">
        <f t="shared" ref="AT335:AT398" si="195">IF($M335="Oui",$C$4,IF($M335="Non",$C$6,"Remplir la colonne M"))</f>
        <v>Remplir la colonne M</v>
      </c>
      <c r="AU335" s="179" t="str">
        <f t="shared" si="181"/>
        <v>Remplir la colonne AS</v>
      </c>
      <c r="AV335" s="263" t="str">
        <f t="shared" si="168"/>
        <v>Remplir la colonne I</v>
      </c>
      <c r="AW335" s="84" t="s">
        <v>64</v>
      </c>
      <c r="AX335" s="60" t="str">
        <f t="shared" ref="AX335:AX398" si="196">IFERROR(AR335*(AU335+0.75*AV335)*(1+$N335),"Remplir les termes C, P et TVA")</f>
        <v>Remplir les termes C, P et TVA</v>
      </c>
      <c r="AY335" s="55"/>
      <c r="AZ335" s="46" t="s">
        <v>64</v>
      </c>
      <c r="BA335" s="56"/>
      <c r="BB335" s="48" t="s">
        <v>64</v>
      </c>
      <c r="BC335" s="175" t="str">
        <f t="shared" si="182"/>
        <v>Remplir la colonne AY ou BA</v>
      </c>
      <c r="BD335" s="178"/>
      <c r="BE335" s="311" t="str">
        <f t="shared" ref="BE335:BE398" si="197">IF($M335="Oui",$C$4,IF($M335="Non",$C$6,"Remplir la colonne M"))</f>
        <v>Remplir la colonne M</v>
      </c>
      <c r="BF335" s="179" t="str">
        <f t="shared" si="183"/>
        <v>Remplir la colonne BD</v>
      </c>
      <c r="BG335" s="263" t="str">
        <f t="shared" si="169"/>
        <v>Remplir la colonne I</v>
      </c>
      <c r="BH335" s="84" t="s">
        <v>64</v>
      </c>
      <c r="BI335" s="60" t="str">
        <f t="shared" si="184"/>
        <v>Remplir les termes C, P et TVA</v>
      </c>
      <c r="BJ335" s="55"/>
      <c r="BK335" s="46" t="s">
        <v>64</v>
      </c>
      <c r="BL335" s="56"/>
      <c r="BM335" s="48" t="s">
        <v>64</v>
      </c>
      <c r="BN335" s="175" t="str">
        <f t="shared" si="185"/>
        <v>Remplir la colonne BJ ou BL</v>
      </c>
      <c r="BO335" s="178"/>
      <c r="BP335" s="311" t="str">
        <f t="shared" ref="BP335:BP398" si="198">IF($M335="Oui",$C$4,IF($M335="Non",$C$6,"Remplir la colonne M"))</f>
        <v>Remplir la colonne M</v>
      </c>
      <c r="BQ335" s="179" t="str">
        <f t="shared" si="186"/>
        <v>Remplir la colonne BO</v>
      </c>
      <c r="BR335" s="263" t="str">
        <f t="shared" si="170"/>
        <v>Remplir la colonne I</v>
      </c>
      <c r="BS335" s="84" t="s">
        <v>64</v>
      </c>
      <c r="BT335" s="60" t="str">
        <f t="shared" si="187"/>
        <v>Remplir les termes C, P et TVA</v>
      </c>
      <c r="BU335" s="55"/>
      <c r="BV335" s="46" t="s">
        <v>64</v>
      </c>
      <c r="BW335" s="56"/>
      <c r="BX335" s="48" t="s">
        <v>64</v>
      </c>
      <c r="BY335" s="175" t="str">
        <f t="shared" si="188"/>
        <v>Remplir la colonne BU ou BW</v>
      </c>
      <c r="BZ335" s="178"/>
      <c r="CA335" s="282" t="str">
        <f t="shared" ref="CA335:CA398" si="199">IF($M335="Oui",$C$4,IF($M335="Non",$C$6,"Remplir la colonne M"))</f>
        <v>Remplir la colonne M</v>
      </c>
      <c r="CB335" s="99" t="str">
        <f t="shared" si="189"/>
        <v>Remplir la colonne BZ</v>
      </c>
      <c r="CC335" s="297" t="str">
        <f t="shared" si="171"/>
        <v>Remplir la colonne I</v>
      </c>
      <c r="CD335" s="84" t="s">
        <v>64</v>
      </c>
      <c r="CE335" s="60" t="str">
        <f t="shared" si="190"/>
        <v>Remplir les termes C, P et TVA</v>
      </c>
      <c r="CF335" s="61" t="str">
        <f t="shared" si="172"/>
        <v>REMPLIR TYPE DE CLIENT</v>
      </c>
      <c r="CG335" s="107" t="str">
        <f t="shared" si="191"/>
        <v>Montant total de l'aide demandée non indiqué</v>
      </c>
      <c r="CH335" s="1"/>
      <c r="CI335" s="1"/>
      <c r="CJ335" s="1"/>
      <c r="CK335" s="1"/>
      <c r="CL335" s="1"/>
    </row>
    <row r="336" spans="1:90" x14ac:dyDescent="0.25">
      <c r="A336" s="51"/>
      <c r="B336" s="111"/>
      <c r="C336" s="111"/>
      <c r="D336" s="111"/>
      <c r="E336" s="111"/>
      <c r="F336" s="111"/>
      <c r="G336" s="162"/>
      <c r="H336" s="151"/>
      <c r="I336" s="296"/>
      <c r="J336" s="152"/>
      <c r="K336" s="153"/>
      <c r="L336" s="169"/>
      <c r="M336" s="39"/>
      <c r="N336" s="201"/>
      <c r="O336" s="39"/>
      <c r="P336" s="22"/>
      <c r="Q336" s="200">
        <f t="shared" si="173"/>
        <v>0</v>
      </c>
      <c r="R336" s="55"/>
      <c r="S336" s="46" t="s">
        <v>64</v>
      </c>
      <c r="T336" s="56"/>
      <c r="U336" s="48" t="s">
        <v>64</v>
      </c>
      <c r="V336" s="175" t="str">
        <f t="shared" si="174"/>
        <v>Remplir la colonne R ou T</v>
      </c>
      <c r="W336" s="178"/>
      <c r="X336" s="282" t="str">
        <f t="shared" si="175"/>
        <v>Remplir la colonne M</v>
      </c>
      <c r="Y336" s="99" t="str">
        <f t="shared" si="176"/>
        <v>Remplir la colonne W</v>
      </c>
      <c r="Z336" s="297" t="str">
        <f t="shared" si="192"/>
        <v>Remplir la colonne I</v>
      </c>
      <c r="AA336" s="84" t="s">
        <v>64</v>
      </c>
      <c r="AB336" s="60" t="str">
        <f t="shared" si="177"/>
        <v>Remplir les termes C, P et TVA</v>
      </c>
      <c r="AC336" s="55"/>
      <c r="AD336" s="46" t="s">
        <v>64</v>
      </c>
      <c r="AE336" s="56"/>
      <c r="AF336" s="48" t="s">
        <v>64</v>
      </c>
      <c r="AG336" s="175" t="str">
        <f t="shared" si="178"/>
        <v>Remplir la colonne AC ou AE</v>
      </c>
      <c r="AH336" s="178"/>
      <c r="AI336" s="311" t="str">
        <f t="shared" si="193"/>
        <v>Remplir la colonne M</v>
      </c>
      <c r="AJ336" s="179" t="str">
        <f t="shared" si="179"/>
        <v>Remplir la colonne AH</v>
      </c>
      <c r="AK336" s="297" t="str">
        <f t="shared" si="167"/>
        <v>Remplir la colonne I</v>
      </c>
      <c r="AL336" s="84" t="s">
        <v>64</v>
      </c>
      <c r="AM336" s="60" t="str">
        <f t="shared" si="194"/>
        <v>Remplir les termes C, P et TVA</v>
      </c>
      <c r="AN336" s="55"/>
      <c r="AO336" s="46" t="s">
        <v>64</v>
      </c>
      <c r="AP336" s="56"/>
      <c r="AQ336" s="48" t="s">
        <v>64</v>
      </c>
      <c r="AR336" s="175" t="str">
        <f t="shared" si="180"/>
        <v>Remplir la colonne AN ou AP</v>
      </c>
      <c r="AS336" s="178"/>
      <c r="AT336" s="282" t="str">
        <f t="shared" si="195"/>
        <v>Remplir la colonne M</v>
      </c>
      <c r="AU336" s="179" t="str">
        <f t="shared" si="181"/>
        <v>Remplir la colonne AS</v>
      </c>
      <c r="AV336" s="263" t="str">
        <f t="shared" si="168"/>
        <v>Remplir la colonne I</v>
      </c>
      <c r="AW336" s="84" t="s">
        <v>64</v>
      </c>
      <c r="AX336" s="60" t="str">
        <f t="shared" si="196"/>
        <v>Remplir les termes C, P et TVA</v>
      </c>
      <c r="AY336" s="55"/>
      <c r="AZ336" s="46" t="s">
        <v>64</v>
      </c>
      <c r="BA336" s="56"/>
      <c r="BB336" s="48" t="s">
        <v>64</v>
      </c>
      <c r="BC336" s="175" t="str">
        <f t="shared" si="182"/>
        <v>Remplir la colonne AY ou BA</v>
      </c>
      <c r="BD336" s="178"/>
      <c r="BE336" s="311" t="str">
        <f t="shared" si="197"/>
        <v>Remplir la colonne M</v>
      </c>
      <c r="BF336" s="179" t="str">
        <f t="shared" si="183"/>
        <v>Remplir la colonne BD</v>
      </c>
      <c r="BG336" s="263" t="str">
        <f t="shared" si="169"/>
        <v>Remplir la colonne I</v>
      </c>
      <c r="BH336" s="84" t="s">
        <v>64</v>
      </c>
      <c r="BI336" s="60" t="str">
        <f t="shared" si="184"/>
        <v>Remplir les termes C, P et TVA</v>
      </c>
      <c r="BJ336" s="55"/>
      <c r="BK336" s="46" t="s">
        <v>64</v>
      </c>
      <c r="BL336" s="56"/>
      <c r="BM336" s="48" t="s">
        <v>64</v>
      </c>
      <c r="BN336" s="175" t="str">
        <f t="shared" si="185"/>
        <v>Remplir la colonne BJ ou BL</v>
      </c>
      <c r="BO336" s="178"/>
      <c r="BP336" s="311" t="str">
        <f t="shared" si="198"/>
        <v>Remplir la colonne M</v>
      </c>
      <c r="BQ336" s="179" t="str">
        <f t="shared" si="186"/>
        <v>Remplir la colonne BO</v>
      </c>
      <c r="BR336" s="263" t="str">
        <f t="shared" si="170"/>
        <v>Remplir la colonne I</v>
      </c>
      <c r="BS336" s="84" t="s">
        <v>64</v>
      </c>
      <c r="BT336" s="60" t="str">
        <f t="shared" si="187"/>
        <v>Remplir les termes C, P et TVA</v>
      </c>
      <c r="BU336" s="55"/>
      <c r="BV336" s="46" t="s">
        <v>64</v>
      </c>
      <c r="BW336" s="56"/>
      <c r="BX336" s="48" t="s">
        <v>64</v>
      </c>
      <c r="BY336" s="175" t="str">
        <f t="shared" si="188"/>
        <v>Remplir la colonne BU ou BW</v>
      </c>
      <c r="BZ336" s="178"/>
      <c r="CA336" s="282" t="str">
        <f t="shared" si="199"/>
        <v>Remplir la colonne M</v>
      </c>
      <c r="CB336" s="99" t="str">
        <f t="shared" si="189"/>
        <v>Remplir la colonne BZ</v>
      </c>
      <c r="CC336" s="297" t="str">
        <f t="shared" si="171"/>
        <v>Remplir la colonne I</v>
      </c>
      <c r="CD336" s="84" t="s">
        <v>64</v>
      </c>
      <c r="CE336" s="60" t="str">
        <f t="shared" si="190"/>
        <v>Remplir les termes C, P et TVA</v>
      </c>
      <c r="CF336" s="61" t="str">
        <f t="shared" si="172"/>
        <v>REMPLIR TYPE DE CLIENT</v>
      </c>
      <c r="CG336" s="107" t="str">
        <f t="shared" si="191"/>
        <v>Montant total de l'aide demandée non indiqué</v>
      </c>
      <c r="CH336" s="1"/>
      <c r="CI336" s="1"/>
      <c r="CJ336" s="1"/>
      <c r="CK336" s="1"/>
      <c r="CL336" s="1"/>
    </row>
    <row r="337" spans="1:90" x14ac:dyDescent="0.25">
      <c r="A337" s="51"/>
      <c r="B337" s="111"/>
      <c r="C337" s="111"/>
      <c r="D337" s="111"/>
      <c r="E337" s="111"/>
      <c r="F337" s="111"/>
      <c r="G337" s="162"/>
      <c r="H337" s="151"/>
      <c r="I337" s="296"/>
      <c r="J337" s="152"/>
      <c r="K337" s="153"/>
      <c r="L337" s="169"/>
      <c r="M337" s="39"/>
      <c r="N337" s="201"/>
      <c r="O337" s="39"/>
      <c r="P337" s="22"/>
      <c r="Q337" s="200">
        <f t="shared" si="173"/>
        <v>0</v>
      </c>
      <c r="R337" s="55"/>
      <c r="S337" s="46" t="s">
        <v>64</v>
      </c>
      <c r="T337" s="56"/>
      <c r="U337" s="48" t="s">
        <v>64</v>
      </c>
      <c r="V337" s="175" t="str">
        <f t="shared" si="174"/>
        <v>Remplir la colonne R ou T</v>
      </c>
      <c r="W337" s="178"/>
      <c r="X337" s="282" t="str">
        <f t="shared" si="175"/>
        <v>Remplir la colonne M</v>
      </c>
      <c r="Y337" s="99" t="str">
        <f t="shared" si="176"/>
        <v>Remplir la colonne W</v>
      </c>
      <c r="Z337" s="297" t="str">
        <f t="shared" si="192"/>
        <v>Remplir la colonne I</v>
      </c>
      <c r="AA337" s="84" t="s">
        <v>64</v>
      </c>
      <c r="AB337" s="60" t="str">
        <f t="shared" si="177"/>
        <v>Remplir les termes C, P et TVA</v>
      </c>
      <c r="AC337" s="55"/>
      <c r="AD337" s="46" t="s">
        <v>64</v>
      </c>
      <c r="AE337" s="56"/>
      <c r="AF337" s="48" t="s">
        <v>64</v>
      </c>
      <c r="AG337" s="175" t="str">
        <f t="shared" si="178"/>
        <v>Remplir la colonne AC ou AE</v>
      </c>
      <c r="AH337" s="178"/>
      <c r="AI337" s="311" t="str">
        <f t="shared" si="193"/>
        <v>Remplir la colonne M</v>
      </c>
      <c r="AJ337" s="179" t="str">
        <f t="shared" si="179"/>
        <v>Remplir la colonne AH</v>
      </c>
      <c r="AK337" s="297" t="str">
        <f t="shared" si="167"/>
        <v>Remplir la colonne I</v>
      </c>
      <c r="AL337" s="84" t="s">
        <v>64</v>
      </c>
      <c r="AM337" s="60" t="str">
        <f t="shared" si="194"/>
        <v>Remplir les termes C, P et TVA</v>
      </c>
      <c r="AN337" s="55"/>
      <c r="AO337" s="46" t="s">
        <v>64</v>
      </c>
      <c r="AP337" s="56"/>
      <c r="AQ337" s="48" t="s">
        <v>64</v>
      </c>
      <c r="AR337" s="175" t="str">
        <f t="shared" si="180"/>
        <v>Remplir la colonne AN ou AP</v>
      </c>
      <c r="AS337" s="178"/>
      <c r="AT337" s="282" t="str">
        <f t="shared" si="195"/>
        <v>Remplir la colonne M</v>
      </c>
      <c r="AU337" s="179" t="str">
        <f t="shared" si="181"/>
        <v>Remplir la colonne AS</v>
      </c>
      <c r="AV337" s="263" t="str">
        <f t="shared" si="168"/>
        <v>Remplir la colonne I</v>
      </c>
      <c r="AW337" s="84" t="s">
        <v>64</v>
      </c>
      <c r="AX337" s="60" t="str">
        <f t="shared" si="196"/>
        <v>Remplir les termes C, P et TVA</v>
      </c>
      <c r="AY337" s="55"/>
      <c r="AZ337" s="46" t="s">
        <v>64</v>
      </c>
      <c r="BA337" s="56"/>
      <c r="BB337" s="48" t="s">
        <v>64</v>
      </c>
      <c r="BC337" s="175" t="str">
        <f t="shared" si="182"/>
        <v>Remplir la colonne AY ou BA</v>
      </c>
      <c r="BD337" s="178"/>
      <c r="BE337" s="311" t="str">
        <f t="shared" si="197"/>
        <v>Remplir la colonne M</v>
      </c>
      <c r="BF337" s="179" t="str">
        <f t="shared" si="183"/>
        <v>Remplir la colonne BD</v>
      </c>
      <c r="BG337" s="263" t="str">
        <f t="shared" si="169"/>
        <v>Remplir la colonne I</v>
      </c>
      <c r="BH337" s="84" t="s">
        <v>64</v>
      </c>
      <c r="BI337" s="60" t="str">
        <f t="shared" si="184"/>
        <v>Remplir les termes C, P et TVA</v>
      </c>
      <c r="BJ337" s="55"/>
      <c r="BK337" s="46" t="s">
        <v>64</v>
      </c>
      <c r="BL337" s="56"/>
      <c r="BM337" s="48" t="s">
        <v>64</v>
      </c>
      <c r="BN337" s="175" t="str">
        <f t="shared" si="185"/>
        <v>Remplir la colonne BJ ou BL</v>
      </c>
      <c r="BO337" s="178"/>
      <c r="BP337" s="311" t="str">
        <f t="shared" si="198"/>
        <v>Remplir la colonne M</v>
      </c>
      <c r="BQ337" s="179" t="str">
        <f t="shared" si="186"/>
        <v>Remplir la colonne BO</v>
      </c>
      <c r="BR337" s="263" t="str">
        <f t="shared" si="170"/>
        <v>Remplir la colonne I</v>
      </c>
      <c r="BS337" s="84" t="s">
        <v>64</v>
      </c>
      <c r="BT337" s="60" t="str">
        <f t="shared" si="187"/>
        <v>Remplir les termes C, P et TVA</v>
      </c>
      <c r="BU337" s="55"/>
      <c r="BV337" s="46" t="s">
        <v>64</v>
      </c>
      <c r="BW337" s="56"/>
      <c r="BX337" s="48" t="s">
        <v>64</v>
      </c>
      <c r="BY337" s="175" t="str">
        <f t="shared" si="188"/>
        <v>Remplir la colonne BU ou BW</v>
      </c>
      <c r="BZ337" s="178"/>
      <c r="CA337" s="282" t="str">
        <f t="shared" si="199"/>
        <v>Remplir la colonne M</v>
      </c>
      <c r="CB337" s="99" t="str">
        <f t="shared" si="189"/>
        <v>Remplir la colonne BZ</v>
      </c>
      <c r="CC337" s="297" t="str">
        <f t="shared" si="171"/>
        <v>Remplir la colonne I</v>
      </c>
      <c r="CD337" s="84" t="s">
        <v>64</v>
      </c>
      <c r="CE337" s="60" t="str">
        <f t="shared" si="190"/>
        <v>Remplir les termes C, P et TVA</v>
      </c>
      <c r="CF337" s="61" t="str">
        <f t="shared" si="172"/>
        <v>REMPLIR TYPE DE CLIENT</v>
      </c>
      <c r="CG337" s="107" t="str">
        <f t="shared" si="191"/>
        <v>Montant total de l'aide demandée non indiqué</v>
      </c>
      <c r="CH337" s="1"/>
      <c r="CI337" s="1"/>
      <c r="CJ337" s="1"/>
      <c r="CK337" s="1"/>
      <c r="CL337" s="1"/>
    </row>
    <row r="338" spans="1:90" x14ac:dyDescent="0.25">
      <c r="A338" s="51"/>
      <c r="B338" s="111"/>
      <c r="C338" s="111"/>
      <c r="D338" s="111"/>
      <c r="E338" s="111"/>
      <c r="F338" s="111"/>
      <c r="G338" s="162"/>
      <c r="H338" s="151"/>
      <c r="I338" s="296"/>
      <c r="J338" s="152"/>
      <c r="K338" s="153"/>
      <c r="L338" s="169"/>
      <c r="M338" s="39"/>
      <c r="N338" s="201"/>
      <c r="O338" s="39"/>
      <c r="P338" s="22"/>
      <c r="Q338" s="200">
        <f t="shared" si="173"/>
        <v>0</v>
      </c>
      <c r="R338" s="55"/>
      <c r="S338" s="46" t="s">
        <v>64</v>
      </c>
      <c r="T338" s="56"/>
      <c r="U338" s="48" t="s">
        <v>64</v>
      </c>
      <c r="V338" s="175" t="str">
        <f t="shared" si="174"/>
        <v>Remplir la colonne R ou T</v>
      </c>
      <c r="W338" s="178"/>
      <c r="X338" s="282" t="str">
        <f t="shared" si="175"/>
        <v>Remplir la colonne M</v>
      </c>
      <c r="Y338" s="99" t="str">
        <f t="shared" si="176"/>
        <v>Remplir la colonne W</v>
      </c>
      <c r="Z338" s="297" t="str">
        <f t="shared" si="192"/>
        <v>Remplir la colonne I</v>
      </c>
      <c r="AA338" s="84" t="s">
        <v>64</v>
      </c>
      <c r="AB338" s="60" t="str">
        <f t="shared" si="177"/>
        <v>Remplir les termes C, P et TVA</v>
      </c>
      <c r="AC338" s="55"/>
      <c r="AD338" s="46" t="s">
        <v>64</v>
      </c>
      <c r="AE338" s="56"/>
      <c r="AF338" s="48" t="s">
        <v>64</v>
      </c>
      <c r="AG338" s="175" t="str">
        <f t="shared" si="178"/>
        <v>Remplir la colonne AC ou AE</v>
      </c>
      <c r="AH338" s="178"/>
      <c r="AI338" s="311" t="str">
        <f t="shared" si="193"/>
        <v>Remplir la colonne M</v>
      </c>
      <c r="AJ338" s="179" t="str">
        <f t="shared" si="179"/>
        <v>Remplir la colonne AH</v>
      </c>
      <c r="AK338" s="297" t="str">
        <f t="shared" si="167"/>
        <v>Remplir la colonne I</v>
      </c>
      <c r="AL338" s="84" t="s">
        <v>64</v>
      </c>
      <c r="AM338" s="60" t="str">
        <f t="shared" si="194"/>
        <v>Remplir les termes C, P et TVA</v>
      </c>
      <c r="AN338" s="55"/>
      <c r="AO338" s="46" t="s">
        <v>64</v>
      </c>
      <c r="AP338" s="56"/>
      <c r="AQ338" s="48" t="s">
        <v>64</v>
      </c>
      <c r="AR338" s="175" t="str">
        <f t="shared" si="180"/>
        <v>Remplir la colonne AN ou AP</v>
      </c>
      <c r="AS338" s="178"/>
      <c r="AT338" s="282" t="str">
        <f t="shared" si="195"/>
        <v>Remplir la colonne M</v>
      </c>
      <c r="AU338" s="179" t="str">
        <f t="shared" si="181"/>
        <v>Remplir la colonne AS</v>
      </c>
      <c r="AV338" s="263" t="str">
        <f t="shared" si="168"/>
        <v>Remplir la colonne I</v>
      </c>
      <c r="AW338" s="84" t="s">
        <v>64</v>
      </c>
      <c r="AX338" s="60" t="str">
        <f t="shared" si="196"/>
        <v>Remplir les termes C, P et TVA</v>
      </c>
      <c r="AY338" s="55"/>
      <c r="AZ338" s="46" t="s">
        <v>64</v>
      </c>
      <c r="BA338" s="56"/>
      <c r="BB338" s="48" t="s">
        <v>64</v>
      </c>
      <c r="BC338" s="175" t="str">
        <f t="shared" si="182"/>
        <v>Remplir la colonne AY ou BA</v>
      </c>
      <c r="BD338" s="178"/>
      <c r="BE338" s="311" t="str">
        <f t="shared" si="197"/>
        <v>Remplir la colonne M</v>
      </c>
      <c r="BF338" s="179" t="str">
        <f t="shared" si="183"/>
        <v>Remplir la colonne BD</v>
      </c>
      <c r="BG338" s="263" t="str">
        <f t="shared" si="169"/>
        <v>Remplir la colonne I</v>
      </c>
      <c r="BH338" s="84" t="s">
        <v>64</v>
      </c>
      <c r="BI338" s="60" t="str">
        <f t="shared" si="184"/>
        <v>Remplir les termes C, P et TVA</v>
      </c>
      <c r="BJ338" s="55"/>
      <c r="BK338" s="46" t="s">
        <v>64</v>
      </c>
      <c r="BL338" s="56"/>
      <c r="BM338" s="48" t="s">
        <v>64</v>
      </c>
      <c r="BN338" s="175" t="str">
        <f t="shared" si="185"/>
        <v>Remplir la colonne BJ ou BL</v>
      </c>
      <c r="BO338" s="178"/>
      <c r="BP338" s="311" t="str">
        <f t="shared" si="198"/>
        <v>Remplir la colonne M</v>
      </c>
      <c r="BQ338" s="179" t="str">
        <f t="shared" si="186"/>
        <v>Remplir la colonne BO</v>
      </c>
      <c r="BR338" s="263" t="str">
        <f t="shared" si="170"/>
        <v>Remplir la colonne I</v>
      </c>
      <c r="BS338" s="84" t="s">
        <v>64</v>
      </c>
      <c r="BT338" s="60" t="str">
        <f t="shared" si="187"/>
        <v>Remplir les termes C, P et TVA</v>
      </c>
      <c r="BU338" s="55"/>
      <c r="BV338" s="46" t="s">
        <v>64</v>
      </c>
      <c r="BW338" s="56"/>
      <c r="BX338" s="48" t="s">
        <v>64</v>
      </c>
      <c r="BY338" s="175" t="str">
        <f t="shared" si="188"/>
        <v>Remplir la colonne BU ou BW</v>
      </c>
      <c r="BZ338" s="178"/>
      <c r="CA338" s="282" t="str">
        <f t="shared" si="199"/>
        <v>Remplir la colonne M</v>
      </c>
      <c r="CB338" s="99" t="str">
        <f t="shared" si="189"/>
        <v>Remplir la colonne BZ</v>
      </c>
      <c r="CC338" s="297" t="str">
        <f t="shared" si="171"/>
        <v>Remplir la colonne I</v>
      </c>
      <c r="CD338" s="84" t="s">
        <v>64</v>
      </c>
      <c r="CE338" s="60" t="str">
        <f t="shared" si="190"/>
        <v>Remplir les termes C, P et TVA</v>
      </c>
      <c r="CF338" s="61" t="str">
        <f t="shared" si="172"/>
        <v>REMPLIR TYPE DE CLIENT</v>
      </c>
      <c r="CG338" s="107" t="str">
        <f t="shared" si="191"/>
        <v>Montant total de l'aide demandée non indiqué</v>
      </c>
      <c r="CH338" s="1"/>
      <c r="CI338" s="1"/>
      <c r="CJ338" s="1"/>
      <c r="CK338" s="1"/>
      <c r="CL338" s="1"/>
    </row>
    <row r="339" spans="1:90" x14ac:dyDescent="0.25">
      <c r="A339" s="51"/>
      <c r="B339" s="111"/>
      <c r="C339" s="111"/>
      <c r="D339" s="111"/>
      <c r="E339" s="111"/>
      <c r="F339" s="111"/>
      <c r="G339" s="162"/>
      <c r="H339" s="151"/>
      <c r="I339" s="296"/>
      <c r="J339" s="152"/>
      <c r="K339" s="153"/>
      <c r="L339" s="169"/>
      <c r="M339" s="39"/>
      <c r="N339" s="201"/>
      <c r="O339" s="39"/>
      <c r="P339" s="22"/>
      <c r="Q339" s="200">
        <f t="shared" si="173"/>
        <v>0</v>
      </c>
      <c r="R339" s="55"/>
      <c r="S339" s="46" t="s">
        <v>64</v>
      </c>
      <c r="T339" s="56"/>
      <c r="U339" s="48" t="s">
        <v>64</v>
      </c>
      <c r="V339" s="175" t="str">
        <f t="shared" si="174"/>
        <v>Remplir la colonne R ou T</v>
      </c>
      <c r="W339" s="178"/>
      <c r="X339" s="282" t="str">
        <f t="shared" si="175"/>
        <v>Remplir la colonne M</v>
      </c>
      <c r="Y339" s="99" t="str">
        <f t="shared" si="176"/>
        <v>Remplir la colonne W</v>
      </c>
      <c r="Z339" s="297" t="str">
        <f t="shared" si="192"/>
        <v>Remplir la colonne I</v>
      </c>
      <c r="AA339" s="84" t="s">
        <v>64</v>
      </c>
      <c r="AB339" s="60" t="str">
        <f t="shared" si="177"/>
        <v>Remplir les termes C, P et TVA</v>
      </c>
      <c r="AC339" s="55"/>
      <c r="AD339" s="46" t="s">
        <v>64</v>
      </c>
      <c r="AE339" s="56"/>
      <c r="AF339" s="48" t="s">
        <v>64</v>
      </c>
      <c r="AG339" s="175" t="str">
        <f t="shared" si="178"/>
        <v>Remplir la colonne AC ou AE</v>
      </c>
      <c r="AH339" s="178"/>
      <c r="AI339" s="311" t="str">
        <f t="shared" si="193"/>
        <v>Remplir la colonne M</v>
      </c>
      <c r="AJ339" s="179" t="str">
        <f t="shared" si="179"/>
        <v>Remplir la colonne AH</v>
      </c>
      <c r="AK339" s="297" t="str">
        <f t="shared" si="167"/>
        <v>Remplir la colonne I</v>
      </c>
      <c r="AL339" s="84" t="s">
        <v>64</v>
      </c>
      <c r="AM339" s="60" t="str">
        <f t="shared" si="194"/>
        <v>Remplir les termes C, P et TVA</v>
      </c>
      <c r="AN339" s="55"/>
      <c r="AO339" s="46" t="s">
        <v>64</v>
      </c>
      <c r="AP339" s="56"/>
      <c r="AQ339" s="48" t="s">
        <v>64</v>
      </c>
      <c r="AR339" s="175" t="str">
        <f t="shared" si="180"/>
        <v>Remplir la colonne AN ou AP</v>
      </c>
      <c r="AS339" s="178"/>
      <c r="AT339" s="282" t="str">
        <f t="shared" si="195"/>
        <v>Remplir la colonne M</v>
      </c>
      <c r="AU339" s="179" t="str">
        <f t="shared" si="181"/>
        <v>Remplir la colonne AS</v>
      </c>
      <c r="AV339" s="263" t="str">
        <f t="shared" si="168"/>
        <v>Remplir la colonne I</v>
      </c>
      <c r="AW339" s="84" t="s">
        <v>64</v>
      </c>
      <c r="AX339" s="60" t="str">
        <f t="shared" si="196"/>
        <v>Remplir les termes C, P et TVA</v>
      </c>
      <c r="AY339" s="55"/>
      <c r="AZ339" s="46" t="s">
        <v>64</v>
      </c>
      <c r="BA339" s="56"/>
      <c r="BB339" s="48" t="s">
        <v>64</v>
      </c>
      <c r="BC339" s="175" t="str">
        <f t="shared" si="182"/>
        <v>Remplir la colonne AY ou BA</v>
      </c>
      <c r="BD339" s="178"/>
      <c r="BE339" s="311" t="str">
        <f t="shared" si="197"/>
        <v>Remplir la colonne M</v>
      </c>
      <c r="BF339" s="179" t="str">
        <f t="shared" si="183"/>
        <v>Remplir la colonne BD</v>
      </c>
      <c r="BG339" s="263" t="str">
        <f t="shared" si="169"/>
        <v>Remplir la colonne I</v>
      </c>
      <c r="BH339" s="84" t="s">
        <v>64</v>
      </c>
      <c r="BI339" s="60" t="str">
        <f t="shared" si="184"/>
        <v>Remplir les termes C, P et TVA</v>
      </c>
      <c r="BJ339" s="55"/>
      <c r="BK339" s="46" t="s">
        <v>64</v>
      </c>
      <c r="BL339" s="56"/>
      <c r="BM339" s="48" t="s">
        <v>64</v>
      </c>
      <c r="BN339" s="175" t="str">
        <f t="shared" si="185"/>
        <v>Remplir la colonne BJ ou BL</v>
      </c>
      <c r="BO339" s="178"/>
      <c r="BP339" s="311" t="str">
        <f t="shared" si="198"/>
        <v>Remplir la colonne M</v>
      </c>
      <c r="BQ339" s="179" t="str">
        <f t="shared" si="186"/>
        <v>Remplir la colonne BO</v>
      </c>
      <c r="BR339" s="263" t="str">
        <f t="shared" si="170"/>
        <v>Remplir la colonne I</v>
      </c>
      <c r="BS339" s="84" t="s">
        <v>64</v>
      </c>
      <c r="BT339" s="60" t="str">
        <f t="shared" si="187"/>
        <v>Remplir les termes C, P et TVA</v>
      </c>
      <c r="BU339" s="55"/>
      <c r="BV339" s="46" t="s">
        <v>64</v>
      </c>
      <c r="BW339" s="56"/>
      <c r="BX339" s="48" t="s">
        <v>64</v>
      </c>
      <c r="BY339" s="175" t="str">
        <f t="shared" si="188"/>
        <v>Remplir la colonne BU ou BW</v>
      </c>
      <c r="BZ339" s="178"/>
      <c r="CA339" s="282" t="str">
        <f t="shared" si="199"/>
        <v>Remplir la colonne M</v>
      </c>
      <c r="CB339" s="99" t="str">
        <f t="shared" si="189"/>
        <v>Remplir la colonne BZ</v>
      </c>
      <c r="CC339" s="297" t="str">
        <f t="shared" si="171"/>
        <v>Remplir la colonne I</v>
      </c>
      <c r="CD339" s="84" t="s">
        <v>64</v>
      </c>
      <c r="CE339" s="60" t="str">
        <f t="shared" si="190"/>
        <v>Remplir les termes C, P et TVA</v>
      </c>
      <c r="CF339" s="61" t="str">
        <f t="shared" si="172"/>
        <v>REMPLIR TYPE DE CLIENT</v>
      </c>
      <c r="CG339" s="107" t="str">
        <f t="shared" si="191"/>
        <v>Montant total de l'aide demandée non indiqué</v>
      </c>
      <c r="CH339" s="1"/>
      <c r="CI339" s="1"/>
      <c r="CJ339" s="1"/>
      <c r="CK339" s="1"/>
      <c r="CL339" s="1"/>
    </row>
    <row r="340" spans="1:90" x14ac:dyDescent="0.25">
      <c r="A340" s="51"/>
      <c r="B340" s="111"/>
      <c r="C340" s="111"/>
      <c r="D340" s="111"/>
      <c r="E340" s="111"/>
      <c r="F340" s="111"/>
      <c r="G340" s="162"/>
      <c r="H340" s="151"/>
      <c r="I340" s="296"/>
      <c r="J340" s="152"/>
      <c r="K340" s="153"/>
      <c r="L340" s="169"/>
      <c r="M340" s="39"/>
      <c r="N340" s="201"/>
      <c r="O340" s="39"/>
      <c r="P340" s="22"/>
      <c r="Q340" s="200">
        <f t="shared" si="173"/>
        <v>0</v>
      </c>
      <c r="R340" s="55"/>
      <c r="S340" s="46" t="s">
        <v>64</v>
      </c>
      <c r="T340" s="56"/>
      <c r="U340" s="48" t="s">
        <v>64</v>
      </c>
      <c r="V340" s="175" t="str">
        <f t="shared" si="174"/>
        <v>Remplir la colonne R ou T</v>
      </c>
      <c r="W340" s="178"/>
      <c r="X340" s="282" t="str">
        <f t="shared" si="175"/>
        <v>Remplir la colonne M</v>
      </c>
      <c r="Y340" s="99" t="str">
        <f t="shared" si="176"/>
        <v>Remplir la colonne W</v>
      </c>
      <c r="Z340" s="297" t="str">
        <f t="shared" si="192"/>
        <v>Remplir la colonne I</v>
      </c>
      <c r="AA340" s="84" t="s">
        <v>64</v>
      </c>
      <c r="AB340" s="60" t="str">
        <f t="shared" si="177"/>
        <v>Remplir les termes C, P et TVA</v>
      </c>
      <c r="AC340" s="55"/>
      <c r="AD340" s="46" t="s">
        <v>64</v>
      </c>
      <c r="AE340" s="56"/>
      <c r="AF340" s="48" t="s">
        <v>64</v>
      </c>
      <c r="AG340" s="175" t="str">
        <f t="shared" si="178"/>
        <v>Remplir la colonne AC ou AE</v>
      </c>
      <c r="AH340" s="178"/>
      <c r="AI340" s="311" t="str">
        <f t="shared" si="193"/>
        <v>Remplir la colonne M</v>
      </c>
      <c r="AJ340" s="179" t="str">
        <f t="shared" si="179"/>
        <v>Remplir la colonne AH</v>
      </c>
      <c r="AK340" s="297" t="str">
        <f t="shared" si="167"/>
        <v>Remplir la colonne I</v>
      </c>
      <c r="AL340" s="84" t="s">
        <v>64</v>
      </c>
      <c r="AM340" s="60" t="str">
        <f t="shared" si="194"/>
        <v>Remplir les termes C, P et TVA</v>
      </c>
      <c r="AN340" s="55"/>
      <c r="AO340" s="46" t="s">
        <v>64</v>
      </c>
      <c r="AP340" s="56"/>
      <c r="AQ340" s="48" t="s">
        <v>64</v>
      </c>
      <c r="AR340" s="175" t="str">
        <f t="shared" si="180"/>
        <v>Remplir la colonne AN ou AP</v>
      </c>
      <c r="AS340" s="178"/>
      <c r="AT340" s="282" t="str">
        <f t="shared" si="195"/>
        <v>Remplir la colonne M</v>
      </c>
      <c r="AU340" s="179" t="str">
        <f t="shared" si="181"/>
        <v>Remplir la colonne AS</v>
      </c>
      <c r="AV340" s="263" t="str">
        <f t="shared" si="168"/>
        <v>Remplir la colonne I</v>
      </c>
      <c r="AW340" s="84" t="s">
        <v>64</v>
      </c>
      <c r="AX340" s="60" t="str">
        <f t="shared" si="196"/>
        <v>Remplir les termes C, P et TVA</v>
      </c>
      <c r="AY340" s="55"/>
      <c r="AZ340" s="46" t="s">
        <v>64</v>
      </c>
      <c r="BA340" s="56"/>
      <c r="BB340" s="48" t="s">
        <v>64</v>
      </c>
      <c r="BC340" s="175" t="str">
        <f t="shared" si="182"/>
        <v>Remplir la colonne AY ou BA</v>
      </c>
      <c r="BD340" s="178"/>
      <c r="BE340" s="311" t="str">
        <f t="shared" si="197"/>
        <v>Remplir la colonne M</v>
      </c>
      <c r="BF340" s="179" t="str">
        <f t="shared" si="183"/>
        <v>Remplir la colonne BD</v>
      </c>
      <c r="BG340" s="263" t="str">
        <f t="shared" si="169"/>
        <v>Remplir la colonne I</v>
      </c>
      <c r="BH340" s="84" t="s">
        <v>64</v>
      </c>
      <c r="BI340" s="60" t="str">
        <f t="shared" si="184"/>
        <v>Remplir les termes C, P et TVA</v>
      </c>
      <c r="BJ340" s="55"/>
      <c r="BK340" s="46" t="s">
        <v>64</v>
      </c>
      <c r="BL340" s="56"/>
      <c r="BM340" s="48" t="s">
        <v>64</v>
      </c>
      <c r="BN340" s="175" t="str">
        <f t="shared" si="185"/>
        <v>Remplir la colonne BJ ou BL</v>
      </c>
      <c r="BO340" s="178"/>
      <c r="BP340" s="311" t="str">
        <f t="shared" si="198"/>
        <v>Remplir la colonne M</v>
      </c>
      <c r="BQ340" s="179" t="str">
        <f t="shared" si="186"/>
        <v>Remplir la colonne BO</v>
      </c>
      <c r="BR340" s="263" t="str">
        <f t="shared" si="170"/>
        <v>Remplir la colonne I</v>
      </c>
      <c r="BS340" s="84" t="s">
        <v>64</v>
      </c>
      <c r="BT340" s="60" t="str">
        <f t="shared" si="187"/>
        <v>Remplir les termes C, P et TVA</v>
      </c>
      <c r="BU340" s="55"/>
      <c r="BV340" s="46" t="s">
        <v>64</v>
      </c>
      <c r="BW340" s="56"/>
      <c r="BX340" s="48" t="s">
        <v>64</v>
      </c>
      <c r="BY340" s="175" t="str">
        <f t="shared" si="188"/>
        <v>Remplir la colonne BU ou BW</v>
      </c>
      <c r="BZ340" s="178"/>
      <c r="CA340" s="282" t="str">
        <f t="shared" si="199"/>
        <v>Remplir la colonne M</v>
      </c>
      <c r="CB340" s="99" t="str">
        <f t="shared" si="189"/>
        <v>Remplir la colonne BZ</v>
      </c>
      <c r="CC340" s="297" t="str">
        <f t="shared" si="171"/>
        <v>Remplir la colonne I</v>
      </c>
      <c r="CD340" s="84" t="s">
        <v>64</v>
      </c>
      <c r="CE340" s="60" t="str">
        <f t="shared" si="190"/>
        <v>Remplir les termes C, P et TVA</v>
      </c>
      <c r="CF340" s="61" t="str">
        <f t="shared" si="172"/>
        <v>REMPLIR TYPE DE CLIENT</v>
      </c>
      <c r="CG340" s="107" t="str">
        <f t="shared" si="191"/>
        <v>Montant total de l'aide demandée non indiqué</v>
      </c>
      <c r="CH340" s="1"/>
      <c r="CI340" s="1"/>
      <c r="CJ340" s="1"/>
      <c r="CK340" s="1"/>
      <c r="CL340" s="1"/>
    </row>
    <row r="341" spans="1:90" x14ac:dyDescent="0.25">
      <c r="A341" s="51"/>
      <c r="B341" s="111"/>
      <c r="C341" s="111"/>
      <c r="D341" s="111"/>
      <c r="E341" s="111"/>
      <c r="F341" s="111"/>
      <c r="G341" s="162"/>
      <c r="H341" s="151"/>
      <c r="I341" s="296"/>
      <c r="J341" s="152"/>
      <c r="K341" s="153"/>
      <c r="L341" s="169"/>
      <c r="M341" s="39"/>
      <c r="N341" s="201"/>
      <c r="O341" s="39"/>
      <c r="P341" s="22"/>
      <c r="Q341" s="200">
        <f t="shared" si="173"/>
        <v>0</v>
      </c>
      <c r="R341" s="55"/>
      <c r="S341" s="46" t="s">
        <v>64</v>
      </c>
      <c r="T341" s="56"/>
      <c r="U341" s="48" t="s">
        <v>64</v>
      </c>
      <c r="V341" s="175" t="str">
        <f t="shared" si="174"/>
        <v>Remplir la colonne R ou T</v>
      </c>
      <c r="W341" s="178"/>
      <c r="X341" s="282" t="str">
        <f t="shared" si="175"/>
        <v>Remplir la colonne M</v>
      </c>
      <c r="Y341" s="99" t="str">
        <f t="shared" si="176"/>
        <v>Remplir la colonne W</v>
      </c>
      <c r="Z341" s="297" t="str">
        <f t="shared" si="192"/>
        <v>Remplir la colonne I</v>
      </c>
      <c r="AA341" s="84" t="s">
        <v>64</v>
      </c>
      <c r="AB341" s="60" t="str">
        <f t="shared" si="177"/>
        <v>Remplir les termes C, P et TVA</v>
      </c>
      <c r="AC341" s="55"/>
      <c r="AD341" s="46" t="s">
        <v>64</v>
      </c>
      <c r="AE341" s="56"/>
      <c r="AF341" s="48" t="s">
        <v>64</v>
      </c>
      <c r="AG341" s="175" t="str">
        <f t="shared" si="178"/>
        <v>Remplir la colonne AC ou AE</v>
      </c>
      <c r="AH341" s="178"/>
      <c r="AI341" s="311" t="str">
        <f t="shared" si="193"/>
        <v>Remplir la colonne M</v>
      </c>
      <c r="AJ341" s="179" t="str">
        <f t="shared" si="179"/>
        <v>Remplir la colonne AH</v>
      </c>
      <c r="AK341" s="297" t="str">
        <f t="shared" si="167"/>
        <v>Remplir la colonne I</v>
      </c>
      <c r="AL341" s="84" t="s">
        <v>64</v>
      </c>
      <c r="AM341" s="60" t="str">
        <f t="shared" si="194"/>
        <v>Remplir les termes C, P et TVA</v>
      </c>
      <c r="AN341" s="55"/>
      <c r="AO341" s="46" t="s">
        <v>64</v>
      </c>
      <c r="AP341" s="56"/>
      <c r="AQ341" s="48" t="s">
        <v>64</v>
      </c>
      <c r="AR341" s="175" t="str">
        <f t="shared" si="180"/>
        <v>Remplir la colonne AN ou AP</v>
      </c>
      <c r="AS341" s="178"/>
      <c r="AT341" s="282" t="str">
        <f t="shared" si="195"/>
        <v>Remplir la colonne M</v>
      </c>
      <c r="AU341" s="179" t="str">
        <f t="shared" si="181"/>
        <v>Remplir la colonne AS</v>
      </c>
      <c r="AV341" s="263" t="str">
        <f t="shared" si="168"/>
        <v>Remplir la colonne I</v>
      </c>
      <c r="AW341" s="84" t="s">
        <v>64</v>
      </c>
      <c r="AX341" s="60" t="str">
        <f t="shared" si="196"/>
        <v>Remplir les termes C, P et TVA</v>
      </c>
      <c r="AY341" s="55"/>
      <c r="AZ341" s="46" t="s">
        <v>64</v>
      </c>
      <c r="BA341" s="56"/>
      <c r="BB341" s="48" t="s">
        <v>64</v>
      </c>
      <c r="BC341" s="175" t="str">
        <f t="shared" si="182"/>
        <v>Remplir la colonne AY ou BA</v>
      </c>
      <c r="BD341" s="178"/>
      <c r="BE341" s="311" t="str">
        <f t="shared" si="197"/>
        <v>Remplir la colonne M</v>
      </c>
      <c r="BF341" s="179" t="str">
        <f t="shared" si="183"/>
        <v>Remplir la colonne BD</v>
      </c>
      <c r="BG341" s="263" t="str">
        <f t="shared" si="169"/>
        <v>Remplir la colonne I</v>
      </c>
      <c r="BH341" s="84" t="s">
        <v>64</v>
      </c>
      <c r="BI341" s="60" t="str">
        <f t="shared" si="184"/>
        <v>Remplir les termes C, P et TVA</v>
      </c>
      <c r="BJ341" s="55"/>
      <c r="BK341" s="46" t="s">
        <v>64</v>
      </c>
      <c r="BL341" s="56"/>
      <c r="BM341" s="48" t="s">
        <v>64</v>
      </c>
      <c r="BN341" s="175" t="str">
        <f t="shared" si="185"/>
        <v>Remplir la colonne BJ ou BL</v>
      </c>
      <c r="BO341" s="178"/>
      <c r="BP341" s="311" t="str">
        <f t="shared" si="198"/>
        <v>Remplir la colonne M</v>
      </c>
      <c r="BQ341" s="179" t="str">
        <f t="shared" si="186"/>
        <v>Remplir la colonne BO</v>
      </c>
      <c r="BR341" s="263" t="str">
        <f t="shared" si="170"/>
        <v>Remplir la colonne I</v>
      </c>
      <c r="BS341" s="84" t="s">
        <v>64</v>
      </c>
      <c r="BT341" s="60" t="str">
        <f t="shared" si="187"/>
        <v>Remplir les termes C, P et TVA</v>
      </c>
      <c r="BU341" s="55"/>
      <c r="BV341" s="46" t="s">
        <v>64</v>
      </c>
      <c r="BW341" s="56"/>
      <c r="BX341" s="48" t="s">
        <v>64</v>
      </c>
      <c r="BY341" s="175" t="str">
        <f t="shared" si="188"/>
        <v>Remplir la colonne BU ou BW</v>
      </c>
      <c r="BZ341" s="178"/>
      <c r="CA341" s="282" t="str">
        <f t="shared" si="199"/>
        <v>Remplir la colonne M</v>
      </c>
      <c r="CB341" s="99" t="str">
        <f t="shared" si="189"/>
        <v>Remplir la colonne BZ</v>
      </c>
      <c r="CC341" s="297" t="str">
        <f t="shared" si="171"/>
        <v>Remplir la colonne I</v>
      </c>
      <c r="CD341" s="84" t="s">
        <v>64</v>
      </c>
      <c r="CE341" s="60" t="str">
        <f t="shared" si="190"/>
        <v>Remplir les termes C, P et TVA</v>
      </c>
      <c r="CF341" s="61" t="str">
        <f t="shared" si="172"/>
        <v>REMPLIR TYPE DE CLIENT</v>
      </c>
      <c r="CG341" s="107" t="str">
        <f t="shared" si="191"/>
        <v>Montant total de l'aide demandée non indiqué</v>
      </c>
      <c r="CH341" s="1"/>
      <c r="CI341" s="1"/>
      <c r="CJ341" s="1"/>
      <c r="CK341" s="1"/>
      <c r="CL341" s="1"/>
    </row>
    <row r="342" spans="1:90" x14ac:dyDescent="0.25">
      <c r="A342" s="51"/>
      <c r="B342" s="111"/>
      <c r="C342" s="111"/>
      <c r="D342" s="111"/>
      <c r="E342" s="111"/>
      <c r="F342" s="111"/>
      <c r="G342" s="162"/>
      <c r="H342" s="151"/>
      <c r="I342" s="296"/>
      <c r="J342" s="152"/>
      <c r="K342" s="153"/>
      <c r="L342" s="169"/>
      <c r="M342" s="39"/>
      <c r="N342" s="201"/>
      <c r="O342" s="39"/>
      <c r="P342" s="22"/>
      <c r="Q342" s="200">
        <f t="shared" si="173"/>
        <v>0</v>
      </c>
      <c r="R342" s="55"/>
      <c r="S342" s="46" t="s">
        <v>64</v>
      </c>
      <c r="T342" s="56"/>
      <c r="U342" s="48" t="s">
        <v>64</v>
      </c>
      <c r="V342" s="175" t="str">
        <f t="shared" si="174"/>
        <v>Remplir la colonne R ou T</v>
      </c>
      <c r="W342" s="178"/>
      <c r="X342" s="282" t="str">
        <f t="shared" si="175"/>
        <v>Remplir la colonne M</v>
      </c>
      <c r="Y342" s="99" t="str">
        <f t="shared" si="176"/>
        <v>Remplir la colonne W</v>
      </c>
      <c r="Z342" s="297" t="str">
        <f t="shared" si="192"/>
        <v>Remplir la colonne I</v>
      </c>
      <c r="AA342" s="84" t="s">
        <v>64</v>
      </c>
      <c r="AB342" s="60" t="str">
        <f t="shared" si="177"/>
        <v>Remplir les termes C, P et TVA</v>
      </c>
      <c r="AC342" s="55"/>
      <c r="AD342" s="46" t="s">
        <v>64</v>
      </c>
      <c r="AE342" s="56"/>
      <c r="AF342" s="48" t="s">
        <v>64</v>
      </c>
      <c r="AG342" s="175" t="str">
        <f t="shared" si="178"/>
        <v>Remplir la colonne AC ou AE</v>
      </c>
      <c r="AH342" s="178"/>
      <c r="AI342" s="311" t="str">
        <f t="shared" si="193"/>
        <v>Remplir la colonne M</v>
      </c>
      <c r="AJ342" s="179" t="str">
        <f t="shared" si="179"/>
        <v>Remplir la colonne AH</v>
      </c>
      <c r="AK342" s="297" t="str">
        <f t="shared" si="167"/>
        <v>Remplir la colonne I</v>
      </c>
      <c r="AL342" s="84" t="s">
        <v>64</v>
      </c>
      <c r="AM342" s="60" t="str">
        <f t="shared" si="194"/>
        <v>Remplir les termes C, P et TVA</v>
      </c>
      <c r="AN342" s="55"/>
      <c r="AO342" s="46" t="s">
        <v>64</v>
      </c>
      <c r="AP342" s="56"/>
      <c r="AQ342" s="48" t="s">
        <v>64</v>
      </c>
      <c r="AR342" s="175" t="str">
        <f t="shared" si="180"/>
        <v>Remplir la colonne AN ou AP</v>
      </c>
      <c r="AS342" s="178"/>
      <c r="AT342" s="282" t="str">
        <f t="shared" si="195"/>
        <v>Remplir la colonne M</v>
      </c>
      <c r="AU342" s="179" t="str">
        <f t="shared" si="181"/>
        <v>Remplir la colonne AS</v>
      </c>
      <c r="AV342" s="263" t="str">
        <f t="shared" si="168"/>
        <v>Remplir la colonne I</v>
      </c>
      <c r="AW342" s="84" t="s">
        <v>64</v>
      </c>
      <c r="AX342" s="60" t="str">
        <f t="shared" si="196"/>
        <v>Remplir les termes C, P et TVA</v>
      </c>
      <c r="AY342" s="55"/>
      <c r="AZ342" s="46" t="s">
        <v>64</v>
      </c>
      <c r="BA342" s="56"/>
      <c r="BB342" s="48" t="s">
        <v>64</v>
      </c>
      <c r="BC342" s="175" t="str">
        <f t="shared" si="182"/>
        <v>Remplir la colonne AY ou BA</v>
      </c>
      <c r="BD342" s="178"/>
      <c r="BE342" s="311" t="str">
        <f t="shared" si="197"/>
        <v>Remplir la colonne M</v>
      </c>
      <c r="BF342" s="179" t="str">
        <f t="shared" si="183"/>
        <v>Remplir la colonne BD</v>
      </c>
      <c r="BG342" s="263" t="str">
        <f t="shared" si="169"/>
        <v>Remplir la colonne I</v>
      </c>
      <c r="BH342" s="84" t="s">
        <v>64</v>
      </c>
      <c r="BI342" s="60" t="str">
        <f t="shared" si="184"/>
        <v>Remplir les termes C, P et TVA</v>
      </c>
      <c r="BJ342" s="55"/>
      <c r="BK342" s="46" t="s">
        <v>64</v>
      </c>
      <c r="BL342" s="56"/>
      <c r="BM342" s="48" t="s">
        <v>64</v>
      </c>
      <c r="BN342" s="175" t="str">
        <f t="shared" si="185"/>
        <v>Remplir la colonne BJ ou BL</v>
      </c>
      <c r="BO342" s="178"/>
      <c r="BP342" s="311" t="str">
        <f t="shared" si="198"/>
        <v>Remplir la colonne M</v>
      </c>
      <c r="BQ342" s="179" t="str">
        <f t="shared" si="186"/>
        <v>Remplir la colonne BO</v>
      </c>
      <c r="BR342" s="263" t="str">
        <f t="shared" si="170"/>
        <v>Remplir la colonne I</v>
      </c>
      <c r="BS342" s="84" t="s">
        <v>64</v>
      </c>
      <c r="BT342" s="60" t="str">
        <f t="shared" si="187"/>
        <v>Remplir les termes C, P et TVA</v>
      </c>
      <c r="BU342" s="55"/>
      <c r="BV342" s="46" t="s">
        <v>64</v>
      </c>
      <c r="BW342" s="56"/>
      <c r="BX342" s="48" t="s">
        <v>64</v>
      </c>
      <c r="BY342" s="175" t="str">
        <f t="shared" si="188"/>
        <v>Remplir la colonne BU ou BW</v>
      </c>
      <c r="BZ342" s="178"/>
      <c r="CA342" s="282" t="str">
        <f t="shared" si="199"/>
        <v>Remplir la colonne M</v>
      </c>
      <c r="CB342" s="99" t="str">
        <f t="shared" si="189"/>
        <v>Remplir la colonne BZ</v>
      </c>
      <c r="CC342" s="297" t="str">
        <f t="shared" si="171"/>
        <v>Remplir la colonne I</v>
      </c>
      <c r="CD342" s="84" t="s">
        <v>64</v>
      </c>
      <c r="CE342" s="60" t="str">
        <f t="shared" si="190"/>
        <v>Remplir les termes C, P et TVA</v>
      </c>
      <c r="CF342" s="61" t="str">
        <f t="shared" si="172"/>
        <v>REMPLIR TYPE DE CLIENT</v>
      </c>
      <c r="CG342" s="107" t="str">
        <f t="shared" si="191"/>
        <v>Montant total de l'aide demandée non indiqué</v>
      </c>
      <c r="CH342" s="1"/>
      <c r="CI342" s="1"/>
      <c r="CJ342" s="1"/>
      <c r="CK342" s="1"/>
      <c r="CL342" s="1"/>
    </row>
    <row r="343" spans="1:90" x14ac:dyDescent="0.25">
      <c r="A343" s="51"/>
      <c r="B343" s="111"/>
      <c r="C343" s="111"/>
      <c r="D343" s="111"/>
      <c r="E343" s="111"/>
      <c r="F343" s="111"/>
      <c r="G343" s="162"/>
      <c r="H343" s="151"/>
      <c r="I343" s="296"/>
      <c r="J343" s="152"/>
      <c r="K343" s="153"/>
      <c r="L343" s="169"/>
      <c r="M343" s="39"/>
      <c r="N343" s="201"/>
      <c r="O343" s="39"/>
      <c r="P343" s="22"/>
      <c r="Q343" s="200">
        <f t="shared" si="173"/>
        <v>0</v>
      </c>
      <c r="R343" s="55"/>
      <c r="S343" s="46" t="s">
        <v>64</v>
      </c>
      <c r="T343" s="56"/>
      <c r="U343" s="48" t="s">
        <v>64</v>
      </c>
      <c r="V343" s="175" t="str">
        <f t="shared" si="174"/>
        <v>Remplir la colonne R ou T</v>
      </c>
      <c r="W343" s="178"/>
      <c r="X343" s="282" t="str">
        <f t="shared" si="175"/>
        <v>Remplir la colonne M</v>
      </c>
      <c r="Y343" s="99" t="str">
        <f t="shared" si="176"/>
        <v>Remplir la colonne W</v>
      </c>
      <c r="Z343" s="297" t="str">
        <f t="shared" si="192"/>
        <v>Remplir la colonne I</v>
      </c>
      <c r="AA343" s="84" t="s">
        <v>64</v>
      </c>
      <c r="AB343" s="60" t="str">
        <f t="shared" si="177"/>
        <v>Remplir les termes C, P et TVA</v>
      </c>
      <c r="AC343" s="55"/>
      <c r="AD343" s="46" t="s">
        <v>64</v>
      </c>
      <c r="AE343" s="56"/>
      <c r="AF343" s="48" t="s">
        <v>64</v>
      </c>
      <c r="AG343" s="175" t="str">
        <f t="shared" si="178"/>
        <v>Remplir la colonne AC ou AE</v>
      </c>
      <c r="AH343" s="178"/>
      <c r="AI343" s="311" t="str">
        <f t="shared" si="193"/>
        <v>Remplir la colonne M</v>
      </c>
      <c r="AJ343" s="179" t="str">
        <f t="shared" si="179"/>
        <v>Remplir la colonne AH</v>
      </c>
      <c r="AK343" s="297" t="str">
        <f t="shared" si="167"/>
        <v>Remplir la colonne I</v>
      </c>
      <c r="AL343" s="84" t="s">
        <v>64</v>
      </c>
      <c r="AM343" s="60" t="str">
        <f t="shared" si="194"/>
        <v>Remplir les termes C, P et TVA</v>
      </c>
      <c r="AN343" s="55"/>
      <c r="AO343" s="46" t="s">
        <v>64</v>
      </c>
      <c r="AP343" s="56"/>
      <c r="AQ343" s="48" t="s">
        <v>64</v>
      </c>
      <c r="AR343" s="175" t="str">
        <f t="shared" si="180"/>
        <v>Remplir la colonne AN ou AP</v>
      </c>
      <c r="AS343" s="178"/>
      <c r="AT343" s="282" t="str">
        <f t="shared" si="195"/>
        <v>Remplir la colonne M</v>
      </c>
      <c r="AU343" s="179" t="str">
        <f t="shared" si="181"/>
        <v>Remplir la colonne AS</v>
      </c>
      <c r="AV343" s="263" t="str">
        <f t="shared" si="168"/>
        <v>Remplir la colonne I</v>
      </c>
      <c r="AW343" s="84" t="s">
        <v>64</v>
      </c>
      <c r="AX343" s="60" t="str">
        <f t="shared" si="196"/>
        <v>Remplir les termes C, P et TVA</v>
      </c>
      <c r="AY343" s="55"/>
      <c r="AZ343" s="46" t="s">
        <v>64</v>
      </c>
      <c r="BA343" s="56"/>
      <c r="BB343" s="48" t="s">
        <v>64</v>
      </c>
      <c r="BC343" s="175" t="str">
        <f t="shared" si="182"/>
        <v>Remplir la colonne AY ou BA</v>
      </c>
      <c r="BD343" s="178"/>
      <c r="BE343" s="311" t="str">
        <f t="shared" si="197"/>
        <v>Remplir la colonne M</v>
      </c>
      <c r="BF343" s="179" t="str">
        <f t="shared" si="183"/>
        <v>Remplir la colonne BD</v>
      </c>
      <c r="BG343" s="263" t="str">
        <f t="shared" si="169"/>
        <v>Remplir la colonne I</v>
      </c>
      <c r="BH343" s="84" t="s">
        <v>64</v>
      </c>
      <c r="BI343" s="60" t="str">
        <f t="shared" si="184"/>
        <v>Remplir les termes C, P et TVA</v>
      </c>
      <c r="BJ343" s="55"/>
      <c r="BK343" s="46" t="s">
        <v>64</v>
      </c>
      <c r="BL343" s="56"/>
      <c r="BM343" s="48" t="s">
        <v>64</v>
      </c>
      <c r="BN343" s="175" t="str">
        <f t="shared" si="185"/>
        <v>Remplir la colonne BJ ou BL</v>
      </c>
      <c r="BO343" s="178"/>
      <c r="BP343" s="311" t="str">
        <f t="shared" si="198"/>
        <v>Remplir la colonne M</v>
      </c>
      <c r="BQ343" s="179" t="str">
        <f t="shared" si="186"/>
        <v>Remplir la colonne BO</v>
      </c>
      <c r="BR343" s="263" t="str">
        <f t="shared" si="170"/>
        <v>Remplir la colonne I</v>
      </c>
      <c r="BS343" s="84" t="s">
        <v>64</v>
      </c>
      <c r="BT343" s="60" t="str">
        <f t="shared" si="187"/>
        <v>Remplir les termes C, P et TVA</v>
      </c>
      <c r="BU343" s="55"/>
      <c r="BV343" s="46" t="s">
        <v>64</v>
      </c>
      <c r="BW343" s="56"/>
      <c r="BX343" s="48" t="s">
        <v>64</v>
      </c>
      <c r="BY343" s="175" t="str">
        <f t="shared" si="188"/>
        <v>Remplir la colonne BU ou BW</v>
      </c>
      <c r="BZ343" s="178"/>
      <c r="CA343" s="282" t="str">
        <f t="shared" si="199"/>
        <v>Remplir la colonne M</v>
      </c>
      <c r="CB343" s="99" t="str">
        <f t="shared" si="189"/>
        <v>Remplir la colonne BZ</v>
      </c>
      <c r="CC343" s="297" t="str">
        <f t="shared" si="171"/>
        <v>Remplir la colonne I</v>
      </c>
      <c r="CD343" s="84" t="s">
        <v>64</v>
      </c>
      <c r="CE343" s="60" t="str">
        <f t="shared" si="190"/>
        <v>Remplir les termes C, P et TVA</v>
      </c>
      <c r="CF343" s="61" t="str">
        <f t="shared" si="172"/>
        <v>REMPLIR TYPE DE CLIENT</v>
      </c>
      <c r="CG343" s="107" t="str">
        <f t="shared" si="191"/>
        <v>Montant total de l'aide demandée non indiqué</v>
      </c>
      <c r="CH343" s="1"/>
      <c r="CI343" s="1"/>
      <c r="CJ343" s="1"/>
      <c r="CK343" s="1"/>
      <c r="CL343" s="1"/>
    </row>
    <row r="344" spans="1:90" x14ac:dyDescent="0.25">
      <c r="A344" s="51"/>
      <c r="B344" s="111"/>
      <c r="C344" s="111"/>
      <c r="D344" s="111"/>
      <c r="E344" s="111"/>
      <c r="F344" s="111"/>
      <c r="G344" s="162"/>
      <c r="H344" s="151"/>
      <c r="I344" s="296"/>
      <c r="J344" s="152"/>
      <c r="K344" s="153"/>
      <c r="L344" s="169"/>
      <c r="M344" s="39"/>
      <c r="N344" s="201"/>
      <c r="O344" s="39"/>
      <c r="P344" s="22"/>
      <c r="Q344" s="200">
        <f t="shared" si="173"/>
        <v>0</v>
      </c>
      <c r="R344" s="55"/>
      <c r="S344" s="46" t="s">
        <v>64</v>
      </c>
      <c r="T344" s="56"/>
      <c r="U344" s="48" t="s">
        <v>64</v>
      </c>
      <c r="V344" s="175" t="str">
        <f t="shared" si="174"/>
        <v>Remplir la colonne R ou T</v>
      </c>
      <c r="W344" s="178"/>
      <c r="X344" s="282" t="str">
        <f t="shared" si="175"/>
        <v>Remplir la colonne M</v>
      </c>
      <c r="Y344" s="99" t="str">
        <f t="shared" si="176"/>
        <v>Remplir la colonne W</v>
      </c>
      <c r="Z344" s="297" t="str">
        <f t="shared" si="192"/>
        <v>Remplir la colonne I</v>
      </c>
      <c r="AA344" s="84" t="s">
        <v>64</v>
      </c>
      <c r="AB344" s="60" t="str">
        <f t="shared" si="177"/>
        <v>Remplir les termes C, P et TVA</v>
      </c>
      <c r="AC344" s="55"/>
      <c r="AD344" s="46" t="s">
        <v>64</v>
      </c>
      <c r="AE344" s="56"/>
      <c r="AF344" s="48" t="s">
        <v>64</v>
      </c>
      <c r="AG344" s="175" t="str">
        <f t="shared" si="178"/>
        <v>Remplir la colonne AC ou AE</v>
      </c>
      <c r="AH344" s="178"/>
      <c r="AI344" s="311" t="str">
        <f t="shared" si="193"/>
        <v>Remplir la colonne M</v>
      </c>
      <c r="AJ344" s="179" t="str">
        <f t="shared" si="179"/>
        <v>Remplir la colonne AH</v>
      </c>
      <c r="AK344" s="297" t="str">
        <f t="shared" si="167"/>
        <v>Remplir la colonne I</v>
      </c>
      <c r="AL344" s="84" t="s">
        <v>64</v>
      </c>
      <c r="AM344" s="60" t="str">
        <f t="shared" si="194"/>
        <v>Remplir les termes C, P et TVA</v>
      </c>
      <c r="AN344" s="55"/>
      <c r="AO344" s="46" t="s">
        <v>64</v>
      </c>
      <c r="AP344" s="56"/>
      <c r="AQ344" s="48" t="s">
        <v>64</v>
      </c>
      <c r="AR344" s="175" t="str">
        <f t="shared" si="180"/>
        <v>Remplir la colonne AN ou AP</v>
      </c>
      <c r="AS344" s="178"/>
      <c r="AT344" s="282" t="str">
        <f t="shared" si="195"/>
        <v>Remplir la colonne M</v>
      </c>
      <c r="AU344" s="179" t="str">
        <f t="shared" si="181"/>
        <v>Remplir la colonne AS</v>
      </c>
      <c r="AV344" s="263" t="str">
        <f t="shared" si="168"/>
        <v>Remplir la colonne I</v>
      </c>
      <c r="AW344" s="84" t="s">
        <v>64</v>
      </c>
      <c r="AX344" s="60" t="str">
        <f t="shared" si="196"/>
        <v>Remplir les termes C, P et TVA</v>
      </c>
      <c r="AY344" s="55"/>
      <c r="AZ344" s="46" t="s">
        <v>64</v>
      </c>
      <c r="BA344" s="56"/>
      <c r="BB344" s="48" t="s">
        <v>64</v>
      </c>
      <c r="BC344" s="175" t="str">
        <f t="shared" si="182"/>
        <v>Remplir la colonne AY ou BA</v>
      </c>
      <c r="BD344" s="178"/>
      <c r="BE344" s="311" t="str">
        <f t="shared" si="197"/>
        <v>Remplir la colonne M</v>
      </c>
      <c r="BF344" s="179" t="str">
        <f t="shared" si="183"/>
        <v>Remplir la colonne BD</v>
      </c>
      <c r="BG344" s="263" t="str">
        <f t="shared" si="169"/>
        <v>Remplir la colonne I</v>
      </c>
      <c r="BH344" s="84" t="s">
        <v>64</v>
      </c>
      <c r="BI344" s="60" t="str">
        <f t="shared" si="184"/>
        <v>Remplir les termes C, P et TVA</v>
      </c>
      <c r="BJ344" s="55"/>
      <c r="BK344" s="46" t="s">
        <v>64</v>
      </c>
      <c r="BL344" s="56"/>
      <c r="BM344" s="48" t="s">
        <v>64</v>
      </c>
      <c r="BN344" s="175" t="str">
        <f t="shared" si="185"/>
        <v>Remplir la colonne BJ ou BL</v>
      </c>
      <c r="BO344" s="178"/>
      <c r="BP344" s="311" t="str">
        <f t="shared" si="198"/>
        <v>Remplir la colonne M</v>
      </c>
      <c r="BQ344" s="179" t="str">
        <f t="shared" si="186"/>
        <v>Remplir la colonne BO</v>
      </c>
      <c r="BR344" s="263" t="str">
        <f t="shared" si="170"/>
        <v>Remplir la colonne I</v>
      </c>
      <c r="BS344" s="84" t="s">
        <v>64</v>
      </c>
      <c r="BT344" s="60" t="str">
        <f t="shared" si="187"/>
        <v>Remplir les termes C, P et TVA</v>
      </c>
      <c r="BU344" s="55"/>
      <c r="BV344" s="46" t="s">
        <v>64</v>
      </c>
      <c r="BW344" s="56"/>
      <c r="BX344" s="48" t="s">
        <v>64</v>
      </c>
      <c r="BY344" s="175" t="str">
        <f t="shared" si="188"/>
        <v>Remplir la colonne BU ou BW</v>
      </c>
      <c r="BZ344" s="178"/>
      <c r="CA344" s="282" t="str">
        <f t="shared" si="199"/>
        <v>Remplir la colonne M</v>
      </c>
      <c r="CB344" s="99" t="str">
        <f t="shared" si="189"/>
        <v>Remplir la colonne BZ</v>
      </c>
      <c r="CC344" s="297" t="str">
        <f t="shared" si="171"/>
        <v>Remplir la colonne I</v>
      </c>
      <c r="CD344" s="84" t="s">
        <v>64</v>
      </c>
      <c r="CE344" s="60" t="str">
        <f t="shared" si="190"/>
        <v>Remplir les termes C, P et TVA</v>
      </c>
      <c r="CF344" s="61" t="str">
        <f t="shared" si="172"/>
        <v>REMPLIR TYPE DE CLIENT</v>
      </c>
      <c r="CG344" s="107" t="str">
        <f t="shared" si="191"/>
        <v>Montant total de l'aide demandée non indiqué</v>
      </c>
      <c r="CH344" s="1"/>
      <c r="CI344" s="1"/>
      <c r="CJ344" s="1"/>
      <c r="CK344" s="1"/>
      <c r="CL344" s="1"/>
    </row>
    <row r="345" spans="1:90" x14ac:dyDescent="0.25">
      <c r="A345" s="51"/>
      <c r="B345" s="111"/>
      <c r="C345" s="111"/>
      <c r="D345" s="111"/>
      <c r="E345" s="111"/>
      <c r="F345" s="111"/>
      <c r="G345" s="162"/>
      <c r="H345" s="151"/>
      <c r="I345" s="296"/>
      <c r="J345" s="152"/>
      <c r="K345" s="153"/>
      <c r="L345" s="169"/>
      <c r="M345" s="39"/>
      <c r="N345" s="201"/>
      <c r="O345" s="39"/>
      <c r="P345" s="22"/>
      <c r="Q345" s="200">
        <f t="shared" si="173"/>
        <v>0</v>
      </c>
      <c r="R345" s="55"/>
      <c r="S345" s="46" t="s">
        <v>64</v>
      </c>
      <c r="T345" s="56"/>
      <c r="U345" s="48" t="s">
        <v>64</v>
      </c>
      <c r="V345" s="175" t="str">
        <f t="shared" si="174"/>
        <v>Remplir la colonne R ou T</v>
      </c>
      <c r="W345" s="178"/>
      <c r="X345" s="282" t="str">
        <f t="shared" si="175"/>
        <v>Remplir la colonne M</v>
      </c>
      <c r="Y345" s="99" t="str">
        <f t="shared" si="176"/>
        <v>Remplir la colonne W</v>
      </c>
      <c r="Z345" s="297" t="str">
        <f t="shared" si="192"/>
        <v>Remplir la colonne I</v>
      </c>
      <c r="AA345" s="84" t="s">
        <v>64</v>
      </c>
      <c r="AB345" s="60" t="str">
        <f t="shared" si="177"/>
        <v>Remplir les termes C, P et TVA</v>
      </c>
      <c r="AC345" s="55"/>
      <c r="AD345" s="46" t="s">
        <v>64</v>
      </c>
      <c r="AE345" s="56"/>
      <c r="AF345" s="48" t="s">
        <v>64</v>
      </c>
      <c r="AG345" s="175" t="str">
        <f t="shared" si="178"/>
        <v>Remplir la colonne AC ou AE</v>
      </c>
      <c r="AH345" s="178"/>
      <c r="AI345" s="311" t="str">
        <f t="shared" si="193"/>
        <v>Remplir la colonne M</v>
      </c>
      <c r="AJ345" s="179" t="str">
        <f t="shared" si="179"/>
        <v>Remplir la colonne AH</v>
      </c>
      <c r="AK345" s="297" t="str">
        <f t="shared" si="167"/>
        <v>Remplir la colonne I</v>
      </c>
      <c r="AL345" s="84" t="s">
        <v>64</v>
      </c>
      <c r="AM345" s="60" t="str">
        <f t="shared" si="194"/>
        <v>Remplir les termes C, P et TVA</v>
      </c>
      <c r="AN345" s="55"/>
      <c r="AO345" s="46" t="s">
        <v>64</v>
      </c>
      <c r="AP345" s="56"/>
      <c r="AQ345" s="48" t="s">
        <v>64</v>
      </c>
      <c r="AR345" s="175" t="str">
        <f t="shared" si="180"/>
        <v>Remplir la colonne AN ou AP</v>
      </c>
      <c r="AS345" s="178"/>
      <c r="AT345" s="282" t="str">
        <f t="shared" si="195"/>
        <v>Remplir la colonne M</v>
      </c>
      <c r="AU345" s="179" t="str">
        <f t="shared" si="181"/>
        <v>Remplir la colonne AS</v>
      </c>
      <c r="AV345" s="263" t="str">
        <f t="shared" si="168"/>
        <v>Remplir la colonne I</v>
      </c>
      <c r="AW345" s="84" t="s">
        <v>64</v>
      </c>
      <c r="AX345" s="60" t="str">
        <f t="shared" si="196"/>
        <v>Remplir les termes C, P et TVA</v>
      </c>
      <c r="AY345" s="55"/>
      <c r="AZ345" s="46" t="s">
        <v>64</v>
      </c>
      <c r="BA345" s="56"/>
      <c r="BB345" s="48" t="s">
        <v>64</v>
      </c>
      <c r="BC345" s="175" t="str">
        <f t="shared" si="182"/>
        <v>Remplir la colonne AY ou BA</v>
      </c>
      <c r="BD345" s="178"/>
      <c r="BE345" s="311" t="str">
        <f t="shared" si="197"/>
        <v>Remplir la colonne M</v>
      </c>
      <c r="BF345" s="179" t="str">
        <f t="shared" si="183"/>
        <v>Remplir la colonne BD</v>
      </c>
      <c r="BG345" s="263" t="str">
        <f t="shared" si="169"/>
        <v>Remplir la colonne I</v>
      </c>
      <c r="BH345" s="84" t="s">
        <v>64</v>
      </c>
      <c r="BI345" s="60" t="str">
        <f t="shared" si="184"/>
        <v>Remplir les termes C, P et TVA</v>
      </c>
      <c r="BJ345" s="55"/>
      <c r="BK345" s="46" t="s">
        <v>64</v>
      </c>
      <c r="BL345" s="56"/>
      <c r="BM345" s="48" t="s">
        <v>64</v>
      </c>
      <c r="BN345" s="175" t="str">
        <f t="shared" si="185"/>
        <v>Remplir la colonne BJ ou BL</v>
      </c>
      <c r="BO345" s="178"/>
      <c r="BP345" s="311" t="str">
        <f t="shared" si="198"/>
        <v>Remplir la colonne M</v>
      </c>
      <c r="BQ345" s="179" t="str">
        <f t="shared" si="186"/>
        <v>Remplir la colonne BO</v>
      </c>
      <c r="BR345" s="263" t="str">
        <f t="shared" si="170"/>
        <v>Remplir la colonne I</v>
      </c>
      <c r="BS345" s="84" t="s">
        <v>64</v>
      </c>
      <c r="BT345" s="60" t="str">
        <f t="shared" si="187"/>
        <v>Remplir les termes C, P et TVA</v>
      </c>
      <c r="BU345" s="55"/>
      <c r="BV345" s="46" t="s">
        <v>64</v>
      </c>
      <c r="BW345" s="56"/>
      <c r="BX345" s="48" t="s">
        <v>64</v>
      </c>
      <c r="BY345" s="175" t="str">
        <f t="shared" si="188"/>
        <v>Remplir la colonne BU ou BW</v>
      </c>
      <c r="BZ345" s="178"/>
      <c r="CA345" s="282" t="str">
        <f t="shared" si="199"/>
        <v>Remplir la colonne M</v>
      </c>
      <c r="CB345" s="99" t="str">
        <f t="shared" si="189"/>
        <v>Remplir la colonne BZ</v>
      </c>
      <c r="CC345" s="297" t="str">
        <f t="shared" si="171"/>
        <v>Remplir la colonne I</v>
      </c>
      <c r="CD345" s="84" t="s">
        <v>64</v>
      </c>
      <c r="CE345" s="60" t="str">
        <f t="shared" si="190"/>
        <v>Remplir les termes C, P et TVA</v>
      </c>
      <c r="CF345" s="61" t="str">
        <f t="shared" si="172"/>
        <v>REMPLIR TYPE DE CLIENT</v>
      </c>
      <c r="CG345" s="107" t="str">
        <f t="shared" si="191"/>
        <v>Montant total de l'aide demandée non indiqué</v>
      </c>
      <c r="CH345" s="1"/>
      <c r="CI345" s="1"/>
      <c r="CJ345" s="1"/>
      <c r="CK345" s="1"/>
      <c r="CL345" s="1"/>
    </row>
    <row r="346" spans="1:90" x14ac:dyDescent="0.25">
      <c r="A346" s="51"/>
      <c r="B346" s="111"/>
      <c r="C346" s="111"/>
      <c r="D346" s="111"/>
      <c r="E346" s="111"/>
      <c r="F346" s="111"/>
      <c r="G346" s="162"/>
      <c r="H346" s="151"/>
      <c r="I346" s="296"/>
      <c r="J346" s="152"/>
      <c r="K346" s="153"/>
      <c r="L346" s="169"/>
      <c r="M346" s="39"/>
      <c r="N346" s="201"/>
      <c r="O346" s="39"/>
      <c r="P346" s="22"/>
      <c r="Q346" s="200">
        <f t="shared" si="173"/>
        <v>0</v>
      </c>
      <c r="R346" s="55"/>
      <c r="S346" s="46" t="s">
        <v>64</v>
      </c>
      <c r="T346" s="56"/>
      <c r="U346" s="48" t="s">
        <v>64</v>
      </c>
      <c r="V346" s="175" t="str">
        <f t="shared" si="174"/>
        <v>Remplir la colonne R ou T</v>
      </c>
      <c r="W346" s="178"/>
      <c r="X346" s="282" t="str">
        <f t="shared" si="175"/>
        <v>Remplir la colonne M</v>
      </c>
      <c r="Y346" s="99" t="str">
        <f t="shared" si="176"/>
        <v>Remplir la colonne W</v>
      </c>
      <c r="Z346" s="297" t="str">
        <f t="shared" si="192"/>
        <v>Remplir la colonne I</v>
      </c>
      <c r="AA346" s="84" t="s">
        <v>64</v>
      </c>
      <c r="AB346" s="60" t="str">
        <f t="shared" si="177"/>
        <v>Remplir les termes C, P et TVA</v>
      </c>
      <c r="AC346" s="55"/>
      <c r="AD346" s="46" t="s">
        <v>64</v>
      </c>
      <c r="AE346" s="56"/>
      <c r="AF346" s="48" t="s">
        <v>64</v>
      </c>
      <c r="AG346" s="175" t="str">
        <f t="shared" si="178"/>
        <v>Remplir la colonne AC ou AE</v>
      </c>
      <c r="AH346" s="178"/>
      <c r="AI346" s="311" t="str">
        <f t="shared" si="193"/>
        <v>Remplir la colonne M</v>
      </c>
      <c r="AJ346" s="179" t="str">
        <f t="shared" si="179"/>
        <v>Remplir la colonne AH</v>
      </c>
      <c r="AK346" s="297" t="str">
        <f t="shared" si="167"/>
        <v>Remplir la colonne I</v>
      </c>
      <c r="AL346" s="84" t="s">
        <v>64</v>
      </c>
      <c r="AM346" s="60" t="str">
        <f t="shared" si="194"/>
        <v>Remplir les termes C, P et TVA</v>
      </c>
      <c r="AN346" s="55"/>
      <c r="AO346" s="46" t="s">
        <v>64</v>
      </c>
      <c r="AP346" s="56"/>
      <c r="AQ346" s="48" t="s">
        <v>64</v>
      </c>
      <c r="AR346" s="175" t="str">
        <f t="shared" si="180"/>
        <v>Remplir la colonne AN ou AP</v>
      </c>
      <c r="AS346" s="178"/>
      <c r="AT346" s="282" t="str">
        <f t="shared" si="195"/>
        <v>Remplir la colonne M</v>
      </c>
      <c r="AU346" s="179" t="str">
        <f t="shared" si="181"/>
        <v>Remplir la colonne AS</v>
      </c>
      <c r="AV346" s="263" t="str">
        <f t="shared" si="168"/>
        <v>Remplir la colonne I</v>
      </c>
      <c r="AW346" s="84" t="s">
        <v>64</v>
      </c>
      <c r="AX346" s="60" t="str">
        <f t="shared" si="196"/>
        <v>Remplir les termes C, P et TVA</v>
      </c>
      <c r="AY346" s="55"/>
      <c r="AZ346" s="46" t="s">
        <v>64</v>
      </c>
      <c r="BA346" s="56"/>
      <c r="BB346" s="48" t="s">
        <v>64</v>
      </c>
      <c r="BC346" s="175" t="str">
        <f t="shared" si="182"/>
        <v>Remplir la colonne AY ou BA</v>
      </c>
      <c r="BD346" s="178"/>
      <c r="BE346" s="311" t="str">
        <f t="shared" si="197"/>
        <v>Remplir la colonne M</v>
      </c>
      <c r="BF346" s="179" t="str">
        <f t="shared" si="183"/>
        <v>Remplir la colonne BD</v>
      </c>
      <c r="BG346" s="263" t="str">
        <f t="shared" si="169"/>
        <v>Remplir la colonne I</v>
      </c>
      <c r="BH346" s="84" t="s">
        <v>64</v>
      </c>
      <c r="BI346" s="60" t="str">
        <f t="shared" si="184"/>
        <v>Remplir les termes C, P et TVA</v>
      </c>
      <c r="BJ346" s="55"/>
      <c r="BK346" s="46" t="s">
        <v>64</v>
      </c>
      <c r="BL346" s="56"/>
      <c r="BM346" s="48" t="s">
        <v>64</v>
      </c>
      <c r="BN346" s="175" t="str">
        <f t="shared" si="185"/>
        <v>Remplir la colonne BJ ou BL</v>
      </c>
      <c r="BO346" s="178"/>
      <c r="BP346" s="311" t="str">
        <f t="shared" si="198"/>
        <v>Remplir la colonne M</v>
      </c>
      <c r="BQ346" s="179" t="str">
        <f t="shared" si="186"/>
        <v>Remplir la colonne BO</v>
      </c>
      <c r="BR346" s="263" t="str">
        <f t="shared" si="170"/>
        <v>Remplir la colonne I</v>
      </c>
      <c r="BS346" s="84" t="s">
        <v>64</v>
      </c>
      <c r="BT346" s="60" t="str">
        <f t="shared" si="187"/>
        <v>Remplir les termes C, P et TVA</v>
      </c>
      <c r="BU346" s="55"/>
      <c r="BV346" s="46" t="s">
        <v>64</v>
      </c>
      <c r="BW346" s="56"/>
      <c r="BX346" s="48" t="s">
        <v>64</v>
      </c>
      <c r="BY346" s="175" t="str">
        <f t="shared" si="188"/>
        <v>Remplir la colonne BU ou BW</v>
      </c>
      <c r="BZ346" s="178"/>
      <c r="CA346" s="282" t="str">
        <f t="shared" si="199"/>
        <v>Remplir la colonne M</v>
      </c>
      <c r="CB346" s="99" t="str">
        <f t="shared" si="189"/>
        <v>Remplir la colonne BZ</v>
      </c>
      <c r="CC346" s="297" t="str">
        <f t="shared" si="171"/>
        <v>Remplir la colonne I</v>
      </c>
      <c r="CD346" s="84" t="s">
        <v>64</v>
      </c>
      <c r="CE346" s="60" t="str">
        <f t="shared" si="190"/>
        <v>Remplir les termes C, P et TVA</v>
      </c>
      <c r="CF346" s="61" t="str">
        <f t="shared" si="172"/>
        <v>REMPLIR TYPE DE CLIENT</v>
      </c>
      <c r="CG346" s="107" t="str">
        <f t="shared" si="191"/>
        <v>Montant total de l'aide demandée non indiqué</v>
      </c>
      <c r="CH346" s="1"/>
      <c r="CI346" s="1"/>
      <c r="CJ346" s="1"/>
      <c r="CK346" s="1"/>
      <c r="CL346" s="1"/>
    </row>
    <row r="347" spans="1:90" x14ac:dyDescent="0.25">
      <c r="A347" s="51"/>
      <c r="B347" s="111"/>
      <c r="C347" s="111"/>
      <c r="D347" s="111"/>
      <c r="E347" s="111"/>
      <c r="F347" s="111"/>
      <c r="G347" s="162"/>
      <c r="H347" s="151"/>
      <c r="I347" s="296"/>
      <c r="J347" s="152"/>
      <c r="K347" s="153"/>
      <c r="L347" s="169"/>
      <c r="M347" s="39"/>
      <c r="N347" s="201"/>
      <c r="O347" s="39"/>
      <c r="P347" s="22"/>
      <c r="Q347" s="200">
        <f t="shared" si="173"/>
        <v>0</v>
      </c>
      <c r="R347" s="55"/>
      <c r="S347" s="46" t="s">
        <v>64</v>
      </c>
      <c r="T347" s="56"/>
      <c r="U347" s="48" t="s">
        <v>64</v>
      </c>
      <c r="V347" s="175" t="str">
        <f t="shared" si="174"/>
        <v>Remplir la colonne R ou T</v>
      </c>
      <c r="W347" s="178"/>
      <c r="X347" s="282" t="str">
        <f t="shared" si="175"/>
        <v>Remplir la colonne M</v>
      </c>
      <c r="Y347" s="99" t="str">
        <f t="shared" si="176"/>
        <v>Remplir la colonne W</v>
      </c>
      <c r="Z347" s="297" t="str">
        <f t="shared" si="192"/>
        <v>Remplir la colonne I</v>
      </c>
      <c r="AA347" s="84" t="s">
        <v>64</v>
      </c>
      <c r="AB347" s="60" t="str">
        <f t="shared" si="177"/>
        <v>Remplir les termes C, P et TVA</v>
      </c>
      <c r="AC347" s="55"/>
      <c r="AD347" s="46" t="s">
        <v>64</v>
      </c>
      <c r="AE347" s="56"/>
      <c r="AF347" s="48" t="s">
        <v>64</v>
      </c>
      <c r="AG347" s="175" t="str">
        <f t="shared" si="178"/>
        <v>Remplir la colonne AC ou AE</v>
      </c>
      <c r="AH347" s="178"/>
      <c r="AI347" s="311" t="str">
        <f t="shared" si="193"/>
        <v>Remplir la colonne M</v>
      </c>
      <c r="AJ347" s="179" t="str">
        <f t="shared" si="179"/>
        <v>Remplir la colonne AH</v>
      </c>
      <c r="AK347" s="297" t="str">
        <f t="shared" si="167"/>
        <v>Remplir la colonne I</v>
      </c>
      <c r="AL347" s="84" t="s">
        <v>64</v>
      </c>
      <c r="AM347" s="60" t="str">
        <f t="shared" si="194"/>
        <v>Remplir les termes C, P et TVA</v>
      </c>
      <c r="AN347" s="55"/>
      <c r="AO347" s="46" t="s">
        <v>64</v>
      </c>
      <c r="AP347" s="56"/>
      <c r="AQ347" s="48" t="s">
        <v>64</v>
      </c>
      <c r="AR347" s="175" t="str">
        <f t="shared" si="180"/>
        <v>Remplir la colonne AN ou AP</v>
      </c>
      <c r="AS347" s="178"/>
      <c r="AT347" s="282" t="str">
        <f t="shared" si="195"/>
        <v>Remplir la colonne M</v>
      </c>
      <c r="AU347" s="179" t="str">
        <f t="shared" si="181"/>
        <v>Remplir la colonne AS</v>
      </c>
      <c r="AV347" s="263" t="str">
        <f t="shared" si="168"/>
        <v>Remplir la colonne I</v>
      </c>
      <c r="AW347" s="84" t="s">
        <v>64</v>
      </c>
      <c r="AX347" s="60" t="str">
        <f t="shared" si="196"/>
        <v>Remplir les termes C, P et TVA</v>
      </c>
      <c r="AY347" s="55"/>
      <c r="AZ347" s="46" t="s">
        <v>64</v>
      </c>
      <c r="BA347" s="56"/>
      <c r="BB347" s="48" t="s">
        <v>64</v>
      </c>
      <c r="BC347" s="175" t="str">
        <f t="shared" si="182"/>
        <v>Remplir la colonne AY ou BA</v>
      </c>
      <c r="BD347" s="178"/>
      <c r="BE347" s="311" t="str">
        <f t="shared" si="197"/>
        <v>Remplir la colonne M</v>
      </c>
      <c r="BF347" s="179" t="str">
        <f t="shared" si="183"/>
        <v>Remplir la colonne BD</v>
      </c>
      <c r="BG347" s="263" t="str">
        <f t="shared" si="169"/>
        <v>Remplir la colonne I</v>
      </c>
      <c r="BH347" s="84" t="s">
        <v>64</v>
      </c>
      <c r="BI347" s="60" t="str">
        <f t="shared" si="184"/>
        <v>Remplir les termes C, P et TVA</v>
      </c>
      <c r="BJ347" s="55"/>
      <c r="BK347" s="46" t="s">
        <v>64</v>
      </c>
      <c r="BL347" s="56"/>
      <c r="BM347" s="48" t="s">
        <v>64</v>
      </c>
      <c r="BN347" s="175" t="str">
        <f t="shared" si="185"/>
        <v>Remplir la colonne BJ ou BL</v>
      </c>
      <c r="BO347" s="178"/>
      <c r="BP347" s="311" t="str">
        <f t="shared" si="198"/>
        <v>Remplir la colonne M</v>
      </c>
      <c r="BQ347" s="179" t="str">
        <f t="shared" si="186"/>
        <v>Remplir la colonne BO</v>
      </c>
      <c r="BR347" s="263" t="str">
        <f t="shared" si="170"/>
        <v>Remplir la colonne I</v>
      </c>
      <c r="BS347" s="84" t="s">
        <v>64</v>
      </c>
      <c r="BT347" s="60" t="str">
        <f t="shared" si="187"/>
        <v>Remplir les termes C, P et TVA</v>
      </c>
      <c r="BU347" s="55"/>
      <c r="BV347" s="46" t="s">
        <v>64</v>
      </c>
      <c r="BW347" s="56"/>
      <c r="BX347" s="48" t="s">
        <v>64</v>
      </c>
      <c r="BY347" s="175" t="str">
        <f t="shared" si="188"/>
        <v>Remplir la colonne BU ou BW</v>
      </c>
      <c r="BZ347" s="178"/>
      <c r="CA347" s="282" t="str">
        <f t="shared" si="199"/>
        <v>Remplir la colonne M</v>
      </c>
      <c r="CB347" s="99" t="str">
        <f t="shared" si="189"/>
        <v>Remplir la colonne BZ</v>
      </c>
      <c r="CC347" s="297" t="str">
        <f t="shared" si="171"/>
        <v>Remplir la colonne I</v>
      </c>
      <c r="CD347" s="84" t="s">
        <v>64</v>
      </c>
      <c r="CE347" s="60" t="str">
        <f t="shared" si="190"/>
        <v>Remplir les termes C, P et TVA</v>
      </c>
      <c r="CF347" s="61" t="str">
        <f t="shared" si="172"/>
        <v>REMPLIR TYPE DE CLIENT</v>
      </c>
      <c r="CG347" s="107" t="str">
        <f t="shared" si="191"/>
        <v>Montant total de l'aide demandée non indiqué</v>
      </c>
      <c r="CH347" s="1"/>
      <c r="CI347" s="1"/>
      <c r="CJ347" s="1"/>
      <c r="CK347" s="1"/>
      <c r="CL347" s="1"/>
    </row>
    <row r="348" spans="1:90" x14ac:dyDescent="0.25">
      <c r="A348" s="51"/>
      <c r="B348" s="111"/>
      <c r="C348" s="111"/>
      <c r="D348" s="111"/>
      <c r="E348" s="111"/>
      <c r="F348" s="111"/>
      <c r="G348" s="162"/>
      <c r="H348" s="151"/>
      <c r="I348" s="296"/>
      <c r="J348" s="152"/>
      <c r="K348" s="153"/>
      <c r="L348" s="169"/>
      <c r="M348" s="39"/>
      <c r="N348" s="201"/>
      <c r="O348" s="39"/>
      <c r="P348" s="22"/>
      <c r="Q348" s="200">
        <f t="shared" si="173"/>
        <v>0</v>
      </c>
      <c r="R348" s="55"/>
      <c r="S348" s="46" t="s">
        <v>64</v>
      </c>
      <c r="T348" s="56"/>
      <c r="U348" s="48" t="s">
        <v>64</v>
      </c>
      <c r="V348" s="175" t="str">
        <f t="shared" si="174"/>
        <v>Remplir la colonne R ou T</v>
      </c>
      <c r="W348" s="178"/>
      <c r="X348" s="282" t="str">
        <f t="shared" si="175"/>
        <v>Remplir la colonne M</v>
      </c>
      <c r="Y348" s="99" t="str">
        <f t="shared" si="176"/>
        <v>Remplir la colonne W</v>
      </c>
      <c r="Z348" s="297" t="str">
        <f t="shared" si="192"/>
        <v>Remplir la colonne I</v>
      </c>
      <c r="AA348" s="84" t="s">
        <v>64</v>
      </c>
      <c r="AB348" s="60" t="str">
        <f t="shared" si="177"/>
        <v>Remplir les termes C, P et TVA</v>
      </c>
      <c r="AC348" s="55"/>
      <c r="AD348" s="46" t="s">
        <v>64</v>
      </c>
      <c r="AE348" s="56"/>
      <c r="AF348" s="48" t="s">
        <v>64</v>
      </c>
      <c r="AG348" s="175" t="str">
        <f t="shared" si="178"/>
        <v>Remplir la colonne AC ou AE</v>
      </c>
      <c r="AH348" s="178"/>
      <c r="AI348" s="311" t="str">
        <f t="shared" si="193"/>
        <v>Remplir la colonne M</v>
      </c>
      <c r="AJ348" s="179" t="str">
        <f t="shared" si="179"/>
        <v>Remplir la colonne AH</v>
      </c>
      <c r="AK348" s="297" t="str">
        <f t="shared" si="167"/>
        <v>Remplir la colonne I</v>
      </c>
      <c r="AL348" s="84" t="s">
        <v>64</v>
      </c>
      <c r="AM348" s="60" t="str">
        <f t="shared" si="194"/>
        <v>Remplir les termes C, P et TVA</v>
      </c>
      <c r="AN348" s="55"/>
      <c r="AO348" s="46" t="s">
        <v>64</v>
      </c>
      <c r="AP348" s="56"/>
      <c r="AQ348" s="48" t="s">
        <v>64</v>
      </c>
      <c r="AR348" s="175" t="str">
        <f t="shared" si="180"/>
        <v>Remplir la colonne AN ou AP</v>
      </c>
      <c r="AS348" s="178"/>
      <c r="AT348" s="282" t="str">
        <f t="shared" si="195"/>
        <v>Remplir la colonne M</v>
      </c>
      <c r="AU348" s="179" t="str">
        <f t="shared" si="181"/>
        <v>Remplir la colonne AS</v>
      </c>
      <c r="AV348" s="263" t="str">
        <f t="shared" si="168"/>
        <v>Remplir la colonne I</v>
      </c>
      <c r="AW348" s="84" t="s">
        <v>64</v>
      </c>
      <c r="AX348" s="60" t="str">
        <f t="shared" si="196"/>
        <v>Remplir les termes C, P et TVA</v>
      </c>
      <c r="AY348" s="55"/>
      <c r="AZ348" s="46" t="s">
        <v>64</v>
      </c>
      <c r="BA348" s="56"/>
      <c r="BB348" s="48" t="s">
        <v>64</v>
      </c>
      <c r="BC348" s="175" t="str">
        <f t="shared" si="182"/>
        <v>Remplir la colonne AY ou BA</v>
      </c>
      <c r="BD348" s="178"/>
      <c r="BE348" s="311" t="str">
        <f t="shared" si="197"/>
        <v>Remplir la colonne M</v>
      </c>
      <c r="BF348" s="179" t="str">
        <f t="shared" si="183"/>
        <v>Remplir la colonne BD</v>
      </c>
      <c r="BG348" s="263" t="str">
        <f t="shared" si="169"/>
        <v>Remplir la colonne I</v>
      </c>
      <c r="BH348" s="84" t="s">
        <v>64</v>
      </c>
      <c r="BI348" s="60" t="str">
        <f t="shared" si="184"/>
        <v>Remplir les termes C, P et TVA</v>
      </c>
      <c r="BJ348" s="55"/>
      <c r="BK348" s="46" t="s">
        <v>64</v>
      </c>
      <c r="BL348" s="56"/>
      <c r="BM348" s="48" t="s">
        <v>64</v>
      </c>
      <c r="BN348" s="175" t="str">
        <f t="shared" si="185"/>
        <v>Remplir la colonne BJ ou BL</v>
      </c>
      <c r="BO348" s="178"/>
      <c r="BP348" s="311" t="str">
        <f t="shared" si="198"/>
        <v>Remplir la colonne M</v>
      </c>
      <c r="BQ348" s="179" t="str">
        <f t="shared" si="186"/>
        <v>Remplir la colonne BO</v>
      </c>
      <c r="BR348" s="263" t="str">
        <f t="shared" si="170"/>
        <v>Remplir la colonne I</v>
      </c>
      <c r="BS348" s="84" t="s">
        <v>64</v>
      </c>
      <c r="BT348" s="60" t="str">
        <f t="shared" si="187"/>
        <v>Remplir les termes C, P et TVA</v>
      </c>
      <c r="BU348" s="55"/>
      <c r="BV348" s="46" t="s">
        <v>64</v>
      </c>
      <c r="BW348" s="56"/>
      <c r="BX348" s="48" t="s">
        <v>64</v>
      </c>
      <c r="BY348" s="175" t="str">
        <f t="shared" si="188"/>
        <v>Remplir la colonne BU ou BW</v>
      </c>
      <c r="BZ348" s="178"/>
      <c r="CA348" s="282" t="str">
        <f t="shared" si="199"/>
        <v>Remplir la colonne M</v>
      </c>
      <c r="CB348" s="99" t="str">
        <f t="shared" si="189"/>
        <v>Remplir la colonne BZ</v>
      </c>
      <c r="CC348" s="297" t="str">
        <f t="shared" si="171"/>
        <v>Remplir la colonne I</v>
      </c>
      <c r="CD348" s="84" t="s">
        <v>64</v>
      </c>
      <c r="CE348" s="60" t="str">
        <f t="shared" si="190"/>
        <v>Remplir les termes C, P et TVA</v>
      </c>
      <c r="CF348" s="61" t="str">
        <f t="shared" si="172"/>
        <v>REMPLIR TYPE DE CLIENT</v>
      </c>
      <c r="CG348" s="107" t="str">
        <f t="shared" si="191"/>
        <v>Montant total de l'aide demandée non indiqué</v>
      </c>
      <c r="CH348" s="1"/>
      <c r="CI348" s="1"/>
      <c r="CJ348" s="1"/>
      <c r="CK348" s="1"/>
      <c r="CL348" s="1"/>
    </row>
    <row r="349" spans="1:90" x14ac:dyDescent="0.25">
      <c r="A349" s="51"/>
      <c r="B349" s="111"/>
      <c r="C349" s="111"/>
      <c r="D349" s="111"/>
      <c r="E349" s="111"/>
      <c r="F349" s="111"/>
      <c r="G349" s="162"/>
      <c r="H349" s="151"/>
      <c r="I349" s="296"/>
      <c r="J349" s="152"/>
      <c r="K349" s="153"/>
      <c r="L349" s="169"/>
      <c r="M349" s="39"/>
      <c r="N349" s="201"/>
      <c r="O349" s="39"/>
      <c r="P349" s="22"/>
      <c r="Q349" s="200">
        <f t="shared" si="173"/>
        <v>0</v>
      </c>
      <c r="R349" s="55"/>
      <c r="S349" s="46" t="s">
        <v>64</v>
      </c>
      <c r="T349" s="56"/>
      <c r="U349" s="48" t="s">
        <v>64</v>
      </c>
      <c r="V349" s="175" t="str">
        <f t="shared" si="174"/>
        <v>Remplir la colonne R ou T</v>
      </c>
      <c r="W349" s="178"/>
      <c r="X349" s="282" t="str">
        <f t="shared" si="175"/>
        <v>Remplir la colonne M</v>
      </c>
      <c r="Y349" s="99" t="str">
        <f t="shared" si="176"/>
        <v>Remplir la colonne W</v>
      </c>
      <c r="Z349" s="297" t="str">
        <f t="shared" si="192"/>
        <v>Remplir la colonne I</v>
      </c>
      <c r="AA349" s="84" t="s">
        <v>64</v>
      </c>
      <c r="AB349" s="60" t="str">
        <f t="shared" si="177"/>
        <v>Remplir les termes C, P et TVA</v>
      </c>
      <c r="AC349" s="55"/>
      <c r="AD349" s="46" t="s">
        <v>64</v>
      </c>
      <c r="AE349" s="56"/>
      <c r="AF349" s="48" t="s">
        <v>64</v>
      </c>
      <c r="AG349" s="175" t="str">
        <f t="shared" si="178"/>
        <v>Remplir la colonne AC ou AE</v>
      </c>
      <c r="AH349" s="178"/>
      <c r="AI349" s="311" t="str">
        <f t="shared" si="193"/>
        <v>Remplir la colonne M</v>
      </c>
      <c r="AJ349" s="179" t="str">
        <f t="shared" si="179"/>
        <v>Remplir la colonne AH</v>
      </c>
      <c r="AK349" s="297" t="str">
        <f t="shared" si="167"/>
        <v>Remplir la colonne I</v>
      </c>
      <c r="AL349" s="84" t="s">
        <v>64</v>
      </c>
      <c r="AM349" s="60" t="str">
        <f t="shared" si="194"/>
        <v>Remplir les termes C, P et TVA</v>
      </c>
      <c r="AN349" s="55"/>
      <c r="AO349" s="46" t="s">
        <v>64</v>
      </c>
      <c r="AP349" s="56"/>
      <c r="AQ349" s="48" t="s">
        <v>64</v>
      </c>
      <c r="AR349" s="175" t="str">
        <f t="shared" si="180"/>
        <v>Remplir la colonne AN ou AP</v>
      </c>
      <c r="AS349" s="178"/>
      <c r="AT349" s="282" t="str">
        <f t="shared" si="195"/>
        <v>Remplir la colonne M</v>
      </c>
      <c r="AU349" s="179" t="str">
        <f t="shared" si="181"/>
        <v>Remplir la colonne AS</v>
      </c>
      <c r="AV349" s="263" t="str">
        <f t="shared" si="168"/>
        <v>Remplir la colonne I</v>
      </c>
      <c r="AW349" s="84" t="s">
        <v>64</v>
      </c>
      <c r="AX349" s="60" t="str">
        <f t="shared" si="196"/>
        <v>Remplir les termes C, P et TVA</v>
      </c>
      <c r="AY349" s="55"/>
      <c r="AZ349" s="46" t="s">
        <v>64</v>
      </c>
      <c r="BA349" s="56"/>
      <c r="BB349" s="48" t="s">
        <v>64</v>
      </c>
      <c r="BC349" s="175" t="str">
        <f t="shared" si="182"/>
        <v>Remplir la colonne AY ou BA</v>
      </c>
      <c r="BD349" s="178"/>
      <c r="BE349" s="311" t="str">
        <f t="shared" si="197"/>
        <v>Remplir la colonne M</v>
      </c>
      <c r="BF349" s="179" t="str">
        <f t="shared" si="183"/>
        <v>Remplir la colonne BD</v>
      </c>
      <c r="BG349" s="263" t="str">
        <f t="shared" si="169"/>
        <v>Remplir la colonne I</v>
      </c>
      <c r="BH349" s="84" t="s">
        <v>64</v>
      </c>
      <c r="BI349" s="60" t="str">
        <f t="shared" si="184"/>
        <v>Remplir les termes C, P et TVA</v>
      </c>
      <c r="BJ349" s="55"/>
      <c r="BK349" s="46" t="s">
        <v>64</v>
      </c>
      <c r="BL349" s="56"/>
      <c r="BM349" s="48" t="s">
        <v>64</v>
      </c>
      <c r="BN349" s="175" t="str">
        <f t="shared" si="185"/>
        <v>Remplir la colonne BJ ou BL</v>
      </c>
      <c r="BO349" s="178"/>
      <c r="BP349" s="311" t="str">
        <f t="shared" si="198"/>
        <v>Remplir la colonne M</v>
      </c>
      <c r="BQ349" s="179" t="str">
        <f t="shared" si="186"/>
        <v>Remplir la colonne BO</v>
      </c>
      <c r="BR349" s="263" t="str">
        <f t="shared" si="170"/>
        <v>Remplir la colonne I</v>
      </c>
      <c r="BS349" s="84" t="s">
        <v>64</v>
      </c>
      <c r="BT349" s="60" t="str">
        <f t="shared" si="187"/>
        <v>Remplir les termes C, P et TVA</v>
      </c>
      <c r="BU349" s="55"/>
      <c r="BV349" s="46" t="s">
        <v>64</v>
      </c>
      <c r="BW349" s="56"/>
      <c r="BX349" s="48" t="s">
        <v>64</v>
      </c>
      <c r="BY349" s="175" t="str">
        <f t="shared" si="188"/>
        <v>Remplir la colonne BU ou BW</v>
      </c>
      <c r="BZ349" s="178"/>
      <c r="CA349" s="282" t="str">
        <f t="shared" si="199"/>
        <v>Remplir la colonne M</v>
      </c>
      <c r="CB349" s="99" t="str">
        <f t="shared" si="189"/>
        <v>Remplir la colonne BZ</v>
      </c>
      <c r="CC349" s="297" t="str">
        <f t="shared" si="171"/>
        <v>Remplir la colonne I</v>
      </c>
      <c r="CD349" s="84" t="s">
        <v>64</v>
      </c>
      <c r="CE349" s="60" t="str">
        <f t="shared" si="190"/>
        <v>Remplir les termes C, P et TVA</v>
      </c>
      <c r="CF349" s="61" t="str">
        <f t="shared" si="172"/>
        <v>REMPLIR TYPE DE CLIENT</v>
      </c>
      <c r="CG349" s="107" t="str">
        <f t="shared" si="191"/>
        <v>Montant total de l'aide demandée non indiqué</v>
      </c>
      <c r="CH349" s="1"/>
      <c r="CI349" s="1"/>
      <c r="CJ349" s="1"/>
      <c r="CK349" s="1"/>
      <c r="CL349" s="1"/>
    </row>
    <row r="350" spans="1:90" x14ac:dyDescent="0.25">
      <c r="A350" s="51"/>
      <c r="B350" s="111"/>
      <c r="C350" s="111"/>
      <c r="D350" s="111"/>
      <c r="E350" s="111"/>
      <c r="F350" s="111"/>
      <c r="G350" s="162"/>
      <c r="H350" s="151"/>
      <c r="I350" s="296"/>
      <c r="J350" s="152"/>
      <c r="K350" s="153"/>
      <c r="L350" s="169"/>
      <c r="M350" s="39"/>
      <c r="N350" s="201"/>
      <c r="O350" s="39"/>
      <c r="P350" s="22"/>
      <c r="Q350" s="200">
        <f t="shared" si="173"/>
        <v>0</v>
      </c>
      <c r="R350" s="55"/>
      <c r="S350" s="46" t="s">
        <v>64</v>
      </c>
      <c r="T350" s="56"/>
      <c r="U350" s="48" t="s">
        <v>64</v>
      </c>
      <c r="V350" s="175" t="str">
        <f t="shared" si="174"/>
        <v>Remplir la colonne R ou T</v>
      </c>
      <c r="W350" s="178"/>
      <c r="X350" s="282" t="str">
        <f t="shared" si="175"/>
        <v>Remplir la colonne M</v>
      </c>
      <c r="Y350" s="99" t="str">
        <f t="shared" si="176"/>
        <v>Remplir la colonne W</v>
      </c>
      <c r="Z350" s="297" t="str">
        <f t="shared" si="192"/>
        <v>Remplir la colonne I</v>
      </c>
      <c r="AA350" s="84" t="s">
        <v>64</v>
      </c>
      <c r="AB350" s="60" t="str">
        <f t="shared" si="177"/>
        <v>Remplir les termes C, P et TVA</v>
      </c>
      <c r="AC350" s="55"/>
      <c r="AD350" s="46" t="s">
        <v>64</v>
      </c>
      <c r="AE350" s="56"/>
      <c r="AF350" s="48" t="s">
        <v>64</v>
      </c>
      <c r="AG350" s="175" t="str">
        <f t="shared" si="178"/>
        <v>Remplir la colonne AC ou AE</v>
      </c>
      <c r="AH350" s="178"/>
      <c r="AI350" s="311" t="str">
        <f t="shared" si="193"/>
        <v>Remplir la colonne M</v>
      </c>
      <c r="AJ350" s="179" t="str">
        <f t="shared" si="179"/>
        <v>Remplir la colonne AH</v>
      </c>
      <c r="AK350" s="297" t="str">
        <f t="shared" si="167"/>
        <v>Remplir la colonne I</v>
      </c>
      <c r="AL350" s="84" t="s">
        <v>64</v>
      </c>
      <c r="AM350" s="60" t="str">
        <f t="shared" si="194"/>
        <v>Remplir les termes C, P et TVA</v>
      </c>
      <c r="AN350" s="55"/>
      <c r="AO350" s="46" t="s">
        <v>64</v>
      </c>
      <c r="AP350" s="56"/>
      <c r="AQ350" s="48" t="s">
        <v>64</v>
      </c>
      <c r="AR350" s="175" t="str">
        <f t="shared" si="180"/>
        <v>Remplir la colonne AN ou AP</v>
      </c>
      <c r="AS350" s="178"/>
      <c r="AT350" s="282" t="str">
        <f t="shared" si="195"/>
        <v>Remplir la colonne M</v>
      </c>
      <c r="AU350" s="179" t="str">
        <f t="shared" si="181"/>
        <v>Remplir la colonne AS</v>
      </c>
      <c r="AV350" s="263" t="str">
        <f t="shared" si="168"/>
        <v>Remplir la colonne I</v>
      </c>
      <c r="AW350" s="84" t="s">
        <v>64</v>
      </c>
      <c r="AX350" s="60" t="str">
        <f t="shared" si="196"/>
        <v>Remplir les termes C, P et TVA</v>
      </c>
      <c r="AY350" s="55"/>
      <c r="AZ350" s="46" t="s">
        <v>64</v>
      </c>
      <c r="BA350" s="56"/>
      <c r="BB350" s="48" t="s">
        <v>64</v>
      </c>
      <c r="BC350" s="175" t="str">
        <f t="shared" si="182"/>
        <v>Remplir la colonne AY ou BA</v>
      </c>
      <c r="BD350" s="178"/>
      <c r="BE350" s="311" t="str">
        <f t="shared" si="197"/>
        <v>Remplir la colonne M</v>
      </c>
      <c r="BF350" s="179" t="str">
        <f t="shared" si="183"/>
        <v>Remplir la colonne BD</v>
      </c>
      <c r="BG350" s="263" t="str">
        <f t="shared" si="169"/>
        <v>Remplir la colonne I</v>
      </c>
      <c r="BH350" s="84" t="s">
        <v>64</v>
      </c>
      <c r="BI350" s="60" t="str">
        <f t="shared" si="184"/>
        <v>Remplir les termes C, P et TVA</v>
      </c>
      <c r="BJ350" s="55"/>
      <c r="BK350" s="46" t="s">
        <v>64</v>
      </c>
      <c r="BL350" s="56"/>
      <c r="BM350" s="48" t="s">
        <v>64</v>
      </c>
      <c r="BN350" s="175" t="str">
        <f t="shared" si="185"/>
        <v>Remplir la colonne BJ ou BL</v>
      </c>
      <c r="BO350" s="178"/>
      <c r="BP350" s="311" t="str">
        <f t="shared" si="198"/>
        <v>Remplir la colonne M</v>
      </c>
      <c r="BQ350" s="179" t="str">
        <f t="shared" si="186"/>
        <v>Remplir la colonne BO</v>
      </c>
      <c r="BR350" s="263" t="str">
        <f t="shared" si="170"/>
        <v>Remplir la colonne I</v>
      </c>
      <c r="BS350" s="84" t="s">
        <v>64</v>
      </c>
      <c r="BT350" s="60" t="str">
        <f t="shared" si="187"/>
        <v>Remplir les termes C, P et TVA</v>
      </c>
      <c r="BU350" s="55"/>
      <c r="BV350" s="46" t="s">
        <v>64</v>
      </c>
      <c r="BW350" s="56"/>
      <c r="BX350" s="48" t="s">
        <v>64</v>
      </c>
      <c r="BY350" s="175" t="str">
        <f t="shared" si="188"/>
        <v>Remplir la colonne BU ou BW</v>
      </c>
      <c r="BZ350" s="178"/>
      <c r="CA350" s="282" t="str">
        <f t="shared" si="199"/>
        <v>Remplir la colonne M</v>
      </c>
      <c r="CB350" s="99" t="str">
        <f t="shared" si="189"/>
        <v>Remplir la colonne BZ</v>
      </c>
      <c r="CC350" s="297" t="str">
        <f t="shared" si="171"/>
        <v>Remplir la colonne I</v>
      </c>
      <c r="CD350" s="84" t="s">
        <v>64</v>
      </c>
      <c r="CE350" s="60" t="str">
        <f t="shared" si="190"/>
        <v>Remplir les termes C, P et TVA</v>
      </c>
      <c r="CF350" s="61" t="str">
        <f t="shared" si="172"/>
        <v>REMPLIR TYPE DE CLIENT</v>
      </c>
      <c r="CG350" s="107" t="str">
        <f t="shared" si="191"/>
        <v>Montant total de l'aide demandée non indiqué</v>
      </c>
      <c r="CH350" s="1"/>
      <c r="CI350" s="1"/>
      <c r="CJ350" s="1"/>
      <c r="CK350" s="1"/>
      <c r="CL350" s="1"/>
    </row>
    <row r="351" spans="1:90" x14ac:dyDescent="0.25">
      <c r="A351" s="51"/>
      <c r="B351" s="111"/>
      <c r="C351" s="111"/>
      <c r="D351" s="111"/>
      <c r="E351" s="111"/>
      <c r="F351" s="111"/>
      <c r="G351" s="162"/>
      <c r="H351" s="151"/>
      <c r="I351" s="296"/>
      <c r="J351" s="152"/>
      <c r="K351" s="153"/>
      <c r="L351" s="169"/>
      <c r="M351" s="39"/>
      <c r="N351" s="201"/>
      <c r="O351" s="39"/>
      <c r="P351" s="22"/>
      <c r="Q351" s="200">
        <f t="shared" si="173"/>
        <v>0</v>
      </c>
      <c r="R351" s="55"/>
      <c r="S351" s="46" t="s">
        <v>64</v>
      </c>
      <c r="T351" s="56"/>
      <c r="U351" s="48" t="s">
        <v>64</v>
      </c>
      <c r="V351" s="175" t="str">
        <f t="shared" si="174"/>
        <v>Remplir la colonne R ou T</v>
      </c>
      <c r="W351" s="178"/>
      <c r="X351" s="282" t="str">
        <f t="shared" si="175"/>
        <v>Remplir la colonne M</v>
      </c>
      <c r="Y351" s="99" t="str">
        <f t="shared" si="176"/>
        <v>Remplir la colonne W</v>
      </c>
      <c r="Z351" s="297" t="str">
        <f t="shared" si="192"/>
        <v>Remplir la colonne I</v>
      </c>
      <c r="AA351" s="84" t="s">
        <v>64</v>
      </c>
      <c r="AB351" s="60" t="str">
        <f t="shared" si="177"/>
        <v>Remplir les termes C, P et TVA</v>
      </c>
      <c r="AC351" s="55"/>
      <c r="AD351" s="46" t="s">
        <v>64</v>
      </c>
      <c r="AE351" s="56"/>
      <c r="AF351" s="48" t="s">
        <v>64</v>
      </c>
      <c r="AG351" s="175" t="str">
        <f t="shared" si="178"/>
        <v>Remplir la colonne AC ou AE</v>
      </c>
      <c r="AH351" s="178"/>
      <c r="AI351" s="311" t="str">
        <f t="shared" si="193"/>
        <v>Remplir la colonne M</v>
      </c>
      <c r="AJ351" s="179" t="str">
        <f t="shared" si="179"/>
        <v>Remplir la colonne AH</v>
      </c>
      <c r="AK351" s="297" t="str">
        <f t="shared" si="167"/>
        <v>Remplir la colonne I</v>
      </c>
      <c r="AL351" s="84" t="s">
        <v>64</v>
      </c>
      <c r="AM351" s="60" t="str">
        <f t="shared" si="194"/>
        <v>Remplir les termes C, P et TVA</v>
      </c>
      <c r="AN351" s="55"/>
      <c r="AO351" s="46" t="s">
        <v>64</v>
      </c>
      <c r="AP351" s="56"/>
      <c r="AQ351" s="48" t="s">
        <v>64</v>
      </c>
      <c r="AR351" s="175" t="str">
        <f t="shared" si="180"/>
        <v>Remplir la colonne AN ou AP</v>
      </c>
      <c r="AS351" s="178"/>
      <c r="AT351" s="282" t="str">
        <f t="shared" si="195"/>
        <v>Remplir la colonne M</v>
      </c>
      <c r="AU351" s="179" t="str">
        <f t="shared" si="181"/>
        <v>Remplir la colonne AS</v>
      </c>
      <c r="AV351" s="263" t="str">
        <f t="shared" si="168"/>
        <v>Remplir la colonne I</v>
      </c>
      <c r="AW351" s="84" t="s">
        <v>64</v>
      </c>
      <c r="AX351" s="60" t="str">
        <f t="shared" si="196"/>
        <v>Remplir les termes C, P et TVA</v>
      </c>
      <c r="AY351" s="55"/>
      <c r="AZ351" s="46" t="s">
        <v>64</v>
      </c>
      <c r="BA351" s="56"/>
      <c r="BB351" s="48" t="s">
        <v>64</v>
      </c>
      <c r="BC351" s="175" t="str">
        <f t="shared" si="182"/>
        <v>Remplir la colonne AY ou BA</v>
      </c>
      <c r="BD351" s="178"/>
      <c r="BE351" s="311" t="str">
        <f t="shared" si="197"/>
        <v>Remplir la colonne M</v>
      </c>
      <c r="BF351" s="179" t="str">
        <f t="shared" si="183"/>
        <v>Remplir la colonne BD</v>
      </c>
      <c r="BG351" s="263" t="str">
        <f t="shared" si="169"/>
        <v>Remplir la colonne I</v>
      </c>
      <c r="BH351" s="84" t="s">
        <v>64</v>
      </c>
      <c r="BI351" s="60" t="str">
        <f t="shared" si="184"/>
        <v>Remplir les termes C, P et TVA</v>
      </c>
      <c r="BJ351" s="55"/>
      <c r="BK351" s="46" t="s">
        <v>64</v>
      </c>
      <c r="BL351" s="56"/>
      <c r="BM351" s="48" t="s">
        <v>64</v>
      </c>
      <c r="BN351" s="175" t="str">
        <f t="shared" si="185"/>
        <v>Remplir la colonne BJ ou BL</v>
      </c>
      <c r="BO351" s="178"/>
      <c r="BP351" s="311" t="str">
        <f t="shared" si="198"/>
        <v>Remplir la colonne M</v>
      </c>
      <c r="BQ351" s="179" t="str">
        <f t="shared" si="186"/>
        <v>Remplir la colonne BO</v>
      </c>
      <c r="BR351" s="263" t="str">
        <f t="shared" si="170"/>
        <v>Remplir la colonne I</v>
      </c>
      <c r="BS351" s="84" t="s">
        <v>64</v>
      </c>
      <c r="BT351" s="60" t="str">
        <f t="shared" si="187"/>
        <v>Remplir les termes C, P et TVA</v>
      </c>
      <c r="BU351" s="55"/>
      <c r="BV351" s="46" t="s">
        <v>64</v>
      </c>
      <c r="BW351" s="56"/>
      <c r="BX351" s="48" t="s">
        <v>64</v>
      </c>
      <c r="BY351" s="175" t="str">
        <f t="shared" si="188"/>
        <v>Remplir la colonne BU ou BW</v>
      </c>
      <c r="BZ351" s="178"/>
      <c r="CA351" s="282" t="str">
        <f t="shared" si="199"/>
        <v>Remplir la colonne M</v>
      </c>
      <c r="CB351" s="99" t="str">
        <f t="shared" si="189"/>
        <v>Remplir la colonne BZ</v>
      </c>
      <c r="CC351" s="297" t="str">
        <f t="shared" si="171"/>
        <v>Remplir la colonne I</v>
      </c>
      <c r="CD351" s="84" t="s">
        <v>64</v>
      </c>
      <c r="CE351" s="60" t="str">
        <f t="shared" si="190"/>
        <v>Remplir les termes C, P et TVA</v>
      </c>
      <c r="CF351" s="61" t="str">
        <f t="shared" si="172"/>
        <v>REMPLIR TYPE DE CLIENT</v>
      </c>
      <c r="CG351" s="107" t="str">
        <f t="shared" si="191"/>
        <v>Montant total de l'aide demandée non indiqué</v>
      </c>
      <c r="CH351" s="1"/>
      <c r="CI351" s="1"/>
      <c r="CJ351" s="1"/>
      <c r="CK351" s="1"/>
      <c r="CL351" s="1"/>
    </row>
    <row r="352" spans="1:90" x14ac:dyDescent="0.25">
      <c r="A352" s="51"/>
      <c r="B352" s="111"/>
      <c r="C352" s="111"/>
      <c r="D352" s="111"/>
      <c r="E352" s="111"/>
      <c r="F352" s="111"/>
      <c r="G352" s="162"/>
      <c r="H352" s="151"/>
      <c r="I352" s="296"/>
      <c r="J352" s="152"/>
      <c r="K352" s="153"/>
      <c r="L352" s="169"/>
      <c r="M352" s="39"/>
      <c r="N352" s="201"/>
      <c r="O352" s="39"/>
      <c r="P352" s="22"/>
      <c r="Q352" s="200">
        <f t="shared" si="173"/>
        <v>0</v>
      </c>
      <c r="R352" s="55"/>
      <c r="S352" s="46" t="s">
        <v>64</v>
      </c>
      <c r="T352" s="56"/>
      <c r="U352" s="48" t="s">
        <v>64</v>
      </c>
      <c r="V352" s="175" t="str">
        <f t="shared" si="174"/>
        <v>Remplir la colonne R ou T</v>
      </c>
      <c r="W352" s="178"/>
      <c r="X352" s="282" t="str">
        <f t="shared" si="175"/>
        <v>Remplir la colonne M</v>
      </c>
      <c r="Y352" s="99" t="str">
        <f t="shared" si="176"/>
        <v>Remplir la colonne W</v>
      </c>
      <c r="Z352" s="297" t="str">
        <f t="shared" si="192"/>
        <v>Remplir la colonne I</v>
      </c>
      <c r="AA352" s="84" t="s">
        <v>64</v>
      </c>
      <c r="AB352" s="60" t="str">
        <f t="shared" si="177"/>
        <v>Remplir les termes C, P et TVA</v>
      </c>
      <c r="AC352" s="55"/>
      <c r="AD352" s="46" t="s">
        <v>64</v>
      </c>
      <c r="AE352" s="56"/>
      <c r="AF352" s="48" t="s">
        <v>64</v>
      </c>
      <c r="AG352" s="175" t="str">
        <f t="shared" si="178"/>
        <v>Remplir la colonne AC ou AE</v>
      </c>
      <c r="AH352" s="178"/>
      <c r="AI352" s="311" t="str">
        <f t="shared" si="193"/>
        <v>Remplir la colonne M</v>
      </c>
      <c r="AJ352" s="179" t="str">
        <f t="shared" si="179"/>
        <v>Remplir la colonne AH</v>
      </c>
      <c r="AK352" s="297" t="str">
        <f t="shared" si="167"/>
        <v>Remplir la colonne I</v>
      </c>
      <c r="AL352" s="84" t="s">
        <v>64</v>
      </c>
      <c r="AM352" s="60" t="str">
        <f t="shared" si="194"/>
        <v>Remplir les termes C, P et TVA</v>
      </c>
      <c r="AN352" s="55"/>
      <c r="AO352" s="46" t="s">
        <v>64</v>
      </c>
      <c r="AP352" s="56"/>
      <c r="AQ352" s="48" t="s">
        <v>64</v>
      </c>
      <c r="AR352" s="175" t="str">
        <f t="shared" si="180"/>
        <v>Remplir la colonne AN ou AP</v>
      </c>
      <c r="AS352" s="178"/>
      <c r="AT352" s="282" t="str">
        <f t="shared" si="195"/>
        <v>Remplir la colonne M</v>
      </c>
      <c r="AU352" s="179" t="str">
        <f t="shared" si="181"/>
        <v>Remplir la colonne AS</v>
      </c>
      <c r="AV352" s="263" t="str">
        <f t="shared" si="168"/>
        <v>Remplir la colonne I</v>
      </c>
      <c r="AW352" s="84" t="s">
        <v>64</v>
      </c>
      <c r="AX352" s="60" t="str">
        <f t="shared" si="196"/>
        <v>Remplir les termes C, P et TVA</v>
      </c>
      <c r="AY352" s="55"/>
      <c r="AZ352" s="46" t="s">
        <v>64</v>
      </c>
      <c r="BA352" s="56"/>
      <c r="BB352" s="48" t="s">
        <v>64</v>
      </c>
      <c r="BC352" s="175" t="str">
        <f t="shared" si="182"/>
        <v>Remplir la colonne AY ou BA</v>
      </c>
      <c r="BD352" s="178"/>
      <c r="BE352" s="311" t="str">
        <f t="shared" si="197"/>
        <v>Remplir la colonne M</v>
      </c>
      <c r="BF352" s="179" t="str">
        <f t="shared" si="183"/>
        <v>Remplir la colonne BD</v>
      </c>
      <c r="BG352" s="263" t="str">
        <f t="shared" si="169"/>
        <v>Remplir la colonne I</v>
      </c>
      <c r="BH352" s="84" t="s">
        <v>64</v>
      </c>
      <c r="BI352" s="60" t="str">
        <f t="shared" si="184"/>
        <v>Remplir les termes C, P et TVA</v>
      </c>
      <c r="BJ352" s="55"/>
      <c r="BK352" s="46" t="s">
        <v>64</v>
      </c>
      <c r="BL352" s="56"/>
      <c r="BM352" s="48" t="s">
        <v>64</v>
      </c>
      <c r="BN352" s="175" t="str">
        <f t="shared" si="185"/>
        <v>Remplir la colonne BJ ou BL</v>
      </c>
      <c r="BO352" s="178"/>
      <c r="BP352" s="311" t="str">
        <f t="shared" si="198"/>
        <v>Remplir la colonne M</v>
      </c>
      <c r="BQ352" s="179" t="str">
        <f t="shared" si="186"/>
        <v>Remplir la colonne BO</v>
      </c>
      <c r="BR352" s="263" t="str">
        <f t="shared" si="170"/>
        <v>Remplir la colonne I</v>
      </c>
      <c r="BS352" s="84" t="s">
        <v>64</v>
      </c>
      <c r="BT352" s="60" t="str">
        <f t="shared" si="187"/>
        <v>Remplir les termes C, P et TVA</v>
      </c>
      <c r="BU352" s="55"/>
      <c r="BV352" s="46" t="s">
        <v>64</v>
      </c>
      <c r="BW352" s="56"/>
      <c r="BX352" s="48" t="s">
        <v>64</v>
      </c>
      <c r="BY352" s="175" t="str">
        <f t="shared" si="188"/>
        <v>Remplir la colonne BU ou BW</v>
      </c>
      <c r="BZ352" s="178"/>
      <c r="CA352" s="282" t="str">
        <f t="shared" si="199"/>
        <v>Remplir la colonne M</v>
      </c>
      <c r="CB352" s="99" t="str">
        <f t="shared" si="189"/>
        <v>Remplir la colonne BZ</v>
      </c>
      <c r="CC352" s="297" t="str">
        <f t="shared" si="171"/>
        <v>Remplir la colonne I</v>
      </c>
      <c r="CD352" s="84" t="s">
        <v>64</v>
      </c>
      <c r="CE352" s="60" t="str">
        <f t="shared" si="190"/>
        <v>Remplir les termes C, P et TVA</v>
      </c>
      <c r="CF352" s="61" t="str">
        <f t="shared" si="172"/>
        <v>REMPLIR TYPE DE CLIENT</v>
      </c>
      <c r="CG352" s="107" t="str">
        <f t="shared" si="191"/>
        <v>Montant total de l'aide demandée non indiqué</v>
      </c>
      <c r="CH352" s="1"/>
      <c r="CI352" s="1"/>
      <c r="CJ352" s="1"/>
      <c r="CK352" s="1"/>
      <c r="CL352" s="1"/>
    </row>
    <row r="353" spans="1:90" x14ac:dyDescent="0.25">
      <c r="A353" s="51"/>
      <c r="B353" s="111"/>
      <c r="C353" s="111"/>
      <c r="D353" s="111"/>
      <c r="E353" s="111"/>
      <c r="F353" s="111"/>
      <c r="G353" s="162"/>
      <c r="H353" s="151"/>
      <c r="I353" s="296"/>
      <c r="J353" s="152"/>
      <c r="K353" s="153"/>
      <c r="L353" s="169"/>
      <c r="M353" s="39"/>
      <c r="N353" s="201"/>
      <c r="O353" s="39"/>
      <c r="P353" s="22"/>
      <c r="Q353" s="200">
        <f t="shared" si="173"/>
        <v>0</v>
      </c>
      <c r="R353" s="55"/>
      <c r="S353" s="46" t="s">
        <v>64</v>
      </c>
      <c r="T353" s="56"/>
      <c r="U353" s="48" t="s">
        <v>64</v>
      </c>
      <c r="V353" s="175" t="str">
        <f t="shared" si="174"/>
        <v>Remplir la colonne R ou T</v>
      </c>
      <c r="W353" s="178"/>
      <c r="X353" s="282" t="str">
        <f t="shared" si="175"/>
        <v>Remplir la colonne M</v>
      </c>
      <c r="Y353" s="99" t="str">
        <f t="shared" si="176"/>
        <v>Remplir la colonne W</v>
      </c>
      <c r="Z353" s="297" t="str">
        <f t="shared" si="192"/>
        <v>Remplir la colonne I</v>
      </c>
      <c r="AA353" s="84" t="s">
        <v>64</v>
      </c>
      <c r="AB353" s="60" t="str">
        <f t="shared" si="177"/>
        <v>Remplir les termes C, P et TVA</v>
      </c>
      <c r="AC353" s="55"/>
      <c r="AD353" s="46" t="s">
        <v>64</v>
      </c>
      <c r="AE353" s="56"/>
      <c r="AF353" s="48" t="s">
        <v>64</v>
      </c>
      <c r="AG353" s="175" t="str">
        <f t="shared" si="178"/>
        <v>Remplir la colonne AC ou AE</v>
      </c>
      <c r="AH353" s="178"/>
      <c r="AI353" s="311" t="str">
        <f t="shared" si="193"/>
        <v>Remplir la colonne M</v>
      </c>
      <c r="AJ353" s="179" t="str">
        <f t="shared" si="179"/>
        <v>Remplir la colonne AH</v>
      </c>
      <c r="AK353" s="297" t="str">
        <f t="shared" si="167"/>
        <v>Remplir la colonne I</v>
      </c>
      <c r="AL353" s="84" t="s">
        <v>64</v>
      </c>
      <c r="AM353" s="60" t="str">
        <f t="shared" si="194"/>
        <v>Remplir les termes C, P et TVA</v>
      </c>
      <c r="AN353" s="55"/>
      <c r="AO353" s="46" t="s">
        <v>64</v>
      </c>
      <c r="AP353" s="56"/>
      <c r="AQ353" s="48" t="s">
        <v>64</v>
      </c>
      <c r="AR353" s="175" t="str">
        <f t="shared" si="180"/>
        <v>Remplir la colonne AN ou AP</v>
      </c>
      <c r="AS353" s="178"/>
      <c r="AT353" s="282" t="str">
        <f t="shared" si="195"/>
        <v>Remplir la colonne M</v>
      </c>
      <c r="AU353" s="179" t="str">
        <f t="shared" si="181"/>
        <v>Remplir la colonne AS</v>
      </c>
      <c r="AV353" s="263" t="str">
        <f t="shared" si="168"/>
        <v>Remplir la colonne I</v>
      </c>
      <c r="AW353" s="84" t="s">
        <v>64</v>
      </c>
      <c r="AX353" s="60" t="str">
        <f t="shared" si="196"/>
        <v>Remplir les termes C, P et TVA</v>
      </c>
      <c r="AY353" s="55"/>
      <c r="AZ353" s="46" t="s">
        <v>64</v>
      </c>
      <c r="BA353" s="56"/>
      <c r="BB353" s="48" t="s">
        <v>64</v>
      </c>
      <c r="BC353" s="175" t="str">
        <f t="shared" si="182"/>
        <v>Remplir la colonne AY ou BA</v>
      </c>
      <c r="BD353" s="178"/>
      <c r="BE353" s="311" t="str">
        <f t="shared" si="197"/>
        <v>Remplir la colonne M</v>
      </c>
      <c r="BF353" s="179" t="str">
        <f t="shared" si="183"/>
        <v>Remplir la colonne BD</v>
      </c>
      <c r="BG353" s="263" t="str">
        <f t="shared" si="169"/>
        <v>Remplir la colonne I</v>
      </c>
      <c r="BH353" s="84" t="s">
        <v>64</v>
      </c>
      <c r="BI353" s="60" t="str">
        <f t="shared" si="184"/>
        <v>Remplir les termes C, P et TVA</v>
      </c>
      <c r="BJ353" s="55"/>
      <c r="BK353" s="46" t="s">
        <v>64</v>
      </c>
      <c r="BL353" s="56"/>
      <c r="BM353" s="48" t="s">
        <v>64</v>
      </c>
      <c r="BN353" s="175" t="str">
        <f t="shared" si="185"/>
        <v>Remplir la colonne BJ ou BL</v>
      </c>
      <c r="BO353" s="178"/>
      <c r="BP353" s="311" t="str">
        <f t="shared" si="198"/>
        <v>Remplir la colonne M</v>
      </c>
      <c r="BQ353" s="179" t="str">
        <f t="shared" si="186"/>
        <v>Remplir la colonne BO</v>
      </c>
      <c r="BR353" s="263" t="str">
        <f t="shared" si="170"/>
        <v>Remplir la colonne I</v>
      </c>
      <c r="BS353" s="84" t="s">
        <v>64</v>
      </c>
      <c r="BT353" s="60" t="str">
        <f t="shared" si="187"/>
        <v>Remplir les termes C, P et TVA</v>
      </c>
      <c r="BU353" s="55"/>
      <c r="BV353" s="46" t="s">
        <v>64</v>
      </c>
      <c r="BW353" s="56"/>
      <c r="BX353" s="48" t="s">
        <v>64</v>
      </c>
      <c r="BY353" s="175" t="str">
        <f t="shared" si="188"/>
        <v>Remplir la colonne BU ou BW</v>
      </c>
      <c r="BZ353" s="178"/>
      <c r="CA353" s="282" t="str">
        <f t="shared" si="199"/>
        <v>Remplir la colonne M</v>
      </c>
      <c r="CB353" s="99" t="str">
        <f t="shared" si="189"/>
        <v>Remplir la colonne BZ</v>
      </c>
      <c r="CC353" s="297" t="str">
        <f t="shared" si="171"/>
        <v>Remplir la colonne I</v>
      </c>
      <c r="CD353" s="84" t="s">
        <v>64</v>
      </c>
      <c r="CE353" s="60" t="str">
        <f t="shared" si="190"/>
        <v>Remplir les termes C, P et TVA</v>
      </c>
      <c r="CF353" s="61" t="str">
        <f t="shared" si="172"/>
        <v>REMPLIR TYPE DE CLIENT</v>
      </c>
      <c r="CG353" s="107" t="str">
        <f t="shared" si="191"/>
        <v>Montant total de l'aide demandée non indiqué</v>
      </c>
      <c r="CH353" s="1"/>
      <c r="CI353" s="1"/>
      <c r="CJ353" s="1"/>
      <c r="CK353" s="1"/>
      <c r="CL353" s="1"/>
    </row>
    <row r="354" spans="1:90" x14ac:dyDescent="0.25">
      <c r="A354" s="51"/>
      <c r="B354" s="111"/>
      <c r="C354" s="111"/>
      <c r="D354" s="111"/>
      <c r="E354" s="111"/>
      <c r="F354" s="111"/>
      <c r="G354" s="162"/>
      <c r="H354" s="151"/>
      <c r="I354" s="296"/>
      <c r="J354" s="152"/>
      <c r="K354" s="153"/>
      <c r="L354" s="169"/>
      <c r="M354" s="39"/>
      <c r="N354" s="201"/>
      <c r="O354" s="39"/>
      <c r="P354" s="22"/>
      <c r="Q354" s="200">
        <f t="shared" si="173"/>
        <v>0</v>
      </c>
      <c r="R354" s="55"/>
      <c r="S354" s="46" t="s">
        <v>64</v>
      </c>
      <c r="T354" s="56"/>
      <c r="U354" s="48" t="s">
        <v>64</v>
      </c>
      <c r="V354" s="175" t="str">
        <f t="shared" si="174"/>
        <v>Remplir la colonne R ou T</v>
      </c>
      <c r="W354" s="178"/>
      <c r="X354" s="282" t="str">
        <f t="shared" si="175"/>
        <v>Remplir la colonne M</v>
      </c>
      <c r="Y354" s="99" t="str">
        <f t="shared" si="176"/>
        <v>Remplir la colonne W</v>
      </c>
      <c r="Z354" s="297" t="str">
        <f t="shared" si="192"/>
        <v>Remplir la colonne I</v>
      </c>
      <c r="AA354" s="84" t="s">
        <v>64</v>
      </c>
      <c r="AB354" s="60" t="str">
        <f t="shared" si="177"/>
        <v>Remplir les termes C, P et TVA</v>
      </c>
      <c r="AC354" s="55"/>
      <c r="AD354" s="46" t="s">
        <v>64</v>
      </c>
      <c r="AE354" s="56"/>
      <c r="AF354" s="48" t="s">
        <v>64</v>
      </c>
      <c r="AG354" s="175" t="str">
        <f t="shared" si="178"/>
        <v>Remplir la colonne AC ou AE</v>
      </c>
      <c r="AH354" s="178"/>
      <c r="AI354" s="311" t="str">
        <f t="shared" si="193"/>
        <v>Remplir la colonne M</v>
      </c>
      <c r="AJ354" s="179" t="str">
        <f t="shared" si="179"/>
        <v>Remplir la colonne AH</v>
      </c>
      <c r="AK354" s="297" t="str">
        <f t="shared" si="167"/>
        <v>Remplir la colonne I</v>
      </c>
      <c r="AL354" s="84" t="s">
        <v>64</v>
      </c>
      <c r="AM354" s="60" t="str">
        <f t="shared" si="194"/>
        <v>Remplir les termes C, P et TVA</v>
      </c>
      <c r="AN354" s="55"/>
      <c r="AO354" s="46" t="s">
        <v>64</v>
      </c>
      <c r="AP354" s="56"/>
      <c r="AQ354" s="48" t="s">
        <v>64</v>
      </c>
      <c r="AR354" s="175" t="str">
        <f t="shared" si="180"/>
        <v>Remplir la colonne AN ou AP</v>
      </c>
      <c r="AS354" s="178"/>
      <c r="AT354" s="282" t="str">
        <f t="shared" si="195"/>
        <v>Remplir la colonne M</v>
      </c>
      <c r="AU354" s="179" t="str">
        <f t="shared" si="181"/>
        <v>Remplir la colonne AS</v>
      </c>
      <c r="AV354" s="263" t="str">
        <f t="shared" si="168"/>
        <v>Remplir la colonne I</v>
      </c>
      <c r="AW354" s="84" t="s">
        <v>64</v>
      </c>
      <c r="AX354" s="60" t="str">
        <f t="shared" si="196"/>
        <v>Remplir les termes C, P et TVA</v>
      </c>
      <c r="AY354" s="55"/>
      <c r="AZ354" s="46" t="s">
        <v>64</v>
      </c>
      <c r="BA354" s="56"/>
      <c r="BB354" s="48" t="s">
        <v>64</v>
      </c>
      <c r="BC354" s="175" t="str">
        <f t="shared" si="182"/>
        <v>Remplir la colonne AY ou BA</v>
      </c>
      <c r="BD354" s="178"/>
      <c r="BE354" s="311" t="str">
        <f t="shared" si="197"/>
        <v>Remplir la colonne M</v>
      </c>
      <c r="BF354" s="179" t="str">
        <f t="shared" si="183"/>
        <v>Remplir la colonne BD</v>
      </c>
      <c r="BG354" s="263" t="str">
        <f t="shared" si="169"/>
        <v>Remplir la colonne I</v>
      </c>
      <c r="BH354" s="84" t="s">
        <v>64</v>
      </c>
      <c r="BI354" s="60" t="str">
        <f t="shared" si="184"/>
        <v>Remplir les termes C, P et TVA</v>
      </c>
      <c r="BJ354" s="55"/>
      <c r="BK354" s="46" t="s">
        <v>64</v>
      </c>
      <c r="BL354" s="56"/>
      <c r="BM354" s="48" t="s">
        <v>64</v>
      </c>
      <c r="BN354" s="175" t="str">
        <f t="shared" si="185"/>
        <v>Remplir la colonne BJ ou BL</v>
      </c>
      <c r="BO354" s="178"/>
      <c r="BP354" s="311" t="str">
        <f t="shared" si="198"/>
        <v>Remplir la colonne M</v>
      </c>
      <c r="BQ354" s="179" t="str">
        <f t="shared" si="186"/>
        <v>Remplir la colonne BO</v>
      </c>
      <c r="BR354" s="263" t="str">
        <f t="shared" si="170"/>
        <v>Remplir la colonne I</v>
      </c>
      <c r="BS354" s="84" t="s">
        <v>64</v>
      </c>
      <c r="BT354" s="60" t="str">
        <f t="shared" si="187"/>
        <v>Remplir les termes C, P et TVA</v>
      </c>
      <c r="BU354" s="55"/>
      <c r="BV354" s="46" t="s">
        <v>64</v>
      </c>
      <c r="BW354" s="56"/>
      <c r="BX354" s="48" t="s">
        <v>64</v>
      </c>
      <c r="BY354" s="175" t="str">
        <f t="shared" si="188"/>
        <v>Remplir la colonne BU ou BW</v>
      </c>
      <c r="BZ354" s="178"/>
      <c r="CA354" s="282" t="str">
        <f t="shared" si="199"/>
        <v>Remplir la colonne M</v>
      </c>
      <c r="CB354" s="99" t="str">
        <f t="shared" si="189"/>
        <v>Remplir la colonne BZ</v>
      </c>
      <c r="CC354" s="297" t="str">
        <f t="shared" si="171"/>
        <v>Remplir la colonne I</v>
      </c>
      <c r="CD354" s="84" t="s">
        <v>64</v>
      </c>
      <c r="CE354" s="60" t="str">
        <f t="shared" si="190"/>
        <v>Remplir les termes C, P et TVA</v>
      </c>
      <c r="CF354" s="61" t="str">
        <f t="shared" si="172"/>
        <v>REMPLIR TYPE DE CLIENT</v>
      </c>
      <c r="CG354" s="107" t="str">
        <f t="shared" si="191"/>
        <v>Montant total de l'aide demandée non indiqué</v>
      </c>
      <c r="CH354" s="1"/>
      <c r="CI354" s="1"/>
      <c r="CJ354" s="1"/>
      <c r="CK354" s="1"/>
      <c r="CL354" s="1"/>
    </row>
    <row r="355" spans="1:90" x14ac:dyDescent="0.25">
      <c r="A355" s="51"/>
      <c r="B355" s="111"/>
      <c r="C355" s="111"/>
      <c r="D355" s="111"/>
      <c r="E355" s="111"/>
      <c r="F355" s="111"/>
      <c r="G355" s="162"/>
      <c r="H355" s="151"/>
      <c r="I355" s="296"/>
      <c r="J355" s="152"/>
      <c r="K355" s="153"/>
      <c r="L355" s="169"/>
      <c r="M355" s="39"/>
      <c r="N355" s="201"/>
      <c r="O355" s="39"/>
      <c r="P355" s="22"/>
      <c r="Q355" s="200">
        <f t="shared" si="173"/>
        <v>0</v>
      </c>
      <c r="R355" s="55"/>
      <c r="S355" s="46" t="s">
        <v>64</v>
      </c>
      <c r="T355" s="56"/>
      <c r="U355" s="48" t="s">
        <v>64</v>
      </c>
      <c r="V355" s="175" t="str">
        <f t="shared" si="174"/>
        <v>Remplir la colonne R ou T</v>
      </c>
      <c r="W355" s="178"/>
      <c r="X355" s="282" t="str">
        <f t="shared" si="175"/>
        <v>Remplir la colonne M</v>
      </c>
      <c r="Y355" s="99" t="str">
        <f t="shared" si="176"/>
        <v>Remplir la colonne W</v>
      </c>
      <c r="Z355" s="297" t="str">
        <f t="shared" si="192"/>
        <v>Remplir la colonne I</v>
      </c>
      <c r="AA355" s="84" t="s">
        <v>64</v>
      </c>
      <c r="AB355" s="60" t="str">
        <f t="shared" si="177"/>
        <v>Remplir les termes C, P et TVA</v>
      </c>
      <c r="AC355" s="55"/>
      <c r="AD355" s="46" t="s">
        <v>64</v>
      </c>
      <c r="AE355" s="56"/>
      <c r="AF355" s="48" t="s">
        <v>64</v>
      </c>
      <c r="AG355" s="175" t="str">
        <f t="shared" si="178"/>
        <v>Remplir la colonne AC ou AE</v>
      </c>
      <c r="AH355" s="178"/>
      <c r="AI355" s="311" t="str">
        <f t="shared" si="193"/>
        <v>Remplir la colonne M</v>
      </c>
      <c r="AJ355" s="179" t="str">
        <f t="shared" si="179"/>
        <v>Remplir la colonne AH</v>
      </c>
      <c r="AK355" s="297" t="str">
        <f t="shared" si="167"/>
        <v>Remplir la colonne I</v>
      </c>
      <c r="AL355" s="84" t="s">
        <v>64</v>
      </c>
      <c r="AM355" s="60" t="str">
        <f t="shared" si="194"/>
        <v>Remplir les termes C, P et TVA</v>
      </c>
      <c r="AN355" s="55"/>
      <c r="AO355" s="46" t="s">
        <v>64</v>
      </c>
      <c r="AP355" s="56"/>
      <c r="AQ355" s="48" t="s">
        <v>64</v>
      </c>
      <c r="AR355" s="175" t="str">
        <f t="shared" si="180"/>
        <v>Remplir la colonne AN ou AP</v>
      </c>
      <c r="AS355" s="178"/>
      <c r="AT355" s="282" t="str">
        <f t="shared" si="195"/>
        <v>Remplir la colonne M</v>
      </c>
      <c r="AU355" s="179" t="str">
        <f t="shared" si="181"/>
        <v>Remplir la colonne AS</v>
      </c>
      <c r="AV355" s="263" t="str">
        <f t="shared" si="168"/>
        <v>Remplir la colonne I</v>
      </c>
      <c r="AW355" s="84" t="s">
        <v>64</v>
      </c>
      <c r="AX355" s="60" t="str">
        <f t="shared" si="196"/>
        <v>Remplir les termes C, P et TVA</v>
      </c>
      <c r="AY355" s="55"/>
      <c r="AZ355" s="46" t="s">
        <v>64</v>
      </c>
      <c r="BA355" s="56"/>
      <c r="BB355" s="48" t="s">
        <v>64</v>
      </c>
      <c r="BC355" s="175" t="str">
        <f t="shared" si="182"/>
        <v>Remplir la colonne AY ou BA</v>
      </c>
      <c r="BD355" s="178"/>
      <c r="BE355" s="311" t="str">
        <f t="shared" si="197"/>
        <v>Remplir la colonne M</v>
      </c>
      <c r="BF355" s="179" t="str">
        <f t="shared" si="183"/>
        <v>Remplir la colonne BD</v>
      </c>
      <c r="BG355" s="263" t="str">
        <f t="shared" si="169"/>
        <v>Remplir la colonne I</v>
      </c>
      <c r="BH355" s="84" t="s">
        <v>64</v>
      </c>
      <c r="BI355" s="60" t="str">
        <f t="shared" si="184"/>
        <v>Remplir les termes C, P et TVA</v>
      </c>
      <c r="BJ355" s="55"/>
      <c r="BK355" s="46" t="s">
        <v>64</v>
      </c>
      <c r="BL355" s="56"/>
      <c r="BM355" s="48" t="s">
        <v>64</v>
      </c>
      <c r="BN355" s="175" t="str">
        <f t="shared" si="185"/>
        <v>Remplir la colonne BJ ou BL</v>
      </c>
      <c r="BO355" s="178"/>
      <c r="BP355" s="311" t="str">
        <f t="shared" si="198"/>
        <v>Remplir la colonne M</v>
      </c>
      <c r="BQ355" s="179" t="str">
        <f t="shared" si="186"/>
        <v>Remplir la colonne BO</v>
      </c>
      <c r="BR355" s="263" t="str">
        <f t="shared" si="170"/>
        <v>Remplir la colonne I</v>
      </c>
      <c r="BS355" s="84" t="s">
        <v>64</v>
      </c>
      <c r="BT355" s="60" t="str">
        <f t="shared" si="187"/>
        <v>Remplir les termes C, P et TVA</v>
      </c>
      <c r="BU355" s="55"/>
      <c r="BV355" s="46" t="s">
        <v>64</v>
      </c>
      <c r="BW355" s="56"/>
      <c r="BX355" s="48" t="s">
        <v>64</v>
      </c>
      <c r="BY355" s="175" t="str">
        <f t="shared" si="188"/>
        <v>Remplir la colonne BU ou BW</v>
      </c>
      <c r="BZ355" s="178"/>
      <c r="CA355" s="282" t="str">
        <f t="shared" si="199"/>
        <v>Remplir la colonne M</v>
      </c>
      <c r="CB355" s="99" t="str">
        <f t="shared" si="189"/>
        <v>Remplir la colonne BZ</v>
      </c>
      <c r="CC355" s="297" t="str">
        <f t="shared" si="171"/>
        <v>Remplir la colonne I</v>
      </c>
      <c r="CD355" s="84" t="s">
        <v>64</v>
      </c>
      <c r="CE355" s="60" t="str">
        <f t="shared" si="190"/>
        <v>Remplir les termes C, P et TVA</v>
      </c>
      <c r="CF355" s="61" t="str">
        <f t="shared" si="172"/>
        <v>REMPLIR TYPE DE CLIENT</v>
      </c>
      <c r="CG355" s="107" t="str">
        <f t="shared" si="191"/>
        <v>Montant total de l'aide demandée non indiqué</v>
      </c>
      <c r="CH355" s="1"/>
      <c r="CI355" s="1"/>
      <c r="CJ355" s="1"/>
      <c r="CK355" s="1"/>
      <c r="CL355" s="1"/>
    </row>
    <row r="356" spans="1:90" x14ac:dyDescent="0.25">
      <c r="A356" s="51"/>
      <c r="B356" s="111"/>
      <c r="C356" s="111"/>
      <c r="D356" s="111"/>
      <c r="E356" s="111"/>
      <c r="F356" s="111"/>
      <c r="G356" s="162"/>
      <c r="H356" s="151"/>
      <c r="I356" s="296"/>
      <c r="J356" s="152"/>
      <c r="K356" s="153"/>
      <c r="L356" s="169"/>
      <c r="M356" s="39"/>
      <c r="N356" s="201"/>
      <c r="O356" s="39"/>
      <c r="P356" s="22"/>
      <c r="Q356" s="200">
        <f t="shared" si="173"/>
        <v>0</v>
      </c>
      <c r="R356" s="55"/>
      <c r="S356" s="46" t="s">
        <v>64</v>
      </c>
      <c r="T356" s="56"/>
      <c r="U356" s="48" t="s">
        <v>64</v>
      </c>
      <c r="V356" s="175" t="str">
        <f t="shared" si="174"/>
        <v>Remplir la colonne R ou T</v>
      </c>
      <c r="W356" s="178"/>
      <c r="X356" s="282" t="str">
        <f t="shared" si="175"/>
        <v>Remplir la colonne M</v>
      </c>
      <c r="Y356" s="99" t="str">
        <f t="shared" si="176"/>
        <v>Remplir la colonne W</v>
      </c>
      <c r="Z356" s="297" t="str">
        <f t="shared" si="192"/>
        <v>Remplir la colonne I</v>
      </c>
      <c r="AA356" s="84" t="s">
        <v>64</v>
      </c>
      <c r="AB356" s="60" t="str">
        <f t="shared" si="177"/>
        <v>Remplir les termes C, P et TVA</v>
      </c>
      <c r="AC356" s="55"/>
      <c r="AD356" s="46" t="s">
        <v>64</v>
      </c>
      <c r="AE356" s="56"/>
      <c r="AF356" s="48" t="s">
        <v>64</v>
      </c>
      <c r="AG356" s="175" t="str">
        <f t="shared" si="178"/>
        <v>Remplir la colonne AC ou AE</v>
      </c>
      <c r="AH356" s="178"/>
      <c r="AI356" s="311" t="str">
        <f t="shared" si="193"/>
        <v>Remplir la colonne M</v>
      </c>
      <c r="AJ356" s="179" t="str">
        <f t="shared" si="179"/>
        <v>Remplir la colonne AH</v>
      </c>
      <c r="AK356" s="297" t="str">
        <f t="shared" si="167"/>
        <v>Remplir la colonne I</v>
      </c>
      <c r="AL356" s="84" t="s">
        <v>64</v>
      </c>
      <c r="AM356" s="60" t="str">
        <f t="shared" si="194"/>
        <v>Remplir les termes C, P et TVA</v>
      </c>
      <c r="AN356" s="55"/>
      <c r="AO356" s="46" t="s">
        <v>64</v>
      </c>
      <c r="AP356" s="56"/>
      <c r="AQ356" s="48" t="s">
        <v>64</v>
      </c>
      <c r="AR356" s="175" t="str">
        <f t="shared" si="180"/>
        <v>Remplir la colonne AN ou AP</v>
      </c>
      <c r="AS356" s="178"/>
      <c r="AT356" s="282" t="str">
        <f t="shared" si="195"/>
        <v>Remplir la colonne M</v>
      </c>
      <c r="AU356" s="179" t="str">
        <f t="shared" si="181"/>
        <v>Remplir la colonne AS</v>
      </c>
      <c r="AV356" s="263" t="str">
        <f t="shared" si="168"/>
        <v>Remplir la colonne I</v>
      </c>
      <c r="AW356" s="84" t="s">
        <v>64</v>
      </c>
      <c r="AX356" s="60" t="str">
        <f t="shared" si="196"/>
        <v>Remplir les termes C, P et TVA</v>
      </c>
      <c r="AY356" s="55"/>
      <c r="AZ356" s="46" t="s">
        <v>64</v>
      </c>
      <c r="BA356" s="56"/>
      <c r="BB356" s="48" t="s">
        <v>64</v>
      </c>
      <c r="BC356" s="175" t="str">
        <f t="shared" si="182"/>
        <v>Remplir la colonne AY ou BA</v>
      </c>
      <c r="BD356" s="178"/>
      <c r="BE356" s="311" t="str">
        <f t="shared" si="197"/>
        <v>Remplir la colonne M</v>
      </c>
      <c r="BF356" s="179" t="str">
        <f t="shared" si="183"/>
        <v>Remplir la colonne BD</v>
      </c>
      <c r="BG356" s="263" t="str">
        <f t="shared" si="169"/>
        <v>Remplir la colonne I</v>
      </c>
      <c r="BH356" s="84" t="s">
        <v>64</v>
      </c>
      <c r="BI356" s="60" t="str">
        <f t="shared" si="184"/>
        <v>Remplir les termes C, P et TVA</v>
      </c>
      <c r="BJ356" s="55"/>
      <c r="BK356" s="46" t="s">
        <v>64</v>
      </c>
      <c r="BL356" s="56"/>
      <c r="BM356" s="48" t="s">
        <v>64</v>
      </c>
      <c r="BN356" s="175" t="str">
        <f t="shared" si="185"/>
        <v>Remplir la colonne BJ ou BL</v>
      </c>
      <c r="BO356" s="178"/>
      <c r="BP356" s="311" t="str">
        <f t="shared" si="198"/>
        <v>Remplir la colonne M</v>
      </c>
      <c r="BQ356" s="179" t="str">
        <f t="shared" si="186"/>
        <v>Remplir la colonne BO</v>
      </c>
      <c r="BR356" s="263" t="str">
        <f t="shared" si="170"/>
        <v>Remplir la colonne I</v>
      </c>
      <c r="BS356" s="84" t="s">
        <v>64</v>
      </c>
      <c r="BT356" s="60" t="str">
        <f t="shared" si="187"/>
        <v>Remplir les termes C, P et TVA</v>
      </c>
      <c r="BU356" s="55"/>
      <c r="BV356" s="46" t="s">
        <v>64</v>
      </c>
      <c r="BW356" s="56"/>
      <c r="BX356" s="48" t="s">
        <v>64</v>
      </c>
      <c r="BY356" s="175" t="str">
        <f t="shared" si="188"/>
        <v>Remplir la colonne BU ou BW</v>
      </c>
      <c r="BZ356" s="178"/>
      <c r="CA356" s="282" t="str">
        <f t="shared" si="199"/>
        <v>Remplir la colonne M</v>
      </c>
      <c r="CB356" s="99" t="str">
        <f t="shared" si="189"/>
        <v>Remplir la colonne BZ</v>
      </c>
      <c r="CC356" s="297" t="str">
        <f t="shared" si="171"/>
        <v>Remplir la colonne I</v>
      </c>
      <c r="CD356" s="84" t="s">
        <v>64</v>
      </c>
      <c r="CE356" s="60" t="str">
        <f t="shared" si="190"/>
        <v>Remplir les termes C, P et TVA</v>
      </c>
      <c r="CF356" s="61" t="str">
        <f t="shared" si="172"/>
        <v>REMPLIR TYPE DE CLIENT</v>
      </c>
      <c r="CG356" s="107" t="str">
        <f t="shared" si="191"/>
        <v>Montant total de l'aide demandée non indiqué</v>
      </c>
      <c r="CH356" s="1"/>
      <c r="CI356" s="1"/>
      <c r="CJ356" s="1"/>
      <c r="CK356" s="1"/>
      <c r="CL356" s="1"/>
    </row>
    <row r="357" spans="1:90" x14ac:dyDescent="0.25">
      <c r="A357" s="51"/>
      <c r="B357" s="111"/>
      <c r="C357" s="111"/>
      <c r="D357" s="111"/>
      <c r="E357" s="111"/>
      <c r="F357" s="111"/>
      <c r="G357" s="162"/>
      <c r="H357" s="151"/>
      <c r="I357" s="296"/>
      <c r="J357" s="152"/>
      <c r="K357" s="153"/>
      <c r="L357" s="169"/>
      <c r="M357" s="39"/>
      <c r="N357" s="201"/>
      <c r="O357" s="39"/>
      <c r="P357" s="22"/>
      <c r="Q357" s="200">
        <f t="shared" si="173"/>
        <v>0</v>
      </c>
      <c r="R357" s="55"/>
      <c r="S357" s="46" t="s">
        <v>64</v>
      </c>
      <c r="T357" s="56"/>
      <c r="U357" s="48" t="s">
        <v>64</v>
      </c>
      <c r="V357" s="175" t="str">
        <f t="shared" si="174"/>
        <v>Remplir la colonne R ou T</v>
      </c>
      <c r="W357" s="178"/>
      <c r="X357" s="282" t="str">
        <f t="shared" si="175"/>
        <v>Remplir la colonne M</v>
      </c>
      <c r="Y357" s="99" t="str">
        <f t="shared" si="176"/>
        <v>Remplir la colonne W</v>
      </c>
      <c r="Z357" s="297" t="str">
        <f t="shared" si="192"/>
        <v>Remplir la colonne I</v>
      </c>
      <c r="AA357" s="84" t="s">
        <v>64</v>
      </c>
      <c r="AB357" s="60" t="str">
        <f t="shared" si="177"/>
        <v>Remplir les termes C, P et TVA</v>
      </c>
      <c r="AC357" s="55"/>
      <c r="AD357" s="46" t="s">
        <v>64</v>
      </c>
      <c r="AE357" s="56"/>
      <c r="AF357" s="48" t="s">
        <v>64</v>
      </c>
      <c r="AG357" s="175" t="str">
        <f t="shared" si="178"/>
        <v>Remplir la colonne AC ou AE</v>
      </c>
      <c r="AH357" s="178"/>
      <c r="AI357" s="311" t="str">
        <f t="shared" si="193"/>
        <v>Remplir la colonne M</v>
      </c>
      <c r="AJ357" s="179" t="str">
        <f t="shared" si="179"/>
        <v>Remplir la colonne AH</v>
      </c>
      <c r="AK357" s="297" t="str">
        <f t="shared" si="167"/>
        <v>Remplir la colonne I</v>
      </c>
      <c r="AL357" s="84" t="s">
        <v>64</v>
      </c>
      <c r="AM357" s="60" t="str">
        <f t="shared" si="194"/>
        <v>Remplir les termes C, P et TVA</v>
      </c>
      <c r="AN357" s="55"/>
      <c r="AO357" s="46" t="s">
        <v>64</v>
      </c>
      <c r="AP357" s="56"/>
      <c r="AQ357" s="48" t="s">
        <v>64</v>
      </c>
      <c r="AR357" s="175" t="str">
        <f t="shared" si="180"/>
        <v>Remplir la colonne AN ou AP</v>
      </c>
      <c r="AS357" s="178"/>
      <c r="AT357" s="282" t="str">
        <f t="shared" si="195"/>
        <v>Remplir la colonne M</v>
      </c>
      <c r="AU357" s="179" t="str">
        <f t="shared" si="181"/>
        <v>Remplir la colonne AS</v>
      </c>
      <c r="AV357" s="263" t="str">
        <f t="shared" si="168"/>
        <v>Remplir la colonne I</v>
      </c>
      <c r="AW357" s="84" t="s">
        <v>64</v>
      </c>
      <c r="AX357" s="60" t="str">
        <f t="shared" si="196"/>
        <v>Remplir les termes C, P et TVA</v>
      </c>
      <c r="AY357" s="55"/>
      <c r="AZ357" s="46" t="s">
        <v>64</v>
      </c>
      <c r="BA357" s="56"/>
      <c r="BB357" s="48" t="s">
        <v>64</v>
      </c>
      <c r="BC357" s="175" t="str">
        <f t="shared" si="182"/>
        <v>Remplir la colonne AY ou BA</v>
      </c>
      <c r="BD357" s="178"/>
      <c r="BE357" s="311" t="str">
        <f t="shared" si="197"/>
        <v>Remplir la colonne M</v>
      </c>
      <c r="BF357" s="179" t="str">
        <f t="shared" si="183"/>
        <v>Remplir la colonne BD</v>
      </c>
      <c r="BG357" s="263" t="str">
        <f t="shared" si="169"/>
        <v>Remplir la colonne I</v>
      </c>
      <c r="BH357" s="84" t="s">
        <v>64</v>
      </c>
      <c r="BI357" s="60" t="str">
        <f t="shared" si="184"/>
        <v>Remplir les termes C, P et TVA</v>
      </c>
      <c r="BJ357" s="55"/>
      <c r="BK357" s="46" t="s">
        <v>64</v>
      </c>
      <c r="BL357" s="56"/>
      <c r="BM357" s="48" t="s">
        <v>64</v>
      </c>
      <c r="BN357" s="175" t="str">
        <f t="shared" si="185"/>
        <v>Remplir la colonne BJ ou BL</v>
      </c>
      <c r="BO357" s="178"/>
      <c r="BP357" s="311" t="str">
        <f t="shared" si="198"/>
        <v>Remplir la colonne M</v>
      </c>
      <c r="BQ357" s="179" t="str">
        <f t="shared" si="186"/>
        <v>Remplir la colonne BO</v>
      </c>
      <c r="BR357" s="263" t="str">
        <f t="shared" si="170"/>
        <v>Remplir la colonne I</v>
      </c>
      <c r="BS357" s="84" t="s">
        <v>64</v>
      </c>
      <c r="BT357" s="60" t="str">
        <f t="shared" si="187"/>
        <v>Remplir les termes C, P et TVA</v>
      </c>
      <c r="BU357" s="55"/>
      <c r="BV357" s="46" t="s">
        <v>64</v>
      </c>
      <c r="BW357" s="56"/>
      <c r="BX357" s="48" t="s">
        <v>64</v>
      </c>
      <c r="BY357" s="175" t="str">
        <f t="shared" si="188"/>
        <v>Remplir la colonne BU ou BW</v>
      </c>
      <c r="BZ357" s="178"/>
      <c r="CA357" s="282" t="str">
        <f t="shared" si="199"/>
        <v>Remplir la colonne M</v>
      </c>
      <c r="CB357" s="99" t="str">
        <f t="shared" si="189"/>
        <v>Remplir la colonne BZ</v>
      </c>
      <c r="CC357" s="297" t="str">
        <f t="shared" si="171"/>
        <v>Remplir la colonne I</v>
      </c>
      <c r="CD357" s="84" t="s">
        <v>64</v>
      </c>
      <c r="CE357" s="60" t="str">
        <f t="shared" si="190"/>
        <v>Remplir les termes C, P et TVA</v>
      </c>
      <c r="CF357" s="61" t="str">
        <f t="shared" si="172"/>
        <v>REMPLIR TYPE DE CLIENT</v>
      </c>
      <c r="CG357" s="107" t="str">
        <f t="shared" si="191"/>
        <v>Montant total de l'aide demandée non indiqué</v>
      </c>
      <c r="CH357" s="1"/>
      <c r="CI357" s="1"/>
      <c r="CJ357" s="1"/>
      <c r="CK357" s="1"/>
      <c r="CL357" s="1"/>
    </row>
    <row r="358" spans="1:90" x14ac:dyDescent="0.25">
      <c r="A358" s="51"/>
      <c r="B358" s="111"/>
      <c r="C358" s="111"/>
      <c r="D358" s="111"/>
      <c r="E358" s="111"/>
      <c r="F358" s="111"/>
      <c r="G358" s="162"/>
      <c r="H358" s="151"/>
      <c r="I358" s="296"/>
      <c r="J358" s="152"/>
      <c r="K358" s="153"/>
      <c r="L358" s="169"/>
      <c r="M358" s="39"/>
      <c r="N358" s="201"/>
      <c r="O358" s="39"/>
      <c r="P358" s="22"/>
      <c r="Q358" s="200">
        <f t="shared" si="173"/>
        <v>0</v>
      </c>
      <c r="R358" s="55"/>
      <c r="S358" s="46" t="s">
        <v>64</v>
      </c>
      <c r="T358" s="56"/>
      <c r="U358" s="48" t="s">
        <v>64</v>
      </c>
      <c r="V358" s="175" t="str">
        <f t="shared" si="174"/>
        <v>Remplir la colonne R ou T</v>
      </c>
      <c r="W358" s="178"/>
      <c r="X358" s="282" t="str">
        <f t="shared" si="175"/>
        <v>Remplir la colonne M</v>
      </c>
      <c r="Y358" s="99" t="str">
        <f t="shared" si="176"/>
        <v>Remplir la colonne W</v>
      </c>
      <c r="Z358" s="297" t="str">
        <f t="shared" si="192"/>
        <v>Remplir la colonne I</v>
      </c>
      <c r="AA358" s="84" t="s">
        <v>64</v>
      </c>
      <c r="AB358" s="60" t="str">
        <f t="shared" si="177"/>
        <v>Remplir les termes C, P et TVA</v>
      </c>
      <c r="AC358" s="55"/>
      <c r="AD358" s="46" t="s">
        <v>64</v>
      </c>
      <c r="AE358" s="56"/>
      <c r="AF358" s="48" t="s">
        <v>64</v>
      </c>
      <c r="AG358" s="175" t="str">
        <f t="shared" si="178"/>
        <v>Remplir la colonne AC ou AE</v>
      </c>
      <c r="AH358" s="178"/>
      <c r="AI358" s="311" t="str">
        <f t="shared" si="193"/>
        <v>Remplir la colonne M</v>
      </c>
      <c r="AJ358" s="179" t="str">
        <f t="shared" si="179"/>
        <v>Remplir la colonne AH</v>
      </c>
      <c r="AK358" s="297" t="str">
        <f t="shared" si="167"/>
        <v>Remplir la colonne I</v>
      </c>
      <c r="AL358" s="84" t="s">
        <v>64</v>
      </c>
      <c r="AM358" s="60" t="str">
        <f t="shared" si="194"/>
        <v>Remplir les termes C, P et TVA</v>
      </c>
      <c r="AN358" s="55"/>
      <c r="AO358" s="46" t="s">
        <v>64</v>
      </c>
      <c r="AP358" s="56"/>
      <c r="AQ358" s="48" t="s">
        <v>64</v>
      </c>
      <c r="AR358" s="175" t="str">
        <f t="shared" si="180"/>
        <v>Remplir la colonne AN ou AP</v>
      </c>
      <c r="AS358" s="178"/>
      <c r="AT358" s="282" t="str">
        <f t="shared" si="195"/>
        <v>Remplir la colonne M</v>
      </c>
      <c r="AU358" s="179" t="str">
        <f t="shared" si="181"/>
        <v>Remplir la colonne AS</v>
      </c>
      <c r="AV358" s="263" t="str">
        <f t="shared" si="168"/>
        <v>Remplir la colonne I</v>
      </c>
      <c r="AW358" s="84" t="s">
        <v>64</v>
      </c>
      <c r="AX358" s="60" t="str">
        <f t="shared" si="196"/>
        <v>Remplir les termes C, P et TVA</v>
      </c>
      <c r="AY358" s="55"/>
      <c r="AZ358" s="46" t="s">
        <v>64</v>
      </c>
      <c r="BA358" s="56"/>
      <c r="BB358" s="48" t="s">
        <v>64</v>
      </c>
      <c r="BC358" s="175" t="str">
        <f t="shared" si="182"/>
        <v>Remplir la colonne AY ou BA</v>
      </c>
      <c r="BD358" s="178"/>
      <c r="BE358" s="311" t="str">
        <f t="shared" si="197"/>
        <v>Remplir la colonne M</v>
      </c>
      <c r="BF358" s="179" t="str">
        <f t="shared" si="183"/>
        <v>Remplir la colonne BD</v>
      </c>
      <c r="BG358" s="263" t="str">
        <f t="shared" si="169"/>
        <v>Remplir la colonne I</v>
      </c>
      <c r="BH358" s="84" t="s">
        <v>64</v>
      </c>
      <c r="BI358" s="60" t="str">
        <f t="shared" si="184"/>
        <v>Remplir les termes C, P et TVA</v>
      </c>
      <c r="BJ358" s="55"/>
      <c r="BK358" s="46" t="s">
        <v>64</v>
      </c>
      <c r="BL358" s="56"/>
      <c r="BM358" s="48" t="s">
        <v>64</v>
      </c>
      <c r="BN358" s="175" t="str">
        <f t="shared" si="185"/>
        <v>Remplir la colonne BJ ou BL</v>
      </c>
      <c r="BO358" s="178"/>
      <c r="BP358" s="311" t="str">
        <f t="shared" si="198"/>
        <v>Remplir la colonne M</v>
      </c>
      <c r="BQ358" s="179" t="str">
        <f t="shared" si="186"/>
        <v>Remplir la colonne BO</v>
      </c>
      <c r="BR358" s="263" t="str">
        <f t="shared" si="170"/>
        <v>Remplir la colonne I</v>
      </c>
      <c r="BS358" s="84" t="s">
        <v>64</v>
      </c>
      <c r="BT358" s="60" t="str">
        <f t="shared" si="187"/>
        <v>Remplir les termes C, P et TVA</v>
      </c>
      <c r="BU358" s="55"/>
      <c r="BV358" s="46" t="s">
        <v>64</v>
      </c>
      <c r="BW358" s="56"/>
      <c r="BX358" s="48" t="s">
        <v>64</v>
      </c>
      <c r="BY358" s="175" t="str">
        <f t="shared" si="188"/>
        <v>Remplir la colonne BU ou BW</v>
      </c>
      <c r="BZ358" s="178"/>
      <c r="CA358" s="282" t="str">
        <f t="shared" si="199"/>
        <v>Remplir la colonne M</v>
      </c>
      <c r="CB358" s="99" t="str">
        <f t="shared" si="189"/>
        <v>Remplir la colonne BZ</v>
      </c>
      <c r="CC358" s="297" t="str">
        <f t="shared" si="171"/>
        <v>Remplir la colonne I</v>
      </c>
      <c r="CD358" s="84" t="s">
        <v>64</v>
      </c>
      <c r="CE358" s="60" t="str">
        <f t="shared" si="190"/>
        <v>Remplir les termes C, P et TVA</v>
      </c>
      <c r="CF358" s="61" t="str">
        <f t="shared" si="172"/>
        <v>REMPLIR TYPE DE CLIENT</v>
      </c>
      <c r="CG358" s="107" t="str">
        <f t="shared" si="191"/>
        <v>Montant total de l'aide demandée non indiqué</v>
      </c>
      <c r="CH358" s="1"/>
      <c r="CI358" s="1"/>
      <c r="CJ358" s="1"/>
      <c r="CK358" s="1"/>
      <c r="CL358" s="1"/>
    </row>
    <row r="359" spans="1:90" x14ac:dyDescent="0.25">
      <c r="A359" s="51"/>
      <c r="B359" s="111"/>
      <c r="C359" s="111"/>
      <c r="D359" s="111"/>
      <c r="E359" s="111"/>
      <c r="F359" s="111"/>
      <c r="G359" s="162"/>
      <c r="H359" s="151"/>
      <c r="I359" s="296"/>
      <c r="J359" s="152"/>
      <c r="K359" s="153"/>
      <c r="L359" s="169"/>
      <c r="M359" s="39"/>
      <c r="N359" s="201"/>
      <c r="O359" s="39"/>
      <c r="P359" s="22"/>
      <c r="Q359" s="200">
        <f t="shared" si="173"/>
        <v>0</v>
      </c>
      <c r="R359" s="55"/>
      <c r="S359" s="46" t="s">
        <v>64</v>
      </c>
      <c r="T359" s="56"/>
      <c r="U359" s="48" t="s">
        <v>64</v>
      </c>
      <c r="V359" s="175" t="str">
        <f t="shared" si="174"/>
        <v>Remplir la colonne R ou T</v>
      </c>
      <c r="W359" s="178"/>
      <c r="X359" s="282" t="str">
        <f t="shared" si="175"/>
        <v>Remplir la colonne M</v>
      </c>
      <c r="Y359" s="99" t="str">
        <f t="shared" si="176"/>
        <v>Remplir la colonne W</v>
      </c>
      <c r="Z359" s="297" t="str">
        <f t="shared" si="192"/>
        <v>Remplir la colonne I</v>
      </c>
      <c r="AA359" s="84" t="s">
        <v>64</v>
      </c>
      <c r="AB359" s="60" t="str">
        <f t="shared" si="177"/>
        <v>Remplir les termes C, P et TVA</v>
      </c>
      <c r="AC359" s="55"/>
      <c r="AD359" s="46" t="s">
        <v>64</v>
      </c>
      <c r="AE359" s="56"/>
      <c r="AF359" s="48" t="s">
        <v>64</v>
      </c>
      <c r="AG359" s="175" t="str">
        <f t="shared" si="178"/>
        <v>Remplir la colonne AC ou AE</v>
      </c>
      <c r="AH359" s="178"/>
      <c r="AI359" s="311" t="str">
        <f t="shared" si="193"/>
        <v>Remplir la colonne M</v>
      </c>
      <c r="AJ359" s="179" t="str">
        <f t="shared" si="179"/>
        <v>Remplir la colonne AH</v>
      </c>
      <c r="AK359" s="297" t="str">
        <f t="shared" si="167"/>
        <v>Remplir la colonne I</v>
      </c>
      <c r="AL359" s="84" t="s">
        <v>64</v>
      </c>
      <c r="AM359" s="60" t="str">
        <f t="shared" si="194"/>
        <v>Remplir les termes C, P et TVA</v>
      </c>
      <c r="AN359" s="55"/>
      <c r="AO359" s="46" t="s">
        <v>64</v>
      </c>
      <c r="AP359" s="56"/>
      <c r="AQ359" s="48" t="s">
        <v>64</v>
      </c>
      <c r="AR359" s="175" t="str">
        <f t="shared" si="180"/>
        <v>Remplir la colonne AN ou AP</v>
      </c>
      <c r="AS359" s="178"/>
      <c r="AT359" s="282" t="str">
        <f t="shared" si="195"/>
        <v>Remplir la colonne M</v>
      </c>
      <c r="AU359" s="179" t="str">
        <f t="shared" si="181"/>
        <v>Remplir la colonne AS</v>
      </c>
      <c r="AV359" s="263" t="str">
        <f t="shared" si="168"/>
        <v>Remplir la colonne I</v>
      </c>
      <c r="AW359" s="84" t="s">
        <v>64</v>
      </c>
      <c r="AX359" s="60" t="str">
        <f t="shared" si="196"/>
        <v>Remplir les termes C, P et TVA</v>
      </c>
      <c r="AY359" s="55"/>
      <c r="AZ359" s="46" t="s">
        <v>64</v>
      </c>
      <c r="BA359" s="56"/>
      <c r="BB359" s="48" t="s">
        <v>64</v>
      </c>
      <c r="BC359" s="175" t="str">
        <f t="shared" si="182"/>
        <v>Remplir la colonne AY ou BA</v>
      </c>
      <c r="BD359" s="178"/>
      <c r="BE359" s="311" t="str">
        <f t="shared" si="197"/>
        <v>Remplir la colonne M</v>
      </c>
      <c r="BF359" s="179" t="str">
        <f t="shared" si="183"/>
        <v>Remplir la colonne BD</v>
      </c>
      <c r="BG359" s="263" t="str">
        <f t="shared" si="169"/>
        <v>Remplir la colonne I</v>
      </c>
      <c r="BH359" s="84" t="s">
        <v>64</v>
      </c>
      <c r="BI359" s="60" t="str">
        <f t="shared" si="184"/>
        <v>Remplir les termes C, P et TVA</v>
      </c>
      <c r="BJ359" s="55"/>
      <c r="BK359" s="46" t="s">
        <v>64</v>
      </c>
      <c r="BL359" s="56"/>
      <c r="BM359" s="48" t="s">
        <v>64</v>
      </c>
      <c r="BN359" s="175" t="str">
        <f t="shared" si="185"/>
        <v>Remplir la colonne BJ ou BL</v>
      </c>
      <c r="BO359" s="178"/>
      <c r="BP359" s="311" t="str">
        <f t="shared" si="198"/>
        <v>Remplir la colonne M</v>
      </c>
      <c r="BQ359" s="179" t="str">
        <f t="shared" si="186"/>
        <v>Remplir la colonne BO</v>
      </c>
      <c r="BR359" s="263" t="str">
        <f t="shared" si="170"/>
        <v>Remplir la colonne I</v>
      </c>
      <c r="BS359" s="84" t="s">
        <v>64</v>
      </c>
      <c r="BT359" s="60" t="str">
        <f t="shared" si="187"/>
        <v>Remplir les termes C, P et TVA</v>
      </c>
      <c r="BU359" s="55"/>
      <c r="BV359" s="46" t="s">
        <v>64</v>
      </c>
      <c r="BW359" s="56"/>
      <c r="BX359" s="48" t="s">
        <v>64</v>
      </c>
      <c r="BY359" s="175" t="str">
        <f t="shared" si="188"/>
        <v>Remplir la colonne BU ou BW</v>
      </c>
      <c r="BZ359" s="178"/>
      <c r="CA359" s="282" t="str">
        <f t="shared" si="199"/>
        <v>Remplir la colonne M</v>
      </c>
      <c r="CB359" s="99" t="str">
        <f t="shared" si="189"/>
        <v>Remplir la colonne BZ</v>
      </c>
      <c r="CC359" s="297" t="str">
        <f t="shared" si="171"/>
        <v>Remplir la colonne I</v>
      </c>
      <c r="CD359" s="84" t="s">
        <v>64</v>
      </c>
      <c r="CE359" s="60" t="str">
        <f t="shared" si="190"/>
        <v>Remplir les termes C, P et TVA</v>
      </c>
      <c r="CF359" s="61" t="str">
        <f t="shared" si="172"/>
        <v>REMPLIR TYPE DE CLIENT</v>
      </c>
      <c r="CG359" s="107" t="str">
        <f t="shared" si="191"/>
        <v>Montant total de l'aide demandée non indiqué</v>
      </c>
      <c r="CH359" s="1"/>
      <c r="CI359" s="1"/>
      <c r="CJ359" s="1"/>
      <c r="CK359" s="1"/>
      <c r="CL359" s="1"/>
    </row>
    <row r="360" spans="1:90" x14ac:dyDescent="0.25">
      <c r="A360" s="51"/>
      <c r="B360" s="111"/>
      <c r="C360" s="111"/>
      <c r="D360" s="111"/>
      <c r="E360" s="111"/>
      <c r="F360" s="111"/>
      <c r="G360" s="162"/>
      <c r="H360" s="151"/>
      <c r="I360" s="296"/>
      <c r="J360" s="152"/>
      <c r="K360" s="153"/>
      <c r="L360" s="169"/>
      <c r="M360" s="39"/>
      <c r="N360" s="201"/>
      <c r="O360" s="39"/>
      <c r="P360" s="22"/>
      <c r="Q360" s="200">
        <f t="shared" si="173"/>
        <v>0</v>
      </c>
      <c r="R360" s="55"/>
      <c r="S360" s="46" t="s">
        <v>64</v>
      </c>
      <c r="T360" s="56"/>
      <c r="U360" s="48" t="s">
        <v>64</v>
      </c>
      <c r="V360" s="175" t="str">
        <f t="shared" si="174"/>
        <v>Remplir la colonne R ou T</v>
      </c>
      <c r="W360" s="178"/>
      <c r="X360" s="282" t="str">
        <f t="shared" si="175"/>
        <v>Remplir la colonne M</v>
      </c>
      <c r="Y360" s="99" t="str">
        <f t="shared" si="176"/>
        <v>Remplir la colonne W</v>
      </c>
      <c r="Z360" s="297" t="str">
        <f t="shared" si="192"/>
        <v>Remplir la colonne I</v>
      </c>
      <c r="AA360" s="84" t="s">
        <v>64</v>
      </c>
      <c r="AB360" s="60" t="str">
        <f t="shared" si="177"/>
        <v>Remplir les termes C, P et TVA</v>
      </c>
      <c r="AC360" s="55"/>
      <c r="AD360" s="46" t="s">
        <v>64</v>
      </c>
      <c r="AE360" s="56"/>
      <c r="AF360" s="48" t="s">
        <v>64</v>
      </c>
      <c r="AG360" s="175" t="str">
        <f t="shared" si="178"/>
        <v>Remplir la colonne AC ou AE</v>
      </c>
      <c r="AH360" s="178"/>
      <c r="AI360" s="311" t="str">
        <f t="shared" si="193"/>
        <v>Remplir la colonne M</v>
      </c>
      <c r="AJ360" s="179" t="str">
        <f t="shared" si="179"/>
        <v>Remplir la colonne AH</v>
      </c>
      <c r="AK360" s="297" t="str">
        <f t="shared" si="167"/>
        <v>Remplir la colonne I</v>
      </c>
      <c r="AL360" s="84" t="s">
        <v>64</v>
      </c>
      <c r="AM360" s="60" t="str">
        <f t="shared" si="194"/>
        <v>Remplir les termes C, P et TVA</v>
      </c>
      <c r="AN360" s="55"/>
      <c r="AO360" s="46" t="s">
        <v>64</v>
      </c>
      <c r="AP360" s="56"/>
      <c r="AQ360" s="48" t="s">
        <v>64</v>
      </c>
      <c r="AR360" s="175" t="str">
        <f t="shared" si="180"/>
        <v>Remplir la colonne AN ou AP</v>
      </c>
      <c r="AS360" s="178"/>
      <c r="AT360" s="282" t="str">
        <f t="shared" si="195"/>
        <v>Remplir la colonne M</v>
      </c>
      <c r="AU360" s="179" t="str">
        <f t="shared" si="181"/>
        <v>Remplir la colonne AS</v>
      </c>
      <c r="AV360" s="263" t="str">
        <f t="shared" si="168"/>
        <v>Remplir la colonne I</v>
      </c>
      <c r="AW360" s="84" t="s">
        <v>64</v>
      </c>
      <c r="AX360" s="60" t="str">
        <f t="shared" si="196"/>
        <v>Remplir les termes C, P et TVA</v>
      </c>
      <c r="AY360" s="55"/>
      <c r="AZ360" s="46" t="s">
        <v>64</v>
      </c>
      <c r="BA360" s="56"/>
      <c r="BB360" s="48" t="s">
        <v>64</v>
      </c>
      <c r="BC360" s="175" t="str">
        <f t="shared" si="182"/>
        <v>Remplir la colonne AY ou BA</v>
      </c>
      <c r="BD360" s="178"/>
      <c r="BE360" s="311" t="str">
        <f t="shared" si="197"/>
        <v>Remplir la colonne M</v>
      </c>
      <c r="BF360" s="179" t="str">
        <f t="shared" si="183"/>
        <v>Remplir la colonne BD</v>
      </c>
      <c r="BG360" s="263" t="str">
        <f t="shared" si="169"/>
        <v>Remplir la colonne I</v>
      </c>
      <c r="BH360" s="84" t="s">
        <v>64</v>
      </c>
      <c r="BI360" s="60" t="str">
        <f t="shared" si="184"/>
        <v>Remplir les termes C, P et TVA</v>
      </c>
      <c r="BJ360" s="55"/>
      <c r="BK360" s="46" t="s">
        <v>64</v>
      </c>
      <c r="BL360" s="56"/>
      <c r="BM360" s="48" t="s">
        <v>64</v>
      </c>
      <c r="BN360" s="175" t="str">
        <f t="shared" si="185"/>
        <v>Remplir la colonne BJ ou BL</v>
      </c>
      <c r="BO360" s="178"/>
      <c r="BP360" s="311" t="str">
        <f t="shared" si="198"/>
        <v>Remplir la colonne M</v>
      </c>
      <c r="BQ360" s="179" t="str">
        <f t="shared" si="186"/>
        <v>Remplir la colonne BO</v>
      </c>
      <c r="BR360" s="263" t="str">
        <f t="shared" si="170"/>
        <v>Remplir la colonne I</v>
      </c>
      <c r="BS360" s="84" t="s">
        <v>64</v>
      </c>
      <c r="BT360" s="60" t="str">
        <f t="shared" si="187"/>
        <v>Remplir les termes C, P et TVA</v>
      </c>
      <c r="BU360" s="55"/>
      <c r="BV360" s="46" t="s">
        <v>64</v>
      </c>
      <c r="BW360" s="56"/>
      <c r="BX360" s="48" t="s">
        <v>64</v>
      </c>
      <c r="BY360" s="175" t="str">
        <f t="shared" si="188"/>
        <v>Remplir la colonne BU ou BW</v>
      </c>
      <c r="BZ360" s="178"/>
      <c r="CA360" s="282" t="str">
        <f t="shared" si="199"/>
        <v>Remplir la colonne M</v>
      </c>
      <c r="CB360" s="99" t="str">
        <f t="shared" si="189"/>
        <v>Remplir la colonne BZ</v>
      </c>
      <c r="CC360" s="297" t="str">
        <f t="shared" si="171"/>
        <v>Remplir la colonne I</v>
      </c>
      <c r="CD360" s="84" t="s">
        <v>64</v>
      </c>
      <c r="CE360" s="60" t="str">
        <f t="shared" si="190"/>
        <v>Remplir les termes C, P et TVA</v>
      </c>
      <c r="CF360" s="61" t="str">
        <f t="shared" si="172"/>
        <v>REMPLIR TYPE DE CLIENT</v>
      </c>
      <c r="CG360" s="107" t="str">
        <f t="shared" si="191"/>
        <v>Montant total de l'aide demandée non indiqué</v>
      </c>
      <c r="CH360" s="1"/>
      <c r="CI360" s="1"/>
      <c r="CJ360" s="1"/>
      <c r="CK360" s="1"/>
      <c r="CL360" s="1"/>
    </row>
    <row r="361" spans="1:90" x14ac:dyDescent="0.25">
      <c r="A361" s="51"/>
      <c r="B361" s="111"/>
      <c r="C361" s="111"/>
      <c r="D361" s="111"/>
      <c r="E361" s="111"/>
      <c r="F361" s="111"/>
      <c r="G361" s="162"/>
      <c r="H361" s="151"/>
      <c r="I361" s="296"/>
      <c r="J361" s="152"/>
      <c r="K361" s="153"/>
      <c r="L361" s="169"/>
      <c r="M361" s="39"/>
      <c r="N361" s="201"/>
      <c r="O361" s="39"/>
      <c r="P361" s="22"/>
      <c r="Q361" s="200">
        <f t="shared" si="173"/>
        <v>0</v>
      </c>
      <c r="R361" s="55"/>
      <c r="S361" s="46" t="s">
        <v>64</v>
      </c>
      <c r="T361" s="56"/>
      <c r="U361" s="48" t="s">
        <v>64</v>
      </c>
      <c r="V361" s="175" t="str">
        <f t="shared" si="174"/>
        <v>Remplir la colonne R ou T</v>
      </c>
      <c r="W361" s="178"/>
      <c r="X361" s="282" t="str">
        <f t="shared" si="175"/>
        <v>Remplir la colonne M</v>
      </c>
      <c r="Y361" s="99" t="str">
        <f t="shared" si="176"/>
        <v>Remplir la colonne W</v>
      </c>
      <c r="Z361" s="297" t="str">
        <f t="shared" si="192"/>
        <v>Remplir la colonne I</v>
      </c>
      <c r="AA361" s="84" t="s">
        <v>64</v>
      </c>
      <c r="AB361" s="60" t="str">
        <f t="shared" si="177"/>
        <v>Remplir les termes C, P et TVA</v>
      </c>
      <c r="AC361" s="55"/>
      <c r="AD361" s="46" t="s">
        <v>64</v>
      </c>
      <c r="AE361" s="56"/>
      <c r="AF361" s="48" t="s">
        <v>64</v>
      </c>
      <c r="AG361" s="175" t="str">
        <f t="shared" si="178"/>
        <v>Remplir la colonne AC ou AE</v>
      </c>
      <c r="AH361" s="178"/>
      <c r="AI361" s="311" t="str">
        <f t="shared" si="193"/>
        <v>Remplir la colonne M</v>
      </c>
      <c r="AJ361" s="179" t="str">
        <f t="shared" si="179"/>
        <v>Remplir la colonne AH</v>
      </c>
      <c r="AK361" s="297" t="str">
        <f t="shared" si="167"/>
        <v>Remplir la colonne I</v>
      </c>
      <c r="AL361" s="84" t="s">
        <v>64</v>
      </c>
      <c r="AM361" s="60" t="str">
        <f t="shared" si="194"/>
        <v>Remplir les termes C, P et TVA</v>
      </c>
      <c r="AN361" s="55"/>
      <c r="AO361" s="46" t="s">
        <v>64</v>
      </c>
      <c r="AP361" s="56"/>
      <c r="AQ361" s="48" t="s">
        <v>64</v>
      </c>
      <c r="AR361" s="175" t="str">
        <f t="shared" si="180"/>
        <v>Remplir la colonne AN ou AP</v>
      </c>
      <c r="AS361" s="178"/>
      <c r="AT361" s="282" t="str">
        <f t="shared" si="195"/>
        <v>Remplir la colonne M</v>
      </c>
      <c r="AU361" s="179" t="str">
        <f t="shared" si="181"/>
        <v>Remplir la colonne AS</v>
      </c>
      <c r="AV361" s="263" t="str">
        <f t="shared" si="168"/>
        <v>Remplir la colonne I</v>
      </c>
      <c r="AW361" s="84" t="s">
        <v>64</v>
      </c>
      <c r="AX361" s="60" t="str">
        <f t="shared" si="196"/>
        <v>Remplir les termes C, P et TVA</v>
      </c>
      <c r="AY361" s="55"/>
      <c r="AZ361" s="46" t="s">
        <v>64</v>
      </c>
      <c r="BA361" s="56"/>
      <c r="BB361" s="48" t="s">
        <v>64</v>
      </c>
      <c r="BC361" s="175" t="str">
        <f t="shared" si="182"/>
        <v>Remplir la colonne AY ou BA</v>
      </c>
      <c r="BD361" s="178"/>
      <c r="BE361" s="311" t="str">
        <f t="shared" si="197"/>
        <v>Remplir la colonne M</v>
      </c>
      <c r="BF361" s="179" t="str">
        <f t="shared" si="183"/>
        <v>Remplir la colonne BD</v>
      </c>
      <c r="BG361" s="263" t="str">
        <f t="shared" si="169"/>
        <v>Remplir la colonne I</v>
      </c>
      <c r="BH361" s="84" t="s">
        <v>64</v>
      </c>
      <c r="BI361" s="60" t="str">
        <f t="shared" si="184"/>
        <v>Remplir les termes C, P et TVA</v>
      </c>
      <c r="BJ361" s="55"/>
      <c r="BK361" s="46" t="s">
        <v>64</v>
      </c>
      <c r="BL361" s="56"/>
      <c r="BM361" s="48" t="s">
        <v>64</v>
      </c>
      <c r="BN361" s="175" t="str">
        <f t="shared" si="185"/>
        <v>Remplir la colonne BJ ou BL</v>
      </c>
      <c r="BO361" s="178"/>
      <c r="BP361" s="311" t="str">
        <f t="shared" si="198"/>
        <v>Remplir la colonne M</v>
      </c>
      <c r="BQ361" s="179" t="str">
        <f t="shared" si="186"/>
        <v>Remplir la colonne BO</v>
      </c>
      <c r="BR361" s="263" t="str">
        <f t="shared" si="170"/>
        <v>Remplir la colonne I</v>
      </c>
      <c r="BS361" s="84" t="s">
        <v>64</v>
      </c>
      <c r="BT361" s="60" t="str">
        <f t="shared" si="187"/>
        <v>Remplir les termes C, P et TVA</v>
      </c>
      <c r="BU361" s="55"/>
      <c r="BV361" s="46" t="s">
        <v>64</v>
      </c>
      <c r="BW361" s="56"/>
      <c r="BX361" s="48" t="s">
        <v>64</v>
      </c>
      <c r="BY361" s="175" t="str">
        <f t="shared" si="188"/>
        <v>Remplir la colonne BU ou BW</v>
      </c>
      <c r="BZ361" s="178"/>
      <c r="CA361" s="282" t="str">
        <f t="shared" si="199"/>
        <v>Remplir la colonne M</v>
      </c>
      <c r="CB361" s="99" t="str">
        <f t="shared" si="189"/>
        <v>Remplir la colonne BZ</v>
      </c>
      <c r="CC361" s="297" t="str">
        <f t="shared" si="171"/>
        <v>Remplir la colonne I</v>
      </c>
      <c r="CD361" s="84" t="s">
        <v>64</v>
      </c>
      <c r="CE361" s="60" t="str">
        <f t="shared" si="190"/>
        <v>Remplir les termes C, P et TVA</v>
      </c>
      <c r="CF361" s="61" t="str">
        <f t="shared" si="172"/>
        <v>REMPLIR TYPE DE CLIENT</v>
      </c>
      <c r="CG361" s="107" t="str">
        <f t="shared" si="191"/>
        <v>Montant total de l'aide demandée non indiqué</v>
      </c>
      <c r="CH361" s="1"/>
      <c r="CI361" s="1"/>
      <c r="CJ361" s="1"/>
      <c r="CK361" s="1"/>
      <c r="CL361" s="1"/>
    </row>
    <row r="362" spans="1:90" x14ac:dyDescent="0.25">
      <c r="A362" s="51"/>
      <c r="B362" s="111"/>
      <c r="C362" s="111"/>
      <c r="D362" s="111"/>
      <c r="E362" s="111"/>
      <c r="F362" s="111"/>
      <c r="G362" s="162"/>
      <c r="H362" s="151"/>
      <c r="I362" s="296"/>
      <c r="J362" s="152"/>
      <c r="K362" s="153"/>
      <c r="L362" s="169"/>
      <c r="M362" s="39"/>
      <c r="N362" s="201"/>
      <c r="O362" s="39"/>
      <c r="P362" s="22"/>
      <c r="Q362" s="200">
        <f t="shared" si="173"/>
        <v>0</v>
      </c>
      <c r="R362" s="55"/>
      <c r="S362" s="46" t="s">
        <v>64</v>
      </c>
      <c r="T362" s="56"/>
      <c r="U362" s="48" t="s">
        <v>64</v>
      </c>
      <c r="V362" s="175" t="str">
        <f t="shared" si="174"/>
        <v>Remplir la colonne R ou T</v>
      </c>
      <c r="W362" s="178"/>
      <c r="X362" s="282" t="str">
        <f t="shared" si="175"/>
        <v>Remplir la colonne M</v>
      </c>
      <c r="Y362" s="99" t="str">
        <f t="shared" si="176"/>
        <v>Remplir la colonne W</v>
      </c>
      <c r="Z362" s="297" t="str">
        <f t="shared" si="192"/>
        <v>Remplir la colonne I</v>
      </c>
      <c r="AA362" s="84" t="s">
        <v>64</v>
      </c>
      <c r="AB362" s="60" t="str">
        <f t="shared" si="177"/>
        <v>Remplir les termes C, P et TVA</v>
      </c>
      <c r="AC362" s="55"/>
      <c r="AD362" s="46" t="s">
        <v>64</v>
      </c>
      <c r="AE362" s="56"/>
      <c r="AF362" s="48" t="s">
        <v>64</v>
      </c>
      <c r="AG362" s="175" t="str">
        <f t="shared" si="178"/>
        <v>Remplir la colonne AC ou AE</v>
      </c>
      <c r="AH362" s="178"/>
      <c r="AI362" s="311" t="str">
        <f t="shared" si="193"/>
        <v>Remplir la colonne M</v>
      </c>
      <c r="AJ362" s="179" t="str">
        <f t="shared" si="179"/>
        <v>Remplir la colonne AH</v>
      </c>
      <c r="AK362" s="297" t="str">
        <f t="shared" si="167"/>
        <v>Remplir la colonne I</v>
      </c>
      <c r="AL362" s="84" t="s">
        <v>64</v>
      </c>
      <c r="AM362" s="60" t="str">
        <f t="shared" si="194"/>
        <v>Remplir les termes C, P et TVA</v>
      </c>
      <c r="AN362" s="55"/>
      <c r="AO362" s="46" t="s">
        <v>64</v>
      </c>
      <c r="AP362" s="56"/>
      <c r="AQ362" s="48" t="s">
        <v>64</v>
      </c>
      <c r="AR362" s="175" t="str">
        <f t="shared" si="180"/>
        <v>Remplir la colonne AN ou AP</v>
      </c>
      <c r="AS362" s="178"/>
      <c r="AT362" s="282" t="str">
        <f t="shared" si="195"/>
        <v>Remplir la colonne M</v>
      </c>
      <c r="AU362" s="179" t="str">
        <f t="shared" si="181"/>
        <v>Remplir la colonne AS</v>
      </c>
      <c r="AV362" s="263" t="str">
        <f t="shared" si="168"/>
        <v>Remplir la colonne I</v>
      </c>
      <c r="AW362" s="84" t="s">
        <v>64</v>
      </c>
      <c r="AX362" s="60" t="str">
        <f t="shared" si="196"/>
        <v>Remplir les termes C, P et TVA</v>
      </c>
      <c r="AY362" s="55"/>
      <c r="AZ362" s="46" t="s">
        <v>64</v>
      </c>
      <c r="BA362" s="56"/>
      <c r="BB362" s="48" t="s">
        <v>64</v>
      </c>
      <c r="BC362" s="175" t="str">
        <f t="shared" si="182"/>
        <v>Remplir la colonne AY ou BA</v>
      </c>
      <c r="BD362" s="178"/>
      <c r="BE362" s="311" t="str">
        <f t="shared" si="197"/>
        <v>Remplir la colonne M</v>
      </c>
      <c r="BF362" s="179" t="str">
        <f t="shared" si="183"/>
        <v>Remplir la colonne BD</v>
      </c>
      <c r="BG362" s="263" t="str">
        <f t="shared" si="169"/>
        <v>Remplir la colonne I</v>
      </c>
      <c r="BH362" s="84" t="s">
        <v>64</v>
      </c>
      <c r="BI362" s="60" t="str">
        <f t="shared" si="184"/>
        <v>Remplir les termes C, P et TVA</v>
      </c>
      <c r="BJ362" s="55"/>
      <c r="BK362" s="46" t="s">
        <v>64</v>
      </c>
      <c r="BL362" s="56"/>
      <c r="BM362" s="48" t="s">
        <v>64</v>
      </c>
      <c r="BN362" s="175" t="str">
        <f t="shared" si="185"/>
        <v>Remplir la colonne BJ ou BL</v>
      </c>
      <c r="BO362" s="178"/>
      <c r="BP362" s="311" t="str">
        <f t="shared" si="198"/>
        <v>Remplir la colonne M</v>
      </c>
      <c r="BQ362" s="179" t="str">
        <f t="shared" si="186"/>
        <v>Remplir la colonne BO</v>
      </c>
      <c r="BR362" s="263" t="str">
        <f t="shared" si="170"/>
        <v>Remplir la colonne I</v>
      </c>
      <c r="BS362" s="84" t="s">
        <v>64</v>
      </c>
      <c r="BT362" s="60" t="str">
        <f t="shared" si="187"/>
        <v>Remplir les termes C, P et TVA</v>
      </c>
      <c r="BU362" s="55"/>
      <c r="BV362" s="46" t="s">
        <v>64</v>
      </c>
      <c r="BW362" s="56"/>
      <c r="BX362" s="48" t="s">
        <v>64</v>
      </c>
      <c r="BY362" s="175" t="str">
        <f t="shared" si="188"/>
        <v>Remplir la colonne BU ou BW</v>
      </c>
      <c r="BZ362" s="178"/>
      <c r="CA362" s="282" t="str">
        <f t="shared" si="199"/>
        <v>Remplir la colonne M</v>
      </c>
      <c r="CB362" s="99" t="str">
        <f t="shared" si="189"/>
        <v>Remplir la colonne BZ</v>
      </c>
      <c r="CC362" s="297" t="str">
        <f t="shared" si="171"/>
        <v>Remplir la colonne I</v>
      </c>
      <c r="CD362" s="84" t="s">
        <v>64</v>
      </c>
      <c r="CE362" s="60" t="str">
        <f t="shared" si="190"/>
        <v>Remplir les termes C, P et TVA</v>
      </c>
      <c r="CF362" s="61" t="str">
        <f t="shared" si="172"/>
        <v>REMPLIR TYPE DE CLIENT</v>
      </c>
      <c r="CG362" s="107" t="str">
        <f t="shared" si="191"/>
        <v>Montant total de l'aide demandée non indiqué</v>
      </c>
      <c r="CH362" s="1"/>
      <c r="CI362" s="1"/>
      <c r="CJ362" s="1"/>
      <c r="CK362" s="1"/>
      <c r="CL362" s="1"/>
    </row>
    <row r="363" spans="1:90" x14ac:dyDescent="0.25">
      <c r="A363" s="51"/>
      <c r="B363" s="111"/>
      <c r="C363" s="111"/>
      <c r="D363" s="111"/>
      <c r="E363" s="111"/>
      <c r="F363" s="111"/>
      <c r="G363" s="162"/>
      <c r="H363" s="151"/>
      <c r="I363" s="296"/>
      <c r="J363" s="152"/>
      <c r="K363" s="153"/>
      <c r="L363" s="169"/>
      <c r="M363" s="39"/>
      <c r="N363" s="201"/>
      <c r="O363" s="39"/>
      <c r="P363" s="22"/>
      <c r="Q363" s="200">
        <f t="shared" si="173"/>
        <v>0</v>
      </c>
      <c r="R363" s="55"/>
      <c r="S363" s="46" t="s">
        <v>64</v>
      </c>
      <c r="T363" s="56"/>
      <c r="U363" s="48" t="s">
        <v>64</v>
      </c>
      <c r="V363" s="175" t="str">
        <f t="shared" si="174"/>
        <v>Remplir la colonne R ou T</v>
      </c>
      <c r="W363" s="178"/>
      <c r="X363" s="282" t="str">
        <f t="shared" si="175"/>
        <v>Remplir la colonne M</v>
      </c>
      <c r="Y363" s="99" t="str">
        <f t="shared" si="176"/>
        <v>Remplir la colonne W</v>
      </c>
      <c r="Z363" s="297" t="str">
        <f t="shared" si="192"/>
        <v>Remplir la colonne I</v>
      </c>
      <c r="AA363" s="84" t="s">
        <v>64</v>
      </c>
      <c r="AB363" s="60" t="str">
        <f t="shared" si="177"/>
        <v>Remplir les termes C, P et TVA</v>
      </c>
      <c r="AC363" s="55"/>
      <c r="AD363" s="46" t="s">
        <v>64</v>
      </c>
      <c r="AE363" s="56"/>
      <c r="AF363" s="48" t="s">
        <v>64</v>
      </c>
      <c r="AG363" s="175" t="str">
        <f t="shared" si="178"/>
        <v>Remplir la colonne AC ou AE</v>
      </c>
      <c r="AH363" s="178"/>
      <c r="AI363" s="311" t="str">
        <f t="shared" si="193"/>
        <v>Remplir la colonne M</v>
      </c>
      <c r="AJ363" s="179" t="str">
        <f t="shared" si="179"/>
        <v>Remplir la colonne AH</v>
      </c>
      <c r="AK363" s="297" t="str">
        <f t="shared" si="167"/>
        <v>Remplir la colonne I</v>
      </c>
      <c r="AL363" s="84" t="s">
        <v>64</v>
      </c>
      <c r="AM363" s="60" t="str">
        <f t="shared" si="194"/>
        <v>Remplir les termes C, P et TVA</v>
      </c>
      <c r="AN363" s="55"/>
      <c r="AO363" s="46" t="s">
        <v>64</v>
      </c>
      <c r="AP363" s="56"/>
      <c r="AQ363" s="48" t="s">
        <v>64</v>
      </c>
      <c r="AR363" s="175" t="str">
        <f t="shared" si="180"/>
        <v>Remplir la colonne AN ou AP</v>
      </c>
      <c r="AS363" s="178"/>
      <c r="AT363" s="282" t="str">
        <f t="shared" si="195"/>
        <v>Remplir la colonne M</v>
      </c>
      <c r="AU363" s="179" t="str">
        <f t="shared" si="181"/>
        <v>Remplir la colonne AS</v>
      </c>
      <c r="AV363" s="263" t="str">
        <f t="shared" si="168"/>
        <v>Remplir la colonne I</v>
      </c>
      <c r="AW363" s="84" t="s">
        <v>64</v>
      </c>
      <c r="AX363" s="60" t="str">
        <f t="shared" si="196"/>
        <v>Remplir les termes C, P et TVA</v>
      </c>
      <c r="AY363" s="55"/>
      <c r="AZ363" s="46" t="s">
        <v>64</v>
      </c>
      <c r="BA363" s="56"/>
      <c r="BB363" s="48" t="s">
        <v>64</v>
      </c>
      <c r="BC363" s="175" t="str">
        <f t="shared" si="182"/>
        <v>Remplir la colonne AY ou BA</v>
      </c>
      <c r="BD363" s="178"/>
      <c r="BE363" s="311" t="str">
        <f t="shared" si="197"/>
        <v>Remplir la colonne M</v>
      </c>
      <c r="BF363" s="179" t="str">
        <f t="shared" si="183"/>
        <v>Remplir la colonne BD</v>
      </c>
      <c r="BG363" s="263" t="str">
        <f t="shared" si="169"/>
        <v>Remplir la colonne I</v>
      </c>
      <c r="BH363" s="84" t="s">
        <v>64</v>
      </c>
      <c r="BI363" s="60" t="str">
        <f t="shared" si="184"/>
        <v>Remplir les termes C, P et TVA</v>
      </c>
      <c r="BJ363" s="55"/>
      <c r="BK363" s="46" t="s">
        <v>64</v>
      </c>
      <c r="BL363" s="56"/>
      <c r="BM363" s="48" t="s">
        <v>64</v>
      </c>
      <c r="BN363" s="175" t="str">
        <f t="shared" si="185"/>
        <v>Remplir la colonne BJ ou BL</v>
      </c>
      <c r="BO363" s="178"/>
      <c r="BP363" s="311" t="str">
        <f t="shared" si="198"/>
        <v>Remplir la colonne M</v>
      </c>
      <c r="BQ363" s="179" t="str">
        <f t="shared" si="186"/>
        <v>Remplir la colonne BO</v>
      </c>
      <c r="BR363" s="263" t="str">
        <f t="shared" si="170"/>
        <v>Remplir la colonne I</v>
      </c>
      <c r="BS363" s="84" t="s">
        <v>64</v>
      </c>
      <c r="BT363" s="60" t="str">
        <f t="shared" si="187"/>
        <v>Remplir les termes C, P et TVA</v>
      </c>
      <c r="BU363" s="55"/>
      <c r="BV363" s="46" t="s">
        <v>64</v>
      </c>
      <c r="BW363" s="56"/>
      <c r="BX363" s="48" t="s">
        <v>64</v>
      </c>
      <c r="BY363" s="175" t="str">
        <f t="shared" si="188"/>
        <v>Remplir la colonne BU ou BW</v>
      </c>
      <c r="BZ363" s="178"/>
      <c r="CA363" s="282" t="str">
        <f t="shared" si="199"/>
        <v>Remplir la colonne M</v>
      </c>
      <c r="CB363" s="99" t="str">
        <f t="shared" si="189"/>
        <v>Remplir la colonne BZ</v>
      </c>
      <c r="CC363" s="297" t="str">
        <f t="shared" si="171"/>
        <v>Remplir la colonne I</v>
      </c>
      <c r="CD363" s="84" t="s">
        <v>64</v>
      </c>
      <c r="CE363" s="60" t="str">
        <f t="shared" si="190"/>
        <v>Remplir les termes C, P et TVA</v>
      </c>
      <c r="CF363" s="61" t="str">
        <f t="shared" si="172"/>
        <v>REMPLIR TYPE DE CLIENT</v>
      </c>
      <c r="CG363" s="107" t="str">
        <f t="shared" si="191"/>
        <v>Montant total de l'aide demandée non indiqué</v>
      </c>
      <c r="CH363" s="1"/>
      <c r="CI363" s="1"/>
      <c r="CJ363" s="1"/>
      <c r="CK363" s="1"/>
      <c r="CL363" s="1"/>
    </row>
    <row r="364" spans="1:90" x14ac:dyDescent="0.25">
      <c r="A364" s="51"/>
      <c r="B364" s="111"/>
      <c r="C364" s="111"/>
      <c r="D364" s="111"/>
      <c r="E364" s="111"/>
      <c r="F364" s="111"/>
      <c r="G364" s="162"/>
      <c r="H364" s="151"/>
      <c r="I364" s="296"/>
      <c r="J364" s="152"/>
      <c r="K364" s="153"/>
      <c r="L364" s="169"/>
      <c r="M364" s="39"/>
      <c r="N364" s="201"/>
      <c r="O364" s="39"/>
      <c r="P364" s="22"/>
      <c r="Q364" s="200">
        <f t="shared" si="173"/>
        <v>0</v>
      </c>
      <c r="R364" s="55"/>
      <c r="S364" s="46" t="s">
        <v>64</v>
      </c>
      <c r="T364" s="56"/>
      <c r="U364" s="48" t="s">
        <v>64</v>
      </c>
      <c r="V364" s="175" t="str">
        <f t="shared" si="174"/>
        <v>Remplir la colonne R ou T</v>
      </c>
      <c r="W364" s="178"/>
      <c r="X364" s="282" t="str">
        <f t="shared" si="175"/>
        <v>Remplir la colonne M</v>
      </c>
      <c r="Y364" s="99" t="str">
        <f t="shared" si="176"/>
        <v>Remplir la colonne W</v>
      </c>
      <c r="Z364" s="297" t="str">
        <f t="shared" si="192"/>
        <v>Remplir la colonne I</v>
      </c>
      <c r="AA364" s="84" t="s">
        <v>64</v>
      </c>
      <c r="AB364" s="60" t="str">
        <f t="shared" si="177"/>
        <v>Remplir les termes C, P et TVA</v>
      </c>
      <c r="AC364" s="55"/>
      <c r="AD364" s="46" t="s">
        <v>64</v>
      </c>
      <c r="AE364" s="56"/>
      <c r="AF364" s="48" t="s">
        <v>64</v>
      </c>
      <c r="AG364" s="175" t="str">
        <f t="shared" si="178"/>
        <v>Remplir la colonne AC ou AE</v>
      </c>
      <c r="AH364" s="178"/>
      <c r="AI364" s="311" t="str">
        <f t="shared" si="193"/>
        <v>Remplir la colonne M</v>
      </c>
      <c r="AJ364" s="179" t="str">
        <f t="shared" si="179"/>
        <v>Remplir la colonne AH</v>
      </c>
      <c r="AK364" s="297" t="str">
        <f t="shared" si="167"/>
        <v>Remplir la colonne I</v>
      </c>
      <c r="AL364" s="84" t="s">
        <v>64</v>
      </c>
      <c r="AM364" s="60" t="str">
        <f t="shared" si="194"/>
        <v>Remplir les termes C, P et TVA</v>
      </c>
      <c r="AN364" s="55"/>
      <c r="AO364" s="46" t="s">
        <v>64</v>
      </c>
      <c r="AP364" s="56"/>
      <c r="AQ364" s="48" t="s">
        <v>64</v>
      </c>
      <c r="AR364" s="175" t="str">
        <f t="shared" si="180"/>
        <v>Remplir la colonne AN ou AP</v>
      </c>
      <c r="AS364" s="178"/>
      <c r="AT364" s="282" t="str">
        <f t="shared" si="195"/>
        <v>Remplir la colonne M</v>
      </c>
      <c r="AU364" s="179" t="str">
        <f t="shared" si="181"/>
        <v>Remplir la colonne AS</v>
      </c>
      <c r="AV364" s="263" t="str">
        <f t="shared" si="168"/>
        <v>Remplir la colonne I</v>
      </c>
      <c r="AW364" s="84" t="s">
        <v>64</v>
      </c>
      <c r="AX364" s="60" t="str">
        <f t="shared" si="196"/>
        <v>Remplir les termes C, P et TVA</v>
      </c>
      <c r="AY364" s="55"/>
      <c r="AZ364" s="46" t="s">
        <v>64</v>
      </c>
      <c r="BA364" s="56"/>
      <c r="BB364" s="48" t="s">
        <v>64</v>
      </c>
      <c r="BC364" s="175" t="str">
        <f t="shared" si="182"/>
        <v>Remplir la colonne AY ou BA</v>
      </c>
      <c r="BD364" s="178"/>
      <c r="BE364" s="311" t="str">
        <f t="shared" si="197"/>
        <v>Remplir la colonne M</v>
      </c>
      <c r="BF364" s="179" t="str">
        <f t="shared" si="183"/>
        <v>Remplir la colonne BD</v>
      </c>
      <c r="BG364" s="263" t="str">
        <f t="shared" si="169"/>
        <v>Remplir la colonne I</v>
      </c>
      <c r="BH364" s="84" t="s">
        <v>64</v>
      </c>
      <c r="BI364" s="60" t="str">
        <f t="shared" si="184"/>
        <v>Remplir les termes C, P et TVA</v>
      </c>
      <c r="BJ364" s="55"/>
      <c r="BK364" s="46" t="s">
        <v>64</v>
      </c>
      <c r="BL364" s="56"/>
      <c r="BM364" s="48" t="s">
        <v>64</v>
      </c>
      <c r="BN364" s="175" t="str">
        <f t="shared" si="185"/>
        <v>Remplir la colonne BJ ou BL</v>
      </c>
      <c r="BO364" s="178"/>
      <c r="BP364" s="311" t="str">
        <f t="shared" si="198"/>
        <v>Remplir la colonne M</v>
      </c>
      <c r="BQ364" s="179" t="str">
        <f t="shared" si="186"/>
        <v>Remplir la colonne BO</v>
      </c>
      <c r="BR364" s="263" t="str">
        <f t="shared" si="170"/>
        <v>Remplir la colonne I</v>
      </c>
      <c r="BS364" s="84" t="s">
        <v>64</v>
      </c>
      <c r="BT364" s="60" t="str">
        <f t="shared" si="187"/>
        <v>Remplir les termes C, P et TVA</v>
      </c>
      <c r="BU364" s="55"/>
      <c r="BV364" s="46" t="s">
        <v>64</v>
      </c>
      <c r="BW364" s="56"/>
      <c r="BX364" s="48" t="s">
        <v>64</v>
      </c>
      <c r="BY364" s="175" t="str">
        <f t="shared" si="188"/>
        <v>Remplir la colonne BU ou BW</v>
      </c>
      <c r="BZ364" s="178"/>
      <c r="CA364" s="282" t="str">
        <f t="shared" si="199"/>
        <v>Remplir la colonne M</v>
      </c>
      <c r="CB364" s="99" t="str">
        <f t="shared" si="189"/>
        <v>Remplir la colonne BZ</v>
      </c>
      <c r="CC364" s="297" t="str">
        <f t="shared" si="171"/>
        <v>Remplir la colonne I</v>
      </c>
      <c r="CD364" s="84" t="s">
        <v>64</v>
      </c>
      <c r="CE364" s="60" t="str">
        <f t="shared" si="190"/>
        <v>Remplir les termes C, P et TVA</v>
      </c>
      <c r="CF364" s="61" t="str">
        <f t="shared" si="172"/>
        <v>REMPLIR TYPE DE CLIENT</v>
      </c>
      <c r="CG364" s="107" t="str">
        <f t="shared" si="191"/>
        <v>Montant total de l'aide demandée non indiqué</v>
      </c>
      <c r="CH364" s="1"/>
      <c r="CI364" s="1"/>
      <c r="CJ364" s="1"/>
      <c r="CK364" s="1"/>
      <c r="CL364" s="1"/>
    </row>
    <row r="365" spans="1:90" x14ac:dyDescent="0.25">
      <c r="A365" s="51"/>
      <c r="B365" s="111"/>
      <c r="C365" s="111"/>
      <c r="D365" s="111"/>
      <c r="E365" s="111"/>
      <c r="F365" s="111"/>
      <c r="G365" s="162"/>
      <c r="H365" s="151"/>
      <c r="I365" s="296"/>
      <c r="J365" s="152"/>
      <c r="K365" s="153"/>
      <c r="L365" s="169"/>
      <c r="M365" s="39"/>
      <c r="N365" s="201"/>
      <c r="O365" s="39"/>
      <c r="P365" s="22"/>
      <c r="Q365" s="200">
        <f t="shared" si="173"/>
        <v>0</v>
      </c>
      <c r="R365" s="55"/>
      <c r="S365" s="46" t="s">
        <v>64</v>
      </c>
      <c r="T365" s="56"/>
      <c r="U365" s="48" t="s">
        <v>64</v>
      </c>
      <c r="V365" s="175" t="str">
        <f t="shared" si="174"/>
        <v>Remplir la colonne R ou T</v>
      </c>
      <c r="W365" s="178"/>
      <c r="X365" s="282" t="str">
        <f t="shared" si="175"/>
        <v>Remplir la colonne M</v>
      </c>
      <c r="Y365" s="99" t="str">
        <f t="shared" si="176"/>
        <v>Remplir la colonne W</v>
      </c>
      <c r="Z365" s="297" t="str">
        <f t="shared" si="192"/>
        <v>Remplir la colonne I</v>
      </c>
      <c r="AA365" s="84" t="s">
        <v>64</v>
      </c>
      <c r="AB365" s="60" t="str">
        <f t="shared" si="177"/>
        <v>Remplir les termes C, P et TVA</v>
      </c>
      <c r="AC365" s="55"/>
      <c r="AD365" s="46" t="s">
        <v>64</v>
      </c>
      <c r="AE365" s="56"/>
      <c r="AF365" s="48" t="s">
        <v>64</v>
      </c>
      <c r="AG365" s="175" t="str">
        <f t="shared" si="178"/>
        <v>Remplir la colonne AC ou AE</v>
      </c>
      <c r="AH365" s="178"/>
      <c r="AI365" s="311" t="str">
        <f t="shared" si="193"/>
        <v>Remplir la colonne M</v>
      </c>
      <c r="AJ365" s="179" t="str">
        <f t="shared" si="179"/>
        <v>Remplir la colonne AH</v>
      </c>
      <c r="AK365" s="297" t="str">
        <f t="shared" si="167"/>
        <v>Remplir la colonne I</v>
      </c>
      <c r="AL365" s="84" t="s">
        <v>64</v>
      </c>
      <c r="AM365" s="60" t="str">
        <f t="shared" si="194"/>
        <v>Remplir les termes C, P et TVA</v>
      </c>
      <c r="AN365" s="55"/>
      <c r="AO365" s="46" t="s">
        <v>64</v>
      </c>
      <c r="AP365" s="56"/>
      <c r="AQ365" s="48" t="s">
        <v>64</v>
      </c>
      <c r="AR365" s="175" t="str">
        <f t="shared" si="180"/>
        <v>Remplir la colonne AN ou AP</v>
      </c>
      <c r="AS365" s="178"/>
      <c r="AT365" s="282" t="str">
        <f t="shared" si="195"/>
        <v>Remplir la colonne M</v>
      </c>
      <c r="AU365" s="179" t="str">
        <f t="shared" si="181"/>
        <v>Remplir la colonne AS</v>
      </c>
      <c r="AV365" s="263" t="str">
        <f t="shared" si="168"/>
        <v>Remplir la colonne I</v>
      </c>
      <c r="AW365" s="84" t="s">
        <v>64</v>
      </c>
      <c r="AX365" s="60" t="str">
        <f t="shared" si="196"/>
        <v>Remplir les termes C, P et TVA</v>
      </c>
      <c r="AY365" s="55"/>
      <c r="AZ365" s="46" t="s">
        <v>64</v>
      </c>
      <c r="BA365" s="56"/>
      <c r="BB365" s="48" t="s">
        <v>64</v>
      </c>
      <c r="BC365" s="175" t="str">
        <f t="shared" si="182"/>
        <v>Remplir la colonne AY ou BA</v>
      </c>
      <c r="BD365" s="178"/>
      <c r="BE365" s="311" t="str">
        <f t="shared" si="197"/>
        <v>Remplir la colonne M</v>
      </c>
      <c r="BF365" s="179" t="str">
        <f t="shared" si="183"/>
        <v>Remplir la colonne BD</v>
      </c>
      <c r="BG365" s="263" t="str">
        <f t="shared" si="169"/>
        <v>Remplir la colonne I</v>
      </c>
      <c r="BH365" s="84" t="s">
        <v>64</v>
      </c>
      <c r="BI365" s="60" t="str">
        <f t="shared" si="184"/>
        <v>Remplir les termes C, P et TVA</v>
      </c>
      <c r="BJ365" s="55"/>
      <c r="BK365" s="46" t="s">
        <v>64</v>
      </c>
      <c r="BL365" s="56"/>
      <c r="BM365" s="48" t="s">
        <v>64</v>
      </c>
      <c r="BN365" s="175" t="str">
        <f t="shared" si="185"/>
        <v>Remplir la colonne BJ ou BL</v>
      </c>
      <c r="BO365" s="178"/>
      <c r="BP365" s="311" t="str">
        <f t="shared" si="198"/>
        <v>Remplir la colonne M</v>
      </c>
      <c r="BQ365" s="179" t="str">
        <f t="shared" si="186"/>
        <v>Remplir la colonne BO</v>
      </c>
      <c r="BR365" s="263" t="str">
        <f t="shared" si="170"/>
        <v>Remplir la colonne I</v>
      </c>
      <c r="BS365" s="84" t="s">
        <v>64</v>
      </c>
      <c r="BT365" s="60" t="str">
        <f t="shared" si="187"/>
        <v>Remplir les termes C, P et TVA</v>
      </c>
      <c r="BU365" s="55"/>
      <c r="BV365" s="46" t="s">
        <v>64</v>
      </c>
      <c r="BW365" s="56"/>
      <c r="BX365" s="48" t="s">
        <v>64</v>
      </c>
      <c r="BY365" s="175" t="str">
        <f t="shared" si="188"/>
        <v>Remplir la colonne BU ou BW</v>
      </c>
      <c r="BZ365" s="178"/>
      <c r="CA365" s="282" t="str">
        <f t="shared" si="199"/>
        <v>Remplir la colonne M</v>
      </c>
      <c r="CB365" s="99" t="str">
        <f t="shared" si="189"/>
        <v>Remplir la colonne BZ</v>
      </c>
      <c r="CC365" s="297" t="str">
        <f t="shared" si="171"/>
        <v>Remplir la colonne I</v>
      </c>
      <c r="CD365" s="84" t="s">
        <v>64</v>
      </c>
      <c r="CE365" s="60" t="str">
        <f t="shared" si="190"/>
        <v>Remplir les termes C, P et TVA</v>
      </c>
      <c r="CF365" s="61" t="str">
        <f t="shared" si="172"/>
        <v>REMPLIR TYPE DE CLIENT</v>
      </c>
      <c r="CG365" s="107" t="str">
        <f t="shared" si="191"/>
        <v>Montant total de l'aide demandée non indiqué</v>
      </c>
      <c r="CH365" s="1"/>
      <c r="CI365" s="1"/>
      <c r="CJ365" s="1"/>
      <c r="CK365" s="1"/>
      <c r="CL365" s="1"/>
    </row>
    <row r="366" spans="1:90" x14ac:dyDescent="0.25">
      <c r="A366" s="51"/>
      <c r="B366" s="111"/>
      <c r="C366" s="111"/>
      <c r="D366" s="111"/>
      <c r="E366" s="111"/>
      <c r="F366" s="111"/>
      <c r="G366" s="162"/>
      <c r="H366" s="151"/>
      <c r="I366" s="296"/>
      <c r="J366" s="152"/>
      <c r="K366" s="153"/>
      <c r="L366" s="169"/>
      <c r="M366" s="39"/>
      <c r="N366" s="201"/>
      <c r="O366" s="39"/>
      <c r="P366" s="22"/>
      <c r="Q366" s="200">
        <f t="shared" si="173"/>
        <v>0</v>
      </c>
      <c r="R366" s="55"/>
      <c r="S366" s="46" t="s">
        <v>64</v>
      </c>
      <c r="T366" s="56"/>
      <c r="U366" s="48" t="s">
        <v>64</v>
      </c>
      <c r="V366" s="175" t="str">
        <f t="shared" si="174"/>
        <v>Remplir la colonne R ou T</v>
      </c>
      <c r="W366" s="178"/>
      <c r="X366" s="282" t="str">
        <f t="shared" si="175"/>
        <v>Remplir la colonne M</v>
      </c>
      <c r="Y366" s="99" t="str">
        <f t="shared" si="176"/>
        <v>Remplir la colonne W</v>
      </c>
      <c r="Z366" s="297" t="str">
        <f t="shared" si="192"/>
        <v>Remplir la colonne I</v>
      </c>
      <c r="AA366" s="84" t="s">
        <v>64</v>
      </c>
      <c r="AB366" s="60" t="str">
        <f t="shared" si="177"/>
        <v>Remplir les termes C, P et TVA</v>
      </c>
      <c r="AC366" s="55"/>
      <c r="AD366" s="46" t="s">
        <v>64</v>
      </c>
      <c r="AE366" s="56"/>
      <c r="AF366" s="48" t="s">
        <v>64</v>
      </c>
      <c r="AG366" s="175" t="str">
        <f t="shared" si="178"/>
        <v>Remplir la colonne AC ou AE</v>
      </c>
      <c r="AH366" s="178"/>
      <c r="AI366" s="311" t="str">
        <f t="shared" si="193"/>
        <v>Remplir la colonne M</v>
      </c>
      <c r="AJ366" s="179" t="str">
        <f t="shared" si="179"/>
        <v>Remplir la colonne AH</v>
      </c>
      <c r="AK366" s="297" t="str">
        <f t="shared" si="167"/>
        <v>Remplir la colonne I</v>
      </c>
      <c r="AL366" s="84" t="s">
        <v>64</v>
      </c>
      <c r="AM366" s="60" t="str">
        <f t="shared" si="194"/>
        <v>Remplir les termes C, P et TVA</v>
      </c>
      <c r="AN366" s="55"/>
      <c r="AO366" s="46" t="s">
        <v>64</v>
      </c>
      <c r="AP366" s="56"/>
      <c r="AQ366" s="48" t="s">
        <v>64</v>
      </c>
      <c r="AR366" s="175" t="str">
        <f t="shared" si="180"/>
        <v>Remplir la colonne AN ou AP</v>
      </c>
      <c r="AS366" s="178"/>
      <c r="AT366" s="282" t="str">
        <f t="shared" si="195"/>
        <v>Remplir la colonne M</v>
      </c>
      <c r="AU366" s="179" t="str">
        <f t="shared" si="181"/>
        <v>Remplir la colonne AS</v>
      </c>
      <c r="AV366" s="263" t="str">
        <f t="shared" si="168"/>
        <v>Remplir la colonne I</v>
      </c>
      <c r="AW366" s="84" t="s">
        <v>64</v>
      </c>
      <c r="AX366" s="60" t="str">
        <f t="shared" si="196"/>
        <v>Remplir les termes C, P et TVA</v>
      </c>
      <c r="AY366" s="55"/>
      <c r="AZ366" s="46" t="s">
        <v>64</v>
      </c>
      <c r="BA366" s="56"/>
      <c r="BB366" s="48" t="s">
        <v>64</v>
      </c>
      <c r="BC366" s="175" t="str">
        <f t="shared" si="182"/>
        <v>Remplir la colonne AY ou BA</v>
      </c>
      <c r="BD366" s="178"/>
      <c r="BE366" s="311" t="str">
        <f t="shared" si="197"/>
        <v>Remplir la colonne M</v>
      </c>
      <c r="BF366" s="179" t="str">
        <f t="shared" si="183"/>
        <v>Remplir la colonne BD</v>
      </c>
      <c r="BG366" s="263" t="str">
        <f t="shared" si="169"/>
        <v>Remplir la colonne I</v>
      </c>
      <c r="BH366" s="84" t="s">
        <v>64</v>
      </c>
      <c r="BI366" s="60" t="str">
        <f t="shared" si="184"/>
        <v>Remplir les termes C, P et TVA</v>
      </c>
      <c r="BJ366" s="55"/>
      <c r="BK366" s="46" t="s">
        <v>64</v>
      </c>
      <c r="BL366" s="56"/>
      <c r="BM366" s="48" t="s">
        <v>64</v>
      </c>
      <c r="BN366" s="175" t="str">
        <f t="shared" si="185"/>
        <v>Remplir la colonne BJ ou BL</v>
      </c>
      <c r="BO366" s="178"/>
      <c r="BP366" s="311" t="str">
        <f t="shared" si="198"/>
        <v>Remplir la colonne M</v>
      </c>
      <c r="BQ366" s="179" t="str">
        <f t="shared" si="186"/>
        <v>Remplir la colonne BO</v>
      </c>
      <c r="BR366" s="263" t="str">
        <f t="shared" si="170"/>
        <v>Remplir la colonne I</v>
      </c>
      <c r="BS366" s="84" t="s">
        <v>64</v>
      </c>
      <c r="BT366" s="60" t="str">
        <f t="shared" si="187"/>
        <v>Remplir les termes C, P et TVA</v>
      </c>
      <c r="BU366" s="55"/>
      <c r="BV366" s="46" t="s">
        <v>64</v>
      </c>
      <c r="BW366" s="56"/>
      <c r="BX366" s="48" t="s">
        <v>64</v>
      </c>
      <c r="BY366" s="175" t="str">
        <f t="shared" si="188"/>
        <v>Remplir la colonne BU ou BW</v>
      </c>
      <c r="BZ366" s="178"/>
      <c r="CA366" s="282" t="str">
        <f t="shared" si="199"/>
        <v>Remplir la colonne M</v>
      </c>
      <c r="CB366" s="99" t="str">
        <f t="shared" si="189"/>
        <v>Remplir la colonne BZ</v>
      </c>
      <c r="CC366" s="297" t="str">
        <f t="shared" si="171"/>
        <v>Remplir la colonne I</v>
      </c>
      <c r="CD366" s="84" t="s">
        <v>64</v>
      </c>
      <c r="CE366" s="60" t="str">
        <f t="shared" si="190"/>
        <v>Remplir les termes C, P et TVA</v>
      </c>
      <c r="CF366" s="61" t="str">
        <f t="shared" si="172"/>
        <v>REMPLIR TYPE DE CLIENT</v>
      </c>
      <c r="CG366" s="107" t="str">
        <f t="shared" si="191"/>
        <v>Montant total de l'aide demandée non indiqué</v>
      </c>
      <c r="CH366" s="1"/>
      <c r="CI366" s="1"/>
      <c r="CJ366" s="1"/>
      <c r="CK366" s="1"/>
      <c r="CL366" s="1"/>
    </row>
    <row r="367" spans="1:90" x14ac:dyDescent="0.25">
      <c r="A367" s="51"/>
      <c r="B367" s="111"/>
      <c r="C367" s="111"/>
      <c r="D367" s="111"/>
      <c r="E367" s="111"/>
      <c r="F367" s="111"/>
      <c r="G367" s="162"/>
      <c r="H367" s="151"/>
      <c r="I367" s="296"/>
      <c r="J367" s="152"/>
      <c r="K367" s="153"/>
      <c r="L367" s="169"/>
      <c r="M367" s="39"/>
      <c r="N367" s="201"/>
      <c r="O367" s="39"/>
      <c r="P367" s="22"/>
      <c r="Q367" s="200">
        <f t="shared" si="173"/>
        <v>0</v>
      </c>
      <c r="R367" s="55"/>
      <c r="S367" s="46" t="s">
        <v>64</v>
      </c>
      <c r="T367" s="56"/>
      <c r="U367" s="48" t="s">
        <v>64</v>
      </c>
      <c r="V367" s="175" t="str">
        <f t="shared" si="174"/>
        <v>Remplir la colonne R ou T</v>
      </c>
      <c r="W367" s="178"/>
      <c r="X367" s="282" t="str">
        <f t="shared" si="175"/>
        <v>Remplir la colonne M</v>
      </c>
      <c r="Y367" s="99" t="str">
        <f t="shared" si="176"/>
        <v>Remplir la colonne W</v>
      </c>
      <c r="Z367" s="297" t="str">
        <f t="shared" si="192"/>
        <v>Remplir la colonne I</v>
      </c>
      <c r="AA367" s="84" t="s">
        <v>64</v>
      </c>
      <c r="AB367" s="60" t="str">
        <f t="shared" si="177"/>
        <v>Remplir les termes C, P et TVA</v>
      </c>
      <c r="AC367" s="55"/>
      <c r="AD367" s="46" t="s">
        <v>64</v>
      </c>
      <c r="AE367" s="56"/>
      <c r="AF367" s="48" t="s">
        <v>64</v>
      </c>
      <c r="AG367" s="175" t="str">
        <f t="shared" si="178"/>
        <v>Remplir la colonne AC ou AE</v>
      </c>
      <c r="AH367" s="178"/>
      <c r="AI367" s="311" t="str">
        <f t="shared" si="193"/>
        <v>Remplir la colonne M</v>
      </c>
      <c r="AJ367" s="179" t="str">
        <f t="shared" si="179"/>
        <v>Remplir la colonne AH</v>
      </c>
      <c r="AK367" s="297" t="str">
        <f t="shared" si="167"/>
        <v>Remplir la colonne I</v>
      </c>
      <c r="AL367" s="84" t="s">
        <v>64</v>
      </c>
      <c r="AM367" s="60" t="str">
        <f t="shared" si="194"/>
        <v>Remplir les termes C, P et TVA</v>
      </c>
      <c r="AN367" s="55"/>
      <c r="AO367" s="46" t="s">
        <v>64</v>
      </c>
      <c r="AP367" s="56"/>
      <c r="AQ367" s="48" t="s">
        <v>64</v>
      </c>
      <c r="AR367" s="175" t="str">
        <f t="shared" si="180"/>
        <v>Remplir la colonne AN ou AP</v>
      </c>
      <c r="AS367" s="178"/>
      <c r="AT367" s="282" t="str">
        <f t="shared" si="195"/>
        <v>Remplir la colonne M</v>
      </c>
      <c r="AU367" s="179" t="str">
        <f t="shared" si="181"/>
        <v>Remplir la colonne AS</v>
      </c>
      <c r="AV367" s="263" t="str">
        <f t="shared" si="168"/>
        <v>Remplir la colonne I</v>
      </c>
      <c r="AW367" s="84" t="s">
        <v>64</v>
      </c>
      <c r="AX367" s="60" t="str">
        <f t="shared" si="196"/>
        <v>Remplir les termes C, P et TVA</v>
      </c>
      <c r="AY367" s="55"/>
      <c r="AZ367" s="46" t="s">
        <v>64</v>
      </c>
      <c r="BA367" s="56"/>
      <c r="BB367" s="48" t="s">
        <v>64</v>
      </c>
      <c r="BC367" s="175" t="str">
        <f t="shared" si="182"/>
        <v>Remplir la colonne AY ou BA</v>
      </c>
      <c r="BD367" s="178"/>
      <c r="BE367" s="311" t="str">
        <f t="shared" si="197"/>
        <v>Remplir la colonne M</v>
      </c>
      <c r="BF367" s="179" t="str">
        <f t="shared" si="183"/>
        <v>Remplir la colonne BD</v>
      </c>
      <c r="BG367" s="263" t="str">
        <f t="shared" si="169"/>
        <v>Remplir la colonne I</v>
      </c>
      <c r="BH367" s="84" t="s">
        <v>64</v>
      </c>
      <c r="BI367" s="60" t="str">
        <f t="shared" si="184"/>
        <v>Remplir les termes C, P et TVA</v>
      </c>
      <c r="BJ367" s="55"/>
      <c r="BK367" s="46" t="s">
        <v>64</v>
      </c>
      <c r="BL367" s="56"/>
      <c r="BM367" s="48" t="s">
        <v>64</v>
      </c>
      <c r="BN367" s="175" t="str">
        <f t="shared" si="185"/>
        <v>Remplir la colonne BJ ou BL</v>
      </c>
      <c r="BO367" s="178"/>
      <c r="BP367" s="311" t="str">
        <f t="shared" si="198"/>
        <v>Remplir la colonne M</v>
      </c>
      <c r="BQ367" s="179" t="str">
        <f t="shared" si="186"/>
        <v>Remplir la colonne BO</v>
      </c>
      <c r="BR367" s="263" t="str">
        <f t="shared" si="170"/>
        <v>Remplir la colonne I</v>
      </c>
      <c r="BS367" s="84" t="s">
        <v>64</v>
      </c>
      <c r="BT367" s="60" t="str">
        <f t="shared" si="187"/>
        <v>Remplir les termes C, P et TVA</v>
      </c>
      <c r="BU367" s="55"/>
      <c r="BV367" s="46" t="s">
        <v>64</v>
      </c>
      <c r="BW367" s="56"/>
      <c r="BX367" s="48" t="s">
        <v>64</v>
      </c>
      <c r="BY367" s="175" t="str">
        <f t="shared" si="188"/>
        <v>Remplir la colonne BU ou BW</v>
      </c>
      <c r="BZ367" s="178"/>
      <c r="CA367" s="282" t="str">
        <f t="shared" si="199"/>
        <v>Remplir la colonne M</v>
      </c>
      <c r="CB367" s="99" t="str">
        <f t="shared" si="189"/>
        <v>Remplir la colonne BZ</v>
      </c>
      <c r="CC367" s="297" t="str">
        <f t="shared" si="171"/>
        <v>Remplir la colonne I</v>
      </c>
      <c r="CD367" s="84" t="s">
        <v>64</v>
      </c>
      <c r="CE367" s="60" t="str">
        <f t="shared" si="190"/>
        <v>Remplir les termes C, P et TVA</v>
      </c>
      <c r="CF367" s="61" t="str">
        <f t="shared" si="172"/>
        <v>REMPLIR TYPE DE CLIENT</v>
      </c>
      <c r="CG367" s="107" t="str">
        <f t="shared" si="191"/>
        <v>Montant total de l'aide demandée non indiqué</v>
      </c>
      <c r="CH367" s="1"/>
      <c r="CI367" s="1"/>
      <c r="CJ367" s="1"/>
      <c r="CK367" s="1"/>
      <c r="CL367" s="1"/>
    </row>
    <row r="368" spans="1:90" x14ac:dyDescent="0.25">
      <c r="A368" s="51"/>
      <c r="B368" s="111"/>
      <c r="C368" s="111"/>
      <c r="D368" s="111"/>
      <c r="E368" s="111"/>
      <c r="F368" s="111"/>
      <c r="G368" s="162"/>
      <c r="H368" s="151"/>
      <c r="I368" s="296"/>
      <c r="J368" s="152"/>
      <c r="K368" s="153"/>
      <c r="L368" s="169"/>
      <c r="M368" s="39"/>
      <c r="N368" s="201"/>
      <c r="O368" s="39"/>
      <c r="P368" s="22"/>
      <c r="Q368" s="200">
        <f t="shared" si="173"/>
        <v>0</v>
      </c>
      <c r="R368" s="55"/>
      <c r="S368" s="46" t="s">
        <v>64</v>
      </c>
      <c r="T368" s="56"/>
      <c r="U368" s="48" t="s">
        <v>64</v>
      </c>
      <c r="V368" s="175" t="str">
        <f t="shared" si="174"/>
        <v>Remplir la colonne R ou T</v>
      </c>
      <c r="W368" s="178"/>
      <c r="X368" s="282" t="str">
        <f t="shared" si="175"/>
        <v>Remplir la colonne M</v>
      </c>
      <c r="Y368" s="99" t="str">
        <f t="shared" si="176"/>
        <v>Remplir la colonne W</v>
      </c>
      <c r="Z368" s="297" t="str">
        <f t="shared" si="192"/>
        <v>Remplir la colonne I</v>
      </c>
      <c r="AA368" s="84" t="s">
        <v>64</v>
      </c>
      <c r="AB368" s="60" t="str">
        <f t="shared" si="177"/>
        <v>Remplir les termes C, P et TVA</v>
      </c>
      <c r="AC368" s="55"/>
      <c r="AD368" s="46" t="s">
        <v>64</v>
      </c>
      <c r="AE368" s="56"/>
      <c r="AF368" s="48" t="s">
        <v>64</v>
      </c>
      <c r="AG368" s="175" t="str">
        <f t="shared" si="178"/>
        <v>Remplir la colonne AC ou AE</v>
      </c>
      <c r="AH368" s="178"/>
      <c r="AI368" s="311" t="str">
        <f t="shared" si="193"/>
        <v>Remplir la colonne M</v>
      </c>
      <c r="AJ368" s="179" t="str">
        <f t="shared" si="179"/>
        <v>Remplir la colonne AH</v>
      </c>
      <c r="AK368" s="297" t="str">
        <f t="shared" si="167"/>
        <v>Remplir la colonne I</v>
      </c>
      <c r="AL368" s="84" t="s">
        <v>64</v>
      </c>
      <c r="AM368" s="60" t="str">
        <f t="shared" si="194"/>
        <v>Remplir les termes C, P et TVA</v>
      </c>
      <c r="AN368" s="55"/>
      <c r="AO368" s="46" t="s">
        <v>64</v>
      </c>
      <c r="AP368" s="56"/>
      <c r="AQ368" s="48" t="s">
        <v>64</v>
      </c>
      <c r="AR368" s="175" t="str">
        <f t="shared" si="180"/>
        <v>Remplir la colonne AN ou AP</v>
      </c>
      <c r="AS368" s="178"/>
      <c r="AT368" s="282" t="str">
        <f t="shared" si="195"/>
        <v>Remplir la colonne M</v>
      </c>
      <c r="AU368" s="179" t="str">
        <f t="shared" si="181"/>
        <v>Remplir la colonne AS</v>
      </c>
      <c r="AV368" s="263" t="str">
        <f t="shared" si="168"/>
        <v>Remplir la colonne I</v>
      </c>
      <c r="AW368" s="84" t="s">
        <v>64</v>
      </c>
      <c r="AX368" s="60" t="str">
        <f t="shared" si="196"/>
        <v>Remplir les termes C, P et TVA</v>
      </c>
      <c r="AY368" s="55"/>
      <c r="AZ368" s="46" t="s">
        <v>64</v>
      </c>
      <c r="BA368" s="56"/>
      <c r="BB368" s="48" t="s">
        <v>64</v>
      </c>
      <c r="BC368" s="175" t="str">
        <f t="shared" si="182"/>
        <v>Remplir la colonne AY ou BA</v>
      </c>
      <c r="BD368" s="178"/>
      <c r="BE368" s="311" t="str">
        <f t="shared" si="197"/>
        <v>Remplir la colonne M</v>
      </c>
      <c r="BF368" s="179" t="str">
        <f t="shared" si="183"/>
        <v>Remplir la colonne BD</v>
      </c>
      <c r="BG368" s="263" t="str">
        <f t="shared" si="169"/>
        <v>Remplir la colonne I</v>
      </c>
      <c r="BH368" s="84" t="s">
        <v>64</v>
      </c>
      <c r="BI368" s="60" t="str">
        <f t="shared" si="184"/>
        <v>Remplir les termes C, P et TVA</v>
      </c>
      <c r="BJ368" s="55"/>
      <c r="BK368" s="46" t="s">
        <v>64</v>
      </c>
      <c r="BL368" s="56"/>
      <c r="BM368" s="48" t="s">
        <v>64</v>
      </c>
      <c r="BN368" s="175" t="str">
        <f t="shared" si="185"/>
        <v>Remplir la colonne BJ ou BL</v>
      </c>
      <c r="BO368" s="178"/>
      <c r="BP368" s="311" t="str">
        <f t="shared" si="198"/>
        <v>Remplir la colonne M</v>
      </c>
      <c r="BQ368" s="179" t="str">
        <f t="shared" si="186"/>
        <v>Remplir la colonne BO</v>
      </c>
      <c r="BR368" s="263" t="str">
        <f t="shared" si="170"/>
        <v>Remplir la colonne I</v>
      </c>
      <c r="BS368" s="84" t="s">
        <v>64</v>
      </c>
      <c r="BT368" s="60" t="str">
        <f t="shared" si="187"/>
        <v>Remplir les termes C, P et TVA</v>
      </c>
      <c r="BU368" s="55"/>
      <c r="BV368" s="46" t="s">
        <v>64</v>
      </c>
      <c r="BW368" s="56"/>
      <c r="BX368" s="48" t="s">
        <v>64</v>
      </c>
      <c r="BY368" s="175" t="str">
        <f t="shared" si="188"/>
        <v>Remplir la colonne BU ou BW</v>
      </c>
      <c r="BZ368" s="178"/>
      <c r="CA368" s="282" t="str">
        <f t="shared" si="199"/>
        <v>Remplir la colonne M</v>
      </c>
      <c r="CB368" s="99" t="str">
        <f t="shared" si="189"/>
        <v>Remplir la colonne BZ</v>
      </c>
      <c r="CC368" s="297" t="str">
        <f t="shared" si="171"/>
        <v>Remplir la colonne I</v>
      </c>
      <c r="CD368" s="84" t="s">
        <v>64</v>
      </c>
      <c r="CE368" s="60" t="str">
        <f t="shared" si="190"/>
        <v>Remplir les termes C, P et TVA</v>
      </c>
      <c r="CF368" s="61" t="str">
        <f t="shared" si="172"/>
        <v>REMPLIR TYPE DE CLIENT</v>
      </c>
      <c r="CG368" s="107" t="str">
        <f t="shared" si="191"/>
        <v>Montant total de l'aide demandée non indiqué</v>
      </c>
      <c r="CH368" s="1"/>
      <c r="CI368" s="1"/>
      <c r="CJ368" s="1"/>
      <c r="CK368" s="1"/>
      <c r="CL368" s="1"/>
    </row>
    <row r="369" spans="1:90" x14ac:dyDescent="0.25">
      <c r="A369" s="51"/>
      <c r="B369" s="111"/>
      <c r="C369" s="111"/>
      <c r="D369" s="111"/>
      <c r="E369" s="111"/>
      <c r="F369" s="111"/>
      <c r="G369" s="162"/>
      <c r="H369" s="151"/>
      <c r="I369" s="296"/>
      <c r="J369" s="152"/>
      <c r="K369" s="153"/>
      <c r="L369" s="169"/>
      <c r="M369" s="39"/>
      <c r="N369" s="201"/>
      <c r="O369" s="39"/>
      <c r="P369" s="22"/>
      <c r="Q369" s="200">
        <f t="shared" si="173"/>
        <v>0</v>
      </c>
      <c r="R369" s="55"/>
      <c r="S369" s="46" t="s">
        <v>64</v>
      </c>
      <c r="T369" s="56"/>
      <c r="U369" s="48" t="s">
        <v>64</v>
      </c>
      <c r="V369" s="175" t="str">
        <f t="shared" si="174"/>
        <v>Remplir la colonne R ou T</v>
      </c>
      <c r="W369" s="178"/>
      <c r="X369" s="282" t="str">
        <f t="shared" si="175"/>
        <v>Remplir la colonne M</v>
      </c>
      <c r="Y369" s="99" t="str">
        <f t="shared" si="176"/>
        <v>Remplir la colonne W</v>
      </c>
      <c r="Z369" s="297" t="str">
        <f t="shared" si="192"/>
        <v>Remplir la colonne I</v>
      </c>
      <c r="AA369" s="84" t="s">
        <v>64</v>
      </c>
      <c r="AB369" s="60" t="str">
        <f t="shared" si="177"/>
        <v>Remplir les termes C, P et TVA</v>
      </c>
      <c r="AC369" s="55"/>
      <c r="AD369" s="46" t="s">
        <v>64</v>
      </c>
      <c r="AE369" s="56"/>
      <c r="AF369" s="48" t="s">
        <v>64</v>
      </c>
      <c r="AG369" s="175" t="str">
        <f t="shared" si="178"/>
        <v>Remplir la colonne AC ou AE</v>
      </c>
      <c r="AH369" s="178"/>
      <c r="AI369" s="311" t="str">
        <f t="shared" si="193"/>
        <v>Remplir la colonne M</v>
      </c>
      <c r="AJ369" s="179" t="str">
        <f t="shared" si="179"/>
        <v>Remplir la colonne AH</v>
      </c>
      <c r="AK369" s="297" t="str">
        <f t="shared" si="167"/>
        <v>Remplir la colonne I</v>
      </c>
      <c r="AL369" s="84" t="s">
        <v>64</v>
      </c>
      <c r="AM369" s="60" t="str">
        <f t="shared" si="194"/>
        <v>Remplir les termes C, P et TVA</v>
      </c>
      <c r="AN369" s="55"/>
      <c r="AO369" s="46" t="s">
        <v>64</v>
      </c>
      <c r="AP369" s="56"/>
      <c r="AQ369" s="48" t="s">
        <v>64</v>
      </c>
      <c r="AR369" s="175" t="str">
        <f t="shared" si="180"/>
        <v>Remplir la colonne AN ou AP</v>
      </c>
      <c r="AS369" s="178"/>
      <c r="AT369" s="282" t="str">
        <f t="shared" si="195"/>
        <v>Remplir la colonne M</v>
      </c>
      <c r="AU369" s="179" t="str">
        <f t="shared" si="181"/>
        <v>Remplir la colonne AS</v>
      </c>
      <c r="AV369" s="263" t="str">
        <f t="shared" si="168"/>
        <v>Remplir la colonne I</v>
      </c>
      <c r="AW369" s="84" t="s">
        <v>64</v>
      </c>
      <c r="AX369" s="60" t="str">
        <f t="shared" si="196"/>
        <v>Remplir les termes C, P et TVA</v>
      </c>
      <c r="AY369" s="55"/>
      <c r="AZ369" s="46" t="s">
        <v>64</v>
      </c>
      <c r="BA369" s="56"/>
      <c r="BB369" s="48" t="s">
        <v>64</v>
      </c>
      <c r="BC369" s="175" t="str">
        <f t="shared" si="182"/>
        <v>Remplir la colonne AY ou BA</v>
      </c>
      <c r="BD369" s="178"/>
      <c r="BE369" s="311" t="str">
        <f t="shared" si="197"/>
        <v>Remplir la colonne M</v>
      </c>
      <c r="BF369" s="179" t="str">
        <f t="shared" si="183"/>
        <v>Remplir la colonne BD</v>
      </c>
      <c r="BG369" s="263" t="str">
        <f t="shared" si="169"/>
        <v>Remplir la colonne I</v>
      </c>
      <c r="BH369" s="84" t="s">
        <v>64</v>
      </c>
      <c r="BI369" s="60" t="str">
        <f t="shared" si="184"/>
        <v>Remplir les termes C, P et TVA</v>
      </c>
      <c r="BJ369" s="55"/>
      <c r="BK369" s="46" t="s">
        <v>64</v>
      </c>
      <c r="BL369" s="56"/>
      <c r="BM369" s="48" t="s">
        <v>64</v>
      </c>
      <c r="BN369" s="175" t="str">
        <f t="shared" si="185"/>
        <v>Remplir la colonne BJ ou BL</v>
      </c>
      <c r="BO369" s="178"/>
      <c r="BP369" s="311" t="str">
        <f t="shared" si="198"/>
        <v>Remplir la colonne M</v>
      </c>
      <c r="BQ369" s="179" t="str">
        <f t="shared" si="186"/>
        <v>Remplir la colonne BO</v>
      </c>
      <c r="BR369" s="263" t="str">
        <f t="shared" si="170"/>
        <v>Remplir la colonne I</v>
      </c>
      <c r="BS369" s="84" t="s">
        <v>64</v>
      </c>
      <c r="BT369" s="60" t="str">
        <f t="shared" si="187"/>
        <v>Remplir les termes C, P et TVA</v>
      </c>
      <c r="BU369" s="55"/>
      <c r="BV369" s="46" t="s">
        <v>64</v>
      </c>
      <c r="BW369" s="56"/>
      <c r="BX369" s="48" t="s">
        <v>64</v>
      </c>
      <c r="BY369" s="175" t="str">
        <f t="shared" si="188"/>
        <v>Remplir la colonne BU ou BW</v>
      </c>
      <c r="BZ369" s="178"/>
      <c r="CA369" s="282" t="str">
        <f t="shared" si="199"/>
        <v>Remplir la colonne M</v>
      </c>
      <c r="CB369" s="99" t="str">
        <f t="shared" si="189"/>
        <v>Remplir la colonne BZ</v>
      </c>
      <c r="CC369" s="297" t="str">
        <f t="shared" si="171"/>
        <v>Remplir la colonne I</v>
      </c>
      <c r="CD369" s="84" t="s">
        <v>64</v>
      </c>
      <c r="CE369" s="60" t="str">
        <f t="shared" si="190"/>
        <v>Remplir les termes C, P et TVA</v>
      </c>
      <c r="CF369" s="61" t="str">
        <f t="shared" si="172"/>
        <v>REMPLIR TYPE DE CLIENT</v>
      </c>
      <c r="CG369" s="107" t="str">
        <f t="shared" si="191"/>
        <v>Montant total de l'aide demandée non indiqué</v>
      </c>
      <c r="CH369" s="1"/>
      <c r="CI369" s="1"/>
      <c r="CJ369" s="1"/>
      <c r="CK369" s="1"/>
      <c r="CL369" s="1"/>
    </row>
    <row r="370" spans="1:90" x14ac:dyDescent="0.25">
      <c r="A370" s="51"/>
      <c r="B370" s="111"/>
      <c r="C370" s="111"/>
      <c r="D370" s="111"/>
      <c r="E370" s="111"/>
      <c r="F370" s="111"/>
      <c r="G370" s="162"/>
      <c r="H370" s="151"/>
      <c r="I370" s="296"/>
      <c r="J370" s="152"/>
      <c r="K370" s="153"/>
      <c r="L370" s="169"/>
      <c r="M370" s="39"/>
      <c r="N370" s="201"/>
      <c r="O370" s="39"/>
      <c r="P370" s="22"/>
      <c r="Q370" s="200">
        <f t="shared" si="173"/>
        <v>0</v>
      </c>
      <c r="R370" s="55"/>
      <c r="S370" s="46" t="s">
        <v>64</v>
      </c>
      <c r="T370" s="56"/>
      <c r="U370" s="48" t="s">
        <v>64</v>
      </c>
      <c r="V370" s="175" t="str">
        <f t="shared" si="174"/>
        <v>Remplir la colonne R ou T</v>
      </c>
      <c r="W370" s="178"/>
      <c r="X370" s="282" t="str">
        <f t="shared" si="175"/>
        <v>Remplir la colonne M</v>
      </c>
      <c r="Y370" s="99" t="str">
        <f t="shared" si="176"/>
        <v>Remplir la colonne W</v>
      </c>
      <c r="Z370" s="297" t="str">
        <f t="shared" si="192"/>
        <v>Remplir la colonne I</v>
      </c>
      <c r="AA370" s="84" t="s">
        <v>64</v>
      </c>
      <c r="AB370" s="60" t="str">
        <f t="shared" si="177"/>
        <v>Remplir les termes C, P et TVA</v>
      </c>
      <c r="AC370" s="55"/>
      <c r="AD370" s="46" t="s">
        <v>64</v>
      </c>
      <c r="AE370" s="56"/>
      <c r="AF370" s="48" t="s">
        <v>64</v>
      </c>
      <c r="AG370" s="175" t="str">
        <f t="shared" si="178"/>
        <v>Remplir la colonne AC ou AE</v>
      </c>
      <c r="AH370" s="178"/>
      <c r="AI370" s="311" t="str">
        <f t="shared" si="193"/>
        <v>Remplir la colonne M</v>
      </c>
      <c r="AJ370" s="179" t="str">
        <f t="shared" si="179"/>
        <v>Remplir la colonne AH</v>
      </c>
      <c r="AK370" s="297" t="str">
        <f t="shared" si="167"/>
        <v>Remplir la colonne I</v>
      </c>
      <c r="AL370" s="84" t="s">
        <v>64</v>
      </c>
      <c r="AM370" s="60" t="str">
        <f t="shared" si="194"/>
        <v>Remplir les termes C, P et TVA</v>
      </c>
      <c r="AN370" s="55"/>
      <c r="AO370" s="46" t="s">
        <v>64</v>
      </c>
      <c r="AP370" s="56"/>
      <c r="AQ370" s="48" t="s">
        <v>64</v>
      </c>
      <c r="AR370" s="175" t="str">
        <f t="shared" si="180"/>
        <v>Remplir la colonne AN ou AP</v>
      </c>
      <c r="AS370" s="178"/>
      <c r="AT370" s="282" t="str">
        <f t="shared" si="195"/>
        <v>Remplir la colonne M</v>
      </c>
      <c r="AU370" s="179" t="str">
        <f t="shared" si="181"/>
        <v>Remplir la colonne AS</v>
      </c>
      <c r="AV370" s="263" t="str">
        <f t="shared" si="168"/>
        <v>Remplir la colonne I</v>
      </c>
      <c r="AW370" s="84" t="s">
        <v>64</v>
      </c>
      <c r="AX370" s="60" t="str">
        <f t="shared" si="196"/>
        <v>Remplir les termes C, P et TVA</v>
      </c>
      <c r="AY370" s="55"/>
      <c r="AZ370" s="46" t="s">
        <v>64</v>
      </c>
      <c r="BA370" s="56"/>
      <c r="BB370" s="48" t="s">
        <v>64</v>
      </c>
      <c r="BC370" s="175" t="str">
        <f t="shared" si="182"/>
        <v>Remplir la colonne AY ou BA</v>
      </c>
      <c r="BD370" s="178"/>
      <c r="BE370" s="311" t="str">
        <f t="shared" si="197"/>
        <v>Remplir la colonne M</v>
      </c>
      <c r="BF370" s="179" t="str">
        <f t="shared" si="183"/>
        <v>Remplir la colonne BD</v>
      </c>
      <c r="BG370" s="263" t="str">
        <f t="shared" si="169"/>
        <v>Remplir la colonne I</v>
      </c>
      <c r="BH370" s="84" t="s">
        <v>64</v>
      </c>
      <c r="BI370" s="60" t="str">
        <f t="shared" si="184"/>
        <v>Remplir les termes C, P et TVA</v>
      </c>
      <c r="BJ370" s="55"/>
      <c r="BK370" s="46" t="s">
        <v>64</v>
      </c>
      <c r="BL370" s="56"/>
      <c r="BM370" s="48" t="s">
        <v>64</v>
      </c>
      <c r="BN370" s="175" t="str">
        <f t="shared" si="185"/>
        <v>Remplir la colonne BJ ou BL</v>
      </c>
      <c r="BO370" s="178"/>
      <c r="BP370" s="311" t="str">
        <f t="shared" si="198"/>
        <v>Remplir la colonne M</v>
      </c>
      <c r="BQ370" s="179" t="str">
        <f t="shared" si="186"/>
        <v>Remplir la colonne BO</v>
      </c>
      <c r="BR370" s="263" t="str">
        <f t="shared" si="170"/>
        <v>Remplir la colonne I</v>
      </c>
      <c r="BS370" s="84" t="s">
        <v>64</v>
      </c>
      <c r="BT370" s="60" t="str">
        <f t="shared" si="187"/>
        <v>Remplir les termes C, P et TVA</v>
      </c>
      <c r="BU370" s="55"/>
      <c r="BV370" s="46" t="s">
        <v>64</v>
      </c>
      <c r="BW370" s="56"/>
      <c r="BX370" s="48" t="s">
        <v>64</v>
      </c>
      <c r="BY370" s="175" t="str">
        <f t="shared" si="188"/>
        <v>Remplir la colonne BU ou BW</v>
      </c>
      <c r="BZ370" s="178"/>
      <c r="CA370" s="282" t="str">
        <f t="shared" si="199"/>
        <v>Remplir la colonne M</v>
      </c>
      <c r="CB370" s="99" t="str">
        <f t="shared" si="189"/>
        <v>Remplir la colonne BZ</v>
      </c>
      <c r="CC370" s="297" t="str">
        <f t="shared" si="171"/>
        <v>Remplir la colonne I</v>
      </c>
      <c r="CD370" s="84" t="s">
        <v>64</v>
      </c>
      <c r="CE370" s="60" t="str">
        <f t="shared" si="190"/>
        <v>Remplir les termes C, P et TVA</v>
      </c>
      <c r="CF370" s="61" t="str">
        <f t="shared" si="172"/>
        <v>REMPLIR TYPE DE CLIENT</v>
      </c>
      <c r="CG370" s="107" t="str">
        <f t="shared" si="191"/>
        <v>Montant total de l'aide demandée non indiqué</v>
      </c>
      <c r="CH370" s="1"/>
      <c r="CI370" s="1"/>
      <c r="CJ370" s="1"/>
      <c r="CK370" s="1"/>
      <c r="CL370" s="1"/>
    </row>
    <row r="371" spans="1:90" x14ac:dyDescent="0.25">
      <c r="A371" s="51"/>
      <c r="B371" s="111"/>
      <c r="C371" s="111"/>
      <c r="D371" s="111"/>
      <c r="E371" s="111"/>
      <c r="F371" s="111"/>
      <c r="G371" s="162"/>
      <c r="H371" s="151"/>
      <c r="I371" s="296"/>
      <c r="J371" s="152"/>
      <c r="K371" s="153"/>
      <c r="L371" s="169"/>
      <c r="M371" s="39"/>
      <c r="N371" s="201"/>
      <c r="O371" s="39"/>
      <c r="P371" s="22"/>
      <c r="Q371" s="200">
        <f t="shared" si="173"/>
        <v>0</v>
      </c>
      <c r="R371" s="55"/>
      <c r="S371" s="46" t="s">
        <v>64</v>
      </c>
      <c r="T371" s="56"/>
      <c r="U371" s="48" t="s">
        <v>64</v>
      </c>
      <c r="V371" s="175" t="str">
        <f t="shared" si="174"/>
        <v>Remplir la colonne R ou T</v>
      </c>
      <c r="W371" s="178"/>
      <c r="X371" s="282" t="str">
        <f t="shared" si="175"/>
        <v>Remplir la colonne M</v>
      </c>
      <c r="Y371" s="99" t="str">
        <f t="shared" si="176"/>
        <v>Remplir la colonne W</v>
      </c>
      <c r="Z371" s="297" t="str">
        <f t="shared" si="192"/>
        <v>Remplir la colonne I</v>
      </c>
      <c r="AA371" s="84" t="s">
        <v>64</v>
      </c>
      <c r="AB371" s="60" t="str">
        <f t="shared" si="177"/>
        <v>Remplir les termes C, P et TVA</v>
      </c>
      <c r="AC371" s="55"/>
      <c r="AD371" s="46" t="s">
        <v>64</v>
      </c>
      <c r="AE371" s="56"/>
      <c r="AF371" s="48" t="s">
        <v>64</v>
      </c>
      <c r="AG371" s="175" t="str">
        <f t="shared" si="178"/>
        <v>Remplir la colonne AC ou AE</v>
      </c>
      <c r="AH371" s="178"/>
      <c r="AI371" s="311" t="str">
        <f t="shared" si="193"/>
        <v>Remplir la colonne M</v>
      </c>
      <c r="AJ371" s="179" t="str">
        <f t="shared" si="179"/>
        <v>Remplir la colonne AH</v>
      </c>
      <c r="AK371" s="297" t="str">
        <f t="shared" si="167"/>
        <v>Remplir la colonne I</v>
      </c>
      <c r="AL371" s="84" t="s">
        <v>64</v>
      </c>
      <c r="AM371" s="60" t="str">
        <f t="shared" si="194"/>
        <v>Remplir les termes C, P et TVA</v>
      </c>
      <c r="AN371" s="55"/>
      <c r="AO371" s="46" t="s">
        <v>64</v>
      </c>
      <c r="AP371" s="56"/>
      <c r="AQ371" s="48" t="s">
        <v>64</v>
      </c>
      <c r="AR371" s="175" t="str">
        <f t="shared" si="180"/>
        <v>Remplir la colonne AN ou AP</v>
      </c>
      <c r="AS371" s="178"/>
      <c r="AT371" s="282" t="str">
        <f t="shared" si="195"/>
        <v>Remplir la colonne M</v>
      </c>
      <c r="AU371" s="179" t="str">
        <f t="shared" si="181"/>
        <v>Remplir la colonne AS</v>
      </c>
      <c r="AV371" s="263" t="str">
        <f t="shared" si="168"/>
        <v>Remplir la colonne I</v>
      </c>
      <c r="AW371" s="84" t="s">
        <v>64</v>
      </c>
      <c r="AX371" s="60" t="str">
        <f t="shared" si="196"/>
        <v>Remplir les termes C, P et TVA</v>
      </c>
      <c r="AY371" s="55"/>
      <c r="AZ371" s="46" t="s">
        <v>64</v>
      </c>
      <c r="BA371" s="56"/>
      <c r="BB371" s="48" t="s">
        <v>64</v>
      </c>
      <c r="BC371" s="175" t="str">
        <f t="shared" si="182"/>
        <v>Remplir la colonne AY ou BA</v>
      </c>
      <c r="BD371" s="178"/>
      <c r="BE371" s="311" t="str">
        <f t="shared" si="197"/>
        <v>Remplir la colonne M</v>
      </c>
      <c r="BF371" s="179" t="str">
        <f t="shared" si="183"/>
        <v>Remplir la colonne BD</v>
      </c>
      <c r="BG371" s="263" t="str">
        <f t="shared" si="169"/>
        <v>Remplir la colonne I</v>
      </c>
      <c r="BH371" s="84" t="s">
        <v>64</v>
      </c>
      <c r="BI371" s="60" t="str">
        <f t="shared" si="184"/>
        <v>Remplir les termes C, P et TVA</v>
      </c>
      <c r="BJ371" s="55"/>
      <c r="BK371" s="46" t="s">
        <v>64</v>
      </c>
      <c r="BL371" s="56"/>
      <c r="BM371" s="48" t="s">
        <v>64</v>
      </c>
      <c r="BN371" s="175" t="str">
        <f t="shared" si="185"/>
        <v>Remplir la colonne BJ ou BL</v>
      </c>
      <c r="BO371" s="178"/>
      <c r="BP371" s="311" t="str">
        <f t="shared" si="198"/>
        <v>Remplir la colonne M</v>
      </c>
      <c r="BQ371" s="179" t="str">
        <f t="shared" si="186"/>
        <v>Remplir la colonne BO</v>
      </c>
      <c r="BR371" s="263" t="str">
        <f t="shared" si="170"/>
        <v>Remplir la colonne I</v>
      </c>
      <c r="BS371" s="84" t="s">
        <v>64</v>
      </c>
      <c r="BT371" s="60" t="str">
        <f t="shared" si="187"/>
        <v>Remplir les termes C, P et TVA</v>
      </c>
      <c r="BU371" s="55"/>
      <c r="BV371" s="46" t="s">
        <v>64</v>
      </c>
      <c r="BW371" s="56"/>
      <c r="BX371" s="48" t="s">
        <v>64</v>
      </c>
      <c r="BY371" s="175" t="str">
        <f t="shared" si="188"/>
        <v>Remplir la colonne BU ou BW</v>
      </c>
      <c r="BZ371" s="178"/>
      <c r="CA371" s="282" t="str">
        <f t="shared" si="199"/>
        <v>Remplir la colonne M</v>
      </c>
      <c r="CB371" s="99" t="str">
        <f t="shared" si="189"/>
        <v>Remplir la colonne BZ</v>
      </c>
      <c r="CC371" s="297" t="str">
        <f t="shared" si="171"/>
        <v>Remplir la colonne I</v>
      </c>
      <c r="CD371" s="84" t="s">
        <v>64</v>
      </c>
      <c r="CE371" s="60" t="str">
        <f t="shared" si="190"/>
        <v>Remplir les termes C, P et TVA</v>
      </c>
      <c r="CF371" s="61" t="str">
        <f t="shared" si="172"/>
        <v>REMPLIR TYPE DE CLIENT</v>
      </c>
      <c r="CG371" s="107" t="str">
        <f t="shared" si="191"/>
        <v>Montant total de l'aide demandée non indiqué</v>
      </c>
      <c r="CH371" s="1"/>
      <c r="CI371" s="1"/>
      <c r="CJ371" s="1"/>
      <c r="CK371" s="1"/>
      <c r="CL371" s="1"/>
    </row>
    <row r="372" spans="1:90" x14ac:dyDescent="0.25">
      <c r="A372" s="51"/>
      <c r="B372" s="111"/>
      <c r="C372" s="111"/>
      <c r="D372" s="111"/>
      <c r="E372" s="111"/>
      <c r="F372" s="111"/>
      <c r="G372" s="162"/>
      <c r="H372" s="151"/>
      <c r="I372" s="296"/>
      <c r="J372" s="152"/>
      <c r="K372" s="153"/>
      <c r="L372" s="169"/>
      <c r="M372" s="39"/>
      <c r="N372" s="201"/>
      <c r="O372" s="39"/>
      <c r="P372" s="22"/>
      <c r="Q372" s="200">
        <f t="shared" si="173"/>
        <v>0</v>
      </c>
      <c r="R372" s="55"/>
      <c r="S372" s="46" t="s">
        <v>64</v>
      </c>
      <c r="T372" s="56"/>
      <c r="U372" s="48" t="s">
        <v>64</v>
      </c>
      <c r="V372" s="175" t="str">
        <f t="shared" si="174"/>
        <v>Remplir la colonne R ou T</v>
      </c>
      <c r="W372" s="178"/>
      <c r="X372" s="282" t="str">
        <f t="shared" si="175"/>
        <v>Remplir la colonne M</v>
      </c>
      <c r="Y372" s="99" t="str">
        <f t="shared" si="176"/>
        <v>Remplir la colonne W</v>
      </c>
      <c r="Z372" s="297" t="str">
        <f t="shared" si="192"/>
        <v>Remplir la colonne I</v>
      </c>
      <c r="AA372" s="84" t="s">
        <v>64</v>
      </c>
      <c r="AB372" s="60" t="str">
        <f t="shared" si="177"/>
        <v>Remplir les termes C, P et TVA</v>
      </c>
      <c r="AC372" s="55"/>
      <c r="AD372" s="46" t="s">
        <v>64</v>
      </c>
      <c r="AE372" s="56"/>
      <c r="AF372" s="48" t="s">
        <v>64</v>
      </c>
      <c r="AG372" s="175" t="str">
        <f t="shared" si="178"/>
        <v>Remplir la colonne AC ou AE</v>
      </c>
      <c r="AH372" s="178"/>
      <c r="AI372" s="311" t="str">
        <f t="shared" si="193"/>
        <v>Remplir la colonne M</v>
      </c>
      <c r="AJ372" s="179" t="str">
        <f t="shared" si="179"/>
        <v>Remplir la colonne AH</v>
      </c>
      <c r="AK372" s="297" t="str">
        <f t="shared" si="167"/>
        <v>Remplir la colonne I</v>
      </c>
      <c r="AL372" s="84" t="s">
        <v>64</v>
      </c>
      <c r="AM372" s="60" t="str">
        <f t="shared" si="194"/>
        <v>Remplir les termes C, P et TVA</v>
      </c>
      <c r="AN372" s="55"/>
      <c r="AO372" s="46" t="s">
        <v>64</v>
      </c>
      <c r="AP372" s="56"/>
      <c r="AQ372" s="48" t="s">
        <v>64</v>
      </c>
      <c r="AR372" s="175" t="str">
        <f t="shared" si="180"/>
        <v>Remplir la colonne AN ou AP</v>
      </c>
      <c r="AS372" s="178"/>
      <c r="AT372" s="282" t="str">
        <f t="shared" si="195"/>
        <v>Remplir la colonne M</v>
      </c>
      <c r="AU372" s="179" t="str">
        <f t="shared" si="181"/>
        <v>Remplir la colonne AS</v>
      </c>
      <c r="AV372" s="263" t="str">
        <f t="shared" si="168"/>
        <v>Remplir la colonne I</v>
      </c>
      <c r="AW372" s="84" t="s">
        <v>64</v>
      </c>
      <c r="AX372" s="60" t="str">
        <f t="shared" si="196"/>
        <v>Remplir les termes C, P et TVA</v>
      </c>
      <c r="AY372" s="55"/>
      <c r="AZ372" s="46" t="s">
        <v>64</v>
      </c>
      <c r="BA372" s="56"/>
      <c r="BB372" s="48" t="s">
        <v>64</v>
      </c>
      <c r="BC372" s="175" t="str">
        <f t="shared" si="182"/>
        <v>Remplir la colonne AY ou BA</v>
      </c>
      <c r="BD372" s="178"/>
      <c r="BE372" s="311" t="str">
        <f t="shared" si="197"/>
        <v>Remplir la colonne M</v>
      </c>
      <c r="BF372" s="179" t="str">
        <f t="shared" si="183"/>
        <v>Remplir la colonne BD</v>
      </c>
      <c r="BG372" s="263" t="str">
        <f t="shared" si="169"/>
        <v>Remplir la colonne I</v>
      </c>
      <c r="BH372" s="84" t="s">
        <v>64</v>
      </c>
      <c r="BI372" s="60" t="str">
        <f t="shared" si="184"/>
        <v>Remplir les termes C, P et TVA</v>
      </c>
      <c r="BJ372" s="55"/>
      <c r="BK372" s="46" t="s">
        <v>64</v>
      </c>
      <c r="BL372" s="56"/>
      <c r="BM372" s="48" t="s">
        <v>64</v>
      </c>
      <c r="BN372" s="175" t="str">
        <f t="shared" si="185"/>
        <v>Remplir la colonne BJ ou BL</v>
      </c>
      <c r="BO372" s="178"/>
      <c r="BP372" s="311" t="str">
        <f t="shared" si="198"/>
        <v>Remplir la colonne M</v>
      </c>
      <c r="BQ372" s="179" t="str">
        <f t="shared" si="186"/>
        <v>Remplir la colonne BO</v>
      </c>
      <c r="BR372" s="263" t="str">
        <f t="shared" si="170"/>
        <v>Remplir la colonne I</v>
      </c>
      <c r="BS372" s="84" t="s">
        <v>64</v>
      </c>
      <c r="BT372" s="60" t="str">
        <f t="shared" si="187"/>
        <v>Remplir les termes C, P et TVA</v>
      </c>
      <c r="BU372" s="55"/>
      <c r="BV372" s="46" t="s">
        <v>64</v>
      </c>
      <c r="BW372" s="56"/>
      <c r="BX372" s="48" t="s">
        <v>64</v>
      </c>
      <c r="BY372" s="175" t="str">
        <f t="shared" si="188"/>
        <v>Remplir la colonne BU ou BW</v>
      </c>
      <c r="BZ372" s="178"/>
      <c r="CA372" s="282" t="str">
        <f t="shared" si="199"/>
        <v>Remplir la colonne M</v>
      </c>
      <c r="CB372" s="99" t="str">
        <f t="shared" si="189"/>
        <v>Remplir la colonne BZ</v>
      </c>
      <c r="CC372" s="297" t="str">
        <f t="shared" si="171"/>
        <v>Remplir la colonne I</v>
      </c>
      <c r="CD372" s="84" t="s">
        <v>64</v>
      </c>
      <c r="CE372" s="60" t="str">
        <f t="shared" si="190"/>
        <v>Remplir les termes C, P et TVA</v>
      </c>
      <c r="CF372" s="61" t="str">
        <f t="shared" si="172"/>
        <v>REMPLIR TYPE DE CLIENT</v>
      </c>
      <c r="CG372" s="107" t="str">
        <f t="shared" si="191"/>
        <v>Montant total de l'aide demandée non indiqué</v>
      </c>
      <c r="CH372" s="1"/>
      <c r="CI372" s="1"/>
      <c r="CJ372" s="1"/>
      <c r="CK372" s="1"/>
      <c r="CL372" s="1"/>
    </row>
    <row r="373" spans="1:90" x14ac:dyDescent="0.25">
      <c r="A373" s="51"/>
      <c r="B373" s="111"/>
      <c r="C373" s="111"/>
      <c r="D373" s="111"/>
      <c r="E373" s="111"/>
      <c r="F373" s="111"/>
      <c r="G373" s="162"/>
      <c r="H373" s="151"/>
      <c r="I373" s="296"/>
      <c r="J373" s="152"/>
      <c r="K373" s="153"/>
      <c r="L373" s="169"/>
      <c r="M373" s="39"/>
      <c r="N373" s="201"/>
      <c r="O373" s="39"/>
      <c r="P373" s="22"/>
      <c r="Q373" s="200">
        <f t="shared" si="173"/>
        <v>0</v>
      </c>
      <c r="R373" s="55"/>
      <c r="S373" s="46" t="s">
        <v>64</v>
      </c>
      <c r="T373" s="56"/>
      <c r="U373" s="48" t="s">
        <v>64</v>
      </c>
      <c r="V373" s="175" t="str">
        <f t="shared" si="174"/>
        <v>Remplir la colonne R ou T</v>
      </c>
      <c r="W373" s="178"/>
      <c r="X373" s="282" t="str">
        <f t="shared" si="175"/>
        <v>Remplir la colonne M</v>
      </c>
      <c r="Y373" s="99" t="str">
        <f t="shared" si="176"/>
        <v>Remplir la colonne W</v>
      </c>
      <c r="Z373" s="297" t="str">
        <f t="shared" si="192"/>
        <v>Remplir la colonne I</v>
      </c>
      <c r="AA373" s="84" t="s">
        <v>64</v>
      </c>
      <c r="AB373" s="60" t="str">
        <f t="shared" si="177"/>
        <v>Remplir les termes C, P et TVA</v>
      </c>
      <c r="AC373" s="55"/>
      <c r="AD373" s="46" t="s">
        <v>64</v>
      </c>
      <c r="AE373" s="56"/>
      <c r="AF373" s="48" t="s">
        <v>64</v>
      </c>
      <c r="AG373" s="175" t="str">
        <f t="shared" si="178"/>
        <v>Remplir la colonne AC ou AE</v>
      </c>
      <c r="AH373" s="178"/>
      <c r="AI373" s="311" t="str">
        <f t="shared" si="193"/>
        <v>Remplir la colonne M</v>
      </c>
      <c r="AJ373" s="179" t="str">
        <f t="shared" si="179"/>
        <v>Remplir la colonne AH</v>
      </c>
      <c r="AK373" s="297" t="str">
        <f t="shared" si="167"/>
        <v>Remplir la colonne I</v>
      </c>
      <c r="AL373" s="84" t="s">
        <v>64</v>
      </c>
      <c r="AM373" s="60" t="str">
        <f t="shared" si="194"/>
        <v>Remplir les termes C, P et TVA</v>
      </c>
      <c r="AN373" s="55"/>
      <c r="AO373" s="46" t="s">
        <v>64</v>
      </c>
      <c r="AP373" s="56"/>
      <c r="AQ373" s="48" t="s">
        <v>64</v>
      </c>
      <c r="AR373" s="175" t="str">
        <f t="shared" si="180"/>
        <v>Remplir la colonne AN ou AP</v>
      </c>
      <c r="AS373" s="178"/>
      <c r="AT373" s="282" t="str">
        <f t="shared" si="195"/>
        <v>Remplir la colonne M</v>
      </c>
      <c r="AU373" s="179" t="str">
        <f t="shared" si="181"/>
        <v>Remplir la colonne AS</v>
      </c>
      <c r="AV373" s="263" t="str">
        <f t="shared" si="168"/>
        <v>Remplir la colonne I</v>
      </c>
      <c r="AW373" s="84" t="s">
        <v>64</v>
      </c>
      <c r="AX373" s="60" t="str">
        <f t="shared" si="196"/>
        <v>Remplir les termes C, P et TVA</v>
      </c>
      <c r="AY373" s="55"/>
      <c r="AZ373" s="46" t="s">
        <v>64</v>
      </c>
      <c r="BA373" s="56"/>
      <c r="BB373" s="48" t="s">
        <v>64</v>
      </c>
      <c r="BC373" s="175" t="str">
        <f t="shared" si="182"/>
        <v>Remplir la colonne AY ou BA</v>
      </c>
      <c r="BD373" s="178"/>
      <c r="BE373" s="311" t="str">
        <f t="shared" si="197"/>
        <v>Remplir la colonne M</v>
      </c>
      <c r="BF373" s="179" t="str">
        <f t="shared" si="183"/>
        <v>Remplir la colonne BD</v>
      </c>
      <c r="BG373" s="263" t="str">
        <f t="shared" si="169"/>
        <v>Remplir la colonne I</v>
      </c>
      <c r="BH373" s="84" t="s">
        <v>64</v>
      </c>
      <c r="BI373" s="60" t="str">
        <f t="shared" si="184"/>
        <v>Remplir les termes C, P et TVA</v>
      </c>
      <c r="BJ373" s="55"/>
      <c r="BK373" s="46" t="s">
        <v>64</v>
      </c>
      <c r="BL373" s="56"/>
      <c r="BM373" s="48" t="s">
        <v>64</v>
      </c>
      <c r="BN373" s="175" t="str">
        <f t="shared" si="185"/>
        <v>Remplir la colonne BJ ou BL</v>
      </c>
      <c r="BO373" s="178"/>
      <c r="BP373" s="311" t="str">
        <f t="shared" si="198"/>
        <v>Remplir la colonne M</v>
      </c>
      <c r="BQ373" s="179" t="str">
        <f t="shared" si="186"/>
        <v>Remplir la colonne BO</v>
      </c>
      <c r="BR373" s="263" t="str">
        <f t="shared" si="170"/>
        <v>Remplir la colonne I</v>
      </c>
      <c r="BS373" s="84" t="s">
        <v>64</v>
      </c>
      <c r="BT373" s="60" t="str">
        <f t="shared" si="187"/>
        <v>Remplir les termes C, P et TVA</v>
      </c>
      <c r="BU373" s="55"/>
      <c r="BV373" s="46" t="s">
        <v>64</v>
      </c>
      <c r="BW373" s="56"/>
      <c r="BX373" s="48" t="s">
        <v>64</v>
      </c>
      <c r="BY373" s="175" t="str">
        <f t="shared" si="188"/>
        <v>Remplir la colonne BU ou BW</v>
      </c>
      <c r="BZ373" s="178"/>
      <c r="CA373" s="282" t="str">
        <f t="shared" si="199"/>
        <v>Remplir la colonne M</v>
      </c>
      <c r="CB373" s="99" t="str">
        <f t="shared" si="189"/>
        <v>Remplir la colonne BZ</v>
      </c>
      <c r="CC373" s="297" t="str">
        <f t="shared" si="171"/>
        <v>Remplir la colonne I</v>
      </c>
      <c r="CD373" s="84" t="s">
        <v>64</v>
      </c>
      <c r="CE373" s="60" t="str">
        <f t="shared" si="190"/>
        <v>Remplir les termes C, P et TVA</v>
      </c>
      <c r="CF373" s="61" t="str">
        <f t="shared" si="172"/>
        <v>REMPLIR TYPE DE CLIENT</v>
      </c>
      <c r="CG373" s="107" t="str">
        <f t="shared" si="191"/>
        <v>Montant total de l'aide demandée non indiqué</v>
      </c>
      <c r="CH373" s="1"/>
      <c r="CI373" s="1"/>
      <c r="CJ373" s="1"/>
      <c r="CK373" s="1"/>
      <c r="CL373" s="1"/>
    </row>
    <row r="374" spans="1:90" x14ac:dyDescent="0.25">
      <c r="A374" s="51"/>
      <c r="B374" s="111"/>
      <c r="C374" s="111"/>
      <c r="D374" s="111"/>
      <c r="E374" s="111"/>
      <c r="F374" s="111"/>
      <c r="G374" s="162"/>
      <c r="H374" s="151"/>
      <c r="I374" s="296"/>
      <c r="J374" s="152"/>
      <c r="K374" s="153"/>
      <c r="L374" s="169"/>
      <c r="M374" s="39"/>
      <c r="N374" s="201"/>
      <c r="O374" s="39"/>
      <c r="P374" s="22"/>
      <c r="Q374" s="200">
        <f t="shared" si="173"/>
        <v>0</v>
      </c>
      <c r="R374" s="55"/>
      <c r="S374" s="46" t="s">
        <v>64</v>
      </c>
      <c r="T374" s="56"/>
      <c r="U374" s="48" t="s">
        <v>64</v>
      </c>
      <c r="V374" s="175" t="str">
        <f t="shared" si="174"/>
        <v>Remplir la colonne R ou T</v>
      </c>
      <c r="W374" s="178"/>
      <c r="X374" s="282" t="str">
        <f t="shared" si="175"/>
        <v>Remplir la colonne M</v>
      </c>
      <c r="Y374" s="99" t="str">
        <f t="shared" si="176"/>
        <v>Remplir la colonne W</v>
      </c>
      <c r="Z374" s="297" t="str">
        <f t="shared" si="192"/>
        <v>Remplir la colonne I</v>
      </c>
      <c r="AA374" s="84" t="s">
        <v>64</v>
      </c>
      <c r="AB374" s="60" t="str">
        <f t="shared" si="177"/>
        <v>Remplir les termes C, P et TVA</v>
      </c>
      <c r="AC374" s="55"/>
      <c r="AD374" s="46" t="s">
        <v>64</v>
      </c>
      <c r="AE374" s="56"/>
      <c r="AF374" s="48" t="s">
        <v>64</v>
      </c>
      <c r="AG374" s="175" t="str">
        <f t="shared" si="178"/>
        <v>Remplir la colonne AC ou AE</v>
      </c>
      <c r="AH374" s="178"/>
      <c r="AI374" s="311" t="str">
        <f t="shared" si="193"/>
        <v>Remplir la colonne M</v>
      </c>
      <c r="AJ374" s="179" t="str">
        <f t="shared" si="179"/>
        <v>Remplir la colonne AH</v>
      </c>
      <c r="AK374" s="297" t="str">
        <f t="shared" si="167"/>
        <v>Remplir la colonne I</v>
      </c>
      <c r="AL374" s="84" t="s">
        <v>64</v>
      </c>
      <c r="AM374" s="60" t="str">
        <f t="shared" si="194"/>
        <v>Remplir les termes C, P et TVA</v>
      </c>
      <c r="AN374" s="55"/>
      <c r="AO374" s="46" t="s">
        <v>64</v>
      </c>
      <c r="AP374" s="56"/>
      <c r="AQ374" s="48" t="s">
        <v>64</v>
      </c>
      <c r="AR374" s="175" t="str">
        <f t="shared" si="180"/>
        <v>Remplir la colonne AN ou AP</v>
      </c>
      <c r="AS374" s="178"/>
      <c r="AT374" s="282" t="str">
        <f t="shared" si="195"/>
        <v>Remplir la colonne M</v>
      </c>
      <c r="AU374" s="179" t="str">
        <f t="shared" si="181"/>
        <v>Remplir la colonne AS</v>
      </c>
      <c r="AV374" s="263" t="str">
        <f t="shared" si="168"/>
        <v>Remplir la colonne I</v>
      </c>
      <c r="AW374" s="84" t="s">
        <v>64</v>
      </c>
      <c r="AX374" s="60" t="str">
        <f t="shared" si="196"/>
        <v>Remplir les termes C, P et TVA</v>
      </c>
      <c r="AY374" s="55"/>
      <c r="AZ374" s="46" t="s">
        <v>64</v>
      </c>
      <c r="BA374" s="56"/>
      <c r="BB374" s="48" t="s">
        <v>64</v>
      </c>
      <c r="BC374" s="175" t="str">
        <f t="shared" si="182"/>
        <v>Remplir la colonne AY ou BA</v>
      </c>
      <c r="BD374" s="178"/>
      <c r="BE374" s="311" t="str">
        <f t="shared" si="197"/>
        <v>Remplir la colonne M</v>
      </c>
      <c r="BF374" s="179" t="str">
        <f t="shared" si="183"/>
        <v>Remplir la colonne BD</v>
      </c>
      <c r="BG374" s="263" t="str">
        <f t="shared" si="169"/>
        <v>Remplir la colonne I</v>
      </c>
      <c r="BH374" s="84" t="s">
        <v>64</v>
      </c>
      <c r="BI374" s="60" t="str">
        <f t="shared" si="184"/>
        <v>Remplir les termes C, P et TVA</v>
      </c>
      <c r="BJ374" s="55"/>
      <c r="BK374" s="46" t="s">
        <v>64</v>
      </c>
      <c r="BL374" s="56"/>
      <c r="BM374" s="48" t="s">
        <v>64</v>
      </c>
      <c r="BN374" s="175" t="str">
        <f t="shared" si="185"/>
        <v>Remplir la colonne BJ ou BL</v>
      </c>
      <c r="BO374" s="178"/>
      <c r="BP374" s="311" t="str">
        <f t="shared" si="198"/>
        <v>Remplir la colonne M</v>
      </c>
      <c r="BQ374" s="179" t="str">
        <f t="shared" si="186"/>
        <v>Remplir la colonne BO</v>
      </c>
      <c r="BR374" s="263" t="str">
        <f t="shared" si="170"/>
        <v>Remplir la colonne I</v>
      </c>
      <c r="BS374" s="84" t="s">
        <v>64</v>
      </c>
      <c r="BT374" s="60" t="str">
        <f t="shared" si="187"/>
        <v>Remplir les termes C, P et TVA</v>
      </c>
      <c r="BU374" s="55"/>
      <c r="BV374" s="46" t="s">
        <v>64</v>
      </c>
      <c r="BW374" s="56"/>
      <c r="BX374" s="48" t="s">
        <v>64</v>
      </c>
      <c r="BY374" s="175" t="str">
        <f t="shared" si="188"/>
        <v>Remplir la colonne BU ou BW</v>
      </c>
      <c r="BZ374" s="178"/>
      <c r="CA374" s="282" t="str">
        <f t="shared" si="199"/>
        <v>Remplir la colonne M</v>
      </c>
      <c r="CB374" s="99" t="str">
        <f t="shared" si="189"/>
        <v>Remplir la colonne BZ</v>
      </c>
      <c r="CC374" s="297" t="str">
        <f t="shared" si="171"/>
        <v>Remplir la colonne I</v>
      </c>
      <c r="CD374" s="84" t="s">
        <v>64</v>
      </c>
      <c r="CE374" s="60" t="str">
        <f t="shared" si="190"/>
        <v>Remplir les termes C, P et TVA</v>
      </c>
      <c r="CF374" s="61" t="str">
        <f t="shared" si="172"/>
        <v>REMPLIR TYPE DE CLIENT</v>
      </c>
      <c r="CG374" s="107" t="str">
        <f t="shared" si="191"/>
        <v>Montant total de l'aide demandée non indiqué</v>
      </c>
      <c r="CH374" s="1"/>
      <c r="CI374" s="1"/>
      <c r="CJ374" s="1"/>
      <c r="CK374" s="1"/>
      <c r="CL374" s="1"/>
    </row>
    <row r="375" spans="1:90" x14ac:dyDescent="0.25">
      <c r="A375" s="51"/>
      <c r="B375" s="111"/>
      <c r="C375" s="111"/>
      <c r="D375" s="111"/>
      <c r="E375" s="111"/>
      <c r="F375" s="111"/>
      <c r="G375" s="162"/>
      <c r="H375" s="151"/>
      <c r="I375" s="296"/>
      <c r="J375" s="152"/>
      <c r="K375" s="153"/>
      <c r="L375" s="169"/>
      <c r="M375" s="39"/>
      <c r="N375" s="201"/>
      <c r="O375" s="39"/>
      <c r="P375" s="22"/>
      <c r="Q375" s="200">
        <f t="shared" si="173"/>
        <v>0</v>
      </c>
      <c r="R375" s="55"/>
      <c r="S375" s="46" t="s">
        <v>64</v>
      </c>
      <c r="T375" s="56"/>
      <c r="U375" s="48" t="s">
        <v>64</v>
      </c>
      <c r="V375" s="175" t="str">
        <f t="shared" si="174"/>
        <v>Remplir la colonne R ou T</v>
      </c>
      <c r="W375" s="178"/>
      <c r="X375" s="282" t="str">
        <f t="shared" si="175"/>
        <v>Remplir la colonne M</v>
      </c>
      <c r="Y375" s="99" t="str">
        <f t="shared" si="176"/>
        <v>Remplir la colonne W</v>
      </c>
      <c r="Z375" s="297" t="str">
        <f t="shared" si="192"/>
        <v>Remplir la colonne I</v>
      </c>
      <c r="AA375" s="84" t="s">
        <v>64</v>
      </c>
      <c r="AB375" s="60" t="str">
        <f t="shared" si="177"/>
        <v>Remplir les termes C, P et TVA</v>
      </c>
      <c r="AC375" s="55"/>
      <c r="AD375" s="46" t="s">
        <v>64</v>
      </c>
      <c r="AE375" s="56"/>
      <c r="AF375" s="48" t="s">
        <v>64</v>
      </c>
      <c r="AG375" s="175" t="str">
        <f t="shared" si="178"/>
        <v>Remplir la colonne AC ou AE</v>
      </c>
      <c r="AH375" s="178"/>
      <c r="AI375" s="311" t="str">
        <f t="shared" si="193"/>
        <v>Remplir la colonne M</v>
      </c>
      <c r="AJ375" s="179" t="str">
        <f t="shared" si="179"/>
        <v>Remplir la colonne AH</v>
      </c>
      <c r="AK375" s="297" t="str">
        <f t="shared" si="167"/>
        <v>Remplir la colonne I</v>
      </c>
      <c r="AL375" s="84" t="s">
        <v>64</v>
      </c>
      <c r="AM375" s="60" t="str">
        <f t="shared" si="194"/>
        <v>Remplir les termes C, P et TVA</v>
      </c>
      <c r="AN375" s="55"/>
      <c r="AO375" s="46" t="s">
        <v>64</v>
      </c>
      <c r="AP375" s="56"/>
      <c r="AQ375" s="48" t="s">
        <v>64</v>
      </c>
      <c r="AR375" s="175" t="str">
        <f t="shared" si="180"/>
        <v>Remplir la colonne AN ou AP</v>
      </c>
      <c r="AS375" s="178"/>
      <c r="AT375" s="282" t="str">
        <f t="shared" si="195"/>
        <v>Remplir la colonne M</v>
      </c>
      <c r="AU375" s="179" t="str">
        <f t="shared" si="181"/>
        <v>Remplir la colonne AS</v>
      </c>
      <c r="AV375" s="263" t="str">
        <f t="shared" si="168"/>
        <v>Remplir la colonne I</v>
      </c>
      <c r="AW375" s="84" t="s">
        <v>64</v>
      </c>
      <c r="AX375" s="60" t="str">
        <f t="shared" si="196"/>
        <v>Remplir les termes C, P et TVA</v>
      </c>
      <c r="AY375" s="55"/>
      <c r="AZ375" s="46" t="s">
        <v>64</v>
      </c>
      <c r="BA375" s="56"/>
      <c r="BB375" s="48" t="s">
        <v>64</v>
      </c>
      <c r="BC375" s="175" t="str">
        <f t="shared" si="182"/>
        <v>Remplir la colonne AY ou BA</v>
      </c>
      <c r="BD375" s="178"/>
      <c r="BE375" s="311" t="str">
        <f t="shared" si="197"/>
        <v>Remplir la colonne M</v>
      </c>
      <c r="BF375" s="179" t="str">
        <f t="shared" si="183"/>
        <v>Remplir la colonne BD</v>
      </c>
      <c r="BG375" s="263" t="str">
        <f t="shared" si="169"/>
        <v>Remplir la colonne I</v>
      </c>
      <c r="BH375" s="84" t="s">
        <v>64</v>
      </c>
      <c r="BI375" s="60" t="str">
        <f t="shared" si="184"/>
        <v>Remplir les termes C, P et TVA</v>
      </c>
      <c r="BJ375" s="55"/>
      <c r="BK375" s="46" t="s">
        <v>64</v>
      </c>
      <c r="BL375" s="56"/>
      <c r="BM375" s="48" t="s">
        <v>64</v>
      </c>
      <c r="BN375" s="175" t="str">
        <f t="shared" si="185"/>
        <v>Remplir la colonne BJ ou BL</v>
      </c>
      <c r="BO375" s="178"/>
      <c r="BP375" s="311" t="str">
        <f t="shared" si="198"/>
        <v>Remplir la colonne M</v>
      </c>
      <c r="BQ375" s="179" t="str">
        <f t="shared" si="186"/>
        <v>Remplir la colonne BO</v>
      </c>
      <c r="BR375" s="263" t="str">
        <f t="shared" si="170"/>
        <v>Remplir la colonne I</v>
      </c>
      <c r="BS375" s="84" t="s">
        <v>64</v>
      </c>
      <c r="BT375" s="60" t="str">
        <f t="shared" si="187"/>
        <v>Remplir les termes C, P et TVA</v>
      </c>
      <c r="BU375" s="55"/>
      <c r="BV375" s="46" t="s">
        <v>64</v>
      </c>
      <c r="BW375" s="56"/>
      <c r="BX375" s="48" t="s">
        <v>64</v>
      </c>
      <c r="BY375" s="175" t="str">
        <f t="shared" si="188"/>
        <v>Remplir la colonne BU ou BW</v>
      </c>
      <c r="BZ375" s="178"/>
      <c r="CA375" s="282" t="str">
        <f t="shared" si="199"/>
        <v>Remplir la colonne M</v>
      </c>
      <c r="CB375" s="99" t="str">
        <f t="shared" si="189"/>
        <v>Remplir la colonne BZ</v>
      </c>
      <c r="CC375" s="297" t="str">
        <f t="shared" si="171"/>
        <v>Remplir la colonne I</v>
      </c>
      <c r="CD375" s="84" t="s">
        <v>64</v>
      </c>
      <c r="CE375" s="60" t="str">
        <f t="shared" si="190"/>
        <v>Remplir les termes C, P et TVA</v>
      </c>
      <c r="CF375" s="61" t="str">
        <f t="shared" si="172"/>
        <v>REMPLIR TYPE DE CLIENT</v>
      </c>
      <c r="CG375" s="107" t="str">
        <f t="shared" si="191"/>
        <v>Montant total de l'aide demandée non indiqué</v>
      </c>
      <c r="CH375" s="1"/>
      <c r="CI375" s="1"/>
      <c r="CJ375" s="1"/>
      <c r="CK375" s="1"/>
      <c r="CL375" s="1"/>
    </row>
    <row r="376" spans="1:90" x14ac:dyDescent="0.25">
      <c r="A376" s="51"/>
      <c r="B376" s="111"/>
      <c r="C376" s="111"/>
      <c r="D376" s="111"/>
      <c r="E376" s="111"/>
      <c r="F376" s="111"/>
      <c r="G376" s="162"/>
      <c r="H376" s="151"/>
      <c r="I376" s="296"/>
      <c r="J376" s="152"/>
      <c r="K376" s="153"/>
      <c r="L376" s="169"/>
      <c r="M376" s="39"/>
      <c r="N376" s="201"/>
      <c r="O376" s="39"/>
      <c r="P376" s="22"/>
      <c r="Q376" s="200">
        <f t="shared" si="173"/>
        <v>0</v>
      </c>
      <c r="R376" s="55"/>
      <c r="S376" s="46" t="s">
        <v>64</v>
      </c>
      <c r="T376" s="56"/>
      <c r="U376" s="48" t="s">
        <v>64</v>
      </c>
      <c r="V376" s="175" t="str">
        <f t="shared" si="174"/>
        <v>Remplir la colonne R ou T</v>
      </c>
      <c r="W376" s="178"/>
      <c r="X376" s="282" t="str">
        <f t="shared" si="175"/>
        <v>Remplir la colonne M</v>
      </c>
      <c r="Y376" s="99" t="str">
        <f t="shared" si="176"/>
        <v>Remplir la colonne W</v>
      </c>
      <c r="Z376" s="297" t="str">
        <f t="shared" si="192"/>
        <v>Remplir la colonne I</v>
      </c>
      <c r="AA376" s="84" t="s">
        <v>64</v>
      </c>
      <c r="AB376" s="60" t="str">
        <f t="shared" si="177"/>
        <v>Remplir les termes C, P et TVA</v>
      </c>
      <c r="AC376" s="55"/>
      <c r="AD376" s="46" t="s">
        <v>64</v>
      </c>
      <c r="AE376" s="56"/>
      <c r="AF376" s="48" t="s">
        <v>64</v>
      </c>
      <c r="AG376" s="175" t="str">
        <f t="shared" si="178"/>
        <v>Remplir la colonne AC ou AE</v>
      </c>
      <c r="AH376" s="178"/>
      <c r="AI376" s="311" t="str">
        <f t="shared" si="193"/>
        <v>Remplir la colonne M</v>
      </c>
      <c r="AJ376" s="179" t="str">
        <f t="shared" si="179"/>
        <v>Remplir la colonne AH</v>
      </c>
      <c r="AK376" s="297" t="str">
        <f t="shared" si="167"/>
        <v>Remplir la colonne I</v>
      </c>
      <c r="AL376" s="84" t="s">
        <v>64</v>
      </c>
      <c r="AM376" s="60" t="str">
        <f t="shared" si="194"/>
        <v>Remplir les termes C, P et TVA</v>
      </c>
      <c r="AN376" s="55"/>
      <c r="AO376" s="46" t="s">
        <v>64</v>
      </c>
      <c r="AP376" s="56"/>
      <c r="AQ376" s="48" t="s">
        <v>64</v>
      </c>
      <c r="AR376" s="175" t="str">
        <f t="shared" si="180"/>
        <v>Remplir la colonne AN ou AP</v>
      </c>
      <c r="AS376" s="178"/>
      <c r="AT376" s="282" t="str">
        <f t="shared" si="195"/>
        <v>Remplir la colonne M</v>
      </c>
      <c r="AU376" s="179" t="str">
        <f t="shared" si="181"/>
        <v>Remplir la colonne AS</v>
      </c>
      <c r="AV376" s="263" t="str">
        <f t="shared" si="168"/>
        <v>Remplir la colonne I</v>
      </c>
      <c r="AW376" s="84" t="s">
        <v>64</v>
      </c>
      <c r="AX376" s="60" t="str">
        <f t="shared" si="196"/>
        <v>Remplir les termes C, P et TVA</v>
      </c>
      <c r="AY376" s="55"/>
      <c r="AZ376" s="46" t="s">
        <v>64</v>
      </c>
      <c r="BA376" s="56"/>
      <c r="BB376" s="48" t="s">
        <v>64</v>
      </c>
      <c r="BC376" s="175" t="str">
        <f t="shared" si="182"/>
        <v>Remplir la colonne AY ou BA</v>
      </c>
      <c r="BD376" s="178"/>
      <c r="BE376" s="311" t="str">
        <f t="shared" si="197"/>
        <v>Remplir la colonne M</v>
      </c>
      <c r="BF376" s="179" t="str">
        <f t="shared" si="183"/>
        <v>Remplir la colonne BD</v>
      </c>
      <c r="BG376" s="263" t="str">
        <f t="shared" si="169"/>
        <v>Remplir la colonne I</v>
      </c>
      <c r="BH376" s="84" t="s">
        <v>64</v>
      </c>
      <c r="BI376" s="60" t="str">
        <f t="shared" si="184"/>
        <v>Remplir les termes C, P et TVA</v>
      </c>
      <c r="BJ376" s="55"/>
      <c r="BK376" s="46" t="s">
        <v>64</v>
      </c>
      <c r="BL376" s="56"/>
      <c r="BM376" s="48" t="s">
        <v>64</v>
      </c>
      <c r="BN376" s="175" t="str">
        <f t="shared" si="185"/>
        <v>Remplir la colonne BJ ou BL</v>
      </c>
      <c r="BO376" s="178"/>
      <c r="BP376" s="311" t="str">
        <f t="shared" si="198"/>
        <v>Remplir la colonne M</v>
      </c>
      <c r="BQ376" s="179" t="str">
        <f t="shared" si="186"/>
        <v>Remplir la colonne BO</v>
      </c>
      <c r="BR376" s="263" t="str">
        <f t="shared" si="170"/>
        <v>Remplir la colonne I</v>
      </c>
      <c r="BS376" s="84" t="s">
        <v>64</v>
      </c>
      <c r="BT376" s="60" t="str">
        <f t="shared" si="187"/>
        <v>Remplir les termes C, P et TVA</v>
      </c>
      <c r="BU376" s="55"/>
      <c r="BV376" s="46" t="s">
        <v>64</v>
      </c>
      <c r="BW376" s="56"/>
      <c r="BX376" s="48" t="s">
        <v>64</v>
      </c>
      <c r="BY376" s="175" t="str">
        <f t="shared" si="188"/>
        <v>Remplir la colonne BU ou BW</v>
      </c>
      <c r="BZ376" s="178"/>
      <c r="CA376" s="282" t="str">
        <f t="shared" si="199"/>
        <v>Remplir la colonne M</v>
      </c>
      <c r="CB376" s="99" t="str">
        <f t="shared" si="189"/>
        <v>Remplir la colonne BZ</v>
      </c>
      <c r="CC376" s="297" t="str">
        <f t="shared" si="171"/>
        <v>Remplir la colonne I</v>
      </c>
      <c r="CD376" s="84" t="s">
        <v>64</v>
      </c>
      <c r="CE376" s="60" t="str">
        <f t="shared" si="190"/>
        <v>Remplir les termes C, P et TVA</v>
      </c>
      <c r="CF376" s="61" t="str">
        <f t="shared" si="172"/>
        <v>REMPLIR TYPE DE CLIENT</v>
      </c>
      <c r="CG376" s="107" t="str">
        <f t="shared" si="191"/>
        <v>Montant total de l'aide demandée non indiqué</v>
      </c>
      <c r="CH376" s="1"/>
      <c r="CI376" s="1"/>
      <c r="CJ376" s="1"/>
      <c r="CK376" s="1"/>
      <c r="CL376" s="1"/>
    </row>
    <row r="377" spans="1:90" x14ac:dyDescent="0.25">
      <c r="A377" s="51"/>
      <c r="B377" s="111"/>
      <c r="C377" s="111"/>
      <c r="D377" s="111"/>
      <c r="E377" s="111"/>
      <c r="F377" s="111"/>
      <c r="G377" s="162"/>
      <c r="H377" s="151"/>
      <c r="I377" s="296"/>
      <c r="J377" s="152"/>
      <c r="K377" s="153"/>
      <c r="L377" s="169"/>
      <c r="M377" s="39"/>
      <c r="N377" s="201"/>
      <c r="O377" s="39"/>
      <c r="P377" s="22"/>
      <c r="Q377" s="200">
        <f t="shared" si="173"/>
        <v>0</v>
      </c>
      <c r="R377" s="55"/>
      <c r="S377" s="46" t="s">
        <v>64</v>
      </c>
      <c r="T377" s="56"/>
      <c r="U377" s="48" t="s">
        <v>64</v>
      </c>
      <c r="V377" s="175" t="str">
        <f t="shared" si="174"/>
        <v>Remplir la colonne R ou T</v>
      </c>
      <c r="W377" s="178"/>
      <c r="X377" s="282" t="str">
        <f t="shared" si="175"/>
        <v>Remplir la colonne M</v>
      </c>
      <c r="Y377" s="99" t="str">
        <f t="shared" si="176"/>
        <v>Remplir la colonne W</v>
      </c>
      <c r="Z377" s="297" t="str">
        <f t="shared" si="192"/>
        <v>Remplir la colonne I</v>
      </c>
      <c r="AA377" s="84" t="s">
        <v>64</v>
      </c>
      <c r="AB377" s="60" t="str">
        <f t="shared" si="177"/>
        <v>Remplir les termes C, P et TVA</v>
      </c>
      <c r="AC377" s="55"/>
      <c r="AD377" s="46" t="s">
        <v>64</v>
      </c>
      <c r="AE377" s="56"/>
      <c r="AF377" s="48" t="s">
        <v>64</v>
      </c>
      <c r="AG377" s="175" t="str">
        <f t="shared" si="178"/>
        <v>Remplir la colonne AC ou AE</v>
      </c>
      <c r="AH377" s="178"/>
      <c r="AI377" s="311" t="str">
        <f t="shared" si="193"/>
        <v>Remplir la colonne M</v>
      </c>
      <c r="AJ377" s="179" t="str">
        <f t="shared" si="179"/>
        <v>Remplir la colonne AH</v>
      </c>
      <c r="AK377" s="297" t="str">
        <f t="shared" si="167"/>
        <v>Remplir la colonne I</v>
      </c>
      <c r="AL377" s="84" t="s">
        <v>64</v>
      </c>
      <c r="AM377" s="60" t="str">
        <f t="shared" si="194"/>
        <v>Remplir les termes C, P et TVA</v>
      </c>
      <c r="AN377" s="55"/>
      <c r="AO377" s="46" t="s">
        <v>64</v>
      </c>
      <c r="AP377" s="56"/>
      <c r="AQ377" s="48" t="s">
        <v>64</v>
      </c>
      <c r="AR377" s="175" t="str">
        <f t="shared" si="180"/>
        <v>Remplir la colonne AN ou AP</v>
      </c>
      <c r="AS377" s="178"/>
      <c r="AT377" s="282" t="str">
        <f t="shared" si="195"/>
        <v>Remplir la colonne M</v>
      </c>
      <c r="AU377" s="179" t="str">
        <f t="shared" si="181"/>
        <v>Remplir la colonne AS</v>
      </c>
      <c r="AV377" s="263" t="str">
        <f t="shared" si="168"/>
        <v>Remplir la colonne I</v>
      </c>
      <c r="AW377" s="84" t="s">
        <v>64</v>
      </c>
      <c r="AX377" s="60" t="str">
        <f t="shared" si="196"/>
        <v>Remplir les termes C, P et TVA</v>
      </c>
      <c r="AY377" s="55"/>
      <c r="AZ377" s="46" t="s">
        <v>64</v>
      </c>
      <c r="BA377" s="56"/>
      <c r="BB377" s="48" t="s">
        <v>64</v>
      </c>
      <c r="BC377" s="175" t="str">
        <f t="shared" si="182"/>
        <v>Remplir la colonne AY ou BA</v>
      </c>
      <c r="BD377" s="178"/>
      <c r="BE377" s="311" t="str">
        <f t="shared" si="197"/>
        <v>Remplir la colonne M</v>
      </c>
      <c r="BF377" s="179" t="str">
        <f t="shared" si="183"/>
        <v>Remplir la colonne BD</v>
      </c>
      <c r="BG377" s="263" t="str">
        <f t="shared" si="169"/>
        <v>Remplir la colonne I</v>
      </c>
      <c r="BH377" s="84" t="s">
        <v>64</v>
      </c>
      <c r="BI377" s="60" t="str">
        <f t="shared" si="184"/>
        <v>Remplir les termes C, P et TVA</v>
      </c>
      <c r="BJ377" s="55"/>
      <c r="BK377" s="46" t="s">
        <v>64</v>
      </c>
      <c r="BL377" s="56"/>
      <c r="BM377" s="48" t="s">
        <v>64</v>
      </c>
      <c r="BN377" s="175" t="str">
        <f t="shared" si="185"/>
        <v>Remplir la colonne BJ ou BL</v>
      </c>
      <c r="BO377" s="178"/>
      <c r="BP377" s="311" t="str">
        <f t="shared" si="198"/>
        <v>Remplir la colonne M</v>
      </c>
      <c r="BQ377" s="179" t="str">
        <f t="shared" si="186"/>
        <v>Remplir la colonne BO</v>
      </c>
      <c r="BR377" s="263" t="str">
        <f t="shared" si="170"/>
        <v>Remplir la colonne I</v>
      </c>
      <c r="BS377" s="84" t="s">
        <v>64</v>
      </c>
      <c r="BT377" s="60" t="str">
        <f t="shared" si="187"/>
        <v>Remplir les termes C, P et TVA</v>
      </c>
      <c r="BU377" s="55"/>
      <c r="BV377" s="46" t="s">
        <v>64</v>
      </c>
      <c r="BW377" s="56"/>
      <c r="BX377" s="48" t="s">
        <v>64</v>
      </c>
      <c r="BY377" s="175" t="str">
        <f t="shared" si="188"/>
        <v>Remplir la colonne BU ou BW</v>
      </c>
      <c r="BZ377" s="178"/>
      <c r="CA377" s="282" t="str">
        <f t="shared" si="199"/>
        <v>Remplir la colonne M</v>
      </c>
      <c r="CB377" s="99" t="str">
        <f t="shared" si="189"/>
        <v>Remplir la colonne BZ</v>
      </c>
      <c r="CC377" s="297" t="str">
        <f t="shared" si="171"/>
        <v>Remplir la colonne I</v>
      </c>
      <c r="CD377" s="84" t="s">
        <v>64</v>
      </c>
      <c r="CE377" s="60" t="str">
        <f t="shared" si="190"/>
        <v>Remplir les termes C, P et TVA</v>
      </c>
      <c r="CF377" s="61" t="str">
        <f t="shared" si="172"/>
        <v>REMPLIR TYPE DE CLIENT</v>
      </c>
      <c r="CG377" s="107" t="str">
        <f t="shared" si="191"/>
        <v>Montant total de l'aide demandée non indiqué</v>
      </c>
      <c r="CH377" s="1"/>
      <c r="CI377" s="1"/>
      <c r="CJ377" s="1"/>
      <c r="CK377" s="1"/>
      <c r="CL377" s="1"/>
    </row>
    <row r="378" spans="1:90" x14ac:dyDescent="0.25">
      <c r="A378" s="51"/>
      <c r="B378" s="111"/>
      <c r="C378" s="111"/>
      <c r="D378" s="111"/>
      <c r="E378" s="111"/>
      <c r="F378" s="111"/>
      <c r="G378" s="162"/>
      <c r="H378" s="151"/>
      <c r="I378" s="296"/>
      <c r="J378" s="152"/>
      <c r="K378" s="153"/>
      <c r="L378" s="169"/>
      <c r="M378" s="39"/>
      <c r="N378" s="201"/>
      <c r="O378" s="39"/>
      <c r="P378" s="22"/>
      <c r="Q378" s="200">
        <f t="shared" si="173"/>
        <v>0</v>
      </c>
      <c r="R378" s="55"/>
      <c r="S378" s="46" t="s">
        <v>64</v>
      </c>
      <c r="T378" s="56"/>
      <c r="U378" s="48" t="s">
        <v>64</v>
      </c>
      <c r="V378" s="175" t="str">
        <f t="shared" si="174"/>
        <v>Remplir la colonne R ou T</v>
      </c>
      <c r="W378" s="178"/>
      <c r="X378" s="282" t="str">
        <f t="shared" si="175"/>
        <v>Remplir la colonne M</v>
      </c>
      <c r="Y378" s="99" t="str">
        <f t="shared" si="176"/>
        <v>Remplir la colonne W</v>
      </c>
      <c r="Z378" s="297" t="str">
        <f t="shared" si="192"/>
        <v>Remplir la colonne I</v>
      </c>
      <c r="AA378" s="84" t="s">
        <v>64</v>
      </c>
      <c r="AB378" s="60" t="str">
        <f t="shared" si="177"/>
        <v>Remplir les termes C, P et TVA</v>
      </c>
      <c r="AC378" s="55"/>
      <c r="AD378" s="46" t="s">
        <v>64</v>
      </c>
      <c r="AE378" s="56"/>
      <c r="AF378" s="48" t="s">
        <v>64</v>
      </c>
      <c r="AG378" s="175" t="str">
        <f t="shared" si="178"/>
        <v>Remplir la colonne AC ou AE</v>
      </c>
      <c r="AH378" s="178"/>
      <c r="AI378" s="311" t="str">
        <f t="shared" si="193"/>
        <v>Remplir la colonne M</v>
      </c>
      <c r="AJ378" s="179" t="str">
        <f t="shared" si="179"/>
        <v>Remplir la colonne AH</v>
      </c>
      <c r="AK378" s="297" t="str">
        <f t="shared" si="167"/>
        <v>Remplir la colonne I</v>
      </c>
      <c r="AL378" s="84" t="s">
        <v>64</v>
      </c>
      <c r="AM378" s="60" t="str">
        <f t="shared" si="194"/>
        <v>Remplir les termes C, P et TVA</v>
      </c>
      <c r="AN378" s="55"/>
      <c r="AO378" s="46" t="s">
        <v>64</v>
      </c>
      <c r="AP378" s="56"/>
      <c r="AQ378" s="48" t="s">
        <v>64</v>
      </c>
      <c r="AR378" s="175" t="str">
        <f t="shared" si="180"/>
        <v>Remplir la colonne AN ou AP</v>
      </c>
      <c r="AS378" s="178"/>
      <c r="AT378" s="282" t="str">
        <f t="shared" si="195"/>
        <v>Remplir la colonne M</v>
      </c>
      <c r="AU378" s="179" t="str">
        <f t="shared" si="181"/>
        <v>Remplir la colonne AS</v>
      </c>
      <c r="AV378" s="263" t="str">
        <f t="shared" si="168"/>
        <v>Remplir la colonne I</v>
      </c>
      <c r="AW378" s="84" t="s">
        <v>64</v>
      </c>
      <c r="AX378" s="60" t="str">
        <f t="shared" si="196"/>
        <v>Remplir les termes C, P et TVA</v>
      </c>
      <c r="AY378" s="55"/>
      <c r="AZ378" s="46" t="s">
        <v>64</v>
      </c>
      <c r="BA378" s="56"/>
      <c r="BB378" s="48" t="s">
        <v>64</v>
      </c>
      <c r="BC378" s="175" t="str">
        <f t="shared" si="182"/>
        <v>Remplir la colonne AY ou BA</v>
      </c>
      <c r="BD378" s="178"/>
      <c r="BE378" s="311" t="str">
        <f t="shared" si="197"/>
        <v>Remplir la colonne M</v>
      </c>
      <c r="BF378" s="179" t="str">
        <f t="shared" si="183"/>
        <v>Remplir la colonne BD</v>
      </c>
      <c r="BG378" s="263" t="str">
        <f t="shared" si="169"/>
        <v>Remplir la colonne I</v>
      </c>
      <c r="BH378" s="84" t="s">
        <v>64</v>
      </c>
      <c r="BI378" s="60" t="str">
        <f t="shared" si="184"/>
        <v>Remplir les termes C, P et TVA</v>
      </c>
      <c r="BJ378" s="55"/>
      <c r="BK378" s="46" t="s">
        <v>64</v>
      </c>
      <c r="BL378" s="56"/>
      <c r="BM378" s="48" t="s">
        <v>64</v>
      </c>
      <c r="BN378" s="175" t="str">
        <f t="shared" si="185"/>
        <v>Remplir la colonne BJ ou BL</v>
      </c>
      <c r="BO378" s="178"/>
      <c r="BP378" s="311" t="str">
        <f t="shared" si="198"/>
        <v>Remplir la colonne M</v>
      </c>
      <c r="BQ378" s="179" t="str">
        <f t="shared" si="186"/>
        <v>Remplir la colonne BO</v>
      </c>
      <c r="BR378" s="263" t="str">
        <f t="shared" si="170"/>
        <v>Remplir la colonne I</v>
      </c>
      <c r="BS378" s="84" t="s">
        <v>64</v>
      </c>
      <c r="BT378" s="60" t="str">
        <f t="shared" si="187"/>
        <v>Remplir les termes C, P et TVA</v>
      </c>
      <c r="BU378" s="55"/>
      <c r="BV378" s="46" t="s">
        <v>64</v>
      </c>
      <c r="BW378" s="56"/>
      <c r="BX378" s="48" t="s">
        <v>64</v>
      </c>
      <c r="BY378" s="175" t="str">
        <f t="shared" si="188"/>
        <v>Remplir la colonne BU ou BW</v>
      </c>
      <c r="BZ378" s="178"/>
      <c r="CA378" s="282" t="str">
        <f t="shared" si="199"/>
        <v>Remplir la colonne M</v>
      </c>
      <c r="CB378" s="99" t="str">
        <f t="shared" si="189"/>
        <v>Remplir la colonne BZ</v>
      </c>
      <c r="CC378" s="297" t="str">
        <f t="shared" si="171"/>
        <v>Remplir la colonne I</v>
      </c>
      <c r="CD378" s="84" t="s">
        <v>64</v>
      </c>
      <c r="CE378" s="60" t="str">
        <f t="shared" si="190"/>
        <v>Remplir les termes C, P et TVA</v>
      </c>
      <c r="CF378" s="61" t="str">
        <f t="shared" si="172"/>
        <v>REMPLIR TYPE DE CLIENT</v>
      </c>
      <c r="CG378" s="107" t="str">
        <f t="shared" si="191"/>
        <v>Montant total de l'aide demandée non indiqué</v>
      </c>
      <c r="CH378" s="1"/>
      <c r="CI378" s="1"/>
      <c r="CJ378" s="1"/>
      <c r="CK378" s="1"/>
      <c r="CL378" s="1"/>
    </row>
    <row r="379" spans="1:90" x14ac:dyDescent="0.25">
      <c r="A379" s="51"/>
      <c r="B379" s="111"/>
      <c r="C379" s="111"/>
      <c r="D379" s="111"/>
      <c r="E379" s="111"/>
      <c r="F379" s="111"/>
      <c r="G379" s="162"/>
      <c r="H379" s="151"/>
      <c r="I379" s="296"/>
      <c r="J379" s="152"/>
      <c r="K379" s="153"/>
      <c r="L379" s="169"/>
      <c r="M379" s="39"/>
      <c r="N379" s="201"/>
      <c r="O379" s="39"/>
      <c r="P379" s="22"/>
      <c r="Q379" s="200">
        <f t="shared" si="173"/>
        <v>0</v>
      </c>
      <c r="R379" s="55"/>
      <c r="S379" s="46" t="s">
        <v>64</v>
      </c>
      <c r="T379" s="56"/>
      <c r="U379" s="48" t="s">
        <v>64</v>
      </c>
      <c r="V379" s="175" t="str">
        <f t="shared" si="174"/>
        <v>Remplir la colonne R ou T</v>
      </c>
      <c r="W379" s="178"/>
      <c r="X379" s="282" t="str">
        <f t="shared" si="175"/>
        <v>Remplir la colonne M</v>
      </c>
      <c r="Y379" s="99" t="str">
        <f t="shared" si="176"/>
        <v>Remplir la colonne W</v>
      </c>
      <c r="Z379" s="297" t="str">
        <f t="shared" si="192"/>
        <v>Remplir la colonne I</v>
      </c>
      <c r="AA379" s="84" t="s">
        <v>64</v>
      </c>
      <c r="AB379" s="60" t="str">
        <f t="shared" si="177"/>
        <v>Remplir les termes C, P et TVA</v>
      </c>
      <c r="AC379" s="55"/>
      <c r="AD379" s="46" t="s">
        <v>64</v>
      </c>
      <c r="AE379" s="56"/>
      <c r="AF379" s="48" t="s">
        <v>64</v>
      </c>
      <c r="AG379" s="175" t="str">
        <f t="shared" si="178"/>
        <v>Remplir la colonne AC ou AE</v>
      </c>
      <c r="AH379" s="178"/>
      <c r="AI379" s="311" t="str">
        <f t="shared" si="193"/>
        <v>Remplir la colonne M</v>
      </c>
      <c r="AJ379" s="179" t="str">
        <f t="shared" si="179"/>
        <v>Remplir la colonne AH</v>
      </c>
      <c r="AK379" s="297" t="str">
        <f t="shared" si="167"/>
        <v>Remplir la colonne I</v>
      </c>
      <c r="AL379" s="84" t="s">
        <v>64</v>
      </c>
      <c r="AM379" s="60" t="str">
        <f t="shared" si="194"/>
        <v>Remplir les termes C, P et TVA</v>
      </c>
      <c r="AN379" s="55"/>
      <c r="AO379" s="46" t="s">
        <v>64</v>
      </c>
      <c r="AP379" s="56"/>
      <c r="AQ379" s="48" t="s">
        <v>64</v>
      </c>
      <c r="AR379" s="175" t="str">
        <f t="shared" si="180"/>
        <v>Remplir la colonne AN ou AP</v>
      </c>
      <c r="AS379" s="178"/>
      <c r="AT379" s="282" t="str">
        <f t="shared" si="195"/>
        <v>Remplir la colonne M</v>
      </c>
      <c r="AU379" s="179" t="str">
        <f t="shared" si="181"/>
        <v>Remplir la colonne AS</v>
      </c>
      <c r="AV379" s="263" t="str">
        <f t="shared" si="168"/>
        <v>Remplir la colonne I</v>
      </c>
      <c r="AW379" s="84" t="s">
        <v>64</v>
      </c>
      <c r="AX379" s="60" t="str">
        <f t="shared" si="196"/>
        <v>Remplir les termes C, P et TVA</v>
      </c>
      <c r="AY379" s="55"/>
      <c r="AZ379" s="46" t="s">
        <v>64</v>
      </c>
      <c r="BA379" s="56"/>
      <c r="BB379" s="48" t="s">
        <v>64</v>
      </c>
      <c r="BC379" s="175" t="str">
        <f t="shared" si="182"/>
        <v>Remplir la colonne AY ou BA</v>
      </c>
      <c r="BD379" s="178"/>
      <c r="BE379" s="311" t="str">
        <f t="shared" si="197"/>
        <v>Remplir la colonne M</v>
      </c>
      <c r="BF379" s="179" t="str">
        <f t="shared" si="183"/>
        <v>Remplir la colonne BD</v>
      </c>
      <c r="BG379" s="263" t="str">
        <f t="shared" si="169"/>
        <v>Remplir la colonne I</v>
      </c>
      <c r="BH379" s="84" t="s">
        <v>64</v>
      </c>
      <c r="BI379" s="60" t="str">
        <f t="shared" si="184"/>
        <v>Remplir les termes C, P et TVA</v>
      </c>
      <c r="BJ379" s="55"/>
      <c r="BK379" s="46" t="s">
        <v>64</v>
      </c>
      <c r="BL379" s="56"/>
      <c r="BM379" s="48" t="s">
        <v>64</v>
      </c>
      <c r="BN379" s="175" t="str">
        <f t="shared" si="185"/>
        <v>Remplir la colonne BJ ou BL</v>
      </c>
      <c r="BO379" s="178"/>
      <c r="BP379" s="311" t="str">
        <f t="shared" si="198"/>
        <v>Remplir la colonne M</v>
      </c>
      <c r="BQ379" s="179" t="str">
        <f t="shared" si="186"/>
        <v>Remplir la colonne BO</v>
      </c>
      <c r="BR379" s="263" t="str">
        <f t="shared" si="170"/>
        <v>Remplir la colonne I</v>
      </c>
      <c r="BS379" s="84" t="s">
        <v>64</v>
      </c>
      <c r="BT379" s="60" t="str">
        <f t="shared" si="187"/>
        <v>Remplir les termes C, P et TVA</v>
      </c>
      <c r="BU379" s="55"/>
      <c r="BV379" s="46" t="s">
        <v>64</v>
      </c>
      <c r="BW379" s="56"/>
      <c r="BX379" s="48" t="s">
        <v>64</v>
      </c>
      <c r="BY379" s="175" t="str">
        <f t="shared" si="188"/>
        <v>Remplir la colonne BU ou BW</v>
      </c>
      <c r="BZ379" s="178"/>
      <c r="CA379" s="282" t="str">
        <f t="shared" si="199"/>
        <v>Remplir la colonne M</v>
      </c>
      <c r="CB379" s="99" t="str">
        <f t="shared" si="189"/>
        <v>Remplir la colonne BZ</v>
      </c>
      <c r="CC379" s="297" t="str">
        <f t="shared" si="171"/>
        <v>Remplir la colonne I</v>
      </c>
      <c r="CD379" s="84" t="s">
        <v>64</v>
      </c>
      <c r="CE379" s="60" t="str">
        <f t="shared" si="190"/>
        <v>Remplir les termes C, P et TVA</v>
      </c>
      <c r="CF379" s="61" t="str">
        <f t="shared" si="172"/>
        <v>REMPLIR TYPE DE CLIENT</v>
      </c>
      <c r="CG379" s="107" t="str">
        <f t="shared" si="191"/>
        <v>Montant total de l'aide demandée non indiqué</v>
      </c>
      <c r="CH379" s="1"/>
      <c r="CI379" s="1"/>
      <c r="CJ379" s="1"/>
      <c r="CK379" s="1"/>
      <c r="CL379" s="1"/>
    </row>
    <row r="380" spans="1:90" x14ac:dyDescent="0.25">
      <c r="A380" s="51"/>
      <c r="B380" s="111"/>
      <c r="C380" s="111"/>
      <c r="D380" s="111"/>
      <c r="E380" s="111"/>
      <c r="F380" s="111"/>
      <c r="G380" s="162"/>
      <c r="H380" s="151"/>
      <c r="I380" s="296"/>
      <c r="J380" s="152"/>
      <c r="K380" s="153"/>
      <c r="L380" s="169"/>
      <c r="M380" s="39"/>
      <c r="N380" s="201"/>
      <c r="O380" s="39"/>
      <c r="P380" s="22"/>
      <c r="Q380" s="200">
        <f t="shared" si="173"/>
        <v>0</v>
      </c>
      <c r="R380" s="55"/>
      <c r="S380" s="46" t="s">
        <v>64</v>
      </c>
      <c r="T380" s="56"/>
      <c r="U380" s="48" t="s">
        <v>64</v>
      </c>
      <c r="V380" s="175" t="str">
        <f t="shared" si="174"/>
        <v>Remplir la colonne R ou T</v>
      </c>
      <c r="W380" s="178"/>
      <c r="X380" s="282" t="str">
        <f t="shared" si="175"/>
        <v>Remplir la colonne M</v>
      </c>
      <c r="Y380" s="99" t="str">
        <f t="shared" si="176"/>
        <v>Remplir la colonne W</v>
      </c>
      <c r="Z380" s="297" t="str">
        <f t="shared" si="192"/>
        <v>Remplir la colonne I</v>
      </c>
      <c r="AA380" s="84" t="s">
        <v>64</v>
      </c>
      <c r="AB380" s="60" t="str">
        <f t="shared" si="177"/>
        <v>Remplir les termes C, P et TVA</v>
      </c>
      <c r="AC380" s="55"/>
      <c r="AD380" s="46" t="s">
        <v>64</v>
      </c>
      <c r="AE380" s="56"/>
      <c r="AF380" s="48" t="s">
        <v>64</v>
      </c>
      <c r="AG380" s="175" t="str">
        <f t="shared" si="178"/>
        <v>Remplir la colonne AC ou AE</v>
      </c>
      <c r="AH380" s="178"/>
      <c r="AI380" s="311" t="str">
        <f t="shared" si="193"/>
        <v>Remplir la colonne M</v>
      </c>
      <c r="AJ380" s="179" t="str">
        <f t="shared" si="179"/>
        <v>Remplir la colonne AH</v>
      </c>
      <c r="AK380" s="297" t="str">
        <f t="shared" si="167"/>
        <v>Remplir la colonne I</v>
      </c>
      <c r="AL380" s="84" t="s">
        <v>64</v>
      </c>
      <c r="AM380" s="60" t="str">
        <f t="shared" si="194"/>
        <v>Remplir les termes C, P et TVA</v>
      </c>
      <c r="AN380" s="55"/>
      <c r="AO380" s="46" t="s">
        <v>64</v>
      </c>
      <c r="AP380" s="56"/>
      <c r="AQ380" s="48" t="s">
        <v>64</v>
      </c>
      <c r="AR380" s="175" t="str">
        <f t="shared" si="180"/>
        <v>Remplir la colonne AN ou AP</v>
      </c>
      <c r="AS380" s="178"/>
      <c r="AT380" s="282" t="str">
        <f t="shared" si="195"/>
        <v>Remplir la colonne M</v>
      </c>
      <c r="AU380" s="179" t="str">
        <f t="shared" si="181"/>
        <v>Remplir la colonne AS</v>
      </c>
      <c r="AV380" s="263" t="str">
        <f t="shared" si="168"/>
        <v>Remplir la colonne I</v>
      </c>
      <c r="AW380" s="84" t="s">
        <v>64</v>
      </c>
      <c r="AX380" s="60" t="str">
        <f t="shared" si="196"/>
        <v>Remplir les termes C, P et TVA</v>
      </c>
      <c r="AY380" s="55"/>
      <c r="AZ380" s="46" t="s">
        <v>64</v>
      </c>
      <c r="BA380" s="56"/>
      <c r="BB380" s="48" t="s">
        <v>64</v>
      </c>
      <c r="BC380" s="175" t="str">
        <f t="shared" si="182"/>
        <v>Remplir la colonne AY ou BA</v>
      </c>
      <c r="BD380" s="178"/>
      <c r="BE380" s="311" t="str">
        <f t="shared" si="197"/>
        <v>Remplir la colonne M</v>
      </c>
      <c r="BF380" s="179" t="str">
        <f t="shared" si="183"/>
        <v>Remplir la colonne BD</v>
      </c>
      <c r="BG380" s="263" t="str">
        <f t="shared" si="169"/>
        <v>Remplir la colonne I</v>
      </c>
      <c r="BH380" s="84" t="s">
        <v>64</v>
      </c>
      <c r="BI380" s="60" t="str">
        <f t="shared" si="184"/>
        <v>Remplir les termes C, P et TVA</v>
      </c>
      <c r="BJ380" s="55"/>
      <c r="BK380" s="46" t="s">
        <v>64</v>
      </c>
      <c r="BL380" s="56"/>
      <c r="BM380" s="48" t="s">
        <v>64</v>
      </c>
      <c r="BN380" s="175" t="str">
        <f t="shared" si="185"/>
        <v>Remplir la colonne BJ ou BL</v>
      </c>
      <c r="BO380" s="178"/>
      <c r="BP380" s="311" t="str">
        <f t="shared" si="198"/>
        <v>Remplir la colonne M</v>
      </c>
      <c r="BQ380" s="179" t="str">
        <f t="shared" si="186"/>
        <v>Remplir la colonne BO</v>
      </c>
      <c r="BR380" s="263" t="str">
        <f t="shared" si="170"/>
        <v>Remplir la colonne I</v>
      </c>
      <c r="BS380" s="84" t="s">
        <v>64</v>
      </c>
      <c r="BT380" s="60" t="str">
        <f t="shared" si="187"/>
        <v>Remplir les termes C, P et TVA</v>
      </c>
      <c r="BU380" s="55"/>
      <c r="BV380" s="46" t="s">
        <v>64</v>
      </c>
      <c r="BW380" s="56"/>
      <c r="BX380" s="48" t="s">
        <v>64</v>
      </c>
      <c r="BY380" s="175" t="str">
        <f t="shared" si="188"/>
        <v>Remplir la colonne BU ou BW</v>
      </c>
      <c r="BZ380" s="178"/>
      <c r="CA380" s="282" t="str">
        <f t="shared" si="199"/>
        <v>Remplir la colonne M</v>
      </c>
      <c r="CB380" s="99" t="str">
        <f t="shared" si="189"/>
        <v>Remplir la colonne BZ</v>
      </c>
      <c r="CC380" s="297" t="str">
        <f t="shared" si="171"/>
        <v>Remplir la colonne I</v>
      </c>
      <c r="CD380" s="84" t="s">
        <v>64</v>
      </c>
      <c r="CE380" s="60" t="str">
        <f t="shared" si="190"/>
        <v>Remplir les termes C, P et TVA</v>
      </c>
      <c r="CF380" s="61" t="str">
        <f t="shared" si="172"/>
        <v>REMPLIR TYPE DE CLIENT</v>
      </c>
      <c r="CG380" s="107" t="str">
        <f t="shared" si="191"/>
        <v>Montant total de l'aide demandée non indiqué</v>
      </c>
      <c r="CH380" s="1"/>
      <c r="CI380" s="1"/>
      <c r="CJ380" s="1"/>
      <c r="CK380" s="1"/>
      <c r="CL380" s="1"/>
    </row>
    <row r="381" spans="1:90" x14ac:dyDescent="0.25">
      <c r="A381" s="51"/>
      <c r="B381" s="111"/>
      <c r="C381" s="111"/>
      <c r="D381" s="111"/>
      <c r="E381" s="111"/>
      <c r="F381" s="111"/>
      <c r="G381" s="162"/>
      <c r="H381" s="151"/>
      <c r="I381" s="296"/>
      <c r="J381" s="152"/>
      <c r="K381" s="153"/>
      <c r="L381" s="169"/>
      <c r="M381" s="39"/>
      <c r="N381" s="201"/>
      <c r="O381" s="39"/>
      <c r="P381" s="22"/>
      <c r="Q381" s="200">
        <f t="shared" si="173"/>
        <v>0</v>
      </c>
      <c r="R381" s="55"/>
      <c r="S381" s="46" t="s">
        <v>64</v>
      </c>
      <c r="T381" s="56"/>
      <c r="U381" s="48" t="s">
        <v>64</v>
      </c>
      <c r="V381" s="175" t="str">
        <f t="shared" si="174"/>
        <v>Remplir la colonne R ou T</v>
      </c>
      <c r="W381" s="178"/>
      <c r="X381" s="282" t="str">
        <f t="shared" si="175"/>
        <v>Remplir la colonne M</v>
      </c>
      <c r="Y381" s="99" t="str">
        <f t="shared" si="176"/>
        <v>Remplir la colonne W</v>
      </c>
      <c r="Z381" s="297" t="str">
        <f t="shared" si="192"/>
        <v>Remplir la colonne I</v>
      </c>
      <c r="AA381" s="84" t="s">
        <v>64</v>
      </c>
      <c r="AB381" s="60" t="str">
        <f t="shared" si="177"/>
        <v>Remplir les termes C, P et TVA</v>
      </c>
      <c r="AC381" s="55"/>
      <c r="AD381" s="46" t="s">
        <v>64</v>
      </c>
      <c r="AE381" s="56"/>
      <c r="AF381" s="48" t="s">
        <v>64</v>
      </c>
      <c r="AG381" s="175" t="str">
        <f t="shared" si="178"/>
        <v>Remplir la colonne AC ou AE</v>
      </c>
      <c r="AH381" s="178"/>
      <c r="AI381" s="311" t="str">
        <f t="shared" si="193"/>
        <v>Remplir la colonne M</v>
      </c>
      <c r="AJ381" s="179" t="str">
        <f t="shared" si="179"/>
        <v>Remplir la colonne AH</v>
      </c>
      <c r="AK381" s="297" t="str">
        <f t="shared" si="167"/>
        <v>Remplir la colonne I</v>
      </c>
      <c r="AL381" s="84" t="s">
        <v>64</v>
      </c>
      <c r="AM381" s="60" t="str">
        <f t="shared" si="194"/>
        <v>Remplir les termes C, P et TVA</v>
      </c>
      <c r="AN381" s="55"/>
      <c r="AO381" s="46" t="s">
        <v>64</v>
      </c>
      <c r="AP381" s="56"/>
      <c r="AQ381" s="48" t="s">
        <v>64</v>
      </c>
      <c r="AR381" s="175" t="str">
        <f t="shared" si="180"/>
        <v>Remplir la colonne AN ou AP</v>
      </c>
      <c r="AS381" s="178"/>
      <c r="AT381" s="282" t="str">
        <f t="shared" si="195"/>
        <v>Remplir la colonne M</v>
      </c>
      <c r="AU381" s="179" t="str">
        <f t="shared" si="181"/>
        <v>Remplir la colonne AS</v>
      </c>
      <c r="AV381" s="263" t="str">
        <f t="shared" si="168"/>
        <v>Remplir la colonne I</v>
      </c>
      <c r="AW381" s="84" t="s">
        <v>64</v>
      </c>
      <c r="AX381" s="60" t="str">
        <f t="shared" si="196"/>
        <v>Remplir les termes C, P et TVA</v>
      </c>
      <c r="AY381" s="55"/>
      <c r="AZ381" s="46" t="s">
        <v>64</v>
      </c>
      <c r="BA381" s="56"/>
      <c r="BB381" s="48" t="s">
        <v>64</v>
      </c>
      <c r="BC381" s="175" t="str">
        <f t="shared" si="182"/>
        <v>Remplir la colonne AY ou BA</v>
      </c>
      <c r="BD381" s="178"/>
      <c r="BE381" s="311" t="str">
        <f t="shared" si="197"/>
        <v>Remplir la colonne M</v>
      </c>
      <c r="BF381" s="179" t="str">
        <f t="shared" si="183"/>
        <v>Remplir la colonne BD</v>
      </c>
      <c r="BG381" s="263" t="str">
        <f t="shared" si="169"/>
        <v>Remplir la colonne I</v>
      </c>
      <c r="BH381" s="84" t="s">
        <v>64</v>
      </c>
      <c r="BI381" s="60" t="str">
        <f t="shared" si="184"/>
        <v>Remplir les termes C, P et TVA</v>
      </c>
      <c r="BJ381" s="55"/>
      <c r="BK381" s="46" t="s">
        <v>64</v>
      </c>
      <c r="BL381" s="56"/>
      <c r="BM381" s="48" t="s">
        <v>64</v>
      </c>
      <c r="BN381" s="175" t="str">
        <f t="shared" si="185"/>
        <v>Remplir la colonne BJ ou BL</v>
      </c>
      <c r="BO381" s="178"/>
      <c r="BP381" s="311" t="str">
        <f t="shared" si="198"/>
        <v>Remplir la colonne M</v>
      </c>
      <c r="BQ381" s="179" t="str">
        <f t="shared" si="186"/>
        <v>Remplir la colonne BO</v>
      </c>
      <c r="BR381" s="263" t="str">
        <f t="shared" si="170"/>
        <v>Remplir la colonne I</v>
      </c>
      <c r="BS381" s="84" t="s">
        <v>64</v>
      </c>
      <c r="BT381" s="60" t="str">
        <f t="shared" si="187"/>
        <v>Remplir les termes C, P et TVA</v>
      </c>
      <c r="BU381" s="55"/>
      <c r="BV381" s="46" t="s">
        <v>64</v>
      </c>
      <c r="BW381" s="56"/>
      <c r="BX381" s="48" t="s">
        <v>64</v>
      </c>
      <c r="BY381" s="175" t="str">
        <f t="shared" si="188"/>
        <v>Remplir la colonne BU ou BW</v>
      </c>
      <c r="BZ381" s="178"/>
      <c r="CA381" s="282" t="str">
        <f t="shared" si="199"/>
        <v>Remplir la colonne M</v>
      </c>
      <c r="CB381" s="99" t="str">
        <f t="shared" si="189"/>
        <v>Remplir la colonne BZ</v>
      </c>
      <c r="CC381" s="297" t="str">
        <f t="shared" si="171"/>
        <v>Remplir la colonne I</v>
      </c>
      <c r="CD381" s="84" t="s">
        <v>64</v>
      </c>
      <c r="CE381" s="60" t="str">
        <f t="shared" si="190"/>
        <v>Remplir les termes C, P et TVA</v>
      </c>
      <c r="CF381" s="61" t="str">
        <f t="shared" si="172"/>
        <v>REMPLIR TYPE DE CLIENT</v>
      </c>
      <c r="CG381" s="107" t="str">
        <f t="shared" si="191"/>
        <v>Montant total de l'aide demandée non indiqué</v>
      </c>
      <c r="CH381" s="1"/>
      <c r="CI381" s="1"/>
      <c r="CJ381" s="1"/>
      <c r="CK381" s="1"/>
      <c r="CL381" s="1"/>
    </row>
    <row r="382" spans="1:90" x14ac:dyDescent="0.25">
      <c r="A382" s="51"/>
      <c r="B382" s="111"/>
      <c r="C382" s="111"/>
      <c r="D382" s="111"/>
      <c r="E382" s="111"/>
      <c r="F382" s="111"/>
      <c r="G382" s="162"/>
      <c r="H382" s="151"/>
      <c r="I382" s="296"/>
      <c r="J382" s="152"/>
      <c r="K382" s="153"/>
      <c r="L382" s="169"/>
      <c r="M382" s="39"/>
      <c r="N382" s="201"/>
      <c r="O382" s="39"/>
      <c r="P382" s="22"/>
      <c r="Q382" s="200">
        <f t="shared" si="173"/>
        <v>0</v>
      </c>
      <c r="R382" s="55"/>
      <c r="S382" s="46" t="s">
        <v>64</v>
      </c>
      <c r="T382" s="56"/>
      <c r="U382" s="48" t="s">
        <v>64</v>
      </c>
      <c r="V382" s="175" t="str">
        <f t="shared" si="174"/>
        <v>Remplir la colonne R ou T</v>
      </c>
      <c r="W382" s="178"/>
      <c r="X382" s="282" t="str">
        <f t="shared" si="175"/>
        <v>Remplir la colonne M</v>
      </c>
      <c r="Y382" s="99" t="str">
        <f t="shared" si="176"/>
        <v>Remplir la colonne W</v>
      </c>
      <c r="Z382" s="297" t="str">
        <f t="shared" si="192"/>
        <v>Remplir la colonne I</v>
      </c>
      <c r="AA382" s="84" t="s">
        <v>64</v>
      </c>
      <c r="AB382" s="60" t="str">
        <f t="shared" si="177"/>
        <v>Remplir les termes C, P et TVA</v>
      </c>
      <c r="AC382" s="55"/>
      <c r="AD382" s="46" t="s">
        <v>64</v>
      </c>
      <c r="AE382" s="56"/>
      <c r="AF382" s="48" t="s">
        <v>64</v>
      </c>
      <c r="AG382" s="175" t="str">
        <f t="shared" si="178"/>
        <v>Remplir la colonne AC ou AE</v>
      </c>
      <c r="AH382" s="178"/>
      <c r="AI382" s="311" t="str">
        <f t="shared" si="193"/>
        <v>Remplir la colonne M</v>
      </c>
      <c r="AJ382" s="179" t="str">
        <f t="shared" si="179"/>
        <v>Remplir la colonne AH</v>
      </c>
      <c r="AK382" s="297" t="str">
        <f t="shared" si="167"/>
        <v>Remplir la colonne I</v>
      </c>
      <c r="AL382" s="84" t="s">
        <v>64</v>
      </c>
      <c r="AM382" s="60" t="str">
        <f t="shared" si="194"/>
        <v>Remplir les termes C, P et TVA</v>
      </c>
      <c r="AN382" s="55"/>
      <c r="AO382" s="46" t="s">
        <v>64</v>
      </c>
      <c r="AP382" s="56"/>
      <c r="AQ382" s="48" t="s">
        <v>64</v>
      </c>
      <c r="AR382" s="175" t="str">
        <f t="shared" si="180"/>
        <v>Remplir la colonne AN ou AP</v>
      </c>
      <c r="AS382" s="178"/>
      <c r="AT382" s="282" t="str">
        <f t="shared" si="195"/>
        <v>Remplir la colonne M</v>
      </c>
      <c r="AU382" s="179" t="str">
        <f t="shared" si="181"/>
        <v>Remplir la colonne AS</v>
      </c>
      <c r="AV382" s="263" t="str">
        <f t="shared" si="168"/>
        <v>Remplir la colonne I</v>
      </c>
      <c r="AW382" s="84" t="s">
        <v>64</v>
      </c>
      <c r="AX382" s="60" t="str">
        <f t="shared" si="196"/>
        <v>Remplir les termes C, P et TVA</v>
      </c>
      <c r="AY382" s="55"/>
      <c r="AZ382" s="46" t="s">
        <v>64</v>
      </c>
      <c r="BA382" s="56"/>
      <c r="BB382" s="48" t="s">
        <v>64</v>
      </c>
      <c r="BC382" s="175" t="str">
        <f t="shared" si="182"/>
        <v>Remplir la colonne AY ou BA</v>
      </c>
      <c r="BD382" s="178"/>
      <c r="BE382" s="311" t="str">
        <f t="shared" si="197"/>
        <v>Remplir la colonne M</v>
      </c>
      <c r="BF382" s="179" t="str">
        <f t="shared" si="183"/>
        <v>Remplir la colonne BD</v>
      </c>
      <c r="BG382" s="263" t="str">
        <f t="shared" si="169"/>
        <v>Remplir la colonne I</v>
      </c>
      <c r="BH382" s="84" t="s">
        <v>64</v>
      </c>
      <c r="BI382" s="60" t="str">
        <f t="shared" si="184"/>
        <v>Remplir les termes C, P et TVA</v>
      </c>
      <c r="BJ382" s="55"/>
      <c r="BK382" s="46" t="s">
        <v>64</v>
      </c>
      <c r="BL382" s="56"/>
      <c r="BM382" s="48" t="s">
        <v>64</v>
      </c>
      <c r="BN382" s="175" t="str">
        <f t="shared" si="185"/>
        <v>Remplir la colonne BJ ou BL</v>
      </c>
      <c r="BO382" s="178"/>
      <c r="BP382" s="311" t="str">
        <f t="shared" si="198"/>
        <v>Remplir la colonne M</v>
      </c>
      <c r="BQ382" s="179" t="str">
        <f t="shared" si="186"/>
        <v>Remplir la colonne BO</v>
      </c>
      <c r="BR382" s="263" t="str">
        <f t="shared" si="170"/>
        <v>Remplir la colonne I</v>
      </c>
      <c r="BS382" s="84" t="s">
        <v>64</v>
      </c>
      <c r="BT382" s="60" t="str">
        <f t="shared" si="187"/>
        <v>Remplir les termes C, P et TVA</v>
      </c>
      <c r="BU382" s="55"/>
      <c r="BV382" s="46" t="s">
        <v>64</v>
      </c>
      <c r="BW382" s="56"/>
      <c r="BX382" s="48" t="s">
        <v>64</v>
      </c>
      <c r="BY382" s="175" t="str">
        <f t="shared" si="188"/>
        <v>Remplir la colonne BU ou BW</v>
      </c>
      <c r="BZ382" s="178"/>
      <c r="CA382" s="282" t="str">
        <f t="shared" si="199"/>
        <v>Remplir la colonne M</v>
      </c>
      <c r="CB382" s="99" t="str">
        <f t="shared" si="189"/>
        <v>Remplir la colonne BZ</v>
      </c>
      <c r="CC382" s="297" t="str">
        <f t="shared" si="171"/>
        <v>Remplir la colonne I</v>
      </c>
      <c r="CD382" s="84" t="s">
        <v>64</v>
      </c>
      <c r="CE382" s="60" t="str">
        <f t="shared" si="190"/>
        <v>Remplir les termes C, P et TVA</v>
      </c>
      <c r="CF382" s="61" t="str">
        <f t="shared" si="172"/>
        <v>REMPLIR TYPE DE CLIENT</v>
      </c>
      <c r="CG382" s="107" t="str">
        <f t="shared" si="191"/>
        <v>Montant total de l'aide demandée non indiqué</v>
      </c>
      <c r="CH382" s="1"/>
      <c r="CI382" s="1"/>
      <c r="CJ382" s="1"/>
      <c r="CK382" s="1"/>
      <c r="CL382" s="1"/>
    </row>
    <row r="383" spans="1:90" x14ac:dyDescent="0.25">
      <c r="A383" s="51"/>
      <c r="B383" s="111"/>
      <c r="C383" s="111"/>
      <c r="D383" s="111"/>
      <c r="E383" s="111"/>
      <c r="F383" s="111"/>
      <c r="G383" s="162"/>
      <c r="H383" s="151"/>
      <c r="I383" s="296"/>
      <c r="J383" s="152"/>
      <c r="K383" s="153"/>
      <c r="L383" s="169"/>
      <c r="M383" s="39"/>
      <c r="N383" s="201"/>
      <c r="O383" s="39"/>
      <c r="P383" s="22"/>
      <c r="Q383" s="200">
        <f t="shared" si="173"/>
        <v>0</v>
      </c>
      <c r="R383" s="55"/>
      <c r="S383" s="46" t="s">
        <v>64</v>
      </c>
      <c r="T383" s="56"/>
      <c r="U383" s="48" t="s">
        <v>64</v>
      </c>
      <c r="V383" s="175" t="str">
        <f t="shared" si="174"/>
        <v>Remplir la colonne R ou T</v>
      </c>
      <c r="W383" s="178"/>
      <c r="X383" s="282" t="str">
        <f t="shared" si="175"/>
        <v>Remplir la colonne M</v>
      </c>
      <c r="Y383" s="99" t="str">
        <f t="shared" si="176"/>
        <v>Remplir la colonne W</v>
      </c>
      <c r="Z383" s="297" t="str">
        <f t="shared" si="192"/>
        <v>Remplir la colonne I</v>
      </c>
      <c r="AA383" s="84" t="s">
        <v>64</v>
      </c>
      <c r="AB383" s="60" t="str">
        <f t="shared" si="177"/>
        <v>Remplir les termes C, P et TVA</v>
      </c>
      <c r="AC383" s="55"/>
      <c r="AD383" s="46" t="s">
        <v>64</v>
      </c>
      <c r="AE383" s="56"/>
      <c r="AF383" s="48" t="s">
        <v>64</v>
      </c>
      <c r="AG383" s="175" t="str">
        <f t="shared" si="178"/>
        <v>Remplir la colonne AC ou AE</v>
      </c>
      <c r="AH383" s="178"/>
      <c r="AI383" s="311" t="str">
        <f t="shared" si="193"/>
        <v>Remplir la colonne M</v>
      </c>
      <c r="AJ383" s="179" t="str">
        <f t="shared" si="179"/>
        <v>Remplir la colonne AH</v>
      </c>
      <c r="AK383" s="297" t="str">
        <f t="shared" si="167"/>
        <v>Remplir la colonne I</v>
      </c>
      <c r="AL383" s="84" t="s">
        <v>64</v>
      </c>
      <c r="AM383" s="60" t="str">
        <f t="shared" si="194"/>
        <v>Remplir les termes C, P et TVA</v>
      </c>
      <c r="AN383" s="55"/>
      <c r="AO383" s="46" t="s">
        <v>64</v>
      </c>
      <c r="AP383" s="56"/>
      <c r="AQ383" s="48" t="s">
        <v>64</v>
      </c>
      <c r="AR383" s="175" t="str">
        <f t="shared" si="180"/>
        <v>Remplir la colonne AN ou AP</v>
      </c>
      <c r="AS383" s="178"/>
      <c r="AT383" s="282" t="str">
        <f t="shared" si="195"/>
        <v>Remplir la colonne M</v>
      </c>
      <c r="AU383" s="179" t="str">
        <f t="shared" si="181"/>
        <v>Remplir la colonne AS</v>
      </c>
      <c r="AV383" s="263" t="str">
        <f t="shared" si="168"/>
        <v>Remplir la colonne I</v>
      </c>
      <c r="AW383" s="84" t="s">
        <v>64</v>
      </c>
      <c r="AX383" s="60" t="str">
        <f t="shared" si="196"/>
        <v>Remplir les termes C, P et TVA</v>
      </c>
      <c r="AY383" s="55"/>
      <c r="AZ383" s="46" t="s">
        <v>64</v>
      </c>
      <c r="BA383" s="56"/>
      <c r="BB383" s="48" t="s">
        <v>64</v>
      </c>
      <c r="BC383" s="175" t="str">
        <f t="shared" si="182"/>
        <v>Remplir la colonne AY ou BA</v>
      </c>
      <c r="BD383" s="178"/>
      <c r="BE383" s="311" t="str">
        <f t="shared" si="197"/>
        <v>Remplir la colonne M</v>
      </c>
      <c r="BF383" s="179" t="str">
        <f t="shared" si="183"/>
        <v>Remplir la colonne BD</v>
      </c>
      <c r="BG383" s="263" t="str">
        <f t="shared" si="169"/>
        <v>Remplir la colonne I</v>
      </c>
      <c r="BH383" s="84" t="s">
        <v>64</v>
      </c>
      <c r="BI383" s="60" t="str">
        <f t="shared" si="184"/>
        <v>Remplir les termes C, P et TVA</v>
      </c>
      <c r="BJ383" s="55"/>
      <c r="BK383" s="46" t="s">
        <v>64</v>
      </c>
      <c r="BL383" s="56"/>
      <c r="BM383" s="48" t="s">
        <v>64</v>
      </c>
      <c r="BN383" s="175" t="str">
        <f t="shared" si="185"/>
        <v>Remplir la colonne BJ ou BL</v>
      </c>
      <c r="BO383" s="178"/>
      <c r="BP383" s="311" t="str">
        <f t="shared" si="198"/>
        <v>Remplir la colonne M</v>
      </c>
      <c r="BQ383" s="179" t="str">
        <f t="shared" si="186"/>
        <v>Remplir la colonne BO</v>
      </c>
      <c r="BR383" s="263" t="str">
        <f t="shared" si="170"/>
        <v>Remplir la colonne I</v>
      </c>
      <c r="BS383" s="84" t="s">
        <v>64</v>
      </c>
      <c r="BT383" s="60" t="str">
        <f t="shared" si="187"/>
        <v>Remplir les termes C, P et TVA</v>
      </c>
      <c r="BU383" s="55"/>
      <c r="BV383" s="46" t="s">
        <v>64</v>
      </c>
      <c r="BW383" s="56"/>
      <c r="BX383" s="48" t="s">
        <v>64</v>
      </c>
      <c r="BY383" s="175" t="str">
        <f t="shared" si="188"/>
        <v>Remplir la colonne BU ou BW</v>
      </c>
      <c r="BZ383" s="178"/>
      <c r="CA383" s="282" t="str">
        <f t="shared" si="199"/>
        <v>Remplir la colonne M</v>
      </c>
      <c r="CB383" s="99" t="str">
        <f t="shared" si="189"/>
        <v>Remplir la colonne BZ</v>
      </c>
      <c r="CC383" s="297" t="str">
        <f t="shared" si="171"/>
        <v>Remplir la colonne I</v>
      </c>
      <c r="CD383" s="84" t="s">
        <v>64</v>
      </c>
      <c r="CE383" s="60" t="str">
        <f t="shared" si="190"/>
        <v>Remplir les termes C, P et TVA</v>
      </c>
      <c r="CF383" s="61" t="str">
        <f t="shared" si="172"/>
        <v>REMPLIR TYPE DE CLIENT</v>
      </c>
      <c r="CG383" s="107" t="str">
        <f t="shared" si="191"/>
        <v>Montant total de l'aide demandée non indiqué</v>
      </c>
      <c r="CH383" s="1"/>
      <c r="CI383" s="1"/>
      <c r="CJ383" s="1"/>
      <c r="CK383" s="1"/>
      <c r="CL383" s="1"/>
    </row>
    <row r="384" spans="1:90" x14ac:dyDescent="0.25">
      <c r="A384" s="51"/>
      <c r="B384" s="111"/>
      <c r="C384" s="111"/>
      <c r="D384" s="111"/>
      <c r="E384" s="111"/>
      <c r="F384" s="111"/>
      <c r="G384" s="162"/>
      <c r="H384" s="151"/>
      <c r="I384" s="296"/>
      <c r="J384" s="152"/>
      <c r="K384" s="153"/>
      <c r="L384" s="169"/>
      <c r="M384" s="39"/>
      <c r="N384" s="201"/>
      <c r="O384" s="39"/>
      <c r="P384" s="22"/>
      <c r="Q384" s="200">
        <f t="shared" si="173"/>
        <v>0</v>
      </c>
      <c r="R384" s="55"/>
      <c r="S384" s="46" t="s">
        <v>64</v>
      </c>
      <c r="T384" s="56"/>
      <c r="U384" s="48" t="s">
        <v>64</v>
      </c>
      <c r="V384" s="175" t="str">
        <f t="shared" si="174"/>
        <v>Remplir la colonne R ou T</v>
      </c>
      <c r="W384" s="178"/>
      <c r="X384" s="282" t="str">
        <f t="shared" si="175"/>
        <v>Remplir la colonne M</v>
      </c>
      <c r="Y384" s="99" t="str">
        <f t="shared" si="176"/>
        <v>Remplir la colonne W</v>
      </c>
      <c r="Z384" s="297" t="str">
        <f t="shared" si="192"/>
        <v>Remplir la colonne I</v>
      </c>
      <c r="AA384" s="84" t="s">
        <v>64</v>
      </c>
      <c r="AB384" s="60" t="str">
        <f t="shared" si="177"/>
        <v>Remplir les termes C, P et TVA</v>
      </c>
      <c r="AC384" s="55"/>
      <c r="AD384" s="46" t="s">
        <v>64</v>
      </c>
      <c r="AE384" s="56"/>
      <c r="AF384" s="48" t="s">
        <v>64</v>
      </c>
      <c r="AG384" s="175" t="str">
        <f t="shared" si="178"/>
        <v>Remplir la colonne AC ou AE</v>
      </c>
      <c r="AH384" s="178"/>
      <c r="AI384" s="311" t="str">
        <f t="shared" si="193"/>
        <v>Remplir la colonne M</v>
      </c>
      <c r="AJ384" s="179" t="str">
        <f t="shared" si="179"/>
        <v>Remplir la colonne AH</v>
      </c>
      <c r="AK384" s="297" t="str">
        <f t="shared" si="167"/>
        <v>Remplir la colonne I</v>
      </c>
      <c r="AL384" s="84" t="s">
        <v>64</v>
      </c>
      <c r="AM384" s="60" t="str">
        <f t="shared" si="194"/>
        <v>Remplir les termes C, P et TVA</v>
      </c>
      <c r="AN384" s="55"/>
      <c r="AO384" s="46" t="s">
        <v>64</v>
      </c>
      <c r="AP384" s="56"/>
      <c r="AQ384" s="48" t="s">
        <v>64</v>
      </c>
      <c r="AR384" s="175" t="str">
        <f t="shared" si="180"/>
        <v>Remplir la colonne AN ou AP</v>
      </c>
      <c r="AS384" s="178"/>
      <c r="AT384" s="282" t="str">
        <f t="shared" si="195"/>
        <v>Remplir la colonne M</v>
      </c>
      <c r="AU384" s="179" t="str">
        <f t="shared" si="181"/>
        <v>Remplir la colonne AS</v>
      </c>
      <c r="AV384" s="263" t="str">
        <f t="shared" si="168"/>
        <v>Remplir la colonne I</v>
      </c>
      <c r="AW384" s="84" t="s">
        <v>64</v>
      </c>
      <c r="AX384" s="60" t="str">
        <f t="shared" si="196"/>
        <v>Remplir les termes C, P et TVA</v>
      </c>
      <c r="AY384" s="55"/>
      <c r="AZ384" s="46" t="s">
        <v>64</v>
      </c>
      <c r="BA384" s="56"/>
      <c r="BB384" s="48" t="s">
        <v>64</v>
      </c>
      <c r="BC384" s="175" t="str">
        <f t="shared" si="182"/>
        <v>Remplir la colonne AY ou BA</v>
      </c>
      <c r="BD384" s="178"/>
      <c r="BE384" s="311" t="str">
        <f t="shared" si="197"/>
        <v>Remplir la colonne M</v>
      </c>
      <c r="BF384" s="179" t="str">
        <f t="shared" si="183"/>
        <v>Remplir la colonne BD</v>
      </c>
      <c r="BG384" s="263" t="str">
        <f t="shared" si="169"/>
        <v>Remplir la colonne I</v>
      </c>
      <c r="BH384" s="84" t="s">
        <v>64</v>
      </c>
      <c r="BI384" s="60" t="str">
        <f t="shared" si="184"/>
        <v>Remplir les termes C, P et TVA</v>
      </c>
      <c r="BJ384" s="55"/>
      <c r="BK384" s="46" t="s">
        <v>64</v>
      </c>
      <c r="BL384" s="56"/>
      <c r="BM384" s="48" t="s">
        <v>64</v>
      </c>
      <c r="BN384" s="175" t="str">
        <f t="shared" si="185"/>
        <v>Remplir la colonne BJ ou BL</v>
      </c>
      <c r="BO384" s="178"/>
      <c r="BP384" s="311" t="str">
        <f t="shared" si="198"/>
        <v>Remplir la colonne M</v>
      </c>
      <c r="BQ384" s="179" t="str">
        <f t="shared" si="186"/>
        <v>Remplir la colonne BO</v>
      </c>
      <c r="BR384" s="263" t="str">
        <f t="shared" si="170"/>
        <v>Remplir la colonne I</v>
      </c>
      <c r="BS384" s="84" t="s">
        <v>64</v>
      </c>
      <c r="BT384" s="60" t="str">
        <f t="shared" si="187"/>
        <v>Remplir les termes C, P et TVA</v>
      </c>
      <c r="BU384" s="55"/>
      <c r="BV384" s="46" t="s">
        <v>64</v>
      </c>
      <c r="BW384" s="56"/>
      <c r="BX384" s="48" t="s">
        <v>64</v>
      </c>
      <c r="BY384" s="175" t="str">
        <f t="shared" si="188"/>
        <v>Remplir la colonne BU ou BW</v>
      </c>
      <c r="BZ384" s="178"/>
      <c r="CA384" s="282" t="str">
        <f t="shared" si="199"/>
        <v>Remplir la colonne M</v>
      </c>
      <c r="CB384" s="99" t="str">
        <f t="shared" si="189"/>
        <v>Remplir la colonne BZ</v>
      </c>
      <c r="CC384" s="297" t="str">
        <f t="shared" si="171"/>
        <v>Remplir la colonne I</v>
      </c>
      <c r="CD384" s="84" t="s">
        <v>64</v>
      </c>
      <c r="CE384" s="60" t="str">
        <f t="shared" si="190"/>
        <v>Remplir les termes C, P et TVA</v>
      </c>
      <c r="CF384" s="61" t="str">
        <f t="shared" si="172"/>
        <v>REMPLIR TYPE DE CLIENT</v>
      </c>
      <c r="CG384" s="107" t="str">
        <f t="shared" si="191"/>
        <v>Montant total de l'aide demandée non indiqué</v>
      </c>
      <c r="CH384" s="1"/>
      <c r="CI384" s="1"/>
      <c r="CJ384" s="1"/>
      <c r="CK384" s="1"/>
      <c r="CL384" s="1"/>
    </row>
    <row r="385" spans="1:90" x14ac:dyDescent="0.25">
      <c r="A385" s="51"/>
      <c r="B385" s="111"/>
      <c r="C385" s="111"/>
      <c r="D385" s="111"/>
      <c r="E385" s="111"/>
      <c r="F385" s="111"/>
      <c r="G385" s="162"/>
      <c r="H385" s="151"/>
      <c r="I385" s="296"/>
      <c r="J385" s="152"/>
      <c r="K385" s="153"/>
      <c r="L385" s="169"/>
      <c r="M385" s="39"/>
      <c r="N385" s="201"/>
      <c r="O385" s="39"/>
      <c r="P385" s="22"/>
      <c r="Q385" s="200">
        <f t="shared" si="173"/>
        <v>0</v>
      </c>
      <c r="R385" s="55"/>
      <c r="S385" s="46" t="s">
        <v>64</v>
      </c>
      <c r="T385" s="56"/>
      <c r="U385" s="48" t="s">
        <v>64</v>
      </c>
      <c r="V385" s="175" t="str">
        <f t="shared" si="174"/>
        <v>Remplir la colonne R ou T</v>
      </c>
      <c r="W385" s="178"/>
      <c r="X385" s="282" t="str">
        <f t="shared" si="175"/>
        <v>Remplir la colonne M</v>
      </c>
      <c r="Y385" s="99" t="str">
        <f t="shared" si="176"/>
        <v>Remplir la colonne W</v>
      </c>
      <c r="Z385" s="297" t="str">
        <f t="shared" si="192"/>
        <v>Remplir la colonne I</v>
      </c>
      <c r="AA385" s="84" t="s">
        <v>64</v>
      </c>
      <c r="AB385" s="60" t="str">
        <f t="shared" si="177"/>
        <v>Remplir les termes C, P et TVA</v>
      </c>
      <c r="AC385" s="55"/>
      <c r="AD385" s="46" t="s">
        <v>64</v>
      </c>
      <c r="AE385" s="56"/>
      <c r="AF385" s="48" t="s">
        <v>64</v>
      </c>
      <c r="AG385" s="175" t="str">
        <f t="shared" si="178"/>
        <v>Remplir la colonne AC ou AE</v>
      </c>
      <c r="AH385" s="178"/>
      <c r="AI385" s="311" t="str">
        <f t="shared" si="193"/>
        <v>Remplir la colonne M</v>
      </c>
      <c r="AJ385" s="179" t="str">
        <f t="shared" si="179"/>
        <v>Remplir la colonne AH</v>
      </c>
      <c r="AK385" s="297" t="str">
        <f t="shared" si="167"/>
        <v>Remplir la colonne I</v>
      </c>
      <c r="AL385" s="84" t="s">
        <v>64</v>
      </c>
      <c r="AM385" s="60" t="str">
        <f t="shared" si="194"/>
        <v>Remplir les termes C, P et TVA</v>
      </c>
      <c r="AN385" s="55"/>
      <c r="AO385" s="46" t="s">
        <v>64</v>
      </c>
      <c r="AP385" s="56"/>
      <c r="AQ385" s="48" t="s">
        <v>64</v>
      </c>
      <c r="AR385" s="175" t="str">
        <f t="shared" si="180"/>
        <v>Remplir la colonne AN ou AP</v>
      </c>
      <c r="AS385" s="178"/>
      <c r="AT385" s="282" t="str">
        <f t="shared" si="195"/>
        <v>Remplir la colonne M</v>
      </c>
      <c r="AU385" s="179" t="str">
        <f t="shared" si="181"/>
        <v>Remplir la colonne AS</v>
      </c>
      <c r="AV385" s="263" t="str">
        <f t="shared" si="168"/>
        <v>Remplir la colonne I</v>
      </c>
      <c r="AW385" s="84" t="s">
        <v>64</v>
      </c>
      <c r="AX385" s="60" t="str">
        <f t="shared" si="196"/>
        <v>Remplir les termes C, P et TVA</v>
      </c>
      <c r="AY385" s="55"/>
      <c r="AZ385" s="46" t="s">
        <v>64</v>
      </c>
      <c r="BA385" s="56"/>
      <c r="BB385" s="48" t="s">
        <v>64</v>
      </c>
      <c r="BC385" s="175" t="str">
        <f t="shared" si="182"/>
        <v>Remplir la colonne AY ou BA</v>
      </c>
      <c r="BD385" s="178"/>
      <c r="BE385" s="311" t="str">
        <f t="shared" si="197"/>
        <v>Remplir la colonne M</v>
      </c>
      <c r="BF385" s="179" t="str">
        <f t="shared" si="183"/>
        <v>Remplir la colonne BD</v>
      </c>
      <c r="BG385" s="263" t="str">
        <f t="shared" si="169"/>
        <v>Remplir la colonne I</v>
      </c>
      <c r="BH385" s="84" t="s">
        <v>64</v>
      </c>
      <c r="BI385" s="60" t="str">
        <f t="shared" si="184"/>
        <v>Remplir les termes C, P et TVA</v>
      </c>
      <c r="BJ385" s="55"/>
      <c r="BK385" s="46" t="s">
        <v>64</v>
      </c>
      <c r="BL385" s="56"/>
      <c r="BM385" s="48" t="s">
        <v>64</v>
      </c>
      <c r="BN385" s="175" t="str">
        <f t="shared" si="185"/>
        <v>Remplir la colonne BJ ou BL</v>
      </c>
      <c r="BO385" s="178"/>
      <c r="BP385" s="311" t="str">
        <f t="shared" si="198"/>
        <v>Remplir la colonne M</v>
      </c>
      <c r="BQ385" s="179" t="str">
        <f t="shared" si="186"/>
        <v>Remplir la colonne BO</v>
      </c>
      <c r="BR385" s="263" t="str">
        <f t="shared" si="170"/>
        <v>Remplir la colonne I</v>
      </c>
      <c r="BS385" s="84" t="s">
        <v>64</v>
      </c>
      <c r="BT385" s="60" t="str">
        <f t="shared" si="187"/>
        <v>Remplir les termes C, P et TVA</v>
      </c>
      <c r="BU385" s="55"/>
      <c r="BV385" s="46" t="s">
        <v>64</v>
      </c>
      <c r="BW385" s="56"/>
      <c r="BX385" s="48" t="s">
        <v>64</v>
      </c>
      <c r="BY385" s="175" t="str">
        <f t="shared" si="188"/>
        <v>Remplir la colonne BU ou BW</v>
      </c>
      <c r="BZ385" s="178"/>
      <c r="CA385" s="282" t="str">
        <f t="shared" si="199"/>
        <v>Remplir la colonne M</v>
      </c>
      <c r="CB385" s="99" t="str">
        <f t="shared" si="189"/>
        <v>Remplir la colonne BZ</v>
      </c>
      <c r="CC385" s="297" t="str">
        <f t="shared" si="171"/>
        <v>Remplir la colonne I</v>
      </c>
      <c r="CD385" s="84" t="s">
        <v>64</v>
      </c>
      <c r="CE385" s="60" t="str">
        <f t="shared" si="190"/>
        <v>Remplir les termes C, P et TVA</v>
      </c>
      <c r="CF385" s="61" t="str">
        <f t="shared" si="172"/>
        <v>REMPLIR TYPE DE CLIENT</v>
      </c>
      <c r="CG385" s="107" t="str">
        <f t="shared" si="191"/>
        <v>Montant total de l'aide demandée non indiqué</v>
      </c>
      <c r="CH385" s="1"/>
      <c r="CI385" s="1"/>
      <c r="CJ385" s="1"/>
      <c r="CK385" s="1"/>
      <c r="CL385" s="1"/>
    </row>
    <row r="386" spans="1:90" x14ac:dyDescent="0.25">
      <c r="A386" s="51"/>
      <c r="B386" s="111"/>
      <c r="C386" s="111"/>
      <c r="D386" s="111"/>
      <c r="E386" s="111"/>
      <c r="F386" s="111"/>
      <c r="G386" s="162"/>
      <c r="H386" s="151"/>
      <c r="I386" s="296"/>
      <c r="J386" s="152"/>
      <c r="K386" s="153"/>
      <c r="L386" s="169"/>
      <c r="M386" s="39"/>
      <c r="N386" s="201"/>
      <c r="O386" s="39"/>
      <c r="P386" s="22"/>
      <c r="Q386" s="200">
        <f t="shared" si="173"/>
        <v>0</v>
      </c>
      <c r="R386" s="55"/>
      <c r="S386" s="46" t="s">
        <v>64</v>
      </c>
      <c r="T386" s="56"/>
      <c r="U386" s="48" t="s">
        <v>64</v>
      </c>
      <c r="V386" s="175" t="str">
        <f t="shared" si="174"/>
        <v>Remplir la colonne R ou T</v>
      </c>
      <c r="W386" s="178"/>
      <c r="X386" s="282" t="str">
        <f t="shared" si="175"/>
        <v>Remplir la colonne M</v>
      </c>
      <c r="Y386" s="99" t="str">
        <f t="shared" si="176"/>
        <v>Remplir la colonne W</v>
      </c>
      <c r="Z386" s="297" t="str">
        <f t="shared" si="192"/>
        <v>Remplir la colonne I</v>
      </c>
      <c r="AA386" s="84" t="s">
        <v>64</v>
      </c>
      <c r="AB386" s="60" t="str">
        <f t="shared" si="177"/>
        <v>Remplir les termes C, P et TVA</v>
      </c>
      <c r="AC386" s="55"/>
      <c r="AD386" s="46" t="s">
        <v>64</v>
      </c>
      <c r="AE386" s="56"/>
      <c r="AF386" s="48" t="s">
        <v>64</v>
      </c>
      <c r="AG386" s="175" t="str">
        <f t="shared" si="178"/>
        <v>Remplir la colonne AC ou AE</v>
      </c>
      <c r="AH386" s="178"/>
      <c r="AI386" s="311" t="str">
        <f t="shared" si="193"/>
        <v>Remplir la colonne M</v>
      </c>
      <c r="AJ386" s="179" t="str">
        <f t="shared" si="179"/>
        <v>Remplir la colonne AH</v>
      </c>
      <c r="AK386" s="297" t="str">
        <f t="shared" si="167"/>
        <v>Remplir la colonne I</v>
      </c>
      <c r="AL386" s="84" t="s">
        <v>64</v>
      </c>
      <c r="AM386" s="60" t="str">
        <f t="shared" si="194"/>
        <v>Remplir les termes C, P et TVA</v>
      </c>
      <c r="AN386" s="55"/>
      <c r="AO386" s="46" t="s">
        <v>64</v>
      </c>
      <c r="AP386" s="56"/>
      <c r="AQ386" s="48" t="s">
        <v>64</v>
      </c>
      <c r="AR386" s="175" t="str">
        <f t="shared" si="180"/>
        <v>Remplir la colonne AN ou AP</v>
      </c>
      <c r="AS386" s="178"/>
      <c r="AT386" s="282" t="str">
        <f t="shared" si="195"/>
        <v>Remplir la colonne M</v>
      </c>
      <c r="AU386" s="179" t="str">
        <f t="shared" si="181"/>
        <v>Remplir la colonne AS</v>
      </c>
      <c r="AV386" s="263" t="str">
        <f t="shared" si="168"/>
        <v>Remplir la colonne I</v>
      </c>
      <c r="AW386" s="84" t="s">
        <v>64</v>
      </c>
      <c r="AX386" s="60" t="str">
        <f t="shared" si="196"/>
        <v>Remplir les termes C, P et TVA</v>
      </c>
      <c r="AY386" s="55"/>
      <c r="AZ386" s="46" t="s">
        <v>64</v>
      </c>
      <c r="BA386" s="56"/>
      <c r="BB386" s="48" t="s">
        <v>64</v>
      </c>
      <c r="BC386" s="175" t="str">
        <f t="shared" si="182"/>
        <v>Remplir la colonne AY ou BA</v>
      </c>
      <c r="BD386" s="178"/>
      <c r="BE386" s="311" t="str">
        <f t="shared" si="197"/>
        <v>Remplir la colonne M</v>
      </c>
      <c r="BF386" s="179" t="str">
        <f t="shared" si="183"/>
        <v>Remplir la colonne BD</v>
      </c>
      <c r="BG386" s="263" t="str">
        <f t="shared" si="169"/>
        <v>Remplir la colonne I</v>
      </c>
      <c r="BH386" s="84" t="s">
        <v>64</v>
      </c>
      <c r="BI386" s="60" t="str">
        <f t="shared" si="184"/>
        <v>Remplir les termes C, P et TVA</v>
      </c>
      <c r="BJ386" s="55"/>
      <c r="BK386" s="46" t="s">
        <v>64</v>
      </c>
      <c r="BL386" s="56"/>
      <c r="BM386" s="48" t="s">
        <v>64</v>
      </c>
      <c r="BN386" s="175" t="str">
        <f t="shared" si="185"/>
        <v>Remplir la colonne BJ ou BL</v>
      </c>
      <c r="BO386" s="178"/>
      <c r="BP386" s="311" t="str">
        <f t="shared" si="198"/>
        <v>Remplir la colonne M</v>
      </c>
      <c r="BQ386" s="179" t="str">
        <f t="shared" si="186"/>
        <v>Remplir la colonne BO</v>
      </c>
      <c r="BR386" s="263" t="str">
        <f t="shared" si="170"/>
        <v>Remplir la colonne I</v>
      </c>
      <c r="BS386" s="84" t="s">
        <v>64</v>
      </c>
      <c r="BT386" s="60" t="str">
        <f t="shared" si="187"/>
        <v>Remplir les termes C, P et TVA</v>
      </c>
      <c r="BU386" s="55"/>
      <c r="BV386" s="46" t="s">
        <v>64</v>
      </c>
      <c r="BW386" s="56"/>
      <c r="BX386" s="48" t="s">
        <v>64</v>
      </c>
      <c r="BY386" s="175" t="str">
        <f t="shared" si="188"/>
        <v>Remplir la colonne BU ou BW</v>
      </c>
      <c r="BZ386" s="178"/>
      <c r="CA386" s="282" t="str">
        <f t="shared" si="199"/>
        <v>Remplir la colonne M</v>
      </c>
      <c r="CB386" s="99" t="str">
        <f t="shared" si="189"/>
        <v>Remplir la colonne BZ</v>
      </c>
      <c r="CC386" s="297" t="str">
        <f t="shared" si="171"/>
        <v>Remplir la colonne I</v>
      </c>
      <c r="CD386" s="84" t="s">
        <v>64</v>
      </c>
      <c r="CE386" s="60" t="str">
        <f t="shared" si="190"/>
        <v>Remplir les termes C, P et TVA</v>
      </c>
      <c r="CF386" s="61" t="str">
        <f t="shared" si="172"/>
        <v>REMPLIR TYPE DE CLIENT</v>
      </c>
      <c r="CG386" s="107" t="str">
        <f t="shared" si="191"/>
        <v>Montant total de l'aide demandée non indiqué</v>
      </c>
      <c r="CH386" s="1"/>
      <c r="CI386" s="1"/>
      <c r="CJ386" s="1"/>
      <c r="CK386" s="1"/>
      <c r="CL386" s="1"/>
    </row>
    <row r="387" spans="1:90" x14ac:dyDescent="0.25">
      <c r="A387" s="51"/>
      <c r="B387" s="111"/>
      <c r="C387" s="111"/>
      <c r="D387" s="111"/>
      <c r="E387" s="111"/>
      <c r="F387" s="111"/>
      <c r="G387" s="162"/>
      <c r="H387" s="151"/>
      <c r="I387" s="296"/>
      <c r="J387" s="152"/>
      <c r="K387" s="153"/>
      <c r="L387" s="169"/>
      <c r="M387" s="39"/>
      <c r="N387" s="201"/>
      <c r="O387" s="39"/>
      <c r="P387" s="22"/>
      <c r="Q387" s="200">
        <f t="shared" si="173"/>
        <v>0</v>
      </c>
      <c r="R387" s="55"/>
      <c r="S387" s="46" t="s">
        <v>64</v>
      </c>
      <c r="T387" s="56"/>
      <c r="U387" s="48" t="s">
        <v>64</v>
      </c>
      <c r="V387" s="175" t="str">
        <f t="shared" si="174"/>
        <v>Remplir la colonne R ou T</v>
      </c>
      <c r="W387" s="178"/>
      <c r="X387" s="282" t="str">
        <f t="shared" si="175"/>
        <v>Remplir la colonne M</v>
      </c>
      <c r="Y387" s="99" t="str">
        <f t="shared" si="176"/>
        <v>Remplir la colonne W</v>
      </c>
      <c r="Z387" s="297" t="str">
        <f t="shared" si="192"/>
        <v>Remplir la colonne I</v>
      </c>
      <c r="AA387" s="84" t="s">
        <v>64</v>
      </c>
      <c r="AB387" s="60" t="str">
        <f t="shared" si="177"/>
        <v>Remplir les termes C, P et TVA</v>
      </c>
      <c r="AC387" s="55"/>
      <c r="AD387" s="46" t="s">
        <v>64</v>
      </c>
      <c r="AE387" s="56"/>
      <c r="AF387" s="48" t="s">
        <v>64</v>
      </c>
      <c r="AG387" s="175" t="str">
        <f t="shared" si="178"/>
        <v>Remplir la colonne AC ou AE</v>
      </c>
      <c r="AH387" s="178"/>
      <c r="AI387" s="311" t="str">
        <f t="shared" si="193"/>
        <v>Remplir la colonne M</v>
      </c>
      <c r="AJ387" s="179" t="str">
        <f t="shared" si="179"/>
        <v>Remplir la colonne AH</v>
      </c>
      <c r="AK387" s="297" t="str">
        <f t="shared" si="167"/>
        <v>Remplir la colonne I</v>
      </c>
      <c r="AL387" s="84" t="s">
        <v>64</v>
      </c>
      <c r="AM387" s="60" t="str">
        <f t="shared" si="194"/>
        <v>Remplir les termes C, P et TVA</v>
      </c>
      <c r="AN387" s="55"/>
      <c r="AO387" s="46" t="s">
        <v>64</v>
      </c>
      <c r="AP387" s="56"/>
      <c r="AQ387" s="48" t="s">
        <v>64</v>
      </c>
      <c r="AR387" s="175" t="str">
        <f t="shared" si="180"/>
        <v>Remplir la colonne AN ou AP</v>
      </c>
      <c r="AS387" s="178"/>
      <c r="AT387" s="282" t="str">
        <f t="shared" si="195"/>
        <v>Remplir la colonne M</v>
      </c>
      <c r="AU387" s="179" t="str">
        <f t="shared" si="181"/>
        <v>Remplir la colonne AS</v>
      </c>
      <c r="AV387" s="263" t="str">
        <f t="shared" si="168"/>
        <v>Remplir la colonne I</v>
      </c>
      <c r="AW387" s="84" t="s">
        <v>64</v>
      </c>
      <c r="AX387" s="60" t="str">
        <f t="shared" si="196"/>
        <v>Remplir les termes C, P et TVA</v>
      </c>
      <c r="AY387" s="55"/>
      <c r="AZ387" s="46" t="s">
        <v>64</v>
      </c>
      <c r="BA387" s="56"/>
      <c r="BB387" s="48" t="s">
        <v>64</v>
      </c>
      <c r="BC387" s="175" t="str">
        <f t="shared" si="182"/>
        <v>Remplir la colonne AY ou BA</v>
      </c>
      <c r="BD387" s="178"/>
      <c r="BE387" s="311" t="str">
        <f t="shared" si="197"/>
        <v>Remplir la colonne M</v>
      </c>
      <c r="BF387" s="179" t="str">
        <f t="shared" si="183"/>
        <v>Remplir la colonne BD</v>
      </c>
      <c r="BG387" s="263" t="str">
        <f t="shared" si="169"/>
        <v>Remplir la colonne I</v>
      </c>
      <c r="BH387" s="84" t="s">
        <v>64</v>
      </c>
      <c r="BI387" s="60" t="str">
        <f t="shared" si="184"/>
        <v>Remplir les termes C, P et TVA</v>
      </c>
      <c r="BJ387" s="55"/>
      <c r="BK387" s="46" t="s">
        <v>64</v>
      </c>
      <c r="BL387" s="56"/>
      <c r="BM387" s="48" t="s">
        <v>64</v>
      </c>
      <c r="BN387" s="175" t="str">
        <f t="shared" si="185"/>
        <v>Remplir la colonne BJ ou BL</v>
      </c>
      <c r="BO387" s="178"/>
      <c r="BP387" s="311" t="str">
        <f t="shared" si="198"/>
        <v>Remplir la colonne M</v>
      </c>
      <c r="BQ387" s="179" t="str">
        <f t="shared" si="186"/>
        <v>Remplir la colonne BO</v>
      </c>
      <c r="BR387" s="263" t="str">
        <f t="shared" si="170"/>
        <v>Remplir la colonne I</v>
      </c>
      <c r="BS387" s="84" t="s">
        <v>64</v>
      </c>
      <c r="BT387" s="60" t="str">
        <f t="shared" si="187"/>
        <v>Remplir les termes C, P et TVA</v>
      </c>
      <c r="BU387" s="55"/>
      <c r="BV387" s="46" t="s">
        <v>64</v>
      </c>
      <c r="BW387" s="56"/>
      <c r="BX387" s="48" t="s">
        <v>64</v>
      </c>
      <c r="BY387" s="175" t="str">
        <f t="shared" si="188"/>
        <v>Remplir la colonne BU ou BW</v>
      </c>
      <c r="BZ387" s="178"/>
      <c r="CA387" s="282" t="str">
        <f t="shared" si="199"/>
        <v>Remplir la colonne M</v>
      </c>
      <c r="CB387" s="99" t="str">
        <f t="shared" si="189"/>
        <v>Remplir la colonne BZ</v>
      </c>
      <c r="CC387" s="297" t="str">
        <f t="shared" si="171"/>
        <v>Remplir la colonne I</v>
      </c>
      <c r="CD387" s="84" t="s">
        <v>64</v>
      </c>
      <c r="CE387" s="60" t="str">
        <f t="shared" si="190"/>
        <v>Remplir les termes C, P et TVA</v>
      </c>
      <c r="CF387" s="61" t="str">
        <f t="shared" si="172"/>
        <v>REMPLIR TYPE DE CLIENT</v>
      </c>
      <c r="CG387" s="107" t="str">
        <f t="shared" si="191"/>
        <v>Montant total de l'aide demandée non indiqué</v>
      </c>
      <c r="CH387" s="1"/>
      <c r="CI387" s="1"/>
      <c r="CJ387" s="1"/>
      <c r="CK387" s="1"/>
      <c r="CL387" s="1"/>
    </row>
    <row r="388" spans="1:90" x14ac:dyDescent="0.25">
      <c r="A388" s="51"/>
      <c r="B388" s="111"/>
      <c r="C388" s="111"/>
      <c r="D388" s="111"/>
      <c r="E388" s="111"/>
      <c r="F388" s="111"/>
      <c r="G388" s="162"/>
      <c r="H388" s="151"/>
      <c r="I388" s="296"/>
      <c r="J388" s="152"/>
      <c r="K388" s="153"/>
      <c r="L388" s="169"/>
      <c r="M388" s="39"/>
      <c r="N388" s="201"/>
      <c r="O388" s="39"/>
      <c r="P388" s="22"/>
      <c r="Q388" s="200">
        <f t="shared" si="173"/>
        <v>0</v>
      </c>
      <c r="R388" s="55"/>
      <c r="S388" s="46" t="s">
        <v>64</v>
      </c>
      <c r="T388" s="56"/>
      <c r="U388" s="48" t="s">
        <v>64</v>
      </c>
      <c r="V388" s="175" t="str">
        <f t="shared" si="174"/>
        <v>Remplir la colonne R ou T</v>
      </c>
      <c r="W388" s="178"/>
      <c r="X388" s="282" t="str">
        <f t="shared" si="175"/>
        <v>Remplir la colonne M</v>
      </c>
      <c r="Y388" s="99" t="str">
        <f t="shared" si="176"/>
        <v>Remplir la colonne W</v>
      </c>
      <c r="Z388" s="297" t="str">
        <f t="shared" si="192"/>
        <v>Remplir la colonne I</v>
      </c>
      <c r="AA388" s="84" t="s">
        <v>64</v>
      </c>
      <c r="AB388" s="60" t="str">
        <f t="shared" si="177"/>
        <v>Remplir les termes C, P et TVA</v>
      </c>
      <c r="AC388" s="55"/>
      <c r="AD388" s="46" t="s">
        <v>64</v>
      </c>
      <c r="AE388" s="56"/>
      <c r="AF388" s="48" t="s">
        <v>64</v>
      </c>
      <c r="AG388" s="175" t="str">
        <f t="shared" si="178"/>
        <v>Remplir la colonne AC ou AE</v>
      </c>
      <c r="AH388" s="178"/>
      <c r="AI388" s="311" t="str">
        <f t="shared" si="193"/>
        <v>Remplir la colonne M</v>
      </c>
      <c r="AJ388" s="179" t="str">
        <f t="shared" si="179"/>
        <v>Remplir la colonne AH</v>
      </c>
      <c r="AK388" s="297" t="str">
        <f t="shared" si="167"/>
        <v>Remplir la colonne I</v>
      </c>
      <c r="AL388" s="84" t="s">
        <v>64</v>
      </c>
      <c r="AM388" s="60" t="str">
        <f t="shared" si="194"/>
        <v>Remplir les termes C, P et TVA</v>
      </c>
      <c r="AN388" s="55"/>
      <c r="AO388" s="46" t="s">
        <v>64</v>
      </c>
      <c r="AP388" s="56"/>
      <c r="AQ388" s="48" t="s">
        <v>64</v>
      </c>
      <c r="AR388" s="175" t="str">
        <f t="shared" si="180"/>
        <v>Remplir la colonne AN ou AP</v>
      </c>
      <c r="AS388" s="178"/>
      <c r="AT388" s="282" t="str">
        <f t="shared" si="195"/>
        <v>Remplir la colonne M</v>
      </c>
      <c r="AU388" s="179" t="str">
        <f t="shared" si="181"/>
        <v>Remplir la colonne AS</v>
      </c>
      <c r="AV388" s="263" t="str">
        <f t="shared" si="168"/>
        <v>Remplir la colonne I</v>
      </c>
      <c r="AW388" s="84" t="s">
        <v>64</v>
      </c>
      <c r="AX388" s="60" t="str">
        <f t="shared" si="196"/>
        <v>Remplir les termes C, P et TVA</v>
      </c>
      <c r="AY388" s="55"/>
      <c r="AZ388" s="46" t="s">
        <v>64</v>
      </c>
      <c r="BA388" s="56"/>
      <c r="BB388" s="48" t="s">
        <v>64</v>
      </c>
      <c r="BC388" s="175" t="str">
        <f t="shared" si="182"/>
        <v>Remplir la colonne AY ou BA</v>
      </c>
      <c r="BD388" s="178"/>
      <c r="BE388" s="311" t="str">
        <f t="shared" si="197"/>
        <v>Remplir la colonne M</v>
      </c>
      <c r="BF388" s="179" t="str">
        <f t="shared" si="183"/>
        <v>Remplir la colonne BD</v>
      </c>
      <c r="BG388" s="263" t="str">
        <f t="shared" si="169"/>
        <v>Remplir la colonne I</v>
      </c>
      <c r="BH388" s="84" t="s">
        <v>64</v>
      </c>
      <c r="BI388" s="60" t="str">
        <f t="shared" si="184"/>
        <v>Remplir les termes C, P et TVA</v>
      </c>
      <c r="BJ388" s="55"/>
      <c r="BK388" s="46" t="s">
        <v>64</v>
      </c>
      <c r="BL388" s="56"/>
      <c r="BM388" s="48" t="s">
        <v>64</v>
      </c>
      <c r="BN388" s="175" t="str">
        <f t="shared" si="185"/>
        <v>Remplir la colonne BJ ou BL</v>
      </c>
      <c r="BO388" s="178"/>
      <c r="BP388" s="311" t="str">
        <f t="shared" si="198"/>
        <v>Remplir la colonne M</v>
      </c>
      <c r="BQ388" s="179" t="str">
        <f t="shared" si="186"/>
        <v>Remplir la colonne BO</v>
      </c>
      <c r="BR388" s="263" t="str">
        <f t="shared" si="170"/>
        <v>Remplir la colonne I</v>
      </c>
      <c r="BS388" s="84" t="s">
        <v>64</v>
      </c>
      <c r="BT388" s="60" t="str">
        <f t="shared" si="187"/>
        <v>Remplir les termes C, P et TVA</v>
      </c>
      <c r="BU388" s="55"/>
      <c r="BV388" s="46" t="s">
        <v>64</v>
      </c>
      <c r="BW388" s="56"/>
      <c r="BX388" s="48" t="s">
        <v>64</v>
      </c>
      <c r="BY388" s="175" t="str">
        <f t="shared" si="188"/>
        <v>Remplir la colonne BU ou BW</v>
      </c>
      <c r="BZ388" s="178"/>
      <c r="CA388" s="282" t="str">
        <f t="shared" si="199"/>
        <v>Remplir la colonne M</v>
      </c>
      <c r="CB388" s="99" t="str">
        <f t="shared" si="189"/>
        <v>Remplir la colonne BZ</v>
      </c>
      <c r="CC388" s="297" t="str">
        <f t="shared" si="171"/>
        <v>Remplir la colonne I</v>
      </c>
      <c r="CD388" s="84" t="s">
        <v>64</v>
      </c>
      <c r="CE388" s="60" t="str">
        <f t="shared" si="190"/>
        <v>Remplir les termes C, P et TVA</v>
      </c>
      <c r="CF388" s="61" t="str">
        <f t="shared" si="172"/>
        <v>REMPLIR TYPE DE CLIENT</v>
      </c>
      <c r="CG388" s="107" t="str">
        <f t="shared" si="191"/>
        <v>Montant total de l'aide demandée non indiqué</v>
      </c>
      <c r="CH388" s="1"/>
      <c r="CI388" s="1"/>
      <c r="CJ388" s="1"/>
      <c r="CK388" s="1"/>
      <c r="CL388" s="1"/>
    </row>
    <row r="389" spans="1:90" x14ac:dyDescent="0.25">
      <c r="A389" s="51"/>
      <c r="B389" s="111"/>
      <c r="C389" s="111"/>
      <c r="D389" s="111"/>
      <c r="E389" s="111"/>
      <c r="F389" s="111"/>
      <c r="G389" s="162"/>
      <c r="H389" s="151"/>
      <c r="I389" s="296"/>
      <c r="J389" s="152"/>
      <c r="K389" s="153"/>
      <c r="L389" s="169"/>
      <c r="M389" s="39"/>
      <c r="N389" s="201"/>
      <c r="O389" s="39"/>
      <c r="P389" s="22"/>
      <c r="Q389" s="200">
        <f t="shared" si="173"/>
        <v>0</v>
      </c>
      <c r="R389" s="55"/>
      <c r="S389" s="46" t="s">
        <v>64</v>
      </c>
      <c r="T389" s="56"/>
      <c r="U389" s="48" t="s">
        <v>64</v>
      </c>
      <c r="V389" s="175" t="str">
        <f t="shared" si="174"/>
        <v>Remplir la colonne R ou T</v>
      </c>
      <c r="W389" s="178"/>
      <c r="X389" s="282" t="str">
        <f t="shared" si="175"/>
        <v>Remplir la colonne M</v>
      </c>
      <c r="Y389" s="99" t="str">
        <f t="shared" si="176"/>
        <v>Remplir la colonne W</v>
      </c>
      <c r="Z389" s="297" t="str">
        <f t="shared" si="192"/>
        <v>Remplir la colonne I</v>
      </c>
      <c r="AA389" s="84" t="s">
        <v>64</v>
      </c>
      <c r="AB389" s="60" t="str">
        <f t="shared" si="177"/>
        <v>Remplir les termes C, P et TVA</v>
      </c>
      <c r="AC389" s="55"/>
      <c r="AD389" s="46" t="s">
        <v>64</v>
      </c>
      <c r="AE389" s="56"/>
      <c r="AF389" s="48" t="s">
        <v>64</v>
      </c>
      <c r="AG389" s="175" t="str">
        <f t="shared" si="178"/>
        <v>Remplir la colonne AC ou AE</v>
      </c>
      <c r="AH389" s="178"/>
      <c r="AI389" s="311" t="str">
        <f t="shared" si="193"/>
        <v>Remplir la colonne M</v>
      </c>
      <c r="AJ389" s="179" t="str">
        <f t="shared" si="179"/>
        <v>Remplir la colonne AH</v>
      </c>
      <c r="AK389" s="297" t="str">
        <f t="shared" si="167"/>
        <v>Remplir la colonne I</v>
      </c>
      <c r="AL389" s="84" t="s">
        <v>64</v>
      </c>
      <c r="AM389" s="60" t="str">
        <f t="shared" si="194"/>
        <v>Remplir les termes C, P et TVA</v>
      </c>
      <c r="AN389" s="55"/>
      <c r="AO389" s="46" t="s">
        <v>64</v>
      </c>
      <c r="AP389" s="56"/>
      <c r="AQ389" s="48" t="s">
        <v>64</v>
      </c>
      <c r="AR389" s="175" t="str">
        <f t="shared" si="180"/>
        <v>Remplir la colonne AN ou AP</v>
      </c>
      <c r="AS389" s="178"/>
      <c r="AT389" s="282" t="str">
        <f t="shared" si="195"/>
        <v>Remplir la colonne M</v>
      </c>
      <c r="AU389" s="179" t="str">
        <f t="shared" si="181"/>
        <v>Remplir la colonne AS</v>
      </c>
      <c r="AV389" s="263" t="str">
        <f t="shared" si="168"/>
        <v>Remplir la colonne I</v>
      </c>
      <c r="AW389" s="84" t="s">
        <v>64</v>
      </c>
      <c r="AX389" s="60" t="str">
        <f t="shared" si="196"/>
        <v>Remplir les termes C, P et TVA</v>
      </c>
      <c r="AY389" s="55"/>
      <c r="AZ389" s="46" t="s">
        <v>64</v>
      </c>
      <c r="BA389" s="56"/>
      <c r="BB389" s="48" t="s">
        <v>64</v>
      </c>
      <c r="BC389" s="175" t="str">
        <f t="shared" si="182"/>
        <v>Remplir la colonne AY ou BA</v>
      </c>
      <c r="BD389" s="178"/>
      <c r="BE389" s="311" t="str">
        <f t="shared" si="197"/>
        <v>Remplir la colonne M</v>
      </c>
      <c r="BF389" s="179" t="str">
        <f t="shared" si="183"/>
        <v>Remplir la colonne BD</v>
      </c>
      <c r="BG389" s="263" t="str">
        <f t="shared" si="169"/>
        <v>Remplir la colonne I</v>
      </c>
      <c r="BH389" s="84" t="s">
        <v>64</v>
      </c>
      <c r="BI389" s="60" t="str">
        <f t="shared" si="184"/>
        <v>Remplir les termes C, P et TVA</v>
      </c>
      <c r="BJ389" s="55"/>
      <c r="BK389" s="46" t="s">
        <v>64</v>
      </c>
      <c r="BL389" s="56"/>
      <c r="BM389" s="48" t="s">
        <v>64</v>
      </c>
      <c r="BN389" s="175" t="str">
        <f t="shared" si="185"/>
        <v>Remplir la colonne BJ ou BL</v>
      </c>
      <c r="BO389" s="178"/>
      <c r="BP389" s="311" t="str">
        <f t="shared" si="198"/>
        <v>Remplir la colonne M</v>
      </c>
      <c r="BQ389" s="179" t="str">
        <f t="shared" si="186"/>
        <v>Remplir la colonne BO</v>
      </c>
      <c r="BR389" s="263" t="str">
        <f t="shared" si="170"/>
        <v>Remplir la colonne I</v>
      </c>
      <c r="BS389" s="84" t="s">
        <v>64</v>
      </c>
      <c r="BT389" s="60" t="str">
        <f t="shared" si="187"/>
        <v>Remplir les termes C, P et TVA</v>
      </c>
      <c r="BU389" s="55"/>
      <c r="BV389" s="46" t="s">
        <v>64</v>
      </c>
      <c r="BW389" s="56"/>
      <c r="BX389" s="48" t="s">
        <v>64</v>
      </c>
      <c r="BY389" s="175" t="str">
        <f t="shared" si="188"/>
        <v>Remplir la colonne BU ou BW</v>
      </c>
      <c r="BZ389" s="178"/>
      <c r="CA389" s="282" t="str">
        <f t="shared" si="199"/>
        <v>Remplir la colonne M</v>
      </c>
      <c r="CB389" s="99" t="str">
        <f t="shared" si="189"/>
        <v>Remplir la colonne BZ</v>
      </c>
      <c r="CC389" s="297" t="str">
        <f t="shared" si="171"/>
        <v>Remplir la colonne I</v>
      </c>
      <c r="CD389" s="84" t="s">
        <v>64</v>
      </c>
      <c r="CE389" s="60" t="str">
        <f t="shared" si="190"/>
        <v>Remplir les termes C, P et TVA</v>
      </c>
      <c r="CF389" s="61" t="str">
        <f t="shared" si="172"/>
        <v>REMPLIR TYPE DE CLIENT</v>
      </c>
      <c r="CG389" s="107" t="str">
        <f t="shared" si="191"/>
        <v>Montant total de l'aide demandée non indiqué</v>
      </c>
      <c r="CH389" s="1"/>
      <c r="CI389" s="1"/>
      <c r="CJ389" s="1"/>
      <c r="CK389" s="1"/>
      <c r="CL389" s="1"/>
    </row>
    <row r="390" spans="1:90" x14ac:dyDescent="0.25">
      <c r="A390" s="51"/>
      <c r="B390" s="111"/>
      <c r="C390" s="111"/>
      <c r="D390" s="111"/>
      <c r="E390" s="111"/>
      <c r="F390" s="111"/>
      <c r="G390" s="162"/>
      <c r="H390" s="151"/>
      <c r="I390" s="296"/>
      <c r="J390" s="152"/>
      <c r="K390" s="153"/>
      <c r="L390" s="169"/>
      <c r="M390" s="39"/>
      <c r="N390" s="201"/>
      <c r="O390" s="39"/>
      <c r="P390" s="22"/>
      <c r="Q390" s="200">
        <f t="shared" si="173"/>
        <v>0</v>
      </c>
      <c r="R390" s="55"/>
      <c r="S390" s="46" t="s">
        <v>64</v>
      </c>
      <c r="T390" s="56"/>
      <c r="U390" s="48" t="s">
        <v>64</v>
      </c>
      <c r="V390" s="175" t="str">
        <f t="shared" si="174"/>
        <v>Remplir la colonne R ou T</v>
      </c>
      <c r="W390" s="178"/>
      <c r="X390" s="282" t="str">
        <f t="shared" si="175"/>
        <v>Remplir la colonne M</v>
      </c>
      <c r="Y390" s="99" t="str">
        <f t="shared" si="176"/>
        <v>Remplir la colonne W</v>
      </c>
      <c r="Z390" s="297" t="str">
        <f t="shared" si="192"/>
        <v>Remplir la colonne I</v>
      </c>
      <c r="AA390" s="84" t="s">
        <v>64</v>
      </c>
      <c r="AB390" s="60" t="str">
        <f t="shared" si="177"/>
        <v>Remplir les termes C, P et TVA</v>
      </c>
      <c r="AC390" s="55"/>
      <c r="AD390" s="46" t="s">
        <v>64</v>
      </c>
      <c r="AE390" s="56"/>
      <c r="AF390" s="48" t="s">
        <v>64</v>
      </c>
      <c r="AG390" s="175" t="str">
        <f t="shared" si="178"/>
        <v>Remplir la colonne AC ou AE</v>
      </c>
      <c r="AH390" s="178"/>
      <c r="AI390" s="311" t="str">
        <f t="shared" si="193"/>
        <v>Remplir la colonne M</v>
      </c>
      <c r="AJ390" s="179" t="str">
        <f t="shared" si="179"/>
        <v>Remplir la colonne AH</v>
      </c>
      <c r="AK390" s="297" t="str">
        <f t="shared" si="167"/>
        <v>Remplir la colonne I</v>
      </c>
      <c r="AL390" s="84" t="s">
        <v>64</v>
      </c>
      <c r="AM390" s="60" t="str">
        <f t="shared" si="194"/>
        <v>Remplir les termes C, P et TVA</v>
      </c>
      <c r="AN390" s="55"/>
      <c r="AO390" s="46" t="s">
        <v>64</v>
      </c>
      <c r="AP390" s="56"/>
      <c r="AQ390" s="48" t="s">
        <v>64</v>
      </c>
      <c r="AR390" s="175" t="str">
        <f t="shared" si="180"/>
        <v>Remplir la colonne AN ou AP</v>
      </c>
      <c r="AS390" s="178"/>
      <c r="AT390" s="282" t="str">
        <f t="shared" si="195"/>
        <v>Remplir la colonne M</v>
      </c>
      <c r="AU390" s="179" t="str">
        <f t="shared" si="181"/>
        <v>Remplir la colonne AS</v>
      </c>
      <c r="AV390" s="263" t="str">
        <f t="shared" si="168"/>
        <v>Remplir la colonne I</v>
      </c>
      <c r="AW390" s="84" t="s">
        <v>64</v>
      </c>
      <c r="AX390" s="60" t="str">
        <f t="shared" si="196"/>
        <v>Remplir les termes C, P et TVA</v>
      </c>
      <c r="AY390" s="55"/>
      <c r="AZ390" s="46" t="s">
        <v>64</v>
      </c>
      <c r="BA390" s="56"/>
      <c r="BB390" s="48" t="s">
        <v>64</v>
      </c>
      <c r="BC390" s="175" t="str">
        <f t="shared" si="182"/>
        <v>Remplir la colonne AY ou BA</v>
      </c>
      <c r="BD390" s="178"/>
      <c r="BE390" s="311" t="str">
        <f t="shared" si="197"/>
        <v>Remplir la colonne M</v>
      </c>
      <c r="BF390" s="179" t="str">
        <f t="shared" si="183"/>
        <v>Remplir la colonne BD</v>
      </c>
      <c r="BG390" s="263" t="str">
        <f t="shared" si="169"/>
        <v>Remplir la colonne I</v>
      </c>
      <c r="BH390" s="84" t="s">
        <v>64</v>
      </c>
      <c r="BI390" s="60" t="str">
        <f t="shared" si="184"/>
        <v>Remplir les termes C, P et TVA</v>
      </c>
      <c r="BJ390" s="55"/>
      <c r="BK390" s="46" t="s">
        <v>64</v>
      </c>
      <c r="BL390" s="56"/>
      <c r="BM390" s="48" t="s">
        <v>64</v>
      </c>
      <c r="BN390" s="175" t="str">
        <f t="shared" si="185"/>
        <v>Remplir la colonne BJ ou BL</v>
      </c>
      <c r="BO390" s="178"/>
      <c r="BP390" s="311" t="str">
        <f t="shared" si="198"/>
        <v>Remplir la colonne M</v>
      </c>
      <c r="BQ390" s="179" t="str">
        <f t="shared" si="186"/>
        <v>Remplir la colonne BO</v>
      </c>
      <c r="BR390" s="263" t="str">
        <f t="shared" si="170"/>
        <v>Remplir la colonne I</v>
      </c>
      <c r="BS390" s="84" t="s">
        <v>64</v>
      </c>
      <c r="BT390" s="60" t="str">
        <f t="shared" si="187"/>
        <v>Remplir les termes C, P et TVA</v>
      </c>
      <c r="BU390" s="55"/>
      <c r="BV390" s="46" t="s">
        <v>64</v>
      </c>
      <c r="BW390" s="56"/>
      <c r="BX390" s="48" t="s">
        <v>64</v>
      </c>
      <c r="BY390" s="175" t="str">
        <f t="shared" si="188"/>
        <v>Remplir la colonne BU ou BW</v>
      </c>
      <c r="BZ390" s="178"/>
      <c r="CA390" s="282" t="str">
        <f t="shared" si="199"/>
        <v>Remplir la colonne M</v>
      </c>
      <c r="CB390" s="99" t="str">
        <f t="shared" si="189"/>
        <v>Remplir la colonne BZ</v>
      </c>
      <c r="CC390" s="297" t="str">
        <f t="shared" si="171"/>
        <v>Remplir la colonne I</v>
      </c>
      <c r="CD390" s="84" t="s">
        <v>64</v>
      </c>
      <c r="CE390" s="60" t="str">
        <f t="shared" si="190"/>
        <v>Remplir les termes C, P et TVA</v>
      </c>
      <c r="CF390" s="61" t="str">
        <f t="shared" si="172"/>
        <v>REMPLIR TYPE DE CLIENT</v>
      </c>
      <c r="CG390" s="107" t="str">
        <f t="shared" si="191"/>
        <v>Montant total de l'aide demandée non indiqué</v>
      </c>
      <c r="CH390" s="1"/>
      <c r="CI390" s="1"/>
      <c r="CJ390" s="1"/>
      <c r="CK390" s="1"/>
      <c r="CL390" s="1"/>
    </row>
    <row r="391" spans="1:90" x14ac:dyDescent="0.25">
      <c r="A391" s="51"/>
      <c r="B391" s="111"/>
      <c r="C391" s="111"/>
      <c r="D391" s="111"/>
      <c r="E391" s="111"/>
      <c r="F391" s="111"/>
      <c r="G391" s="162"/>
      <c r="H391" s="151"/>
      <c r="I391" s="296"/>
      <c r="J391" s="152"/>
      <c r="K391" s="153"/>
      <c r="L391" s="169"/>
      <c r="M391" s="39"/>
      <c r="N391" s="201"/>
      <c r="O391" s="39"/>
      <c r="P391" s="22"/>
      <c r="Q391" s="200">
        <f t="shared" si="173"/>
        <v>0</v>
      </c>
      <c r="R391" s="55"/>
      <c r="S391" s="46" t="s">
        <v>64</v>
      </c>
      <c r="T391" s="56"/>
      <c r="U391" s="48" t="s">
        <v>64</v>
      </c>
      <c r="V391" s="175" t="str">
        <f t="shared" si="174"/>
        <v>Remplir la colonne R ou T</v>
      </c>
      <c r="W391" s="178"/>
      <c r="X391" s="282" t="str">
        <f t="shared" si="175"/>
        <v>Remplir la colonne M</v>
      </c>
      <c r="Y391" s="99" t="str">
        <f t="shared" si="176"/>
        <v>Remplir la colonne W</v>
      </c>
      <c r="Z391" s="297" t="str">
        <f t="shared" si="192"/>
        <v>Remplir la colonne I</v>
      </c>
      <c r="AA391" s="84" t="s">
        <v>64</v>
      </c>
      <c r="AB391" s="60" t="str">
        <f t="shared" si="177"/>
        <v>Remplir les termes C, P et TVA</v>
      </c>
      <c r="AC391" s="55"/>
      <c r="AD391" s="46" t="s">
        <v>64</v>
      </c>
      <c r="AE391" s="56"/>
      <c r="AF391" s="48" t="s">
        <v>64</v>
      </c>
      <c r="AG391" s="175" t="str">
        <f t="shared" si="178"/>
        <v>Remplir la colonne AC ou AE</v>
      </c>
      <c r="AH391" s="178"/>
      <c r="AI391" s="311" t="str">
        <f t="shared" si="193"/>
        <v>Remplir la colonne M</v>
      </c>
      <c r="AJ391" s="179" t="str">
        <f t="shared" si="179"/>
        <v>Remplir la colonne AH</v>
      </c>
      <c r="AK391" s="297" t="str">
        <f t="shared" si="167"/>
        <v>Remplir la colonne I</v>
      </c>
      <c r="AL391" s="84" t="s">
        <v>64</v>
      </c>
      <c r="AM391" s="60" t="str">
        <f t="shared" si="194"/>
        <v>Remplir les termes C, P et TVA</v>
      </c>
      <c r="AN391" s="55"/>
      <c r="AO391" s="46" t="s">
        <v>64</v>
      </c>
      <c r="AP391" s="56"/>
      <c r="AQ391" s="48" t="s">
        <v>64</v>
      </c>
      <c r="AR391" s="175" t="str">
        <f t="shared" si="180"/>
        <v>Remplir la colonne AN ou AP</v>
      </c>
      <c r="AS391" s="178"/>
      <c r="AT391" s="282" t="str">
        <f t="shared" si="195"/>
        <v>Remplir la colonne M</v>
      </c>
      <c r="AU391" s="179" t="str">
        <f t="shared" si="181"/>
        <v>Remplir la colonne AS</v>
      </c>
      <c r="AV391" s="263" t="str">
        <f t="shared" si="168"/>
        <v>Remplir la colonne I</v>
      </c>
      <c r="AW391" s="84" t="s">
        <v>64</v>
      </c>
      <c r="AX391" s="60" t="str">
        <f t="shared" si="196"/>
        <v>Remplir les termes C, P et TVA</v>
      </c>
      <c r="AY391" s="55"/>
      <c r="AZ391" s="46" t="s">
        <v>64</v>
      </c>
      <c r="BA391" s="56"/>
      <c r="BB391" s="48" t="s">
        <v>64</v>
      </c>
      <c r="BC391" s="175" t="str">
        <f t="shared" si="182"/>
        <v>Remplir la colonne AY ou BA</v>
      </c>
      <c r="BD391" s="178"/>
      <c r="BE391" s="311" t="str">
        <f t="shared" si="197"/>
        <v>Remplir la colonne M</v>
      </c>
      <c r="BF391" s="179" t="str">
        <f t="shared" si="183"/>
        <v>Remplir la colonne BD</v>
      </c>
      <c r="BG391" s="263" t="str">
        <f t="shared" si="169"/>
        <v>Remplir la colonne I</v>
      </c>
      <c r="BH391" s="84" t="s">
        <v>64</v>
      </c>
      <c r="BI391" s="60" t="str">
        <f t="shared" si="184"/>
        <v>Remplir les termes C, P et TVA</v>
      </c>
      <c r="BJ391" s="55"/>
      <c r="BK391" s="46" t="s">
        <v>64</v>
      </c>
      <c r="BL391" s="56"/>
      <c r="BM391" s="48" t="s">
        <v>64</v>
      </c>
      <c r="BN391" s="175" t="str">
        <f t="shared" si="185"/>
        <v>Remplir la colonne BJ ou BL</v>
      </c>
      <c r="BO391" s="178"/>
      <c r="BP391" s="311" t="str">
        <f t="shared" si="198"/>
        <v>Remplir la colonne M</v>
      </c>
      <c r="BQ391" s="179" t="str">
        <f t="shared" si="186"/>
        <v>Remplir la colonne BO</v>
      </c>
      <c r="BR391" s="263" t="str">
        <f t="shared" si="170"/>
        <v>Remplir la colonne I</v>
      </c>
      <c r="BS391" s="84" t="s">
        <v>64</v>
      </c>
      <c r="BT391" s="60" t="str">
        <f t="shared" si="187"/>
        <v>Remplir les termes C, P et TVA</v>
      </c>
      <c r="BU391" s="55"/>
      <c r="BV391" s="46" t="s">
        <v>64</v>
      </c>
      <c r="BW391" s="56"/>
      <c r="BX391" s="48" t="s">
        <v>64</v>
      </c>
      <c r="BY391" s="175" t="str">
        <f t="shared" si="188"/>
        <v>Remplir la colonne BU ou BW</v>
      </c>
      <c r="BZ391" s="178"/>
      <c r="CA391" s="282" t="str">
        <f t="shared" si="199"/>
        <v>Remplir la colonne M</v>
      </c>
      <c r="CB391" s="99" t="str">
        <f t="shared" si="189"/>
        <v>Remplir la colonne BZ</v>
      </c>
      <c r="CC391" s="297" t="str">
        <f t="shared" si="171"/>
        <v>Remplir la colonne I</v>
      </c>
      <c r="CD391" s="84" t="s">
        <v>64</v>
      </c>
      <c r="CE391" s="60" t="str">
        <f t="shared" si="190"/>
        <v>Remplir les termes C, P et TVA</v>
      </c>
      <c r="CF391" s="61" t="str">
        <f t="shared" si="172"/>
        <v>REMPLIR TYPE DE CLIENT</v>
      </c>
      <c r="CG391" s="107" t="str">
        <f t="shared" si="191"/>
        <v>Montant total de l'aide demandée non indiqué</v>
      </c>
      <c r="CH391" s="1"/>
      <c r="CI391" s="1"/>
      <c r="CJ391" s="1"/>
      <c r="CK391" s="1"/>
      <c r="CL391" s="1"/>
    </row>
    <row r="392" spans="1:90" x14ac:dyDescent="0.25">
      <c r="A392" s="51"/>
      <c r="B392" s="111"/>
      <c r="C392" s="111"/>
      <c r="D392" s="111"/>
      <c r="E392" s="111"/>
      <c r="F392" s="111"/>
      <c r="G392" s="162"/>
      <c r="H392" s="151"/>
      <c r="I392" s="296"/>
      <c r="J392" s="152"/>
      <c r="K392" s="153"/>
      <c r="L392" s="169"/>
      <c r="M392" s="39"/>
      <c r="N392" s="201"/>
      <c r="O392" s="39"/>
      <c r="P392" s="22"/>
      <c r="Q392" s="200">
        <f t="shared" si="173"/>
        <v>0</v>
      </c>
      <c r="R392" s="55"/>
      <c r="S392" s="46" t="s">
        <v>64</v>
      </c>
      <c r="T392" s="56"/>
      <c r="U392" s="48" t="s">
        <v>64</v>
      </c>
      <c r="V392" s="175" t="str">
        <f t="shared" si="174"/>
        <v>Remplir la colonne R ou T</v>
      </c>
      <c r="W392" s="178"/>
      <c r="X392" s="282" t="str">
        <f t="shared" si="175"/>
        <v>Remplir la colonne M</v>
      </c>
      <c r="Y392" s="99" t="str">
        <f t="shared" si="176"/>
        <v>Remplir la colonne W</v>
      </c>
      <c r="Z392" s="297" t="str">
        <f t="shared" si="192"/>
        <v>Remplir la colonne I</v>
      </c>
      <c r="AA392" s="84" t="s">
        <v>64</v>
      </c>
      <c r="AB392" s="60" t="str">
        <f t="shared" si="177"/>
        <v>Remplir les termes C, P et TVA</v>
      </c>
      <c r="AC392" s="55"/>
      <c r="AD392" s="46" t="s">
        <v>64</v>
      </c>
      <c r="AE392" s="56"/>
      <c r="AF392" s="48" t="s">
        <v>64</v>
      </c>
      <c r="AG392" s="175" t="str">
        <f t="shared" si="178"/>
        <v>Remplir la colonne AC ou AE</v>
      </c>
      <c r="AH392" s="178"/>
      <c r="AI392" s="311" t="str">
        <f t="shared" si="193"/>
        <v>Remplir la colonne M</v>
      </c>
      <c r="AJ392" s="179" t="str">
        <f t="shared" si="179"/>
        <v>Remplir la colonne AH</v>
      </c>
      <c r="AK392" s="297" t="str">
        <f t="shared" si="167"/>
        <v>Remplir la colonne I</v>
      </c>
      <c r="AL392" s="84" t="s">
        <v>64</v>
      </c>
      <c r="AM392" s="60" t="str">
        <f t="shared" si="194"/>
        <v>Remplir les termes C, P et TVA</v>
      </c>
      <c r="AN392" s="55"/>
      <c r="AO392" s="46" t="s">
        <v>64</v>
      </c>
      <c r="AP392" s="56"/>
      <c r="AQ392" s="48" t="s">
        <v>64</v>
      </c>
      <c r="AR392" s="175" t="str">
        <f t="shared" si="180"/>
        <v>Remplir la colonne AN ou AP</v>
      </c>
      <c r="AS392" s="178"/>
      <c r="AT392" s="282" t="str">
        <f t="shared" si="195"/>
        <v>Remplir la colonne M</v>
      </c>
      <c r="AU392" s="179" t="str">
        <f t="shared" si="181"/>
        <v>Remplir la colonne AS</v>
      </c>
      <c r="AV392" s="263" t="str">
        <f t="shared" si="168"/>
        <v>Remplir la colonne I</v>
      </c>
      <c r="AW392" s="84" t="s">
        <v>64</v>
      </c>
      <c r="AX392" s="60" t="str">
        <f t="shared" si="196"/>
        <v>Remplir les termes C, P et TVA</v>
      </c>
      <c r="AY392" s="55"/>
      <c r="AZ392" s="46" t="s">
        <v>64</v>
      </c>
      <c r="BA392" s="56"/>
      <c r="BB392" s="48" t="s">
        <v>64</v>
      </c>
      <c r="BC392" s="175" t="str">
        <f t="shared" si="182"/>
        <v>Remplir la colonne AY ou BA</v>
      </c>
      <c r="BD392" s="178"/>
      <c r="BE392" s="311" t="str">
        <f t="shared" si="197"/>
        <v>Remplir la colonne M</v>
      </c>
      <c r="BF392" s="179" t="str">
        <f t="shared" si="183"/>
        <v>Remplir la colonne BD</v>
      </c>
      <c r="BG392" s="263" t="str">
        <f t="shared" si="169"/>
        <v>Remplir la colonne I</v>
      </c>
      <c r="BH392" s="84" t="s">
        <v>64</v>
      </c>
      <c r="BI392" s="60" t="str">
        <f t="shared" si="184"/>
        <v>Remplir les termes C, P et TVA</v>
      </c>
      <c r="BJ392" s="55"/>
      <c r="BK392" s="46" t="s">
        <v>64</v>
      </c>
      <c r="BL392" s="56"/>
      <c r="BM392" s="48" t="s">
        <v>64</v>
      </c>
      <c r="BN392" s="175" t="str">
        <f t="shared" si="185"/>
        <v>Remplir la colonne BJ ou BL</v>
      </c>
      <c r="BO392" s="178"/>
      <c r="BP392" s="311" t="str">
        <f t="shared" si="198"/>
        <v>Remplir la colonne M</v>
      </c>
      <c r="BQ392" s="179" t="str">
        <f t="shared" si="186"/>
        <v>Remplir la colonne BO</v>
      </c>
      <c r="BR392" s="263" t="str">
        <f t="shared" si="170"/>
        <v>Remplir la colonne I</v>
      </c>
      <c r="BS392" s="84" t="s">
        <v>64</v>
      </c>
      <c r="BT392" s="60" t="str">
        <f t="shared" si="187"/>
        <v>Remplir les termes C, P et TVA</v>
      </c>
      <c r="BU392" s="55"/>
      <c r="BV392" s="46" t="s">
        <v>64</v>
      </c>
      <c r="BW392" s="56"/>
      <c r="BX392" s="48" t="s">
        <v>64</v>
      </c>
      <c r="BY392" s="175" t="str">
        <f t="shared" si="188"/>
        <v>Remplir la colonne BU ou BW</v>
      </c>
      <c r="BZ392" s="178"/>
      <c r="CA392" s="282" t="str">
        <f t="shared" si="199"/>
        <v>Remplir la colonne M</v>
      </c>
      <c r="CB392" s="99" t="str">
        <f t="shared" si="189"/>
        <v>Remplir la colonne BZ</v>
      </c>
      <c r="CC392" s="297" t="str">
        <f t="shared" si="171"/>
        <v>Remplir la colonne I</v>
      </c>
      <c r="CD392" s="84" t="s">
        <v>64</v>
      </c>
      <c r="CE392" s="60" t="str">
        <f t="shared" si="190"/>
        <v>Remplir les termes C, P et TVA</v>
      </c>
      <c r="CF392" s="61" t="str">
        <f t="shared" si="172"/>
        <v>REMPLIR TYPE DE CLIENT</v>
      </c>
      <c r="CG392" s="107" t="str">
        <f t="shared" si="191"/>
        <v>Montant total de l'aide demandée non indiqué</v>
      </c>
      <c r="CH392" s="1"/>
      <c r="CI392" s="1"/>
      <c r="CJ392" s="1"/>
      <c r="CK392" s="1"/>
      <c r="CL392" s="1"/>
    </row>
    <row r="393" spans="1:90" x14ac:dyDescent="0.25">
      <c r="A393" s="51"/>
      <c r="B393" s="111"/>
      <c r="C393" s="111"/>
      <c r="D393" s="111"/>
      <c r="E393" s="111"/>
      <c r="F393" s="111"/>
      <c r="G393" s="162"/>
      <c r="H393" s="151"/>
      <c r="I393" s="296"/>
      <c r="J393" s="152"/>
      <c r="K393" s="153"/>
      <c r="L393" s="169"/>
      <c r="M393" s="39"/>
      <c r="N393" s="201"/>
      <c r="O393" s="39"/>
      <c r="P393" s="22"/>
      <c r="Q393" s="200">
        <f t="shared" si="173"/>
        <v>0</v>
      </c>
      <c r="R393" s="55"/>
      <c r="S393" s="46" t="s">
        <v>64</v>
      </c>
      <c r="T393" s="56"/>
      <c r="U393" s="48" t="s">
        <v>64</v>
      </c>
      <c r="V393" s="175" t="str">
        <f t="shared" si="174"/>
        <v>Remplir la colonne R ou T</v>
      </c>
      <c r="W393" s="178"/>
      <c r="X393" s="282" t="str">
        <f t="shared" si="175"/>
        <v>Remplir la colonne M</v>
      </c>
      <c r="Y393" s="99" t="str">
        <f t="shared" si="176"/>
        <v>Remplir la colonne W</v>
      </c>
      <c r="Z393" s="297" t="str">
        <f t="shared" si="192"/>
        <v>Remplir la colonne I</v>
      </c>
      <c r="AA393" s="84" t="s">
        <v>64</v>
      </c>
      <c r="AB393" s="60" t="str">
        <f t="shared" si="177"/>
        <v>Remplir les termes C, P et TVA</v>
      </c>
      <c r="AC393" s="55"/>
      <c r="AD393" s="46" t="s">
        <v>64</v>
      </c>
      <c r="AE393" s="56"/>
      <c r="AF393" s="48" t="s">
        <v>64</v>
      </c>
      <c r="AG393" s="175" t="str">
        <f t="shared" si="178"/>
        <v>Remplir la colonne AC ou AE</v>
      </c>
      <c r="AH393" s="178"/>
      <c r="AI393" s="311" t="str">
        <f t="shared" si="193"/>
        <v>Remplir la colonne M</v>
      </c>
      <c r="AJ393" s="179" t="str">
        <f t="shared" si="179"/>
        <v>Remplir la colonne AH</v>
      </c>
      <c r="AK393" s="297" t="str">
        <f t="shared" si="167"/>
        <v>Remplir la colonne I</v>
      </c>
      <c r="AL393" s="84" t="s">
        <v>64</v>
      </c>
      <c r="AM393" s="60" t="str">
        <f t="shared" si="194"/>
        <v>Remplir les termes C, P et TVA</v>
      </c>
      <c r="AN393" s="55"/>
      <c r="AO393" s="46" t="s">
        <v>64</v>
      </c>
      <c r="AP393" s="56"/>
      <c r="AQ393" s="48" t="s">
        <v>64</v>
      </c>
      <c r="AR393" s="175" t="str">
        <f t="shared" si="180"/>
        <v>Remplir la colonne AN ou AP</v>
      </c>
      <c r="AS393" s="178"/>
      <c r="AT393" s="282" t="str">
        <f t="shared" si="195"/>
        <v>Remplir la colonne M</v>
      </c>
      <c r="AU393" s="179" t="str">
        <f t="shared" si="181"/>
        <v>Remplir la colonne AS</v>
      </c>
      <c r="AV393" s="263" t="str">
        <f t="shared" si="168"/>
        <v>Remplir la colonne I</v>
      </c>
      <c r="AW393" s="84" t="s">
        <v>64</v>
      </c>
      <c r="AX393" s="60" t="str">
        <f t="shared" si="196"/>
        <v>Remplir les termes C, P et TVA</v>
      </c>
      <c r="AY393" s="55"/>
      <c r="AZ393" s="46" t="s">
        <v>64</v>
      </c>
      <c r="BA393" s="56"/>
      <c r="BB393" s="48" t="s">
        <v>64</v>
      </c>
      <c r="BC393" s="175" t="str">
        <f t="shared" si="182"/>
        <v>Remplir la colonne AY ou BA</v>
      </c>
      <c r="BD393" s="178"/>
      <c r="BE393" s="311" t="str">
        <f t="shared" si="197"/>
        <v>Remplir la colonne M</v>
      </c>
      <c r="BF393" s="179" t="str">
        <f t="shared" si="183"/>
        <v>Remplir la colonne BD</v>
      </c>
      <c r="BG393" s="263" t="str">
        <f t="shared" si="169"/>
        <v>Remplir la colonne I</v>
      </c>
      <c r="BH393" s="84" t="s">
        <v>64</v>
      </c>
      <c r="BI393" s="60" t="str">
        <f t="shared" si="184"/>
        <v>Remplir les termes C, P et TVA</v>
      </c>
      <c r="BJ393" s="55"/>
      <c r="BK393" s="46" t="s">
        <v>64</v>
      </c>
      <c r="BL393" s="56"/>
      <c r="BM393" s="48" t="s">
        <v>64</v>
      </c>
      <c r="BN393" s="175" t="str">
        <f t="shared" si="185"/>
        <v>Remplir la colonne BJ ou BL</v>
      </c>
      <c r="BO393" s="178"/>
      <c r="BP393" s="311" t="str">
        <f t="shared" si="198"/>
        <v>Remplir la colonne M</v>
      </c>
      <c r="BQ393" s="179" t="str">
        <f t="shared" si="186"/>
        <v>Remplir la colonne BO</v>
      </c>
      <c r="BR393" s="263" t="str">
        <f t="shared" si="170"/>
        <v>Remplir la colonne I</v>
      </c>
      <c r="BS393" s="84" t="s">
        <v>64</v>
      </c>
      <c r="BT393" s="60" t="str">
        <f t="shared" si="187"/>
        <v>Remplir les termes C, P et TVA</v>
      </c>
      <c r="BU393" s="55"/>
      <c r="BV393" s="46" t="s">
        <v>64</v>
      </c>
      <c r="BW393" s="56"/>
      <c r="BX393" s="48" t="s">
        <v>64</v>
      </c>
      <c r="BY393" s="175" t="str">
        <f t="shared" si="188"/>
        <v>Remplir la colonne BU ou BW</v>
      </c>
      <c r="BZ393" s="178"/>
      <c r="CA393" s="282" t="str">
        <f t="shared" si="199"/>
        <v>Remplir la colonne M</v>
      </c>
      <c r="CB393" s="99" t="str">
        <f t="shared" si="189"/>
        <v>Remplir la colonne BZ</v>
      </c>
      <c r="CC393" s="297" t="str">
        <f t="shared" si="171"/>
        <v>Remplir la colonne I</v>
      </c>
      <c r="CD393" s="84" t="s">
        <v>64</v>
      </c>
      <c r="CE393" s="60" t="str">
        <f t="shared" si="190"/>
        <v>Remplir les termes C, P et TVA</v>
      </c>
      <c r="CF393" s="61" t="str">
        <f t="shared" si="172"/>
        <v>REMPLIR TYPE DE CLIENT</v>
      </c>
      <c r="CG393" s="107" t="str">
        <f t="shared" si="191"/>
        <v>Montant total de l'aide demandée non indiqué</v>
      </c>
      <c r="CH393" s="1"/>
      <c r="CI393" s="1"/>
      <c r="CJ393" s="1"/>
      <c r="CK393" s="1"/>
      <c r="CL393" s="1"/>
    </row>
    <row r="394" spans="1:90" x14ac:dyDescent="0.25">
      <c r="A394" s="51"/>
      <c r="B394" s="111"/>
      <c r="C394" s="111"/>
      <c r="D394" s="111"/>
      <c r="E394" s="111"/>
      <c r="F394" s="111"/>
      <c r="G394" s="162"/>
      <c r="H394" s="151"/>
      <c r="I394" s="296"/>
      <c r="J394" s="152"/>
      <c r="K394" s="153"/>
      <c r="L394" s="169"/>
      <c r="M394" s="39"/>
      <c r="N394" s="201"/>
      <c r="O394" s="39"/>
      <c r="P394" s="22"/>
      <c r="Q394" s="200">
        <f t="shared" si="173"/>
        <v>0</v>
      </c>
      <c r="R394" s="55"/>
      <c r="S394" s="46" t="s">
        <v>64</v>
      </c>
      <c r="T394" s="56"/>
      <c r="U394" s="48" t="s">
        <v>64</v>
      </c>
      <c r="V394" s="175" t="str">
        <f t="shared" si="174"/>
        <v>Remplir la colonne R ou T</v>
      </c>
      <c r="W394" s="178"/>
      <c r="X394" s="282" t="str">
        <f t="shared" si="175"/>
        <v>Remplir la colonne M</v>
      </c>
      <c r="Y394" s="99" t="str">
        <f t="shared" si="176"/>
        <v>Remplir la colonne W</v>
      </c>
      <c r="Z394" s="297" t="str">
        <f t="shared" si="192"/>
        <v>Remplir la colonne I</v>
      </c>
      <c r="AA394" s="84" t="s">
        <v>64</v>
      </c>
      <c r="AB394" s="60" t="str">
        <f t="shared" si="177"/>
        <v>Remplir les termes C, P et TVA</v>
      </c>
      <c r="AC394" s="55"/>
      <c r="AD394" s="46" t="s">
        <v>64</v>
      </c>
      <c r="AE394" s="56"/>
      <c r="AF394" s="48" t="s">
        <v>64</v>
      </c>
      <c r="AG394" s="175" t="str">
        <f t="shared" si="178"/>
        <v>Remplir la colonne AC ou AE</v>
      </c>
      <c r="AH394" s="178"/>
      <c r="AI394" s="311" t="str">
        <f t="shared" si="193"/>
        <v>Remplir la colonne M</v>
      </c>
      <c r="AJ394" s="179" t="str">
        <f t="shared" si="179"/>
        <v>Remplir la colonne AH</v>
      </c>
      <c r="AK394" s="297" t="str">
        <f t="shared" si="167"/>
        <v>Remplir la colonne I</v>
      </c>
      <c r="AL394" s="84" t="s">
        <v>64</v>
      </c>
      <c r="AM394" s="60" t="str">
        <f t="shared" si="194"/>
        <v>Remplir les termes C, P et TVA</v>
      </c>
      <c r="AN394" s="55"/>
      <c r="AO394" s="46" t="s">
        <v>64</v>
      </c>
      <c r="AP394" s="56"/>
      <c r="AQ394" s="48" t="s">
        <v>64</v>
      </c>
      <c r="AR394" s="175" t="str">
        <f t="shared" si="180"/>
        <v>Remplir la colonne AN ou AP</v>
      </c>
      <c r="AS394" s="178"/>
      <c r="AT394" s="282" t="str">
        <f t="shared" si="195"/>
        <v>Remplir la colonne M</v>
      </c>
      <c r="AU394" s="179" t="str">
        <f t="shared" si="181"/>
        <v>Remplir la colonne AS</v>
      </c>
      <c r="AV394" s="263" t="str">
        <f t="shared" si="168"/>
        <v>Remplir la colonne I</v>
      </c>
      <c r="AW394" s="84" t="s">
        <v>64</v>
      </c>
      <c r="AX394" s="60" t="str">
        <f t="shared" si="196"/>
        <v>Remplir les termes C, P et TVA</v>
      </c>
      <c r="AY394" s="55"/>
      <c r="AZ394" s="46" t="s">
        <v>64</v>
      </c>
      <c r="BA394" s="56"/>
      <c r="BB394" s="48" t="s">
        <v>64</v>
      </c>
      <c r="BC394" s="175" t="str">
        <f t="shared" si="182"/>
        <v>Remplir la colonne AY ou BA</v>
      </c>
      <c r="BD394" s="178"/>
      <c r="BE394" s="311" t="str">
        <f t="shared" si="197"/>
        <v>Remplir la colonne M</v>
      </c>
      <c r="BF394" s="179" t="str">
        <f t="shared" si="183"/>
        <v>Remplir la colonne BD</v>
      </c>
      <c r="BG394" s="263" t="str">
        <f t="shared" si="169"/>
        <v>Remplir la colonne I</v>
      </c>
      <c r="BH394" s="84" t="s">
        <v>64</v>
      </c>
      <c r="BI394" s="60" t="str">
        <f t="shared" si="184"/>
        <v>Remplir les termes C, P et TVA</v>
      </c>
      <c r="BJ394" s="55"/>
      <c r="BK394" s="46" t="s">
        <v>64</v>
      </c>
      <c r="BL394" s="56"/>
      <c r="BM394" s="48" t="s">
        <v>64</v>
      </c>
      <c r="BN394" s="175" t="str">
        <f t="shared" si="185"/>
        <v>Remplir la colonne BJ ou BL</v>
      </c>
      <c r="BO394" s="178"/>
      <c r="BP394" s="311" t="str">
        <f t="shared" si="198"/>
        <v>Remplir la colonne M</v>
      </c>
      <c r="BQ394" s="179" t="str">
        <f t="shared" si="186"/>
        <v>Remplir la colonne BO</v>
      </c>
      <c r="BR394" s="263" t="str">
        <f t="shared" si="170"/>
        <v>Remplir la colonne I</v>
      </c>
      <c r="BS394" s="84" t="s">
        <v>64</v>
      </c>
      <c r="BT394" s="60" t="str">
        <f t="shared" si="187"/>
        <v>Remplir les termes C, P et TVA</v>
      </c>
      <c r="BU394" s="55"/>
      <c r="BV394" s="46" t="s">
        <v>64</v>
      </c>
      <c r="BW394" s="56"/>
      <c r="BX394" s="48" t="s">
        <v>64</v>
      </c>
      <c r="BY394" s="175" t="str">
        <f t="shared" si="188"/>
        <v>Remplir la colonne BU ou BW</v>
      </c>
      <c r="BZ394" s="178"/>
      <c r="CA394" s="282" t="str">
        <f t="shared" si="199"/>
        <v>Remplir la colonne M</v>
      </c>
      <c r="CB394" s="99" t="str">
        <f t="shared" si="189"/>
        <v>Remplir la colonne BZ</v>
      </c>
      <c r="CC394" s="297" t="str">
        <f t="shared" si="171"/>
        <v>Remplir la colonne I</v>
      </c>
      <c r="CD394" s="84" t="s">
        <v>64</v>
      </c>
      <c r="CE394" s="60" t="str">
        <f t="shared" si="190"/>
        <v>Remplir les termes C, P et TVA</v>
      </c>
      <c r="CF394" s="61" t="str">
        <f t="shared" si="172"/>
        <v>REMPLIR TYPE DE CLIENT</v>
      </c>
      <c r="CG394" s="107" t="str">
        <f t="shared" si="191"/>
        <v>Montant total de l'aide demandée non indiqué</v>
      </c>
      <c r="CH394" s="1"/>
      <c r="CI394" s="1"/>
      <c r="CJ394" s="1"/>
      <c r="CK394" s="1"/>
      <c r="CL394" s="1"/>
    </row>
    <row r="395" spans="1:90" x14ac:dyDescent="0.25">
      <c r="A395" s="51"/>
      <c r="B395" s="111"/>
      <c r="C395" s="111"/>
      <c r="D395" s="111"/>
      <c r="E395" s="111"/>
      <c r="F395" s="111"/>
      <c r="G395" s="162"/>
      <c r="H395" s="151"/>
      <c r="I395" s="296"/>
      <c r="J395" s="152"/>
      <c r="K395" s="153"/>
      <c r="L395" s="169"/>
      <c r="M395" s="39"/>
      <c r="N395" s="201"/>
      <c r="O395" s="39"/>
      <c r="P395" s="22"/>
      <c r="Q395" s="200">
        <f t="shared" si="173"/>
        <v>0</v>
      </c>
      <c r="R395" s="55"/>
      <c r="S395" s="46" t="s">
        <v>64</v>
      </c>
      <c r="T395" s="56"/>
      <c r="U395" s="48" t="s">
        <v>64</v>
      </c>
      <c r="V395" s="175" t="str">
        <f t="shared" si="174"/>
        <v>Remplir la colonne R ou T</v>
      </c>
      <c r="W395" s="178"/>
      <c r="X395" s="282" t="str">
        <f t="shared" si="175"/>
        <v>Remplir la colonne M</v>
      </c>
      <c r="Y395" s="99" t="str">
        <f t="shared" si="176"/>
        <v>Remplir la colonne W</v>
      </c>
      <c r="Z395" s="297" t="str">
        <f t="shared" si="192"/>
        <v>Remplir la colonne I</v>
      </c>
      <c r="AA395" s="84" t="s">
        <v>64</v>
      </c>
      <c r="AB395" s="60" t="str">
        <f t="shared" si="177"/>
        <v>Remplir les termes C, P et TVA</v>
      </c>
      <c r="AC395" s="55"/>
      <c r="AD395" s="46" t="s">
        <v>64</v>
      </c>
      <c r="AE395" s="56"/>
      <c r="AF395" s="48" t="s">
        <v>64</v>
      </c>
      <c r="AG395" s="175" t="str">
        <f t="shared" si="178"/>
        <v>Remplir la colonne AC ou AE</v>
      </c>
      <c r="AH395" s="178"/>
      <c r="AI395" s="311" t="str">
        <f t="shared" si="193"/>
        <v>Remplir la colonne M</v>
      </c>
      <c r="AJ395" s="179" t="str">
        <f t="shared" si="179"/>
        <v>Remplir la colonne AH</v>
      </c>
      <c r="AK395" s="297" t="str">
        <f t="shared" si="167"/>
        <v>Remplir la colonne I</v>
      </c>
      <c r="AL395" s="84" t="s">
        <v>64</v>
      </c>
      <c r="AM395" s="60" t="str">
        <f t="shared" si="194"/>
        <v>Remplir les termes C, P et TVA</v>
      </c>
      <c r="AN395" s="55"/>
      <c r="AO395" s="46" t="s">
        <v>64</v>
      </c>
      <c r="AP395" s="56"/>
      <c r="AQ395" s="48" t="s">
        <v>64</v>
      </c>
      <c r="AR395" s="175" t="str">
        <f t="shared" si="180"/>
        <v>Remplir la colonne AN ou AP</v>
      </c>
      <c r="AS395" s="178"/>
      <c r="AT395" s="282" t="str">
        <f t="shared" si="195"/>
        <v>Remplir la colonne M</v>
      </c>
      <c r="AU395" s="179" t="str">
        <f t="shared" si="181"/>
        <v>Remplir la colonne AS</v>
      </c>
      <c r="AV395" s="263" t="str">
        <f t="shared" si="168"/>
        <v>Remplir la colonne I</v>
      </c>
      <c r="AW395" s="84" t="s">
        <v>64</v>
      </c>
      <c r="AX395" s="60" t="str">
        <f t="shared" si="196"/>
        <v>Remplir les termes C, P et TVA</v>
      </c>
      <c r="AY395" s="55"/>
      <c r="AZ395" s="46" t="s">
        <v>64</v>
      </c>
      <c r="BA395" s="56"/>
      <c r="BB395" s="48" t="s">
        <v>64</v>
      </c>
      <c r="BC395" s="175" t="str">
        <f t="shared" si="182"/>
        <v>Remplir la colonne AY ou BA</v>
      </c>
      <c r="BD395" s="178"/>
      <c r="BE395" s="311" t="str">
        <f t="shared" si="197"/>
        <v>Remplir la colonne M</v>
      </c>
      <c r="BF395" s="179" t="str">
        <f t="shared" si="183"/>
        <v>Remplir la colonne BD</v>
      </c>
      <c r="BG395" s="263" t="str">
        <f t="shared" si="169"/>
        <v>Remplir la colonne I</v>
      </c>
      <c r="BH395" s="84" t="s">
        <v>64</v>
      </c>
      <c r="BI395" s="60" t="str">
        <f t="shared" si="184"/>
        <v>Remplir les termes C, P et TVA</v>
      </c>
      <c r="BJ395" s="55"/>
      <c r="BK395" s="46" t="s">
        <v>64</v>
      </c>
      <c r="BL395" s="56"/>
      <c r="BM395" s="48" t="s">
        <v>64</v>
      </c>
      <c r="BN395" s="175" t="str">
        <f t="shared" si="185"/>
        <v>Remplir la colonne BJ ou BL</v>
      </c>
      <c r="BO395" s="178"/>
      <c r="BP395" s="311" t="str">
        <f t="shared" si="198"/>
        <v>Remplir la colonne M</v>
      </c>
      <c r="BQ395" s="179" t="str">
        <f t="shared" si="186"/>
        <v>Remplir la colonne BO</v>
      </c>
      <c r="BR395" s="263" t="str">
        <f t="shared" si="170"/>
        <v>Remplir la colonne I</v>
      </c>
      <c r="BS395" s="84" t="s">
        <v>64</v>
      </c>
      <c r="BT395" s="60" t="str">
        <f t="shared" si="187"/>
        <v>Remplir les termes C, P et TVA</v>
      </c>
      <c r="BU395" s="55"/>
      <c r="BV395" s="46" t="s">
        <v>64</v>
      </c>
      <c r="BW395" s="56"/>
      <c r="BX395" s="48" t="s">
        <v>64</v>
      </c>
      <c r="BY395" s="175" t="str">
        <f t="shared" si="188"/>
        <v>Remplir la colonne BU ou BW</v>
      </c>
      <c r="BZ395" s="178"/>
      <c r="CA395" s="282" t="str">
        <f t="shared" si="199"/>
        <v>Remplir la colonne M</v>
      </c>
      <c r="CB395" s="99" t="str">
        <f t="shared" si="189"/>
        <v>Remplir la colonne BZ</v>
      </c>
      <c r="CC395" s="297" t="str">
        <f t="shared" si="171"/>
        <v>Remplir la colonne I</v>
      </c>
      <c r="CD395" s="84" t="s">
        <v>64</v>
      </c>
      <c r="CE395" s="60" t="str">
        <f t="shared" si="190"/>
        <v>Remplir les termes C, P et TVA</v>
      </c>
      <c r="CF395" s="61" t="str">
        <f t="shared" si="172"/>
        <v>REMPLIR TYPE DE CLIENT</v>
      </c>
      <c r="CG395" s="107" t="str">
        <f t="shared" si="191"/>
        <v>Montant total de l'aide demandée non indiqué</v>
      </c>
      <c r="CH395" s="1"/>
      <c r="CI395" s="1"/>
      <c r="CJ395" s="1"/>
      <c r="CK395" s="1"/>
      <c r="CL395" s="1"/>
    </row>
    <row r="396" spans="1:90" x14ac:dyDescent="0.25">
      <c r="A396" s="51"/>
      <c r="B396" s="111"/>
      <c r="C396" s="111"/>
      <c r="D396" s="111"/>
      <c r="E396" s="111"/>
      <c r="F396" s="111"/>
      <c r="G396" s="162"/>
      <c r="H396" s="151"/>
      <c r="I396" s="296"/>
      <c r="J396" s="152"/>
      <c r="K396" s="153"/>
      <c r="L396" s="169"/>
      <c r="M396" s="39"/>
      <c r="N396" s="201"/>
      <c r="O396" s="39"/>
      <c r="P396" s="22"/>
      <c r="Q396" s="200">
        <f t="shared" si="173"/>
        <v>0</v>
      </c>
      <c r="R396" s="55"/>
      <c r="S396" s="46" t="s">
        <v>64</v>
      </c>
      <c r="T396" s="56"/>
      <c r="U396" s="48" t="s">
        <v>64</v>
      </c>
      <c r="V396" s="175" t="str">
        <f t="shared" si="174"/>
        <v>Remplir la colonne R ou T</v>
      </c>
      <c r="W396" s="178"/>
      <c r="X396" s="282" t="str">
        <f t="shared" si="175"/>
        <v>Remplir la colonne M</v>
      </c>
      <c r="Y396" s="99" t="str">
        <f t="shared" si="176"/>
        <v>Remplir la colonne W</v>
      </c>
      <c r="Z396" s="297" t="str">
        <f t="shared" si="192"/>
        <v>Remplir la colonne I</v>
      </c>
      <c r="AA396" s="84" t="s">
        <v>64</v>
      </c>
      <c r="AB396" s="60" t="str">
        <f t="shared" si="177"/>
        <v>Remplir les termes C, P et TVA</v>
      </c>
      <c r="AC396" s="55"/>
      <c r="AD396" s="46" t="s">
        <v>64</v>
      </c>
      <c r="AE396" s="56"/>
      <c r="AF396" s="48" t="s">
        <v>64</v>
      </c>
      <c r="AG396" s="175" t="str">
        <f t="shared" si="178"/>
        <v>Remplir la colonne AC ou AE</v>
      </c>
      <c r="AH396" s="178"/>
      <c r="AI396" s="311" t="str">
        <f t="shared" si="193"/>
        <v>Remplir la colonne M</v>
      </c>
      <c r="AJ396" s="179" t="str">
        <f t="shared" si="179"/>
        <v>Remplir la colonne AH</v>
      </c>
      <c r="AK396" s="297" t="str">
        <f t="shared" si="167"/>
        <v>Remplir la colonne I</v>
      </c>
      <c r="AL396" s="84" t="s">
        <v>64</v>
      </c>
      <c r="AM396" s="60" t="str">
        <f t="shared" si="194"/>
        <v>Remplir les termes C, P et TVA</v>
      </c>
      <c r="AN396" s="55"/>
      <c r="AO396" s="46" t="s">
        <v>64</v>
      </c>
      <c r="AP396" s="56"/>
      <c r="AQ396" s="48" t="s">
        <v>64</v>
      </c>
      <c r="AR396" s="175" t="str">
        <f t="shared" si="180"/>
        <v>Remplir la colonne AN ou AP</v>
      </c>
      <c r="AS396" s="178"/>
      <c r="AT396" s="282" t="str">
        <f t="shared" si="195"/>
        <v>Remplir la colonne M</v>
      </c>
      <c r="AU396" s="179" t="str">
        <f t="shared" si="181"/>
        <v>Remplir la colonne AS</v>
      </c>
      <c r="AV396" s="263" t="str">
        <f t="shared" si="168"/>
        <v>Remplir la colonne I</v>
      </c>
      <c r="AW396" s="84" t="s">
        <v>64</v>
      </c>
      <c r="AX396" s="60" t="str">
        <f t="shared" si="196"/>
        <v>Remplir les termes C, P et TVA</v>
      </c>
      <c r="AY396" s="55"/>
      <c r="AZ396" s="46" t="s">
        <v>64</v>
      </c>
      <c r="BA396" s="56"/>
      <c r="BB396" s="48" t="s">
        <v>64</v>
      </c>
      <c r="BC396" s="175" t="str">
        <f t="shared" si="182"/>
        <v>Remplir la colonne AY ou BA</v>
      </c>
      <c r="BD396" s="178"/>
      <c r="BE396" s="311" t="str">
        <f t="shared" si="197"/>
        <v>Remplir la colonne M</v>
      </c>
      <c r="BF396" s="179" t="str">
        <f t="shared" si="183"/>
        <v>Remplir la colonne BD</v>
      </c>
      <c r="BG396" s="263" t="str">
        <f t="shared" si="169"/>
        <v>Remplir la colonne I</v>
      </c>
      <c r="BH396" s="84" t="s">
        <v>64</v>
      </c>
      <c r="BI396" s="60" t="str">
        <f t="shared" si="184"/>
        <v>Remplir les termes C, P et TVA</v>
      </c>
      <c r="BJ396" s="55"/>
      <c r="BK396" s="46" t="s">
        <v>64</v>
      </c>
      <c r="BL396" s="56"/>
      <c r="BM396" s="48" t="s">
        <v>64</v>
      </c>
      <c r="BN396" s="175" t="str">
        <f t="shared" si="185"/>
        <v>Remplir la colonne BJ ou BL</v>
      </c>
      <c r="BO396" s="178"/>
      <c r="BP396" s="311" t="str">
        <f t="shared" si="198"/>
        <v>Remplir la colonne M</v>
      </c>
      <c r="BQ396" s="179" t="str">
        <f t="shared" si="186"/>
        <v>Remplir la colonne BO</v>
      </c>
      <c r="BR396" s="263" t="str">
        <f t="shared" si="170"/>
        <v>Remplir la colonne I</v>
      </c>
      <c r="BS396" s="84" t="s">
        <v>64</v>
      </c>
      <c r="BT396" s="60" t="str">
        <f t="shared" si="187"/>
        <v>Remplir les termes C, P et TVA</v>
      </c>
      <c r="BU396" s="55"/>
      <c r="BV396" s="46" t="s">
        <v>64</v>
      </c>
      <c r="BW396" s="56"/>
      <c r="BX396" s="48" t="s">
        <v>64</v>
      </c>
      <c r="BY396" s="175" t="str">
        <f t="shared" si="188"/>
        <v>Remplir la colonne BU ou BW</v>
      </c>
      <c r="BZ396" s="178"/>
      <c r="CA396" s="282" t="str">
        <f t="shared" si="199"/>
        <v>Remplir la colonne M</v>
      </c>
      <c r="CB396" s="99" t="str">
        <f t="shared" si="189"/>
        <v>Remplir la colonne BZ</v>
      </c>
      <c r="CC396" s="297" t="str">
        <f t="shared" si="171"/>
        <v>Remplir la colonne I</v>
      </c>
      <c r="CD396" s="84" t="s">
        <v>64</v>
      </c>
      <c r="CE396" s="60" t="str">
        <f t="shared" si="190"/>
        <v>Remplir les termes C, P et TVA</v>
      </c>
      <c r="CF396" s="61" t="str">
        <f t="shared" si="172"/>
        <v>REMPLIR TYPE DE CLIENT</v>
      </c>
      <c r="CG396" s="107" t="str">
        <f t="shared" si="191"/>
        <v>Montant total de l'aide demandée non indiqué</v>
      </c>
      <c r="CH396" s="1"/>
      <c r="CI396" s="1"/>
      <c r="CJ396" s="1"/>
      <c r="CK396" s="1"/>
      <c r="CL396" s="1"/>
    </row>
    <row r="397" spans="1:90" x14ac:dyDescent="0.25">
      <c r="A397" s="51"/>
      <c r="B397" s="111"/>
      <c r="C397" s="111"/>
      <c r="D397" s="111"/>
      <c r="E397" s="111"/>
      <c r="F397" s="111"/>
      <c r="G397" s="162"/>
      <c r="H397" s="151"/>
      <c r="I397" s="296"/>
      <c r="J397" s="152"/>
      <c r="K397" s="153"/>
      <c r="L397" s="169"/>
      <c r="M397" s="39"/>
      <c r="N397" s="201"/>
      <c r="O397" s="39"/>
      <c r="P397" s="22"/>
      <c r="Q397" s="200">
        <f t="shared" si="173"/>
        <v>0</v>
      </c>
      <c r="R397" s="55"/>
      <c r="S397" s="46" t="s">
        <v>64</v>
      </c>
      <c r="T397" s="56"/>
      <c r="U397" s="48" t="s">
        <v>64</v>
      </c>
      <c r="V397" s="175" t="str">
        <f t="shared" si="174"/>
        <v>Remplir la colonne R ou T</v>
      </c>
      <c r="W397" s="178"/>
      <c r="X397" s="282" t="str">
        <f t="shared" si="175"/>
        <v>Remplir la colonne M</v>
      </c>
      <c r="Y397" s="99" t="str">
        <f t="shared" si="176"/>
        <v>Remplir la colonne W</v>
      </c>
      <c r="Z397" s="297" t="str">
        <f t="shared" si="192"/>
        <v>Remplir la colonne I</v>
      </c>
      <c r="AA397" s="84" t="s">
        <v>64</v>
      </c>
      <c r="AB397" s="60" t="str">
        <f t="shared" si="177"/>
        <v>Remplir les termes C, P et TVA</v>
      </c>
      <c r="AC397" s="55"/>
      <c r="AD397" s="46" t="s">
        <v>64</v>
      </c>
      <c r="AE397" s="56"/>
      <c r="AF397" s="48" t="s">
        <v>64</v>
      </c>
      <c r="AG397" s="175" t="str">
        <f t="shared" si="178"/>
        <v>Remplir la colonne AC ou AE</v>
      </c>
      <c r="AH397" s="178"/>
      <c r="AI397" s="311" t="str">
        <f t="shared" si="193"/>
        <v>Remplir la colonne M</v>
      </c>
      <c r="AJ397" s="179" t="str">
        <f t="shared" si="179"/>
        <v>Remplir la colonne AH</v>
      </c>
      <c r="AK397" s="297" t="str">
        <f t="shared" ref="AK397:AK460" si="200">IF($I397="","Remplir la colonne I",IF($I397&lt;DATE(2022,7,1),0,IF($M397="oui",IF(AH397-$C$5-$R$7*1.3&lt;0,0,AH397-$C$5-$R$7*1.3),IF(AH397-$R$7*1.3&lt;0,0,AH397-$R$7*1.3))))</f>
        <v>Remplir la colonne I</v>
      </c>
      <c r="AL397" s="84" t="s">
        <v>64</v>
      </c>
      <c r="AM397" s="60" t="str">
        <f t="shared" si="194"/>
        <v>Remplir les termes C, P et TVA</v>
      </c>
      <c r="AN397" s="55"/>
      <c r="AO397" s="46" t="s">
        <v>64</v>
      </c>
      <c r="AP397" s="56"/>
      <c r="AQ397" s="48" t="s">
        <v>64</v>
      </c>
      <c r="AR397" s="175" t="str">
        <f t="shared" si="180"/>
        <v>Remplir la colonne AN ou AP</v>
      </c>
      <c r="AS397" s="178"/>
      <c r="AT397" s="282" t="str">
        <f t="shared" si="195"/>
        <v>Remplir la colonne M</v>
      </c>
      <c r="AU397" s="179" t="str">
        <f t="shared" si="181"/>
        <v>Remplir la colonne AS</v>
      </c>
      <c r="AV397" s="263" t="str">
        <f t="shared" ref="AV397:AV460" si="201">IF($I397="","Remplir la colonne I",IF($I397&lt;DATE(2022,7,1),0,IF($M397="oui",IF(AS397-$C$5-$S$7*1.3&lt;0,0,AS397-$C$5-$S$7*1.3),IF(AS397-$S$7*1.3&lt;0,0,AS397-$S$7*1.3))))</f>
        <v>Remplir la colonne I</v>
      </c>
      <c r="AW397" s="84" t="s">
        <v>64</v>
      </c>
      <c r="AX397" s="60" t="str">
        <f t="shared" si="196"/>
        <v>Remplir les termes C, P et TVA</v>
      </c>
      <c r="AY397" s="55"/>
      <c r="AZ397" s="46" t="s">
        <v>64</v>
      </c>
      <c r="BA397" s="56"/>
      <c r="BB397" s="48" t="s">
        <v>64</v>
      </c>
      <c r="BC397" s="175" t="str">
        <f t="shared" si="182"/>
        <v>Remplir la colonne AY ou BA</v>
      </c>
      <c r="BD397" s="178"/>
      <c r="BE397" s="311" t="str">
        <f t="shared" si="197"/>
        <v>Remplir la colonne M</v>
      </c>
      <c r="BF397" s="179" t="str">
        <f t="shared" si="183"/>
        <v>Remplir la colonne BD</v>
      </c>
      <c r="BG397" s="263" t="str">
        <f t="shared" ref="BG397:BG460" si="202">IF($I397="","Remplir la colonne I",IF($I397&lt;DATE(2022,7,1),0,IF($M397="oui",IF(BD397-$C$5-$T$7*1.3&lt;0,0,BD397-$C$5-$T$7*1.3),IF(BD397-$T$7*1.3&lt;0,0,BD397-$T$7*1.3))))</f>
        <v>Remplir la colonne I</v>
      </c>
      <c r="BH397" s="84" t="s">
        <v>64</v>
      </c>
      <c r="BI397" s="60" t="str">
        <f t="shared" si="184"/>
        <v>Remplir les termes C, P et TVA</v>
      </c>
      <c r="BJ397" s="55"/>
      <c r="BK397" s="46" t="s">
        <v>64</v>
      </c>
      <c r="BL397" s="56"/>
      <c r="BM397" s="48" t="s">
        <v>64</v>
      </c>
      <c r="BN397" s="175" t="str">
        <f t="shared" si="185"/>
        <v>Remplir la colonne BJ ou BL</v>
      </c>
      <c r="BO397" s="178"/>
      <c r="BP397" s="311" t="str">
        <f t="shared" si="198"/>
        <v>Remplir la colonne M</v>
      </c>
      <c r="BQ397" s="179" t="str">
        <f t="shared" si="186"/>
        <v>Remplir la colonne BO</v>
      </c>
      <c r="BR397" s="263" t="str">
        <f t="shared" ref="BR397:BR460" si="203">IF($I397="","Remplir la colonne I",IF($I397&lt;DATE(2022,7,1),0,IF($M397="oui",IF(BO397-$C$5-$U$7*1.3&lt;0,0,BO397-$C$5-$U$7*1.3),IF(BO397-$U$7*1.3&lt;0,0,BO397-$U$7*1.3))))</f>
        <v>Remplir la colonne I</v>
      </c>
      <c r="BS397" s="84" t="s">
        <v>64</v>
      </c>
      <c r="BT397" s="60" t="str">
        <f t="shared" si="187"/>
        <v>Remplir les termes C, P et TVA</v>
      </c>
      <c r="BU397" s="55"/>
      <c r="BV397" s="46" t="s">
        <v>64</v>
      </c>
      <c r="BW397" s="56"/>
      <c r="BX397" s="48" t="s">
        <v>64</v>
      </c>
      <c r="BY397" s="175" t="str">
        <f t="shared" si="188"/>
        <v>Remplir la colonne BU ou BW</v>
      </c>
      <c r="BZ397" s="178"/>
      <c r="CA397" s="282" t="str">
        <f t="shared" si="199"/>
        <v>Remplir la colonne M</v>
      </c>
      <c r="CB397" s="99" t="str">
        <f t="shared" si="189"/>
        <v>Remplir la colonne BZ</v>
      </c>
      <c r="CC397" s="297" t="str">
        <f t="shared" ref="CC397:CC460" si="204">IF($I397="","Remplir la colonne I",IF($I397&lt;DATE(2022,7,1),0,IF($M397="oui",IF(BZ397-$C$5-$V$7*1.3&lt;0,0,BZ397-$C$5-$V$7*1.3),IF(BZ397-$V$7*1.3&lt;0,0,BZ397-$V$7*1.3))))</f>
        <v>Remplir la colonne I</v>
      </c>
      <c r="CD397" s="84" t="s">
        <v>64</v>
      </c>
      <c r="CE397" s="60" t="str">
        <f t="shared" si="190"/>
        <v>Remplir les termes C, P et TVA</v>
      </c>
      <c r="CF397" s="61" t="str">
        <f t="shared" ref="CF397:CF460" si="205">IFERROR(IF(ISBLANK(A397),"REMPLIR TYPE DE CLIENT",IF(O397="oui",SUM(periode2four),"Attestation sur honneur NON")),0)</f>
        <v>REMPLIR TYPE DE CLIENT</v>
      </c>
      <c r="CG397" s="107" t="str">
        <f t="shared" si="191"/>
        <v>Montant total de l'aide demandée non indiqué</v>
      </c>
      <c r="CH397" s="1"/>
      <c r="CI397" s="1"/>
      <c r="CJ397" s="1"/>
      <c r="CK397" s="1"/>
      <c r="CL397" s="1"/>
    </row>
    <row r="398" spans="1:90" x14ac:dyDescent="0.25">
      <c r="A398" s="51"/>
      <c r="B398" s="111"/>
      <c r="C398" s="111"/>
      <c r="D398" s="111"/>
      <c r="E398" s="111"/>
      <c r="F398" s="111"/>
      <c r="G398" s="162"/>
      <c r="H398" s="151"/>
      <c r="I398" s="296"/>
      <c r="J398" s="152"/>
      <c r="K398" s="153"/>
      <c r="L398" s="169"/>
      <c r="M398" s="39"/>
      <c r="N398" s="201"/>
      <c r="O398" s="39"/>
      <c r="P398" s="22"/>
      <c r="Q398" s="200">
        <f t="shared" ref="Q398:Q461" si="206">IF(P398&lt;80%,P398,100%)</f>
        <v>0</v>
      </c>
      <c r="R398" s="55"/>
      <c r="S398" s="46" t="s">
        <v>64</v>
      </c>
      <c r="T398" s="56"/>
      <c r="U398" s="48" t="s">
        <v>64</v>
      </c>
      <c r="V398" s="175" t="str">
        <f t="shared" ref="V398:V461" si="207">IF(AND(R398&lt;&gt;"",T398&lt;&gt;""),"Remplir QUE la colonne R ou T",IF(R398&lt;&gt;"",R398*$Q398,IF(T398&lt;&gt;"",T398*$Q398,"Remplir la colonne R ou T")))</f>
        <v>Remplir la colonne R ou T</v>
      </c>
      <c r="W398" s="178"/>
      <c r="X398" s="282" t="str">
        <f t="shared" ref="X398:X461" si="208">IF($M398="Oui",$C$4,IF($M398="Non",$C$6,"Remplir la colonne M"))</f>
        <v>Remplir la colonne M</v>
      </c>
      <c r="Y398" s="99" t="str">
        <f t="shared" ref="Y398:Y461" si="209">IF(W398="","Remplir la colonne W",IF(W398&gt;0,MAX(0,MIN($Q$8,W398-X398)),$Q$8))</f>
        <v>Remplir la colonne W</v>
      </c>
      <c r="Z398" s="297" t="str">
        <f t="shared" si="192"/>
        <v>Remplir la colonne I</v>
      </c>
      <c r="AA398" s="84" t="s">
        <v>64</v>
      </c>
      <c r="AB398" s="60" t="str">
        <f t="shared" ref="AB398:AB461" si="210">IFERROR(V398*(Y398+0.75*Z398)*(1+$N398),"Remplir les termes C, P et TVA")</f>
        <v>Remplir les termes C, P et TVA</v>
      </c>
      <c r="AC398" s="55"/>
      <c r="AD398" s="46" t="s">
        <v>64</v>
      </c>
      <c r="AE398" s="56"/>
      <c r="AF398" s="48" t="s">
        <v>64</v>
      </c>
      <c r="AG398" s="175" t="str">
        <f t="shared" ref="AG398:AG461" si="211">IF(AND(AC398&lt;&gt;"",AE398&lt;&gt;""),"Remplir QUE la colonne AC ou AE",IF(AC398&lt;&gt;"",AC398*$Q398,IF(AE398&lt;&gt;"",AE398*$Q398,"Remplir la colonne AC ou AE")))</f>
        <v>Remplir la colonne AC ou AE</v>
      </c>
      <c r="AH398" s="178"/>
      <c r="AI398" s="311" t="str">
        <f t="shared" si="193"/>
        <v>Remplir la colonne M</v>
      </c>
      <c r="AJ398" s="179" t="str">
        <f t="shared" ref="AJ398:AJ461" si="212">IF(AH398="","Remplir la colonne AH",IF(AH398&gt;0,MAX(0,MIN($R$8,AH398-AI398)),$R$8))</f>
        <v>Remplir la colonne AH</v>
      </c>
      <c r="AK398" s="297" t="str">
        <f t="shared" si="200"/>
        <v>Remplir la colonne I</v>
      </c>
      <c r="AL398" s="84" t="s">
        <v>64</v>
      </c>
      <c r="AM398" s="60" t="str">
        <f t="shared" si="194"/>
        <v>Remplir les termes C, P et TVA</v>
      </c>
      <c r="AN398" s="55"/>
      <c r="AO398" s="46" t="s">
        <v>64</v>
      </c>
      <c r="AP398" s="56"/>
      <c r="AQ398" s="48" t="s">
        <v>64</v>
      </c>
      <c r="AR398" s="175" t="str">
        <f t="shared" ref="AR398:AR461" si="213">IF(AND(AN398&lt;&gt;"",AP398&lt;&gt;""),"Remplir QUE la colonne AN ou AP",IF(AN398&lt;&gt;"",AN398*$Q398,IF(AP398&lt;&gt;"",AP398*$Q398,"Remplir la colonne AN ou AP")))</f>
        <v>Remplir la colonne AN ou AP</v>
      </c>
      <c r="AS398" s="178"/>
      <c r="AT398" s="282" t="str">
        <f t="shared" si="195"/>
        <v>Remplir la colonne M</v>
      </c>
      <c r="AU398" s="179" t="str">
        <f t="shared" ref="AU398:AU461" si="214">IF(AS398="","Remplir la colonne AS",IF(AS398&gt;0,MAX(0,MIN($S$8,AS398-AT398)),$S$8))</f>
        <v>Remplir la colonne AS</v>
      </c>
      <c r="AV398" s="263" t="str">
        <f t="shared" si="201"/>
        <v>Remplir la colonne I</v>
      </c>
      <c r="AW398" s="84" t="s">
        <v>64</v>
      </c>
      <c r="AX398" s="60" t="str">
        <f t="shared" si="196"/>
        <v>Remplir les termes C, P et TVA</v>
      </c>
      <c r="AY398" s="55"/>
      <c r="AZ398" s="46" t="s">
        <v>64</v>
      </c>
      <c r="BA398" s="56"/>
      <c r="BB398" s="48" t="s">
        <v>64</v>
      </c>
      <c r="BC398" s="175" t="str">
        <f t="shared" ref="BC398:BC461" si="215">IF(AND(AY398&lt;&gt;"",BA398&lt;&gt;""),"Remplir QUE la colonne AY ou BA",IF(AY398&lt;&gt;"",AY398*$Q398,IF(BA398&lt;&gt;"",BA398*$Q398,"Remplir la colonne AY ou BA")))</f>
        <v>Remplir la colonne AY ou BA</v>
      </c>
      <c r="BD398" s="178"/>
      <c r="BE398" s="311" t="str">
        <f t="shared" si="197"/>
        <v>Remplir la colonne M</v>
      </c>
      <c r="BF398" s="179" t="str">
        <f t="shared" ref="BF398:BF461" si="216">IF(BD398="","Remplir la colonne BD",IF(BD398&gt;0,MAX(0,MIN($T$8,BD398-BE398)),$T$8))</f>
        <v>Remplir la colonne BD</v>
      </c>
      <c r="BG398" s="263" t="str">
        <f t="shared" si="202"/>
        <v>Remplir la colonne I</v>
      </c>
      <c r="BH398" s="84" t="s">
        <v>64</v>
      </c>
      <c r="BI398" s="60" t="str">
        <f t="shared" ref="BI398:BI461" si="217">IFERROR(BC398*(BF398+0.75*BG398)*(1+$N398),"Remplir les termes C, P et TVA")</f>
        <v>Remplir les termes C, P et TVA</v>
      </c>
      <c r="BJ398" s="55"/>
      <c r="BK398" s="46" t="s">
        <v>64</v>
      </c>
      <c r="BL398" s="56"/>
      <c r="BM398" s="48" t="s">
        <v>64</v>
      </c>
      <c r="BN398" s="175" t="str">
        <f t="shared" ref="BN398:BN461" si="218">IF(AND(BJ398&lt;&gt;"",BL398&lt;&gt;""),"Remplir QUE la colonne BJ ou BL",IF(BJ398&lt;&gt;"",BJ398*$Q398,IF(BL398&lt;&gt;"",BL398*$Q398,"Remplir la colonne BJ ou BL")))</f>
        <v>Remplir la colonne BJ ou BL</v>
      </c>
      <c r="BO398" s="178"/>
      <c r="BP398" s="311" t="str">
        <f t="shared" si="198"/>
        <v>Remplir la colonne M</v>
      </c>
      <c r="BQ398" s="179" t="str">
        <f t="shared" ref="BQ398:BQ461" si="219">IF(BO398="","Remplir la colonne BO",IF(BO398&gt;0,MAX(0,MIN($U$8,BO398-BP398)),$U$8))</f>
        <v>Remplir la colonne BO</v>
      </c>
      <c r="BR398" s="263" t="str">
        <f t="shared" si="203"/>
        <v>Remplir la colonne I</v>
      </c>
      <c r="BS398" s="84" t="s">
        <v>64</v>
      </c>
      <c r="BT398" s="60" t="str">
        <f t="shared" ref="BT398:BT461" si="220">IFERROR(BN398*(BQ398+0.75*BR398)*(1+$N398),"Remplir les termes C, P et TVA")</f>
        <v>Remplir les termes C, P et TVA</v>
      </c>
      <c r="BU398" s="55"/>
      <c r="BV398" s="46" t="s">
        <v>64</v>
      </c>
      <c r="BW398" s="56"/>
      <c r="BX398" s="48" t="s">
        <v>64</v>
      </c>
      <c r="BY398" s="175" t="str">
        <f t="shared" ref="BY398:BY461" si="221">IF(AND(BU398&lt;&gt;"",BW398&lt;&gt;""),"Remplir QUE la colonne BU ou BW",IF(BU398&lt;&gt;"",BU398*$Q398,IF(BW398&lt;&gt;"",BW398*$Q398,"Remplir la colonne BU ou BW")))</f>
        <v>Remplir la colonne BU ou BW</v>
      </c>
      <c r="BZ398" s="178"/>
      <c r="CA398" s="282" t="str">
        <f t="shared" si="199"/>
        <v>Remplir la colonne M</v>
      </c>
      <c r="CB398" s="99" t="str">
        <f t="shared" ref="CB398:CB461" si="222">IF(BZ398="","Remplir la colonne BZ",IF(BZ398&gt;0,MAX(0,MIN($V$8,BZ398-CA398)),$V$8))</f>
        <v>Remplir la colonne BZ</v>
      </c>
      <c r="CC398" s="297" t="str">
        <f t="shared" si="204"/>
        <v>Remplir la colonne I</v>
      </c>
      <c r="CD398" s="84" t="s">
        <v>64</v>
      </c>
      <c r="CE398" s="60" t="str">
        <f t="shared" ref="CE398:CE461" si="223">IFERROR(BY398*(CB398+0.75*CC398)*(1+$N398),"Remplir les termes C, P et TVA")</f>
        <v>Remplir les termes C, P et TVA</v>
      </c>
      <c r="CF398" s="61" t="str">
        <f t="shared" si="205"/>
        <v>REMPLIR TYPE DE CLIENT</v>
      </c>
      <c r="CG398" s="107" t="str">
        <f t="shared" ref="CG398:CG461" si="224">IFERROR(CF398/100,"Montant total de l'aide demandée non indiqué")</f>
        <v>Montant total de l'aide demandée non indiqué</v>
      </c>
      <c r="CH398" s="1"/>
      <c r="CI398" s="1"/>
      <c r="CJ398" s="1"/>
      <c r="CK398" s="1"/>
      <c r="CL398" s="1"/>
    </row>
    <row r="399" spans="1:90" x14ac:dyDescent="0.25">
      <c r="A399" s="51"/>
      <c r="B399" s="111"/>
      <c r="C399" s="111"/>
      <c r="D399" s="111"/>
      <c r="E399" s="111"/>
      <c r="F399" s="111"/>
      <c r="G399" s="162"/>
      <c r="H399" s="151"/>
      <c r="I399" s="296"/>
      <c r="J399" s="152"/>
      <c r="K399" s="153"/>
      <c r="L399" s="169"/>
      <c r="M399" s="39"/>
      <c r="N399" s="201"/>
      <c r="O399" s="39"/>
      <c r="P399" s="22"/>
      <c r="Q399" s="200">
        <f t="shared" si="206"/>
        <v>0</v>
      </c>
      <c r="R399" s="55"/>
      <c r="S399" s="46" t="s">
        <v>64</v>
      </c>
      <c r="T399" s="56"/>
      <c r="U399" s="48" t="s">
        <v>64</v>
      </c>
      <c r="V399" s="175" t="str">
        <f t="shared" si="207"/>
        <v>Remplir la colonne R ou T</v>
      </c>
      <c r="W399" s="178"/>
      <c r="X399" s="282" t="str">
        <f t="shared" si="208"/>
        <v>Remplir la colonne M</v>
      </c>
      <c r="Y399" s="99" t="str">
        <f t="shared" si="209"/>
        <v>Remplir la colonne W</v>
      </c>
      <c r="Z399" s="297" t="str">
        <f t="shared" ref="Z399:Z462" si="225">IF($I399="","Remplir la colonne I",IF($I399&lt;DATE(2022,7,1),0,IF($M399="oui",IF(W399-$C$5-$Q$7*1.3&lt;0,0,W399-$C$5-$Q$7*1.3),IF(W399-$Q$7*1.3&lt;0,0,W399-$Q$7*1.3))))</f>
        <v>Remplir la colonne I</v>
      </c>
      <c r="AA399" s="84" t="s">
        <v>64</v>
      </c>
      <c r="AB399" s="60" t="str">
        <f t="shared" si="210"/>
        <v>Remplir les termes C, P et TVA</v>
      </c>
      <c r="AC399" s="55"/>
      <c r="AD399" s="46" t="s">
        <v>64</v>
      </c>
      <c r="AE399" s="56"/>
      <c r="AF399" s="48" t="s">
        <v>64</v>
      </c>
      <c r="AG399" s="175" t="str">
        <f t="shared" si="211"/>
        <v>Remplir la colonne AC ou AE</v>
      </c>
      <c r="AH399" s="178"/>
      <c r="AI399" s="311" t="str">
        <f t="shared" ref="AI399:AI462" si="226">IF($M399="Oui",$C$4,IF($M399="Non",$C$6,"Remplir la colonne M"))</f>
        <v>Remplir la colonne M</v>
      </c>
      <c r="AJ399" s="179" t="str">
        <f t="shared" si="212"/>
        <v>Remplir la colonne AH</v>
      </c>
      <c r="AK399" s="297" t="str">
        <f t="shared" si="200"/>
        <v>Remplir la colonne I</v>
      </c>
      <c r="AL399" s="84" t="s">
        <v>64</v>
      </c>
      <c r="AM399" s="60" t="str">
        <f t="shared" ref="AM399:AM462" si="227">IFERROR(AG399*(AJ399+0.75*AK399)*(1+$N399),"Remplir les termes C, P et TVA")</f>
        <v>Remplir les termes C, P et TVA</v>
      </c>
      <c r="AN399" s="55"/>
      <c r="AO399" s="46" t="s">
        <v>64</v>
      </c>
      <c r="AP399" s="56"/>
      <c r="AQ399" s="48" t="s">
        <v>64</v>
      </c>
      <c r="AR399" s="175" t="str">
        <f t="shared" si="213"/>
        <v>Remplir la colonne AN ou AP</v>
      </c>
      <c r="AS399" s="178"/>
      <c r="AT399" s="282" t="str">
        <f t="shared" ref="AT399:AT462" si="228">IF($M399="Oui",$C$4,IF($M399="Non",$C$6,"Remplir la colonne M"))</f>
        <v>Remplir la colonne M</v>
      </c>
      <c r="AU399" s="179" t="str">
        <f t="shared" si="214"/>
        <v>Remplir la colonne AS</v>
      </c>
      <c r="AV399" s="263" t="str">
        <f t="shared" si="201"/>
        <v>Remplir la colonne I</v>
      </c>
      <c r="AW399" s="84" t="s">
        <v>64</v>
      </c>
      <c r="AX399" s="60" t="str">
        <f t="shared" ref="AX399:AX462" si="229">IFERROR(AR399*(AU399+0.75*AV399)*(1+$N399),"Remplir les termes C, P et TVA")</f>
        <v>Remplir les termes C, P et TVA</v>
      </c>
      <c r="AY399" s="55"/>
      <c r="AZ399" s="46" t="s">
        <v>64</v>
      </c>
      <c r="BA399" s="56"/>
      <c r="BB399" s="48" t="s">
        <v>64</v>
      </c>
      <c r="BC399" s="175" t="str">
        <f t="shared" si="215"/>
        <v>Remplir la colonne AY ou BA</v>
      </c>
      <c r="BD399" s="178"/>
      <c r="BE399" s="311" t="str">
        <f t="shared" ref="BE399:BE462" si="230">IF($M399="Oui",$C$4,IF($M399="Non",$C$6,"Remplir la colonne M"))</f>
        <v>Remplir la colonne M</v>
      </c>
      <c r="BF399" s="179" t="str">
        <f t="shared" si="216"/>
        <v>Remplir la colonne BD</v>
      </c>
      <c r="BG399" s="263" t="str">
        <f t="shared" si="202"/>
        <v>Remplir la colonne I</v>
      </c>
      <c r="BH399" s="84" t="s">
        <v>64</v>
      </c>
      <c r="BI399" s="60" t="str">
        <f t="shared" si="217"/>
        <v>Remplir les termes C, P et TVA</v>
      </c>
      <c r="BJ399" s="55"/>
      <c r="BK399" s="46" t="s">
        <v>64</v>
      </c>
      <c r="BL399" s="56"/>
      <c r="BM399" s="48" t="s">
        <v>64</v>
      </c>
      <c r="BN399" s="175" t="str">
        <f t="shared" si="218"/>
        <v>Remplir la colonne BJ ou BL</v>
      </c>
      <c r="BO399" s="178"/>
      <c r="BP399" s="311" t="str">
        <f t="shared" ref="BP399:BP462" si="231">IF($M399="Oui",$C$4,IF($M399="Non",$C$6,"Remplir la colonne M"))</f>
        <v>Remplir la colonne M</v>
      </c>
      <c r="BQ399" s="179" t="str">
        <f t="shared" si="219"/>
        <v>Remplir la colonne BO</v>
      </c>
      <c r="BR399" s="263" t="str">
        <f t="shared" si="203"/>
        <v>Remplir la colonne I</v>
      </c>
      <c r="BS399" s="84" t="s">
        <v>64</v>
      </c>
      <c r="BT399" s="60" t="str">
        <f t="shared" si="220"/>
        <v>Remplir les termes C, P et TVA</v>
      </c>
      <c r="BU399" s="55"/>
      <c r="BV399" s="46" t="s">
        <v>64</v>
      </c>
      <c r="BW399" s="56"/>
      <c r="BX399" s="48" t="s">
        <v>64</v>
      </c>
      <c r="BY399" s="175" t="str">
        <f t="shared" si="221"/>
        <v>Remplir la colonne BU ou BW</v>
      </c>
      <c r="BZ399" s="178"/>
      <c r="CA399" s="282" t="str">
        <f t="shared" ref="CA399:CA462" si="232">IF($M399="Oui",$C$4,IF($M399="Non",$C$6,"Remplir la colonne M"))</f>
        <v>Remplir la colonne M</v>
      </c>
      <c r="CB399" s="99" t="str">
        <f t="shared" si="222"/>
        <v>Remplir la colonne BZ</v>
      </c>
      <c r="CC399" s="297" t="str">
        <f t="shared" si="204"/>
        <v>Remplir la colonne I</v>
      </c>
      <c r="CD399" s="84" t="s">
        <v>64</v>
      </c>
      <c r="CE399" s="60" t="str">
        <f t="shared" si="223"/>
        <v>Remplir les termes C, P et TVA</v>
      </c>
      <c r="CF399" s="61" t="str">
        <f t="shared" si="205"/>
        <v>REMPLIR TYPE DE CLIENT</v>
      </c>
      <c r="CG399" s="107" t="str">
        <f t="shared" si="224"/>
        <v>Montant total de l'aide demandée non indiqué</v>
      </c>
      <c r="CH399" s="1"/>
      <c r="CI399" s="1"/>
      <c r="CJ399" s="1"/>
      <c r="CK399" s="1"/>
      <c r="CL399" s="1"/>
    </row>
    <row r="400" spans="1:90" x14ac:dyDescent="0.25">
      <c r="A400" s="51"/>
      <c r="B400" s="111"/>
      <c r="C400" s="111"/>
      <c r="D400" s="111"/>
      <c r="E400" s="111"/>
      <c r="F400" s="111"/>
      <c r="G400" s="162"/>
      <c r="H400" s="151"/>
      <c r="I400" s="296"/>
      <c r="J400" s="152"/>
      <c r="K400" s="153"/>
      <c r="L400" s="169"/>
      <c r="M400" s="39"/>
      <c r="N400" s="201"/>
      <c r="O400" s="39"/>
      <c r="P400" s="22"/>
      <c r="Q400" s="200">
        <f t="shared" si="206"/>
        <v>0</v>
      </c>
      <c r="R400" s="55"/>
      <c r="S400" s="46" t="s">
        <v>64</v>
      </c>
      <c r="T400" s="56"/>
      <c r="U400" s="48" t="s">
        <v>64</v>
      </c>
      <c r="V400" s="175" t="str">
        <f t="shared" si="207"/>
        <v>Remplir la colonne R ou T</v>
      </c>
      <c r="W400" s="178"/>
      <c r="X400" s="282" t="str">
        <f t="shared" si="208"/>
        <v>Remplir la colonne M</v>
      </c>
      <c r="Y400" s="99" t="str">
        <f t="shared" si="209"/>
        <v>Remplir la colonne W</v>
      </c>
      <c r="Z400" s="297" t="str">
        <f t="shared" si="225"/>
        <v>Remplir la colonne I</v>
      </c>
      <c r="AA400" s="84" t="s">
        <v>64</v>
      </c>
      <c r="AB400" s="60" t="str">
        <f t="shared" si="210"/>
        <v>Remplir les termes C, P et TVA</v>
      </c>
      <c r="AC400" s="55"/>
      <c r="AD400" s="46" t="s">
        <v>64</v>
      </c>
      <c r="AE400" s="56"/>
      <c r="AF400" s="48" t="s">
        <v>64</v>
      </c>
      <c r="AG400" s="175" t="str">
        <f t="shared" si="211"/>
        <v>Remplir la colonne AC ou AE</v>
      </c>
      <c r="AH400" s="178"/>
      <c r="AI400" s="311" t="str">
        <f t="shared" si="226"/>
        <v>Remplir la colonne M</v>
      </c>
      <c r="AJ400" s="179" t="str">
        <f t="shared" si="212"/>
        <v>Remplir la colonne AH</v>
      </c>
      <c r="AK400" s="297" t="str">
        <f t="shared" si="200"/>
        <v>Remplir la colonne I</v>
      </c>
      <c r="AL400" s="84" t="s">
        <v>64</v>
      </c>
      <c r="AM400" s="60" t="str">
        <f t="shared" si="227"/>
        <v>Remplir les termes C, P et TVA</v>
      </c>
      <c r="AN400" s="55"/>
      <c r="AO400" s="46" t="s">
        <v>64</v>
      </c>
      <c r="AP400" s="56"/>
      <c r="AQ400" s="48" t="s">
        <v>64</v>
      </c>
      <c r="AR400" s="175" t="str">
        <f t="shared" si="213"/>
        <v>Remplir la colonne AN ou AP</v>
      </c>
      <c r="AS400" s="178"/>
      <c r="AT400" s="282" t="str">
        <f t="shared" si="228"/>
        <v>Remplir la colonne M</v>
      </c>
      <c r="AU400" s="179" t="str">
        <f t="shared" si="214"/>
        <v>Remplir la colonne AS</v>
      </c>
      <c r="AV400" s="263" t="str">
        <f t="shared" si="201"/>
        <v>Remplir la colonne I</v>
      </c>
      <c r="AW400" s="84" t="s">
        <v>64</v>
      </c>
      <c r="AX400" s="60" t="str">
        <f t="shared" si="229"/>
        <v>Remplir les termes C, P et TVA</v>
      </c>
      <c r="AY400" s="55"/>
      <c r="AZ400" s="46" t="s">
        <v>64</v>
      </c>
      <c r="BA400" s="56"/>
      <c r="BB400" s="48" t="s">
        <v>64</v>
      </c>
      <c r="BC400" s="175" t="str">
        <f t="shared" si="215"/>
        <v>Remplir la colonne AY ou BA</v>
      </c>
      <c r="BD400" s="178"/>
      <c r="BE400" s="311" t="str">
        <f t="shared" si="230"/>
        <v>Remplir la colonne M</v>
      </c>
      <c r="BF400" s="179" t="str">
        <f t="shared" si="216"/>
        <v>Remplir la colonne BD</v>
      </c>
      <c r="BG400" s="263" t="str">
        <f t="shared" si="202"/>
        <v>Remplir la colonne I</v>
      </c>
      <c r="BH400" s="84" t="s">
        <v>64</v>
      </c>
      <c r="BI400" s="60" t="str">
        <f t="shared" si="217"/>
        <v>Remplir les termes C, P et TVA</v>
      </c>
      <c r="BJ400" s="55"/>
      <c r="BK400" s="46" t="s">
        <v>64</v>
      </c>
      <c r="BL400" s="56"/>
      <c r="BM400" s="48" t="s">
        <v>64</v>
      </c>
      <c r="BN400" s="175" t="str">
        <f t="shared" si="218"/>
        <v>Remplir la colonne BJ ou BL</v>
      </c>
      <c r="BO400" s="178"/>
      <c r="BP400" s="311" t="str">
        <f t="shared" si="231"/>
        <v>Remplir la colonne M</v>
      </c>
      <c r="BQ400" s="179" t="str">
        <f t="shared" si="219"/>
        <v>Remplir la colonne BO</v>
      </c>
      <c r="BR400" s="263" t="str">
        <f t="shared" si="203"/>
        <v>Remplir la colonne I</v>
      </c>
      <c r="BS400" s="84" t="s">
        <v>64</v>
      </c>
      <c r="BT400" s="60" t="str">
        <f t="shared" si="220"/>
        <v>Remplir les termes C, P et TVA</v>
      </c>
      <c r="BU400" s="55"/>
      <c r="BV400" s="46" t="s">
        <v>64</v>
      </c>
      <c r="BW400" s="56"/>
      <c r="BX400" s="48" t="s">
        <v>64</v>
      </c>
      <c r="BY400" s="175" t="str">
        <f t="shared" si="221"/>
        <v>Remplir la colonne BU ou BW</v>
      </c>
      <c r="BZ400" s="178"/>
      <c r="CA400" s="282" t="str">
        <f t="shared" si="232"/>
        <v>Remplir la colonne M</v>
      </c>
      <c r="CB400" s="99" t="str">
        <f t="shared" si="222"/>
        <v>Remplir la colonne BZ</v>
      </c>
      <c r="CC400" s="297" t="str">
        <f t="shared" si="204"/>
        <v>Remplir la colonne I</v>
      </c>
      <c r="CD400" s="84" t="s">
        <v>64</v>
      </c>
      <c r="CE400" s="60" t="str">
        <f t="shared" si="223"/>
        <v>Remplir les termes C, P et TVA</v>
      </c>
      <c r="CF400" s="61" t="str">
        <f t="shared" si="205"/>
        <v>REMPLIR TYPE DE CLIENT</v>
      </c>
      <c r="CG400" s="107" t="str">
        <f t="shared" si="224"/>
        <v>Montant total de l'aide demandée non indiqué</v>
      </c>
      <c r="CH400" s="1"/>
      <c r="CI400" s="1"/>
      <c r="CJ400" s="1"/>
      <c r="CK400" s="1"/>
      <c r="CL400" s="1"/>
    </row>
    <row r="401" spans="1:90" x14ac:dyDescent="0.25">
      <c r="A401" s="51"/>
      <c r="B401" s="111"/>
      <c r="C401" s="111"/>
      <c r="D401" s="111"/>
      <c r="E401" s="111"/>
      <c r="F401" s="111"/>
      <c r="G401" s="162"/>
      <c r="H401" s="151"/>
      <c r="I401" s="296"/>
      <c r="J401" s="152"/>
      <c r="K401" s="153"/>
      <c r="L401" s="169"/>
      <c r="M401" s="39"/>
      <c r="N401" s="201"/>
      <c r="O401" s="39"/>
      <c r="P401" s="22"/>
      <c r="Q401" s="200">
        <f t="shared" si="206"/>
        <v>0</v>
      </c>
      <c r="R401" s="55"/>
      <c r="S401" s="46" t="s">
        <v>64</v>
      </c>
      <c r="T401" s="56"/>
      <c r="U401" s="48" t="s">
        <v>64</v>
      </c>
      <c r="V401" s="175" t="str">
        <f t="shared" si="207"/>
        <v>Remplir la colonne R ou T</v>
      </c>
      <c r="W401" s="178"/>
      <c r="X401" s="282" t="str">
        <f t="shared" si="208"/>
        <v>Remplir la colonne M</v>
      </c>
      <c r="Y401" s="99" t="str">
        <f t="shared" si="209"/>
        <v>Remplir la colonne W</v>
      </c>
      <c r="Z401" s="297" t="str">
        <f t="shared" si="225"/>
        <v>Remplir la colonne I</v>
      </c>
      <c r="AA401" s="84" t="s">
        <v>64</v>
      </c>
      <c r="AB401" s="60" t="str">
        <f t="shared" si="210"/>
        <v>Remplir les termes C, P et TVA</v>
      </c>
      <c r="AC401" s="55"/>
      <c r="AD401" s="46" t="s">
        <v>64</v>
      </c>
      <c r="AE401" s="56"/>
      <c r="AF401" s="48" t="s">
        <v>64</v>
      </c>
      <c r="AG401" s="175" t="str">
        <f t="shared" si="211"/>
        <v>Remplir la colonne AC ou AE</v>
      </c>
      <c r="AH401" s="178"/>
      <c r="AI401" s="311" t="str">
        <f t="shared" si="226"/>
        <v>Remplir la colonne M</v>
      </c>
      <c r="AJ401" s="179" t="str">
        <f t="shared" si="212"/>
        <v>Remplir la colonne AH</v>
      </c>
      <c r="AK401" s="297" t="str">
        <f t="shared" si="200"/>
        <v>Remplir la colonne I</v>
      </c>
      <c r="AL401" s="84" t="s">
        <v>64</v>
      </c>
      <c r="AM401" s="60" t="str">
        <f t="shared" si="227"/>
        <v>Remplir les termes C, P et TVA</v>
      </c>
      <c r="AN401" s="55"/>
      <c r="AO401" s="46" t="s">
        <v>64</v>
      </c>
      <c r="AP401" s="56"/>
      <c r="AQ401" s="48" t="s">
        <v>64</v>
      </c>
      <c r="AR401" s="175" t="str">
        <f t="shared" si="213"/>
        <v>Remplir la colonne AN ou AP</v>
      </c>
      <c r="AS401" s="178"/>
      <c r="AT401" s="282" t="str">
        <f t="shared" si="228"/>
        <v>Remplir la colonne M</v>
      </c>
      <c r="AU401" s="179" t="str">
        <f t="shared" si="214"/>
        <v>Remplir la colonne AS</v>
      </c>
      <c r="AV401" s="263" t="str">
        <f t="shared" si="201"/>
        <v>Remplir la colonne I</v>
      </c>
      <c r="AW401" s="84" t="s">
        <v>64</v>
      </c>
      <c r="AX401" s="60" t="str">
        <f t="shared" si="229"/>
        <v>Remplir les termes C, P et TVA</v>
      </c>
      <c r="AY401" s="55"/>
      <c r="AZ401" s="46" t="s">
        <v>64</v>
      </c>
      <c r="BA401" s="56"/>
      <c r="BB401" s="48" t="s">
        <v>64</v>
      </c>
      <c r="BC401" s="175" t="str">
        <f t="shared" si="215"/>
        <v>Remplir la colonne AY ou BA</v>
      </c>
      <c r="BD401" s="178"/>
      <c r="BE401" s="311" t="str">
        <f t="shared" si="230"/>
        <v>Remplir la colonne M</v>
      </c>
      <c r="BF401" s="179" t="str">
        <f t="shared" si="216"/>
        <v>Remplir la colonne BD</v>
      </c>
      <c r="BG401" s="263" t="str">
        <f t="shared" si="202"/>
        <v>Remplir la colonne I</v>
      </c>
      <c r="BH401" s="84" t="s">
        <v>64</v>
      </c>
      <c r="BI401" s="60" t="str">
        <f t="shared" si="217"/>
        <v>Remplir les termes C, P et TVA</v>
      </c>
      <c r="BJ401" s="55"/>
      <c r="BK401" s="46" t="s">
        <v>64</v>
      </c>
      <c r="BL401" s="56"/>
      <c r="BM401" s="48" t="s">
        <v>64</v>
      </c>
      <c r="BN401" s="175" t="str">
        <f t="shared" si="218"/>
        <v>Remplir la colonne BJ ou BL</v>
      </c>
      <c r="BO401" s="178"/>
      <c r="BP401" s="311" t="str">
        <f t="shared" si="231"/>
        <v>Remplir la colonne M</v>
      </c>
      <c r="BQ401" s="179" t="str">
        <f t="shared" si="219"/>
        <v>Remplir la colonne BO</v>
      </c>
      <c r="BR401" s="263" t="str">
        <f t="shared" si="203"/>
        <v>Remplir la colonne I</v>
      </c>
      <c r="BS401" s="84" t="s">
        <v>64</v>
      </c>
      <c r="BT401" s="60" t="str">
        <f t="shared" si="220"/>
        <v>Remplir les termes C, P et TVA</v>
      </c>
      <c r="BU401" s="55"/>
      <c r="BV401" s="46" t="s">
        <v>64</v>
      </c>
      <c r="BW401" s="56"/>
      <c r="BX401" s="48" t="s">
        <v>64</v>
      </c>
      <c r="BY401" s="175" t="str">
        <f t="shared" si="221"/>
        <v>Remplir la colonne BU ou BW</v>
      </c>
      <c r="BZ401" s="178"/>
      <c r="CA401" s="282" t="str">
        <f t="shared" si="232"/>
        <v>Remplir la colonne M</v>
      </c>
      <c r="CB401" s="99" t="str">
        <f t="shared" si="222"/>
        <v>Remplir la colonne BZ</v>
      </c>
      <c r="CC401" s="297" t="str">
        <f t="shared" si="204"/>
        <v>Remplir la colonne I</v>
      </c>
      <c r="CD401" s="84" t="s">
        <v>64</v>
      </c>
      <c r="CE401" s="60" t="str">
        <f t="shared" si="223"/>
        <v>Remplir les termes C, P et TVA</v>
      </c>
      <c r="CF401" s="61" t="str">
        <f t="shared" si="205"/>
        <v>REMPLIR TYPE DE CLIENT</v>
      </c>
      <c r="CG401" s="107" t="str">
        <f t="shared" si="224"/>
        <v>Montant total de l'aide demandée non indiqué</v>
      </c>
      <c r="CH401" s="1"/>
      <c r="CI401" s="1"/>
      <c r="CJ401" s="1"/>
      <c r="CK401" s="1"/>
      <c r="CL401" s="1"/>
    </row>
    <row r="402" spans="1:90" x14ac:dyDescent="0.25">
      <c r="A402" s="51"/>
      <c r="B402" s="111"/>
      <c r="C402" s="111"/>
      <c r="D402" s="111"/>
      <c r="E402" s="111"/>
      <c r="F402" s="111"/>
      <c r="G402" s="162"/>
      <c r="H402" s="151"/>
      <c r="I402" s="296"/>
      <c r="J402" s="152"/>
      <c r="K402" s="153"/>
      <c r="L402" s="169"/>
      <c r="M402" s="39"/>
      <c r="N402" s="201"/>
      <c r="O402" s="39"/>
      <c r="P402" s="22"/>
      <c r="Q402" s="200">
        <f t="shared" si="206"/>
        <v>0</v>
      </c>
      <c r="R402" s="55"/>
      <c r="S402" s="46" t="s">
        <v>64</v>
      </c>
      <c r="T402" s="56"/>
      <c r="U402" s="48" t="s">
        <v>64</v>
      </c>
      <c r="V402" s="175" t="str">
        <f t="shared" si="207"/>
        <v>Remplir la colonne R ou T</v>
      </c>
      <c r="W402" s="178"/>
      <c r="X402" s="282" t="str">
        <f t="shared" si="208"/>
        <v>Remplir la colonne M</v>
      </c>
      <c r="Y402" s="99" t="str">
        <f t="shared" si="209"/>
        <v>Remplir la colonne W</v>
      </c>
      <c r="Z402" s="297" t="str">
        <f t="shared" si="225"/>
        <v>Remplir la colonne I</v>
      </c>
      <c r="AA402" s="84" t="s">
        <v>64</v>
      </c>
      <c r="AB402" s="60" t="str">
        <f t="shared" si="210"/>
        <v>Remplir les termes C, P et TVA</v>
      </c>
      <c r="AC402" s="55"/>
      <c r="AD402" s="46" t="s">
        <v>64</v>
      </c>
      <c r="AE402" s="56"/>
      <c r="AF402" s="48" t="s">
        <v>64</v>
      </c>
      <c r="AG402" s="175" t="str">
        <f t="shared" si="211"/>
        <v>Remplir la colonne AC ou AE</v>
      </c>
      <c r="AH402" s="178"/>
      <c r="AI402" s="311" t="str">
        <f t="shared" si="226"/>
        <v>Remplir la colonne M</v>
      </c>
      <c r="AJ402" s="179" t="str">
        <f t="shared" si="212"/>
        <v>Remplir la colonne AH</v>
      </c>
      <c r="AK402" s="297" t="str">
        <f t="shared" si="200"/>
        <v>Remplir la colonne I</v>
      </c>
      <c r="AL402" s="84" t="s">
        <v>64</v>
      </c>
      <c r="AM402" s="60" t="str">
        <f t="shared" si="227"/>
        <v>Remplir les termes C, P et TVA</v>
      </c>
      <c r="AN402" s="55"/>
      <c r="AO402" s="46" t="s">
        <v>64</v>
      </c>
      <c r="AP402" s="56"/>
      <c r="AQ402" s="48" t="s">
        <v>64</v>
      </c>
      <c r="AR402" s="175" t="str">
        <f t="shared" si="213"/>
        <v>Remplir la colonne AN ou AP</v>
      </c>
      <c r="AS402" s="178"/>
      <c r="AT402" s="282" t="str">
        <f t="shared" si="228"/>
        <v>Remplir la colonne M</v>
      </c>
      <c r="AU402" s="179" t="str">
        <f t="shared" si="214"/>
        <v>Remplir la colonne AS</v>
      </c>
      <c r="AV402" s="263" t="str">
        <f t="shared" si="201"/>
        <v>Remplir la colonne I</v>
      </c>
      <c r="AW402" s="84" t="s">
        <v>64</v>
      </c>
      <c r="AX402" s="60" t="str">
        <f t="shared" si="229"/>
        <v>Remplir les termes C, P et TVA</v>
      </c>
      <c r="AY402" s="55"/>
      <c r="AZ402" s="46" t="s">
        <v>64</v>
      </c>
      <c r="BA402" s="56"/>
      <c r="BB402" s="48" t="s">
        <v>64</v>
      </c>
      <c r="BC402" s="175" t="str">
        <f t="shared" si="215"/>
        <v>Remplir la colonne AY ou BA</v>
      </c>
      <c r="BD402" s="178"/>
      <c r="BE402" s="311" t="str">
        <f t="shared" si="230"/>
        <v>Remplir la colonne M</v>
      </c>
      <c r="BF402" s="179" t="str">
        <f t="shared" si="216"/>
        <v>Remplir la colonne BD</v>
      </c>
      <c r="BG402" s="263" t="str">
        <f t="shared" si="202"/>
        <v>Remplir la colonne I</v>
      </c>
      <c r="BH402" s="84" t="s">
        <v>64</v>
      </c>
      <c r="BI402" s="60" t="str">
        <f t="shared" si="217"/>
        <v>Remplir les termes C, P et TVA</v>
      </c>
      <c r="BJ402" s="55"/>
      <c r="BK402" s="46" t="s">
        <v>64</v>
      </c>
      <c r="BL402" s="56"/>
      <c r="BM402" s="48" t="s">
        <v>64</v>
      </c>
      <c r="BN402" s="175" t="str">
        <f t="shared" si="218"/>
        <v>Remplir la colonne BJ ou BL</v>
      </c>
      <c r="BO402" s="178"/>
      <c r="BP402" s="311" t="str">
        <f t="shared" si="231"/>
        <v>Remplir la colonne M</v>
      </c>
      <c r="BQ402" s="179" t="str">
        <f t="shared" si="219"/>
        <v>Remplir la colonne BO</v>
      </c>
      <c r="BR402" s="263" t="str">
        <f t="shared" si="203"/>
        <v>Remplir la colonne I</v>
      </c>
      <c r="BS402" s="84" t="s">
        <v>64</v>
      </c>
      <c r="BT402" s="60" t="str">
        <f t="shared" si="220"/>
        <v>Remplir les termes C, P et TVA</v>
      </c>
      <c r="BU402" s="55"/>
      <c r="BV402" s="46" t="s">
        <v>64</v>
      </c>
      <c r="BW402" s="56"/>
      <c r="BX402" s="48" t="s">
        <v>64</v>
      </c>
      <c r="BY402" s="175" t="str">
        <f t="shared" si="221"/>
        <v>Remplir la colonne BU ou BW</v>
      </c>
      <c r="BZ402" s="178"/>
      <c r="CA402" s="282" t="str">
        <f t="shared" si="232"/>
        <v>Remplir la colonne M</v>
      </c>
      <c r="CB402" s="99" t="str">
        <f t="shared" si="222"/>
        <v>Remplir la colonne BZ</v>
      </c>
      <c r="CC402" s="297" t="str">
        <f t="shared" si="204"/>
        <v>Remplir la colonne I</v>
      </c>
      <c r="CD402" s="84" t="s">
        <v>64</v>
      </c>
      <c r="CE402" s="60" t="str">
        <f t="shared" si="223"/>
        <v>Remplir les termes C, P et TVA</v>
      </c>
      <c r="CF402" s="61" t="str">
        <f t="shared" si="205"/>
        <v>REMPLIR TYPE DE CLIENT</v>
      </c>
      <c r="CG402" s="107" t="str">
        <f t="shared" si="224"/>
        <v>Montant total de l'aide demandée non indiqué</v>
      </c>
      <c r="CH402" s="1"/>
      <c r="CI402" s="1"/>
      <c r="CJ402" s="1"/>
      <c r="CK402" s="1"/>
      <c r="CL402" s="1"/>
    </row>
    <row r="403" spans="1:90" x14ac:dyDescent="0.25">
      <c r="A403" s="51"/>
      <c r="B403" s="111"/>
      <c r="C403" s="111"/>
      <c r="D403" s="111"/>
      <c r="E403" s="111"/>
      <c r="F403" s="111"/>
      <c r="G403" s="162"/>
      <c r="H403" s="151"/>
      <c r="I403" s="296"/>
      <c r="J403" s="152"/>
      <c r="K403" s="153"/>
      <c r="L403" s="169"/>
      <c r="M403" s="39"/>
      <c r="N403" s="201"/>
      <c r="O403" s="39"/>
      <c r="P403" s="22"/>
      <c r="Q403" s="200">
        <f t="shared" si="206"/>
        <v>0</v>
      </c>
      <c r="R403" s="55"/>
      <c r="S403" s="46" t="s">
        <v>64</v>
      </c>
      <c r="T403" s="56"/>
      <c r="U403" s="48" t="s">
        <v>64</v>
      </c>
      <c r="V403" s="175" t="str">
        <f t="shared" si="207"/>
        <v>Remplir la colonne R ou T</v>
      </c>
      <c r="W403" s="178"/>
      <c r="X403" s="282" t="str">
        <f t="shared" si="208"/>
        <v>Remplir la colonne M</v>
      </c>
      <c r="Y403" s="99" t="str">
        <f t="shared" si="209"/>
        <v>Remplir la colonne W</v>
      </c>
      <c r="Z403" s="297" t="str">
        <f t="shared" si="225"/>
        <v>Remplir la colonne I</v>
      </c>
      <c r="AA403" s="84" t="s">
        <v>64</v>
      </c>
      <c r="AB403" s="60" t="str">
        <f t="shared" si="210"/>
        <v>Remplir les termes C, P et TVA</v>
      </c>
      <c r="AC403" s="55"/>
      <c r="AD403" s="46" t="s">
        <v>64</v>
      </c>
      <c r="AE403" s="56"/>
      <c r="AF403" s="48" t="s">
        <v>64</v>
      </c>
      <c r="AG403" s="175" t="str">
        <f t="shared" si="211"/>
        <v>Remplir la colonne AC ou AE</v>
      </c>
      <c r="AH403" s="178"/>
      <c r="AI403" s="311" t="str">
        <f t="shared" si="226"/>
        <v>Remplir la colonne M</v>
      </c>
      <c r="AJ403" s="179" t="str">
        <f t="shared" si="212"/>
        <v>Remplir la colonne AH</v>
      </c>
      <c r="AK403" s="297" t="str">
        <f t="shared" si="200"/>
        <v>Remplir la colonne I</v>
      </c>
      <c r="AL403" s="84" t="s">
        <v>64</v>
      </c>
      <c r="AM403" s="60" t="str">
        <f t="shared" si="227"/>
        <v>Remplir les termes C, P et TVA</v>
      </c>
      <c r="AN403" s="55"/>
      <c r="AO403" s="46" t="s">
        <v>64</v>
      </c>
      <c r="AP403" s="56"/>
      <c r="AQ403" s="48" t="s">
        <v>64</v>
      </c>
      <c r="AR403" s="175" t="str">
        <f t="shared" si="213"/>
        <v>Remplir la colonne AN ou AP</v>
      </c>
      <c r="AS403" s="178"/>
      <c r="AT403" s="282" t="str">
        <f t="shared" si="228"/>
        <v>Remplir la colonne M</v>
      </c>
      <c r="AU403" s="179" t="str">
        <f t="shared" si="214"/>
        <v>Remplir la colonne AS</v>
      </c>
      <c r="AV403" s="263" t="str">
        <f t="shared" si="201"/>
        <v>Remplir la colonne I</v>
      </c>
      <c r="AW403" s="84" t="s">
        <v>64</v>
      </c>
      <c r="AX403" s="60" t="str">
        <f t="shared" si="229"/>
        <v>Remplir les termes C, P et TVA</v>
      </c>
      <c r="AY403" s="55"/>
      <c r="AZ403" s="46" t="s">
        <v>64</v>
      </c>
      <c r="BA403" s="56"/>
      <c r="BB403" s="48" t="s">
        <v>64</v>
      </c>
      <c r="BC403" s="175" t="str">
        <f t="shared" si="215"/>
        <v>Remplir la colonne AY ou BA</v>
      </c>
      <c r="BD403" s="178"/>
      <c r="BE403" s="311" t="str">
        <f t="shared" si="230"/>
        <v>Remplir la colonne M</v>
      </c>
      <c r="BF403" s="179" t="str">
        <f t="shared" si="216"/>
        <v>Remplir la colonne BD</v>
      </c>
      <c r="BG403" s="263" t="str">
        <f t="shared" si="202"/>
        <v>Remplir la colonne I</v>
      </c>
      <c r="BH403" s="84" t="s">
        <v>64</v>
      </c>
      <c r="BI403" s="60" t="str">
        <f t="shared" si="217"/>
        <v>Remplir les termes C, P et TVA</v>
      </c>
      <c r="BJ403" s="55"/>
      <c r="BK403" s="46" t="s">
        <v>64</v>
      </c>
      <c r="BL403" s="56"/>
      <c r="BM403" s="48" t="s">
        <v>64</v>
      </c>
      <c r="BN403" s="175" t="str">
        <f t="shared" si="218"/>
        <v>Remplir la colonne BJ ou BL</v>
      </c>
      <c r="BO403" s="178"/>
      <c r="BP403" s="311" t="str">
        <f t="shared" si="231"/>
        <v>Remplir la colonne M</v>
      </c>
      <c r="BQ403" s="179" t="str">
        <f t="shared" si="219"/>
        <v>Remplir la colonne BO</v>
      </c>
      <c r="BR403" s="263" t="str">
        <f t="shared" si="203"/>
        <v>Remplir la colonne I</v>
      </c>
      <c r="BS403" s="84" t="s">
        <v>64</v>
      </c>
      <c r="BT403" s="60" t="str">
        <f t="shared" si="220"/>
        <v>Remplir les termes C, P et TVA</v>
      </c>
      <c r="BU403" s="55"/>
      <c r="BV403" s="46" t="s">
        <v>64</v>
      </c>
      <c r="BW403" s="56"/>
      <c r="BX403" s="48" t="s">
        <v>64</v>
      </c>
      <c r="BY403" s="175" t="str">
        <f t="shared" si="221"/>
        <v>Remplir la colonne BU ou BW</v>
      </c>
      <c r="BZ403" s="178"/>
      <c r="CA403" s="282" t="str">
        <f t="shared" si="232"/>
        <v>Remplir la colonne M</v>
      </c>
      <c r="CB403" s="99" t="str">
        <f t="shared" si="222"/>
        <v>Remplir la colonne BZ</v>
      </c>
      <c r="CC403" s="297" t="str">
        <f t="shared" si="204"/>
        <v>Remplir la colonne I</v>
      </c>
      <c r="CD403" s="84" t="s">
        <v>64</v>
      </c>
      <c r="CE403" s="60" t="str">
        <f t="shared" si="223"/>
        <v>Remplir les termes C, P et TVA</v>
      </c>
      <c r="CF403" s="61" t="str">
        <f t="shared" si="205"/>
        <v>REMPLIR TYPE DE CLIENT</v>
      </c>
      <c r="CG403" s="107" t="str">
        <f t="shared" si="224"/>
        <v>Montant total de l'aide demandée non indiqué</v>
      </c>
      <c r="CH403" s="1"/>
      <c r="CI403" s="1"/>
      <c r="CJ403" s="1"/>
      <c r="CK403" s="1"/>
      <c r="CL403" s="1"/>
    </row>
    <row r="404" spans="1:90" x14ac:dyDescent="0.25">
      <c r="A404" s="51"/>
      <c r="B404" s="111"/>
      <c r="C404" s="111"/>
      <c r="D404" s="111"/>
      <c r="E404" s="111"/>
      <c r="F404" s="111"/>
      <c r="G404" s="162"/>
      <c r="H404" s="151"/>
      <c r="I404" s="296"/>
      <c r="J404" s="152"/>
      <c r="K404" s="153"/>
      <c r="L404" s="169"/>
      <c r="M404" s="39"/>
      <c r="N404" s="201"/>
      <c r="O404" s="39"/>
      <c r="P404" s="22"/>
      <c r="Q404" s="200">
        <f t="shared" si="206"/>
        <v>0</v>
      </c>
      <c r="R404" s="55"/>
      <c r="S404" s="46" t="s">
        <v>64</v>
      </c>
      <c r="T404" s="56"/>
      <c r="U404" s="48" t="s">
        <v>64</v>
      </c>
      <c r="V404" s="175" t="str">
        <f t="shared" si="207"/>
        <v>Remplir la colonne R ou T</v>
      </c>
      <c r="W404" s="178"/>
      <c r="X404" s="282" t="str">
        <f t="shared" si="208"/>
        <v>Remplir la colonne M</v>
      </c>
      <c r="Y404" s="99" t="str">
        <f t="shared" si="209"/>
        <v>Remplir la colonne W</v>
      </c>
      <c r="Z404" s="297" t="str">
        <f t="shared" si="225"/>
        <v>Remplir la colonne I</v>
      </c>
      <c r="AA404" s="84" t="s">
        <v>64</v>
      </c>
      <c r="AB404" s="60" t="str">
        <f t="shared" si="210"/>
        <v>Remplir les termes C, P et TVA</v>
      </c>
      <c r="AC404" s="55"/>
      <c r="AD404" s="46" t="s">
        <v>64</v>
      </c>
      <c r="AE404" s="56"/>
      <c r="AF404" s="48" t="s">
        <v>64</v>
      </c>
      <c r="AG404" s="175" t="str">
        <f t="shared" si="211"/>
        <v>Remplir la colonne AC ou AE</v>
      </c>
      <c r="AH404" s="178"/>
      <c r="AI404" s="311" t="str">
        <f t="shared" si="226"/>
        <v>Remplir la colonne M</v>
      </c>
      <c r="AJ404" s="179" t="str">
        <f t="shared" si="212"/>
        <v>Remplir la colonne AH</v>
      </c>
      <c r="AK404" s="297" t="str">
        <f t="shared" si="200"/>
        <v>Remplir la colonne I</v>
      </c>
      <c r="AL404" s="84" t="s">
        <v>64</v>
      </c>
      <c r="AM404" s="60" t="str">
        <f t="shared" si="227"/>
        <v>Remplir les termes C, P et TVA</v>
      </c>
      <c r="AN404" s="55"/>
      <c r="AO404" s="46" t="s">
        <v>64</v>
      </c>
      <c r="AP404" s="56"/>
      <c r="AQ404" s="48" t="s">
        <v>64</v>
      </c>
      <c r="AR404" s="175" t="str">
        <f t="shared" si="213"/>
        <v>Remplir la colonne AN ou AP</v>
      </c>
      <c r="AS404" s="178"/>
      <c r="AT404" s="282" t="str">
        <f t="shared" si="228"/>
        <v>Remplir la colonne M</v>
      </c>
      <c r="AU404" s="179" t="str">
        <f t="shared" si="214"/>
        <v>Remplir la colonne AS</v>
      </c>
      <c r="AV404" s="263" t="str">
        <f t="shared" si="201"/>
        <v>Remplir la colonne I</v>
      </c>
      <c r="AW404" s="84" t="s">
        <v>64</v>
      </c>
      <c r="AX404" s="60" t="str">
        <f t="shared" si="229"/>
        <v>Remplir les termes C, P et TVA</v>
      </c>
      <c r="AY404" s="55"/>
      <c r="AZ404" s="46" t="s">
        <v>64</v>
      </c>
      <c r="BA404" s="56"/>
      <c r="BB404" s="48" t="s">
        <v>64</v>
      </c>
      <c r="BC404" s="175" t="str">
        <f t="shared" si="215"/>
        <v>Remplir la colonne AY ou BA</v>
      </c>
      <c r="BD404" s="178"/>
      <c r="BE404" s="311" t="str">
        <f t="shared" si="230"/>
        <v>Remplir la colonne M</v>
      </c>
      <c r="BF404" s="179" t="str">
        <f t="shared" si="216"/>
        <v>Remplir la colonne BD</v>
      </c>
      <c r="BG404" s="263" t="str">
        <f t="shared" si="202"/>
        <v>Remplir la colonne I</v>
      </c>
      <c r="BH404" s="84" t="s">
        <v>64</v>
      </c>
      <c r="BI404" s="60" t="str">
        <f t="shared" si="217"/>
        <v>Remplir les termes C, P et TVA</v>
      </c>
      <c r="BJ404" s="55"/>
      <c r="BK404" s="46" t="s">
        <v>64</v>
      </c>
      <c r="BL404" s="56"/>
      <c r="BM404" s="48" t="s">
        <v>64</v>
      </c>
      <c r="BN404" s="175" t="str">
        <f t="shared" si="218"/>
        <v>Remplir la colonne BJ ou BL</v>
      </c>
      <c r="BO404" s="178"/>
      <c r="BP404" s="311" t="str">
        <f t="shared" si="231"/>
        <v>Remplir la colonne M</v>
      </c>
      <c r="BQ404" s="179" t="str">
        <f t="shared" si="219"/>
        <v>Remplir la colonne BO</v>
      </c>
      <c r="BR404" s="263" t="str">
        <f t="shared" si="203"/>
        <v>Remplir la colonne I</v>
      </c>
      <c r="BS404" s="84" t="s">
        <v>64</v>
      </c>
      <c r="BT404" s="60" t="str">
        <f t="shared" si="220"/>
        <v>Remplir les termes C, P et TVA</v>
      </c>
      <c r="BU404" s="55"/>
      <c r="BV404" s="46" t="s">
        <v>64</v>
      </c>
      <c r="BW404" s="56"/>
      <c r="BX404" s="48" t="s">
        <v>64</v>
      </c>
      <c r="BY404" s="175" t="str">
        <f t="shared" si="221"/>
        <v>Remplir la colonne BU ou BW</v>
      </c>
      <c r="BZ404" s="178"/>
      <c r="CA404" s="282" t="str">
        <f t="shared" si="232"/>
        <v>Remplir la colonne M</v>
      </c>
      <c r="CB404" s="99" t="str">
        <f t="shared" si="222"/>
        <v>Remplir la colonne BZ</v>
      </c>
      <c r="CC404" s="297" t="str">
        <f t="shared" si="204"/>
        <v>Remplir la colonne I</v>
      </c>
      <c r="CD404" s="84" t="s">
        <v>64</v>
      </c>
      <c r="CE404" s="60" t="str">
        <f t="shared" si="223"/>
        <v>Remplir les termes C, P et TVA</v>
      </c>
      <c r="CF404" s="61" t="str">
        <f t="shared" si="205"/>
        <v>REMPLIR TYPE DE CLIENT</v>
      </c>
      <c r="CG404" s="107" t="str">
        <f t="shared" si="224"/>
        <v>Montant total de l'aide demandée non indiqué</v>
      </c>
      <c r="CH404" s="1"/>
      <c r="CI404" s="1"/>
      <c r="CJ404" s="1"/>
      <c r="CK404" s="1"/>
      <c r="CL404" s="1"/>
    </row>
    <row r="405" spans="1:90" x14ac:dyDescent="0.25">
      <c r="A405" s="51"/>
      <c r="B405" s="111"/>
      <c r="C405" s="111"/>
      <c r="D405" s="111"/>
      <c r="E405" s="111"/>
      <c r="F405" s="111"/>
      <c r="G405" s="162"/>
      <c r="H405" s="151"/>
      <c r="I405" s="296"/>
      <c r="J405" s="152"/>
      <c r="K405" s="153"/>
      <c r="L405" s="169"/>
      <c r="M405" s="39"/>
      <c r="N405" s="201"/>
      <c r="O405" s="39"/>
      <c r="P405" s="22"/>
      <c r="Q405" s="200">
        <f t="shared" si="206"/>
        <v>0</v>
      </c>
      <c r="R405" s="55"/>
      <c r="S405" s="46" t="s">
        <v>64</v>
      </c>
      <c r="T405" s="56"/>
      <c r="U405" s="48" t="s">
        <v>64</v>
      </c>
      <c r="V405" s="175" t="str">
        <f t="shared" si="207"/>
        <v>Remplir la colonne R ou T</v>
      </c>
      <c r="W405" s="178"/>
      <c r="X405" s="282" t="str">
        <f t="shared" si="208"/>
        <v>Remplir la colonne M</v>
      </c>
      <c r="Y405" s="99" t="str">
        <f t="shared" si="209"/>
        <v>Remplir la colonne W</v>
      </c>
      <c r="Z405" s="297" t="str">
        <f t="shared" si="225"/>
        <v>Remplir la colonne I</v>
      </c>
      <c r="AA405" s="84" t="s">
        <v>64</v>
      </c>
      <c r="AB405" s="60" t="str">
        <f t="shared" si="210"/>
        <v>Remplir les termes C, P et TVA</v>
      </c>
      <c r="AC405" s="55"/>
      <c r="AD405" s="46" t="s">
        <v>64</v>
      </c>
      <c r="AE405" s="56"/>
      <c r="AF405" s="48" t="s">
        <v>64</v>
      </c>
      <c r="AG405" s="175" t="str">
        <f t="shared" si="211"/>
        <v>Remplir la colonne AC ou AE</v>
      </c>
      <c r="AH405" s="178"/>
      <c r="AI405" s="311" t="str">
        <f t="shared" si="226"/>
        <v>Remplir la colonne M</v>
      </c>
      <c r="AJ405" s="179" t="str">
        <f t="shared" si="212"/>
        <v>Remplir la colonne AH</v>
      </c>
      <c r="AK405" s="297" t="str">
        <f t="shared" si="200"/>
        <v>Remplir la colonne I</v>
      </c>
      <c r="AL405" s="84" t="s">
        <v>64</v>
      </c>
      <c r="AM405" s="60" t="str">
        <f t="shared" si="227"/>
        <v>Remplir les termes C, P et TVA</v>
      </c>
      <c r="AN405" s="55"/>
      <c r="AO405" s="46" t="s">
        <v>64</v>
      </c>
      <c r="AP405" s="56"/>
      <c r="AQ405" s="48" t="s">
        <v>64</v>
      </c>
      <c r="AR405" s="175" t="str">
        <f t="shared" si="213"/>
        <v>Remplir la colonne AN ou AP</v>
      </c>
      <c r="AS405" s="178"/>
      <c r="AT405" s="282" t="str">
        <f t="shared" si="228"/>
        <v>Remplir la colonne M</v>
      </c>
      <c r="AU405" s="179" t="str">
        <f t="shared" si="214"/>
        <v>Remplir la colonne AS</v>
      </c>
      <c r="AV405" s="263" t="str">
        <f t="shared" si="201"/>
        <v>Remplir la colonne I</v>
      </c>
      <c r="AW405" s="84" t="s">
        <v>64</v>
      </c>
      <c r="AX405" s="60" t="str">
        <f t="shared" si="229"/>
        <v>Remplir les termes C, P et TVA</v>
      </c>
      <c r="AY405" s="55"/>
      <c r="AZ405" s="46" t="s">
        <v>64</v>
      </c>
      <c r="BA405" s="56"/>
      <c r="BB405" s="48" t="s">
        <v>64</v>
      </c>
      <c r="BC405" s="175" t="str">
        <f t="shared" si="215"/>
        <v>Remplir la colonne AY ou BA</v>
      </c>
      <c r="BD405" s="178"/>
      <c r="BE405" s="311" t="str">
        <f t="shared" si="230"/>
        <v>Remplir la colonne M</v>
      </c>
      <c r="BF405" s="179" t="str">
        <f t="shared" si="216"/>
        <v>Remplir la colonne BD</v>
      </c>
      <c r="BG405" s="263" t="str">
        <f t="shared" si="202"/>
        <v>Remplir la colonne I</v>
      </c>
      <c r="BH405" s="84" t="s">
        <v>64</v>
      </c>
      <c r="BI405" s="60" t="str">
        <f t="shared" si="217"/>
        <v>Remplir les termes C, P et TVA</v>
      </c>
      <c r="BJ405" s="55"/>
      <c r="BK405" s="46" t="s">
        <v>64</v>
      </c>
      <c r="BL405" s="56"/>
      <c r="BM405" s="48" t="s">
        <v>64</v>
      </c>
      <c r="BN405" s="175" t="str">
        <f t="shared" si="218"/>
        <v>Remplir la colonne BJ ou BL</v>
      </c>
      <c r="BO405" s="178"/>
      <c r="BP405" s="311" t="str">
        <f t="shared" si="231"/>
        <v>Remplir la colonne M</v>
      </c>
      <c r="BQ405" s="179" t="str">
        <f t="shared" si="219"/>
        <v>Remplir la colonne BO</v>
      </c>
      <c r="BR405" s="263" t="str">
        <f t="shared" si="203"/>
        <v>Remplir la colonne I</v>
      </c>
      <c r="BS405" s="84" t="s">
        <v>64</v>
      </c>
      <c r="BT405" s="60" t="str">
        <f t="shared" si="220"/>
        <v>Remplir les termes C, P et TVA</v>
      </c>
      <c r="BU405" s="55"/>
      <c r="BV405" s="46" t="s">
        <v>64</v>
      </c>
      <c r="BW405" s="56"/>
      <c r="BX405" s="48" t="s">
        <v>64</v>
      </c>
      <c r="BY405" s="175" t="str">
        <f t="shared" si="221"/>
        <v>Remplir la colonne BU ou BW</v>
      </c>
      <c r="BZ405" s="178"/>
      <c r="CA405" s="282" t="str">
        <f t="shared" si="232"/>
        <v>Remplir la colonne M</v>
      </c>
      <c r="CB405" s="99" t="str">
        <f t="shared" si="222"/>
        <v>Remplir la colonne BZ</v>
      </c>
      <c r="CC405" s="297" t="str">
        <f t="shared" si="204"/>
        <v>Remplir la colonne I</v>
      </c>
      <c r="CD405" s="84" t="s">
        <v>64</v>
      </c>
      <c r="CE405" s="60" t="str">
        <f t="shared" si="223"/>
        <v>Remplir les termes C, P et TVA</v>
      </c>
      <c r="CF405" s="61" t="str">
        <f t="shared" si="205"/>
        <v>REMPLIR TYPE DE CLIENT</v>
      </c>
      <c r="CG405" s="107" t="str">
        <f t="shared" si="224"/>
        <v>Montant total de l'aide demandée non indiqué</v>
      </c>
      <c r="CH405" s="1"/>
      <c r="CI405" s="1"/>
      <c r="CJ405" s="1"/>
      <c r="CK405" s="1"/>
      <c r="CL405" s="1"/>
    </row>
    <row r="406" spans="1:90" x14ac:dyDescent="0.25">
      <c r="A406" s="51"/>
      <c r="B406" s="111"/>
      <c r="C406" s="111"/>
      <c r="D406" s="111"/>
      <c r="E406" s="111"/>
      <c r="F406" s="111"/>
      <c r="G406" s="162"/>
      <c r="H406" s="151"/>
      <c r="I406" s="296"/>
      <c r="J406" s="152"/>
      <c r="K406" s="153"/>
      <c r="L406" s="169"/>
      <c r="M406" s="39"/>
      <c r="N406" s="201"/>
      <c r="O406" s="39"/>
      <c r="P406" s="22"/>
      <c r="Q406" s="200">
        <f t="shared" si="206"/>
        <v>0</v>
      </c>
      <c r="R406" s="55"/>
      <c r="S406" s="46" t="s">
        <v>64</v>
      </c>
      <c r="T406" s="56"/>
      <c r="U406" s="48" t="s">
        <v>64</v>
      </c>
      <c r="V406" s="175" t="str">
        <f t="shared" si="207"/>
        <v>Remplir la colonne R ou T</v>
      </c>
      <c r="W406" s="178"/>
      <c r="X406" s="282" t="str">
        <f t="shared" si="208"/>
        <v>Remplir la colonne M</v>
      </c>
      <c r="Y406" s="99" t="str">
        <f t="shared" si="209"/>
        <v>Remplir la colonne W</v>
      </c>
      <c r="Z406" s="297" t="str">
        <f t="shared" si="225"/>
        <v>Remplir la colonne I</v>
      </c>
      <c r="AA406" s="84" t="s">
        <v>64</v>
      </c>
      <c r="AB406" s="60" t="str">
        <f t="shared" si="210"/>
        <v>Remplir les termes C, P et TVA</v>
      </c>
      <c r="AC406" s="55"/>
      <c r="AD406" s="46" t="s">
        <v>64</v>
      </c>
      <c r="AE406" s="56"/>
      <c r="AF406" s="48" t="s">
        <v>64</v>
      </c>
      <c r="AG406" s="175" t="str">
        <f t="shared" si="211"/>
        <v>Remplir la colonne AC ou AE</v>
      </c>
      <c r="AH406" s="178"/>
      <c r="AI406" s="311" t="str">
        <f t="shared" si="226"/>
        <v>Remplir la colonne M</v>
      </c>
      <c r="AJ406" s="179" t="str">
        <f t="shared" si="212"/>
        <v>Remplir la colonne AH</v>
      </c>
      <c r="AK406" s="297" t="str">
        <f t="shared" si="200"/>
        <v>Remplir la colonne I</v>
      </c>
      <c r="AL406" s="84" t="s">
        <v>64</v>
      </c>
      <c r="AM406" s="60" t="str">
        <f t="shared" si="227"/>
        <v>Remplir les termes C, P et TVA</v>
      </c>
      <c r="AN406" s="55"/>
      <c r="AO406" s="46" t="s">
        <v>64</v>
      </c>
      <c r="AP406" s="56"/>
      <c r="AQ406" s="48" t="s">
        <v>64</v>
      </c>
      <c r="AR406" s="175" t="str">
        <f t="shared" si="213"/>
        <v>Remplir la colonne AN ou AP</v>
      </c>
      <c r="AS406" s="178"/>
      <c r="AT406" s="282" t="str">
        <f t="shared" si="228"/>
        <v>Remplir la colonne M</v>
      </c>
      <c r="AU406" s="179" t="str">
        <f t="shared" si="214"/>
        <v>Remplir la colonne AS</v>
      </c>
      <c r="AV406" s="263" t="str">
        <f t="shared" si="201"/>
        <v>Remplir la colonne I</v>
      </c>
      <c r="AW406" s="84" t="s">
        <v>64</v>
      </c>
      <c r="AX406" s="60" t="str">
        <f t="shared" si="229"/>
        <v>Remplir les termes C, P et TVA</v>
      </c>
      <c r="AY406" s="55"/>
      <c r="AZ406" s="46" t="s">
        <v>64</v>
      </c>
      <c r="BA406" s="56"/>
      <c r="BB406" s="48" t="s">
        <v>64</v>
      </c>
      <c r="BC406" s="175" t="str">
        <f t="shared" si="215"/>
        <v>Remplir la colonne AY ou BA</v>
      </c>
      <c r="BD406" s="178"/>
      <c r="BE406" s="311" t="str">
        <f t="shared" si="230"/>
        <v>Remplir la colonne M</v>
      </c>
      <c r="BF406" s="179" t="str">
        <f t="shared" si="216"/>
        <v>Remplir la colonne BD</v>
      </c>
      <c r="BG406" s="263" t="str">
        <f t="shared" si="202"/>
        <v>Remplir la colonne I</v>
      </c>
      <c r="BH406" s="84" t="s">
        <v>64</v>
      </c>
      <c r="BI406" s="60" t="str">
        <f t="shared" si="217"/>
        <v>Remplir les termes C, P et TVA</v>
      </c>
      <c r="BJ406" s="55"/>
      <c r="BK406" s="46" t="s">
        <v>64</v>
      </c>
      <c r="BL406" s="56"/>
      <c r="BM406" s="48" t="s">
        <v>64</v>
      </c>
      <c r="BN406" s="175" t="str">
        <f t="shared" si="218"/>
        <v>Remplir la colonne BJ ou BL</v>
      </c>
      <c r="BO406" s="178"/>
      <c r="BP406" s="311" t="str">
        <f t="shared" si="231"/>
        <v>Remplir la colonne M</v>
      </c>
      <c r="BQ406" s="179" t="str">
        <f t="shared" si="219"/>
        <v>Remplir la colonne BO</v>
      </c>
      <c r="BR406" s="263" t="str">
        <f t="shared" si="203"/>
        <v>Remplir la colonne I</v>
      </c>
      <c r="BS406" s="84" t="s">
        <v>64</v>
      </c>
      <c r="BT406" s="60" t="str">
        <f t="shared" si="220"/>
        <v>Remplir les termes C, P et TVA</v>
      </c>
      <c r="BU406" s="55"/>
      <c r="BV406" s="46" t="s">
        <v>64</v>
      </c>
      <c r="BW406" s="56"/>
      <c r="BX406" s="48" t="s">
        <v>64</v>
      </c>
      <c r="BY406" s="175" t="str">
        <f t="shared" si="221"/>
        <v>Remplir la colonne BU ou BW</v>
      </c>
      <c r="BZ406" s="178"/>
      <c r="CA406" s="282" t="str">
        <f t="shared" si="232"/>
        <v>Remplir la colonne M</v>
      </c>
      <c r="CB406" s="99" t="str">
        <f t="shared" si="222"/>
        <v>Remplir la colonne BZ</v>
      </c>
      <c r="CC406" s="297" t="str">
        <f t="shared" si="204"/>
        <v>Remplir la colonne I</v>
      </c>
      <c r="CD406" s="84" t="s">
        <v>64</v>
      </c>
      <c r="CE406" s="60" t="str">
        <f t="shared" si="223"/>
        <v>Remplir les termes C, P et TVA</v>
      </c>
      <c r="CF406" s="61" t="str">
        <f t="shared" si="205"/>
        <v>REMPLIR TYPE DE CLIENT</v>
      </c>
      <c r="CG406" s="107" t="str">
        <f t="shared" si="224"/>
        <v>Montant total de l'aide demandée non indiqué</v>
      </c>
      <c r="CH406" s="1"/>
      <c r="CI406" s="1"/>
      <c r="CJ406" s="1"/>
      <c r="CK406" s="1"/>
      <c r="CL406" s="1"/>
    </row>
    <row r="407" spans="1:90" x14ac:dyDescent="0.25">
      <c r="A407" s="51"/>
      <c r="B407" s="111"/>
      <c r="C407" s="111"/>
      <c r="D407" s="111"/>
      <c r="E407" s="111"/>
      <c r="F407" s="111"/>
      <c r="G407" s="162"/>
      <c r="H407" s="151"/>
      <c r="I407" s="296"/>
      <c r="J407" s="152"/>
      <c r="K407" s="153"/>
      <c r="L407" s="169"/>
      <c r="M407" s="39"/>
      <c r="N407" s="201"/>
      <c r="O407" s="39"/>
      <c r="P407" s="22"/>
      <c r="Q407" s="200">
        <f t="shared" si="206"/>
        <v>0</v>
      </c>
      <c r="R407" s="55"/>
      <c r="S407" s="46" t="s">
        <v>64</v>
      </c>
      <c r="T407" s="56"/>
      <c r="U407" s="48" t="s">
        <v>64</v>
      </c>
      <c r="V407" s="175" t="str">
        <f t="shared" si="207"/>
        <v>Remplir la colonne R ou T</v>
      </c>
      <c r="W407" s="178"/>
      <c r="X407" s="282" t="str">
        <f t="shared" si="208"/>
        <v>Remplir la colonne M</v>
      </c>
      <c r="Y407" s="99" t="str">
        <f t="shared" si="209"/>
        <v>Remplir la colonne W</v>
      </c>
      <c r="Z407" s="297" t="str">
        <f t="shared" si="225"/>
        <v>Remplir la colonne I</v>
      </c>
      <c r="AA407" s="84" t="s">
        <v>64</v>
      </c>
      <c r="AB407" s="60" t="str">
        <f t="shared" si="210"/>
        <v>Remplir les termes C, P et TVA</v>
      </c>
      <c r="AC407" s="55"/>
      <c r="AD407" s="46" t="s">
        <v>64</v>
      </c>
      <c r="AE407" s="56"/>
      <c r="AF407" s="48" t="s">
        <v>64</v>
      </c>
      <c r="AG407" s="175" t="str">
        <f t="shared" si="211"/>
        <v>Remplir la colonne AC ou AE</v>
      </c>
      <c r="AH407" s="178"/>
      <c r="AI407" s="311" t="str">
        <f t="shared" si="226"/>
        <v>Remplir la colonne M</v>
      </c>
      <c r="AJ407" s="179" t="str">
        <f t="shared" si="212"/>
        <v>Remplir la colonne AH</v>
      </c>
      <c r="AK407" s="297" t="str">
        <f t="shared" si="200"/>
        <v>Remplir la colonne I</v>
      </c>
      <c r="AL407" s="84" t="s">
        <v>64</v>
      </c>
      <c r="AM407" s="60" t="str">
        <f t="shared" si="227"/>
        <v>Remplir les termes C, P et TVA</v>
      </c>
      <c r="AN407" s="55"/>
      <c r="AO407" s="46" t="s">
        <v>64</v>
      </c>
      <c r="AP407" s="56"/>
      <c r="AQ407" s="48" t="s">
        <v>64</v>
      </c>
      <c r="AR407" s="175" t="str">
        <f t="shared" si="213"/>
        <v>Remplir la colonne AN ou AP</v>
      </c>
      <c r="AS407" s="178"/>
      <c r="AT407" s="282" t="str">
        <f t="shared" si="228"/>
        <v>Remplir la colonne M</v>
      </c>
      <c r="AU407" s="179" t="str">
        <f t="shared" si="214"/>
        <v>Remplir la colonne AS</v>
      </c>
      <c r="AV407" s="263" t="str">
        <f t="shared" si="201"/>
        <v>Remplir la colonne I</v>
      </c>
      <c r="AW407" s="84" t="s">
        <v>64</v>
      </c>
      <c r="AX407" s="60" t="str">
        <f t="shared" si="229"/>
        <v>Remplir les termes C, P et TVA</v>
      </c>
      <c r="AY407" s="55"/>
      <c r="AZ407" s="46" t="s">
        <v>64</v>
      </c>
      <c r="BA407" s="56"/>
      <c r="BB407" s="48" t="s">
        <v>64</v>
      </c>
      <c r="BC407" s="175" t="str">
        <f t="shared" si="215"/>
        <v>Remplir la colonne AY ou BA</v>
      </c>
      <c r="BD407" s="178"/>
      <c r="BE407" s="311" t="str">
        <f t="shared" si="230"/>
        <v>Remplir la colonne M</v>
      </c>
      <c r="BF407" s="179" t="str">
        <f t="shared" si="216"/>
        <v>Remplir la colonne BD</v>
      </c>
      <c r="BG407" s="263" t="str">
        <f t="shared" si="202"/>
        <v>Remplir la colonne I</v>
      </c>
      <c r="BH407" s="84" t="s">
        <v>64</v>
      </c>
      <c r="BI407" s="60" t="str">
        <f t="shared" si="217"/>
        <v>Remplir les termes C, P et TVA</v>
      </c>
      <c r="BJ407" s="55"/>
      <c r="BK407" s="46" t="s">
        <v>64</v>
      </c>
      <c r="BL407" s="56"/>
      <c r="BM407" s="48" t="s">
        <v>64</v>
      </c>
      <c r="BN407" s="175" t="str">
        <f t="shared" si="218"/>
        <v>Remplir la colonne BJ ou BL</v>
      </c>
      <c r="BO407" s="178"/>
      <c r="BP407" s="311" t="str">
        <f t="shared" si="231"/>
        <v>Remplir la colonne M</v>
      </c>
      <c r="BQ407" s="179" t="str">
        <f t="shared" si="219"/>
        <v>Remplir la colonne BO</v>
      </c>
      <c r="BR407" s="263" t="str">
        <f t="shared" si="203"/>
        <v>Remplir la colonne I</v>
      </c>
      <c r="BS407" s="84" t="s">
        <v>64</v>
      </c>
      <c r="BT407" s="60" t="str">
        <f t="shared" si="220"/>
        <v>Remplir les termes C, P et TVA</v>
      </c>
      <c r="BU407" s="55"/>
      <c r="BV407" s="46" t="s">
        <v>64</v>
      </c>
      <c r="BW407" s="56"/>
      <c r="BX407" s="48" t="s">
        <v>64</v>
      </c>
      <c r="BY407" s="175" t="str">
        <f t="shared" si="221"/>
        <v>Remplir la colonne BU ou BW</v>
      </c>
      <c r="BZ407" s="178"/>
      <c r="CA407" s="282" t="str">
        <f t="shared" si="232"/>
        <v>Remplir la colonne M</v>
      </c>
      <c r="CB407" s="99" t="str">
        <f t="shared" si="222"/>
        <v>Remplir la colonne BZ</v>
      </c>
      <c r="CC407" s="297" t="str">
        <f t="shared" si="204"/>
        <v>Remplir la colonne I</v>
      </c>
      <c r="CD407" s="84" t="s">
        <v>64</v>
      </c>
      <c r="CE407" s="60" t="str">
        <f t="shared" si="223"/>
        <v>Remplir les termes C, P et TVA</v>
      </c>
      <c r="CF407" s="61" t="str">
        <f t="shared" si="205"/>
        <v>REMPLIR TYPE DE CLIENT</v>
      </c>
      <c r="CG407" s="107" t="str">
        <f t="shared" si="224"/>
        <v>Montant total de l'aide demandée non indiqué</v>
      </c>
      <c r="CH407" s="1"/>
      <c r="CI407" s="1"/>
      <c r="CJ407" s="1"/>
      <c r="CK407" s="1"/>
      <c r="CL407" s="1"/>
    </row>
    <row r="408" spans="1:90" x14ac:dyDescent="0.25">
      <c r="A408" s="51"/>
      <c r="B408" s="111"/>
      <c r="C408" s="111"/>
      <c r="D408" s="111"/>
      <c r="E408" s="111"/>
      <c r="F408" s="111"/>
      <c r="G408" s="162"/>
      <c r="H408" s="151"/>
      <c r="I408" s="296"/>
      <c r="J408" s="152"/>
      <c r="K408" s="153"/>
      <c r="L408" s="169"/>
      <c r="M408" s="39"/>
      <c r="N408" s="201"/>
      <c r="O408" s="39"/>
      <c r="P408" s="22"/>
      <c r="Q408" s="200">
        <f t="shared" si="206"/>
        <v>0</v>
      </c>
      <c r="R408" s="55"/>
      <c r="S408" s="46" t="s">
        <v>64</v>
      </c>
      <c r="T408" s="56"/>
      <c r="U408" s="48" t="s">
        <v>64</v>
      </c>
      <c r="V408" s="175" t="str">
        <f t="shared" si="207"/>
        <v>Remplir la colonne R ou T</v>
      </c>
      <c r="W408" s="178"/>
      <c r="X408" s="282" t="str">
        <f t="shared" si="208"/>
        <v>Remplir la colonne M</v>
      </c>
      <c r="Y408" s="99" t="str">
        <f t="shared" si="209"/>
        <v>Remplir la colonne W</v>
      </c>
      <c r="Z408" s="297" t="str">
        <f t="shared" si="225"/>
        <v>Remplir la colonne I</v>
      </c>
      <c r="AA408" s="84" t="s">
        <v>64</v>
      </c>
      <c r="AB408" s="60" t="str">
        <f t="shared" si="210"/>
        <v>Remplir les termes C, P et TVA</v>
      </c>
      <c r="AC408" s="55"/>
      <c r="AD408" s="46" t="s">
        <v>64</v>
      </c>
      <c r="AE408" s="56"/>
      <c r="AF408" s="48" t="s">
        <v>64</v>
      </c>
      <c r="AG408" s="175" t="str">
        <f t="shared" si="211"/>
        <v>Remplir la colonne AC ou AE</v>
      </c>
      <c r="AH408" s="178"/>
      <c r="AI408" s="311" t="str">
        <f t="shared" si="226"/>
        <v>Remplir la colonne M</v>
      </c>
      <c r="AJ408" s="179" t="str">
        <f t="shared" si="212"/>
        <v>Remplir la colonne AH</v>
      </c>
      <c r="AK408" s="297" t="str">
        <f t="shared" si="200"/>
        <v>Remplir la colonne I</v>
      </c>
      <c r="AL408" s="84" t="s">
        <v>64</v>
      </c>
      <c r="AM408" s="60" t="str">
        <f t="shared" si="227"/>
        <v>Remplir les termes C, P et TVA</v>
      </c>
      <c r="AN408" s="55"/>
      <c r="AO408" s="46" t="s">
        <v>64</v>
      </c>
      <c r="AP408" s="56"/>
      <c r="AQ408" s="48" t="s">
        <v>64</v>
      </c>
      <c r="AR408" s="175" t="str">
        <f t="shared" si="213"/>
        <v>Remplir la colonne AN ou AP</v>
      </c>
      <c r="AS408" s="178"/>
      <c r="AT408" s="282" t="str">
        <f t="shared" si="228"/>
        <v>Remplir la colonne M</v>
      </c>
      <c r="AU408" s="179" t="str">
        <f t="shared" si="214"/>
        <v>Remplir la colonne AS</v>
      </c>
      <c r="AV408" s="263" t="str">
        <f t="shared" si="201"/>
        <v>Remplir la colonne I</v>
      </c>
      <c r="AW408" s="84" t="s">
        <v>64</v>
      </c>
      <c r="AX408" s="60" t="str">
        <f t="shared" si="229"/>
        <v>Remplir les termes C, P et TVA</v>
      </c>
      <c r="AY408" s="55"/>
      <c r="AZ408" s="46" t="s">
        <v>64</v>
      </c>
      <c r="BA408" s="56"/>
      <c r="BB408" s="48" t="s">
        <v>64</v>
      </c>
      <c r="BC408" s="175" t="str">
        <f t="shared" si="215"/>
        <v>Remplir la colonne AY ou BA</v>
      </c>
      <c r="BD408" s="178"/>
      <c r="BE408" s="311" t="str">
        <f t="shared" si="230"/>
        <v>Remplir la colonne M</v>
      </c>
      <c r="BF408" s="179" t="str">
        <f t="shared" si="216"/>
        <v>Remplir la colonne BD</v>
      </c>
      <c r="BG408" s="263" t="str">
        <f t="shared" si="202"/>
        <v>Remplir la colonne I</v>
      </c>
      <c r="BH408" s="84" t="s">
        <v>64</v>
      </c>
      <c r="BI408" s="60" t="str">
        <f t="shared" si="217"/>
        <v>Remplir les termes C, P et TVA</v>
      </c>
      <c r="BJ408" s="55"/>
      <c r="BK408" s="46" t="s">
        <v>64</v>
      </c>
      <c r="BL408" s="56"/>
      <c r="BM408" s="48" t="s">
        <v>64</v>
      </c>
      <c r="BN408" s="175" t="str">
        <f t="shared" si="218"/>
        <v>Remplir la colonne BJ ou BL</v>
      </c>
      <c r="BO408" s="178"/>
      <c r="BP408" s="311" t="str">
        <f t="shared" si="231"/>
        <v>Remplir la colonne M</v>
      </c>
      <c r="BQ408" s="179" t="str">
        <f t="shared" si="219"/>
        <v>Remplir la colonne BO</v>
      </c>
      <c r="BR408" s="263" t="str">
        <f t="shared" si="203"/>
        <v>Remplir la colonne I</v>
      </c>
      <c r="BS408" s="84" t="s">
        <v>64</v>
      </c>
      <c r="BT408" s="60" t="str">
        <f t="shared" si="220"/>
        <v>Remplir les termes C, P et TVA</v>
      </c>
      <c r="BU408" s="55"/>
      <c r="BV408" s="46" t="s">
        <v>64</v>
      </c>
      <c r="BW408" s="56"/>
      <c r="BX408" s="48" t="s">
        <v>64</v>
      </c>
      <c r="BY408" s="175" t="str">
        <f t="shared" si="221"/>
        <v>Remplir la colonne BU ou BW</v>
      </c>
      <c r="BZ408" s="178"/>
      <c r="CA408" s="282" t="str">
        <f t="shared" si="232"/>
        <v>Remplir la colonne M</v>
      </c>
      <c r="CB408" s="99" t="str">
        <f t="shared" si="222"/>
        <v>Remplir la colonne BZ</v>
      </c>
      <c r="CC408" s="297" t="str">
        <f t="shared" si="204"/>
        <v>Remplir la colonne I</v>
      </c>
      <c r="CD408" s="84" t="s">
        <v>64</v>
      </c>
      <c r="CE408" s="60" t="str">
        <f t="shared" si="223"/>
        <v>Remplir les termes C, P et TVA</v>
      </c>
      <c r="CF408" s="61" t="str">
        <f t="shared" si="205"/>
        <v>REMPLIR TYPE DE CLIENT</v>
      </c>
      <c r="CG408" s="107" t="str">
        <f t="shared" si="224"/>
        <v>Montant total de l'aide demandée non indiqué</v>
      </c>
      <c r="CH408" s="1"/>
      <c r="CI408" s="1"/>
      <c r="CJ408" s="1"/>
      <c r="CK408" s="1"/>
      <c r="CL408" s="1"/>
    </row>
    <row r="409" spans="1:90" x14ac:dyDescent="0.25">
      <c r="A409" s="51"/>
      <c r="B409" s="111"/>
      <c r="C409" s="111"/>
      <c r="D409" s="111"/>
      <c r="E409" s="111"/>
      <c r="F409" s="111"/>
      <c r="G409" s="162"/>
      <c r="H409" s="151"/>
      <c r="I409" s="296"/>
      <c r="J409" s="152"/>
      <c r="K409" s="153"/>
      <c r="L409" s="169"/>
      <c r="M409" s="39"/>
      <c r="N409" s="201"/>
      <c r="O409" s="39"/>
      <c r="P409" s="22"/>
      <c r="Q409" s="200">
        <f t="shared" si="206"/>
        <v>0</v>
      </c>
      <c r="R409" s="55"/>
      <c r="S409" s="46" t="s">
        <v>64</v>
      </c>
      <c r="T409" s="56"/>
      <c r="U409" s="48" t="s">
        <v>64</v>
      </c>
      <c r="V409" s="175" t="str">
        <f t="shared" si="207"/>
        <v>Remplir la colonne R ou T</v>
      </c>
      <c r="W409" s="178"/>
      <c r="X409" s="282" t="str">
        <f t="shared" si="208"/>
        <v>Remplir la colonne M</v>
      </c>
      <c r="Y409" s="99" t="str">
        <f t="shared" si="209"/>
        <v>Remplir la colonne W</v>
      </c>
      <c r="Z409" s="297" t="str">
        <f t="shared" si="225"/>
        <v>Remplir la colonne I</v>
      </c>
      <c r="AA409" s="84" t="s">
        <v>64</v>
      </c>
      <c r="AB409" s="60" t="str">
        <f t="shared" si="210"/>
        <v>Remplir les termes C, P et TVA</v>
      </c>
      <c r="AC409" s="55"/>
      <c r="AD409" s="46" t="s">
        <v>64</v>
      </c>
      <c r="AE409" s="56"/>
      <c r="AF409" s="48" t="s">
        <v>64</v>
      </c>
      <c r="AG409" s="175" t="str">
        <f t="shared" si="211"/>
        <v>Remplir la colonne AC ou AE</v>
      </c>
      <c r="AH409" s="178"/>
      <c r="AI409" s="311" t="str">
        <f t="shared" si="226"/>
        <v>Remplir la colonne M</v>
      </c>
      <c r="AJ409" s="179" t="str">
        <f t="shared" si="212"/>
        <v>Remplir la colonne AH</v>
      </c>
      <c r="AK409" s="297" t="str">
        <f t="shared" si="200"/>
        <v>Remplir la colonne I</v>
      </c>
      <c r="AL409" s="84" t="s">
        <v>64</v>
      </c>
      <c r="AM409" s="60" t="str">
        <f t="shared" si="227"/>
        <v>Remplir les termes C, P et TVA</v>
      </c>
      <c r="AN409" s="55"/>
      <c r="AO409" s="46" t="s">
        <v>64</v>
      </c>
      <c r="AP409" s="56"/>
      <c r="AQ409" s="48" t="s">
        <v>64</v>
      </c>
      <c r="AR409" s="175" t="str">
        <f t="shared" si="213"/>
        <v>Remplir la colonne AN ou AP</v>
      </c>
      <c r="AS409" s="178"/>
      <c r="AT409" s="282" t="str">
        <f t="shared" si="228"/>
        <v>Remplir la colonne M</v>
      </c>
      <c r="AU409" s="179" t="str">
        <f t="shared" si="214"/>
        <v>Remplir la colonne AS</v>
      </c>
      <c r="AV409" s="263" t="str">
        <f t="shared" si="201"/>
        <v>Remplir la colonne I</v>
      </c>
      <c r="AW409" s="84" t="s">
        <v>64</v>
      </c>
      <c r="AX409" s="60" t="str">
        <f t="shared" si="229"/>
        <v>Remplir les termes C, P et TVA</v>
      </c>
      <c r="AY409" s="55"/>
      <c r="AZ409" s="46" t="s">
        <v>64</v>
      </c>
      <c r="BA409" s="56"/>
      <c r="BB409" s="48" t="s">
        <v>64</v>
      </c>
      <c r="BC409" s="175" t="str">
        <f t="shared" si="215"/>
        <v>Remplir la colonne AY ou BA</v>
      </c>
      <c r="BD409" s="178"/>
      <c r="BE409" s="311" t="str">
        <f t="shared" si="230"/>
        <v>Remplir la colonne M</v>
      </c>
      <c r="BF409" s="179" t="str">
        <f t="shared" si="216"/>
        <v>Remplir la colonne BD</v>
      </c>
      <c r="BG409" s="263" t="str">
        <f t="shared" si="202"/>
        <v>Remplir la colonne I</v>
      </c>
      <c r="BH409" s="84" t="s">
        <v>64</v>
      </c>
      <c r="BI409" s="60" t="str">
        <f t="shared" si="217"/>
        <v>Remplir les termes C, P et TVA</v>
      </c>
      <c r="BJ409" s="55"/>
      <c r="BK409" s="46" t="s">
        <v>64</v>
      </c>
      <c r="BL409" s="56"/>
      <c r="BM409" s="48" t="s">
        <v>64</v>
      </c>
      <c r="BN409" s="175" t="str">
        <f t="shared" si="218"/>
        <v>Remplir la colonne BJ ou BL</v>
      </c>
      <c r="BO409" s="178"/>
      <c r="BP409" s="311" t="str">
        <f t="shared" si="231"/>
        <v>Remplir la colonne M</v>
      </c>
      <c r="BQ409" s="179" t="str">
        <f t="shared" si="219"/>
        <v>Remplir la colonne BO</v>
      </c>
      <c r="BR409" s="263" t="str">
        <f t="shared" si="203"/>
        <v>Remplir la colonne I</v>
      </c>
      <c r="BS409" s="84" t="s">
        <v>64</v>
      </c>
      <c r="BT409" s="60" t="str">
        <f t="shared" si="220"/>
        <v>Remplir les termes C, P et TVA</v>
      </c>
      <c r="BU409" s="55"/>
      <c r="BV409" s="46" t="s">
        <v>64</v>
      </c>
      <c r="BW409" s="56"/>
      <c r="BX409" s="48" t="s">
        <v>64</v>
      </c>
      <c r="BY409" s="175" t="str">
        <f t="shared" si="221"/>
        <v>Remplir la colonne BU ou BW</v>
      </c>
      <c r="BZ409" s="178"/>
      <c r="CA409" s="282" t="str">
        <f t="shared" si="232"/>
        <v>Remplir la colonne M</v>
      </c>
      <c r="CB409" s="99" t="str">
        <f t="shared" si="222"/>
        <v>Remplir la colonne BZ</v>
      </c>
      <c r="CC409" s="297" t="str">
        <f t="shared" si="204"/>
        <v>Remplir la colonne I</v>
      </c>
      <c r="CD409" s="84" t="s">
        <v>64</v>
      </c>
      <c r="CE409" s="60" t="str">
        <f t="shared" si="223"/>
        <v>Remplir les termes C, P et TVA</v>
      </c>
      <c r="CF409" s="61" t="str">
        <f t="shared" si="205"/>
        <v>REMPLIR TYPE DE CLIENT</v>
      </c>
      <c r="CG409" s="107" t="str">
        <f t="shared" si="224"/>
        <v>Montant total de l'aide demandée non indiqué</v>
      </c>
      <c r="CH409" s="1"/>
      <c r="CI409" s="1"/>
      <c r="CJ409" s="1"/>
      <c r="CK409" s="1"/>
      <c r="CL409" s="1"/>
    </row>
    <row r="410" spans="1:90" x14ac:dyDescent="0.25">
      <c r="A410" s="51"/>
      <c r="B410" s="111"/>
      <c r="C410" s="111"/>
      <c r="D410" s="111"/>
      <c r="E410" s="111"/>
      <c r="F410" s="111"/>
      <c r="G410" s="162"/>
      <c r="H410" s="151"/>
      <c r="I410" s="296"/>
      <c r="J410" s="152"/>
      <c r="K410" s="153"/>
      <c r="L410" s="169"/>
      <c r="M410" s="39"/>
      <c r="N410" s="201"/>
      <c r="O410" s="39"/>
      <c r="P410" s="22"/>
      <c r="Q410" s="200">
        <f t="shared" si="206"/>
        <v>0</v>
      </c>
      <c r="R410" s="55"/>
      <c r="S410" s="46" t="s">
        <v>64</v>
      </c>
      <c r="T410" s="56"/>
      <c r="U410" s="48" t="s">
        <v>64</v>
      </c>
      <c r="V410" s="175" t="str">
        <f t="shared" si="207"/>
        <v>Remplir la colonne R ou T</v>
      </c>
      <c r="W410" s="178"/>
      <c r="X410" s="282" t="str">
        <f t="shared" si="208"/>
        <v>Remplir la colonne M</v>
      </c>
      <c r="Y410" s="99" t="str">
        <f t="shared" si="209"/>
        <v>Remplir la colonne W</v>
      </c>
      <c r="Z410" s="297" t="str">
        <f t="shared" si="225"/>
        <v>Remplir la colonne I</v>
      </c>
      <c r="AA410" s="84" t="s">
        <v>64</v>
      </c>
      <c r="AB410" s="60" t="str">
        <f t="shared" si="210"/>
        <v>Remplir les termes C, P et TVA</v>
      </c>
      <c r="AC410" s="55"/>
      <c r="AD410" s="46" t="s">
        <v>64</v>
      </c>
      <c r="AE410" s="56"/>
      <c r="AF410" s="48" t="s">
        <v>64</v>
      </c>
      <c r="AG410" s="175" t="str">
        <f t="shared" si="211"/>
        <v>Remplir la colonne AC ou AE</v>
      </c>
      <c r="AH410" s="178"/>
      <c r="AI410" s="311" t="str">
        <f t="shared" si="226"/>
        <v>Remplir la colonne M</v>
      </c>
      <c r="AJ410" s="179" t="str">
        <f t="shared" si="212"/>
        <v>Remplir la colonne AH</v>
      </c>
      <c r="AK410" s="297" t="str">
        <f t="shared" si="200"/>
        <v>Remplir la colonne I</v>
      </c>
      <c r="AL410" s="84" t="s">
        <v>64</v>
      </c>
      <c r="AM410" s="60" t="str">
        <f t="shared" si="227"/>
        <v>Remplir les termes C, P et TVA</v>
      </c>
      <c r="AN410" s="55"/>
      <c r="AO410" s="46" t="s">
        <v>64</v>
      </c>
      <c r="AP410" s="56"/>
      <c r="AQ410" s="48" t="s">
        <v>64</v>
      </c>
      <c r="AR410" s="175" t="str">
        <f t="shared" si="213"/>
        <v>Remplir la colonne AN ou AP</v>
      </c>
      <c r="AS410" s="178"/>
      <c r="AT410" s="282" t="str">
        <f t="shared" si="228"/>
        <v>Remplir la colonne M</v>
      </c>
      <c r="AU410" s="179" t="str">
        <f t="shared" si="214"/>
        <v>Remplir la colonne AS</v>
      </c>
      <c r="AV410" s="263" t="str">
        <f t="shared" si="201"/>
        <v>Remplir la colonne I</v>
      </c>
      <c r="AW410" s="84" t="s">
        <v>64</v>
      </c>
      <c r="AX410" s="60" t="str">
        <f t="shared" si="229"/>
        <v>Remplir les termes C, P et TVA</v>
      </c>
      <c r="AY410" s="55"/>
      <c r="AZ410" s="46" t="s">
        <v>64</v>
      </c>
      <c r="BA410" s="56"/>
      <c r="BB410" s="48" t="s">
        <v>64</v>
      </c>
      <c r="BC410" s="175" t="str">
        <f t="shared" si="215"/>
        <v>Remplir la colonne AY ou BA</v>
      </c>
      <c r="BD410" s="178"/>
      <c r="BE410" s="311" t="str">
        <f t="shared" si="230"/>
        <v>Remplir la colonne M</v>
      </c>
      <c r="BF410" s="179" t="str">
        <f t="shared" si="216"/>
        <v>Remplir la colonne BD</v>
      </c>
      <c r="BG410" s="263" t="str">
        <f t="shared" si="202"/>
        <v>Remplir la colonne I</v>
      </c>
      <c r="BH410" s="84" t="s">
        <v>64</v>
      </c>
      <c r="BI410" s="60" t="str">
        <f t="shared" si="217"/>
        <v>Remplir les termes C, P et TVA</v>
      </c>
      <c r="BJ410" s="55"/>
      <c r="BK410" s="46" t="s">
        <v>64</v>
      </c>
      <c r="BL410" s="56"/>
      <c r="BM410" s="48" t="s">
        <v>64</v>
      </c>
      <c r="BN410" s="175" t="str">
        <f t="shared" si="218"/>
        <v>Remplir la colonne BJ ou BL</v>
      </c>
      <c r="BO410" s="178"/>
      <c r="BP410" s="311" t="str">
        <f t="shared" si="231"/>
        <v>Remplir la colonne M</v>
      </c>
      <c r="BQ410" s="179" t="str">
        <f t="shared" si="219"/>
        <v>Remplir la colonne BO</v>
      </c>
      <c r="BR410" s="263" t="str">
        <f t="shared" si="203"/>
        <v>Remplir la colonne I</v>
      </c>
      <c r="BS410" s="84" t="s">
        <v>64</v>
      </c>
      <c r="BT410" s="60" t="str">
        <f t="shared" si="220"/>
        <v>Remplir les termes C, P et TVA</v>
      </c>
      <c r="BU410" s="55"/>
      <c r="BV410" s="46" t="s">
        <v>64</v>
      </c>
      <c r="BW410" s="56"/>
      <c r="BX410" s="48" t="s">
        <v>64</v>
      </c>
      <c r="BY410" s="175" t="str">
        <f t="shared" si="221"/>
        <v>Remplir la colonne BU ou BW</v>
      </c>
      <c r="BZ410" s="178"/>
      <c r="CA410" s="282" t="str">
        <f t="shared" si="232"/>
        <v>Remplir la colonne M</v>
      </c>
      <c r="CB410" s="99" t="str">
        <f t="shared" si="222"/>
        <v>Remplir la colonne BZ</v>
      </c>
      <c r="CC410" s="297" t="str">
        <f t="shared" si="204"/>
        <v>Remplir la colonne I</v>
      </c>
      <c r="CD410" s="84" t="s">
        <v>64</v>
      </c>
      <c r="CE410" s="60" t="str">
        <f t="shared" si="223"/>
        <v>Remplir les termes C, P et TVA</v>
      </c>
      <c r="CF410" s="61" t="str">
        <f t="shared" si="205"/>
        <v>REMPLIR TYPE DE CLIENT</v>
      </c>
      <c r="CG410" s="107" t="str">
        <f t="shared" si="224"/>
        <v>Montant total de l'aide demandée non indiqué</v>
      </c>
      <c r="CH410" s="1"/>
      <c r="CI410" s="1"/>
      <c r="CJ410" s="1"/>
      <c r="CK410" s="1"/>
      <c r="CL410" s="1"/>
    </row>
    <row r="411" spans="1:90" x14ac:dyDescent="0.25">
      <c r="A411" s="51"/>
      <c r="B411" s="111"/>
      <c r="C411" s="111"/>
      <c r="D411" s="111"/>
      <c r="E411" s="111"/>
      <c r="F411" s="111"/>
      <c r="G411" s="162"/>
      <c r="H411" s="151"/>
      <c r="I411" s="296"/>
      <c r="J411" s="152"/>
      <c r="K411" s="153"/>
      <c r="L411" s="169"/>
      <c r="M411" s="39"/>
      <c r="N411" s="201"/>
      <c r="O411" s="39"/>
      <c r="P411" s="22"/>
      <c r="Q411" s="200">
        <f t="shared" si="206"/>
        <v>0</v>
      </c>
      <c r="R411" s="55"/>
      <c r="S411" s="46" t="s">
        <v>64</v>
      </c>
      <c r="T411" s="56"/>
      <c r="U411" s="48" t="s">
        <v>64</v>
      </c>
      <c r="V411" s="175" t="str">
        <f t="shared" si="207"/>
        <v>Remplir la colonne R ou T</v>
      </c>
      <c r="W411" s="178"/>
      <c r="X411" s="282" t="str">
        <f t="shared" si="208"/>
        <v>Remplir la colonne M</v>
      </c>
      <c r="Y411" s="99" t="str">
        <f t="shared" si="209"/>
        <v>Remplir la colonne W</v>
      </c>
      <c r="Z411" s="297" t="str">
        <f t="shared" si="225"/>
        <v>Remplir la colonne I</v>
      </c>
      <c r="AA411" s="84" t="s">
        <v>64</v>
      </c>
      <c r="AB411" s="60" t="str">
        <f t="shared" si="210"/>
        <v>Remplir les termes C, P et TVA</v>
      </c>
      <c r="AC411" s="55"/>
      <c r="AD411" s="46" t="s">
        <v>64</v>
      </c>
      <c r="AE411" s="56"/>
      <c r="AF411" s="48" t="s">
        <v>64</v>
      </c>
      <c r="AG411" s="175" t="str">
        <f t="shared" si="211"/>
        <v>Remplir la colonne AC ou AE</v>
      </c>
      <c r="AH411" s="178"/>
      <c r="AI411" s="311" t="str">
        <f t="shared" si="226"/>
        <v>Remplir la colonne M</v>
      </c>
      <c r="AJ411" s="179" t="str">
        <f t="shared" si="212"/>
        <v>Remplir la colonne AH</v>
      </c>
      <c r="AK411" s="297" t="str">
        <f t="shared" si="200"/>
        <v>Remplir la colonne I</v>
      </c>
      <c r="AL411" s="84" t="s">
        <v>64</v>
      </c>
      <c r="AM411" s="60" t="str">
        <f t="shared" si="227"/>
        <v>Remplir les termes C, P et TVA</v>
      </c>
      <c r="AN411" s="55"/>
      <c r="AO411" s="46" t="s">
        <v>64</v>
      </c>
      <c r="AP411" s="56"/>
      <c r="AQ411" s="48" t="s">
        <v>64</v>
      </c>
      <c r="AR411" s="175" t="str">
        <f t="shared" si="213"/>
        <v>Remplir la colonne AN ou AP</v>
      </c>
      <c r="AS411" s="178"/>
      <c r="AT411" s="282" t="str">
        <f t="shared" si="228"/>
        <v>Remplir la colonne M</v>
      </c>
      <c r="AU411" s="179" t="str">
        <f t="shared" si="214"/>
        <v>Remplir la colonne AS</v>
      </c>
      <c r="AV411" s="263" t="str">
        <f t="shared" si="201"/>
        <v>Remplir la colonne I</v>
      </c>
      <c r="AW411" s="84" t="s">
        <v>64</v>
      </c>
      <c r="AX411" s="60" t="str">
        <f t="shared" si="229"/>
        <v>Remplir les termes C, P et TVA</v>
      </c>
      <c r="AY411" s="55"/>
      <c r="AZ411" s="46" t="s">
        <v>64</v>
      </c>
      <c r="BA411" s="56"/>
      <c r="BB411" s="48" t="s">
        <v>64</v>
      </c>
      <c r="BC411" s="175" t="str">
        <f t="shared" si="215"/>
        <v>Remplir la colonne AY ou BA</v>
      </c>
      <c r="BD411" s="178"/>
      <c r="BE411" s="311" t="str">
        <f t="shared" si="230"/>
        <v>Remplir la colonne M</v>
      </c>
      <c r="BF411" s="179" t="str">
        <f t="shared" si="216"/>
        <v>Remplir la colonne BD</v>
      </c>
      <c r="BG411" s="263" t="str">
        <f t="shared" si="202"/>
        <v>Remplir la colonne I</v>
      </c>
      <c r="BH411" s="84" t="s">
        <v>64</v>
      </c>
      <c r="BI411" s="60" t="str">
        <f t="shared" si="217"/>
        <v>Remplir les termes C, P et TVA</v>
      </c>
      <c r="BJ411" s="55"/>
      <c r="BK411" s="46" t="s">
        <v>64</v>
      </c>
      <c r="BL411" s="56"/>
      <c r="BM411" s="48" t="s">
        <v>64</v>
      </c>
      <c r="BN411" s="175" t="str">
        <f t="shared" si="218"/>
        <v>Remplir la colonne BJ ou BL</v>
      </c>
      <c r="BO411" s="178"/>
      <c r="BP411" s="311" t="str">
        <f t="shared" si="231"/>
        <v>Remplir la colonne M</v>
      </c>
      <c r="BQ411" s="179" t="str">
        <f t="shared" si="219"/>
        <v>Remplir la colonne BO</v>
      </c>
      <c r="BR411" s="263" t="str">
        <f t="shared" si="203"/>
        <v>Remplir la colonne I</v>
      </c>
      <c r="BS411" s="84" t="s">
        <v>64</v>
      </c>
      <c r="BT411" s="60" t="str">
        <f t="shared" si="220"/>
        <v>Remplir les termes C, P et TVA</v>
      </c>
      <c r="BU411" s="55"/>
      <c r="BV411" s="46" t="s">
        <v>64</v>
      </c>
      <c r="BW411" s="56"/>
      <c r="BX411" s="48" t="s">
        <v>64</v>
      </c>
      <c r="BY411" s="175" t="str">
        <f t="shared" si="221"/>
        <v>Remplir la colonne BU ou BW</v>
      </c>
      <c r="BZ411" s="178"/>
      <c r="CA411" s="282" t="str">
        <f t="shared" si="232"/>
        <v>Remplir la colonne M</v>
      </c>
      <c r="CB411" s="99" t="str">
        <f t="shared" si="222"/>
        <v>Remplir la colonne BZ</v>
      </c>
      <c r="CC411" s="297" t="str">
        <f t="shared" si="204"/>
        <v>Remplir la colonne I</v>
      </c>
      <c r="CD411" s="84" t="s">
        <v>64</v>
      </c>
      <c r="CE411" s="60" t="str">
        <f t="shared" si="223"/>
        <v>Remplir les termes C, P et TVA</v>
      </c>
      <c r="CF411" s="61" t="str">
        <f t="shared" si="205"/>
        <v>REMPLIR TYPE DE CLIENT</v>
      </c>
      <c r="CG411" s="107" t="str">
        <f t="shared" si="224"/>
        <v>Montant total de l'aide demandée non indiqué</v>
      </c>
      <c r="CH411" s="1"/>
      <c r="CI411" s="1"/>
      <c r="CJ411" s="1"/>
      <c r="CK411" s="1"/>
      <c r="CL411" s="1"/>
    </row>
    <row r="412" spans="1:90" x14ac:dyDescent="0.25">
      <c r="A412" s="51"/>
      <c r="B412" s="111"/>
      <c r="C412" s="111"/>
      <c r="D412" s="111"/>
      <c r="E412" s="111"/>
      <c r="F412" s="111"/>
      <c r="G412" s="162"/>
      <c r="H412" s="151"/>
      <c r="I412" s="296"/>
      <c r="J412" s="152"/>
      <c r="K412" s="153"/>
      <c r="L412" s="169"/>
      <c r="M412" s="39"/>
      <c r="N412" s="201"/>
      <c r="O412" s="39"/>
      <c r="P412" s="22"/>
      <c r="Q412" s="200">
        <f t="shared" si="206"/>
        <v>0</v>
      </c>
      <c r="R412" s="55"/>
      <c r="S412" s="46" t="s">
        <v>64</v>
      </c>
      <c r="T412" s="56"/>
      <c r="U412" s="48" t="s">
        <v>64</v>
      </c>
      <c r="V412" s="175" t="str">
        <f t="shared" si="207"/>
        <v>Remplir la colonne R ou T</v>
      </c>
      <c r="W412" s="178"/>
      <c r="X412" s="282" t="str">
        <f t="shared" si="208"/>
        <v>Remplir la colonne M</v>
      </c>
      <c r="Y412" s="99" t="str">
        <f t="shared" si="209"/>
        <v>Remplir la colonne W</v>
      </c>
      <c r="Z412" s="297" t="str">
        <f t="shared" si="225"/>
        <v>Remplir la colonne I</v>
      </c>
      <c r="AA412" s="84" t="s">
        <v>64</v>
      </c>
      <c r="AB412" s="60" t="str">
        <f t="shared" si="210"/>
        <v>Remplir les termes C, P et TVA</v>
      </c>
      <c r="AC412" s="55"/>
      <c r="AD412" s="46" t="s">
        <v>64</v>
      </c>
      <c r="AE412" s="56"/>
      <c r="AF412" s="48" t="s">
        <v>64</v>
      </c>
      <c r="AG412" s="175" t="str">
        <f t="shared" si="211"/>
        <v>Remplir la colonne AC ou AE</v>
      </c>
      <c r="AH412" s="178"/>
      <c r="AI412" s="311" t="str">
        <f t="shared" si="226"/>
        <v>Remplir la colonne M</v>
      </c>
      <c r="AJ412" s="179" t="str">
        <f t="shared" si="212"/>
        <v>Remplir la colonne AH</v>
      </c>
      <c r="AK412" s="297" t="str">
        <f t="shared" si="200"/>
        <v>Remplir la colonne I</v>
      </c>
      <c r="AL412" s="84" t="s">
        <v>64</v>
      </c>
      <c r="AM412" s="60" t="str">
        <f t="shared" si="227"/>
        <v>Remplir les termes C, P et TVA</v>
      </c>
      <c r="AN412" s="55"/>
      <c r="AO412" s="46" t="s">
        <v>64</v>
      </c>
      <c r="AP412" s="56"/>
      <c r="AQ412" s="48" t="s">
        <v>64</v>
      </c>
      <c r="AR412" s="175" t="str">
        <f t="shared" si="213"/>
        <v>Remplir la colonne AN ou AP</v>
      </c>
      <c r="AS412" s="178"/>
      <c r="AT412" s="282" t="str">
        <f t="shared" si="228"/>
        <v>Remplir la colonne M</v>
      </c>
      <c r="AU412" s="179" t="str">
        <f t="shared" si="214"/>
        <v>Remplir la colonne AS</v>
      </c>
      <c r="AV412" s="263" t="str">
        <f t="shared" si="201"/>
        <v>Remplir la colonne I</v>
      </c>
      <c r="AW412" s="84" t="s">
        <v>64</v>
      </c>
      <c r="AX412" s="60" t="str">
        <f t="shared" si="229"/>
        <v>Remplir les termes C, P et TVA</v>
      </c>
      <c r="AY412" s="55"/>
      <c r="AZ412" s="46" t="s">
        <v>64</v>
      </c>
      <c r="BA412" s="56"/>
      <c r="BB412" s="48" t="s">
        <v>64</v>
      </c>
      <c r="BC412" s="175" t="str">
        <f t="shared" si="215"/>
        <v>Remplir la colonne AY ou BA</v>
      </c>
      <c r="BD412" s="178"/>
      <c r="BE412" s="311" t="str">
        <f t="shared" si="230"/>
        <v>Remplir la colonne M</v>
      </c>
      <c r="BF412" s="179" t="str">
        <f t="shared" si="216"/>
        <v>Remplir la colonne BD</v>
      </c>
      <c r="BG412" s="263" t="str">
        <f t="shared" si="202"/>
        <v>Remplir la colonne I</v>
      </c>
      <c r="BH412" s="84" t="s">
        <v>64</v>
      </c>
      <c r="BI412" s="60" t="str">
        <f t="shared" si="217"/>
        <v>Remplir les termes C, P et TVA</v>
      </c>
      <c r="BJ412" s="55"/>
      <c r="BK412" s="46" t="s">
        <v>64</v>
      </c>
      <c r="BL412" s="56"/>
      <c r="BM412" s="48" t="s">
        <v>64</v>
      </c>
      <c r="BN412" s="175" t="str">
        <f t="shared" si="218"/>
        <v>Remplir la colonne BJ ou BL</v>
      </c>
      <c r="BO412" s="178"/>
      <c r="BP412" s="311" t="str">
        <f t="shared" si="231"/>
        <v>Remplir la colonne M</v>
      </c>
      <c r="BQ412" s="179" t="str">
        <f t="shared" si="219"/>
        <v>Remplir la colonne BO</v>
      </c>
      <c r="BR412" s="263" t="str">
        <f t="shared" si="203"/>
        <v>Remplir la colonne I</v>
      </c>
      <c r="BS412" s="84" t="s">
        <v>64</v>
      </c>
      <c r="BT412" s="60" t="str">
        <f t="shared" si="220"/>
        <v>Remplir les termes C, P et TVA</v>
      </c>
      <c r="BU412" s="55"/>
      <c r="BV412" s="46" t="s">
        <v>64</v>
      </c>
      <c r="BW412" s="56"/>
      <c r="BX412" s="48" t="s">
        <v>64</v>
      </c>
      <c r="BY412" s="175" t="str">
        <f t="shared" si="221"/>
        <v>Remplir la colonne BU ou BW</v>
      </c>
      <c r="BZ412" s="178"/>
      <c r="CA412" s="282" t="str">
        <f t="shared" si="232"/>
        <v>Remplir la colonne M</v>
      </c>
      <c r="CB412" s="99" t="str">
        <f t="shared" si="222"/>
        <v>Remplir la colonne BZ</v>
      </c>
      <c r="CC412" s="297" t="str">
        <f t="shared" si="204"/>
        <v>Remplir la colonne I</v>
      </c>
      <c r="CD412" s="84" t="s">
        <v>64</v>
      </c>
      <c r="CE412" s="60" t="str">
        <f t="shared" si="223"/>
        <v>Remplir les termes C, P et TVA</v>
      </c>
      <c r="CF412" s="61" t="str">
        <f t="shared" si="205"/>
        <v>REMPLIR TYPE DE CLIENT</v>
      </c>
      <c r="CG412" s="107" t="str">
        <f t="shared" si="224"/>
        <v>Montant total de l'aide demandée non indiqué</v>
      </c>
      <c r="CH412" s="1"/>
      <c r="CI412" s="1"/>
      <c r="CJ412" s="1"/>
      <c r="CK412" s="1"/>
      <c r="CL412" s="1"/>
    </row>
    <row r="413" spans="1:90" x14ac:dyDescent="0.25">
      <c r="A413" s="51"/>
      <c r="B413" s="111"/>
      <c r="C413" s="111"/>
      <c r="D413" s="111"/>
      <c r="E413" s="111"/>
      <c r="F413" s="111"/>
      <c r="G413" s="162"/>
      <c r="H413" s="151"/>
      <c r="I413" s="296"/>
      <c r="J413" s="152"/>
      <c r="K413" s="153"/>
      <c r="L413" s="169"/>
      <c r="M413" s="39"/>
      <c r="N413" s="201"/>
      <c r="O413" s="39"/>
      <c r="P413" s="22"/>
      <c r="Q413" s="200">
        <f t="shared" si="206"/>
        <v>0</v>
      </c>
      <c r="R413" s="55"/>
      <c r="S413" s="46" t="s">
        <v>64</v>
      </c>
      <c r="T413" s="56"/>
      <c r="U413" s="48" t="s">
        <v>64</v>
      </c>
      <c r="V413" s="175" t="str">
        <f t="shared" si="207"/>
        <v>Remplir la colonne R ou T</v>
      </c>
      <c r="W413" s="178"/>
      <c r="X413" s="282" t="str">
        <f t="shared" si="208"/>
        <v>Remplir la colonne M</v>
      </c>
      <c r="Y413" s="99" t="str">
        <f t="shared" si="209"/>
        <v>Remplir la colonne W</v>
      </c>
      <c r="Z413" s="297" t="str">
        <f t="shared" si="225"/>
        <v>Remplir la colonne I</v>
      </c>
      <c r="AA413" s="84" t="s">
        <v>64</v>
      </c>
      <c r="AB413" s="60" t="str">
        <f t="shared" si="210"/>
        <v>Remplir les termes C, P et TVA</v>
      </c>
      <c r="AC413" s="55"/>
      <c r="AD413" s="46" t="s">
        <v>64</v>
      </c>
      <c r="AE413" s="56"/>
      <c r="AF413" s="48" t="s">
        <v>64</v>
      </c>
      <c r="AG413" s="175" t="str">
        <f t="shared" si="211"/>
        <v>Remplir la colonne AC ou AE</v>
      </c>
      <c r="AH413" s="178"/>
      <c r="AI413" s="311" t="str">
        <f t="shared" si="226"/>
        <v>Remplir la colonne M</v>
      </c>
      <c r="AJ413" s="179" t="str">
        <f t="shared" si="212"/>
        <v>Remplir la colonne AH</v>
      </c>
      <c r="AK413" s="297" t="str">
        <f t="shared" si="200"/>
        <v>Remplir la colonne I</v>
      </c>
      <c r="AL413" s="84" t="s">
        <v>64</v>
      </c>
      <c r="AM413" s="60" t="str">
        <f t="shared" si="227"/>
        <v>Remplir les termes C, P et TVA</v>
      </c>
      <c r="AN413" s="55"/>
      <c r="AO413" s="46" t="s">
        <v>64</v>
      </c>
      <c r="AP413" s="56"/>
      <c r="AQ413" s="48" t="s">
        <v>64</v>
      </c>
      <c r="AR413" s="175" t="str">
        <f t="shared" si="213"/>
        <v>Remplir la colonne AN ou AP</v>
      </c>
      <c r="AS413" s="178"/>
      <c r="AT413" s="282" t="str">
        <f t="shared" si="228"/>
        <v>Remplir la colonne M</v>
      </c>
      <c r="AU413" s="179" t="str">
        <f t="shared" si="214"/>
        <v>Remplir la colonne AS</v>
      </c>
      <c r="AV413" s="263" t="str">
        <f t="shared" si="201"/>
        <v>Remplir la colonne I</v>
      </c>
      <c r="AW413" s="84" t="s">
        <v>64</v>
      </c>
      <c r="AX413" s="60" t="str">
        <f t="shared" si="229"/>
        <v>Remplir les termes C, P et TVA</v>
      </c>
      <c r="AY413" s="55"/>
      <c r="AZ413" s="46" t="s">
        <v>64</v>
      </c>
      <c r="BA413" s="56"/>
      <c r="BB413" s="48" t="s">
        <v>64</v>
      </c>
      <c r="BC413" s="175" t="str">
        <f t="shared" si="215"/>
        <v>Remplir la colonne AY ou BA</v>
      </c>
      <c r="BD413" s="178"/>
      <c r="BE413" s="311" t="str">
        <f t="shared" si="230"/>
        <v>Remplir la colonne M</v>
      </c>
      <c r="BF413" s="179" t="str">
        <f t="shared" si="216"/>
        <v>Remplir la colonne BD</v>
      </c>
      <c r="BG413" s="263" t="str">
        <f t="shared" si="202"/>
        <v>Remplir la colonne I</v>
      </c>
      <c r="BH413" s="84" t="s">
        <v>64</v>
      </c>
      <c r="BI413" s="60" t="str">
        <f t="shared" si="217"/>
        <v>Remplir les termes C, P et TVA</v>
      </c>
      <c r="BJ413" s="55"/>
      <c r="BK413" s="46" t="s">
        <v>64</v>
      </c>
      <c r="BL413" s="56"/>
      <c r="BM413" s="48" t="s">
        <v>64</v>
      </c>
      <c r="BN413" s="175" t="str">
        <f t="shared" si="218"/>
        <v>Remplir la colonne BJ ou BL</v>
      </c>
      <c r="BO413" s="178"/>
      <c r="BP413" s="311" t="str">
        <f t="shared" si="231"/>
        <v>Remplir la colonne M</v>
      </c>
      <c r="BQ413" s="179" t="str">
        <f t="shared" si="219"/>
        <v>Remplir la colonne BO</v>
      </c>
      <c r="BR413" s="263" t="str">
        <f t="shared" si="203"/>
        <v>Remplir la colonne I</v>
      </c>
      <c r="BS413" s="84" t="s">
        <v>64</v>
      </c>
      <c r="BT413" s="60" t="str">
        <f t="shared" si="220"/>
        <v>Remplir les termes C, P et TVA</v>
      </c>
      <c r="BU413" s="55"/>
      <c r="BV413" s="46" t="s">
        <v>64</v>
      </c>
      <c r="BW413" s="56"/>
      <c r="BX413" s="48" t="s">
        <v>64</v>
      </c>
      <c r="BY413" s="175" t="str">
        <f t="shared" si="221"/>
        <v>Remplir la colonne BU ou BW</v>
      </c>
      <c r="BZ413" s="178"/>
      <c r="CA413" s="282" t="str">
        <f t="shared" si="232"/>
        <v>Remplir la colonne M</v>
      </c>
      <c r="CB413" s="99" t="str">
        <f t="shared" si="222"/>
        <v>Remplir la colonne BZ</v>
      </c>
      <c r="CC413" s="297" t="str">
        <f t="shared" si="204"/>
        <v>Remplir la colonne I</v>
      </c>
      <c r="CD413" s="84" t="s">
        <v>64</v>
      </c>
      <c r="CE413" s="60" t="str">
        <f t="shared" si="223"/>
        <v>Remplir les termes C, P et TVA</v>
      </c>
      <c r="CF413" s="61" t="str">
        <f t="shared" si="205"/>
        <v>REMPLIR TYPE DE CLIENT</v>
      </c>
      <c r="CG413" s="107" t="str">
        <f t="shared" si="224"/>
        <v>Montant total de l'aide demandée non indiqué</v>
      </c>
      <c r="CH413" s="1"/>
      <c r="CI413" s="1"/>
      <c r="CJ413" s="1"/>
      <c r="CK413" s="1"/>
      <c r="CL413" s="1"/>
    </row>
    <row r="414" spans="1:90" x14ac:dyDescent="0.25">
      <c r="A414" s="51"/>
      <c r="B414" s="111"/>
      <c r="C414" s="111"/>
      <c r="D414" s="111"/>
      <c r="E414" s="111"/>
      <c r="F414" s="111"/>
      <c r="G414" s="162"/>
      <c r="H414" s="151"/>
      <c r="I414" s="296"/>
      <c r="J414" s="152"/>
      <c r="K414" s="153"/>
      <c r="L414" s="169"/>
      <c r="M414" s="39"/>
      <c r="N414" s="201"/>
      <c r="O414" s="39"/>
      <c r="P414" s="22"/>
      <c r="Q414" s="200">
        <f t="shared" si="206"/>
        <v>0</v>
      </c>
      <c r="R414" s="55"/>
      <c r="S414" s="46" t="s">
        <v>64</v>
      </c>
      <c r="T414" s="56"/>
      <c r="U414" s="48" t="s">
        <v>64</v>
      </c>
      <c r="V414" s="175" t="str">
        <f t="shared" si="207"/>
        <v>Remplir la colonne R ou T</v>
      </c>
      <c r="W414" s="178"/>
      <c r="X414" s="282" t="str">
        <f t="shared" si="208"/>
        <v>Remplir la colonne M</v>
      </c>
      <c r="Y414" s="99" t="str">
        <f t="shared" si="209"/>
        <v>Remplir la colonne W</v>
      </c>
      <c r="Z414" s="297" t="str">
        <f t="shared" si="225"/>
        <v>Remplir la colonne I</v>
      </c>
      <c r="AA414" s="84" t="s">
        <v>64</v>
      </c>
      <c r="AB414" s="60" t="str">
        <f t="shared" si="210"/>
        <v>Remplir les termes C, P et TVA</v>
      </c>
      <c r="AC414" s="55"/>
      <c r="AD414" s="46" t="s">
        <v>64</v>
      </c>
      <c r="AE414" s="56"/>
      <c r="AF414" s="48" t="s">
        <v>64</v>
      </c>
      <c r="AG414" s="175" t="str">
        <f t="shared" si="211"/>
        <v>Remplir la colonne AC ou AE</v>
      </c>
      <c r="AH414" s="178"/>
      <c r="AI414" s="311" t="str">
        <f t="shared" si="226"/>
        <v>Remplir la colonne M</v>
      </c>
      <c r="AJ414" s="179" t="str">
        <f t="shared" si="212"/>
        <v>Remplir la colonne AH</v>
      </c>
      <c r="AK414" s="297" t="str">
        <f t="shared" si="200"/>
        <v>Remplir la colonne I</v>
      </c>
      <c r="AL414" s="84" t="s">
        <v>64</v>
      </c>
      <c r="AM414" s="60" t="str">
        <f t="shared" si="227"/>
        <v>Remplir les termes C, P et TVA</v>
      </c>
      <c r="AN414" s="55"/>
      <c r="AO414" s="46" t="s">
        <v>64</v>
      </c>
      <c r="AP414" s="56"/>
      <c r="AQ414" s="48" t="s">
        <v>64</v>
      </c>
      <c r="AR414" s="175" t="str">
        <f t="shared" si="213"/>
        <v>Remplir la colonne AN ou AP</v>
      </c>
      <c r="AS414" s="178"/>
      <c r="AT414" s="282" t="str">
        <f t="shared" si="228"/>
        <v>Remplir la colonne M</v>
      </c>
      <c r="AU414" s="179" t="str">
        <f t="shared" si="214"/>
        <v>Remplir la colonne AS</v>
      </c>
      <c r="AV414" s="263" t="str">
        <f t="shared" si="201"/>
        <v>Remplir la colonne I</v>
      </c>
      <c r="AW414" s="84" t="s">
        <v>64</v>
      </c>
      <c r="AX414" s="60" t="str">
        <f t="shared" si="229"/>
        <v>Remplir les termes C, P et TVA</v>
      </c>
      <c r="AY414" s="55"/>
      <c r="AZ414" s="46" t="s">
        <v>64</v>
      </c>
      <c r="BA414" s="56"/>
      <c r="BB414" s="48" t="s">
        <v>64</v>
      </c>
      <c r="BC414" s="175" t="str">
        <f t="shared" si="215"/>
        <v>Remplir la colonne AY ou BA</v>
      </c>
      <c r="BD414" s="178"/>
      <c r="BE414" s="311" t="str">
        <f t="shared" si="230"/>
        <v>Remplir la colonne M</v>
      </c>
      <c r="BF414" s="179" t="str">
        <f t="shared" si="216"/>
        <v>Remplir la colonne BD</v>
      </c>
      <c r="BG414" s="263" t="str">
        <f t="shared" si="202"/>
        <v>Remplir la colonne I</v>
      </c>
      <c r="BH414" s="84" t="s">
        <v>64</v>
      </c>
      <c r="BI414" s="60" t="str">
        <f t="shared" si="217"/>
        <v>Remplir les termes C, P et TVA</v>
      </c>
      <c r="BJ414" s="55"/>
      <c r="BK414" s="46" t="s">
        <v>64</v>
      </c>
      <c r="BL414" s="56"/>
      <c r="BM414" s="48" t="s">
        <v>64</v>
      </c>
      <c r="BN414" s="175" t="str">
        <f t="shared" si="218"/>
        <v>Remplir la colonne BJ ou BL</v>
      </c>
      <c r="BO414" s="178"/>
      <c r="BP414" s="311" t="str">
        <f t="shared" si="231"/>
        <v>Remplir la colonne M</v>
      </c>
      <c r="BQ414" s="179" t="str">
        <f t="shared" si="219"/>
        <v>Remplir la colonne BO</v>
      </c>
      <c r="BR414" s="263" t="str">
        <f t="shared" si="203"/>
        <v>Remplir la colonne I</v>
      </c>
      <c r="BS414" s="84" t="s">
        <v>64</v>
      </c>
      <c r="BT414" s="60" t="str">
        <f t="shared" si="220"/>
        <v>Remplir les termes C, P et TVA</v>
      </c>
      <c r="BU414" s="55"/>
      <c r="BV414" s="46" t="s">
        <v>64</v>
      </c>
      <c r="BW414" s="56"/>
      <c r="BX414" s="48" t="s">
        <v>64</v>
      </c>
      <c r="BY414" s="175" t="str">
        <f t="shared" si="221"/>
        <v>Remplir la colonne BU ou BW</v>
      </c>
      <c r="BZ414" s="178"/>
      <c r="CA414" s="282" t="str">
        <f t="shared" si="232"/>
        <v>Remplir la colonne M</v>
      </c>
      <c r="CB414" s="99" t="str">
        <f t="shared" si="222"/>
        <v>Remplir la colonne BZ</v>
      </c>
      <c r="CC414" s="297" t="str">
        <f t="shared" si="204"/>
        <v>Remplir la colonne I</v>
      </c>
      <c r="CD414" s="84" t="s">
        <v>64</v>
      </c>
      <c r="CE414" s="60" t="str">
        <f t="shared" si="223"/>
        <v>Remplir les termes C, P et TVA</v>
      </c>
      <c r="CF414" s="61" t="str">
        <f t="shared" si="205"/>
        <v>REMPLIR TYPE DE CLIENT</v>
      </c>
      <c r="CG414" s="107" t="str">
        <f t="shared" si="224"/>
        <v>Montant total de l'aide demandée non indiqué</v>
      </c>
      <c r="CH414" s="1"/>
      <c r="CI414" s="1"/>
      <c r="CJ414" s="1"/>
      <c r="CK414" s="1"/>
      <c r="CL414" s="1"/>
    </row>
    <row r="415" spans="1:90" x14ac:dyDescent="0.25">
      <c r="A415" s="51"/>
      <c r="B415" s="111"/>
      <c r="C415" s="111"/>
      <c r="D415" s="111"/>
      <c r="E415" s="111"/>
      <c r="F415" s="111"/>
      <c r="G415" s="162"/>
      <c r="H415" s="151"/>
      <c r="I415" s="296"/>
      <c r="J415" s="152"/>
      <c r="K415" s="153"/>
      <c r="L415" s="169"/>
      <c r="M415" s="39"/>
      <c r="N415" s="201"/>
      <c r="O415" s="39"/>
      <c r="P415" s="22"/>
      <c r="Q415" s="200">
        <f t="shared" si="206"/>
        <v>0</v>
      </c>
      <c r="R415" s="55"/>
      <c r="S415" s="46" t="s">
        <v>64</v>
      </c>
      <c r="T415" s="56"/>
      <c r="U415" s="48" t="s">
        <v>64</v>
      </c>
      <c r="V415" s="175" t="str">
        <f t="shared" si="207"/>
        <v>Remplir la colonne R ou T</v>
      </c>
      <c r="W415" s="178"/>
      <c r="X415" s="282" t="str">
        <f t="shared" si="208"/>
        <v>Remplir la colonne M</v>
      </c>
      <c r="Y415" s="99" t="str">
        <f t="shared" si="209"/>
        <v>Remplir la colonne W</v>
      </c>
      <c r="Z415" s="297" t="str">
        <f t="shared" si="225"/>
        <v>Remplir la colonne I</v>
      </c>
      <c r="AA415" s="84" t="s">
        <v>64</v>
      </c>
      <c r="AB415" s="60" t="str">
        <f t="shared" si="210"/>
        <v>Remplir les termes C, P et TVA</v>
      </c>
      <c r="AC415" s="55"/>
      <c r="AD415" s="46" t="s">
        <v>64</v>
      </c>
      <c r="AE415" s="56"/>
      <c r="AF415" s="48" t="s">
        <v>64</v>
      </c>
      <c r="AG415" s="175" t="str">
        <f t="shared" si="211"/>
        <v>Remplir la colonne AC ou AE</v>
      </c>
      <c r="AH415" s="178"/>
      <c r="AI415" s="311" t="str">
        <f t="shared" si="226"/>
        <v>Remplir la colonne M</v>
      </c>
      <c r="AJ415" s="179" t="str">
        <f t="shared" si="212"/>
        <v>Remplir la colonne AH</v>
      </c>
      <c r="AK415" s="297" t="str">
        <f t="shared" si="200"/>
        <v>Remplir la colonne I</v>
      </c>
      <c r="AL415" s="84" t="s">
        <v>64</v>
      </c>
      <c r="AM415" s="60" t="str">
        <f t="shared" si="227"/>
        <v>Remplir les termes C, P et TVA</v>
      </c>
      <c r="AN415" s="55"/>
      <c r="AO415" s="46" t="s">
        <v>64</v>
      </c>
      <c r="AP415" s="56"/>
      <c r="AQ415" s="48" t="s">
        <v>64</v>
      </c>
      <c r="AR415" s="175" t="str">
        <f t="shared" si="213"/>
        <v>Remplir la colonne AN ou AP</v>
      </c>
      <c r="AS415" s="178"/>
      <c r="AT415" s="282" t="str">
        <f t="shared" si="228"/>
        <v>Remplir la colonne M</v>
      </c>
      <c r="AU415" s="179" t="str">
        <f t="shared" si="214"/>
        <v>Remplir la colonne AS</v>
      </c>
      <c r="AV415" s="263" t="str">
        <f t="shared" si="201"/>
        <v>Remplir la colonne I</v>
      </c>
      <c r="AW415" s="84" t="s">
        <v>64</v>
      </c>
      <c r="AX415" s="60" t="str">
        <f t="shared" si="229"/>
        <v>Remplir les termes C, P et TVA</v>
      </c>
      <c r="AY415" s="55"/>
      <c r="AZ415" s="46" t="s">
        <v>64</v>
      </c>
      <c r="BA415" s="56"/>
      <c r="BB415" s="48" t="s">
        <v>64</v>
      </c>
      <c r="BC415" s="175" t="str">
        <f t="shared" si="215"/>
        <v>Remplir la colonne AY ou BA</v>
      </c>
      <c r="BD415" s="178"/>
      <c r="BE415" s="311" t="str">
        <f t="shared" si="230"/>
        <v>Remplir la colonne M</v>
      </c>
      <c r="BF415" s="179" t="str">
        <f t="shared" si="216"/>
        <v>Remplir la colonne BD</v>
      </c>
      <c r="BG415" s="263" t="str">
        <f t="shared" si="202"/>
        <v>Remplir la colonne I</v>
      </c>
      <c r="BH415" s="84" t="s">
        <v>64</v>
      </c>
      <c r="BI415" s="60" t="str">
        <f t="shared" si="217"/>
        <v>Remplir les termes C, P et TVA</v>
      </c>
      <c r="BJ415" s="55"/>
      <c r="BK415" s="46" t="s">
        <v>64</v>
      </c>
      <c r="BL415" s="56"/>
      <c r="BM415" s="48" t="s">
        <v>64</v>
      </c>
      <c r="BN415" s="175" t="str">
        <f t="shared" si="218"/>
        <v>Remplir la colonne BJ ou BL</v>
      </c>
      <c r="BO415" s="178"/>
      <c r="BP415" s="311" t="str">
        <f t="shared" si="231"/>
        <v>Remplir la colonne M</v>
      </c>
      <c r="BQ415" s="179" t="str">
        <f t="shared" si="219"/>
        <v>Remplir la colonne BO</v>
      </c>
      <c r="BR415" s="263" t="str">
        <f t="shared" si="203"/>
        <v>Remplir la colonne I</v>
      </c>
      <c r="BS415" s="84" t="s">
        <v>64</v>
      </c>
      <c r="BT415" s="60" t="str">
        <f t="shared" si="220"/>
        <v>Remplir les termes C, P et TVA</v>
      </c>
      <c r="BU415" s="55"/>
      <c r="BV415" s="46" t="s">
        <v>64</v>
      </c>
      <c r="BW415" s="56"/>
      <c r="BX415" s="48" t="s">
        <v>64</v>
      </c>
      <c r="BY415" s="175" t="str">
        <f t="shared" si="221"/>
        <v>Remplir la colonne BU ou BW</v>
      </c>
      <c r="BZ415" s="178"/>
      <c r="CA415" s="282" t="str">
        <f t="shared" si="232"/>
        <v>Remplir la colonne M</v>
      </c>
      <c r="CB415" s="99" t="str">
        <f t="shared" si="222"/>
        <v>Remplir la colonne BZ</v>
      </c>
      <c r="CC415" s="297" t="str">
        <f t="shared" si="204"/>
        <v>Remplir la colonne I</v>
      </c>
      <c r="CD415" s="84" t="s">
        <v>64</v>
      </c>
      <c r="CE415" s="60" t="str">
        <f t="shared" si="223"/>
        <v>Remplir les termes C, P et TVA</v>
      </c>
      <c r="CF415" s="61" t="str">
        <f t="shared" si="205"/>
        <v>REMPLIR TYPE DE CLIENT</v>
      </c>
      <c r="CG415" s="107" t="str">
        <f t="shared" si="224"/>
        <v>Montant total de l'aide demandée non indiqué</v>
      </c>
      <c r="CH415" s="1"/>
      <c r="CI415" s="1"/>
      <c r="CJ415" s="1"/>
      <c r="CK415" s="1"/>
      <c r="CL415" s="1"/>
    </row>
    <row r="416" spans="1:90" x14ac:dyDescent="0.25">
      <c r="A416" s="51"/>
      <c r="B416" s="111"/>
      <c r="C416" s="111"/>
      <c r="D416" s="111"/>
      <c r="E416" s="111"/>
      <c r="F416" s="111"/>
      <c r="G416" s="162"/>
      <c r="H416" s="151"/>
      <c r="I416" s="296"/>
      <c r="J416" s="152"/>
      <c r="K416" s="153"/>
      <c r="L416" s="169"/>
      <c r="M416" s="39"/>
      <c r="N416" s="201"/>
      <c r="O416" s="39"/>
      <c r="P416" s="22"/>
      <c r="Q416" s="200">
        <f t="shared" si="206"/>
        <v>0</v>
      </c>
      <c r="R416" s="55"/>
      <c r="S416" s="46" t="s">
        <v>64</v>
      </c>
      <c r="T416" s="56"/>
      <c r="U416" s="48" t="s">
        <v>64</v>
      </c>
      <c r="V416" s="175" t="str">
        <f t="shared" si="207"/>
        <v>Remplir la colonne R ou T</v>
      </c>
      <c r="W416" s="178"/>
      <c r="X416" s="282" t="str">
        <f t="shared" si="208"/>
        <v>Remplir la colonne M</v>
      </c>
      <c r="Y416" s="99" t="str">
        <f t="shared" si="209"/>
        <v>Remplir la colonne W</v>
      </c>
      <c r="Z416" s="297" t="str">
        <f t="shared" si="225"/>
        <v>Remplir la colonne I</v>
      </c>
      <c r="AA416" s="84" t="s">
        <v>64</v>
      </c>
      <c r="AB416" s="60" t="str">
        <f t="shared" si="210"/>
        <v>Remplir les termes C, P et TVA</v>
      </c>
      <c r="AC416" s="55"/>
      <c r="AD416" s="46" t="s">
        <v>64</v>
      </c>
      <c r="AE416" s="56"/>
      <c r="AF416" s="48" t="s">
        <v>64</v>
      </c>
      <c r="AG416" s="175" t="str">
        <f t="shared" si="211"/>
        <v>Remplir la colonne AC ou AE</v>
      </c>
      <c r="AH416" s="178"/>
      <c r="AI416" s="311" t="str">
        <f t="shared" si="226"/>
        <v>Remplir la colonne M</v>
      </c>
      <c r="AJ416" s="179" t="str">
        <f t="shared" si="212"/>
        <v>Remplir la colonne AH</v>
      </c>
      <c r="AK416" s="297" t="str">
        <f t="shared" si="200"/>
        <v>Remplir la colonne I</v>
      </c>
      <c r="AL416" s="84" t="s">
        <v>64</v>
      </c>
      <c r="AM416" s="60" t="str">
        <f t="shared" si="227"/>
        <v>Remplir les termes C, P et TVA</v>
      </c>
      <c r="AN416" s="55"/>
      <c r="AO416" s="46" t="s">
        <v>64</v>
      </c>
      <c r="AP416" s="56"/>
      <c r="AQ416" s="48" t="s">
        <v>64</v>
      </c>
      <c r="AR416" s="175" t="str">
        <f t="shared" si="213"/>
        <v>Remplir la colonne AN ou AP</v>
      </c>
      <c r="AS416" s="178"/>
      <c r="AT416" s="282" t="str">
        <f t="shared" si="228"/>
        <v>Remplir la colonne M</v>
      </c>
      <c r="AU416" s="179" t="str">
        <f t="shared" si="214"/>
        <v>Remplir la colonne AS</v>
      </c>
      <c r="AV416" s="263" t="str">
        <f t="shared" si="201"/>
        <v>Remplir la colonne I</v>
      </c>
      <c r="AW416" s="84" t="s">
        <v>64</v>
      </c>
      <c r="AX416" s="60" t="str">
        <f t="shared" si="229"/>
        <v>Remplir les termes C, P et TVA</v>
      </c>
      <c r="AY416" s="55"/>
      <c r="AZ416" s="46" t="s">
        <v>64</v>
      </c>
      <c r="BA416" s="56"/>
      <c r="BB416" s="48" t="s">
        <v>64</v>
      </c>
      <c r="BC416" s="175" t="str">
        <f t="shared" si="215"/>
        <v>Remplir la colonne AY ou BA</v>
      </c>
      <c r="BD416" s="178"/>
      <c r="BE416" s="311" t="str">
        <f t="shared" si="230"/>
        <v>Remplir la colonne M</v>
      </c>
      <c r="BF416" s="179" t="str">
        <f t="shared" si="216"/>
        <v>Remplir la colonne BD</v>
      </c>
      <c r="BG416" s="263" t="str">
        <f t="shared" si="202"/>
        <v>Remplir la colonne I</v>
      </c>
      <c r="BH416" s="84" t="s">
        <v>64</v>
      </c>
      <c r="BI416" s="60" t="str">
        <f t="shared" si="217"/>
        <v>Remplir les termes C, P et TVA</v>
      </c>
      <c r="BJ416" s="55"/>
      <c r="BK416" s="46" t="s">
        <v>64</v>
      </c>
      <c r="BL416" s="56"/>
      <c r="BM416" s="48" t="s">
        <v>64</v>
      </c>
      <c r="BN416" s="175" t="str">
        <f t="shared" si="218"/>
        <v>Remplir la colonne BJ ou BL</v>
      </c>
      <c r="BO416" s="178"/>
      <c r="BP416" s="311" t="str">
        <f t="shared" si="231"/>
        <v>Remplir la colonne M</v>
      </c>
      <c r="BQ416" s="179" t="str">
        <f t="shared" si="219"/>
        <v>Remplir la colonne BO</v>
      </c>
      <c r="BR416" s="263" t="str">
        <f t="shared" si="203"/>
        <v>Remplir la colonne I</v>
      </c>
      <c r="BS416" s="84" t="s">
        <v>64</v>
      </c>
      <c r="BT416" s="60" t="str">
        <f t="shared" si="220"/>
        <v>Remplir les termes C, P et TVA</v>
      </c>
      <c r="BU416" s="55"/>
      <c r="BV416" s="46" t="s">
        <v>64</v>
      </c>
      <c r="BW416" s="56"/>
      <c r="BX416" s="48" t="s">
        <v>64</v>
      </c>
      <c r="BY416" s="175" t="str">
        <f t="shared" si="221"/>
        <v>Remplir la colonne BU ou BW</v>
      </c>
      <c r="BZ416" s="178"/>
      <c r="CA416" s="282" t="str">
        <f t="shared" si="232"/>
        <v>Remplir la colonne M</v>
      </c>
      <c r="CB416" s="99" t="str">
        <f t="shared" si="222"/>
        <v>Remplir la colonne BZ</v>
      </c>
      <c r="CC416" s="297" t="str">
        <f t="shared" si="204"/>
        <v>Remplir la colonne I</v>
      </c>
      <c r="CD416" s="84" t="s">
        <v>64</v>
      </c>
      <c r="CE416" s="60" t="str">
        <f t="shared" si="223"/>
        <v>Remplir les termes C, P et TVA</v>
      </c>
      <c r="CF416" s="61" t="str">
        <f t="shared" si="205"/>
        <v>REMPLIR TYPE DE CLIENT</v>
      </c>
      <c r="CG416" s="107" t="str">
        <f t="shared" si="224"/>
        <v>Montant total de l'aide demandée non indiqué</v>
      </c>
      <c r="CH416" s="1"/>
      <c r="CI416" s="1"/>
      <c r="CJ416" s="1"/>
      <c r="CK416" s="1"/>
      <c r="CL416" s="1"/>
    </row>
    <row r="417" spans="1:90" x14ac:dyDescent="0.25">
      <c r="A417" s="51"/>
      <c r="B417" s="111"/>
      <c r="C417" s="111"/>
      <c r="D417" s="111"/>
      <c r="E417" s="111"/>
      <c r="F417" s="111"/>
      <c r="G417" s="162"/>
      <c r="H417" s="151"/>
      <c r="I417" s="296"/>
      <c r="J417" s="152"/>
      <c r="K417" s="153"/>
      <c r="L417" s="169"/>
      <c r="M417" s="39"/>
      <c r="N417" s="201"/>
      <c r="O417" s="39"/>
      <c r="P417" s="22"/>
      <c r="Q417" s="200">
        <f t="shared" si="206"/>
        <v>0</v>
      </c>
      <c r="R417" s="55"/>
      <c r="S417" s="46" t="s">
        <v>64</v>
      </c>
      <c r="T417" s="56"/>
      <c r="U417" s="48" t="s">
        <v>64</v>
      </c>
      <c r="V417" s="175" t="str">
        <f t="shared" si="207"/>
        <v>Remplir la colonne R ou T</v>
      </c>
      <c r="W417" s="178"/>
      <c r="X417" s="282" t="str">
        <f t="shared" si="208"/>
        <v>Remplir la colonne M</v>
      </c>
      <c r="Y417" s="99" t="str">
        <f t="shared" si="209"/>
        <v>Remplir la colonne W</v>
      </c>
      <c r="Z417" s="297" t="str">
        <f t="shared" si="225"/>
        <v>Remplir la colonne I</v>
      </c>
      <c r="AA417" s="84" t="s">
        <v>64</v>
      </c>
      <c r="AB417" s="60" t="str">
        <f t="shared" si="210"/>
        <v>Remplir les termes C, P et TVA</v>
      </c>
      <c r="AC417" s="55"/>
      <c r="AD417" s="46" t="s">
        <v>64</v>
      </c>
      <c r="AE417" s="56"/>
      <c r="AF417" s="48" t="s">
        <v>64</v>
      </c>
      <c r="AG417" s="175" t="str">
        <f t="shared" si="211"/>
        <v>Remplir la colonne AC ou AE</v>
      </c>
      <c r="AH417" s="178"/>
      <c r="AI417" s="311" t="str">
        <f t="shared" si="226"/>
        <v>Remplir la colonne M</v>
      </c>
      <c r="AJ417" s="179" t="str">
        <f t="shared" si="212"/>
        <v>Remplir la colonne AH</v>
      </c>
      <c r="AK417" s="297" t="str">
        <f t="shared" si="200"/>
        <v>Remplir la colonne I</v>
      </c>
      <c r="AL417" s="84" t="s">
        <v>64</v>
      </c>
      <c r="AM417" s="60" t="str">
        <f t="shared" si="227"/>
        <v>Remplir les termes C, P et TVA</v>
      </c>
      <c r="AN417" s="55"/>
      <c r="AO417" s="46" t="s">
        <v>64</v>
      </c>
      <c r="AP417" s="56"/>
      <c r="AQ417" s="48" t="s">
        <v>64</v>
      </c>
      <c r="AR417" s="175" t="str">
        <f t="shared" si="213"/>
        <v>Remplir la colonne AN ou AP</v>
      </c>
      <c r="AS417" s="178"/>
      <c r="AT417" s="282" t="str">
        <f t="shared" si="228"/>
        <v>Remplir la colonne M</v>
      </c>
      <c r="AU417" s="179" t="str">
        <f t="shared" si="214"/>
        <v>Remplir la colonne AS</v>
      </c>
      <c r="AV417" s="263" t="str">
        <f t="shared" si="201"/>
        <v>Remplir la colonne I</v>
      </c>
      <c r="AW417" s="84" t="s">
        <v>64</v>
      </c>
      <c r="AX417" s="60" t="str">
        <f t="shared" si="229"/>
        <v>Remplir les termes C, P et TVA</v>
      </c>
      <c r="AY417" s="55"/>
      <c r="AZ417" s="46" t="s">
        <v>64</v>
      </c>
      <c r="BA417" s="56"/>
      <c r="BB417" s="48" t="s">
        <v>64</v>
      </c>
      <c r="BC417" s="175" t="str">
        <f t="shared" si="215"/>
        <v>Remplir la colonne AY ou BA</v>
      </c>
      <c r="BD417" s="178"/>
      <c r="BE417" s="311" t="str">
        <f t="shared" si="230"/>
        <v>Remplir la colonne M</v>
      </c>
      <c r="BF417" s="179" t="str">
        <f t="shared" si="216"/>
        <v>Remplir la colonne BD</v>
      </c>
      <c r="BG417" s="263" t="str">
        <f t="shared" si="202"/>
        <v>Remplir la colonne I</v>
      </c>
      <c r="BH417" s="84" t="s">
        <v>64</v>
      </c>
      <c r="BI417" s="60" t="str">
        <f t="shared" si="217"/>
        <v>Remplir les termes C, P et TVA</v>
      </c>
      <c r="BJ417" s="55"/>
      <c r="BK417" s="46" t="s">
        <v>64</v>
      </c>
      <c r="BL417" s="56"/>
      <c r="BM417" s="48" t="s">
        <v>64</v>
      </c>
      <c r="BN417" s="175" t="str">
        <f t="shared" si="218"/>
        <v>Remplir la colonne BJ ou BL</v>
      </c>
      <c r="BO417" s="178"/>
      <c r="BP417" s="311" t="str">
        <f t="shared" si="231"/>
        <v>Remplir la colonne M</v>
      </c>
      <c r="BQ417" s="179" t="str">
        <f t="shared" si="219"/>
        <v>Remplir la colonne BO</v>
      </c>
      <c r="BR417" s="263" t="str">
        <f t="shared" si="203"/>
        <v>Remplir la colonne I</v>
      </c>
      <c r="BS417" s="84" t="s">
        <v>64</v>
      </c>
      <c r="BT417" s="60" t="str">
        <f t="shared" si="220"/>
        <v>Remplir les termes C, P et TVA</v>
      </c>
      <c r="BU417" s="55"/>
      <c r="BV417" s="46" t="s">
        <v>64</v>
      </c>
      <c r="BW417" s="56"/>
      <c r="BX417" s="48" t="s">
        <v>64</v>
      </c>
      <c r="BY417" s="175" t="str">
        <f t="shared" si="221"/>
        <v>Remplir la colonne BU ou BW</v>
      </c>
      <c r="BZ417" s="178"/>
      <c r="CA417" s="282" t="str">
        <f t="shared" si="232"/>
        <v>Remplir la colonne M</v>
      </c>
      <c r="CB417" s="99" t="str">
        <f t="shared" si="222"/>
        <v>Remplir la colonne BZ</v>
      </c>
      <c r="CC417" s="297" t="str">
        <f t="shared" si="204"/>
        <v>Remplir la colonne I</v>
      </c>
      <c r="CD417" s="84" t="s">
        <v>64</v>
      </c>
      <c r="CE417" s="60" t="str">
        <f t="shared" si="223"/>
        <v>Remplir les termes C, P et TVA</v>
      </c>
      <c r="CF417" s="61" t="str">
        <f t="shared" si="205"/>
        <v>REMPLIR TYPE DE CLIENT</v>
      </c>
      <c r="CG417" s="107" t="str">
        <f t="shared" si="224"/>
        <v>Montant total de l'aide demandée non indiqué</v>
      </c>
      <c r="CH417" s="1"/>
      <c r="CI417" s="1"/>
      <c r="CJ417" s="1"/>
      <c r="CK417" s="1"/>
      <c r="CL417" s="1"/>
    </row>
    <row r="418" spans="1:90" x14ac:dyDescent="0.25">
      <c r="A418" s="51"/>
      <c r="B418" s="111"/>
      <c r="C418" s="111"/>
      <c r="D418" s="111"/>
      <c r="E418" s="111"/>
      <c r="F418" s="111"/>
      <c r="G418" s="162"/>
      <c r="H418" s="151"/>
      <c r="I418" s="296"/>
      <c r="J418" s="152"/>
      <c r="K418" s="153"/>
      <c r="L418" s="169"/>
      <c r="M418" s="39"/>
      <c r="N418" s="201"/>
      <c r="O418" s="39"/>
      <c r="P418" s="22"/>
      <c r="Q418" s="200">
        <f t="shared" si="206"/>
        <v>0</v>
      </c>
      <c r="R418" s="55"/>
      <c r="S418" s="46" t="s">
        <v>64</v>
      </c>
      <c r="T418" s="56"/>
      <c r="U418" s="48" t="s">
        <v>64</v>
      </c>
      <c r="V418" s="175" t="str">
        <f t="shared" si="207"/>
        <v>Remplir la colonne R ou T</v>
      </c>
      <c r="W418" s="178"/>
      <c r="X418" s="282" t="str">
        <f t="shared" si="208"/>
        <v>Remplir la colonne M</v>
      </c>
      <c r="Y418" s="99" t="str">
        <f t="shared" si="209"/>
        <v>Remplir la colonne W</v>
      </c>
      <c r="Z418" s="297" t="str">
        <f t="shared" si="225"/>
        <v>Remplir la colonne I</v>
      </c>
      <c r="AA418" s="84" t="s">
        <v>64</v>
      </c>
      <c r="AB418" s="60" t="str">
        <f t="shared" si="210"/>
        <v>Remplir les termes C, P et TVA</v>
      </c>
      <c r="AC418" s="55"/>
      <c r="AD418" s="46" t="s">
        <v>64</v>
      </c>
      <c r="AE418" s="56"/>
      <c r="AF418" s="48" t="s">
        <v>64</v>
      </c>
      <c r="AG418" s="175" t="str">
        <f t="shared" si="211"/>
        <v>Remplir la colonne AC ou AE</v>
      </c>
      <c r="AH418" s="178"/>
      <c r="AI418" s="311" t="str">
        <f t="shared" si="226"/>
        <v>Remplir la colonne M</v>
      </c>
      <c r="AJ418" s="179" t="str">
        <f t="shared" si="212"/>
        <v>Remplir la colonne AH</v>
      </c>
      <c r="AK418" s="297" t="str">
        <f t="shared" si="200"/>
        <v>Remplir la colonne I</v>
      </c>
      <c r="AL418" s="84" t="s">
        <v>64</v>
      </c>
      <c r="AM418" s="60" t="str">
        <f t="shared" si="227"/>
        <v>Remplir les termes C, P et TVA</v>
      </c>
      <c r="AN418" s="55"/>
      <c r="AO418" s="46" t="s">
        <v>64</v>
      </c>
      <c r="AP418" s="56"/>
      <c r="AQ418" s="48" t="s">
        <v>64</v>
      </c>
      <c r="AR418" s="175" t="str">
        <f t="shared" si="213"/>
        <v>Remplir la colonne AN ou AP</v>
      </c>
      <c r="AS418" s="178"/>
      <c r="AT418" s="282" t="str">
        <f t="shared" si="228"/>
        <v>Remplir la colonne M</v>
      </c>
      <c r="AU418" s="179" t="str">
        <f t="shared" si="214"/>
        <v>Remplir la colonne AS</v>
      </c>
      <c r="AV418" s="263" t="str">
        <f t="shared" si="201"/>
        <v>Remplir la colonne I</v>
      </c>
      <c r="AW418" s="84" t="s">
        <v>64</v>
      </c>
      <c r="AX418" s="60" t="str">
        <f t="shared" si="229"/>
        <v>Remplir les termes C, P et TVA</v>
      </c>
      <c r="AY418" s="55"/>
      <c r="AZ418" s="46" t="s">
        <v>64</v>
      </c>
      <c r="BA418" s="56"/>
      <c r="BB418" s="48" t="s">
        <v>64</v>
      </c>
      <c r="BC418" s="175" t="str">
        <f t="shared" si="215"/>
        <v>Remplir la colonne AY ou BA</v>
      </c>
      <c r="BD418" s="178"/>
      <c r="BE418" s="311" t="str">
        <f t="shared" si="230"/>
        <v>Remplir la colonne M</v>
      </c>
      <c r="BF418" s="179" t="str">
        <f t="shared" si="216"/>
        <v>Remplir la colonne BD</v>
      </c>
      <c r="BG418" s="263" t="str">
        <f t="shared" si="202"/>
        <v>Remplir la colonne I</v>
      </c>
      <c r="BH418" s="84" t="s">
        <v>64</v>
      </c>
      <c r="BI418" s="60" t="str">
        <f t="shared" si="217"/>
        <v>Remplir les termes C, P et TVA</v>
      </c>
      <c r="BJ418" s="55"/>
      <c r="BK418" s="46" t="s">
        <v>64</v>
      </c>
      <c r="BL418" s="56"/>
      <c r="BM418" s="48" t="s">
        <v>64</v>
      </c>
      <c r="BN418" s="175" t="str">
        <f t="shared" si="218"/>
        <v>Remplir la colonne BJ ou BL</v>
      </c>
      <c r="BO418" s="178"/>
      <c r="BP418" s="311" t="str">
        <f t="shared" si="231"/>
        <v>Remplir la colonne M</v>
      </c>
      <c r="BQ418" s="179" t="str">
        <f t="shared" si="219"/>
        <v>Remplir la colonne BO</v>
      </c>
      <c r="BR418" s="263" t="str">
        <f t="shared" si="203"/>
        <v>Remplir la colonne I</v>
      </c>
      <c r="BS418" s="84" t="s">
        <v>64</v>
      </c>
      <c r="BT418" s="60" t="str">
        <f t="shared" si="220"/>
        <v>Remplir les termes C, P et TVA</v>
      </c>
      <c r="BU418" s="55"/>
      <c r="BV418" s="46" t="s">
        <v>64</v>
      </c>
      <c r="BW418" s="56"/>
      <c r="BX418" s="48" t="s">
        <v>64</v>
      </c>
      <c r="BY418" s="175" t="str">
        <f t="shared" si="221"/>
        <v>Remplir la colonne BU ou BW</v>
      </c>
      <c r="BZ418" s="178"/>
      <c r="CA418" s="282" t="str">
        <f t="shared" si="232"/>
        <v>Remplir la colonne M</v>
      </c>
      <c r="CB418" s="99" t="str">
        <f t="shared" si="222"/>
        <v>Remplir la colonne BZ</v>
      </c>
      <c r="CC418" s="297" t="str">
        <f t="shared" si="204"/>
        <v>Remplir la colonne I</v>
      </c>
      <c r="CD418" s="84" t="s">
        <v>64</v>
      </c>
      <c r="CE418" s="60" t="str">
        <f t="shared" si="223"/>
        <v>Remplir les termes C, P et TVA</v>
      </c>
      <c r="CF418" s="61" t="str">
        <f t="shared" si="205"/>
        <v>REMPLIR TYPE DE CLIENT</v>
      </c>
      <c r="CG418" s="107" t="str">
        <f t="shared" si="224"/>
        <v>Montant total de l'aide demandée non indiqué</v>
      </c>
      <c r="CH418" s="1"/>
      <c r="CI418" s="1"/>
      <c r="CJ418" s="1"/>
      <c r="CK418" s="1"/>
      <c r="CL418" s="1"/>
    </row>
    <row r="419" spans="1:90" x14ac:dyDescent="0.25">
      <c r="A419" s="51"/>
      <c r="B419" s="111"/>
      <c r="C419" s="111"/>
      <c r="D419" s="111"/>
      <c r="E419" s="111"/>
      <c r="F419" s="111"/>
      <c r="G419" s="162"/>
      <c r="H419" s="151"/>
      <c r="I419" s="296"/>
      <c r="J419" s="152"/>
      <c r="K419" s="153"/>
      <c r="L419" s="169"/>
      <c r="M419" s="39"/>
      <c r="N419" s="201"/>
      <c r="O419" s="39"/>
      <c r="P419" s="22"/>
      <c r="Q419" s="200">
        <f t="shared" si="206"/>
        <v>0</v>
      </c>
      <c r="R419" s="55"/>
      <c r="S419" s="46" t="s">
        <v>64</v>
      </c>
      <c r="T419" s="56"/>
      <c r="U419" s="48" t="s">
        <v>64</v>
      </c>
      <c r="V419" s="175" t="str">
        <f t="shared" si="207"/>
        <v>Remplir la colonne R ou T</v>
      </c>
      <c r="W419" s="178"/>
      <c r="X419" s="282" t="str">
        <f t="shared" si="208"/>
        <v>Remplir la colonne M</v>
      </c>
      <c r="Y419" s="99" t="str">
        <f t="shared" si="209"/>
        <v>Remplir la colonne W</v>
      </c>
      <c r="Z419" s="297" t="str">
        <f t="shared" si="225"/>
        <v>Remplir la colonne I</v>
      </c>
      <c r="AA419" s="84" t="s">
        <v>64</v>
      </c>
      <c r="AB419" s="60" t="str">
        <f t="shared" si="210"/>
        <v>Remplir les termes C, P et TVA</v>
      </c>
      <c r="AC419" s="55"/>
      <c r="AD419" s="46" t="s">
        <v>64</v>
      </c>
      <c r="AE419" s="56"/>
      <c r="AF419" s="48" t="s">
        <v>64</v>
      </c>
      <c r="AG419" s="175" t="str">
        <f t="shared" si="211"/>
        <v>Remplir la colonne AC ou AE</v>
      </c>
      <c r="AH419" s="178"/>
      <c r="AI419" s="311" t="str">
        <f t="shared" si="226"/>
        <v>Remplir la colonne M</v>
      </c>
      <c r="AJ419" s="179" t="str">
        <f t="shared" si="212"/>
        <v>Remplir la colonne AH</v>
      </c>
      <c r="AK419" s="297" t="str">
        <f t="shared" si="200"/>
        <v>Remplir la colonne I</v>
      </c>
      <c r="AL419" s="84" t="s">
        <v>64</v>
      </c>
      <c r="AM419" s="60" t="str">
        <f t="shared" si="227"/>
        <v>Remplir les termes C, P et TVA</v>
      </c>
      <c r="AN419" s="55"/>
      <c r="AO419" s="46" t="s">
        <v>64</v>
      </c>
      <c r="AP419" s="56"/>
      <c r="AQ419" s="48" t="s">
        <v>64</v>
      </c>
      <c r="AR419" s="175" t="str">
        <f t="shared" si="213"/>
        <v>Remplir la colonne AN ou AP</v>
      </c>
      <c r="AS419" s="178"/>
      <c r="AT419" s="282" t="str">
        <f t="shared" si="228"/>
        <v>Remplir la colonne M</v>
      </c>
      <c r="AU419" s="179" t="str">
        <f t="shared" si="214"/>
        <v>Remplir la colonne AS</v>
      </c>
      <c r="AV419" s="263" t="str">
        <f t="shared" si="201"/>
        <v>Remplir la colonne I</v>
      </c>
      <c r="AW419" s="84" t="s">
        <v>64</v>
      </c>
      <c r="AX419" s="60" t="str">
        <f t="shared" si="229"/>
        <v>Remplir les termes C, P et TVA</v>
      </c>
      <c r="AY419" s="55"/>
      <c r="AZ419" s="46" t="s">
        <v>64</v>
      </c>
      <c r="BA419" s="56"/>
      <c r="BB419" s="48" t="s">
        <v>64</v>
      </c>
      <c r="BC419" s="175" t="str">
        <f t="shared" si="215"/>
        <v>Remplir la colonne AY ou BA</v>
      </c>
      <c r="BD419" s="178"/>
      <c r="BE419" s="311" t="str">
        <f t="shared" si="230"/>
        <v>Remplir la colonne M</v>
      </c>
      <c r="BF419" s="179" t="str">
        <f t="shared" si="216"/>
        <v>Remplir la colonne BD</v>
      </c>
      <c r="BG419" s="263" t="str">
        <f t="shared" si="202"/>
        <v>Remplir la colonne I</v>
      </c>
      <c r="BH419" s="84" t="s">
        <v>64</v>
      </c>
      <c r="BI419" s="60" t="str">
        <f t="shared" si="217"/>
        <v>Remplir les termes C, P et TVA</v>
      </c>
      <c r="BJ419" s="55"/>
      <c r="BK419" s="46" t="s">
        <v>64</v>
      </c>
      <c r="BL419" s="56"/>
      <c r="BM419" s="48" t="s">
        <v>64</v>
      </c>
      <c r="BN419" s="175" t="str">
        <f t="shared" si="218"/>
        <v>Remplir la colonne BJ ou BL</v>
      </c>
      <c r="BO419" s="178"/>
      <c r="BP419" s="311" t="str">
        <f t="shared" si="231"/>
        <v>Remplir la colonne M</v>
      </c>
      <c r="BQ419" s="179" t="str">
        <f t="shared" si="219"/>
        <v>Remplir la colonne BO</v>
      </c>
      <c r="BR419" s="263" t="str">
        <f t="shared" si="203"/>
        <v>Remplir la colonne I</v>
      </c>
      <c r="BS419" s="84" t="s">
        <v>64</v>
      </c>
      <c r="BT419" s="60" t="str">
        <f t="shared" si="220"/>
        <v>Remplir les termes C, P et TVA</v>
      </c>
      <c r="BU419" s="55"/>
      <c r="BV419" s="46" t="s">
        <v>64</v>
      </c>
      <c r="BW419" s="56"/>
      <c r="BX419" s="48" t="s">
        <v>64</v>
      </c>
      <c r="BY419" s="175" t="str">
        <f t="shared" si="221"/>
        <v>Remplir la colonne BU ou BW</v>
      </c>
      <c r="BZ419" s="178"/>
      <c r="CA419" s="282" t="str">
        <f t="shared" si="232"/>
        <v>Remplir la colonne M</v>
      </c>
      <c r="CB419" s="99" t="str">
        <f t="shared" si="222"/>
        <v>Remplir la colonne BZ</v>
      </c>
      <c r="CC419" s="297" t="str">
        <f t="shared" si="204"/>
        <v>Remplir la colonne I</v>
      </c>
      <c r="CD419" s="84" t="s">
        <v>64</v>
      </c>
      <c r="CE419" s="60" t="str">
        <f t="shared" si="223"/>
        <v>Remplir les termes C, P et TVA</v>
      </c>
      <c r="CF419" s="61" t="str">
        <f t="shared" si="205"/>
        <v>REMPLIR TYPE DE CLIENT</v>
      </c>
      <c r="CG419" s="107" t="str">
        <f t="shared" si="224"/>
        <v>Montant total de l'aide demandée non indiqué</v>
      </c>
      <c r="CH419" s="1"/>
      <c r="CI419" s="1"/>
      <c r="CJ419" s="1"/>
      <c r="CK419" s="1"/>
      <c r="CL419" s="1"/>
    </row>
    <row r="420" spans="1:90" x14ac:dyDescent="0.25">
      <c r="A420" s="51"/>
      <c r="B420" s="111"/>
      <c r="C420" s="111"/>
      <c r="D420" s="111"/>
      <c r="E420" s="111"/>
      <c r="F420" s="111"/>
      <c r="G420" s="162"/>
      <c r="H420" s="151"/>
      <c r="I420" s="296"/>
      <c r="J420" s="152"/>
      <c r="K420" s="153"/>
      <c r="L420" s="169"/>
      <c r="M420" s="39"/>
      <c r="N420" s="201"/>
      <c r="O420" s="39"/>
      <c r="P420" s="22"/>
      <c r="Q420" s="200">
        <f t="shared" si="206"/>
        <v>0</v>
      </c>
      <c r="R420" s="55"/>
      <c r="S420" s="46" t="s">
        <v>64</v>
      </c>
      <c r="T420" s="56"/>
      <c r="U420" s="48" t="s">
        <v>64</v>
      </c>
      <c r="V420" s="175" t="str">
        <f t="shared" si="207"/>
        <v>Remplir la colonne R ou T</v>
      </c>
      <c r="W420" s="178"/>
      <c r="X420" s="282" t="str">
        <f t="shared" si="208"/>
        <v>Remplir la colonne M</v>
      </c>
      <c r="Y420" s="99" t="str">
        <f t="shared" si="209"/>
        <v>Remplir la colonne W</v>
      </c>
      <c r="Z420" s="297" t="str">
        <f t="shared" si="225"/>
        <v>Remplir la colonne I</v>
      </c>
      <c r="AA420" s="84" t="s">
        <v>64</v>
      </c>
      <c r="AB420" s="60" t="str">
        <f t="shared" si="210"/>
        <v>Remplir les termes C, P et TVA</v>
      </c>
      <c r="AC420" s="55"/>
      <c r="AD420" s="46" t="s">
        <v>64</v>
      </c>
      <c r="AE420" s="56"/>
      <c r="AF420" s="48" t="s">
        <v>64</v>
      </c>
      <c r="AG420" s="175" t="str">
        <f t="shared" si="211"/>
        <v>Remplir la colonne AC ou AE</v>
      </c>
      <c r="AH420" s="178"/>
      <c r="AI420" s="311" t="str">
        <f t="shared" si="226"/>
        <v>Remplir la colonne M</v>
      </c>
      <c r="AJ420" s="179" t="str">
        <f t="shared" si="212"/>
        <v>Remplir la colonne AH</v>
      </c>
      <c r="AK420" s="297" t="str">
        <f t="shared" si="200"/>
        <v>Remplir la colonne I</v>
      </c>
      <c r="AL420" s="84" t="s">
        <v>64</v>
      </c>
      <c r="AM420" s="60" t="str">
        <f t="shared" si="227"/>
        <v>Remplir les termes C, P et TVA</v>
      </c>
      <c r="AN420" s="55"/>
      <c r="AO420" s="46" t="s">
        <v>64</v>
      </c>
      <c r="AP420" s="56"/>
      <c r="AQ420" s="48" t="s">
        <v>64</v>
      </c>
      <c r="AR420" s="175" t="str">
        <f t="shared" si="213"/>
        <v>Remplir la colonne AN ou AP</v>
      </c>
      <c r="AS420" s="178"/>
      <c r="AT420" s="282" t="str">
        <f t="shared" si="228"/>
        <v>Remplir la colonne M</v>
      </c>
      <c r="AU420" s="179" t="str">
        <f t="shared" si="214"/>
        <v>Remplir la colonne AS</v>
      </c>
      <c r="AV420" s="263" t="str">
        <f t="shared" si="201"/>
        <v>Remplir la colonne I</v>
      </c>
      <c r="AW420" s="84" t="s">
        <v>64</v>
      </c>
      <c r="AX420" s="60" t="str">
        <f t="shared" si="229"/>
        <v>Remplir les termes C, P et TVA</v>
      </c>
      <c r="AY420" s="55"/>
      <c r="AZ420" s="46" t="s">
        <v>64</v>
      </c>
      <c r="BA420" s="56"/>
      <c r="BB420" s="48" t="s">
        <v>64</v>
      </c>
      <c r="BC420" s="175" t="str">
        <f t="shared" si="215"/>
        <v>Remplir la colonne AY ou BA</v>
      </c>
      <c r="BD420" s="178"/>
      <c r="BE420" s="311" t="str">
        <f t="shared" si="230"/>
        <v>Remplir la colonne M</v>
      </c>
      <c r="BF420" s="179" t="str">
        <f t="shared" si="216"/>
        <v>Remplir la colonne BD</v>
      </c>
      <c r="BG420" s="263" t="str">
        <f t="shared" si="202"/>
        <v>Remplir la colonne I</v>
      </c>
      <c r="BH420" s="84" t="s">
        <v>64</v>
      </c>
      <c r="BI420" s="60" t="str">
        <f t="shared" si="217"/>
        <v>Remplir les termes C, P et TVA</v>
      </c>
      <c r="BJ420" s="55"/>
      <c r="BK420" s="46" t="s">
        <v>64</v>
      </c>
      <c r="BL420" s="56"/>
      <c r="BM420" s="48" t="s">
        <v>64</v>
      </c>
      <c r="BN420" s="175" t="str">
        <f t="shared" si="218"/>
        <v>Remplir la colonne BJ ou BL</v>
      </c>
      <c r="BO420" s="178"/>
      <c r="BP420" s="311" t="str">
        <f t="shared" si="231"/>
        <v>Remplir la colonne M</v>
      </c>
      <c r="BQ420" s="179" t="str">
        <f t="shared" si="219"/>
        <v>Remplir la colonne BO</v>
      </c>
      <c r="BR420" s="263" t="str">
        <f t="shared" si="203"/>
        <v>Remplir la colonne I</v>
      </c>
      <c r="BS420" s="84" t="s">
        <v>64</v>
      </c>
      <c r="BT420" s="60" t="str">
        <f t="shared" si="220"/>
        <v>Remplir les termes C, P et TVA</v>
      </c>
      <c r="BU420" s="55"/>
      <c r="BV420" s="46" t="s">
        <v>64</v>
      </c>
      <c r="BW420" s="56"/>
      <c r="BX420" s="48" t="s">
        <v>64</v>
      </c>
      <c r="BY420" s="175" t="str">
        <f t="shared" si="221"/>
        <v>Remplir la colonne BU ou BW</v>
      </c>
      <c r="BZ420" s="178"/>
      <c r="CA420" s="282" t="str">
        <f t="shared" si="232"/>
        <v>Remplir la colonne M</v>
      </c>
      <c r="CB420" s="99" t="str">
        <f t="shared" si="222"/>
        <v>Remplir la colonne BZ</v>
      </c>
      <c r="CC420" s="297" t="str">
        <f t="shared" si="204"/>
        <v>Remplir la colonne I</v>
      </c>
      <c r="CD420" s="84" t="s">
        <v>64</v>
      </c>
      <c r="CE420" s="60" t="str">
        <f t="shared" si="223"/>
        <v>Remplir les termes C, P et TVA</v>
      </c>
      <c r="CF420" s="61" t="str">
        <f t="shared" si="205"/>
        <v>REMPLIR TYPE DE CLIENT</v>
      </c>
      <c r="CG420" s="107" t="str">
        <f t="shared" si="224"/>
        <v>Montant total de l'aide demandée non indiqué</v>
      </c>
      <c r="CH420" s="1"/>
      <c r="CI420" s="1"/>
      <c r="CJ420" s="1"/>
      <c r="CK420" s="1"/>
      <c r="CL420" s="1"/>
    </row>
    <row r="421" spans="1:90" x14ac:dyDescent="0.25">
      <c r="A421" s="51"/>
      <c r="B421" s="111"/>
      <c r="C421" s="111"/>
      <c r="D421" s="111"/>
      <c r="E421" s="111"/>
      <c r="F421" s="111"/>
      <c r="G421" s="162"/>
      <c r="H421" s="151"/>
      <c r="I421" s="296"/>
      <c r="J421" s="152"/>
      <c r="K421" s="153"/>
      <c r="L421" s="169"/>
      <c r="M421" s="39"/>
      <c r="N421" s="201"/>
      <c r="O421" s="39"/>
      <c r="P421" s="22"/>
      <c r="Q421" s="200">
        <f t="shared" si="206"/>
        <v>0</v>
      </c>
      <c r="R421" s="55"/>
      <c r="S421" s="46" t="s">
        <v>64</v>
      </c>
      <c r="T421" s="56"/>
      <c r="U421" s="48" t="s">
        <v>64</v>
      </c>
      <c r="V421" s="175" t="str">
        <f t="shared" si="207"/>
        <v>Remplir la colonne R ou T</v>
      </c>
      <c r="W421" s="178"/>
      <c r="X421" s="282" t="str">
        <f t="shared" si="208"/>
        <v>Remplir la colonne M</v>
      </c>
      <c r="Y421" s="99" t="str">
        <f t="shared" si="209"/>
        <v>Remplir la colonne W</v>
      </c>
      <c r="Z421" s="297" t="str">
        <f t="shared" si="225"/>
        <v>Remplir la colonne I</v>
      </c>
      <c r="AA421" s="84" t="s">
        <v>64</v>
      </c>
      <c r="AB421" s="60" t="str">
        <f t="shared" si="210"/>
        <v>Remplir les termes C, P et TVA</v>
      </c>
      <c r="AC421" s="55"/>
      <c r="AD421" s="46" t="s">
        <v>64</v>
      </c>
      <c r="AE421" s="56"/>
      <c r="AF421" s="48" t="s">
        <v>64</v>
      </c>
      <c r="AG421" s="175" t="str">
        <f t="shared" si="211"/>
        <v>Remplir la colonne AC ou AE</v>
      </c>
      <c r="AH421" s="178"/>
      <c r="AI421" s="311" t="str">
        <f t="shared" si="226"/>
        <v>Remplir la colonne M</v>
      </c>
      <c r="AJ421" s="179" t="str">
        <f t="shared" si="212"/>
        <v>Remplir la colonne AH</v>
      </c>
      <c r="AK421" s="297" t="str">
        <f t="shared" si="200"/>
        <v>Remplir la colonne I</v>
      </c>
      <c r="AL421" s="84" t="s">
        <v>64</v>
      </c>
      <c r="AM421" s="60" t="str">
        <f t="shared" si="227"/>
        <v>Remplir les termes C, P et TVA</v>
      </c>
      <c r="AN421" s="55"/>
      <c r="AO421" s="46" t="s">
        <v>64</v>
      </c>
      <c r="AP421" s="56"/>
      <c r="AQ421" s="48" t="s">
        <v>64</v>
      </c>
      <c r="AR421" s="175" t="str">
        <f t="shared" si="213"/>
        <v>Remplir la colonne AN ou AP</v>
      </c>
      <c r="AS421" s="178"/>
      <c r="AT421" s="282" t="str">
        <f t="shared" si="228"/>
        <v>Remplir la colonne M</v>
      </c>
      <c r="AU421" s="179" t="str">
        <f t="shared" si="214"/>
        <v>Remplir la colonne AS</v>
      </c>
      <c r="AV421" s="263" t="str">
        <f t="shared" si="201"/>
        <v>Remplir la colonne I</v>
      </c>
      <c r="AW421" s="84" t="s">
        <v>64</v>
      </c>
      <c r="AX421" s="60" t="str">
        <f t="shared" si="229"/>
        <v>Remplir les termes C, P et TVA</v>
      </c>
      <c r="AY421" s="55"/>
      <c r="AZ421" s="46" t="s">
        <v>64</v>
      </c>
      <c r="BA421" s="56"/>
      <c r="BB421" s="48" t="s">
        <v>64</v>
      </c>
      <c r="BC421" s="175" t="str">
        <f t="shared" si="215"/>
        <v>Remplir la colonne AY ou BA</v>
      </c>
      <c r="BD421" s="178"/>
      <c r="BE421" s="311" t="str">
        <f t="shared" si="230"/>
        <v>Remplir la colonne M</v>
      </c>
      <c r="BF421" s="179" t="str">
        <f t="shared" si="216"/>
        <v>Remplir la colonne BD</v>
      </c>
      <c r="BG421" s="263" t="str">
        <f t="shared" si="202"/>
        <v>Remplir la colonne I</v>
      </c>
      <c r="BH421" s="84" t="s">
        <v>64</v>
      </c>
      <c r="BI421" s="60" t="str">
        <f t="shared" si="217"/>
        <v>Remplir les termes C, P et TVA</v>
      </c>
      <c r="BJ421" s="55"/>
      <c r="BK421" s="46" t="s">
        <v>64</v>
      </c>
      <c r="BL421" s="56"/>
      <c r="BM421" s="48" t="s">
        <v>64</v>
      </c>
      <c r="BN421" s="175" t="str">
        <f t="shared" si="218"/>
        <v>Remplir la colonne BJ ou BL</v>
      </c>
      <c r="BO421" s="178"/>
      <c r="BP421" s="311" t="str">
        <f t="shared" si="231"/>
        <v>Remplir la colonne M</v>
      </c>
      <c r="BQ421" s="179" t="str">
        <f t="shared" si="219"/>
        <v>Remplir la colonne BO</v>
      </c>
      <c r="BR421" s="263" t="str">
        <f t="shared" si="203"/>
        <v>Remplir la colonne I</v>
      </c>
      <c r="BS421" s="84" t="s">
        <v>64</v>
      </c>
      <c r="BT421" s="60" t="str">
        <f t="shared" si="220"/>
        <v>Remplir les termes C, P et TVA</v>
      </c>
      <c r="BU421" s="55"/>
      <c r="BV421" s="46" t="s">
        <v>64</v>
      </c>
      <c r="BW421" s="56"/>
      <c r="BX421" s="48" t="s">
        <v>64</v>
      </c>
      <c r="BY421" s="175" t="str">
        <f t="shared" si="221"/>
        <v>Remplir la colonne BU ou BW</v>
      </c>
      <c r="BZ421" s="178"/>
      <c r="CA421" s="282" t="str">
        <f t="shared" si="232"/>
        <v>Remplir la colonne M</v>
      </c>
      <c r="CB421" s="99" t="str">
        <f t="shared" si="222"/>
        <v>Remplir la colonne BZ</v>
      </c>
      <c r="CC421" s="297" t="str">
        <f t="shared" si="204"/>
        <v>Remplir la colonne I</v>
      </c>
      <c r="CD421" s="84" t="s">
        <v>64</v>
      </c>
      <c r="CE421" s="60" t="str">
        <f t="shared" si="223"/>
        <v>Remplir les termes C, P et TVA</v>
      </c>
      <c r="CF421" s="61" t="str">
        <f t="shared" si="205"/>
        <v>REMPLIR TYPE DE CLIENT</v>
      </c>
      <c r="CG421" s="107" t="str">
        <f t="shared" si="224"/>
        <v>Montant total de l'aide demandée non indiqué</v>
      </c>
      <c r="CH421" s="1"/>
      <c r="CI421" s="1"/>
      <c r="CJ421" s="1"/>
      <c r="CK421" s="1"/>
      <c r="CL421" s="1"/>
    </row>
    <row r="422" spans="1:90" x14ac:dyDescent="0.25">
      <c r="A422" s="51"/>
      <c r="B422" s="111"/>
      <c r="C422" s="111"/>
      <c r="D422" s="111"/>
      <c r="E422" s="111"/>
      <c r="F422" s="111"/>
      <c r="G422" s="162"/>
      <c r="H422" s="151"/>
      <c r="I422" s="296"/>
      <c r="J422" s="152"/>
      <c r="K422" s="153"/>
      <c r="L422" s="169"/>
      <c r="M422" s="39"/>
      <c r="N422" s="201"/>
      <c r="O422" s="39"/>
      <c r="P422" s="22"/>
      <c r="Q422" s="200">
        <f t="shared" si="206"/>
        <v>0</v>
      </c>
      <c r="R422" s="55"/>
      <c r="S422" s="46" t="s">
        <v>64</v>
      </c>
      <c r="T422" s="56"/>
      <c r="U422" s="48" t="s">
        <v>64</v>
      </c>
      <c r="V422" s="175" t="str">
        <f t="shared" si="207"/>
        <v>Remplir la colonne R ou T</v>
      </c>
      <c r="W422" s="178"/>
      <c r="X422" s="282" t="str">
        <f t="shared" si="208"/>
        <v>Remplir la colonne M</v>
      </c>
      <c r="Y422" s="99" t="str">
        <f t="shared" si="209"/>
        <v>Remplir la colonne W</v>
      </c>
      <c r="Z422" s="297" t="str">
        <f t="shared" si="225"/>
        <v>Remplir la colonne I</v>
      </c>
      <c r="AA422" s="84" t="s">
        <v>64</v>
      </c>
      <c r="AB422" s="60" t="str">
        <f t="shared" si="210"/>
        <v>Remplir les termes C, P et TVA</v>
      </c>
      <c r="AC422" s="55"/>
      <c r="AD422" s="46" t="s">
        <v>64</v>
      </c>
      <c r="AE422" s="56"/>
      <c r="AF422" s="48" t="s">
        <v>64</v>
      </c>
      <c r="AG422" s="175" t="str">
        <f t="shared" si="211"/>
        <v>Remplir la colonne AC ou AE</v>
      </c>
      <c r="AH422" s="178"/>
      <c r="AI422" s="311" t="str">
        <f t="shared" si="226"/>
        <v>Remplir la colonne M</v>
      </c>
      <c r="AJ422" s="179" t="str">
        <f t="shared" si="212"/>
        <v>Remplir la colonne AH</v>
      </c>
      <c r="AK422" s="297" t="str">
        <f t="shared" si="200"/>
        <v>Remplir la colonne I</v>
      </c>
      <c r="AL422" s="84" t="s">
        <v>64</v>
      </c>
      <c r="AM422" s="60" t="str">
        <f t="shared" si="227"/>
        <v>Remplir les termes C, P et TVA</v>
      </c>
      <c r="AN422" s="55"/>
      <c r="AO422" s="46" t="s">
        <v>64</v>
      </c>
      <c r="AP422" s="56"/>
      <c r="AQ422" s="48" t="s">
        <v>64</v>
      </c>
      <c r="AR422" s="175" t="str">
        <f t="shared" si="213"/>
        <v>Remplir la colonne AN ou AP</v>
      </c>
      <c r="AS422" s="178"/>
      <c r="AT422" s="282" t="str">
        <f t="shared" si="228"/>
        <v>Remplir la colonne M</v>
      </c>
      <c r="AU422" s="179" t="str">
        <f t="shared" si="214"/>
        <v>Remplir la colonne AS</v>
      </c>
      <c r="AV422" s="263" t="str">
        <f t="shared" si="201"/>
        <v>Remplir la colonne I</v>
      </c>
      <c r="AW422" s="84" t="s">
        <v>64</v>
      </c>
      <c r="AX422" s="60" t="str">
        <f t="shared" si="229"/>
        <v>Remplir les termes C, P et TVA</v>
      </c>
      <c r="AY422" s="55"/>
      <c r="AZ422" s="46" t="s">
        <v>64</v>
      </c>
      <c r="BA422" s="56"/>
      <c r="BB422" s="48" t="s">
        <v>64</v>
      </c>
      <c r="BC422" s="175" t="str">
        <f t="shared" si="215"/>
        <v>Remplir la colonne AY ou BA</v>
      </c>
      <c r="BD422" s="178"/>
      <c r="BE422" s="311" t="str">
        <f t="shared" si="230"/>
        <v>Remplir la colonne M</v>
      </c>
      <c r="BF422" s="179" t="str">
        <f t="shared" si="216"/>
        <v>Remplir la colonne BD</v>
      </c>
      <c r="BG422" s="263" t="str">
        <f t="shared" si="202"/>
        <v>Remplir la colonne I</v>
      </c>
      <c r="BH422" s="84" t="s">
        <v>64</v>
      </c>
      <c r="BI422" s="60" t="str">
        <f t="shared" si="217"/>
        <v>Remplir les termes C, P et TVA</v>
      </c>
      <c r="BJ422" s="55"/>
      <c r="BK422" s="46" t="s">
        <v>64</v>
      </c>
      <c r="BL422" s="56"/>
      <c r="BM422" s="48" t="s">
        <v>64</v>
      </c>
      <c r="BN422" s="175" t="str">
        <f t="shared" si="218"/>
        <v>Remplir la colonne BJ ou BL</v>
      </c>
      <c r="BO422" s="178"/>
      <c r="BP422" s="311" t="str">
        <f t="shared" si="231"/>
        <v>Remplir la colonne M</v>
      </c>
      <c r="BQ422" s="179" t="str">
        <f t="shared" si="219"/>
        <v>Remplir la colonne BO</v>
      </c>
      <c r="BR422" s="263" t="str">
        <f t="shared" si="203"/>
        <v>Remplir la colonne I</v>
      </c>
      <c r="BS422" s="84" t="s">
        <v>64</v>
      </c>
      <c r="BT422" s="60" t="str">
        <f t="shared" si="220"/>
        <v>Remplir les termes C, P et TVA</v>
      </c>
      <c r="BU422" s="55"/>
      <c r="BV422" s="46" t="s">
        <v>64</v>
      </c>
      <c r="BW422" s="56"/>
      <c r="BX422" s="48" t="s">
        <v>64</v>
      </c>
      <c r="BY422" s="175" t="str">
        <f t="shared" si="221"/>
        <v>Remplir la colonne BU ou BW</v>
      </c>
      <c r="BZ422" s="178"/>
      <c r="CA422" s="282" t="str">
        <f t="shared" si="232"/>
        <v>Remplir la colonne M</v>
      </c>
      <c r="CB422" s="99" t="str">
        <f t="shared" si="222"/>
        <v>Remplir la colonne BZ</v>
      </c>
      <c r="CC422" s="297" t="str">
        <f t="shared" si="204"/>
        <v>Remplir la colonne I</v>
      </c>
      <c r="CD422" s="84" t="s">
        <v>64</v>
      </c>
      <c r="CE422" s="60" t="str">
        <f t="shared" si="223"/>
        <v>Remplir les termes C, P et TVA</v>
      </c>
      <c r="CF422" s="61" t="str">
        <f t="shared" si="205"/>
        <v>REMPLIR TYPE DE CLIENT</v>
      </c>
      <c r="CG422" s="107" t="str">
        <f t="shared" si="224"/>
        <v>Montant total de l'aide demandée non indiqué</v>
      </c>
      <c r="CH422" s="1"/>
      <c r="CI422" s="1"/>
      <c r="CJ422" s="1"/>
      <c r="CK422" s="1"/>
      <c r="CL422" s="1"/>
    </row>
    <row r="423" spans="1:90" x14ac:dyDescent="0.25">
      <c r="A423" s="51"/>
      <c r="B423" s="111"/>
      <c r="C423" s="111"/>
      <c r="D423" s="111"/>
      <c r="E423" s="111"/>
      <c r="F423" s="111"/>
      <c r="G423" s="162"/>
      <c r="H423" s="151"/>
      <c r="I423" s="296"/>
      <c r="J423" s="152"/>
      <c r="K423" s="153"/>
      <c r="L423" s="169"/>
      <c r="M423" s="39"/>
      <c r="N423" s="201"/>
      <c r="O423" s="39"/>
      <c r="P423" s="22"/>
      <c r="Q423" s="200">
        <f t="shared" si="206"/>
        <v>0</v>
      </c>
      <c r="R423" s="55"/>
      <c r="S423" s="46" t="s">
        <v>64</v>
      </c>
      <c r="T423" s="56"/>
      <c r="U423" s="48" t="s">
        <v>64</v>
      </c>
      <c r="V423" s="175" t="str">
        <f t="shared" si="207"/>
        <v>Remplir la colonne R ou T</v>
      </c>
      <c r="W423" s="178"/>
      <c r="X423" s="282" t="str">
        <f t="shared" si="208"/>
        <v>Remplir la colonne M</v>
      </c>
      <c r="Y423" s="99" t="str">
        <f t="shared" si="209"/>
        <v>Remplir la colonne W</v>
      </c>
      <c r="Z423" s="297" t="str">
        <f t="shared" si="225"/>
        <v>Remplir la colonne I</v>
      </c>
      <c r="AA423" s="84" t="s">
        <v>64</v>
      </c>
      <c r="AB423" s="60" t="str">
        <f t="shared" si="210"/>
        <v>Remplir les termes C, P et TVA</v>
      </c>
      <c r="AC423" s="55"/>
      <c r="AD423" s="46" t="s">
        <v>64</v>
      </c>
      <c r="AE423" s="56"/>
      <c r="AF423" s="48" t="s">
        <v>64</v>
      </c>
      <c r="AG423" s="175" t="str">
        <f t="shared" si="211"/>
        <v>Remplir la colonne AC ou AE</v>
      </c>
      <c r="AH423" s="178"/>
      <c r="AI423" s="311" t="str">
        <f t="shared" si="226"/>
        <v>Remplir la colonne M</v>
      </c>
      <c r="AJ423" s="179" t="str">
        <f t="shared" si="212"/>
        <v>Remplir la colonne AH</v>
      </c>
      <c r="AK423" s="297" t="str">
        <f t="shared" si="200"/>
        <v>Remplir la colonne I</v>
      </c>
      <c r="AL423" s="84" t="s">
        <v>64</v>
      </c>
      <c r="AM423" s="60" t="str">
        <f t="shared" si="227"/>
        <v>Remplir les termes C, P et TVA</v>
      </c>
      <c r="AN423" s="55"/>
      <c r="AO423" s="46" t="s">
        <v>64</v>
      </c>
      <c r="AP423" s="56"/>
      <c r="AQ423" s="48" t="s">
        <v>64</v>
      </c>
      <c r="AR423" s="175" t="str">
        <f t="shared" si="213"/>
        <v>Remplir la colonne AN ou AP</v>
      </c>
      <c r="AS423" s="178"/>
      <c r="AT423" s="282" t="str">
        <f t="shared" si="228"/>
        <v>Remplir la colonne M</v>
      </c>
      <c r="AU423" s="179" t="str">
        <f t="shared" si="214"/>
        <v>Remplir la colonne AS</v>
      </c>
      <c r="AV423" s="263" t="str">
        <f t="shared" si="201"/>
        <v>Remplir la colonne I</v>
      </c>
      <c r="AW423" s="84" t="s">
        <v>64</v>
      </c>
      <c r="AX423" s="60" t="str">
        <f t="shared" si="229"/>
        <v>Remplir les termes C, P et TVA</v>
      </c>
      <c r="AY423" s="55"/>
      <c r="AZ423" s="46" t="s">
        <v>64</v>
      </c>
      <c r="BA423" s="56"/>
      <c r="BB423" s="48" t="s">
        <v>64</v>
      </c>
      <c r="BC423" s="175" t="str">
        <f t="shared" si="215"/>
        <v>Remplir la colonne AY ou BA</v>
      </c>
      <c r="BD423" s="178"/>
      <c r="BE423" s="311" t="str">
        <f t="shared" si="230"/>
        <v>Remplir la colonne M</v>
      </c>
      <c r="BF423" s="179" t="str">
        <f t="shared" si="216"/>
        <v>Remplir la colonne BD</v>
      </c>
      <c r="BG423" s="263" t="str">
        <f t="shared" si="202"/>
        <v>Remplir la colonne I</v>
      </c>
      <c r="BH423" s="84" t="s">
        <v>64</v>
      </c>
      <c r="BI423" s="60" t="str">
        <f t="shared" si="217"/>
        <v>Remplir les termes C, P et TVA</v>
      </c>
      <c r="BJ423" s="55"/>
      <c r="BK423" s="46" t="s">
        <v>64</v>
      </c>
      <c r="BL423" s="56"/>
      <c r="BM423" s="48" t="s">
        <v>64</v>
      </c>
      <c r="BN423" s="175" t="str">
        <f t="shared" si="218"/>
        <v>Remplir la colonne BJ ou BL</v>
      </c>
      <c r="BO423" s="178"/>
      <c r="BP423" s="311" t="str">
        <f t="shared" si="231"/>
        <v>Remplir la colonne M</v>
      </c>
      <c r="BQ423" s="179" t="str">
        <f t="shared" si="219"/>
        <v>Remplir la colonne BO</v>
      </c>
      <c r="BR423" s="263" t="str">
        <f t="shared" si="203"/>
        <v>Remplir la colonne I</v>
      </c>
      <c r="BS423" s="84" t="s">
        <v>64</v>
      </c>
      <c r="BT423" s="60" t="str">
        <f t="shared" si="220"/>
        <v>Remplir les termes C, P et TVA</v>
      </c>
      <c r="BU423" s="55"/>
      <c r="BV423" s="46" t="s">
        <v>64</v>
      </c>
      <c r="BW423" s="56"/>
      <c r="BX423" s="48" t="s">
        <v>64</v>
      </c>
      <c r="BY423" s="175" t="str">
        <f t="shared" si="221"/>
        <v>Remplir la colonne BU ou BW</v>
      </c>
      <c r="BZ423" s="178"/>
      <c r="CA423" s="282" t="str">
        <f t="shared" si="232"/>
        <v>Remplir la colonne M</v>
      </c>
      <c r="CB423" s="99" t="str">
        <f t="shared" si="222"/>
        <v>Remplir la colonne BZ</v>
      </c>
      <c r="CC423" s="297" t="str">
        <f t="shared" si="204"/>
        <v>Remplir la colonne I</v>
      </c>
      <c r="CD423" s="84" t="s">
        <v>64</v>
      </c>
      <c r="CE423" s="60" t="str">
        <f t="shared" si="223"/>
        <v>Remplir les termes C, P et TVA</v>
      </c>
      <c r="CF423" s="61" t="str">
        <f t="shared" si="205"/>
        <v>REMPLIR TYPE DE CLIENT</v>
      </c>
      <c r="CG423" s="107" t="str">
        <f t="shared" si="224"/>
        <v>Montant total de l'aide demandée non indiqué</v>
      </c>
      <c r="CH423" s="1"/>
      <c r="CI423" s="1"/>
      <c r="CJ423" s="1"/>
      <c r="CK423" s="1"/>
      <c r="CL423" s="1"/>
    </row>
    <row r="424" spans="1:90" x14ac:dyDescent="0.25">
      <c r="A424" s="51"/>
      <c r="B424" s="111"/>
      <c r="C424" s="111"/>
      <c r="D424" s="111"/>
      <c r="E424" s="111"/>
      <c r="F424" s="111"/>
      <c r="G424" s="162"/>
      <c r="H424" s="151"/>
      <c r="I424" s="296"/>
      <c r="J424" s="152"/>
      <c r="K424" s="153"/>
      <c r="L424" s="169"/>
      <c r="M424" s="39"/>
      <c r="N424" s="201"/>
      <c r="O424" s="39"/>
      <c r="P424" s="22"/>
      <c r="Q424" s="200">
        <f t="shared" si="206"/>
        <v>0</v>
      </c>
      <c r="R424" s="55"/>
      <c r="S424" s="46" t="s">
        <v>64</v>
      </c>
      <c r="T424" s="56"/>
      <c r="U424" s="48" t="s">
        <v>64</v>
      </c>
      <c r="V424" s="175" t="str">
        <f t="shared" si="207"/>
        <v>Remplir la colonne R ou T</v>
      </c>
      <c r="W424" s="178"/>
      <c r="X424" s="282" t="str">
        <f t="shared" si="208"/>
        <v>Remplir la colonne M</v>
      </c>
      <c r="Y424" s="99" t="str">
        <f t="shared" si="209"/>
        <v>Remplir la colonne W</v>
      </c>
      <c r="Z424" s="297" t="str">
        <f t="shared" si="225"/>
        <v>Remplir la colonne I</v>
      </c>
      <c r="AA424" s="84" t="s">
        <v>64</v>
      </c>
      <c r="AB424" s="60" t="str">
        <f t="shared" si="210"/>
        <v>Remplir les termes C, P et TVA</v>
      </c>
      <c r="AC424" s="55"/>
      <c r="AD424" s="46" t="s">
        <v>64</v>
      </c>
      <c r="AE424" s="56"/>
      <c r="AF424" s="48" t="s">
        <v>64</v>
      </c>
      <c r="AG424" s="175" t="str">
        <f t="shared" si="211"/>
        <v>Remplir la colonne AC ou AE</v>
      </c>
      <c r="AH424" s="178"/>
      <c r="AI424" s="311" t="str">
        <f t="shared" si="226"/>
        <v>Remplir la colonne M</v>
      </c>
      <c r="AJ424" s="179" t="str">
        <f t="shared" si="212"/>
        <v>Remplir la colonne AH</v>
      </c>
      <c r="AK424" s="297" t="str">
        <f t="shared" si="200"/>
        <v>Remplir la colonne I</v>
      </c>
      <c r="AL424" s="84" t="s">
        <v>64</v>
      </c>
      <c r="AM424" s="60" t="str">
        <f t="shared" si="227"/>
        <v>Remplir les termes C, P et TVA</v>
      </c>
      <c r="AN424" s="55"/>
      <c r="AO424" s="46" t="s">
        <v>64</v>
      </c>
      <c r="AP424" s="56"/>
      <c r="AQ424" s="48" t="s">
        <v>64</v>
      </c>
      <c r="AR424" s="175" t="str">
        <f t="shared" si="213"/>
        <v>Remplir la colonne AN ou AP</v>
      </c>
      <c r="AS424" s="178"/>
      <c r="AT424" s="282" t="str">
        <f t="shared" si="228"/>
        <v>Remplir la colonne M</v>
      </c>
      <c r="AU424" s="179" t="str">
        <f t="shared" si="214"/>
        <v>Remplir la colonne AS</v>
      </c>
      <c r="AV424" s="263" t="str">
        <f t="shared" si="201"/>
        <v>Remplir la colonne I</v>
      </c>
      <c r="AW424" s="84" t="s">
        <v>64</v>
      </c>
      <c r="AX424" s="60" t="str">
        <f t="shared" si="229"/>
        <v>Remplir les termes C, P et TVA</v>
      </c>
      <c r="AY424" s="55"/>
      <c r="AZ424" s="46" t="s">
        <v>64</v>
      </c>
      <c r="BA424" s="56"/>
      <c r="BB424" s="48" t="s">
        <v>64</v>
      </c>
      <c r="BC424" s="175" t="str">
        <f t="shared" si="215"/>
        <v>Remplir la colonne AY ou BA</v>
      </c>
      <c r="BD424" s="178"/>
      <c r="BE424" s="311" t="str">
        <f t="shared" si="230"/>
        <v>Remplir la colonne M</v>
      </c>
      <c r="BF424" s="179" t="str">
        <f t="shared" si="216"/>
        <v>Remplir la colonne BD</v>
      </c>
      <c r="BG424" s="263" t="str">
        <f t="shared" si="202"/>
        <v>Remplir la colonne I</v>
      </c>
      <c r="BH424" s="84" t="s">
        <v>64</v>
      </c>
      <c r="BI424" s="60" t="str">
        <f t="shared" si="217"/>
        <v>Remplir les termes C, P et TVA</v>
      </c>
      <c r="BJ424" s="55"/>
      <c r="BK424" s="46" t="s">
        <v>64</v>
      </c>
      <c r="BL424" s="56"/>
      <c r="BM424" s="48" t="s">
        <v>64</v>
      </c>
      <c r="BN424" s="175" t="str">
        <f t="shared" si="218"/>
        <v>Remplir la colonne BJ ou BL</v>
      </c>
      <c r="BO424" s="178"/>
      <c r="BP424" s="311" t="str">
        <f t="shared" si="231"/>
        <v>Remplir la colonne M</v>
      </c>
      <c r="BQ424" s="179" t="str">
        <f t="shared" si="219"/>
        <v>Remplir la colonne BO</v>
      </c>
      <c r="BR424" s="263" t="str">
        <f t="shared" si="203"/>
        <v>Remplir la colonne I</v>
      </c>
      <c r="BS424" s="84" t="s">
        <v>64</v>
      </c>
      <c r="BT424" s="60" t="str">
        <f t="shared" si="220"/>
        <v>Remplir les termes C, P et TVA</v>
      </c>
      <c r="BU424" s="55"/>
      <c r="BV424" s="46" t="s">
        <v>64</v>
      </c>
      <c r="BW424" s="56"/>
      <c r="BX424" s="48" t="s">
        <v>64</v>
      </c>
      <c r="BY424" s="175" t="str">
        <f t="shared" si="221"/>
        <v>Remplir la colonne BU ou BW</v>
      </c>
      <c r="BZ424" s="178"/>
      <c r="CA424" s="282" t="str">
        <f t="shared" si="232"/>
        <v>Remplir la colonne M</v>
      </c>
      <c r="CB424" s="99" t="str">
        <f t="shared" si="222"/>
        <v>Remplir la colonne BZ</v>
      </c>
      <c r="CC424" s="297" t="str">
        <f t="shared" si="204"/>
        <v>Remplir la colonne I</v>
      </c>
      <c r="CD424" s="84" t="s">
        <v>64</v>
      </c>
      <c r="CE424" s="60" t="str">
        <f t="shared" si="223"/>
        <v>Remplir les termes C, P et TVA</v>
      </c>
      <c r="CF424" s="61" t="str">
        <f t="shared" si="205"/>
        <v>REMPLIR TYPE DE CLIENT</v>
      </c>
      <c r="CG424" s="107" t="str">
        <f t="shared" si="224"/>
        <v>Montant total de l'aide demandée non indiqué</v>
      </c>
      <c r="CH424" s="1"/>
      <c r="CI424" s="1"/>
      <c r="CJ424" s="1"/>
      <c r="CK424" s="1"/>
      <c r="CL424" s="1"/>
    </row>
    <row r="425" spans="1:90" x14ac:dyDescent="0.25">
      <c r="A425" s="51"/>
      <c r="B425" s="111"/>
      <c r="C425" s="111"/>
      <c r="D425" s="111"/>
      <c r="E425" s="111"/>
      <c r="F425" s="111"/>
      <c r="G425" s="162"/>
      <c r="H425" s="151"/>
      <c r="I425" s="296"/>
      <c r="J425" s="152"/>
      <c r="K425" s="153"/>
      <c r="L425" s="169"/>
      <c r="M425" s="39"/>
      <c r="N425" s="201"/>
      <c r="O425" s="39"/>
      <c r="P425" s="22"/>
      <c r="Q425" s="200">
        <f t="shared" si="206"/>
        <v>0</v>
      </c>
      <c r="R425" s="55"/>
      <c r="S425" s="46" t="s">
        <v>64</v>
      </c>
      <c r="T425" s="56"/>
      <c r="U425" s="48" t="s">
        <v>64</v>
      </c>
      <c r="V425" s="175" t="str">
        <f t="shared" si="207"/>
        <v>Remplir la colonne R ou T</v>
      </c>
      <c r="W425" s="178"/>
      <c r="X425" s="282" t="str">
        <f t="shared" si="208"/>
        <v>Remplir la colonne M</v>
      </c>
      <c r="Y425" s="99" t="str">
        <f t="shared" si="209"/>
        <v>Remplir la colonne W</v>
      </c>
      <c r="Z425" s="297" t="str">
        <f t="shared" si="225"/>
        <v>Remplir la colonne I</v>
      </c>
      <c r="AA425" s="84" t="s">
        <v>64</v>
      </c>
      <c r="AB425" s="60" t="str">
        <f t="shared" si="210"/>
        <v>Remplir les termes C, P et TVA</v>
      </c>
      <c r="AC425" s="55"/>
      <c r="AD425" s="46" t="s">
        <v>64</v>
      </c>
      <c r="AE425" s="56"/>
      <c r="AF425" s="48" t="s">
        <v>64</v>
      </c>
      <c r="AG425" s="175" t="str">
        <f t="shared" si="211"/>
        <v>Remplir la colonne AC ou AE</v>
      </c>
      <c r="AH425" s="178"/>
      <c r="AI425" s="311" t="str">
        <f t="shared" si="226"/>
        <v>Remplir la colonne M</v>
      </c>
      <c r="AJ425" s="179" t="str">
        <f t="shared" si="212"/>
        <v>Remplir la colonne AH</v>
      </c>
      <c r="AK425" s="297" t="str">
        <f t="shared" si="200"/>
        <v>Remplir la colonne I</v>
      </c>
      <c r="AL425" s="84" t="s">
        <v>64</v>
      </c>
      <c r="AM425" s="60" t="str">
        <f t="shared" si="227"/>
        <v>Remplir les termes C, P et TVA</v>
      </c>
      <c r="AN425" s="55"/>
      <c r="AO425" s="46" t="s">
        <v>64</v>
      </c>
      <c r="AP425" s="56"/>
      <c r="AQ425" s="48" t="s">
        <v>64</v>
      </c>
      <c r="AR425" s="175" t="str">
        <f t="shared" si="213"/>
        <v>Remplir la colonne AN ou AP</v>
      </c>
      <c r="AS425" s="178"/>
      <c r="AT425" s="282" t="str">
        <f t="shared" si="228"/>
        <v>Remplir la colonne M</v>
      </c>
      <c r="AU425" s="179" t="str">
        <f t="shared" si="214"/>
        <v>Remplir la colonne AS</v>
      </c>
      <c r="AV425" s="263" t="str">
        <f t="shared" si="201"/>
        <v>Remplir la colonne I</v>
      </c>
      <c r="AW425" s="84" t="s">
        <v>64</v>
      </c>
      <c r="AX425" s="60" t="str">
        <f t="shared" si="229"/>
        <v>Remplir les termes C, P et TVA</v>
      </c>
      <c r="AY425" s="55"/>
      <c r="AZ425" s="46" t="s">
        <v>64</v>
      </c>
      <c r="BA425" s="56"/>
      <c r="BB425" s="48" t="s">
        <v>64</v>
      </c>
      <c r="BC425" s="175" t="str">
        <f t="shared" si="215"/>
        <v>Remplir la colonne AY ou BA</v>
      </c>
      <c r="BD425" s="178"/>
      <c r="BE425" s="311" t="str">
        <f t="shared" si="230"/>
        <v>Remplir la colonne M</v>
      </c>
      <c r="BF425" s="179" t="str">
        <f t="shared" si="216"/>
        <v>Remplir la colonne BD</v>
      </c>
      <c r="BG425" s="263" t="str">
        <f t="shared" si="202"/>
        <v>Remplir la colonne I</v>
      </c>
      <c r="BH425" s="84" t="s">
        <v>64</v>
      </c>
      <c r="BI425" s="60" t="str">
        <f t="shared" si="217"/>
        <v>Remplir les termes C, P et TVA</v>
      </c>
      <c r="BJ425" s="55"/>
      <c r="BK425" s="46" t="s">
        <v>64</v>
      </c>
      <c r="BL425" s="56"/>
      <c r="BM425" s="48" t="s">
        <v>64</v>
      </c>
      <c r="BN425" s="175" t="str">
        <f t="shared" si="218"/>
        <v>Remplir la colonne BJ ou BL</v>
      </c>
      <c r="BO425" s="178"/>
      <c r="BP425" s="311" t="str">
        <f t="shared" si="231"/>
        <v>Remplir la colonne M</v>
      </c>
      <c r="BQ425" s="179" t="str">
        <f t="shared" si="219"/>
        <v>Remplir la colonne BO</v>
      </c>
      <c r="BR425" s="263" t="str">
        <f t="shared" si="203"/>
        <v>Remplir la colonne I</v>
      </c>
      <c r="BS425" s="84" t="s">
        <v>64</v>
      </c>
      <c r="BT425" s="60" t="str">
        <f t="shared" si="220"/>
        <v>Remplir les termes C, P et TVA</v>
      </c>
      <c r="BU425" s="55"/>
      <c r="BV425" s="46" t="s">
        <v>64</v>
      </c>
      <c r="BW425" s="56"/>
      <c r="BX425" s="48" t="s">
        <v>64</v>
      </c>
      <c r="BY425" s="175" t="str">
        <f t="shared" si="221"/>
        <v>Remplir la colonne BU ou BW</v>
      </c>
      <c r="BZ425" s="178"/>
      <c r="CA425" s="282" t="str">
        <f t="shared" si="232"/>
        <v>Remplir la colonne M</v>
      </c>
      <c r="CB425" s="99" t="str">
        <f t="shared" si="222"/>
        <v>Remplir la colonne BZ</v>
      </c>
      <c r="CC425" s="297" t="str">
        <f t="shared" si="204"/>
        <v>Remplir la colonne I</v>
      </c>
      <c r="CD425" s="84" t="s">
        <v>64</v>
      </c>
      <c r="CE425" s="60" t="str">
        <f t="shared" si="223"/>
        <v>Remplir les termes C, P et TVA</v>
      </c>
      <c r="CF425" s="61" t="str">
        <f t="shared" si="205"/>
        <v>REMPLIR TYPE DE CLIENT</v>
      </c>
      <c r="CG425" s="107" t="str">
        <f t="shared" si="224"/>
        <v>Montant total de l'aide demandée non indiqué</v>
      </c>
      <c r="CH425" s="1"/>
      <c r="CI425" s="1"/>
      <c r="CJ425" s="1"/>
      <c r="CK425" s="1"/>
      <c r="CL425" s="1"/>
    </row>
    <row r="426" spans="1:90" x14ac:dyDescent="0.25">
      <c r="A426" s="51"/>
      <c r="B426" s="111"/>
      <c r="C426" s="111"/>
      <c r="D426" s="111"/>
      <c r="E426" s="111"/>
      <c r="F426" s="111"/>
      <c r="G426" s="162"/>
      <c r="H426" s="151"/>
      <c r="I426" s="296"/>
      <c r="J426" s="152"/>
      <c r="K426" s="153"/>
      <c r="L426" s="169"/>
      <c r="M426" s="39"/>
      <c r="N426" s="201"/>
      <c r="O426" s="39"/>
      <c r="P426" s="22"/>
      <c r="Q426" s="200">
        <f t="shared" si="206"/>
        <v>0</v>
      </c>
      <c r="R426" s="55"/>
      <c r="S426" s="46" t="s">
        <v>64</v>
      </c>
      <c r="T426" s="56"/>
      <c r="U426" s="48" t="s">
        <v>64</v>
      </c>
      <c r="V426" s="175" t="str">
        <f t="shared" si="207"/>
        <v>Remplir la colonne R ou T</v>
      </c>
      <c r="W426" s="178"/>
      <c r="X426" s="282" t="str">
        <f t="shared" si="208"/>
        <v>Remplir la colonne M</v>
      </c>
      <c r="Y426" s="99" t="str">
        <f t="shared" si="209"/>
        <v>Remplir la colonne W</v>
      </c>
      <c r="Z426" s="297" t="str">
        <f t="shared" si="225"/>
        <v>Remplir la colonne I</v>
      </c>
      <c r="AA426" s="84" t="s">
        <v>64</v>
      </c>
      <c r="AB426" s="60" t="str">
        <f t="shared" si="210"/>
        <v>Remplir les termes C, P et TVA</v>
      </c>
      <c r="AC426" s="55"/>
      <c r="AD426" s="46" t="s">
        <v>64</v>
      </c>
      <c r="AE426" s="56"/>
      <c r="AF426" s="48" t="s">
        <v>64</v>
      </c>
      <c r="AG426" s="175" t="str">
        <f t="shared" si="211"/>
        <v>Remplir la colonne AC ou AE</v>
      </c>
      <c r="AH426" s="178"/>
      <c r="AI426" s="311" t="str">
        <f t="shared" si="226"/>
        <v>Remplir la colonne M</v>
      </c>
      <c r="AJ426" s="179" t="str">
        <f t="shared" si="212"/>
        <v>Remplir la colonne AH</v>
      </c>
      <c r="AK426" s="297" t="str">
        <f t="shared" si="200"/>
        <v>Remplir la colonne I</v>
      </c>
      <c r="AL426" s="84" t="s">
        <v>64</v>
      </c>
      <c r="AM426" s="60" t="str">
        <f t="shared" si="227"/>
        <v>Remplir les termes C, P et TVA</v>
      </c>
      <c r="AN426" s="55"/>
      <c r="AO426" s="46" t="s">
        <v>64</v>
      </c>
      <c r="AP426" s="56"/>
      <c r="AQ426" s="48" t="s">
        <v>64</v>
      </c>
      <c r="AR426" s="175" t="str">
        <f t="shared" si="213"/>
        <v>Remplir la colonne AN ou AP</v>
      </c>
      <c r="AS426" s="178"/>
      <c r="AT426" s="282" t="str">
        <f t="shared" si="228"/>
        <v>Remplir la colonne M</v>
      </c>
      <c r="AU426" s="179" t="str">
        <f t="shared" si="214"/>
        <v>Remplir la colonne AS</v>
      </c>
      <c r="AV426" s="263" t="str">
        <f t="shared" si="201"/>
        <v>Remplir la colonne I</v>
      </c>
      <c r="AW426" s="84" t="s">
        <v>64</v>
      </c>
      <c r="AX426" s="60" t="str">
        <f t="shared" si="229"/>
        <v>Remplir les termes C, P et TVA</v>
      </c>
      <c r="AY426" s="55"/>
      <c r="AZ426" s="46" t="s">
        <v>64</v>
      </c>
      <c r="BA426" s="56"/>
      <c r="BB426" s="48" t="s">
        <v>64</v>
      </c>
      <c r="BC426" s="175" t="str">
        <f t="shared" si="215"/>
        <v>Remplir la colonne AY ou BA</v>
      </c>
      <c r="BD426" s="178"/>
      <c r="BE426" s="311" t="str">
        <f t="shared" si="230"/>
        <v>Remplir la colonne M</v>
      </c>
      <c r="BF426" s="179" t="str">
        <f t="shared" si="216"/>
        <v>Remplir la colonne BD</v>
      </c>
      <c r="BG426" s="263" t="str">
        <f t="shared" si="202"/>
        <v>Remplir la colonne I</v>
      </c>
      <c r="BH426" s="84" t="s">
        <v>64</v>
      </c>
      <c r="BI426" s="60" t="str">
        <f t="shared" si="217"/>
        <v>Remplir les termes C, P et TVA</v>
      </c>
      <c r="BJ426" s="55"/>
      <c r="BK426" s="46" t="s">
        <v>64</v>
      </c>
      <c r="BL426" s="56"/>
      <c r="BM426" s="48" t="s">
        <v>64</v>
      </c>
      <c r="BN426" s="175" t="str">
        <f t="shared" si="218"/>
        <v>Remplir la colonne BJ ou BL</v>
      </c>
      <c r="BO426" s="178"/>
      <c r="BP426" s="311" t="str">
        <f t="shared" si="231"/>
        <v>Remplir la colonne M</v>
      </c>
      <c r="BQ426" s="179" t="str">
        <f t="shared" si="219"/>
        <v>Remplir la colonne BO</v>
      </c>
      <c r="BR426" s="263" t="str">
        <f t="shared" si="203"/>
        <v>Remplir la colonne I</v>
      </c>
      <c r="BS426" s="84" t="s">
        <v>64</v>
      </c>
      <c r="BT426" s="60" t="str">
        <f t="shared" si="220"/>
        <v>Remplir les termes C, P et TVA</v>
      </c>
      <c r="BU426" s="55"/>
      <c r="BV426" s="46" t="s">
        <v>64</v>
      </c>
      <c r="BW426" s="56"/>
      <c r="BX426" s="48" t="s">
        <v>64</v>
      </c>
      <c r="BY426" s="175" t="str">
        <f t="shared" si="221"/>
        <v>Remplir la colonne BU ou BW</v>
      </c>
      <c r="BZ426" s="178"/>
      <c r="CA426" s="282" t="str">
        <f t="shared" si="232"/>
        <v>Remplir la colonne M</v>
      </c>
      <c r="CB426" s="99" t="str">
        <f t="shared" si="222"/>
        <v>Remplir la colonne BZ</v>
      </c>
      <c r="CC426" s="297" t="str">
        <f t="shared" si="204"/>
        <v>Remplir la colonne I</v>
      </c>
      <c r="CD426" s="84" t="s">
        <v>64</v>
      </c>
      <c r="CE426" s="60" t="str">
        <f t="shared" si="223"/>
        <v>Remplir les termes C, P et TVA</v>
      </c>
      <c r="CF426" s="61" t="str">
        <f t="shared" si="205"/>
        <v>REMPLIR TYPE DE CLIENT</v>
      </c>
      <c r="CG426" s="107" t="str">
        <f t="shared" si="224"/>
        <v>Montant total de l'aide demandée non indiqué</v>
      </c>
      <c r="CH426" s="1"/>
      <c r="CI426" s="1"/>
      <c r="CJ426" s="1"/>
      <c r="CK426" s="1"/>
      <c r="CL426" s="1"/>
    </row>
    <row r="427" spans="1:90" x14ac:dyDescent="0.25">
      <c r="A427" s="51"/>
      <c r="B427" s="111"/>
      <c r="C427" s="111"/>
      <c r="D427" s="111"/>
      <c r="E427" s="111"/>
      <c r="F427" s="111"/>
      <c r="G427" s="162"/>
      <c r="H427" s="151"/>
      <c r="I427" s="296"/>
      <c r="J427" s="152"/>
      <c r="K427" s="153"/>
      <c r="L427" s="169"/>
      <c r="M427" s="39"/>
      <c r="N427" s="201"/>
      <c r="O427" s="39"/>
      <c r="P427" s="22"/>
      <c r="Q427" s="200">
        <f t="shared" si="206"/>
        <v>0</v>
      </c>
      <c r="R427" s="55"/>
      <c r="S427" s="46" t="s">
        <v>64</v>
      </c>
      <c r="T427" s="56"/>
      <c r="U427" s="48" t="s">
        <v>64</v>
      </c>
      <c r="V427" s="175" t="str">
        <f t="shared" si="207"/>
        <v>Remplir la colonne R ou T</v>
      </c>
      <c r="W427" s="178"/>
      <c r="X427" s="282" t="str">
        <f t="shared" si="208"/>
        <v>Remplir la colonne M</v>
      </c>
      <c r="Y427" s="99" t="str">
        <f t="shared" si="209"/>
        <v>Remplir la colonne W</v>
      </c>
      <c r="Z427" s="297" t="str">
        <f t="shared" si="225"/>
        <v>Remplir la colonne I</v>
      </c>
      <c r="AA427" s="84" t="s">
        <v>64</v>
      </c>
      <c r="AB427" s="60" t="str">
        <f t="shared" si="210"/>
        <v>Remplir les termes C, P et TVA</v>
      </c>
      <c r="AC427" s="55"/>
      <c r="AD427" s="46" t="s">
        <v>64</v>
      </c>
      <c r="AE427" s="56"/>
      <c r="AF427" s="48" t="s">
        <v>64</v>
      </c>
      <c r="AG427" s="175" t="str">
        <f t="shared" si="211"/>
        <v>Remplir la colonne AC ou AE</v>
      </c>
      <c r="AH427" s="178"/>
      <c r="AI427" s="311" t="str">
        <f t="shared" si="226"/>
        <v>Remplir la colonne M</v>
      </c>
      <c r="AJ427" s="179" t="str">
        <f t="shared" si="212"/>
        <v>Remplir la colonne AH</v>
      </c>
      <c r="AK427" s="297" t="str">
        <f t="shared" si="200"/>
        <v>Remplir la colonne I</v>
      </c>
      <c r="AL427" s="84" t="s">
        <v>64</v>
      </c>
      <c r="AM427" s="60" t="str">
        <f t="shared" si="227"/>
        <v>Remplir les termes C, P et TVA</v>
      </c>
      <c r="AN427" s="55"/>
      <c r="AO427" s="46" t="s">
        <v>64</v>
      </c>
      <c r="AP427" s="56"/>
      <c r="AQ427" s="48" t="s">
        <v>64</v>
      </c>
      <c r="AR427" s="175" t="str">
        <f t="shared" si="213"/>
        <v>Remplir la colonne AN ou AP</v>
      </c>
      <c r="AS427" s="178"/>
      <c r="AT427" s="282" t="str">
        <f t="shared" si="228"/>
        <v>Remplir la colonne M</v>
      </c>
      <c r="AU427" s="179" t="str">
        <f t="shared" si="214"/>
        <v>Remplir la colonne AS</v>
      </c>
      <c r="AV427" s="263" t="str">
        <f t="shared" si="201"/>
        <v>Remplir la colonne I</v>
      </c>
      <c r="AW427" s="84" t="s">
        <v>64</v>
      </c>
      <c r="AX427" s="60" t="str">
        <f t="shared" si="229"/>
        <v>Remplir les termes C, P et TVA</v>
      </c>
      <c r="AY427" s="55"/>
      <c r="AZ427" s="46" t="s">
        <v>64</v>
      </c>
      <c r="BA427" s="56"/>
      <c r="BB427" s="48" t="s">
        <v>64</v>
      </c>
      <c r="BC427" s="175" t="str">
        <f t="shared" si="215"/>
        <v>Remplir la colonne AY ou BA</v>
      </c>
      <c r="BD427" s="178"/>
      <c r="BE427" s="311" t="str">
        <f t="shared" si="230"/>
        <v>Remplir la colonne M</v>
      </c>
      <c r="BF427" s="179" t="str">
        <f t="shared" si="216"/>
        <v>Remplir la colonne BD</v>
      </c>
      <c r="BG427" s="263" t="str">
        <f t="shared" si="202"/>
        <v>Remplir la colonne I</v>
      </c>
      <c r="BH427" s="84" t="s">
        <v>64</v>
      </c>
      <c r="BI427" s="60" t="str">
        <f t="shared" si="217"/>
        <v>Remplir les termes C, P et TVA</v>
      </c>
      <c r="BJ427" s="55"/>
      <c r="BK427" s="46" t="s">
        <v>64</v>
      </c>
      <c r="BL427" s="56"/>
      <c r="BM427" s="48" t="s">
        <v>64</v>
      </c>
      <c r="BN427" s="175" t="str">
        <f t="shared" si="218"/>
        <v>Remplir la colonne BJ ou BL</v>
      </c>
      <c r="BO427" s="178"/>
      <c r="BP427" s="311" t="str">
        <f t="shared" si="231"/>
        <v>Remplir la colonne M</v>
      </c>
      <c r="BQ427" s="179" t="str">
        <f t="shared" si="219"/>
        <v>Remplir la colonne BO</v>
      </c>
      <c r="BR427" s="263" t="str">
        <f t="shared" si="203"/>
        <v>Remplir la colonne I</v>
      </c>
      <c r="BS427" s="84" t="s">
        <v>64</v>
      </c>
      <c r="BT427" s="60" t="str">
        <f t="shared" si="220"/>
        <v>Remplir les termes C, P et TVA</v>
      </c>
      <c r="BU427" s="55"/>
      <c r="BV427" s="46" t="s">
        <v>64</v>
      </c>
      <c r="BW427" s="56"/>
      <c r="BX427" s="48" t="s">
        <v>64</v>
      </c>
      <c r="BY427" s="175" t="str">
        <f t="shared" si="221"/>
        <v>Remplir la colonne BU ou BW</v>
      </c>
      <c r="BZ427" s="178"/>
      <c r="CA427" s="282" t="str">
        <f t="shared" si="232"/>
        <v>Remplir la colonne M</v>
      </c>
      <c r="CB427" s="99" t="str">
        <f t="shared" si="222"/>
        <v>Remplir la colonne BZ</v>
      </c>
      <c r="CC427" s="297" t="str">
        <f t="shared" si="204"/>
        <v>Remplir la colonne I</v>
      </c>
      <c r="CD427" s="84" t="s">
        <v>64</v>
      </c>
      <c r="CE427" s="60" t="str">
        <f t="shared" si="223"/>
        <v>Remplir les termes C, P et TVA</v>
      </c>
      <c r="CF427" s="61" t="str">
        <f t="shared" si="205"/>
        <v>REMPLIR TYPE DE CLIENT</v>
      </c>
      <c r="CG427" s="107" t="str">
        <f t="shared" si="224"/>
        <v>Montant total de l'aide demandée non indiqué</v>
      </c>
      <c r="CH427" s="1"/>
      <c r="CI427" s="1"/>
      <c r="CJ427" s="1"/>
      <c r="CK427" s="1"/>
      <c r="CL427" s="1"/>
    </row>
    <row r="428" spans="1:90" x14ac:dyDescent="0.25">
      <c r="A428" s="51"/>
      <c r="B428" s="111"/>
      <c r="C428" s="111"/>
      <c r="D428" s="111"/>
      <c r="E428" s="111"/>
      <c r="F428" s="111"/>
      <c r="G428" s="162"/>
      <c r="H428" s="151"/>
      <c r="I428" s="296"/>
      <c r="J428" s="152"/>
      <c r="K428" s="153"/>
      <c r="L428" s="169"/>
      <c r="M428" s="39"/>
      <c r="N428" s="201"/>
      <c r="O428" s="39"/>
      <c r="P428" s="22"/>
      <c r="Q428" s="200">
        <f t="shared" si="206"/>
        <v>0</v>
      </c>
      <c r="R428" s="55"/>
      <c r="S428" s="46" t="s">
        <v>64</v>
      </c>
      <c r="T428" s="56"/>
      <c r="U428" s="48" t="s">
        <v>64</v>
      </c>
      <c r="V428" s="175" t="str">
        <f t="shared" si="207"/>
        <v>Remplir la colonne R ou T</v>
      </c>
      <c r="W428" s="178"/>
      <c r="X428" s="282" t="str">
        <f t="shared" si="208"/>
        <v>Remplir la colonne M</v>
      </c>
      <c r="Y428" s="99" t="str">
        <f t="shared" si="209"/>
        <v>Remplir la colonne W</v>
      </c>
      <c r="Z428" s="297" t="str">
        <f t="shared" si="225"/>
        <v>Remplir la colonne I</v>
      </c>
      <c r="AA428" s="84" t="s">
        <v>64</v>
      </c>
      <c r="AB428" s="60" t="str">
        <f t="shared" si="210"/>
        <v>Remplir les termes C, P et TVA</v>
      </c>
      <c r="AC428" s="55"/>
      <c r="AD428" s="46" t="s">
        <v>64</v>
      </c>
      <c r="AE428" s="56"/>
      <c r="AF428" s="48" t="s">
        <v>64</v>
      </c>
      <c r="AG428" s="175" t="str">
        <f t="shared" si="211"/>
        <v>Remplir la colonne AC ou AE</v>
      </c>
      <c r="AH428" s="178"/>
      <c r="AI428" s="311" t="str">
        <f t="shared" si="226"/>
        <v>Remplir la colonne M</v>
      </c>
      <c r="AJ428" s="179" t="str">
        <f t="shared" si="212"/>
        <v>Remplir la colonne AH</v>
      </c>
      <c r="AK428" s="297" t="str">
        <f t="shared" si="200"/>
        <v>Remplir la colonne I</v>
      </c>
      <c r="AL428" s="84" t="s">
        <v>64</v>
      </c>
      <c r="AM428" s="60" t="str">
        <f t="shared" si="227"/>
        <v>Remplir les termes C, P et TVA</v>
      </c>
      <c r="AN428" s="55"/>
      <c r="AO428" s="46" t="s">
        <v>64</v>
      </c>
      <c r="AP428" s="56"/>
      <c r="AQ428" s="48" t="s">
        <v>64</v>
      </c>
      <c r="AR428" s="175" t="str">
        <f t="shared" si="213"/>
        <v>Remplir la colonne AN ou AP</v>
      </c>
      <c r="AS428" s="178"/>
      <c r="AT428" s="282" t="str">
        <f t="shared" si="228"/>
        <v>Remplir la colonne M</v>
      </c>
      <c r="AU428" s="179" t="str">
        <f t="shared" si="214"/>
        <v>Remplir la colonne AS</v>
      </c>
      <c r="AV428" s="263" t="str">
        <f t="shared" si="201"/>
        <v>Remplir la colonne I</v>
      </c>
      <c r="AW428" s="84" t="s">
        <v>64</v>
      </c>
      <c r="AX428" s="60" t="str">
        <f t="shared" si="229"/>
        <v>Remplir les termes C, P et TVA</v>
      </c>
      <c r="AY428" s="55"/>
      <c r="AZ428" s="46" t="s">
        <v>64</v>
      </c>
      <c r="BA428" s="56"/>
      <c r="BB428" s="48" t="s">
        <v>64</v>
      </c>
      <c r="BC428" s="175" t="str">
        <f t="shared" si="215"/>
        <v>Remplir la colonne AY ou BA</v>
      </c>
      <c r="BD428" s="178"/>
      <c r="BE428" s="311" t="str">
        <f t="shared" si="230"/>
        <v>Remplir la colonne M</v>
      </c>
      <c r="BF428" s="179" t="str">
        <f t="shared" si="216"/>
        <v>Remplir la colonne BD</v>
      </c>
      <c r="BG428" s="263" t="str">
        <f t="shared" si="202"/>
        <v>Remplir la colonne I</v>
      </c>
      <c r="BH428" s="84" t="s">
        <v>64</v>
      </c>
      <c r="BI428" s="60" t="str">
        <f t="shared" si="217"/>
        <v>Remplir les termes C, P et TVA</v>
      </c>
      <c r="BJ428" s="55"/>
      <c r="BK428" s="46" t="s">
        <v>64</v>
      </c>
      <c r="BL428" s="56"/>
      <c r="BM428" s="48" t="s">
        <v>64</v>
      </c>
      <c r="BN428" s="175" t="str">
        <f t="shared" si="218"/>
        <v>Remplir la colonne BJ ou BL</v>
      </c>
      <c r="BO428" s="178"/>
      <c r="BP428" s="311" t="str">
        <f t="shared" si="231"/>
        <v>Remplir la colonne M</v>
      </c>
      <c r="BQ428" s="179" t="str">
        <f t="shared" si="219"/>
        <v>Remplir la colonne BO</v>
      </c>
      <c r="BR428" s="263" t="str">
        <f t="shared" si="203"/>
        <v>Remplir la colonne I</v>
      </c>
      <c r="BS428" s="84" t="s">
        <v>64</v>
      </c>
      <c r="BT428" s="60" t="str">
        <f t="shared" si="220"/>
        <v>Remplir les termes C, P et TVA</v>
      </c>
      <c r="BU428" s="55"/>
      <c r="BV428" s="46" t="s">
        <v>64</v>
      </c>
      <c r="BW428" s="56"/>
      <c r="BX428" s="48" t="s">
        <v>64</v>
      </c>
      <c r="BY428" s="175" t="str">
        <f t="shared" si="221"/>
        <v>Remplir la colonne BU ou BW</v>
      </c>
      <c r="BZ428" s="178"/>
      <c r="CA428" s="282" t="str">
        <f t="shared" si="232"/>
        <v>Remplir la colonne M</v>
      </c>
      <c r="CB428" s="99" t="str">
        <f t="shared" si="222"/>
        <v>Remplir la colonne BZ</v>
      </c>
      <c r="CC428" s="297" t="str">
        <f t="shared" si="204"/>
        <v>Remplir la colonne I</v>
      </c>
      <c r="CD428" s="84" t="s">
        <v>64</v>
      </c>
      <c r="CE428" s="60" t="str">
        <f t="shared" si="223"/>
        <v>Remplir les termes C, P et TVA</v>
      </c>
      <c r="CF428" s="61" t="str">
        <f t="shared" si="205"/>
        <v>REMPLIR TYPE DE CLIENT</v>
      </c>
      <c r="CG428" s="107" t="str">
        <f t="shared" si="224"/>
        <v>Montant total de l'aide demandée non indiqué</v>
      </c>
      <c r="CH428" s="1"/>
      <c r="CI428" s="1"/>
      <c r="CJ428" s="1"/>
      <c r="CK428" s="1"/>
      <c r="CL428" s="1"/>
    </row>
    <row r="429" spans="1:90" x14ac:dyDescent="0.25">
      <c r="A429" s="51"/>
      <c r="B429" s="111"/>
      <c r="C429" s="111"/>
      <c r="D429" s="111"/>
      <c r="E429" s="111"/>
      <c r="F429" s="111"/>
      <c r="G429" s="162"/>
      <c r="H429" s="151"/>
      <c r="I429" s="296"/>
      <c r="J429" s="152"/>
      <c r="K429" s="153"/>
      <c r="L429" s="169"/>
      <c r="M429" s="39"/>
      <c r="N429" s="201"/>
      <c r="O429" s="39"/>
      <c r="P429" s="22"/>
      <c r="Q429" s="200">
        <f t="shared" si="206"/>
        <v>0</v>
      </c>
      <c r="R429" s="55"/>
      <c r="S429" s="46" t="s">
        <v>64</v>
      </c>
      <c r="T429" s="56"/>
      <c r="U429" s="48" t="s">
        <v>64</v>
      </c>
      <c r="V429" s="175" t="str">
        <f t="shared" si="207"/>
        <v>Remplir la colonne R ou T</v>
      </c>
      <c r="W429" s="178"/>
      <c r="X429" s="282" t="str">
        <f t="shared" si="208"/>
        <v>Remplir la colonne M</v>
      </c>
      <c r="Y429" s="99" t="str">
        <f t="shared" si="209"/>
        <v>Remplir la colonne W</v>
      </c>
      <c r="Z429" s="297" t="str">
        <f t="shared" si="225"/>
        <v>Remplir la colonne I</v>
      </c>
      <c r="AA429" s="84" t="s">
        <v>64</v>
      </c>
      <c r="AB429" s="60" t="str">
        <f t="shared" si="210"/>
        <v>Remplir les termes C, P et TVA</v>
      </c>
      <c r="AC429" s="55"/>
      <c r="AD429" s="46" t="s">
        <v>64</v>
      </c>
      <c r="AE429" s="56"/>
      <c r="AF429" s="48" t="s">
        <v>64</v>
      </c>
      <c r="AG429" s="175" t="str">
        <f t="shared" si="211"/>
        <v>Remplir la colonne AC ou AE</v>
      </c>
      <c r="AH429" s="178"/>
      <c r="AI429" s="311" t="str">
        <f t="shared" si="226"/>
        <v>Remplir la colonne M</v>
      </c>
      <c r="AJ429" s="179" t="str">
        <f t="shared" si="212"/>
        <v>Remplir la colonne AH</v>
      </c>
      <c r="AK429" s="297" t="str">
        <f t="shared" si="200"/>
        <v>Remplir la colonne I</v>
      </c>
      <c r="AL429" s="84" t="s">
        <v>64</v>
      </c>
      <c r="AM429" s="60" t="str">
        <f t="shared" si="227"/>
        <v>Remplir les termes C, P et TVA</v>
      </c>
      <c r="AN429" s="55"/>
      <c r="AO429" s="46" t="s">
        <v>64</v>
      </c>
      <c r="AP429" s="56"/>
      <c r="AQ429" s="48" t="s">
        <v>64</v>
      </c>
      <c r="AR429" s="175" t="str">
        <f t="shared" si="213"/>
        <v>Remplir la colonne AN ou AP</v>
      </c>
      <c r="AS429" s="178"/>
      <c r="AT429" s="282" t="str">
        <f t="shared" si="228"/>
        <v>Remplir la colonne M</v>
      </c>
      <c r="AU429" s="179" t="str">
        <f t="shared" si="214"/>
        <v>Remplir la colonne AS</v>
      </c>
      <c r="AV429" s="263" t="str">
        <f t="shared" si="201"/>
        <v>Remplir la colonne I</v>
      </c>
      <c r="AW429" s="84" t="s">
        <v>64</v>
      </c>
      <c r="AX429" s="60" t="str">
        <f t="shared" si="229"/>
        <v>Remplir les termes C, P et TVA</v>
      </c>
      <c r="AY429" s="55"/>
      <c r="AZ429" s="46" t="s">
        <v>64</v>
      </c>
      <c r="BA429" s="56"/>
      <c r="BB429" s="48" t="s">
        <v>64</v>
      </c>
      <c r="BC429" s="175" t="str">
        <f t="shared" si="215"/>
        <v>Remplir la colonne AY ou BA</v>
      </c>
      <c r="BD429" s="178"/>
      <c r="BE429" s="311" t="str">
        <f t="shared" si="230"/>
        <v>Remplir la colonne M</v>
      </c>
      <c r="BF429" s="179" t="str">
        <f t="shared" si="216"/>
        <v>Remplir la colonne BD</v>
      </c>
      <c r="BG429" s="263" t="str">
        <f t="shared" si="202"/>
        <v>Remplir la colonne I</v>
      </c>
      <c r="BH429" s="84" t="s">
        <v>64</v>
      </c>
      <c r="BI429" s="60" t="str">
        <f t="shared" si="217"/>
        <v>Remplir les termes C, P et TVA</v>
      </c>
      <c r="BJ429" s="55"/>
      <c r="BK429" s="46" t="s">
        <v>64</v>
      </c>
      <c r="BL429" s="56"/>
      <c r="BM429" s="48" t="s">
        <v>64</v>
      </c>
      <c r="BN429" s="175" t="str">
        <f t="shared" si="218"/>
        <v>Remplir la colonne BJ ou BL</v>
      </c>
      <c r="BO429" s="178"/>
      <c r="BP429" s="311" t="str">
        <f t="shared" si="231"/>
        <v>Remplir la colonne M</v>
      </c>
      <c r="BQ429" s="179" t="str">
        <f t="shared" si="219"/>
        <v>Remplir la colonne BO</v>
      </c>
      <c r="BR429" s="263" t="str">
        <f t="shared" si="203"/>
        <v>Remplir la colonne I</v>
      </c>
      <c r="BS429" s="84" t="s">
        <v>64</v>
      </c>
      <c r="BT429" s="60" t="str">
        <f t="shared" si="220"/>
        <v>Remplir les termes C, P et TVA</v>
      </c>
      <c r="BU429" s="55"/>
      <c r="BV429" s="46" t="s">
        <v>64</v>
      </c>
      <c r="BW429" s="56"/>
      <c r="BX429" s="48" t="s">
        <v>64</v>
      </c>
      <c r="BY429" s="175" t="str">
        <f t="shared" si="221"/>
        <v>Remplir la colonne BU ou BW</v>
      </c>
      <c r="BZ429" s="178"/>
      <c r="CA429" s="282" t="str">
        <f t="shared" si="232"/>
        <v>Remplir la colonne M</v>
      </c>
      <c r="CB429" s="99" t="str">
        <f t="shared" si="222"/>
        <v>Remplir la colonne BZ</v>
      </c>
      <c r="CC429" s="297" t="str">
        <f t="shared" si="204"/>
        <v>Remplir la colonne I</v>
      </c>
      <c r="CD429" s="84" t="s">
        <v>64</v>
      </c>
      <c r="CE429" s="60" t="str">
        <f t="shared" si="223"/>
        <v>Remplir les termes C, P et TVA</v>
      </c>
      <c r="CF429" s="61" t="str">
        <f t="shared" si="205"/>
        <v>REMPLIR TYPE DE CLIENT</v>
      </c>
      <c r="CG429" s="107" t="str">
        <f t="shared" si="224"/>
        <v>Montant total de l'aide demandée non indiqué</v>
      </c>
      <c r="CH429" s="1"/>
      <c r="CI429" s="1"/>
      <c r="CJ429" s="1"/>
      <c r="CK429" s="1"/>
      <c r="CL429" s="1"/>
    </row>
    <row r="430" spans="1:90" x14ac:dyDescent="0.25">
      <c r="A430" s="51"/>
      <c r="B430" s="111"/>
      <c r="C430" s="111"/>
      <c r="D430" s="111"/>
      <c r="E430" s="111"/>
      <c r="F430" s="111"/>
      <c r="G430" s="162"/>
      <c r="H430" s="151"/>
      <c r="I430" s="296"/>
      <c r="J430" s="152"/>
      <c r="K430" s="153"/>
      <c r="L430" s="169"/>
      <c r="M430" s="39"/>
      <c r="N430" s="201"/>
      <c r="O430" s="39"/>
      <c r="P430" s="22"/>
      <c r="Q430" s="200">
        <f t="shared" si="206"/>
        <v>0</v>
      </c>
      <c r="R430" s="55"/>
      <c r="S430" s="46" t="s">
        <v>64</v>
      </c>
      <c r="T430" s="56"/>
      <c r="U430" s="48" t="s">
        <v>64</v>
      </c>
      <c r="V430" s="175" t="str">
        <f t="shared" si="207"/>
        <v>Remplir la colonne R ou T</v>
      </c>
      <c r="W430" s="178"/>
      <c r="X430" s="282" t="str">
        <f t="shared" si="208"/>
        <v>Remplir la colonne M</v>
      </c>
      <c r="Y430" s="99" t="str">
        <f t="shared" si="209"/>
        <v>Remplir la colonne W</v>
      </c>
      <c r="Z430" s="297" t="str">
        <f t="shared" si="225"/>
        <v>Remplir la colonne I</v>
      </c>
      <c r="AA430" s="84" t="s">
        <v>64</v>
      </c>
      <c r="AB430" s="60" t="str">
        <f t="shared" si="210"/>
        <v>Remplir les termes C, P et TVA</v>
      </c>
      <c r="AC430" s="55"/>
      <c r="AD430" s="46" t="s">
        <v>64</v>
      </c>
      <c r="AE430" s="56"/>
      <c r="AF430" s="48" t="s">
        <v>64</v>
      </c>
      <c r="AG430" s="175" t="str">
        <f t="shared" si="211"/>
        <v>Remplir la colonne AC ou AE</v>
      </c>
      <c r="AH430" s="178"/>
      <c r="AI430" s="311" t="str">
        <f t="shared" si="226"/>
        <v>Remplir la colonne M</v>
      </c>
      <c r="AJ430" s="179" t="str">
        <f t="shared" si="212"/>
        <v>Remplir la colonne AH</v>
      </c>
      <c r="AK430" s="297" t="str">
        <f t="shared" si="200"/>
        <v>Remplir la colonne I</v>
      </c>
      <c r="AL430" s="84" t="s">
        <v>64</v>
      </c>
      <c r="AM430" s="60" t="str">
        <f t="shared" si="227"/>
        <v>Remplir les termes C, P et TVA</v>
      </c>
      <c r="AN430" s="55"/>
      <c r="AO430" s="46" t="s">
        <v>64</v>
      </c>
      <c r="AP430" s="56"/>
      <c r="AQ430" s="48" t="s">
        <v>64</v>
      </c>
      <c r="AR430" s="175" t="str">
        <f t="shared" si="213"/>
        <v>Remplir la colonne AN ou AP</v>
      </c>
      <c r="AS430" s="178"/>
      <c r="AT430" s="282" t="str">
        <f t="shared" si="228"/>
        <v>Remplir la colonne M</v>
      </c>
      <c r="AU430" s="179" t="str">
        <f t="shared" si="214"/>
        <v>Remplir la colonne AS</v>
      </c>
      <c r="AV430" s="263" t="str">
        <f t="shared" si="201"/>
        <v>Remplir la colonne I</v>
      </c>
      <c r="AW430" s="84" t="s">
        <v>64</v>
      </c>
      <c r="AX430" s="60" t="str">
        <f t="shared" si="229"/>
        <v>Remplir les termes C, P et TVA</v>
      </c>
      <c r="AY430" s="55"/>
      <c r="AZ430" s="46" t="s">
        <v>64</v>
      </c>
      <c r="BA430" s="56"/>
      <c r="BB430" s="48" t="s">
        <v>64</v>
      </c>
      <c r="BC430" s="175" t="str">
        <f t="shared" si="215"/>
        <v>Remplir la colonne AY ou BA</v>
      </c>
      <c r="BD430" s="178"/>
      <c r="BE430" s="311" t="str">
        <f t="shared" si="230"/>
        <v>Remplir la colonne M</v>
      </c>
      <c r="BF430" s="179" t="str">
        <f t="shared" si="216"/>
        <v>Remplir la colonne BD</v>
      </c>
      <c r="BG430" s="263" t="str">
        <f t="shared" si="202"/>
        <v>Remplir la colonne I</v>
      </c>
      <c r="BH430" s="84" t="s">
        <v>64</v>
      </c>
      <c r="BI430" s="60" t="str">
        <f t="shared" si="217"/>
        <v>Remplir les termes C, P et TVA</v>
      </c>
      <c r="BJ430" s="55"/>
      <c r="BK430" s="46" t="s">
        <v>64</v>
      </c>
      <c r="BL430" s="56"/>
      <c r="BM430" s="48" t="s">
        <v>64</v>
      </c>
      <c r="BN430" s="175" t="str">
        <f t="shared" si="218"/>
        <v>Remplir la colonne BJ ou BL</v>
      </c>
      <c r="BO430" s="178"/>
      <c r="BP430" s="311" t="str">
        <f t="shared" si="231"/>
        <v>Remplir la colonne M</v>
      </c>
      <c r="BQ430" s="179" t="str">
        <f t="shared" si="219"/>
        <v>Remplir la colonne BO</v>
      </c>
      <c r="BR430" s="263" t="str">
        <f t="shared" si="203"/>
        <v>Remplir la colonne I</v>
      </c>
      <c r="BS430" s="84" t="s">
        <v>64</v>
      </c>
      <c r="BT430" s="60" t="str">
        <f t="shared" si="220"/>
        <v>Remplir les termes C, P et TVA</v>
      </c>
      <c r="BU430" s="55"/>
      <c r="BV430" s="46" t="s">
        <v>64</v>
      </c>
      <c r="BW430" s="56"/>
      <c r="BX430" s="48" t="s">
        <v>64</v>
      </c>
      <c r="BY430" s="175" t="str">
        <f t="shared" si="221"/>
        <v>Remplir la colonne BU ou BW</v>
      </c>
      <c r="BZ430" s="178"/>
      <c r="CA430" s="282" t="str">
        <f t="shared" si="232"/>
        <v>Remplir la colonne M</v>
      </c>
      <c r="CB430" s="99" t="str">
        <f t="shared" si="222"/>
        <v>Remplir la colonne BZ</v>
      </c>
      <c r="CC430" s="297" t="str">
        <f t="shared" si="204"/>
        <v>Remplir la colonne I</v>
      </c>
      <c r="CD430" s="84" t="s">
        <v>64</v>
      </c>
      <c r="CE430" s="60" t="str">
        <f t="shared" si="223"/>
        <v>Remplir les termes C, P et TVA</v>
      </c>
      <c r="CF430" s="61" t="str">
        <f t="shared" si="205"/>
        <v>REMPLIR TYPE DE CLIENT</v>
      </c>
      <c r="CG430" s="107" t="str">
        <f t="shared" si="224"/>
        <v>Montant total de l'aide demandée non indiqué</v>
      </c>
      <c r="CH430" s="1"/>
      <c r="CI430" s="1"/>
      <c r="CJ430" s="1"/>
      <c r="CK430" s="1"/>
      <c r="CL430" s="1"/>
    </row>
    <row r="431" spans="1:90" x14ac:dyDescent="0.25">
      <c r="A431" s="51"/>
      <c r="B431" s="111"/>
      <c r="C431" s="111"/>
      <c r="D431" s="111"/>
      <c r="E431" s="111"/>
      <c r="F431" s="111"/>
      <c r="G431" s="162"/>
      <c r="H431" s="151"/>
      <c r="I431" s="296"/>
      <c r="J431" s="152"/>
      <c r="K431" s="153"/>
      <c r="L431" s="169"/>
      <c r="M431" s="39"/>
      <c r="N431" s="201"/>
      <c r="O431" s="39"/>
      <c r="P431" s="22"/>
      <c r="Q431" s="200">
        <f t="shared" si="206"/>
        <v>0</v>
      </c>
      <c r="R431" s="55"/>
      <c r="S431" s="46" t="s">
        <v>64</v>
      </c>
      <c r="T431" s="56"/>
      <c r="U431" s="48" t="s">
        <v>64</v>
      </c>
      <c r="V431" s="175" t="str">
        <f t="shared" si="207"/>
        <v>Remplir la colonne R ou T</v>
      </c>
      <c r="W431" s="178"/>
      <c r="X431" s="282" t="str">
        <f t="shared" si="208"/>
        <v>Remplir la colonne M</v>
      </c>
      <c r="Y431" s="99" t="str">
        <f t="shared" si="209"/>
        <v>Remplir la colonne W</v>
      </c>
      <c r="Z431" s="297" t="str">
        <f t="shared" si="225"/>
        <v>Remplir la colonne I</v>
      </c>
      <c r="AA431" s="84" t="s">
        <v>64</v>
      </c>
      <c r="AB431" s="60" t="str">
        <f t="shared" si="210"/>
        <v>Remplir les termes C, P et TVA</v>
      </c>
      <c r="AC431" s="55"/>
      <c r="AD431" s="46" t="s">
        <v>64</v>
      </c>
      <c r="AE431" s="56"/>
      <c r="AF431" s="48" t="s">
        <v>64</v>
      </c>
      <c r="AG431" s="175" t="str">
        <f t="shared" si="211"/>
        <v>Remplir la colonne AC ou AE</v>
      </c>
      <c r="AH431" s="178"/>
      <c r="AI431" s="311" t="str">
        <f t="shared" si="226"/>
        <v>Remplir la colonne M</v>
      </c>
      <c r="AJ431" s="179" t="str">
        <f t="shared" si="212"/>
        <v>Remplir la colonne AH</v>
      </c>
      <c r="AK431" s="297" t="str">
        <f t="shared" si="200"/>
        <v>Remplir la colonne I</v>
      </c>
      <c r="AL431" s="84" t="s">
        <v>64</v>
      </c>
      <c r="AM431" s="60" t="str">
        <f t="shared" si="227"/>
        <v>Remplir les termes C, P et TVA</v>
      </c>
      <c r="AN431" s="55"/>
      <c r="AO431" s="46" t="s">
        <v>64</v>
      </c>
      <c r="AP431" s="56"/>
      <c r="AQ431" s="48" t="s">
        <v>64</v>
      </c>
      <c r="AR431" s="175" t="str">
        <f t="shared" si="213"/>
        <v>Remplir la colonne AN ou AP</v>
      </c>
      <c r="AS431" s="178"/>
      <c r="AT431" s="282" t="str">
        <f t="shared" si="228"/>
        <v>Remplir la colonne M</v>
      </c>
      <c r="AU431" s="179" t="str">
        <f t="shared" si="214"/>
        <v>Remplir la colonne AS</v>
      </c>
      <c r="AV431" s="263" t="str">
        <f t="shared" si="201"/>
        <v>Remplir la colonne I</v>
      </c>
      <c r="AW431" s="84" t="s">
        <v>64</v>
      </c>
      <c r="AX431" s="60" t="str">
        <f t="shared" si="229"/>
        <v>Remplir les termes C, P et TVA</v>
      </c>
      <c r="AY431" s="55"/>
      <c r="AZ431" s="46" t="s">
        <v>64</v>
      </c>
      <c r="BA431" s="56"/>
      <c r="BB431" s="48" t="s">
        <v>64</v>
      </c>
      <c r="BC431" s="175" t="str">
        <f t="shared" si="215"/>
        <v>Remplir la colonne AY ou BA</v>
      </c>
      <c r="BD431" s="178"/>
      <c r="BE431" s="311" t="str">
        <f t="shared" si="230"/>
        <v>Remplir la colonne M</v>
      </c>
      <c r="BF431" s="179" t="str">
        <f t="shared" si="216"/>
        <v>Remplir la colonne BD</v>
      </c>
      <c r="BG431" s="263" t="str">
        <f t="shared" si="202"/>
        <v>Remplir la colonne I</v>
      </c>
      <c r="BH431" s="84" t="s">
        <v>64</v>
      </c>
      <c r="BI431" s="60" t="str">
        <f t="shared" si="217"/>
        <v>Remplir les termes C, P et TVA</v>
      </c>
      <c r="BJ431" s="55"/>
      <c r="BK431" s="46" t="s">
        <v>64</v>
      </c>
      <c r="BL431" s="56"/>
      <c r="BM431" s="48" t="s">
        <v>64</v>
      </c>
      <c r="BN431" s="175" t="str">
        <f t="shared" si="218"/>
        <v>Remplir la colonne BJ ou BL</v>
      </c>
      <c r="BO431" s="178"/>
      <c r="BP431" s="311" t="str">
        <f t="shared" si="231"/>
        <v>Remplir la colonne M</v>
      </c>
      <c r="BQ431" s="179" t="str">
        <f t="shared" si="219"/>
        <v>Remplir la colonne BO</v>
      </c>
      <c r="BR431" s="263" t="str">
        <f t="shared" si="203"/>
        <v>Remplir la colonne I</v>
      </c>
      <c r="BS431" s="84" t="s">
        <v>64</v>
      </c>
      <c r="BT431" s="60" t="str">
        <f t="shared" si="220"/>
        <v>Remplir les termes C, P et TVA</v>
      </c>
      <c r="BU431" s="55"/>
      <c r="BV431" s="46" t="s">
        <v>64</v>
      </c>
      <c r="BW431" s="56"/>
      <c r="BX431" s="48" t="s">
        <v>64</v>
      </c>
      <c r="BY431" s="175" t="str">
        <f t="shared" si="221"/>
        <v>Remplir la colonne BU ou BW</v>
      </c>
      <c r="BZ431" s="178"/>
      <c r="CA431" s="282" t="str">
        <f t="shared" si="232"/>
        <v>Remplir la colonne M</v>
      </c>
      <c r="CB431" s="99" t="str">
        <f t="shared" si="222"/>
        <v>Remplir la colonne BZ</v>
      </c>
      <c r="CC431" s="297" t="str">
        <f t="shared" si="204"/>
        <v>Remplir la colonne I</v>
      </c>
      <c r="CD431" s="84" t="s">
        <v>64</v>
      </c>
      <c r="CE431" s="60" t="str">
        <f t="shared" si="223"/>
        <v>Remplir les termes C, P et TVA</v>
      </c>
      <c r="CF431" s="61" t="str">
        <f t="shared" si="205"/>
        <v>REMPLIR TYPE DE CLIENT</v>
      </c>
      <c r="CG431" s="107" t="str">
        <f t="shared" si="224"/>
        <v>Montant total de l'aide demandée non indiqué</v>
      </c>
      <c r="CH431" s="1"/>
      <c r="CI431" s="1"/>
      <c r="CJ431" s="1"/>
      <c r="CK431" s="1"/>
      <c r="CL431" s="1"/>
    </row>
    <row r="432" spans="1:90" x14ac:dyDescent="0.25">
      <c r="A432" s="51"/>
      <c r="B432" s="111"/>
      <c r="C432" s="111"/>
      <c r="D432" s="111"/>
      <c r="E432" s="111"/>
      <c r="F432" s="111"/>
      <c r="G432" s="162"/>
      <c r="H432" s="151"/>
      <c r="I432" s="296"/>
      <c r="J432" s="152"/>
      <c r="K432" s="153"/>
      <c r="L432" s="169"/>
      <c r="M432" s="39"/>
      <c r="N432" s="201"/>
      <c r="O432" s="39"/>
      <c r="P432" s="22"/>
      <c r="Q432" s="200">
        <f t="shared" si="206"/>
        <v>0</v>
      </c>
      <c r="R432" s="55"/>
      <c r="S432" s="46" t="s">
        <v>64</v>
      </c>
      <c r="T432" s="56"/>
      <c r="U432" s="48" t="s">
        <v>64</v>
      </c>
      <c r="V432" s="175" t="str">
        <f t="shared" si="207"/>
        <v>Remplir la colonne R ou T</v>
      </c>
      <c r="W432" s="178"/>
      <c r="X432" s="282" t="str">
        <f t="shared" si="208"/>
        <v>Remplir la colonne M</v>
      </c>
      <c r="Y432" s="99" t="str">
        <f t="shared" si="209"/>
        <v>Remplir la colonne W</v>
      </c>
      <c r="Z432" s="297" t="str">
        <f t="shared" si="225"/>
        <v>Remplir la colonne I</v>
      </c>
      <c r="AA432" s="84" t="s">
        <v>64</v>
      </c>
      <c r="AB432" s="60" t="str">
        <f t="shared" si="210"/>
        <v>Remplir les termes C, P et TVA</v>
      </c>
      <c r="AC432" s="55"/>
      <c r="AD432" s="46" t="s">
        <v>64</v>
      </c>
      <c r="AE432" s="56"/>
      <c r="AF432" s="48" t="s">
        <v>64</v>
      </c>
      <c r="AG432" s="175" t="str">
        <f t="shared" si="211"/>
        <v>Remplir la colonne AC ou AE</v>
      </c>
      <c r="AH432" s="178"/>
      <c r="AI432" s="311" t="str">
        <f t="shared" si="226"/>
        <v>Remplir la colonne M</v>
      </c>
      <c r="AJ432" s="179" t="str">
        <f t="shared" si="212"/>
        <v>Remplir la colonne AH</v>
      </c>
      <c r="AK432" s="297" t="str">
        <f t="shared" si="200"/>
        <v>Remplir la colonne I</v>
      </c>
      <c r="AL432" s="84" t="s">
        <v>64</v>
      </c>
      <c r="AM432" s="60" t="str">
        <f t="shared" si="227"/>
        <v>Remplir les termes C, P et TVA</v>
      </c>
      <c r="AN432" s="55"/>
      <c r="AO432" s="46" t="s">
        <v>64</v>
      </c>
      <c r="AP432" s="56"/>
      <c r="AQ432" s="48" t="s">
        <v>64</v>
      </c>
      <c r="AR432" s="175" t="str">
        <f t="shared" si="213"/>
        <v>Remplir la colonne AN ou AP</v>
      </c>
      <c r="AS432" s="178"/>
      <c r="AT432" s="282" t="str">
        <f t="shared" si="228"/>
        <v>Remplir la colonne M</v>
      </c>
      <c r="AU432" s="179" t="str">
        <f t="shared" si="214"/>
        <v>Remplir la colonne AS</v>
      </c>
      <c r="AV432" s="263" t="str">
        <f t="shared" si="201"/>
        <v>Remplir la colonne I</v>
      </c>
      <c r="AW432" s="84" t="s">
        <v>64</v>
      </c>
      <c r="AX432" s="60" t="str">
        <f t="shared" si="229"/>
        <v>Remplir les termes C, P et TVA</v>
      </c>
      <c r="AY432" s="55"/>
      <c r="AZ432" s="46" t="s">
        <v>64</v>
      </c>
      <c r="BA432" s="56"/>
      <c r="BB432" s="48" t="s">
        <v>64</v>
      </c>
      <c r="BC432" s="175" t="str">
        <f t="shared" si="215"/>
        <v>Remplir la colonne AY ou BA</v>
      </c>
      <c r="BD432" s="178"/>
      <c r="BE432" s="311" t="str">
        <f t="shared" si="230"/>
        <v>Remplir la colonne M</v>
      </c>
      <c r="BF432" s="179" t="str">
        <f t="shared" si="216"/>
        <v>Remplir la colonne BD</v>
      </c>
      <c r="BG432" s="263" t="str">
        <f t="shared" si="202"/>
        <v>Remplir la colonne I</v>
      </c>
      <c r="BH432" s="84" t="s">
        <v>64</v>
      </c>
      <c r="BI432" s="60" t="str">
        <f t="shared" si="217"/>
        <v>Remplir les termes C, P et TVA</v>
      </c>
      <c r="BJ432" s="55"/>
      <c r="BK432" s="46" t="s">
        <v>64</v>
      </c>
      <c r="BL432" s="56"/>
      <c r="BM432" s="48" t="s">
        <v>64</v>
      </c>
      <c r="BN432" s="175" t="str">
        <f t="shared" si="218"/>
        <v>Remplir la colonne BJ ou BL</v>
      </c>
      <c r="BO432" s="178"/>
      <c r="BP432" s="311" t="str">
        <f t="shared" si="231"/>
        <v>Remplir la colonne M</v>
      </c>
      <c r="BQ432" s="179" t="str">
        <f t="shared" si="219"/>
        <v>Remplir la colonne BO</v>
      </c>
      <c r="BR432" s="263" t="str">
        <f t="shared" si="203"/>
        <v>Remplir la colonne I</v>
      </c>
      <c r="BS432" s="84" t="s">
        <v>64</v>
      </c>
      <c r="BT432" s="60" t="str">
        <f t="shared" si="220"/>
        <v>Remplir les termes C, P et TVA</v>
      </c>
      <c r="BU432" s="55"/>
      <c r="BV432" s="46" t="s">
        <v>64</v>
      </c>
      <c r="BW432" s="56"/>
      <c r="BX432" s="48" t="s">
        <v>64</v>
      </c>
      <c r="BY432" s="175" t="str">
        <f t="shared" si="221"/>
        <v>Remplir la colonne BU ou BW</v>
      </c>
      <c r="BZ432" s="178"/>
      <c r="CA432" s="282" t="str">
        <f t="shared" si="232"/>
        <v>Remplir la colonne M</v>
      </c>
      <c r="CB432" s="99" t="str">
        <f t="shared" si="222"/>
        <v>Remplir la colonne BZ</v>
      </c>
      <c r="CC432" s="297" t="str">
        <f t="shared" si="204"/>
        <v>Remplir la colonne I</v>
      </c>
      <c r="CD432" s="84" t="s">
        <v>64</v>
      </c>
      <c r="CE432" s="60" t="str">
        <f t="shared" si="223"/>
        <v>Remplir les termes C, P et TVA</v>
      </c>
      <c r="CF432" s="61" t="str">
        <f t="shared" si="205"/>
        <v>REMPLIR TYPE DE CLIENT</v>
      </c>
      <c r="CG432" s="107" t="str">
        <f t="shared" si="224"/>
        <v>Montant total de l'aide demandée non indiqué</v>
      </c>
      <c r="CH432" s="1"/>
      <c r="CI432" s="1"/>
      <c r="CJ432" s="1"/>
      <c r="CK432" s="1"/>
      <c r="CL432" s="1"/>
    </row>
    <row r="433" spans="1:90" x14ac:dyDescent="0.25">
      <c r="A433" s="51"/>
      <c r="B433" s="111"/>
      <c r="C433" s="111"/>
      <c r="D433" s="111"/>
      <c r="E433" s="111"/>
      <c r="F433" s="111"/>
      <c r="G433" s="162"/>
      <c r="H433" s="151"/>
      <c r="I433" s="296"/>
      <c r="J433" s="152"/>
      <c r="K433" s="153"/>
      <c r="L433" s="169"/>
      <c r="M433" s="39"/>
      <c r="N433" s="201"/>
      <c r="O433" s="39"/>
      <c r="P433" s="22"/>
      <c r="Q433" s="200">
        <f t="shared" si="206"/>
        <v>0</v>
      </c>
      <c r="R433" s="55"/>
      <c r="S433" s="46" t="s">
        <v>64</v>
      </c>
      <c r="T433" s="56"/>
      <c r="U433" s="48" t="s">
        <v>64</v>
      </c>
      <c r="V433" s="175" t="str">
        <f t="shared" si="207"/>
        <v>Remplir la colonne R ou T</v>
      </c>
      <c r="W433" s="178"/>
      <c r="X433" s="282" t="str">
        <f t="shared" si="208"/>
        <v>Remplir la colonne M</v>
      </c>
      <c r="Y433" s="99" t="str">
        <f t="shared" si="209"/>
        <v>Remplir la colonne W</v>
      </c>
      <c r="Z433" s="297" t="str">
        <f t="shared" si="225"/>
        <v>Remplir la colonne I</v>
      </c>
      <c r="AA433" s="84" t="s">
        <v>64</v>
      </c>
      <c r="AB433" s="60" t="str">
        <f t="shared" si="210"/>
        <v>Remplir les termes C, P et TVA</v>
      </c>
      <c r="AC433" s="55"/>
      <c r="AD433" s="46" t="s">
        <v>64</v>
      </c>
      <c r="AE433" s="56"/>
      <c r="AF433" s="48" t="s">
        <v>64</v>
      </c>
      <c r="AG433" s="175" t="str">
        <f t="shared" si="211"/>
        <v>Remplir la colonne AC ou AE</v>
      </c>
      <c r="AH433" s="178"/>
      <c r="AI433" s="311" t="str">
        <f t="shared" si="226"/>
        <v>Remplir la colonne M</v>
      </c>
      <c r="AJ433" s="179" t="str">
        <f t="shared" si="212"/>
        <v>Remplir la colonne AH</v>
      </c>
      <c r="AK433" s="297" t="str">
        <f t="shared" si="200"/>
        <v>Remplir la colonne I</v>
      </c>
      <c r="AL433" s="84" t="s">
        <v>64</v>
      </c>
      <c r="AM433" s="60" t="str">
        <f t="shared" si="227"/>
        <v>Remplir les termes C, P et TVA</v>
      </c>
      <c r="AN433" s="55"/>
      <c r="AO433" s="46" t="s">
        <v>64</v>
      </c>
      <c r="AP433" s="56"/>
      <c r="AQ433" s="48" t="s">
        <v>64</v>
      </c>
      <c r="AR433" s="175" t="str">
        <f t="shared" si="213"/>
        <v>Remplir la colonne AN ou AP</v>
      </c>
      <c r="AS433" s="178"/>
      <c r="AT433" s="282" t="str">
        <f t="shared" si="228"/>
        <v>Remplir la colonne M</v>
      </c>
      <c r="AU433" s="179" t="str">
        <f t="shared" si="214"/>
        <v>Remplir la colonne AS</v>
      </c>
      <c r="AV433" s="263" t="str">
        <f t="shared" si="201"/>
        <v>Remplir la colonne I</v>
      </c>
      <c r="AW433" s="84" t="s">
        <v>64</v>
      </c>
      <c r="AX433" s="60" t="str">
        <f t="shared" si="229"/>
        <v>Remplir les termes C, P et TVA</v>
      </c>
      <c r="AY433" s="55"/>
      <c r="AZ433" s="46" t="s">
        <v>64</v>
      </c>
      <c r="BA433" s="56"/>
      <c r="BB433" s="48" t="s">
        <v>64</v>
      </c>
      <c r="BC433" s="175" t="str">
        <f t="shared" si="215"/>
        <v>Remplir la colonne AY ou BA</v>
      </c>
      <c r="BD433" s="178"/>
      <c r="BE433" s="311" t="str">
        <f t="shared" si="230"/>
        <v>Remplir la colonne M</v>
      </c>
      <c r="BF433" s="179" t="str">
        <f t="shared" si="216"/>
        <v>Remplir la colonne BD</v>
      </c>
      <c r="BG433" s="263" t="str">
        <f t="shared" si="202"/>
        <v>Remplir la colonne I</v>
      </c>
      <c r="BH433" s="84" t="s">
        <v>64</v>
      </c>
      <c r="BI433" s="60" t="str">
        <f t="shared" si="217"/>
        <v>Remplir les termes C, P et TVA</v>
      </c>
      <c r="BJ433" s="55"/>
      <c r="BK433" s="46" t="s">
        <v>64</v>
      </c>
      <c r="BL433" s="56"/>
      <c r="BM433" s="48" t="s">
        <v>64</v>
      </c>
      <c r="BN433" s="175" t="str">
        <f t="shared" si="218"/>
        <v>Remplir la colonne BJ ou BL</v>
      </c>
      <c r="BO433" s="178"/>
      <c r="BP433" s="311" t="str">
        <f t="shared" si="231"/>
        <v>Remplir la colonne M</v>
      </c>
      <c r="BQ433" s="179" t="str">
        <f t="shared" si="219"/>
        <v>Remplir la colonne BO</v>
      </c>
      <c r="BR433" s="263" t="str">
        <f t="shared" si="203"/>
        <v>Remplir la colonne I</v>
      </c>
      <c r="BS433" s="84" t="s">
        <v>64</v>
      </c>
      <c r="BT433" s="60" t="str">
        <f t="shared" si="220"/>
        <v>Remplir les termes C, P et TVA</v>
      </c>
      <c r="BU433" s="55"/>
      <c r="BV433" s="46" t="s">
        <v>64</v>
      </c>
      <c r="BW433" s="56"/>
      <c r="BX433" s="48" t="s">
        <v>64</v>
      </c>
      <c r="BY433" s="175" t="str">
        <f t="shared" si="221"/>
        <v>Remplir la colonne BU ou BW</v>
      </c>
      <c r="BZ433" s="178"/>
      <c r="CA433" s="282" t="str">
        <f t="shared" si="232"/>
        <v>Remplir la colonne M</v>
      </c>
      <c r="CB433" s="99" t="str">
        <f t="shared" si="222"/>
        <v>Remplir la colonne BZ</v>
      </c>
      <c r="CC433" s="297" t="str">
        <f t="shared" si="204"/>
        <v>Remplir la colonne I</v>
      </c>
      <c r="CD433" s="84" t="s">
        <v>64</v>
      </c>
      <c r="CE433" s="60" t="str">
        <f t="shared" si="223"/>
        <v>Remplir les termes C, P et TVA</v>
      </c>
      <c r="CF433" s="61" t="str">
        <f t="shared" si="205"/>
        <v>REMPLIR TYPE DE CLIENT</v>
      </c>
      <c r="CG433" s="107" t="str">
        <f t="shared" si="224"/>
        <v>Montant total de l'aide demandée non indiqué</v>
      </c>
      <c r="CH433" s="1"/>
      <c r="CI433" s="1"/>
      <c r="CJ433" s="1"/>
      <c r="CK433" s="1"/>
      <c r="CL433" s="1"/>
    </row>
    <row r="434" spans="1:90" x14ac:dyDescent="0.25">
      <c r="A434" s="51"/>
      <c r="B434" s="111"/>
      <c r="C434" s="111"/>
      <c r="D434" s="111"/>
      <c r="E434" s="111"/>
      <c r="F434" s="111"/>
      <c r="G434" s="162"/>
      <c r="H434" s="151"/>
      <c r="I434" s="296"/>
      <c r="J434" s="152"/>
      <c r="K434" s="153"/>
      <c r="L434" s="169"/>
      <c r="M434" s="39"/>
      <c r="N434" s="201"/>
      <c r="O434" s="39"/>
      <c r="P434" s="22"/>
      <c r="Q434" s="200">
        <f t="shared" si="206"/>
        <v>0</v>
      </c>
      <c r="R434" s="55"/>
      <c r="S434" s="46" t="s">
        <v>64</v>
      </c>
      <c r="T434" s="56"/>
      <c r="U434" s="48" t="s">
        <v>64</v>
      </c>
      <c r="V434" s="175" t="str">
        <f t="shared" si="207"/>
        <v>Remplir la colonne R ou T</v>
      </c>
      <c r="W434" s="178"/>
      <c r="X434" s="282" t="str">
        <f t="shared" si="208"/>
        <v>Remplir la colonne M</v>
      </c>
      <c r="Y434" s="99" t="str">
        <f t="shared" si="209"/>
        <v>Remplir la colonne W</v>
      </c>
      <c r="Z434" s="297" t="str">
        <f t="shared" si="225"/>
        <v>Remplir la colonne I</v>
      </c>
      <c r="AA434" s="84" t="s">
        <v>64</v>
      </c>
      <c r="AB434" s="60" t="str">
        <f t="shared" si="210"/>
        <v>Remplir les termes C, P et TVA</v>
      </c>
      <c r="AC434" s="55"/>
      <c r="AD434" s="46" t="s">
        <v>64</v>
      </c>
      <c r="AE434" s="56"/>
      <c r="AF434" s="48" t="s">
        <v>64</v>
      </c>
      <c r="AG434" s="175" t="str">
        <f t="shared" si="211"/>
        <v>Remplir la colonne AC ou AE</v>
      </c>
      <c r="AH434" s="178"/>
      <c r="AI434" s="311" t="str">
        <f t="shared" si="226"/>
        <v>Remplir la colonne M</v>
      </c>
      <c r="AJ434" s="179" t="str">
        <f t="shared" si="212"/>
        <v>Remplir la colonne AH</v>
      </c>
      <c r="AK434" s="297" t="str">
        <f t="shared" si="200"/>
        <v>Remplir la colonne I</v>
      </c>
      <c r="AL434" s="84" t="s">
        <v>64</v>
      </c>
      <c r="AM434" s="60" t="str">
        <f t="shared" si="227"/>
        <v>Remplir les termes C, P et TVA</v>
      </c>
      <c r="AN434" s="55"/>
      <c r="AO434" s="46" t="s">
        <v>64</v>
      </c>
      <c r="AP434" s="56"/>
      <c r="AQ434" s="48" t="s">
        <v>64</v>
      </c>
      <c r="AR434" s="175" t="str">
        <f t="shared" si="213"/>
        <v>Remplir la colonne AN ou AP</v>
      </c>
      <c r="AS434" s="178"/>
      <c r="AT434" s="282" t="str">
        <f t="shared" si="228"/>
        <v>Remplir la colonne M</v>
      </c>
      <c r="AU434" s="179" t="str">
        <f t="shared" si="214"/>
        <v>Remplir la colonne AS</v>
      </c>
      <c r="AV434" s="263" t="str">
        <f t="shared" si="201"/>
        <v>Remplir la colonne I</v>
      </c>
      <c r="AW434" s="84" t="s">
        <v>64</v>
      </c>
      <c r="AX434" s="60" t="str">
        <f t="shared" si="229"/>
        <v>Remplir les termes C, P et TVA</v>
      </c>
      <c r="AY434" s="55"/>
      <c r="AZ434" s="46" t="s">
        <v>64</v>
      </c>
      <c r="BA434" s="56"/>
      <c r="BB434" s="48" t="s">
        <v>64</v>
      </c>
      <c r="BC434" s="175" t="str">
        <f t="shared" si="215"/>
        <v>Remplir la colonne AY ou BA</v>
      </c>
      <c r="BD434" s="178"/>
      <c r="BE434" s="311" t="str">
        <f t="shared" si="230"/>
        <v>Remplir la colonne M</v>
      </c>
      <c r="BF434" s="179" t="str">
        <f t="shared" si="216"/>
        <v>Remplir la colonne BD</v>
      </c>
      <c r="BG434" s="263" t="str">
        <f t="shared" si="202"/>
        <v>Remplir la colonne I</v>
      </c>
      <c r="BH434" s="84" t="s">
        <v>64</v>
      </c>
      <c r="BI434" s="60" t="str">
        <f t="shared" si="217"/>
        <v>Remplir les termes C, P et TVA</v>
      </c>
      <c r="BJ434" s="55"/>
      <c r="BK434" s="46" t="s">
        <v>64</v>
      </c>
      <c r="BL434" s="56"/>
      <c r="BM434" s="48" t="s">
        <v>64</v>
      </c>
      <c r="BN434" s="175" t="str">
        <f t="shared" si="218"/>
        <v>Remplir la colonne BJ ou BL</v>
      </c>
      <c r="BO434" s="178"/>
      <c r="BP434" s="311" t="str">
        <f t="shared" si="231"/>
        <v>Remplir la colonne M</v>
      </c>
      <c r="BQ434" s="179" t="str">
        <f t="shared" si="219"/>
        <v>Remplir la colonne BO</v>
      </c>
      <c r="BR434" s="263" t="str">
        <f t="shared" si="203"/>
        <v>Remplir la colonne I</v>
      </c>
      <c r="BS434" s="84" t="s">
        <v>64</v>
      </c>
      <c r="BT434" s="60" t="str">
        <f t="shared" si="220"/>
        <v>Remplir les termes C, P et TVA</v>
      </c>
      <c r="BU434" s="55"/>
      <c r="BV434" s="46" t="s">
        <v>64</v>
      </c>
      <c r="BW434" s="56"/>
      <c r="BX434" s="48" t="s">
        <v>64</v>
      </c>
      <c r="BY434" s="175" t="str">
        <f t="shared" si="221"/>
        <v>Remplir la colonne BU ou BW</v>
      </c>
      <c r="BZ434" s="178"/>
      <c r="CA434" s="282" t="str">
        <f t="shared" si="232"/>
        <v>Remplir la colonne M</v>
      </c>
      <c r="CB434" s="99" t="str">
        <f t="shared" si="222"/>
        <v>Remplir la colonne BZ</v>
      </c>
      <c r="CC434" s="297" t="str">
        <f t="shared" si="204"/>
        <v>Remplir la colonne I</v>
      </c>
      <c r="CD434" s="84" t="s">
        <v>64</v>
      </c>
      <c r="CE434" s="60" t="str">
        <f t="shared" si="223"/>
        <v>Remplir les termes C, P et TVA</v>
      </c>
      <c r="CF434" s="61" t="str">
        <f t="shared" si="205"/>
        <v>REMPLIR TYPE DE CLIENT</v>
      </c>
      <c r="CG434" s="107" t="str">
        <f t="shared" si="224"/>
        <v>Montant total de l'aide demandée non indiqué</v>
      </c>
      <c r="CH434" s="1"/>
      <c r="CI434" s="1"/>
      <c r="CJ434" s="1"/>
      <c r="CK434" s="1"/>
      <c r="CL434" s="1"/>
    </row>
    <row r="435" spans="1:90" x14ac:dyDescent="0.25">
      <c r="A435" s="51"/>
      <c r="B435" s="111"/>
      <c r="C435" s="111"/>
      <c r="D435" s="111"/>
      <c r="E435" s="111"/>
      <c r="F435" s="111"/>
      <c r="G435" s="162"/>
      <c r="H435" s="151"/>
      <c r="I435" s="296"/>
      <c r="J435" s="152"/>
      <c r="K435" s="153"/>
      <c r="L435" s="169"/>
      <c r="M435" s="39"/>
      <c r="N435" s="201"/>
      <c r="O435" s="39"/>
      <c r="P435" s="22"/>
      <c r="Q435" s="200">
        <f t="shared" si="206"/>
        <v>0</v>
      </c>
      <c r="R435" s="55"/>
      <c r="S435" s="46" t="s">
        <v>64</v>
      </c>
      <c r="T435" s="56"/>
      <c r="U435" s="48" t="s">
        <v>64</v>
      </c>
      <c r="V435" s="175" t="str">
        <f t="shared" si="207"/>
        <v>Remplir la colonne R ou T</v>
      </c>
      <c r="W435" s="178"/>
      <c r="X435" s="282" t="str">
        <f t="shared" si="208"/>
        <v>Remplir la colonne M</v>
      </c>
      <c r="Y435" s="99" t="str">
        <f t="shared" si="209"/>
        <v>Remplir la colonne W</v>
      </c>
      <c r="Z435" s="297" t="str">
        <f t="shared" si="225"/>
        <v>Remplir la colonne I</v>
      </c>
      <c r="AA435" s="84" t="s">
        <v>64</v>
      </c>
      <c r="AB435" s="60" t="str">
        <f t="shared" si="210"/>
        <v>Remplir les termes C, P et TVA</v>
      </c>
      <c r="AC435" s="55"/>
      <c r="AD435" s="46" t="s">
        <v>64</v>
      </c>
      <c r="AE435" s="56"/>
      <c r="AF435" s="48" t="s">
        <v>64</v>
      </c>
      <c r="AG435" s="175" t="str">
        <f t="shared" si="211"/>
        <v>Remplir la colonne AC ou AE</v>
      </c>
      <c r="AH435" s="178"/>
      <c r="AI435" s="311" t="str">
        <f t="shared" si="226"/>
        <v>Remplir la colonne M</v>
      </c>
      <c r="AJ435" s="179" t="str">
        <f t="shared" si="212"/>
        <v>Remplir la colonne AH</v>
      </c>
      <c r="AK435" s="297" t="str">
        <f t="shared" si="200"/>
        <v>Remplir la colonne I</v>
      </c>
      <c r="AL435" s="84" t="s">
        <v>64</v>
      </c>
      <c r="AM435" s="60" t="str">
        <f t="shared" si="227"/>
        <v>Remplir les termes C, P et TVA</v>
      </c>
      <c r="AN435" s="55"/>
      <c r="AO435" s="46" t="s">
        <v>64</v>
      </c>
      <c r="AP435" s="56"/>
      <c r="AQ435" s="48" t="s">
        <v>64</v>
      </c>
      <c r="AR435" s="175" t="str">
        <f t="shared" si="213"/>
        <v>Remplir la colonne AN ou AP</v>
      </c>
      <c r="AS435" s="178"/>
      <c r="AT435" s="282" t="str">
        <f t="shared" si="228"/>
        <v>Remplir la colonne M</v>
      </c>
      <c r="AU435" s="179" t="str">
        <f t="shared" si="214"/>
        <v>Remplir la colonne AS</v>
      </c>
      <c r="AV435" s="263" t="str">
        <f t="shared" si="201"/>
        <v>Remplir la colonne I</v>
      </c>
      <c r="AW435" s="84" t="s">
        <v>64</v>
      </c>
      <c r="AX435" s="60" t="str">
        <f t="shared" si="229"/>
        <v>Remplir les termes C, P et TVA</v>
      </c>
      <c r="AY435" s="55"/>
      <c r="AZ435" s="46" t="s">
        <v>64</v>
      </c>
      <c r="BA435" s="56"/>
      <c r="BB435" s="48" t="s">
        <v>64</v>
      </c>
      <c r="BC435" s="175" t="str">
        <f t="shared" si="215"/>
        <v>Remplir la colonne AY ou BA</v>
      </c>
      <c r="BD435" s="178"/>
      <c r="BE435" s="311" t="str">
        <f t="shared" si="230"/>
        <v>Remplir la colonne M</v>
      </c>
      <c r="BF435" s="179" t="str">
        <f t="shared" si="216"/>
        <v>Remplir la colonne BD</v>
      </c>
      <c r="BG435" s="263" t="str">
        <f t="shared" si="202"/>
        <v>Remplir la colonne I</v>
      </c>
      <c r="BH435" s="84" t="s">
        <v>64</v>
      </c>
      <c r="BI435" s="60" t="str">
        <f t="shared" si="217"/>
        <v>Remplir les termes C, P et TVA</v>
      </c>
      <c r="BJ435" s="55"/>
      <c r="BK435" s="46" t="s">
        <v>64</v>
      </c>
      <c r="BL435" s="56"/>
      <c r="BM435" s="48" t="s">
        <v>64</v>
      </c>
      <c r="BN435" s="175" t="str">
        <f t="shared" si="218"/>
        <v>Remplir la colonne BJ ou BL</v>
      </c>
      <c r="BO435" s="178"/>
      <c r="BP435" s="311" t="str">
        <f t="shared" si="231"/>
        <v>Remplir la colonne M</v>
      </c>
      <c r="BQ435" s="179" t="str">
        <f t="shared" si="219"/>
        <v>Remplir la colonne BO</v>
      </c>
      <c r="BR435" s="263" t="str">
        <f t="shared" si="203"/>
        <v>Remplir la colonne I</v>
      </c>
      <c r="BS435" s="84" t="s">
        <v>64</v>
      </c>
      <c r="BT435" s="60" t="str">
        <f t="shared" si="220"/>
        <v>Remplir les termes C, P et TVA</v>
      </c>
      <c r="BU435" s="55"/>
      <c r="BV435" s="46" t="s">
        <v>64</v>
      </c>
      <c r="BW435" s="56"/>
      <c r="BX435" s="48" t="s">
        <v>64</v>
      </c>
      <c r="BY435" s="175" t="str">
        <f t="shared" si="221"/>
        <v>Remplir la colonne BU ou BW</v>
      </c>
      <c r="BZ435" s="178"/>
      <c r="CA435" s="282" t="str">
        <f t="shared" si="232"/>
        <v>Remplir la colonne M</v>
      </c>
      <c r="CB435" s="99" t="str">
        <f t="shared" si="222"/>
        <v>Remplir la colonne BZ</v>
      </c>
      <c r="CC435" s="297" t="str">
        <f t="shared" si="204"/>
        <v>Remplir la colonne I</v>
      </c>
      <c r="CD435" s="84" t="s">
        <v>64</v>
      </c>
      <c r="CE435" s="60" t="str">
        <f t="shared" si="223"/>
        <v>Remplir les termes C, P et TVA</v>
      </c>
      <c r="CF435" s="61" t="str">
        <f t="shared" si="205"/>
        <v>REMPLIR TYPE DE CLIENT</v>
      </c>
      <c r="CG435" s="107" t="str">
        <f t="shared" si="224"/>
        <v>Montant total de l'aide demandée non indiqué</v>
      </c>
      <c r="CH435" s="1"/>
      <c r="CI435" s="1"/>
      <c r="CJ435" s="1"/>
      <c r="CK435" s="1"/>
      <c r="CL435" s="1"/>
    </row>
    <row r="436" spans="1:90" x14ac:dyDescent="0.25">
      <c r="A436" s="51"/>
      <c r="B436" s="111"/>
      <c r="C436" s="111"/>
      <c r="D436" s="111"/>
      <c r="E436" s="111"/>
      <c r="F436" s="111"/>
      <c r="G436" s="162"/>
      <c r="H436" s="151"/>
      <c r="I436" s="296"/>
      <c r="J436" s="152"/>
      <c r="K436" s="153"/>
      <c r="L436" s="169"/>
      <c r="M436" s="39"/>
      <c r="N436" s="201"/>
      <c r="O436" s="39"/>
      <c r="P436" s="22"/>
      <c r="Q436" s="200">
        <f t="shared" si="206"/>
        <v>0</v>
      </c>
      <c r="R436" s="55"/>
      <c r="S436" s="46" t="s">
        <v>64</v>
      </c>
      <c r="T436" s="56"/>
      <c r="U436" s="48" t="s">
        <v>64</v>
      </c>
      <c r="V436" s="175" t="str">
        <f t="shared" si="207"/>
        <v>Remplir la colonne R ou T</v>
      </c>
      <c r="W436" s="178"/>
      <c r="X436" s="282" t="str">
        <f t="shared" si="208"/>
        <v>Remplir la colonne M</v>
      </c>
      <c r="Y436" s="99" t="str">
        <f t="shared" si="209"/>
        <v>Remplir la colonne W</v>
      </c>
      <c r="Z436" s="297" t="str">
        <f t="shared" si="225"/>
        <v>Remplir la colonne I</v>
      </c>
      <c r="AA436" s="84" t="s">
        <v>64</v>
      </c>
      <c r="AB436" s="60" t="str">
        <f t="shared" si="210"/>
        <v>Remplir les termes C, P et TVA</v>
      </c>
      <c r="AC436" s="55"/>
      <c r="AD436" s="46" t="s">
        <v>64</v>
      </c>
      <c r="AE436" s="56"/>
      <c r="AF436" s="48" t="s">
        <v>64</v>
      </c>
      <c r="AG436" s="175" t="str">
        <f t="shared" si="211"/>
        <v>Remplir la colonne AC ou AE</v>
      </c>
      <c r="AH436" s="178"/>
      <c r="AI436" s="311" t="str">
        <f t="shared" si="226"/>
        <v>Remplir la colonne M</v>
      </c>
      <c r="AJ436" s="179" t="str">
        <f t="shared" si="212"/>
        <v>Remplir la colonne AH</v>
      </c>
      <c r="AK436" s="297" t="str">
        <f t="shared" si="200"/>
        <v>Remplir la colonne I</v>
      </c>
      <c r="AL436" s="84" t="s">
        <v>64</v>
      </c>
      <c r="AM436" s="60" t="str">
        <f t="shared" si="227"/>
        <v>Remplir les termes C, P et TVA</v>
      </c>
      <c r="AN436" s="55"/>
      <c r="AO436" s="46" t="s">
        <v>64</v>
      </c>
      <c r="AP436" s="56"/>
      <c r="AQ436" s="48" t="s">
        <v>64</v>
      </c>
      <c r="AR436" s="175" t="str">
        <f t="shared" si="213"/>
        <v>Remplir la colonne AN ou AP</v>
      </c>
      <c r="AS436" s="178"/>
      <c r="AT436" s="282" t="str">
        <f t="shared" si="228"/>
        <v>Remplir la colonne M</v>
      </c>
      <c r="AU436" s="179" t="str">
        <f t="shared" si="214"/>
        <v>Remplir la colonne AS</v>
      </c>
      <c r="AV436" s="263" t="str">
        <f t="shared" si="201"/>
        <v>Remplir la colonne I</v>
      </c>
      <c r="AW436" s="84" t="s">
        <v>64</v>
      </c>
      <c r="AX436" s="60" t="str">
        <f t="shared" si="229"/>
        <v>Remplir les termes C, P et TVA</v>
      </c>
      <c r="AY436" s="55"/>
      <c r="AZ436" s="46" t="s">
        <v>64</v>
      </c>
      <c r="BA436" s="56"/>
      <c r="BB436" s="48" t="s">
        <v>64</v>
      </c>
      <c r="BC436" s="175" t="str">
        <f t="shared" si="215"/>
        <v>Remplir la colonne AY ou BA</v>
      </c>
      <c r="BD436" s="178"/>
      <c r="BE436" s="311" t="str">
        <f t="shared" si="230"/>
        <v>Remplir la colonne M</v>
      </c>
      <c r="BF436" s="179" t="str">
        <f t="shared" si="216"/>
        <v>Remplir la colonne BD</v>
      </c>
      <c r="BG436" s="263" t="str">
        <f t="shared" si="202"/>
        <v>Remplir la colonne I</v>
      </c>
      <c r="BH436" s="84" t="s">
        <v>64</v>
      </c>
      <c r="BI436" s="60" t="str">
        <f t="shared" si="217"/>
        <v>Remplir les termes C, P et TVA</v>
      </c>
      <c r="BJ436" s="55"/>
      <c r="BK436" s="46" t="s">
        <v>64</v>
      </c>
      <c r="BL436" s="56"/>
      <c r="BM436" s="48" t="s">
        <v>64</v>
      </c>
      <c r="BN436" s="175" t="str">
        <f t="shared" si="218"/>
        <v>Remplir la colonne BJ ou BL</v>
      </c>
      <c r="BO436" s="178"/>
      <c r="BP436" s="311" t="str">
        <f t="shared" si="231"/>
        <v>Remplir la colonne M</v>
      </c>
      <c r="BQ436" s="179" t="str">
        <f t="shared" si="219"/>
        <v>Remplir la colonne BO</v>
      </c>
      <c r="BR436" s="263" t="str">
        <f t="shared" si="203"/>
        <v>Remplir la colonne I</v>
      </c>
      <c r="BS436" s="84" t="s">
        <v>64</v>
      </c>
      <c r="BT436" s="60" t="str">
        <f t="shared" si="220"/>
        <v>Remplir les termes C, P et TVA</v>
      </c>
      <c r="BU436" s="55"/>
      <c r="BV436" s="46" t="s">
        <v>64</v>
      </c>
      <c r="BW436" s="56"/>
      <c r="BX436" s="48" t="s">
        <v>64</v>
      </c>
      <c r="BY436" s="175" t="str">
        <f t="shared" si="221"/>
        <v>Remplir la colonne BU ou BW</v>
      </c>
      <c r="BZ436" s="178"/>
      <c r="CA436" s="282" t="str">
        <f t="shared" si="232"/>
        <v>Remplir la colonne M</v>
      </c>
      <c r="CB436" s="99" t="str">
        <f t="shared" si="222"/>
        <v>Remplir la colonne BZ</v>
      </c>
      <c r="CC436" s="297" t="str">
        <f t="shared" si="204"/>
        <v>Remplir la colonne I</v>
      </c>
      <c r="CD436" s="84" t="s">
        <v>64</v>
      </c>
      <c r="CE436" s="60" t="str">
        <f t="shared" si="223"/>
        <v>Remplir les termes C, P et TVA</v>
      </c>
      <c r="CF436" s="61" t="str">
        <f t="shared" si="205"/>
        <v>REMPLIR TYPE DE CLIENT</v>
      </c>
      <c r="CG436" s="107" t="str">
        <f t="shared" si="224"/>
        <v>Montant total de l'aide demandée non indiqué</v>
      </c>
      <c r="CH436" s="1"/>
      <c r="CI436" s="1"/>
      <c r="CJ436" s="1"/>
      <c r="CK436" s="1"/>
      <c r="CL436" s="1"/>
    </row>
    <row r="437" spans="1:90" x14ac:dyDescent="0.25">
      <c r="A437" s="51"/>
      <c r="B437" s="111"/>
      <c r="C437" s="111"/>
      <c r="D437" s="111"/>
      <c r="E437" s="111"/>
      <c r="F437" s="111"/>
      <c r="G437" s="162"/>
      <c r="H437" s="151"/>
      <c r="I437" s="296"/>
      <c r="J437" s="152"/>
      <c r="K437" s="153"/>
      <c r="L437" s="169"/>
      <c r="M437" s="39"/>
      <c r="N437" s="201"/>
      <c r="O437" s="39"/>
      <c r="P437" s="22"/>
      <c r="Q437" s="200">
        <f t="shared" si="206"/>
        <v>0</v>
      </c>
      <c r="R437" s="55"/>
      <c r="S437" s="46" t="s">
        <v>64</v>
      </c>
      <c r="T437" s="56"/>
      <c r="U437" s="48" t="s">
        <v>64</v>
      </c>
      <c r="V437" s="175" t="str">
        <f t="shared" si="207"/>
        <v>Remplir la colonne R ou T</v>
      </c>
      <c r="W437" s="178"/>
      <c r="X437" s="282" t="str">
        <f t="shared" si="208"/>
        <v>Remplir la colonne M</v>
      </c>
      <c r="Y437" s="99" t="str">
        <f t="shared" si="209"/>
        <v>Remplir la colonne W</v>
      </c>
      <c r="Z437" s="297" t="str">
        <f t="shared" si="225"/>
        <v>Remplir la colonne I</v>
      </c>
      <c r="AA437" s="84" t="s">
        <v>64</v>
      </c>
      <c r="AB437" s="60" t="str">
        <f t="shared" si="210"/>
        <v>Remplir les termes C, P et TVA</v>
      </c>
      <c r="AC437" s="55"/>
      <c r="AD437" s="46" t="s">
        <v>64</v>
      </c>
      <c r="AE437" s="56"/>
      <c r="AF437" s="48" t="s">
        <v>64</v>
      </c>
      <c r="AG437" s="175" t="str">
        <f t="shared" si="211"/>
        <v>Remplir la colonne AC ou AE</v>
      </c>
      <c r="AH437" s="178"/>
      <c r="AI437" s="311" t="str">
        <f t="shared" si="226"/>
        <v>Remplir la colonne M</v>
      </c>
      <c r="AJ437" s="179" t="str">
        <f t="shared" si="212"/>
        <v>Remplir la colonne AH</v>
      </c>
      <c r="AK437" s="297" t="str">
        <f t="shared" si="200"/>
        <v>Remplir la colonne I</v>
      </c>
      <c r="AL437" s="84" t="s">
        <v>64</v>
      </c>
      <c r="AM437" s="60" t="str">
        <f t="shared" si="227"/>
        <v>Remplir les termes C, P et TVA</v>
      </c>
      <c r="AN437" s="55"/>
      <c r="AO437" s="46" t="s">
        <v>64</v>
      </c>
      <c r="AP437" s="56"/>
      <c r="AQ437" s="48" t="s">
        <v>64</v>
      </c>
      <c r="AR437" s="175" t="str">
        <f t="shared" si="213"/>
        <v>Remplir la colonne AN ou AP</v>
      </c>
      <c r="AS437" s="178"/>
      <c r="AT437" s="282" t="str">
        <f t="shared" si="228"/>
        <v>Remplir la colonne M</v>
      </c>
      <c r="AU437" s="179" t="str">
        <f t="shared" si="214"/>
        <v>Remplir la colonne AS</v>
      </c>
      <c r="AV437" s="263" t="str">
        <f t="shared" si="201"/>
        <v>Remplir la colonne I</v>
      </c>
      <c r="AW437" s="84" t="s">
        <v>64</v>
      </c>
      <c r="AX437" s="60" t="str">
        <f t="shared" si="229"/>
        <v>Remplir les termes C, P et TVA</v>
      </c>
      <c r="AY437" s="55"/>
      <c r="AZ437" s="46" t="s">
        <v>64</v>
      </c>
      <c r="BA437" s="56"/>
      <c r="BB437" s="48" t="s">
        <v>64</v>
      </c>
      <c r="BC437" s="175" t="str">
        <f t="shared" si="215"/>
        <v>Remplir la colonne AY ou BA</v>
      </c>
      <c r="BD437" s="178"/>
      <c r="BE437" s="311" t="str">
        <f t="shared" si="230"/>
        <v>Remplir la colonne M</v>
      </c>
      <c r="BF437" s="179" t="str">
        <f t="shared" si="216"/>
        <v>Remplir la colonne BD</v>
      </c>
      <c r="BG437" s="263" t="str">
        <f t="shared" si="202"/>
        <v>Remplir la colonne I</v>
      </c>
      <c r="BH437" s="84" t="s">
        <v>64</v>
      </c>
      <c r="BI437" s="60" t="str">
        <f t="shared" si="217"/>
        <v>Remplir les termes C, P et TVA</v>
      </c>
      <c r="BJ437" s="55"/>
      <c r="BK437" s="46" t="s">
        <v>64</v>
      </c>
      <c r="BL437" s="56"/>
      <c r="BM437" s="48" t="s">
        <v>64</v>
      </c>
      <c r="BN437" s="175" t="str">
        <f t="shared" si="218"/>
        <v>Remplir la colonne BJ ou BL</v>
      </c>
      <c r="BO437" s="178"/>
      <c r="BP437" s="311" t="str">
        <f t="shared" si="231"/>
        <v>Remplir la colonne M</v>
      </c>
      <c r="BQ437" s="179" t="str">
        <f t="shared" si="219"/>
        <v>Remplir la colonne BO</v>
      </c>
      <c r="BR437" s="263" t="str">
        <f t="shared" si="203"/>
        <v>Remplir la colonne I</v>
      </c>
      <c r="BS437" s="84" t="s">
        <v>64</v>
      </c>
      <c r="BT437" s="60" t="str">
        <f t="shared" si="220"/>
        <v>Remplir les termes C, P et TVA</v>
      </c>
      <c r="BU437" s="55"/>
      <c r="BV437" s="46" t="s">
        <v>64</v>
      </c>
      <c r="BW437" s="56"/>
      <c r="BX437" s="48" t="s">
        <v>64</v>
      </c>
      <c r="BY437" s="175" t="str">
        <f t="shared" si="221"/>
        <v>Remplir la colonne BU ou BW</v>
      </c>
      <c r="BZ437" s="178"/>
      <c r="CA437" s="282" t="str">
        <f t="shared" si="232"/>
        <v>Remplir la colonne M</v>
      </c>
      <c r="CB437" s="99" t="str">
        <f t="shared" si="222"/>
        <v>Remplir la colonne BZ</v>
      </c>
      <c r="CC437" s="297" t="str">
        <f t="shared" si="204"/>
        <v>Remplir la colonne I</v>
      </c>
      <c r="CD437" s="84" t="s">
        <v>64</v>
      </c>
      <c r="CE437" s="60" t="str">
        <f t="shared" si="223"/>
        <v>Remplir les termes C, P et TVA</v>
      </c>
      <c r="CF437" s="61" t="str">
        <f t="shared" si="205"/>
        <v>REMPLIR TYPE DE CLIENT</v>
      </c>
      <c r="CG437" s="107" t="str">
        <f t="shared" si="224"/>
        <v>Montant total de l'aide demandée non indiqué</v>
      </c>
      <c r="CH437" s="1"/>
      <c r="CI437" s="1"/>
      <c r="CJ437" s="1"/>
      <c r="CK437" s="1"/>
      <c r="CL437" s="1"/>
    </row>
    <row r="438" spans="1:90" x14ac:dyDescent="0.25">
      <c r="A438" s="51"/>
      <c r="B438" s="111"/>
      <c r="C438" s="111"/>
      <c r="D438" s="111"/>
      <c r="E438" s="111"/>
      <c r="F438" s="111"/>
      <c r="G438" s="162"/>
      <c r="H438" s="151"/>
      <c r="I438" s="296"/>
      <c r="J438" s="152"/>
      <c r="K438" s="153"/>
      <c r="L438" s="169"/>
      <c r="M438" s="39"/>
      <c r="N438" s="201"/>
      <c r="O438" s="39"/>
      <c r="P438" s="22"/>
      <c r="Q438" s="200">
        <f t="shared" si="206"/>
        <v>0</v>
      </c>
      <c r="R438" s="55"/>
      <c r="S438" s="46" t="s">
        <v>64</v>
      </c>
      <c r="T438" s="56"/>
      <c r="U438" s="48" t="s">
        <v>64</v>
      </c>
      <c r="V438" s="175" t="str">
        <f t="shared" si="207"/>
        <v>Remplir la colonne R ou T</v>
      </c>
      <c r="W438" s="178"/>
      <c r="X438" s="282" t="str">
        <f t="shared" si="208"/>
        <v>Remplir la colonne M</v>
      </c>
      <c r="Y438" s="99" t="str">
        <f t="shared" si="209"/>
        <v>Remplir la colonne W</v>
      </c>
      <c r="Z438" s="297" t="str">
        <f t="shared" si="225"/>
        <v>Remplir la colonne I</v>
      </c>
      <c r="AA438" s="84" t="s">
        <v>64</v>
      </c>
      <c r="AB438" s="60" t="str">
        <f t="shared" si="210"/>
        <v>Remplir les termes C, P et TVA</v>
      </c>
      <c r="AC438" s="55"/>
      <c r="AD438" s="46" t="s">
        <v>64</v>
      </c>
      <c r="AE438" s="56"/>
      <c r="AF438" s="48" t="s">
        <v>64</v>
      </c>
      <c r="AG438" s="175" t="str">
        <f t="shared" si="211"/>
        <v>Remplir la colonne AC ou AE</v>
      </c>
      <c r="AH438" s="178"/>
      <c r="AI438" s="311" t="str">
        <f t="shared" si="226"/>
        <v>Remplir la colonne M</v>
      </c>
      <c r="AJ438" s="179" t="str">
        <f t="shared" si="212"/>
        <v>Remplir la colonne AH</v>
      </c>
      <c r="AK438" s="297" t="str">
        <f t="shared" si="200"/>
        <v>Remplir la colonne I</v>
      </c>
      <c r="AL438" s="84" t="s">
        <v>64</v>
      </c>
      <c r="AM438" s="60" t="str">
        <f t="shared" si="227"/>
        <v>Remplir les termes C, P et TVA</v>
      </c>
      <c r="AN438" s="55"/>
      <c r="AO438" s="46" t="s">
        <v>64</v>
      </c>
      <c r="AP438" s="56"/>
      <c r="AQ438" s="48" t="s">
        <v>64</v>
      </c>
      <c r="AR438" s="175" t="str">
        <f t="shared" si="213"/>
        <v>Remplir la colonne AN ou AP</v>
      </c>
      <c r="AS438" s="178"/>
      <c r="AT438" s="282" t="str">
        <f t="shared" si="228"/>
        <v>Remplir la colonne M</v>
      </c>
      <c r="AU438" s="179" t="str">
        <f t="shared" si="214"/>
        <v>Remplir la colonne AS</v>
      </c>
      <c r="AV438" s="263" t="str">
        <f t="shared" si="201"/>
        <v>Remplir la colonne I</v>
      </c>
      <c r="AW438" s="84" t="s">
        <v>64</v>
      </c>
      <c r="AX438" s="60" t="str">
        <f t="shared" si="229"/>
        <v>Remplir les termes C, P et TVA</v>
      </c>
      <c r="AY438" s="55"/>
      <c r="AZ438" s="46" t="s">
        <v>64</v>
      </c>
      <c r="BA438" s="56"/>
      <c r="BB438" s="48" t="s">
        <v>64</v>
      </c>
      <c r="BC438" s="175" t="str">
        <f t="shared" si="215"/>
        <v>Remplir la colonne AY ou BA</v>
      </c>
      <c r="BD438" s="178"/>
      <c r="BE438" s="311" t="str">
        <f t="shared" si="230"/>
        <v>Remplir la colonne M</v>
      </c>
      <c r="BF438" s="179" t="str">
        <f t="shared" si="216"/>
        <v>Remplir la colonne BD</v>
      </c>
      <c r="BG438" s="263" t="str">
        <f t="shared" si="202"/>
        <v>Remplir la colonne I</v>
      </c>
      <c r="BH438" s="84" t="s">
        <v>64</v>
      </c>
      <c r="BI438" s="60" t="str">
        <f t="shared" si="217"/>
        <v>Remplir les termes C, P et TVA</v>
      </c>
      <c r="BJ438" s="55"/>
      <c r="BK438" s="46" t="s">
        <v>64</v>
      </c>
      <c r="BL438" s="56"/>
      <c r="BM438" s="48" t="s">
        <v>64</v>
      </c>
      <c r="BN438" s="175" t="str">
        <f t="shared" si="218"/>
        <v>Remplir la colonne BJ ou BL</v>
      </c>
      <c r="BO438" s="178"/>
      <c r="BP438" s="311" t="str">
        <f t="shared" si="231"/>
        <v>Remplir la colonne M</v>
      </c>
      <c r="BQ438" s="179" t="str">
        <f t="shared" si="219"/>
        <v>Remplir la colonne BO</v>
      </c>
      <c r="BR438" s="263" t="str">
        <f t="shared" si="203"/>
        <v>Remplir la colonne I</v>
      </c>
      <c r="BS438" s="84" t="s">
        <v>64</v>
      </c>
      <c r="BT438" s="60" t="str">
        <f t="shared" si="220"/>
        <v>Remplir les termes C, P et TVA</v>
      </c>
      <c r="BU438" s="55"/>
      <c r="BV438" s="46" t="s">
        <v>64</v>
      </c>
      <c r="BW438" s="56"/>
      <c r="BX438" s="48" t="s">
        <v>64</v>
      </c>
      <c r="BY438" s="175" t="str">
        <f t="shared" si="221"/>
        <v>Remplir la colonne BU ou BW</v>
      </c>
      <c r="BZ438" s="178"/>
      <c r="CA438" s="282" t="str">
        <f t="shared" si="232"/>
        <v>Remplir la colonne M</v>
      </c>
      <c r="CB438" s="99" t="str">
        <f t="shared" si="222"/>
        <v>Remplir la colonne BZ</v>
      </c>
      <c r="CC438" s="297" t="str">
        <f t="shared" si="204"/>
        <v>Remplir la colonne I</v>
      </c>
      <c r="CD438" s="84" t="s">
        <v>64</v>
      </c>
      <c r="CE438" s="60" t="str">
        <f t="shared" si="223"/>
        <v>Remplir les termes C, P et TVA</v>
      </c>
      <c r="CF438" s="61" t="str">
        <f t="shared" si="205"/>
        <v>REMPLIR TYPE DE CLIENT</v>
      </c>
      <c r="CG438" s="107" t="str">
        <f t="shared" si="224"/>
        <v>Montant total de l'aide demandée non indiqué</v>
      </c>
      <c r="CH438" s="1"/>
      <c r="CI438" s="1"/>
      <c r="CJ438" s="1"/>
      <c r="CK438" s="1"/>
      <c r="CL438" s="1"/>
    </row>
    <row r="439" spans="1:90" x14ac:dyDescent="0.25">
      <c r="A439" s="51"/>
      <c r="B439" s="111"/>
      <c r="C439" s="111"/>
      <c r="D439" s="111"/>
      <c r="E439" s="111"/>
      <c r="F439" s="111"/>
      <c r="G439" s="162"/>
      <c r="H439" s="151"/>
      <c r="I439" s="296"/>
      <c r="J439" s="152"/>
      <c r="K439" s="153"/>
      <c r="L439" s="169"/>
      <c r="M439" s="39"/>
      <c r="N439" s="201"/>
      <c r="O439" s="39"/>
      <c r="P439" s="22"/>
      <c r="Q439" s="200">
        <f t="shared" si="206"/>
        <v>0</v>
      </c>
      <c r="R439" s="55"/>
      <c r="S439" s="46" t="s">
        <v>64</v>
      </c>
      <c r="T439" s="56"/>
      <c r="U439" s="48" t="s">
        <v>64</v>
      </c>
      <c r="V439" s="175" t="str">
        <f t="shared" si="207"/>
        <v>Remplir la colonne R ou T</v>
      </c>
      <c r="W439" s="178"/>
      <c r="X439" s="282" t="str">
        <f t="shared" si="208"/>
        <v>Remplir la colonne M</v>
      </c>
      <c r="Y439" s="99" t="str">
        <f t="shared" si="209"/>
        <v>Remplir la colonne W</v>
      </c>
      <c r="Z439" s="297" t="str">
        <f t="shared" si="225"/>
        <v>Remplir la colonne I</v>
      </c>
      <c r="AA439" s="84" t="s">
        <v>64</v>
      </c>
      <c r="AB439" s="60" t="str">
        <f t="shared" si="210"/>
        <v>Remplir les termes C, P et TVA</v>
      </c>
      <c r="AC439" s="55"/>
      <c r="AD439" s="46" t="s">
        <v>64</v>
      </c>
      <c r="AE439" s="56"/>
      <c r="AF439" s="48" t="s">
        <v>64</v>
      </c>
      <c r="AG439" s="175" t="str">
        <f t="shared" si="211"/>
        <v>Remplir la colonne AC ou AE</v>
      </c>
      <c r="AH439" s="178"/>
      <c r="AI439" s="311" t="str">
        <f t="shared" si="226"/>
        <v>Remplir la colonne M</v>
      </c>
      <c r="AJ439" s="179" t="str">
        <f t="shared" si="212"/>
        <v>Remplir la colonne AH</v>
      </c>
      <c r="AK439" s="297" t="str">
        <f t="shared" si="200"/>
        <v>Remplir la colonne I</v>
      </c>
      <c r="AL439" s="84" t="s">
        <v>64</v>
      </c>
      <c r="AM439" s="60" t="str">
        <f t="shared" si="227"/>
        <v>Remplir les termes C, P et TVA</v>
      </c>
      <c r="AN439" s="55"/>
      <c r="AO439" s="46" t="s">
        <v>64</v>
      </c>
      <c r="AP439" s="56"/>
      <c r="AQ439" s="48" t="s">
        <v>64</v>
      </c>
      <c r="AR439" s="175" t="str">
        <f t="shared" si="213"/>
        <v>Remplir la colonne AN ou AP</v>
      </c>
      <c r="AS439" s="178"/>
      <c r="AT439" s="282" t="str">
        <f t="shared" si="228"/>
        <v>Remplir la colonne M</v>
      </c>
      <c r="AU439" s="179" t="str">
        <f t="shared" si="214"/>
        <v>Remplir la colonne AS</v>
      </c>
      <c r="AV439" s="263" t="str">
        <f t="shared" si="201"/>
        <v>Remplir la colonne I</v>
      </c>
      <c r="AW439" s="84" t="s">
        <v>64</v>
      </c>
      <c r="AX439" s="60" t="str">
        <f t="shared" si="229"/>
        <v>Remplir les termes C, P et TVA</v>
      </c>
      <c r="AY439" s="55"/>
      <c r="AZ439" s="46" t="s">
        <v>64</v>
      </c>
      <c r="BA439" s="56"/>
      <c r="BB439" s="48" t="s">
        <v>64</v>
      </c>
      <c r="BC439" s="175" t="str">
        <f t="shared" si="215"/>
        <v>Remplir la colonne AY ou BA</v>
      </c>
      <c r="BD439" s="178"/>
      <c r="BE439" s="311" t="str">
        <f t="shared" si="230"/>
        <v>Remplir la colonne M</v>
      </c>
      <c r="BF439" s="179" t="str">
        <f t="shared" si="216"/>
        <v>Remplir la colonne BD</v>
      </c>
      <c r="BG439" s="263" t="str">
        <f t="shared" si="202"/>
        <v>Remplir la colonne I</v>
      </c>
      <c r="BH439" s="84" t="s">
        <v>64</v>
      </c>
      <c r="BI439" s="60" t="str">
        <f t="shared" si="217"/>
        <v>Remplir les termes C, P et TVA</v>
      </c>
      <c r="BJ439" s="55"/>
      <c r="BK439" s="46" t="s">
        <v>64</v>
      </c>
      <c r="BL439" s="56"/>
      <c r="BM439" s="48" t="s">
        <v>64</v>
      </c>
      <c r="BN439" s="175" t="str">
        <f t="shared" si="218"/>
        <v>Remplir la colonne BJ ou BL</v>
      </c>
      <c r="BO439" s="178"/>
      <c r="BP439" s="311" t="str">
        <f t="shared" si="231"/>
        <v>Remplir la colonne M</v>
      </c>
      <c r="BQ439" s="179" t="str">
        <f t="shared" si="219"/>
        <v>Remplir la colonne BO</v>
      </c>
      <c r="BR439" s="263" t="str">
        <f t="shared" si="203"/>
        <v>Remplir la colonne I</v>
      </c>
      <c r="BS439" s="84" t="s">
        <v>64</v>
      </c>
      <c r="BT439" s="60" t="str">
        <f t="shared" si="220"/>
        <v>Remplir les termes C, P et TVA</v>
      </c>
      <c r="BU439" s="55"/>
      <c r="BV439" s="46" t="s">
        <v>64</v>
      </c>
      <c r="BW439" s="56"/>
      <c r="BX439" s="48" t="s">
        <v>64</v>
      </c>
      <c r="BY439" s="175" t="str">
        <f t="shared" si="221"/>
        <v>Remplir la colonne BU ou BW</v>
      </c>
      <c r="BZ439" s="178"/>
      <c r="CA439" s="282" t="str">
        <f t="shared" si="232"/>
        <v>Remplir la colonne M</v>
      </c>
      <c r="CB439" s="99" t="str">
        <f t="shared" si="222"/>
        <v>Remplir la colonne BZ</v>
      </c>
      <c r="CC439" s="297" t="str">
        <f t="shared" si="204"/>
        <v>Remplir la colonne I</v>
      </c>
      <c r="CD439" s="84" t="s">
        <v>64</v>
      </c>
      <c r="CE439" s="60" t="str">
        <f t="shared" si="223"/>
        <v>Remplir les termes C, P et TVA</v>
      </c>
      <c r="CF439" s="61" t="str">
        <f t="shared" si="205"/>
        <v>REMPLIR TYPE DE CLIENT</v>
      </c>
      <c r="CG439" s="107" t="str">
        <f t="shared" si="224"/>
        <v>Montant total de l'aide demandée non indiqué</v>
      </c>
      <c r="CH439" s="1"/>
      <c r="CI439" s="1"/>
      <c r="CJ439" s="1"/>
      <c r="CK439" s="1"/>
      <c r="CL439" s="1"/>
    </row>
    <row r="440" spans="1:90" x14ac:dyDescent="0.25">
      <c r="A440" s="51"/>
      <c r="B440" s="111"/>
      <c r="C440" s="111"/>
      <c r="D440" s="111"/>
      <c r="E440" s="111"/>
      <c r="F440" s="111"/>
      <c r="G440" s="162"/>
      <c r="H440" s="151"/>
      <c r="I440" s="296"/>
      <c r="J440" s="152"/>
      <c r="K440" s="153"/>
      <c r="L440" s="169"/>
      <c r="M440" s="39"/>
      <c r="N440" s="201"/>
      <c r="O440" s="39"/>
      <c r="P440" s="22"/>
      <c r="Q440" s="200">
        <f t="shared" si="206"/>
        <v>0</v>
      </c>
      <c r="R440" s="55"/>
      <c r="S440" s="46" t="s">
        <v>64</v>
      </c>
      <c r="T440" s="56"/>
      <c r="U440" s="48" t="s">
        <v>64</v>
      </c>
      <c r="V440" s="175" t="str">
        <f t="shared" si="207"/>
        <v>Remplir la colonne R ou T</v>
      </c>
      <c r="W440" s="178"/>
      <c r="X440" s="282" t="str">
        <f t="shared" si="208"/>
        <v>Remplir la colonne M</v>
      </c>
      <c r="Y440" s="99" t="str">
        <f t="shared" si="209"/>
        <v>Remplir la colonne W</v>
      </c>
      <c r="Z440" s="297" t="str">
        <f t="shared" si="225"/>
        <v>Remplir la colonne I</v>
      </c>
      <c r="AA440" s="84" t="s">
        <v>64</v>
      </c>
      <c r="AB440" s="60" t="str">
        <f t="shared" si="210"/>
        <v>Remplir les termes C, P et TVA</v>
      </c>
      <c r="AC440" s="55"/>
      <c r="AD440" s="46" t="s">
        <v>64</v>
      </c>
      <c r="AE440" s="56"/>
      <c r="AF440" s="48" t="s">
        <v>64</v>
      </c>
      <c r="AG440" s="175" t="str">
        <f t="shared" si="211"/>
        <v>Remplir la colonne AC ou AE</v>
      </c>
      <c r="AH440" s="178"/>
      <c r="AI440" s="311" t="str">
        <f t="shared" si="226"/>
        <v>Remplir la colonne M</v>
      </c>
      <c r="AJ440" s="179" t="str">
        <f t="shared" si="212"/>
        <v>Remplir la colonne AH</v>
      </c>
      <c r="AK440" s="297" t="str">
        <f t="shared" si="200"/>
        <v>Remplir la colonne I</v>
      </c>
      <c r="AL440" s="84" t="s">
        <v>64</v>
      </c>
      <c r="AM440" s="60" t="str">
        <f t="shared" si="227"/>
        <v>Remplir les termes C, P et TVA</v>
      </c>
      <c r="AN440" s="55"/>
      <c r="AO440" s="46" t="s">
        <v>64</v>
      </c>
      <c r="AP440" s="56"/>
      <c r="AQ440" s="48" t="s">
        <v>64</v>
      </c>
      <c r="AR440" s="175" t="str">
        <f t="shared" si="213"/>
        <v>Remplir la colonne AN ou AP</v>
      </c>
      <c r="AS440" s="178"/>
      <c r="AT440" s="282" t="str">
        <f t="shared" si="228"/>
        <v>Remplir la colonne M</v>
      </c>
      <c r="AU440" s="179" t="str">
        <f t="shared" si="214"/>
        <v>Remplir la colonne AS</v>
      </c>
      <c r="AV440" s="263" t="str">
        <f t="shared" si="201"/>
        <v>Remplir la colonne I</v>
      </c>
      <c r="AW440" s="84" t="s">
        <v>64</v>
      </c>
      <c r="AX440" s="60" t="str">
        <f t="shared" si="229"/>
        <v>Remplir les termes C, P et TVA</v>
      </c>
      <c r="AY440" s="55"/>
      <c r="AZ440" s="46" t="s">
        <v>64</v>
      </c>
      <c r="BA440" s="56"/>
      <c r="BB440" s="48" t="s">
        <v>64</v>
      </c>
      <c r="BC440" s="175" t="str">
        <f t="shared" si="215"/>
        <v>Remplir la colonne AY ou BA</v>
      </c>
      <c r="BD440" s="178"/>
      <c r="BE440" s="311" t="str">
        <f t="shared" si="230"/>
        <v>Remplir la colonne M</v>
      </c>
      <c r="BF440" s="179" t="str">
        <f t="shared" si="216"/>
        <v>Remplir la colonne BD</v>
      </c>
      <c r="BG440" s="263" t="str">
        <f t="shared" si="202"/>
        <v>Remplir la colonne I</v>
      </c>
      <c r="BH440" s="84" t="s">
        <v>64</v>
      </c>
      <c r="BI440" s="60" t="str">
        <f t="shared" si="217"/>
        <v>Remplir les termes C, P et TVA</v>
      </c>
      <c r="BJ440" s="55"/>
      <c r="BK440" s="46" t="s">
        <v>64</v>
      </c>
      <c r="BL440" s="56"/>
      <c r="BM440" s="48" t="s">
        <v>64</v>
      </c>
      <c r="BN440" s="175" t="str">
        <f t="shared" si="218"/>
        <v>Remplir la colonne BJ ou BL</v>
      </c>
      <c r="BO440" s="178"/>
      <c r="BP440" s="311" t="str">
        <f t="shared" si="231"/>
        <v>Remplir la colonne M</v>
      </c>
      <c r="BQ440" s="179" t="str">
        <f t="shared" si="219"/>
        <v>Remplir la colonne BO</v>
      </c>
      <c r="BR440" s="263" t="str">
        <f t="shared" si="203"/>
        <v>Remplir la colonne I</v>
      </c>
      <c r="BS440" s="84" t="s">
        <v>64</v>
      </c>
      <c r="BT440" s="60" t="str">
        <f t="shared" si="220"/>
        <v>Remplir les termes C, P et TVA</v>
      </c>
      <c r="BU440" s="55"/>
      <c r="BV440" s="46" t="s">
        <v>64</v>
      </c>
      <c r="BW440" s="56"/>
      <c r="BX440" s="48" t="s">
        <v>64</v>
      </c>
      <c r="BY440" s="175" t="str">
        <f t="shared" si="221"/>
        <v>Remplir la colonne BU ou BW</v>
      </c>
      <c r="BZ440" s="178"/>
      <c r="CA440" s="282" t="str">
        <f t="shared" si="232"/>
        <v>Remplir la colonne M</v>
      </c>
      <c r="CB440" s="99" t="str">
        <f t="shared" si="222"/>
        <v>Remplir la colonne BZ</v>
      </c>
      <c r="CC440" s="297" t="str">
        <f t="shared" si="204"/>
        <v>Remplir la colonne I</v>
      </c>
      <c r="CD440" s="84" t="s">
        <v>64</v>
      </c>
      <c r="CE440" s="60" t="str">
        <f t="shared" si="223"/>
        <v>Remplir les termes C, P et TVA</v>
      </c>
      <c r="CF440" s="61" t="str">
        <f t="shared" si="205"/>
        <v>REMPLIR TYPE DE CLIENT</v>
      </c>
      <c r="CG440" s="107" t="str">
        <f t="shared" si="224"/>
        <v>Montant total de l'aide demandée non indiqué</v>
      </c>
      <c r="CH440" s="1"/>
      <c r="CI440" s="1"/>
      <c r="CJ440" s="1"/>
      <c r="CK440" s="1"/>
      <c r="CL440" s="1"/>
    </row>
    <row r="441" spans="1:90" x14ac:dyDescent="0.25">
      <c r="A441" s="51"/>
      <c r="B441" s="111"/>
      <c r="C441" s="111"/>
      <c r="D441" s="111"/>
      <c r="E441" s="111"/>
      <c r="F441" s="111"/>
      <c r="G441" s="162"/>
      <c r="H441" s="151"/>
      <c r="I441" s="296"/>
      <c r="J441" s="152"/>
      <c r="K441" s="153"/>
      <c r="L441" s="169"/>
      <c r="M441" s="39"/>
      <c r="N441" s="201"/>
      <c r="O441" s="39"/>
      <c r="P441" s="22"/>
      <c r="Q441" s="200">
        <f t="shared" si="206"/>
        <v>0</v>
      </c>
      <c r="R441" s="55"/>
      <c r="S441" s="46" t="s">
        <v>64</v>
      </c>
      <c r="T441" s="56"/>
      <c r="U441" s="48" t="s">
        <v>64</v>
      </c>
      <c r="V441" s="175" t="str">
        <f t="shared" si="207"/>
        <v>Remplir la colonne R ou T</v>
      </c>
      <c r="W441" s="178"/>
      <c r="X441" s="282" t="str">
        <f t="shared" si="208"/>
        <v>Remplir la colonne M</v>
      </c>
      <c r="Y441" s="99" t="str">
        <f t="shared" si="209"/>
        <v>Remplir la colonne W</v>
      </c>
      <c r="Z441" s="297" t="str">
        <f t="shared" si="225"/>
        <v>Remplir la colonne I</v>
      </c>
      <c r="AA441" s="84" t="s">
        <v>64</v>
      </c>
      <c r="AB441" s="60" t="str">
        <f t="shared" si="210"/>
        <v>Remplir les termes C, P et TVA</v>
      </c>
      <c r="AC441" s="55"/>
      <c r="AD441" s="46" t="s">
        <v>64</v>
      </c>
      <c r="AE441" s="56"/>
      <c r="AF441" s="48" t="s">
        <v>64</v>
      </c>
      <c r="AG441" s="175" t="str">
        <f t="shared" si="211"/>
        <v>Remplir la colonne AC ou AE</v>
      </c>
      <c r="AH441" s="178"/>
      <c r="AI441" s="311" t="str">
        <f t="shared" si="226"/>
        <v>Remplir la colonne M</v>
      </c>
      <c r="AJ441" s="179" t="str">
        <f t="shared" si="212"/>
        <v>Remplir la colonne AH</v>
      </c>
      <c r="AK441" s="297" t="str">
        <f t="shared" si="200"/>
        <v>Remplir la colonne I</v>
      </c>
      <c r="AL441" s="84" t="s">
        <v>64</v>
      </c>
      <c r="AM441" s="60" t="str">
        <f t="shared" si="227"/>
        <v>Remplir les termes C, P et TVA</v>
      </c>
      <c r="AN441" s="55"/>
      <c r="AO441" s="46" t="s">
        <v>64</v>
      </c>
      <c r="AP441" s="56"/>
      <c r="AQ441" s="48" t="s">
        <v>64</v>
      </c>
      <c r="AR441" s="175" t="str">
        <f t="shared" si="213"/>
        <v>Remplir la colonne AN ou AP</v>
      </c>
      <c r="AS441" s="178"/>
      <c r="AT441" s="282" t="str">
        <f t="shared" si="228"/>
        <v>Remplir la colonne M</v>
      </c>
      <c r="AU441" s="179" t="str">
        <f t="shared" si="214"/>
        <v>Remplir la colonne AS</v>
      </c>
      <c r="AV441" s="263" t="str">
        <f t="shared" si="201"/>
        <v>Remplir la colonne I</v>
      </c>
      <c r="AW441" s="84" t="s">
        <v>64</v>
      </c>
      <c r="AX441" s="60" t="str">
        <f t="shared" si="229"/>
        <v>Remplir les termes C, P et TVA</v>
      </c>
      <c r="AY441" s="55"/>
      <c r="AZ441" s="46" t="s">
        <v>64</v>
      </c>
      <c r="BA441" s="56"/>
      <c r="BB441" s="48" t="s">
        <v>64</v>
      </c>
      <c r="BC441" s="175" t="str">
        <f t="shared" si="215"/>
        <v>Remplir la colonne AY ou BA</v>
      </c>
      <c r="BD441" s="178"/>
      <c r="BE441" s="311" t="str">
        <f t="shared" si="230"/>
        <v>Remplir la colonne M</v>
      </c>
      <c r="BF441" s="179" t="str">
        <f t="shared" si="216"/>
        <v>Remplir la colonne BD</v>
      </c>
      <c r="BG441" s="263" t="str">
        <f t="shared" si="202"/>
        <v>Remplir la colonne I</v>
      </c>
      <c r="BH441" s="84" t="s">
        <v>64</v>
      </c>
      <c r="BI441" s="60" t="str">
        <f t="shared" si="217"/>
        <v>Remplir les termes C, P et TVA</v>
      </c>
      <c r="BJ441" s="55"/>
      <c r="BK441" s="46" t="s">
        <v>64</v>
      </c>
      <c r="BL441" s="56"/>
      <c r="BM441" s="48" t="s">
        <v>64</v>
      </c>
      <c r="BN441" s="175" t="str">
        <f t="shared" si="218"/>
        <v>Remplir la colonne BJ ou BL</v>
      </c>
      <c r="BO441" s="178"/>
      <c r="BP441" s="311" t="str">
        <f t="shared" si="231"/>
        <v>Remplir la colonne M</v>
      </c>
      <c r="BQ441" s="179" t="str">
        <f t="shared" si="219"/>
        <v>Remplir la colonne BO</v>
      </c>
      <c r="BR441" s="263" t="str">
        <f t="shared" si="203"/>
        <v>Remplir la colonne I</v>
      </c>
      <c r="BS441" s="84" t="s">
        <v>64</v>
      </c>
      <c r="BT441" s="60" t="str">
        <f t="shared" si="220"/>
        <v>Remplir les termes C, P et TVA</v>
      </c>
      <c r="BU441" s="55"/>
      <c r="BV441" s="46" t="s">
        <v>64</v>
      </c>
      <c r="BW441" s="56"/>
      <c r="BX441" s="48" t="s">
        <v>64</v>
      </c>
      <c r="BY441" s="175" t="str">
        <f t="shared" si="221"/>
        <v>Remplir la colonne BU ou BW</v>
      </c>
      <c r="BZ441" s="178"/>
      <c r="CA441" s="282" t="str">
        <f t="shared" si="232"/>
        <v>Remplir la colonne M</v>
      </c>
      <c r="CB441" s="99" t="str">
        <f t="shared" si="222"/>
        <v>Remplir la colonne BZ</v>
      </c>
      <c r="CC441" s="297" t="str">
        <f t="shared" si="204"/>
        <v>Remplir la colonne I</v>
      </c>
      <c r="CD441" s="84" t="s">
        <v>64</v>
      </c>
      <c r="CE441" s="60" t="str">
        <f t="shared" si="223"/>
        <v>Remplir les termes C, P et TVA</v>
      </c>
      <c r="CF441" s="61" t="str">
        <f t="shared" si="205"/>
        <v>REMPLIR TYPE DE CLIENT</v>
      </c>
      <c r="CG441" s="107" t="str">
        <f t="shared" si="224"/>
        <v>Montant total de l'aide demandée non indiqué</v>
      </c>
      <c r="CH441" s="1"/>
      <c r="CI441" s="1"/>
      <c r="CJ441" s="1"/>
      <c r="CK441" s="1"/>
      <c r="CL441" s="1"/>
    </row>
    <row r="442" spans="1:90" x14ac:dyDescent="0.25">
      <c r="A442" s="51"/>
      <c r="B442" s="111"/>
      <c r="C442" s="111"/>
      <c r="D442" s="111"/>
      <c r="E442" s="111"/>
      <c r="F442" s="111"/>
      <c r="G442" s="162"/>
      <c r="H442" s="151"/>
      <c r="I442" s="296"/>
      <c r="J442" s="152"/>
      <c r="K442" s="153"/>
      <c r="L442" s="169"/>
      <c r="M442" s="39"/>
      <c r="N442" s="201"/>
      <c r="O442" s="39"/>
      <c r="P442" s="22"/>
      <c r="Q442" s="200">
        <f t="shared" si="206"/>
        <v>0</v>
      </c>
      <c r="R442" s="55"/>
      <c r="S442" s="46" t="s">
        <v>64</v>
      </c>
      <c r="T442" s="56"/>
      <c r="U442" s="48" t="s">
        <v>64</v>
      </c>
      <c r="V442" s="175" t="str">
        <f t="shared" si="207"/>
        <v>Remplir la colonne R ou T</v>
      </c>
      <c r="W442" s="178"/>
      <c r="X442" s="282" t="str">
        <f t="shared" si="208"/>
        <v>Remplir la colonne M</v>
      </c>
      <c r="Y442" s="99" t="str">
        <f t="shared" si="209"/>
        <v>Remplir la colonne W</v>
      </c>
      <c r="Z442" s="297" t="str">
        <f t="shared" si="225"/>
        <v>Remplir la colonne I</v>
      </c>
      <c r="AA442" s="84" t="s">
        <v>64</v>
      </c>
      <c r="AB442" s="60" t="str">
        <f t="shared" si="210"/>
        <v>Remplir les termes C, P et TVA</v>
      </c>
      <c r="AC442" s="55"/>
      <c r="AD442" s="46" t="s">
        <v>64</v>
      </c>
      <c r="AE442" s="56"/>
      <c r="AF442" s="48" t="s">
        <v>64</v>
      </c>
      <c r="AG442" s="175" t="str">
        <f t="shared" si="211"/>
        <v>Remplir la colonne AC ou AE</v>
      </c>
      <c r="AH442" s="178"/>
      <c r="AI442" s="311" t="str">
        <f t="shared" si="226"/>
        <v>Remplir la colonne M</v>
      </c>
      <c r="AJ442" s="179" t="str">
        <f t="shared" si="212"/>
        <v>Remplir la colonne AH</v>
      </c>
      <c r="AK442" s="297" t="str">
        <f t="shared" si="200"/>
        <v>Remplir la colonne I</v>
      </c>
      <c r="AL442" s="84" t="s">
        <v>64</v>
      </c>
      <c r="AM442" s="60" t="str">
        <f t="shared" si="227"/>
        <v>Remplir les termes C, P et TVA</v>
      </c>
      <c r="AN442" s="55"/>
      <c r="AO442" s="46" t="s">
        <v>64</v>
      </c>
      <c r="AP442" s="56"/>
      <c r="AQ442" s="48" t="s">
        <v>64</v>
      </c>
      <c r="AR442" s="175" t="str">
        <f t="shared" si="213"/>
        <v>Remplir la colonne AN ou AP</v>
      </c>
      <c r="AS442" s="178"/>
      <c r="AT442" s="282" t="str">
        <f t="shared" si="228"/>
        <v>Remplir la colonne M</v>
      </c>
      <c r="AU442" s="179" t="str">
        <f t="shared" si="214"/>
        <v>Remplir la colonne AS</v>
      </c>
      <c r="AV442" s="263" t="str">
        <f t="shared" si="201"/>
        <v>Remplir la colonne I</v>
      </c>
      <c r="AW442" s="84" t="s">
        <v>64</v>
      </c>
      <c r="AX442" s="60" t="str">
        <f t="shared" si="229"/>
        <v>Remplir les termes C, P et TVA</v>
      </c>
      <c r="AY442" s="55"/>
      <c r="AZ442" s="46" t="s">
        <v>64</v>
      </c>
      <c r="BA442" s="56"/>
      <c r="BB442" s="48" t="s">
        <v>64</v>
      </c>
      <c r="BC442" s="175" t="str">
        <f t="shared" si="215"/>
        <v>Remplir la colonne AY ou BA</v>
      </c>
      <c r="BD442" s="178"/>
      <c r="BE442" s="311" t="str">
        <f t="shared" si="230"/>
        <v>Remplir la colonne M</v>
      </c>
      <c r="BF442" s="179" t="str">
        <f t="shared" si="216"/>
        <v>Remplir la colonne BD</v>
      </c>
      <c r="BG442" s="263" t="str">
        <f t="shared" si="202"/>
        <v>Remplir la colonne I</v>
      </c>
      <c r="BH442" s="84" t="s">
        <v>64</v>
      </c>
      <c r="BI442" s="60" t="str">
        <f t="shared" si="217"/>
        <v>Remplir les termes C, P et TVA</v>
      </c>
      <c r="BJ442" s="55"/>
      <c r="BK442" s="46" t="s">
        <v>64</v>
      </c>
      <c r="BL442" s="56"/>
      <c r="BM442" s="48" t="s">
        <v>64</v>
      </c>
      <c r="BN442" s="175" t="str">
        <f t="shared" si="218"/>
        <v>Remplir la colonne BJ ou BL</v>
      </c>
      <c r="BO442" s="178"/>
      <c r="BP442" s="311" t="str">
        <f t="shared" si="231"/>
        <v>Remplir la colonne M</v>
      </c>
      <c r="BQ442" s="179" t="str">
        <f t="shared" si="219"/>
        <v>Remplir la colonne BO</v>
      </c>
      <c r="BR442" s="263" t="str">
        <f t="shared" si="203"/>
        <v>Remplir la colonne I</v>
      </c>
      <c r="BS442" s="84" t="s">
        <v>64</v>
      </c>
      <c r="BT442" s="60" t="str">
        <f t="shared" si="220"/>
        <v>Remplir les termes C, P et TVA</v>
      </c>
      <c r="BU442" s="55"/>
      <c r="BV442" s="46" t="s">
        <v>64</v>
      </c>
      <c r="BW442" s="56"/>
      <c r="BX442" s="48" t="s">
        <v>64</v>
      </c>
      <c r="BY442" s="175" t="str">
        <f t="shared" si="221"/>
        <v>Remplir la colonne BU ou BW</v>
      </c>
      <c r="BZ442" s="178"/>
      <c r="CA442" s="282" t="str">
        <f t="shared" si="232"/>
        <v>Remplir la colonne M</v>
      </c>
      <c r="CB442" s="99" t="str">
        <f t="shared" si="222"/>
        <v>Remplir la colonne BZ</v>
      </c>
      <c r="CC442" s="297" t="str">
        <f t="shared" si="204"/>
        <v>Remplir la colonne I</v>
      </c>
      <c r="CD442" s="84" t="s">
        <v>64</v>
      </c>
      <c r="CE442" s="60" t="str">
        <f t="shared" si="223"/>
        <v>Remplir les termes C, P et TVA</v>
      </c>
      <c r="CF442" s="61" t="str">
        <f t="shared" si="205"/>
        <v>REMPLIR TYPE DE CLIENT</v>
      </c>
      <c r="CG442" s="107" t="str">
        <f t="shared" si="224"/>
        <v>Montant total de l'aide demandée non indiqué</v>
      </c>
      <c r="CH442" s="1"/>
      <c r="CI442" s="1"/>
      <c r="CJ442" s="1"/>
      <c r="CK442" s="1"/>
      <c r="CL442" s="1"/>
    </row>
    <row r="443" spans="1:90" x14ac:dyDescent="0.25">
      <c r="A443" s="51"/>
      <c r="B443" s="111"/>
      <c r="C443" s="111"/>
      <c r="D443" s="111"/>
      <c r="E443" s="111"/>
      <c r="F443" s="111"/>
      <c r="G443" s="162"/>
      <c r="H443" s="151"/>
      <c r="I443" s="296"/>
      <c r="J443" s="152"/>
      <c r="K443" s="153"/>
      <c r="L443" s="169"/>
      <c r="M443" s="39"/>
      <c r="N443" s="201"/>
      <c r="O443" s="39"/>
      <c r="P443" s="22"/>
      <c r="Q443" s="200">
        <f t="shared" si="206"/>
        <v>0</v>
      </c>
      <c r="R443" s="55"/>
      <c r="S443" s="46" t="s">
        <v>64</v>
      </c>
      <c r="T443" s="56"/>
      <c r="U443" s="48" t="s">
        <v>64</v>
      </c>
      <c r="V443" s="175" t="str">
        <f t="shared" si="207"/>
        <v>Remplir la colonne R ou T</v>
      </c>
      <c r="W443" s="178"/>
      <c r="X443" s="282" t="str">
        <f t="shared" si="208"/>
        <v>Remplir la colonne M</v>
      </c>
      <c r="Y443" s="99" t="str">
        <f t="shared" si="209"/>
        <v>Remplir la colonne W</v>
      </c>
      <c r="Z443" s="297" t="str">
        <f t="shared" si="225"/>
        <v>Remplir la colonne I</v>
      </c>
      <c r="AA443" s="84" t="s">
        <v>64</v>
      </c>
      <c r="AB443" s="60" t="str">
        <f t="shared" si="210"/>
        <v>Remplir les termes C, P et TVA</v>
      </c>
      <c r="AC443" s="55"/>
      <c r="AD443" s="46" t="s">
        <v>64</v>
      </c>
      <c r="AE443" s="56"/>
      <c r="AF443" s="48" t="s">
        <v>64</v>
      </c>
      <c r="AG443" s="175" t="str">
        <f t="shared" si="211"/>
        <v>Remplir la colonne AC ou AE</v>
      </c>
      <c r="AH443" s="178"/>
      <c r="AI443" s="311" t="str">
        <f t="shared" si="226"/>
        <v>Remplir la colonne M</v>
      </c>
      <c r="AJ443" s="179" t="str">
        <f t="shared" si="212"/>
        <v>Remplir la colonne AH</v>
      </c>
      <c r="AK443" s="297" t="str">
        <f t="shared" si="200"/>
        <v>Remplir la colonne I</v>
      </c>
      <c r="AL443" s="84" t="s">
        <v>64</v>
      </c>
      <c r="AM443" s="60" t="str">
        <f t="shared" si="227"/>
        <v>Remplir les termes C, P et TVA</v>
      </c>
      <c r="AN443" s="55"/>
      <c r="AO443" s="46" t="s">
        <v>64</v>
      </c>
      <c r="AP443" s="56"/>
      <c r="AQ443" s="48" t="s">
        <v>64</v>
      </c>
      <c r="AR443" s="175" t="str">
        <f t="shared" si="213"/>
        <v>Remplir la colonne AN ou AP</v>
      </c>
      <c r="AS443" s="178"/>
      <c r="AT443" s="282" t="str">
        <f t="shared" si="228"/>
        <v>Remplir la colonne M</v>
      </c>
      <c r="AU443" s="179" t="str">
        <f t="shared" si="214"/>
        <v>Remplir la colonne AS</v>
      </c>
      <c r="AV443" s="263" t="str">
        <f t="shared" si="201"/>
        <v>Remplir la colonne I</v>
      </c>
      <c r="AW443" s="84" t="s">
        <v>64</v>
      </c>
      <c r="AX443" s="60" t="str">
        <f t="shared" si="229"/>
        <v>Remplir les termes C, P et TVA</v>
      </c>
      <c r="AY443" s="55"/>
      <c r="AZ443" s="46" t="s">
        <v>64</v>
      </c>
      <c r="BA443" s="56"/>
      <c r="BB443" s="48" t="s">
        <v>64</v>
      </c>
      <c r="BC443" s="175" t="str">
        <f t="shared" si="215"/>
        <v>Remplir la colonne AY ou BA</v>
      </c>
      <c r="BD443" s="178"/>
      <c r="BE443" s="311" t="str">
        <f t="shared" si="230"/>
        <v>Remplir la colonne M</v>
      </c>
      <c r="BF443" s="179" t="str">
        <f t="shared" si="216"/>
        <v>Remplir la colonne BD</v>
      </c>
      <c r="BG443" s="263" t="str">
        <f t="shared" si="202"/>
        <v>Remplir la colonne I</v>
      </c>
      <c r="BH443" s="84" t="s">
        <v>64</v>
      </c>
      <c r="BI443" s="60" t="str">
        <f t="shared" si="217"/>
        <v>Remplir les termes C, P et TVA</v>
      </c>
      <c r="BJ443" s="55"/>
      <c r="BK443" s="46" t="s">
        <v>64</v>
      </c>
      <c r="BL443" s="56"/>
      <c r="BM443" s="48" t="s">
        <v>64</v>
      </c>
      <c r="BN443" s="175" t="str">
        <f t="shared" si="218"/>
        <v>Remplir la colonne BJ ou BL</v>
      </c>
      <c r="BO443" s="178"/>
      <c r="BP443" s="311" t="str">
        <f t="shared" si="231"/>
        <v>Remplir la colonne M</v>
      </c>
      <c r="BQ443" s="179" t="str">
        <f t="shared" si="219"/>
        <v>Remplir la colonne BO</v>
      </c>
      <c r="BR443" s="263" t="str">
        <f t="shared" si="203"/>
        <v>Remplir la colonne I</v>
      </c>
      <c r="BS443" s="84" t="s">
        <v>64</v>
      </c>
      <c r="BT443" s="60" t="str">
        <f t="shared" si="220"/>
        <v>Remplir les termes C, P et TVA</v>
      </c>
      <c r="BU443" s="55"/>
      <c r="BV443" s="46" t="s">
        <v>64</v>
      </c>
      <c r="BW443" s="56"/>
      <c r="BX443" s="48" t="s">
        <v>64</v>
      </c>
      <c r="BY443" s="175" t="str">
        <f t="shared" si="221"/>
        <v>Remplir la colonne BU ou BW</v>
      </c>
      <c r="BZ443" s="178"/>
      <c r="CA443" s="282" t="str">
        <f t="shared" si="232"/>
        <v>Remplir la colonne M</v>
      </c>
      <c r="CB443" s="99" t="str">
        <f t="shared" si="222"/>
        <v>Remplir la colonne BZ</v>
      </c>
      <c r="CC443" s="297" t="str">
        <f t="shared" si="204"/>
        <v>Remplir la colonne I</v>
      </c>
      <c r="CD443" s="84" t="s">
        <v>64</v>
      </c>
      <c r="CE443" s="60" t="str">
        <f t="shared" si="223"/>
        <v>Remplir les termes C, P et TVA</v>
      </c>
      <c r="CF443" s="61" t="str">
        <f t="shared" si="205"/>
        <v>REMPLIR TYPE DE CLIENT</v>
      </c>
      <c r="CG443" s="107" t="str">
        <f t="shared" si="224"/>
        <v>Montant total de l'aide demandée non indiqué</v>
      </c>
      <c r="CH443" s="1"/>
      <c r="CI443" s="1"/>
      <c r="CJ443" s="1"/>
      <c r="CK443" s="1"/>
      <c r="CL443" s="1"/>
    </row>
    <row r="444" spans="1:90" x14ac:dyDescent="0.25">
      <c r="A444" s="51"/>
      <c r="B444" s="111"/>
      <c r="C444" s="111"/>
      <c r="D444" s="111"/>
      <c r="E444" s="111"/>
      <c r="F444" s="111"/>
      <c r="G444" s="162"/>
      <c r="H444" s="151"/>
      <c r="I444" s="296"/>
      <c r="J444" s="152"/>
      <c r="K444" s="153"/>
      <c r="L444" s="169"/>
      <c r="M444" s="39"/>
      <c r="N444" s="201"/>
      <c r="O444" s="39"/>
      <c r="P444" s="22"/>
      <c r="Q444" s="200">
        <f t="shared" si="206"/>
        <v>0</v>
      </c>
      <c r="R444" s="55"/>
      <c r="S444" s="46" t="s">
        <v>64</v>
      </c>
      <c r="T444" s="56"/>
      <c r="U444" s="48" t="s">
        <v>64</v>
      </c>
      <c r="V444" s="175" t="str">
        <f t="shared" si="207"/>
        <v>Remplir la colonne R ou T</v>
      </c>
      <c r="W444" s="178"/>
      <c r="X444" s="282" t="str">
        <f t="shared" si="208"/>
        <v>Remplir la colonne M</v>
      </c>
      <c r="Y444" s="99" t="str">
        <f t="shared" si="209"/>
        <v>Remplir la colonne W</v>
      </c>
      <c r="Z444" s="297" t="str">
        <f t="shared" si="225"/>
        <v>Remplir la colonne I</v>
      </c>
      <c r="AA444" s="84" t="s">
        <v>64</v>
      </c>
      <c r="AB444" s="60" t="str">
        <f t="shared" si="210"/>
        <v>Remplir les termes C, P et TVA</v>
      </c>
      <c r="AC444" s="55"/>
      <c r="AD444" s="46" t="s">
        <v>64</v>
      </c>
      <c r="AE444" s="56"/>
      <c r="AF444" s="48" t="s">
        <v>64</v>
      </c>
      <c r="AG444" s="175" t="str">
        <f t="shared" si="211"/>
        <v>Remplir la colonne AC ou AE</v>
      </c>
      <c r="AH444" s="178"/>
      <c r="AI444" s="311" t="str">
        <f t="shared" si="226"/>
        <v>Remplir la colonne M</v>
      </c>
      <c r="AJ444" s="179" t="str">
        <f t="shared" si="212"/>
        <v>Remplir la colonne AH</v>
      </c>
      <c r="AK444" s="297" t="str">
        <f t="shared" si="200"/>
        <v>Remplir la colonne I</v>
      </c>
      <c r="AL444" s="84" t="s">
        <v>64</v>
      </c>
      <c r="AM444" s="60" t="str">
        <f t="shared" si="227"/>
        <v>Remplir les termes C, P et TVA</v>
      </c>
      <c r="AN444" s="55"/>
      <c r="AO444" s="46" t="s">
        <v>64</v>
      </c>
      <c r="AP444" s="56"/>
      <c r="AQ444" s="48" t="s">
        <v>64</v>
      </c>
      <c r="AR444" s="175" t="str">
        <f t="shared" si="213"/>
        <v>Remplir la colonne AN ou AP</v>
      </c>
      <c r="AS444" s="178"/>
      <c r="AT444" s="282" t="str">
        <f t="shared" si="228"/>
        <v>Remplir la colonne M</v>
      </c>
      <c r="AU444" s="179" t="str">
        <f t="shared" si="214"/>
        <v>Remplir la colonne AS</v>
      </c>
      <c r="AV444" s="263" t="str">
        <f t="shared" si="201"/>
        <v>Remplir la colonne I</v>
      </c>
      <c r="AW444" s="84" t="s">
        <v>64</v>
      </c>
      <c r="AX444" s="60" t="str">
        <f t="shared" si="229"/>
        <v>Remplir les termes C, P et TVA</v>
      </c>
      <c r="AY444" s="55"/>
      <c r="AZ444" s="46" t="s">
        <v>64</v>
      </c>
      <c r="BA444" s="56"/>
      <c r="BB444" s="48" t="s">
        <v>64</v>
      </c>
      <c r="BC444" s="175" t="str">
        <f t="shared" si="215"/>
        <v>Remplir la colonne AY ou BA</v>
      </c>
      <c r="BD444" s="178"/>
      <c r="BE444" s="311" t="str">
        <f t="shared" si="230"/>
        <v>Remplir la colonne M</v>
      </c>
      <c r="BF444" s="179" t="str">
        <f t="shared" si="216"/>
        <v>Remplir la colonne BD</v>
      </c>
      <c r="BG444" s="263" t="str">
        <f t="shared" si="202"/>
        <v>Remplir la colonne I</v>
      </c>
      <c r="BH444" s="84" t="s">
        <v>64</v>
      </c>
      <c r="BI444" s="60" t="str">
        <f t="shared" si="217"/>
        <v>Remplir les termes C, P et TVA</v>
      </c>
      <c r="BJ444" s="55"/>
      <c r="BK444" s="46" t="s">
        <v>64</v>
      </c>
      <c r="BL444" s="56"/>
      <c r="BM444" s="48" t="s">
        <v>64</v>
      </c>
      <c r="BN444" s="175" t="str">
        <f t="shared" si="218"/>
        <v>Remplir la colonne BJ ou BL</v>
      </c>
      <c r="BO444" s="178"/>
      <c r="BP444" s="311" t="str">
        <f t="shared" si="231"/>
        <v>Remplir la colonne M</v>
      </c>
      <c r="BQ444" s="179" t="str">
        <f t="shared" si="219"/>
        <v>Remplir la colonne BO</v>
      </c>
      <c r="BR444" s="263" t="str">
        <f t="shared" si="203"/>
        <v>Remplir la colonne I</v>
      </c>
      <c r="BS444" s="84" t="s">
        <v>64</v>
      </c>
      <c r="BT444" s="60" t="str">
        <f t="shared" si="220"/>
        <v>Remplir les termes C, P et TVA</v>
      </c>
      <c r="BU444" s="55"/>
      <c r="BV444" s="46" t="s">
        <v>64</v>
      </c>
      <c r="BW444" s="56"/>
      <c r="BX444" s="48" t="s">
        <v>64</v>
      </c>
      <c r="BY444" s="175" t="str">
        <f t="shared" si="221"/>
        <v>Remplir la colonne BU ou BW</v>
      </c>
      <c r="BZ444" s="178"/>
      <c r="CA444" s="282" t="str">
        <f t="shared" si="232"/>
        <v>Remplir la colonne M</v>
      </c>
      <c r="CB444" s="99" t="str">
        <f t="shared" si="222"/>
        <v>Remplir la colonne BZ</v>
      </c>
      <c r="CC444" s="297" t="str">
        <f t="shared" si="204"/>
        <v>Remplir la colonne I</v>
      </c>
      <c r="CD444" s="84" t="s">
        <v>64</v>
      </c>
      <c r="CE444" s="60" t="str">
        <f t="shared" si="223"/>
        <v>Remplir les termes C, P et TVA</v>
      </c>
      <c r="CF444" s="61" t="str">
        <f t="shared" si="205"/>
        <v>REMPLIR TYPE DE CLIENT</v>
      </c>
      <c r="CG444" s="107" t="str">
        <f t="shared" si="224"/>
        <v>Montant total de l'aide demandée non indiqué</v>
      </c>
      <c r="CH444" s="1"/>
      <c r="CI444" s="1"/>
      <c r="CJ444" s="1"/>
      <c r="CK444" s="1"/>
      <c r="CL444" s="1"/>
    </row>
    <row r="445" spans="1:90" x14ac:dyDescent="0.25">
      <c r="A445" s="51"/>
      <c r="B445" s="111"/>
      <c r="C445" s="111"/>
      <c r="D445" s="111"/>
      <c r="E445" s="111"/>
      <c r="F445" s="111"/>
      <c r="G445" s="162"/>
      <c r="H445" s="151"/>
      <c r="I445" s="296"/>
      <c r="J445" s="152"/>
      <c r="K445" s="153"/>
      <c r="L445" s="169"/>
      <c r="M445" s="39"/>
      <c r="N445" s="201"/>
      <c r="O445" s="39"/>
      <c r="P445" s="22"/>
      <c r="Q445" s="200">
        <f t="shared" si="206"/>
        <v>0</v>
      </c>
      <c r="R445" s="55"/>
      <c r="S445" s="46" t="s">
        <v>64</v>
      </c>
      <c r="T445" s="56"/>
      <c r="U445" s="48" t="s">
        <v>64</v>
      </c>
      <c r="V445" s="175" t="str">
        <f t="shared" si="207"/>
        <v>Remplir la colonne R ou T</v>
      </c>
      <c r="W445" s="178"/>
      <c r="X445" s="282" t="str">
        <f t="shared" si="208"/>
        <v>Remplir la colonne M</v>
      </c>
      <c r="Y445" s="99" t="str">
        <f t="shared" si="209"/>
        <v>Remplir la colonne W</v>
      </c>
      <c r="Z445" s="297" t="str">
        <f t="shared" si="225"/>
        <v>Remplir la colonne I</v>
      </c>
      <c r="AA445" s="84" t="s">
        <v>64</v>
      </c>
      <c r="AB445" s="60" t="str">
        <f t="shared" si="210"/>
        <v>Remplir les termes C, P et TVA</v>
      </c>
      <c r="AC445" s="55"/>
      <c r="AD445" s="46" t="s">
        <v>64</v>
      </c>
      <c r="AE445" s="56"/>
      <c r="AF445" s="48" t="s">
        <v>64</v>
      </c>
      <c r="AG445" s="175" t="str">
        <f t="shared" si="211"/>
        <v>Remplir la colonne AC ou AE</v>
      </c>
      <c r="AH445" s="178"/>
      <c r="AI445" s="311" t="str">
        <f t="shared" si="226"/>
        <v>Remplir la colonne M</v>
      </c>
      <c r="AJ445" s="179" t="str">
        <f t="shared" si="212"/>
        <v>Remplir la colonne AH</v>
      </c>
      <c r="AK445" s="297" t="str">
        <f t="shared" si="200"/>
        <v>Remplir la colonne I</v>
      </c>
      <c r="AL445" s="84" t="s">
        <v>64</v>
      </c>
      <c r="AM445" s="60" t="str">
        <f t="shared" si="227"/>
        <v>Remplir les termes C, P et TVA</v>
      </c>
      <c r="AN445" s="55"/>
      <c r="AO445" s="46" t="s">
        <v>64</v>
      </c>
      <c r="AP445" s="56"/>
      <c r="AQ445" s="48" t="s">
        <v>64</v>
      </c>
      <c r="AR445" s="175" t="str">
        <f t="shared" si="213"/>
        <v>Remplir la colonne AN ou AP</v>
      </c>
      <c r="AS445" s="178"/>
      <c r="AT445" s="282" t="str">
        <f t="shared" si="228"/>
        <v>Remplir la colonne M</v>
      </c>
      <c r="AU445" s="179" t="str">
        <f t="shared" si="214"/>
        <v>Remplir la colonne AS</v>
      </c>
      <c r="AV445" s="263" t="str">
        <f t="shared" si="201"/>
        <v>Remplir la colonne I</v>
      </c>
      <c r="AW445" s="84" t="s">
        <v>64</v>
      </c>
      <c r="AX445" s="60" t="str">
        <f t="shared" si="229"/>
        <v>Remplir les termes C, P et TVA</v>
      </c>
      <c r="AY445" s="55"/>
      <c r="AZ445" s="46" t="s">
        <v>64</v>
      </c>
      <c r="BA445" s="56"/>
      <c r="BB445" s="48" t="s">
        <v>64</v>
      </c>
      <c r="BC445" s="175" t="str">
        <f t="shared" si="215"/>
        <v>Remplir la colonne AY ou BA</v>
      </c>
      <c r="BD445" s="178"/>
      <c r="BE445" s="311" t="str">
        <f t="shared" si="230"/>
        <v>Remplir la colonne M</v>
      </c>
      <c r="BF445" s="179" t="str">
        <f t="shared" si="216"/>
        <v>Remplir la colonne BD</v>
      </c>
      <c r="BG445" s="263" t="str">
        <f t="shared" si="202"/>
        <v>Remplir la colonne I</v>
      </c>
      <c r="BH445" s="84" t="s">
        <v>64</v>
      </c>
      <c r="BI445" s="60" t="str">
        <f t="shared" si="217"/>
        <v>Remplir les termes C, P et TVA</v>
      </c>
      <c r="BJ445" s="55"/>
      <c r="BK445" s="46" t="s">
        <v>64</v>
      </c>
      <c r="BL445" s="56"/>
      <c r="BM445" s="48" t="s">
        <v>64</v>
      </c>
      <c r="BN445" s="175" t="str">
        <f t="shared" si="218"/>
        <v>Remplir la colonne BJ ou BL</v>
      </c>
      <c r="BO445" s="178"/>
      <c r="BP445" s="311" t="str">
        <f t="shared" si="231"/>
        <v>Remplir la colonne M</v>
      </c>
      <c r="BQ445" s="179" t="str">
        <f t="shared" si="219"/>
        <v>Remplir la colonne BO</v>
      </c>
      <c r="BR445" s="263" t="str">
        <f t="shared" si="203"/>
        <v>Remplir la colonne I</v>
      </c>
      <c r="BS445" s="84" t="s">
        <v>64</v>
      </c>
      <c r="BT445" s="60" t="str">
        <f t="shared" si="220"/>
        <v>Remplir les termes C, P et TVA</v>
      </c>
      <c r="BU445" s="55"/>
      <c r="BV445" s="46" t="s">
        <v>64</v>
      </c>
      <c r="BW445" s="56"/>
      <c r="BX445" s="48" t="s">
        <v>64</v>
      </c>
      <c r="BY445" s="175" t="str">
        <f t="shared" si="221"/>
        <v>Remplir la colonne BU ou BW</v>
      </c>
      <c r="BZ445" s="178"/>
      <c r="CA445" s="282" t="str">
        <f t="shared" si="232"/>
        <v>Remplir la colonne M</v>
      </c>
      <c r="CB445" s="99" t="str">
        <f t="shared" si="222"/>
        <v>Remplir la colonne BZ</v>
      </c>
      <c r="CC445" s="297" t="str">
        <f t="shared" si="204"/>
        <v>Remplir la colonne I</v>
      </c>
      <c r="CD445" s="84" t="s">
        <v>64</v>
      </c>
      <c r="CE445" s="60" t="str">
        <f t="shared" si="223"/>
        <v>Remplir les termes C, P et TVA</v>
      </c>
      <c r="CF445" s="61" t="str">
        <f t="shared" si="205"/>
        <v>REMPLIR TYPE DE CLIENT</v>
      </c>
      <c r="CG445" s="107" t="str">
        <f t="shared" si="224"/>
        <v>Montant total de l'aide demandée non indiqué</v>
      </c>
      <c r="CH445" s="1"/>
      <c r="CI445" s="1"/>
      <c r="CJ445" s="1"/>
      <c r="CK445" s="1"/>
      <c r="CL445" s="1"/>
    </row>
    <row r="446" spans="1:90" x14ac:dyDescent="0.25">
      <c r="A446" s="51"/>
      <c r="B446" s="111"/>
      <c r="C446" s="111"/>
      <c r="D446" s="111"/>
      <c r="E446" s="111"/>
      <c r="F446" s="111"/>
      <c r="G446" s="162"/>
      <c r="H446" s="151"/>
      <c r="I446" s="296"/>
      <c r="J446" s="152"/>
      <c r="K446" s="153"/>
      <c r="L446" s="169"/>
      <c r="M446" s="39"/>
      <c r="N446" s="201"/>
      <c r="O446" s="39"/>
      <c r="P446" s="22"/>
      <c r="Q446" s="200">
        <f t="shared" si="206"/>
        <v>0</v>
      </c>
      <c r="R446" s="55"/>
      <c r="S446" s="46" t="s">
        <v>64</v>
      </c>
      <c r="T446" s="56"/>
      <c r="U446" s="48" t="s">
        <v>64</v>
      </c>
      <c r="V446" s="175" t="str">
        <f t="shared" si="207"/>
        <v>Remplir la colonne R ou T</v>
      </c>
      <c r="W446" s="178"/>
      <c r="X446" s="282" t="str">
        <f t="shared" si="208"/>
        <v>Remplir la colonne M</v>
      </c>
      <c r="Y446" s="99" t="str">
        <f t="shared" si="209"/>
        <v>Remplir la colonne W</v>
      </c>
      <c r="Z446" s="297" t="str">
        <f t="shared" si="225"/>
        <v>Remplir la colonne I</v>
      </c>
      <c r="AA446" s="84" t="s">
        <v>64</v>
      </c>
      <c r="AB446" s="60" t="str">
        <f t="shared" si="210"/>
        <v>Remplir les termes C, P et TVA</v>
      </c>
      <c r="AC446" s="55"/>
      <c r="AD446" s="46" t="s">
        <v>64</v>
      </c>
      <c r="AE446" s="56"/>
      <c r="AF446" s="48" t="s">
        <v>64</v>
      </c>
      <c r="AG446" s="175" t="str">
        <f t="shared" si="211"/>
        <v>Remplir la colonne AC ou AE</v>
      </c>
      <c r="AH446" s="178"/>
      <c r="AI446" s="311" t="str">
        <f t="shared" si="226"/>
        <v>Remplir la colonne M</v>
      </c>
      <c r="AJ446" s="179" t="str">
        <f t="shared" si="212"/>
        <v>Remplir la colonne AH</v>
      </c>
      <c r="AK446" s="297" t="str">
        <f t="shared" si="200"/>
        <v>Remplir la colonne I</v>
      </c>
      <c r="AL446" s="84" t="s">
        <v>64</v>
      </c>
      <c r="AM446" s="60" t="str">
        <f t="shared" si="227"/>
        <v>Remplir les termes C, P et TVA</v>
      </c>
      <c r="AN446" s="55"/>
      <c r="AO446" s="46" t="s">
        <v>64</v>
      </c>
      <c r="AP446" s="56"/>
      <c r="AQ446" s="48" t="s">
        <v>64</v>
      </c>
      <c r="AR446" s="175" t="str">
        <f t="shared" si="213"/>
        <v>Remplir la colonne AN ou AP</v>
      </c>
      <c r="AS446" s="178"/>
      <c r="AT446" s="282" t="str">
        <f t="shared" si="228"/>
        <v>Remplir la colonne M</v>
      </c>
      <c r="AU446" s="179" t="str">
        <f t="shared" si="214"/>
        <v>Remplir la colonne AS</v>
      </c>
      <c r="AV446" s="263" t="str">
        <f t="shared" si="201"/>
        <v>Remplir la colonne I</v>
      </c>
      <c r="AW446" s="84" t="s">
        <v>64</v>
      </c>
      <c r="AX446" s="60" t="str">
        <f t="shared" si="229"/>
        <v>Remplir les termes C, P et TVA</v>
      </c>
      <c r="AY446" s="55"/>
      <c r="AZ446" s="46" t="s">
        <v>64</v>
      </c>
      <c r="BA446" s="56"/>
      <c r="BB446" s="48" t="s">
        <v>64</v>
      </c>
      <c r="BC446" s="175" t="str">
        <f t="shared" si="215"/>
        <v>Remplir la colonne AY ou BA</v>
      </c>
      <c r="BD446" s="178"/>
      <c r="BE446" s="311" t="str">
        <f t="shared" si="230"/>
        <v>Remplir la colonne M</v>
      </c>
      <c r="BF446" s="179" t="str">
        <f t="shared" si="216"/>
        <v>Remplir la colonne BD</v>
      </c>
      <c r="BG446" s="263" t="str">
        <f t="shared" si="202"/>
        <v>Remplir la colonne I</v>
      </c>
      <c r="BH446" s="84" t="s">
        <v>64</v>
      </c>
      <c r="BI446" s="60" t="str">
        <f t="shared" si="217"/>
        <v>Remplir les termes C, P et TVA</v>
      </c>
      <c r="BJ446" s="55"/>
      <c r="BK446" s="46" t="s">
        <v>64</v>
      </c>
      <c r="BL446" s="56"/>
      <c r="BM446" s="48" t="s">
        <v>64</v>
      </c>
      <c r="BN446" s="175" t="str">
        <f t="shared" si="218"/>
        <v>Remplir la colonne BJ ou BL</v>
      </c>
      <c r="BO446" s="178"/>
      <c r="BP446" s="311" t="str">
        <f t="shared" si="231"/>
        <v>Remplir la colonne M</v>
      </c>
      <c r="BQ446" s="179" t="str">
        <f t="shared" si="219"/>
        <v>Remplir la colonne BO</v>
      </c>
      <c r="BR446" s="263" t="str">
        <f t="shared" si="203"/>
        <v>Remplir la colonne I</v>
      </c>
      <c r="BS446" s="84" t="s">
        <v>64</v>
      </c>
      <c r="BT446" s="60" t="str">
        <f t="shared" si="220"/>
        <v>Remplir les termes C, P et TVA</v>
      </c>
      <c r="BU446" s="55"/>
      <c r="BV446" s="46" t="s">
        <v>64</v>
      </c>
      <c r="BW446" s="56"/>
      <c r="BX446" s="48" t="s">
        <v>64</v>
      </c>
      <c r="BY446" s="175" t="str">
        <f t="shared" si="221"/>
        <v>Remplir la colonne BU ou BW</v>
      </c>
      <c r="BZ446" s="178"/>
      <c r="CA446" s="282" t="str">
        <f t="shared" si="232"/>
        <v>Remplir la colonne M</v>
      </c>
      <c r="CB446" s="99" t="str">
        <f t="shared" si="222"/>
        <v>Remplir la colonne BZ</v>
      </c>
      <c r="CC446" s="297" t="str">
        <f t="shared" si="204"/>
        <v>Remplir la colonne I</v>
      </c>
      <c r="CD446" s="84" t="s">
        <v>64</v>
      </c>
      <c r="CE446" s="60" t="str">
        <f t="shared" si="223"/>
        <v>Remplir les termes C, P et TVA</v>
      </c>
      <c r="CF446" s="61" t="str">
        <f t="shared" si="205"/>
        <v>REMPLIR TYPE DE CLIENT</v>
      </c>
      <c r="CG446" s="107" t="str">
        <f t="shared" si="224"/>
        <v>Montant total de l'aide demandée non indiqué</v>
      </c>
      <c r="CH446" s="1"/>
      <c r="CI446" s="1"/>
      <c r="CJ446" s="1"/>
      <c r="CK446" s="1"/>
      <c r="CL446" s="1"/>
    </row>
    <row r="447" spans="1:90" x14ac:dyDescent="0.25">
      <c r="A447" s="51"/>
      <c r="B447" s="111"/>
      <c r="C447" s="111"/>
      <c r="D447" s="111"/>
      <c r="E447" s="111"/>
      <c r="F447" s="111"/>
      <c r="G447" s="162"/>
      <c r="H447" s="151"/>
      <c r="I447" s="296"/>
      <c r="J447" s="152"/>
      <c r="K447" s="153"/>
      <c r="L447" s="169"/>
      <c r="M447" s="39"/>
      <c r="N447" s="201"/>
      <c r="O447" s="39"/>
      <c r="P447" s="22"/>
      <c r="Q447" s="200">
        <f t="shared" si="206"/>
        <v>0</v>
      </c>
      <c r="R447" s="55"/>
      <c r="S447" s="46" t="s">
        <v>64</v>
      </c>
      <c r="T447" s="56"/>
      <c r="U447" s="48" t="s">
        <v>64</v>
      </c>
      <c r="V447" s="175" t="str">
        <f t="shared" si="207"/>
        <v>Remplir la colonne R ou T</v>
      </c>
      <c r="W447" s="178"/>
      <c r="X447" s="282" t="str">
        <f t="shared" si="208"/>
        <v>Remplir la colonne M</v>
      </c>
      <c r="Y447" s="99" t="str">
        <f t="shared" si="209"/>
        <v>Remplir la colonne W</v>
      </c>
      <c r="Z447" s="297" t="str">
        <f t="shared" si="225"/>
        <v>Remplir la colonne I</v>
      </c>
      <c r="AA447" s="84" t="s">
        <v>64</v>
      </c>
      <c r="AB447" s="60" t="str">
        <f t="shared" si="210"/>
        <v>Remplir les termes C, P et TVA</v>
      </c>
      <c r="AC447" s="55"/>
      <c r="AD447" s="46" t="s">
        <v>64</v>
      </c>
      <c r="AE447" s="56"/>
      <c r="AF447" s="48" t="s">
        <v>64</v>
      </c>
      <c r="AG447" s="175" t="str">
        <f t="shared" si="211"/>
        <v>Remplir la colonne AC ou AE</v>
      </c>
      <c r="AH447" s="178"/>
      <c r="AI447" s="311" t="str">
        <f t="shared" si="226"/>
        <v>Remplir la colonne M</v>
      </c>
      <c r="AJ447" s="179" t="str">
        <f t="shared" si="212"/>
        <v>Remplir la colonne AH</v>
      </c>
      <c r="AK447" s="297" t="str">
        <f t="shared" si="200"/>
        <v>Remplir la colonne I</v>
      </c>
      <c r="AL447" s="84" t="s">
        <v>64</v>
      </c>
      <c r="AM447" s="60" t="str">
        <f t="shared" si="227"/>
        <v>Remplir les termes C, P et TVA</v>
      </c>
      <c r="AN447" s="55"/>
      <c r="AO447" s="46" t="s">
        <v>64</v>
      </c>
      <c r="AP447" s="56"/>
      <c r="AQ447" s="48" t="s">
        <v>64</v>
      </c>
      <c r="AR447" s="175" t="str">
        <f t="shared" si="213"/>
        <v>Remplir la colonne AN ou AP</v>
      </c>
      <c r="AS447" s="178"/>
      <c r="AT447" s="282" t="str">
        <f t="shared" si="228"/>
        <v>Remplir la colonne M</v>
      </c>
      <c r="AU447" s="179" t="str">
        <f t="shared" si="214"/>
        <v>Remplir la colonne AS</v>
      </c>
      <c r="AV447" s="263" t="str">
        <f t="shared" si="201"/>
        <v>Remplir la colonne I</v>
      </c>
      <c r="AW447" s="84" t="s">
        <v>64</v>
      </c>
      <c r="AX447" s="60" t="str">
        <f t="shared" si="229"/>
        <v>Remplir les termes C, P et TVA</v>
      </c>
      <c r="AY447" s="55"/>
      <c r="AZ447" s="46" t="s">
        <v>64</v>
      </c>
      <c r="BA447" s="56"/>
      <c r="BB447" s="48" t="s">
        <v>64</v>
      </c>
      <c r="BC447" s="175" t="str">
        <f t="shared" si="215"/>
        <v>Remplir la colonne AY ou BA</v>
      </c>
      <c r="BD447" s="178"/>
      <c r="BE447" s="311" t="str">
        <f t="shared" si="230"/>
        <v>Remplir la colonne M</v>
      </c>
      <c r="BF447" s="179" t="str">
        <f t="shared" si="216"/>
        <v>Remplir la colonne BD</v>
      </c>
      <c r="BG447" s="263" t="str">
        <f t="shared" si="202"/>
        <v>Remplir la colonne I</v>
      </c>
      <c r="BH447" s="84" t="s">
        <v>64</v>
      </c>
      <c r="BI447" s="60" t="str">
        <f t="shared" si="217"/>
        <v>Remplir les termes C, P et TVA</v>
      </c>
      <c r="BJ447" s="55"/>
      <c r="BK447" s="46" t="s">
        <v>64</v>
      </c>
      <c r="BL447" s="56"/>
      <c r="BM447" s="48" t="s">
        <v>64</v>
      </c>
      <c r="BN447" s="175" t="str">
        <f t="shared" si="218"/>
        <v>Remplir la colonne BJ ou BL</v>
      </c>
      <c r="BO447" s="178"/>
      <c r="BP447" s="311" t="str">
        <f t="shared" si="231"/>
        <v>Remplir la colonne M</v>
      </c>
      <c r="BQ447" s="179" t="str">
        <f t="shared" si="219"/>
        <v>Remplir la colonne BO</v>
      </c>
      <c r="BR447" s="263" t="str">
        <f t="shared" si="203"/>
        <v>Remplir la colonne I</v>
      </c>
      <c r="BS447" s="84" t="s">
        <v>64</v>
      </c>
      <c r="BT447" s="60" t="str">
        <f t="shared" si="220"/>
        <v>Remplir les termes C, P et TVA</v>
      </c>
      <c r="BU447" s="55"/>
      <c r="BV447" s="46" t="s">
        <v>64</v>
      </c>
      <c r="BW447" s="56"/>
      <c r="BX447" s="48" t="s">
        <v>64</v>
      </c>
      <c r="BY447" s="175" t="str">
        <f t="shared" si="221"/>
        <v>Remplir la colonne BU ou BW</v>
      </c>
      <c r="BZ447" s="178"/>
      <c r="CA447" s="282" t="str">
        <f t="shared" si="232"/>
        <v>Remplir la colonne M</v>
      </c>
      <c r="CB447" s="99" t="str">
        <f t="shared" si="222"/>
        <v>Remplir la colonne BZ</v>
      </c>
      <c r="CC447" s="297" t="str">
        <f t="shared" si="204"/>
        <v>Remplir la colonne I</v>
      </c>
      <c r="CD447" s="84" t="s">
        <v>64</v>
      </c>
      <c r="CE447" s="60" t="str">
        <f t="shared" si="223"/>
        <v>Remplir les termes C, P et TVA</v>
      </c>
      <c r="CF447" s="61" t="str">
        <f t="shared" si="205"/>
        <v>REMPLIR TYPE DE CLIENT</v>
      </c>
      <c r="CG447" s="107" t="str">
        <f t="shared" si="224"/>
        <v>Montant total de l'aide demandée non indiqué</v>
      </c>
      <c r="CH447" s="1"/>
      <c r="CI447" s="1"/>
      <c r="CJ447" s="1"/>
      <c r="CK447" s="1"/>
      <c r="CL447" s="1"/>
    </row>
    <row r="448" spans="1:90" x14ac:dyDescent="0.25">
      <c r="A448" s="51"/>
      <c r="B448" s="111"/>
      <c r="C448" s="111"/>
      <c r="D448" s="111"/>
      <c r="E448" s="111"/>
      <c r="F448" s="111"/>
      <c r="G448" s="162"/>
      <c r="H448" s="151"/>
      <c r="I448" s="296"/>
      <c r="J448" s="152"/>
      <c r="K448" s="153"/>
      <c r="L448" s="169"/>
      <c r="M448" s="39"/>
      <c r="N448" s="201"/>
      <c r="O448" s="39"/>
      <c r="P448" s="22"/>
      <c r="Q448" s="200">
        <f t="shared" si="206"/>
        <v>0</v>
      </c>
      <c r="R448" s="55"/>
      <c r="S448" s="46" t="s">
        <v>64</v>
      </c>
      <c r="T448" s="56"/>
      <c r="U448" s="48" t="s">
        <v>64</v>
      </c>
      <c r="V448" s="175" t="str">
        <f t="shared" si="207"/>
        <v>Remplir la colonne R ou T</v>
      </c>
      <c r="W448" s="178"/>
      <c r="X448" s="282" t="str">
        <f t="shared" si="208"/>
        <v>Remplir la colonne M</v>
      </c>
      <c r="Y448" s="99" t="str">
        <f t="shared" si="209"/>
        <v>Remplir la colonne W</v>
      </c>
      <c r="Z448" s="297" t="str">
        <f t="shared" si="225"/>
        <v>Remplir la colonne I</v>
      </c>
      <c r="AA448" s="84" t="s">
        <v>64</v>
      </c>
      <c r="AB448" s="60" t="str">
        <f t="shared" si="210"/>
        <v>Remplir les termes C, P et TVA</v>
      </c>
      <c r="AC448" s="55"/>
      <c r="AD448" s="46" t="s">
        <v>64</v>
      </c>
      <c r="AE448" s="56"/>
      <c r="AF448" s="48" t="s">
        <v>64</v>
      </c>
      <c r="AG448" s="175" t="str">
        <f t="shared" si="211"/>
        <v>Remplir la colonne AC ou AE</v>
      </c>
      <c r="AH448" s="178"/>
      <c r="AI448" s="311" t="str">
        <f t="shared" si="226"/>
        <v>Remplir la colonne M</v>
      </c>
      <c r="AJ448" s="179" t="str">
        <f t="shared" si="212"/>
        <v>Remplir la colonne AH</v>
      </c>
      <c r="AK448" s="297" t="str">
        <f t="shared" si="200"/>
        <v>Remplir la colonne I</v>
      </c>
      <c r="AL448" s="84" t="s">
        <v>64</v>
      </c>
      <c r="AM448" s="60" t="str">
        <f t="shared" si="227"/>
        <v>Remplir les termes C, P et TVA</v>
      </c>
      <c r="AN448" s="55"/>
      <c r="AO448" s="46" t="s">
        <v>64</v>
      </c>
      <c r="AP448" s="56"/>
      <c r="AQ448" s="48" t="s">
        <v>64</v>
      </c>
      <c r="AR448" s="175" t="str">
        <f t="shared" si="213"/>
        <v>Remplir la colonne AN ou AP</v>
      </c>
      <c r="AS448" s="178"/>
      <c r="AT448" s="282" t="str">
        <f t="shared" si="228"/>
        <v>Remplir la colonne M</v>
      </c>
      <c r="AU448" s="179" t="str">
        <f t="shared" si="214"/>
        <v>Remplir la colonne AS</v>
      </c>
      <c r="AV448" s="263" t="str">
        <f t="shared" si="201"/>
        <v>Remplir la colonne I</v>
      </c>
      <c r="AW448" s="84" t="s">
        <v>64</v>
      </c>
      <c r="AX448" s="60" t="str">
        <f t="shared" si="229"/>
        <v>Remplir les termes C, P et TVA</v>
      </c>
      <c r="AY448" s="55"/>
      <c r="AZ448" s="46" t="s">
        <v>64</v>
      </c>
      <c r="BA448" s="56"/>
      <c r="BB448" s="48" t="s">
        <v>64</v>
      </c>
      <c r="BC448" s="175" t="str">
        <f t="shared" si="215"/>
        <v>Remplir la colonne AY ou BA</v>
      </c>
      <c r="BD448" s="178"/>
      <c r="BE448" s="311" t="str">
        <f t="shared" si="230"/>
        <v>Remplir la colonne M</v>
      </c>
      <c r="BF448" s="179" t="str">
        <f t="shared" si="216"/>
        <v>Remplir la colonne BD</v>
      </c>
      <c r="BG448" s="263" t="str">
        <f t="shared" si="202"/>
        <v>Remplir la colonne I</v>
      </c>
      <c r="BH448" s="84" t="s">
        <v>64</v>
      </c>
      <c r="BI448" s="60" t="str">
        <f t="shared" si="217"/>
        <v>Remplir les termes C, P et TVA</v>
      </c>
      <c r="BJ448" s="55"/>
      <c r="BK448" s="46" t="s">
        <v>64</v>
      </c>
      <c r="BL448" s="56"/>
      <c r="BM448" s="48" t="s">
        <v>64</v>
      </c>
      <c r="BN448" s="175" t="str">
        <f t="shared" si="218"/>
        <v>Remplir la colonne BJ ou BL</v>
      </c>
      <c r="BO448" s="178"/>
      <c r="BP448" s="311" t="str">
        <f t="shared" si="231"/>
        <v>Remplir la colonne M</v>
      </c>
      <c r="BQ448" s="179" t="str">
        <f t="shared" si="219"/>
        <v>Remplir la colonne BO</v>
      </c>
      <c r="BR448" s="263" t="str">
        <f t="shared" si="203"/>
        <v>Remplir la colonne I</v>
      </c>
      <c r="BS448" s="84" t="s">
        <v>64</v>
      </c>
      <c r="BT448" s="60" t="str">
        <f t="shared" si="220"/>
        <v>Remplir les termes C, P et TVA</v>
      </c>
      <c r="BU448" s="55"/>
      <c r="BV448" s="46" t="s">
        <v>64</v>
      </c>
      <c r="BW448" s="56"/>
      <c r="BX448" s="48" t="s">
        <v>64</v>
      </c>
      <c r="BY448" s="175" t="str">
        <f t="shared" si="221"/>
        <v>Remplir la colonne BU ou BW</v>
      </c>
      <c r="BZ448" s="178"/>
      <c r="CA448" s="282" t="str">
        <f t="shared" si="232"/>
        <v>Remplir la colonne M</v>
      </c>
      <c r="CB448" s="99" t="str">
        <f t="shared" si="222"/>
        <v>Remplir la colonne BZ</v>
      </c>
      <c r="CC448" s="297" t="str">
        <f t="shared" si="204"/>
        <v>Remplir la colonne I</v>
      </c>
      <c r="CD448" s="84" t="s">
        <v>64</v>
      </c>
      <c r="CE448" s="60" t="str">
        <f t="shared" si="223"/>
        <v>Remplir les termes C, P et TVA</v>
      </c>
      <c r="CF448" s="61" t="str">
        <f t="shared" si="205"/>
        <v>REMPLIR TYPE DE CLIENT</v>
      </c>
      <c r="CG448" s="107" t="str">
        <f t="shared" si="224"/>
        <v>Montant total de l'aide demandée non indiqué</v>
      </c>
      <c r="CH448" s="1"/>
      <c r="CI448" s="1"/>
      <c r="CJ448" s="1"/>
      <c r="CK448" s="1"/>
      <c r="CL448" s="1"/>
    </row>
    <row r="449" spans="1:90" x14ac:dyDescent="0.25">
      <c r="A449" s="51"/>
      <c r="B449" s="111"/>
      <c r="C449" s="111"/>
      <c r="D449" s="111"/>
      <c r="E449" s="111"/>
      <c r="F449" s="111"/>
      <c r="G449" s="162"/>
      <c r="H449" s="151"/>
      <c r="I449" s="296"/>
      <c r="J449" s="152"/>
      <c r="K449" s="153"/>
      <c r="L449" s="169"/>
      <c r="M449" s="39"/>
      <c r="N449" s="201"/>
      <c r="O449" s="39"/>
      <c r="P449" s="22"/>
      <c r="Q449" s="200">
        <f t="shared" si="206"/>
        <v>0</v>
      </c>
      <c r="R449" s="55"/>
      <c r="S449" s="46" t="s">
        <v>64</v>
      </c>
      <c r="T449" s="56"/>
      <c r="U449" s="48" t="s">
        <v>64</v>
      </c>
      <c r="V449" s="175" t="str">
        <f t="shared" si="207"/>
        <v>Remplir la colonne R ou T</v>
      </c>
      <c r="W449" s="178"/>
      <c r="X449" s="282" t="str">
        <f t="shared" si="208"/>
        <v>Remplir la colonne M</v>
      </c>
      <c r="Y449" s="99" t="str">
        <f t="shared" si="209"/>
        <v>Remplir la colonne W</v>
      </c>
      <c r="Z449" s="297" t="str">
        <f t="shared" si="225"/>
        <v>Remplir la colonne I</v>
      </c>
      <c r="AA449" s="84" t="s">
        <v>64</v>
      </c>
      <c r="AB449" s="60" t="str">
        <f t="shared" si="210"/>
        <v>Remplir les termes C, P et TVA</v>
      </c>
      <c r="AC449" s="55"/>
      <c r="AD449" s="46" t="s">
        <v>64</v>
      </c>
      <c r="AE449" s="56"/>
      <c r="AF449" s="48" t="s">
        <v>64</v>
      </c>
      <c r="AG449" s="175" t="str">
        <f t="shared" si="211"/>
        <v>Remplir la colonne AC ou AE</v>
      </c>
      <c r="AH449" s="178"/>
      <c r="AI449" s="311" t="str">
        <f t="shared" si="226"/>
        <v>Remplir la colonne M</v>
      </c>
      <c r="AJ449" s="179" t="str">
        <f t="shared" si="212"/>
        <v>Remplir la colonne AH</v>
      </c>
      <c r="AK449" s="297" t="str">
        <f t="shared" si="200"/>
        <v>Remplir la colonne I</v>
      </c>
      <c r="AL449" s="84" t="s">
        <v>64</v>
      </c>
      <c r="AM449" s="60" t="str">
        <f t="shared" si="227"/>
        <v>Remplir les termes C, P et TVA</v>
      </c>
      <c r="AN449" s="55"/>
      <c r="AO449" s="46" t="s">
        <v>64</v>
      </c>
      <c r="AP449" s="56"/>
      <c r="AQ449" s="48" t="s">
        <v>64</v>
      </c>
      <c r="AR449" s="175" t="str">
        <f t="shared" si="213"/>
        <v>Remplir la colonne AN ou AP</v>
      </c>
      <c r="AS449" s="178"/>
      <c r="AT449" s="282" t="str">
        <f t="shared" si="228"/>
        <v>Remplir la colonne M</v>
      </c>
      <c r="AU449" s="179" t="str">
        <f t="shared" si="214"/>
        <v>Remplir la colonne AS</v>
      </c>
      <c r="AV449" s="263" t="str">
        <f t="shared" si="201"/>
        <v>Remplir la colonne I</v>
      </c>
      <c r="AW449" s="84" t="s">
        <v>64</v>
      </c>
      <c r="AX449" s="60" t="str">
        <f t="shared" si="229"/>
        <v>Remplir les termes C, P et TVA</v>
      </c>
      <c r="AY449" s="55"/>
      <c r="AZ449" s="46" t="s">
        <v>64</v>
      </c>
      <c r="BA449" s="56"/>
      <c r="BB449" s="48" t="s">
        <v>64</v>
      </c>
      <c r="BC449" s="175" t="str">
        <f t="shared" si="215"/>
        <v>Remplir la colonne AY ou BA</v>
      </c>
      <c r="BD449" s="178"/>
      <c r="BE449" s="311" t="str">
        <f t="shared" si="230"/>
        <v>Remplir la colonne M</v>
      </c>
      <c r="BF449" s="179" t="str">
        <f t="shared" si="216"/>
        <v>Remplir la colonne BD</v>
      </c>
      <c r="BG449" s="263" t="str">
        <f t="shared" si="202"/>
        <v>Remplir la colonne I</v>
      </c>
      <c r="BH449" s="84" t="s">
        <v>64</v>
      </c>
      <c r="BI449" s="60" t="str">
        <f t="shared" si="217"/>
        <v>Remplir les termes C, P et TVA</v>
      </c>
      <c r="BJ449" s="55"/>
      <c r="BK449" s="46" t="s">
        <v>64</v>
      </c>
      <c r="BL449" s="56"/>
      <c r="BM449" s="48" t="s">
        <v>64</v>
      </c>
      <c r="BN449" s="175" t="str">
        <f t="shared" si="218"/>
        <v>Remplir la colonne BJ ou BL</v>
      </c>
      <c r="BO449" s="178"/>
      <c r="BP449" s="311" t="str">
        <f t="shared" si="231"/>
        <v>Remplir la colonne M</v>
      </c>
      <c r="BQ449" s="179" t="str">
        <f t="shared" si="219"/>
        <v>Remplir la colonne BO</v>
      </c>
      <c r="BR449" s="263" t="str">
        <f t="shared" si="203"/>
        <v>Remplir la colonne I</v>
      </c>
      <c r="BS449" s="84" t="s">
        <v>64</v>
      </c>
      <c r="BT449" s="60" t="str">
        <f t="shared" si="220"/>
        <v>Remplir les termes C, P et TVA</v>
      </c>
      <c r="BU449" s="55"/>
      <c r="BV449" s="46" t="s">
        <v>64</v>
      </c>
      <c r="BW449" s="56"/>
      <c r="BX449" s="48" t="s">
        <v>64</v>
      </c>
      <c r="BY449" s="175" t="str">
        <f t="shared" si="221"/>
        <v>Remplir la colonne BU ou BW</v>
      </c>
      <c r="BZ449" s="178"/>
      <c r="CA449" s="282" t="str">
        <f t="shared" si="232"/>
        <v>Remplir la colonne M</v>
      </c>
      <c r="CB449" s="99" t="str">
        <f t="shared" si="222"/>
        <v>Remplir la colonne BZ</v>
      </c>
      <c r="CC449" s="297" t="str">
        <f t="shared" si="204"/>
        <v>Remplir la colonne I</v>
      </c>
      <c r="CD449" s="84" t="s">
        <v>64</v>
      </c>
      <c r="CE449" s="60" t="str">
        <f t="shared" si="223"/>
        <v>Remplir les termes C, P et TVA</v>
      </c>
      <c r="CF449" s="61" t="str">
        <f t="shared" si="205"/>
        <v>REMPLIR TYPE DE CLIENT</v>
      </c>
      <c r="CG449" s="107" t="str">
        <f t="shared" si="224"/>
        <v>Montant total de l'aide demandée non indiqué</v>
      </c>
      <c r="CH449" s="1"/>
      <c r="CI449" s="1"/>
      <c r="CJ449" s="1"/>
      <c r="CK449" s="1"/>
      <c r="CL449" s="1"/>
    </row>
    <row r="450" spans="1:90" x14ac:dyDescent="0.25">
      <c r="A450" s="51"/>
      <c r="B450" s="111"/>
      <c r="C450" s="111"/>
      <c r="D450" s="111"/>
      <c r="E450" s="111"/>
      <c r="F450" s="111"/>
      <c r="G450" s="162"/>
      <c r="H450" s="151"/>
      <c r="I450" s="296"/>
      <c r="J450" s="152"/>
      <c r="K450" s="153"/>
      <c r="L450" s="169"/>
      <c r="M450" s="39"/>
      <c r="N450" s="201"/>
      <c r="O450" s="39"/>
      <c r="P450" s="22"/>
      <c r="Q450" s="200">
        <f t="shared" si="206"/>
        <v>0</v>
      </c>
      <c r="R450" s="55"/>
      <c r="S450" s="46" t="s">
        <v>64</v>
      </c>
      <c r="T450" s="56"/>
      <c r="U450" s="48" t="s">
        <v>64</v>
      </c>
      <c r="V450" s="175" t="str">
        <f t="shared" si="207"/>
        <v>Remplir la colonne R ou T</v>
      </c>
      <c r="W450" s="178"/>
      <c r="X450" s="282" t="str">
        <f t="shared" si="208"/>
        <v>Remplir la colonne M</v>
      </c>
      <c r="Y450" s="99" t="str">
        <f t="shared" si="209"/>
        <v>Remplir la colonne W</v>
      </c>
      <c r="Z450" s="297" t="str">
        <f t="shared" si="225"/>
        <v>Remplir la colonne I</v>
      </c>
      <c r="AA450" s="84" t="s">
        <v>64</v>
      </c>
      <c r="AB450" s="60" t="str">
        <f t="shared" si="210"/>
        <v>Remplir les termes C, P et TVA</v>
      </c>
      <c r="AC450" s="55"/>
      <c r="AD450" s="46" t="s">
        <v>64</v>
      </c>
      <c r="AE450" s="56"/>
      <c r="AF450" s="48" t="s">
        <v>64</v>
      </c>
      <c r="AG450" s="175" t="str">
        <f t="shared" si="211"/>
        <v>Remplir la colonne AC ou AE</v>
      </c>
      <c r="AH450" s="178"/>
      <c r="AI450" s="311" t="str">
        <f t="shared" si="226"/>
        <v>Remplir la colonne M</v>
      </c>
      <c r="AJ450" s="179" t="str">
        <f t="shared" si="212"/>
        <v>Remplir la colonne AH</v>
      </c>
      <c r="AK450" s="297" t="str">
        <f t="shared" si="200"/>
        <v>Remplir la colonne I</v>
      </c>
      <c r="AL450" s="84" t="s">
        <v>64</v>
      </c>
      <c r="AM450" s="60" t="str">
        <f t="shared" si="227"/>
        <v>Remplir les termes C, P et TVA</v>
      </c>
      <c r="AN450" s="55"/>
      <c r="AO450" s="46" t="s">
        <v>64</v>
      </c>
      <c r="AP450" s="56"/>
      <c r="AQ450" s="48" t="s">
        <v>64</v>
      </c>
      <c r="AR450" s="175" t="str">
        <f t="shared" si="213"/>
        <v>Remplir la colonne AN ou AP</v>
      </c>
      <c r="AS450" s="178"/>
      <c r="AT450" s="282" t="str">
        <f t="shared" si="228"/>
        <v>Remplir la colonne M</v>
      </c>
      <c r="AU450" s="179" t="str">
        <f t="shared" si="214"/>
        <v>Remplir la colonne AS</v>
      </c>
      <c r="AV450" s="263" t="str">
        <f t="shared" si="201"/>
        <v>Remplir la colonne I</v>
      </c>
      <c r="AW450" s="84" t="s">
        <v>64</v>
      </c>
      <c r="AX450" s="60" t="str">
        <f t="shared" si="229"/>
        <v>Remplir les termes C, P et TVA</v>
      </c>
      <c r="AY450" s="55"/>
      <c r="AZ450" s="46" t="s">
        <v>64</v>
      </c>
      <c r="BA450" s="56"/>
      <c r="BB450" s="48" t="s">
        <v>64</v>
      </c>
      <c r="BC450" s="175" t="str">
        <f t="shared" si="215"/>
        <v>Remplir la colonne AY ou BA</v>
      </c>
      <c r="BD450" s="178"/>
      <c r="BE450" s="311" t="str">
        <f t="shared" si="230"/>
        <v>Remplir la colonne M</v>
      </c>
      <c r="BF450" s="179" t="str">
        <f t="shared" si="216"/>
        <v>Remplir la colonne BD</v>
      </c>
      <c r="BG450" s="263" t="str">
        <f t="shared" si="202"/>
        <v>Remplir la colonne I</v>
      </c>
      <c r="BH450" s="84" t="s">
        <v>64</v>
      </c>
      <c r="BI450" s="60" t="str">
        <f t="shared" si="217"/>
        <v>Remplir les termes C, P et TVA</v>
      </c>
      <c r="BJ450" s="55"/>
      <c r="BK450" s="46" t="s">
        <v>64</v>
      </c>
      <c r="BL450" s="56"/>
      <c r="BM450" s="48" t="s">
        <v>64</v>
      </c>
      <c r="BN450" s="175" t="str">
        <f t="shared" si="218"/>
        <v>Remplir la colonne BJ ou BL</v>
      </c>
      <c r="BO450" s="178"/>
      <c r="BP450" s="311" t="str">
        <f t="shared" si="231"/>
        <v>Remplir la colonne M</v>
      </c>
      <c r="BQ450" s="179" t="str">
        <f t="shared" si="219"/>
        <v>Remplir la colonne BO</v>
      </c>
      <c r="BR450" s="263" t="str">
        <f t="shared" si="203"/>
        <v>Remplir la colonne I</v>
      </c>
      <c r="BS450" s="84" t="s">
        <v>64</v>
      </c>
      <c r="BT450" s="60" t="str">
        <f t="shared" si="220"/>
        <v>Remplir les termes C, P et TVA</v>
      </c>
      <c r="BU450" s="55"/>
      <c r="BV450" s="46" t="s">
        <v>64</v>
      </c>
      <c r="BW450" s="56"/>
      <c r="BX450" s="48" t="s">
        <v>64</v>
      </c>
      <c r="BY450" s="175" t="str">
        <f t="shared" si="221"/>
        <v>Remplir la colonne BU ou BW</v>
      </c>
      <c r="BZ450" s="178"/>
      <c r="CA450" s="282" t="str">
        <f t="shared" si="232"/>
        <v>Remplir la colonne M</v>
      </c>
      <c r="CB450" s="99" t="str">
        <f t="shared" si="222"/>
        <v>Remplir la colonne BZ</v>
      </c>
      <c r="CC450" s="297" t="str">
        <f t="shared" si="204"/>
        <v>Remplir la colonne I</v>
      </c>
      <c r="CD450" s="84" t="s">
        <v>64</v>
      </c>
      <c r="CE450" s="60" t="str">
        <f t="shared" si="223"/>
        <v>Remplir les termes C, P et TVA</v>
      </c>
      <c r="CF450" s="61" t="str">
        <f t="shared" si="205"/>
        <v>REMPLIR TYPE DE CLIENT</v>
      </c>
      <c r="CG450" s="107" t="str">
        <f t="shared" si="224"/>
        <v>Montant total de l'aide demandée non indiqué</v>
      </c>
      <c r="CH450" s="1"/>
      <c r="CI450" s="1"/>
      <c r="CJ450" s="1"/>
      <c r="CK450" s="1"/>
      <c r="CL450" s="1"/>
    </row>
    <row r="451" spans="1:90" x14ac:dyDescent="0.25">
      <c r="A451" s="51"/>
      <c r="B451" s="111"/>
      <c r="C451" s="111"/>
      <c r="D451" s="111"/>
      <c r="E451" s="111"/>
      <c r="F451" s="111"/>
      <c r="G451" s="162"/>
      <c r="H451" s="151"/>
      <c r="I451" s="296"/>
      <c r="J451" s="152"/>
      <c r="K451" s="153"/>
      <c r="L451" s="169"/>
      <c r="M451" s="39"/>
      <c r="N451" s="201"/>
      <c r="O451" s="39"/>
      <c r="P451" s="22"/>
      <c r="Q451" s="200">
        <f t="shared" si="206"/>
        <v>0</v>
      </c>
      <c r="R451" s="55"/>
      <c r="S451" s="46" t="s">
        <v>64</v>
      </c>
      <c r="T451" s="56"/>
      <c r="U451" s="48" t="s">
        <v>64</v>
      </c>
      <c r="V451" s="175" t="str">
        <f t="shared" si="207"/>
        <v>Remplir la colonne R ou T</v>
      </c>
      <c r="W451" s="178"/>
      <c r="X451" s="282" t="str">
        <f t="shared" si="208"/>
        <v>Remplir la colonne M</v>
      </c>
      <c r="Y451" s="99" t="str">
        <f t="shared" si="209"/>
        <v>Remplir la colonne W</v>
      </c>
      <c r="Z451" s="297" t="str">
        <f t="shared" si="225"/>
        <v>Remplir la colonne I</v>
      </c>
      <c r="AA451" s="84" t="s">
        <v>64</v>
      </c>
      <c r="AB451" s="60" t="str">
        <f t="shared" si="210"/>
        <v>Remplir les termes C, P et TVA</v>
      </c>
      <c r="AC451" s="55"/>
      <c r="AD451" s="46" t="s">
        <v>64</v>
      </c>
      <c r="AE451" s="56"/>
      <c r="AF451" s="48" t="s">
        <v>64</v>
      </c>
      <c r="AG451" s="175" t="str">
        <f t="shared" si="211"/>
        <v>Remplir la colonne AC ou AE</v>
      </c>
      <c r="AH451" s="178"/>
      <c r="AI451" s="311" t="str">
        <f t="shared" si="226"/>
        <v>Remplir la colonne M</v>
      </c>
      <c r="AJ451" s="179" t="str">
        <f t="shared" si="212"/>
        <v>Remplir la colonne AH</v>
      </c>
      <c r="AK451" s="297" t="str">
        <f t="shared" si="200"/>
        <v>Remplir la colonne I</v>
      </c>
      <c r="AL451" s="84" t="s">
        <v>64</v>
      </c>
      <c r="AM451" s="60" t="str">
        <f t="shared" si="227"/>
        <v>Remplir les termes C, P et TVA</v>
      </c>
      <c r="AN451" s="55"/>
      <c r="AO451" s="46" t="s">
        <v>64</v>
      </c>
      <c r="AP451" s="56"/>
      <c r="AQ451" s="48" t="s">
        <v>64</v>
      </c>
      <c r="AR451" s="175" t="str">
        <f t="shared" si="213"/>
        <v>Remplir la colonne AN ou AP</v>
      </c>
      <c r="AS451" s="178"/>
      <c r="AT451" s="282" t="str">
        <f t="shared" si="228"/>
        <v>Remplir la colonne M</v>
      </c>
      <c r="AU451" s="179" t="str">
        <f t="shared" si="214"/>
        <v>Remplir la colonne AS</v>
      </c>
      <c r="AV451" s="263" t="str">
        <f t="shared" si="201"/>
        <v>Remplir la colonne I</v>
      </c>
      <c r="AW451" s="84" t="s">
        <v>64</v>
      </c>
      <c r="AX451" s="60" t="str">
        <f t="shared" si="229"/>
        <v>Remplir les termes C, P et TVA</v>
      </c>
      <c r="AY451" s="55"/>
      <c r="AZ451" s="46" t="s">
        <v>64</v>
      </c>
      <c r="BA451" s="56"/>
      <c r="BB451" s="48" t="s">
        <v>64</v>
      </c>
      <c r="BC451" s="175" t="str">
        <f t="shared" si="215"/>
        <v>Remplir la colonne AY ou BA</v>
      </c>
      <c r="BD451" s="178"/>
      <c r="BE451" s="311" t="str">
        <f t="shared" si="230"/>
        <v>Remplir la colonne M</v>
      </c>
      <c r="BF451" s="179" t="str">
        <f t="shared" si="216"/>
        <v>Remplir la colonne BD</v>
      </c>
      <c r="BG451" s="263" t="str">
        <f t="shared" si="202"/>
        <v>Remplir la colonne I</v>
      </c>
      <c r="BH451" s="84" t="s">
        <v>64</v>
      </c>
      <c r="BI451" s="60" t="str">
        <f t="shared" si="217"/>
        <v>Remplir les termes C, P et TVA</v>
      </c>
      <c r="BJ451" s="55"/>
      <c r="BK451" s="46" t="s">
        <v>64</v>
      </c>
      <c r="BL451" s="56"/>
      <c r="BM451" s="48" t="s">
        <v>64</v>
      </c>
      <c r="BN451" s="175" t="str">
        <f t="shared" si="218"/>
        <v>Remplir la colonne BJ ou BL</v>
      </c>
      <c r="BO451" s="178"/>
      <c r="BP451" s="311" t="str">
        <f t="shared" si="231"/>
        <v>Remplir la colonne M</v>
      </c>
      <c r="BQ451" s="179" t="str">
        <f t="shared" si="219"/>
        <v>Remplir la colonne BO</v>
      </c>
      <c r="BR451" s="263" t="str">
        <f t="shared" si="203"/>
        <v>Remplir la colonne I</v>
      </c>
      <c r="BS451" s="84" t="s">
        <v>64</v>
      </c>
      <c r="BT451" s="60" t="str">
        <f t="shared" si="220"/>
        <v>Remplir les termes C, P et TVA</v>
      </c>
      <c r="BU451" s="55"/>
      <c r="BV451" s="46" t="s">
        <v>64</v>
      </c>
      <c r="BW451" s="56"/>
      <c r="BX451" s="48" t="s">
        <v>64</v>
      </c>
      <c r="BY451" s="175" t="str">
        <f t="shared" si="221"/>
        <v>Remplir la colonne BU ou BW</v>
      </c>
      <c r="BZ451" s="178"/>
      <c r="CA451" s="282" t="str">
        <f t="shared" si="232"/>
        <v>Remplir la colonne M</v>
      </c>
      <c r="CB451" s="99" t="str">
        <f t="shared" si="222"/>
        <v>Remplir la colonne BZ</v>
      </c>
      <c r="CC451" s="297" t="str">
        <f t="shared" si="204"/>
        <v>Remplir la colonne I</v>
      </c>
      <c r="CD451" s="84" t="s">
        <v>64</v>
      </c>
      <c r="CE451" s="60" t="str">
        <f t="shared" si="223"/>
        <v>Remplir les termes C, P et TVA</v>
      </c>
      <c r="CF451" s="61" t="str">
        <f t="shared" si="205"/>
        <v>REMPLIR TYPE DE CLIENT</v>
      </c>
      <c r="CG451" s="107" t="str">
        <f t="shared" si="224"/>
        <v>Montant total de l'aide demandée non indiqué</v>
      </c>
      <c r="CH451" s="1"/>
      <c r="CI451" s="1"/>
      <c r="CJ451" s="1"/>
      <c r="CK451" s="1"/>
      <c r="CL451" s="1"/>
    </row>
    <row r="452" spans="1:90" x14ac:dyDescent="0.25">
      <c r="A452" s="51"/>
      <c r="B452" s="111"/>
      <c r="C452" s="111"/>
      <c r="D452" s="111"/>
      <c r="E452" s="111"/>
      <c r="F452" s="111"/>
      <c r="G452" s="162"/>
      <c r="H452" s="151"/>
      <c r="I452" s="296"/>
      <c r="J452" s="152"/>
      <c r="K452" s="153"/>
      <c r="L452" s="169"/>
      <c r="M452" s="39"/>
      <c r="N452" s="201"/>
      <c r="O452" s="39"/>
      <c r="P452" s="22"/>
      <c r="Q452" s="200">
        <f t="shared" si="206"/>
        <v>0</v>
      </c>
      <c r="R452" s="55"/>
      <c r="S452" s="46" t="s">
        <v>64</v>
      </c>
      <c r="T452" s="56"/>
      <c r="U452" s="48" t="s">
        <v>64</v>
      </c>
      <c r="V452" s="175" t="str">
        <f t="shared" si="207"/>
        <v>Remplir la colonne R ou T</v>
      </c>
      <c r="W452" s="178"/>
      <c r="X452" s="282" t="str">
        <f t="shared" si="208"/>
        <v>Remplir la colonne M</v>
      </c>
      <c r="Y452" s="99" t="str">
        <f t="shared" si="209"/>
        <v>Remplir la colonne W</v>
      </c>
      <c r="Z452" s="297" t="str">
        <f t="shared" si="225"/>
        <v>Remplir la colonne I</v>
      </c>
      <c r="AA452" s="84" t="s">
        <v>64</v>
      </c>
      <c r="AB452" s="60" t="str">
        <f t="shared" si="210"/>
        <v>Remplir les termes C, P et TVA</v>
      </c>
      <c r="AC452" s="55"/>
      <c r="AD452" s="46" t="s">
        <v>64</v>
      </c>
      <c r="AE452" s="56"/>
      <c r="AF452" s="48" t="s">
        <v>64</v>
      </c>
      <c r="AG452" s="175" t="str">
        <f t="shared" si="211"/>
        <v>Remplir la colonne AC ou AE</v>
      </c>
      <c r="AH452" s="178"/>
      <c r="AI452" s="311" t="str">
        <f t="shared" si="226"/>
        <v>Remplir la colonne M</v>
      </c>
      <c r="AJ452" s="179" t="str">
        <f t="shared" si="212"/>
        <v>Remplir la colonne AH</v>
      </c>
      <c r="AK452" s="297" t="str">
        <f t="shared" si="200"/>
        <v>Remplir la colonne I</v>
      </c>
      <c r="AL452" s="84" t="s">
        <v>64</v>
      </c>
      <c r="AM452" s="60" t="str">
        <f t="shared" si="227"/>
        <v>Remplir les termes C, P et TVA</v>
      </c>
      <c r="AN452" s="55"/>
      <c r="AO452" s="46" t="s">
        <v>64</v>
      </c>
      <c r="AP452" s="56"/>
      <c r="AQ452" s="48" t="s">
        <v>64</v>
      </c>
      <c r="AR452" s="175" t="str">
        <f t="shared" si="213"/>
        <v>Remplir la colonne AN ou AP</v>
      </c>
      <c r="AS452" s="178"/>
      <c r="AT452" s="282" t="str">
        <f t="shared" si="228"/>
        <v>Remplir la colonne M</v>
      </c>
      <c r="AU452" s="179" t="str">
        <f t="shared" si="214"/>
        <v>Remplir la colonne AS</v>
      </c>
      <c r="AV452" s="263" t="str">
        <f t="shared" si="201"/>
        <v>Remplir la colonne I</v>
      </c>
      <c r="AW452" s="84" t="s">
        <v>64</v>
      </c>
      <c r="AX452" s="60" t="str">
        <f t="shared" si="229"/>
        <v>Remplir les termes C, P et TVA</v>
      </c>
      <c r="AY452" s="55"/>
      <c r="AZ452" s="46" t="s">
        <v>64</v>
      </c>
      <c r="BA452" s="56"/>
      <c r="BB452" s="48" t="s">
        <v>64</v>
      </c>
      <c r="BC452" s="175" t="str">
        <f t="shared" si="215"/>
        <v>Remplir la colonne AY ou BA</v>
      </c>
      <c r="BD452" s="178"/>
      <c r="BE452" s="311" t="str">
        <f t="shared" si="230"/>
        <v>Remplir la colonne M</v>
      </c>
      <c r="BF452" s="179" t="str">
        <f t="shared" si="216"/>
        <v>Remplir la colonne BD</v>
      </c>
      <c r="BG452" s="263" t="str">
        <f t="shared" si="202"/>
        <v>Remplir la colonne I</v>
      </c>
      <c r="BH452" s="84" t="s">
        <v>64</v>
      </c>
      <c r="BI452" s="60" t="str">
        <f t="shared" si="217"/>
        <v>Remplir les termes C, P et TVA</v>
      </c>
      <c r="BJ452" s="55"/>
      <c r="BK452" s="46" t="s">
        <v>64</v>
      </c>
      <c r="BL452" s="56"/>
      <c r="BM452" s="48" t="s">
        <v>64</v>
      </c>
      <c r="BN452" s="175" t="str">
        <f t="shared" si="218"/>
        <v>Remplir la colonne BJ ou BL</v>
      </c>
      <c r="BO452" s="178"/>
      <c r="BP452" s="311" t="str">
        <f t="shared" si="231"/>
        <v>Remplir la colonne M</v>
      </c>
      <c r="BQ452" s="179" t="str">
        <f t="shared" si="219"/>
        <v>Remplir la colonne BO</v>
      </c>
      <c r="BR452" s="263" t="str">
        <f t="shared" si="203"/>
        <v>Remplir la colonne I</v>
      </c>
      <c r="BS452" s="84" t="s">
        <v>64</v>
      </c>
      <c r="BT452" s="60" t="str">
        <f t="shared" si="220"/>
        <v>Remplir les termes C, P et TVA</v>
      </c>
      <c r="BU452" s="55"/>
      <c r="BV452" s="46" t="s">
        <v>64</v>
      </c>
      <c r="BW452" s="56"/>
      <c r="BX452" s="48" t="s">
        <v>64</v>
      </c>
      <c r="BY452" s="175" t="str">
        <f t="shared" si="221"/>
        <v>Remplir la colonne BU ou BW</v>
      </c>
      <c r="BZ452" s="178"/>
      <c r="CA452" s="282" t="str">
        <f t="shared" si="232"/>
        <v>Remplir la colonne M</v>
      </c>
      <c r="CB452" s="99" t="str">
        <f t="shared" si="222"/>
        <v>Remplir la colonne BZ</v>
      </c>
      <c r="CC452" s="297" t="str">
        <f t="shared" si="204"/>
        <v>Remplir la colonne I</v>
      </c>
      <c r="CD452" s="84" t="s">
        <v>64</v>
      </c>
      <c r="CE452" s="60" t="str">
        <f t="shared" si="223"/>
        <v>Remplir les termes C, P et TVA</v>
      </c>
      <c r="CF452" s="61" t="str">
        <f t="shared" si="205"/>
        <v>REMPLIR TYPE DE CLIENT</v>
      </c>
      <c r="CG452" s="107" t="str">
        <f t="shared" si="224"/>
        <v>Montant total de l'aide demandée non indiqué</v>
      </c>
      <c r="CH452" s="1"/>
      <c r="CI452" s="1"/>
      <c r="CJ452" s="1"/>
      <c r="CK452" s="1"/>
      <c r="CL452" s="1"/>
    </row>
    <row r="453" spans="1:90" x14ac:dyDescent="0.25">
      <c r="A453" s="51"/>
      <c r="B453" s="111"/>
      <c r="C453" s="111"/>
      <c r="D453" s="111"/>
      <c r="E453" s="111"/>
      <c r="F453" s="111"/>
      <c r="G453" s="162"/>
      <c r="H453" s="151"/>
      <c r="I453" s="296"/>
      <c r="J453" s="152"/>
      <c r="K453" s="153"/>
      <c r="L453" s="169"/>
      <c r="M453" s="39"/>
      <c r="N453" s="201"/>
      <c r="O453" s="39"/>
      <c r="P453" s="22"/>
      <c r="Q453" s="200">
        <f t="shared" si="206"/>
        <v>0</v>
      </c>
      <c r="R453" s="55"/>
      <c r="S453" s="46" t="s">
        <v>64</v>
      </c>
      <c r="T453" s="56"/>
      <c r="U453" s="48" t="s">
        <v>64</v>
      </c>
      <c r="V453" s="175" t="str">
        <f t="shared" si="207"/>
        <v>Remplir la colonne R ou T</v>
      </c>
      <c r="W453" s="178"/>
      <c r="X453" s="282" t="str">
        <f t="shared" si="208"/>
        <v>Remplir la colonne M</v>
      </c>
      <c r="Y453" s="99" t="str">
        <f t="shared" si="209"/>
        <v>Remplir la colonne W</v>
      </c>
      <c r="Z453" s="297" t="str">
        <f t="shared" si="225"/>
        <v>Remplir la colonne I</v>
      </c>
      <c r="AA453" s="84" t="s">
        <v>64</v>
      </c>
      <c r="AB453" s="60" t="str">
        <f t="shared" si="210"/>
        <v>Remplir les termes C, P et TVA</v>
      </c>
      <c r="AC453" s="55"/>
      <c r="AD453" s="46" t="s">
        <v>64</v>
      </c>
      <c r="AE453" s="56"/>
      <c r="AF453" s="48" t="s">
        <v>64</v>
      </c>
      <c r="AG453" s="175" t="str">
        <f t="shared" si="211"/>
        <v>Remplir la colonne AC ou AE</v>
      </c>
      <c r="AH453" s="178"/>
      <c r="AI453" s="311" t="str">
        <f t="shared" si="226"/>
        <v>Remplir la colonne M</v>
      </c>
      <c r="AJ453" s="179" t="str">
        <f t="shared" si="212"/>
        <v>Remplir la colonne AH</v>
      </c>
      <c r="AK453" s="297" t="str">
        <f t="shared" si="200"/>
        <v>Remplir la colonne I</v>
      </c>
      <c r="AL453" s="84" t="s">
        <v>64</v>
      </c>
      <c r="AM453" s="60" t="str">
        <f t="shared" si="227"/>
        <v>Remplir les termes C, P et TVA</v>
      </c>
      <c r="AN453" s="55"/>
      <c r="AO453" s="46" t="s">
        <v>64</v>
      </c>
      <c r="AP453" s="56"/>
      <c r="AQ453" s="48" t="s">
        <v>64</v>
      </c>
      <c r="AR453" s="175" t="str">
        <f t="shared" si="213"/>
        <v>Remplir la colonne AN ou AP</v>
      </c>
      <c r="AS453" s="178"/>
      <c r="AT453" s="282" t="str">
        <f t="shared" si="228"/>
        <v>Remplir la colonne M</v>
      </c>
      <c r="AU453" s="179" t="str">
        <f t="shared" si="214"/>
        <v>Remplir la colonne AS</v>
      </c>
      <c r="AV453" s="263" t="str">
        <f t="shared" si="201"/>
        <v>Remplir la colonne I</v>
      </c>
      <c r="AW453" s="84" t="s">
        <v>64</v>
      </c>
      <c r="AX453" s="60" t="str">
        <f t="shared" si="229"/>
        <v>Remplir les termes C, P et TVA</v>
      </c>
      <c r="AY453" s="55"/>
      <c r="AZ453" s="46" t="s">
        <v>64</v>
      </c>
      <c r="BA453" s="56"/>
      <c r="BB453" s="48" t="s">
        <v>64</v>
      </c>
      <c r="BC453" s="175" t="str">
        <f t="shared" si="215"/>
        <v>Remplir la colonne AY ou BA</v>
      </c>
      <c r="BD453" s="178"/>
      <c r="BE453" s="311" t="str">
        <f t="shared" si="230"/>
        <v>Remplir la colonne M</v>
      </c>
      <c r="BF453" s="179" t="str">
        <f t="shared" si="216"/>
        <v>Remplir la colonne BD</v>
      </c>
      <c r="BG453" s="263" t="str">
        <f t="shared" si="202"/>
        <v>Remplir la colonne I</v>
      </c>
      <c r="BH453" s="84" t="s">
        <v>64</v>
      </c>
      <c r="BI453" s="60" t="str">
        <f t="shared" si="217"/>
        <v>Remplir les termes C, P et TVA</v>
      </c>
      <c r="BJ453" s="55"/>
      <c r="BK453" s="46" t="s">
        <v>64</v>
      </c>
      <c r="BL453" s="56"/>
      <c r="BM453" s="48" t="s">
        <v>64</v>
      </c>
      <c r="BN453" s="175" t="str">
        <f t="shared" si="218"/>
        <v>Remplir la colonne BJ ou BL</v>
      </c>
      <c r="BO453" s="178"/>
      <c r="BP453" s="311" t="str">
        <f t="shared" si="231"/>
        <v>Remplir la colonne M</v>
      </c>
      <c r="BQ453" s="179" t="str">
        <f t="shared" si="219"/>
        <v>Remplir la colonne BO</v>
      </c>
      <c r="BR453" s="263" t="str">
        <f t="shared" si="203"/>
        <v>Remplir la colonne I</v>
      </c>
      <c r="BS453" s="84" t="s">
        <v>64</v>
      </c>
      <c r="BT453" s="60" t="str">
        <f t="shared" si="220"/>
        <v>Remplir les termes C, P et TVA</v>
      </c>
      <c r="BU453" s="55"/>
      <c r="BV453" s="46" t="s">
        <v>64</v>
      </c>
      <c r="BW453" s="56"/>
      <c r="BX453" s="48" t="s">
        <v>64</v>
      </c>
      <c r="BY453" s="175" t="str">
        <f t="shared" si="221"/>
        <v>Remplir la colonne BU ou BW</v>
      </c>
      <c r="BZ453" s="178"/>
      <c r="CA453" s="282" t="str">
        <f t="shared" si="232"/>
        <v>Remplir la colonne M</v>
      </c>
      <c r="CB453" s="99" t="str">
        <f t="shared" si="222"/>
        <v>Remplir la colonne BZ</v>
      </c>
      <c r="CC453" s="297" t="str">
        <f t="shared" si="204"/>
        <v>Remplir la colonne I</v>
      </c>
      <c r="CD453" s="84" t="s">
        <v>64</v>
      </c>
      <c r="CE453" s="60" t="str">
        <f t="shared" si="223"/>
        <v>Remplir les termes C, P et TVA</v>
      </c>
      <c r="CF453" s="61" t="str">
        <f t="shared" si="205"/>
        <v>REMPLIR TYPE DE CLIENT</v>
      </c>
      <c r="CG453" s="107" t="str">
        <f t="shared" si="224"/>
        <v>Montant total de l'aide demandée non indiqué</v>
      </c>
      <c r="CH453" s="1"/>
      <c r="CI453" s="1"/>
      <c r="CJ453" s="1"/>
      <c r="CK453" s="1"/>
      <c r="CL453" s="1"/>
    </row>
    <row r="454" spans="1:90" x14ac:dyDescent="0.25">
      <c r="A454" s="51"/>
      <c r="B454" s="111"/>
      <c r="C454" s="111"/>
      <c r="D454" s="111"/>
      <c r="E454" s="111"/>
      <c r="F454" s="111"/>
      <c r="G454" s="162"/>
      <c r="H454" s="151"/>
      <c r="I454" s="296"/>
      <c r="J454" s="152"/>
      <c r="K454" s="153"/>
      <c r="L454" s="169"/>
      <c r="M454" s="39"/>
      <c r="N454" s="201"/>
      <c r="O454" s="39"/>
      <c r="P454" s="22"/>
      <c r="Q454" s="200">
        <f t="shared" si="206"/>
        <v>0</v>
      </c>
      <c r="R454" s="55"/>
      <c r="S454" s="46" t="s">
        <v>64</v>
      </c>
      <c r="T454" s="56"/>
      <c r="U454" s="48" t="s">
        <v>64</v>
      </c>
      <c r="V454" s="175" t="str">
        <f t="shared" si="207"/>
        <v>Remplir la colonne R ou T</v>
      </c>
      <c r="W454" s="178"/>
      <c r="X454" s="282" t="str">
        <f t="shared" si="208"/>
        <v>Remplir la colonne M</v>
      </c>
      <c r="Y454" s="99" t="str">
        <f t="shared" si="209"/>
        <v>Remplir la colonne W</v>
      </c>
      <c r="Z454" s="297" t="str">
        <f t="shared" si="225"/>
        <v>Remplir la colonne I</v>
      </c>
      <c r="AA454" s="84" t="s">
        <v>64</v>
      </c>
      <c r="AB454" s="60" t="str">
        <f t="shared" si="210"/>
        <v>Remplir les termes C, P et TVA</v>
      </c>
      <c r="AC454" s="55"/>
      <c r="AD454" s="46" t="s">
        <v>64</v>
      </c>
      <c r="AE454" s="56"/>
      <c r="AF454" s="48" t="s">
        <v>64</v>
      </c>
      <c r="AG454" s="175" t="str">
        <f t="shared" si="211"/>
        <v>Remplir la colonne AC ou AE</v>
      </c>
      <c r="AH454" s="178"/>
      <c r="AI454" s="311" t="str">
        <f t="shared" si="226"/>
        <v>Remplir la colonne M</v>
      </c>
      <c r="AJ454" s="179" t="str">
        <f t="shared" si="212"/>
        <v>Remplir la colonne AH</v>
      </c>
      <c r="AK454" s="297" t="str">
        <f t="shared" si="200"/>
        <v>Remplir la colonne I</v>
      </c>
      <c r="AL454" s="84" t="s">
        <v>64</v>
      </c>
      <c r="AM454" s="60" t="str">
        <f t="shared" si="227"/>
        <v>Remplir les termes C, P et TVA</v>
      </c>
      <c r="AN454" s="55"/>
      <c r="AO454" s="46" t="s">
        <v>64</v>
      </c>
      <c r="AP454" s="56"/>
      <c r="AQ454" s="48" t="s">
        <v>64</v>
      </c>
      <c r="AR454" s="175" t="str">
        <f t="shared" si="213"/>
        <v>Remplir la colonne AN ou AP</v>
      </c>
      <c r="AS454" s="178"/>
      <c r="AT454" s="282" t="str">
        <f t="shared" si="228"/>
        <v>Remplir la colonne M</v>
      </c>
      <c r="AU454" s="179" t="str">
        <f t="shared" si="214"/>
        <v>Remplir la colonne AS</v>
      </c>
      <c r="AV454" s="263" t="str">
        <f t="shared" si="201"/>
        <v>Remplir la colonne I</v>
      </c>
      <c r="AW454" s="84" t="s">
        <v>64</v>
      </c>
      <c r="AX454" s="60" t="str">
        <f t="shared" si="229"/>
        <v>Remplir les termes C, P et TVA</v>
      </c>
      <c r="AY454" s="55"/>
      <c r="AZ454" s="46" t="s">
        <v>64</v>
      </c>
      <c r="BA454" s="56"/>
      <c r="BB454" s="48" t="s">
        <v>64</v>
      </c>
      <c r="BC454" s="175" t="str">
        <f t="shared" si="215"/>
        <v>Remplir la colonne AY ou BA</v>
      </c>
      <c r="BD454" s="178"/>
      <c r="BE454" s="311" t="str">
        <f t="shared" si="230"/>
        <v>Remplir la colonne M</v>
      </c>
      <c r="BF454" s="179" t="str">
        <f t="shared" si="216"/>
        <v>Remplir la colonne BD</v>
      </c>
      <c r="BG454" s="263" t="str">
        <f t="shared" si="202"/>
        <v>Remplir la colonne I</v>
      </c>
      <c r="BH454" s="84" t="s">
        <v>64</v>
      </c>
      <c r="BI454" s="60" t="str">
        <f t="shared" si="217"/>
        <v>Remplir les termes C, P et TVA</v>
      </c>
      <c r="BJ454" s="55"/>
      <c r="BK454" s="46" t="s">
        <v>64</v>
      </c>
      <c r="BL454" s="56"/>
      <c r="BM454" s="48" t="s">
        <v>64</v>
      </c>
      <c r="BN454" s="175" t="str">
        <f t="shared" si="218"/>
        <v>Remplir la colonne BJ ou BL</v>
      </c>
      <c r="BO454" s="178"/>
      <c r="BP454" s="311" t="str">
        <f t="shared" si="231"/>
        <v>Remplir la colonne M</v>
      </c>
      <c r="BQ454" s="179" t="str">
        <f t="shared" si="219"/>
        <v>Remplir la colonne BO</v>
      </c>
      <c r="BR454" s="263" t="str">
        <f t="shared" si="203"/>
        <v>Remplir la colonne I</v>
      </c>
      <c r="BS454" s="84" t="s">
        <v>64</v>
      </c>
      <c r="BT454" s="60" t="str">
        <f t="shared" si="220"/>
        <v>Remplir les termes C, P et TVA</v>
      </c>
      <c r="BU454" s="55"/>
      <c r="BV454" s="46" t="s">
        <v>64</v>
      </c>
      <c r="BW454" s="56"/>
      <c r="BX454" s="48" t="s">
        <v>64</v>
      </c>
      <c r="BY454" s="175" t="str">
        <f t="shared" si="221"/>
        <v>Remplir la colonne BU ou BW</v>
      </c>
      <c r="BZ454" s="178"/>
      <c r="CA454" s="282" t="str">
        <f t="shared" si="232"/>
        <v>Remplir la colonne M</v>
      </c>
      <c r="CB454" s="99" t="str">
        <f t="shared" si="222"/>
        <v>Remplir la colonne BZ</v>
      </c>
      <c r="CC454" s="297" t="str">
        <f t="shared" si="204"/>
        <v>Remplir la colonne I</v>
      </c>
      <c r="CD454" s="84" t="s">
        <v>64</v>
      </c>
      <c r="CE454" s="60" t="str">
        <f t="shared" si="223"/>
        <v>Remplir les termes C, P et TVA</v>
      </c>
      <c r="CF454" s="61" t="str">
        <f t="shared" si="205"/>
        <v>REMPLIR TYPE DE CLIENT</v>
      </c>
      <c r="CG454" s="107" t="str">
        <f t="shared" si="224"/>
        <v>Montant total de l'aide demandée non indiqué</v>
      </c>
      <c r="CH454" s="1"/>
      <c r="CI454" s="1"/>
      <c r="CJ454" s="1"/>
      <c r="CK454" s="1"/>
      <c r="CL454" s="1"/>
    </row>
    <row r="455" spans="1:90" x14ac:dyDescent="0.25">
      <c r="A455" s="51"/>
      <c r="B455" s="111"/>
      <c r="C455" s="111"/>
      <c r="D455" s="111"/>
      <c r="E455" s="111"/>
      <c r="F455" s="111"/>
      <c r="G455" s="162"/>
      <c r="H455" s="151"/>
      <c r="I455" s="296"/>
      <c r="J455" s="152"/>
      <c r="K455" s="153"/>
      <c r="L455" s="169"/>
      <c r="M455" s="39"/>
      <c r="N455" s="201"/>
      <c r="O455" s="39"/>
      <c r="P455" s="22"/>
      <c r="Q455" s="200">
        <f t="shared" si="206"/>
        <v>0</v>
      </c>
      <c r="R455" s="55"/>
      <c r="S455" s="46" t="s">
        <v>64</v>
      </c>
      <c r="T455" s="56"/>
      <c r="U455" s="48" t="s">
        <v>64</v>
      </c>
      <c r="V455" s="175" t="str">
        <f t="shared" si="207"/>
        <v>Remplir la colonne R ou T</v>
      </c>
      <c r="W455" s="178"/>
      <c r="X455" s="282" t="str">
        <f t="shared" si="208"/>
        <v>Remplir la colonne M</v>
      </c>
      <c r="Y455" s="99" t="str">
        <f t="shared" si="209"/>
        <v>Remplir la colonne W</v>
      </c>
      <c r="Z455" s="297" t="str">
        <f t="shared" si="225"/>
        <v>Remplir la colonne I</v>
      </c>
      <c r="AA455" s="84" t="s">
        <v>64</v>
      </c>
      <c r="AB455" s="60" t="str">
        <f t="shared" si="210"/>
        <v>Remplir les termes C, P et TVA</v>
      </c>
      <c r="AC455" s="55"/>
      <c r="AD455" s="46" t="s">
        <v>64</v>
      </c>
      <c r="AE455" s="56"/>
      <c r="AF455" s="48" t="s">
        <v>64</v>
      </c>
      <c r="AG455" s="175" t="str">
        <f t="shared" si="211"/>
        <v>Remplir la colonne AC ou AE</v>
      </c>
      <c r="AH455" s="178"/>
      <c r="AI455" s="311" t="str">
        <f t="shared" si="226"/>
        <v>Remplir la colonne M</v>
      </c>
      <c r="AJ455" s="179" t="str">
        <f t="shared" si="212"/>
        <v>Remplir la colonne AH</v>
      </c>
      <c r="AK455" s="297" t="str">
        <f t="shared" si="200"/>
        <v>Remplir la colonne I</v>
      </c>
      <c r="AL455" s="84" t="s">
        <v>64</v>
      </c>
      <c r="AM455" s="60" t="str">
        <f t="shared" si="227"/>
        <v>Remplir les termes C, P et TVA</v>
      </c>
      <c r="AN455" s="55"/>
      <c r="AO455" s="46" t="s">
        <v>64</v>
      </c>
      <c r="AP455" s="56"/>
      <c r="AQ455" s="48" t="s">
        <v>64</v>
      </c>
      <c r="AR455" s="175" t="str">
        <f t="shared" si="213"/>
        <v>Remplir la colonne AN ou AP</v>
      </c>
      <c r="AS455" s="178"/>
      <c r="AT455" s="282" t="str">
        <f t="shared" si="228"/>
        <v>Remplir la colonne M</v>
      </c>
      <c r="AU455" s="179" t="str">
        <f t="shared" si="214"/>
        <v>Remplir la colonne AS</v>
      </c>
      <c r="AV455" s="263" t="str">
        <f t="shared" si="201"/>
        <v>Remplir la colonne I</v>
      </c>
      <c r="AW455" s="84" t="s">
        <v>64</v>
      </c>
      <c r="AX455" s="60" t="str">
        <f t="shared" si="229"/>
        <v>Remplir les termes C, P et TVA</v>
      </c>
      <c r="AY455" s="55"/>
      <c r="AZ455" s="46" t="s">
        <v>64</v>
      </c>
      <c r="BA455" s="56"/>
      <c r="BB455" s="48" t="s">
        <v>64</v>
      </c>
      <c r="BC455" s="175" t="str">
        <f t="shared" si="215"/>
        <v>Remplir la colonne AY ou BA</v>
      </c>
      <c r="BD455" s="178"/>
      <c r="BE455" s="311" t="str">
        <f t="shared" si="230"/>
        <v>Remplir la colonne M</v>
      </c>
      <c r="BF455" s="179" t="str">
        <f t="shared" si="216"/>
        <v>Remplir la colonne BD</v>
      </c>
      <c r="BG455" s="263" t="str">
        <f t="shared" si="202"/>
        <v>Remplir la colonne I</v>
      </c>
      <c r="BH455" s="84" t="s">
        <v>64</v>
      </c>
      <c r="BI455" s="60" t="str">
        <f t="shared" si="217"/>
        <v>Remplir les termes C, P et TVA</v>
      </c>
      <c r="BJ455" s="55"/>
      <c r="BK455" s="46" t="s">
        <v>64</v>
      </c>
      <c r="BL455" s="56"/>
      <c r="BM455" s="48" t="s">
        <v>64</v>
      </c>
      <c r="BN455" s="175" t="str">
        <f t="shared" si="218"/>
        <v>Remplir la colonne BJ ou BL</v>
      </c>
      <c r="BO455" s="178"/>
      <c r="BP455" s="311" t="str">
        <f t="shared" si="231"/>
        <v>Remplir la colonne M</v>
      </c>
      <c r="BQ455" s="179" t="str">
        <f t="shared" si="219"/>
        <v>Remplir la colonne BO</v>
      </c>
      <c r="BR455" s="263" t="str">
        <f t="shared" si="203"/>
        <v>Remplir la colonne I</v>
      </c>
      <c r="BS455" s="84" t="s">
        <v>64</v>
      </c>
      <c r="BT455" s="60" t="str">
        <f t="shared" si="220"/>
        <v>Remplir les termes C, P et TVA</v>
      </c>
      <c r="BU455" s="55"/>
      <c r="BV455" s="46" t="s">
        <v>64</v>
      </c>
      <c r="BW455" s="56"/>
      <c r="BX455" s="48" t="s">
        <v>64</v>
      </c>
      <c r="BY455" s="175" t="str">
        <f t="shared" si="221"/>
        <v>Remplir la colonne BU ou BW</v>
      </c>
      <c r="BZ455" s="178"/>
      <c r="CA455" s="282" t="str">
        <f t="shared" si="232"/>
        <v>Remplir la colonne M</v>
      </c>
      <c r="CB455" s="99" t="str">
        <f t="shared" si="222"/>
        <v>Remplir la colonne BZ</v>
      </c>
      <c r="CC455" s="297" t="str">
        <f t="shared" si="204"/>
        <v>Remplir la colonne I</v>
      </c>
      <c r="CD455" s="84" t="s">
        <v>64</v>
      </c>
      <c r="CE455" s="60" t="str">
        <f t="shared" si="223"/>
        <v>Remplir les termes C, P et TVA</v>
      </c>
      <c r="CF455" s="61" t="str">
        <f t="shared" si="205"/>
        <v>REMPLIR TYPE DE CLIENT</v>
      </c>
      <c r="CG455" s="107" t="str">
        <f t="shared" si="224"/>
        <v>Montant total de l'aide demandée non indiqué</v>
      </c>
      <c r="CH455" s="1"/>
      <c r="CI455" s="1"/>
      <c r="CJ455" s="1"/>
      <c r="CK455" s="1"/>
      <c r="CL455" s="1"/>
    </row>
    <row r="456" spans="1:90" x14ac:dyDescent="0.25">
      <c r="A456" s="51"/>
      <c r="B456" s="111"/>
      <c r="C456" s="111"/>
      <c r="D456" s="111"/>
      <c r="E456" s="111"/>
      <c r="F456" s="111"/>
      <c r="G456" s="162"/>
      <c r="H456" s="151"/>
      <c r="I456" s="296"/>
      <c r="J456" s="152"/>
      <c r="K456" s="153"/>
      <c r="L456" s="169"/>
      <c r="M456" s="39"/>
      <c r="N456" s="201"/>
      <c r="O456" s="39"/>
      <c r="P456" s="22"/>
      <c r="Q456" s="200">
        <f t="shared" si="206"/>
        <v>0</v>
      </c>
      <c r="R456" s="55"/>
      <c r="S456" s="46" t="s">
        <v>64</v>
      </c>
      <c r="T456" s="56"/>
      <c r="U456" s="48" t="s">
        <v>64</v>
      </c>
      <c r="V456" s="175" t="str">
        <f t="shared" si="207"/>
        <v>Remplir la colonne R ou T</v>
      </c>
      <c r="W456" s="178"/>
      <c r="X456" s="282" t="str">
        <f t="shared" si="208"/>
        <v>Remplir la colonne M</v>
      </c>
      <c r="Y456" s="99" t="str">
        <f t="shared" si="209"/>
        <v>Remplir la colonne W</v>
      </c>
      <c r="Z456" s="297" t="str">
        <f t="shared" si="225"/>
        <v>Remplir la colonne I</v>
      </c>
      <c r="AA456" s="84" t="s">
        <v>64</v>
      </c>
      <c r="AB456" s="60" t="str">
        <f t="shared" si="210"/>
        <v>Remplir les termes C, P et TVA</v>
      </c>
      <c r="AC456" s="55"/>
      <c r="AD456" s="46" t="s">
        <v>64</v>
      </c>
      <c r="AE456" s="56"/>
      <c r="AF456" s="48" t="s">
        <v>64</v>
      </c>
      <c r="AG456" s="175" t="str">
        <f t="shared" si="211"/>
        <v>Remplir la colonne AC ou AE</v>
      </c>
      <c r="AH456" s="178"/>
      <c r="AI456" s="311" t="str">
        <f t="shared" si="226"/>
        <v>Remplir la colonne M</v>
      </c>
      <c r="AJ456" s="179" t="str">
        <f t="shared" si="212"/>
        <v>Remplir la colonne AH</v>
      </c>
      <c r="AK456" s="297" t="str">
        <f t="shared" si="200"/>
        <v>Remplir la colonne I</v>
      </c>
      <c r="AL456" s="84" t="s">
        <v>64</v>
      </c>
      <c r="AM456" s="60" t="str">
        <f t="shared" si="227"/>
        <v>Remplir les termes C, P et TVA</v>
      </c>
      <c r="AN456" s="55"/>
      <c r="AO456" s="46" t="s">
        <v>64</v>
      </c>
      <c r="AP456" s="56"/>
      <c r="AQ456" s="48" t="s">
        <v>64</v>
      </c>
      <c r="AR456" s="175" t="str">
        <f t="shared" si="213"/>
        <v>Remplir la colonne AN ou AP</v>
      </c>
      <c r="AS456" s="178"/>
      <c r="AT456" s="282" t="str">
        <f t="shared" si="228"/>
        <v>Remplir la colonne M</v>
      </c>
      <c r="AU456" s="179" t="str">
        <f t="shared" si="214"/>
        <v>Remplir la colonne AS</v>
      </c>
      <c r="AV456" s="263" t="str">
        <f t="shared" si="201"/>
        <v>Remplir la colonne I</v>
      </c>
      <c r="AW456" s="84" t="s">
        <v>64</v>
      </c>
      <c r="AX456" s="60" t="str">
        <f t="shared" si="229"/>
        <v>Remplir les termes C, P et TVA</v>
      </c>
      <c r="AY456" s="55"/>
      <c r="AZ456" s="46" t="s">
        <v>64</v>
      </c>
      <c r="BA456" s="56"/>
      <c r="BB456" s="48" t="s">
        <v>64</v>
      </c>
      <c r="BC456" s="175" t="str">
        <f t="shared" si="215"/>
        <v>Remplir la colonne AY ou BA</v>
      </c>
      <c r="BD456" s="178"/>
      <c r="BE456" s="311" t="str">
        <f t="shared" si="230"/>
        <v>Remplir la colonne M</v>
      </c>
      <c r="BF456" s="179" t="str">
        <f t="shared" si="216"/>
        <v>Remplir la colonne BD</v>
      </c>
      <c r="BG456" s="263" t="str">
        <f t="shared" si="202"/>
        <v>Remplir la colonne I</v>
      </c>
      <c r="BH456" s="84" t="s">
        <v>64</v>
      </c>
      <c r="BI456" s="60" t="str">
        <f t="shared" si="217"/>
        <v>Remplir les termes C, P et TVA</v>
      </c>
      <c r="BJ456" s="55"/>
      <c r="BK456" s="46" t="s">
        <v>64</v>
      </c>
      <c r="BL456" s="56"/>
      <c r="BM456" s="48" t="s">
        <v>64</v>
      </c>
      <c r="BN456" s="175" t="str">
        <f t="shared" si="218"/>
        <v>Remplir la colonne BJ ou BL</v>
      </c>
      <c r="BO456" s="178"/>
      <c r="BP456" s="311" t="str">
        <f t="shared" si="231"/>
        <v>Remplir la colonne M</v>
      </c>
      <c r="BQ456" s="179" t="str">
        <f t="shared" si="219"/>
        <v>Remplir la colonne BO</v>
      </c>
      <c r="BR456" s="263" t="str">
        <f t="shared" si="203"/>
        <v>Remplir la colonne I</v>
      </c>
      <c r="BS456" s="84" t="s">
        <v>64</v>
      </c>
      <c r="BT456" s="60" t="str">
        <f t="shared" si="220"/>
        <v>Remplir les termes C, P et TVA</v>
      </c>
      <c r="BU456" s="55"/>
      <c r="BV456" s="46" t="s">
        <v>64</v>
      </c>
      <c r="BW456" s="56"/>
      <c r="BX456" s="48" t="s">
        <v>64</v>
      </c>
      <c r="BY456" s="175" t="str">
        <f t="shared" si="221"/>
        <v>Remplir la colonne BU ou BW</v>
      </c>
      <c r="BZ456" s="178"/>
      <c r="CA456" s="282" t="str">
        <f t="shared" si="232"/>
        <v>Remplir la colonne M</v>
      </c>
      <c r="CB456" s="99" t="str">
        <f t="shared" si="222"/>
        <v>Remplir la colonne BZ</v>
      </c>
      <c r="CC456" s="297" t="str">
        <f t="shared" si="204"/>
        <v>Remplir la colonne I</v>
      </c>
      <c r="CD456" s="84" t="s">
        <v>64</v>
      </c>
      <c r="CE456" s="60" t="str">
        <f t="shared" si="223"/>
        <v>Remplir les termes C, P et TVA</v>
      </c>
      <c r="CF456" s="61" t="str">
        <f t="shared" si="205"/>
        <v>REMPLIR TYPE DE CLIENT</v>
      </c>
      <c r="CG456" s="107" t="str">
        <f t="shared" si="224"/>
        <v>Montant total de l'aide demandée non indiqué</v>
      </c>
      <c r="CH456" s="1"/>
      <c r="CI456" s="1"/>
      <c r="CJ456" s="1"/>
      <c r="CK456" s="1"/>
      <c r="CL456" s="1"/>
    </row>
    <row r="457" spans="1:90" x14ac:dyDescent="0.25">
      <c r="A457" s="51"/>
      <c r="B457" s="111"/>
      <c r="C457" s="111"/>
      <c r="D457" s="111"/>
      <c r="E457" s="111"/>
      <c r="F457" s="111"/>
      <c r="G457" s="162"/>
      <c r="H457" s="151"/>
      <c r="I457" s="296"/>
      <c r="J457" s="152"/>
      <c r="K457" s="153"/>
      <c r="L457" s="169"/>
      <c r="M457" s="39"/>
      <c r="N457" s="201"/>
      <c r="O457" s="39"/>
      <c r="P457" s="22"/>
      <c r="Q457" s="200">
        <f t="shared" si="206"/>
        <v>0</v>
      </c>
      <c r="R457" s="55"/>
      <c r="S457" s="46" t="s">
        <v>64</v>
      </c>
      <c r="T457" s="56"/>
      <c r="U457" s="48" t="s">
        <v>64</v>
      </c>
      <c r="V457" s="175" t="str">
        <f t="shared" si="207"/>
        <v>Remplir la colonne R ou T</v>
      </c>
      <c r="W457" s="178"/>
      <c r="X457" s="282" t="str">
        <f t="shared" si="208"/>
        <v>Remplir la colonne M</v>
      </c>
      <c r="Y457" s="99" t="str">
        <f t="shared" si="209"/>
        <v>Remplir la colonne W</v>
      </c>
      <c r="Z457" s="297" t="str">
        <f t="shared" si="225"/>
        <v>Remplir la colonne I</v>
      </c>
      <c r="AA457" s="84" t="s">
        <v>64</v>
      </c>
      <c r="AB457" s="60" t="str">
        <f t="shared" si="210"/>
        <v>Remplir les termes C, P et TVA</v>
      </c>
      <c r="AC457" s="55"/>
      <c r="AD457" s="46" t="s">
        <v>64</v>
      </c>
      <c r="AE457" s="56"/>
      <c r="AF457" s="48" t="s">
        <v>64</v>
      </c>
      <c r="AG457" s="175" t="str">
        <f t="shared" si="211"/>
        <v>Remplir la colonne AC ou AE</v>
      </c>
      <c r="AH457" s="178"/>
      <c r="AI457" s="311" t="str">
        <f t="shared" si="226"/>
        <v>Remplir la colonne M</v>
      </c>
      <c r="AJ457" s="179" t="str">
        <f t="shared" si="212"/>
        <v>Remplir la colonne AH</v>
      </c>
      <c r="AK457" s="297" t="str">
        <f t="shared" si="200"/>
        <v>Remplir la colonne I</v>
      </c>
      <c r="AL457" s="84" t="s">
        <v>64</v>
      </c>
      <c r="AM457" s="60" t="str">
        <f t="shared" si="227"/>
        <v>Remplir les termes C, P et TVA</v>
      </c>
      <c r="AN457" s="55"/>
      <c r="AO457" s="46" t="s">
        <v>64</v>
      </c>
      <c r="AP457" s="56"/>
      <c r="AQ457" s="48" t="s">
        <v>64</v>
      </c>
      <c r="AR457" s="175" t="str">
        <f t="shared" si="213"/>
        <v>Remplir la colonne AN ou AP</v>
      </c>
      <c r="AS457" s="178"/>
      <c r="AT457" s="282" t="str">
        <f t="shared" si="228"/>
        <v>Remplir la colonne M</v>
      </c>
      <c r="AU457" s="179" t="str">
        <f t="shared" si="214"/>
        <v>Remplir la colonne AS</v>
      </c>
      <c r="AV457" s="263" t="str">
        <f t="shared" si="201"/>
        <v>Remplir la colonne I</v>
      </c>
      <c r="AW457" s="84" t="s">
        <v>64</v>
      </c>
      <c r="AX457" s="60" t="str">
        <f t="shared" si="229"/>
        <v>Remplir les termes C, P et TVA</v>
      </c>
      <c r="AY457" s="55"/>
      <c r="AZ457" s="46" t="s">
        <v>64</v>
      </c>
      <c r="BA457" s="56"/>
      <c r="BB457" s="48" t="s">
        <v>64</v>
      </c>
      <c r="BC457" s="175" t="str">
        <f t="shared" si="215"/>
        <v>Remplir la colonne AY ou BA</v>
      </c>
      <c r="BD457" s="178"/>
      <c r="BE457" s="311" t="str">
        <f t="shared" si="230"/>
        <v>Remplir la colonne M</v>
      </c>
      <c r="BF457" s="179" t="str">
        <f t="shared" si="216"/>
        <v>Remplir la colonne BD</v>
      </c>
      <c r="BG457" s="263" t="str">
        <f t="shared" si="202"/>
        <v>Remplir la colonne I</v>
      </c>
      <c r="BH457" s="84" t="s">
        <v>64</v>
      </c>
      <c r="BI457" s="60" t="str">
        <f t="shared" si="217"/>
        <v>Remplir les termes C, P et TVA</v>
      </c>
      <c r="BJ457" s="55"/>
      <c r="BK457" s="46" t="s">
        <v>64</v>
      </c>
      <c r="BL457" s="56"/>
      <c r="BM457" s="48" t="s">
        <v>64</v>
      </c>
      <c r="BN457" s="175" t="str">
        <f t="shared" si="218"/>
        <v>Remplir la colonne BJ ou BL</v>
      </c>
      <c r="BO457" s="178"/>
      <c r="BP457" s="311" t="str">
        <f t="shared" si="231"/>
        <v>Remplir la colonne M</v>
      </c>
      <c r="BQ457" s="179" t="str">
        <f t="shared" si="219"/>
        <v>Remplir la colonne BO</v>
      </c>
      <c r="BR457" s="263" t="str">
        <f t="shared" si="203"/>
        <v>Remplir la colonne I</v>
      </c>
      <c r="BS457" s="84" t="s">
        <v>64</v>
      </c>
      <c r="BT457" s="60" t="str">
        <f t="shared" si="220"/>
        <v>Remplir les termes C, P et TVA</v>
      </c>
      <c r="BU457" s="55"/>
      <c r="BV457" s="46" t="s">
        <v>64</v>
      </c>
      <c r="BW457" s="56"/>
      <c r="BX457" s="48" t="s">
        <v>64</v>
      </c>
      <c r="BY457" s="175" t="str">
        <f t="shared" si="221"/>
        <v>Remplir la colonne BU ou BW</v>
      </c>
      <c r="BZ457" s="178"/>
      <c r="CA457" s="282" t="str">
        <f t="shared" si="232"/>
        <v>Remplir la colonne M</v>
      </c>
      <c r="CB457" s="99" t="str">
        <f t="shared" si="222"/>
        <v>Remplir la colonne BZ</v>
      </c>
      <c r="CC457" s="297" t="str">
        <f t="shared" si="204"/>
        <v>Remplir la colonne I</v>
      </c>
      <c r="CD457" s="84" t="s">
        <v>64</v>
      </c>
      <c r="CE457" s="60" t="str">
        <f t="shared" si="223"/>
        <v>Remplir les termes C, P et TVA</v>
      </c>
      <c r="CF457" s="61" t="str">
        <f t="shared" si="205"/>
        <v>REMPLIR TYPE DE CLIENT</v>
      </c>
      <c r="CG457" s="107" t="str">
        <f t="shared" si="224"/>
        <v>Montant total de l'aide demandée non indiqué</v>
      </c>
      <c r="CH457" s="1"/>
      <c r="CI457" s="1"/>
      <c r="CJ457" s="1"/>
      <c r="CK457" s="1"/>
      <c r="CL457" s="1"/>
    </row>
    <row r="458" spans="1:90" x14ac:dyDescent="0.25">
      <c r="A458" s="51"/>
      <c r="B458" s="111"/>
      <c r="C458" s="111"/>
      <c r="D458" s="111"/>
      <c r="E458" s="111"/>
      <c r="F458" s="111"/>
      <c r="G458" s="162"/>
      <c r="H458" s="151"/>
      <c r="I458" s="296"/>
      <c r="J458" s="152"/>
      <c r="K458" s="153"/>
      <c r="L458" s="169"/>
      <c r="M458" s="39"/>
      <c r="N458" s="201"/>
      <c r="O458" s="39"/>
      <c r="P458" s="22"/>
      <c r="Q458" s="200">
        <f t="shared" si="206"/>
        <v>0</v>
      </c>
      <c r="R458" s="55"/>
      <c r="S458" s="46" t="s">
        <v>64</v>
      </c>
      <c r="T458" s="56"/>
      <c r="U458" s="48" t="s">
        <v>64</v>
      </c>
      <c r="V458" s="175" t="str">
        <f t="shared" si="207"/>
        <v>Remplir la colonne R ou T</v>
      </c>
      <c r="W458" s="178"/>
      <c r="X458" s="282" t="str">
        <f t="shared" si="208"/>
        <v>Remplir la colonne M</v>
      </c>
      <c r="Y458" s="99" t="str">
        <f t="shared" si="209"/>
        <v>Remplir la colonne W</v>
      </c>
      <c r="Z458" s="297" t="str">
        <f t="shared" si="225"/>
        <v>Remplir la colonne I</v>
      </c>
      <c r="AA458" s="84" t="s">
        <v>64</v>
      </c>
      <c r="AB458" s="60" t="str">
        <f t="shared" si="210"/>
        <v>Remplir les termes C, P et TVA</v>
      </c>
      <c r="AC458" s="55"/>
      <c r="AD458" s="46" t="s">
        <v>64</v>
      </c>
      <c r="AE458" s="56"/>
      <c r="AF458" s="48" t="s">
        <v>64</v>
      </c>
      <c r="AG458" s="175" t="str">
        <f t="shared" si="211"/>
        <v>Remplir la colonne AC ou AE</v>
      </c>
      <c r="AH458" s="178"/>
      <c r="AI458" s="311" t="str">
        <f t="shared" si="226"/>
        <v>Remplir la colonne M</v>
      </c>
      <c r="AJ458" s="179" t="str">
        <f t="shared" si="212"/>
        <v>Remplir la colonne AH</v>
      </c>
      <c r="AK458" s="297" t="str">
        <f t="shared" si="200"/>
        <v>Remplir la colonne I</v>
      </c>
      <c r="AL458" s="84" t="s">
        <v>64</v>
      </c>
      <c r="AM458" s="60" t="str">
        <f t="shared" si="227"/>
        <v>Remplir les termes C, P et TVA</v>
      </c>
      <c r="AN458" s="55"/>
      <c r="AO458" s="46" t="s">
        <v>64</v>
      </c>
      <c r="AP458" s="56"/>
      <c r="AQ458" s="48" t="s">
        <v>64</v>
      </c>
      <c r="AR458" s="175" t="str">
        <f t="shared" si="213"/>
        <v>Remplir la colonne AN ou AP</v>
      </c>
      <c r="AS458" s="178"/>
      <c r="AT458" s="282" t="str">
        <f t="shared" si="228"/>
        <v>Remplir la colonne M</v>
      </c>
      <c r="AU458" s="179" t="str">
        <f t="shared" si="214"/>
        <v>Remplir la colonne AS</v>
      </c>
      <c r="AV458" s="263" t="str">
        <f t="shared" si="201"/>
        <v>Remplir la colonne I</v>
      </c>
      <c r="AW458" s="84" t="s">
        <v>64</v>
      </c>
      <c r="AX458" s="60" t="str">
        <f t="shared" si="229"/>
        <v>Remplir les termes C, P et TVA</v>
      </c>
      <c r="AY458" s="55"/>
      <c r="AZ458" s="46" t="s">
        <v>64</v>
      </c>
      <c r="BA458" s="56"/>
      <c r="BB458" s="48" t="s">
        <v>64</v>
      </c>
      <c r="BC458" s="175" t="str">
        <f t="shared" si="215"/>
        <v>Remplir la colonne AY ou BA</v>
      </c>
      <c r="BD458" s="178"/>
      <c r="BE458" s="311" t="str">
        <f t="shared" si="230"/>
        <v>Remplir la colonne M</v>
      </c>
      <c r="BF458" s="179" t="str">
        <f t="shared" si="216"/>
        <v>Remplir la colonne BD</v>
      </c>
      <c r="BG458" s="263" t="str">
        <f t="shared" si="202"/>
        <v>Remplir la colonne I</v>
      </c>
      <c r="BH458" s="84" t="s">
        <v>64</v>
      </c>
      <c r="BI458" s="60" t="str">
        <f t="shared" si="217"/>
        <v>Remplir les termes C, P et TVA</v>
      </c>
      <c r="BJ458" s="55"/>
      <c r="BK458" s="46" t="s">
        <v>64</v>
      </c>
      <c r="BL458" s="56"/>
      <c r="BM458" s="48" t="s">
        <v>64</v>
      </c>
      <c r="BN458" s="175" t="str">
        <f t="shared" si="218"/>
        <v>Remplir la colonne BJ ou BL</v>
      </c>
      <c r="BO458" s="178"/>
      <c r="BP458" s="311" t="str">
        <f t="shared" si="231"/>
        <v>Remplir la colonne M</v>
      </c>
      <c r="BQ458" s="179" t="str">
        <f t="shared" si="219"/>
        <v>Remplir la colonne BO</v>
      </c>
      <c r="BR458" s="263" t="str">
        <f t="shared" si="203"/>
        <v>Remplir la colonne I</v>
      </c>
      <c r="BS458" s="84" t="s">
        <v>64</v>
      </c>
      <c r="BT458" s="60" t="str">
        <f t="shared" si="220"/>
        <v>Remplir les termes C, P et TVA</v>
      </c>
      <c r="BU458" s="55"/>
      <c r="BV458" s="46" t="s">
        <v>64</v>
      </c>
      <c r="BW458" s="56"/>
      <c r="BX458" s="48" t="s">
        <v>64</v>
      </c>
      <c r="BY458" s="175" t="str">
        <f t="shared" si="221"/>
        <v>Remplir la colonne BU ou BW</v>
      </c>
      <c r="BZ458" s="178"/>
      <c r="CA458" s="282" t="str">
        <f t="shared" si="232"/>
        <v>Remplir la colonne M</v>
      </c>
      <c r="CB458" s="99" t="str">
        <f t="shared" si="222"/>
        <v>Remplir la colonne BZ</v>
      </c>
      <c r="CC458" s="297" t="str">
        <f t="shared" si="204"/>
        <v>Remplir la colonne I</v>
      </c>
      <c r="CD458" s="84" t="s">
        <v>64</v>
      </c>
      <c r="CE458" s="60" t="str">
        <f t="shared" si="223"/>
        <v>Remplir les termes C, P et TVA</v>
      </c>
      <c r="CF458" s="61" t="str">
        <f t="shared" si="205"/>
        <v>REMPLIR TYPE DE CLIENT</v>
      </c>
      <c r="CG458" s="107" t="str">
        <f t="shared" si="224"/>
        <v>Montant total de l'aide demandée non indiqué</v>
      </c>
      <c r="CH458" s="1"/>
      <c r="CI458" s="1"/>
      <c r="CJ458" s="1"/>
      <c r="CK458" s="1"/>
      <c r="CL458" s="1"/>
    </row>
    <row r="459" spans="1:90" x14ac:dyDescent="0.25">
      <c r="A459" s="51"/>
      <c r="B459" s="111"/>
      <c r="C459" s="111"/>
      <c r="D459" s="111"/>
      <c r="E459" s="111"/>
      <c r="F459" s="111"/>
      <c r="G459" s="162"/>
      <c r="H459" s="151"/>
      <c r="I459" s="296"/>
      <c r="J459" s="152"/>
      <c r="K459" s="153"/>
      <c r="L459" s="169"/>
      <c r="M459" s="39"/>
      <c r="N459" s="201"/>
      <c r="O459" s="39"/>
      <c r="P459" s="22"/>
      <c r="Q459" s="200">
        <f t="shared" si="206"/>
        <v>0</v>
      </c>
      <c r="R459" s="55"/>
      <c r="S459" s="46" t="s">
        <v>64</v>
      </c>
      <c r="T459" s="56"/>
      <c r="U459" s="48" t="s">
        <v>64</v>
      </c>
      <c r="V459" s="175" t="str">
        <f t="shared" si="207"/>
        <v>Remplir la colonne R ou T</v>
      </c>
      <c r="W459" s="178"/>
      <c r="X459" s="282" t="str">
        <f t="shared" si="208"/>
        <v>Remplir la colonne M</v>
      </c>
      <c r="Y459" s="99" t="str">
        <f t="shared" si="209"/>
        <v>Remplir la colonne W</v>
      </c>
      <c r="Z459" s="297" t="str">
        <f t="shared" si="225"/>
        <v>Remplir la colonne I</v>
      </c>
      <c r="AA459" s="84" t="s">
        <v>64</v>
      </c>
      <c r="AB459" s="60" t="str">
        <f t="shared" si="210"/>
        <v>Remplir les termes C, P et TVA</v>
      </c>
      <c r="AC459" s="55"/>
      <c r="AD459" s="46" t="s">
        <v>64</v>
      </c>
      <c r="AE459" s="56"/>
      <c r="AF459" s="48" t="s">
        <v>64</v>
      </c>
      <c r="AG459" s="175" t="str">
        <f t="shared" si="211"/>
        <v>Remplir la colonne AC ou AE</v>
      </c>
      <c r="AH459" s="178"/>
      <c r="AI459" s="311" t="str">
        <f t="shared" si="226"/>
        <v>Remplir la colonne M</v>
      </c>
      <c r="AJ459" s="179" t="str">
        <f t="shared" si="212"/>
        <v>Remplir la colonne AH</v>
      </c>
      <c r="AK459" s="297" t="str">
        <f t="shared" si="200"/>
        <v>Remplir la colonne I</v>
      </c>
      <c r="AL459" s="84" t="s">
        <v>64</v>
      </c>
      <c r="AM459" s="60" t="str">
        <f t="shared" si="227"/>
        <v>Remplir les termes C, P et TVA</v>
      </c>
      <c r="AN459" s="55"/>
      <c r="AO459" s="46" t="s">
        <v>64</v>
      </c>
      <c r="AP459" s="56"/>
      <c r="AQ459" s="48" t="s">
        <v>64</v>
      </c>
      <c r="AR459" s="175" t="str">
        <f t="shared" si="213"/>
        <v>Remplir la colonne AN ou AP</v>
      </c>
      <c r="AS459" s="178"/>
      <c r="AT459" s="282" t="str">
        <f t="shared" si="228"/>
        <v>Remplir la colonne M</v>
      </c>
      <c r="AU459" s="179" t="str">
        <f t="shared" si="214"/>
        <v>Remplir la colonne AS</v>
      </c>
      <c r="AV459" s="263" t="str">
        <f t="shared" si="201"/>
        <v>Remplir la colonne I</v>
      </c>
      <c r="AW459" s="84" t="s">
        <v>64</v>
      </c>
      <c r="AX459" s="60" t="str">
        <f t="shared" si="229"/>
        <v>Remplir les termes C, P et TVA</v>
      </c>
      <c r="AY459" s="55"/>
      <c r="AZ459" s="46" t="s">
        <v>64</v>
      </c>
      <c r="BA459" s="56"/>
      <c r="BB459" s="48" t="s">
        <v>64</v>
      </c>
      <c r="BC459" s="175" t="str">
        <f t="shared" si="215"/>
        <v>Remplir la colonne AY ou BA</v>
      </c>
      <c r="BD459" s="178"/>
      <c r="BE459" s="311" t="str">
        <f t="shared" si="230"/>
        <v>Remplir la colonne M</v>
      </c>
      <c r="BF459" s="179" t="str">
        <f t="shared" si="216"/>
        <v>Remplir la colonne BD</v>
      </c>
      <c r="BG459" s="263" t="str">
        <f t="shared" si="202"/>
        <v>Remplir la colonne I</v>
      </c>
      <c r="BH459" s="84" t="s">
        <v>64</v>
      </c>
      <c r="BI459" s="60" t="str">
        <f t="shared" si="217"/>
        <v>Remplir les termes C, P et TVA</v>
      </c>
      <c r="BJ459" s="55"/>
      <c r="BK459" s="46" t="s">
        <v>64</v>
      </c>
      <c r="BL459" s="56"/>
      <c r="BM459" s="48" t="s">
        <v>64</v>
      </c>
      <c r="BN459" s="175" t="str">
        <f t="shared" si="218"/>
        <v>Remplir la colonne BJ ou BL</v>
      </c>
      <c r="BO459" s="178"/>
      <c r="BP459" s="311" t="str">
        <f t="shared" si="231"/>
        <v>Remplir la colonne M</v>
      </c>
      <c r="BQ459" s="179" t="str">
        <f t="shared" si="219"/>
        <v>Remplir la colonne BO</v>
      </c>
      <c r="BR459" s="263" t="str">
        <f t="shared" si="203"/>
        <v>Remplir la colonne I</v>
      </c>
      <c r="BS459" s="84" t="s">
        <v>64</v>
      </c>
      <c r="BT459" s="60" t="str">
        <f t="shared" si="220"/>
        <v>Remplir les termes C, P et TVA</v>
      </c>
      <c r="BU459" s="55"/>
      <c r="BV459" s="46" t="s">
        <v>64</v>
      </c>
      <c r="BW459" s="56"/>
      <c r="BX459" s="48" t="s">
        <v>64</v>
      </c>
      <c r="BY459" s="175" t="str">
        <f t="shared" si="221"/>
        <v>Remplir la colonne BU ou BW</v>
      </c>
      <c r="BZ459" s="178"/>
      <c r="CA459" s="282" t="str">
        <f t="shared" si="232"/>
        <v>Remplir la colonne M</v>
      </c>
      <c r="CB459" s="99" t="str">
        <f t="shared" si="222"/>
        <v>Remplir la colonne BZ</v>
      </c>
      <c r="CC459" s="297" t="str">
        <f t="shared" si="204"/>
        <v>Remplir la colonne I</v>
      </c>
      <c r="CD459" s="84" t="s">
        <v>64</v>
      </c>
      <c r="CE459" s="60" t="str">
        <f t="shared" si="223"/>
        <v>Remplir les termes C, P et TVA</v>
      </c>
      <c r="CF459" s="61" t="str">
        <f t="shared" si="205"/>
        <v>REMPLIR TYPE DE CLIENT</v>
      </c>
      <c r="CG459" s="107" t="str">
        <f t="shared" si="224"/>
        <v>Montant total de l'aide demandée non indiqué</v>
      </c>
      <c r="CH459" s="1"/>
      <c r="CI459" s="1"/>
      <c r="CJ459" s="1"/>
      <c r="CK459" s="1"/>
      <c r="CL459" s="1"/>
    </row>
    <row r="460" spans="1:90" x14ac:dyDescent="0.25">
      <c r="A460" s="51"/>
      <c r="B460" s="111"/>
      <c r="C460" s="111"/>
      <c r="D460" s="111"/>
      <c r="E460" s="111"/>
      <c r="F460" s="111"/>
      <c r="G460" s="162"/>
      <c r="H460" s="151"/>
      <c r="I460" s="296"/>
      <c r="J460" s="152"/>
      <c r="K460" s="153"/>
      <c r="L460" s="169"/>
      <c r="M460" s="39"/>
      <c r="N460" s="201"/>
      <c r="O460" s="39"/>
      <c r="P460" s="22"/>
      <c r="Q460" s="200">
        <f t="shared" si="206"/>
        <v>0</v>
      </c>
      <c r="R460" s="55"/>
      <c r="S460" s="46" t="s">
        <v>64</v>
      </c>
      <c r="T460" s="56"/>
      <c r="U460" s="48" t="s">
        <v>64</v>
      </c>
      <c r="V460" s="175" t="str">
        <f t="shared" si="207"/>
        <v>Remplir la colonne R ou T</v>
      </c>
      <c r="W460" s="178"/>
      <c r="X460" s="282" t="str">
        <f t="shared" si="208"/>
        <v>Remplir la colonne M</v>
      </c>
      <c r="Y460" s="99" t="str">
        <f t="shared" si="209"/>
        <v>Remplir la colonne W</v>
      </c>
      <c r="Z460" s="297" t="str">
        <f t="shared" si="225"/>
        <v>Remplir la colonne I</v>
      </c>
      <c r="AA460" s="84" t="s">
        <v>64</v>
      </c>
      <c r="AB460" s="60" t="str">
        <f t="shared" si="210"/>
        <v>Remplir les termes C, P et TVA</v>
      </c>
      <c r="AC460" s="55"/>
      <c r="AD460" s="46" t="s">
        <v>64</v>
      </c>
      <c r="AE460" s="56"/>
      <c r="AF460" s="48" t="s">
        <v>64</v>
      </c>
      <c r="AG460" s="175" t="str">
        <f t="shared" si="211"/>
        <v>Remplir la colonne AC ou AE</v>
      </c>
      <c r="AH460" s="178"/>
      <c r="AI460" s="311" t="str">
        <f t="shared" si="226"/>
        <v>Remplir la colonne M</v>
      </c>
      <c r="AJ460" s="179" t="str">
        <f t="shared" si="212"/>
        <v>Remplir la colonne AH</v>
      </c>
      <c r="AK460" s="297" t="str">
        <f t="shared" si="200"/>
        <v>Remplir la colonne I</v>
      </c>
      <c r="AL460" s="84" t="s">
        <v>64</v>
      </c>
      <c r="AM460" s="60" t="str">
        <f t="shared" si="227"/>
        <v>Remplir les termes C, P et TVA</v>
      </c>
      <c r="AN460" s="55"/>
      <c r="AO460" s="46" t="s">
        <v>64</v>
      </c>
      <c r="AP460" s="56"/>
      <c r="AQ460" s="48" t="s">
        <v>64</v>
      </c>
      <c r="AR460" s="175" t="str">
        <f t="shared" si="213"/>
        <v>Remplir la colonne AN ou AP</v>
      </c>
      <c r="AS460" s="178"/>
      <c r="AT460" s="282" t="str">
        <f t="shared" si="228"/>
        <v>Remplir la colonne M</v>
      </c>
      <c r="AU460" s="179" t="str">
        <f t="shared" si="214"/>
        <v>Remplir la colonne AS</v>
      </c>
      <c r="AV460" s="263" t="str">
        <f t="shared" si="201"/>
        <v>Remplir la colonne I</v>
      </c>
      <c r="AW460" s="84" t="s">
        <v>64</v>
      </c>
      <c r="AX460" s="60" t="str">
        <f t="shared" si="229"/>
        <v>Remplir les termes C, P et TVA</v>
      </c>
      <c r="AY460" s="55"/>
      <c r="AZ460" s="46" t="s">
        <v>64</v>
      </c>
      <c r="BA460" s="56"/>
      <c r="BB460" s="48" t="s">
        <v>64</v>
      </c>
      <c r="BC460" s="175" t="str">
        <f t="shared" si="215"/>
        <v>Remplir la colonne AY ou BA</v>
      </c>
      <c r="BD460" s="178"/>
      <c r="BE460" s="311" t="str">
        <f t="shared" si="230"/>
        <v>Remplir la colonne M</v>
      </c>
      <c r="BF460" s="179" t="str">
        <f t="shared" si="216"/>
        <v>Remplir la colonne BD</v>
      </c>
      <c r="BG460" s="263" t="str">
        <f t="shared" si="202"/>
        <v>Remplir la colonne I</v>
      </c>
      <c r="BH460" s="84" t="s">
        <v>64</v>
      </c>
      <c r="BI460" s="60" t="str">
        <f t="shared" si="217"/>
        <v>Remplir les termes C, P et TVA</v>
      </c>
      <c r="BJ460" s="55"/>
      <c r="BK460" s="46" t="s">
        <v>64</v>
      </c>
      <c r="BL460" s="56"/>
      <c r="BM460" s="48" t="s">
        <v>64</v>
      </c>
      <c r="BN460" s="175" t="str">
        <f t="shared" si="218"/>
        <v>Remplir la colonne BJ ou BL</v>
      </c>
      <c r="BO460" s="178"/>
      <c r="BP460" s="311" t="str">
        <f t="shared" si="231"/>
        <v>Remplir la colonne M</v>
      </c>
      <c r="BQ460" s="179" t="str">
        <f t="shared" si="219"/>
        <v>Remplir la colonne BO</v>
      </c>
      <c r="BR460" s="263" t="str">
        <f t="shared" si="203"/>
        <v>Remplir la colonne I</v>
      </c>
      <c r="BS460" s="84" t="s">
        <v>64</v>
      </c>
      <c r="BT460" s="60" t="str">
        <f t="shared" si="220"/>
        <v>Remplir les termes C, P et TVA</v>
      </c>
      <c r="BU460" s="55"/>
      <c r="BV460" s="46" t="s">
        <v>64</v>
      </c>
      <c r="BW460" s="56"/>
      <c r="BX460" s="48" t="s">
        <v>64</v>
      </c>
      <c r="BY460" s="175" t="str">
        <f t="shared" si="221"/>
        <v>Remplir la colonne BU ou BW</v>
      </c>
      <c r="BZ460" s="178"/>
      <c r="CA460" s="282" t="str">
        <f t="shared" si="232"/>
        <v>Remplir la colonne M</v>
      </c>
      <c r="CB460" s="99" t="str">
        <f t="shared" si="222"/>
        <v>Remplir la colonne BZ</v>
      </c>
      <c r="CC460" s="297" t="str">
        <f t="shared" si="204"/>
        <v>Remplir la colonne I</v>
      </c>
      <c r="CD460" s="84" t="s">
        <v>64</v>
      </c>
      <c r="CE460" s="60" t="str">
        <f t="shared" si="223"/>
        <v>Remplir les termes C, P et TVA</v>
      </c>
      <c r="CF460" s="61" t="str">
        <f t="shared" si="205"/>
        <v>REMPLIR TYPE DE CLIENT</v>
      </c>
      <c r="CG460" s="107" t="str">
        <f t="shared" si="224"/>
        <v>Montant total de l'aide demandée non indiqué</v>
      </c>
      <c r="CH460" s="1"/>
      <c r="CI460" s="1"/>
      <c r="CJ460" s="1"/>
      <c r="CK460" s="1"/>
      <c r="CL460" s="1"/>
    </row>
    <row r="461" spans="1:90" x14ac:dyDescent="0.25">
      <c r="A461" s="51"/>
      <c r="B461" s="111"/>
      <c r="C461" s="111"/>
      <c r="D461" s="111"/>
      <c r="E461" s="111"/>
      <c r="F461" s="111"/>
      <c r="G461" s="162"/>
      <c r="H461" s="151"/>
      <c r="I461" s="296"/>
      <c r="J461" s="152"/>
      <c r="K461" s="153"/>
      <c r="L461" s="169"/>
      <c r="M461" s="39"/>
      <c r="N461" s="201"/>
      <c r="O461" s="39"/>
      <c r="P461" s="22"/>
      <c r="Q461" s="200">
        <f t="shared" si="206"/>
        <v>0</v>
      </c>
      <c r="R461" s="55"/>
      <c r="S461" s="46" t="s">
        <v>64</v>
      </c>
      <c r="T461" s="56"/>
      <c r="U461" s="48" t="s">
        <v>64</v>
      </c>
      <c r="V461" s="175" t="str">
        <f t="shared" si="207"/>
        <v>Remplir la colonne R ou T</v>
      </c>
      <c r="W461" s="178"/>
      <c r="X461" s="282" t="str">
        <f t="shared" si="208"/>
        <v>Remplir la colonne M</v>
      </c>
      <c r="Y461" s="99" t="str">
        <f t="shared" si="209"/>
        <v>Remplir la colonne W</v>
      </c>
      <c r="Z461" s="297" t="str">
        <f t="shared" si="225"/>
        <v>Remplir la colonne I</v>
      </c>
      <c r="AA461" s="84" t="s">
        <v>64</v>
      </c>
      <c r="AB461" s="60" t="str">
        <f t="shared" si="210"/>
        <v>Remplir les termes C, P et TVA</v>
      </c>
      <c r="AC461" s="55"/>
      <c r="AD461" s="46" t="s">
        <v>64</v>
      </c>
      <c r="AE461" s="56"/>
      <c r="AF461" s="48" t="s">
        <v>64</v>
      </c>
      <c r="AG461" s="175" t="str">
        <f t="shared" si="211"/>
        <v>Remplir la colonne AC ou AE</v>
      </c>
      <c r="AH461" s="178"/>
      <c r="AI461" s="311" t="str">
        <f t="shared" si="226"/>
        <v>Remplir la colonne M</v>
      </c>
      <c r="AJ461" s="179" t="str">
        <f t="shared" si="212"/>
        <v>Remplir la colonne AH</v>
      </c>
      <c r="AK461" s="297" t="str">
        <f t="shared" ref="AK461:AK524" si="233">IF($I461="","Remplir la colonne I",IF($I461&lt;DATE(2022,7,1),0,IF($M461="oui",IF(AH461-$C$5-$R$7*1.3&lt;0,0,AH461-$C$5-$R$7*1.3),IF(AH461-$R$7*1.3&lt;0,0,AH461-$R$7*1.3))))</f>
        <v>Remplir la colonne I</v>
      </c>
      <c r="AL461" s="84" t="s">
        <v>64</v>
      </c>
      <c r="AM461" s="60" t="str">
        <f t="shared" si="227"/>
        <v>Remplir les termes C, P et TVA</v>
      </c>
      <c r="AN461" s="55"/>
      <c r="AO461" s="46" t="s">
        <v>64</v>
      </c>
      <c r="AP461" s="56"/>
      <c r="AQ461" s="48" t="s">
        <v>64</v>
      </c>
      <c r="AR461" s="175" t="str">
        <f t="shared" si="213"/>
        <v>Remplir la colonne AN ou AP</v>
      </c>
      <c r="AS461" s="178"/>
      <c r="AT461" s="282" t="str">
        <f t="shared" si="228"/>
        <v>Remplir la colonne M</v>
      </c>
      <c r="AU461" s="179" t="str">
        <f t="shared" si="214"/>
        <v>Remplir la colonne AS</v>
      </c>
      <c r="AV461" s="263" t="str">
        <f t="shared" ref="AV461:AV524" si="234">IF($I461="","Remplir la colonne I",IF($I461&lt;DATE(2022,7,1),0,IF($M461="oui",IF(AS461-$C$5-$S$7*1.3&lt;0,0,AS461-$C$5-$S$7*1.3),IF(AS461-$S$7*1.3&lt;0,0,AS461-$S$7*1.3))))</f>
        <v>Remplir la colonne I</v>
      </c>
      <c r="AW461" s="84" t="s">
        <v>64</v>
      </c>
      <c r="AX461" s="60" t="str">
        <f t="shared" si="229"/>
        <v>Remplir les termes C, P et TVA</v>
      </c>
      <c r="AY461" s="55"/>
      <c r="AZ461" s="46" t="s">
        <v>64</v>
      </c>
      <c r="BA461" s="56"/>
      <c r="BB461" s="48" t="s">
        <v>64</v>
      </c>
      <c r="BC461" s="175" t="str">
        <f t="shared" si="215"/>
        <v>Remplir la colonne AY ou BA</v>
      </c>
      <c r="BD461" s="178"/>
      <c r="BE461" s="311" t="str">
        <f t="shared" si="230"/>
        <v>Remplir la colonne M</v>
      </c>
      <c r="BF461" s="179" t="str">
        <f t="shared" si="216"/>
        <v>Remplir la colonne BD</v>
      </c>
      <c r="BG461" s="263" t="str">
        <f t="shared" ref="BG461:BG524" si="235">IF($I461="","Remplir la colonne I",IF($I461&lt;DATE(2022,7,1),0,IF($M461="oui",IF(BD461-$C$5-$T$7*1.3&lt;0,0,BD461-$C$5-$T$7*1.3),IF(BD461-$T$7*1.3&lt;0,0,BD461-$T$7*1.3))))</f>
        <v>Remplir la colonne I</v>
      </c>
      <c r="BH461" s="84" t="s">
        <v>64</v>
      </c>
      <c r="BI461" s="60" t="str">
        <f t="shared" si="217"/>
        <v>Remplir les termes C, P et TVA</v>
      </c>
      <c r="BJ461" s="55"/>
      <c r="BK461" s="46" t="s">
        <v>64</v>
      </c>
      <c r="BL461" s="56"/>
      <c r="BM461" s="48" t="s">
        <v>64</v>
      </c>
      <c r="BN461" s="175" t="str">
        <f t="shared" si="218"/>
        <v>Remplir la colonne BJ ou BL</v>
      </c>
      <c r="BO461" s="178"/>
      <c r="BP461" s="311" t="str">
        <f t="shared" si="231"/>
        <v>Remplir la colonne M</v>
      </c>
      <c r="BQ461" s="179" t="str">
        <f t="shared" si="219"/>
        <v>Remplir la colonne BO</v>
      </c>
      <c r="BR461" s="263" t="str">
        <f t="shared" ref="BR461:BR524" si="236">IF($I461="","Remplir la colonne I",IF($I461&lt;DATE(2022,7,1),0,IF($M461="oui",IF(BO461-$C$5-$U$7*1.3&lt;0,0,BO461-$C$5-$U$7*1.3),IF(BO461-$U$7*1.3&lt;0,0,BO461-$U$7*1.3))))</f>
        <v>Remplir la colonne I</v>
      </c>
      <c r="BS461" s="84" t="s">
        <v>64</v>
      </c>
      <c r="BT461" s="60" t="str">
        <f t="shared" si="220"/>
        <v>Remplir les termes C, P et TVA</v>
      </c>
      <c r="BU461" s="55"/>
      <c r="BV461" s="46" t="s">
        <v>64</v>
      </c>
      <c r="BW461" s="56"/>
      <c r="BX461" s="48" t="s">
        <v>64</v>
      </c>
      <c r="BY461" s="175" t="str">
        <f t="shared" si="221"/>
        <v>Remplir la colonne BU ou BW</v>
      </c>
      <c r="BZ461" s="178"/>
      <c r="CA461" s="282" t="str">
        <f t="shared" si="232"/>
        <v>Remplir la colonne M</v>
      </c>
      <c r="CB461" s="99" t="str">
        <f t="shared" si="222"/>
        <v>Remplir la colonne BZ</v>
      </c>
      <c r="CC461" s="297" t="str">
        <f t="shared" ref="CC461:CC524" si="237">IF($I461="","Remplir la colonne I",IF($I461&lt;DATE(2022,7,1),0,IF($M461="oui",IF(BZ461-$C$5-$V$7*1.3&lt;0,0,BZ461-$C$5-$V$7*1.3),IF(BZ461-$V$7*1.3&lt;0,0,BZ461-$V$7*1.3))))</f>
        <v>Remplir la colonne I</v>
      </c>
      <c r="CD461" s="84" t="s">
        <v>64</v>
      </c>
      <c r="CE461" s="60" t="str">
        <f t="shared" si="223"/>
        <v>Remplir les termes C, P et TVA</v>
      </c>
      <c r="CF461" s="61" t="str">
        <f t="shared" ref="CF461:CF524" si="238">IFERROR(IF(ISBLANK(A461),"REMPLIR TYPE DE CLIENT",IF(O461="oui",SUM(periode2four),"Attestation sur honneur NON")),0)</f>
        <v>REMPLIR TYPE DE CLIENT</v>
      </c>
      <c r="CG461" s="107" t="str">
        <f t="shared" si="224"/>
        <v>Montant total de l'aide demandée non indiqué</v>
      </c>
      <c r="CH461" s="1"/>
      <c r="CI461" s="1"/>
      <c r="CJ461" s="1"/>
      <c r="CK461" s="1"/>
      <c r="CL461" s="1"/>
    </row>
    <row r="462" spans="1:90" x14ac:dyDescent="0.25">
      <c r="A462" s="51"/>
      <c r="B462" s="111"/>
      <c r="C462" s="111"/>
      <c r="D462" s="111"/>
      <c r="E462" s="111"/>
      <c r="F462" s="111"/>
      <c r="G462" s="162"/>
      <c r="H462" s="151"/>
      <c r="I462" s="296"/>
      <c r="J462" s="152"/>
      <c r="K462" s="153"/>
      <c r="L462" s="169"/>
      <c r="M462" s="39"/>
      <c r="N462" s="201"/>
      <c r="O462" s="39"/>
      <c r="P462" s="22"/>
      <c r="Q462" s="200">
        <f t="shared" ref="Q462:Q525" si="239">IF(P462&lt;80%,P462,100%)</f>
        <v>0</v>
      </c>
      <c r="R462" s="55"/>
      <c r="S462" s="46" t="s">
        <v>64</v>
      </c>
      <c r="T462" s="56"/>
      <c r="U462" s="48" t="s">
        <v>64</v>
      </c>
      <c r="V462" s="175" t="str">
        <f t="shared" ref="V462:V525" si="240">IF(AND(R462&lt;&gt;"",T462&lt;&gt;""),"Remplir QUE la colonne R ou T",IF(R462&lt;&gt;"",R462*$Q462,IF(T462&lt;&gt;"",T462*$Q462,"Remplir la colonne R ou T")))</f>
        <v>Remplir la colonne R ou T</v>
      </c>
      <c r="W462" s="178"/>
      <c r="X462" s="282" t="str">
        <f t="shared" ref="X462:X525" si="241">IF($M462="Oui",$C$4,IF($M462="Non",$C$6,"Remplir la colonne M"))</f>
        <v>Remplir la colonne M</v>
      </c>
      <c r="Y462" s="99" t="str">
        <f t="shared" ref="Y462:Y525" si="242">IF(W462="","Remplir la colonne W",IF(W462&gt;0,MAX(0,MIN($Q$8,W462-X462)),$Q$8))</f>
        <v>Remplir la colonne W</v>
      </c>
      <c r="Z462" s="297" t="str">
        <f t="shared" si="225"/>
        <v>Remplir la colonne I</v>
      </c>
      <c r="AA462" s="84" t="s">
        <v>64</v>
      </c>
      <c r="AB462" s="60" t="str">
        <f t="shared" ref="AB462:AB525" si="243">IFERROR(V462*(Y462+0.75*Z462)*(1+$N462),"Remplir les termes C, P et TVA")</f>
        <v>Remplir les termes C, P et TVA</v>
      </c>
      <c r="AC462" s="55"/>
      <c r="AD462" s="46" t="s">
        <v>64</v>
      </c>
      <c r="AE462" s="56"/>
      <c r="AF462" s="48" t="s">
        <v>64</v>
      </c>
      <c r="AG462" s="175" t="str">
        <f t="shared" ref="AG462:AG525" si="244">IF(AND(AC462&lt;&gt;"",AE462&lt;&gt;""),"Remplir QUE la colonne AC ou AE",IF(AC462&lt;&gt;"",AC462*$Q462,IF(AE462&lt;&gt;"",AE462*$Q462,"Remplir la colonne AC ou AE")))</f>
        <v>Remplir la colonne AC ou AE</v>
      </c>
      <c r="AH462" s="178"/>
      <c r="AI462" s="311" t="str">
        <f t="shared" si="226"/>
        <v>Remplir la colonne M</v>
      </c>
      <c r="AJ462" s="179" t="str">
        <f t="shared" ref="AJ462:AJ525" si="245">IF(AH462="","Remplir la colonne AH",IF(AH462&gt;0,MAX(0,MIN($R$8,AH462-AI462)),$R$8))</f>
        <v>Remplir la colonne AH</v>
      </c>
      <c r="AK462" s="297" t="str">
        <f t="shared" si="233"/>
        <v>Remplir la colonne I</v>
      </c>
      <c r="AL462" s="84" t="s">
        <v>64</v>
      </c>
      <c r="AM462" s="60" t="str">
        <f t="shared" si="227"/>
        <v>Remplir les termes C, P et TVA</v>
      </c>
      <c r="AN462" s="55"/>
      <c r="AO462" s="46" t="s">
        <v>64</v>
      </c>
      <c r="AP462" s="56"/>
      <c r="AQ462" s="48" t="s">
        <v>64</v>
      </c>
      <c r="AR462" s="175" t="str">
        <f t="shared" ref="AR462:AR525" si="246">IF(AND(AN462&lt;&gt;"",AP462&lt;&gt;""),"Remplir QUE la colonne AN ou AP",IF(AN462&lt;&gt;"",AN462*$Q462,IF(AP462&lt;&gt;"",AP462*$Q462,"Remplir la colonne AN ou AP")))</f>
        <v>Remplir la colonne AN ou AP</v>
      </c>
      <c r="AS462" s="178"/>
      <c r="AT462" s="282" t="str">
        <f t="shared" si="228"/>
        <v>Remplir la colonne M</v>
      </c>
      <c r="AU462" s="179" t="str">
        <f t="shared" ref="AU462:AU525" si="247">IF(AS462="","Remplir la colonne AS",IF(AS462&gt;0,MAX(0,MIN($S$8,AS462-AT462)),$S$8))</f>
        <v>Remplir la colonne AS</v>
      </c>
      <c r="AV462" s="263" t="str">
        <f t="shared" si="234"/>
        <v>Remplir la colonne I</v>
      </c>
      <c r="AW462" s="84" t="s">
        <v>64</v>
      </c>
      <c r="AX462" s="60" t="str">
        <f t="shared" si="229"/>
        <v>Remplir les termes C, P et TVA</v>
      </c>
      <c r="AY462" s="55"/>
      <c r="AZ462" s="46" t="s">
        <v>64</v>
      </c>
      <c r="BA462" s="56"/>
      <c r="BB462" s="48" t="s">
        <v>64</v>
      </c>
      <c r="BC462" s="175" t="str">
        <f t="shared" ref="BC462:BC525" si="248">IF(AND(AY462&lt;&gt;"",BA462&lt;&gt;""),"Remplir QUE la colonne AY ou BA",IF(AY462&lt;&gt;"",AY462*$Q462,IF(BA462&lt;&gt;"",BA462*$Q462,"Remplir la colonne AY ou BA")))</f>
        <v>Remplir la colonne AY ou BA</v>
      </c>
      <c r="BD462" s="178"/>
      <c r="BE462" s="311" t="str">
        <f t="shared" si="230"/>
        <v>Remplir la colonne M</v>
      </c>
      <c r="BF462" s="179" t="str">
        <f t="shared" ref="BF462:BF525" si="249">IF(BD462="","Remplir la colonne BD",IF(BD462&gt;0,MAX(0,MIN($T$8,BD462-BE462)),$T$8))</f>
        <v>Remplir la colonne BD</v>
      </c>
      <c r="BG462" s="263" t="str">
        <f t="shared" si="235"/>
        <v>Remplir la colonne I</v>
      </c>
      <c r="BH462" s="84" t="s">
        <v>64</v>
      </c>
      <c r="BI462" s="60" t="str">
        <f t="shared" ref="BI462:BI525" si="250">IFERROR(BC462*(BF462+0.75*BG462)*(1+$N462),"Remplir les termes C, P et TVA")</f>
        <v>Remplir les termes C, P et TVA</v>
      </c>
      <c r="BJ462" s="55"/>
      <c r="BK462" s="46" t="s">
        <v>64</v>
      </c>
      <c r="BL462" s="56"/>
      <c r="BM462" s="48" t="s">
        <v>64</v>
      </c>
      <c r="BN462" s="175" t="str">
        <f t="shared" ref="BN462:BN525" si="251">IF(AND(BJ462&lt;&gt;"",BL462&lt;&gt;""),"Remplir QUE la colonne BJ ou BL",IF(BJ462&lt;&gt;"",BJ462*$Q462,IF(BL462&lt;&gt;"",BL462*$Q462,"Remplir la colonne BJ ou BL")))</f>
        <v>Remplir la colonne BJ ou BL</v>
      </c>
      <c r="BO462" s="178"/>
      <c r="BP462" s="311" t="str">
        <f t="shared" si="231"/>
        <v>Remplir la colonne M</v>
      </c>
      <c r="BQ462" s="179" t="str">
        <f t="shared" ref="BQ462:BQ525" si="252">IF(BO462="","Remplir la colonne BO",IF(BO462&gt;0,MAX(0,MIN($U$8,BO462-BP462)),$U$8))</f>
        <v>Remplir la colonne BO</v>
      </c>
      <c r="BR462" s="263" t="str">
        <f t="shared" si="236"/>
        <v>Remplir la colonne I</v>
      </c>
      <c r="BS462" s="84" t="s">
        <v>64</v>
      </c>
      <c r="BT462" s="60" t="str">
        <f t="shared" ref="BT462:BT525" si="253">IFERROR(BN462*(BQ462+0.75*BR462)*(1+$N462),"Remplir les termes C, P et TVA")</f>
        <v>Remplir les termes C, P et TVA</v>
      </c>
      <c r="BU462" s="55"/>
      <c r="BV462" s="46" t="s">
        <v>64</v>
      </c>
      <c r="BW462" s="56"/>
      <c r="BX462" s="48" t="s">
        <v>64</v>
      </c>
      <c r="BY462" s="175" t="str">
        <f t="shared" ref="BY462:BY525" si="254">IF(AND(BU462&lt;&gt;"",BW462&lt;&gt;""),"Remplir QUE la colonne BU ou BW",IF(BU462&lt;&gt;"",BU462*$Q462,IF(BW462&lt;&gt;"",BW462*$Q462,"Remplir la colonne BU ou BW")))</f>
        <v>Remplir la colonne BU ou BW</v>
      </c>
      <c r="BZ462" s="178"/>
      <c r="CA462" s="282" t="str">
        <f t="shared" si="232"/>
        <v>Remplir la colonne M</v>
      </c>
      <c r="CB462" s="99" t="str">
        <f t="shared" ref="CB462:CB525" si="255">IF(BZ462="","Remplir la colonne BZ",IF(BZ462&gt;0,MAX(0,MIN($V$8,BZ462-CA462)),$V$8))</f>
        <v>Remplir la colonne BZ</v>
      </c>
      <c r="CC462" s="297" t="str">
        <f t="shared" si="237"/>
        <v>Remplir la colonne I</v>
      </c>
      <c r="CD462" s="84" t="s">
        <v>64</v>
      </c>
      <c r="CE462" s="60" t="str">
        <f t="shared" ref="CE462:CE525" si="256">IFERROR(BY462*(CB462+0.75*CC462)*(1+$N462),"Remplir les termes C, P et TVA")</f>
        <v>Remplir les termes C, P et TVA</v>
      </c>
      <c r="CF462" s="61" t="str">
        <f t="shared" si="238"/>
        <v>REMPLIR TYPE DE CLIENT</v>
      </c>
      <c r="CG462" s="107" t="str">
        <f t="shared" ref="CG462:CG525" si="257">IFERROR(CF462/100,"Montant total de l'aide demandée non indiqué")</f>
        <v>Montant total de l'aide demandée non indiqué</v>
      </c>
      <c r="CH462" s="1"/>
      <c r="CI462" s="1"/>
      <c r="CJ462" s="1"/>
      <c r="CK462" s="1"/>
      <c r="CL462" s="1"/>
    </row>
    <row r="463" spans="1:90" x14ac:dyDescent="0.25">
      <c r="A463" s="51"/>
      <c r="B463" s="111"/>
      <c r="C463" s="111"/>
      <c r="D463" s="111"/>
      <c r="E463" s="111"/>
      <c r="F463" s="111"/>
      <c r="G463" s="162"/>
      <c r="H463" s="151"/>
      <c r="I463" s="296"/>
      <c r="J463" s="152"/>
      <c r="K463" s="153"/>
      <c r="L463" s="169"/>
      <c r="M463" s="39"/>
      <c r="N463" s="201"/>
      <c r="O463" s="39"/>
      <c r="P463" s="22"/>
      <c r="Q463" s="200">
        <f t="shared" si="239"/>
        <v>0</v>
      </c>
      <c r="R463" s="55"/>
      <c r="S463" s="46" t="s">
        <v>64</v>
      </c>
      <c r="T463" s="56"/>
      <c r="U463" s="48" t="s">
        <v>64</v>
      </c>
      <c r="V463" s="175" t="str">
        <f t="shared" si="240"/>
        <v>Remplir la colonne R ou T</v>
      </c>
      <c r="W463" s="178"/>
      <c r="X463" s="282" t="str">
        <f t="shared" si="241"/>
        <v>Remplir la colonne M</v>
      </c>
      <c r="Y463" s="99" t="str">
        <f t="shared" si="242"/>
        <v>Remplir la colonne W</v>
      </c>
      <c r="Z463" s="297" t="str">
        <f t="shared" ref="Z463:Z526" si="258">IF($I463="","Remplir la colonne I",IF($I463&lt;DATE(2022,7,1),0,IF($M463="oui",IF(W463-$C$5-$Q$7*1.3&lt;0,0,W463-$C$5-$Q$7*1.3),IF(W463-$Q$7*1.3&lt;0,0,W463-$Q$7*1.3))))</f>
        <v>Remplir la colonne I</v>
      </c>
      <c r="AA463" s="84" t="s">
        <v>64</v>
      </c>
      <c r="AB463" s="60" t="str">
        <f t="shared" si="243"/>
        <v>Remplir les termes C, P et TVA</v>
      </c>
      <c r="AC463" s="55"/>
      <c r="AD463" s="46" t="s">
        <v>64</v>
      </c>
      <c r="AE463" s="56"/>
      <c r="AF463" s="48" t="s">
        <v>64</v>
      </c>
      <c r="AG463" s="175" t="str">
        <f t="shared" si="244"/>
        <v>Remplir la colonne AC ou AE</v>
      </c>
      <c r="AH463" s="178"/>
      <c r="AI463" s="311" t="str">
        <f t="shared" ref="AI463:AI526" si="259">IF($M463="Oui",$C$4,IF($M463="Non",$C$6,"Remplir la colonne M"))</f>
        <v>Remplir la colonne M</v>
      </c>
      <c r="AJ463" s="179" t="str">
        <f t="shared" si="245"/>
        <v>Remplir la colonne AH</v>
      </c>
      <c r="AK463" s="297" t="str">
        <f t="shared" si="233"/>
        <v>Remplir la colonne I</v>
      </c>
      <c r="AL463" s="84" t="s">
        <v>64</v>
      </c>
      <c r="AM463" s="60" t="str">
        <f t="shared" ref="AM463:AM526" si="260">IFERROR(AG463*(AJ463+0.75*AK463)*(1+$N463),"Remplir les termes C, P et TVA")</f>
        <v>Remplir les termes C, P et TVA</v>
      </c>
      <c r="AN463" s="55"/>
      <c r="AO463" s="46" t="s">
        <v>64</v>
      </c>
      <c r="AP463" s="56"/>
      <c r="AQ463" s="48" t="s">
        <v>64</v>
      </c>
      <c r="AR463" s="175" t="str">
        <f t="shared" si="246"/>
        <v>Remplir la colonne AN ou AP</v>
      </c>
      <c r="AS463" s="178"/>
      <c r="AT463" s="282" t="str">
        <f t="shared" ref="AT463:AT526" si="261">IF($M463="Oui",$C$4,IF($M463="Non",$C$6,"Remplir la colonne M"))</f>
        <v>Remplir la colonne M</v>
      </c>
      <c r="AU463" s="179" t="str">
        <f t="shared" si="247"/>
        <v>Remplir la colonne AS</v>
      </c>
      <c r="AV463" s="263" t="str">
        <f t="shared" si="234"/>
        <v>Remplir la colonne I</v>
      </c>
      <c r="AW463" s="84" t="s">
        <v>64</v>
      </c>
      <c r="AX463" s="60" t="str">
        <f t="shared" ref="AX463:AX526" si="262">IFERROR(AR463*(AU463+0.75*AV463)*(1+$N463),"Remplir les termes C, P et TVA")</f>
        <v>Remplir les termes C, P et TVA</v>
      </c>
      <c r="AY463" s="55"/>
      <c r="AZ463" s="46" t="s">
        <v>64</v>
      </c>
      <c r="BA463" s="56"/>
      <c r="BB463" s="48" t="s">
        <v>64</v>
      </c>
      <c r="BC463" s="175" t="str">
        <f t="shared" si="248"/>
        <v>Remplir la colonne AY ou BA</v>
      </c>
      <c r="BD463" s="178"/>
      <c r="BE463" s="311" t="str">
        <f t="shared" ref="BE463:BE526" si="263">IF($M463="Oui",$C$4,IF($M463="Non",$C$6,"Remplir la colonne M"))</f>
        <v>Remplir la colonne M</v>
      </c>
      <c r="BF463" s="179" t="str">
        <f t="shared" si="249"/>
        <v>Remplir la colonne BD</v>
      </c>
      <c r="BG463" s="263" t="str">
        <f t="shared" si="235"/>
        <v>Remplir la colonne I</v>
      </c>
      <c r="BH463" s="84" t="s">
        <v>64</v>
      </c>
      <c r="BI463" s="60" t="str">
        <f t="shared" si="250"/>
        <v>Remplir les termes C, P et TVA</v>
      </c>
      <c r="BJ463" s="55"/>
      <c r="BK463" s="46" t="s">
        <v>64</v>
      </c>
      <c r="BL463" s="56"/>
      <c r="BM463" s="48" t="s">
        <v>64</v>
      </c>
      <c r="BN463" s="175" t="str">
        <f t="shared" si="251"/>
        <v>Remplir la colonne BJ ou BL</v>
      </c>
      <c r="BO463" s="178"/>
      <c r="BP463" s="311" t="str">
        <f t="shared" ref="BP463:BP526" si="264">IF($M463="Oui",$C$4,IF($M463="Non",$C$6,"Remplir la colonne M"))</f>
        <v>Remplir la colonne M</v>
      </c>
      <c r="BQ463" s="179" t="str">
        <f t="shared" si="252"/>
        <v>Remplir la colonne BO</v>
      </c>
      <c r="BR463" s="263" t="str">
        <f t="shared" si="236"/>
        <v>Remplir la colonne I</v>
      </c>
      <c r="BS463" s="84" t="s">
        <v>64</v>
      </c>
      <c r="BT463" s="60" t="str">
        <f t="shared" si="253"/>
        <v>Remplir les termes C, P et TVA</v>
      </c>
      <c r="BU463" s="55"/>
      <c r="BV463" s="46" t="s">
        <v>64</v>
      </c>
      <c r="BW463" s="56"/>
      <c r="BX463" s="48" t="s">
        <v>64</v>
      </c>
      <c r="BY463" s="175" t="str">
        <f t="shared" si="254"/>
        <v>Remplir la colonne BU ou BW</v>
      </c>
      <c r="BZ463" s="178"/>
      <c r="CA463" s="282" t="str">
        <f t="shared" ref="CA463:CA526" si="265">IF($M463="Oui",$C$4,IF($M463="Non",$C$6,"Remplir la colonne M"))</f>
        <v>Remplir la colonne M</v>
      </c>
      <c r="CB463" s="99" t="str">
        <f t="shared" si="255"/>
        <v>Remplir la colonne BZ</v>
      </c>
      <c r="CC463" s="297" t="str">
        <f t="shared" si="237"/>
        <v>Remplir la colonne I</v>
      </c>
      <c r="CD463" s="84" t="s">
        <v>64</v>
      </c>
      <c r="CE463" s="60" t="str">
        <f t="shared" si="256"/>
        <v>Remplir les termes C, P et TVA</v>
      </c>
      <c r="CF463" s="61" t="str">
        <f t="shared" si="238"/>
        <v>REMPLIR TYPE DE CLIENT</v>
      </c>
      <c r="CG463" s="107" t="str">
        <f t="shared" si="257"/>
        <v>Montant total de l'aide demandée non indiqué</v>
      </c>
      <c r="CH463" s="1"/>
      <c r="CI463" s="1"/>
      <c r="CJ463" s="1"/>
      <c r="CK463" s="1"/>
      <c r="CL463" s="1"/>
    </row>
    <row r="464" spans="1:90" x14ac:dyDescent="0.25">
      <c r="A464" s="51"/>
      <c r="B464" s="111"/>
      <c r="C464" s="111"/>
      <c r="D464" s="111"/>
      <c r="E464" s="111"/>
      <c r="F464" s="111"/>
      <c r="G464" s="162"/>
      <c r="H464" s="151"/>
      <c r="I464" s="296"/>
      <c r="J464" s="152"/>
      <c r="K464" s="153"/>
      <c r="L464" s="169"/>
      <c r="M464" s="39"/>
      <c r="N464" s="201"/>
      <c r="O464" s="39"/>
      <c r="P464" s="22"/>
      <c r="Q464" s="200">
        <f t="shared" si="239"/>
        <v>0</v>
      </c>
      <c r="R464" s="55"/>
      <c r="S464" s="46" t="s">
        <v>64</v>
      </c>
      <c r="T464" s="56"/>
      <c r="U464" s="48" t="s">
        <v>64</v>
      </c>
      <c r="V464" s="175" t="str">
        <f t="shared" si="240"/>
        <v>Remplir la colonne R ou T</v>
      </c>
      <c r="W464" s="178"/>
      <c r="X464" s="282" t="str">
        <f t="shared" si="241"/>
        <v>Remplir la colonne M</v>
      </c>
      <c r="Y464" s="99" t="str">
        <f t="shared" si="242"/>
        <v>Remplir la colonne W</v>
      </c>
      <c r="Z464" s="297" t="str">
        <f t="shared" si="258"/>
        <v>Remplir la colonne I</v>
      </c>
      <c r="AA464" s="84" t="s">
        <v>64</v>
      </c>
      <c r="AB464" s="60" t="str">
        <f t="shared" si="243"/>
        <v>Remplir les termes C, P et TVA</v>
      </c>
      <c r="AC464" s="55"/>
      <c r="AD464" s="46" t="s">
        <v>64</v>
      </c>
      <c r="AE464" s="56"/>
      <c r="AF464" s="48" t="s">
        <v>64</v>
      </c>
      <c r="AG464" s="175" t="str">
        <f t="shared" si="244"/>
        <v>Remplir la colonne AC ou AE</v>
      </c>
      <c r="AH464" s="178"/>
      <c r="AI464" s="311" t="str">
        <f t="shared" si="259"/>
        <v>Remplir la colonne M</v>
      </c>
      <c r="AJ464" s="179" t="str">
        <f t="shared" si="245"/>
        <v>Remplir la colonne AH</v>
      </c>
      <c r="AK464" s="297" t="str">
        <f t="shared" si="233"/>
        <v>Remplir la colonne I</v>
      </c>
      <c r="AL464" s="84" t="s">
        <v>64</v>
      </c>
      <c r="AM464" s="60" t="str">
        <f t="shared" si="260"/>
        <v>Remplir les termes C, P et TVA</v>
      </c>
      <c r="AN464" s="55"/>
      <c r="AO464" s="46" t="s">
        <v>64</v>
      </c>
      <c r="AP464" s="56"/>
      <c r="AQ464" s="48" t="s">
        <v>64</v>
      </c>
      <c r="AR464" s="175" t="str">
        <f t="shared" si="246"/>
        <v>Remplir la colonne AN ou AP</v>
      </c>
      <c r="AS464" s="178"/>
      <c r="AT464" s="282" t="str">
        <f t="shared" si="261"/>
        <v>Remplir la colonne M</v>
      </c>
      <c r="AU464" s="179" t="str">
        <f t="shared" si="247"/>
        <v>Remplir la colonne AS</v>
      </c>
      <c r="AV464" s="263" t="str">
        <f t="shared" si="234"/>
        <v>Remplir la colonne I</v>
      </c>
      <c r="AW464" s="84" t="s">
        <v>64</v>
      </c>
      <c r="AX464" s="60" t="str">
        <f t="shared" si="262"/>
        <v>Remplir les termes C, P et TVA</v>
      </c>
      <c r="AY464" s="55"/>
      <c r="AZ464" s="46" t="s">
        <v>64</v>
      </c>
      <c r="BA464" s="56"/>
      <c r="BB464" s="48" t="s">
        <v>64</v>
      </c>
      <c r="BC464" s="175" t="str">
        <f t="shared" si="248"/>
        <v>Remplir la colonne AY ou BA</v>
      </c>
      <c r="BD464" s="178"/>
      <c r="BE464" s="311" t="str">
        <f t="shared" si="263"/>
        <v>Remplir la colonne M</v>
      </c>
      <c r="BF464" s="179" t="str">
        <f t="shared" si="249"/>
        <v>Remplir la colonne BD</v>
      </c>
      <c r="BG464" s="263" t="str">
        <f t="shared" si="235"/>
        <v>Remplir la colonne I</v>
      </c>
      <c r="BH464" s="84" t="s">
        <v>64</v>
      </c>
      <c r="BI464" s="60" t="str">
        <f t="shared" si="250"/>
        <v>Remplir les termes C, P et TVA</v>
      </c>
      <c r="BJ464" s="55"/>
      <c r="BK464" s="46" t="s">
        <v>64</v>
      </c>
      <c r="BL464" s="56"/>
      <c r="BM464" s="48" t="s">
        <v>64</v>
      </c>
      <c r="BN464" s="175" t="str">
        <f t="shared" si="251"/>
        <v>Remplir la colonne BJ ou BL</v>
      </c>
      <c r="BO464" s="178"/>
      <c r="BP464" s="311" t="str">
        <f t="shared" si="264"/>
        <v>Remplir la colonne M</v>
      </c>
      <c r="BQ464" s="179" t="str">
        <f t="shared" si="252"/>
        <v>Remplir la colonne BO</v>
      </c>
      <c r="BR464" s="263" t="str">
        <f t="shared" si="236"/>
        <v>Remplir la colonne I</v>
      </c>
      <c r="BS464" s="84" t="s">
        <v>64</v>
      </c>
      <c r="BT464" s="60" t="str">
        <f t="shared" si="253"/>
        <v>Remplir les termes C, P et TVA</v>
      </c>
      <c r="BU464" s="55"/>
      <c r="BV464" s="46" t="s">
        <v>64</v>
      </c>
      <c r="BW464" s="56"/>
      <c r="BX464" s="48" t="s">
        <v>64</v>
      </c>
      <c r="BY464" s="175" t="str">
        <f t="shared" si="254"/>
        <v>Remplir la colonne BU ou BW</v>
      </c>
      <c r="BZ464" s="178"/>
      <c r="CA464" s="282" t="str">
        <f t="shared" si="265"/>
        <v>Remplir la colonne M</v>
      </c>
      <c r="CB464" s="99" t="str">
        <f t="shared" si="255"/>
        <v>Remplir la colonne BZ</v>
      </c>
      <c r="CC464" s="297" t="str">
        <f t="shared" si="237"/>
        <v>Remplir la colonne I</v>
      </c>
      <c r="CD464" s="84" t="s">
        <v>64</v>
      </c>
      <c r="CE464" s="60" t="str">
        <f t="shared" si="256"/>
        <v>Remplir les termes C, P et TVA</v>
      </c>
      <c r="CF464" s="61" t="str">
        <f t="shared" si="238"/>
        <v>REMPLIR TYPE DE CLIENT</v>
      </c>
      <c r="CG464" s="107" t="str">
        <f t="shared" si="257"/>
        <v>Montant total de l'aide demandée non indiqué</v>
      </c>
      <c r="CH464" s="1"/>
      <c r="CI464" s="1"/>
      <c r="CJ464" s="1"/>
      <c r="CK464" s="1"/>
      <c r="CL464" s="1"/>
    </row>
    <row r="465" spans="1:90" x14ac:dyDescent="0.25">
      <c r="A465" s="51"/>
      <c r="B465" s="111"/>
      <c r="C465" s="111"/>
      <c r="D465" s="111"/>
      <c r="E465" s="111"/>
      <c r="F465" s="111"/>
      <c r="G465" s="162"/>
      <c r="H465" s="151"/>
      <c r="I465" s="296"/>
      <c r="J465" s="152"/>
      <c r="K465" s="153"/>
      <c r="L465" s="169"/>
      <c r="M465" s="39"/>
      <c r="N465" s="201"/>
      <c r="O465" s="39"/>
      <c r="P465" s="22"/>
      <c r="Q465" s="200">
        <f t="shared" si="239"/>
        <v>0</v>
      </c>
      <c r="R465" s="55"/>
      <c r="S465" s="46" t="s">
        <v>64</v>
      </c>
      <c r="T465" s="56"/>
      <c r="U465" s="48" t="s">
        <v>64</v>
      </c>
      <c r="V465" s="175" t="str">
        <f t="shared" si="240"/>
        <v>Remplir la colonne R ou T</v>
      </c>
      <c r="W465" s="178"/>
      <c r="X465" s="282" t="str">
        <f t="shared" si="241"/>
        <v>Remplir la colonne M</v>
      </c>
      <c r="Y465" s="99" t="str">
        <f t="shared" si="242"/>
        <v>Remplir la colonne W</v>
      </c>
      <c r="Z465" s="297" t="str">
        <f t="shared" si="258"/>
        <v>Remplir la colonne I</v>
      </c>
      <c r="AA465" s="84" t="s">
        <v>64</v>
      </c>
      <c r="AB465" s="60" t="str">
        <f t="shared" si="243"/>
        <v>Remplir les termes C, P et TVA</v>
      </c>
      <c r="AC465" s="55"/>
      <c r="AD465" s="46" t="s">
        <v>64</v>
      </c>
      <c r="AE465" s="56"/>
      <c r="AF465" s="48" t="s">
        <v>64</v>
      </c>
      <c r="AG465" s="175" t="str">
        <f t="shared" si="244"/>
        <v>Remplir la colonne AC ou AE</v>
      </c>
      <c r="AH465" s="178"/>
      <c r="AI465" s="311" t="str">
        <f t="shared" si="259"/>
        <v>Remplir la colonne M</v>
      </c>
      <c r="AJ465" s="179" t="str">
        <f t="shared" si="245"/>
        <v>Remplir la colonne AH</v>
      </c>
      <c r="AK465" s="297" t="str">
        <f t="shared" si="233"/>
        <v>Remplir la colonne I</v>
      </c>
      <c r="AL465" s="84" t="s">
        <v>64</v>
      </c>
      <c r="AM465" s="60" t="str">
        <f t="shared" si="260"/>
        <v>Remplir les termes C, P et TVA</v>
      </c>
      <c r="AN465" s="55"/>
      <c r="AO465" s="46" t="s">
        <v>64</v>
      </c>
      <c r="AP465" s="56"/>
      <c r="AQ465" s="48" t="s">
        <v>64</v>
      </c>
      <c r="AR465" s="175" t="str">
        <f t="shared" si="246"/>
        <v>Remplir la colonne AN ou AP</v>
      </c>
      <c r="AS465" s="178"/>
      <c r="AT465" s="282" t="str">
        <f t="shared" si="261"/>
        <v>Remplir la colonne M</v>
      </c>
      <c r="AU465" s="179" t="str">
        <f t="shared" si="247"/>
        <v>Remplir la colonne AS</v>
      </c>
      <c r="AV465" s="263" t="str">
        <f t="shared" si="234"/>
        <v>Remplir la colonne I</v>
      </c>
      <c r="AW465" s="84" t="s">
        <v>64</v>
      </c>
      <c r="AX465" s="60" t="str">
        <f t="shared" si="262"/>
        <v>Remplir les termes C, P et TVA</v>
      </c>
      <c r="AY465" s="55"/>
      <c r="AZ465" s="46" t="s">
        <v>64</v>
      </c>
      <c r="BA465" s="56"/>
      <c r="BB465" s="48" t="s">
        <v>64</v>
      </c>
      <c r="BC465" s="175" t="str">
        <f t="shared" si="248"/>
        <v>Remplir la colonne AY ou BA</v>
      </c>
      <c r="BD465" s="178"/>
      <c r="BE465" s="311" t="str">
        <f t="shared" si="263"/>
        <v>Remplir la colonne M</v>
      </c>
      <c r="BF465" s="179" t="str">
        <f t="shared" si="249"/>
        <v>Remplir la colonne BD</v>
      </c>
      <c r="BG465" s="263" t="str">
        <f t="shared" si="235"/>
        <v>Remplir la colonne I</v>
      </c>
      <c r="BH465" s="84" t="s">
        <v>64</v>
      </c>
      <c r="BI465" s="60" t="str">
        <f t="shared" si="250"/>
        <v>Remplir les termes C, P et TVA</v>
      </c>
      <c r="BJ465" s="55"/>
      <c r="BK465" s="46" t="s">
        <v>64</v>
      </c>
      <c r="BL465" s="56"/>
      <c r="BM465" s="48" t="s">
        <v>64</v>
      </c>
      <c r="BN465" s="175" t="str">
        <f t="shared" si="251"/>
        <v>Remplir la colonne BJ ou BL</v>
      </c>
      <c r="BO465" s="178"/>
      <c r="BP465" s="311" t="str">
        <f t="shared" si="264"/>
        <v>Remplir la colonne M</v>
      </c>
      <c r="BQ465" s="179" t="str">
        <f t="shared" si="252"/>
        <v>Remplir la colonne BO</v>
      </c>
      <c r="BR465" s="263" t="str">
        <f t="shared" si="236"/>
        <v>Remplir la colonne I</v>
      </c>
      <c r="BS465" s="84" t="s">
        <v>64</v>
      </c>
      <c r="BT465" s="60" t="str">
        <f t="shared" si="253"/>
        <v>Remplir les termes C, P et TVA</v>
      </c>
      <c r="BU465" s="55"/>
      <c r="BV465" s="46" t="s">
        <v>64</v>
      </c>
      <c r="BW465" s="56"/>
      <c r="BX465" s="48" t="s">
        <v>64</v>
      </c>
      <c r="BY465" s="175" t="str">
        <f t="shared" si="254"/>
        <v>Remplir la colonne BU ou BW</v>
      </c>
      <c r="BZ465" s="178"/>
      <c r="CA465" s="282" t="str">
        <f t="shared" si="265"/>
        <v>Remplir la colonne M</v>
      </c>
      <c r="CB465" s="99" t="str">
        <f t="shared" si="255"/>
        <v>Remplir la colonne BZ</v>
      </c>
      <c r="CC465" s="297" t="str">
        <f t="shared" si="237"/>
        <v>Remplir la colonne I</v>
      </c>
      <c r="CD465" s="84" t="s">
        <v>64</v>
      </c>
      <c r="CE465" s="60" t="str">
        <f t="shared" si="256"/>
        <v>Remplir les termes C, P et TVA</v>
      </c>
      <c r="CF465" s="61" t="str">
        <f t="shared" si="238"/>
        <v>REMPLIR TYPE DE CLIENT</v>
      </c>
      <c r="CG465" s="107" t="str">
        <f t="shared" si="257"/>
        <v>Montant total de l'aide demandée non indiqué</v>
      </c>
      <c r="CH465" s="1"/>
      <c r="CI465" s="1"/>
      <c r="CJ465" s="1"/>
      <c r="CK465" s="1"/>
      <c r="CL465" s="1"/>
    </row>
    <row r="466" spans="1:90" x14ac:dyDescent="0.25">
      <c r="A466" s="51"/>
      <c r="B466" s="111"/>
      <c r="C466" s="111"/>
      <c r="D466" s="111"/>
      <c r="E466" s="111"/>
      <c r="F466" s="111"/>
      <c r="G466" s="162"/>
      <c r="H466" s="151"/>
      <c r="I466" s="296"/>
      <c r="J466" s="152"/>
      <c r="K466" s="153"/>
      <c r="L466" s="169"/>
      <c r="M466" s="39"/>
      <c r="N466" s="201"/>
      <c r="O466" s="39"/>
      <c r="P466" s="22"/>
      <c r="Q466" s="200">
        <f t="shared" si="239"/>
        <v>0</v>
      </c>
      <c r="R466" s="55"/>
      <c r="S466" s="46" t="s">
        <v>64</v>
      </c>
      <c r="T466" s="56"/>
      <c r="U466" s="48" t="s">
        <v>64</v>
      </c>
      <c r="V466" s="175" t="str">
        <f t="shared" si="240"/>
        <v>Remplir la colonne R ou T</v>
      </c>
      <c r="W466" s="178"/>
      <c r="X466" s="282" t="str">
        <f t="shared" si="241"/>
        <v>Remplir la colonne M</v>
      </c>
      <c r="Y466" s="99" t="str">
        <f t="shared" si="242"/>
        <v>Remplir la colonne W</v>
      </c>
      <c r="Z466" s="297" t="str">
        <f t="shared" si="258"/>
        <v>Remplir la colonne I</v>
      </c>
      <c r="AA466" s="84" t="s">
        <v>64</v>
      </c>
      <c r="AB466" s="60" t="str">
        <f t="shared" si="243"/>
        <v>Remplir les termes C, P et TVA</v>
      </c>
      <c r="AC466" s="55"/>
      <c r="AD466" s="46" t="s">
        <v>64</v>
      </c>
      <c r="AE466" s="56"/>
      <c r="AF466" s="48" t="s">
        <v>64</v>
      </c>
      <c r="AG466" s="175" t="str">
        <f t="shared" si="244"/>
        <v>Remplir la colonne AC ou AE</v>
      </c>
      <c r="AH466" s="178"/>
      <c r="AI466" s="311" t="str">
        <f t="shared" si="259"/>
        <v>Remplir la colonne M</v>
      </c>
      <c r="AJ466" s="179" t="str">
        <f t="shared" si="245"/>
        <v>Remplir la colonne AH</v>
      </c>
      <c r="AK466" s="297" t="str">
        <f t="shared" si="233"/>
        <v>Remplir la colonne I</v>
      </c>
      <c r="AL466" s="84" t="s">
        <v>64</v>
      </c>
      <c r="AM466" s="60" t="str">
        <f t="shared" si="260"/>
        <v>Remplir les termes C, P et TVA</v>
      </c>
      <c r="AN466" s="55"/>
      <c r="AO466" s="46" t="s">
        <v>64</v>
      </c>
      <c r="AP466" s="56"/>
      <c r="AQ466" s="48" t="s">
        <v>64</v>
      </c>
      <c r="AR466" s="175" t="str">
        <f t="shared" si="246"/>
        <v>Remplir la colonne AN ou AP</v>
      </c>
      <c r="AS466" s="178"/>
      <c r="AT466" s="282" t="str">
        <f t="shared" si="261"/>
        <v>Remplir la colonne M</v>
      </c>
      <c r="AU466" s="179" t="str">
        <f t="shared" si="247"/>
        <v>Remplir la colonne AS</v>
      </c>
      <c r="AV466" s="263" t="str">
        <f t="shared" si="234"/>
        <v>Remplir la colonne I</v>
      </c>
      <c r="AW466" s="84" t="s">
        <v>64</v>
      </c>
      <c r="AX466" s="60" t="str">
        <f t="shared" si="262"/>
        <v>Remplir les termes C, P et TVA</v>
      </c>
      <c r="AY466" s="55"/>
      <c r="AZ466" s="46" t="s">
        <v>64</v>
      </c>
      <c r="BA466" s="56"/>
      <c r="BB466" s="48" t="s">
        <v>64</v>
      </c>
      <c r="BC466" s="175" t="str">
        <f t="shared" si="248"/>
        <v>Remplir la colonne AY ou BA</v>
      </c>
      <c r="BD466" s="178"/>
      <c r="BE466" s="311" t="str">
        <f t="shared" si="263"/>
        <v>Remplir la colonne M</v>
      </c>
      <c r="BF466" s="179" t="str">
        <f t="shared" si="249"/>
        <v>Remplir la colonne BD</v>
      </c>
      <c r="BG466" s="263" t="str">
        <f t="shared" si="235"/>
        <v>Remplir la colonne I</v>
      </c>
      <c r="BH466" s="84" t="s">
        <v>64</v>
      </c>
      <c r="BI466" s="60" t="str">
        <f t="shared" si="250"/>
        <v>Remplir les termes C, P et TVA</v>
      </c>
      <c r="BJ466" s="55"/>
      <c r="BK466" s="46" t="s">
        <v>64</v>
      </c>
      <c r="BL466" s="56"/>
      <c r="BM466" s="48" t="s">
        <v>64</v>
      </c>
      <c r="BN466" s="175" t="str">
        <f t="shared" si="251"/>
        <v>Remplir la colonne BJ ou BL</v>
      </c>
      <c r="BO466" s="178"/>
      <c r="BP466" s="311" t="str">
        <f t="shared" si="264"/>
        <v>Remplir la colonne M</v>
      </c>
      <c r="BQ466" s="179" t="str">
        <f t="shared" si="252"/>
        <v>Remplir la colonne BO</v>
      </c>
      <c r="BR466" s="263" t="str">
        <f t="shared" si="236"/>
        <v>Remplir la colonne I</v>
      </c>
      <c r="BS466" s="84" t="s">
        <v>64</v>
      </c>
      <c r="BT466" s="60" t="str">
        <f t="shared" si="253"/>
        <v>Remplir les termes C, P et TVA</v>
      </c>
      <c r="BU466" s="55"/>
      <c r="BV466" s="46" t="s">
        <v>64</v>
      </c>
      <c r="BW466" s="56"/>
      <c r="BX466" s="48" t="s">
        <v>64</v>
      </c>
      <c r="BY466" s="175" t="str">
        <f t="shared" si="254"/>
        <v>Remplir la colonne BU ou BW</v>
      </c>
      <c r="BZ466" s="178"/>
      <c r="CA466" s="282" t="str">
        <f t="shared" si="265"/>
        <v>Remplir la colonne M</v>
      </c>
      <c r="CB466" s="99" t="str">
        <f t="shared" si="255"/>
        <v>Remplir la colonne BZ</v>
      </c>
      <c r="CC466" s="297" t="str">
        <f t="shared" si="237"/>
        <v>Remplir la colonne I</v>
      </c>
      <c r="CD466" s="84" t="s">
        <v>64</v>
      </c>
      <c r="CE466" s="60" t="str">
        <f t="shared" si="256"/>
        <v>Remplir les termes C, P et TVA</v>
      </c>
      <c r="CF466" s="61" t="str">
        <f t="shared" si="238"/>
        <v>REMPLIR TYPE DE CLIENT</v>
      </c>
      <c r="CG466" s="107" t="str">
        <f t="shared" si="257"/>
        <v>Montant total de l'aide demandée non indiqué</v>
      </c>
      <c r="CH466" s="1"/>
      <c r="CI466" s="1"/>
      <c r="CJ466" s="1"/>
      <c r="CK466" s="1"/>
      <c r="CL466" s="1"/>
    </row>
    <row r="467" spans="1:90" x14ac:dyDescent="0.25">
      <c r="A467" s="51"/>
      <c r="B467" s="111"/>
      <c r="C467" s="111"/>
      <c r="D467" s="111"/>
      <c r="E467" s="111"/>
      <c r="F467" s="111"/>
      <c r="G467" s="162"/>
      <c r="H467" s="151"/>
      <c r="I467" s="296"/>
      <c r="J467" s="152"/>
      <c r="K467" s="153"/>
      <c r="L467" s="169"/>
      <c r="M467" s="39"/>
      <c r="N467" s="201"/>
      <c r="O467" s="39"/>
      <c r="P467" s="22"/>
      <c r="Q467" s="200">
        <f t="shared" si="239"/>
        <v>0</v>
      </c>
      <c r="R467" s="55"/>
      <c r="S467" s="46" t="s">
        <v>64</v>
      </c>
      <c r="T467" s="56"/>
      <c r="U467" s="48" t="s">
        <v>64</v>
      </c>
      <c r="V467" s="175" t="str">
        <f t="shared" si="240"/>
        <v>Remplir la colonne R ou T</v>
      </c>
      <c r="W467" s="178"/>
      <c r="X467" s="282" t="str">
        <f t="shared" si="241"/>
        <v>Remplir la colonne M</v>
      </c>
      <c r="Y467" s="99" t="str">
        <f t="shared" si="242"/>
        <v>Remplir la colonne W</v>
      </c>
      <c r="Z467" s="297" t="str">
        <f t="shared" si="258"/>
        <v>Remplir la colonne I</v>
      </c>
      <c r="AA467" s="84" t="s">
        <v>64</v>
      </c>
      <c r="AB467" s="60" t="str">
        <f t="shared" si="243"/>
        <v>Remplir les termes C, P et TVA</v>
      </c>
      <c r="AC467" s="55"/>
      <c r="AD467" s="46" t="s">
        <v>64</v>
      </c>
      <c r="AE467" s="56"/>
      <c r="AF467" s="48" t="s">
        <v>64</v>
      </c>
      <c r="AG467" s="175" t="str">
        <f t="shared" si="244"/>
        <v>Remplir la colonne AC ou AE</v>
      </c>
      <c r="AH467" s="178"/>
      <c r="AI467" s="311" t="str">
        <f t="shared" si="259"/>
        <v>Remplir la colonne M</v>
      </c>
      <c r="AJ467" s="179" t="str">
        <f t="shared" si="245"/>
        <v>Remplir la colonne AH</v>
      </c>
      <c r="AK467" s="297" t="str">
        <f t="shared" si="233"/>
        <v>Remplir la colonne I</v>
      </c>
      <c r="AL467" s="84" t="s">
        <v>64</v>
      </c>
      <c r="AM467" s="60" t="str">
        <f t="shared" si="260"/>
        <v>Remplir les termes C, P et TVA</v>
      </c>
      <c r="AN467" s="55"/>
      <c r="AO467" s="46" t="s">
        <v>64</v>
      </c>
      <c r="AP467" s="56"/>
      <c r="AQ467" s="48" t="s">
        <v>64</v>
      </c>
      <c r="AR467" s="175" t="str">
        <f t="shared" si="246"/>
        <v>Remplir la colonne AN ou AP</v>
      </c>
      <c r="AS467" s="178"/>
      <c r="AT467" s="282" t="str">
        <f t="shared" si="261"/>
        <v>Remplir la colonne M</v>
      </c>
      <c r="AU467" s="179" t="str">
        <f t="shared" si="247"/>
        <v>Remplir la colonne AS</v>
      </c>
      <c r="AV467" s="263" t="str">
        <f t="shared" si="234"/>
        <v>Remplir la colonne I</v>
      </c>
      <c r="AW467" s="84" t="s">
        <v>64</v>
      </c>
      <c r="AX467" s="60" t="str">
        <f t="shared" si="262"/>
        <v>Remplir les termes C, P et TVA</v>
      </c>
      <c r="AY467" s="55"/>
      <c r="AZ467" s="46" t="s">
        <v>64</v>
      </c>
      <c r="BA467" s="56"/>
      <c r="BB467" s="48" t="s">
        <v>64</v>
      </c>
      <c r="BC467" s="175" t="str">
        <f t="shared" si="248"/>
        <v>Remplir la colonne AY ou BA</v>
      </c>
      <c r="BD467" s="178"/>
      <c r="BE467" s="311" t="str">
        <f t="shared" si="263"/>
        <v>Remplir la colonne M</v>
      </c>
      <c r="BF467" s="179" t="str">
        <f t="shared" si="249"/>
        <v>Remplir la colonne BD</v>
      </c>
      <c r="BG467" s="263" t="str">
        <f t="shared" si="235"/>
        <v>Remplir la colonne I</v>
      </c>
      <c r="BH467" s="84" t="s">
        <v>64</v>
      </c>
      <c r="BI467" s="60" t="str">
        <f t="shared" si="250"/>
        <v>Remplir les termes C, P et TVA</v>
      </c>
      <c r="BJ467" s="55"/>
      <c r="BK467" s="46" t="s">
        <v>64</v>
      </c>
      <c r="BL467" s="56"/>
      <c r="BM467" s="48" t="s">
        <v>64</v>
      </c>
      <c r="BN467" s="175" t="str">
        <f t="shared" si="251"/>
        <v>Remplir la colonne BJ ou BL</v>
      </c>
      <c r="BO467" s="178"/>
      <c r="BP467" s="311" t="str">
        <f t="shared" si="264"/>
        <v>Remplir la colonne M</v>
      </c>
      <c r="BQ467" s="179" t="str">
        <f t="shared" si="252"/>
        <v>Remplir la colonne BO</v>
      </c>
      <c r="BR467" s="263" t="str">
        <f t="shared" si="236"/>
        <v>Remplir la colonne I</v>
      </c>
      <c r="BS467" s="84" t="s">
        <v>64</v>
      </c>
      <c r="BT467" s="60" t="str">
        <f t="shared" si="253"/>
        <v>Remplir les termes C, P et TVA</v>
      </c>
      <c r="BU467" s="55"/>
      <c r="BV467" s="46" t="s">
        <v>64</v>
      </c>
      <c r="BW467" s="56"/>
      <c r="BX467" s="48" t="s">
        <v>64</v>
      </c>
      <c r="BY467" s="175" t="str">
        <f t="shared" si="254"/>
        <v>Remplir la colonne BU ou BW</v>
      </c>
      <c r="BZ467" s="178"/>
      <c r="CA467" s="282" t="str">
        <f t="shared" si="265"/>
        <v>Remplir la colonne M</v>
      </c>
      <c r="CB467" s="99" t="str">
        <f t="shared" si="255"/>
        <v>Remplir la colonne BZ</v>
      </c>
      <c r="CC467" s="297" t="str">
        <f t="shared" si="237"/>
        <v>Remplir la colonne I</v>
      </c>
      <c r="CD467" s="84" t="s">
        <v>64</v>
      </c>
      <c r="CE467" s="60" t="str">
        <f t="shared" si="256"/>
        <v>Remplir les termes C, P et TVA</v>
      </c>
      <c r="CF467" s="61" t="str">
        <f t="shared" si="238"/>
        <v>REMPLIR TYPE DE CLIENT</v>
      </c>
      <c r="CG467" s="107" t="str">
        <f t="shared" si="257"/>
        <v>Montant total de l'aide demandée non indiqué</v>
      </c>
      <c r="CH467" s="1"/>
      <c r="CI467" s="1"/>
      <c r="CJ467" s="1"/>
      <c r="CK467" s="1"/>
      <c r="CL467" s="1"/>
    </row>
    <row r="468" spans="1:90" x14ac:dyDescent="0.25">
      <c r="A468" s="51"/>
      <c r="B468" s="111"/>
      <c r="C468" s="111"/>
      <c r="D468" s="111"/>
      <c r="E468" s="111"/>
      <c r="F468" s="111"/>
      <c r="G468" s="162"/>
      <c r="H468" s="151"/>
      <c r="I468" s="296"/>
      <c r="J468" s="152"/>
      <c r="K468" s="153"/>
      <c r="L468" s="169"/>
      <c r="M468" s="39"/>
      <c r="N468" s="201"/>
      <c r="O468" s="39"/>
      <c r="P468" s="22"/>
      <c r="Q468" s="200">
        <f t="shared" si="239"/>
        <v>0</v>
      </c>
      <c r="R468" s="55"/>
      <c r="S468" s="46" t="s">
        <v>64</v>
      </c>
      <c r="T468" s="56"/>
      <c r="U468" s="48" t="s">
        <v>64</v>
      </c>
      <c r="V468" s="175" t="str">
        <f t="shared" si="240"/>
        <v>Remplir la colonne R ou T</v>
      </c>
      <c r="W468" s="178"/>
      <c r="X468" s="282" t="str">
        <f t="shared" si="241"/>
        <v>Remplir la colonne M</v>
      </c>
      <c r="Y468" s="99" t="str">
        <f t="shared" si="242"/>
        <v>Remplir la colonne W</v>
      </c>
      <c r="Z468" s="297" t="str">
        <f t="shared" si="258"/>
        <v>Remplir la colonne I</v>
      </c>
      <c r="AA468" s="84" t="s">
        <v>64</v>
      </c>
      <c r="AB468" s="60" t="str">
        <f t="shared" si="243"/>
        <v>Remplir les termes C, P et TVA</v>
      </c>
      <c r="AC468" s="55"/>
      <c r="AD468" s="46" t="s">
        <v>64</v>
      </c>
      <c r="AE468" s="56"/>
      <c r="AF468" s="48" t="s">
        <v>64</v>
      </c>
      <c r="AG468" s="175" t="str">
        <f t="shared" si="244"/>
        <v>Remplir la colonne AC ou AE</v>
      </c>
      <c r="AH468" s="178"/>
      <c r="AI468" s="311" t="str">
        <f t="shared" si="259"/>
        <v>Remplir la colonne M</v>
      </c>
      <c r="AJ468" s="179" t="str">
        <f t="shared" si="245"/>
        <v>Remplir la colonne AH</v>
      </c>
      <c r="AK468" s="297" t="str">
        <f t="shared" si="233"/>
        <v>Remplir la colonne I</v>
      </c>
      <c r="AL468" s="84" t="s">
        <v>64</v>
      </c>
      <c r="AM468" s="60" t="str">
        <f t="shared" si="260"/>
        <v>Remplir les termes C, P et TVA</v>
      </c>
      <c r="AN468" s="55"/>
      <c r="AO468" s="46" t="s">
        <v>64</v>
      </c>
      <c r="AP468" s="56"/>
      <c r="AQ468" s="48" t="s">
        <v>64</v>
      </c>
      <c r="AR468" s="175" t="str">
        <f t="shared" si="246"/>
        <v>Remplir la colonne AN ou AP</v>
      </c>
      <c r="AS468" s="178"/>
      <c r="AT468" s="282" t="str">
        <f t="shared" si="261"/>
        <v>Remplir la colonne M</v>
      </c>
      <c r="AU468" s="179" t="str">
        <f t="shared" si="247"/>
        <v>Remplir la colonne AS</v>
      </c>
      <c r="AV468" s="263" t="str">
        <f t="shared" si="234"/>
        <v>Remplir la colonne I</v>
      </c>
      <c r="AW468" s="84" t="s">
        <v>64</v>
      </c>
      <c r="AX468" s="60" t="str">
        <f t="shared" si="262"/>
        <v>Remplir les termes C, P et TVA</v>
      </c>
      <c r="AY468" s="55"/>
      <c r="AZ468" s="46" t="s">
        <v>64</v>
      </c>
      <c r="BA468" s="56"/>
      <c r="BB468" s="48" t="s">
        <v>64</v>
      </c>
      <c r="BC468" s="175" t="str">
        <f t="shared" si="248"/>
        <v>Remplir la colonne AY ou BA</v>
      </c>
      <c r="BD468" s="178"/>
      <c r="BE468" s="311" t="str">
        <f t="shared" si="263"/>
        <v>Remplir la colonne M</v>
      </c>
      <c r="BF468" s="179" t="str">
        <f t="shared" si="249"/>
        <v>Remplir la colonne BD</v>
      </c>
      <c r="BG468" s="263" t="str">
        <f t="shared" si="235"/>
        <v>Remplir la colonne I</v>
      </c>
      <c r="BH468" s="84" t="s">
        <v>64</v>
      </c>
      <c r="BI468" s="60" t="str">
        <f t="shared" si="250"/>
        <v>Remplir les termes C, P et TVA</v>
      </c>
      <c r="BJ468" s="55"/>
      <c r="BK468" s="46" t="s">
        <v>64</v>
      </c>
      <c r="BL468" s="56"/>
      <c r="BM468" s="48" t="s">
        <v>64</v>
      </c>
      <c r="BN468" s="175" t="str">
        <f t="shared" si="251"/>
        <v>Remplir la colonne BJ ou BL</v>
      </c>
      <c r="BO468" s="178"/>
      <c r="BP468" s="311" t="str">
        <f t="shared" si="264"/>
        <v>Remplir la colonne M</v>
      </c>
      <c r="BQ468" s="179" t="str">
        <f t="shared" si="252"/>
        <v>Remplir la colonne BO</v>
      </c>
      <c r="BR468" s="263" t="str">
        <f t="shared" si="236"/>
        <v>Remplir la colonne I</v>
      </c>
      <c r="BS468" s="84" t="s">
        <v>64</v>
      </c>
      <c r="BT468" s="60" t="str">
        <f t="shared" si="253"/>
        <v>Remplir les termes C, P et TVA</v>
      </c>
      <c r="BU468" s="55"/>
      <c r="BV468" s="46" t="s">
        <v>64</v>
      </c>
      <c r="BW468" s="56"/>
      <c r="BX468" s="48" t="s">
        <v>64</v>
      </c>
      <c r="BY468" s="175" t="str">
        <f t="shared" si="254"/>
        <v>Remplir la colonne BU ou BW</v>
      </c>
      <c r="BZ468" s="178"/>
      <c r="CA468" s="282" t="str">
        <f t="shared" si="265"/>
        <v>Remplir la colonne M</v>
      </c>
      <c r="CB468" s="99" t="str">
        <f t="shared" si="255"/>
        <v>Remplir la colonne BZ</v>
      </c>
      <c r="CC468" s="297" t="str">
        <f t="shared" si="237"/>
        <v>Remplir la colonne I</v>
      </c>
      <c r="CD468" s="84" t="s">
        <v>64</v>
      </c>
      <c r="CE468" s="60" t="str">
        <f t="shared" si="256"/>
        <v>Remplir les termes C, P et TVA</v>
      </c>
      <c r="CF468" s="61" t="str">
        <f t="shared" si="238"/>
        <v>REMPLIR TYPE DE CLIENT</v>
      </c>
      <c r="CG468" s="107" t="str">
        <f t="shared" si="257"/>
        <v>Montant total de l'aide demandée non indiqué</v>
      </c>
      <c r="CH468" s="1"/>
      <c r="CI468" s="1"/>
      <c r="CJ468" s="1"/>
      <c r="CK468" s="1"/>
      <c r="CL468" s="1"/>
    </row>
    <row r="469" spans="1:90" x14ac:dyDescent="0.25">
      <c r="A469" s="51"/>
      <c r="B469" s="111"/>
      <c r="C469" s="111"/>
      <c r="D469" s="111"/>
      <c r="E469" s="111"/>
      <c r="F469" s="111"/>
      <c r="G469" s="162"/>
      <c r="H469" s="151"/>
      <c r="I469" s="296"/>
      <c r="J469" s="152"/>
      <c r="K469" s="153"/>
      <c r="L469" s="169"/>
      <c r="M469" s="39"/>
      <c r="N469" s="201"/>
      <c r="O469" s="39"/>
      <c r="P469" s="22"/>
      <c r="Q469" s="200">
        <f t="shared" si="239"/>
        <v>0</v>
      </c>
      <c r="R469" s="55"/>
      <c r="S469" s="46" t="s">
        <v>64</v>
      </c>
      <c r="T469" s="56"/>
      <c r="U469" s="48" t="s">
        <v>64</v>
      </c>
      <c r="V469" s="175" t="str">
        <f t="shared" si="240"/>
        <v>Remplir la colonne R ou T</v>
      </c>
      <c r="W469" s="178"/>
      <c r="X469" s="282" t="str">
        <f t="shared" si="241"/>
        <v>Remplir la colonne M</v>
      </c>
      <c r="Y469" s="99" t="str">
        <f t="shared" si="242"/>
        <v>Remplir la colonne W</v>
      </c>
      <c r="Z469" s="297" t="str">
        <f t="shared" si="258"/>
        <v>Remplir la colonne I</v>
      </c>
      <c r="AA469" s="84" t="s">
        <v>64</v>
      </c>
      <c r="AB469" s="60" t="str">
        <f t="shared" si="243"/>
        <v>Remplir les termes C, P et TVA</v>
      </c>
      <c r="AC469" s="55"/>
      <c r="AD469" s="46" t="s">
        <v>64</v>
      </c>
      <c r="AE469" s="56"/>
      <c r="AF469" s="48" t="s">
        <v>64</v>
      </c>
      <c r="AG469" s="175" t="str">
        <f t="shared" si="244"/>
        <v>Remplir la colonne AC ou AE</v>
      </c>
      <c r="AH469" s="178"/>
      <c r="AI469" s="311" t="str">
        <f t="shared" si="259"/>
        <v>Remplir la colonne M</v>
      </c>
      <c r="AJ469" s="179" t="str">
        <f t="shared" si="245"/>
        <v>Remplir la colonne AH</v>
      </c>
      <c r="AK469" s="297" t="str">
        <f t="shared" si="233"/>
        <v>Remplir la colonne I</v>
      </c>
      <c r="AL469" s="84" t="s">
        <v>64</v>
      </c>
      <c r="AM469" s="60" t="str">
        <f t="shared" si="260"/>
        <v>Remplir les termes C, P et TVA</v>
      </c>
      <c r="AN469" s="55"/>
      <c r="AO469" s="46" t="s">
        <v>64</v>
      </c>
      <c r="AP469" s="56"/>
      <c r="AQ469" s="48" t="s">
        <v>64</v>
      </c>
      <c r="AR469" s="175" t="str">
        <f t="shared" si="246"/>
        <v>Remplir la colonne AN ou AP</v>
      </c>
      <c r="AS469" s="178"/>
      <c r="AT469" s="282" t="str">
        <f t="shared" si="261"/>
        <v>Remplir la colonne M</v>
      </c>
      <c r="AU469" s="179" t="str">
        <f t="shared" si="247"/>
        <v>Remplir la colonne AS</v>
      </c>
      <c r="AV469" s="263" t="str">
        <f t="shared" si="234"/>
        <v>Remplir la colonne I</v>
      </c>
      <c r="AW469" s="84" t="s">
        <v>64</v>
      </c>
      <c r="AX469" s="60" t="str">
        <f t="shared" si="262"/>
        <v>Remplir les termes C, P et TVA</v>
      </c>
      <c r="AY469" s="55"/>
      <c r="AZ469" s="46" t="s">
        <v>64</v>
      </c>
      <c r="BA469" s="56"/>
      <c r="BB469" s="48" t="s">
        <v>64</v>
      </c>
      <c r="BC469" s="175" t="str">
        <f t="shared" si="248"/>
        <v>Remplir la colonne AY ou BA</v>
      </c>
      <c r="BD469" s="178"/>
      <c r="BE469" s="311" t="str">
        <f t="shared" si="263"/>
        <v>Remplir la colonne M</v>
      </c>
      <c r="BF469" s="179" t="str">
        <f t="shared" si="249"/>
        <v>Remplir la colonne BD</v>
      </c>
      <c r="BG469" s="263" t="str">
        <f t="shared" si="235"/>
        <v>Remplir la colonne I</v>
      </c>
      <c r="BH469" s="84" t="s">
        <v>64</v>
      </c>
      <c r="BI469" s="60" t="str">
        <f t="shared" si="250"/>
        <v>Remplir les termes C, P et TVA</v>
      </c>
      <c r="BJ469" s="55"/>
      <c r="BK469" s="46" t="s">
        <v>64</v>
      </c>
      <c r="BL469" s="56"/>
      <c r="BM469" s="48" t="s">
        <v>64</v>
      </c>
      <c r="BN469" s="175" t="str">
        <f t="shared" si="251"/>
        <v>Remplir la colonne BJ ou BL</v>
      </c>
      <c r="BO469" s="178"/>
      <c r="BP469" s="311" t="str">
        <f t="shared" si="264"/>
        <v>Remplir la colonne M</v>
      </c>
      <c r="BQ469" s="179" t="str">
        <f t="shared" si="252"/>
        <v>Remplir la colonne BO</v>
      </c>
      <c r="BR469" s="263" t="str">
        <f t="shared" si="236"/>
        <v>Remplir la colonne I</v>
      </c>
      <c r="BS469" s="84" t="s">
        <v>64</v>
      </c>
      <c r="BT469" s="60" t="str">
        <f t="shared" si="253"/>
        <v>Remplir les termes C, P et TVA</v>
      </c>
      <c r="BU469" s="55"/>
      <c r="BV469" s="46" t="s">
        <v>64</v>
      </c>
      <c r="BW469" s="56"/>
      <c r="BX469" s="48" t="s">
        <v>64</v>
      </c>
      <c r="BY469" s="175" t="str">
        <f t="shared" si="254"/>
        <v>Remplir la colonne BU ou BW</v>
      </c>
      <c r="BZ469" s="178"/>
      <c r="CA469" s="282" t="str">
        <f t="shared" si="265"/>
        <v>Remplir la colonne M</v>
      </c>
      <c r="CB469" s="99" t="str">
        <f t="shared" si="255"/>
        <v>Remplir la colonne BZ</v>
      </c>
      <c r="CC469" s="297" t="str">
        <f t="shared" si="237"/>
        <v>Remplir la colonne I</v>
      </c>
      <c r="CD469" s="84" t="s">
        <v>64</v>
      </c>
      <c r="CE469" s="60" t="str">
        <f t="shared" si="256"/>
        <v>Remplir les termes C, P et TVA</v>
      </c>
      <c r="CF469" s="61" t="str">
        <f t="shared" si="238"/>
        <v>REMPLIR TYPE DE CLIENT</v>
      </c>
      <c r="CG469" s="107" t="str">
        <f t="shared" si="257"/>
        <v>Montant total de l'aide demandée non indiqué</v>
      </c>
      <c r="CH469" s="1"/>
      <c r="CI469" s="1"/>
      <c r="CJ469" s="1"/>
      <c r="CK469" s="1"/>
      <c r="CL469" s="1"/>
    </row>
    <row r="470" spans="1:90" x14ac:dyDescent="0.25">
      <c r="A470" s="51"/>
      <c r="B470" s="111"/>
      <c r="C470" s="111"/>
      <c r="D470" s="111"/>
      <c r="E470" s="111"/>
      <c r="F470" s="111"/>
      <c r="G470" s="162"/>
      <c r="H470" s="151"/>
      <c r="I470" s="296"/>
      <c r="J470" s="152"/>
      <c r="K470" s="153"/>
      <c r="L470" s="169"/>
      <c r="M470" s="39"/>
      <c r="N470" s="201"/>
      <c r="O470" s="39"/>
      <c r="P470" s="22"/>
      <c r="Q470" s="200">
        <f t="shared" si="239"/>
        <v>0</v>
      </c>
      <c r="R470" s="55"/>
      <c r="S470" s="46" t="s">
        <v>64</v>
      </c>
      <c r="T470" s="56"/>
      <c r="U470" s="48" t="s">
        <v>64</v>
      </c>
      <c r="V470" s="175" t="str">
        <f t="shared" si="240"/>
        <v>Remplir la colonne R ou T</v>
      </c>
      <c r="W470" s="178"/>
      <c r="X470" s="282" t="str">
        <f t="shared" si="241"/>
        <v>Remplir la colonne M</v>
      </c>
      <c r="Y470" s="99" t="str">
        <f t="shared" si="242"/>
        <v>Remplir la colonne W</v>
      </c>
      <c r="Z470" s="297" t="str">
        <f t="shared" si="258"/>
        <v>Remplir la colonne I</v>
      </c>
      <c r="AA470" s="84" t="s">
        <v>64</v>
      </c>
      <c r="AB470" s="60" t="str">
        <f t="shared" si="243"/>
        <v>Remplir les termes C, P et TVA</v>
      </c>
      <c r="AC470" s="55"/>
      <c r="AD470" s="46" t="s">
        <v>64</v>
      </c>
      <c r="AE470" s="56"/>
      <c r="AF470" s="48" t="s">
        <v>64</v>
      </c>
      <c r="AG470" s="175" t="str">
        <f t="shared" si="244"/>
        <v>Remplir la colonne AC ou AE</v>
      </c>
      <c r="AH470" s="178"/>
      <c r="AI470" s="311" t="str">
        <f t="shared" si="259"/>
        <v>Remplir la colonne M</v>
      </c>
      <c r="AJ470" s="179" t="str">
        <f t="shared" si="245"/>
        <v>Remplir la colonne AH</v>
      </c>
      <c r="AK470" s="297" t="str">
        <f t="shared" si="233"/>
        <v>Remplir la colonne I</v>
      </c>
      <c r="AL470" s="84" t="s">
        <v>64</v>
      </c>
      <c r="AM470" s="60" t="str">
        <f t="shared" si="260"/>
        <v>Remplir les termes C, P et TVA</v>
      </c>
      <c r="AN470" s="55"/>
      <c r="AO470" s="46" t="s">
        <v>64</v>
      </c>
      <c r="AP470" s="56"/>
      <c r="AQ470" s="48" t="s">
        <v>64</v>
      </c>
      <c r="AR470" s="175" t="str">
        <f t="shared" si="246"/>
        <v>Remplir la colonne AN ou AP</v>
      </c>
      <c r="AS470" s="178"/>
      <c r="AT470" s="282" t="str">
        <f t="shared" si="261"/>
        <v>Remplir la colonne M</v>
      </c>
      <c r="AU470" s="179" t="str">
        <f t="shared" si="247"/>
        <v>Remplir la colonne AS</v>
      </c>
      <c r="AV470" s="263" t="str">
        <f t="shared" si="234"/>
        <v>Remplir la colonne I</v>
      </c>
      <c r="AW470" s="84" t="s">
        <v>64</v>
      </c>
      <c r="AX470" s="60" t="str">
        <f t="shared" si="262"/>
        <v>Remplir les termes C, P et TVA</v>
      </c>
      <c r="AY470" s="55"/>
      <c r="AZ470" s="46" t="s">
        <v>64</v>
      </c>
      <c r="BA470" s="56"/>
      <c r="BB470" s="48" t="s">
        <v>64</v>
      </c>
      <c r="BC470" s="175" t="str">
        <f t="shared" si="248"/>
        <v>Remplir la colonne AY ou BA</v>
      </c>
      <c r="BD470" s="178"/>
      <c r="BE470" s="311" t="str">
        <f t="shared" si="263"/>
        <v>Remplir la colonne M</v>
      </c>
      <c r="BF470" s="179" t="str">
        <f t="shared" si="249"/>
        <v>Remplir la colonne BD</v>
      </c>
      <c r="BG470" s="263" t="str">
        <f t="shared" si="235"/>
        <v>Remplir la colonne I</v>
      </c>
      <c r="BH470" s="84" t="s">
        <v>64</v>
      </c>
      <c r="BI470" s="60" t="str">
        <f t="shared" si="250"/>
        <v>Remplir les termes C, P et TVA</v>
      </c>
      <c r="BJ470" s="55"/>
      <c r="BK470" s="46" t="s">
        <v>64</v>
      </c>
      <c r="BL470" s="56"/>
      <c r="BM470" s="48" t="s">
        <v>64</v>
      </c>
      <c r="BN470" s="175" t="str">
        <f t="shared" si="251"/>
        <v>Remplir la colonne BJ ou BL</v>
      </c>
      <c r="BO470" s="178"/>
      <c r="BP470" s="311" t="str">
        <f t="shared" si="264"/>
        <v>Remplir la colonne M</v>
      </c>
      <c r="BQ470" s="179" t="str">
        <f t="shared" si="252"/>
        <v>Remplir la colonne BO</v>
      </c>
      <c r="BR470" s="263" t="str">
        <f t="shared" si="236"/>
        <v>Remplir la colonne I</v>
      </c>
      <c r="BS470" s="84" t="s">
        <v>64</v>
      </c>
      <c r="BT470" s="60" t="str">
        <f t="shared" si="253"/>
        <v>Remplir les termes C, P et TVA</v>
      </c>
      <c r="BU470" s="55"/>
      <c r="BV470" s="46" t="s">
        <v>64</v>
      </c>
      <c r="BW470" s="56"/>
      <c r="BX470" s="48" t="s">
        <v>64</v>
      </c>
      <c r="BY470" s="175" t="str">
        <f t="shared" si="254"/>
        <v>Remplir la colonne BU ou BW</v>
      </c>
      <c r="BZ470" s="178"/>
      <c r="CA470" s="282" t="str">
        <f t="shared" si="265"/>
        <v>Remplir la colonne M</v>
      </c>
      <c r="CB470" s="99" t="str">
        <f t="shared" si="255"/>
        <v>Remplir la colonne BZ</v>
      </c>
      <c r="CC470" s="297" t="str">
        <f t="shared" si="237"/>
        <v>Remplir la colonne I</v>
      </c>
      <c r="CD470" s="84" t="s">
        <v>64</v>
      </c>
      <c r="CE470" s="60" t="str">
        <f t="shared" si="256"/>
        <v>Remplir les termes C, P et TVA</v>
      </c>
      <c r="CF470" s="61" t="str">
        <f t="shared" si="238"/>
        <v>REMPLIR TYPE DE CLIENT</v>
      </c>
      <c r="CG470" s="107" t="str">
        <f t="shared" si="257"/>
        <v>Montant total de l'aide demandée non indiqué</v>
      </c>
      <c r="CH470" s="1"/>
      <c r="CI470" s="1"/>
      <c r="CJ470" s="1"/>
      <c r="CK470" s="1"/>
      <c r="CL470" s="1"/>
    </row>
    <row r="471" spans="1:90" x14ac:dyDescent="0.25">
      <c r="A471" s="51"/>
      <c r="B471" s="111"/>
      <c r="C471" s="111"/>
      <c r="D471" s="111"/>
      <c r="E471" s="111"/>
      <c r="F471" s="111"/>
      <c r="G471" s="162"/>
      <c r="H471" s="151"/>
      <c r="I471" s="296"/>
      <c r="J471" s="152"/>
      <c r="K471" s="153"/>
      <c r="L471" s="169"/>
      <c r="M471" s="39"/>
      <c r="N471" s="201"/>
      <c r="O471" s="39"/>
      <c r="P471" s="22"/>
      <c r="Q471" s="200">
        <f t="shared" si="239"/>
        <v>0</v>
      </c>
      <c r="R471" s="55"/>
      <c r="S471" s="46" t="s">
        <v>64</v>
      </c>
      <c r="T471" s="56"/>
      <c r="U471" s="48" t="s">
        <v>64</v>
      </c>
      <c r="V471" s="175" t="str">
        <f t="shared" si="240"/>
        <v>Remplir la colonne R ou T</v>
      </c>
      <c r="W471" s="178"/>
      <c r="X471" s="282" t="str">
        <f t="shared" si="241"/>
        <v>Remplir la colonne M</v>
      </c>
      <c r="Y471" s="99" t="str">
        <f t="shared" si="242"/>
        <v>Remplir la colonne W</v>
      </c>
      <c r="Z471" s="297" t="str">
        <f t="shared" si="258"/>
        <v>Remplir la colonne I</v>
      </c>
      <c r="AA471" s="84" t="s">
        <v>64</v>
      </c>
      <c r="AB471" s="60" t="str">
        <f t="shared" si="243"/>
        <v>Remplir les termes C, P et TVA</v>
      </c>
      <c r="AC471" s="55"/>
      <c r="AD471" s="46" t="s">
        <v>64</v>
      </c>
      <c r="AE471" s="56"/>
      <c r="AF471" s="48" t="s">
        <v>64</v>
      </c>
      <c r="AG471" s="175" t="str">
        <f t="shared" si="244"/>
        <v>Remplir la colonne AC ou AE</v>
      </c>
      <c r="AH471" s="178"/>
      <c r="AI471" s="311" t="str">
        <f t="shared" si="259"/>
        <v>Remplir la colonne M</v>
      </c>
      <c r="AJ471" s="179" t="str">
        <f t="shared" si="245"/>
        <v>Remplir la colonne AH</v>
      </c>
      <c r="AK471" s="297" t="str">
        <f t="shared" si="233"/>
        <v>Remplir la colonne I</v>
      </c>
      <c r="AL471" s="84" t="s">
        <v>64</v>
      </c>
      <c r="AM471" s="60" t="str">
        <f t="shared" si="260"/>
        <v>Remplir les termes C, P et TVA</v>
      </c>
      <c r="AN471" s="55"/>
      <c r="AO471" s="46" t="s">
        <v>64</v>
      </c>
      <c r="AP471" s="56"/>
      <c r="AQ471" s="48" t="s">
        <v>64</v>
      </c>
      <c r="AR471" s="175" t="str">
        <f t="shared" si="246"/>
        <v>Remplir la colonne AN ou AP</v>
      </c>
      <c r="AS471" s="178"/>
      <c r="AT471" s="282" t="str">
        <f t="shared" si="261"/>
        <v>Remplir la colonne M</v>
      </c>
      <c r="AU471" s="179" t="str">
        <f t="shared" si="247"/>
        <v>Remplir la colonne AS</v>
      </c>
      <c r="AV471" s="263" t="str">
        <f t="shared" si="234"/>
        <v>Remplir la colonne I</v>
      </c>
      <c r="AW471" s="84" t="s">
        <v>64</v>
      </c>
      <c r="AX471" s="60" t="str">
        <f t="shared" si="262"/>
        <v>Remplir les termes C, P et TVA</v>
      </c>
      <c r="AY471" s="55"/>
      <c r="AZ471" s="46" t="s">
        <v>64</v>
      </c>
      <c r="BA471" s="56"/>
      <c r="BB471" s="48" t="s">
        <v>64</v>
      </c>
      <c r="BC471" s="175" t="str">
        <f t="shared" si="248"/>
        <v>Remplir la colonne AY ou BA</v>
      </c>
      <c r="BD471" s="178"/>
      <c r="BE471" s="311" t="str">
        <f t="shared" si="263"/>
        <v>Remplir la colonne M</v>
      </c>
      <c r="BF471" s="179" t="str">
        <f t="shared" si="249"/>
        <v>Remplir la colonne BD</v>
      </c>
      <c r="BG471" s="263" t="str">
        <f t="shared" si="235"/>
        <v>Remplir la colonne I</v>
      </c>
      <c r="BH471" s="84" t="s">
        <v>64</v>
      </c>
      <c r="BI471" s="60" t="str">
        <f t="shared" si="250"/>
        <v>Remplir les termes C, P et TVA</v>
      </c>
      <c r="BJ471" s="55"/>
      <c r="BK471" s="46" t="s">
        <v>64</v>
      </c>
      <c r="BL471" s="56"/>
      <c r="BM471" s="48" t="s">
        <v>64</v>
      </c>
      <c r="BN471" s="175" t="str">
        <f t="shared" si="251"/>
        <v>Remplir la colonne BJ ou BL</v>
      </c>
      <c r="BO471" s="178"/>
      <c r="BP471" s="311" t="str">
        <f t="shared" si="264"/>
        <v>Remplir la colonne M</v>
      </c>
      <c r="BQ471" s="179" t="str">
        <f t="shared" si="252"/>
        <v>Remplir la colonne BO</v>
      </c>
      <c r="BR471" s="263" t="str">
        <f t="shared" si="236"/>
        <v>Remplir la colonne I</v>
      </c>
      <c r="BS471" s="84" t="s">
        <v>64</v>
      </c>
      <c r="BT471" s="60" t="str">
        <f t="shared" si="253"/>
        <v>Remplir les termes C, P et TVA</v>
      </c>
      <c r="BU471" s="55"/>
      <c r="BV471" s="46" t="s">
        <v>64</v>
      </c>
      <c r="BW471" s="56"/>
      <c r="BX471" s="48" t="s">
        <v>64</v>
      </c>
      <c r="BY471" s="175" t="str">
        <f t="shared" si="254"/>
        <v>Remplir la colonne BU ou BW</v>
      </c>
      <c r="BZ471" s="178"/>
      <c r="CA471" s="282" t="str">
        <f t="shared" si="265"/>
        <v>Remplir la colonne M</v>
      </c>
      <c r="CB471" s="99" t="str">
        <f t="shared" si="255"/>
        <v>Remplir la colonne BZ</v>
      </c>
      <c r="CC471" s="297" t="str">
        <f t="shared" si="237"/>
        <v>Remplir la colonne I</v>
      </c>
      <c r="CD471" s="84" t="s">
        <v>64</v>
      </c>
      <c r="CE471" s="60" t="str">
        <f t="shared" si="256"/>
        <v>Remplir les termes C, P et TVA</v>
      </c>
      <c r="CF471" s="61" t="str">
        <f t="shared" si="238"/>
        <v>REMPLIR TYPE DE CLIENT</v>
      </c>
      <c r="CG471" s="107" t="str">
        <f t="shared" si="257"/>
        <v>Montant total de l'aide demandée non indiqué</v>
      </c>
      <c r="CH471" s="1"/>
      <c r="CI471" s="1"/>
      <c r="CJ471" s="1"/>
      <c r="CK471" s="1"/>
      <c r="CL471" s="1"/>
    </row>
    <row r="472" spans="1:90" x14ac:dyDescent="0.25">
      <c r="A472" s="51"/>
      <c r="B472" s="111"/>
      <c r="C472" s="111"/>
      <c r="D472" s="111"/>
      <c r="E472" s="111"/>
      <c r="F472" s="111"/>
      <c r="G472" s="162"/>
      <c r="H472" s="151"/>
      <c r="I472" s="296"/>
      <c r="J472" s="152"/>
      <c r="K472" s="153"/>
      <c r="L472" s="169"/>
      <c r="M472" s="39"/>
      <c r="N472" s="201"/>
      <c r="O472" s="39"/>
      <c r="P472" s="22"/>
      <c r="Q472" s="200">
        <f t="shared" si="239"/>
        <v>0</v>
      </c>
      <c r="R472" s="55"/>
      <c r="S472" s="46" t="s">
        <v>64</v>
      </c>
      <c r="T472" s="56"/>
      <c r="U472" s="48" t="s">
        <v>64</v>
      </c>
      <c r="V472" s="175" t="str">
        <f t="shared" si="240"/>
        <v>Remplir la colonne R ou T</v>
      </c>
      <c r="W472" s="178"/>
      <c r="X472" s="282" t="str">
        <f t="shared" si="241"/>
        <v>Remplir la colonne M</v>
      </c>
      <c r="Y472" s="99" t="str">
        <f t="shared" si="242"/>
        <v>Remplir la colonne W</v>
      </c>
      <c r="Z472" s="297" t="str">
        <f t="shared" si="258"/>
        <v>Remplir la colonne I</v>
      </c>
      <c r="AA472" s="84" t="s">
        <v>64</v>
      </c>
      <c r="AB472" s="60" t="str">
        <f t="shared" si="243"/>
        <v>Remplir les termes C, P et TVA</v>
      </c>
      <c r="AC472" s="55"/>
      <c r="AD472" s="46" t="s">
        <v>64</v>
      </c>
      <c r="AE472" s="56"/>
      <c r="AF472" s="48" t="s">
        <v>64</v>
      </c>
      <c r="AG472" s="175" t="str">
        <f t="shared" si="244"/>
        <v>Remplir la colonne AC ou AE</v>
      </c>
      <c r="AH472" s="178"/>
      <c r="AI472" s="311" t="str">
        <f t="shared" si="259"/>
        <v>Remplir la colonne M</v>
      </c>
      <c r="AJ472" s="179" t="str">
        <f t="shared" si="245"/>
        <v>Remplir la colonne AH</v>
      </c>
      <c r="AK472" s="297" t="str">
        <f t="shared" si="233"/>
        <v>Remplir la colonne I</v>
      </c>
      <c r="AL472" s="84" t="s">
        <v>64</v>
      </c>
      <c r="AM472" s="60" t="str">
        <f t="shared" si="260"/>
        <v>Remplir les termes C, P et TVA</v>
      </c>
      <c r="AN472" s="55"/>
      <c r="AO472" s="46" t="s">
        <v>64</v>
      </c>
      <c r="AP472" s="56"/>
      <c r="AQ472" s="48" t="s">
        <v>64</v>
      </c>
      <c r="AR472" s="175" t="str">
        <f t="shared" si="246"/>
        <v>Remplir la colonne AN ou AP</v>
      </c>
      <c r="AS472" s="178"/>
      <c r="AT472" s="282" t="str">
        <f t="shared" si="261"/>
        <v>Remplir la colonne M</v>
      </c>
      <c r="AU472" s="179" t="str">
        <f t="shared" si="247"/>
        <v>Remplir la colonne AS</v>
      </c>
      <c r="AV472" s="263" t="str">
        <f t="shared" si="234"/>
        <v>Remplir la colonne I</v>
      </c>
      <c r="AW472" s="84" t="s">
        <v>64</v>
      </c>
      <c r="AX472" s="60" t="str">
        <f t="shared" si="262"/>
        <v>Remplir les termes C, P et TVA</v>
      </c>
      <c r="AY472" s="55"/>
      <c r="AZ472" s="46" t="s">
        <v>64</v>
      </c>
      <c r="BA472" s="56"/>
      <c r="BB472" s="48" t="s">
        <v>64</v>
      </c>
      <c r="BC472" s="175" t="str">
        <f t="shared" si="248"/>
        <v>Remplir la colonne AY ou BA</v>
      </c>
      <c r="BD472" s="178"/>
      <c r="BE472" s="311" t="str">
        <f t="shared" si="263"/>
        <v>Remplir la colonne M</v>
      </c>
      <c r="BF472" s="179" t="str">
        <f t="shared" si="249"/>
        <v>Remplir la colonne BD</v>
      </c>
      <c r="BG472" s="263" t="str">
        <f t="shared" si="235"/>
        <v>Remplir la colonne I</v>
      </c>
      <c r="BH472" s="84" t="s">
        <v>64</v>
      </c>
      <c r="BI472" s="60" t="str">
        <f t="shared" si="250"/>
        <v>Remplir les termes C, P et TVA</v>
      </c>
      <c r="BJ472" s="55"/>
      <c r="BK472" s="46" t="s">
        <v>64</v>
      </c>
      <c r="BL472" s="56"/>
      <c r="BM472" s="48" t="s">
        <v>64</v>
      </c>
      <c r="BN472" s="175" t="str">
        <f t="shared" si="251"/>
        <v>Remplir la colonne BJ ou BL</v>
      </c>
      <c r="BO472" s="178"/>
      <c r="BP472" s="311" t="str">
        <f t="shared" si="264"/>
        <v>Remplir la colonne M</v>
      </c>
      <c r="BQ472" s="179" t="str">
        <f t="shared" si="252"/>
        <v>Remplir la colonne BO</v>
      </c>
      <c r="BR472" s="263" t="str">
        <f t="shared" si="236"/>
        <v>Remplir la colonne I</v>
      </c>
      <c r="BS472" s="84" t="s">
        <v>64</v>
      </c>
      <c r="BT472" s="60" t="str">
        <f t="shared" si="253"/>
        <v>Remplir les termes C, P et TVA</v>
      </c>
      <c r="BU472" s="55"/>
      <c r="BV472" s="46" t="s">
        <v>64</v>
      </c>
      <c r="BW472" s="56"/>
      <c r="BX472" s="48" t="s">
        <v>64</v>
      </c>
      <c r="BY472" s="175" t="str">
        <f t="shared" si="254"/>
        <v>Remplir la colonne BU ou BW</v>
      </c>
      <c r="BZ472" s="178"/>
      <c r="CA472" s="282" t="str">
        <f t="shared" si="265"/>
        <v>Remplir la colonne M</v>
      </c>
      <c r="CB472" s="99" t="str">
        <f t="shared" si="255"/>
        <v>Remplir la colonne BZ</v>
      </c>
      <c r="CC472" s="297" t="str">
        <f t="shared" si="237"/>
        <v>Remplir la colonne I</v>
      </c>
      <c r="CD472" s="84" t="s">
        <v>64</v>
      </c>
      <c r="CE472" s="60" t="str">
        <f t="shared" si="256"/>
        <v>Remplir les termes C, P et TVA</v>
      </c>
      <c r="CF472" s="61" t="str">
        <f t="shared" si="238"/>
        <v>REMPLIR TYPE DE CLIENT</v>
      </c>
      <c r="CG472" s="107" t="str">
        <f t="shared" si="257"/>
        <v>Montant total de l'aide demandée non indiqué</v>
      </c>
      <c r="CH472" s="1"/>
      <c r="CI472" s="1"/>
      <c r="CJ472" s="1"/>
      <c r="CK472" s="1"/>
      <c r="CL472" s="1"/>
    </row>
    <row r="473" spans="1:90" x14ac:dyDescent="0.25">
      <c r="A473" s="51"/>
      <c r="B473" s="111"/>
      <c r="C473" s="111"/>
      <c r="D473" s="111"/>
      <c r="E473" s="111"/>
      <c r="F473" s="111"/>
      <c r="G473" s="162"/>
      <c r="H473" s="151"/>
      <c r="I473" s="296"/>
      <c r="J473" s="152"/>
      <c r="K473" s="153"/>
      <c r="L473" s="169"/>
      <c r="M473" s="39"/>
      <c r="N473" s="201"/>
      <c r="O473" s="39"/>
      <c r="P473" s="22"/>
      <c r="Q473" s="200">
        <f t="shared" si="239"/>
        <v>0</v>
      </c>
      <c r="R473" s="55"/>
      <c r="S473" s="46" t="s">
        <v>64</v>
      </c>
      <c r="T473" s="56"/>
      <c r="U473" s="48" t="s">
        <v>64</v>
      </c>
      <c r="V473" s="175" t="str">
        <f t="shared" si="240"/>
        <v>Remplir la colonne R ou T</v>
      </c>
      <c r="W473" s="178"/>
      <c r="X473" s="282" t="str">
        <f t="shared" si="241"/>
        <v>Remplir la colonne M</v>
      </c>
      <c r="Y473" s="99" t="str">
        <f t="shared" si="242"/>
        <v>Remplir la colonne W</v>
      </c>
      <c r="Z473" s="297" t="str">
        <f t="shared" si="258"/>
        <v>Remplir la colonne I</v>
      </c>
      <c r="AA473" s="84" t="s">
        <v>64</v>
      </c>
      <c r="AB473" s="60" t="str">
        <f t="shared" si="243"/>
        <v>Remplir les termes C, P et TVA</v>
      </c>
      <c r="AC473" s="55"/>
      <c r="AD473" s="46" t="s">
        <v>64</v>
      </c>
      <c r="AE473" s="56"/>
      <c r="AF473" s="48" t="s">
        <v>64</v>
      </c>
      <c r="AG473" s="175" t="str">
        <f t="shared" si="244"/>
        <v>Remplir la colonne AC ou AE</v>
      </c>
      <c r="AH473" s="178"/>
      <c r="AI473" s="311" t="str">
        <f t="shared" si="259"/>
        <v>Remplir la colonne M</v>
      </c>
      <c r="AJ473" s="179" t="str">
        <f t="shared" si="245"/>
        <v>Remplir la colonne AH</v>
      </c>
      <c r="AK473" s="297" t="str">
        <f t="shared" si="233"/>
        <v>Remplir la colonne I</v>
      </c>
      <c r="AL473" s="84" t="s">
        <v>64</v>
      </c>
      <c r="AM473" s="60" t="str">
        <f t="shared" si="260"/>
        <v>Remplir les termes C, P et TVA</v>
      </c>
      <c r="AN473" s="55"/>
      <c r="AO473" s="46" t="s">
        <v>64</v>
      </c>
      <c r="AP473" s="56"/>
      <c r="AQ473" s="48" t="s">
        <v>64</v>
      </c>
      <c r="AR473" s="175" t="str">
        <f t="shared" si="246"/>
        <v>Remplir la colonne AN ou AP</v>
      </c>
      <c r="AS473" s="178"/>
      <c r="AT473" s="282" t="str">
        <f t="shared" si="261"/>
        <v>Remplir la colonne M</v>
      </c>
      <c r="AU473" s="179" t="str">
        <f t="shared" si="247"/>
        <v>Remplir la colonne AS</v>
      </c>
      <c r="AV473" s="263" t="str">
        <f t="shared" si="234"/>
        <v>Remplir la colonne I</v>
      </c>
      <c r="AW473" s="84" t="s">
        <v>64</v>
      </c>
      <c r="AX473" s="60" t="str">
        <f t="shared" si="262"/>
        <v>Remplir les termes C, P et TVA</v>
      </c>
      <c r="AY473" s="55"/>
      <c r="AZ473" s="46" t="s">
        <v>64</v>
      </c>
      <c r="BA473" s="56"/>
      <c r="BB473" s="48" t="s">
        <v>64</v>
      </c>
      <c r="BC473" s="175" t="str">
        <f t="shared" si="248"/>
        <v>Remplir la colonne AY ou BA</v>
      </c>
      <c r="BD473" s="178"/>
      <c r="BE473" s="311" t="str">
        <f t="shared" si="263"/>
        <v>Remplir la colonne M</v>
      </c>
      <c r="BF473" s="179" t="str">
        <f t="shared" si="249"/>
        <v>Remplir la colonne BD</v>
      </c>
      <c r="BG473" s="263" t="str">
        <f t="shared" si="235"/>
        <v>Remplir la colonne I</v>
      </c>
      <c r="BH473" s="84" t="s">
        <v>64</v>
      </c>
      <c r="BI473" s="60" t="str">
        <f t="shared" si="250"/>
        <v>Remplir les termes C, P et TVA</v>
      </c>
      <c r="BJ473" s="55"/>
      <c r="BK473" s="46" t="s">
        <v>64</v>
      </c>
      <c r="BL473" s="56"/>
      <c r="BM473" s="48" t="s">
        <v>64</v>
      </c>
      <c r="BN473" s="175" t="str">
        <f t="shared" si="251"/>
        <v>Remplir la colonne BJ ou BL</v>
      </c>
      <c r="BO473" s="178"/>
      <c r="BP473" s="311" t="str">
        <f t="shared" si="264"/>
        <v>Remplir la colonne M</v>
      </c>
      <c r="BQ473" s="179" t="str">
        <f t="shared" si="252"/>
        <v>Remplir la colonne BO</v>
      </c>
      <c r="BR473" s="263" t="str">
        <f t="shared" si="236"/>
        <v>Remplir la colonne I</v>
      </c>
      <c r="BS473" s="84" t="s">
        <v>64</v>
      </c>
      <c r="BT473" s="60" t="str">
        <f t="shared" si="253"/>
        <v>Remplir les termes C, P et TVA</v>
      </c>
      <c r="BU473" s="55"/>
      <c r="BV473" s="46" t="s">
        <v>64</v>
      </c>
      <c r="BW473" s="56"/>
      <c r="BX473" s="48" t="s">
        <v>64</v>
      </c>
      <c r="BY473" s="175" t="str">
        <f t="shared" si="254"/>
        <v>Remplir la colonne BU ou BW</v>
      </c>
      <c r="BZ473" s="178"/>
      <c r="CA473" s="282" t="str">
        <f t="shared" si="265"/>
        <v>Remplir la colonne M</v>
      </c>
      <c r="CB473" s="99" t="str">
        <f t="shared" si="255"/>
        <v>Remplir la colonne BZ</v>
      </c>
      <c r="CC473" s="297" t="str">
        <f t="shared" si="237"/>
        <v>Remplir la colonne I</v>
      </c>
      <c r="CD473" s="84" t="s">
        <v>64</v>
      </c>
      <c r="CE473" s="60" t="str">
        <f t="shared" si="256"/>
        <v>Remplir les termes C, P et TVA</v>
      </c>
      <c r="CF473" s="61" t="str">
        <f t="shared" si="238"/>
        <v>REMPLIR TYPE DE CLIENT</v>
      </c>
      <c r="CG473" s="107" t="str">
        <f t="shared" si="257"/>
        <v>Montant total de l'aide demandée non indiqué</v>
      </c>
      <c r="CH473" s="1"/>
      <c r="CI473" s="1"/>
      <c r="CJ473" s="1"/>
      <c r="CK473" s="1"/>
      <c r="CL473" s="1"/>
    </row>
    <row r="474" spans="1:90" x14ac:dyDescent="0.25">
      <c r="A474" s="51"/>
      <c r="B474" s="111"/>
      <c r="C474" s="111"/>
      <c r="D474" s="111"/>
      <c r="E474" s="111"/>
      <c r="F474" s="111"/>
      <c r="G474" s="162"/>
      <c r="H474" s="151"/>
      <c r="I474" s="296"/>
      <c r="J474" s="152"/>
      <c r="K474" s="153"/>
      <c r="L474" s="169"/>
      <c r="M474" s="39"/>
      <c r="N474" s="201"/>
      <c r="O474" s="39"/>
      <c r="P474" s="22"/>
      <c r="Q474" s="200">
        <f t="shared" si="239"/>
        <v>0</v>
      </c>
      <c r="R474" s="55"/>
      <c r="S474" s="46" t="s">
        <v>64</v>
      </c>
      <c r="T474" s="56"/>
      <c r="U474" s="48" t="s">
        <v>64</v>
      </c>
      <c r="V474" s="175" t="str">
        <f t="shared" si="240"/>
        <v>Remplir la colonne R ou T</v>
      </c>
      <c r="W474" s="178"/>
      <c r="X474" s="282" t="str">
        <f t="shared" si="241"/>
        <v>Remplir la colonne M</v>
      </c>
      <c r="Y474" s="99" t="str">
        <f t="shared" si="242"/>
        <v>Remplir la colonne W</v>
      </c>
      <c r="Z474" s="297" t="str">
        <f t="shared" si="258"/>
        <v>Remplir la colonne I</v>
      </c>
      <c r="AA474" s="84" t="s">
        <v>64</v>
      </c>
      <c r="AB474" s="60" t="str">
        <f t="shared" si="243"/>
        <v>Remplir les termes C, P et TVA</v>
      </c>
      <c r="AC474" s="55"/>
      <c r="AD474" s="46" t="s">
        <v>64</v>
      </c>
      <c r="AE474" s="56"/>
      <c r="AF474" s="48" t="s">
        <v>64</v>
      </c>
      <c r="AG474" s="175" t="str">
        <f t="shared" si="244"/>
        <v>Remplir la colonne AC ou AE</v>
      </c>
      <c r="AH474" s="178"/>
      <c r="AI474" s="311" t="str">
        <f t="shared" si="259"/>
        <v>Remplir la colonne M</v>
      </c>
      <c r="AJ474" s="179" t="str">
        <f t="shared" si="245"/>
        <v>Remplir la colonne AH</v>
      </c>
      <c r="AK474" s="297" t="str">
        <f t="shared" si="233"/>
        <v>Remplir la colonne I</v>
      </c>
      <c r="AL474" s="84" t="s">
        <v>64</v>
      </c>
      <c r="AM474" s="60" t="str">
        <f t="shared" si="260"/>
        <v>Remplir les termes C, P et TVA</v>
      </c>
      <c r="AN474" s="55"/>
      <c r="AO474" s="46" t="s">
        <v>64</v>
      </c>
      <c r="AP474" s="56"/>
      <c r="AQ474" s="48" t="s">
        <v>64</v>
      </c>
      <c r="AR474" s="175" t="str">
        <f t="shared" si="246"/>
        <v>Remplir la colonne AN ou AP</v>
      </c>
      <c r="AS474" s="178"/>
      <c r="AT474" s="282" t="str">
        <f t="shared" si="261"/>
        <v>Remplir la colonne M</v>
      </c>
      <c r="AU474" s="179" t="str">
        <f t="shared" si="247"/>
        <v>Remplir la colonne AS</v>
      </c>
      <c r="AV474" s="263" t="str">
        <f t="shared" si="234"/>
        <v>Remplir la colonne I</v>
      </c>
      <c r="AW474" s="84" t="s">
        <v>64</v>
      </c>
      <c r="AX474" s="60" t="str">
        <f t="shared" si="262"/>
        <v>Remplir les termes C, P et TVA</v>
      </c>
      <c r="AY474" s="55"/>
      <c r="AZ474" s="46" t="s">
        <v>64</v>
      </c>
      <c r="BA474" s="56"/>
      <c r="BB474" s="48" t="s">
        <v>64</v>
      </c>
      <c r="BC474" s="175" t="str">
        <f t="shared" si="248"/>
        <v>Remplir la colonne AY ou BA</v>
      </c>
      <c r="BD474" s="178"/>
      <c r="BE474" s="311" t="str">
        <f t="shared" si="263"/>
        <v>Remplir la colonne M</v>
      </c>
      <c r="BF474" s="179" t="str">
        <f t="shared" si="249"/>
        <v>Remplir la colonne BD</v>
      </c>
      <c r="BG474" s="263" t="str">
        <f t="shared" si="235"/>
        <v>Remplir la colonne I</v>
      </c>
      <c r="BH474" s="84" t="s">
        <v>64</v>
      </c>
      <c r="BI474" s="60" t="str">
        <f t="shared" si="250"/>
        <v>Remplir les termes C, P et TVA</v>
      </c>
      <c r="BJ474" s="55"/>
      <c r="BK474" s="46" t="s">
        <v>64</v>
      </c>
      <c r="BL474" s="56"/>
      <c r="BM474" s="48" t="s">
        <v>64</v>
      </c>
      <c r="BN474" s="175" t="str">
        <f t="shared" si="251"/>
        <v>Remplir la colonne BJ ou BL</v>
      </c>
      <c r="BO474" s="178"/>
      <c r="BP474" s="311" t="str">
        <f t="shared" si="264"/>
        <v>Remplir la colonne M</v>
      </c>
      <c r="BQ474" s="179" t="str">
        <f t="shared" si="252"/>
        <v>Remplir la colonne BO</v>
      </c>
      <c r="BR474" s="263" t="str">
        <f t="shared" si="236"/>
        <v>Remplir la colonne I</v>
      </c>
      <c r="BS474" s="84" t="s">
        <v>64</v>
      </c>
      <c r="BT474" s="60" t="str">
        <f t="shared" si="253"/>
        <v>Remplir les termes C, P et TVA</v>
      </c>
      <c r="BU474" s="55"/>
      <c r="BV474" s="46" t="s">
        <v>64</v>
      </c>
      <c r="BW474" s="56"/>
      <c r="BX474" s="48" t="s">
        <v>64</v>
      </c>
      <c r="BY474" s="175" t="str">
        <f t="shared" si="254"/>
        <v>Remplir la colonne BU ou BW</v>
      </c>
      <c r="BZ474" s="178"/>
      <c r="CA474" s="282" t="str">
        <f t="shared" si="265"/>
        <v>Remplir la colonne M</v>
      </c>
      <c r="CB474" s="99" t="str">
        <f t="shared" si="255"/>
        <v>Remplir la colonne BZ</v>
      </c>
      <c r="CC474" s="297" t="str">
        <f t="shared" si="237"/>
        <v>Remplir la colonne I</v>
      </c>
      <c r="CD474" s="84" t="s">
        <v>64</v>
      </c>
      <c r="CE474" s="60" t="str">
        <f t="shared" si="256"/>
        <v>Remplir les termes C, P et TVA</v>
      </c>
      <c r="CF474" s="61" t="str">
        <f t="shared" si="238"/>
        <v>REMPLIR TYPE DE CLIENT</v>
      </c>
      <c r="CG474" s="107" t="str">
        <f t="shared" si="257"/>
        <v>Montant total de l'aide demandée non indiqué</v>
      </c>
      <c r="CH474" s="1"/>
      <c r="CI474" s="1"/>
      <c r="CJ474" s="1"/>
      <c r="CK474" s="1"/>
      <c r="CL474" s="1"/>
    </row>
    <row r="475" spans="1:90" x14ac:dyDescent="0.25">
      <c r="A475" s="51"/>
      <c r="B475" s="111"/>
      <c r="C475" s="111"/>
      <c r="D475" s="111"/>
      <c r="E475" s="111"/>
      <c r="F475" s="111"/>
      <c r="G475" s="162"/>
      <c r="H475" s="151"/>
      <c r="I475" s="296"/>
      <c r="J475" s="152"/>
      <c r="K475" s="153"/>
      <c r="L475" s="169"/>
      <c r="M475" s="39"/>
      <c r="N475" s="201"/>
      <c r="O475" s="39"/>
      <c r="P475" s="22"/>
      <c r="Q475" s="200">
        <f t="shared" si="239"/>
        <v>0</v>
      </c>
      <c r="R475" s="55"/>
      <c r="S475" s="46" t="s">
        <v>64</v>
      </c>
      <c r="T475" s="56"/>
      <c r="U475" s="48" t="s">
        <v>64</v>
      </c>
      <c r="V475" s="175" t="str">
        <f t="shared" si="240"/>
        <v>Remplir la colonne R ou T</v>
      </c>
      <c r="W475" s="178"/>
      <c r="X475" s="282" t="str">
        <f t="shared" si="241"/>
        <v>Remplir la colonne M</v>
      </c>
      <c r="Y475" s="99" t="str">
        <f t="shared" si="242"/>
        <v>Remplir la colonne W</v>
      </c>
      <c r="Z475" s="297" t="str">
        <f t="shared" si="258"/>
        <v>Remplir la colonne I</v>
      </c>
      <c r="AA475" s="84" t="s">
        <v>64</v>
      </c>
      <c r="AB475" s="60" t="str">
        <f t="shared" si="243"/>
        <v>Remplir les termes C, P et TVA</v>
      </c>
      <c r="AC475" s="55"/>
      <c r="AD475" s="46" t="s">
        <v>64</v>
      </c>
      <c r="AE475" s="56"/>
      <c r="AF475" s="48" t="s">
        <v>64</v>
      </c>
      <c r="AG475" s="175" t="str">
        <f t="shared" si="244"/>
        <v>Remplir la colonne AC ou AE</v>
      </c>
      <c r="AH475" s="178"/>
      <c r="AI475" s="311" t="str">
        <f t="shared" si="259"/>
        <v>Remplir la colonne M</v>
      </c>
      <c r="AJ475" s="179" t="str">
        <f t="shared" si="245"/>
        <v>Remplir la colonne AH</v>
      </c>
      <c r="AK475" s="297" t="str">
        <f t="shared" si="233"/>
        <v>Remplir la colonne I</v>
      </c>
      <c r="AL475" s="84" t="s">
        <v>64</v>
      </c>
      <c r="AM475" s="60" t="str">
        <f t="shared" si="260"/>
        <v>Remplir les termes C, P et TVA</v>
      </c>
      <c r="AN475" s="55"/>
      <c r="AO475" s="46" t="s">
        <v>64</v>
      </c>
      <c r="AP475" s="56"/>
      <c r="AQ475" s="48" t="s">
        <v>64</v>
      </c>
      <c r="AR475" s="175" t="str">
        <f t="shared" si="246"/>
        <v>Remplir la colonne AN ou AP</v>
      </c>
      <c r="AS475" s="178"/>
      <c r="AT475" s="282" t="str">
        <f t="shared" si="261"/>
        <v>Remplir la colonne M</v>
      </c>
      <c r="AU475" s="179" t="str">
        <f t="shared" si="247"/>
        <v>Remplir la colonne AS</v>
      </c>
      <c r="AV475" s="263" t="str">
        <f t="shared" si="234"/>
        <v>Remplir la colonne I</v>
      </c>
      <c r="AW475" s="84" t="s">
        <v>64</v>
      </c>
      <c r="AX475" s="60" t="str">
        <f t="shared" si="262"/>
        <v>Remplir les termes C, P et TVA</v>
      </c>
      <c r="AY475" s="55"/>
      <c r="AZ475" s="46" t="s">
        <v>64</v>
      </c>
      <c r="BA475" s="56"/>
      <c r="BB475" s="48" t="s">
        <v>64</v>
      </c>
      <c r="BC475" s="175" t="str">
        <f t="shared" si="248"/>
        <v>Remplir la colonne AY ou BA</v>
      </c>
      <c r="BD475" s="178"/>
      <c r="BE475" s="311" t="str">
        <f t="shared" si="263"/>
        <v>Remplir la colonne M</v>
      </c>
      <c r="BF475" s="179" t="str">
        <f t="shared" si="249"/>
        <v>Remplir la colonne BD</v>
      </c>
      <c r="BG475" s="263" t="str">
        <f t="shared" si="235"/>
        <v>Remplir la colonne I</v>
      </c>
      <c r="BH475" s="84" t="s">
        <v>64</v>
      </c>
      <c r="BI475" s="60" t="str">
        <f t="shared" si="250"/>
        <v>Remplir les termes C, P et TVA</v>
      </c>
      <c r="BJ475" s="55"/>
      <c r="BK475" s="46" t="s">
        <v>64</v>
      </c>
      <c r="BL475" s="56"/>
      <c r="BM475" s="48" t="s">
        <v>64</v>
      </c>
      <c r="BN475" s="175" t="str">
        <f t="shared" si="251"/>
        <v>Remplir la colonne BJ ou BL</v>
      </c>
      <c r="BO475" s="178"/>
      <c r="BP475" s="311" t="str">
        <f t="shared" si="264"/>
        <v>Remplir la colonne M</v>
      </c>
      <c r="BQ475" s="179" t="str">
        <f t="shared" si="252"/>
        <v>Remplir la colonne BO</v>
      </c>
      <c r="BR475" s="263" t="str">
        <f t="shared" si="236"/>
        <v>Remplir la colonne I</v>
      </c>
      <c r="BS475" s="84" t="s">
        <v>64</v>
      </c>
      <c r="BT475" s="60" t="str">
        <f t="shared" si="253"/>
        <v>Remplir les termes C, P et TVA</v>
      </c>
      <c r="BU475" s="55"/>
      <c r="BV475" s="46" t="s">
        <v>64</v>
      </c>
      <c r="BW475" s="56"/>
      <c r="BX475" s="48" t="s">
        <v>64</v>
      </c>
      <c r="BY475" s="175" t="str">
        <f t="shared" si="254"/>
        <v>Remplir la colonne BU ou BW</v>
      </c>
      <c r="BZ475" s="178"/>
      <c r="CA475" s="282" t="str">
        <f t="shared" si="265"/>
        <v>Remplir la colonne M</v>
      </c>
      <c r="CB475" s="99" t="str">
        <f t="shared" si="255"/>
        <v>Remplir la colonne BZ</v>
      </c>
      <c r="CC475" s="297" t="str">
        <f t="shared" si="237"/>
        <v>Remplir la colonne I</v>
      </c>
      <c r="CD475" s="84" t="s">
        <v>64</v>
      </c>
      <c r="CE475" s="60" t="str">
        <f t="shared" si="256"/>
        <v>Remplir les termes C, P et TVA</v>
      </c>
      <c r="CF475" s="61" t="str">
        <f t="shared" si="238"/>
        <v>REMPLIR TYPE DE CLIENT</v>
      </c>
      <c r="CG475" s="107" t="str">
        <f t="shared" si="257"/>
        <v>Montant total de l'aide demandée non indiqué</v>
      </c>
      <c r="CH475" s="1"/>
      <c r="CI475" s="1"/>
      <c r="CJ475" s="1"/>
      <c r="CK475" s="1"/>
      <c r="CL475" s="1"/>
    </row>
    <row r="476" spans="1:90" x14ac:dyDescent="0.25">
      <c r="A476" s="51"/>
      <c r="B476" s="111"/>
      <c r="C476" s="111"/>
      <c r="D476" s="111"/>
      <c r="E476" s="111"/>
      <c r="F476" s="111"/>
      <c r="G476" s="162"/>
      <c r="H476" s="151"/>
      <c r="I476" s="296"/>
      <c r="J476" s="152"/>
      <c r="K476" s="153"/>
      <c r="L476" s="169"/>
      <c r="M476" s="39"/>
      <c r="N476" s="201"/>
      <c r="O476" s="39"/>
      <c r="P476" s="22"/>
      <c r="Q476" s="200">
        <f t="shared" si="239"/>
        <v>0</v>
      </c>
      <c r="R476" s="55"/>
      <c r="S476" s="46" t="s">
        <v>64</v>
      </c>
      <c r="T476" s="56"/>
      <c r="U476" s="48" t="s">
        <v>64</v>
      </c>
      <c r="V476" s="175" t="str">
        <f t="shared" si="240"/>
        <v>Remplir la colonne R ou T</v>
      </c>
      <c r="W476" s="178"/>
      <c r="X476" s="282" t="str">
        <f t="shared" si="241"/>
        <v>Remplir la colonne M</v>
      </c>
      <c r="Y476" s="99" t="str">
        <f t="shared" si="242"/>
        <v>Remplir la colonne W</v>
      </c>
      <c r="Z476" s="297" t="str">
        <f t="shared" si="258"/>
        <v>Remplir la colonne I</v>
      </c>
      <c r="AA476" s="84" t="s">
        <v>64</v>
      </c>
      <c r="AB476" s="60" t="str">
        <f t="shared" si="243"/>
        <v>Remplir les termes C, P et TVA</v>
      </c>
      <c r="AC476" s="55"/>
      <c r="AD476" s="46" t="s">
        <v>64</v>
      </c>
      <c r="AE476" s="56"/>
      <c r="AF476" s="48" t="s">
        <v>64</v>
      </c>
      <c r="AG476" s="175" t="str">
        <f t="shared" si="244"/>
        <v>Remplir la colonne AC ou AE</v>
      </c>
      <c r="AH476" s="178"/>
      <c r="AI476" s="311" t="str">
        <f t="shared" si="259"/>
        <v>Remplir la colonne M</v>
      </c>
      <c r="AJ476" s="179" t="str">
        <f t="shared" si="245"/>
        <v>Remplir la colonne AH</v>
      </c>
      <c r="AK476" s="297" t="str">
        <f t="shared" si="233"/>
        <v>Remplir la colonne I</v>
      </c>
      <c r="AL476" s="84" t="s">
        <v>64</v>
      </c>
      <c r="AM476" s="60" t="str">
        <f t="shared" si="260"/>
        <v>Remplir les termes C, P et TVA</v>
      </c>
      <c r="AN476" s="55"/>
      <c r="AO476" s="46" t="s">
        <v>64</v>
      </c>
      <c r="AP476" s="56"/>
      <c r="AQ476" s="48" t="s">
        <v>64</v>
      </c>
      <c r="AR476" s="175" t="str">
        <f t="shared" si="246"/>
        <v>Remplir la colonne AN ou AP</v>
      </c>
      <c r="AS476" s="178"/>
      <c r="AT476" s="282" t="str">
        <f t="shared" si="261"/>
        <v>Remplir la colonne M</v>
      </c>
      <c r="AU476" s="179" t="str">
        <f t="shared" si="247"/>
        <v>Remplir la colonne AS</v>
      </c>
      <c r="AV476" s="263" t="str">
        <f t="shared" si="234"/>
        <v>Remplir la colonne I</v>
      </c>
      <c r="AW476" s="84" t="s">
        <v>64</v>
      </c>
      <c r="AX476" s="60" t="str">
        <f t="shared" si="262"/>
        <v>Remplir les termes C, P et TVA</v>
      </c>
      <c r="AY476" s="55"/>
      <c r="AZ476" s="46" t="s">
        <v>64</v>
      </c>
      <c r="BA476" s="56"/>
      <c r="BB476" s="48" t="s">
        <v>64</v>
      </c>
      <c r="BC476" s="175" t="str">
        <f t="shared" si="248"/>
        <v>Remplir la colonne AY ou BA</v>
      </c>
      <c r="BD476" s="178"/>
      <c r="BE476" s="311" t="str">
        <f t="shared" si="263"/>
        <v>Remplir la colonne M</v>
      </c>
      <c r="BF476" s="179" t="str">
        <f t="shared" si="249"/>
        <v>Remplir la colonne BD</v>
      </c>
      <c r="BG476" s="263" t="str">
        <f t="shared" si="235"/>
        <v>Remplir la colonne I</v>
      </c>
      <c r="BH476" s="84" t="s">
        <v>64</v>
      </c>
      <c r="BI476" s="60" t="str">
        <f t="shared" si="250"/>
        <v>Remplir les termes C, P et TVA</v>
      </c>
      <c r="BJ476" s="55"/>
      <c r="BK476" s="46" t="s">
        <v>64</v>
      </c>
      <c r="BL476" s="56"/>
      <c r="BM476" s="48" t="s">
        <v>64</v>
      </c>
      <c r="BN476" s="175" t="str">
        <f t="shared" si="251"/>
        <v>Remplir la colonne BJ ou BL</v>
      </c>
      <c r="BO476" s="178"/>
      <c r="BP476" s="311" t="str">
        <f t="shared" si="264"/>
        <v>Remplir la colonne M</v>
      </c>
      <c r="BQ476" s="179" t="str">
        <f t="shared" si="252"/>
        <v>Remplir la colonne BO</v>
      </c>
      <c r="BR476" s="263" t="str">
        <f t="shared" si="236"/>
        <v>Remplir la colonne I</v>
      </c>
      <c r="BS476" s="84" t="s">
        <v>64</v>
      </c>
      <c r="BT476" s="60" t="str">
        <f t="shared" si="253"/>
        <v>Remplir les termes C, P et TVA</v>
      </c>
      <c r="BU476" s="55"/>
      <c r="BV476" s="46" t="s">
        <v>64</v>
      </c>
      <c r="BW476" s="56"/>
      <c r="BX476" s="48" t="s">
        <v>64</v>
      </c>
      <c r="BY476" s="175" t="str">
        <f t="shared" si="254"/>
        <v>Remplir la colonne BU ou BW</v>
      </c>
      <c r="BZ476" s="178"/>
      <c r="CA476" s="282" t="str">
        <f t="shared" si="265"/>
        <v>Remplir la colonne M</v>
      </c>
      <c r="CB476" s="99" t="str">
        <f t="shared" si="255"/>
        <v>Remplir la colonne BZ</v>
      </c>
      <c r="CC476" s="297" t="str">
        <f t="shared" si="237"/>
        <v>Remplir la colonne I</v>
      </c>
      <c r="CD476" s="84" t="s">
        <v>64</v>
      </c>
      <c r="CE476" s="60" t="str">
        <f t="shared" si="256"/>
        <v>Remplir les termes C, P et TVA</v>
      </c>
      <c r="CF476" s="61" t="str">
        <f t="shared" si="238"/>
        <v>REMPLIR TYPE DE CLIENT</v>
      </c>
      <c r="CG476" s="107" t="str">
        <f t="shared" si="257"/>
        <v>Montant total de l'aide demandée non indiqué</v>
      </c>
      <c r="CH476" s="1"/>
      <c r="CI476" s="1"/>
      <c r="CJ476" s="1"/>
      <c r="CK476" s="1"/>
      <c r="CL476" s="1"/>
    </row>
    <row r="477" spans="1:90" x14ac:dyDescent="0.25">
      <c r="A477" s="51"/>
      <c r="B477" s="111"/>
      <c r="C477" s="111"/>
      <c r="D477" s="111"/>
      <c r="E477" s="111"/>
      <c r="F477" s="111"/>
      <c r="G477" s="162"/>
      <c r="H477" s="151"/>
      <c r="I477" s="296"/>
      <c r="J477" s="152"/>
      <c r="K477" s="153"/>
      <c r="L477" s="169"/>
      <c r="M477" s="39"/>
      <c r="N477" s="201"/>
      <c r="O477" s="39"/>
      <c r="P477" s="22"/>
      <c r="Q477" s="200">
        <f t="shared" si="239"/>
        <v>0</v>
      </c>
      <c r="R477" s="55"/>
      <c r="S477" s="46" t="s">
        <v>64</v>
      </c>
      <c r="T477" s="56"/>
      <c r="U477" s="48" t="s">
        <v>64</v>
      </c>
      <c r="V477" s="175" t="str">
        <f t="shared" si="240"/>
        <v>Remplir la colonne R ou T</v>
      </c>
      <c r="W477" s="178"/>
      <c r="X477" s="282" t="str">
        <f t="shared" si="241"/>
        <v>Remplir la colonne M</v>
      </c>
      <c r="Y477" s="99" t="str">
        <f t="shared" si="242"/>
        <v>Remplir la colonne W</v>
      </c>
      <c r="Z477" s="297" t="str">
        <f t="shared" si="258"/>
        <v>Remplir la colonne I</v>
      </c>
      <c r="AA477" s="84" t="s">
        <v>64</v>
      </c>
      <c r="AB477" s="60" t="str">
        <f t="shared" si="243"/>
        <v>Remplir les termes C, P et TVA</v>
      </c>
      <c r="AC477" s="55"/>
      <c r="AD477" s="46" t="s">
        <v>64</v>
      </c>
      <c r="AE477" s="56"/>
      <c r="AF477" s="48" t="s">
        <v>64</v>
      </c>
      <c r="AG477" s="175" t="str">
        <f t="shared" si="244"/>
        <v>Remplir la colonne AC ou AE</v>
      </c>
      <c r="AH477" s="178"/>
      <c r="AI477" s="311" t="str">
        <f t="shared" si="259"/>
        <v>Remplir la colonne M</v>
      </c>
      <c r="AJ477" s="179" t="str">
        <f t="shared" si="245"/>
        <v>Remplir la colonne AH</v>
      </c>
      <c r="AK477" s="297" t="str">
        <f t="shared" si="233"/>
        <v>Remplir la colonne I</v>
      </c>
      <c r="AL477" s="84" t="s">
        <v>64</v>
      </c>
      <c r="AM477" s="60" t="str">
        <f t="shared" si="260"/>
        <v>Remplir les termes C, P et TVA</v>
      </c>
      <c r="AN477" s="55"/>
      <c r="AO477" s="46" t="s">
        <v>64</v>
      </c>
      <c r="AP477" s="56"/>
      <c r="AQ477" s="48" t="s">
        <v>64</v>
      </c>
      <c r="AR477" s="175" t="str">
        <f t="shared" si="246"/>
        <v>Remplir la colonne AN ou AP</v>
      </c>
      <c r="AS477" s="178"/>
      <c r="AT477" s="282" t="str">
        <f t="shared" si="261"/>
        <v>Remplir la colonne M</v>
      </c>
      <c r="AU477" s="179" t="str">
        <f t="shared" si="247"/>
        <v>Remplir la colonne AS</v>
      </c>
      <c r="AV477" s="263" t="str">
        <f t="shared" si="234"/>
        <v>Remplir la colonne I</v>
      </c>
      <c r="AW477" s="84" t="s">
        <v>64</v>
      </c>
      <c r="AX477" s="60" t="str">
        <f t="shared" si="262"/>
        <v>Remplir les termes C, P et TVA</v>
      </c>
      <c r="AY477" s="55"/>
      <c r="AZ477" s="46" t="s">
        <v>64</v>
      </c>
      <c r="BA477" s="56"/>
      <c r="BB477" s="48" t="s">
        <v>64</v>
      </c>
      <c r="BC477" s="175" t="str">
        <f t="shared" si="248"/>
        <v>Remplir la colonne AY ou BA</v>
      </c>
      <c r="BD477" s="178"/>
      <c r="BE477" s="311" t="str">
        <f t="shared" si="263"/>
        <v>Remplir la colonne M</v>
      </c>
      <c r="BF477" s="179" t="str">
        <f t="shared" si="249"/>
        <v>Remplir la colonne BD</v>
      </c>
      <c r="BG477" s="263" t="str">
        <f t="shared" si="235"/>
        <v>Remplir la colonne I</v>
      </c>
      <c r="BH477" s="84" t="s">
        <v>64</v>
      </c>
      <c r="BI477" s="60" t="str">
        <f t="shared" si="250"/>
        <v>Remplir les termes C, P et TVA</v>
      </c>
      <c r="BJ477" s="55"/>
      <c r="BK477" s="46" t="s">
        <v>64</v>
      </c>
      <c r="BL477" s="56"/>
      <c r="BM477" s="48" t="s">
        <v>64</v>
      </c>
      <c r="BN477" s="175" t="str">
        <f t="shared" si="251"/>
        <v>Remplir la colonne BJ ou BL</v>
      </c>
      <c r="BO477" s="178"/>
      <c r="BP477" s="311" t="str">
        <f t="shared" si="264"/>
        <v>Remplir la colonne M</v>
      </c>
      <c r="BQ477" s="179" t="str">
        <f t="shared" si="252"/>
        <v>Remplir la colonne BO</v>
      </c>
      <c r="BR477" s="263" t="str">
        <f t="shared" si="236"/>
        <v>Remplir la colonne I</v>
      </c>
      <c r="BS477" s="84" t="s">
        <v>64</v>
      </c>
      <c r="BT477" s="60" t="str">
        <f t="shared" si="253"/>
        <v>Remplir les termes C, P et TVA</v>
      </c>
      <c r="BU477" s="55"/>
      <c r="BV477" s="46" t="s">
        <v>64</v>
      </c>
      <c r="BW477" s="56"/>
      <c r="BX477" s="48" t="s">
        <v>64</v>
      </c>
      <c r="BY477" s="175" t="str">
        <f t="shared" si="254"/>
        <v>Remplir la colonne BU ou BW</v>
      </c>
      <c r="BZ477" s="178"/>
      <c r="CA477" s="282" t="str">
        <f t="shared" si="265"/>
        <v>Remplir la colonne M</v>
      </c>
      <c r="CB477" s="99" t="str">
        <f t="shared" si="255"/>
        <v>Remplir la colonne BZ</v>
      </c>
      <c r="CC477" s="297" t="str">
        <f t="shared" si="237"/>
        <v>Remplir la colonne I</v>
      </c>
      <c r="CD477" s="84" t="s">
        <v>64</v>
      </c>
      <c r="CE477" s="60" t="str">
        <f t="shared" si="256"/>
        <v>Remplir les termes C, P et TVA</v>
      </c>
      <c r="CF477" s="61" t="str">
        <f t="shared" si="238"/>
        <v>REMPLIR TYPE DE CLIENT</v>
      </c>
      <c r="CG477" s="107" t="str">
        <f t="shared" si="257"/>
        <v>Montant total de l'aide demandée non indiqué</v>
      </c>
      <c r="CH477" s="1"/>
      <c r="CI477" s="1"/>
      <c r="CJ477" s="1"/>
      <c r="CK477" s="1"/>
      <c r="CL477" s="1"/>
    </row>
    <row r="478" spans="1:90" x14ac:dyDescent="0.25">
      <c r="A478" s="51"/>
      <c r="B478" s="111"/>
      <c r="C478" s="111"/>
      <c r="D478" s="111"/>
      <c r="E478" s="111"/>
      <c r="F478" s="111"/>
      <c r="G478" s="162"/>
      <c r="H478" s="151"/>
      <c r="I478" s="296"/>
      <c r="J478" s="152"/>
      <c r="K478" s="153"/>
      <c r="L478" s="169"/>
      <c r="M478" s="39"/>
      <c r="N478" s="201"/>
      <c r="O478" s="39"/>
      <c r="P478" s="22"/>
      <c r="Q478" s="200">
        <f t="shared" si="239"/>
        <v>0</v>
      </c>
      <c r="R478" s="55"/>
      <c r="S478" s="46" t="s">
        <v>64</v>
      </c>
      <c r="T478" s="56"/>
      <c r="U478" s="48" t="s">
        <v>64</v>
      </c>
      <c r="V478" s="175" t="str">
        <f t="shared" si="240"/>
        <v>Remplir la colonne R ou T</v>
      </c>
      <c r="W478" s="178"/>
      <c r="X478" s="282" t="str">
        <f t="shared" si="241"/>
        <v>Remplir la colonne M</v>
      </c>
      <c r="Y478" s="99" t="str">
        <f t="shared" si="242"/>
        <v>Remplir la colonne W</v>
      </c>
      <c r="Z478" s="297" t="str">
        <f t="shared" si="258"/>
        <v>Remplir la colonne I</v>
      </c>
      <c r="AA478" s="84" t="s">
        <v>64</v>
      </c>
      <c r="AB478" s="60" t="str">
        <f t="shared" si="243"/>
        <v>Remplir les termes C, P et TVA</v>
      </c>
      <c r="AC478" s="55"/>
      <c r="AD478" s="46" t="s">
        <v>64</v>
      </c>
      <c r="AE478" s="56"/>
      <c r="AF478" s="48" t="s">
        <v>64</v>
      </c>
      <c r="AG478" s="175" t="str">
        <f t="shared" si="244"/>
        <v>Remplir la colonne AC ou AE</v>
      </c>
      <c r="AH478" s="178"/>
      <c r="AI478" s="311" t="str">
        <f t="shared" si="259"/>
        <v>Remplir la colonne M</v>
      </c>
      <c r="AJ478" s="179" t="str">
        <f t="shared" si="245"/>
        <v>Remplir la colonne AH</v>
      </c>
      <c r="AK478" s="297" t="str">
        <f t="shared" si="233"/>
        <v>Remplir la colonne I</v>
      </c>
      <c r="AL478" s="84" t="s">
        <v>64</v>
      </c>
      <c r="AM478" s="60" t="str">
        <f t="shared" si="260"/>
        <v>Remplir les termes C, P et TVA</v>
      </c>
      <c r="AN478" s="55"/>
      <c r="AO478" s="46" t="s">
        <v>64</v>
      </c>
      <c r="AP478" s="56"/>
      <c r="AQ478" s="48" t="s">
        <v>64</v>
      </c>
      <c r="AR478" s="175" t="str">
        <f t="shared" si="246"/>
        <v>Remplir la colonne AN ou AP</v>
      </c>
      <c r="AS478" s="178"/>
      <c r="AT478" s="282" t="str">
        <f t="shared" si="261"/>
        <v>Remplir la colonne M</v>
      </c>
      <c r="AU478" s="179" t="str">
        <f t="shared" si="247"/>
        <v>Remplir la colonne AS</v>
      </c>
      <c r="AV478" s="263" t="str">
        <f t="shared" si="234"/>
        <v>Remplir la colonne I</v>
      </c>
      <c r="AW478" s="84" t="s">
        <v>64</v>
      </c>
      <c r="AX478" s="60" t="str">
        <f t="shared" si="262"/>
        <v>Remplir les termes C, P et TVA</v>
      </c>
      <c r="AY478" s="55"/>
      <c r="AZ478" s="46" t="s">
        <v>64</v>
      </c>
      <c r="BA478" s="56"/>
      <c r="BB478" s="48" t="s">
        <v>64</v>
      </c>
      <c r="BC478" s="175" t="str">
        <f t="shared" si="248"/>
        <v>Remplir la colonne AY ou BA</v>
      </c>
      <c r="BD478" s="178"/>
      <c r="BE478" s="311" t="str">
        <f t="shared" si="263"/>
        <v>Remplir la colonne M</v>
      </c>
      <c r="BF478" s="179" t="str">
        <f t="shared" si="249"/>
        <v>Remplir la colonne BD</v>
      </c>
      <c r="BG478" s="263" t="str">
        <f t="shared" si="235"/>
        <v>Remplir la colonne I</v>
      </c>
      <c r="BH478" s="84" t="s">
        <v>64</v>
      </c>
      <c r="BI478" s="60" t="str">
        <f t="shared" si="250"/>
        <v>Remplir les termes C, P et TVA</v>
      </c>
      <c r="BJ478" s="55"/>
      <c r="BK478" s="46" t="s">
        <v>64</v>
      </c>
      <c r="BL478" s="56"/>
      <c r="BM478" s="48" t="s">
        <v>64</v>
      </c>
      <c r="BN478" s="175" t="str">
        <f t="shared" si="251"/>
        <v>Remplir la colonne BJ ou BL</v>
      </c>
      <c r="BO478" s="178"/>
      <c r="BP478" s="311" t="str">
        <f t="shared" si="264"/>
        <v>Remplir la colonne M</v>
      </c>
      <c r="BQ478" s="179" t="str">
        <f t="shared" si="252"/>
        <v>Remplir la colonne BO</v>
      </c>
      <c r="BR478" s="263" t="str">
        <f t="shared" si="236"/>
        <v>Remplir la colonne I</v>
      </c>
      <c r="BS478" s="84" t="s">
        <v>64</v>
      </c>
      <c r="BT478" s="60" t="str">
        <f t="shared" si="253"/>
        <v>Remplir les termes C, P et TVA</v>
      </c>
      <c r="BU478" s="55"/>
      <c r="BV478" s="46" t="s">
        <v>64</v>
      </c>
      <c r="BW478" s="56"/>
      <c r="BX478" s="48" t="s">
        <v>64</v>
      </c>
      <c r="BY478" s="175" t="str">
        <f t="shared" si="254"/>
        <v>Remplir la colonne BU ou BW</v>
      </c>
      <c r="BZ478" s="178"/>
      <c r="CA478" s="282" t="str">
        <f t="shared" si="265"/>
        <v>Remplir la colonne M</v>
      </c>
      <c r="CB478" s="99" t="str">
        <f t="shared" si="255"/>
        <v>Remplir la colonne BZ</v>
      </c>
      <c r="CC478" s="297" t="str">
        <f t="shared" si="237"/>
        <v>Remplir la colonne I</v>
      </c>
      <c r="CD478" s="84" t="s">
        <v>64</v>
      </c>
      <c r="CE478" s="60" t="str">
        <f t="shared" si="256"/>
        <v>Remplir les termes C, P et TVA</v>
      </c>
      <c r="CF478" s="61" t="str">
        <f t="shared" si="238"/>
        <v>REMPLIR TYPE DE CLIENT</v>
      </c>
      <c r="CG478" s="107" t="str">
        <f t="shared" si="257"/>
        <v>Montant total de l'aide demandée non indiqué</v>
      </c>
      <c r="CH478" s="1"/>
      <c r="CI478" s="1"/>
      <c r="CJ478" s="1"/>
      <c r="CK478" s="1"/>
      <c r="CL478" s="1"/>
    </row>
    <row r="479" spans="1:90" x14ac:dyDescent="0.25">
      <c r="A479" s="51"/>
      <c r="B479" s="111"/>
      <c r="C479" s="111"/>
      <c r="D479" s="111"/>
      <c r="E479" s="111"/>
      <c r="F479" s="111"/>
      <c r="G479" s="162"/>
      <c r="H479" s="151"/>
      <c r="I479" s="296"/>
      <c r="J479" s="152"/>
      <c r="K479" s="153"/>
      <c r="L479" s="169"/>
      <c r="M479" s="39"/>
      <c r="N479" s="201"/>
      <c r="O479" s="39"/>
      <c r="P479" s="22"/>
      <c r="Q479" s="200">
        <f t="shared" si="239"/>
        <v>0</v>
      </c>
      <c r="R479" s="55"/>
      <c r="S479" s="46" t="s">
        <v>64</v>
      </c>
      <c r="T479" s="56"/>
      <c r="U479" s="48" t="s">
        <v>64</v>
      </c>
      <c r="V479" s="175" t="str">
        <f t="shared" si="240"/>
        <v>Remplir la colonne R ou T</v>
      </c>
      <c r="W479" s="178"/>
      <c r="X479" s="282" t="str">
        <f t="shared" si="241"/>
        <v>Remplir la colonne M</v>
      </c>
      <c r="Y479" s="99" t="str">
        <f t="shared" si="242"/>
        <v>Remplir la colonne W</v>
      </c>
      <c r="Z479" s="297" t="str">
        <f t="shared" si="258"/>
        <v>Remplir la colonne I</v>
      </c>
      <c r="AA479" s="84" t="s">
        <v>64</v>
      </c>
      <c r="AB479" s="60" t="str">
        <f t="shared" si="243"/>
        <v>Remplir les termes C, P et TVA</v>
      </c>
      <c r="AC479" s="55"/>
      <c r="AD479" s="46" t="s">
        <v>64</v>
      </c>
      <c r="AE479" s="56"/>
      <c r="AF479" s="48" t="s">
        <v>64</v>
      </c>
      <c r="AG479" s="175" t="str">
        <f t="shared" si="244"/>
        <v>Remplir la colonne AC ou AE</v>
      </c>
      <c r="AH479" s="178"/>
      <c r="AI479" s="311" t="str">
        <f t="shared" si="259"/>
        <v>Remplir la colonne M</v>
      </c>
      <c r="AJ479" s="179" t="str">
        <f t="shared" si="245"/>
        <v>Remplir la colonne AH</v>
      </c>
      <c r="AK479" s="297" t="str">
        <f t="shared" si="233"/>
        <v>Remplir la colonne I</v>
      </c>
      <c r="AL479" s="84" t="s">
        <v>64</v>
      </c>
      <c r="AM479" s="60" t="str">
        <f t="shared" si="260"/>
        <v>Remplir les termes C, P et TVA</v>
      </c>
      <c r="AN479" s="55"/>
      <c r="AO479" s="46" t="s">
        <v>64</v>
      </c>
      <c r="AP479" s="56"/>
      <c r="AQ479" s="48" t="s">
        <v>64</v>
      </c>
      <c r="AR479" s="175" t="str">
        <f t="shared" si="246"/>
        <v>Remplir la colonne AN ou AP</v>
      </c>
      <c r="AS479" s="178"/>
      <c r="AT479" s="282" t="str">
        <f t="shared" si="261"/>
        <v>Remplir la colonne M</v>
      </c>
      <c r="AU479" s="179" t="str">
        <f t="shared" si="247"/>
        <v>Remplir la colonne AS</v>
      </c>
      <c r="AV479" s="263" t="str">
        <f t="shared" si="234"/>
        <v>Remplir la colonne I</v>
      </c>
      <c r="AW479" s="84" t="s">
        <v>64</v>
      </c>
      <c r="AX479" s="60" t="str">
        <f t="shared" si="262"/>
        <v>Remplir les termes C, P et TVA</v>
      </c>
      <c r="AY479" s="55"/>
      <c r="AZ479" s="46" t="s">
        <v>64</v>
      </c>
      <c r="BA479" s="56"/>
      <c r="BB479" s="48" t="s">
        <v>64</v>
      </c>
      <c r="BC479" s="175" t="str">
        <f t="shared" si="248"/>
        <v>Remplir la colonne AY ou BA</v>
      </c>
      <c r="BD479" s="178"/>
      <c r="BE479" s="311" t="str">
        <f t="shared" si="263"/>
        <v>Remplir la colonne M</v>
      </c>
      <c r="BF479" s="179" t="str">
        <f t="shared" si="249"/>
        <v>Remplir la colonne BD</v>
      </c>
      <c r="BG479" s="263" t="str">
        <f t="shared" si="235"/>
        <v>Remplir la colonne I</v>
      </c>
      <c r="BH479" s="84" t="s">
        <v>64</v>
      </c>
      <c r="BI479" s="60" t="str">
        <f t="shared" si="250"/>
        <v>Remplir les termes C, P et TVA</v>
      </c>
      <c r="BJ479" s="55"/>
      <c r="BK479" s="46" t="s">
        <v>64</v>
      </c>
      <c r="BL479" s="56"/>
      <c r="BM479" s="48" t="s">
        <v>64</v>
      </c>
      <c r="BN479" s="175" t="str">
        <f t="shared" si="251"/>
        <v>Remplir la colonne BJ ou BL</v>
      </c>
      <c r="BO479" s="178"/>
      <c r="BP479" s="311" t="str">
        <f t="shared" si="264"/>
        <v>Remplir la colonne M</v>
      </c>
      <c r="BQ479" s="179" t="str">
        <f t="shared" si="252"/>
        <v>Remplir la colonne BO</v>
      </c>
      <c r="BR479" s="263" t="str">
        <f t="shared" si="236"/>
        <v>Remplir la colonne I</v>
      </c>
      <c r="BS479" s="84" t="s">
        <v>64</v>
      </c>
      <c r="BT479" s="60" t="str">
        <f t="shared" si="253"/>
        <v>Remplir les termes C, P et TVA</v>
      </c>
      <c r="BU479" s="55"/>
      <c r="BV479" s="46" t="s">
        <v>64</v>
      </c>
      <c r="BW479" s="56"/>
      <c r="BX479" s="48" t="s">
        <v>64</v>
      </c>
      <c r="BY479" s="175" t="str">
        <f t="shared" si="254"/>
        <v>Remplir la colonne BU ou BW</v>
      </c>
      <c r="BZ479" s="178"/>
      <c r="CA479" s="282" t="str">
        <f t="shared" si="265"/>
        <v>Remplir la colonne M</v>
      </c>
      <c r="CB479" s="99" t="str">
        <f t="shared" si="255"/>
        <v>Remplir la colonne BZ</v>
      </c>
      <c r="CC479" s="297" t="str">
        <f t="shared" si="237"/>
        <v>Remplir la colonne I</v>
      </c>
      <c r="CD479" s="84" t="s">
        <v>64</v>
      </c>
      <c r="CE479" s="60" t="str">
        <f t="shared" si="256"/>
        <v>Remplir les termes C, P et TVA</v>
      </c>
      <c r="CF479" s="61" t="str">
        <f t="shared" si="238"/>
        <v>REMPLIR TYPE DE CLIENT</v>
      </c>
      <c r="CG479" s="107" t="str">
        <f t="shared" si="257"/>
        <v>Montant total de l'aide demandée non indiqué</v>
      </c>
      <c r="CH479" s="1"/>
      <c r="CI479" s="1"/>
      <c r="CJ479" s="1"/>
      <c r="CK479" s="1"/>
      <c r="CL479" s="1"/>
    </row>
    <row r="480" spans="1:90" x14ac:dyDescent="0.25">
      <c r="A480" s="51"/>
      <c r="B480" s="111"/>
      <c r="C480" s="111"/>
      <c r="D480" s="111"/>
      <c r="E480" s="111"/>
      <c r="F480" s="111"/>
      <c r="G480" s="162"/>
      <c r="H480" s="151"/>
      <c r="I480" s="296"/>
      <c r="J480" s="152"/>
      <c r="K480" s="153"/>
      <c r="L480" s="169"/>
      <c r="M480" s="39"/>
      <c r="N480" s="201"/>
      <c r="O480" s="39"/>
      <c r="P480" s="22"/>
      <c r="Q480" s="200">
        <f t="shared" si="239"/>
        <v>0</v>
      </c>
      <c r="R480" s="55"/>
      <c r="S480" s="46" t="s">
        <v>64</v>
      </c>
      <c r="T480" s="56"/>
      <c r="U480" s="48" t="s">
        <v>64</v>
      </c>
      <c r="V480" s="175" t="str">
        <f t="shared" si="240"/>
        <v>Remplir la colonne R ou T</v>
      </c>
      <c r="W480" s="178"/>
      <c r="X480" s="282" t="str">
        <f t="shared" si="241"/>
        <v>Remplir la colonne M</v>
      </c>
      <c r="Y480" s="99" t="str">
        <f t="shared" si="242"/>
        <v>Remplir la colonne W</v>
      </c>
      <c r="Z480" s="297" t="str">
        <f t="shared" si="258"/>
        <v>Remplir la colonne I</v>
      </c>
      <c r="AA480" s="84" t="s">
        <v>64</v>
      </c>
      <c r="AB480" s="60" t="str">
        <f t="shared" si="243"/>
        <v>Remplir les termes C, P et TVA</v>
      </c>
      <c r="AC480" s="55"/>
      <c r="AD480" s="46" t="s">
        <v>64</v>
      </c>
      <c r="AE480" s="56"/>
      <c r="AF480" s="48" t="s">
        <v>64</v>
      </c>
      <c r="AG480" s="175" t="str">
        <f t="shared" si="244"/>
        <v>Remplir la colonne AC ou AE</v>
      </c>
      <c r="AH480" s="178"/>
      <c r="AI480" s="311" t="str">
        <f t="shared" si="259"/>
        <v>Remplir la colonne M</v>
      </c>
      <c r="AJ480" s="179" t="str">
        <f t="shared" si="245"/>
        <v>Remplir la colonne AH</v>
      </c>
      <c r="AK480" s="297" t="str">
        <f t="shared" si="233"/>
        <v>Remplir la colonne I</v>
      </c>
      <c r="AL480" s="84" t="s">
        <v>64</v>
      </c>
      <c r="AM480" s="60" t="str">
        <f t="shared" si="260"/>
        <v>Remplir les termes C, P et TVA</v>
      </c>
      <c r="AN480" s="55"/>
      <c r="AO480" s="46" t="s">
        <v>64</v>
      </c>
      <c r="AP480" s="56"/>
      <c r="AQ480" s="48" t="s">
        <v>64</v>
      </c>
      <c r="AR480" s="175" t="str">
        <f t="shared" si="246"/>
        <v>Remplir la colonne AN ou AP</v>
      </c>
      <c r="AS480" s="178"/>
      <c r="AT480" s="282" t="str">
        <f t="shared" si="261"/>
        <v>Remplir la colonne M</v>
      </c>
      <c r="AU480" s="179" t="str">
        <f t="shared" si="247"/>
        <v>Remplir la colonne AS</v>
      </c>
      <c r="AV480" s="263" t="str">
        <f t="shared" si="234"/>
        <v>Remplir la colonne I</v>
      </c>
      <c r="AW480" s="84" t="s">
        <v>64</v>
      </c>
      <c r="AX480" s="60" t="str">
        <f t="shared" si="262"/>
        <v>Remplir les termes C, P et TVA</v>
      </c>
      <c r="AY480" s="55"/>
      <c r="AZ480" s="46" t="s">
        <v>64</v>
      </c>
      <c r="BA480" s="56"/>
      <c r="BB480" s="48" t="s">
        <v>64</v>
      </c>
      <c r="BC480" s="175" t="str">
        <f t="shared" si="248"/>
        <v>Remplir la colonne AY ou BA</v>
      </c>
      <c r="BD480" s="178"/>
      <c r="BE480" s="311" t="str">
        <f t="shared" si="263"/>
        <v>Remplir la colonne M</v>
      </c>
      <c r="BF480" s="179" t="str">
        <f t="shared" si="249"/>
        <v>Remplir la colonne BD</v>
      </c>
      <c r="BG480" s="263" t="str">
        <f t="shared" si="235"/>
        <v>Remplir la colonne I</v>
      </c>
      <c r="BH480" s="84" t="s">
        <v>64</v>
      </c>
      <c r="BI480" s="60" t="str">
        <f t="shared" si="250"/>
        <v>Remplir les termes C, P et TVA</v>
      </c>
      <c r="BJ480" s="55"/>
      <c r="BK480" s="46" t="s">
        <v>64</v>
      </c>
      <c r="BL480" s="56"/>
      <c r="BM480" s="48" t="s">
        <v>64</v>
      </c>
      <c r="BN480" s="175" t="str">
        <f t="shared" si="251"/>
        <v>Remplir la colonne BJ ou BL</v>
      </c>
      <c r="BO480" s="178"/>
      <c r="BP480" s="311" t="str">
        <f t="shared" si="264"/>
        <v>Remplir la colonne M</v>
      </c>
      <c r="BQ480" s="179" t="str">
        <f t="shared" si="252"/>
        <v>Remplir la colonne BO</v>
      </c>
      <c r="BR480" s="263" t="str">
        <f t="shared" si="236"/>
        <v>Remplir la colonne I</v>
      </c>
      <c r="BS480" s="84" t="s">
        <v>64</v>
      </c>
      <c r="BT480" s="60" t="str">
        <f t="shared" si="253"/>
        <v>Remplir les termes C, P et TVA</v>
      </c>
      <c r="BU480" s="55"/>
      <c r="BV480" s="46" t="s">
        <v>64</v>
      </c>
      <c r="BW480" s="56"/>
      <c r="BX480" s="48" t="s">
        <v>64</v>
      </c>
      <c r="BY480" s="175" t="str">
        <f t="shared" si="254"/>
        <v>Remplir la colonne BU ou BW</v>
      </c>
      <c r="BZ480" s="178"/>
      <c r="CA480" s="282" t="str">
        <f t="shared" si="265"/>
        <v>Remplir la colonne M</v>
      </c>
      <c r="CB480" s="99" t="str">
        <f t="shared" si="255"/>
        <v>Remplir la colonne BZ</v>
      </c>
      <c r="CC480" s="297" t="str">
        <f t="shared" si="237"/>
        <v>Remplir la colonne I</v>
      </c>
      <c r="CD480" s="84" t="s">
        <v>64</v>
      </c>
      <c r="CE480" s="60" t="str">
        <f t="shared" si="256"/>
        <v>Remplir les termes C, P et TVA</v>
      </c>
      <c r="CF480" s="61" t="str">
        <f t="shared" si="238"/>
        <v>REMPLIR TYPE DE CLIENT</v>
      </c>
      <c r="CG480" s="107" t="str">
        <f t="shared" si="257"/>
        <v>Montant total de l'aide demandée non indiqué</v>
      </c>
      <c r="CH480" s="1"/>
      <c r="CI480" s="1"/>
      <c r="CJ480" s="1"/>
      <c r="CK480" s="1"/>
      <c r="CL480" s="1"/>
    </row>
    <row r="481" spans="1:90" x14ac:dyDescent="0.25">
      <c r="A481" s="51"/>
      <c r="B481" s="111"/>
      <c r="C481" s="111"/>
      <c r="D481" s="111"/>
      <c r="E481" s="111"/>
      <c r="F481" s="111"/>
      <c r="G481" s="162"/>
      <c r="H481" s="151"/>
      <c r="I481" s="296"/>
      <c r="J481" s="152"/>
      <c r="K481" s="153"/>
      <c r="L481" s="169"/>
      <c r="M481" s="39"/>
      <c r="N481" s="201"/>
      <c r="O481" s="39"/>
      <c r="P481" s="22"/>
      <c r="Q481" s="200">
        <f t="shared" si="239"/>
        <v>0</v>
      </c>
      <c r="R481" s="55"/>
      <c r="S481" s="46" t="s">
        <v>64</v>
      </c>
      <c r="T481" s="56"/>
      <c r="U481" s="48" t="s">
        <v>64</v>
      </c>
      <c r="V481" s="175" t="str">
        <f t="shared" si="240"/>
        <v>Remplir la colonne R ou T</v>
      </c>
      <c r="W481" s="178"/>
      <c r="X481" s="282" t="str">
        <f t="shared" si="241"/>
        <v>Remplir la colonne M</v>
      </c>
      <c r="Y481" s="99" t="str">
        <f t="shared" si="242"/>
        <v>Remplir la colonne W</v>
      </c>
      <c r="Z481" s="297" t="str">
        <f t="shared" si="258"/>
        <v>Remplir la colonne I</v>
      </c>
      <c r="AA481" s="84" t="s">
        <v>64</v>
      </c>
      <c r="AB481" s="60" t="str">
        <f t="shared" si="243"/>
        <v>Remplir les termes C, P et TVA</v>
      </c>
      <c r="AC481" s="55"/>
      <c r="AD481" s="46" t="s">
        <v>64</v>
      </c>
      <c r="AE481" s="56"/>
      <c r="AF481" s="48" t="s">
        <v>64</v>
      </c>
      <c r="AG481" s="175" t="str">
        <f t="shared" si="244"/>
        <v>Remplir la colonne AC ou AE</v>
      </c>
      <c r="AH481" s="178"/>
      <c r="AI481" s="311" t="str">
        <f t="shared" si="259"/>
        <v>Remplir la colonne M</v>
      </c>
      <c r="AJ481" s="179" t="str">
        <f t="shared" si="245"/>
        <v>Remplir la colonne AH</v>
      </c>
      <c r="AK481" s="297" t="str">
        <f t="shared" si="233"/>
        <v>Remplir la colonne I</v>
      </c>
      <c r="AL481" s="84" t="s">
        <v>64</v>
      </c>
      <c r="AM481" s="60" t="str">
        <f t="shared" si="260"/>
        <v>Remplir les termes C, P et TVA</v>
      </c>
      <c r="AN481" s="55"/>
      <c r="AO481" s="46" t="s">
        <v>64</v>
      </c>
      <c r="AP481" s="56"/>
      <c r="AQ481" s="48" t="s">
        <v>64</v>
      </c>
      <c r="AR481" s="175" t="str">
        <f t="shared" si="246"/>
        <v>Remplir la colonne AN ou AP</v>
      </c>
      <c r="AS481" s="178"/>
      <c r="AT481" s="282" t="str">
        <f t="shared" si="261"/>
        <v>Remplir la colonne M</v>
      </c>
      <c r="AU481" s="179" t="str">
        <f t="shared" si="247"/>
        <v>Remplir la colonne AS</v>
      </c>
      <c r="AV481" s="263" t="str">
        <f t="shared" si="234"/>
        <v>Remplir la colonne I</v>
      </c>
      <c r="AW481" s="84" t="s">
        <v>64</v>
      </c>
      <c r="AX481" s="60" t="str">
        <f t="shared" si="262"/>
        <v>Remplir les termes C, P et TVA</v>
      </c>
      <c r="AY481" s="55"/>
      <c r="AZ481" s="46" t="s">
        <v>64</v>
      </c>
      <c r="BA481" s="56"/>
      <c r="BB481" s="48" t="s">
        <v>64</v>
      </c>
      <c r="BC481" s="175" t="str">
        <f t="shared" si="248"/>
        <v>Remplir la colonne AY ou BA</v>
      </c>
      <c r="BD481" s="178"/>
      <c r="BE481" s="311" t="str">
        <f t="shared" si="263"/>
        <v>Remplir la colonne M</v>
      </c>
      <c r="BF481" s="179" t="str">
        <f t="shared" si="249"/>
        <v>Remplir la colonne BD</v>
      </c>
      <c r="BG481" s="263" t="str">
        <f t="shared" si="235"/>
        <v>Remplir la colonne I</v>
      </c>
      <c r="BH481" s="84" t="s">
        <v>64</v>
      </c>
      <c r="BI481" s="60" t="str">
        <f t="shared" si="250"/>
        <v>Remplir les termes C, P et TVA</v>
      </c>
      <c r="BJ481" s="55"/>
      <c r="BK481" s="46" t="s">
        <v>64</v>
      </c>
      <c r="BL481" s="56"/>
      <c r="BM481" s="48" t="s">
        <v>64</v>
      </c>
      <c r="BN481" s="175" t="str">
        <f t="shared" si="251"/>
        <v>Remplir la colonne BJ ou BL</v>
      </c>
      <c r="BO481" s="178"/>
      <c r="BP481" s="311" t="str">
        <f t="shared" si="264"/>
        <v>Remplir la colonne M</v>
      </c>
      <c r="BQ481" s="179" t="str">
        <f t="shared" si="252"/>
        <v>Remplir la colonne BO</v>
      </c>
      <c r="BR481" s="263" t="str">
        <f t="shared" si="236"/>
        <v>Remplir la colonne I</v>
      </c>
      <c r="BS481" s="84" t="s">
        <v>64</v>
      </c>
      <c r="BT481" s="60" t="str">
        <f t="shared" si="253"/>
        <v>Remplir les termes C, P et TVA</v>
      </c>
      <c r="BU481" s="55"/>
      <c r="BV481" s="46" t="s">
        <v>64</v>
      </c>
      <c r="BW481" s="56"/>
      <c r="BX481" s="48" t="s">
        <v>64</v>
      </c>
      <c r="BY481" s="175" t="str">
        <f t="shared" si="254"/>
        <v>Remplir la colonne BU ou BW</v>
      </c>
      <c r="BZ481" s="178"/>
      <c r="CA481" s="282" t="str">
        <f t="shared" si="265"/>
        <v>Remplir la colonne M</v>
      </c>
      <c r="CB481" s="99" t="str">
        <f t="shared" si="255"/>
        <v>Remplir la colonne BZ</v>
      </c>
      <c r="CC481" s="297" t="str">
        <f t="shared" si="237"/>
        <v>Remplir la colonne I</v>
      </c>
      <c r="CD481" s="84" t="s">
        <v>64</v>
      </c>
      <c r="CE481" s="60" t="str">
        <f t="shared" si="256"/>
        <v>Remplir les termes C, P et TVA</v>
      </c>
      <c r="CF481" s="61" t="str">
        <f t="shared" si="238"/>
        <v>REMPLIR TYPE DE CLIENT</v>
      </c>
      <c r="CG481" s="107" t="str">
        <f t="shared" si="257"/>
        <v>Montant total de l'aide demandée non indiqué</v>
      </c>
      <c r="CH481" s="1"/>
      <c r="CI481" s="1"/>
      <c r="CJ481" s="1"/>
      <c r="CK481" s="1"/>
      <c r="CL481" s="1"/>
    </row>
    <row r="482" spans="1:90" x14ac:dyDescent="0.25">
      <c r="A482" s="51"/>
      <c r="B482" s="111"/>
      <c r="C482" s="111"/>
      <c r="D482" s="111"/>
      <c r="E482" s="111"/>
      <c r="F482" s="111"/>
      <c r="G482" s="162"/>
      <c r="H482" s="151"/>
      <c r="I482" s="296"/>
      <c r="J482" s="152"/>
      <c r="K482" s="153"/>
      <c r="L482" s="169"/>
      <c r="M482" s="39"/>
      <c r="N482" s="201"/>
      <c r="O482" s="39"/>
      <c r="P482" s="22"/>
      <c r="Q482" s="200">
        <f t="shared" si="239"/>
        <v>0</v>
      </c>
      <c r="R482" s="55"/>
      <c r="S482" s="46" t="s">
        <v>64</v>
      </c>
      <c r="T482" s="56"/>
      <c r="U482" s="48" t="s">
        <v>64</v>
      </c>
      <c r="V482" s="175" t="str">
        <f t="shared" si="240"/>
        <v>Remplir la colonne R ou T</v>
      </c>
      <c r="W482" s="178"/>
      <c r="X482" s="282" t="str">
        <f t="shared" si="241"/>
        <v>Remplir la colonne M</v>
      </c>
      <c r="Y482" s="99" t="str">
        <f t="shared" si="242"/>
        <v>Remplir la colonne W</v>
      </c>
      <c r="Z482" s="297" t="str">
        <f t="shared" si="258"/>
        <v>Remplir la colonne I</v>
      </c>
      <c r="AA482" s="84" t="s">
        <v>64</v>
      </c>
      <c r="AB482" s="60" t="str">
        <f t="shared" si="243"/>
        <v>Remplir les termes C, P et TVA</v>
      </c>
      <c r="AC482" s="55"/>
      <c r="AD482" s="46" t="s">
        <v>64</v>
      </c>
      <c r="AE482" s="56"/>
      <c r="AF482" s="48" t="s">
        <v>64</v>
      </c>
      <c r="AG482" s="175" t="str">
        <f t="shared" si="244"/>
        <v>Remplir la colonne AC ou AE</v>
      </c>
      <c r="AH482" s="178"/>
      <c r="AI482" s="311" t="str">
        <f t="shared" si="259"/>
        <v>Remplir la colonne M</v>
      </c>
      <c r="AJ482" s="179" t="str">
        <f t="shared" si="245"/>
        <v>Remplir la colonne AH</v>
      </c>
      <c r="AK482" s="297" t="str">
        <f t="shared" si="233"/>
        <v>Remplir la colonne I</v>
      </c>
      <c r="AL482" s="84" t="s">
        <v>64</v>
      </c>
      <c r="AM482" s="60" t="str">
        <f t="shared" si="260"/>
        <v>Remplir les termes C, P et TVA</v>
      </c>
      <c r="AN482" s="55"/>
      <c r="AO482" s="46" t="s">
        <v>64</v>
      </c>
      <c r="AP482" s="56"/>
      <c r="AQ482" s="48" t="s">
        <v>64</v>
      </c>
      <c r="AR482" s="175" t="str">
        <f t="shared" si="246"/>
        <v>Remplir la colonne AN ou AP</v>
      </c>
      <c r="AS482" s="178"/>
      <c r="AT482" s="282" t="str">
        <f t="shared" si="261"/>
        <v>Remplir la colonne M</v>
      </c>
      <c r="AU482" s="179" t="str">
        <f t="shared" si="247"/>
        <v>Remplir la colonne AS</v>
      </c>
      <c r="AV482" s="263" t="str">
        <f t="shared" si="234"/>
        <v>Remplir la colonne I</v>
      </c>
      <c r="AW482" s="84" t="s">
        <v>64</v>
      </c>
      <c r="AX482" s="60" t="str">
        <f t="shared" si="262"/>
        <v>Remplir les termes C, P et TVA</v>
      </c>
      <c r="AY482" s="55"/>
      <c r="AZ482" s="46" t="s">
        <v>64</v>
      </c>
      <c r="BA482" s="56"/>
      <c r="BB482" s="48" t="s">
        <v>64</v>
      </c>
      <c r="BC482" s="175" t="str">
        <f t="shared" si="248"/>
        <v>Remplir la colonne AY ou BA</v>
      </c>
      <c r="BD482" s="178"/>
      <c r="BE482" s="311" t="str">
        <f t="shared" si="263"/>
        <v>Remplir la colonne M</v>
      </c>
      <c r="BF482" s="179" t="str">
        <f t="shared" si="249"/>
        <v>Remplir la colonne BD</v>
      </c>
      <c r="BG482" s="263" t="str">
        <f t="shared" si="235"/>
        <v>Remplir la colonne I</v>
      </c>
      <c r="BH482" s="84" t="s">
        <v>64</v>
      </c>
      <c r="BI482" s="60" t="str">
        <f t="shared" si="250"/>
        <v>Remplir les termes C, P et TVA</v>
      </c>
      <c r="BJ482" s="55"/>
      <c r="BK482" s="46" t="s">
        <v>64</v>
      </c>
      <c r="BL482" s="56"/>
      <c r="BM482" s="48" t="s">
        <v>64</v>
      </c>
      <c r="BN482" s="175" t="str">
        <f t="shared" si="251"/>
        <v>Remplir la colonne BJ ou BL</v>
      </c>
      <c r="BO482" s="178"/>
      <c r="BP482" s="311" t="str">
        <f t="shared" si="264"/>
        <v>Remplir la colonne M</v>
      </c>
      <c r="BQ482" s="179" t="str">
        <f t="shared" si="252"/>
        <v>Remplir la colonne BO</v>
      </c>
      <c r="BR482" s="263" t="str">
        <f t="shared" si="236"/>
        <v>Remplir la colonne I</v>
      </c>
      <c r="BS482" s="84" t="s">
        <v>64</v>
      </c>
      <c r="BT482" s="60" t="str">
        <f t="shared" si="253"/>
        <v>Remplir les termes C, P et TVA</v>
      </c>
      <c r="BU482" s="55"/>
      <c r="BV482" s="46" t="s">
        <v>64</v>
      </c>
      <c r="BW482" s="56"/>
      <c r="BX482" s="48" t="s">
        <v>64</v>
      </c>
      <c r="BY482" s="175" t="str">
        <f t="shared" si="254"/>
        <v>Remplir la colonne BU ou BW</v>
      </c>
      <c r="BZ482" s="178"/>
      <c r="CA482" s="282" t="str">
        <f t="shared" si="265"/>
        <v>Remplir la colonne M</v>
      </c>
      <c r="CB482" s="99" t="str">
        <f t="shared" si="255"/>
        <v>Remplir la colonne BZ</v>
      </c>
      <c r="CC482" s="297" t="str">
        <f t="shared" si="237"/>
        <v>Remplir la colonne I</v>
      </c>
      <c r="CD482" s="84" t="s">
        <v>64</v>
      </c>
      <c r="CE482" s="60" t="str">
        <f t="shared" si="256"/>
        <v>Remplir les termes C, P et TVA</v>
      </c>
      <c r="CF482" s="61" t="str">
        <f t="shared" si="238"/>
        <v>REMPLIR TYPE DE CLIENT</v>
      </c>
      <c r="CG482" s="107" t="str">
        <f t="shared" si="257"/>
        <v>Montant total de l'aide demandée non indiqué</v>
      </c>
      <c r="CH482" s="1"/>
      <c r="CI482" s="1"/>
      <c r="CJ482" s="1"/>
      <c r="CK482" s="1"/>
      <c r="CL482" s="1"/>
    </row>
    <row r="483" spans="1:90" x14ac:dyDescent="0.25">
      <c r="A483" s="51"/>
      <c r="B483" s="111"/>
      <c r="C483" s="111"/>
      <c r="D483" s="111"/>
      <c r="E483" s="111"/>
      <c r="F483" s="111"/>
      <c r="G483" s="162"/>
      <c r="H483" s="151"/>
      <c r="I483" s="296"/>
      <c r="J483" s="152"/>
      <c r="K483" s="153"/>
      <c r="L483" s="169"/>
      <c r="M483" s="39"/>
      <c r="N483" s="201"/>
      <c r="O483" s="39"/>
      <c r="P483" s="22"/>
      <c r="Q483" s="200">
        <f t="shared" si="239"/>
        <v>0</v>
      </c>
      <c r="R483" s="55"/>
      <c r="S483" s="46" t="s">
        <v>64</v>
      </c>
      <c r="T483" s="56"/>
      <c r="U483" s="48" t="s">
        <v>64</v>
      </c>
      <c r="V483" s="175" t="str">
        <f t="shared" si="240"/>
        <v>Remplir la colonne R ou T</v>
      </c>
      <c r="W483" s="178"/>
      <c r="X483" s="282" t="str">
        <f t="shared" si="241"/>
        <v>Remplir la colonne M</v>
      </c>
      <c r="Y483" s="99" t="str">
        <f t="shared" si="242"/>
        <v>Remplir la colonne W</v>
      </c>
      <c r="Z483" s="297" t="str">
        <f t="shared" si="258"/>
        <v>Remplir la colonne I</v>
      </c>
      <c r="AA483" s="84" t="s">
        <v>64</v>
      </c>
      <c r="AB483" s="60" t="str">
        <f t="shared" si="243"/>
        <v>Remplir les termes C, P et TVA</v>
      </c>
      <c r="AC483" s="55"/>
      <c r="AD483" s="46" t="s">
        <v>64</v>
      </c>
      <c r="AE483" s="56"/>
      <c r="AF483" s="48" t="s">
        <v>64</v>
      </c>
      <c r="AG483" s="175" t="str">
        <f t="shared" si="244"/>
        <v>Remplir la colonne AC ou AE</v>
      </c>
      <c r="AH483" s="178"/>
      <c r="AI483" s="311" t="str">
        <f t="shared" si="259"/>
        <v>Remplir la colonne M</v>
      </c>
      <c r="AJ483" s="179" t="str">
        <f t="shared" si="245"/>
        <v>Remplir la colonne AH</v>
      </c>
      <c r="AK483" s="297" t="str">
        <f t="shared" si="233"/>
        <v>Remplir la colonne I</v>
      </c>
      <c r="AL483" s="84" t="s">
        <v>64</v>
      </c>
      <c r="AM483" s="60" t="str">
        <f t="shared" si="260"/>
        <v>Remplir les termes C, P et TVA</v>
      </c>
      <c r="AN483" s="55"/>
      <c r="AO483" s="46" t="s">
        <v>64</v>
      </c>
      <c r="AP483" s="56"/>
      <c r="AQ483" s="48" t="s">
        <v>64</v>
      </c>
      <c r="AR483" s="175" t="str">
        <f t="shared" si="246"/>
        <v>Remplir la colonne AN ou AP</v>
      </c>
      <c r="AS483" s="178"/>
      <c r="AT483" s="282" t="str">
        <f t="shared" si="261"/>
        <v>Remplir la colonne M</v>
      </c>
      <c r="AU483" s="179" t="str">
        <f t="shared" si="247"/>
        <v>Remplir la colonne AS</v>
      </c>
      <c r="AV483" s="263" t="str">
        <f t="shared" si="234"/>
        <v>Remplir la colonne I</v>
      </c>
      <c r="AW483" s="84" t="s">
        <v>64</v>
      </c>
      <c r="AX483" s="60" t="str">
        <f t="shared" si="262"/>
        <v>Remplir les termes C, P et TVA</v>
      </c>
      <c r="AY483" s="55"/>
      <c r="AZ483" s="46" t="s">
        <v>64</v>
      </c>
      <c r="BA483" s="56"/>
      <c r="BB483" s="48" t="s">
        <v>64</v>
      </c>
      <c r="BC483" s="175" t="str">
        <f t="shared" si="248"/>
        <v>Remplir la colonne AY ou BA</v>
      </c>
      <c r="BD483" s="178"/>
      <c r="BE483" s="311" t="str">
        <f t="shared" si="263"/>
        <v>Remplir la colonne M</v>
      </c>
      <c r="BF483" s="179" t="str">
        <f t="shared" si="249"/>
        <v>Remplir la colonne BD</v>
      </c>
      <c r="BG483" s="263" t="str">
        <f t="shared" si="235"/>
        <v>Remplir la colonne I</v>
      </c>
      <c r="BH483" s="84" t="s">
        <v>64</v>
      </c>
      <c r="BI483" s="60" t="str">
        <f t="shared" si="250"/>
        <v>Remplir les termes C, P et TVA</v>
      </c>
      <c r="BJ483" s="55"/>
      <c r="BK483" s="46" t="s">
        <v>64</v>
      </c>
      <c r="BL483" s="56"/>
      <c r="BM483" s="48" t="s">
        <v>64</v>
      </c>
      <c r="BN483" s="175" t="str">
        <f t="shared" si="251"/>
        <v>Remplir la colonne BJ ou BL</v>
      </c>
      <c r="BO483" s="178"/>
      <c r="BP483" s="311" t="str">
        <f t="shared" si="264"/>
        <v>Remplir la colonne M</v>
      </c>
      <c r="BQ483" s="179" t="str">
        <f t="shared" si="252"/>
        <v>Remplir la colonne BO</v>
      </c>
      <c r="BR483" s="263" t="str">
        <f t="shared" si="236"/>
        <v>Remplir la colonne I</v>
      </c>
      <c r="BS483" s="84" t="s">
        <v>64</v>
      </c>
      <c r="BT483" s="60" t="str">
        <f t="shared" si="253"/>
        <v>Remplir les termes C, P et TVA</v>
      </c>
      <c r="BU483" s="55"/>
      <c r="BV483" s="46" t="s">
        <v>64</v>
      </c>
      <c r="BW483" s="56"/>
      <c r="BX483" s="48" t="s">
        <v>64</v>
      </c>
      <c r="BY483" s="175" t="str">
        <f t="shared" si="254"/>
        <v>Remplir la colonne BU ou BW</v>
      </c>
      <c r="BZ483" s="178"/>
      <c r="CA483" s="282" t="str">
        <f t="shared" si="265"/>
        <v>Remplir la colonne M</v>
      </c>
      <c r="CB483" s="99" t="str">
        <f t="shared" si="255"/>
        <v>Remplir la colonne BZ</v>
      </c>
      <c r="CC483" s="297" t="str">
        <f t="shared" si="237"/>
        <v>Remplir la colonne I</v>
      </c>
      <c r="CD483" s="84" t="s">
        <v>64</v>
      </c>
      <c r="CE483" s="60" t="str">
        <f t="shared" si="256"/>
        <v>Remplir les termes C, P et TVA</v>
      </c>
      <c r="CF483" s="61" t="str">
        <f t="shared" si="238"/>
        <v>REMPLIR TYPE DE CLIENT</v>
      </c>
      <c r="CG483" s="107" t="str">
        <f t="shared" si="257"/>
        <v>Montant total de l'aide demandée non indiqué</v>
      </c>
      <c r="CH483" s="1"/>
      <c r="CI483" s="1"/>
      <c r="CJ483" s="1"/>
      <c r="CK483" s="1"/>
      <c r="CL483" s="1"/>
    </row>
    <row r="484" spans="1:90" x14ac:dyDescent="0.25">
      <c r="A484" s="51"/>
      <c r="B484" s="111"/>
      <c r="C484" s="111"/>
      <c r="D484" s="111"/>
      <c r="E484" s="111"/>
      <c r="F484" s="111"/>
      <c r="G484" s="162"/>
      <c r="H484" s="151"/>
      <c r="I484" s="296"/>
      <c r="J484" s="152"/>
      <c r="K484" s="153"/>
      <c r="L484" s="169"/>
      <c r="M484" s="39"/>
      <c r="N484" s="201"/>
      <c r="O484" s="39"/>
      <c r="P484" s="22"/>
      <c r="Q484" s="200">
        <f t="shared" si="239"/>
        <v>0</v>
      </c>
      <c r="R484" s="55"/>
      <c r="S484" s="46" t="s">
        <v>64</v>
      </c>
      <c r="T484" s="56"/>
      <c r="U484" s="48" t="s">
        <v>64</v>
      </c>
      <c r="V484" s="175" t="str">
        <f t="shared" si="240"/>
        <v>Remplir la colonne R ou T</v>
      </c>
      <c r="W484" s="178"/>
      <c r="X484" s="282" t="str">
        <f t="shared" si="241"/>
        <v>Remplir la colonne M</v>
      </c>
      <c r="Y484" s="99" t="str">
        <f t="shared" si="242"/>
        <v>Remplir la colonne W</v>
      </c>
      <c r="Z484" s="297" t="str">
        <f t="shared" si="258"/>
        <v>Remplir la colonne I</v>
      </c>
      <c r="AA484" s="84" t="s">
        <v>64</v>
      </c>
      <c r="AB484" s="60" t="str">
        <f t="shared" si="243"/>
        <v>Remplir les termes C, P et TVA</v>
      </c>
      <c r="AC484" s="55"/>
      <c r="AD484" s="46" t="s">
        <v>64</v>
      </c>
      <c r="AE484" s="56"/>
      <c r="AF484" s="48" t="s">
        <v>64</v>
      </c>
      <c r="AG484" s="175" t="str">
        <f t="shared" si="244"/>
        <v>Remplir la colonne AC ou AE</v>
      </c>
      <c r="AH484" s="178"/>
      <c r="AI484" s="311" t="str">
        <f t="shared" si="259"/>
        <v>Remplir la colonne M</v>
      </c>
      <c r="AJ484" s="179" t="str">
        <f t="shared" si="245"/>
        <v>Remplir la colonne AH</v>
      </c>
      <c r="AK484" s="297" t="str">
        <f t="shared" si="233"/>
        <v>Remplir la colonne I</v>
      </c>
      <c r="AL484" s="84" t="s">
        <v>64</v>
      </c>
      <c r="AM484" s="60" t="str">
        <f t="shared" si="260"/>
        <v>Remplir les termes C, P et TVA</v>
      </c>
      <c r="AN484" s="55"/>
      <c r="AO484" s="46" t="s">
        <v>64</v>
      </c>
      <c r="AP484" s="56"/>
      <c r="AQ484" s="48" t="s">
        <v>64</v>
      </c>
      <c r="AR484" s="175" t="str">
        <f t="shared" si="246"/>
        <v>Remplir la colonne AN ou AP</v>
      </c>
      <c r="AS484" s="178"/>
      <c r="AT484" s="282" t="str">
        <f t="shared" si="261"/>
        <v>Remplir la colonne M</v>
      </c>
      <c r="AU484" s="179" t="str">
        <f t="shared" si="247"/>
        <v>Remplir la colonne AS</v>
      </c>
      <c r="AV484" s="263" t="str">
        <f t="shared" si="234"/>
        <v>Remplir la colonne I</v>
      </c>
      <c r="AW484" s="84" t="s">
        <v>64</v>
      </c>
      <c r="AX484" s="60" t="str">
        <f t="shared" si="262"/>
        <v>Remplir les termes C, P et TVA</v>
      </c>
      <c r="AY484" s="55"/>
      <c r="AZ484" s="46" t="s">
        <v>64</v>
      </c>
      <c r="BA484" s="56"/>
      <c r="BB484" s="48" t="s">
        <v>64</v>
      </c>
      <c r="BC484" s="175" t="str">
        <f t="shared" si="248"/>
        <v>Remplir la colonne AY ou BA</v>
      </c>
      <c r="BD484" s="178"/>
      <c r="BE484" s="311" t="str">
        <f t="shared" si="263"/>
        <v>Remplir la colonne M</v>
      </c>
      <c r="BF484" s="179" t="str">
        <f t="shared" si="249"/>
        <v>Remplir la colonne BD</v>
      </c>
      <c r="BG484" s="263" t="str">
        <f t="shared" si="235"/>
        <v>Remplir la colonne I</v>
      </c>
      <c r="BH484" s="84" t="s">
        <v>64</v>
      </c>
      <c r="BI484" s="60" t="str">
        <f t="shared" si="250"/>
        <v>Remplir les termes C, P et TVA</v>
      </c>
      <c r="BJ484" s="55"/>
      <c r="BK484" s="46" t="s">
        <v>64</v>
      </c>
      <c r="BL484" s="56"/>
      <c r="BM484" s="48" t="s">
        <v>64</v>
      </c>
      <c r="BN484" s="175" t="str">
        <f t="shared" si="251"/>
        <v>Remplir la colonne BJ ou BL</v>
      </c>
      <c r="BO484" s="178"/>
      <c r="BP484" s="311" t="str">
        <f t="shared" si="264"/>
        <v>Remplir la colonne M</v>
      </c>
      <c r="BQ484" s="179" t="str">
        <f t="shared" si="252"/>
        <v>Remplir la colonne BO</v>
      </c>
      <c r="BR484" s="263" t="str">
        <f t="shared" si="236"/>
        <v>Remplir la colonne I</v>
      </c>
      <c r="BS484" s="84" t="s">
        <v>64</v>
      </c>
      <c r="BT484" s="60" t="str">
        <f t="shared" si="253"/>
        <v>Remplir les termes C, P et TVA</v>
      </c>
      <c r="BU484" s="55"/>
      <c r="BV484" s="46" t="s">
        <v>64</v>
      </c>
      <c r="BW484" s="56"/>
      <c r="BX484" s="48" t="s">
        <v>64</v>
      </c>
      <c r="BY484" s="175" t="str">
        <f t="shared" si="254"/>
        <v>Remplir la colonne BU ou BW</v>
      </c>
      <c r="BZ484" s="178"/>
      <c r="CA484" s="282" t="str">
        <f t="shared" si="265"/>
        <v>Remplir la colonne M</v>
      </c>
      <c r="CB484" s="99" t="str">
        <f t="shared" si="255"/>
        <v>Remplir la colonne BZ</v>
      </c>
      <c r="CC484" s="297" t="str">
        <f t="shared" si="237"/>
        <v>Remplir la colonne I</v>
      </c>
      <c r="CD484" s="84" t="s">
        <v>64</v>
      </c>
      <c r="CE484" s="60" t="str">
        <f t="shared" si="256"/>
        <v>Remplir les termes C, P et TVA</v>
      </c>
      <c r="CF484" s="61" t="str">
        <f t="shared" si="238"/>
        <v>REMPLIR TYPE DE CLIENT</v>
      </c>
      <c r="CG484" s="107" t="str">
        <f t="shared" si="257"/>
        <v>Montant total de l'aide demandée non indiqué</v>
      </c>
      <c r="CH484" s="1"/>
      <c r="CI484" s="1"/>
      <c r="CJ484" s="1"/>
      <c r="CK484" s="1"/>
      <c r="CL484" s="1"/>
    </row>
    <row r="485" spans="1:90" x14ac:dyDescent="0.25">
      <c r="A485" s="51"/>
      <c r="B485" s="111"/>
      <c r="C485" s="111"/>
      <c r="D485" s="111"/>
      <c r="E485" s="111"/>
      <c r="F485" s="111"/>
      <c r="G485" s="162"/>
      <c r="H485" s="151"/>
      <c r="I485" s="296"/>
      <c r="J485" s="152"/>
      <c r="K485" s="153"/>
      <c r="L485" s="169"/>
      <c r="M485" s="39"/>
      <c r="N485" s="201"/>
      <c r="O485" s="39"/>
      <c r="P485" s="22"/>
      <c r="Q485" s="200">
        <f t="shared" si="239"/>
        <v>0</v>
      </c>
      <c r="R485" s="55"/>
      <c r="S485" s="46" t="s">
        <v>64</v>
      </c>
      <c r="T485" s="56"/>
      <c r="U485" s="48" t="s">
        <v>64</v>
      </c>
      <c r="V485" s="175" t="str">
        <f t="shared" si="240"/>
        <v>Remplir la colonne R ou T</v>
      </c>
      <c r="W485" s="178"/>
      <c r="X485" s="282" t="str">
        <f t="shared" si="241"/>
        <v>Remplir la colonne M</v>
      </c>
      <c r="Y485" s="99" t="str">
        <f t="shared" si="242"/>
        <v>Remplir la colonne W</v>
      </c>
      <c r="Z485" s="297" t="str">
        <f t="shared" si="258"/>
        <v>Remplir la colonne I</v>
      </c>
      <c r="AA485" s="84" t="s">
        <v>64</v>
      </c>
      <c r="AB485" s="60" t="str">
        <f t="shared" si="243"/>
        <v>Remplir les termes C, P et TVA</v>
      </c>
      <c r="AC485" s="55"/>
      <c r="AD485" s="46" t="s">
        <v>64</v>
      </c>
      <c r="AE485" s="56"/>
      <c r="AF485" s="48" t="s">
        <v>64</v>
      </c>
      <c r="AG485" s="175" t="str">
        <f t="shared" si="244"/>
        <v>Remplir la colonne AC ou AE</v>
      </c>
      <c r="AH485" s="178"/>
      <c r="AI485" s="311" t="str">
        <f t="shared" si="259"/>
        <v>Remplir la colonne M</v>
      </c>
      <c r="AJ485" s="179" t="str">
        <f t="shared" si="245"/>
        <v>Remplir la colonne AH</v>
      </c>
      <c r="AK485" s="297" t="str">
        <f t="shared" si="233"/>
        <v>Remplir la colonne I</v>
      </c>
      <c r="AL485" s="84" t="s">
        <v>64</v>
      </c>
      <c r="AM485" s="60" t="str">
        <f t="shared" si="260"/>
        <v>Remplir les termes C, P et TVA</v>
      </c>
      <c r="AN485" s="55"/>
      <c r="AO485" s="46" t="s">
        <v>64</v>
      </c>
      <c r="AP485" s="56"/>
      <c r="AQ485" s="48" t="s">
        <v>64</v>
      </c>
      <c r="AR485" s="175" t="str">
        <f t="shared" si="246"/>
        <v>Remplir la colonne AN ou AP</v>
      </c>
      <c r="AS485" s="178"/>
      <c r="AT485" s="282" t="str">
        <f t="shared" si="261"/>
        <v>Remplir la colonne M</v>
      </c>
      <c r="AU485" s="179" t="str">
        <f t="shared" si="247"/>
        <v>Remplir la colonne AS</v>
      </c>
      <c r="AV485" s="263" t="str">
        <f t="shared" si="234"/>
        <v>Remplir la colonne I</v>
      </c>
      <c r="AW485" s="84" t="s">
        <v>64</v>
      </c>
      <c r="AX485" s="60" t="str">
        <f t="shared" si="262"/>
        <v>Remplir les termes C, P et TVA</v>
      </c>
      <c r="AY485" s="55"/>
      <c r="AZ485" s="46" t="s">
        <v>64</v>
      </c>
      <c r="BA485" s="56"/>
      <c r="BB485" s="48" t="s">
        <v>64</v>
      </c>
      <c r="BC485" s="175" t="str">
        <f t="shared" si="248"/>
        <v>Remplir la colonne AY ou BA</v>
      </c>
      <c r="BD485" s="178"/>
      <c r="BE485" s="311" t="str">
        <f t="shared" si="263"/>
        <v>Remplir la colonne M</v>
      </c>
      <c r="BF485" s="179" t="str">
        <f t="shared" si="249"/>
        <v>Remplir la colonne BD</v>
      </c>
      <c r="BG485" s="263" t="str">
        <f t="shared" si="235"/>
        <v>Remplir la colonne I</v>
      </c>
      <c r="BH485" s="84" t="s">
        <v>64</v>
      </c>
      <c r="BI485" s="60" t="str">
        <f t="shared" si="250"/>
        <v>Remplir les termes C, P et TVA</v>
      </c>
      <c r="BJ485" s="55"/>
      <c r="BK485" s="46" t="s">
        <v>64</v>
      </c>
      <c r="BL485" s="56"/>
      <c r="BM485" s="48" t="s">
        <v>64</v>
      </c>
      <c r="BN485" s="175" t="str">
        <f t="shared" si="251"/>
        <v>Remplir la colonne BJ ou BL</v>
      </c>
      <c r="BO485" s="178"/>
      <c r="BP485" s="311" t="str">
        <f t="shared" si="264"/>
        <v>Remplir la colonne M</v>
      </c>
      <c r="BQ485" s="179" t="str">
        <f t="shared" si="252"/>
        <v>Remplir la colonne BO</v>
      </c>
      <c r="BR485" s="263" t="str">
        <f t="shared" si="236"/>
        <v>Remplir la colonne I</v>
      </c>
      <c r="BS485" s="84" t="s">
        <v>64</v>
      </c>
      <c r="BT485" s="60" t="str">
        <f t="shared" si="253"/>
        <v>Remplir les termes C, P et TVA</v>
      </c>
      <c r="BU485" s="55"/>
      <c r="BV485" s="46" t="s">
        <v>64</v>
      </c>
      <c r="BW485" s="56"/>
      <c r="BX485" s="48" t="s">
        <v>64</v>
      </c>
      <c r="BY485" s="175" t="str">
        <f t="shared" si="254"/>
        <v>Remplir la colonne BU ou BW</v>
      </c>
      <c r="BZ485" s="178"/>
      <c r="CA485" s="282" t="str">
        <f t="shared" si="265"/>
        <v>Remplir la colonne M</v>
      </c>
      <c r="CB485" s="99" t="str">
        <f t="shared" si="255"/>
        <v>Remplir la colonne BZ</v>
      </c>
      <c r="CC485" s="297" t="str">
        <f t="shared" si="237"/>
        <v>Remplir la colonne I</v>
      </c>
      <c r="CD485" s="84" t="s">
        <v>64</v>
      </c>
      <c r="CE485" s="60" t="str">
        <f t="shared" si="256"/>
        <v>Remplir les termes C, P et TVA</v>
      </c>
      <c r="CF485" s="61" t="str">
        <f t="shared" si="238"/>
        <v>REMPLIR TYPE DE CLIENT</v>
      </c>
      <c r="CG485" s="107" t="str">
        <f t="shared" si="257"/>
        <v>Montant total de l'aide demandée non indiqué</v>
      </c>
      <c r="CH485" s="1"/>
      <c r="CI485" s="1"/>
      <c r="CJ485" s="1"/>
      <c r="CK485" s="1"/>
      <c r="CL485" s="1"/>
    </row>
    <row r="486" spans="1:90" x14ac:dyDescent="0.25">
      <c r="A486" s="51"/>
      <c r="B486" s="111"/>
      <c r="C486" s="111"/>
      <c r="D486" s="111"/>
      <c r="E486" s="111"/>
      <c r="F486" s="111"/>
      <c r="G486" s="162"/>
      <c r="H486" s="151"/>
      <c r="I486" s="296"/>
      <c r="J486" s="152"/>
      <c r="K486" s="153"/>
      <c r="L486" s="169"/>
      <c r="M486" s="39"/>
      <c r="N486" s="201"/>
      <c r="O486" s="39"/>
      <c r="P486" s="22"/>
      <c r="Q486" s="200">
        <f t="shared" si="239"/>
        <v>0</v>
      </c>
      <c r="R486" s="55"/>
      <c r="S486" s="46" t="s">
        <v>64</v>
      </c>
      <c r="T486" s="56"/>
      <c r="U486" s="48" t="s">
        <v>64</v>
      </c>
      <c r="V486" s="175" t="str">
        <f t="shared" si="240"/>
        <v>Remplir la colonne R ou T</v>
      </c>
      <c r="W486" s="178"/>
      <c r="X486" s="282" t="str">
        <f t="shared" si="241"/>
        <v>Remplir la colonne M</v>
      </c>
      <c r="Y486" s="99" t="str">
        <f t="shared" si="242"/>
        <v>Remplir la colonne W</v>
      </c>
      <c r="Z486" s="297" t="str">
        <f t="shared" si="258"/>
        <v>Remplir la colonne I</v>
      </c>
      <c r="AA486" s="84" t="s">
        <v>64</v>
      </c>
      <c r="AB486" s="60" t="str">
        <f t="shared" si="243"/>
        <v>Remplir les termes C, P et TVA</v>
      </c>
      <c r="AC486" s="55"/>
      <c r="AD486" s="46" t="s">
        <v>64</v>
      </c>
      <c r="AE486" s="56"/>
      <c r="AF486" s="48" t="s">
        <v>64</v>
      </c>
      <c r="AG486" s="175" t="str">
        <f t="shared" si="244"/>
        <v>Remplir la colonne AC ou AE</v>
      </c>
      <c r="AH486" s="178"/>
      <c r="AI486" s="311" t="str">
        <f t="shared" si="259"/>
        <v>Remplir la colonne M</v>
      </c>
      <c r="AJ486" s="179" t="str">
        <f t="shared" si="245"/>
        <v>Remplir la colonne AH</v>
      </c>
      <c r="AK486" s="297" t="str">
        <f t="shared" si="233"/>
        <v>Remplir la colonne I</v>
      </c>
      <c r="AL486" s="84" t="s">
        <v>64</v>
      </c>
      <c r="AM486" s="60" t="str">
        <f t="shared" si="260"/>
        <v>Remplir les termes C, P et TVA</v>
      </c>
      <c r="AN486" s="55"/>
      <c r="AO486" s="46" t="s">
        <v>64</v>
      </c>
      <c r="AP486" s="56"/>
      <c r="AQ486" s="48" t="s">
        <v>64</v>
      </c>
      <c r="AR486" s="175" t="str">
        <f t="shared" si="246"/>
        <v>Remplir la colonne AN ou AP</v>
      </c>
      <c r="AS486" s="178"/>
      <c r="AT486" s="282" t="str">
        <f t="shared" si="261"/>
        <v>Remplir la colonne M</v>
      </c>
      <c r="AU486" s="179" t="str">
        <f t="shared" si="247"/>
        <v>Remplir la colonne AS</v>
      </c>
      <c r="AV486" s="263" t="str">
        <f t="shared" si="234"/>
        <v>Remplir la colonne I</v>
      </c>
      <c r="AW486" s="84" t="s">
        <v>64</v>
      </c>
      <c r="AX486" s="60" t="str">
        <f t="shared" si="262"/>
        <v>Remplir les termes C, P et TVA</v>
      </c>
      <c r="AY486" s="55"/>
      <c r="AZ486" s="46" t="s">
        <v>64</v>
      </c>
      <c r="BA486" s="56"/>
      <c r="BB486" s="48" t="s">
        <v>64</v>
      </c>
      <c r="BC486" s="175" t="str">
        <f t="shared" si="248"/>
        <v>Remplir la colonne AY ou BA</v>
      </c>
      <c r="BD486" s="178"/>
      <c r="BE486" s="311" t="str">
        <f t="shared" si="263"/>
        <v>Remplir la colonne M</v>
      </c>
      <c r="BF486" s="179" t="str">
        <f t="shared" si="249"/>
        <v>Remplir la colonne BD</v>
      </c>
      <c r="BG486" s="263" t="str">
        <f t="shared" si="235"/>
        <v>Remplir la colonne I</v>
      </c>
      <c r="BH486" s="84" t="s">
        <v>64</v>
      </c>
      <c r="BI486" s="60" t="str">
        <f t="shared" si="250"/>
        <v>Remplir les termes C, P et TVA</v>
      </c>
      <c r="BJ486" s="55"/>
      <c r="BK486" s="46" t="s">
        <v>64</v>
      </c>
      <c r="BL486" s="56"/>
      <c r="BM486" s="48" t="s">
        <v>64</v>
      </c>
      <c r="BN486" s="175" t="str">
        <f t="shared" si="251"/>
        <v>Remplir la colonne BJ ou BL</v>
      </c>
      <c r="BO486" s="178"/>
      <c r="BP486" s="311" t="str">
        <f t="shared" si="264"/>
        <v>Remplir la colonne M</v>
      </c>
      <c r="BQ486" s="179" t="str">
        <f t="shared" si="252"/>
        <v>Remplir la colonne BO</v>
      </c>
      <c r="BR486" s="263" t="str">
        <f t="shared" si="236"/>
        <v>Remplir la colonne I</v>
      </c>
      <c r="BS486" s="84" t="s">
        <v>64</v>
      </c>
      <c r="BT486" s="60" t="str">
        <f t="shared" si="253"/>
        <v>Remplir les termes C, P et TVA</v>
      </c>
      <c r="BU486" s="55"/>
      <c r="BV486" s="46" t="s">
        <v>64</v>
      </c>
      <c r="BW486" s="56"/>
      <c r="BX486" s="48" t="s">
        <v>64</v>
      </c>
      <c r="BY486" s="175" t="str">
        <f t="shared" si="254"/>
        <v>Remplir la colonne BU ou BW</v>
      </c>
      <c r="BZ486" s="178"/>
      <c r="CA486" s="282" t="str">
        <f t="shared" si="265"/>
        <v>Remplir la colonne M</v>
      </c>
      <c r="CB486" s="99" t="str">
        <f t="shared" si="255"/>
        <v>Remplir la colonne BZ</v>
      </c>
      <c r="CC486" s="297" t="str">
        <f t="shared" si="237"/>
        <v>Remplir la colonne I</v>
      </c>
      <c r="CD486" s="84" t="s">
        <v>64</v>
      </c>
      <c r="CE486" s="60" t="str">
        <f t="shared" si="256"/>
        <v>Remplir les termes C, P et TVA</v>
      </c>
      <c r="CF486" s="61" t="str">
        <f t="shared" si="238"/>
        <v>REMPLIR TYPE DE CLIENT</v>
      </c>
      <c r="CG486" s="107" t="str">
        <f t="shared" si="257"/>
        <v>Montant total de l'aide demandée non indiqué</v>
      </c>
      <c r="CH486" s="1"/>
      <c r="CI486" s="1"/>
      <c r="CJ486" s="1"/>
      <c r="CK486" s="1"/>
      <c r="CL486" s="1"/>
    </row>
    <row r="487" spans="1:90" x14ac:dyDescent="0.25">
      <c r="A487" s="51"/>
      <c r="B487" s="111"/>
      <c r="C487" s="111"/>
      <c r="D487" s="111"/>
      <c r="E487" s="111"/>
      <c r="F487" s="111"/>
      <c r="G487" s="162"/>
      <c r="H487" s="151"/>
      <c r="I487" s="296"/>
      <c r="J487" s="152"/>
      <c r="K487" s="153"/>
      <c r="L487" s="169"/>
      <c r="M487" s="39"/>
      <c r="N487" s="201"/>
      <c r="O487" s="39"/>
      <c r="P487" s="22"/>
      <c r="Q487" s="200">
        <f t="shared" si="239"/>
        <v>0</v>
      </c>
      <c r="R487" s="55"/>
      <c r="S487" s="46" t="s">
        <v>64</v>
      </c>
      <c r="T487" s="56"/>
      <c r="U487" s="48" t="s">
        <v>64</v>
      </c>
      <c r="V487" s="175" t="str">
        <f t="shared" si="240"/>
        <v>Remplir la colonne R ou T</v>
      </c>
      <c r="W487" s="178"/>
      <c r="X487" s="282" t="str">
        <f t="shared" si="241"/>
        <v>Remplir la colonne M</v>
      </c>
      <c r="Y487" s="99" t="str">
        <f t="shared" si="242"/>
        <v>Remplir la colonne W</v>
      </c>
      <c r="Z487" s="297" t="str">
        <f t="shared" si="258"/>
        <v>Remplir la colonne I</v>
      </c>
      <c r="AA487" s="84" t="s">
        <v>64</v>
      </c>
      <c r="AB487" s="60" t="str">
        <f t="shared" si="243"/>
        <v>Remplir les termes C, P et TVA</v>
      </c>
      <c r="AC487" s="55"/>
      <c r="AD487" s="46" t="s">
        <v>64</v>
      </c>
      <c r="AE487" s="56"/>
      <c r="AF487" s="48" t="s">
        <v>64</v>
      </c>
      <c r="AG487" s="175" t="str">
        <f t="shared" si="244"/>
        <v>Remplir la colonne AC ou AE</v>
      </c>
      <c r="AH487" s="178"/>
      <c r="AI487" s="311" t="str">
        <f t="shared" si="259"/>
        <v>Remplir la colonne M</v>
      </c>
      <c r="AJ487" s="179" t="str">
        <f t="shared" si="245"/>
        <v>Remplir la colonne AH</v>
      </c>
      <c r="AK487" s="297" t="str">
        <f t="shared" si="233"/>
        <v>Remplir la colonne I</v>
      </c>
      <c r="AL487" s="84" t="s">
        <v>64</v>
      </c>
      <c r="AM487" s="60" t="str">
        <f t="shared" si="260"/>
        <v>Remplir les termes C, P et TVA</v>
      </c>
      <c r="AN487" s="55"/>
      <c r="AO487" s="46" t="s">
        <v>64</v>
      </c>
      <c r="AP487" s="56"/>
      <c r="AQ487" s="48" t="s">
        <v>64</v>
      </c>
      <c r="AR487" s="175" t="str">
        <f t="shared" si="246"/>
        <v>Remplir la colonne AN ou AP</v>
      </c>
      <c r="AS487" s="178"/>
      <c r="AT487" s="282" t="str">
        <f t="shared" si="261"/>
        <v>Remplir la colonne M</v>
      </c>
      <c r="AU487" s="179" t="str">
        <f t="shared" si="247"/>
        <v>Remplir la colonne AS</v>
      </c>
      <c r="AV487" s="263" t="str">
        <f t="shared" si="234"/>
        <v>Remplir la colonne I</v>
      </c>
      <c r="AW487" s="84" t="s">
        <v>64</v>
      </c>
      <c r="AX487" s="60" t="str">
        <f t="shared" si="262"/>
        <v>Remplir les termes C, P et TVA</v>
      </c>
      <c r="AY487" s="55"/>
      <c r="AZ487" s="46" t="s">
        <v>64</v>
      </c>
      <c r="BA487" s="56"/>
      <c r="BB487" s="48" t="s">
        <v>64</v>
      </c>
      <c r="BC487" s="175" t="str">
        <f t="shared" si="248"/>
        <v>Remplir la colonne AY ou BA</v>
      </c>
      <c r="BD487" s="178"/>
      <c r="BE487" s="311" t="str">
        <f t="shared" si="263"/>
        <v>Remplir la colonne M</v>
      </c>
      <c r="BF487" s="179" t="str">
        <f t="shared" si="249"/>
        <v>Remplir la colonne BD</v>
      </c>
      <c r="BG487" s="263" t="str">
        <f t="shared" si="235"/>
        <v>Remplir la colonne I</v>
      </c>
      <c r="BH487" s="84" t="s">
        <v>64</v>
      </c>
      <c r="BI487" s="60" t="str">
        <f t="shared" si="250"/>
        <v>Remplir les termes C, P et TVA</v>
      </c>
      <c r="BJ487" s="55"/>
      <c r="BK487" s="46" t="s">
        <v>64</v>
      </c>
      <c r="BL487" s="56"/>
      <c r="BM487" s="48" t="s">
        <v>64</v>
      </c>
      <c r="BN487" s="175" t="str">
        <f t="shared" si="251"/>
        <v>Remplir la colonne BJ ou BL</v>
      </c>
      <c r="BO487" s="178"/>
      <c r="BP487" s="311" t="str">
        <f t="shared" si="264"/>
        <v>Remplir la colonne M</v>
      </c>
      <c r="BQ487" s="179" t="str">
        <f t="shared" si="252"/>
        <v>Remplir la colonne BO</v>
      </c>
      <c r="BR487" s="263" t="str">
        <f t="shared" si="236"/>
        <v>Remplir la colonne I</v>
      </c>
      <c r="BS487" s="84" t="s">
        <v>64</v>
      </c>
      <c r="BT487" s="60" t="str">
        <f t="shared" si="253"/>
        <v>Remplir les termes C, P et TVA</v>
      </c>
      <c r="BU487" s="55"/>
      <c r="BV487" s="46" t="s">
        <v>64</v>
      </c>
      <c r="BW487" s="56"/>
      <c r="BX487" s="48" t="s">
        <v>64</v>
      </c>
      <c r="BY487" s="175" t="str">
        <f t="shared" si="254"/>
        <v>Remplir la colonne BU ou BW</v>
      </c>
      <c r="BZ487" s="178"/>
      <c r="CA487" s="282" t="str">
        <f t="shared" si="265"/>
        <v>Remplir la colonne M</v>
      </c>
      <c r="CB487" s="99" t="str">
        <f t="shared" si="255"/>
        <v>Remplir la colonne BZ</v>
      </c>
      <c r="CC487" s="297" t="str">
        <f t="shared" si="237"/>
        <v>Remplir la colonne I</v>
      </c>
      <c r="CD487" s="84" t="s">
        <v>64</v>
      </c>
      <c r="CE487" s="60" t="str">
        <f t="shared" si="256"/>
        <v>Remplir les termes C, P et TVA</v>
      </c>
      <c r="CF487" s="61" t="str">
        <f t="shared" si="238"/>
        <v>REMPLIR TYPE DE CLIENT</v>
      </c>
      <c r="CG487" s="107" t="str">
        <f t="shared" si="257"/>
        <v>Montant total de l'aide demandée non indiqué</v>
      </c>
      <c r="CH487" s="1"/>
      <c r="CI487" s="1"/>
      <c r="CJ487" s="1"/>
      <c r="CK487" s="1"/>
      <c r="CL487" s="1"/>
    </row>
    <row r="488" spans="1:90" x14ac:dyDescent="0.25">
      <c r="A488" s="51"/>
      <c r="B488" s="111"/>
      <c r="C488" s="111"/>
      <c r="D488" s="111"/>
      <c r="E488" s="111"/>
      <c r="F488" s="111"/>
      <c r="G488" s="162"/>
      <c r="H488" s="151"/>
      <c r="I488" s="296"/>
      <c r="J488" s="152"/>
      <c r="K488" s="153"/>
      <c r="L488" s="169"/>
      <c r="M488" s="39"/>
      <c r="N488" s="201"/>
      <c r="O488" s="39"/>
      <c r="P488" s="22"/>
      <c r="Q488" s="200">
        <f t="shared" si="239"/>
        <v>0</v>
      </c>
      <c r="R488" s="55"/>
      <c r="S488" s="46" t="s">
        <v>64</v>
      </c>
      <c r="T488" s="56"/>
      <c r="U488" s="48" t="s">
        <v>64</v>
      </c>
      <c r="V488" s="175" t="str">
        <f t="shared" si="240"/>
        <v>Remplir la colonne R ou T</v>
      </c>
      <c r="W488" s="178"/>
      <c r="X488" s="282" t="str">
        <f t="shared" si="241"/>
        <v>Remplir la colonne M</v>
      </c>
      <c r="Y488" s="99" t="str">
        <f t="shared" si="242"/>
        <v>Remplir la colonne W</v>
      </c>
      <c r="Z488" s="297" t="str">
        <f t="shared" si="258"/>
        <v>Remplir la colonne I</v>
      </c>
      <c r="AA488" s="84" t="s">
        <v>64</v>
      </c>
      <c r="AB488" s="60" t="str">
        <f t="shared" si="243"/>
        <v>Remplir les termes C, P et TVA</v>
      </c>
      <c r="AC488" s="55"/>
      <c r="AD488" s="46" t="s">
        <v>64</v>
      </c>
      <c r="AE488" s="56"/>
      <c r="AF488" s="48" t="s">
        <v>64</v>
      </c>
      <c r="AG488" s="175" t="str">
        <f t="shared" si="244"/>
        <v>Remplir la colonne AC ou AE</v>
      </c>
      <c r="AH488" s="178"/>
      <c r="AI488" s="311" t="str">
        <f t="shared" si="259"/>
        <v>Remplir la colonne M</v>
      </c>
      <c r="AJ488" s="179" t="str">
        <f t="shared" si="245"/>
        <v>Remplir la colonne AH</v>
      </c>
      <c r="AK488" s="297" t="str">
        <f t="shared" si="233"/>
        <v>Remplir la colonne I</v>
      </c>
      <c r="AL488" s="84" t="s">
        <v>64</v>
      </c>
      <c r="AM488" s="60" t="str">
        <f t="shared" si="260"/>
        <v>Remplir les termes C, P et TVA</v>
      </c>
      <c r="AN488" s="55"/>
      <c r="AO488" s="46" t="s">
        <v>64</v>
      </c>
      <c r="AP488" s="56"/>
      <c r="AQ488" s="48" t="s">
        <v>64</v>
      </c>
      <c r="AR488" s="175" t="str">
        <f t="shared" si="246"/>
        <v>Remplir la colonne AN ou AP</v>
      </c>
      <c r="AS488" s="178"/>
      <c r="AT488" s="282" t="str">
        <f t="shared" si="261"/>
        <v>Remplir la colonne M</v>
      </c>
      <c r="AU488" s="179" t="str">
        <f t="shared" si="247"/>
        <v>Remplir la colonne AS</v>
      </c>
      <c r="AV488" s="263" t="str">
        <f t="shared" si="234"/>
        <v>Remplir la colonne I</v>
      </c>
      <c r="AW488" s="84" t="s">
        <v>64</v>
      </c>
      <c r="AX488" s="60" t="str">
        <f t="shared" si="262"/>
        <v>Remplir les termes C, P et TVA</v>
      </c>
      <c r="AY488" s="55"/>
      <c r="AZ488" s="46" t="s">
        <v>64</v>
      </c>
      <c r="BA488" s="56"/>
      <c r="BB488" s="48" t="s">
        <v>64</v>
      </c>
      <c r="BC488" s="175" t="str">
        <f t="shared" si="248"/>
        <v>Remplir la colonne AY ou BA</v>
      </c>
      <c r="BD488" s="178"/>
      <c r="BE488" s="311" t="str">
        <f t="shared" si="263"/>
        <v>Remplir la colonne M</v>
      </c>
      <c r="BF488" s="179" t="str">
        <f t="shared" si="249"/>
        <v>Remplir la colonne BD</v>
      </c>
      <c r="BG488" s="263" t="str">
        <f t="shared" si="235"/>
        <v>Remplir la colonne I</v>
      </c>
      <c r="BH488" s="84" t="s">
        <v>64</v>
      </c>
      <c r="BI488" s="60" t="str">
        <f t="shared" si="250"/>
        <v>Remplir les termes C, P et TVA</v>
      </c>
      <c r="BJ488" s="55"/>
      <c r="BK488" s="46" t="s">
        <v>64</v>
      </c>
      <c r="BL488" s="56"/>
      <c r="BM488" s="48" t="s">
        <v>64</v>
      </c>
      <c r="BN488" s="175" t="str">
        <f t="shared" si="251"/>
        <v>Remplir la colonne BJ ou BL</v>
      </c>
      <c r="BO488" s="178"/>
      <c r="BP488" s="311" t="str">
        <f t="shared" si="264"/>
        <v>Remplir la colonne M</v>
      </c>
      <c r="BQ488" s="179" t="str">
        <f t="shared" si="252"/>
        <v>Remplir la colonne BO</v>
      </c>
      <c r="BR488" s="263" t="str">
        <f t="shared" si="236"/>
        <v>Remplir la colonne I</v>
      </c>
      <c r="BS488" s="84" t="s">
        <v>64</v>
      </c>
      <c r="BT488" s="60" t="str">
        <f t="shared" si="253"/>
        <v>Remplir les termes C, P et TVA</v>
      </c>
      <c r="BU488" s="55"/>
      <c r="BV488" s="46" t="s">
        <v>64</v>
      </c>
      <c r="BW488" s="56"/>
      <c r="BX488" s="48" t="s">
        <v>64</v>
      </c>
      <c r="BY488" s="175" t="str">
        <f t="shared" si="254"/>
        <v>Remplir la colonne BU ou BW</v>
      </c>
      <c r="BZ488" s="178"/>
      <c r="CA488" s="282" t="str">
        <f t="shared" si="265"/>
        <v>Remplir la colonne M</v>
      </c>
      <c r="CB488" s="99" t="str">
        <f t="shared" si="255"/>
        <v>Remplir la colonne BZ</v>
      </c>
      <c r="CC488" s="297" t="str">
        <f t="shared" si="237"/>
        <v>Remplir la colonne I</v>
      </c>
      <c r="CD488" s="84" t="s">
        <v>64</v>
      </c>
      <c r="CE488" s="60" t="str">
        <f t="shared" si="256"/>
        <v>Remplir les termes C, P et TVA</v>
      </c>
      <c r="CF488" s="61" t="str">
        <f t="shared" si="238"/>
        <v>REMPLIR TYPE DE CLIENT</v>
      </c>
      <c r="CG488" s="107" t="str">
        <f t="shared" si="257"/>
        <v>Montant total de l'aide demandée non indiqué</v>
      </c>
      <c r="CH488" s="1"/>
      <c r="CI488" s="1"/>
      <c r="CJ488" s="1"/>
      <c r="CK488" s="1"/>
      <c r="CL488" s="1"/>
    </row>
    <row r="489" spans="1:90" x14ac:dyDescent="0.25">
      <c r="A489" s="51"/>
      <c r="B489" s="111"/>
      <c r="C489" s="111"/>
      <c r="D489" s="111"/>
      <c r="E489" s="111"/>
      <c r="F489" s="111"/>
      <c r="G489" s="162"/>
      <c r="H489" s="151"/>
      <c r="I489" s="296"/>
      <c r="J489" s="152"/>
      <c r="K489" s="153"/>
      <c r="L489" s="169"/>
      <c r="M489" s="39"/>
      <c r="N489" s="201"/>
      <c r="O489" s="39"/>
      <c r="P489" s="22"/>
      <c r="Q489" s="200">
        <f t="shared" si="239"/>
        <v>0</v>
      </c>
      <c r="R489" s="55"/>
      <c r="S489" s="46" t="s">
        <v>64</v>
      </c>
      <c r="T489" s="56"/>
      <c r="U489" s="48" t="s">
        <v>64</v>
      </c>
      <c r="V489" s="175" t="str">
        <f t="shared" si="240"/>
        <v>Remplir la colonne R ou T</v>
      </c>
      <c r="W489" s="178"/>
      <c r="X489" s="282" t="str">
        <f t="shared" si="241"/>
        <v>Remplir la colonne M</v>
      </c>
      <c r="Y489" s="99" t="str">
        <f t="shared" si="242"/>
        <v>Remplir la colonne W</v>
      </c>
      <c r="Z489" s="297" t="str">
        <f t="shared" si="258"/>
        <v>Remplir la colonne I</v>
      </c>
      <c r="AA489" s="84" t="s">
        <v>64</v>
      </c>
      <c r="AB489" s="60" t="str">
        <f t="shared" si="243"/>
        <v>Remplir les termes C, P et TVA</v>
      </c>
      <c r="AC489" s="55"/>
      <c r="AD489" s="46" t="s">
        <v>64</v>
      </c>
      <c r="AE489" s="56"/>
      <c r="AF489" s="48" t="s">
        <v>64</v>
      </c>
      <c r="AG489" s="175" t="str">
        <f t="shared" si="244"/>
        <v>Remplir la colonne AC ou AE</v>
      </c>
      <c r="AH489" s="178"/>
      <c r="AI489" s="311" t="str">
        <f t="shared" si="259"/>
        <v>Remplir la colonne M</v>
      </c>
      <c r="AJ489" s="179" t="str">
        <f t="shared" si="245"/>
        <v>Remplir la colonne AH</v>
      </c>
      <c r="AK489" s="297" t="str">
        <f t="shared" si="233"/>
        <v>Remplir la colonne I</v>
      </c>
      <c r="AL489" s="84" t="s">
        <v>64</v>
      </c>
      <c r="AM489" s="60" t="str">
        <f t="shared" si="260"/>
        <v>Remplir les termes C, P et TVA</v>
      </c>
      <c r="AN489" s="55"/>
      <c r="AO489" s="46" t="s">
        <v>64</v>
      </c>
      <c r="AP489" s="56"/>
      <c r="AQ489" s="48" t="s">
        <v>64</v>
      </c>
      <c r="AR489" s="175" t="str">
        <f t="shared" si="246"/>
        <v>Remplir la colonne AN ou AP</v>
      </c>
      <c r="AS489" s="178"/>
      <c r="AT489" s="282" t="str">
        <f t="shared" si="261"/>
        <v>Remplir la colonne M</v>
      </c>
      <c r="AU489" s="179" t="str">
        <f t="shared" si="247"/>
        <v>Remplir la colonne AS</v>
      </c>
      <c r="AV489" s="263" t="str">
        <f t="shared" si="234"/>
        <v>Remplir la colonne I</v>
      </c>
      <c r="AW489" s="84" t="s">
        <v>64</v>
      </c>
      <c r="AX489" s="60" t="str">
        <f t="shared" si="262"/>
        <v>Remplir les termes C, P et TVA</v>
      </c>
      <c r="AY489" s="55"/>
      <c r="AZ489" s="46" t="s">
        <v>64</v>
      </c>
      <c r="BA489" s="56"/>
      <c r="BB489" s="48" t="s">
        <v>64</v>
      </c>
      <c r="BC489" s="175" t="str">
        <f t="shared" si="248"/>
        <v>Remplir la colonne AY ou BA</v>
      </c>
      <c r="BD489" s="178"/>
      <c r="BE489" s="311" t="str">
        <f t="shared" si="263"/>
        <v>Remplir la colonne M</v>
      </c>
      <c r="BF489" s="179" t="str">
        <f t="shared" si="249"/>
        <v>Remplir la colonne BD</v>
      </c>
      <c r="BG489" s="263" t="str">
        <f t="shared" si="235"/>
        <v>Remplir la colonne I</v>
      </c>
      <c r="BH489" s="84" t="s">
        <v>64</v>
      </c>
      <c r="BI489" s="60" t="str">
        <f t="shared" si="250"/>
        <v>Remplir les termes C, P et TVA</v>
      </c>
      <c r="BJ489" s="55"/>
      <c r="BK489" s="46" t="s">
        <v>64</v>
      </c>
      <c r="BL489" s="56"/>
      <c r="BM489" s="48" t="s">
        <v>64</v>
      </c>
      <c r="BN489" s="175" t="str">
        <f t="shared" si="251"/>
        <v>Remplir la colonne BJ ou BL</v>
      </c>
      <c r="BO489" s="178"/>
      <c r="BP489" s="311" t="str">
        <f t="shared" si="264"/>
        <v>Remplir la colonne M</v>
      </c>
      <c r="BQ489" s="179" t="str">
        <f t="shared" si="252"/>
        <v>Remplir la colonne BO</v>
      </c>
      <c r="BR489" s="263" t="str">
        <f t="shared" si="236"/>
        <v>Remplir la colonne I</v>
      </c>
      <c r="BS489" s="84" t="s">
        <v>64</v>
      </c>
      <c r="BT489" s="60" t="str">
        <f t="shared" si="253"/>
        <v>Remplir les termes C, P et TVA</v>
      </c>
      <c r="BU489" s="55"/>
      <c r="BV489" s="46" t="s">
        <v>64</v>
      </c>
      <c r="BW489" s="56"/>
      <c r="BX489" s="48" t="s">
        <v>64</v>
      </c>
      <c r="BY489" s="175" t="str">
        <f t="shared" si="254"/>
        <v>Remplir la colonne BU ou BW</v>
      </c>
      <c r="BZ489" s="178"/>
      <c r="CA489" s="282" t="str">
        <f t="shared" si="265"/>
        <v>Remplir la colonne M</v>
      </c>
      <c r="CB489" s="99" t="str">
        <f t="shared" si="255"/>
        <v>Remplir la colonne BZ</v>
      </c>
      <c r="CC489" s="297" t="str">
        <f t="shared" si="237"/>
        <v>Remplir la colonne I</v>
      </c>
      <c r="CD489" s="84" t="s">
        <v>64</v>
      </c>
      <c r="CE489" s="60" t="str">
        <f t="shared" si="256"/>
        <v>Remplir les termes C, P et TVA</v>
      </c>
      <c r="CF489" s="61" t="str">
        <f t="shared" si="238"/>
        <v>REMPLIR TYPE DE CLIENT</v>
      </c>
      <c r="CG489" s="107" t="str">
        <f t="shared" si="257"/>
        <v>Montant total de l'aide demandée non indiqué</v>
      </c>
      <c r="CH489" s="1"/>
      <c r="CI489" s="1"/>
      <c r="CJ489" s="1"/>
      <c r="CK489" s="1"/>
      <c r="CL489" s="1"/>
    </row>
    <row r="490" spans="1:90" x14ac:dyDescent="0.25">
      <c r="A490" s="51"/>
      <c r="B490" s="111"/>
      <c r="C490" s="111"/>
      <c r="D490" s="111"/>
      <c r="E490" s="111"/>
      <c r="F490" s="111"/>
      <c r="G490" s="162"/>
      <c r="H490" s="151"/>
      <c r="I490" s="296"/>
      <c r="J490" s="152"/>
      <c r="K490" s="153"/>
      <c r="L490" s="169"/>
      <c r="M490" s="39"/>
      <c r="N490" s="201"/>
      <c r="O490" s="39"/>
      <c r="P490" s="22"/>
      <c r="Q490" s="200">
        <f t="shared" si="239"/>
        <v>0</v>
      </c>
      <c r="R490" s="55"/>
      <c r="S490" s="46" t="s">
        <v>64</v>
      </c>
      <c r="T490" s="56"/>
      <c r="U490" s="48" t="s">
        <v>64</v>
      </c>
      <c r="V490" s="175" t="str">
        <f t="shared" si="240"/>
        <v>Remplir la colonne R ou T</v>
      </c>
      <c r="W490" s="178"/>
      <c r="X490" s="282" t="str">
        <f t="shared" si="241"/>
        <v>Remplir la colonne M</v>
      </c>
      <c r="Y490" s="99" t="str">
        <f t="shared" si="242"/>
        <v>Remplir la colonne W</v>
      </c>
      <c r="Z490" s="297" t="str">
        <f t="shared" si="258"/>
        <v>Remplir la colonne I</v>
      </c>
      <c r="AA490" s="84" t="s">
        <v>64</v>
      </c>
      <c r="AB490" s="60" t="str">
        <f t="shared" si="243"/>
        <v>Remplir les termes C, P et TVA</v>
      </c>
      <c r="AC490" s="55"/>
      <c r="AD490" s="46" t="s">
        <v>64</v>
      </c>
      <c r="AE490" s="56"/>
      <c r="AF490" s="48" t="s">
        <v>64</v>
      </c>
      <c r="AG490" s="175" t="str">
        <f t="shared" si="244"/>
        <v>Remplir la colonne AC ou AE</v>
      </c>
      <c r="AH490" s="178"/>
      <c r="AI490" s="311" t="str">
        <f t="shared" si="259"/>
        <v>Remplir la colonne M</v>
      </c>
      <c r="AJ490" s="179" t="str">
        <f t="shared" si="245"/>
        <v>Remplir la colonne AH</v>
      </c>
      <c r="AK490" s="297" t="str">
        <f t="shared" si="233"/>
        <v>Remplir la colonne I</v>
      </c>
      <c r="AL490" s="84" t="s">
        <v>64</v>
      </c>
      <c r="AM490" s="60" t="str">
        <f t="shared" si="260"/>
        <v>Remplir les termes C, P et TVA</v>
      </c>
      <c r="AN490" s="55"/>
      <c r="AO490" s="46" t="s">
        <v>64</v>
      </c>
      <c r="AP490" s="56"/>
      <c r="AQ490" s="48" t="s">
        <v>64</v>
      </c>
      <c r="AR490" s="175" t="str">
        <f t="shared" si="246"/>
        <v>Remplir la colonne AN ou AP</v>
      </c>
      <c r="AS490" s="178"/>
      <c r="AT490" s="282" t="str">
        <f t="shared" si="261"/>
        <v>Remplir la colonne M</v>
      </c>
      <c r="AU490" s="179" t="str">
        <f t="shared" si="247"/>
        <v>Remplir la colonne AS</v>
      </c>
      <c r="AV490" s="263" t="str">
        <f t="shared" si="234"/>
        <v>Remplir la colonne I</v>
      </c>
      <c r="AW490" s="84" t="s">
        <v>64</v>
      </c>
      <c r="AX490" s="60" t="str">
        <f t="shared" si="262"/>
        <v>Remplir les termes C, P et TVA</v>
      </c>
      <c r="AY490" s="55"/>
      <c r="AZ490" s="46" t="s">
        <v>64</v>
      </c>
      <c r="BA490" s="56"/>
      <c r="BB490" s="48" t="s">
        <v>64</v>
      </c>
      <c r="BC490" s="175" t="str">
        <f t="shared" si="248"/>
        <v>Remplir la colonne AY ou BA</v>
      </c>
      <c r="BD490" s="178"/>
      <c r="BE490" s="311" t="str">
        <f t="shared" si="263"/>
        <v>Remplir la colonne M</v>
      </c>
      <c r="BF490" s="179" t="str">
        <f t="shared" si="249"/>
        <v>Remplir la colonne BD</v>
      </c>
      <c r="BG490" s="263" t="str">
        <f t="shared" si="235"/>
        <v>Remplir la colonne I</v>
      </c>
      <c r="BH490" s="84" t="s">
        <v>64</v>
      </c>
      <c r="BI490" s="60" t="str">
        <f t="shared" si="250"/>
        <v>Remplir les termes C, P et TVA</v>
      </c>
      <c r="BJ490" s="55"/>
      <c r="BK490" s="46" t="s">
        <v>64</v>
      </c>
      <c r="BL490" s="56"/>
      <c r="BM490" s="48" t="s">
        <v>64</v>
      </c>
      <c r="BN490" s="175" t="str">
        <f t="shared" si="251"/>
        <v>Remplir la colonne BJ ou BL</v>
      </c>
      <c r="BO490" s="178"/>
      <c r="BP490" s="311" t="str">
        <f t="shared" si="264"/>
        <v>Remplir la colonne M</v>
      </c>
      <c r="BQ490" s="179" t="str">
        <f t="shared" si="252"/>
        <v>Remplir la colonne BO</v>
      </c>
      <c r="BR490" s="263" t="str">
        <f t="shared" si="236"/>
        <v>Remplir la colonne I</v>
      </c>
      <c r="BS490" s="84" t="s">
        <v>64</v>
      </c>
      <c r="BT490" s="60" t="str">
        <f t="shared" si="253"/>
        <v>Remplir les termes C, P et TVA</v>
      </c>
      <c r="BU490" s="55"/>
      <c r="BV490" s="46" t="s">
        <v>64</v>
      </c>
      <c r="BW490" s="56"/>
      <c r="BX490" s="48" t="s">
        <v>64</v>
      </c>
      <c r="BY490" s="175" t="str">
        <f t="shared" si="254"/>
        <v>Remplir la colonne BU ou BW</v>
      </c>
      <c r="BZ490" s="178"/>
      <c r="CA490" s="282" t="str">
        <f t="shared" si="265"/>
        <v>Remplir la colonne M</v>
      </c>
      <c r="CB490" s="99" t="str">
        <f t="shared" si="255"/>
        <v>Remplir la colonne BZ</v>
      </c>
      <c r="CC490" s="297" t="str">
        <f t="shared" si="237"/>
        <v>Remplir la colonne I</v>
      </c>
      <c r="CD490" s="84" t="s">
        <v>64</v>
      </c>
      <c r="CE490" s="60" t="str">
        <f t="shared" si="256"/>
        <v>Remplir les termes C, P et TVA</v>
      </c>
      <c r="CF490" s="61" t="str">
        <f t="shared" si="238"/>
        <v>REMPLIR TYPE DE CLIENT</v>
      </c>
      <c r="CG490" s="107" t="str">
        <f t="shared" si="257"/>
        <v>Montant total de l'aide demandée non indiqué</v>
      </c>
      <c r="CH490" s="1"/>
      <c r="CI490" s="1"/>
      <c r="CJ490" s="1"/>
      <c r="CK490" s="1"/>
      <c r="CL490" s="1"/>
    </row>
    <row r="491" spans="1:90" x14ac:dyDescent="0.25">
      <c r="A491" s="51"/>
      <c r="B491" s="111"/>
      <c r="C491" s="111"/>
      <c r="D491" s="111"/>
      <c r="E491" s="111"/>
      <c r="F491" s="111"/>
      <c r="G491" s="162"/>
      <c r="H491" s="151"/>
      <c r="I491" s="296"/>
      <c r="J491" s="152"/>
      <c r="K491" s="153"/>
      <c r="L491" s="169"/>
      <c r="M491" s="39"/>
      <c r="N491" s="201"/>
      <c r="O491" s="39"/>
      <c r="P491" s="22"/>
      <c r="Q491" s="200">
        <f t="shared" si="239"/>
        <v>0</v>
      </c>
      <c r="R491" s="55"/>
      <c r="S491" s="46" t="s">
        <v>64</v>
      </c>
      <c r="T491" s="56"/>
      <c r="U491" s="48" t="s">
        <v>64</v>
      </c>
      <c r="V491" s="175" t="str">
        <f t="shared" si="240"/>
        <v>Remplir la colonne R ou T</v>
      </c>
      <c r="W491" s="178"/>
      <c r="X491" s="282" t="str">
        <f t="shared" si="241"/>
        <v>Remplir la colonne M</v>
      </c>
      <c r="Y491" s="99" t="str">
        <f t="shared" si="242"/>
        <v>Remplir la colonne W</v>
      </c>
      <c r="Z491" s="297" t="str">
        <f t="shared" si="258"/>
        <v>Remplir la colonne I</v>
      </c>
      <c r="AA491" s="84" t="s">
        <v>64</v>
      </c>
      <c r="AB491" s="60" t="str">
        <f t="shared" si="243"/>
        <v>Remplir les termes C, P et TVA</v>
      </c>
      <c r="AC491" s="55"/>
      <c r="AD491" s="46" t="s">
        <v>64</v>
      </c>
      <c r="AE491" s="56"/>
      <c r="AF491" s="48" t="s">
        <v>64</v>
      </c>
      <c r="AG491" s="175" t="str">
        <f t="shared" si="244"/>
        <v>Remplir la colonne AC ou AE</v>
      </c>
      <c r="AH491" s="178"/>
      <c r="AI491" s="311" t="str">
        <f t="shared" si="259"/>
        <v>Remplir la colonne M</v>
      </c>
      <c r="AJ491" s="179" t="str">
        <f t="shared" si="245"/>
        <v>Remplir la colonne AH</v>
      </c>
      <c r="AK491" s="297" t="str">
        <f t="shared" si="233"/>
        <v>Remplir la colonne I</v>
      </c>
      <c r="AL491" s="84" t="s">
        <v>64</v>
      </c>
      <c r="AM491" s="60" t="str">
        <f t="shared" si="260"/>
        <v>Remplir les termes C, P et TVA</v>
      </c>
      <c r="AN491" s="55"/>
      <c r="AO491" s="46" t="s">
        <v>64</v>
      </c>
      <c r="AP491" s="56"/>
      <c r="AQ491" s="48" t="s">
        <v>64</v>
      </c>
      <c r="AR491" s="175" t="str">
        <f t="shared" si="246"/>
        <v>Remplir la colonne AN ou AP</v>
      </c>
      <c r="AS491" s="178"/>
      <c r="AT491" s="282" t="str">
        <f t="shared" si="261"/>
        <v>Remplir la colonne M</v>
      </c>
      <c r="AU491" s="179" t="str">
        <f t="shared" si="247"/>
        <v>Remplir la colonne AS</v>
      </c>
      <c r="AV491" s="263" t="str">
        <f t="shared" si="234"/>
        <v>Remplir la colonne I</v>
      </c>
      <c r="AW491" s="84" t="s">
        <v>64</v>
      </c>
      <c r="AX491" s="60" t="str">
        <f t="shared" si="262"/>
        <v>Remplir les termes C, P et TVA</v>
      </c>
      <c r="AY491" s="55"/>
      <c r="AZ491" s="46" t="s">
        <v>64</v>
      </c>
      <c r="BA491" s="56"/>
      <c r="BB491" s="48" t="s">
        <v>64</v>
      </c>
      <c r="BC491" s="175" t="str">
        <f t="shared" si="248"/>
        <v>Remplir la colonne AY ou BA</v>
      </c>
      <c r="BD491" s="178"/>
      <c r="BE491" s="311" t="str">
        <f t="shared" si="263"/>
        <v>Remplir la colonne M</v>
      </c>
      <c r="BF491" s="179" t="str">
        <f t="shared" si="249"/>
        <v>Remplir la colonne BD</v>
      </c>
      <c r="BG491" s="263" t="str">
        <f t="shared" si="235"/>
        <v>Remplir la colonne I</v>
      </c>
      <c r="BH491" s="84" t="s">
        <v>64</v>
      </c>
      <c r="BI491" s="60" t="str">
        <f t="shared" si="250"/>
        <v>Remplir les termes C, P et TVA</v>
      </c>
      <c r="BJ491" s="55"/>
      <c r="BK491" s="46" t="s">
        <v>64</v>
      </c>
      <c r="BL491" s="56"/>
      <c r="BM491" s="48" t="s">
        <v>64</v>
      </c>
      <c r="BN491" s="175" t="str">
        <f t="shared" si="251"/>
        <v>Remplir la colonne BJ ou BL</v>
      </c>
      <c r="BO491" s="178"/>
      <c r="BP491" s="311" t="str">
        <f t="shared" si="264"/>
        <v>Remplir la colonne M</v>
      </c>
      <c r="BQ491" s="179" t="str">
        <f t="shared" si="252"/>
        <v>Remplir la colonne BO</v>
      </c>
      <c r="BR491" s="263" t="str">
        <f t="shared" si="236"/>
        <v>Remplir la colonne I</v>
      </c>
      <c r="BS491" s="84" t="s">
        <v>64</v>
      </c>
      <c r="BT491" s="60" t="str">
        <f t="shared" si="253"/>
        <v>Remplir les termes C, P et TVA</v>
      </c>
      <c r="BU491" s="55"/>
      <c r="BV491" s="46" t="s">
        <v>64</v>
      </c>
      <c r="BW491" s="56"/>
      <c r="BX491" s="48" t="s">
        <v>64</v>
      </c>
      <c r="BY491" s="175" t="str">
        <f t="shared" si="254"/>
        <v>Remplir la colonne BU ou BW</v>
      </c>
      <c r="BZ491" s="178"/>
      <c r="CA491" s="282" t="str">
        <f t="shared" si="265"/>
        <v>Remplir la colonne M</v>
      </c>
      <c r="CB491" s="99" t="str">
        <f t="shared" si="255"/>
        <v>Remplir la colonne BZ</v>
      </c>
      <c r="CC491" s="297" t="str">
        <f t="shared" si="237"/>
        <v>Remplir la colonne I</v>
      </c>
      <c r="CD491" s="84" t="s">
        <v>64</v>
      </c>
      <c r="CE491" s="60" t="str">
        <f t="shared" si="256"/>
        <v>Remplir les termes C, P et TVA</v>
      </c>
      <c r="CF491" s="61" t="str">
        <f t="shared" si="238"/>
        <v>REMPLIR TYPE DE CLIENT</v>
      </c>
      <c r="CG491" s="107" t="str">
        <f t="shared" si="257"/>
        <v>Montant total de l'aide demandée non indiqué</v>
      </c>
      <c r="CH491" s="1"/>
      <c r="CI491" s="1"/>
      <c r="CJ491" s="1"/>
      <c r="CK491" s="1"/>
      <c r="CL491" s="1"/>
    </row>
    <row r="492" spans="1:90" x14ac:dyDescent="0.25">
      <c r="A492" s="51"/>
      <c r="B492" s="111"/>
      <c r="C492" s="111"/>
      <c r="D492" s="111"/>
      <c r="E492" s="111"/>
      <c r="F492" s="111"/>
      <c r="G492" s="162"/>
      <c r="H492" s="151"/>
      <c r="I492" s="296"/>
      <c r="J492" s="152"/>
      <c r="K492" s="153"/>
      <c r="L492" s="169"/>
      <c r="M492" s="39"/>
      <c r="N492" s="201"/>
      <c r="O492" s="39"/>
      <c r="P492" s="22"/>
      <c r="Q492" s="200">
        <f t="shared" si="239"/>
        <v>0</v>
      </c>
      <c r="R492" s="55"/>
      <c r="S492" s="46" t="s">
        <v>64</v>
      </c>
      <c r="T492" s="56"/>
      <c r="U492" s="48" t="s">
        <v>64</v>
      </c>
      <c r="V492" s="175" t="str">
        <f t="shared" si="240"/>
        <v>Remplir la colonne R ou T</v>
      </c>
      <c r="W492" s="178"/>
      <c r="X492" s="282" t="str">
        <f t="shared" si="241"/>
        <v>Remplir la colonne M</v>
      </c>
      <c r="Y492" s="99" t="str">
        <f t="shared" si="242"/>
        <v>Remplir la colonne W</v>
      </c>
      <c r="Z492" s="297" t="str">
        <f t="shared" si="258"/>
        <v>Remplir la colonne I</v>
      </c>
      <c r="AA492" s="84" t="s">
        <v>64</v>
      </c>
      <c r="AB492" s="60" t="str">
        <f t="shared" si="243"/>
        <v>Remplir les termes C, P et TVA</v>
      </c>
      <c r="AC492" s="55"/>
      <c r="AD492" s="46" t="s">
        <v>64</v>
      </c>
      <c r="AE492" s="56"/>
      <c r="AF492" s="48" t="s">
        <v>64</v>
      </c>
      <c r="AG492" s="175" t="str">
        <f t="shared" si="244"/>
        <v>Remplir la colonne AC ou AE</v>
      </c>
      <c r="AH492" s="178"/>
      <c r="AI492" s="311" t="str">
        <f t="shared" si="259"/>
        <v>Remplir la colonne M</v>
      </c>
      <c r="AJ492" s="179" t="str">
        <f t="shared" si="245"/>
        <v>Remplir la colonne AH</v>
      </c>
      <c r="AK492" s="297" t="str">
        <f t="shared" si="233"/>
        <v>Remplir la colonne I</v>
      </c>
      <c r="AL492" s="84" t="s">
        <v>64</v>
      </c>
      <c r="AM492" s="60" t="str">
        <f t="shared" si="260"/>
        <v>Remplir les termes C, P et TVA</v>
      </c>
      <c r="AN492" s="55"/>
      <c r="AO492" s="46" t="s">
        <v>64</v>
      </c>
      <c r="AP492" s="56"/>
      <c r="AQ492" s="48" t="s">
        <v>64</v>
      </c>
      <c r="AR492" s="175" t="str">
        <f t="shared" si="246"/>
        <v>Remplir la colonne AN ou AP</v>
      </c>
      <c r="AS492" s="178"/>
      <c r="AT492" s="282" t="str">
        <f t="shared" si="261"/>
        <v>Remplir la colonne M</v>
      </c>
      <c r="AU492" s="179" t="str">
        <f t="shared" si="247"/>
        <v>Remplir la colonne AS</v>
      </c>
      <c r="AV492" s="263" t="str">
        <f t="shared" si="234"/>
        <v>Remplir la colonne I</v>
      </c>
      <c r="AW492" s="84" t="s">
        <v>64</v>
      </c>
      <c r="AX492" s="60" t="str">
        <f t="shared" si="262"/>
        <v>Remplir les termes C, P et TVA</v>
      </c>
      <c r="AY492" s="55"/>
      <c r="AZ492" s="46" t="s">
        <v>64</v>
      </c>
      <c r="BA492" s="56"/>
      <c r="BB492" s="48" t="s">
        <v>64</v>
      </c>
      <c r="BC492" s="175" t="str">
        <f t="shared" si="248"/>
        <v>Remplir la colonne AY ou BA</v>
      </c>
      <c r="BD492" s="178"/>
      <c r="BE492" s="311" t="str">
        <f t="shared" si="263"/>
        <v>Remplir la colonne M</v>
      </c>
      <c r="BF492" s="179" t="str">
        <f t="shared" si="249"/>
        <v>Remplir la colonne BD</v>
      </c>
      <c r="BG492" s="263" t="str">
        <f t="shared" si="235"/>
        <v>Remplir la colonne I</v>
      </c>
      <c r="BH492" s="84" t="s">
        <v>64</v>
      </c>
      <c r="BI492" s="60" t="str">
        <f t="shared" si="250"/>
        <v>Remplir les termes C, P et TVA</v>
      </c>
      <c r="BJ492" s="55"/>
      <c r="BK492" s="46" t="s">
        <v>64</v>
      </c>
      <c r="BL492" s="56"/>
      <c r="BM492" s="48" t="s">
        <v>64</v>
      </c>
      <c r="BN492" s="175" t="str">
        <f t="shared" si="251"/>
        <v>Remplir la colonne BJ ou BL</v>
      </c>
      <c r="BO492" s="178"/>
      <c r="BP492" s="311" t="str">
        <f t="shared" si="264"/>
        <v>Remplir la colonne M</v>
      </c>
      <c r="BQ492" s="179" t="str">
        <f t="shared" si="252"/>
        <v>Remplir la colonne BO</v>
      </c>
      <c r="BR492" s="263" t="str">
        <f t="shared" si="236"/>
        <v>Remplir la colonne I</v>
      </c>
      <c r="BS492" s="84" t="s">
        <v>64</v>
      </c>
      <c r="BT492" s="60" t="str">
        <f t="shared" si="253"/>
        <v>Remplir les termes C, P et TVA</v>
      </c>
      <c r="BU492" s="55"/>
      <c r="BV492" s="46" t="s">
        <v>64</v>
      </c>
      <c r="BW492" s="56"/>
      <c r="BX492" s="48" t="s">
        <v>64</v>
      </c>
      <c r="BY492" s="175" t="str">
        <f t="shared" si="254"/>
        <v>Remplir la colonne BU ou BW</v>
      </c>
      <c r="BZ492" s="178"/>
      <c r="CA492" s="282" t="str">
        <f t="shared" si="265"/>
        <v>Remplir la colonne M</v>
      </c>
      <c r="CB492" s="99" t="str">
        <f t="shared" si="255"/>
        <v>Remplir la colonne BZ</v>
      </c>
      <c r="CC492" s="297" t="str">
        <f t="shared" si="237"/>
        <v>Remplir la colonne I</v>
      </c>
      <c r="CD492" s="84" t="s">
        <v>64</v>
      </c>
      <c r="CE492" s="60" t="str">
        <f t="shared" si="256"/>
        <v>Remplir les termes C, P et TVA</v>
      </c>
      <c r="CF492" s="61" t="str">
        <f t="shared" si="238"/>
        <v>REMPLIR TYPE DE CLIENT</v>
      </c>
      <c r="CG492" s="107" t="str">
        <f t="shared" si="257"/>
        <v>Montant total de l'aide demandée non indiqué</v>
      </c>
      <c r="CH492" s="1"/>
      <c r="CI492" s="1"/>
      <c r="CJ492" s="1"/>
      <c r="CK492" s="1"/>
      <c r="CL492" s="1"/>
    </row>
    <row r="493" spans="1:90" x14ac:dyDescent="0.25">
      <c r="A493" s="51"/>
      <c r="B493" s="111"/>
      <c r="C493" s="111"/>
      <c r="D493" s="111"/>
      <c r="E493" s="111"/>
      <c r="F493" s="111"/>
      <c r="G493" s="162"/>
      <c r="H493" s="151"/>
      <c r="I493" s="296"/>
      <c r="J493" s="152"/>
      <c r="K493" s="153"/>
      <c r="L493" s="169"/>
      <c r="M493" s="39"/>
      <c r="N493" s="201"/>
      <c r="O493" s="39"/>
      <c r="P493" s="22"/>
      <c r="Q493" s="200">
        <f t="shared" si="239"/>
        <v>0</v>
      </c>
      <c r="R493" s="55"/>
      <c r="S493" s="46" t="s">
        <v>64</v>
      </c>
      <c r="T493" s="56"/>
      <c r="U493" s="48" t="s">
        <v>64</v>
      </c>
      <c r="V493" s="175" t="str">
        <f t="shared" si="240"/>
        <v>Remplir la colonne R ou T</v>
      </c>
      <c r="W493" s="178"/>
      <c r="X493" s="282" t="str">
        <f t="shared" si="241"/>
        <v>Remplir la colonne M</v>
      </c>
      <c r="Y493" s="99" t="str">
        <f t="shared" si="242"/>
        <v>Remplir la colonne W</v>
      </c>
      <c r="Z493" s="297" t="str">
        <f t="shared" si="258"/>
        <v>Remplir la colonne I</v>
      </c>
      <c r="AA493" s="84" t="s">
        <v>64</v>
      </c>
      <c r="AB493" s="60" t="str">
        <f t="shared" si="243"/>
        <v>Remplir les termes C, P et TVA</v>
      </c>
      <c r="AC493" s="55"/>
      <c r="AD493" s="46" t="s">
        <v>64</v>
      </c>
      <c r="AE493" s="56"/>
      <c r="AF493" s="48" t="s">
        <v>64</v>
      </c>
      <c r="AG493" s="175" t="str">
        <f t="shared" si="244"/>
        <v>Remplir la colonne AC ou AE</v>
      </c>
      <c r="AH493" s="178"/>
      <c r="AI493" s="311" t="str">
        <f t="shared" si="259"/>
        <v>Remplir la colonne M</v>
      </c>
      <c r="AJ493" s="179" t="str">
        <f t="shared" si="245"/>
        <v>Remplir la colonne AH</v>
      </c>
      <c r="AK493" s="297" t="str">
        <f t="shared" si="233"/>
        <v>Remplir la colonne I</v>
      </c>
      <c r="AL493" s="84" t="s">
        <v>64</v>
      </c>
      <c r="AM493" s="60" t="str">
        <f t="shared" si="260"/>
        <v>Remplir les termes C, P et TVA</v>
      </c>
      <c r="AN493" s="55"/>
      <c r="AO493" s="46" t="s">
        <v>64</v>
      </c>
      <c r="AP493" s="56"/>
      <c r="AQ493" s="48" t="s">
        <v>64</v>
      </c>
      <c r="AR493" s="175" t="str">
        <f t="shared" si="246"/>
        <v>Remplir la colonne AN ou AP</v>
      </c>
      <c r="AS493" s="178"/>
      <c r="AT493" s="282" t="str">
        <f t="shared" si="261"/>
        <v>Remplir la colonne M</v>
      </c>
      <c r="AU493" s="179" t="str">
        <f t="shared" si="247"/>
        <v>Remplir la colonne AS</v>
      </c>
      <c r="AV493" s="263" t="str">
        <f t="shared" si="234"/>
        <v>Remplir la colonne I</v>
      </c>
      <c r="AW493" s="84" t="s">
        <v>64</v>
      </c>
      <c r="AX493" s="60" t="str">
        <f t="shared" si="262"/>
        <v>Remplir les termes C, P et TVA</v>
      </c>
      <c r="AY493" s="55"/>
      <c r="AZ493" s="46" t="s">
        <v>64</v>
      </c>
      <c r="BA493" s="56"/>
      <c r="BB493" s="48" t="s">
        <v>64</v>
      </c>
      <c r="BC493" s="175" t="str">
        <f t="shared" si="248"/>
        <v>Remplir la colonne AY ou BA</v>
      </c>
      <c r="BD493" s="178"/>
      <c r="BE493" s="311" t="str">
        <f t="shared" si="263"/>
        <v>Remplir la colonne M</v>
      </c>
      <c r="BF493" s="179" t="str">
        <f t="shared" si="249"/>
        <v>Remplir la colonne BD</v>
      </c>
      <c r="BG493" s="263" t="str">
        <f t="shared" si="235"/>
        <v>Remplir la colonne I</v>
      </c>
      <c r="BH493" s="84" t="s">
        <v>64</v>
      </c>
      <c r="BI493" s="60" t="str">
        <f t="shared" si="250"/>
        <v>Remplir les termes C, P et TVA</v>
      </c>
      <c r="BJ493" s="55"/>
      <c r="BK493" s="46" t="s">
        <v>64</v>
      </c>
      <c r="BL493" s="56"/>
      <c r="BM493" s="48" t="s">
        <v>64</v>
      </c>
      <c r="BN493" s="175" t="str">
        <f t="shared" si="251"/>
        <v>Remplir la colonne BJ ou BL</v>
      </c>
      <c r="BO493" s="178"/>
      <c r="BP493" s="311" t="str">
        <f t="shared" si="264"/>
        <v>Remplir la colonne M</v>
      </c>
      <c r="BQ493" s="179" t="str">
        <f t="shared" si="252"/>
        <v>Remplir la colonne BO</v>
      </c>
      <c r="BR493" s="263" t="str">
        <f t="shared" si="236"/>
        <v>Remplir la colonne I</v>
      </c>
      <c r="BS493" s="84" t="s">
        <v>64</v>
      </c>
      <c r="BT493" s="60" t="str">
        <f t="shared" si="253"/>
        <v>Remplir les termes C, P et TVA</v>
      </c>
      <c r="BU493" s="55"/>
      <c r="BV493" s="46" t="s">
        <v>64</v>
      </c>
      <c r="BW493" s="56"/>
      <c r="BX493" s="48" t="s">
        <v>64</v>
      </c>
      <c r="BY493" s="175" t="str">
        <f t="shared" si="254"/>
        <v>Remplir la colonne BU ou BW</v>
      </c>
      <c r="BZ493" s="178"/>
      <c r="CA493" s="282" t="str">
        <f t="shared" si="265"/>
        <v>Remplir la colonne M</v>
      </c>
      <c r="CB493" s="99" t="str">
        <f t="shared" si="255"/>
        <v>Remplir la colonne BZ</v>
      </c>
      <c r="CC493" s="297" t="str">
        <f t="shared" si="237"/>
        <v>Remplir la colonne I</v>
      </c>
      <c r="CD493" s="84" t="s">
        <v>64</v>
      </c>
      <c r="CE493" s="60" t="str">
        <f t="shared" si="256"/>
        <v>Remplir les termes C, P et TVA</v>
      </c>
      <c r="CF493" s="61" t="str">
        <f t="shared" si="238"/>
        <v>REMPLIR TYPE DE CLIENT</v>
      </c>
      <c r="CG493" s="107" t="str">
        <f t="shared" si="257"/>
        <v>Montant total de l'aide demandée non indiqué</v>
      </c>
      <c r="CH493" s="1"/>
      <c r="CI493" s="1"/>
      <c r="CJ493" s="1"/>
      <c r="CK493" s="1"/>
      <c r="CL493" s="1"/>
    </row>
    <row r="494" spans="1:90" x14ac:dyDescent="0.25">
      <c r="A494" s="51"/>
      <c r="B494" s="111"/>
      <c r="C494" s="111"/>
      <c r="D494" s="111"/>
      <c r="E494" s="111"/>
      <c r="F494" s="111"/>
      <c r="G494" s="162"/>
      <c r="H494" s="151"/>
      <c r="I494" s="296"/>
      <c r="J494" s="152"/>
      <c r="K494" s="153"/>
      <c r="L494" s="169"/>
      <c r="M494" s="39"/>
      <c r="N494" s="201"/>
      <c r="O494" s="39"/>
      <c r="P494" s="22"/>
      <c r="Q494" s="200">
        <f t="shared" si="239"/>
        <v>0</v>
      </c>
      <c r="R494" s="55"/>
      <c r="S494" s="46" t="s">
        <v>64</v>
      </c>
      <c r="T494" s="56"/>
      <c r="U494" s="48" t="s">
        <v>64</v>
      </c>
      <c r="V494" s="175" t="str">
        <f t="shared" si="240"/>
        <v>Remplir la colonne R ou T</v>
      </c>
      <c r="W494" s="178"/>
      <c r="X494" s="282" t="str">
        <f t="shared" si="241"/>
        <v>Remplir la colonne M</v>
      </c>
      <c r="Y494" s="99" t="str">
        <f t="shared" si="242"/>
        <v>Remplir la colonne W</v>
      </c>
      <c r="Z494" s="297" t="str">
        <f t="shared" si="258"/>
        <v>Remplir la colonne I</v>
      </c>
      <c r="AA494" s="84" t="s">
        <v>64</v>
      </c>
      <c r="AB494" s="60" t="str">
        <f t="shared" si="243"/>
        <v>Remplir les termes C, P et TVA</v>
      </c>
      <c r="AC494" s="55"/>
      <c r="AD494" s="46" t="s">
        <v>64</v>
      </c>
      <c r="AE494" s="56"/>
      <c r="AF494" s="48" t="s">
        <v>64</v>
      </c>
      <c r="AG494" s="175" t="str">
        <f t="shared" si="244"/>
        <v>Remplir la colonne AC ou AE</v>
      </c>
      <c r="AH494" s="178"/>
      <c r="AI494" s="311" t="str">
        <f t="shared" si="259"/>
        <v>Remplir la colonne M</v>
      </c>
      <c r="AJ494" s="179" t="str">
        <f t="shared" si="245"/>
        <v>Remplir la colonne AH</v>
      </c>
      <c r="AK494" s="297" t="str">
        <f t="shared" si="233"/>
        <v>Remplir la colonne I</v>
      </c>
      <c r="AL494" s="84" t="s">
        <v>64</v>
      </c>
      <c r="AM494" s="60" t="str">
        <f t="shared" si="260"/>
        <v>Remplir les termes C, P et TVA</v>
      </c>
      <c r="AN494" s="55"/>
      <c r="AO494" s="46" t="s">
        <v>64</v>
      </c>
      <c r="AP494" s="56"/>
      <c r="AQ494" s="48" t="s">
        <v>64</v>
      </c>
      <c r="AR494" s="175" t="str">
        <f t="shared" si="246"/>
        <v>Remplir la colonne AN ou AP</v>
      </c>
      <c r="AS494" s="178"/>
      <c r="AT494" s="282" t="str">
        <f t="shared" si="261"/>
        <v>Remplir la colonne M</v>
      </c>
      <c r="AU494" s="179" t="str">
        <f t="shared" si="247"/>
        <v>Remplir la colonne AS</v>
      </c>
      <c r="AV494" s="263" t="str">
        <f t="shared" si="234"/>
        <v>Remplir la colonne I</v>
      </c>
      <c r="AW494" s="84" t="s">
        <v>64</v>
      </c>
      <c r="AX494" s="60" t="str">
        <f t="shared" si="262"/>
        <v>Remplir les termes C, P et TVA</v>
      </c>
      <c r="AY494" s="55"/>
      <c r="AZ494" s="46" t="s">
        <v>64</v>
      </c>
      <c r="BA494" s="56"/>
      <c r="BB494" s="48" t="s">
        <v>64</v>
      </c>
      <c r="BC494" s="175" t="str">
        <f t="shared" si="248"/>
        <v>Remplir la colonne AY ou BA</v>
      </c>
      <c r="BD494" s="178"/>
      <c r="BE494" s="311" t="str">
        <f t="shared" si="263"/>
        <v>Remplir la colonne M</v>
      </c>
      <c r="BF494" s="179" t="str">
        <f t="shared" si="249"/>
        <v>Remplir la colonne BD</v>
      </c>
      <c r="BG494" s="263" t="str">
        <f t="shared" si="235"/>
        <v>Remplir la colonne I</v>
      </c>
      <c r="BH494" s="84" t="s">
        <v>64</v>
      </c>
      <c r="BI494" s="60" t="str">
        <f t="shared" si="250"/>
        <v>Remplir les termes C, P et TVA</v>
      </c>
      <c r="BJ494" s="55"/>
      <c r="BK494" s="46" t="s">
        <v>64</v>
      </c>
      <c r="BL494" s="56"/>
      <c r="BM494" s="48" t="s">
        <v>64</v>
      </c>
      <c r="BN494" s="175" t="str">
        <f t="shared" si="251"/>
        <v>Remplir la colonne BJ ou BL</v>
      </c>
      <c r="BO494" s="178"/>
      <c r="BP494" s="311" t="str">
        <f t="shared" si="264"/>
        <v>Remplir la colonne M</v>
      </c>
      <c r="BQ494" s="179" t="str">
        <f t="shared" si="252"/>
        <v>Remplir la colonne BO</v>
      </c>
      <c r="BR494" s="263" t="str">
        <f t="shared" si="236"/>
        <v>Remplir la colonne I</v>
      </c>
      <c r="BS494" s="84" t="s">
        <v>64</v>
      </c>
      <c r="BT494" s="60" t="str">
        <f t="shared" si="253"/>
        <v>Remplir les termes C, P et TVA</v>
      </c>
      <c r="BU494" s="55"/>
      <c r="BV494" s="46" t="s">
        <v>64</v>
      </c>
      <c r="BW494" s="56"/>
      <c r="BX494" s="48" t="s">
        <v>64</v>
      </c>
      <c r="BY494" s="175" t="str">
        <f t="shared" si="254"/>
        <v>Remplir la colonne BU ou BW</v>
      </c>
      <c r="BZ494" s="178"/>
      <c r="CA494" s="282" t="str">
        <f t="shared" si="265"/>
        <v>Remplir la colonne M</v>
      </c>
      <c r="CB494" s="99" t="str">
        <f t="shared" si="255"/>
        <v>Remplir la colonne BZ</v>
      </c>
      <c r="CC494" s="297" t="str">
        <f t="shared" si="237"/>
        <v>Remplir la colonne I</v>
      </c>
      <c r="CD494" s="84" t="s">
        <v>64</v>
      </c>
      <c r="CE494" s="60" t="str">
        <f t="shared" si="256"/>
        <v>Remplir les termes C, P et TVA</v>
      </c>
      <c r="CF494" s="61" t="str">
        <f t="shared" si="238"/>
        <v>REMPLIR TYPE DE CLIENT</v>
      </c>
      <c r="CG494" s="107" t="str">
        <f t="shared" si="257"/>
        <v>Montant total de l'aide demandée non indiqué</v>
      </c>
      <c r="CH494" s="1"/>
      <c r="CI494" s="1"/>
      <c r="CJ494" s="1"/>
      <c r="CK494" s="1"/>
      <c r="CL494" s="1"/>
    </row>
    <row r="495" spans="1:90" x14ac:dyDescent="0.25">
      <c r="A495" s="51"/>
      <c r="B495" s="111"/>
      <c r="C495" s="111"/>
      <c r="D495" s="111"/>
      <c r="E495" s="111"/>
      <c r="F495" s="111"/>
      <c r="G495" s="162"/>
      <c r="H495" s="151"/>
      <c r="I495" s="296"/>
      <c r="J495" s="152"/>
      <c r="K495" s="153"/>
      <c r="L495" s="169"/>
      <c r="M495" s="39"/>
      <c r="N495" s="201"/>
      <c r="O495" s="39"/>
      <c r="P495" s="22"/>
      <c r="Q495" s="200">
        <f t="shared" si="239"/>
        <v>0</v>
      </c>
      <c r="R495" s="55"/>
      <c r="S495" s="46" t="s">
        <v>64</v>
      </c>
      <c r="T495" s="56"/>
      <c r="U495" s="48" t="s">
        <v>64</v>
      </c>
      <c r="V495" s="175" t="str">
        <f t="shared" si="240"/>
        <v>Remplir la colonne R ou T</v>
      </c>
      <c r="W495" s="178"/>
      <c r="X495" s="282" t="str">
        <f t="shared" si="241"/>
        <v>Remplir la colonne M</v>
      </c>
      <c r="Y495" s="99" t="str">
        <f t="shared" si="242"/>
        <v>Remplir la colonne W</v>
      </c>
      <c r="Z495" s="297" t="str">
        <f t="shared" si="258"/>
        <v>Remplir la colonne I</v>
      </c>
      <c r="AA495" s="84" t="s">
        <v>64</v>
      </c>
      <c r="AB495" s="60" t="str">
        <f t="shared" si="243"/>
        <v>Remplir les termes C, P et TVA</v>
      </c>
      <c r="AC495" s="55"/>
      <c r="AD495" s="46" t="s">
        <v>64</v>
      </c>
      <c r="AE495" s="56"/>
      <c r="AF495" s="48" t="s">
        <v>64</v>
      </c>
      <c r="AG495" s="175" t="str">
        <f t="shared" si="244"/>
        <v>Remplir la colonne AC ou AE</v>
      </c>
      <c r="AH495" s="178"/>
      <c r="AI495" s="311" t="str">
        <f t="shared" si="259"/>
        <v>Remplir la colonne M</v>
      </c>
      <c r="AJ495" s="179" t="str">
        <f t="shared" si="245"/>
        <v>Remplir la colonne AH</v>
      </c>
      <c r="AK495" s="297" t="str">
        <f t="shared" si="233"/>
        <v>Remplir la colonne I</v>
      </c>
      <c r="AL495" s="84" t="s">
        <v>64</v>
      </c>
      <c r="AM495" s="60" t="str">
        <f t="shared" si="260"/>
        <v>Remplir les termes C, P et TVA</v>
      </c>
      <c r="AN495" s="55"/>
      <c r="AO495" s="46" t="s">
        <v>64</v>
      </c>
      <c r="AP495" s="56"/>
      <c r="AQ495" s="48" t="s">
        <v>64</v>
      </c>
      <c r="AR495" s="175" t="str">
        <f t="shared" si="246"/>
        <v>Remplir la colonne AN ou AP</v>
      </c>
      <c r="AS495" s="178"/>
      <c r="AT495" s="282" t="str">
        <f t="shared" si="261"/>
        <v>Remplir la colonne M</v>
      </c>
      <c r="AU495" s="179" t="str">
        <f t="shared" si="247"/>
        <v>Remplir la colonne AS</v>
      </c>
      <c r="AV495" s="263" t="str">
        <f t="shared" si="234"/>
        <v>Remplir la colonne I</v>
      </c>
      <c r="AW495" s="84" t="s">
        <v>64</v>
      </c>
      <c r="AX495" s="60" t="str">
        <f t="shared" si="262"/>
        <v>Remplir les termes C, P et TVA</v>
      </c>
      <c r="AY495" s="55"/>
      <c r="AZ495" s="46" t="s">
        <v>64</v>
      </c>
      <c r="BA495" s="56"/>
      <c r="BB495" s="48" t="s">
        <v>64</v>
      </c>
      <c r="BC495" s="175" t="str">
        <f t="shared" si="248"/>
        <v>Remplir la colonne AY ou BA</v>
      </c>
      <c r="BD495" s="178"/>
      <c r="BE495" s="311" t="str">
        <f t="shared" si="263"/>
        <v>Remplir la colonne M</v>
      </c>
      <c r="BF495" s="179" t="str">
        <f t="shared" si="249"/>
        <v>Remplir la colonne BD</v>
      </c>
      <c r="BG495" s="263" t="str">
        <f t="shared" si="235"/>
        <v>Remplir la colonne I</v>
      </c>
      <c r="BH495" s="84" t="s">
        <v>64</v>
      </c>
      <c r="BI495" s="60" t="str">
        <f t="shared" si="250"/>
        <v>Remplir les termes C, P et TVA</v>
      </c>
      <c r="BJ495" s="55"/>
      <c r="BK495" s="46" t="s">
        <v>64</v>
      </c>
      <c r="BL495" s="56"/>
      <c r="BM495" s="48" t="s">
        <v>64</v>
      </c>
      <c r="BN495" s="175" t="str">
        <f t="shared" si="251"/>
        <v>Remplir la colonne BJ ou BL</v>
      </c>
      <c r="BO495" s="178"/>
      <c r="BP495" s="311" t="str">
        <f t="shared" si="264"/>
        <v>Remplir la colonne M</v>
      </c>
      <c r="BQ495" s="179" t="str">
        <f t="shared" si="252"/>
        <v>Remplir la colonne BO</v>
      </c>
      <c r="BR495" s="263" t="str">
        <f t="shared" si="236"/>
        <v>Remplir la colonne I</v>
      </c>
      <c r="BS495" s="84" t="s">
        <v>64</v>
      </c>
      <c r="BT495" s="60" t="str">
        <f t="shared" si="253"/>
        <v>Remplir les termes C, P et TVA</v>
      </c>
      <c r="BU495" s="55"/>
      <c r="BV495" s="46" t="s">
        <v>64</v>
      </c>
      <c r="BW495" s="56"/>
      <c r="BX495" s="48" t="s">
        <v>64</v>
      </c>
      <c r="BY495" s="175" t="str">
        <f t="shared" si="254"/>
        <v>Remplir la colonne BU ou BW</v>
      </c>
      <c r="BZ495" s="178"/>
      <c r="CA495" s="282" t="str">
        <f t="shared" si="265"/>
        <v>Remplir la colonne M</v>
      </c>
      <c r="CB495" s="99" t="str">
        <f t="shared" si="255"/>
        <v>Remplir la colonne BZ</v>
      </c>
      <c r="CC495" s="297" t="str">
        <f t="shared" si="237"/>
        <v>Remplir la colonne I</v>
      </c>
      <c r="CD495" s="84" t="s">
        <v>64</v>
      </c>
      <c r="CE495" s="60" t="str">
        <f t="shared" si="256"/>
        <v>Remplir les termes C, P et TVA</v>
      </c>
      <c r="CF495" s="61" t="str">
        <f t="shared" si="238"/>
        <v>REMPLIR TYPE DE CLIENT</v>
      </c>
      <c r="CG495" s="107" t="str">
        <f t="shared" si="257"/>
        <v>Montant total de l'aide demandée non indiqué</v>
      </c>
      <c r="CH495" s="1"/>
      <c r="CI495" s="1"/>
      <c r="CJ495" s="1"/>
      <c r="CK495" s="1"/>
      <c r="CL495" s="1"/>
    </row>
    <row r="496" spans="1:90" x14ac:dyDescent="0.25">
      <c r="A496" s="51"/>
      <c r="B496" s="111"/>
      <c r="C496" s="111"/>
      <c r="D496" s="111"/>
      <c r="E496" s="111"/>
      <c r="F496" s="111"/>
      <c r="G496" s="162"/>
      <c r="H496" s="151"/>
      <c r="I496" s="296"/>
      <c r="J496" s="152"/>
      <c r="K496" s="153"/>
      <c r="L496" s="169"/>
      <c r="M496" s="39"/>
      <c r="N496" s="201"/>
      <c r="O496" s="39"/>
      <c r="P496" s="22"/>
      <c r="Q496" s="200">
        <f t="shared" si="239"/>
        <v>0</v>
      </c>
      <c r="R496" s="55"/>
      <c r="S496" s="46" t="s">
        <v>64</v>
      </c>
      <c r="T496" s="56"/>
      <c r="U496" s="48" t="s">
        <v>64</v>
      </c>
      <c r="V496" s="175" t="str">
        <f t="shared" si="240"/>
        <v>Remplir la colonne R ou T</v>
      </c>
      <c r="W496" s="178"/>
      <c r="X496" s="282" t="str">
        <f t="shared" si="241"/>
        <v>Remplir la colonne M</v>
      </c>
      <c r="Y496" s="99" t="str">
        <f t="shared" si="242"/>
        <v>Remplir la colonne W</v>
      </c>
      <c r="Z496" s="297" t="str">
        <f t="shared" si="258"/>
        <v>Remplir la colonne I</v>
      </c>
      <c r="AA496" s="84" t="s">
        <v>64</v>
      </c>
      <c r="AB496" s="60" t="str">
        <f t="shared" si="243"/>
        <v>Remplir les termes C, P et TVA</v>
      </c>
      <c r="AC496" s="55"/>
      <c r="AD496" s="46" t="s">
        <v>64</v>
      </c>
      <c r="AE496" s="56"/>
      <c r="AF496" s="48" t="s">
        <v>64</v>
      </c>
      <c r="AG496" s="175" t="str">
        <f t="shared" si="244"/>
        <v>Remplir la colonne AC ou AE</v>
      </c>
      <c r="AH496" s="178"/>
      <c r="AI496" s="311" t="str">
        <f t="shared" si="259"/>
        <v>Remplir la colonne M</v>
      </c>
      <c r="AJ496" s="179" t="str">
        <f t="shared" si="245"/>
        <v>Remplir la colonne AH</v>
      </c>
      <c r="AK496" s="297" t="str">
        <f t="shared" si="233"/>
        <v>Remplir la colonne I</v>
      </c>
      <c r="AL496" s="84" t="s">
        <v>64</v>
      </c>
      <c r="AM496" s="60" t="str">
        <f t="shared" si="260"/>
        <v>Remplir les termes C, P et TVA</v>
      </c>
      <c r="AN496" s="55"/>
      <c r="AO496" s="46" t="s">
        <v>64</v>
      </c>
      <c r="AP496" s="56"/>
      <c r="AQ496" s="48" t="s">
        <v>64</v>
      </c>
      <c r="AR496" s="175" t="str">
        <f t="shared" si="246"/>
        <v>Remplir la colonne AN ou AP</v>
      </c>
      <c r="AS496" s="178"/>
      <c r="AT496" s="282" t="str">
        <f t="shared" si="261"/>
        <v>Remplir la colonne M</v>
      </c>
      <c r="AU496" s="179" t="str">
        <f t="shared" si="247"/>
        <v>Remplir la colonne AS</v>
      </c>
      <c r="AV496" s="263" t="str">
        <f t="shared" si="234"/>
        <v>Remplir la colonne I</v>
      </c>
      <c r="AW496" s="84" t="s">
        <v>64</v>
      </c>
      <c r="AX496" s="60" t="str">
        <f t="shared" si="262"/>
        <v>Remplir les termes C, P et TVA</v>
      </c>
      <c r="AY496" s="55"/>
      <c r="AZ496" s="46" t="s">
        <v>64</v>
      </c>
      <c r="BA496" s="56"/>
      <c r="BB496" s="48" t="s">
        <v>64</v>
      </c>
      <c r="BC496" s="175" t="str">
        <f t="shared" si="248"/>
        <v>Remplir la colonne AY ou BA</v>
      </c>
      <c r="BD496" s="178"/>
      <c r="BE496" s="311" t="str">
        <f t="shared" si="263"/>
        <v>Remplir la colonne M</v>
      </c>
      <c r="BF496" s="179" t="str">
        <f t="shared" si="249"/>
        <v>Remplir la colonne BD</v>
      </c>
      <c r="BG496" s="263" t="str">
        <f t="shared" si="235"/>
        <v>Remplir la colonne I</v>
      </c>
      <c r="BH496" s="84" t="s">
        <v>64</v>
      </c>
      <c r="BI496" s="60" t="str">
        <f t="shared" si="250"/>
        <v>Remplir les termes C, P et TVA</v>
      </c>
      <c r="BJ496" s="55"/>
      <c r="BK496" s="46" t="s">
        <v>64</v>
      </c>
      <c r="BL496" s="56"/>
      <c r="BM496" s="48" t="s">
        <v>64</v>
      </c>
      <c r="BN496" s="175" t="str">
        <f t="shared" si="251"/>
        <v>Remplir la colonne BJ ou BL</v>
      </c>
      <c r="BO496" s="178"/>
      <c r="BP496" s="311" t="str">
        <f t="shared" si="264"/>
        <v>Remplir la colonne M</v>
      </c>
      <c r="BQ496" s="179" t="str">
        <f t="shared" si="252"/>
        <v>Remplir la colonne BO</v>
      </c>
      <c r="BR496" s="263" t="str">
        <f t="shared" si="236"/>
        <v>Remplir la colonne I</v>
      </c>
      <c r="BS496" s="84" t="s">
        <v>64</v>
      </c>
      <c r="BT496" s="60" t="str">
        <f t="shared" si="253"/>
        <v>Remplir les termes C, P et TVA</v>
      </c>
      <c r="BU496" s="55"/>
      <c r="BV496" s="46" t="s">
        <v>64</v>
      </c>
      <c r="BW496" s="56"/>
      <c r="BX496" s="48" t="s">
        <v>64</v>
      </c>
      <c r="BY496" s="175" t="str">
        <f t="shared" si="254"/>
        <v>Remplir la colonne BU ou BW</v>
      </c>
      <c r="BZ496" s="178"/>
      <c r="CA496" s="282" t="str">
        <f t="shared" si="265"/>
        <v>Remplir la colonne M</v>
      </c>
      <c r="CB496" s="99" t="str">
        <f t="shared" si="255"/>
        <v>Remplir la colonne BZ</v>
      </c>
      <c r="CC496" s="297" t="str">
        <f t="shared" si="237"/>
        <v>Remplir la colonne I</v>
      </c>
      <c r="CD496" s="84" t="s">
        <v>64</v>
      </c>
      <c r="CE496" s="60" t="str">
        <f t="shared" si="256"/>
        <v>Remplir les termes C, P et TVA</v>
      </c>
      <c r="CF496" s="61" t="str">
        <f t="shared" si="238"/>
        <v>REMPLIR TYPE DE CLIENT</v>
      </c>
      <c r="CG496" s="107" t="str">
        <f t="shared" si="257"/>
        <v>Montant total de l'aide demandée non indiqué</v>
      </c>
      <c r="CH496" s="1"/>
      <c r="CI496" s="1"/>
      <c r="CJ496" s="1"/>
      <c r="CK496" s="1"/>
      <c r="CL496" s="1"/>
    </row>
    <row r="497" spans="1:90" x14ac:dyDescent="0.25">
      <c r="A497" s="51"/>
      <c r="B497" s="111"/>
      <c r="C497" s="111"/>
      <c r="D497" s="111"/>
      <c r="E497" s="111"/>
      <c r="F497" s="111"/>
      <c r="G497" s="162"/>
      <c r="H497" s="151"/>
      <c r="I497" s="296"/>
      <c r="J497" s="152"/>
      <c r="K497" s="153"/>
      <c r="L497" s="169"/>
      <c r="M497" s="39"/>
      <c r="N497" s="201"/>
      <c r="O497" s="39"/>
      <c r="P497" s="22"/>
      <c r="Q497" s="200">
        <f t="shared" si="239"/>
        <v>0</v>
      </c>
      <c r="R497" s="55"/>
      <c r="S497" s="46" t="s">
        <v>64</v>
      </c>
      <c r="T497" s="56"/>
      <c r="U497" s="48" t="s">
        <v>64</v>
      </c>
      <c r="V497" s="175" t="str">
        <f t="shared" si="240"/>
        <v>Remplir la colonne R ou T</v>
      </c>
      <c r="W497" s="178"/>
      <c r="X497" s="282" t="str">
        <f t="shared" si="241"/>
        <v>Remplir la colonne M</v>
      </c>
      <c r="Y497" s="99" t="str">
        <f t="shared" si="242"/>
        <v>Remplir la colonne W</v>
      </c>
      <c r="Z497" s="297" t="str">
        <f t="shared" si="258"/>
        <v>Remplir la colonne I</v>
      </c>
      <c r="AA497" s="84" t="s">
        <v>64</v>
      </c>
      <c r="AB497" s="60" t="str">
        <f t="shared" si="243"/>
        <v>Remplir les termes C, P et TVA</v>
      </c>
      <c r="AC497" s="55"/>
      <c r="AD497" s="46" t="s">
        <v>64</v>
      </c>
      <c r="AE497" s="56"/>
      <c r="AF497" s="48" t="s">
        <v>64</v>
      </c>
      <c r="AG497" s="175" t="str">
        <f t="shared" si="244"/>
        <v>Remplir la colonne AC ou AE</v>
      </c>
      <c r="AH497" s="178"/>
      <c r="AI497" s="311" t="str">
        <f t="shared" si="259"/>
        <v>Remplir la colonne M</v>
      </c>
      <c r="AJ497" s="179" t="str">
        <f t="shared" si="245"/>
        <v>Remplir la colonne AH</v>
      </c>
      <c r="AK497" s="297" t="str">
        <f t="shared" si="233"/>
        <v>Remplir la colonne I</v>
      </c>
      <c r="AL497" s="84" t="s">
        <v>64</v>
      </c>
      <c r="AM497" s="60" t="str">
        <f t="shared" si="260"/>
        <v>Remplir les termes C, P et TVA</v>
      </c>
      <c r="AN497" s="55"/>
      <c r="AO497" s="46" t="s">
        <v>64</v>
      </c>
      <c r="AP497" s="56"/>
      <c r="AQ497" s="48" t="s">
        <v>64</v>
      </c>
      <c r="AR497" s="175" t="str">
        <f t="shared" si="246"/>
        <v>Remplir la colonne AN ou AP</v>
      </c>
      <c r="AS497" s="178"/>
      <c r="AT497" s="282" t="str">
        <f t="shared" si="261"/>
        <v>Remplir la colonne M</v>
      </c>
      <c r="AU497" s="179" t="str">
        <f t="shared" si="247"/>
        <v>Remplir la colonne AS</v>
      </c>
      <c r="AV497" s="263" t="str">
        <f t="shared" si="234"/>
        <v>Remplir la colonne I</v>
      </c>
      <c r="AW497" s="84" t="s">
        <v>64</v>
      </c>
      <c r="AX497" s="60" t="str">
        <f t="shared" si="262"/>
        <v>Remplir les termes C, P et TVA</v>
      </c>
      <c r="AY497" s="55"/>
      <c r="AZ497" s="46" t="s">
        <v>64</v>
      </c>
      <c r="BA497" s="56"/>
      <c r="BB497" s="48" t="s">
        <v>64</v>
      </c>
      <c r="BC497" s="175" t="str">
        <f t="shared" si="248"/>
        <v>Remplir la colonne AY ou BA</v>
      </c>
      <c r="BD497" s="178"/>
      <c r="BE497" s="311" t="str">
        <f t="shared" si="263"/>
        <v>Remplir la colonne M</v>
      </c>
      <c r="BF497" s="179" t="str">
        <f t="shared" si="249"/>
        <v>Remplir la colonne BD</v>
      </c>
      <c r="BG497" s="263" t="str">
        <f t="shared" si="235"/>
        <v>Remplir la colonne I</v>
      </c>
      <c r="BH497" s="84" t="s">
        <v>64</v>
      </c>
      <c r="BI497" s="60" t="str">
        <f t="shared" si="250"/>
        <v>Remplir les termes C, P et TVA</v>
      </c>
      <c r="BJ497" s="55"/>
      <c r="BK497" s="46" t="s">
        <v>64</v>
      </c>
      <c r="BL497" s="56"/>
      <c r="BM497" s="48" t="s">
        <v>64</v>
      </c>
      <c r="BN497" s="175" t="str">
        <f t="shared" si="251"/>
        <v>Remplir la colonne BJ ou BL</v>
      </c>
      <c r="BO497" s="178"/>
      <c r="BP497" s="311" t="str">
        <f t="shared" si="264"/>
        <v>Remplir la colonne M</v>
      </c>
      <c r="BQ497" s="179" t="str">
        <f t="shared" si="252"/>
        <v>Remplir la colonne BO</v>
      </c>
      <c r="BR497" s="263" t="str">
        <f t="shared" si="236"/>
        <v>Remplir la colonne I</v>
      </c>
      <c r="BS497" s="84" t="s">
        <v>64</v>
      </c>
      <c r="BT497" s="60" t="str">
        <f t="shared" si="253"/>
        <v>Remplir les termes C, P et TVA</v>
      </c>
      <c r="BU497" s="55"/>
      <c r="BV497" s="46" t="s">
        <v>64</v>
      </c>
      <c r="BW497" s="56"/>
      <c r="BX497" s="48" t="s">
        <v>64</v>
      </c>
      <c r="BY497" s="175" t="str">
        <f t="shared" si="254"/>
        <v>Remplir la colonne BU ou BW</v>
      </c>
      <c r="BZ497" s="178"/>
      <c r="CA497" s="282" t="str">
        <f t="shared" si="265"/>
        <v>Remplir la colonne M</v>
      </c>
      <c r="CB497" s="99" t="str">
        <f t="shared" si="255"/>
        <v>Remplir la colonne BZ</v>
      </c>
      <c r="CC497" s="297" t="str">
        <f t="shared" si="237"/>
        <v>Remplir la colonne I</v>
      </c>
      <c r="CD497" s="84" t="s">
        <v>64</v>
      </c>
      <c r="CE497" s="60" t="str">
        <f t="shared" si="256"/>
        <v>Remplir les termes C, P et TVA</v>
      </c>
      <c r="CF497" s="61" t="str">
        <f t="shared" si="238"/>
        <v>REMPLIR TYPE DE CLIENT</v>
      </c>
      <c r="CG497" s="107" t="str">
        <f t="shared" si="257"/>
        <v>Montant total de l'aide demandée non indiqué</v>
      </c>
      <c r="CH497" s="1"/>
      <c r="CI497" s="1"/>
      <c r="CJ497" s="1"/>
      <c r="CK497" s="1"/>
      <c r="CL497" s="1"/>
    </row>
    <row r="498" spans="1:90" x14ac:dyDescent="0.25">
      <c r="A498" s="51"/>
      <c r="B498" s="111"/>
      <c r="C498" s="111"/>
      <c r="D498" s="111"/>
      <c r="E498" s="111"/>
      <c r="F498" s="111"/>
      <c r="G498" s="162"/>
      <c r="H498" s="151"/>
      <c r="I498" s="296"/>
      <c r="J498" s="152"/>
      <c r="K498" s="153"/>
      <c r="L498" s="169"/>
      <c r="M498" s="39"/>
      <c r="N498" s="201"/>
      <c r="O498" s="39"/>
      <c r="P498" s="22"/>
      <c r="Q498" s="200">
        <f t="shared" si="239"/>
        <v>0</v>
      </c>
      <c r="R498" s="55"/>
      <c r="S498" s="46" t="s">
        <v>64</v>
      </c>
      <c r="T498" s="56"/>
      <c r="U498" s="48" t="s">
        <v>64</v>
      </c>
      <c r="V498" s="175" t="str">
        <f t="shared" si="240"/>
        <v>Remplir la colonne R ou T</v>
      </c>
      <c r="W498" s="178"/>
      <c r="X498" s="282" t="str">
        <f t="shared" si="241"/>
        <v>Remplir la colonne M</v>
      </c>
      <c r="Y498" s="99" t="str">
        <f t="shared" si="242"/>
        <v>Remplir la colonne W</v>
      </c>
      <c r="Z498" s="297" t="str">
        <f t="shared" si="258"/>
        <v>Remplir la colonne I</v>
      </c>
      <c r="AA498" s="84" t="s">
        <v>64</v>
      </c>
      <c r="AB498" s="60" t="str">
        <f t="shared" si="243"/>
        <v>Remplir les termes C, P et TVA</v>
      </c>
      <c r="AC498" s="55"/>
      <c r="AD498" s="46" t="s">
        <v>64</v>
      </c>
      <c r="AE498" s="56"/>
      <c r="AF498" s="48" t="s">
        <v>64</v>
      </c>
      <c r="AG498" s="175" t="str">
        <f t="shared" si="244"/>
        <v>Remplir la colonne AC ou AE</v>
      </c>
      <c r="AH498" s="178"/>
      <c r="AI498" s="311" t="str">
        <f t="shared" si="259"/>
        <v>Remplir la colonne M</v>
      </c>
      <c r="AJ498" s="179" t="str">
        <f t="shared" si="245"/>
        <v>Remplir la colonne AH</v>
      </c>
      <c r="AK498" s="297" t="str">
        <f t="shared" si="233"/>
        <v>Remplir la colonne I</v>
      </c>
      <c r="AL498" s="84" t="s">
        <v>64</v>
      </c>
      <c r="AM498" s="60" t="str">
        <f t="shared" si="260"/>
        <v>Remplir les termes C, P et TVA</v>
      </c>
      <c r="AN498" s="55"/>
      <c r="AO498" s="46" t="s">
        <v>64</v>
      </c>
      <c r="AP498" s="56"/>
      <c r="AQ498" s="48" t="s">
        <v>64</v>
      </c>
      <c r="AR498" s="175" t="str">
        <f t="shared" si="246"/>
        <v>Remplir la colonne AN ou AP</v>
      </c>
      <c r="AS498" s="178"/>
      <c r="AT498" s="282" t="str">
        <f t="shared" si="261"/>
        <v>Remplir la colonne M</v>
      </c>
      <c r="AU498" s="179" t="str">
        <f t="shared" si="247"/>
        <v>Remplir la colonne AS</v>
      </c>
      <c r="AV498" s="263" t="str">
        <f t="shared" si="234"/>
        <v>Remplir la colonne I</v>
      </c>
      <c r="AW498" s="84" t="s">
        <v>64</v>
      </c>
      <c r="AX498" s="60" t="str">
        <f t="shared" si="262"/>
        <v>Remplir les termes C, P et TVA</v>
      </c>
      <c r="AY498" s="55"/>
      <c r="AZ498" s="46" t="s">
        <v>64</v>
      </c>
      <c r="BA498" s="56"/>
      <c r="BB498" s="48" t="s">
        <v>64</v>
      </c>
      <c r="BC498" s="175" t="str">
        <f t="shared" si="248"/>
        <v>Remplir la colonne AY ou BA</v>
      </c>
      <c r="BD498" s="178"/>
      <c r="BE498" s="311" t="str">
        <f t="shared" si="263"/>
        <v>Remplir la colonne M</v>
      </c>
      <c r="BF498" s="179" t="str">
        <f t="shared" si="249"/>
        <v>Remplir la colonne BD</v>
      </c>
      <c r="BG498" s="263" t="str">
        <f t="shared" si="235"/>
        <v>Remplir la colonne I</v>
      </c>
      <c r="BH498" s="84" t="s">
        <v>64</v>
      </c>
      <c r="BI498" s="60" t="str">
        <f t="shared" si="250"/>
        <v>Remplir les termes C, P et TVA</v>
      </c>
      <c r="BJ498" s="55"/>
      <c r="BK498" s="46" t="s">
        <v>64</v>
      </c>
      <c r="BL498" s="56"/>
      <c r="BM498" s="48" t="s">
        <v>64</v>
      </c>
      <c r="BN498" s="175" t="str">
        <f t="shared" si="251"/>
        <v>Remplir la colonne BJ ou BL</v>
      </c>
      <c r="BO498" s="178"/>
      <c r="BP498" s="311" t="str">
        <f t="shared" si="264"/>
        <v>Remplir la colonne M</v>
      </c>
      <c r="BQ498" s="179" t="str">
        <f t="shared" si="252"/>
        <v>Remplir la colonne BO</v>
      </c>
      <c r="BR498" s="263" t="str">
        <f t="shared" si="236"/>
        <v>Remplir la colonne I</v>
      </c>
      <c r="BS498" s="84" t="s">
        <v>64</v>
      </c>
      <c r="BT498" s="60" t="str">
        <f t="shared" si="253"/>
        <v>Remplir les termes C, P et TVA</v>
      </c>
      <c r="BU498" s="55"/>
      <c r="BV498" s="46" t="s">
        <v>64</v>
      </c>
      <c r="BW498" s="56"/>
      <c r="BX498" s="48" t="s">
        <v>64</v>
      </c>
      <c r="BY498" s="175" t="str">
        <f t="shared" si="254"/>
        <v>Remplir la colonne BU ou BW</v>
      </c>
      <c r="BZ498" s="178"/>
      <c r="CA498" s="282" t="str">
        <f t="shared" si="265"/>
        <v>Remplir la colonne M</v>
      </c>
      <c r="CB498" s="99" t="str">
        <f t="shared" si="255"/>
        <v>Remplir la colonne BZ</v>
      </c>
      <c r="CC498" s="297" t="str">
        <f t="shared" si="237"/>
        <v>Remplir la colonne I</v>
      </c>
      <c r="CD498" s="84" t="s">
        <v>64</v>
      </c>
      <c r="CE498" s="60" t="str">
        <f t="shared" si="256"/>
        <v>Remplir les termes C, P et TVA</v>
      </c>
      <c r="CF498" s="61" t="str">
        <f t="shared" si="238"/>
        <v>REMPLIR TYPE DE CLIENT</v>
      </c>
      <c r="CG498" s="107" t="str">
        <f t="shared" si="257"/>
        <v>Montant total de l'aide demandée non indiqué</v>
      </c>
      <c r="CH498" s="1"/>
      <c r="CI498" s="1"/>
      <c r="CJ498" s="1"/>
      <c r="CK498" s="1"/>
      <c r="CL498" s="1"/>
    </row>
    <row r="499" spans="1:90" x14ac:dyDescent="0.25">
      <c r="A499" s="51"/>
      <c r="B499" s="111"/>
      <c r="C499" s="111"/>
      <c r="D499" s="111"/>
      <c r="E499" s="111"/>
      <c r="F499" s="111"/>
      <c r="G499" s="162"/>
      <c r="H499" s="151"/>
      <c r="I499" s="296"/>
      <c r="J499" s="152"/>
      <c r="K499" s="153"/>
      <c r="L499" s="169"/>
      <c r="M499" s="39"/>
      <c r="N499" s="201"/>
      <c r="O499" s="39"/>
      <c r="P499" s="22"/>
      <c r="Q499" s="200">
        <f t="shared" si="239"/>
        <v>0</v>
      </c>
      <c r="R499" s="55"/>
      <c r="S499" s="46" t="s">
        <v>64</v>
      </c>
      <c r="T499" s="56"/>
      <c r="U499" s="48" t="s">
        <v>64</v>
      </c>
      <c r="V499" s="175" t="str">
        <f t="shared" si="240"/>
        <v>Remplir la colonne R ou T</v>
      </c>
      <c r="W499" s="178"/>
      <c r="X499" s="282" t="str">
        <f t="shared" si="241"/>
        <v>Remplir la colonne M</v>
      </c>
      <c r="Y499" s="99" t="str">
        <f t="shared" si="242"/>
        <v>Remplir la colonne W</v>
      </c>
      <c r="Z499" s="297" t="str">
        <f t="shared" si="258"/>
        <v>Remplir la colonne I</v>
      </c>
      <c r="AA499" s="84" t="s">
        <v>64</v>
      </c>
      <c r="AB499" s="60" t="str">
        <f t="shared" si="243"/>
        <v>Remplir les termes C, P et TVA</v>
      </c>
      <c r="AC499" s="55"/>
      <c r="AD499" s="46" t="s">
        <v>64</v>
      </c>
      <c r="AE499" s="56"/>
      <c r="AF499" s="48" t="s">
        <v>64</v>
      </c>
      <c r="AG499" s="175" t="str">
        <f t="shared" si="244"/>
        <v>Remplir la colonne AC ou AE</v>
      </c>
      <c r="AH499" s="178"/>
      <c r="AI499" s="311" t="str">
        <f t="shared" si="259"/>
        <v>Remplir la colonne M</v>
      </c>
      <c r="AJ499" s="179" t="str">
        <f t="shared" si="245"/>
        <v>Remplir la colonne AH</v>
      </c>
      <c r="AK499" s="297" t="str">
        <f t="shared" si="233"/>
        <v>Remplir la colonne I</v>
      </c>
      <c r="AL499" s="84" t="s">
        <v>64</v>
      </c>
      <c r="AM499" s="60" t="str">
        <f t="shared" si="260"/>
        <v>Remplir les termes C, P et TVA</v>
      </c>
      <c r="AN499" s="55"/>
      <c r="AO499" s="46" t="s">
        <v>64</v>
      </c>
      <c r="AP499" s="56"/>
      <c r="AQ499" s="48" t="s">
        <v>64</v>
      </c>
      <c r="AR499" s="175" t="str">
        <f t="shared" si="246"/>
        <v>Remplir la colonne AN ou AP</v>
      </c>
      <c r="AS499" s="178"/>
      <c r="AT499" s="282" t="str">
        <f t="shared" si="261"/>
        <v>Remplir la colonne M</v>
      </c>
      <c r="AU499" s="179" t="str">
        <f t="shared" si="247"/>
        <v>Remplir la colonne AS</v>
      </c>
      <c r="AV499" s="263" t="str">
        <f t="shared" si="234"/>
        <v>Remplir la colonne I</v>
      </c>
      <c r="AW499" s="84" t="s">
        <v>64</v>
      </c>
      <c r="AX499" s="60" t="str">
        <f t="shared" si="262"/>
        <v>Remplir les termes C, P et TVA</v>
      </c>
      <c r="AY499" s="55"/>
      <c r="AZ499" s="46" t="s">
        <v>64</v>
      </c>
      <c r="BA499" s="56"/>
      <c r="BB499" s="48" t="s">
        <v>64</v>
      </c>
      <c r="BC499" s="175" t="str">
        <f t="shared" si="248"/>
        <v>Remplir la colonne AY ou BA</v>
      </c>
      <c r="BD499" s="178"/>
      <c r="BE499" s="311" t="str">
        <f t="shared" si="263"/>
        <v>Remplir la colonne M</v>
      </c>
      <c r="BF499" s="179" t="str">
        <f t="shared" si="249"/>
        <v>Remplir la colonne BD</v>
      </c>
      <c r="BG499" s="263" t="str">
        <f t="shared" si="235"/>
        <v>Remplir la colonne I</v>
      </c>
      <c r="BH499" s="84" t="s">
        <v>64</v>
      </c>
      <c r="BI499" s="60" t="str">
        <f t="shared" si="250"/>
        <v>Remplir les termes C, P et TVA</v>
      </c>
      <c r="BJ499" s="55"/>
      <c r="BK499" s="46" t="s">
        <v>64</v>
      </c>
      <c r="BL499" s="56"/>
      <c r="BM499" s="48" t="s">
        <v>64</v>
      </c>
      <c r="BN499" s="175" t="str">
        <f t="shared" si="251"/>
        <v>Remplir la colonne BJ ou BL</v>
      </c>
      <c r="BO499" s="178"/>
      <c r="BP499" s="311" t="str">
        <f t="shared" si="264"/>
        <v>Remplir la colonne M</v>
      </c>
      <c r="BQ499" s="179" t="str">
        <f t="shared" si="252"/>
        <v>Remplir la colonne BO</v>
      </c>
      <c r="BR499" s="263" t="str">
        <f t="shared" si="236"/>
        <v>Remplir la colonne I</v>
      </c>
      <c r="BS499" s="84" t="s">
        <v>64</v>
      </c>
      <c r="BT499" s="60" t="str">
        <f t="shared" si="253"/>
        <v>Remplir les termes C, P et TVA</v>
      </c>
      <c r="BU499" s="55"/>
      <c r="BV499" s="46" t="s">
        <v>64</v>
      </c>
      <c r="BW499" s="56"/>
      <c r="BX499" s="48" t="s">
        <v>64</v>
      </c>
      <c r="BY499" s="175" t="str">
        <f t="shared" si="254"/>
        <v>Remplir la colonne BU ou BW</v>
      </c>
      <c r="BZ499" s="178"/>
      <c r="CA499" s="282" t="str">
        <f t="shared" si="265"/>
        <v>Remplir la colonne M</v>
      </c>
      <c r="CB499" s="99" t="str">
        <f t="shared" si="255"/>
        <v>Remplir la colonne BZ</v>
      </c>
      <c r="CC499" s="297" t="str">
        <f t="shared" si="237"/>
        <v>Remplir la colonne I</v>
      </c>
      <c r="CD499" s="84" t="s">
        <v>64</v>
      </c>
      <c r="CE499" s="60" t="str">
        <f t="shared" si="256"/>
        <v>Remplir les termes C, P et TVA</v>
      </c>
      <c r="CF499" s="61" t="str">
        <f t="shared" si="238"/>
        <v>REMPLIR TYPE DE CLIENT</v>
      </c>
      <c r="CG499" s="107" t="str">
        <f t="shared" si="257"/>
        <v>Montant total de l'aide demandée non indiqué</v>
      </c>
      <c r="CH499" s="1"/>
      <c r="CI499" s="1"/>
      <c r="CJ499" s="1"/>
      <c r="CK499" s="1"/>
      <c r="CL499" s="1"/>
    </row>
    <row r="500" spans="1:90" x14ac:dyDescent="0.25">
      <c r="A500" s="51"/>
      <c r="B500" s="111"/>
      <c r="C500" s="111"/>
      <c r="D500" s="111"/>
      <c r="E500" s="111"/>
      <c r="F500" s="111"/>
      <c r="G500" s="162"/>
      <c r="H500" s="151"/>
      <c r="I500" s="296"/>
      <c r="J500" s="152"/>
      <c r="K500" s="153"/>
      <c r="L500" s="169"/>
      <c r="M500" s="39"/>
      <c r="N500" s="201"/>
      <c r="O500" s="39"/>
      <c r="P500" s="22"/>
      <c r="Q500" s="200">
        <f t="shared" si="239"/>
        <v>0</v>
      </c>
      <c r="R500" s="55"/>
      <c r="S500" s="46" t="s">
        <v>64</v>
      </c>
      <c r="T500" s="56"/>
      <c r="U500" s="48" t="s">
        <v>64</v>
      </c>
      <c r="V500" s="175" t="str">
        <f t="shared" si="240"/>
        <v>Remplir la colonne R ou T</v>
      </c>
      <c r="W500" s="178"/>
      <c r="X500" s="282" t="str">
        <f t="shared" si="241"/>
        <v>Remplir la colonne M</v>
      </c>
      <c r="Y500" s="99" t="str">
        <f t="shared" si="242"/>
        <v>Remplir la colonne W</v>
      </c>
      <c r="Z500" s="297" t="str">
        <f t="shared" si="258"/>
        <v>Remplir la colonne I</v>
      </c>
      <c r="AA500" s="84" t="s">
        <v>64</v>
      </c>
      <c r="AB500" s="60" t="str">
        <f t="shared" si="243"/>
        <v>Remplir les termes C, P et TVA</v>
      </c>
      <c r="AC500" s="55"/>
      <c r="AD500" s="46" t="s">
        <v>64</v>
      </c>
      <c r="AE500" s="56"/>
      <c r="AF500" s="48" t="s">
        <v>64</v>
      </c>
      <c r="AG500" s="175" t="str">
        <f t="shared" si="244"/>
        <v>Remplir la colonne AC ou AE</v>
      </c>
      <c r="AH500" s="178"/>
      <c r="AI500" s="311" t="str">
        <f t="shared" si="259"/>
        <v>Remplir la colonne M</v>
      </c>
      <c r="AJ500" s="179" t="str">
        <f t="shared" si="245"/>
        <v>Remplir la colonne AH</v>
      </c>
      <c r="AK500" s="297" t="str">
        <f t="shared" si="233"/>
        <v>Remplir la colonne I</v>
      </c>
      <c r="AL500" s="84" t="s">
        <v>64</v>
      </c>
      <c r="AM500" s="60" t="str">
        <f t="shared" si="260"/>
        <v>Remplir les termes C, P et TVA</v>
      </c>
      <c r="AN500" s="55"/>
      <c r="AO500" s="46" t="s">
        <v>64</v>
      </c>
      <c r="AP500" s="56"/>
      <c r="AQ500" s="48" t="s">
        <v>64</v>
      </c>
      <c r="AR500" s="175" t="str">
        <f t="shared" si="246"/>
        <v>Remplir la colonne AN ou AP</v>
      </c>
      <c r="AS500" s="178"/>
      <c r="AT500" s="282" t="str">
        <f t="shared" si="261"/>
        <v>Remplir la colonne M</v>
      </c>
      <c r="AU500" s="179" t="str">
        <f t="shared" si="247"/>
        <v>Remplir la colonne AS</v>
      </c>
      <c r="AV500" s="263" t="str">
        <f t="shared" si="234"/>
        <v>Remplir la colonne I</v>
      </c>
      <c r="AW500" s="84" t="s">
        <v>64</v>
      </c>
      <c r="AX500" s="60" t="str">
        <f t="shared" si="262"/>
        <v>Remplir les termes C, P et TVA</v>
      </c>
      <c r="AY500" s="55"/>
      <c r="AZ500" s="46" t="s">
        <v>64</v>
      </c>
      <c r="BA500" s="56"/>
      <c r="BB500" s="48" t="s">
        <v>64</v>
      </c>
      <c r="BC500" s="175" t="str">
        <f t="shared" si="248"/>
        <v>Remplir la colonne AY ou BA</v>
      </c>
      <c r="BD500" s="178"/>
      <c r="BE500" s="311" t="str">
        <f t="shared" si="263"/>
        <v>Remplir la colonne M</v>
      </c>
      <c r="BF500" s="179" t="str">
        <f t="shared" si="249"/>
        <v>Remplir la colonne BD</v>
      </c>
      <c r="BG500" s="263" t="str">
        <f t="shared" si="235"/>
        <v>Remplir la colonne I</v>
      </c>
      <c r="BH500" s="84" t="s">
        <v>64</v>
      </c>
      <c r="BI500" s="60" t="str">
        <f t="shared" si="250"/>
        <v>Remplir les termes C, P et TVA</v>
      </c>
      <c r="BJ500" s="55"/>
      <c r="BK500" s="46" t="s">
        <v>64</v>
      </c>
      <c r="BL500" s="56"/>
      <c r="BM500" s="48" t="s">
        <v>64</v>
      </c>
      <c r="BN500" s="175" t="str">
        <f t="shared" si="251"/>
        <v>Remplir la colonne BJ ou BL</v>
      </c>
      <c r="BO500" s="178"/>
      <c r="BP500" s="311" t="str">
        <f t="shared" si="264"/>
        <v>Remplir la colonne M</v>
      </c>
      <c r="BQ500" s="179" t="str">
        <f t="shared" si="252"/>
        <v>Remplir la colonne BO</v>
      </c>
      <c r="BR500" s="263" t="str">
        <f t="shared" si="236"/>
        <v>Remplir la colonne I</v>
      </c>
      <c r="BS500" s="84" t="s">
        <v>64</v>
      </c>
      <c r="BT500" s="60" t="str">
        <f t="shared" si="253"/>
        <v>Remplir les termes C, P et TVA</v>
      </c>
      <c r="BU500" s="55"/>
      <c r="BV500" s="46" t="s">
        <v>64</v>
      </c>
      <c r="BW500" s="56"/>
      <c r="BX500" s="48" t="s">
        <v>64</v>
      </c>
      <c r="BY500" s="175" t="str">
        <f t="shared" si="254"/>
        <v>Remplir la colonne BU ou BW</v>
      </c>
      <c r="BZ500" s="178"/>
      <c r="CA500" s="282" t="str">
        <f t="shared" si="265"/>
        <v>Remplir la colonne M</v>
      </c>
      <c r="CB500" s="99" t="str">
        <f t="shared" si="255"/>
        <v>Remplir la colonne BZ</v>
      </c>
      <c r="CC500" s="297" t="str">
        <f t="shared" si="237"/>
        <v>Remplir la colonne I</v>
      </c>
      <c r="CD500" s="84" t="s">
        <v>64</v>
      </c>
      <c r="CE500" s="60" t="str">
        <f t="shared" si="256"/>
        <v>Remplir les termes C, P et TVA</v>
      </c>
      <c r="CF500" s="61" t="str">
        <f t="shared" si="238"/>
        <v>REMPLIR TYPE DE CLIENT</v>
      </c>
      <c r="CG500" s="107" t="str">
        <f t="shared" si="257"/>
        <v>Montant total de l'aide demandée non indiqué</v>
      </c>
      <c r="CH500" s="1"/>
      <c r="CI500" s="1"/>
      <c r="CJ500" s="1"/>
      <c r="CK500" s="1"/>
      <c r="CL500" s="1"/>
    </row>
    <row r="501" spans="1:90" x14ac:dyDescent="0.25">
      <c r="A501" s="51"/>
      <c r="B501" s="111"/>
      <c r="C501" s="111"/>
      <c r="D501" s="111"/>
      <c r="E501" s="111"/>
      <c r="F501" s="111"/>
      <c r="G501" s="162"/>
      <c r="H501" s="151"/>
      <c r="I501" s="296"/>
      <c r="J501" s="152"/>
      <c r="K501" s="153"/>
      <c r="L501" s="169"/>
      <c r="M501" s="39"/>
      <c r="N501" s="201"/>
      <c r="O501" s="39"/>
      <c r="P501" s="22"/>
      <c r="Q501" s="200">
        <f t="shared" si="239"/>
        <v>0</v>
      </c>
      <c r="R501" s="55"/>
      <c r="S501" s="46" t="s">
        <v>64</v>
      </c>
      <c r="T501" s="56"/>
      <c r="U501" s="48" t="s">
        <v>64</v>
      </c>
      <c r="V501" s="175" t="str">
        <f t="shared" si="240"/>
        <v>Remplir la colonne R ou T</v>
      </c>
      <c r="W501" s="178"/>
      <c r="X501" s="282" t="str">
        <f t="shared" si="241"/>
        <v>Remplir la colonne M</v>
      </c>
      <c r="Y501" s="99" t="str">
        <f t="shared" si="242"/>
        <v>Remplir la colonne W</v>
      </c>
      <c r="Z501" s="297" t="str">
        <f t="shared" si="258"/>
        <v>Remplir la colonne I</v>
      </c>
      <c r="AA501" s="84" t="s">
        <v>64</v>
      </c>
      <c r="AB501" s="60" t="str">
        <f t="shared" si="243"/>
        <v>Remplir les termes C, P et TVA</v>
      </c>
      <c r="AC501" s="55"/>
      <c r="AD501" s="46" t="s">
        <v>64</v>
      </c>
      <c r="AE501" s="56"/>
      <c r="AF501" s="48" t="s">
        <v>64</v>
      </c>
      <c r="AG501" s="175" t="str">
        <f t="shared" si="244"/>
        <v>Remplir la colonne AC ou AE</v>
      </c>
      <c r="AH501" s="178"/>
      <c r="AI501" s="311" t="str">
        <f t="shared" si="259"/>
        <v>Remplir la colonne M</v>
      </c>
      <c r="AJ501" s="179" t="str">
        <f t="shared" si="245"/>
        <v>Remplir la colonne AH</v>
      </c>
      <c r="AK501" s="297" t="str">
        <f t="shared" si="233"/>
        <v>Remplir la colonne I</v>
      </c>
      <c r="AL501" s="84" t="s">
        <v>64</v>
      </c>
      <c r="AM501" s="60" t="str">
        <f t="shared" si="260"/>
        <v>Remplir les termes C, P et TVA</v>
      </c>
      <c r="AN501" s="55"/>
      <c r="AO501" s="46" t="s">
        <v>64</v>
      </c>
      <c r="AP501" s="56"/>
      <c r="AQ501" s="48" t="s">
        <v>64</v>
      </c>
      <c r="AR501" s="175" t="str">
        <f t="shared" si="246"/>
        <v>Remplir la colonne AN ou AP</v>
      </c>
      <c r="AS501" s="178"/>
      <c r="AT501" s="282" t="str">
        <f t="shared" si="261"/>
        <v>Remplir la colonne M</v>
      </c>
      <c r="AU501" s="179" t="str">
        <f t="shared" si="247"/>
        <v>Remplir la colonne AS</v>
      </c>
      <c r="AV501" s="263" t="str">
        <f t="shared" si="234"/>
        <v>Remplir la colonne I</v>
      </c>
      <c r="AW501" s="84" t="s">
        <v>64</v>
      </c>
      <c r="AX501" s="60" t="str">
        <f t="shared" si="262"/>
        <v>Remplir les termes C, P et TVA</v>
      </c>
      <c r="AY501" s="55"/>
      <c r="AZ501" s="46" t="s">
        <v>64</v>
      </c>
      <c r="BA501" s="56"/>
      <c r="BB501" s="48" t="s">
        <v>64</v>
      </c>
      <c r="BC501" s="175" t="str">
        <f t="shared" si="248"/>
        <v>Remplir la colonne AY ou BA</v>
      </c>
      <c r="BD501" s="178"/>
      <c r="BE501" s="311" t="str">
        <f t="shared" si="263"/>
        <v>Remplir la colonne M</v>
      </c>
      <c r="BF501" s="179" t="str">
        <f t="shared" si="249"/>
        <v>Remplir la colonne BD</v>
      </c>
      <c r="BG501" s="263" t="str">
        <f t="shared" si="235"/>
        <v>Remplir la colonne I</v>
      </c>
      <c r="BH501" s="84" t="s">
        <v>64</v>
      </c>
      <c r="BI501" s="60" t="str">
        <f t="shared" si="250"/>
        <v>Remplir les termes C, P et TVA</v>
      </c>
      <c r="BJ501" s="55"/>
      <c r="BK501" s="46" t="s">
        <v>64</v>
      </c>
      <c r="BL501" s="56"/>
      <c r="BM501" s="48" t="s">
        <v>64</v>
      </c>
      <c r="BN501" s="175" t="str">
        <f t="shared" si="251"/>
        <v>Remplir la colonne BJ ou BL</v>
      </c>
      <c r="BO501" s="178"/>
      <c r="BP501" s="311" t="str">
        <f t="shared" si="264"/>
        <v>Remplir la colonne M</v>
      </c>
      <c r="BQ501" s="179" t="str">
        <f t="shared" si="252"/>
        <v>Remplir la colonne BO</v>
      </c>
      <c r="BR501" s="263" t="str">
        <f t="shared" si="236"/>
        <v>Remplir la colonne I</v>
      </c>
      <c r="BS501" s="84" t="s">
        <v>64</v>
      </c>
      <c r="BT501" s="60" t="str">
        <f t="shared" si="253"/>
        <v>Remplir les termes C, P et TVA</v>
      </c>
      <c r="BU501" s="55"/>
      <c r="BV501" s="46" t="s">
        <v>64</v>
      </c>
      <c r="BW501" s="56"/>
      <c r="BX501" s="48" t="s">
        <v>64</v>
      </c>
      <c r="BY501" s="175" t="str">
        <f t="shared" si="254"/>
        <v>Remplir la colonne BU ou BW</v>
      </c>
      <c r="BZ501" s="178"/>
      <c r="CA501" s="282" t="str">
        <f t="shared" si="265"/>
        <v>Remplir la colonne M</v>
      </c>
      <c r="CB501" s="99" t="str">
        <f t="shared" si="255"/>
        <v>Remplir la colonne BZ</v>
      </c>
      <c r="CC501" s="297" t="str">
        <f t="shared" si="237"/>
        <v>Remplir la colonne I</v>
      </c>
      <c r="CD501" s="84" t="s">
        <v>64</v>
      </c>
      <c r="CE501" s="60" t="str">
        <f t="shared" si="256"/>
        <v>Remplir les termes C, P et TVA</v>
      </c>
      <c r="CF501" s="61" t="str">
        <f t="shared" si="238"/>
        <v>REMPLIR TYPE DE CLIENT</v>
      </c>
      <c r="CG501" s="107" t="str">
        <f t="shared" si="257"/>
        <v>Montant total de l'aide demandée non indiqué</v>
      </c>
      <c r="CH501" s="1"/>
      <c r="CI501" s="1"/>
      <c r="CJ501" s="1"/>
      <c r="CK501" s="1"/>
      <c r="CL501" s="1"/>
    </row>
    <row r="502" spans="1:90" x14ac:dyDescent="0.25">
      <c r="A502" s="51"/>
      <c r="B502" s="111"/>
      <c r="C502" s="111"/>
      <c r="D502" s="111"/>
      <c r="E502" s="111"/>
      <c r="F502" s="111"/>
      <c r="G502" s="162"/>
      <c r="H502" s="151"/>
      <c r="I502" s="296"/>
      <c r="J502" s="152"/>
      <c r="K502" s="153"/>
      <c r="L502" s="169"/>
      <c r="M502" s="39"/>
      <c r="N502" s="201"/>
      <c r="O502" s="39"/>
      <c r="P502" s="22"/>
      <c r="Q502" s="200">
        <f t="shared" si="239"/>
        <v>0</v>
      </c>
      <c r="R502" s="55"/>
      <c r="S502" s="46" t="s">
        <v>64</v>
      </c>
      <c r="T502" s="56"/>
      <c r="U502" s="48" t="s">
        <v>64</v>
      </c>
      <c r="V502" s="175" t="str">
        <f t="shared" si="240"/>
        <v>Remplir la colonne R ou T</v>
      </c>
      <c r="W502" s="178"/>
      <c r="X502" s="282" t="str">
        <f t="shared" si="241"/>
        <v>Remplir la colonne M</v>
      </c>
      <c r="Y502" s="99" t="str">
        <f t="shared" si="242"/>
        <v>Remplir la colonne W</v>
      </c>
      <c r="Z502" s="297" t="str">
        <f t="shared" si="258"/>
        <v>Remplir la colonne I</v>
      </c>
      <c r="AA502" s="84" t="s">
        <v>64</v>
      </c>
      <c r="AB502" s="60" t="str">
        <f t="shared" si="243"/>
        <v>Remplir les termes C, P et TVA</v>
      </c>
      <c r="AC502" s="55"/>
      <c r="AD502" s="46" t="s">
        <v>64</v>
      </c>
      <c r="AE502" s="56"/>
      <c r="AF502" s="48" t="s">
        <v>64</v>
      </c>
      <c r="AG502" s="175" t="str">
        <f t="shared" si="244"/>
        <v>Remplir la colonne AC ou AE</v>
      </c>
      <c r="AH502" s="178"/>
      <c r="AI502" s="311" t="str">
        <f t="shared" si="259"/>
        <v>Remplir la colonne M</v>
      </c>
      <c r="AJ502" s="179" t="str">
        <f t="shared" si="245"/>
        <v>Remplir la colonne AH</v>
      </c>
      <c r="AK502" s="297" t="str">
        <f t="shared" si="233"/>
        <v>Remplir la colonne I</v>
      </c>
      <c r="AL502" s="84" t="s">
        <v>64</v>
      </c>
      <c r="AM502" s="60" t="str">
        <f t="shared" si="260"/>
        <v>Remplir les termes C, P et TVA</v>
      </c>
      <c r="AN502" s="55"/>
      <c r="AO502" s="46" t="s">
        <v>64</v>
      </c>
      <c r="AP502" s="56"/>
      <c r="AQ502" s="48" t="s">
        <v>64</v>
      </c>
      <c r="AR502" s="175" t="str">
        <f t="shared" si="246"/>
        <v>Remplir la colonne AN ou AP</v>
      </c>
      <c r="AS502" s="178"/>
      <c r="AT502" s="282" t="str">
        <f t="shared" si="261"/>
        <v>Remplir la colonne M</v>
      </c>
      <c r="AU502" s="179" t="str">
        <f t="shared" si="247"/>
        <v>Remplir la colonne AS</v>
      </c>
      <c r="AV502" s="263" t="str">
        <f t="shared" si="234"/>
        <v>Remplir la colonne I</v>
      </c>
      <c r="AW502" s="84" t="s">
        <v>64</v>
      </c>
      <c r="AX502" s="60" t="str">
        <f t="shared" si="262"/>
        <v>Remplir les termes C, P et TVA</v>
      </c>
      <c r="AY502" s="55"/>
      <c r="AZ502" s="46" t="s">
        <v>64</v>
      </c>
      <c r="BA502" s="56"/>
      <c r="BB502" s="48" t="s">
        <v>64</v>
      </c>
      <c r="BC502" s="175" t="str">
        <f t="shared" si="248"/>
        <v>Remplir la colonne AY ou BA</v>
      </c>
      <c r="BD502" s="178"/>
      <c r="BE502" s="311" t="str">
        <f t="shared" si="263"/>
        <v>Remplir la colonne M</v>
      </c>
      <c r="BF502" s="179" t="str">
        <f t="shared" si="249"/>
        <v>Remplir la colonne BD</v>
      </c>
      <c r="BG502" s="263" t="str">
        <f t="shared" si="235"/>
        <v>Remplir la colonne I</v>
      </c>
      <c r="BH502" s="84" t="s">
        <v>64</v>
      </c>
      <c r="BI502" s="60" t="str">
        <f t="shared" si="250"/>
        <v>Remplir les termes C, P et TVA</v>
      </c>
      <c r="BJ502" s="55"/>
      <c r="BK502" s="46" t="s">
        <v>64</v>
      </c>
      <c r="BL502" s="56"/>
      <c r="BM502" s="48" t="s">
        <v>64</v>
      </c>
      <c r="BN502" s="175" t="str">
        <f t="shared" si="251"/>
        <v>Remplir la colonne BJ ou BL</v>
      </c>
      <c r="BO502" s="178"/>
      <c r="BP502" s="311" t="str">
        <f t="shared" si="264"/>
        <v>Remplir la colonne M</v>
      </c>
      <c r="BQ502" s="179" t="str">
        <f t="shared" si="252"/>
        <v>Remplir la colonne BO</v>
      </c>
      <c r="BR502" s="263" t="str">
        <f t="shared" si="236"/>
        <v>Remplir la colonne I</v>
      </c>
      <c r="BS502" s="84" t="s">
        <v>64</v>
      </c>
      <c r="BT502" s="60" t="str">
        <f t="shared" si="253"/>
        <v>Remplir les termes C, P et TVA</v>
      </c>
      <c r="BU502" s="55"/>
      <c r="BV502" s="46" t="s">
        <v>64</v>
      </c>
      <c r="BW502" s="56"/>
      <c r="BX502" s="48" t="s">
        <v>64</v>
      </c>
      <c r="BY502" s="175" t="str">
        <f t="shared" si="254"/>
        <v>Remplir la colonne BU ou BW</v>
      </c>
      <c r="BZ502" s="178"/>
      <c r="CA502" s="282" t="str">
        <f t="shared" si="265"/>
        <v>Remplir la colonne M</v>
      </c>
      <c r="CB502" s="99" t="str">
        <f t="shared" si="255"/>
        <v>Remplir la colonne BZ</v>
      </c>
      <c r="CC502" s="297" t="str">
        <f t="shared" si="237"/>
        <v>Remplir la colonne I</v>
      </c>
      <c r="CD502" s="84" t="s">
        <v>64</v>
      </c>
      <c r="CE502" s="60" t="str">
        <f t="shared" si="256"/>
        <v>Remplir les termes C, P et TVA</v>
      </c>
      <c r="CF502" s="61" t="str">
        <f t="shared" si="238"/>
        <v>REMPLIR TYPE DE CLIENT</v>
      </c>
      <c r="CG502" s="107" t="str">
        <f t="shared" si="257"/>
        <v>Montant total de l'aide demandée non indiqué</v>
      </c>
      <c r="CH502" s="1"/>
      <c r="CI502" s="1"/>
      <c r="CJ502" s="1"/>
      <c r="CK502" s="1"/>
      <c r="CL502" s="1"/>
    </row>
    <row r="503" spans="1:90" x14ac:dyDescent="0.25">
      <c r="A503" s="51"/>
      <c r="B503" s="111"/>
      <c r="C503" s="111"/>
      <c r="D503" s="111"/>
      <c r="E503" s="111"/>
      <c r="F503" s="111"/>
      <c r="G503" s="162"/>
      <c r="H503" s="151"/>
      <c r="I503" s="296"/>
      <c r="J503" s="152"/>
      <c r="K503" s="153"/>
      <c r="L503" s="169"/>
      <c r="M503" s="39"/>
      <c r="N503" s="201"/>
      <c r="O503" s="39"/>
      <c r="P503" s="22"/>
      <c r="Q503" s="200">
        <f t="shared" si="239"/>
        <v>0</v>
      </c>
      <c r="R503" s="55"/>
      <c r="S503" s="46" t="s">
        <v>64</v>
      </c>
      <c r="T503" s="56"/>
      <c r="U503" s="48" t="s">
        <v>64</v>
      </c>
      <c r="V503" s="175" t="str">
        <f t="shared" si="240"/>
        <v>Remplir la colonne R ou T</v>
      </c>
      <c r="W503" s="178"/>
      <c r="X503" s="282" t="str">
        <f t="shared" si="241"/>
        <v>Remplir la colonne M</v>
      </c>
      <c r="Y503" s="99" t="str">
        <f t="shared" si="242"/>
        <v>Remplir la colonne W</v>
      </c>
      <c r="Z503" s="297" t="str">
        <f t="shared" si="258"/>
        <v>Remplir la colonne I</v>
      </c>
      <c r="AA503" s="84" t="s">
        <v>64</v>
      </c>
      <c r="AB503" s="60" t="str">
        <f t="shared" si="243"/>
        <v>Remplir les termes C, P et TVA</v>
      </c>
      <c r="AC503" s="55"/>
      <c r="AD503" s="46" t="s">
        <v>64</v>
      </c>
      <c r="AE503" s="56"/>
      <c r="AF503" s="48" t="s">
        <v>64</v>
      </c>
      <c r="AG503" s="175" t="str">
        <f t="shared" si="244"/>
        <v>Remplir la colonne AC ou AE</v>
      </c>
      <c r="AH503" s="178"/>
      <c r="AI503" s="311" t="str">
        <f t="shared" si="259"/>
        <v>Remplir la colonne M</v>
      </c>
      <c r="AJ503" s="179" t="str">
        <f t="shared" si="245"/>
        <v>Remplir la colonne AH</v>
      </c>
      <c r="AK503" s="297" t="str">
        <f t="shared" si="233"/>
        <v>Remplir la colonne I</v>
      </c>
      <c r="AL503" s="84" t="s">
        <v>64</v>
      </c>
      <c r="AM503" s="60" t="str">
        <f t="shared" si="260"/>
        <v>Remplir les termes C, P et TVA</v>
      </c>
      <c r="AN503" s="55"/>
      <c r="AO503" s="46" t="s">
        <v>64</v>
      </c>
      <c r="AP503" s="56"/>
      <c r="AQ503" s="48" t="s">
        <v>64</v>
      </c>
      <c r="AR503" s="175" t="str">
        <f t="shared" si="246"/>
        <v>Remplir la colonne AN ou AP</v>
      </c>
      <c r="AS503" s="178"/>
      <c r="AT503" s="282" t="str">
        <f t="shared" si="261"/>
        <v>Remplir la colonne M</v>
      </c>
      <c r="AU503" s="179" t="str">
        <f t="shared" si="247"/>
        <v>Remplir la colonne AS</v>
      </c>
      <c r="AV503" s="263" t="str">
        <f t="shared" si="234"/>
        <v>Remplir la colonne I</v>
      </c>
      <c r="AW503" s="84" t="s">
        <v>64</v>
      </c>
      <c r="AX503" s="60" t="str">
        <f t="shared" si="262"/>
        <v>Remplir les termes C, P et TVA</v>
      </c>
      <c r="AY503" s="55"/>
      <c r="AZ503" s="46" t="s">
        <v>64</v>
      </c>
      <c r="BA503" s="56"/>
      <c r="BB503" s="48" t="s">
        <v>64</v>
      </c>
      <c r="BC503" s="175" t="str">
        <f t="shared" si="248"/>
        <v>Remplir la colonne AY ou BA</v>
      </c>
      <c r="BD503" s="178"/>
      <c r="BE503" s="311" t="str">
        <f t="shared" si="263"/>
        <v>Remplir la colonne M</v>
      </c>
      <c r="BF503" s="179" t="str">
        <f t="shared" si="249"/>
        <v>Remplir la colonne BD</v>
      </c>
      <c r="BG503" s="263" t="str">
        <f t="shared" si="235"/>
        <v>Remplir la colonne I</v>
      </c>
      <c r="BH503" s="84" t="s">
        <v>64</v>
      </c>
      <c r="BI503" s="60" t="str">
        <f t="shared" si="250"/>
        <v>Remplir les termes C, P et TVA</v>
      </c>
      <c r="BJ503" s="55"/>
      <c r="BK503" s="46" t="s">
        <v>64</v>
      </c>
      <c r="BL503" s="56"/>
      <c r="BM503" s="48" t="s">
        <v>64</v>
      </c>
      <c r="BN503" s="175" t="str">
        <f t="shared" si="251"/>
        <v>Remplir la colonne BJ ou BL</v>
      </c>
      <c r="BO503" s="178"/>
      <c r="BP503" s="311" t="str">
        <f t="shared" si="264"/>
        <v>Remplir la colonne M</v>
      </c>
      <c r="BQ503" s="179" t="str">
        <f t="shared" si="252"/>
        <v>Remplir la colonne BO</v>
      </c>
      <c r="BR503" s="263" t="str">
        <f t="shared" si="236"/>
        <v>Remplir la colonne I</v>
      </c>
      <c r="BS503" s="84" t="s">
        <v>64</v>
      </c>
      <c r="BT503" s="60" t="str">
        <f t="shared" si="253"/>
        <v>Remplir les termes C, P et TVA</v>
      </c>
      <c r="BU503" s="55"/>
      <c r="BV503" s="46" t="s">
        <v>64</v>
      </c>
      <c r="BW503" s="56"/>
      <c r="BX503" s="48" t="s">
        <v>64</v>
      </c>
      <c r="BY503" s="175" t="str">
        <f t="shared" si="254"/>
        <v>Remplir la colonne BU ou BW</v>
      </c>
      <c r="BZ503" s="178"/>
      <c r="CA503" s="282" t="str">
        <f t="shared" si="265"/>
        <v>Remplir la colonne M</v>
      </c>
      <c r="CB503" s="99" t="str">
        <f t="shared" si="255"/>
        <v>Remplir la colonne BZ</v>
      </c>
      <c r="CC503" s="297" t="str">
        <f t="shared" si="237"/>
        <v>Remplir la colonne I</v>
      </c>
      <c r="CD503" s="84" t="s">
        <v>64</v>
      </c>
      <c r="CE503" s="60" t="str">
        <f t="shared" si="256"/>
        <v>Remplir les termes C, P et TVA</v>
      </c>
      <c r="CF503" s="61" t="str">
        <f t="shared" si="238"/>
        <v>REMPLIR TYPE DE CLIENT</v>
      </c>
      <c r="CG503" s="107" t="str">
        <f t="shared" si="257"/>
        <v>Montant total de l'aide demandée non indiqué</v>
      </c>
      <c r="CH503" s="1"/>
      <c r="CI503" s="1"/>
      <c r="CJ503" s="1"/>
      <c r="CK503" s="1"/>
      <c r="CL503" s="1"/>
    </row>
    <row r="504" spans="1:90" x14ac:dyDescent="0.25">
      <c r="A504" s="51"/>
      <c r="B504" s="111"/>
      <c r="C504" s="111"/>
      <c r="D504" s="111"/>
      <c r="E504" s="111"/>
      <c r="F504" s="111"/>
      <c r="G504" s="162"/>
      <c r="H504" s="151"/>
      <c r="I504" s="296"/>
      <c r="J504" s="152"/>
      <c r="K504" s="153"/>
      <c r="L504" s="169"/>
      <c r="M504" s="39"/>
      <c r="N504" s="201"/>
      <c r="O504" s="39"/>
      <c r="P504" s="22"/>
      <c r="Q504" s="200">
        <f t="shared" si="239"/>
        <v>0</v>
      </c>
      <c r="R504" s="55"/>
      <c r="S504" s="46" t="s">
        <v>64</v>
      </c>
      <c r="T504" s="56"/>
      <c r="U504" s="48" t="s">
        <v>64</v>
      </c>
      <c r="V504" s="175" t="str">
        <f t="shared" si="240"/>
        <v>Remplir la colonne R ou T</v>
      </c>
      <c r="W504" s="178"/>
      <c r="X504" s="282" t="str">
        <f t="shared" si="241"/>
        <v>Remplir la colonne M</v>
      </c>
      <c r="Y504" s="99" t="str">
        <f t="shared" si="242"/>
        <v>Remplir la colonne W</v>
      </c>
      <c r="Z504" s="297" t="str">
        <f t="shared" si="258"/>
        <v>Remplir la colonne I</v>
      </c>
      <c r="AA504" s="84" t="s">
        <v>64</v>
      </c>
      <c r="AB504" s="60" t="str">
        <f t="shared" si="243"/>
        <v>Remplir les termes C, P et TVA</v>
      </c>
      <c r="AC504" s="55"/>
      <c r="AD504" s="46" t="s">
        <v>64</v>
      </c>
      <c r="AE504" s="56"/>
      <c r="AF504" s="48" t="s">
        <v>64</v>
      </c>
      <c r="AG504" s="175" t="str">
        <f t="shared" si="244"/>
        <v>Remplir la colonne AC ou AE</v>
      </c>
      <c r="AH504" s="178"/>
      <c r="AI504" s="311" t="str">
        <f t="shared" si="259"/>
        <v>Remplir la colonne M</v>
      </c>
      <c r="AJ504" s="179" t="str">
        <f t="shared" si="245"/>
        <v>Remplir la colonne AH</v>
      </c>
      <c r="AK504" s="297" t="str">
        <f t="shared" si="233"/>
        <v>Remplir la colonne I</v>
      </c>
      <c r="AL504" s="84" t="s">
        <v>64</v>
      </c>
      <c r="AM504" s="60" t="str">
        <f t="shared" si="260"/>
        <v>Remplir les termes C, P et TVA</v>
      </c>
      <c r="AN504" s="55"/>
      <c r="AO504" s="46" t="s">
        <v>64</v>
      </c>
      <c r="AP504" s="56"/>
      <c r="AQ504" s="48" t="s">
        <v>64</v>
      </c>
      <c r="AR504" s="175" t="str">
        <f t="shared" si="246"/>
        <v>Remplir la colonne AN ou AP</v>
      </c>
      <c r="AS504" s="178"/>
      <c r="AT504" s="282" t="str">
        <f t="shared" si="261"/>
        <v>Remplir la colonne M</v>
      </c>
      <c r="AU504" s="179" t="str">
        <f t="shared" si="247"/>
        <v>Remplir la colonne AS</v>
      </c>
      <c r="AV504" s="263" t="str">
        <f t="shared" si="234"/>
        <v>Remplir la colonne I</v>
      </c>
      <c r="AW504" s="84" t="s">
        <v>64</v>
      </c>
      <c r="AX504" s="60" t="str">
        <f t="shared" si="262"/>
        <v>Remplir les termes C, P et TVA</v>
      </c>
      <c r="AY504" s="55"/>
      <c r="AZ504" s="46" t="s">
        <v>64</v>
      </c>
      <c r="BA504" s="56"/>
      <c r="BB504" s="48" t="s">
        <v>64</v>
      </c>
      <c r="BC504" s="175" t="str">
        <f t="shared" si="248"/>
        <v>Remplir la colonne AY ou BA</v>
      </c>
      <c r="BD504" s="178"/>
      <c r="BE504" s="311" t="str">
        <f t="shared" si="263"/>
        <v>Remplir la colonne M</v>
      </c>
      <c r="BF504" s="179" t="str">
        <f t="shared" si="249"/>
        <v>Remplir la colonne BD</v>
      </c>
      <c r="BG504" s="263" t="str">
        <f t="shared" si="235"/>
        <v>Remplir la colonne I</v>
      </c>
      <c r="BH504" s="84" t="s">
        <v>64</v>
      </c>
      <c r="BI504" s="60" t="str">
        <f t="shared" si="250"/>
        <v>Remplir les termes C, P et TVA</v>
      </c>
      <c r="BJ504" s="55"/>
      <c r="BK504" s="46" t="s">
        <v>64</v>
      </c>
      <c r="BL504" s="56"/>
      <c r="BM504" s="48" t="s">
        <v>64</v>
      </c>
      <c r="BN504" s="175" t="str">
        <f t="shared" si="251"/>
        <v>Remplir la colonne BJ ou BL</v>
      </c>
      <c r="BO504" s="178"/>
      <c r="BP504" s="311" t="str">
        <f t="shared" si="264"/>
        <v>Remplir la colonne M</v>
      </c>
      <c r="BQ504" s="179" t="str">
        <f t="shared" si="252"/>
        <v>Remplir la colonne BO</v>
      </c>
      <c r="BR504" s="263" t="str">
        <f t="shared" si="236"/>
        <v>Remplir la colonne I</v>
      </c>
      <c r="BS504" s="84" t="s">
        <v>64</v>
      </c>
      <c r="BT504" s="60" t="str">
        <f t="shared" si="253"/>
        <v>Remplir les termes C, P et TVA</v>
      </c>
      <c r="BU504" s="55"/>
      <c r="BV504" s="46" t="s">
        <v>64</v>
      </c>
      <c r="BW504" s="56"/>
      <c r="BX504" s="48" t="s">
        <v>64</v>
      </c>
      <c r="BY504" s="175" t="str">
        <f t="shared" si="254"/>
        <v>Remplir la colonne BU ou BW</v>
      </c>
      <c r="BZ504" s="178"/>
      <c r="CA504" s="282" t="str">
        <f t="shared" si="265"/>
        <v>Remplir la colonne M</v>
      </c>
      <c r="CB504" s="99" t="str">
        <f t="shared" si="255"/>
        <v>Remplir la colonne BZ</v>
      </c>
      <c r="CC504" s="297" t="str">
        <f t="shared" si="237"/>
        <v>Remplir la colonne I</v>
      </c>
      <c r="CD504" s="84" t="s">
        <v>64</v>
      </c>
      <c r="CE504" s="60" t="str">
        <f t="shared" si="256"/>
        <v>Remplir les termes C, P et TVA</v>
      </c>
      <c r="CF504" s="61" t="str">
        <f t="shared" si="238"/>
        <v>REMPLIR TYPE DE CLIENT</v>
      </c>
      <c r="CG504" s="107" t="str">
        <f t="shared" si="257"/>
        <v>Montant total de l'aide demandée non indiqué</v>
      </c>
      <c r="CH504" s="1"/>
      <c r="CI504" s="1"/>
      <c r="CJ504" s="1"/>
      <c r="CK504" s="1"/>
      <c r="CL504" s="1"/>
    </row>
    <row r="505" spans="1:90" x14ac:dyDescent="0.25">
      <c r="A505" s="51"/>
      <c r="B505" s="111"/>
      <c r="C505" s="111"/>
      <c r="D505" s="111"/>
      <c r="E505" s="111"/>
      <c r="F505" s="111"/>
      <c r="G505" s="162"/>
      <c r="H505" s="151"/>
      <c r="I505" s="296"/>
      <c r="J505" s="152"/>
      <c r="K505" s="153"/>
      <c r="L505" s="169"/>
      <c r="M505" s="39"/>
      <c r="N505" s="201"/>
      <c r="O505" s="39"/>
      <c r="P505" s="22"/>
      <c r="Q505" s="200">
        <f t="shared" si="239"/>
        <v>0</v>
      </c>
      <c r="R505" s="55"/>
      <c r="S505" s="46" t="s">
        <v>64</v>
      </c>
      <c r="T505" s="56"/>
      <c r="U505" s="48" t="s">
        <v>64</v>
      </c>
      <c r="V505" s="175" t="str">
        <f t="shared" si="240"/>
        <v>Remplir la colonne R ou T</v>
      </c>
      <c r="W505" s="178"/>
      <c r="X505" s="282" t="str">
        <f t="shared" si="241"/>
        <v>Remplir la colonne M</v>
      </c>
      <c r="Y505" s="99" t="str">
        <f t="shared" si="242"/>
        <v>Remplir la colonne W</v>
      </c>
      <c r="Z505" s="297" t="str">
        <f t="shared" si="258"/>
        <v>Remplir la colonne I</v>
      </c>
      <c r="AA505" s="84" t="s">
        <v>64</v>
      </c>
      <c r="AB505" s="60" t="str">
        <f t="shared" si="243"/>
        <v>Remplir les termes C, P et TVA</v>
      </c>
      <c r="AC505" s="55"/>
      <c r="AD505" s="46" t="s">
        <v>64</v>
      </c>
      <c r="AE505" s="56"/>
      <c r="AF505" s="48" t="s">
        <v>64</v>
      </c>
      <c r="AG505" s="175" t="str">
        <f t="shared" si="244"/>
        <v>Remplir la colonne AC ou AE</v>
      </c>
      <c r="AH505" s="178"/>
      <c r="AI505" s="311" t="str">
        <f t="shared" si="259"/>
        <v>Remplir la colonne M</v>
      </c>
      <c r="AJ505" s="179" t="str">
        <f t="shared" si="245"/>
        <v>Remplir la colonne AH</v>
      </c>
      <c r="AK505" s="297" t="str">
        <f t="shared" si="233"/>
        <v>Remplir la colonne I</v>
      </c>
      <c r="AL505" s="84" t="s">
        <v>64</v>
      </c>
      <c r="AM505" s="60" t="str">
        <f t="shared" si="260"/>
        <v>Remplir les termes C, P et TVA</v>
      </c>
      <c r="AN505" s="55"/>
      <c r="AO505" s="46" t="s">
        <v>64</v>
      </c>
      <c r="AP505" s="56"/>
      <c r="AQ505" s="48" t="s">
        <v>64</v>
      </c>
      <c r="AR505" s="175" t="str">
        <f t="shared" si="246"/>
        <v>Remplir la colonne AN ou AP</v>
      </c>
      <c r="AS505" s="178"/>
      <c r="AT505" s="282" t="str">
        <f t="shared" si="261"/>
        <v>Remplir la colonne M</v>
      </c>
      <c r="AU505" s="179" t="str">
        <f t="shared" si="247"/>
        <v>Remplir la colonne AS</v>
      </c>
      <c r="AV505" s="263" t="str">
        <f t="shared" si="234"/>
        <v>Remplir la colonne I</v>
      </c>
      <c r="AW505" s="84" t="s">
        <v>64</v>
      </c>
      <c r="AX505" s="60" t="str">
        <f t="shared" si="262"/>
        <v>Remplir les termes C, P et TVA</v>
      </c>
      <c r="AY505" s="55"/>
      <c r="AZ505" s="46" t="s">
        <v>64</v>
      </c>
      <c r="BA505" s="56"/>
      <c r="BB505" s="48" t="s">
        <v>64</v>
      </c>
      <c r="BC505" s="175" t="str">
        <f t="shared" si="248"/>
        <v>Remplir la colonne AY ou BA</v>
      </c>
      <c r="BD505" s="178"/>
      <c r="BE505" s="311" t="str">
        <f t="shared" si="263"/>
        <v>Remplir la colonne M</v>
      </c>
      <c r="BF505" s="179" t="str">
        <f t="shared" si="249"/>
        <v>Remplir la colonne BD</v>
      </c>
      <c r="BG505" s="263" t="str">
        <f t="shared" si="235"/>
        <v>Remplir la colonne I</v>
      </c>
      <c r="BH505" s="84" t="s">
        <v>64</v>
      </c>
      <c r="BI505" s="60" t="str">
        <f t="shared" si="250"/>
        <v>Remplir les termes C, P et TVA</v>
      </c>
      <c r="BJ505" s="55"/>
      <c r="BK505" s="46" t="s">
        <v>64</v>
      </c>
      <c r="BL505" s="56"/>
      <c r="BM505" s="48" t="s">
        <v>64</v>
      </c>
      <c r="BN505" s="175" t="str">
        <f t="shared" si="251"/>
        <v>Remplir la colonne BJ ou BL</v>
      </c>
      <c r="BO505" s="178"/>
      <c r="BP505" s="311" t="str">
        <f t="shared" si="264"/>
        <v>Remplir la colonne M</v>
      </c>
      <c r="BQ505" s="179" t="str">
        <f t="shared" si="252"/>
        <v>Remplir la colonne BO</v>
      </c>
      <c r="BR505" s="263" t="str">
        <f t="shared" si="236"/>
        <v>Remplir la colonne I</v>
      </c>
      <c r="BS505" s="84" t="s">
        <v>64</v>
      </c>
      <c r="BT505" s="60" t="str">
        <f t="shared" si="253"/>
        <v>Remplir les termes C, P et TVA</v>
      </c>
      <c r="BU505" s="55"/>
      <c r="BV505" s="46" t="s">
        <v>64</v>
      </c>
      <c r="BW505" s="56"/>
      <c r="BX505" s="48" t="s">
        <v>64</v>
      </c>
      <c r="BY505" s="175" t="str">
        <f t="shared" si="254"/>
        <v>Remplir la colonne BU ou BW</v>
      </c>
      <c r="BZ505" s="178"/>
      <c r="CA505" s="282" t="str">
        <f t="shared" si="265"/>
        <v>Remplir la colonne M</v>
      </c>
      <c r="CB505" s="99" t="str">
        <f t="shared" si="255"/>
        <v>Remplir la colonne BZ</v>
      </c>
      <c r="CC505" s="297" t="str">
        <f t="shared" si="237"/>
        <v>Remplir la colonne I</v>
      </c>
      <c r="CD505" s="84" t="s">
        <v>64</v>
      </c>
      <c r="CE505" s="60" t="str">
        <f t="shared" si="256"/>
        <v>Remplir les termes C, P et TVA</v>
      </c>
      <c r="CF505" s="61" t="str">
        <f t="shared" si="238"/>
        <v>REMPLIR TYPE DE CLIENT</v>
      </c>
      <c r="CG505" s="107" t="str">
        <f t="shared" si="257"/>
        <v>Montant total de l'aide demandée non indiqué</v>
      </c>
      <c r="CH505" s="1"/>
      <c r="CI505" s="1"/>
      <c r="CJ505" s="1"/>
      <c r="CK505" s="1"/>
      <c r="CL505" s="1"/>
    </row>
    <row r="506" spans="1:90" x14ac:dyDescent="0.25">
      <c r="A506" s="51"/>
      <c r="B506" s="111"/>
      <c r="C506" s="111"/>
      <c r="D506" s="111"/>
      <c r="E506" s="111"/>
      <c r="F506" s="111"/>
      <c r="G506" s="162"/>
      <c r="H506" s="151"/>
      <c r="I506" s="296"/>
      <c r="J506" s="152"/>
      <c r="K506" s="153"/>
      <c r="L506" s="169"/>
      <c r="M506" s="39"/>
      <c r="N506" s="201"/>
      <c r="O506" s="39"/>
      <c r="P506" s="22"/>
      <c r="Q506" s="200">
        <f t="shared" si="239"/>
        <v>0</v>
      </c>
      <c r="R506" s="55"/>
      <c r="S506" s="46" t="s">
        <v>64</v>
      </c>
      <c r="T506" s="56"/>
      <c r="U506" s="48" t="s">
        <v>64</v>
      </c>
      <c r="V506" s="175" t="str">
        <f t="shared" si="240"/>
        <v>Remplir la colonne R ou T</v>
      </c>
      <c r="W506" s="178"/>
      <c r="X506" s="282" t="str">
        <f t="shared" si="241"/>
        <v>Remplir la colonne M</v>
      </c>
      <c r="Y506" s="99" t="str">
        <f t="shared" si="242"/>
        <v>Remplir la colonne W</v>
      </c>
      <c r="Z506" s="297" t="str">
        <f t="shared" si="258"/>
        <v>Remplir la colonne I</v>
      </c>
      <c r="AA506" s="84" t="s">
        <v>64</v>
      </c>
      <c r="AB506" s="60" t="str">
        <f t="shared" si="243"/>
        <v>Remplir les termes C, P et TVA</v>
      </c>
      <c r="AC506" s="55"/>
      <c r="AD506" s="46" t="s">
        <v>64</v>
      </c>
      <c r="AE506" s="56"/>
      <c r="AF506" s="48" t="s">
        <v>64</v>
      </c>
      <c r="AG506" s="175" t="str">
        <f t="shared" si="244"/>
        <v>Remplir la colonne AC ou AE</v>
      </c>
      <c r="AH506" s="178"/>
      <c r="AI506" s="311" t="str">
        <f t="shared" si="259"/>
        <v>Remplir la colonne M</v>
      </c>
      <c r="AJ506" s="179" t="str">
        <f t="shared" si="245"/>
        <v>Remplir la colonne AH</v>
      </c>
      <c r="AK506" s="297" t="str">
        <f t="shared" si="233"/>
        <v>Remplir la colonne I</v>
      </c>
      <c r="AL506" s="84" t="s">
        <v>64</v>
      </c>
      <c r="AM506" s="60" t="str">
        <f t="shared" si="260"/>
        <v>Remplir les termes C, P et TVA</v>
      </c>
      <c r="AN506" s="55"/>
      <c r="AO506" s="46" t="s">
        <v>64</v>
      </c>
      <c r="AP506" s="56"/>
      <c r="AQ506" s="48" t="s">
        <v>64</v>
      </c>
      <c r="AR506" s="175" t="str">
        <f t="shared" si="246"/>
        <v>Remplir la colonne AN ou AP</v>
      </c>
      <c r="AS506" s="178"/>
      <c r="AT506" s="282" t="str">
        <f t="shared" si="261"/>
        <v>Remplir la colonne M</v>
      </c>
      <c r="AU506" s="179" t="str">
        <f t="shared" si="247"/>
        <v>Remplir la colonne AS</v>
      </c>
      <c r="AV506" s="263" t="str">
        <f t="shared" si="234"/>
        <v>Remplir la colonne I</v>
      </c>
      <c r="AW506" s="84" t="s">
        <v>64</v>
      </c>
      <c r="AX506" s="60" t="str">
        <f t="shared" si="262"/>
        <v>Remplir les termes C, P et TVA</v>
      </c>
      <c r="AY506" s="55"/>
      <c r="AZ506" s="46" t="s">
        <v>64</v>
      </c>
      <c r="BA506" s="56"/>
      <c r="BB506" s="48" t="s">
        <v>64</v>
      </c>
      <c r="BC506" s="175" t="str">
        <f t="shared" si="248"/>
        <v>Remplir la colonne AY ou BA</v>
      </c>
      <c r="BD506" s="178"/>
      <c r="BE506" s="311" t="str">
        <f t="shared" si="263"/>
        <v>Remplir la colonne M</v>
      </c>
      <c r="BF506" s="179" t="str">
        <f t="shared" si="249"/>
        <v>Remplir la colonne BD</v>
      </c>
      <c r="BG506" s="263" t="str">
        <f t="shared" si="235"/>
        <v>Remplir la colonne I</v>
      </c>
      <c r="BH506" s="84" t="s">
        <v>64</v>
      </c>
      <c r="BI506" s="60" t="str">
        <f t="shared" si="250"/>
        <v>Remplir les termes C, P et TVA</v>
      </c>
      <c r="BJ506" s="55"/>
      <c r="BK506" s="46" t="s">
        <v>64</v>
      </c>
      <c r="BL506" s="56"/>
      <c r="BM506" s="48" t="s">
        <v>64</v>
      </c>
      <c r="BN506" s="175" t="str">
        <f t="shared" si="251"/>
        <v>Remplir la colonne BJ ou BL</v>
      </c>
      <c r="BO506" s="178"/>
      <c r="BP506" s="311" t="str">
        <f t="shared" si="264"/>
        <v>Remplir la colonne M</v>
      </c>
      <c r="BQ506" s="179" t="str">
        <f t="shared" si="252"/>
        <v>Remplir la colonne BO</v>
      </c>
      <c r="BR506" s="263" t="str">
        <f t="shared" si="236"/>
        <v>Remplir la colonne I</v>
      </c>
      <c r="BS506" s="84" t="s">
        <v>64</v>
      </c>
      <c r="BT506" s="60" t="str">
        <f t="shared" si="253"/>
        <v>Remplir les termes C, P et TVA</v>
      </c>
      <c r="BU506" s="55"/>
      <c r="BV506" s="46" t="s">
        <v>64</v>
      </c>
      <c r="BW506" s="56"/>
      <c r="BX506" s="48" t="s">
        <v>64</v>
      </c>
      <c r="BY506" s="175" t="str">
        <f t="shared" si="254"/>
        <v>Remplir la colonne BU ou BW</v>
      </c>
      <c r="BZ506" s="178"/>
      <c r="CA506" s="282" t="str">
        <f t="shared" si="265"/>
        <v>Remplir la colonne M</v>
      </c>
      <c r="CB506" s="99" t="str">
        <f t="shared" si="255"/>
        <v>Remplir la colonne BZ</v>
      </c>
      <c r="CC506" s="297" t="str">
        <f t="shared" si="237"/>
        <v>Remplir la colonne I</v>
      </c>
      <c r="CD506" s="84" t="s">
        <v>64</v>
      </c>
      <c r="CE506" s="60" t="str">
        <f t="shared" si="256"/>
        <v>Remplir les termes C, P et TVA</v>
      </c>
      <c r="CF506" s="61" t="str">
        <f t="shared" si="238"/>
        <v>REMPLIR TYPE DE CLIENT</v>
      </c>
      <c r="CG506" s="107" t="str">
        <f t="shared" si="257"/>
        <v>Montant total de l'aide demandée non indiqué</v>
      </c>
      <c r="CH506" s="1"/>
      <c r="CI506" s="1"/>
      <c r="CJ506" s="1"/>
      <c r="CK506" s="1"/>
      <c r="CL506" s="1"/>
    </row>
    <row r="507" spans="1:90" x14ac:dyDescent="0.25">
      <c r="A507" s="51"/>
      <c r="B507" s="111"/>
      <c r="C507" s="111"/>
      <c r="D507" s="111"/>
      <c r="E507" s="111"/>
      <c r="F507" s="111"/>
      <c r="G507" s="162"/>
      <c r="H507" s="151"/>
      <c r="I507" s="296"/>
      <c r="J507" s="152"/>
      <c r="K507" s="153"/>
      <c r="L507" s="169"/>
      <c r="M507" s="39"/>
      <c r="N507" s="201"/>
      <c r="O507" s="39"/>
      <c r="P507" s="22"/>
      <c r="Q507" s="200">
        <f t="shared" si="239"/>
        <v>0</v>
      </c>
      <c r="R507" s="55"/>
      <c r="S507" s="46" t="s">
        <v>64</v>
      </c>
      <c r="T507" s="56"/>
      <c r="U507" s="48" t="s">
        <v>64</v>
      </c>
      <c r="V507" s="175" t="str">
        <f t="shared" si="240"/>
        <v>Remplir la colonne R ou T</v>
      </c>
      <c r="W507" s="178"/>
      <c r="X507" s="282" t="str">
        <f t="shared" si="241"/>
        <v>Remplir la colonne M</v>
      </c>
      <c r="Y507" s="99" t="str">
        <f t="shared" si="242"/>
        <v>Remplir la colonne W</v>
      </c>
      <c r="Z507" s="297" t="str">
        <f t="shared" si="258"/>
        <v>Remplir la colonne I</v>
      </c>
      <c r="AA507" s="84" t="s">
        <v>64</v>
      </c>
      <c r="AB507" s="60" t="str">
        <f t="shared" si="243"/>
        <v>Remplir les termes C, P et TVA</v>
      </c>
      <c r="AC507" s="55"/>
      <c r="AD507" s="46" t="s">
        <v>64</v>
      </c>
      <c r="AE507" s="56"/>
      <c r="AF507" s="48" t="s">
        <v>64</v>
      </c>
      <c r="AG507" s="175" t="str">
        <f t="shared" si="244"/>
        <v>Remplir la colonne AC ou AE</v>
      </c>
      <c r="AH507" s="178"/>
      <c r="AI507" s="311" t="str">
        <f t="shared" si="259"/>
        <v>Remplir la colonne M</v>
      </c>
      <c r="AJ507" s="179" t="str">
        <f t="shared" si="245"/>
        <v>Remplir la colonne AH</v>
      </c>
      <c r="AK507" s="297" t="str">
        <f t="shared" si="233"/>
        <v>Remplir la colonne I</v>
      </c>
      <c r="AL507" s="84" t="s">
        <v>64</v>
      </c>
      <c r="AM507" s="60" t="str">
        <f t="shared" si="260"/>
        <v>Remplir les termes C, P et TVA</v>
      </c>
      <c r="AN507" s="55"/>
      <c r="AO507" s="46" t="s">
        <v>64</v>
      </c>
      <c r="AP507" s="56"/>
      <c r="AQ507" s="48" t="s">
        <v>64</v>
      </c>
      <c r="AR507" s="175" t="str">
        <f t="shared" si="246"/>
        <v>Remplir la colonne AN ou AP</v>
      </c>
      <c r="AS507" s="178"/>
      <c r="AT507" s="282" t="str">
        <f t="shared" si="261"/>
        <v>Remplir la colonne M</v>
      </c>
      <c r="AU507" s="179" t="str">
        <f t="shared" si="247"/>
        <v>Remplir la colonne AS</v>
      </c>
      <c r="AV507" s="263" t="str">
        <f t="shared" si="234"/>
        <v>Remplir la colonne I</v>
      </c>
      <c r="AW507" s="84" t="s">
        <v>64</v>
      </c>
      <c r="AX507" s="60" t="str">
        <f t="shared" si="262"/>
        <v>Remplir les termes C, P et TVA</v>
      </c>
      <c r="AY507" s="55"/>
      <c r="AZ507" s="46" t="s">
        <v>64</v>
      </c>
      <c r="BA507" s="56"/>
      <c r="BB507" s="48" t="s">
        <v>64</v>
      </c>
      <c r="BC507" s="175" t="str">
        <f t="shared" si="248"/>
        <v>Remplir la colonne AY ou BA</v>
      </c>
      <c r="BD507" s="178"/>
      <c r="BE507" s="311" t="str">
        <f t="shared" si="263"/>
        <v>Remplir la colonne M</v>
      </c>
      <c r="BF507" s="179" t="str">
        <f t="shared" si="249"/>
        <v>Remplir la colonne BD</v>
      </c>
      <c r="BG507" s="263" t="str">
        <f t="shared" si="235"/>
        <v>Remplir la colonne I</v>
      </c>
      <c r="BH507" s="84" t="s">
        <v>64</v>
      </c>
      <c r="BI507" s="60" t="str">
        <f t="shared" si="250"/>
        <v>Remplir les termes C, P et TVA</v>
      </c>
      <c r="BJ507" s="55"/>
      <c r="BK507" s="46" t="s">
        <v>64</v>
      </c>
      <c r="BL507" s="56"/>
      <c r="BM507" s="48" t="s">
        <v>64</v>
      </c>
      <c r="BN507" s="175" t="str">
        <f t="shared" si="251"/>
        <v>Remplir la colonne BJ ou BL</v>
      </c>
      <c r="BO507" s="178"/>
      <c r="BP507" s="311" t="str">
        <f t="shared" si="264"/>
        <v>Remplir la colonne M</v>
      </c>
      <c r="BQ507" s="179" t="str">
        <f t="shared" si="252"/>
        <v>Remplir la colonne BO</v>
      </c>
      <c r="BR507" s="263" t="str">
        <f t="shared" si="236"/>
        <v>Remplir la colonne I</v>
      </c>
      <c r="BS507" s="84" t="s">
        <v>64</v>
      </c>
      <c r="BT507" s="60" t="str">
        <f t="shared" si="253"/>
        <v>Remplir les termes C, P et TVA</v>
      </c>
      <c r="BU507" s="55"/>
      <c r="BV507" s="46" t="s">
        <v>64</v>
      </c>
      <c r="BW507" s="56"/>
      <c r="BX507" s="48" t="s">
        <v>64</v>
      </c>
      <c r="BY507" s="175" t="str">
        <f t="shared" si="254"/>
        <v>Remplir la colonne BU ou BW</v>
      </c>
      <c r="BZ507" s="178"/>
      <c r="CA507" s="282" t="str">
        <f t="shared" si="265"/>
        <v>Remplir la colonne M</v>
      </c>
      <c r="CB507" s="99" t="str">
        <f t="shared" si="255"/>
        <v>Remplir la colonne BZ</v>
      </c>
      <c r="CC507" s="297" t="str">
        <f t="shared" si="237"/>
        <v>Remplir la colonne I</v>
      </c>
      <c r="CD507" s="84" t="s">
        <v>64</v>
      </c>
      <c r="CE507" s="60" t="str">
        <f t="shared" si="256"/>
        <v>Remplir les termes C, P et TVA</v>
      </c>
      <c r="CF507" s="61" t="str">
        <f t="shared" si="238"/>
        <v>REMPLIR TYPE DE CLIENT</v>
      </c>
      <c r="CG507" s="107" t="str">
        <f t="shared" si="257"/>
        <v>Montant total de l'aide demandée non indiqué</v>
      </c>
      <c r="CH507" s="1"/>
      <c r="CI507" s="1"/>
      <c r="CJ507" s="1"/>
      <c r="CK507" s="1"/>
      <c r="CL507" s="1"/>
    </row>
    <row r="508" spans="1:90" x14ac:dyDescent="0.25">
      <c r="A508" s="51"/>
      <c r="B508" s="111"/>
      <c r="C508" s="111"/>
      <c r="D508" s="111"/>
      <c r="E508" s="111"/>
      <c r="F508" s="111"/>
      <c r="G508" s="162"/>
      <c r="H508" s="151"/>
      <c r="I508" s="296"/>
      <c r="J508" s="152"/>
      <c r="K508" s="153"/>
      <c r="L508" s="169"/>
      <c r="M508" s="39"/>
      <c r="N508" s="201"/>
      <c r="O508" s="39"/>
      <c r="P508" s="22"/>
      <c r="Q508" s="200">
        <f t="shared" si="239"/>
        <v>0</v>
      </c>
      <c r="R508" s="55"/>
      <c r="S508" s="46" t="s">
        <v>64</v>
      </c>
      <c r="T508" s="56"/>
      <c r="U508" s="48" t="s">
        <v>64</v>
      </c>
      <c r="V508" s="175" t="str">
        <f t="shared" si="240"/>
        <v>Remplir la colonne R ou T</v>
      </c>
      <c r="W508" s="178"/>
      <c r="X508" s="282" t="str">
        <f t="shared" si="241"/>
        <v>Remplir la colonne M</v>
      </c>
      <c r="Y508" s="99" t="str">
        <f t="shared" si="242"/>
        <v>Remplir la colonne W</v>
      </c>
      <c r="Z508" s="297" t="str">
        <f t="shared" si="258"/>
        <v>Remplir la colonne I</v>
      </c>
      <c r="AA508" s="84" t="s">
        <v>64</v>
      </c>
      <c r="AB508" s="60" t="str">
        <f t="shared" si="243"/>
        <v>Remplir les termes C, P et TVA</v>
      </c>
      <c r="AC508" s="55"/>
      <c r="AD508" s="46" t="s">
        <v>64</v>
      </c>
      <c r="AE508" s="56"/>
      <c r="AF508" s="48" t="s">
        <v>64</v>
      </c>
      <c r="AG508" s="175" t="str">
        <f t="shared" si="244"/>
        <v>Remplir la colonne AC ou AE</v>
      </c>
      <c r="AH508" s="178"/>
      <c r="AI508" s="311" t="str">
        <f t="shared" si="259"/>
        <v>Remplir la colonne M</v>
      </c>
      <c r="AJ508" s="179" t="str">
        <f t="shared" si="245"/>
        <v>Remplir la colonne AH</v>
      </c>
      <c r="AK508" s="297" t="str">
        <f t="shared" si="233"/>
        <v>Remplir la colonne I</v>
      </c>
      <c r="AL508" s="84" t="s">
        <v>64</v>
      </c>
      <c r="AM508" s="60" t="str">
        <f t="shared" si="260"/>
        <v>Remplir les termes C, P et TVA</v>
      </c>
      <c r="AN508" s="55"/>
      <c r="AO508" s="46" t="s">
        <v>64</v>
      </c>
      <c r="AP508" s="56"/>
      <c r="AQ508" s="48" t="s">
        <v>64</v>
      </c>
      <c r="AR508" s="175" t="str">
        <f t="shared" si="246"/>
        <v>Remplir la colonne AN ou AP</v>
      </c>
      <c r="AS508" s="178"/>
      <c r="AT508" s="282" t="str">
        <f t="shared" si="261"/>
        <v>Remplir la colonne M</v>
      </c>
      <c r="AU508" s="179" t="str">
        <f t="shared" si="247"/>
        <v>Remplir la colonne AS</v>
      </c>
      <c r="AV508" s="263" t="str">
        <f t="shared" si="234"/>
        <v>Remplir la colonne I</v>
      </c>
      <c r="AW508" s="84" t="s">
        <v>64</v>
      </c>
      <c r="AX508" s="60" t="str">
        <f t="shared" si="262"/>
        <v>Remplir les termes C, P et TVA</v>
      </c>
      <c r="AY508" s="55"/>
      <c r="AZ508" s="46" t="s">
        <v>64</v>
      </c>
      <c r="BA508" s="56"/>
      <c r="BB508" s="48" t="s">
        <v>64</v>
      </c>
      <c r="BC508" s="175" t="str">
        <f t="shared" si="248"/>
        <v>Remplir la colonne AY ou BA</v>
      </c>
      <c r="BD508" s="178"/>
      <c r="BE508" s="311" t="str">
        <f t="shared" si="263"/>
        <v>Remplir la colonne M</v>
      </c>
      <c r="BF508" s="179" t="str">
        <f t="shared" si="249"/>
        <v>Remplir la colonne BD</v>
      </c>
      <c r="BG508" s="263" t="str">
        <f t="shared" si="235"/>
        <v>Remplir la colonne I</v>
      </c>
      <c r="BH508" s="84" t="s">
        <v>64</v>
      </c>
      <c r="BI508" s="60" t="str">
        <f t="shared" si="250"/>
        <v>Remplir les termes C, P et TVA</v>
      </c>
      <c r="BJ508" s="55"/>
      <c r="BK508" s="46" t="s">
        <v>64</v>
      </c>
      <c r="BL508" s="56"/>
      <c r="BM508" s="48" t="s">
        <v>64</v>
      </c>
      <c r="BN508" s="175" t="str">
        <f t="shared" si="251"/>
        <v>Remplir la colonne BJ ou BL</v>
      </c>
      <c r="BO508" s="178"/>
      <c r="BP508" s="311" t="str">
        <f t="shared" si="264"/>
        <v>Remplir la colonne M</v>
      </c>
      <c r="BQ508" s="179" t="str">
        <f t="shared" si="252"/>
        <v>Remplir la colonne BO</v>
      </c>
      <c r="BR508" s="263" t="str">
        <f t="shared" si="236"/>
        <v>Remplir la colonne I</v>
      </c>
      <c r="BS508" s="84" t="s">
        <v>64</v>
      </c>
      <c r="BT508" s="60" t="str">
        <f t="shared" si="253"/>
        <v>Remplir les termes C, P et TVA</v>
      </c>
      <c r="BU508" s="55"/>
      <c r="BV508" s="46" t="s">
        <v>64</v>
      </c>
      <c r="BW508" s="56"/>
      <c r="BX508" s="48" t="s">
        <v>64</v>
      </c>
      <c r="BY508" s="175" t="str">
        <f t="shared" si="254"/>
        <v>Remplir la colonne BU ou BW</v>
      </c>
      <c r="BZ508" s="178"/>
      <c r="CA508" s="282" t="str">
        <f t="shared" si="265"/>
        <v>Remplir la colonne M</v>
      </c>
      <c r="CB508" s="99" t="str">
        <f t="shared" si="255"/>
        <v>Remplir la colonne BZ</v>
      </c>
      <c r="CC508" s="297" t="str">
        <f t="shared" si="237"/>
        <v>Remplir la colonne I</v>
      </c>
      <c r="CD508" s="84" t="s">
        <v>64</v>
      </c>
      <c r="CE508" s="60" t="str">
        <f t="shared" si="256"/>
        <v>Remplir les termes C, P et TVA</v>
      </c>
      <c r="CF508" s="61" t="str">
        <f t="shared" si="238"/>
        <v>REMPLIR TYPE DE CLIENT</v>
      </c>
      <c r="CG508" s="107" t="str">
        <f t="shared" si="257"/>
        <v>Montant total de l'aide demandée non indiqué</v>
      </c>
      <c r="CH508" s="1"/>
      <c r="CI508" s="1"/>
      <c r="CJ508" s="1"/>
      <c r="CK508" s="1"/>
      <c r="CL508" s="1"/>
    </row>
    <row r="509" spans="1:90" x14ac:dyDescent="0.25">
      <c r="A509" s="51"/>
      <c r="B509" s="111"/>
      <c r="C509" s="111"/>
      <c r="D509" s="111"/>
      <c r="E509" s="111"/>
      <c r="F509" s="111"/>
      <c r="G509" s="162"/>
      <c r="H509" s="151"/>
      <c r="I509" s="296"/>
      <c r="J509" s="152"/>
      <c r="K509" s="153"/>
      <c r="L509" s="169"/>
      <c r="M509" s="39"/>
      <c r="N509" s="201"/>
      <c r="O509" s="39"/>
      <c r="P509" s="22"/>
      <c r="Q509" s="200">
        <f t="shared" si="239"/>
        <v>0</v>
      </c>
      <c r="R509" s="55"/>
      <c r="S509" s="46" t="s">
        <v>64</v>
      </c>
      <c r="T509" s="56"/>
      <c r="U509" s="48" t="s">
        <v>64</v>
      </c>
      <c r="V509" s="175" t="str">
        <f t="shared" si="240"/>
        <v>Remplir la colonne R ou T</v>
      </c>
      <c r="W509" s="178"/>
      <c r="X509" s="282" t="str">
        <f t="shared" si="241"/>
        <v>Remplir la colonne M</v>
      </c>
      <c r="Y509" s="99" t="str">
        <f t="shared" si="242"/>
        <v>Remplir la colonne W</v>
      </c>
      <c r="Z509" s="297" t="str">
        <f t="shared" si="258"/>
        <v>Remplir la colonne I</v>
      </c>
      <c r="AA509" s="84" t="s">
        <v>64</v>
      </c>
      <c r="AB509" s="60" t="str">
        <f t="shared" si="243"/>
        <v>Remplir les termes C, P et TVA</v>
      </c>
      <c r="AC509" s="55"/>
      <c r="AD509" s="46" t="s">
        <v>64</v>
      </c>
      <c r="AE509" s="56"/>
      <c r="AF509" s="48" t="s">
        <v>64</v>
      </c>
      <c r="AG509" s="175" t="str">
        <f t="shared" si="244"/>
        <v>Remplir la colonne AC ou AE</v>
      </c>
      <c r="AH509" s="178"/>
      <c r="AI509" s="311" t="str">
        <f t="shared" si="259"/>
        <v>Remplir la colonne M</v>
      </c>
      <c r="AJ509" s="179" t="str">
        <f t="shared" si="245"/>
        <v>Remplir la colonne AH</v>
      </c>
      <c r="AK509" s="297" t="str">
        <f t="shared" si="233"/>
        <v>Remplir la colonne I</v>
      </c>
      <c r="AL509" s="84" t="s">
        <v>64</v>
      </c>
      <c r="AM509" s="60" t="str">
        <f t="shared" si="260"/>
        <v>Remplir les termes C, P et TVA</v>
      </c>
      <c r="AN509" s="55"/>
      <c r="AO509" s="46" t="s">
        <v>64</v>
      </c>
      <c r="AP509" s="56"/>
      <c r="AQ509" s="48" t="s">
        <v>64</v>
      </c>
      <c r="AR509" s="175" t="str">
        <f t="shared" si="246"/>
        <v>Remplir la colonne AN ou AP</v>
      </c>
      <c r="AS509" s="178"/>
      <c r="AT509" s="282" t="str">
        <f t="shared" si="261"/>
        <v>Remplir la colonne M</v>
      </c>
      <c r="AU509" s="179" t="str">
        <f t="shared" si="247"/>
        <v>Remplir la colonne AS</v>
      </c>
      <c r="AV509" s="263" t="str">
        <f t="shared" si="234"/>
        <v>Remplir la colonne I</v>
      </c>
      <c r="AW509" s="84" t="s">
        <v>64</v>
      </c>
      <c r="AX509" s="60" t="str">
        <f t="shared" si="262"/>
        <v>Remplir les termes C, P et TVA</v>
      </c>
      <c r="AY509" s="55"/>
      <c r="AZ509" s="46" t="s">
        <v>64</v>
      </c>
      <c r="BA509" s="56"/>
      <c r="BB509" s="48" t="s">
        <v>64</v>
      </c>
      <c r="BC509" s="175" t="str">
        <f t="shared" si="248"/>
        <v>Remplir la colonne AY ou BA</v>
      </c>
      <c r="BD509" s="178"/>
      <c r="BE509" s="311" t="str">
        <f t="shared" si="263"/>
        <v>Remplir la colonne M</v>
      </c>
      <c r="BF509" s="179" t="str">
        <f t="shared" si="249"/>
        <v>Remplir la colonne BD</v>
      </c>
      <c r="BG509" s="263" t="str">
        <f t="shared" si="235"/>
        <v>Remplir la colonne I</v>
      </c>
      <c r="BH509" s="84" t="s">
        <v>64</v>
      </c>
      <c r="BI509" s="60" t="str">
        <f t="shared" si="250"/>
        <v>Remplir les termes C, P et TVA</v>
      </c>
      <c r="BJ509" s="55"/>
      <c r="BK509" s="46" t="s">
        <v>64</v>
      </c>
      <c r="BL509" s="56"/>
      <c r="BM509" s="48" t="s">
        <v>64</v>
      </c>
      <c r="BN509" s="175" t="str">
        <f t="shared" si="251"/>
        <v>Remplir la colonne BJ ou BL</v>
      </c>
      <c r="BO509" s="178"/>
      <c r="BP509" s="311" t="str">
        <f t="shared" si="264"/>
        <v>Remplir la colonne M</v>
      </c>
      <c r="BQ509" s="179" t="str">
        <f t="shared" si="252"/>
        <v>Remplir la colonne BO</v>
      </c>
      <c r="BR509" s="263" t="str">
        <f t="shared" si="236"/>
        <v>Remplir la colonne I</v>
      </c>
      <c r="BS509" s="84" t="s">
        <v>64</v>
      </c>
      <c r="BT509" s="60" t="str">
        <f t="shared" si="253"/>
        <v>Remplir les termes C, P et TVA</v>
      </c>
      <c r="BU509" s="55"/>
      <c r="BV509" s="46" t="s">
        <v>64</v>
      </c>
      <c r="BW509" s="56"/>
      <c r="BX509" s="48" t="s">
        <v>64</v>
      </c>
      <c r="BY509" s="175" t="str">
        <f t="shared" si="254"/>
        <v>Remplir la colonne BU ou BW</v>
      </c>
      <c r="BZ509" s="178"/>
      <c r="CA509" s="282" t="str">
        <f t="shared" si="265"/>
        <v>Remplir la colonne M</v>
      </c>
      <c r="CB509" s="99" t="str">
        <f t="shared" si="255"/>
        <v>Remplir la colonne BZ</v>
      </c>
      <c r="CC509" s="297" t="str">
        <f t="shared" si="237"/>
        <v>Remplir la colonne I</v>
      </c>
      <c r="CD509" s="84" t="s">
        <v>64</v>
      </c>
      <c r="CE509" s="60" t="str">
        <f t="shared" si="256"/>
        <v>Remplir les termes C, P et TVA</v>
      </c>
      <c r="CF509" s="61" t="str">
        <f t="shared" si="238"/>
        <v>REMPLIR TYPE DE CLIENT</v>
      </c>
      <c r="CG509" s="107" t="str">
        <f t="shared" si="257"/>
        <v>Montant total de l'aide demandée non indiqué</v>
      </c>
      <c r="CH509" s="1"/>
      <c r="CI509" s="1"/>
      <c r="CJ509" s="1"/>
      <c r="CK509" s="1"/>
      <c r="CL509" s="1"/>
    </row>
    <row r="510" spans="1:90" x14ac:dyDescent="0.25">
      <c r="A510" s="51"/>
      <c r="B510" s="111"/>
      <c r="C510" s="111"/>
      <c r="D510" s="111"/>
      <c r="E510" s="111"/>
      <c r="F510" s="111"/>
      <c r="G510" s="162"/>
      <c r="H510" s="151"/>
      <c r="I510" s="296"/>
      <c r="J510" s="152"/>
      <c r="K510" s="153"/>
      <c r="L510" s="169"/>
      <c r="M510" s="39"/>
      <c r="N510" s="201"/>
      <c r="O510" s="39"/>
      <c r="P510" s="22"/>
      <c r="Q510" s="200">
        <f t="shared" si="239"/>
        <v>0</v>
      </c>
      <c r="R510" s="55"/>
      <c r="S510" s="46" t="s">
        <v>64</v>
      </c>
      <c r="T510" s="56"/>
      <c r="U510" s="48" t="s">
        <v>64</v>
      </c>
      <c r="V510" s="175" t="str">
        <f t="shared" si="240"/>
        <v>Remplir la colonne R ou T</v>
      </c>
      <c r="W510" s="178"/>
      <c r="X510" s="282" t="str">
        <f t="shared" si="241"/>
        <v>Remplir la colonne M</v>
      </c>
      <c r="Y510" s="99" t="str">
        <f t="shared" si="242"/>
        <v>Remplir la colonne W</v>
      </c>
      <c r="Z510" s="297" t="str">
        <f t="shared" si="258"/>
        <v>Remplir la colonne I</v>
      </c>
      <c r="AA510" s="84" t="s">
        <v>64</v>
      </c>
      <c r="AB510" s="60" t="str">
        <f t="shared" si="243"/>
        <v>Remplir les termes C, P et TVA</v>
      </c>
      <c r="AC510" s="55"/>
      <c r="AD510" s="46" t="s">
        <v>64</v>
      </c>
      <c r="AE510" s="56"/>
      <c r="AF510" s="48" t="s">
        <v>64</v>
      </c>
      <c r="AG510" s="175" t="str">
        <f t="shared" si="244"/>
        <v>Remplir la colonne AC ou AE</v>
      </c>
      <c r="AH510" s="178"/>
      <c r="AI510" s="311" t="str">
        <f t="shared" si="259"/>
        <v>Remplir la colonne M</v>
      </c>
      <c r="AJ510" s="179" t="str">
        <f t="shared" si="245"/>
        <v>Remplir la colonne AH</v>
      </c>
      <c r="AK510" s="297" t="str">
        <f t="shared" si="233"/>
        <v>Remplir la colonne I</v>
      </c>
      <c r="AL510" s="84" t="s">
        <v>64</v>
      </c>
      <c r="AM510" s="60" t="str">
        <f t="shared" si="260"/>
        <v>Remplir les termes C, P et TVA</v>
      </c>
      <c r="AN510" s="55"/>
      <c r="AO510" s="46" t="s">
        <v>64</v>
      </c>
      <c r="AP510" s="56"/>
      <c r="AQ510" s="48" t="s">
        <v>64</v>
      </c>
      <c r="AR510" s="175" t="str">
        <f t="shared" si="246"/>
        <v>Remplir la colonne AN ou AP</v>
      </c>
      <c r="AS510" s="178"/>
      <c r="AT510" s="282" t="str">
        <f t="shared" si="261"/>
        <v>Remplir la colonne M</v>
      </c>
      <c r="AU510" s="179" t="str">
        <f t="shared" si="247"/>
        <v>Remplir la colonne AS</v>
      </c>
      <c r="AV510" s="263" t="str">
        <f t="shared" si="234"/>
        <v>Remplir la colonne I</v>
      </c>
      <c r="AW510" s="84" t="s">
        <v>64</v>
      </c>
      <c r="AX510" s="60" t="str">
        <f t="shared" si="262"/>
        <v>Remplir les termes C, P et TVA</v>
      </c>
      <c r="AY510" s="55"/>
      <c r="AZ510" s="46" t="s">
        <v>64</v>
      </c>
      <c r="BA510" s="56"/>
      <c r="BB510" s="48" t="s">
        <v>64</v>
      </c>
      <c r="BC510" s="175" t="str">
        <f t="shared" si="248"/>
        <v>Remplir la colonne AY ou BA</v>
      </c>
      <c r="BD510" s="178"/>
      <c r="BE510" s="311" t="str">
        <f t="shared" si="263"/>
        <v>Remplir la colonne M</v>
      </c>
      <c r="BF510" s="179" t="str">
        <f t="shared" si="249"/>
        <v>Remplir la colonne BD</v>
      </c>
      <c r="BG510" s="263" t="str">
        <f t="shared" si="235"/>
        <v>Remplir la colonne I</v>
      </c>
      <c r="BH510" s="84" t="s">
        <v>64</v>
      </c>
      <c r="BI510" s="60" t="str">
        <f t="shared" si="250"/>
        <v>Remplir les termes C, P et TVA</v>
      </c>
      <c r="BJ510" s="55"/>
      <c r="BK510" s="46" t="s">
        <v>64</v>
      </c>
      <c r="BL510" s="56"/>
      <c r="BM510" s="48" t="s">
        <v>64</v>
      </c>
      <c r="BN510" s="175" t="str">
        <f t="shared" si="251"/>
        <v>Remplir la colonne BJ ou BL</v>
      </c>
      <c r="BO510" s="178"/>
      <c r="BP510" s="311" t="str">
        <f t="shared" si="264"/>
        <v>Remplir la colonne M</v>
      </c>
      <c r="BQ510" s="179" t="str">
        <f t="shared" si="252"/>
        <v>Remplir la colonne BO</v>
      </c>
      <c r="BR510" s="263" t="str">
        <f t="shared" si="236"/>
        <v>Remplir la colonne I</v>
      </c>
      <c r="BS510" s="84" t="s">
        <v>64</v>
      </c>
      <c r="BT510" s="60" t="str">
        <f t="shared" si="253"/>
        <v>Remplir les termes C, P et TVA</v>
      </c>
      <c r="BU510" s="55"/>
      <c r="BV510" s="46" t="s">
        <v>64</v>
      </c>
      <c r="BW510" s="56"/>
      <c r="BX510" s="48" t="s">
        <v>64</v>
      </c>
      <c r="BY510" s="175" t="str">
        <f t="shared" si="254"/>
        <v>Remplir la colonne BU ou BW</v>
      </c>
      <c r="BZ510" s="178"/>
      <c r="CA510" s="282" t="str">
        <f t="shared" si="265"/>
        <v>Remplir la colonne M</v>
      </c>
      <c r="CB510" s="99" t="str">
        <f t="shared" si="255"/>
        <v>Remplir la colonne BZ</v>
      </c>
      <c r="CC510" s="297" t="str">
        <f t="shared" si="237"/>
        <v>Remplir la colonne I</v>
      </c>
      <c r="CD510" s="84" t="s">
        <v>64</v>
      </c>
      <c r="CE510" s="60" t="str">
        <f t="shared" si="256"/>
        <v>Remplir les termes C, P et TVA</v>
      </c>
      <c r="CF510" s="61" t="str">
        <f t="shared" si="238"/>
        <v>REMPLIR TYPE DE CLIENT</v>
      </c>
      <c r="CG510" s="107" t="str">
        <f t="shared" si="257"/>
        <v>Montant total de l'aide demandée non indiqué</v>
      </c>
      <c r="CH510" s="1"/>
      <c r="CI510" s="1"/>
      <c r="CJ510" s="1"/>
      <c r="CK510" s="1"/>
      <c r="CL510" s="1"/>
    </row>
    <row r="511" spans="1:90" x14ac:dyDescent="0.25">
      <c r="A511" s="51"/>
      <c r="B511" s="111"/>
      <c r="C511" s="111"/>
      <c r="D511" s="111"/>
      <c r="E511" s="111"/>
      <c r="F511" s="111"/>
      <c r="G511" s="162"/>
      <c r="H511" s="151"/>
      <c r="I511" s="296"/>
      <c r="J511" s="152"/>
      <c r="K511" s="153"/>
      <c r="L511" s="169"/>
      <c r="M511" s="39"/>
      <c r="N511" s="201"/>
      <c r="O511" s="39"/>
      <c r="P511" s="22"/>
      <c r="Q511" s="200">
        <f t="shared" si="239"/>
        <v>0</v>
      </c>
      <c r="R511" s="55"/>
      <c r="S511" s="46" t="s">
        <v>64</v>
      </c>
      <c r="T511" s="56"/>
      <c r="U511" s="48" t="s">
        <v>64</v>
      </c>
      <c r="V511" s="175" t="str">
        <f t="shared" si="240"/>
        <v>Remplir la colonne R ou T</v>
      </c>
      <c r="W511" s="178"/>
      <c r="X511" s="282" t="str">
        <f t="shared" si="241"/>
        <v>Remplir la colonne M</v>
      </c>
      <c r="Y511" s="99" t="str">
        <f t="shared" si="242"/>
        <v>Remplir la colonne W</v>
      </c>
      <c r="Z511" s="297" t="str">
        <f t="shared" si="258"/>
        <v>Remplir la colonne I</v>
      </c>
      <c r="AA511" s="84" t="s">
        <v>64</v>
      </c>
      <c r="AB511" s="60" t="str">
        <f t="shared" si="243"/>
        <v>Remplir les termes C, P et TVA</v>
      </c>
      <c r="AC511" s="55"/>
      <c r="AD511" s="46" t="s">
        <v>64</v>
      </c>
      <c r="AE511" s="56"/>
      <c r="AF511" s="48" t="s">
        <v>64</v>
      </c>
      <c r="AG511" s="175" t="str">
        <f t="shared" si="244"/>
        <v>Remplir la colonne AC ou AE</v>
      </c>
      <c r="AH511" s="178"/>
      <c r="AI511" s="311" t="str">
        <f t="shared" si="259"/>
        <v>Remplir la colonne M</v>
      </c>
      <c r="AJ511" s="179" t="str">
        <f t="shared" si="245"/>
        <v>Remplir la colonne AH</v>
      </c>
      <c r="AK511" s="297" t="str">
        <f t="shared" si="233"/>
        <v>Remplir la colonne I</v>
      </c>
      <c r="AL511" s="84" t="s">
        <v>64</v>
      </c>
      <c r="AM511" s="60" t="str">
        <f t="shared" si="260"/>
        <v>Remplir les termes C, P et TVA</v>
      </c>
      <c r="AN511" s="55"/>
      <c r="AO511" s="46" t="s">
        <v>64</v>
      </c>
      <c r="AP511" s="56"/>
      <c r="AQ511" s="48" t="s">
        <v>64</v>
      </c>
      <c r="AR511" s="175" t="str">
        <f t="shared" si="246"/>
        <v>Remplir la colonne AN ou AP</v>
      </c>
      <c r="AS511" s="178"/>
      <c r="AT511" s="282" t="str">
        <f t="shared" si="261"/>
        <v>Remplir la colonne M</v>
      </c>
      <c r="AU511" s="179" t="str">
        <f t="shared" si="247"/>
        <v>Remplir la colonne AS</v>
      </c>
      <c r="AV511" s="263" t="str">
        <f t="shared" si="234"/>
        <v>Remplir la colonne I</v>
      </c>
      <c r="AW511" s="84" t="s">
        <v>64</v>
      </c>
      <c r="AX511" s="60" t="str">
        <f t="shared" si="262"/>
        <v>Remplir les termes C, P et TVA</v>
      </c>
      <c r="AY511" s="55"/>
      <c r="AZ511" s="46" t="s">
        <v>64</v>
      </c>
      <c r="BA511" s="56"/>
      <c r="BB511" s="48" t="s">
        <v>64</v>
      </c>
      <c r="BC511" s="175" t="str">
        <f t="shared" si="248"/>
        <v>Remplir la colonne AY ou BA</v>
      </c>
      <c r="BD511" s="178"/>
      <c r="BE511" s="311" t="str">
        <f t="shared" si="263"/>
        <v>Remplir la colonne M</v>
      </c>
      <c r="BF511" s="179" t="str">
        <f t="shared" si="249"/>
        <v>Remplir la colonne BD</v>
      </c>
      <c r="BG511" s="263" t="str">
        <f t="shared" si="235"/>
        <v>Remplir la colonne I</v>
      </c>
      <c r="BH511" s="84" t="s">
        <v>64</v>
      </c>
      <c r="BI511" s="60" t="str">
        <f t="shared" si="250"/>
        <v>Remplir les termes C, P et TVA</v>
      </c>
      <c r="BJ511" s="55"/>
      <c r="BK511" s="46" t="s">
        <v>64</v>
      </c>
      <c r="BL511" s="56"/>
      <c r="BM511" s="48" t="s">
        <v>64</v>
      </c>
      <c r="BN511" s="175" t="str">
        <f t="shared" si="251"/>
        <v>Remplir la colonne BJ ou BL</v>
      </c>
      <c r="BO511" s="178"/>
      <c r="BP511" s="311" t="str">
        <f t="shared" si="264"/>
        <v>Remplir la colonne M</v>
      </c>
      <c r="BQ511" s="179" t="str">
        <f t="shared" si="252"/>
        <v>Remplir la colonne BO</v>
      </c>
      <c r="BR511" s="263" t="str">
        <f t="shared" si="236"/>
        <v>Remplir la colonne I</v>
      </c>
      <c r="BS511" s="84" t="s">
        <v>64</v>
      </c>
      <c r="BT511" s="60" t="str">
        <f t="shared" si="253"/>
        <v>Remplir les termes C, P et TVA</v>
      </c>
      <c r="BU511" s="55"/>
      <c r="BV511" s="46" t="s">
        <v>64</v>
      </c>
      <c r="BW511" s="56"/>
      <c r="BX511" s="48" t="s">
        <v>64</v>
      </c>
      <c r="BY511" s="175" t="str">
        <f t="shared" si="254"/>
        <v>Remplir la colonne BU ou BW</v>
      </c>
      <c r="BZ511" s="178"/>
      <c r="CA511" s="282" t="str">
        <f t="shared" si="265"/>
        <v>Remplir la colonne M</v>
      </c>
      <c r="CB511" s="99" t="str">
        <f t="shared" si="255"/>
        <v>Remplir la colonne BZ</v>
      </c>
      <c r="CC511" s="297" t="str">
        <f t="shared" si="237"/>
        <v>Remplir la colonne I</v>
      </c>
      <c r="CD511" s="84" t="s">
        <v>64</v>
      </c>
      <c r="CE511" s="60" t="str">
        <f t="shared" si="256"/>
        <v>Remplir les termes C, P et TVA</v>
      </c>
      <c r="CF511" s="61" t="str">
        <f t="shared" si="238"/>
        <v>REMPLIR TYPE DE CLIENT</v>
      </c>
      <c r="CG511" s="107" t="str">
        <f t="shared" si="257"/>
        <v>Montant total de l'aide demandée non indiqué</v>
      </c>
      <c r="CH511" s="1"/>
      <c r="CI511" s="1"/>
      <c r="CJ511" s="1"/>
      <c r="CK511" s="1"/>
      <c r="CL511" s="1"/>
    </row>
    <row r="512" spans="1:90" x14ac:dyDescent="0.25">
      <c r="A512" s="51"/>
      <c r="B512" s="111"/>
      <c r="C512" s="111"/>
      <c r="D512" s="111"/>
      <c r="E512" s="111"/>
      <c r="F512" s="111"/>
      <c r="G512" s="162"/>
      <c r="H512" s="151"/>
      <c r="I512" s="296"/>
      <c r="J512" s="152"/>
      <c r="K512" s="153"/>
      <c r="L512" s="169"/>
      <c r="M512" s="39"/>
      <c r="N512" s="201"/>
      <c r="O512" s="39"/>
      <c r="P512" s="22"/>
      <c r="Q512" s="200">
        <f t="shared" si="239"/>
        <v>0</v>
      </c>
      <c r="R512" s="55"/>
      <c r="S512" s="46" t="s">
        <v>64</v>
      </c>
      <c r="T512" s="56"/>
      <c r="U512" s="48" t="s">
        <v>64</v>
      </c>
      <c r="V512" s="175" t="str">
        <f t="shared" si="240"/>
        <v>Remplir la colonne R ou T</v>
      </c>
      <c r="W512" s="178"/>
      <c r="X512" s="282" t="str">
        <f t="shared" si="241"/>
        <v>Remplir la colonne M</v>
      </c>
      <c r="Y512" s="99" t="str">
        <f t="shared" si="242"/>
        <v>Remplir la colonne W</v>
      </c>
      <c r="Z512" s="297" t="str">
        <f t="shared" si="258"/>
        <v>Remplir la colonne I</v>
      </c>
      <c r="AA512" s="84" t="s">
        <v>64</v>
      </c>
      <c r="AB512" s="60" t="str">
        <f t="shared" si="243"/>
        <v>Remplir les termes C, P et TVA</v>
      </c>
      <c r="AC512" s="55"/>
      <c r="AD512" s="46" t="s">
        <v>64</v>
      </c>
      <c r="AE512" s="56"/>
      <c r="AF512" s="48" t="s">
        <v>64</v>
      </c>
      <c r="AG512" s="175" t="str">
        <f t="shared" si="244"/>
        <v>Remplir la colonne AC ou AE</v>
      </c>
      <c r="AH512" s="178"/>
      <c r="AI512" s="311" t="str">
        <f t="shared" si="259"/>
        <v>Remplir la colonne M</v>
      </c>
      <c r="AJ512" s="179" t="str">
        <f t="shared" si="245"/>
        <v>Remplir la colonne AH</v>
      </c>
      <c r="AK512" s="297" t="str">
        <f t="shared" si="233"/>
        <v>Remplir la colonne I</v>
      </c>
      <c r="AL512" s="84" t="s">
        <v>64</v>
      </c>
      <c r="AM512" s="60" t="str">
        <f t="shared" si="260"/>
        <v>Remplir les termes C, P et TVA</v>
      </c>
      <c r="AN512" s="55"/>
      <c r="AO512" s="46" t="s">
        <v>64</v>
      </c>
      <c r="AP512" s="56"/>
      <c r="AQ512" s="48" t="s">
        <v>64</v>
      </c>
      <c r="AR512" s="175" t="str">
        <f t="shared" si="246"/>
        <v>Remplir la colonne AN ou AP</v>
      </c>
      <c r="AS512" s="178"/>
      <c r="AT512" s="282" t="str">
        <f t="shared" si="261"/>
        <v>Remplir la colonne M</v>
      </c>
      <c r="AU512" s="179" t="str">
        <f t="shared" si="247"/>
        <v>Remplir la colonne AS</v>
      </c>
      <c r="AV512" s="263" t="str">
        <f t="shared" si="234"/>
        <v>Remplir la colonne I</v>
      </c>
      <c r="AW512" s="84" t="s">
        <v>64</v>
      </c>
      <c r="AX512" s="60" t="str">
        <f t="shared" si="262"/>
        <v>Remplir les termes C, P et TVA</v>
      </c>
      <c r="AY512" s="55"/>
      <c r="AZ512" s="46" t="s">
        <v>64</v>
      </c>
      <c r="BA512" s="56"/>
      <c r="BB512" s="48" t="s">
        <v>64</v>
      </c>
      <c r="BC512" s="175" t="str">
        <f t="shared" si="248"/>
        <v>Remplir la colonne AY ou BA</v>
      </c>
      <c r="BD512" s="178"/>
      <c r="BE512" s="311" t="str">
        <f t="shared" si="263"/>
        <v>Remplir la colonne M</v>
      </c>
      <c r="BF512" s="179" t="str">
        <f t="shared" si="249"/>
        <v>Remplir la colonne BD</v>
      </c>
      <c r="BG512" s="263" t="str">
        <f t="shared" si="235"/>
        <v>Remplir la colonne I</v>
      </c>
      <c r="BH512" s="84" t="s">
        <v>64</v>
      </c>
      <c r="BI512" s="60" t="str">
        <f t="shared" si="250"/>
        <v>Remplir les termes C, P et TVA</v>
      </c>
      <c r="BJ512" s="55"/>
      <c r="BK512" s="46" t="s">
        <v>64</v>
      </c>
      <c r="BL512" s="56"/>
      <c r="BM512" s="48" t="s">
        <v>64</v>
      </c>
      <c r="BN512" s="175" t="str">
        <f t="shared" si="251"/>
        <v>Remplir la colonne BJ ou BL</v>
      </c>
      <c r="BO512" s="178"/>
      <c r="BP512" s="311" t="str">
        <f t="shared" si="264"/>
        <v>Remplir la colonne M</v>
      </c>
      <c r="BQ512" s="179" t="str">
        <f t="shared" si="252"/>
        <v>Remplir la colonne BO</v>
      </c>
      <c r="BR512" s="263" t="str">
        <f t="shared" si="236"/>
        <v>Remplir la colonne I</v>
      </c>
      <c r="BS512" s="84" t="s">
        <v>64</v>
      </c>
      <c r="BT512" s="60" t="str">
        <f t="shared" si="253"/>
        <v>Remplir les termes C, P et TVA</v>
      </c>
      <c r="BU512" s="55"/>
      <c r="BV512" s="46" t="s">
        <v>64</v>
      </c>
      <c r="BW512" s="56"/>
      <c r="BX512" s="48" t="s">
        <v>64</v>
      </c>
      <c r="BY512" s="175" t="str">
        <f t="shared" si="254"/>
        <v>Remplir la colonne BU ou BW</v>
      </c>
      <c r="BZ512" s="178"/>
      <c r="CA512" s="282" t="str">
        <f t="shared" si="265"/>
        <v>Remplir la colonne M</v>
      </c>
      <c r="CB512" s="99" t="str">
        <f t="shared" si="255"/>
        <v>Remplir la colonne BZ</v>
      </c>
      <c r="CC512" s="297" t="str">
        <f t="shared" si="237"/>
        <v>Remplir la colonne I</v>
      </c>
      <c r="CD512" s="84" t="s">
        <v>64</v>
      </c>
      <c r="CE512" s="60" t="str">
        <f t="shared" si="256"/>
        <v>Remplir les termes C, P et TVA</v>
      </c>
      <c r="CF512" s="61" t="str">
        <f t="shared" si="238"/>
        <v>REMPLIR TYPE DE CLIENT</v>
      </c>
      <c r="CG512" s="107" t="str">
        <f t="shared" si="257"/>
        <v>Montant total de l'aide demandée non indiqué</v>
      </c>
      <c r="CH512" s="1"/>
      <c r="CI512" s="1"/>
      <c r="CJ512" s="1"/>
      <c r="CK512" s="1"/>
      <c r="CL512" s="1"/>
    </row>
    <row r="513" spans="1:90" x14ac:dyDescent="0.25">
      <c r="A513" s="51"/>
      <c r="B513" s="111"/>
      <c r="C513" s="111"/>
      <c r="D513" s="111"/>
      <c r="E513" s="111"/>
      <c r="F513" s="111"/>
      <c r="G513" s="162"/>
      <c r="H513" s="151"/>
      <c r="I513" s="296"/>
      <c r="J513" s="152"/>
      <c r="K513" s="153"/>
      <c r="L513" s="169"/>
      <c r="M513" s="39"/>
      <c r="N513" s="201"/>
      <c r="O513" s="39"/>
      <c r="P513" s="22"/>
      <c r="Q513" s="200">
        <f t="shared" si="239"/>
        <v>0</v>
      </c>
      <c r="R513" s="55"/>
      <c r="S513" s="46" t="s">
        <v>64</v>
      </c>
      <c r="T513" s="56"/>
      <c r="U513" s="48" t="s">
        <v>64</v>
      </c>
      <c r="V513" s="175" t="str">
        <f t="shared" si="240"/>
        <v>Remplir la colonne R ou T</v>
      </c>
      <c r="W513" s="178"/>
      <c r="X513" s="282" t="str">
        <f t="shared" si="241"/>
        <v>Remplir la colonne M</v>
      </c>
      <c r="Y513" s="99" t="str">
        <f t="shared" si="242"/>
        <v>Remplir la colonne W</v>
      </c>
      <c r="Z513" s="297" t="str">
        <f t="shared" si="258"/>
        <v>Remplir la colonne I</v>
      </c>
      <c r="AA513" s="84" t="s">
        <v>64</v>
      </c>
      <c r="AB513" s="60" t="str">
        <f t="shared" si="243"/>
        <v>Remplir les termes C, P et TVA</v>
      </c>
      <c r="AC513" s="55"/>
      <c r="AD513" s="46" t="s">
        <v>64</v>
      </c>
      <c r="AE513" s="56"/>
      <c r="AF513" s="48" t="s">
        <v>64</v>
      </c>
      <c r="AG513" s="175" t="str">
        <f t="shared" si="244"/>
        <v>Remplir la colonne AC ou AE</v>
      </c>
      <c r="AH513" s="178"/>
      <c r="AI513" s="311" t="str">
        <f t="shared" si="259"/>
        <v>Remplir la colonne M</v>
      </c>
      <c r="AJ513" s="179" t="str">
        <f t="shared" si="245"/>
        <v>Remplir la colonne AH</v>
      </c>
      <c r="AK513" s="297" t="str">
        <f t="shared" si="233"/>
        <v>Remplir la colonne I</v>
      </c>
      <c r="AL513" s="84" t="s">
        <v>64</v>
      </c>
      <c r="AM513" s="60" t="str">
        <f t="shared" si="260"/>
        <v>Remplir les termes C, P et TVA</v>
      </c>
      <c r="AN513" s="55"/>
      <c r="AO513" s="46" t="s">
        <v>64</v>
      </c>
      <c r="AP513" s="56"/>
      <c r="AQ513" s="48" t="s">
        <v>64</v>
      </c>
      <c r="AR513" s="175" t="str">
        <f t="shared" si="246"/>
        <v>Remplir la colonne AN ou AP</v>
      </c>
      <c r="AS513" s="178"/>
      <c r="AT513" s="282" t="str">
        <f t="shared" si="261"/>
        <v>Remplir la colonne M</v>
      </c>
      <c r="AU513" s="179" t="str">
        <f t="shared" si="247"/>
        <v>Remplir la colonne AS</v>
      </c>
      <c r="AV513" s="263" t="str">
        <f t="shared" si="234"/>
        <v>Remplir la colonne I</v>
      </c>
      <c r="AW513" s="84" t="s">
        <v>64</v>
      </c>
      <c r="AX513" s="60" t="str">
        <f t="shared" si="262"/>
        <v>Remplir les termes C, P et TVA</v>
      </c>
      <c r="AY513" s="55"/>
      <c r="AZ513" s="46" t="s">
        <v>64</v>
      </c>
      <c r="BA513" s="56"/>
      <c r="BB513" s="48" t="s">
        <v>64</v>
      </c>
      <c r="BC513" s="175" t="str">
        <f t="shared" si="248"/>
        <v>Remplir la colonne AY ou BA</v>
      </c>
      <c r="BD513" s="178"/>
      <c r="BE513" s="311" t="str">
        <f t="shared" si="263"/>
        <v>Remplir la colonne M</v>
      </c>
      <c r="BF513" s="179" t="str">
        <f t="shared" si="249"/>
        <v>Remplir la colonne BD</v>
      </c>
      <c r="BG513" s="263" t="str">
        <f t="shared" si="235"/>
        <v>Remplir la colonne I</v>
      </c>
      <c r="BH513" s="84" t="s">
        <v>64</v>
      </c>
      <c r="BI513" s="60" t="str">
        <f t="shared" si="250"/>
        <v>Remplir les termes C, P et TVA</v>
      </c>
      <c r="BJ513" s="55"/>
      <c r="BK513" s="46" t="s">
        <v>64</v>
      </c>
      <c r="BL513" s="56"/>
      <c r="BM513" s="48" t="s">
        <v>64</v>
      </c>
      <c r="BN513" s="175" t="str">
        <f t="shared" si="251"/>
        <v>Remplir la colonne BJ ou BL</v>
      </c>
      <c r="BO513" s="178"/>
      <c r="BP513" s="311" t="str">
        <f t="shared" si="264"/>
        <v>Remplir la colonne M</v>
      </c>
      <c r="BQ513" s="179" t="str">
        <f t="shared" si="252"/>
        <v>Remplir la colonne BO</v>
      </c>
      <c r="BR513" s="263" t="str">
        <f t="shared" si="236"/>
        <v>Remplir la colonne I</v>
      </c>
      <c r="BS513" s="84" t="s">
        <v>64</v>
      </c>
      <c r="BT513" s="60" t="str">
        <f t="shared" si="253"/>
        <v>Remplir les termes C, P et TVA</v>
      </c>
      <c r="BU513" s="55"/>
      <c r="BV513" s="46" t="s">
        <v>64</v>
      </c>
      <c r="BW513" s="56"/>
      <c r="BX513" s="48" t="s">
        <v>64</v>
      </c>
      <c r="BY513" s="175" t="str">
        <f t="shared" si="254"/>
        <v>Remplir la colonne BU ou BW</v>
      </c>
      <c r="BZ513" s="178"/>
      <c r="CA513" s="282" t="str">
        <f t="shared" si="265"/>
        <v>Remplir la colonne M</v>
      </c>
      <c r="CB513" s="99" t="str">
        <f t="shared" si="255"/>
        <v>Remplir la colonne BZ</v>
      </c>
      <c r="CC513" s="297" t="str">
        <f t="shared" si="237"/>
        <v>Remplir la colonne I</v>
      </c>
      <c r="CD513" s="84" t="s">
        <v>64</v>
      </c>
      <c r="CE513" s="60" t="str">
        <f t="shared" si="256"/>
        <v>Remplir les termes C, P et TVA</v>
      </c>
      <c r="CF513" s="61" t="str">
        <f t="shared" si="238"/>
        <v>REMPLIR TYPE DE CLIENT</v>
      </c>
      <c r="CG513" s="107" t="str">
        <f t="shared" si="257"/>
        <v>Montant total de l'aide demandée non indiqué</v>
      </c>
      <c r="CH513" s="1"/>
      <c r="CI513" s="1"/>
      <c r="CJ513" s="1"/>
      <c r="CK513" s="1"/>
      <c r="CL513" s="1"/>
    </row>
    <row r="514" spans="1:90" x14ac:dyDescent="0.25">
      <c r="A514" s="51"/>
      <c r="B514" s="111"/>
      <c r="C514" s="111"/>
      <c r="D514" s="111"/>
      <c r="E514" s="111"/>
      <c r="F514" s="111"/>
      <c r="G514" s="162"/>
      <c r="H514" s="151"/>
      <c r="I514" s="296"/>
      <c r="J514" s="152"/>
      <c r="K514" s="153"/>
      <c r="L514" s="169"/>
      <c r="M514" s="39"/>
      <c r="N514" s="201"/>
      <c r="O514" s="39"/>
      <c r="P514" s="22"/>
      <c r="Q514" s="200">
        <f t="shared" si="239"/>
        <v>0</v>
      </c>
      <c r="R514" s="55"/>
      <c r="S514" s="46" t="s">
        <v>64</v>
      </c>
      <c r="T514" s="56"/>
      <c r="U514" s="48" t="s">
        <v>64</v>
      </c>
      <c r="V514" s="175" t="str">
        <f t="shared" si="240"/>
        <v>Remplir la colonne R ou T</v>
      </c>
      <c r="W514" s="178"/>
      <c r="X514" s="282" t="str">
        <f t="shared" si="241"/>
        <v>Remplir la colonne M</v>
      </c>
      <c r="Y514" s="99" t="str">
        <f t="shared" si="242"/>
        <v>Remplir la colonne W</v>
      </c>
      <c r="Z514" s="297" t="str">
        <f t="shared" si="258"/>
        <v>Remplir la colonne I</v>
      </c>
      <c r="AA514" s="84" t="s">
        <v>64</v>
      </c>
      <c r="AB514" s="60" t="str">
        <f t="shared" si="243"/>
        <v>Remplir les termes C, P et TVA</v>
      </c>
      <c r="AC514" s="55"/>
      <c r="AD514" s="46" t="s">
        <v>64</v>
      </c>
      <c r="AE514" s="56"/>
      <c r="AF514" s="48" t="s">
        <v>64</v>
      </c>
      <c r="AG514" s="175" t="str">
        <f t="shared" si="244"/>
        <v>Remplir la colonne AC ou AE</v>
      </c>
      <c r="AH514" s="178"/>
      <c r="AI514" s="311" t="str">
        <f t="shared" si="259"/>
        <v>Remplir la colonne M</v>
      </c>
      <c r="AJ514" s="179" t="str">
        <f t="shared" si="245"/>
        <v>Remplir la colonne AH</v>
      </c>
      <c r="AK514" s="297" t="str">
        <f t="shared" si="233"/>
        <v>Remplir la colonne I</v>
      </c>
      <c r="AL514" s="84" t="s">
        <v>64</v>
      </c>
      <c r="AM514" s="60" t="str">
        <f t="shared" si="260"/>
        <v>Remplir les termes C, P et TVA</v>
      </c>
      <c r="AN514" s="55"/>
      <c r="AO514" s="46" t="s">
        <v>64</v>
      </c>
      <c r="AP514" s="56"/>
      <c r="AQ514" s="48" t="s">
        <v>64</v>
      </c>
      <c r="AR514" s="175" t="str">
        <f t="shared" si="246"/>
        <v>Remplir la colonne AN ou AP</v>
      </c>
      <c r="AS514" s="178"/>
      <c r="AT514" s="282" t="str">
        <f t="shared" si="261"/>
        <v>Remplir la colonne M</v>
      </c>
      <c r="AU514" s="179" t="str">
        <f t="shared" si="247"/>
        <v>Remplir la colonne AS</v>
      </c>
      <c r="AV514" s="263" t="str">
        <f t="shared" si="234"/>
        <v>Remplir la colonne I</v>
      </c>
      <c r="AW514" s="84" t="s">
        <v>64</v>
      </c>
      <c r="AX514" s="60" t="str">
        <f t="shared" si="262"/>
        <v>Remplir les termes C, P et TVA</v>
      </c>
      <c r="AY514" s="55"/>
      <c r="AZ514" s="46" t="s">
        <v>64</v>
      </c>
      <c r="BA514" s="56"/>
      <c r="BB514" s="48" t="s">
        <v>64</v>
      </c>
      <c r="BC514" s="175" t="str">
        <f t="shared" si="248"/>
        <v>Remplir la colonne AY ou BA</v>
      </c>
      <c r="BD514" s="178"/>
      <c r="BE514" s="311" t="str">
        <f t="shared" si="263"/>
        <v>Remplir la colonne M</v>
      </c>
      <c r="BF514" s="179" t="str">
        <f t="shared" si="249"/>
        <v>Remplir la colonne BD</v>
      </c>
      <c r="BG514" s="263" t="str">
        <f t="shared" si="235"/>
        <v>Remplir la colonne I</v>
      </c>
      <c r="BH514" s="84" t="s">
        <v>64</v>
      </c>
      <c r="BI514" s="60" t="str">
        <f t="shared" si="250"/>
        <v>Remplir les termes C, P et TVA</v>
      </c>
      <c r="BJ514" s="55"/>
      <c r="BK514" s="46" t="s">
        <v>64</v>
      </c>
      <c r="BL514" s="56"/>
      <c r="BM514" s="48" t="s">
        <v>64</v>
      </c>
      <c r="BN514" s="175" t="str">
        <f t="shared" si="251"/>
        <v>Remplir la colonne BJ ou BL</v>
      </c>
      <c r="BO514" s="178"/>
      <c r="BP514" s="311" t="str">
        <f t="shared" si="264"/>
        <v>Remplir la colonne M</v>
      </c>
      <c r="BQ514" s="179" t="str">
        <f t="shared" si="252"/>
        <v>Remplir la colonne BO</v>
      </c>
      <c r="BR514" s="263" t="str">
        <f t="shared" si="236"/>
        <v>Remplir la colonne I</v>
      </c>
      <c r="BS514" s="84" t="s">
        <v>64</v>
      </c>
      <c r="BT514" s="60" t="str">
        <f t="shared" si="253"/>
        <v>Remplir les termes C, P et TVA</v>
      </c>
      <c r="BU514" s="55"/>
      <c r="BV514" s="46" t="s">
        <v>64</v>
      </c>
      <c r="BW514" s="56"/>
      <c r="BX514" s="48" t="s">
        <v>64</v>
      </c>
      <c r="BY514" s="175" t="str">
        <f t="shared" si="254"/>
        <v>Remplir la colonne BU ou BW</v>
      </c>
      <c r="BZ514" s="178"/>
      <c r="CA514" s="282" t="str">
        <f t="shared" si="265"/>
        <v>Remplir la colonne M</v>
      </c>
      <c r="CB514" s="99" t="str">
        <f t="shared" si="255"/>
        <v>Remplir la colonne BZ</v>
      </c>
      <c r="CC514" s="297" t="str">
        <f t="shared" si="237"/>
        <v>Remplir la colonne I</v>
      </c>
      <c r="CD514" s="84" t="s">
        <v>64</v>
      </c>
      <c r="CE514" s="60" t="str">
        <f t="shared" si="256"/>
        <v>Remplir les termes C, P et TVA</v>
      </c>
      <c r="CF514" s="61" t="str">
        <f t="shared" si="238"/>
        <v>REMPLIR TYPE DE CLIENT</v>
      </c>
      <c r="CG514" s="107" t="str">
        <f t="shared" si="257"/>
        <v>Montant total de l'aide demandée non indiqué</v>
      </c>
      <c r="CH514" s="1"/>
      <c r="CI514" s="1"/>
      <c r="CJ514" s="1"/>
      <c r="CK514" s="1"/>
      <c r="CL514" s="1"/>
    </row>
    <row r="515" spans="1:90" x14ac:dyDescent="0.25">
      <c r="A515" s="51"/>
      <c r="B515" s="111"/>
      <c r="C515" s="111"/>
      <c r="D515" s="111"/>
      <c r="E515" s="111"/>
      <c r="F515" s="111"/>
      <c r="G515" s="162"/>
      <c r="H515" s="151"/>
      <c r="I515" s="296"/>
      <c r="J515" s="152"/>
      <c r="K515" s="153"/>
      <c r="L515" s="169"/>
      <c r="M515" s="39"/>
      <c r="N515" s="201"/>
      <c r="O515" s="39"/>
      <c r="P515" s="22"/>
      <c r="Q515" s="200">
        <f t="shared" si="239"/>
        <v>0</v>
      </c>
      <c r="R515" s="55"/>
      <c r="S515" s="46" t="s">
        <v>64</v>
      </c>
      <c r="T515" s="56"/>
      <c r="U515" s="48" t="s">
        <v>64</v>
      </c>
      <c r="V515" s="175" t="str">
        <f t="shared" si="240"/>
        <v>Remplir la colonne R ou T</v>
      </c>
      <c r="W515" s="178"/>
      <c r="X515" s="282" t="str">
        <f t="shared" si="241"/>
        <v>Remplir la colonne M</v>
      </c>
      <c r="Y515" s="99" t="str">
        <f t="shared" si="242"/>
        <v>Remplir la colonne W</v>
      </c>
      <c r="Z515" s="297" t="str">
        <f t="shared" si="258"/>
        <v>Remplir la colonne I</v>
      </c>
      <c r="AA515" s="84" t="s">
        <v>64</v>
      </c>
      <c r="AB515" s="60" t="str">
        <f t="shared" si="243"/>
        <v>Remplir les termes C, P et TVA</v>
      </c>
      <c r="AC515" s="55"/>
      <c r="AD515" s="46" t="s">
        <v>64</v>
      </c>
      <c r="AE515" s="56"/>
      <c r="AF515" s="48" t="s">
        <v>64</v>
      </c>
      <c r="AG515" s="175" t="str">
        <f t="shared" si="244"/>
        <v>Remplir la colonne AC ou AE</v>
      </c>
      <c r="AH515" s="178"/>
      <c r="AI515" s="311" t="str">
        <f t="shared" si="259"/>
        <v>Remplir la colonne M</v>
      </c>
      <c r="AJ515" s="179" t="str">
        <f t="shared" si="245"/>
        <v>Remplir la colonne AH</v>
      </c>
      <c r="AK515" s="297" t="str">
        <f t="shared" si="233"/>
        <v>Remplir la colonne I</v>
      </c>
      <c r="AL515" s="84" t="s">
        <v>64</v>
      </c>
      <c r="AM515" s="60" t="str">
        <f t="shared" si="260"/>
        <v>Remplir les termes C, P et TVA</v>
      </c>
      <c r="AN515" s="55"/>
      <c r="AO515" s="46" t="s">
        <v>64</v>
      </c>
      <c r="AP515" s="56"/>
      <c r="AQ515" s="48" t="s">
        <v>64</v>
      </c>
      <c r="AR515" s="175" t="str">
        <f t="shared" si="246"/>
        <v>Remplir la colonne AN ou AP</v>
      </c>
      <c r="AS515" s="178"/>
      <c r="AT515" s="282" t="str">
        <f t="shared" si="261"/>
        <v>Remplir la colonne M</v>
      </c>
      <c r="AU515" s="179" t="str">
        <f t="shared" si="247"/>
        <v>Remplir la colonne AS</v>
      </c>
      <c r="AV515" s="263" t="str">
        <f t="shared" si="234"/>
        <v>Remplir la colonne I</v>
      </c>
      <c r="AW515" s="84" t="s">
        <v>64</v>
      </c>
      <c r="AX515" s="60" t="str">
        <f t="shared" si="262"/>
        <v>Remplir les termes C, P et TVA</v>
      </c>
      <c r="AY515" s="55"/>
      <c r="AZ515" s="46" t="s">
        <v>64</v>
      </c>
      <c r="BA515" s="56"/>
      <c r="BB515" s="48" t="s">
        <v>64</v>
      </c>
      <c r="BC515" s="175" t="str">
        <f t="shared" si="248"/>
        <v>Remplir la colonne AY ou BA</v>
      </c>
      <c r="BD515" s="178"/>
      <c r="BE515" s="311" t="str">
        <f t="shared" si="263"/>
        <v>Remplir la colonne M</v>
      </c>
      <c r="BF515" s="179" t="str">
        <f t="shared" si="249"/>
        <v>Remplir la colonne BD</v>
      </c>
      <c r="BG515" s="263" t="str">
        <f t="shared" si="235"/>
        <v>Remplir la colonne I</v>
      </c>
      <c r="BH515" s="84" t="s">
        <v>64</v>
      </c>
      <c r="BI515" s="60" t="str">
        <f t="shared" si="250"/>
        <v>Remplir les termes C, P et TVA</v>
      </c>
      <c r="BJ515" s="55"/>
      <c r="BK515" s="46" t="s">
        <v>64</v>
      </c>
      <c r="BL515" s="56"/>
      <c r="BM515" s="48" t="s">
        <v>64</v>
      </c>
      <c r="BN515" s="175" t="str">
        <f t="shared" si="251"/>
        <v>Remplir la colonne BJ ou BL</v>
      </c>
      <c r="BO515" s="178"/>
      <c r="BP515" s="311" t="str">
        <f t="shared" si="264"/>
        <v>Remplir la colonne M</v>
      </c>
      <c r="BQ515" s="179" t="str">
        <f t="shared" si="252"/>
        <v>Remplir la colonne BO</v>
      </c>
      <c r="BR515" s="263" t="str">
        <f t="shared" si="236"/>
        <v>Remplir la colonne I</v>
      </c>
      <c r="BS515" s="84" t="s">
        <v>64</v>
      </c>
      <c r="BT515" s="60" t="str">
        <f t="shared" si="253"/>
        <v>Remplir les termes C, P et TVA</v>
      </c>
      <c r="BU515" s="55"/>
      <c r="BV515" s="46" t="s">
        <v>64</v>
      </c>
      <c r="BW515" s="56"/>
      <c r="BX515" s="48" t="s">
        <v>64</v>
      </c>
      <c r="BY515" s="175" t="str">
        <f t="shared" si="254"/>
        <v>Remplir la colonne BU ou BW</v>
      </c>
      <c r="BZ515" s="178"/>
      <c r="CA515" s="282" t="str">
        <f t="shared" si="265"/>
        <v>Remplir la colonne M</v>
      </c>
      <c r="CB515" s="99" t="str">
        <f t="shared" si="255"/>
        <v>Remplir la colonne BZ</v>
      </c>
      <c r="CC515" s="297" t="str">
        <f t="shared" si="237"/>
        <v>Remplir la colonne I</v>
      </c>
      <c r="CD515" s="84" t="s">
        <v>64</v>
      </c>
      <c r="CE515" s="60" t="str">
        <f t="shared" si="256"/>
        <v>Remplir les termes C, P et TVA</v>
      </c>
      <c r="CF515" s="61" t="str">
        <f t="shared" si="238"/>
        <v>REMPLIR TYPE DE CLIENT</v>
      </c>
      <c r="CG515" s="107" t="str">
        <f t="shared" si="257"/>
        <v>Montant total de l'aide demandée non indiqué</v>
      </c>
      <c r="CH515" s="1"/>
      <c r="CI515" s="1"/>
      <c r="CJ515" s="1"/>
      <c r="CK515" s="1"/>
      <c r="CL515" s="1"/>
    </row>
    <row r="516" spans="1:90" x14ac:dyDescent="0.25">
      <c r="A516" s="51"/>
      <c r="B516" s="111"/>
      <c r="C516" s="111"/>
      <c r="D516" s="111"/>
      <c r="E516" s="111"/>
      <c r="F516" s="111"/>
      <c r="G516" s="162"/>
      <c r="H516" s="151"/>
      <c r="I516" s="296"/>
      <c r="J516" s="152"/>
      <c r="K516" s="153"/>
      <c r="L516" s="169"/>
      <c r="M516" s="39"/>
      <c r="N516" s="201"/>
      <c r="O516" s="39"/>
      <c r="P516" s="22"/>
      <c r="Q516" s="200">
        <f t="shared" si="239"/>
        <v>0</v>
      </c>
      <c r="R516" s="55"/>
      <c r="S516" s="46" t="s">
        <v>64</v>
      </c>
      <c r="T516" s="56"/>
      <c r="U516" s="48" t="s">
        <v>64</v>
      </c>
      <c r="V516" s="175" t="str">
        <f t="shared" si="240"/>
        <v>Remplir la colonne R ou T</v>
      </c>
      <c r="W516" s="178"/>
      <c r="X516" s="282" t="str">
        <f t="shared" si="241"/>
        <v>Remplir la colonne M</v>
      </c>
      <c r="Y516" s="99" t="str">
        <f t="shared" si="242"/>
        <v>Remplir la colonne W</v>
      </c>
      <c r="Z516" s="297" t="str">
        <f t="shared" si="258"/>
        <v>Remplir la colonne I</v>
      </c>
      <c r="AA516" s="84" t="s">
        <v>64</v>
      </c>
      <c r="AB516" s="60" t="str">
        <f t="shared" si="243"/>
        <v>Remplir les termes C, P et TVA</v>
      </c>
      <c r="AC516" s="55"/>
      <c r="AD516" s="46" t="s">
        <v>64</v>
      </c>
      <c r="AE516" s="56"/>
      <c r="AF516" s="48" t="s">
        <v>64</v>
      </c>
      <c r="AG516" s="175" t="str">
        <f t="shared" si="244"/>
        <v>Remplir la colonne AC ou AE</v>
      </c>
      <c r="AH516" s="178"/>
      <c r="AI516" s="311" t="str">
        <f t="shared" si="259"/>
        <v>Remplir la colonne M</v>
      </c>
      <c r="AJ516" s="179" t="str">
        <f t="shared" si="245"/>
        <v>Remplir la colonne AH</v>
      </c>
      <c r="AK516" s="297" t="str">
        <f t="shared" si="233"/>
        <v>Remplir la colonne I</v>
      </c>
      <c r="AL516" s="84" t="s">
        <v>64</v>
      </c>
      <c r="AM516" s="60" t="str">
        <f t="shared" si="260"/>
        <v>Remplir les termes C, P et TVA</v>
      </c>
      <c r="AN516" s="55"/>
      <c r="AO516" s="46" t="s">
        <v>64</v>
      </c>
      <c r="AP516" s="56"/>
      <c r="AQ516" s="48" t="s">
        <v>64</v>
      </c>
      <c r="AR516" s="175" t="str">
        <f t="shared" si="246"/>
        <v>Remplir la colonne AN ou AP</v>
      </c>
      <c r="AS516" s="178"/>
      <c r="AT516" s="282" t="str">
        <f t="shared" si="261"/>
        <v>Remplir la colonne M</v>
      </c>
      <c r="AU516" s="179" t="str">
        <f t="shared" si="247"/>
        <v>Remplir la colonne AS</v>
      </c>
      <c r="AV516" s="263" t="str">
        <f t="shared" si="234"/>
        <v>Remplir la colonne I</v>
      </c>
      <c r="AW516" s="84" t="s">
        <v>64</v>
      </c>
      <c r="AX516" s="60" t="str">
        <f t="shared" si="262"/>
        <v>Remplir les termes C, P et TVA</v>
      </c>
      <c r="AY516" s="55"/>
      <c r="AZ516" s="46" t="s">
        <v>64</v>
      </c>
      <c r="BA516" s="56"/>
      <c r="BB516" s="48" t="s">
        <v>64</v>
      </c>
      <c r="BC516" s="175" t="str">
        <f t="shared" si="248"/>
        <v>Remplir la colonne AY ou BA</v>
      </c>
      <c r="BD516" s="178"/>
      <c r="BE516" s="311" t="str">
        <f t="shared" si="263"/>
        <v>Remplir la colonne M</v>
      </c>
      <c r="BF516" s="179" t="str">
        <f t="shared" si="249"/>
        <v>Remplir la colonne BD</v>
      </c>
      <c r="BG516" s="263" t="str">
        <f t="shared" si="235"/>
        <v>Remplir la colonne I</v>
      </c>
      <c r="BH516" s="84" t="s">
        <v>64</v>
      </c>
      <c r="BI516" s="60" t="str">
        <f t="shared" si="250"/>
        <v>Remplir les termes C, P et TVA</v>
      </c>
      <c r="BJ516" s="55"/>
      <c r="BK516" s="46" t="s">
        <v>64</v>
      </c>
      <c r="BL516" s="56"/>
      <c r="BM516" s="48" t="s">
        <v>64</v>
      </c>
      <c r="BN516" s="175" t="str">
        <f t="shared" si="251"/>
        <v>Remplir la colonne BJ ou BL</v>
      </c>
      <c r="BO516" s="178"/>
      <c r="BP516" s="311" t="str">
        <f t="shared" si="264"/>
        <v>Remplir la colonne M</v>
      </c>
      <c r="BQ516" s="179" t="str">
        <f t="shared" si="252"/>
        <v>Remplir la colonne BO</v>
      </c>
      <c r="BR516" s="263" t="str">
        <f t="shared" si="236"/>
        <v>Remplir la colonne I</v>
      </c>
      <c r="BS516" s="84" t="s">
        <v>64</v>
      </c>
      <c r="BT516" s="60" t="str">
        <f t="shared" si="253"/>
        <v>Remplir les termes C, P et TVA</v>
      </c>
      <c r="BU516" s="55"/>
      <c r="BV516" s="46" t="s">
        <v>64</v>
      </c>
      <c r="BW516" s="56"/>
      <c r="BX516" s="48" t="s">
        <v>64</v>
      </c>
      <c r="BY516" s="175" t="str">
        <f t="shared" si="254"/>
        <v>Remplir la colonne BU ou BW</v>
      </c>
      <c r="BZ516" s="178"/>
      <c r="CA516" s="282" t="str">
        <f t="shared" si="265"/>
        <v>Remplir la colonne M</v>
      </c>
      <c r="CB516" s="99" t="str">
        <f t="shared" si="255"/>
        <v>Remplir la colonne BZ</v>
      </c>
      <c r="CC516" s="297" t="str">
        <f t="shared" si="237"/>
        <v>Remplir la colonne I</v>
      </c>
      <c r="CD516" s="84" t="s">
        <v>64</v>
      </c>
      <c r="CE516" s="60" t="str">
        <f t="shared" si="256"/>
        <v>Remplir les termes C, P et TVA</v>
      </c>
      <c r="CF516" s="61" t="str">
        <f t="shared" si="238"/>
        <v>REMPLIR TYPE DE CLIENT</v>
      </c>
      <c r="CG516" s="107" t="str">
        <f t="shared" si="257"/>
        <v>Montant total de l'aide demandée non indiqué</v>
      </c>
      <c r="CH516" s="1"/>
      <c r="CI516" s="1"/>
      <c r="CJ516" s="1"/>
      <c r="CK516" s="1"/>
      <c r="CL516" s="1"/>
    </row>
    <row r="517" spans="1:90" x14ac:dyDescent="0.25">
      <c r="A517" s="51"/>
      <c r="B517" s="111"/>
      <c r="C517" s="111"/>
      <c r="D517" s="111"/>
      <c r="E517" s="111"/>
      <c r="F517" s="111"/>
      <c r="G517" s="162"/>
      <c r="H517" s="151"/>
      <c r="I517" s="296"/>
      <c r="J517" s="152"/>
      <c r="K517" s="153"/>
      <c r="L517" s="169"/>
      <c r="M517" s="39"/>
      <c r="N517" s="201"/>
      <c r="O517" s="39"/>
      <c r="P517" s="22"/>
      <c r="Q517" s="200">
        <f t="shared" si="239"/>
        <v>0</v>
      </c>
      <c r="R517" s="55"/>
      <c r="S517" s="46" t="s">
        <v>64</v>
      </c>
      <c r="T517" s="56"/>
      <c r="U517" s="48" t="s">
        <v>64</v>
      </c>
      <c r="V517" s="175" t="str">
        <f t="shared" si="240"/>
        <v>Remplir la colonne R ou T</v>
      </c>
      <c r="W517" s="178"/>
      <c r="X517" s="282" t="str">
        <f t="shared" si="241"/>
        <v>Remplir la colonne M</v>
      </c>
      <c r="Y517" s="99" t="str">
        <f t="shared" si="242"/>
        <v>Remplir la colonne W</v>
      </c>
      <c r="Z517" s="297" t="str">
        <f t="shared" si="258"/>
        <v>Remplir la colonne I</v>
      </c>
      <c r="AA517" s="84" t="s">
        <v>64</v>
      </c>
      <c r="AB517" s="60" t="str">
        <f t="shared" si="243"/>
        <v>Remplir les termes C, P et TVA</v>
      </c>
      <c r="AC517" s="55"/>
      <c r="AD517" s="46" t="s">
        <v>64</v>
      </c>
      <c r="AE517" s="56"/>
      <c r="AF517" s="48" t="s">
        <v>64</v>
      </c>
      <c r="AG517" s="175" t="str">
        <f t="shared" si="244"/>
        <v>Remplir la colonne AC ou AE</v>
      </c>
      <c r="AH517" s="178"/>
      <c r="AI517" s="311" t="str">
        <f t="shared" si="259"/>
        <v>Remplir la colonne M</v>
      </c>
      <c r="AJ517" s="179" t="str">
        <f t="shared" si="245"/>
        <v>Remplir la colonne AH</v>
      </c>
      <c r="AK517" s="297" t="str">
        <f t="shared" si="233"/>
        <v>Remplir la colonne I</v>
      </c>
      <c r="AL517" s="84" t="s">
        <v>64</v>
      </c>
      <c r="AM517" s="60" t="str">
        <f t="shared" si="260"/>
        <v>Remplir les termes C, P et TVA</v>
      </c>
      <c r="AN517" s="55"/>
      <c r="AO517" s="46" t="s">
        <v>64</v>
      </c>
      <c r="AP517" s="56"/>
      <c r="AQ517" s="48" t="s">
        <v>64</v>
      </c>
      <c r="AR517" s="175" t="str">
        <f t="shared" si="246"/>
        <v>Remplir la colonne AN ou AP</v>
      </c>
      <c r="AS517" s="178"/>
      <c r="AT517" s="282" t="str">
        <f t="shared" si="261"/>
        <v>Remplir la colonne M</v>
      </c>
      <c r="AU517" s="179" t="str">
        <f t="shared" si="247"/>
        <v>Remplir la colonne AS</v>
      </c>
      <c r="AV517" s="263" t="str">
        <f t="shared" si="234"/>
        <v>Remplir la colonne I</v>
      </c>
      <c r="AW517" s="84" t="s">
        <v>64</v>
      </c>
      <c r="AX517" s="60" t="str">
        <f t="shared" si="262"/>
        <v>Remplir les termes C, P et TVA</v>
      </c>
      <c r="AY517" s="55"/>
      <c r="AZ517" s="46" t="s">
        <v>64</v>
      </c>
      <c r="BA517" s="56"/>
      <c r="BB517" s="48" t="s">
        <v>64</v>
      </c>
      <c r="BC517" s="175" t="str">
        <f t="shared" si="248"/>
        <v>Remplir la colonne AY ou BA</v>
      </c>
      <c r="BD517" s="178"/>
      <c r="BE517" s="311" t="str">
        <f t="shared" si="263"/>
        <v>Remplir la colonne M</v>
      </c>
      <c r="BF517" s="179" t="str">
        <f t="shared" si="249"/>
        <v>Remplir la colonne BD</v>
      </c>
      <c r="BG517" s="263" t="str">
        <f t="shared" si="235"/>
        <v>Remplir la colonne I</v>
      </c>
      <c r="BH517" s="84" t="s">
        <v>64</v>
      </c>
      <c r="BI517" s="60" t="str">
        <f t="shared" si="250"/>
        <v>Remplir les termes C, P et TVA</v>
      </c>
      <c r="BJ517" s="55"/>
      <c r="BK517" s="46" t="s">
        <v>64</v>
      </c>
      <c r="BL517" s="56"/>
      <c r="BM517" s="48" t="s">
        <v>64</v>
      </c>
      <c r="BN517" s="175" t="str">
        <f t="shared" si="251"/>
        <v>Remplir la colonne BJ ou BL</v>
      </c>
      <c r="BO517" s="178"/>
      <c r="BP517" s="311" t="str">
        <f t="shared" si="264"/>
        <v>Remplir la colonne M</v>
      </c>
      <c r="BQ517" s="179" t="str">
        <f t="shared" si="252"/>
        <v>Remplir la colonne BO</v>
      </c>
      <c r="BR517" s="263" t="str">
        <f t="shared" si="236"/>
        <v>Remplir la colonne I</v>
      </c>
      <c r="BS517" s="84" t="s">
        <v>64</v>
      </c>
      <c r="BT517" s="60" t="str">
        <f t="shared" si="253"/>
        <v>Remplir les termes C, P et TVA</v>
      </c>
      <c r="BU517" s="55"/>
      <c r="BV517" s="46" t="s">
        <v>64</v>
      </c>
      <c r="BW517" s="56"/>
      <c r="BX517" s="48" t="s">
        <v>64</v>
      </c>
      <c r="BY517" s="175" t="str">
        <f t="shared" si="254"/>
        <v>Remplir la colonne BU ou BW</v>
      </c>
      <c r="BZ517" s="178"/>
      <c r="CA517" s="282" t="str">
        <f t="shared" si="265"/>
        <v>Remplir la colonne M</v>
      </c>
      <c r="CB517" s="99" t="str">
        <f t="shared" si="255"/>
        <v>Remplir la colonne BZ</v>
      </c>
      <c r="CC517" s="297" t="str">
        <f t="shared" si="237"/>
        <v>Remplir la colonne I</v>
      </c>
      <c r="CD517" s="84" t="s">
        <v>64</v>
      </c>
      <c r="CE517" s="60" t="str">
        <f t="shared" si="256"/>
        <v>Remplir les termes C, P et TVA</v>
      </c>
      <c r="CF517" s="61" t="str">
        <f t="shared" si="238"/>
        <v>REMPLIR TYPE DE CLIENT</v>
      </c>
      <c r="CG517" s="107" t="str">
        <f t="shared" si="257"/>
        <v>Montant total de l'aide demandée non indiqué</v>
      </c>
      <c r="CH517" s="1"/>
      <c r="CI517" s="1"/>
      <c r="CJ517" s="1"/>
      <c r="CK517" s="1"/>
      <c r="CL517" s="1"/>
    </row>
    <row r="518" spans="1:90" x14ac:dyDescent="0.25">
      <c r="A518" s="51"/>
      <c r="B518" s="111"/>
      <c r="C518" s="111"/>
      <c r="D518" s="111"/>
      <c r="E518" s="111"/>
      <c r="F518" s="111"/>
      <c r="G518" s="162"/>
      <c r="H518" s="151"/>
      <c r="I518" s="296"/>
      <c r="J518" s="152"/>
      <c r="K518" s="153"/>
      <c r="L518" s="169"/>
      <c r="M518" s="39"/>
      <c r="N518" s="201"/>
      <c r="O518" s="39"/>
      <c r="P518" s="22"/>
      <c r="Q518" s="200">
        <f t="shared" si="239"/>
        <v>0</v>
      </c>
      <c r="R518" s="55"/>
      <c r="S518" s="46" t="s">
        <v>64</v>
      </c>
      <c r="T518" s="56"/>
      <c r="U518" s="48" t="s">
        <v>64</v>
      </c>
      <c r="V518" s="175" t="str">
        <f t="shared" si="240"/>
        <v>Remplir la colonne R ou T</v>
      </c>
      <c r="W518" s="178"/>
      <c r="X518" s="282" t="str">
        <f t="shared" si="241"/>
        <v>Remplir la colonne M</v>
      </c>
      <c r="Y518" s="99" t="str">
        <f t="shared" si="242"/>
        <v>Remplir la colonne W</v>
      </c>
      <c r="Z518" s="297" t="str">
        <f t="shared" si="258"/>
        <v>Remplir la colonne I</v>
      </c>
      <c r="AA518" s="84" t="s">
        <v>64</v>
      </c>
      <c r="AB518" s="60" t="str">
        <f t="shared" si="243"/>
        <v>Remplir les termes C, P et TVA</v>
      </c>
      <c r="AC518" s="55"/>
      <c r="AD518" s="46" t="s">
        <v>64</v>
      </c>
      <c r="AE518" s="56"/>
      <c r="AF518" s="48" t="s">
        <v>64</v>
      </c>
      <c r="AG518" s="175" t="str">
        <f t="shared" si="244"/>
        <v>Remplir la colonne AC ou AE</v>
      </c>
      <c r="AH518" s="178"/>
      <c r="AI518" s="311" t="str">
        <f t="shared" si="259"/>
        <v>Remplir la colonne M</v>
      </c>
      <c r="AJ518" s="179" t="str">
        <f t="shared" si="245"/>
        <v>Remplir la colonne AH</v>
      </c>
      <c r="AK518" s="297" t="str">
        <f t="shared" si="233"/>
        <v>Remplir la colonne I</v>
      </c>
      <c r="AL518" s="84" t="s">
        <v>64</v>
      </c>
      <c r="AM518" s="60" t="str">
        <f t="shared" si="260"/>
        <v>Remplir les termes C, P et TVA</v>
      </c>
      <c r="AN518" s="55"/>
      <c r="AO518" s="46" t="s">
        <v>64</v>
      </c>
      <c r="AP518" s="56"/>
      <c r="AQ518" s="48" t="s">
        <v>64</v>
      </c>
      <c r="AR518" s="175" t="str">
        <f t="shared" si="246"/>
        <v>Remplir la colonne AN ou AP</v>
      </c>
      <c r="AS518" s="178"/>
      <c r="AT518" s="282" t="str">
        <f t="shared" si="261"/>
        <v>Remplir la colonne M</v>
      </c>
      <c r="AU518" s="179" t="str">
        <f t="shared" si="247"/>
        <v>Remplir la colonne AS</v>
      </c>
      <c r="AV518" s="263" t="str">
        <f t="shared" si="234"/>
        <v>Remplir la colonne I</v>
      </c>
      <c r="AW518" s="84" t="s">
        <v>64</v>
      </c>
      <c r="AX518" s="60" t="str">
        <f t="shared" si="262"/>
        <v>Remplir les termes C, P et TVA</v>
      </c>
      <c r="AY518" s="55"/>
      <c r="AZ518" s="46" t="s">
        <v>64</v>
      </c>
      <c r="BA518" s="56"/>
      <c r="BB518" s="48" t="s">
        <v>64</v>
      </c>
      <c r="BC518" s="175" t="str">
        <f t="shared" si="248"/>
        <v>Remplir la colonne AY ou BA</v>
      </c>
      <c r="BD518" s="178"/>
      <c r="BE518" s="311" t="str">
        <f t="shared" si="263"/>
        <v>Remplir la colonne M</v>
      </c>
      <c r="BF518" s="179" t="str">
        <f t="shared" si="249"/>
        <v>Remplir la colonne BD</v>
      </c>
      <c r="BG518" s="263" t="str">
        <f t="shared" si="235"/>
        <v>Remplir la colonne I</v>
      </c>
      <c r="BH518" s="84" t="s">
        <v>64</v>
      </c>
      <c r="BI518" s="60" t="str">
        <f t="shared" si="250"/>
        <v>Remplir les termes C, P et TVA</v>
      </c>
      <c r="BJ518" s="55"/>
      <c r="BK518" s="46" t="s">
        <v>64</v>
      </c>
      <c r="BL518" s="56"/>
      <c r="BM518" s="48" t="s">
        <v>64</v>
      </c>
      <c r="BN518" s="175" t="str">
        <f t="shared" si="251"/>
        <v>Remplir la colonne BJ ou BL</v>
      </c>
      <c r="BO518" s="178"/>
      <c r="BP518" s="311" t="str">
        <f t="shared" si="264"/>
        <v>Remplir la colonne M</v>
      </c>
      <c r="BQ518" s="179" t="str">
        <f t="shared" si="252"/>
        <v>Remplir la colonne BO</v>
      </c>
      <c r="BR518" s="263" t="str">
        <f t="shared" si="236"/>
        <v>Remplir la colonne I</v>
      </c>
      <c r="BS518" s="84" t="s">
        <v>64</v>
      </c>
      <c r="BT518" s="60" t="str">
        <f t="shared" si="253"/>
        <v>Remplir les termes C, P et TVA</v>
      </c>
      <c r="BU518" s="55"/>
      <c r="BV518" s="46" t="s">
        <v>64</v>
      </c>
      <c r="BW518" s="56"/>
      <c r="BX518" s="48" t="s">
        <v>64</v>
      </c>
      <c r="BY518" s="175" t="str">
        <f t="shared" si="254"/>
        <v>Remplir la colonne BU ou BW</v>
      </c>
      <c r="BZ518" s="178"/>
      <c r="CA518" s="282" t="str">
        <f t="shared" si="265"/>
        <v>Remplir la colonne M</v>
      </c>
      <c r="CB518" s="99" t="str">
        <f t="shared" si="255"/>
        <v>Remplir la colonne BZ</v>
      </c>
      <c r="CC518" s="297" t="str">
        <f t="shared" si="237"/>
        <v>Remplir la colonne I</v>
      </c>
      <c r="CD518" s="84" t="s">
        <v>64</v>
      </c>
      <c r="CE518" s="60" t="str">
        <f t="shared" si="256"/>
        <v>Remplir les termes C, P et TVA</v>
      </c>
      <c r="CF518" s="61" t="str">
        <f t="shared" si="238"/>
        <v>REMPLIR TYPE DE CLIENT</v>
      </c>
      <c r="CG518" s="107" t="str">
        <f t="shared" si="257"/>
        <v>Montant total de l'aide demandée non indiqué</v>
      </c>
      <c r="CH518" s="1"/>
      <c r="CI518" s="1"/>
      <c r="CJ518" s="1"/>
      <c r="CK518" s="1"/>
      <c r="CL518" s="1"/>
    </row>
    <row r="519" spans="1:90" x14ac:dyDescent="0.25">
      <c r="A519" s="51"/>
      <c r="B519" s="111"/>
      <c r="C519" s="111"/>
      <c r="D519" s="111"/>
      <c r="E519" s="111"/>
      <c r="F519" s="111"/>
      <c r="G519" s="162"/>
      <c r="H519" s="151"/>
      <c r="I519" s="296"/>
      <c r="J519" s="152"/>
      <c r="K519" s="153"/>
      <c r="L519" s="169"/>
      <c r="M519" s="39"/>
      <c r="N519" s="201"/>
      <c r="O519" s="39"/>
      <c r="P519" s="22"/>
      <c r="Q519" s="200">
        <f t="shared" si="239"/>
        <v>0</v>
      </c>
      <c r="R519" s="55"/>
      <c r="S519" s="46" t="s">
        <v>64</v>
      </c>
      <c r="T519" s="56"/>
      <c r="U519" s="48" t="s">
        <v>64</v>
      </c>
      <c r="V519" s="175" t="str">
        <f t="shared" si="240"/>
        <v>Remplir la colonne R ou T</v>
      </c>
      <c r="W519" s="178"/>
      <c r="X519" s="282" t="str">
        <f t="shared" si="241"/>
        <v>Remplir la colonne M</v>
      </c>
      <c r="Y519" s="99" t="str">
        <f t="shared" si="242"/>
        <v>Remplir la colonne W</v>
      </c>
      <c r="Z519" s="297" t="str">
        <f t="shared" si="258"/>
        <v>Remplir la colonne I</v>
      </c>
      <c r="AA519" s="84" t="s">
        <v>64</v>
      </c>
      <c r="AB519" s="60" t="str">
        <f t="shared" si="243"/>
        <v>Remplir les termes C, P et TVA</v>
      </c>
      <c r="AC519" s="55"/>
      <c r="AD519" s="46" t="s">
        <v>64</v>
      </c>
      <c r="AE519" s="56"/>
      <c r="AF519" s="48" t="s">
        <v>64</v>
      </c>
      <c r="AG519" s="175" t="str">
        <f t="shared" si="244"/>
        <v>Remplir la colonne AC ou AE</v>
      </c>
      <c r="AH519" s="178"/>
      <c r="AI519" s="311" t="str">
        <f t="shared" si="259"/>
        <v>Remplir la colonne M</v>
      </c>
      <c r="AJ519" s="179" t="str">
        <f t="shared" si="245"/>
        <v>Remplir la colonne AH</v>
      </c>
      <c r="AK519" s="297" t="str">
        <f t="shared" si="233"/>
        <v>Remplir la colonne I</v>
      </c>
      <c r="AL519" s="84" t="s">
        <v>64</v>
      </c>
      <c r="AM519" s="60" t="str">
        <f t="shared" si="260"/>
        <v>Remplir les termes C, P et TVA</v>
      </c>
      <c r="AN519" s="55"/>
      <c r="AO519" s="46" t="s">
        <v>64</v>
      </c>
      <c r="AP519" s="56"/>
      <c r="AQ519" s="48" t="s">
        <v>64</v>
      </c>
      <c r="AR519" s="175" t="str">
        <f t="shared" si="246"/>
        <v>Remplir la colonne AN ou AP</v>
      </c>
      <c r="AS519" s="178"/>
      <c r="AT519" s="282" t="str">
        <f t="shared" si="261"/>
        <v>Remplir la colonne M</v>
      </c>
      <c r="AU519" s="179" t="str">
        <f t="shared" si="247"/>
        <v>Remplir la colonne AS</v>
      </c>
      <c r="AV519" s="263" t="str">
        <f t="shared" si="234"/>
        <v>Remplir la colonne I</v>
      </c>
      <c r="AW519" s="84" t="s">
        <v>64</v>
      </c>
      <c r="AX519" s="60" t="str">
        <f t="shared" si="262"/>
        <v>Remplir les termes C, P et TVA</v>
      </c>
      <c r="AY519" s="55"/>
      <c r="AZ519" s="46" t="s">
        <v>64</v>
      </c>
      <c r="BA519" s="56"/>
      <c r="BB519" s="48" t="s">
        <v>64</v>
      </c>
      <c r="BC519" s="175" t="str">
        <f t="shared" si="248"/>
        <v>Remplir la colonne AY ou BA</v>
      </c>
      <c r="BD519" s="178"/>
      <c r="BE519" s="311" t="str">
        <f t="shared" si="263"/>
        <v>Remplir la colonne M</v>
      </c>
      <c r="BF519" s="179" t="str">
        <f t="shared" si="249"/>
        <v>Remplir la colonne BD</v>
      </c>
      <c r="BG519" s="263" t="str">
        <f t="shared" si="235"/>
        <v>Remplir la colonne I</v>
      </c>
      <c r="BH519" s="84" t="s">
        <v>64</v>
      </c>
      <c r="BI519" s="60" t="str">
        <f t="shared" si="250"/>
        <v>Remplir les termes C, P et TVA</v>
      </c>
      <c r="BJ519" s="55"/>
      <c r="BK519" s="46" t="s">
        <v>64</v>
      </c>
      <c r="BL519" s="56"/>
      <c r="BM519" s="48" t="s">
        <v>64</v>
      </c>
      <c r="BN519" s="175" t="str">
        <f t="shared" si="251"/>
        <v>Remplir la colonne BJ ou BL</v>
      </c>
      <c r="BO519" s="178"/>
      <c r="BP519" s="311" t="str">
        <f t="shared" si="264"/>
        <v>Remplir la colonne M</v>
      </c>
      <c r="BQ519" s="179" t="str">
        <f t="shared" si="252"/>
        <v>Remplir la colonne BO</v>
      </c>
      <c r="BR519" s="263" t="str">
        <f t="shared" si="236"/>
        <v>Remplir la colonne I</v>
      </c>
      <c r="BS519" s="84" t="s">
        <v>64</v>
      </c>
      <c r="BT519" s="60" t="str">
        <f t="shared" si="253"/>
        <v>Remplir les termes C, P et TVA</v>
      </c>
      <c r="BU519" s="55"/>
      <c r="BV519" s="46" t="s">
        <v>64</v>
      </c>
      <c r="BW519" s="56"/>
      <c r="BX519" s="48" t="s">
        <v>64</v>
      </c>
      <c r="BY519" s="175" t="str">
        <f t="shared" si="254"/>
        <v>Remplir la colonne BU ou BW</v>
      </c>
      <c r="BZ519" s="178"/>
      <c r="CA519" s="282" t="str">
        <f t="shared" si="265"/>
        <v>Remplir la colonne M</v>
      </c>
      <c r="CB519" s="99" t="str">
        <f t="shared" si="255"/>
        <v>Remplir la colonne BZ</v>
      </c>
      <c r="CC519" s="297" t="str">
        <f t="shared" si="237"/>
        <v>Remplir la colonne I</v>
      </c>
      <c r="CD519" s="84" t="s">
        <v>64</v>
      </c>
      <c r="CE519" s="60" t="str">
        <f t="shared" si="256"/>
        <v>Remplir les termes C, P et TVA</v>
      </c>
      <c r="CF519" s="61" t="str">
        <f t="shared" si="238"/>
        <v>REMPLIR TYPE DE CLIENT</v>
      </c>
      <c r="CG519" s="107" t="str">
        <f t="shared" si="257"/>
        <v>Montant total de l'aide demandée non indiqué</v>
      </c>
      <c r="CH519" s="1"/>
      <c r="CI519" s="1"/>
      <c r="CJ519" s="1"/>
      <c r="CK519" s="1"/>
      <c r="CL519" s="1"/>
    </row>
    <row r="520" spans="1:90" x14ac:dyDescent="0.25">
      <c r="A520" s="51"/>
      <c r="B520" s="111"/>
      <c r="C520" s="111"/>
      <c r="D520" s="111"/>
      <c r="E520" s="111"/>
      <c r="F520" s="111"/>
      <c r="G520" s="162"/>
      <c r="H520" s="151"/>
      <c r="I520" s="296"/>
      <c r="J520" s="152"/>
      <c r="K520" s="153"/>
      <c r="L520" s="169"/>
      <c r="M520" s="39"/>
      <c r="N520" s="201"/>
      <c r="O520" s="39"/>
      <c r="P520" s="22"/>
      <c r="Q520" s="200">
        <f t="shared" si="239"/>
        <v>0</v>
      </c>
      <c r="R520" s="55"/>
      <c r="S520" s="46" t="s">
        <v>64</v>
      </c>
      <c r="T520" s="56"/>
      <c r="U520" s="48" t="s">
        <v>64</v>
      </c>
      <c r="V520" s="175" t="str">
        <f t="shared" si="240"/>
        <v>Remplir la colonne R ou T</v>
      </c>
      <c r="W520" s="178"/>
      <c r="X520" s="282" t="str">
        <f t="shared" si="241"/>
        <v>Remplir la colonne M</v>
      </c>
      <c r="Y520" s="99" t="str">
        <f t="shared" si="242"/>
        <v>Remplir la colonne W</v>
      </c>
      <c r="Z520" s="297" t="str">
        <f t="shared" si="258"/>
        <v>Remplir la colonne I</v>
      </c>
      <c r="AA520" s="84" t="s">
        <v>64</v>
      </c>
      <c r="AB520" s="60" t="str">
        <f t="shared" si="243"/>
        <v>Remplir les termes C, P et TVA</v>
      </c>
      <c r="AC520" s="55"/>
      <c r="AD520" s="46" t="s">
        <v>64</v>
      </c>
      <c r="AE520" s="56"/>
      <c r="AF520" s="48" t="s">
        <v>64</v>
      </c>
      <c r="AG520" s="175" t="str">
        <f t="shared" si="244"/>
        <v>Remplir la colonne AC ou AE</v>
      </c>
      <c r="AH520" s="178"/>
      <c r="AI520" s="311" t="str">
        <f t="shared" si="259"/>
        <v>Remplir la colonne M</v>
      </c>
      <c r="AJ520" s="179" t="str">
        <f t="shared" si="245"/>
        <v>Remplir la colonne AH</v>
      </c>
      <c r="AK520" s="297" t="str">
        <f t="shared" si="233"/>
        <v>Remplir la colonne I</v>
      </c>
      <c r="AL520" s="84" t="s">
        <v>64</v>
      </c>
      <c r="AM520" s="60" t="str">
        <f t="shared" si="260"/>
        <v>Remplir les termes C, P et TVA</v>
      </c>
      <c r="AN520" s="55"/>
      <c r="AO520" s="46" t="s">
        <v>64</v>
      </c>
      <c r="AP520" s="56"/>
      <c r="AQ520" s="48" t="s">
        <v>64</v>
      </c>
      <c r="AR520" s="175" t="str">
        <f t="shared" si="246"/>
        <v>Remplir la colonne AN ou AP</v>
      </c>
      <c r="AS520" s="178"/>
      <c r="AT520" s="282" t="str">
        <f t="shared" si="261"/>
        <v>Remplir la colonne M</v>
      </c>
      <c r="AU520" s="179" t="str">
        <f t="shared" si="247"/>
        <v>Remplir la colonne AS</v>
      </c>
      <c r="AV520" s="263" t="str">
        <f t="shared" si="234"/>
        <v>Remplir la colonne I</v>
      </c>
      <c r="AW520" s="84" t="s">
        <v>64</v>
      </c>
      <c r="AX520" s="60" t="str">
        <f t="shared" si="262"/>
        <v>Remplir les termes C, P et TVA</v>
      </c>
      <c r="AY520" s="55"/>
      <c r="AZ520" s="46" t="s">
        <v>64</v>
      </c>
      <c r="BA520" s="56"/>
      <c r="BB520" s="48" t="s">
        <v>64</v>
      </c>
      <c r="BC520" s="175" t="str">
        <f t="shared" si="248"/>
        <v>Remplir la colonne AY ou BA</v>
      </c>
      <c r="BD520" s="178"/>
      <c r="BE520" s="311" t="str">
        <f t="shared" si="263"/>
        <v>Remplir la colonne M</v>
      </c>
      <c r="BF520" s="179" t="str">
        <f t="shared" si="249"/>
        <v>Remplir la colonne BD</v>
      </c>
      <c r="BG520" s="263" t="str">
        <f t="shared" si="235"/>
        <v>Remplir la colonne I</v>
      </c>
      <c r="BH520" s="84" t="s">
        <v>64</v>
      </c>
      <c r="BI520" s="60" t="str">
        <f t="shared" si="250"/>
        <v>Remplir les termes C, P et TVA</v>
      </c>
      <c r="BJ520" s="55"/>
      <c r="BK520" s="46" t="s">
        <v>64</v>
      </c>
      <c r="BL520" s="56"/>
      <c r="BM520" s="48" t="s">
        <v>64</v>
      </c>
      <c r="BN520" s="175" t="str">
        <f t="shared" si="251"/>
        <v>Remplir la colonne BJ ou BL</v>
      </c>
      <c r="BO520" s="178"/>
      <c r="BP520" s="311" t="str">
        <f t="shared" si="264"/>
        <v>Remplir la colonne M</v>
      </c>
      <c r="BQ520" s="179" t="str">
        <f t="shared" si="252"/>
        <v>Remplir la colonne BO</v>
      </c>
      <c r="BR520" s="263" t="str">
        <f t="shared" si="236"/>
        <v>Remplir la colonne I</v>
      </c>
      <c r="BS520" s="84" t="s">
        <v>64</v>
      </c>
      <c r="BT520" s="60" t="str">
        <f t="shared" si="253"/>
        <v>Remplir les termes C, P et TVA</v>
      </c>
      <c r="BU520" s="55"/>
      <c r="BV520" s="46" t="s">
        <v>64</v>
      </c>
      <c r="BW520" s="56"/>
      <c r="BX520" s="48" t="s">
        <v>64</v>
      </c>
      <c r="BY520" s="175" t="str">
        <f t="shared" si="254"/>
        <v>Remplir la colonne BU ou BW</v>
      </c>
      <c r="BZ520" s="178"/>
      <c r="CA520" s="282" t="str">
        <f t="shared" si="265"/>
        <v>Remplir la colonne M</v>
      </c>
      <c r="CB520" s="99" t="str">
        <f t="shared" si="255"/>
        <v>Remplir la colonne BZ</v>
      </c>
      <c r="CC520" s="297" t="str">
        <f t="shared" si="237"/>
        <v>Remplir la colonne I</v>
      </c>
      <c r="CD520" s="84" t="s">
        <v>64</v>
      </c>
      <c r="CE520" s="60" t="str">
        <f t="shared" si="256"/>
        <v>Remplir les termes C, P et TVA</v>
      </c>
      <c r="CF520" s="61" t="str">
        <f t="shared" si="238"/>
        <v>REMPLIR TYPE DE CLIENT</v>
      </c>
      <c r="CG520" s="107" t="str">
        <f t="shared" si="257"/>
        <v>Montant total de l'aide demandée non indiqué</v>
      </c>
      <c r="CH520" s="1"/>
      <c r="CI520" s="1"/>
      <c r="CJ520" s="1"/>
      <c r="CK520" s="1"/>
      <c r="CL520" s="1"/>
    </row>
    <row r="521" spans="1:90" x14ac:dyDescent="0.25">
      <c r="A521" s="51"/>
      <c r="B521" s="111"/>
      <c r="C521" s="111"/>
      <c r="D521" s="111"/>
      <c r="E521" s="111"/>
      <c r="F521" s="111"/>
      <c r="G521" s="162"/>
      <c r="H521" s="151"/>
      <c r="I521" s="296"/>
      <c r="J521" s="152"/>
      <c r="K521" s="153"/>
      <c r="L521" s="169"/>
      <c r="M521" s="39"/>
      <c r="N521" s="201"/>
      <c r="O521" s="39"/>
      <c r="P521" s="22"/>
      <c r="Q521" s="200">
        <f t="shared" si="239"/>
        <v>0</v>
      </c>
      <c r="R521" s="55"/>
      <c r="S521" s="46" t="s">
        <v>64</v>
      </c>
      <c r="T521" s="56"/>
      <c r="U521" s="48" t="s">
        <v>64</v>
      </c>
      <c r="V521" s="175" t="str">
        <f t="shared" si="240"/>
        <v>Remplir la colonne R ou T</v>
      </c>
      <c r="W521" s="178"/>
      <c r="X521" s="282" t="str">
        <f t="shared" si="241"/>
        <v>Remplir la colonne M</v>
      </c>
      <c r="Y521" s="99" t="str">
        <f t="shared" si="242"/>
        <v>Remplir la colonne W</v>
      </c>
      <c r="Z521" s="297" t="str">
        <f t="shared" si="258"/>
        <v>Remplir la colonne I</v>
      </c>
      <c r="AA521" s="84" t="s">
        <v>64</v>
      </c>
      <c r="AB521" s="60" t="str">
        <f t="shared" si="243"/>
        <v>Remplir les termes C, P et TVA</v>
      </c>
      <c r="AC521" s="55"/>
      <c r="AD521" s="46" t="s">
        <v>64</v>
      </c>
      <c r="AE521" s="56"/>
      <c r="AF521" s="48" t="s">
        <v>64</v>
      </c>
      <c r="AG521" s="175" t="str">
        <f t="shared" si="244"/>
        <v>Remplir la colonne AC ou AE</v>
      </c>
      <c r="AH521" s="178"/>
      <c r="AI521" s="311" t="str">
        <f t="shared" si="259"/>
        <v>Remplir la colonne M</v>
      </c>
      <c r="AJ521" s="179" t="str">
        <f t="shared" si="245"/>
        <v>Remplir la colonne AH</v>
      </c>
      <c r="AK521" s="297" t="str">
        <f t="shared" si="233"/>
        <v>Remplir la colonne I</v>
      </c>
      <c r="AL521" s="84" t="s">
        <v>64</v>
      </c>
      <c r="AM521" s="60" t="str">
        <f t="shared" si="260"/>
        <v>Remplir les termes C, P et TVA</v>
      </c>
      <c r="AN521" s="55"/>
      <c r="AO521" s="46" t="s">
        <v>64</v>
      </c>
      <c r="AP521" s="56"/>
      <c r="AQ521" s="48" t="s">
        <v>64</v>
      </c>
      <c r="AR521" s="175" t="str">
        <f t="shared" si="246"/>
        <v>Remplir la colonne AN ou AP</v>
      </c>
      <c r="AS521" s="178"/>
      <c r="AT521" s="282" t="str">
        <f t="shared" si="261"/>
        <v>Remplir la colonne M</v>
      </c>
      <c r="AU521" s="179" t="str">
        <f t="shared" si="247"/>
        <v>Remplir la colonne AS</v>
      </c>
      <c r="AV521" s="263" t="str">
        <f t="shared" si="234"/>
        <v>Remplir la colonne I</v>
      </c>
      <c r="AW521" s="84" t="s">
        <v>64</v>
      </c>
      <c r="AX521" s="60" t="str">
        <f t="shared" si="262"/>
        <v>Remplir les termes C, P et TVA</v>
      </c>
      <c r="AY521" s="55"/>
      <c r="AZ521" s="46" t="s">
        <v>64</v>
      </c>
      <c r="BA521" s="56"/>
      <c r="BB521" s="48" t="s">
        <v>64</v>
      </c>
      <c r="BC521" s="175" t="str">
        <f t="shared" si="248"/>
        <v>Remplir la colonne AY ou BA</v>
      </c>
      <c r="BD521" s="178"/>
      <c r="BE521" s="311" t="str">
        <f t="shared" si="263"/>
        <v>Remplir la colonne M</v>
      </c>
      <c r="BF521" s="179" t="str">
        <f t="shared" si="249"/>
        <v>Remplir la colonne BD</v>
      </c>
      <c r="BG521" s="263" t="str">
        <f t="shared" si="235"/>
        <v>Remplir la colonne I</v>
      </c>
      <c r="BH521" s="84" t="s">
        <v>64</v>
      </c>
      <c r="BI521" s="60" t="str">
        <f t="shared" si="250"/>
        <v>Remplir les termes C, P et TVA</v>
      </c>
      <c r="BJ521" s="55"/>
      <c r="BK521" s="46" t="s">
        <v>64</v>
      </c>
      <c r="BL521" s="56"/>
      <c r="BM521" s="48" t="s">
        <v>64</v>
      </c>
      <c r="BN521" s="175" t="str">
        <f t="shared" si="251"/>
        <v>Remplir la colonne BJ ou BL</v>
      </c>
      <c r="BO521" s="178"/>
      <c r="BP521" s="311" t="str">
        <f t="shared" si="264"/>
        <v>Remplir la colonne M</v>
      </c>
      <c r="BQ521" s="179" t="str">
        <f t="shared" si="252"/>
        <v>Remplir la colonne BO</v>
      </c>
      <c r="BR521" s="263" t="str">
        <f t="shared" si="236"/>
        <v>Remplir la colonne I</v>
      </c>
      <c r="BS521" s="84" t="s">
        <v>64</v>
      </c>
      <c r="BT521" s="60" t="str">
        <f t="shared" si="253"/>
        <v>Remplir les termes C, P et TVA</v>
      </c>
      <c r="BU521" s="55"/>
      <c r="BV521" s="46" t="s">
        <v>64</v>
      </c>
      <c r="BW521" s="56"/>
      <c r="BX521" s="48" t="s">
        <v>64</v>
      </c>
      <c r="BY521" s="175" t="str">
        <f t="shared" si="254"/>
        <v>Remplir la colonne BU ou BW</v>
      </c>
      <c r="BZ521" s="178"/>
      <c r="CA521" s="282" t="str">
        <f t="shared" si="265"/>
        <v>Remplir la colonne M</v>
      </c>
      <c r="CB521" s="99" t="str">
        <f t="shared" si="255"/>
        <v>Remplir la colonne BZ</v>
      </c>
      <c r="CC521" s="297" t="str">
        <f t="shared" si="237"/>
        <v>Remplir la colonne I</v>
      </c>
      <c r="CD521" s="84" t="s">
        <v>64</v>
      </c>
      <c r="CE521" s="60" t="str">
        <f t="shared" si="256"/>
        <v>Remplir les termes C, P et TVA</v>
      </c>
      <c r="CF521" s="61" t="str">
        <f t="shared" si="238"/>
        <v>REMPLIR TYPE DE CLIENT</v>
      </c>
      <c r="CG521" s="107" t="str">
        <f t="shared" si="257"/>
        <v>Montant total de l'aide demandée non indiqué</v>
      </c>
      <c r="CH521" s="1"/>
      <c r="CI521" s="1"/>
      <c r="CJ521" s="1"/>
      <c r="CK521" s="1"/>
      <c r="CL521" s="1"/>
    </row>
    <row r="522" spans="1:90" x14ac:dyDescent="0.25">
      <c r="A522" s="51"/>
      <c r="B522" s="111"/>
      <c r="C522" s="111"/>
      <c r="D522" s="111"/>
      <c r="E522" s="111"/>
      <c r="F522" s="111"/>
      <c r="G522" s="162"/>
      <c r="H522" s="151"/>
      <c r="I522" s="296"/>
      <c r="J522" s="152"/>
      <c r="K522" s="153"/>
      <c r="L522" s="169"/>
      <c r="M522" s="39"/>
      <c r="N522" s="201"/>
      <c r="O522" s="39"/>
      <c r="P522" s="22"/>
      <c r="Q522" s="200">
        <f t="shared" si="239"/>
        <v>0</v>
      </c>
      <c r="R522" s="55"/>
      <c r="S522" s="46" t="s">
        <v>64</v>
      </c>
      <c r="T522" s="56"/>
      <c r="U522" s="48" t="s">
        <v>64</v>
      </c>
      <c r="V522" s="175" t="str">
        <f t="shared" si="240"/>
        <v>Remplir la colonne R ou T</v>
      </c>
      <c r="W522" s="178"/>
      <c r="X522" s="282" t="str">
        <f t="shared" si="241"/>
        <v>Remplir la colonne M</v>
      </c>
      <c r="Y522" s="99" t="str">
        <f t="shared" si="242"/>
        <v>Remplir la colonne W</v>
      </c>
      <c r="Z522" s="297" t="str">
        <f t="shared" si="258"/>
        <v>Remplir la colonne I</v>
      </c>
      <c r="AA522" s="84" t="s">
        <v>64</v>
      </c>
      <c r="AB522" s="60" t="str">
        <f t="shared" si="243"/>
        <v>Remplir les termes C, P et TVA</v>
      </c>
      <c r="AC522" s="55"/>
      <c r="AD522" s="46" t="s">
        <v>64</v>
      </c>
      <c r="AE522" s="56"/>
      <c r="AF522" s="48" t="s">
        <v>64</v>
      </c>
      <c r="AG522" s="175" t="str">
        <f t="shared" si="244"/>
        <v>Remplir la colonne AC ou AE</v>
      </c>
      <c r="AH522" s="178"/>
      <c r="AI522" s="311" t="str">
        <f t="shared" si="259"/>
        <v>Remplir la colonne M</v>
      </c>
      <c r="AJ522" s="179" t="str">
        <f t="shared" si="245"/>
        <v>Remplir la colonne AH</v>
      </c>
      <c r="AK522" s="297" t="str">
        <f t="shared" si="233"/>
        <v>Remplir la colonne I</v>
      </c>
      <c r="AL522" s="84" t="s">
        <v>64</v>
      </c>
      <c r="AM522" s="60" t="str">
        <f t="shared" si="260"/>
        <v>Remplir les termes C, P et TVA</v>
      </c>
      <c r="AN522" s="55"/>
      <c r="AO522" s="46" t="s">
        <v>64</v>
      </c>
      <c r="AP522" s="56"/>
      <c r="AQ522" s="48" t="s">
        <v>64</v>
      </c>
      <c r="AR522" s="175" t="str">
        <f t="shared" si="246"/>
        <v>Remplir la colonne AN ou AP</v>
      </c>
      <c r="AS522" s="178"/>
      <c r="AT522" s="282" t="str">
        <f t="shared" si="261"/>
        <v>Remplir la colonne M</v>
      </c>
      <c r="AU522" s="179" t="str">
        <f t="shared" si="247"/>
        <v>Remplir la colonne AS</v>
      </c>
      <c r="AV522" s="263" t="str">
        <f t="shared" si="234"/>
        <v>Remplir la colonne I</v>
      </c>
      <c r="AW522" s="84" t="s">
        <v>64</v>
      </c>
      <c r="AX522" s="60" t="str">
        <f t="shared" si="262"/>
        <v>Remplir les termes C, P et TVA</v>
      </c>
      <c r="AY522" s="55"/>
      <c r="AZ522" s="46" t="s">
        <v>64</v>
      </c>
      <c r="BA522" s="56"/>
      <c r="BB522" s="48" t="s">
        <v>64</v>
      </c>
      <c r="BC522" s="175" t="str">
        <f t="shared" si="248"/>
        <v>Remplir la colonne AY ou BA</v>
      </c>
      <c r="BD522" s="178"/>
      <c r="BE522" s="311" t="str">
        <f t="shared" si="263"/>
        <v>Remplir la colonne M</v>
      </c>
      <c r="BF522" s="179" t="str">
        <f t="shared" si="249"/>
        <v>Remplir la colonne BD</v>
      </c>
      <c r="BG522" s="263" t="str">
        <f t="shared" si="235"/>
        <v>Remplir la colonne I</v>
      </c>
      <c r="BH522" s="84" t="s">
        <v>64</v>
      </c>
      <c r="BI522" s="60" t="str">
        <f t="shared" si="250"/>
        <v>Remplir les termes C, P et TVA</v>
      </c>
      <c r="BJ522" s="55"/>
      <c r="BK522" s="46" t="s">
        <v>64</v>
      </c>
      <c r="BL522" s="56"/>
      <c r="BM522" s="48" t="s">
        <v>64</v>
      </c>
      <c r="BN522" s="175" t="str">
        <f t="shared" si="251"/>
        <v>Remplir la colonne BJ ou BL</v>
      </c>
      <c r="BO522" s="178"/>
      <c r="BP522" s="311" t="str">
        <f t="shared" si="264"/>
        <v>Remplir la colonne M</v>
      </c>
      <c r="BQ522" s="179" t="str">
        <f t="shared" si="252"/>
        <v>Remplir la colonne BO</v>
      </c>
      <c r="BR522" s="263" t="str">
        <f t="shared" si="236"/>
        <v>Remplir la colonne I</v>
      </c>
      <c r="BS522" s="84" t="s">
        <v>64</v>
      </c>
      <c r="BT522" s="60" t="str">
        <f t="shared" si="253"/>
        <v>Remplir les termes C, P et TVA</v>
      </c>
      <c r="BU522" s="55"/>
      <c r="BV522" s="46" t="s">
        <v>64</v>
      </c>
      <c r="BW522" s="56"/>
      <c r="BX522" s="48" t="s">
        <v>64</v>
      </c>
      <c r="BY522" s="175" t="str">
        <f t="shared" si="254"/>
        <v>Remplir la colonne BU ou BW</v>
      </c>
      <c r="BZ522" s="178"/>
      <c r="CA522" s="282" t="str">
        <f t="shared" si="265"/>
        <v>Remplir la colonne M</v>
      </c>
      <c r="CB522" s="99" t="str">
        <f t="shared" si="255"/>
        <v>Remplir la colonne BZ</v>
      </c>
      <c r="CC522" s="297" t="str">
        <f t="shared" si="237"/>
        <v>Remplir la colonne I</v>
      </c>
      <c r="CD522" s="84" t="s">
        <v>64</v>
      </c>
      <c r="CE522" s="60" t="str">
        <f t="shared" si="256"/>
        <v>Remplir les termes C, P et TVA</v>
      </c>
      <c r="CF522" s="61" t="str">
        <f t="shared" si="238"/>
        <v>REMPLIR TYPE DE CLIENT</v>
      </c>
      <c r="CG522" s="107" t="str">
        <f t="shared" si="257"/>
        <v>Montant total de l'aide demandée non indiqué</v>
      </c>
      <c r="CH522" s="1"/>
      <c r="CI522" s="1"/>
      <c r="CJ522" s="1"/>
      <c r="CK522" s="1"/>
      <c r="CL522" s="1"/>
    </row>
    <row r="523" spans="1:90" x14ac:dyDescent="0.25">
      <c r="A523" s="51"/>
      <c r="B523" s="111"/>
      <c r="C523" s="111"/>
      <c r="D523" s="111"/>
      <c r="E523" s="111"/>
      <c r="F523" s="111"/>
      <c r="G523" s="162"/>
      <c r="H523" s="151"/>
      <c r="I523" s="296"/>
      <c r="J523" s="152"/>
      <c r="K523" s="153"/>
      <c r="L523" s="169"/>
      <c r="M523" s="39"/>
      <c r="N523" s="201"/>
      <c r="O523" s="39"/>
      <c r="P523" s="22"/>
      <c r="Q523" s="200">
        <f t="shared" si="239"/>
        <v>0</v>
      </c>
      <c r="R523" s="55"/>
      <c r="S523" s="46" t="s">
        <v>64</v>
      </c>
      <c r="T523" s="56"/>
      <c r="U523" s="48" t="s">
        <v>64</v>
      </c>
      <c r="V523" s="175" t="str">
        <f t="shared" si="240"/>
        <v>Remplir la colonne R ou T</v>
      </c>
      <c r="W523" s="178"/>
      <c r="X523" s="282" t="str">
        <f t="shared" si="241"/>
        <v>Remplir la colonne M</v>
      </c>
      <c r="Y523" s="99" t="str">
        <f t="shared" si="242"/>
        <v>Remplir la colonne W</v>
      </c>
      <c r="Z523" s="297" t="str">
        <f t="shared" si="258"/>
        <v>Remplir la colonne I</v>
      </c>
      <c r="AA523" s="84" t="s">
        <v>64</v>
      </c>
      <c r="AB523" s="60" t="str">
        <f t="shared" si="243"/>
        <v>Remplir les termes C, P et TVA</v>
      </c>
      <c r="AC523" s="55"/>
      <c r="AD523" s="46" t="s">
        <v>64</v>
      </c>
      <c r="AE523" s="56"/>
      <c r="AF523" s="48" t="s">
        <v>64</v>
      </c>
      <c r="AG523" s="175" t="str">
        <f t="shared" si="244"/>
        <v>Remplir la colonne AC ou AE</v>
      </c>
      <c r="AH523" s="178"/>
      <c r="AI523" s="311" t="str">
        <f t="shared" si="259"/>
        <v>Remplir la colonne M</v>
      </c>
      <c r="AJ523" s="179" t="str">
        <f t="shared" si="245"/>
        <v>Remplir la colonne AH</v>
      </c>
      <c r="AK523" s="297" t="str">
        <f t="shared" si="233"/>
        <v>Remplir la colonne I</v>
      </c>
      <c r="AL523" s="84" t="s">
        <v>64</v>
      </c>
      <c r="AM523" s="60" t="str">
        <f t="shared" si="260"/>
        <v>Remplir les termes C, P et TVA</v>
      </c>
      <c r="AN523" s="55"/>
      <c r="AO523" s="46" t="s">
        <v>64</v>
      </c>
      <c r="AP523" s="56"/>
      <c r="AQ523" s="48" t="s">
        <v>64</v>
      </c>
      <c r="AR523" s="175" t="str">
        <f t="shared" si="246"/>
        <v>Remplir la colonne AN ou AP</v>
      </c>
      <c r="AS523" s="178"/>
      <c r="AT523" s="282" t="str">
        <f t="shared" si="261"/>
        <v>Remplir la colonne M</v>
      </c>
      <c r="AU523" s="179" t="str">
        <f t="shared" si="247"/>
        <v>Remplir la colonne AS</v>
      </c>
      <c r="AV523" s="263" t="str">
        <f t="shared" si="234"/>
        <v>Remplir la colonne I</v>
      </c>
      <c r="AW523" s="84" t="s">
        <v>64</v>
      </c>
      <c r="AX523" s="60" t="str">
        <f t="shared" si="262"/>
        <v>Remplir les termes C, P et TVA</v>
      </c>
      <c r="AY523" s="55"/>
      <c r="AZ523" s="46" t="s">
        <v>64</v>
      </c>
      <c r="BA523" s="56"/>
      <c r="BB523" s="48" t="s">
        <v>64</v>
      </c>
      <c r="BC523" s="175" t="str">
        <f t="shared" si="248"/>
        <v>Remplir la colonne AY ou BA</v>
      </c>
      <c r="BD523" s="178"/>
      <c r="BE523" s="311" t="str">
        <f t="shared" si="263"/>
        <v>Remplir la colonne M</v>
      </c>
      <c r="BF523" s="179" t="str">
        <f t="shared" si="249"/>
        <v>Remplir la colonne BD</v>
      </c>
      <c r="BG523" s="263" t="str">
        <f t="shared" si="235"/>
        <v>Remplir la colonne I</v>
      </c>
      <c r="BH523" s="84" t="s">
        <v>64</v>
      </c>
      <c r="BI523" s="60" t="str">
        <f t="shared" si="250"/>
        <v>Remplir les termes C, P et TVA</v>
      </c>
      <c r="BJ523" s="55"/>
      <c r="BK523" s="46" t="s">
        <v>64</v>
      </c>
      <c r="BL523" s="56"/>
      <c r="BM523" s="48" t="s">
        <v>64</v>
      </c>
      <c r="BN523" s="175" t="str">
        <f t="shared" si="251"/>
        <v>Remplir la colonne BJ ou BL</v>
      </c>
      <c r="BO523" s="178"/>
      <c r="BP523" s="311" t="str">
        <f t="shared" si="264"/>
        <v>Remplir la colonne M</v>
      </c>
      <c r="BQ523" s="179" t="str">
        <f t="shared" si="252"/>
        <v>Remplir la colonne BO</v>
      </c>
      <c r="BR523" s="263" t="str">
        <f t="shared" si="236"/>
        <v>Remplir la colonne I</v>
      </c>
      <c r="BS523" s="84" t="s">
        <v>64</v>
      </c>
      <c r="BT523" s="60" t="str">
        <f t="shared" si="253"/>
        <v>Remplir les termes C, P et TVA</v>
      </c>
      <c r="BU523" s="55"/>
      <c r="BV523" s="46" t="s">
        <v>64</v>
      </c>
      <c r="BW523" s="56"/>
      <c r="BX523" s="48" t="s">
        <v>64</v>
      </c>
      <c r="BY523" s="175" t="str">
        <f t="shared" si="254"/>
        <v>Remplir la colonne BU ou BW</v>
      </c>
      <c r="BZ523" s="178"/>
      <c r="CA523" s="282" t="str">
        <f t="shared" si="265"/>
        <v>Remplir la colonne M</v>
      </c>
      <c r="CB523" s="99" t="str">
        <f t="shared" si="255"/>
        <v>Remplir la colonne BZ</v>
      </c>
      <c r="CC523" s="297" t="str">
        <f t="shared" si="237"/>
        <v>Remplir la colonne I</v>
      </c>
      <c r="CD523" s="84" t="s">
        <v>64</v>
      </c>
      <c r="CE523" s="60" t="str">
        <f t="shared" si="256"/>
        <v>Remplir les termes C, P et TVA</v>
      </c>
      <c r="CF523" s="61" t="str">
        <f t="shared" si="238"/>
        <v>REMPLIR TYPE DE CLIENT</v>
      </c>
      <c r="CG523" s="107" t="str">
        <f t="shared" si="257"/>
        <v>Montant total de l'aide demandée non indiqué</v>
      </c>
      <c r="CH523" s="1"/>
      <c r="CI523" s="1"/>
      <c r="CJ523" s="1"/>
      <c r="CK523" s="1"/>
      <c r="CL523" s="1"/>
    </row>
    <row r="524" spans="1:90" x14ac:dyDescent="0.25">
      <c r="A524" s="51"/>
      <c r="B524" s="111"/>
      <c r="C524" s="111"/>
      <c r="D524" s="111"/>
      <c r="E524" s="111"/>
      <c r="F524" s="111"/>
      <c r="G524" s="162"/>
      <c r="H524" s="151"/>
      <c r="I524" s="296"/>
      <c r="J524" s="152"/>
      <c r="K524" s="153"/>
      <c r="L524" s="169"/>
      <c r="M524" s="39"/>
      <c r="N524" s="201"/>
      <c r="O524" s="39"/>
      <c r="P524" s="22"/>
      <c r="Q524" s="200">
        <f t="shared" si="239"/>
        <v>0</v>
      </c>
      <c r="R524" s="55"/>
      <c r="S524" s="46" t="s">
        <v>64</v>
      </c>
      <c r="T524" s="56"/>
      <c r="U524" s="48" t="s">
        <v>64</v>
      </c>
      <c r="V524" s="175" t="str">
        <f t="shared" si="240"/>
        <v>Remplir la colonne R ou T</v>
      </c>
      <c r="W524" s="178"/>
      <c r="X524" s="282" t="str">
        <f t="shared" si="241"/>
        <v>Remplir la colonne M</v>
      </c>
      <c r="Y524" s="99" t="str">
        <f t="shared" si="242"/>
        <v>Remplir la colonne W</v>
      </c>
      <c r="Z524" s="297" t="str">
        <f t="shared" si="258"/>
        <v>Remplir la colonne I</v>
      </c>
      <c r="AA524" s="84" t="s">
        <v>64</v>
      </c>
      <c r="AB524" s="60" t="str">
        <f t="shared" si="243"/>
        <v>Remplir les termes C, P et TVA</v>
      </c>
      <c r="AC524" s="55"/>
      <c r="AD524" s="46" t="s">
        <v>64</v>
      </c>
      <c r="AE524" s="56"/>
      <c r="AF524" s="48" t="s">
        <v>64</v>
      </c>
      <c r="AG524" s="175" t="str">
        <f t="shared" si="244"/>
        <v>Remplir la colonne AC ou AE</v>
      </c>
      <c r="AH524" s="178"/>
      <c r="AI524" s="311" t="str">
        <f t="shared" si="259"/>
        <v>Remplir la colonne M</v>
      </c>
      <c r="AJ524" s="179" t="str">
        <f t="shared" si="245"/>
        <v>Remplir la colonne AH</v>
      </c>
      <c r="AK524" s="297" t="str">
        <f t="shared" si="233"/>
        <v>Remplir la colonne I</v>
      </c>
      <c r="AL524" s="84" t="s">
        <v>64</v>
      </c>
      <c r="AM524" s="60" t="str">
        <f t="shared" si="260"/>
        <v>Remplir les termes C, P et TVA</v>
      </c>
      <c r="AN524" s="55"/>
      <c r="AO524" s="46" t="s">
        <v>64</v>
      </c>
      <c r="AP524" s="56"/>
      <c r="AQ524" s="48" t="s">
        <v>64</v>
      </c>
      <c r="AR524" s="175" t="str">
        <f t="shared" si="246"/>
        <v>Remplir la colonne AN ou AP</v>
      </c>
      <c r="AS524" s="178"/>
      <c r="AT524" s="282" t="str">
        <f t="shared" si="261"/>
        <v>Remplir la colonne M</v>
      </c>
      <c r="AU524" s="179" t="str">
        <f t="shared" si="247"/>
        <v>Remplir la colonne AS</v>
      </c>
      <c r="AV524" s="263" t="str">
        <f t="shared" si="234"/>
        <v>Remplir la colonne I</v>
      </c>
      <c r="AW524" s="84" t="s">
        <v>64</v>
      </c>
      <c r="AX524" s="60" t="str">
        <f t="shared" si="262"/>
        <v>Remplir les termes C, P et TVA</v>
      </c>
      <c r="AY524" s="55"/>
      <c r="AZ524" s="46" t="s">
        <v>64</v>
      </c>
      <c r="BA524" s="56"/>
      <c r="BB524" s="48" t="s">
        <v>64</v>
      </c>
      <c r="BC524" s="175" t="str">
        <f t="shared" si="248"/>
        <v>Remplir la colonne AY ou BA</v>
      </c>
      <c r="BD524" s="178"/>
      <c r="BE524" s="311" t="str">
        <f t="shared" si="263"/>
        <v>Remplir la colonne M</v>
      </c>
      <c r="BF524" s="179" t="str">
        <f t="shared" si="249"/>
        <v>Remplir la colonne BD</v>
      </c>
      <c r="BG524" s="263" t="str">
        <f t="shared" si="235"/>
        <v>Remplir la colonne I</v>
      </c>
      <c r="BH524" s="84" t="s">
        <v>64</v>
      </c>
      <c r="BI524" s="60" t="str">
        <f t="shared" si="250"/>
        <v>Remplir les termes C, P et TVA</v>
      </c>
      <c r="BJ524" s="55"/>
      <c r="BK524" s="46" t="s">
        <v>64</v>
      </c>
      <c r="BL524" s="56"/>
      <c r="BM524" s="48" t="s">
        <v>64</v>
      </c>
      <c r="BN524" s="175" t="str">
        <f t="shared" si="251"/>
        <v>Remplir la colonne BJ ou BL</v>
      </c>
      <c r="BO524" s="178"/>
      <c r="BP524" s="311" t="str">
        <f t="shared" si="264"/>
        <v>Remplir la colonne M</v>
      </c>
      <c r="BQ524" s="179" t="str">
        <f t="shared" si="252"/>
        <v>Remplir la colonne BO</v>
      </c>
      <c r="BR524" s="263" t="str">
        <f t="shared" si="236"/>
        <v>Remplir la colonne I</v>
      </c>
      <c r="BS524" s="84" t="s">
        <v>64</v>
      </c>
      <c r="BT524" s="60" t="str">
        <f t="shared" si="253"/>
        <v>Remplir les termes C, P et TVA</v>
      </c>
      <c r="BU524" s="55"/>
      <c r="BV524" s="46" t="s">
        <v>64</v>
      </c>
      <c r="BW524" s="56"/>
      <c r="BX524" s="48" t="s">
        <v>64</v>
      </c>
      <c r="BY524" s="175" t="str">
        <f t="shared" si="254"/>
        <v>Remplir la colonne BU ou BW</v>
      </c>
      <c r="BZ524" s="178"/>
      <c r="CA524" s="282" t="str">
        <f t="shared" si="265"/>
        <v>Remplir la colonne M</v>
      </c>
      <c r="CB524" s="99" t="str">
        <f t="shared" si="255"/>
        <v>Remplir la colonne BZ</v>
      </c>
      <c r="CC524" s="297" t="str">
        <f t="shared" si="237"/>
        <v>Remplir la colonne I</v>
      </c>
      <c r="CD524" s="84" t="s">
        <v>64</v>
      </c>
      <c r="CE524" s="60" t="str">
        <f t="shared" si="256"/>
        <v>Remplir les termes C, P et TVA</v>
      </c>
      <c r="CF524" s="61" t="str">
        <f t="shared" si="238"/>
        <v>REMPLIR TYPE DE CLIENT</v>
      </c>
      <c r="CG524" s="107" t="str">
        <f t="shared" si="257"/>
        <v>Montant total de l'aide demandée non indiqué</v>
      </c>
      <c r="CH524" s="1"/>
      <c r="CI524" s="1"/>
      <c r="CJ524" s="1"/>
      <c r="CK524" s="1"/>
      <c r="CL524" s="1"/>
    </row>
    <row r="525" spans="1:90" x14ac:dyDescent="0.25">
      <c r="A525" s="51"/>
      <c r="B525" s="111"/>
      <c r="C525" s="111"/>
      <c r="D525" s="111"/>
      <c r="E525" s="111"/>
      <c r="F525" s="111"/>
      <c r="G525" s="162"/>
      <c r="H525" s="151"/>
      <c r="I525" s="296"/>
      <c r="J525" s="152"/>
      <c r="K525" s="153"/>
      <c r="L525" s="169"/>
      <c r="M525" s="39"/>
      <c r="N525" s="201"/>
      <c r="O525" s="39"/>
      <c r="P525" s="22"/>
      <c r="Q525" s="200">
        <f t="shared" si="239"/>
        <v>0</v>
      </c>
      <c r="R525" s="55"/>
      <c r="S525" s="46" t="s">
        <v>64</v>
      </c>
      <c r="T525" s="56"/>
      <c r="U525" s="48" t="s">
        <v>64</v>
      </c>
      <c r="V525" s="175" t="str">
        <f t="shared" si="240"/>
        <v>Remplir la colonne R ou T</v>
      </c>
      <c r="W525" s="178"/>
      <c r="X525" s="282" t="str">
        <f t="shared" si="241"/>
        <v>Remplir la colonne M</v>
      </c>
      <c r="Y525" s="99" t="str">
        <f t="shared" si="242"/>
        <v>Remplir la colonne W</v>
      </c>
      <c r="Z525" s="297" t="str">
        <f t="shared" si="258"/>
        <v>Remplir la colonne I</v>
      </c>
      <c r="AA525" s="84" t="s">
        <v>64</v>
      </c>
      <c r="AB525" s="60" t="str">
        <f t="shared" si="243"/>
        <v>Remplir les termes C, P et TVA</v>
      </c>
      <c r="AC525" s="55"/>
      <c r="AD525" s="46" t="s">
        <v>64</v>
      </c>
      <c r="AE525" s="56"/>
      <c r="AF525" s="48" t="s">
        <v>64</v>
      </c>
      <c r="AG525" s="175" t="str">
        <f t="shared" si="244"/>
        <v>Remplir la colonne AC ou AE</v>
      </c>
      <c r="AH525" s="178"/>
      <c r="AI525" s="311" t="str">
        <f t="shared" si="259"/>
        <v>Remplir la colonne M</v>
      </c>
      <c r="AJ525" s="179" t="str">
        <f t="shared" si="245"/>
        <v>Remplir la colonne AH</v>
      </c>
      <c r="AK525" s="297" t="str">
        <f t="shared" ref="AK525:AK588" si="266">IF($I525="","Remplir la colonne I",IF($I525&lt;DATE(2022,7,1),0,IF($M525="oui",IF(AH525-$C$5-$R$7*1.3&lt;0,0,AH525-$C$5-$R$7*1.3),IF(AH525-$R$7*1.3&lt;0,0,AH525-$R$7*1.3))))</f>
        <v>Remplir la colonne I</v>
      </c>
      <c r="AL525" s="84" t="s">
        <v>64</v>
      </c>
      <c r="AM525" s="60" t="str">
        <f t="shared" si="260"/>
        <v>Remplir les termes C, P et TVA</v>
      </c>
      <c r="AN525" s="55"/>
      <c r="AO525" s="46" t="s">
        <v>64</v>
      </c>
      <c r="AP525" s="56"/>
      <c r="AQ525" s="48" t="s">
        <v>64</v>
      </c>
      <c r="AR525" s="175" t="str">
        <f t="shared" si="246"/>
        <v>Remplir la colonne AN ou AP</v>
      </c>
      <c r="AS525" s="178"/>
      <c r="AT525" s="282" t="str">
        <f t="shared" si="261"/>
        <v>Remplir la colonne M</v>
      </c>
      <c r="AU525" s="179" t="str">
        <f t="shared" si="247"/>
        <v>Remplir la colonne AS</v>
      </c>
      <c r="AV525" s="263" t="str">
        <f t="shared" ref="AV525:AV588" si="267">IF($I525="","Remplir la colonne I",IF($I525&lt;DATE(2022,7,1),0,IF($M525="oui",IF(AS525-$C$5-$S$7*1.3&lt;0,0,AS525-$C$5-$S$7*1.3),IF(AS525-$S$7*1.3&lt;0,0,AS525-$S$7*1.3))))</f>
        <v>Remplir la colonne I</v>
      </c>
      <c r="AW525" s="84" t="s">
        <v>64</v>
      </c>
      <c r="AX525" s="60" t="str">
        <f t="shared" si="262"/>
        <v>Remplir les termes C, P et TVA</v>
      </c>
      <c r="AY525" s="55"/>
      <c r="AZ525" s="46" t="s">
        <v>64</v>
      </c>
      <c r="BA525" s="56"/>
      <c r="BB525" s="48" t="s">
        <v>64</v>
      </c>
      <c r="BC525" s="175" t="str">
        <f t="shared" si="248"/>
        <v>Remplir la colonne AY ou BA</v>
      </c>
      <c r="BD525" s="178"/>
      <c r="BE525" s="311" t="str">
        <f t="shared" si="263"/>
        <v>Remplir la colonne M</v>
      </c>
      <c r="BF525" s="179" t="str">
        <f t="shared" si="249"/>
        <v>Remplir la colonne BD</v>
      </c>
      <c r="BG525" s="263" t="str">
        <f t="shared" ref="BG525:BG588" si="268">IF($I525="","Remplir la colonne I",IF($I525&lt;DATE(2022,7,1),0,IF($M525="oui",IF(BD525-$C$5-$T$7*1.3&lt;0,0,BD525-$C$5-$T$7*1.3),IF(BD525-$T$7*1.3&lt;0,0,BD525-$T$7*1.3))))</f>
        <v>Remplir la colonne I</v>
      </c>
      <c r="BH525" s="84" t="s">
        <v>64</v>
      </c>
      <c r="BI525" s="60" t="str">
        <f t="shared" si="250"/>
        <v>Remplir les termes C, P et TVA</v>
      </c>
      <c r="BJ525" s="55"/>
      <c r="BK525" s="46" t="s">
        <v>64</v>
      </c>
      <c r="BL525" s="56"/>
      <c r="BM525" s="48" t="s">
        <v>64</v>
      </c>
      <c r="BN525" s="175" t="str">
        <f t="shared" si="251"/>
        <v>Remplir la colonne BJ ou BL</v>
      </c>
      <c r="BO525" s="178"/>
      <c r="BP525" s="311" t="str">
        <f t="shared" si="264"/>
        <v>Remplir la colonne M</v>
      </c>
      <c r="BQ525" s="179" t="str">
        <f t="shared" si="252"/>
        <v>Remplir la colonne BO</v>
      </c>
      <c r="BR525" s="263" t="str">
        <f t="shared" ref="BR525:BR588" si="269">IF($I525="","Remplir la colonne I",IF($I525&lt;DATE(2022,7,1),0,IF($M525="oui",IF(BO525-$C$5-$U$7*1.3&lt;0,0,BO525-$C$5-$U$7*1.3),IF(BO525-$U$7*1.3&lt;0,0,BO525-$U$7*1.3))))</f>
        <v>Remplir la colonne I</v>
      </c>
      <c r="BS525" s="84" t="s">
        <v>64</v>
      </c>
      <c r="BT525" s="60" t="str">
        <f t="shared" si="253"/>
        <v>Remplir les termes C, P et TVA</v>
      </c>
      <c r="BU525" s="55"/>
      <c r="BV525" s="46" t="s">
        <v>64</v>
      </c>
      <c r="BW525" s="56"/>
      <c r="BX525" s="48" t="s">
        <v>64</v>
      </c>
      <c r="BY525" s="175" t="str">
        <f t="shared" si="254"/>
        <v>Remplir la colonne BU ou BW</v>
      </c>
      <c r="BZ525" s="178"/>
      <c r="CA525" s="282" t="str">
        <f t="shared" si="265"/>
        <v>Remplir la colonne M</v>
      </c>
      <c r="CB525" s="99" t="str">
        <f t="shared" si="255"/>
        <v>Remplir la colonne BZ</v>
      </c>
      <c r="CC525" s="297" t="str">
        <f t="shared" ref="CC525:CC588" si="270">IF($I525="","Remplir la colonne I",IF($I525&lt;DATE(2022,7,1),0,IF($M525="oui",IF(BZ525-$C$5-$V$7*1.3&lt;0,0,BZ525-$C$5-$V$7*1.3),IF(BZ525-$V$7*1.3&lt;0,0,BZ525-$V$7*1.3))))</f>
        <v>Remplir la colonne I</v>
      </c>
      <c r="CD525" s="84" t="s">
        <v>64</v>
      </c>
      <c r="CE525" s="60" t="str">
        <f t="shared" si="256"/>
        <v>Remplir les termes C, P et TVA</v>
      </c>
      <c r="CF525" s="61" t="str">
        <f t="shared" ref="CF525:CF588" si="271">IFERROR(IF(ISBLANK(A525),"REMPLIR TYPE DE CLIENT",IF(O525="oui",SUM(periode2four),"Attestation sur honneur NON")),0)</f>
        <v>REMPLIR TYPE DE CLIENT</v>
      </c>
      <c r="CG525" s="107" t="str">
        <f t="shared" si="257"/>
        <v>Montant total de l'aide demandée non indiqué</v>
      </c>
      <c r="CH525" s="1"/>
      <c r="CI525" s="1"/>
      <c r="CJ525" s="1"/>
      <c r="CK525" s="1"/>
      <c r="CL525" s="1"/>
    </row>
    <row r="526" spans="1:90" x14ac:dyDescent="0.25">
      <c r="A526" s="51"/>
      <c r="B526" s="111"/>
      <c r="C526" s="111"/>
      <c r="D526" s="111"/>
      <c r="E526" s="111"/>
      <c r="F526" s="111"/>
      <c r="G526" s="162"/>
      <c r="H526" s="151"/>
      <c r="I526" s="296"/>
      <c r="J526" s="152"/>
      <c r="K526" s="153"/>
      <c r="L526" s="169"/>
      <c r="M526" s="39"/>
      <c r="N526" s="201"/>
      <c r="O526" s="39"/>
      <c r="P526" s="22"/>
      <c r="Q526" s="200">
        <f t="shared" ref="Q526:Q589" si="272">IF(P526&lt;80%,P526,100%)</f>
        <v>0</v>
      </c>
      <c r="R526" s="55"/>
      <c r="S526" s="46" t="s">
        <v>64</v>
      </c>
      <c r="T526" s="56"/>
      <c r="U526" s="48" t="s">
        <v>64</v>
      </c>
      <c r="V526" s="175" t="str">
        <f t="shared" ref="V526:V589" si="273">IF(AND(R526&lt;&gt;"",T526&lt;&gt;""),"Remplir QUE la colonne R ou T",IF(R526&lt;&gt;"",R526*$Q526,IF(T526&lt;&gt;"",T526*$Q526,"Remplir la colonne R ou T")))</f>
        <v>Remplir la colonne R ou T</v>
      </c>
      <c r="W526" s="178"/>
      <c r="X526" s="282" t="str">
        <f t="shared" ref="X526:X589" si="274">IF($M526="Oui",$C$4,IF($M526="Non",$C$6,"Remplir la colonne M"))</f>
        <v>Remplir la colonne M</v>
      </c>
      <c r="Y526" s="99" t="str">
        <f t="shared" ref="Y526:Y589" si="275">IF(W526="","Remplir la colonne W",IF(W526&gt;0,MAX(0,MIN($Q$8,W526-X526)),$Q$8))</f>
        <v>Remplir la colonne W</v>
      </c>
      <c r="Z526" s="297" t="str">
        <f t="shared" si="258"/>
        <v>Remplir la colonne I</v>
      </c>
      <c r="AA526" s="84" t="s">
        <v>64</v>
      </c>
      <c r="AB526" s="60" t="str">
        <f t="shared" ref="AB526:AB589" si="276">IFERROR(V526*(Y526+0.75*Z526)*(1+$N526),"Remplir les termes C, P et TVA")</f>
        <v>Remplir les termes C, P et TVA</v>
      </c>
      <c r="AC526" s="55"/>
      <c r="AD526" s="46" t="s">
        <v>64</v>
      </c>
      <c r="AE526" s="56"/>
      <c r="AF526" s="48" t="s">
        <v>64</v>
      </c>
      <c r="AG526" s="175" t="str">
        <f t="shared" ref="AG526:AG589" si="277">IF(AND(AC526&lt;&gt;"",AE526&lt;&gt;""),"Remplir QUE la colonne AC ou AE",IF(AC526&lt;&gt;"",AC526*$Q526,IF(AE526&lt;&gt;"",AE526*$Q526,"Remplir la colonne AC ou AE")))</f>
        <v>Remplir la colonne AC ou AE</v>
      </c>
      <c r="AH526" s="178"/>
      <c r="AI526" s="311" t="str">
        <f t="shared" si="259"/>
        <v>Remplir la colonne M</v>
      </c>
      <c r="AJ526" s="179" t="str">
        <f t="shared" ref="AJ526:AJ589" si="278">IF(AH526="","Remplir la colonne AH",IF(AH526&gt;0,MAX(0,MIN($R$8,AH526-AI526)),$R$8))</f>
        <v>Remplir la colonne AH</v>
      </c>
      <c r="AK526" s="297" t="str">
        <f t="shared" si="266"/>
        <v>Remplir la colonne I</v>
      </c>
      <c r="AL526" s="84" t="s">
        <v>64</v>
      </c>
      <c r="AM526" s="60" t="str">
        <f t="shared" si="260"/>
        <v>Remplir les termes C, P et TVA</v>
      </c>
      <c r="AN526" s="55"/>
      <c r="AO526" s="46" t="s">
        <v>64</v>
      </c>
      <c r="AP526" s="56"/>
      <c r="AQ526" s="48" t="s">
        <v>64</v>
      </c>
      <c r="AR526" s="175" t="str">
        <f t="shared" ref="AR526:AR589" si="279">IF(AND(AN526&lt;&gt;"",AP526&lt;&gt;""),"Remplir QUE la colonne AN ou AP",IF(AN526&lt;&gt;"",AN526*$Q526,IF(AP526&lt;&gt;"",AP526*$Q526,"Remplir la colonne AN ou AP")))</f>
        <v>Remplir la colonne AN ou AP</v>
      </c>
      <c r="AS526" s="178"/>
      <c r="AT526" s="282" t="str">
        <f t="shared" si="261"/>
        <v>Remplir la colonne M</v>
      </c>
      <c r="AU526" s="179" t="str">
        <f t="shared" ref="AU526:AU589" si="280">IF(AS526="","Remplir la colonne AS",IF(AS526&gt;0,MAX(0,MIN($S$8,AS526-AT526)),$S$8))</f>
        <v>Remplir la colonne AS</v>
      </c>
      <c r="AV526" s="263" t="str">
        <f t="shared" si="267"/>
        <v>Remplir la colonne I</v>
      </c>
      <c r="AW526" s="84" t="s">
        <v>64</v>
      </c>
      <c r="AX526" s="60" t="str">
        <f t="shared" si="262"/>
        <v>Remplir les termes C, P et TVA</v>
      </c>
      <c r="AY526" s="55"/>
      <c r="AZ526" s="46" t="s">
        <v>64</v>
      </c>
      <c r="BA526" s="56"/>
      <c r="BB526" s="48" t="s">
        <v>64</v>
      </c>
      <c r="BC526" s="175" t="str">
        <f t="shared" ref="BC526:BC589" si="281">IF(AND(AY526&lt;&gt;"",BA526&lt;&gt;""),"Remplir QUE la colonne AY ou BA",IF(AY526&lt;&gt;"",AY526*$Q526,IF(BA526&lt;&gt;"",BA526*$Q526,"Remplir la colonne AY ou BA")))</f>
        <v>Remplir la colonne AY ou BA</v>
      </c>
      <c r="BD526" s="178"/>
      <c r="BE526" s="311" t="str">
        <f t="shared" si="263"/>
        <v>Remplir la colonne M</v>
      </c>
      <c r="BF526" s="179" t="str">
        <f t="shared" ref="BF526:BF589" si="282">IF(BD526="","Remplir la colonne BD",IF(BD526&gt;0,MAX(0,MIN($T$8,BD526-BE526)),$T$8))</f>
        <v>Remplir la colonne BD</v>
      </c>
      <c r="BG526" s="263" t="str">
        <f t="shared" si="268"/>
        <v>Remplir la colonne I</v>
      </c>
      <c r="BH526" s="84" t="s">
        <v>64</v>
      </c>
      <c r="BI526" s="60" t="str">
        <f t="shared" ref="BI526:BI589" si="283">IFERROR(BC526*(BF526+0.75*BG526)*(1+$N526),"Remplir les termes C, P et TVA")</f>
        <v>Remplir les termes C, P et TVA</v>
      </c>
      <c r="BJ526" s="55"/>
      <c r="BK526" s="46" t="s">
        <v>64</v>
      </c>
      <c r="BL526" s="56"/>
      <c r="BM526" s="48" t="s">
        <v>64</v>
      </c>
      <c r="BN526" s="175" t="str">
        <f t="shared" ref="BN526:BN589" si="284">IF(AND(BJ526&lt;&gt;"",BL526&lt;&gt;""),"Remplir QUE la colonne BJ ou BL",IF(BJ526&lt;&gt;"",BJ526*$Q526,IF(BL526&lt;&gt;"",BL526*$Q526,"Remplir la colonne BJ ou BL")))</f>
        <v>Remplir la colonne BJ ou BL</v>
      </c>
      <c r="BO526" s="178"/>
      <c r="BP526" s="311" t="str">
        <f t="shared" si="264"/>
        <v>Remplir la colonne M</v>
      </c>
      <c r="BQ526" s="179" t="str">
        <f t="shared" ref="BQ526:BQ589" si="285">IF(BO526="","Remplir la colonne BO",IF(BO526&gt;0,MAX(0,MIN($U$8,BO526-BP526)),$U$8))</f>
        <v>Remplir la colonne BO</v>
      </c>
      <c r="BR526" s="263" t="str">
        <f t="shared" si="269"/>
        <v>Remplir la colonne I</v>
      </c>
      <c r="BS526" s="84" t="s">
        <v>64</v>
      </c>
      <c r="BT526" s="60" t="str">
        <f t="shared" ref="BT526:BT589" si="286">IFERROR(BN526*(BQ526+0.75*BR526)*(1+$N526),"Remplir les termes C, P et TVA")</f>
        <v>Remplir les termes C, P et TVA</v>
      </c>
      <c r="BU526" s="55"/>
      <c r="BV526" s="46" t="s">
        <v>64</v>
      </c>
      <c r="BW526" s="56"/>
      <c r="BX526" s="48" t="s">
        <v>64</v>
      </c>
      <c r="BY526" s="175" t="str">
        <f t="shared" ref="BY526:BY589" si="287">IF(AND(BU526&lt;&gt;"",BW526&lt;&gt;""),"Remplir QUE la colonne BU ou BW",IF(BU526&lt;&gt;"",BU526*$Q526,IF(BW526&lt;&gt;"",BW526*$Q526,"Remplir la colonne BU ou BW")))</f>
        <v>Remplir la colonne BU ou BW</v>
      </c>
      <c r="BZ526" s="178"/>
      <c r="CA526" s="282" t="str">
        <f t="shared" si="265"/>
        <v>Remplir la colonne M</v>
      </c>
      <c r="CB526" s="99" t="str">
        <f t="shared" ref="CB526:CB589" si="288">IF(BZ526="","Remplir la colonne BZ",IF(BZ526&gt;0,MAX(0,MIN($V$8,BZ526-CA526)),$V$8))</f>
        <v>Remplir la colonne BZ</v>
      </c>
      <c r="CC526" s="297" t="str">
        <f t="shared" si="270"/>
        <v>Remplir la colonne I</v>
      </c>
      <c r="CD526" s="84" t="s">
        <v>64</v>
      </c>
      <c r="CE526" s="60" t="str">
        <f t="shared" ref="CE526:CE589" si="289">IFERROR(BY526*(CB526+0.75*CC526)*(1+$N526),"Remplir les termes C, P et TVA")</f>
        <v>Remplir les termes C, P et TVA</v>
      </c>
      <c r="CF526" s="61" t="str">
        <f t="shared" si="271"/>
        <v>REMPLIR TYPE DE CLIENT</v>
      </c>
      <c r="CG526" s="107" t="str">
        <f t="shared" ref="CG526:CG589" si="290">IFERROR(CF526/100,"Montant total de l'aide demandée non indiqué")</f>
        <v>Montant total de l'aide demandée non indiqué</v>
      </c>
      <c r="CH526" s="1"/>
      <c r="CI526" s="1"/>
      <c r="CJ526" s="1"/>
      <c r="CK526" s="1"/>
      <c r="CL526" s="1"/>
    </row>
    <row r="527" spans="1:90" x14ac:dyDescent="0.25">
      <c r="A527" s="51"/>
      <c r="B527" s="111"/>
      <c r="C527" s="111"/>
      <c r="D527" s="111"/>
      <c r="E527" s="111"/>
      <c r="F527" s="111"/>
      <c r="G527" s="162"/>
      <c r="H527" s="151"/>
      <c r="I527" s="296"/>
      <c r="J527" s="152"/>
      <c r="K527" s="153"/>
      <c r="L527" s="169"/>
      <c r="M527" s="39"/>
      <c r="N527" s="201"/>
      <c r="O527" s="39"/>
      <c r="P527" s="22"/>
      <c r="Q527" s="200">
        <f t="shared" si="272"/>
        <v>0</v>
      </c>
      <c r="R527" s="55"/>
      <c r="S527" s="46" t="s">
        <v>64</v>
      </c>
      <c r="T527" s="56"/>
      <c r="U527" s="48" t="s">
        <v>64</v>
      </c>
      <c r="V527" s="175" t="str">
        <f t="shared" si="273"/>
        <v>Remplir la colonne R ou T</v>
      </c>
      <c r="W527" s="178"/>
      <c r="X527" s="282" t="str">
        <f t="shared" si="274"/>
        <v>Remplir la colonne M</v>
      </c>
      <c r="Y527" s="99" t="str">
        <f t="shared" si="275"/>
        <v>Remplir la colonne W</v>
      </c>
      <c r="Z527" s="297" t="str">
        <f t="shared" ref="Z527:Z590" si="291">IF($I527="","Remplir la colonne I",IF($I527&lt;DATE(2022,7,1),0,IF($M527="oui",IF(W527-$C$5-$Q$7*1.3&lt;0,0,W527-$C$5-$Q$7*1.3),IF(W527-$Q$7*1.3&lt;0,0,W527-$Q$7*1.3))))</f>
        <v>Remplir la colonne I</v>
      </c>
      <c r="AA527" s="84" t="s">
        <v>64</v>
      </c>
      <c r="AB527" s="60" t="str">
        <f t="shared" si="276"/>
        <v>Remplir les termes C, P et TVA</v>
      </c>
      <c r="AC527" s="55"/>
      <c r="AD527" s="46" t="s">
        <v>64</v>
      </c>
      <c r="AE527" s="56"/>
      <c r="AF527" s="48" t="s">
        <v>64</v>
      </c>
      <c r="AG527" s="175" t="str">
        <f t="shared" si="277"/>
        <v>Remplir la colonne AC ou AE</v>
      </c>
      <c r="AH527" s="178"/>
      <c r="AI527" s="311" t="str">
        <f t="shared" ref="AI527:AI590" si="292">IF($M527="Oui",$C$4,IF($M527="Non",$C$6,"Remplir la colonne M"))</f>
        <v>Remplir la colonne M</v>
      </c>
      <c r="AJ527" s="179" t="str">
        <f t="shared" si="278"/>
        <v>Remplir la colonne AH</v>
      </c>
      <c r="AK527" s="297" t="str">
        <f t="shared" si="266"/>
        <v>Remplir la colonne I</v>
      </c>
      <c r="AL527" s="84" t="s">
        <v>64</v>
      </c>
      <c r="AM527" s="60" t="str">
        <f t="shared" ref="AM527:AM590" si="293">IFERROR(AG527*(AJ527+0.75*AK527)*(1+$N527),"Remplir les termes C, P et TVA")</f>
        <v>Remplir les termes C, P et TVA</v>
      </c>
      <c r="AN527" s="55"/>
      <c r="AO527" s="46" t="s">
        <v>64</v>
      </c>
      <c r="AP527" s="56"/>
      <c r="AQ527" s="48" t="s">
        <v>64</v>
      </c>
      <c r="AR527" s="175" t="str">
        <f t="shared" si="279"/>
        <v>Remplir la colonne AN ou AP</v>
      </c>
      <c r="AS527" s="178"/>
      <c r="AT527" s="282" t="str">
        <f t="shared" ref="AT527:AT590" si="294">IF($M527="Oui",$C$4,IF($M527="Non",$C$6,"Remplir la colonne M"))</f>
        <v>Remplir la colonne M</v>
      </c>
      <c r="AU527" s="179" t="str">
        <f t="shared" si="280"/>
        <v>Remplir la colonne AS</v>
      </c>
      <c r="AV527" s="263" t="str">
        <f t="shared" si="267"/>
        <v>Remplir la colonne I</v>
      </c>
      <c r="AW527" s="84" t="s">
        <v>64</v>
      </c>
      <c r="AX527" s="60" t="str">
        <f t="shared" ref="AX527:AX590" si="295">IFERROR(AR527*(AU527+0.75*AV527)*(1+$N527),"Remplir les termes C, P et TVA")</f>
        <v>Remplir les termes C, P et TVA</v>
      </c>
      <c r="AY527" s="55"/>
      <c r="AZ527" s="46" t="s">
        <v>64</v>
      </c>
      <c r="BA527" s="56"/>
      <c r="BB527" s="48" t="s">
        <v>64</v>
      </c>
      <c r="BC527" s="175" t="str">
        <f t="shared" si="281"/>
        <v>Remplir la colonne AY ou BA</v>
      </c>
      <c r="BD527" s="178"/>
      <c r="BE527" s="311" t="str">
        <f t="shared" ref="BE527:BE590" si="296">IF($M527="Oui",$C$4,IF($M527="Non",$C$6,"Remplir la colonne M"))</f>
        <v>Remplir la colonne M</v>
      </c>
      <c r="BF527" s="179" t="str">
        <f t="shared" si="282"/>
        <v>Remplir la colonne BD</v>
      </c>
      <c r="BG527" s="263" t="str">
        <f t="shared" si="268"/>
        <v>Remplir la colonne I</v>
      </c>
      <c r="BH527" s="84" t="s">
        <v>64</v>
      </c>
      <c r="BI527" s="60" t="str">
        <f t="shared" si="283"/>
        <v>Remplir les termes C, P et TVA</v>
      </c>
      <c r="BJ527" s="55"/>
      <c r="BK527" s="46" t="s">
        <v>64</v>
      </c>
      <c r="BL527" s="56"/>
      <c r="BM527" s="48" t="s">
        <v>64</v>
      </c>
      <c r="BN527" s="175" t="str">
        <f t="shared" si="284"/>
        <v>Remplir la colonne BJ ou BL</v>
      </c>
      <c r="BO527" s="178"/>
      <c r="BP527" s="311" t="str">
        <f t="shared" ref="BP527:BP590" si="297">IF($M527="Oui",$C$4,IF($M527="Non",$C$6,"Remplir la colonne M"))</f>
        <v>Remplir la colonne M</v>
      </c>
      <c r="BQ527" s="179" t="str">
        <f t="shared" si="285"/>
        <v>Remplir la colonne BO</v>
      </c>
      <c r="BR527" s="263" t="str">
        <f t="shared" si="269"/>
        <v>Remplir la colonne I</v>
      </c>
      <c r="BS527" s="84" t="s">
        <v>64</v>
      </c>
      <c r="BT527" s="60" t="str">
        <f t="shared" si="286"/>
        <v>Remplir les termes C, P et TVA</v>
      </c>
      <c r="BU527" s="55"/>
      <c r="BV527" s="46" t="s">
        <v>64</v>
      </c>
      <c r="BW527" s="56"/>
      <c r="BX527" s="48" t="s">
        <v>64</v>
      </c>
      <c r="BY527" s="175" t="str">
        <f t="shared" si="287"/>
        <v>Remplir la colonne BU ou BW</v>
      </c>
      <c r="BZ527" s="178"/>
      <c r="CA527" s="282" t="str">
        <f t="shared" ref="CA527:CA590" si="298">IF($M527="Oui",$C$4,IF($M527="Non",$C$6,"Remplir la colonne M"))</f>
        <v>Remplir la colonne M</v>
      </c>
      <c r="CB527" s="99" t="str">
        <f t="shared" si="288"/>
        <v>Remplir la colonne BZ</v>
      </c>
      <c r="CC527" s="297" t="str">
        <f t="shared" si="270"/>
        <v>Remplir la colonne I</v>
      </c>
      <c r="CD527" s="84" t="s">
        <v>64</v>
      </c>
      <c r="CE527" s="60" t="str">
        <f t="shared" si="289"/>
        <v>Remplir les termes C, P et TVA</v>
      </c>
      <c r="CF527" s="61" t="str">
        <f t="shared" si="271"/>
        <v>REMPLIR TYPE DE CLIENT</v>
      </c>
      <c r="CG527" s="107" t="str">
        <f t="shared" si="290"/>
        <v>Montant total de l'aide demandée non indiqué</v>
      </c>
      <c r="CH527" s="1"/>
      <c r="CI527" s="1"/>
      <c r="CJ527" s="1"/>
      <c r="CK527" s="1"/>
      <c r="CL527" s="1"/>
    </row>
    <row r="528" spans="1:90" x14ac:dyDescent="0.25">
      <c r="A528" s="51"/>
      <c r="B528" s="111"/>
      <c r="C528" s="111"/>
      <c r="D528" s="111"/>
      <c r="E528" s="111"/>
      <c r="F528" s="111"/>
      <c r="G528" s="162"/>
      <c r="H528" s="151"/>
      <c r="I528" s="296"/>
      <c r="J528" s="152"/>
      <c r="K528" s="153"/>
      <c r="L528" s="169"/>
      <c r="M528" s="39"/>
      <c r="N528" s="201"/>
      <c r="O528" s="39"/>
      <c r="P528" s="22"/>
      <c r="Q528" s="200">
        <f t="shared" si="272"/>
        <v>0</v>
      </c>
      <c r="R528" s="55"/>
      <c r="S528" s="46" t="s">
        <v>64</v>
      </c>
      <c r="T528" s="56"/>
      <c r="U528" s="48" t="s">
        <v>64</v>
      </c>
      <c r="V528" s="175" t="str">
        <f t="shared" si="273"/>
        <v>Remplir la colonne R ou T</v>
      </c>
      <c r="W528" s="178"/>
      <c r="X528" s="282" t="str">
        <f t="shared" si="274"/>
        <v>Remplir la colonne M</v>
      </c>
      <c r="Y528" s="99" t="str">
        <f t="shared" si="275"/>
        <v>Remplir la colonne W</v>
      </c>
      <c r="Z528" s="297" t="str">
        <f t="shared" si="291"/>
        <v>Remplir la colonne I</v>
      </c>
      <c r="AA528" s="84" t="s">
        <v>64</v>
      </c>
      <c r="AB528" s="60" t="str">
        <f t="shared" si="276"/>
        <v>Remplir les termes C, P et TVA</v>
      </c>
      <c r="AC528" s="55"/>
      <c r="AD528" s="46" t="s">
        <v>64</v>
      </c>
      <c r="AE528" s="56"/>
      <c r="AF528" s="48" t="s">
        <v>64</v>
      </c>
      <c r="AG528" s="175" t="str">
        <f t="shared" si="277"/>
        <v>Remplir la colonne AC ou AE</v>
      </c>
      <c r="AH528" s="178"/>
      <c r="AI528" s="311" t="str">
        <f t="shared" si="292"/>
        <v>Remplir la colonne M</v>
      </c>
      <c r="AJ528" s="179" t="str">
        <f t="shared" si="278"/>
        <v>Remplir la colonne AH</v>
      </c>
      <c r="AK528" s="297" t="str">
        <f t="shared" si="266"/>
        <v>Remplir la colonne I</v>
      </c>
      <c r="AL528" s="84" t="s">
        <v>64</v>
      </c>
      <c r="AM528" s="60" t="str">
        <f t="shared" si="293"/>
        <v>Remplir les termes C, P et TVA</v>
      </c>
      <c r="AN528" s="55"/>
      <c r="AO528" s="46" t="s">
        <v>64</v>
      </c>
      <c r="AP528" s="56"/>
      <c r="AQ528" s="48" t="s">
        <v>64</v>
      </c>
      <c r="AR528" s="175" t="str">
        <f t="shared" si="279"/>
        <v>Remplir la colonne AN ou AP</v>
      </c>
      <c r="AS528" s="178"/>
      <c r="AT528" s="282" t="str">
        <f t="shared" si="294"/>
        <v>Remplir la colonne M</v>
      </c>
      <c r="AU528" s="179" t="str">
        <f t="shared" si="280"/>
        <v>Remplir la colonne AS</v>
      </c>
      <c r="AV528" s="263" t="str">
        <f t="shared" si="267"/>
        <v>Remplir la colonne I</v>
      </c>
      <c r="AW528" s="84" t="s">
        <v>64</v>
      </c>
      <c r="AX528" s="60" t="str">
        <f t="shared" si="295"/>
        <v>Remplir les termes C, P et TVA</v>
      </c>
      <c r="AY528" s="55"/>
      <c r="AZ528" s="46" t="s">
        <v>64</v>
      </c>
      <c r="BA528" s="56"/>
      <c r="BB528" s="48" t="s">
        <v>64</v>
      </c>
      <c r="BC528" s="175" t="str">
        <f t="shared" si="281"/>
        <v>Remplir la colonne AY ou BA</v>
      </c>
      <c r="BD528" s="178"/>
      <c r="BE528" s="311" t="str">
        <f t="shared" si="296"/>
        <v>Remplir la colonne M</v>
      </c>
      <c r="BF528" s="179" t="str">
        <f t="shared" si="282"/>
        <v>Remplir la colonne BD</v>
      </c>
      <c r="BG528" s="263" t="str">
        <f t="shared" si="268"/>
        <v>Remplir la colonne I</v>
      </c>
      <c r="BH528" s="84" t="s">
        <v>64</v>
      </c>
      <c r="BI528" s="60" t="str">
        <f t="shared" si="283"/>
        <v>Remplir les termes C, P et TVA</v>
      </c>
      <c r="BJ528" s="55"/>
      <c r="BK528" s="46" t="s">
        <v>64</v>
      </c>
      <c r="BL528" s="56"/>
      <c r="BM528" s="48" t="s">
        <v>64</v>
      </c>
      <c r="BN528" s="175" t="str">
        <f t="shared" si="284"/>
        <v>Remplir la colonne BJ ou BL</v>
      </c>
      <c r="BO528" s="178"/>
      <c r="BP528" s="311" t="str">
        <f t="shared" si="297"/>
        <v>Remplir la colonne M</v>
      </c>
      <c r="BQ528" s="179" t="str">
        <f t="shared" si="285"/>
        <v>Remplir la colonne BO</v>
      </c>
      <c r="BR528" s="263" t="str">
        <f t="shared" si="269"/>
        <v>Remplir la colonne I</v>
      </c>
      <c r="BS528" s="84" t="s">
        <v>64</v>
      </c>
      <c r="BT528" s="60" t="str">
        <f t="shared" si="286"/>
        <v>Remplir les termes C, P et TVA</v>
      </c>
      <c r="BU528" s="55"/>
      <c r="BV528" s="46" t="s">
        <v>64</v>
      </c>
      <c r="BW528" s="56"/>
      <c r="BX528" s="48" t="s">
        <v>64</v>
      </c>
      <c r="BY528" s="175" t="str">
        <f t="shared" si="287"/>
        <v>Remplir la colonne BU ou BW</v>
      </c>
      <c r="BZ528" s="178"/>
      <c r="CA528" s="282" t="str">
        <f t="shared" si="298"/>
        <v>Remplir la colonne M</v>
      </c>
      <c r="CB528" s="99" t="str">
        <f t="shared" si="288"/>
        <v>Remplir la colonne BZ</v>
      </c>
      <c r="CC528" s="297" t="str">
        <f t="shared" si="270"/>
        <v>Remplir la colonne I</v>
      </c>
      <c r="CD528" s="84" t="s">
        <v>64</v>
      </c>
      <c r="CE528" s="60" t="str">
        <f t="shared" si="289"/>
        <v>Remplir les termes C, P et TVA</v>
      </c>
      <c r="CF528" s="61" t="str">
        <f t="shared" si="271"/>
        <v>REMPLIR TYPE DE CLIENT</v>
      </c>
      <c r="CG528" s="107" t="str">
        <f t="shared" si="290"/>
        <v>Montant total de l'aide demandée non indiqué</v>
      </c>
      <c r="CH528" s="1"/>
      <c r="CI528" s="1"/>
      <c r="CJ528" s="1"/>
      <c r="CK528" s="1"/>
      <c r="CL528" s="1"/>
    </row>
    <row r="529" spans="1:90" x14ac:dyDescent="0.25">
      <c r="A529" s="51"/>
      <c r="B529" s="111"/>
      <c r="C529" s="111"/>
      <c r="D529" s="111"/>
      <c r="E529" s="111"/>
      <c r="F529" s="111"/>
      <c r="G529" s="162"/>
      <c r="H529" s="151"/>
      <c r="I529" s="296"/>
      <c r="J529" s="152"/>
      <c r="K529" s="153"/>
      <c r="L529" s="169"/>
      <c r="M529" s="39"/>
      <c r="N529" s="201"/>
      <c r="O529" s="39"/>
      <c r="P529" s="22"/>
      <c r="Q529" s="200">
        <f t="shared" si="272"/>
        <v>0</v>
      </c>
      <c r="R529" s="55"/>
      <c r="S529" s="46" t="s">
        <v>64</v>
      </c>
      <c r="T529" s="56"/>
      <c r="U529" s="48" t="s">
        <v>64</v>
      </c>
      <c r="V529" s="175" t="str">
        <f t="shared" si="273"/>
        <v>Remplir la colonne R ou T</v>
      </c>
      <c r="W529" s="178"/>
      <c r="X529" s="282" t="str">
        <f t="shared" si="274"/>
        <v>Remplir la colonne M</v>
      </c>
      <c r="Y529" s="99" t="str">
        <f t="shared" si="275"/>
        <v>Remplir la colonne W</v>
      </c>
      <c r="Z529" s="297" t="str">
        <f t="shared" si="291"/>
        <v>Remplir la colonne I</v>
      </c>
      <c r="AA529" s="84" t="s">
        <v>64</v>
      </c>
      <c r="AB529" s="60" t="str">
        <f t="shared" si="276"/>
        <v>Remplir les termes C, P et TVA</v>
      </c>
      <c r="AC529" s="55"/>
      <c r="AD529" s="46" t="s">
        <v>64</v>
      </c>
      <c r="AE529" s="56"/>
      <c r="AF529" s="48" t="s">
        <v>64</v>
      </c>
      <c r="AG529" s="175" t="str">
        <f t="shared" si="277"/>
        <v>Remplir la colonne AC ou AE</v>
      </c>
      <c r="AH529" s="178"/>
      <c r="AI529" s="311" t="str">
        <f t="shared" si="292"/>
        <v>Remplir la colonne M</v>
      </c>
      <c r="AJ529" s="179" t="str">
        <f t="shared" si="278"/>
        <v>Remplir la colonne AH</v>
      </c>
      <c r="AK529" s="297" t="str">
        <f t="shared" si="266"/>
        <v>Remplir la colonne I</v>
      </c>
      <c r="AL529" s="84" t="s">
        <v>64</v>
      </c>
      <c r="AM529" s="60" t="str">
        <f t="shared" si="293"/>
        <v>Remplir les termes C, P et TVA</v>
      </c>
      <c r="AN529" s="55"/>
      <c r="AO529" s="46" t="s">
        <v>64</v>
      </c>
      <c r="AP529" s="56"/>
      <c r="AQ529" s="48" t="s">
        <v>64</v>
      </c>
      <c r="AR529" s="175" t="str">
        <f t="shared" si="279"/>
        <v>Remplir la colonne AN ou AP</v>
      </c>
      <c r="AS529" s="178"/>
      <c r="AT529" s="282" t="str">
        <f t="shared" si="294"/>
        <v>Remplir la colonne M</v>
      </c>
      <c r="AU529" s="179" t="str">
        <f t="shared" si="280"/>
        <v>Remplir la colonne AS</v>
      </c>
      <c r="AV529" s="263" t="str">
        <f t="shared" si="267"/>
        <v>Remplir la colonne I</v>
      </c>
      <c r="AW529" s="84" t="s">
        <v>64</v>
      </c>
      <c r="AX529" s="60" t="str">
        <f t="shared" si="295"/>
        <v>Remplir les termes C, P et TVA</v>
      </c>
      <c r="AY529" s="55"/>
      <c r="AZ529" s="46" t="s">
        <v>64</v>
      </c>
      <c r="BA529" s="56"/>
      <c r="BB529" s="48" t="s">
        <v>64</v>
      </c>
      <c r="BC529" s="175" t="str">
        <f t="shared" si="281"/>
        <v>Remplir la colonne AY ou BA</v>
      </c>
      <c r="BD529" s="178"/>
      <c r="BE529" s="311" t="str">
        <f t="shared" si="296"/>
        <v>Remplir la colonne M</v>
      </c>
      <c r="BF529" s="179" t="str">
        <f t="shared" si="282"/>
        <v>Remplir la colonne BD</v>
      </c>
      <c r="BG529" s="263" t="str">
        <f t="shared" si="268"/>
        <v>Remplir la colonne I</v>
      </c>
      <c r="BH529" s="84" t="s">
        <v>64</v>
      </c>
      <c r="BI529" s="60" t="str">
        <f t="shared" si="283"/>
        <v>Remplir les termes C, P et TVA</v>
      </c>
      <c r="BJ529" s="55"/>
      <c r="BK529" s="46" t="s">
        <v>64</v>
      </c>
      <c r="BL529" s="56"/>
      <c r="BM529" s="48" t="s">
        <v>64</v>
      </c>
      <c r="BN529" s="175" t="str">
        <f t="shared" si="284"/>
        <v>Remplir la colonne BJ ou BL</v>
      </c>
      <c r="BO529" s="178"/>
      <c r="BP529" s="311" t="str">
        <f t="shared" si="297"/>
        <v>Remplir la colonne M</v>
      </c>
      <c r="BQ529" s="179" t="str">
        <f t="shared" si="285"/>
        <v>Remplir la colonne BO</v>
      </c>
      <c r="BR529" s="263" t="str">
        <f t="shared" si="269"/>
        <v>Remplir la colonne I</v>
      </c>
      <c r="BS529" s="84" t="s">
        <v>64</v>
      </c>
      <c r="BT529" s="60" t="str">
        <f t="shared" si="286"/>
        <v>Remplir les termes C, P et TVA</v>
      </c>
      <c r="BU529" s="55"/>
      <c r="BV529" s="46" t="s">
        <v>64</v>
      </c>
      <c r="BW529" s="56"/>
      <c r="BX529" s="48" t="s">
        <v>64</v>
      </c>
      <c r="BY529" s="175" t="str">
        <f t="shared" si="287"/>
        <v>Remplir la colonne BU ou BW</v>
      </c>
      <c r="BZ529" s="178"/>
      <c r="CA529" s="282" t="str">
        <f t="shared" si="298"/>
        <v>Remplir la colonne M</v>
      </c>
      <c r="CB529" s="99" t="str">
        <f t="shared" si="288"/>
        <v>Remplir la colonne BZ</v>
      </c>
      <c r="CC529" s="297" t="str">
        <f t="shared" si="270"/>
        <v>Remplir la colonne I</v>
      </c>
      <c r="CD529" s="84" t="s">
        <v>64</v>
      </c>
      <c r="CE529" s="60" t="str">
        <f t="shared" si="289"/>
        <v>Remplir les termes C, P et TVA</v>
      </c>
      <c r="CF529" s="61" t="str">
        <f t="shared" si="271"/>
        <v>REMPLIR TYPE DE CLIENT</v>
      </c>
      <c r="CG529" s="107" t="str">
        <f t="shared" si="290"/>
        <v>Montant total de l'aide demandée non indiqué</v>
      </c>
      <c r="CH529" s="1"/>
      <c r="CI529" s="1"/>
      <c r="CJ529" s="1"/>
      <c r="CK529" s="1"/>
      <c r="CL529" s="1"/>
    </row>
    <row r="530" spans="1:90" x14ac:dyDescent="0.25">
      <c r="A530" s="51"/>
      <c r="B530" s="111"/>
      <c r="C530" s="111"/>
      <c r="D530" s="111"/>
      <c r="E530" s="111"/>
      <c r="F530" s="111"/>
      <c r="G530" s="162"/>
      <c r="H530" s="151"/>
      <c r="I530" s="296"/>
      <c r="J530" s="152"/>
      <c r="K530" s="153"/>
      <c r="L530" s="169"/>
      <c r="M530" s="39"/>
      <c r="N530" s="201"/>
      <c r="O530" s="39"/>
      <c r="P530" s="22"/>
      <c r="Q530" s="200">
        <f t="shared" si="272"/>
        <v>0</v>
      </c>
      <c r="R530" s="55"/>
      <c r="S530" s="46" t="s">
        <v>64</v>
      </c>
      <c r="T530" s="56"/>
      <c r="U530" s="48" t="s">
        <v>64</v>
      </c>
      <c r="V530" s="175" t="str">
        <f t="shared" si="273"/>
        <v>Remplir la colonne R ou T</v>
      </c>
      <c r="W530" s="178"/>
      <c r="X530" s="282" t="str">
        <f t="shared" si="274"/>
        <v>Remplir la colonne M</v>
      </c>
      <c r="Y530" s="99" t="str">
        <f t="shared" si="275"/>
        <v>Remplir la colonne W</v>
      </c>
      <c r="Z530" s="297" t="str">
        <f t="shared" si="291"/>
        <v>Remplir la colonne I</v>
      </c>
      <c r="AA530" s="84" t="s">
        <v>64</v>
      </c>
      <c r="AB530" s="60" t="str">
        <f t="shared" si="276"/>
        <v>Remplir les termes C, P et TVA</v>
      </c>
      <c r="AC530" s="55"/>
      <c r="AD530" s="46" t="s">
        <v>64</v>
      </c>
      <c r="AE530" s="56"/>
      <c r="AF530" s="48" t="s">
        <v>64</v>
      </c>
      <c r="AG530" s="175" t="str">
        <f t="shared" si="277"/>
        <v>Remplir la colonne AC ou AE</v>
      </c>
      <c r="AH530" s="178"/>
      <c r="AI530" s="311" t="str">
        <f t="shared" si="292"/>
        <v>Remplir la colonne M</v>
      </c>
      <c r="AJ530" s="179" t="str">
        <f t="shared" si="278"/>
        <v>Remplir la colonne AH</v>
      </c>
      <c r="AK530" s="297" t="str">
        <f t="shared" si="266"/>
        <v>Remplir la colonne I</v>
      </c>
      <c r="AL530" s="84" t="s">
        <v>64</v>
      </c>
      <c r="AM530" s="60" t="str">
        <f t="shared" si="293"/>
        <v>Remplir les termes C, P et TVA</v>
      </c>
      <c r="AN530" s="55"/>
      <c r="AO530" s="46" t="s">
        <v>64</v>
      </c>
      <c r="AP530" s="56"/>
      <c r="AQ530" s="48" t="s">
        <v>64</v>
      </c>
      <c r="AR530" s="175" t="str">
        <f t="shared" si="279"/>
        <v>Remplir la colonne AN ou AP</v>
      </c>
      <c r="AS530" s="178"/>
      <c r="AT530" s="282" t="str">
        <f t="shared" si="294"/>
        <v>Remplir la colonne M</v>
      </c>
      <c r="AU530" s="179" t="str">
        <f t="shared" si="280"/>
        <v>Remplir la colonne AS</v>
      </c>
      <c r="AV530" s="263" t="str">
        <f t="shared" si="267"/>
        <v>Remplir la colonne I</v>
      </c>
      <c r="AW530" s="84" t="s">
        <v>64</v>
      </c>
      <c r="AX530" s="60" t="str">
        <f t="shared" si="295"/>
        <v>Remplir les termes C, P et TVA</v>
      </c>
      <c r="AY530" s="55"/>
      <c r="AZ530" s="46" t="s">
        <v>64</v>
      </c>
      <c r="BA530" s="56"/>
      <c r="BB530" s="48" t="s">
        <v>64</v>
      </c>
      <c r="BC530" s="175" t="str">
        <f t="shared" si="281"/>
        <v>Remplir la colonne AY ou BA</v>
      </c>
      <c r="BD530" s="178"/>
      <c r="BE530" s="311" t="str">
        <f t="shared" si="296"/>
        <v>Remplir la colonne M</v>
      </c>
      <c r="BF530" s="179" t="str">
        <f t="shared" si="282"/>
        <v>Remplir la colonne BD</v>
      </c>
      <c r="BG530" s="263" t="str">
        <f t="shared" si="268"/>
        <v>Remplir la colonne I</v>
      </c>
      <c r="BH530" s="84" t="s">
        <v>64</v>
      </c>
      <c r="BI530" s="60" t="str">
        <f t="shared" si="283"/>
        <v>Remplir les termes C, P et TVA</v>
      </c>
      <c r="BJ530" s="55"/>
      <c r="BK530" s="46" t="s">
        <v>64</v>
      </c>
      <c r="BL530" s="56"/>
      <c r="BM530" s="48" t="s">
        <v>64</v>
      </c>
      <c r="BN530" s="175" t="str">
        <f t="shared" si="284"/>
        <v>Remplir la colonne BJ ou BL</v>
      </c>
      <c r="BO530" s="178"/>
      <c r="BP530" s="311" t="str">
        <f t="shared" si="297"/>
        <v>Remplir la colonne M</v>
      </c>
      <c r="BQ530" s="179" t="str">
        <f t="shared" si="285"/>
        <v>Remplir la colonne BO</v>
      </c>
      <c r="BR530" s="263" t="str">
        <f t="shared" si="269"/>
        <v>Remplir la colonne I</v>
      </c>
      <c r="BS530" s="84" t="s">
        <v>64</v>
      </c>
      <c r="BT530" s="60" t="str">
        <f t="shared" si="286"/>
        <v>Remplir les termes C, P et TVA</v>
      </c>
      <c r="BU530" s="55"/>
      <c r="BV530" s="46" t="s">
        <v>64</v>
      </c>
      <c r="BW530" s="56"/>
      <c r="BX530" s="48" t="s">
        <v>64</v>
      </c>
      <c r="BY530" s="175" t="str">
        <f t="shared" si="287"/>
        <v>Remplir la colonne BU ou BW</v>
      </c>
      <c r="BZ530" s="178"/>
      <c r="CA530" s="282" t="str">
        <f t="shared" si="298"/>
        <v>Remplir la colonne M</v>
      </c>
      <c r="CB530" s="99" t="str">
        <f t="shared" si="288"/>
        <v>Remplir la colonne BZ</v>
      </c>
      <c r="CC530" s="297" t="str">
        <f t="shared" si="270"/>
        <v>Remplir la colonne I</v>
      </c>
      <c r="CD530" s="84" t="s">
        <v>64</v>
      </c>
      <c r="CE530" s="60" t="str">
        <f t="shared" si="289"/>
        <v>Remplir les termes C, P et TVA</v>
      </c>
      <c r="CF530" s="61" t="str">
        <f t="shared" si="271"/>
        <v>REMPLIR TYPE DE CLIENT</v>
      </c>
      <c r="CG530" s="107" t="str">
        <f t="shared" si="290"/>
        <v>Montant total de l'aide demandée non indiqué</v>
      </c>
      <c r="CH530" s="1"/>
      <c r="CI530" s="1"/>
      <c r="CJ530" s="1"/>
      <c r="CK530" s="1"/>
      <c r="CL530" s="1"/>
    </row>
    <row r="531" spans="1:90" x14ac:dyDescent="0.25">
      <c r="A531" s="51"/>
      <c r="B531" s="111"/>
      <c r="C531" s="111"/>
      <c r="D531" s="111"/>
      <c r="E531" s="111"/>
      <c r="F531" s="111"/>
      <c r="G531" s="162"/>
      <c r="H531" s="151"/>
      <c r="I531" s="296"/>
      <c r="J531" s="152"/>
      <c r="K531" s="153"/>
      <c r="L531" s="169"/>
      <c r="M531" s="39"/>
      <c r="N531" s="201"/>
      <c r="O531" s="39"/>
      <c r="P531" s="22"/>
      <c r="Q531" s="200">
        <f t="shared" si="272"/>
        <v>0</v>
      </c>
      <c r="R531" s="55"/>
      <c r="S531" s="46" t="s">
        <v>64</v>
      </c>
      <c r="T531" s="56"/>
      <c r="U531" s="48" t="s">
        <v>64</v>
      </c>
      <c r="V531" s="175" t="str">
        <f t="shared" si="273"/>
        <v>Remplir la colonne R ou T</v>
      </c>
      <c r="W531" s="178"/>
      <c r="X531" s="282" t="str">
        <f t="shared" si="274"/>
        <v>Remplir la colonne M</v>
      </c>
      <c r="Y531" s="99" t="str">
        <f t="shared" si="275"/>
        <v>Remplir la colonne W</v>
      </c>
      <c r="Z531" s="297" t="str">
        <f t="shared" si="291"/>
        <v>Remplir la colonne I</v>
      </c>
      <c r="AA531" s="84" t="s">
        <v>64</v>
      </c>
      <c r="AB531" s="60" t="str">
        <f t="shared" si="276"/>
        <v>Remplir les termes C, P et TVA</v>
      </c>
      <c r="AC531" s="55"/>
      <c r="AD531" s="46" t="s">
        <v>64</v>
      </c>
      <c r="AE531" s="56"/>
      <c r="AF531" s="48" t="s">
        <v>64</v>
      </c>
      <c r="AG531" s="175" t="str">
        <f t="shared" si="277"/>
        <v>Remplir la colonne AC ou AE</v>
      </c>
      <c r="AH531" s="178"/>
      <c r="AI531" s="311" t="str">
        <f t="shared" si="292"/>
        <v>Remplir la colonne M</v>
      </c>
      <c r="AJ531" s="179" t="str">
        <f t="shared" si="278"/>
        <v>Remplir la colonne AH</v>
      </c>
      <c r="AK531" s="297" t="str">
        <f t="shared" si="266"/>
        <v>Remplir la colonne I</v>
      </c>
      <c r="AL531" s="84" t="s">
        <v>64</v>
      </c>
      <c r="AM531" s="60" t="str">
        <f t="shared" si="293"/>
        <v>Remplir les termes C, P et TVA</v>
      </c>
      <c r="AN531" s="55"/>
      <c r="AO531" s="46" t="s">
        <v>64</v>
      </c>
      <c r="AP531" s="56"/>
      <c r="AQ531" s="48" t="s">
        <v>64</v>
      </c>
      <c r="AR531" s="175" t="str">
        <f t="shared" si="279"/>
        <v>Remplir la colonne AN ou AP</v>
      </c>
      <c r="AS531" s="178"/>
      <c r="AT531" s="282" t="str">
        <f t="shared" si="294"/>
        <v>Remplir la colonne M</v>
      </c>
      <c r="AU531" s="179" t="str">
        <f t="shared" si="280"/>
        <v>Remplir la colonne AS</v>
      </c>
      <c r="AV531" s="263" t="str">
        <f t="shared" si="267"/>
        <v>Remplir la colonne I</v>
      </c>
      <c r="AW531" s="84" t="s">
        <v>64</v>
      </c>
      <c r="AX531" s="60" t="str">
        <f t="shared" si="295"/>
        <v>Remplir les termes C, P et TVA</v>
      </c>
      <c r="AY531" s="55"/>
      <c r="AZ531" s="46" t="s">
        <v>64</v>
      </c>
      <c r="BA531" s="56"/>
      <c r="BB531" s="48" t="s">
        <v>64</v>
      </c>
      <c r="BC531" s="175" t="str">
        <f t="shared" si="281"/>
        <v>Remplir la colonne AY ou BA</v>
      </c>
      <c r="BD531" s="178"/>
      <c r="BE531" s="311" t="str">
        <f t="shared" si="296"/>
        <v>Remplir la colonne M</v>
      </c>
      <c r="BF531" s="179" t="str">
        <f t="shared" si="282"/>
        <v>Remplir la colonne BD</v>
      </c>
      <c r="BG531" s="263" t="str">
        <f t="shared" si="268"/>
        <v>Remplir la colonne I</v>
      </c>
      <c r="BH531" s="84" t="s">
        <v>64</v>
      </c>
      <c r="BI531" s="60" t="str">
        <f t="shared" si="283"/>
        <v>Remplir les termes C, P et TVA</v>
      </c>
      <c r="BJ531" s="55"/>
      <c r="BK531" s="46" t="s">
        <v>64</v>
      </c>
      <c r="BL531" s="56"/>
      <c r="BM531" s="48" t="s">
        <v>64</v>
      </c>
      <c r="BN531" s="175" t="str">
        <f t="shared" si="284"/>
        <v>Remplir la colonne BJ ou BL</v>
      </c>
      <c r="BO531" s="178"/>
      <c r="BP531" s="311" t="str">
        <f t="shared" si="297"/>
        <v>Remplir la colonne M</v>
      </c>
      <c r="BQ531" s="179" t="str">
        <f t="shared" si="285"/>
        <v>Remplir la colonne BO</v>
      </c>
      <c r="BR531" s="263" t="str">
        <f t="shared" si="269"/>
        <v>Remplir la colonne I</v>
      </c>
      <c r="BS531" s="84" t="s">
        <v>64</v>
      </c>
      <c r="BT531" s="60" t="str">
        <f t="shared" si="286"/>
        <v>Remplir les termes C, P et TVA</v>
      </c>
      <c r="BU531" s="55"/>
      <c r="BV531" s="46" t="s">
        <v>64</v>
      </c>
      <c r="BW531" s="56"/>
      <c r="BX531" s="48" t="s">
        <v>64</v>
      </c>
      <c r="BY531" s="175" t="str">
        <f t="shared" si="287"/>
        <v>Remplir la colonne BU ou BW</v>
      </c>
      <c r="BZ531" s="178"/>
      <c r="CA531" s="282" t="str">
        <f t="shared" si="298"/>
        <v>Remplir la colonne M</v>
      </c>
      <c r="CB531" s="99" t="str">
        <f t="shared" si="288"/>
        <v>Remplir la colonne BZ</v>
      </c>
      <c r="CC531" s="297" t="str">
        <f t="shared" si="270"/>
        <v>Remplir la colonne I</v>
      </c>
      <c r="CD531" s="84" t="s">
        <v>64</v>
      </c>
      <c r="CE531" s="60" t="str">
        <f t="shared" si="289"/>
        <v>Remplir les termes C, P et TVA</v>
      </c>
      <c r="CF531" s="61" t="str">
        <f t="shared" si="271"/>
        <v>REMPLIR TYPE DE CLIENT</v>
      </c>
      <c r="CG531" s="107" t="str">
        <f t="shared" si="290"/>
        <v>Montant total de l'aide demandée non indiqué</v>
      </c>
      <c r="CH531" s="1"/>
      <c r="CI531" s="1"/>
      <c r="CJ531" s="1"/>
      <c r="CK531" s="1"/>
      <c r="CL531" s="1"/>
    </row>
    <row r="532" spans="1:90" x14ac:dyDescent="0.25">
      <c r="A532" s="51"/>
      <c r="B532" s="111"/>
      <c r="C532" s="111"/>
      <c r="D532" s="111"/>
      <c r="E532" s="111"/>
      <c r="F532" s="111"/>
      <c r="G532" s="162"/>
      <c r="H532" s="151"/>
      <c r="I532" s="296"/>
      <c r="J532" s="152"/>
      <c r="K532" s="153"/>
      <c r="L532" s="169"/>
      <c r="M532" s="39"/>
      <c r="N532" s="201"/>
      <c r="O532" s="39"/>
      <c r="P532" s="22"/>
      <c r="Q532" s="200">
        <f t="shared" si="272"/>
        <v>0</v>
      </c>
      <c r="R532" s="55"/>
      <c r="S532" s="46" t="s">
        <v>64</v>
      </c>
      <c r="T532" s="56"/>
      <c r="U532" s="48" t="s">
        <v>64</v>
      </c>
      <c r="V532" s="175" t="str">
        <f t="shared" si="273"/>
        <v>Remplir la colonne R ou T</v>
      </c>
      <c r="W532" s="178"/>
      <c r="X532" s="282" t="str">
        <f t="shared" si="274"/>
        <v>Remplir la colonne M</v>
      </c>
      <c r="Y532" s="99" t="str">
        <f t="shared" si="275"/>
        <v>Remplir la colonne W</v>
      </c>
      <c r="Z532" s="297" t="str">
        <f t="shared" si="291"/>
        <v>Remplir la colonne I</v>
      </c>
      <c r="AA532" s="84" t="s">
        <v>64</v>
      </c>
      <c r="AB532" s="60" t="str">
        <f t="shared" si="276"/>
        <v>Remplir les termes C, P et TVA</v>
      </c>
      <c r="AC532" s="55"/>
      <c r="AD532" s="46" t="s">
        <v>64</v>
      </c>
      <c r="AE532" s="56"/>
      <c r="AF532" s="48" t="s">
        <v>64</v>
      </c>
      <c r="AG532" s="175" t="str">
        <f t="shared" si="277"/>
        <v>Remplir la colonne AC ou AE</v>
      </c>
      <c r="AH532" s="178"/>
      <c r="AI532" s="311" t="str">
        <f t="shared" si="292"/>
        <v>Remplir la colonne M</v>
      </c>
      <c r="AJ532" s="179" t="str">
        <f t="shared" si="278"/>
        <v>Remplir la colonne AH</v>
      </c>
      <c r="AK532" s="297" t="str">
        <f t="shared" si="266"/>
        <v>Remplir la colonne I</v>
      </c>
      <c r="AL532" s="84" t="s">
        <v>64</v>
      </c>
      <c r="AM532" s="60" t="str">
        <f t="shared" si="293"/>
        <v>Remplir les termes C, P et TVA</v>
      </c>
      <c r="AN532" s="55"/>
      <c r="AO532" s="46" t="s">
        <v>64</v>
      </c>
      <c r="AP532" s="56"/>
      <c r="AQ532" s="48" t="s">
        <v>64</v>
      </c>
      <c r="AR532" s="175" t="str">
        <f t="shared" si="279"/>
        <v>Remplir la colonne AN ou AP</v>
      </c>
      <c r="AS532" s="178"/>
      <c r="AT532" s="282" t="str">
        <f t="shared" si="294"/>
        <v>Remplir la colonne M</v>
      </c>
      <c r="AU532" s="179" t="str">
        <f t="shared" si="280"/>
        <v>Remplir la colonne AS</v>
      </c>
      <c r="AV532" s="263" t="str">
        <f t="shared" si="267"/>
        <v>Remplir la colonne I</v>
      </c>
      <c r="AW532" s="84" t="s">
        <v>64</v>
      </c>
      <c r="AX532" s="60" t="str">
        <f t="shared" si="295"/>
        <v>Remplir les termes C, P et TVA</v>
      </c>
      <c r="AY532" s="55"/>
      <c r="AZ532" s="46" t="s">
        <v>64</v>
      </c>
      <c r="BA532" s="56"/>
      <c r="BB532" s="48" t="s">
        <v>64</v>
      </c>
      <c r="BC532" s="175" t="str">
        <f t="shared" si="281"/>
        <v>Remplir la colonne AY ou BA</v>
      </c>
      <c r="BD532" s="178"/>
      <c r="BE532" s="311" t="str">
        <f t="shared" si="296"/>
        <v>Remplir la colonne M</v>
      </c>
      <c r="BF532" s="179" t="str">
        <f t="shared" si="282"/>
        <v>Remplir la colonne BD</v>
      </c>
      <c r="BG532" s="263" t="str">
        <f t="shared" si="268"/>
        <v>Remplir la colonne I</v>
      </c>
      <c r="BH532" s="84" t="s">
        <v>64</v>
      </c>
      <c r="BI532" s="60" t="str">
        <f t="shared" si="283"/>
        <v>Remplir les termes C, P et TVA</v>
      </c>
      <c r="BJ532" s="55"/>
      <c r="BK532" s="46" t="s">
        <v>64</v>
      </c>
      <c r="BL532" s="56"/>
      <c r="BM532" s="48" t="s">
        <v>64</v>
      </c>
      <c r="BN532" s="175" t="str">
        <f t="shared" si="284"/>
        <v>Remplir la colonne BJ ou BL</v>
      </c>
      <c r="BO532" s="178"/>
      <c r="BP532" s="311" t="str">
        <f t="shared" si="297"/>
        <v>Remplir la colonne M</v>
      </c>
      <c r="BQ532" s="179" t="str">
        <f t="shared" si="285"/>
        <v>Remplir la colonne BO</v>
      </c>
      <c r="BR532" s="263" t="str">
        <f t="shared" si="269"/>
        <v>Remplir la colonne I</v>
      </c>
      <c r="BS532" s="84" t="s">
        <v>64</v>
      </c>
      <c r="BT532" s="60" t="str">
        <f t="shared" si="286"/>
        <v>Remplir les termes C, P et TVA</v>
      </c>
      <c r="BU532" s="55"/>
      <c r="BV532" s="46" t="s">
        <v>64</v>
      </c>
      <c r="BW532" s="56"/>
      <c r="BX532" s="48" t="s">
        <v>64</v>
      </c>
      <c r="BY532" s="175" t="str">
        <f t="shared" si="287"/>
        <v>Remplir la colonne BU ou BW</v>
      </c>
      <c r="BZ532" s="178"/>
      <c r="CA532" s="282" t="str">
        <f t="shared" si="298"/>
        <v>Remplir la colonne M</v>
      </c>
      <c r="CB532" s="99" t="str">
        <f t="shared" si="288"/>
        <v>Remplir la colonne BZ</v>
      </c>
      <c r="CC532" s="297" t="str">
        <f t="shared" si="270"/>
        <v>Remplir la colonne I</v>
      </c>
      <c r="CD532" s="84" t="s">
        <v>64</v>
      </c>
      <c r="CE532" s="60" t="str">
        <f t="shared" si="289"/>
        <v>Remplir les termes C, P et TVA</v>
      </c>
      <c r="CF532" s="61" t="str">
        <f t="shared" si="271"/>
        <v>REMPLIR TYPE DE CLIENT</v>
      </c>
      <c r="CG532" s="107" t="str">
        <f t="shared" si="290"/>
        <v>Montant total de l'aide demandée non indiqué</v>
      </c>
      <c r="CH532" s="1"/>
      <c r="CI532" s="1"/>
      <c r="CJ532" s="1"/>
      <c r="CK532" s="1"/>
      <c r="CL532" s="1"/>
    </row>
    <row r="533" spans="1:90" x14ac:dyDescent="0.25">
      <c r="A533" s="51"/>
      <c r="B533" s="111"/>
      <c r="C533" s="111"/>
      <c r="D533" s="111"/>
      <c r="E533" s="111"/>
      <c r="F533" s="111"/>
      <c r="G533" s="162"/>
      <c r="H533" s="151"/>
      <c r="I533" s="296"/>
      <c r="J533" s="152"/>
      <c r="K533" s="153"/>
      <c r="L533" s="169"/>
      <c r="M533" s="39"/>
      <c r="N533" s="201"/>
      <c r="O533" s="39"/>
      <c r="P533" s="22"/>
      <c r="Q533" s="200">
        <f t="shared" si="272"/>
        <v>0</v>
      </c>
      <c r="R533" s="55"/>
      <c r="S533" s="46" t="s">
        <v>64</v>
      </c>
      <c r="T533" s="56"/>
      <c r="U533" s="48" t="s">
        <v>64</v>
      </c>
      <c r="V533" s="175" t="str">
        <f t="shared" si="273"/>
        <v>Remplir la colonne R ou T</v>
      </c>
      <c r="W533" s="178"/>
      <c r="X533" s="282" t="str">
        <f t="shared" si="274"/>
        <v>Remplir la colonne M</v>
      </c>
      <c r="Y533" s="99" t="str">
        <f t="shared" si="275"/>
        <v>Remplir la colonne W</v>
      </c>
      <c r="Z533" s="297" t="str">
        <f t="shared" si="291"/>
        <v>Remplir la colonne I</v>
      </c>
      <c r="AA533" s="84" t="s">
        <v>64</v>
      </c>
      <c r="AB533" s="60" t="str">
        <f t="shared" si="276"/>
        <v>Remplir les termes C, P et TVA</v>
      </c>
      <c r="AC533" s="55"/>
      <c r="AD533" s="46" t="s">
        <v>64</v>
      </c>
      <c r="AE533" s="56"/>
      <c r="AF533" s="48" t="s">
        <v>64</v>
      </c>
      <c r="AG533" s="175" t="str">
        <f t="shared" si="277"/>
        <v>Remplir la colonne AC ou AE</v>
      </c>
      <c r="AH533" s="178"/>
      <c r="AI533" s="311" t="str">
        <f t="shared" si="292"/>
        <v>Remplir la colonne M</v>
      </c>
      <c r="AJ533" s="179" t="str">
        <f t="shared" si="278"/>
        <v>Remplir la colonne AH</v>
      </c>
      <c r="AK533" s="297" t="str">
        <f t="shared" si="266"/>
        <v>Remplir la colonne I</v>
      </c>
      <c r="AL533" s="84" t="s">
        <v>64</v>
      </c>
      <c r="AM533" s="60" t="str">
        <f t="shared" si="293"/>
        <v>Remplir les termes C, P et TVA</v>
      </c>
      <c r="AN533" s="55"/>
      <c r="AO533" s="46" t="s">
        <v>64</v>
      </c>
      <c r="AP533" s="56"/>
      <c r="AQ533" s="48" t="s">
        <v>64</v>
      </c>
      <c r="AR533" s="175" t="str">
        <f t="shared" si="279"/>
        <v>Remplir la colonne AN ou AP</v>
      </c>
      <c r="AS533" s="178"/>
      <c r="AT533" s="282" t="str">
        <f t="shared" si="294"/>
        <v>Remplir la colonne M</v>
      </c>
      <c r="AU533" s="179" t="str">
        <f t="shared" si="280"/>
        <v>Remplir la colonne AS</v>
      </c>
      <c r="AV533" s="263" t="str">
        <f t="shared" si="267"/>
        <v>Remplir la colonne I</v>
      </c>
      <c r="AW533" s="84" t="s">
        <v>64</v>
      </c>
      <c r="AX533" s="60" t="str">
        <f t="shared" si="295"/>
        <v>Remplir les termes C, P et TVA</v>
      </c>
      <c r="AY533" s="55"/>
      <c r="AZ533" s="46" t="s">
        <v>64</v>
      </c>
      <c r="BA533" s="56"/>
      <c r="BB533" s="48" t="s">
        <v>64</v>
      </c>
      <c r="BC533" s="175" t="str">
        <f t="shared" si="281"/>
        <v>Remplir la colonne AY ou BA</v>
      </c>
      <c r="BD533" s="178"/>
      <c r="BE533" s="311" t="str">
        <f t="shared" si="296"/>
        <v>Remplir la colonne M</v>
      </c>
      <c r="BF533" s="179" t="str">
        <f t="shared" si="282"/>
        <v>Remplir la colonne BD</v>
      </c>
      <c r="BG533" s="263" t="str">
        <f t="shared" si="268"/>
        <v>Remplir la colonne I</v>
      </c>
      <c r="BH533" s="84" t="s">
        <v>64</v>
      </c>
      <c r="BI533" s="60" t="str">
        <f t="shared" si="283"/>
        <v>Remplir les termes C, P et TVA</v>
      </c>
      <c r="BJ533" s="55"/>
      <c r="BK533" s="46" t="s">
        <v>64</v>
      </c>
      <c r="BL533" s="56"/>
      <c r="BM533" s="48" t="s">
        <v>64</v>
      </c>
      <c r="BN533" s="175" t="str">
        <f t="shared" si="284"/>
        <v>Remplir la colonne BJ ou BL</v>
      </c>
      <c r="BO533" s="178"/>
      <c r="BP533" s="311" t="str">
        <f t="shared" si="297"/>
        <v>Remplir la colonne M</v>
      </c>
      <c r="BQ533" s="179" t="str">
        <f t="shared" si="285"/>
        <v>Remplir la colonne BO</v>
      </c>
      <c r="BR533" s="263" t="str">
        <f t="shared" si="269"/>
        <v>Remplir la colonne I</v>
      </c>
      <c r="BS533" s="84" t="s">
        <v>64</v>
      </c>
      <c r="BT533" s="60" t="str">
        <f t="shared" si="286"/>
        <v>Remplir les termes C, P et TVA</v>
      </c>
      <c r="BU533" s="55"/>
      <c r="BV533" s="46" t="s">
        <v>64</v>
      </c>
      <c r="BW533" s="56"/>
      <c r="BX533" s="48" t="s">
        <v>64</v>
      </c>
      <c r="BY533" s="175" t="str">
        <f t="shared" si="287"/>
        <v>Remplir la colonne BU ou BW</v>
      </c>
      <c r="BZ533" s="178"/>
      <c r="CA533" s="282" t="str">
        <f t="shared" si="298"/>
        <v>Remplir la colonne M</v>
      </c>
      <c r="CB533" s="99" t="str">
        <f t="shared" si="288"/>
        <v>Remplir la colonne BZ</v>
      </c>
      <c r="CC533" s="297" t="str">
        <f t="shared" si="270"/>
        <v>Remplir la colonne I</v>
      </c>
      <c r="CD533" s="84" t="s">
        <v>64</v>
      </c>
      <c r="CE533" s="60" t="str">
        <f t="shared" si="289"/>
        <v>Remplir les termes C, P et TVA</v>
      </c>
      <c r="CF533" s="61" t="str">
        <f t="shared" si="271"/>
        <v>REMPLIR TYPE DE CLIENT</v>
      </c>
      <c r="CG533" s="107" t="str">
        <f t="shared" si="290"/>
        <v>Montant total de l'aide demandée non indiqué</v>
      </c>
      <c r="CH533" s="1"/>
      <c r="CI533" s="1"/>
      <c r="CJ533" s="1"/>
      <c r="CK533" s="1"/>
      <c r="CL533" s="1"/>
    </row>
    <row r="534" spans="1:90" x14ac:dyDescent="0.25">
      <c r="A534" s="51"/>
      <c r="B534" s="111"/>
      <c r="C534" s="111"/>
      <c r="D534" s="111"/>
      <c r="E534" s="111"/>
      <c r="F534" s="111"/>
      <c r="G534" s="162"/>
      <c r="H534" s="151"/>
      <c r="I534" s="296"/>
      <c r="J534" s="152"/>
      <c r="K534" s="153"/>
      <c r="L534" s="169"/>
      <c r="M534" s="39"/>
      <c r="N534" s="201"/>
      <c r="O534" s="39"/>
      <c r="P534" s="22"/>
      <c r="Q534" s="200">
        <f t="shared" si="272"/>
        <v>0</v>
      </c>
      <c r="R534" s="55"/>
      <c r="S534" s="46" t="s">
        <v>64</v>
      </c>
      <c r="T534" s="56"/>
      <c r="U534" s="48" t="s">
        <v>64</v>
      </c>
      <c r="V534" s="175" t="str">
        <f t="shared" si="273"/>
        <v>Remplir la colonne R ou T</v>
      </c>
      <c r="W534" s="178"/>
      <c r="X534" s="282" t="str">
        <f t="shared" si="274"/>
        <v>Remplir la colonne M</v>
      </c>
      <c r="Y534" s="99" t="str">
        <f t="shared" si="275"/>
        <v>Remplir la colonne W</v>
      </c>
      <c r="Z534" s="297" t="str">
        <f t="shared" si="291"/>
        <v>Remplir la colonne I</v>
      </c>
      <c r="AA534" s="84" t="s">
        <v>64</v>
      </c>
      <c r="AB534" s="60" t="str">
        <f t="shared" si="276"/>
        <v>Remplir les termes C, P et TVA</v>
      </c>
      <c r="AC534" s="55"/>
      <c r="AD534" s="46" t="s">
        <v>64</v>
      </c>
      <c r="AE534" s="56"/>
      <c r="AF534" s="48" t="s">
        <v>64</v>
      </c>
      <c r="AG534" s="175" t="str">
        <f t="shared" si="277"/>
        <v>Remplir la colonne AC ou AE</v>
      </c>
      <c r="AH534" s="178"/>
      <c r="AI534" s="311" t="str">
        <f t="shared" si="292"/>
        <v>Remplir la colonne M</v>
      </c>
      <c r="AJ534" s="179" t="str">
        <f t="shared" si="278"/>
        <v>Remplir la colonne AH</v>
      </c>
      <c r="AK534" s="297" t="str">
        <f t="shared" si="266"/>
        <v>Remplir la colonne I</v>
      </c>
      <c r="AL534" s="84" t="s">
        <v>64</v>
      </c>
      <c r="AM534" s="60" t="str">
        <f t="shared" si="293"/>
        <v>Remplir les termes C, P et TVA</v>
      </c>
      <c r="AN534" s="55"/>
      <c r="AO534" s="46" t="s">
        <v>64</v>
      </c>
      <c r="AP534" s="56"/>
      <c r="AQ534" s="48" t="s">
        <v>64</v>
      </c>
      <c r="AR534" s="175" t="str">
        <f t="shared" si="279"/>
        <v>Remplir la colonne AN ou AP</v>
      </c>
      <c r="AS534" s="178"/>
      <c r="AT534" s="282" t="str">
        <f t="shared" si="294"/>
        <v>Remplir la colonne M</v>
      </c>
      <c r="AU534" s="179" t="str">
        <f t="shared" si="280"/>
        <v>Remplir la colonne AS</v>
      </c>
      <c r="AV534" s="263" t="str">
        <f t="shared" si="267"/>
        <v>Remplir la colonne I</v>
      </c>
      <c r="AW534" s="84" t="s">
        <v>64</v>
      </c>
      <c r="AX534" s="60" t="str">
        <f t="shared" si="295"/>
        <v>Remplir les termes C, P et TVA</v>
      </c>
      <c r="AY534" s="55"/>
      <c r="AZ534" s="46" t="s">
        <v>64</v>
      </c>
      <c r="BA534" s="56"/>
      <c r="BB534" s="48" t="s">
        <v>64</v>
      </c>
      <c r="BC534" s="175" t="str">
        <f t="shared" si="281"/>
        <v>Remplir la colonne AY ou BA</v>
      </c>
      <c r="BD534" s="178"/>
      <c r="BE534" s="311" t="str">
        <f t="shared" si="296"/>
        <v>Remplir la colonne M</v>
      </c>
      <c r="BF534" s="179" t="str">
        <f t="shared" si="282"/>
        <v>Remplir la colonne BD</v>
      </c>
      <c r="BG534" s="263" t="str">
        <f t="shared" si="268"/>
        <v>Remplir la colonne I</v>
      </c>
      <c r="BH534" s="84" t="s">
        <v>64</v>
      </c>
      <c r="BI534" s="60" t="str">
        <f t="shared" si="283"/>
        <v>Remplir les termes C, P et TVA</v>
      </c>
      <c r="BJ534" s="55"/>
      <c r="BK534" s="46" t="s">
        <v>64</v>
      </c>
      <c r="BL534" s="56"/>
      <c r="BM534" s="48" t="s">
        <v>64</v>
      </c>
      <c r="BN534" s="175" t="str">
        <f t="shared" si="284"/>
        <v>Remplir la colonne BJ ou BL</v>
      </c>
      <c r="BO534" s="178"/>
      <c r="BP534" s="311" t="str">
        <f t="shared" si="297"/>
        <v>Remplir la colonne M</v>
      </c>
      <c r="BQ534" s="179" t="str">
        <f t="shared" si="285"/>
        <v>Remplir la colonne BO</v>
      </c>
      <c r="BR534" s="263" t="str">
        <f t="shared" si="269"/>
        <v>Remplir la colonne I</v>
      </c>
      <c r="BS534" s="84" t="s">
        <v>64</v>
      </c>
      <c r="BT534" s="60" t="str">
        <f t="shared" si="286"/>
        <v>Remplir les termes C, P et TVA</v>
      </c>
      <c r="BU534" s="55"/>
      <c r="BV534" s="46" t="s">
        <v>64</v>
      </c>
      <c r="BW534" s="56"/>
      <c r="BX534" s="48" t="s">
        <v>64</v>
      </c>
      <c r="BY534" s="175" t="str">
        <f t="shared" si="287"/>
        <v>Remplir la colonne BU ou BW</v>
      </c>
      <c r="BZ534" s="178"/>
      <c r="CA534" s="282" t="str">
        <f t="shared" si="298"/>
        <v>Remplir la colonne M</v>
      </c>
      <c r="CB534" s="99" t="str">
        <f t="shared" si="288"/>
        <v>Remplir la colonne BZ</v>
      </c>
      <c r="CC534" s="297" t="str">
        <f t="shared" si="270"/>
        <v>Remplir la colonne I</v>
      </c>
      <c r="CD534" s="84" t="s">
        <v>64</v>
      </c>
      <c r="CE534" s="60" t="str">
        <f t="shared" si="289"/>
        <v>Remplir les termes C, P et TVA</v>
      </c>
      <c r="CF534" s="61" t="str">
        <f t="shared" si="271"/>
        <v>REMPLIR TYPE DE CLIENT</v>
      </c>
      <c r="CG534" s="107" t="str">
        <f t="shared" si="290"/>
        <v>Montant total de l'aide demandée non indiqué</v>
      </c>
      <c r="CH534" s="1"/>
      <c r="CI534" s="1"/>
      <c r="CJ534" s="1"/>
      <c r="CK534" s="1"/>
      <c r="CL534" s="1"/>
    </row>
    <row r="535" spans="1:90" x14ac:dyDescent="0.25">
      <c r="A535" s="51"/>
      <c r="B535" s="111"/>
      <c r="C535" s="111"/>
      <c r="D535" s="111"/>
      <c r="E535" s="111"/>
      <c r="F535" s="111"/>
      <c r="G535" s="162"/>
      <c r="H535" s="151"/>
      <c r="I535" s="296"/>
      <c r="J535" s="152"/>
      <c r="K535" s="153"/>
      <c r="L535" s="169"/>
      <c r="M535" s="39"/>
      <c r="N535" s="201"/>
      <c r="O535" s="39"/>
      <c r="P535" s="22"/>
      <c r="Q535" s="200">
        <f t="shared" si="272"/>
        <v>0</v>
      </c>
      <c r="R535" s="55"/>
      <c r="S535" s="46" t="s">
        <v>64</v>
      </c>
      <c r="T535" s="56"/>
      <c r="U535" s="48" t="s">
        <v>64</v>
      </c>
      <c r="V535" s="175" t="str">
        <f t="shared" si="273"/>
        <v>Remplir la colonne R ou T</v>
      </c>
      <c r="W535" s="178"/>
      <c r="X535" s="282" t="str">
        <f t="shared" si="274"/>
        <v>Remplir la colonne M</v>
      </c>
      <c r="Y535" s="99" t="str">
        <f t="shared" si="275"/>
        <v>Remplir la colonne W</v>
      </c>
      <c r="Z535" s="297" t="str">
        <f t="shared" si="291"/>
        <v>Remplir la colonne I</v>
      </c>
      <c r="AA535" s="84" t="s">
        <v>64</v>
      </c>
      <c r="AB535" s="60" t="str">
        <f t="shared" si="276"/>
        <v>Remplir les termes C, P et TVA</v>
      </c>
      <c r="AC535" s="55"/>
      <c r="AD535" s="46" t="s">
        <v>64</v>
      </c>
      <c r="AE535" s="56"/>
      <c r="AF535" s="48" t="s">
        <v>64</v>
      </c>
      <c r="AG535" s="175" t="str">
        <f t="shared" si="277"/>
        <v>Remplir la colonne AC ou AE</v>
      </c>
      <c r="AH535" s="178"/>
      <c r="AI535" s="311" t="str">
        <f t="shared" si="292"/>
        <v>Remplir la colonne M</v>
      </c>
      <c r="AJ535" s="179" t="str">
        <f t="shared" si="278"/>
        <v>Remplir la colonne AH</v>
      </c>
      <c r="AK535" s="297" t="str">
        <f t="shared" si="266"/>
        <v>Remplir la colonne I</v>
      </c>
      <c r="AL535" s="84" t="s">
        <v>64</v>
      </c>
      <c r="AM535" s="60" t="str">
        <f t="shared" si="293"/>
        <v>Remplir les termes C, P et TVA</v>
      </c>
      <c r="AN535" s="55"/>
      <c r="AO535" s="46" t="s">
        <v>64</v>
      </c>
      <c r="AP535" s="56"/>
      <c r="AQ535" s="48" t="s">
        <v>64</v>
      </c>
      <c r="AR535" s="175" t="str">
        <f t="shared" si="279"/>
        <v>Remplir la colonne AN ou AP</v>
      </c>
      <c r="AS535" s="178"/>
      <c r="AT535" s="282" t="str">
        <f t="shared" si="294"/>
        <v>Remplir la colonne M</v>
      </c>
      <c r="AU535" s="179" t="str">
        <f t="shared" si="280"/>
        <v>Remplir la colonne AS</v>
      </c>
      <c r="AV535" s="263" t="str">
        <f t="shared" si="267"/>
        <v>Remplir la colonne I</v>
      </c>
      <c r="AW535" s="84" t="s">
        <v>64</v>
      </c>
      <c r="AX535" s="60" t="str">
        <f t="shared" si="295"/>
        <v>Remplir les termes C, P et TVA</v>
      </c>
      <c r="AY535" s="55"/>
      <c r="AZ535" s="46" t="s">
        <v>64</v>
      </c>
      <c r="BA535" s="56"/>
      <c r="BB535" s="48" t="s">
        <v>64</v>
      </c>
      <c r="BC535" s="175" t="str">
        <f t="shared" si="281"/>
        <v>Remplir la colonne AY ou BA</v>
      </c>
      <c r="BD535" s="178"/>
      <c r="BE535" s="311" t="str">
        <f t="shared" si="296"/>
        <v>Remplir la colonne M</v>
      </c>
      <c r="BF535" s="179" t="str">
        <f t="shared" si="282"/>
        <v>Remplir la colonne BD</v>
      </c>
      <c r="BG535" s="263" t="str">
        <f t="shared" si="268"/>
        <v>Remplir la colonne I</v>
      </c>
      <c r="BH535" s="84" t="s">
        <v>64</v>
      </c>
      <c r="BI535" s="60" t="str">
        <f t="shared" si="283"/>
        <v>Remplir les termes C, P et TVA</v>
      </c>
      <c r="BJ535" s="55"/>
      <c r="BK535" s="46" t="s">
        <v>64</v>
      </c>
      <c r="BL535" s="56"/>
      <c r="BM535" s="48" t="s">
        <v>64</v>
      </c>
      <c r="BN535" s="175" t="str">
        <f t="shared" si="284"/>
        <v>Remplir la colonne BJ ou BL</v>
      </c>
      <c r="BO535" s="178"/>
      <c r="BP535" s="311" t="str">
        <f t="shared" si="297"/>
        <v>Remplir la colonne M</v>
      </c>
      <c r="BQ535" s="179" t="str">
        <f t="shared" si="285"/>
        <v>Remplir la colonne BO</v>
      </c>
      <c r="BR535" s="263" t="str">
        <f t="shared" si="269"/>
        <v>Remplir la colonne I</v>
      </c>
      <c r="BS535" s="84" t="s">
        <v>64</v>
      </c>
      <c r="BT535" s="60" t="str">
        <f t="shared" si="286"/>
        <v>Remplir les termes C, P et TVA</v>
      </c>
      <c r="BU535" s="55"/>
      <c r="BV535" s="46" t="s">
        <v>64</v>
      </c>
      <c r="BW535" s="56"/>
      <c r="BX535" s="48" t="s">
        <v>64</v>
      </c>
      <c r="BY535" s="175" t="str">
        <f t="shared" si="287"/>
        <v>Remplir la colonne BU ou BW</v>
      </c>
      <c r="BZ535" s="178"/>
      <c r="CA535" s="282" t="str">
        <f t="shared" si="298"/>
        <v>Remplir la colonne M</v>
      </c>
      <c r="CB535" s="99" t="str">
        <f t="shared" si="288"/>
        <v>Remplir la colonne BZ</v>
      </c>
      <c r="CC535" s="297" t="str">
        <f t="shared" si="270"/>
        <v>Remplir la colonne I</v>
      </c>
      <c r="CD535" s="84" t="s">
        <v>64</v>
      </c>
      <c r="CE535" s="60" t="str">
        <f t="shared" si="289"/>
        <v>Remplir les termes C, P et TVA</v>
      </c>
      <c r="CF535" s="61" t="str">
        <f t="shared" si="271"/>
        <v>REMPLIR TYPE DE CLIENT</v>
      </c>
      <c r="CG535" s="107" t="str">
        <f t="shared" si="290"/>
        <v>Montant total de l'aide demandée non indiqué</v>
      </c>
      <c r="CH535" s="1"/>
      <c r="CI535" s="1"/>
      <c r="CJ535" s="1"/>
      <c r="CK535" s="1"/>
      <c r="CL535" s="1"/>
    </row>
    <row r="536" spans="1:90" x14ac:dyDescent="0.25">
      <c r="A536" s="51"/>
      <c r="B536" s="111"/>
      <c r="C536" s="111"/>
      <c r="D536" s="111"/>
      <c r="E536" s="111"/>
      <c r="F536" s="111"/>
      <c r="G536" s="162"/>
      <c r="H536" s="151"/>
      <c r="I536" s="296"/>
      <c r="J536" s="152"/>
      <c r="K536" s="153"/>
      <c r="L536" s="169"/>
      <c r="M536" s="39"/>
      <c r="N536" s="201"/>
      <c r="O536" s="39"/>
      <c r="P536" s="22"/>
      <c r="Q536" s="200">
        <f t="shared" si="272"/>
        <v>0</v>
      </c>
      <c r="R536" s="55"/>
      <c r="S536" s="46" t="s">
        <v>64</v>
      </c>
      <c r="T536" s="56"/>
      <c r="U536" s="48" t="s">
        <v>64</v>
      </c>
      <c r="V536" s="175" t="str">
        <f t="shared" si="273"/>
        <v>Remplir la colonne R ou T</v>
      </c>
      <c r="W536" s="178"/>
      <c r="X536" s="282" t="str">
        <f t="shared" si="274"/>
        <v>Remplir la colonne M</v>
      </c>
      <c r="Y536" s="99" t="str">
        <f t="shared" si="275"/>
        <v>Remplir la colonne W</v>
      </c>
      <c r="Z536" s="297" t="str">
        <f t="shared" si="291"/>
        <v>Remplir la colonne I</v>
      </c>
      <c r="AA536" s="84" t="s">
        <v>64</v>
      </c>
      <c r="AB536" s="60" t="str">
        <f t="shared" si="276"/>
        <v>Remplir les termes C, P et TVA</v>
      </c>
      <c r="AC536" s="55"/>
      <c r="AD536" s="46" t="s">
        <v>64</v>
      </c>
      <c r="AE536" s="56"/>
      <c r="AF536" s="48" t="s">
        <v>64</v>
      </c>
      <c r="AG536" s="175" t="str">
        <f t="shared" si="277"/>
        <v>Remplir la colonne AC ou AE</v>
      </c>
      <c r="AH536" s="178"/>
      <c r="AI536" s="311" t="str">
        <f t="shared" si="292"/>
        <v>Remplir la colonne M</v>
      </c>
      <c r="AJ536" s="179" t="str">
        <f t="shared" si="278"/>
        <v>Remplir la colonne AH</v>
      </c>
      <c r="AK536" s="297" t="str">
        <f t="shared" si="266"/>
        <v>Remplir la colonne I</v>
      </c>
      <c r="AL536" s="84" t="s">
        <v>64</v>
      </c>
      <c r="AM536" s="60" t="str">
        <f t="shared" si="293"/>
        <v>Remplir les termes C, P et TVA</v>
      </c>
      <c r="AN536" s="55"/>
      <c r="AO536" s="46" t="s">
        <v>64</v>
      </c>
      <c r="AP536" s="56"/>
      <c r="AQ536" s="48" t="s">
        <v>64</v>
      </c>
      <c r="AR536" s="175" t="str">
        <f t="shared" si="279"/>
        <v>Remplir la colonne AN ou AP</v>
      </c>
      <c r="AS536" s="178"/>
      <c r="AT536" s="282" t="str">
        <f t="shared" si="294"/>
        <v>Remplir la colonne M</v>
      </c>
      <c r="AU536" s="179" t="str">
        <f t="shared" si="280"/>
        <v>Remplir la colonne AS</v>
      </c>
      <c r="AV536" s="263" t="str">
        <f t="shared" si="267"/>
        <v>Remplir la colonne I</v>
      </c>
      <c r="AW536" s="84" t="s">
        <v>64</v>
      </c>
      <c r="AX536" s="60" t="str">
        <f t="shared" si="295"/>
        <v>Remplir les termes C, P et TVA</v>
      </c>
      <c r="AY536" s="55"/>
      <c r="AZ536" s="46" t="s">
        <v>64</v>
      </c>
      <c r="BA536" s="56"/>
      <c r="BB536" s="48" t="s">
        <v>64</v>
      </c>
      <c r="BC536" s="175" t="str">
        <f t="shared" si="281"/>
        <v>Remplir la colonne AY ou BA</v>
      </c>
      <c r="BD536" s="178"/>
      <c r="BE536" s="311" t="str">
        <f t="shared" si="296"/>
        <v>Remplir la colonne M</v>
      </c>
      <c r="BF536" s="179" t="str">
        <f t="shared" si="282"/>
        <v>Remplir la colonne BD</v>
      </c>
      <c r="BG536" s="263" t="str">
        <f t="shared" si="268"/>
        <v>Remplir la colonne I</v>
      </c>
      <c r="BH536" s="84" t="s">
        <v>64</v>
      </c>
      <c r="BI536" s="60" t="str">
        <f t="shared" si="283"/>
        <v>Remplir les termes C, P et TVA</v>
      </c>
      <c r="BJ536" s="55"/>
      <c r="BK536" s="46" t="s">
        <v>64</v>
      </c>
      <c r="BL536" s="56"/>
      <c r="BM536" s="48" t="s">
        <v>64</v>
      </c>
      <c r="BN536" s="175" t="str">
        <f t="shared" si="284"/>
        <v>Remplir la colonne BJ ou BL</v>
      </c>
      <c r="BO536" s="178"/>
      <c r="BP536" s="311" t="str">
        <f t="shared" si="297"/>
        <v>Remplir la colonne M</v>
      </c>
      <c r="BQ536" s="179" t="str">
        <f t="shared" si="285"/>
        <v>Remplir la colonne BO</v>
      </c>
      <c r="BR536" s="263" t="str">
        <f t="shared" si="269"/>
        <v>Remplir la colonne I</v>
      </c>
      <c r="BS536" s="84" t="s">
        <v>64</v>
      </c>
      <c r="BT536" s="60" t="str">
        <f t="shared" si="286"/>
        <v>Remplir les termes C, P et TVA</v>
      </c>
      <c r="BU536" s="55"/>
      <c r="BV536" s="46" t="s">
        <v>64</v>
      </c>
      <c r="BW536" s="56"/>
      <c r="BX536" s="48" t="s">
        <v>64</v>
      </c>
      <c r="BY536" s="175" t="str">
        <f t="shared" si="287"/>
        <v>Remplir la colonne BU ou BW</v>
      </c>
      <c r="BZ536" s="178"/>
      <c r="CA536" s="282" t="str">
        <f t="shared" si="298"/>
        <v>Remplir la colonne M</v>
      </c>
      <c r="CB536" s="99" t="str">
        <f t="shared" si="288"/>
        <v>Remplir la colonne BZ</v>
      </c>
      <c r="CC536" s="297" t="str">
        <f t="shared" si="270"/>
        <v>Remplir la colonne I</v>
      </c>
      <c r="CD536" s="84" t="s">
        <v>64</v>
      </c>
      <c r="CE536" s="60" t="str">
        <f t="shared" si="289"/>
        <v>Remplir les termes C, P et TVA</v>
      </c>
      <c r="CF536" s="61" t="str">
        <f t="shared" si="271"/>
        <v>REMPLIR TYPE DE CLIENT</v>
      </c>
      <c r="CG536" s="107" t="str">
        <f t="shared" si="290"/>
        <v>Montant total de l'aide demandée non indiqué</v>
      </c>
      <c r="CH536" s="1"/>
      <c r="CI536" s="1"/>
      <c r="CJ536" s="1"/>
      <c r="CK536" s="1"/>
      <c r="CL536" s="1"/>
    </row>
    <row r="537" spans="1:90" x14ac:dyDescent="0.25">
      <c r="A537" s="51"/>
      <c r="B537" s="111"/>
      <c r="C537" s="111"/>
      <c r="D537" s="111"/>
      <c r="E537" s="111"/>
      <c r="F537" s="111"/>
      <c r="G537" s="162"/>
      <c r="H537" s="151"/>
      <c r="I537" s="296"/>
      <c r="J537" s="152"/>
      <c r="K537" s="153"/>
      <c r="L537" s="169"/>
      <c r="M537" s="39"/>
      <c r="N537" s="201"/>
      <c r="O537" s="39"/>
      <c r="P537" s="22"/>
      <c r="Q537" s="200">
        <f t="shared" si="272"/>
        <v>0</v>
      </c>
      <c r="R537" s="55"/>
      <c r="S537" s="46" t="s">
        <v>64</v>
      </c>
      <c r="T537" s="56"/>
      <c r="U537" s="48" t="s">
        <v>64</v>
      </c>
      <c r="V537" s="175" t="str">
        <f t="shared" si="273"/>
        <v>Remplir la colonne R ou T</v>
      </c>
      <c r="W537" s="178"/>
      <c r="X537" s="282" t="str">
        <f t="shared" si="274"/>
        <v>Remplir la colonne M</v>
      </c>
      <c r="Y537" s="99" t="str">
        <f t="shared" si="275"/>
        <v>Remplir la colonne W</v>
      </c>
      <c r="Z537" s="297" t="str">
        <f t="shared" si="291"/>
        <v>Remplir la colonne I</v>
      </c>
      <c r="AA537" s="84" t="s">
        <v>64</v>
      </c>
      <c r="AB537" s="60" t="str">
        <f t="shared" si="276"/>
        <v>Remplir les termes C, P et TVA</v>
      </c>
      <c r="AC537" s="55"/>
      <c r="AD537" s="46" t="s">
        <v>64</v>
      </c>
      <c r="AE537" s="56"/>
      <c r="AF537" s="48" t="s">
        <v>64</v>
      </c>
      <c r="AG537" s="175" t="str">
        <f t="shared" si="277"/>
        <v>Remplir la colonne AC ou AE</v>
      </c>
      <c r="AH537" s="178"/>
      <c r="AI537" s="311" t="str">
        <f t="shared" si="292"/>
        <v>Remplir la colonne M</v>
      </c>
      <c r="AJ537" s="179" t="str">
        <f t="shared" si="278"/>
        <v>Remplir la colonne AH</v>
      </c>
      <c r="AK537" s="297" t="str">
        <f t="shared" si="266"/>
        <v>Remplir la colonne I</v>
      </c>
      <c r="AL537" s="84" t="s">
        <v>64</v>
      </c>
      <c r="AM537" s="60" t="str">
        <f t="shared" si="293"/>
        <v>Remplir les termes C, P et TVA</v>
      </c>
      <c r="AN537" s="55"/>
      <c r="AO537" s="46" t="s">
        <v>64</v>
      </c>
      <c r="AP537" s="56"/>
      <c r="AQ537" s="48" t="s">
        <v>64</v>
      </c>
      <c r="AR537" s="175" t="str">
        <f t="shared" si="279"/>
        <v>Remplir la colonne AN ou AP</v>
      </c>
      <c r="AS537" s="178"/>
      <c r="AT537" s="282" t="str">
        <f t="shared" si="294"/>
        <v>Remplir la colonne M</v>
      </c>
      <c r="AU537" s="179" t="str">
        <f t="shared" si="280"/>
        <v>Remplir la colonne AS</v>
      </c>
      <c r="AV537" s="263" t="str">
        <f t="shared" si="267"/>
        <v>Remplir la colonne I</v>
      </c>
      <c r="AW537" s="84" t="s">
        <v>64</v>
      </c>
      <c r="AX537" s="60" t="str">
        <f t="shared" si="295"/>
        <v>Remplir les termes C, P et TVA</v>
      </c>
      <c r="AY537" s="55"/>
      <c r="AZ537" s="46" t="s">
        <v>64</v>
      </c>
      <c r="BA537" s="56"/>
      <c r="BB537" s="48" t="s">
        <v>64</v>
      </c>
      <c r="BC537" s="175" t="str">
        <f t="shared" si="281"/>
        <v>Remplir la colonne AY ou BA</v>
      </c>
      <c r="BD537" s="178"/>
      <c r="BE537" s="311" t="str">
        <f t="shared" si="296"/>
        <v>Remplir la colonne M</v>
      </c>
      <c r="BF537" s="179" t="str">
        <f t="shared" si="282"/>
        <v>Remplir la colonne BD</v>
      </c>
      <c r="BG537" s="263" t="str">
        <f t="shared" si="268"/>
        <v>Remplir la colonne I</v>
      </c>
      <c r="BH537" s="84" t="s">
        <v>64</v>
      </c>
      <c r="BI537" s="60" t="str">
        <f t="shared" si="283"/>
        <v>Remplir les termes C, P et TVA</v>
      </c>
      <c r="BJ537" s="55"/>
      <c r="BK537" s="46" t="s">
        <v>64</v>
      </c>
      <c r="BL537" s="56"/>
      <c r="BM537" s="48" t="s">
        <v>64</v>
      </c>
      <c r="BN537" s="175" t="str">
        <f t="shared" si="284"/>
        <v>Remplir la colonne BJ ou BL</v>
      </c>
      <c r="BO537" s="178"/>
      <c r="BP537" s="311" t="str">
        <f t="shared" si="297"/>
        <v>Remplir la colonne M</v>
      </c>
      <c r="BQ537" s="179" t="str">
        <f t="shared" si="285"/>
        <v>Remplir la colonne BO</v>
      </c>
      <c r="BR537" s="263" t="str">
        <f t="shared" si="269"/>
        <v>Remplir la colonne I</v>
      </c>
      <c r="BS537" s="84" t="s">
        <v>64</v>
      </c>
      <c r="BT537" s="60" t="str">
        <f t="shared" si="286"/>
        <v>Remplir les termes C, P et TVA</v>
      </c>
      <c r="BU537" s="55"/>
      <c r="BV537" s="46" t="s">
        <v>64</v>
      </c>
      <c r="BW537" s="56"/>
      <c r="BX537" s="48" t="s">
        <v>64</v>
      </c>
      <c r="BY537" s="175" t="str">
        <f t="shared" si="287"/>
        <v>Remplir la colonne BU ou BW</v>
      </c>
      <c r="BZ537" s="178"/>
      <c r="CA537" s="282" t="str">
        <f t="shared" si="298"/>
        <v>Remplir la colonne M</v>
      </c>
      <c r="CB537" s="99" t="str">
        <f t="shared" si="288"/>
        <v>Remplir la colonne BZ</v>
      </c>
      <c r="CC537" s="297" t="str">
        <f t="shared" si="270"/>
        <v>Remplir la colonne I</v>
      </c>
      <c r="CD537" s="84" t="s">
        <v>64</v>
      </c>
      <c r="CE537" s="60" t="str">
        <f t="shared" si="289"/>
        <v>Remplir les termes C, P et TVA</v>
      </c>
      <c r="CF537" s="61" t="str">
        <f t="shared" si="271"/>
        <v>REMPLIR TYPE DE CLIENT</v>
      </c>
      <c r="CG537" s="107" t="str">
        <f t="shared" si="290"/>
        <v>Montant total de l'aide demandée non indiqué</v>
      </c>
      <c r="CH537" s="1"/>
      <c r="CI537" s="1"/>
      <c r="CJ537" s="1"/>
      <c r="CK537" s="1"/>
      <c r="CL537" s="1"/>
    </row>
    <row r="538" spans="1:90" x14ac:dyDescent="0.25">
      <c r="A538" s="51"/>
      <c r="B538" s="111"/>
      <c r="C538" s="111"/>
      <c r="D538" s="111"/>
      <c r="E538" s="111"/>
      <c r="F538" s="111"/>
      <c r="G538" s="162"/>
      <c r="H538" s="151"/>
      <c r="I538" s="296"/>
      <c r="J538" s="152"/>
      <c r="K538" s="153"/>
      <c r="L538" s="169"/>
      <c r="M538" s="39"/>
      <c r="N538" s="201"/>
      <c r="O538" s="39"/>
      <c r="P538" s="22"/>
      <c r="Q538" s="200">
        <f t="shared" si="272"/>
        <v>0</v>
      </c>
      <c r="R538" s="55"/>
      <c r="S538" s="46" t="s">
        <v>64</v>
      </c>
      <c r="T538" s="56"/>
      <c r="U538" s="48" t="s">
        <v>64</v>
      </c>
      <c r="V538" s="175" t="str">
        <f t="shared" si="273"/>
        <v>Remplir la colonne R ou T</v>
      </c>
      <c r="W538" s="178"/>
      <c r="X538" s="282" t="str">
        <f t="shared" si="274"/>
        <v>Remplir la colonne M</v>
      </c>
      <c r="Y538" s="99" t="str">
        <f t="shared" si="275"/>
        <v>Remplir la colonne W</v>
      </c>
      <c r="Z538" s="297" t="str">
        <f t="shared" si="291"/>
        <v>Remplir la colonne I</v>
      </c>
      <c r="AA538" s="84" t="s">
        <v>64</v>
      </c>
      <c r="AB538" s="60" t="str">
        <f t="shared" si="276"/>
        <v>Remplir les termes C, P et TVA</v>
      </c>
      <c r="AC538" s="55"/>
      <c r="AD538" s="46" t="s">
        <v>64</v>
      </c>
      <c r="AE538" s="56"/>
      <c r="AF538" s="48" t="s">
        <v>64</v>
      </c>
      <c r="AG538" s="175" t="str">
        <f t="shared" si="277"/>
        <v>Remplir la colonne AC ou AE</v>
      </c>
      <c r="AH538" s="178"/>
      <c r="AI538" s="311" t="str">
        <f t="shared" si="292"/>
        <v>Remplir la colonne M</v>
      </c>
      <c r="AJ538" s="179" t="str">
        <f t="shared" si="278"/>
        <v>Remplir la colonne AH</v>
      </c>
      <c r="AK538" s="297" t="str">
        <f t="shared" si="266"/>
        <v>Remplir la colonne I</v>
      </c>
      <c r="AL538" s="84" t="s">
        <v>64</v>
      </c>
      <c r="AM538" s="60" t="str">
        <f t="shared" si="293"/>
        <v>Remplir les termes C, P et TVA</v>
      </c>
      <c r="AN538" s="55"/>
      <c r="AO538" s="46" t="s">
        <v>64</v>
      </c>
      <c r="AP538" s="56"/>
      <c r="AQ538" s="48" t="s">
        <v>64</v>
      </c>
      <c r="AR538" s="175" t="str">
        <f t="shared" si="279"/>
        <v>Remplir la colonne AN ou AP</v>
      </c>
      <c r="AS538" s="178"/>
      <c r="AT538" s="282" t="str">
        <f t="shared" si="294"/>
        <v>Remplir la colonne M</v>
      </c>
      <c r="AU538" s="179" t="str">
        <f t="shared" si="280"/>
        <v>Remplir la colonne AS</v>
      </c>
      <c r="AV538" s="263" t="str">
        <f t="shared" si="267"/>
        <v>Remplir la colonne I</v>
      </c>
      <c r="AW538" s="84" t="s">
        <v>64</v>
      </c>
      <c r="AX538" s="60" t="str">
        <f t="shared" si="295"/>
        <v>Remplir les termes C, P et TVA</v>
      </c>
      <c r="AY538" s="55"/>
      <c r="AZ538" s="46" t="s">
        <v>64</v>
      </c>
      <c r="BA538" s="56"/>
      <c r="BB538" s="48" t="s">
        <v>64</v>
      </c>
      <c r="BC538" s="175" t="str">
        <f t="shared" si="281"/>
        <v>Remplir la colonne AY ou BA</v>
      </c>
      <c r="BD538" s="178"/>
      <c r="BE538" s="311" t="str">
        <f t="shared" si="296"/>
        <v>Remplir la colonne M</v>
      </c>
      <c r="BF538" s="179" t="str">
        <f t="shared" si="282"/>
        <v>Remplir la colonne BD</v>
      </c>
      <c r="BG538" s="263" t="str">
        <f t="shared" si="268"/>
        <v>Remplir la colonne I</v>
      </c>
      <c r="BH538" s="84" t="s">
        <v>64</v>
      </c>
      <c r="BI538" s="60" t="str">
        <f t="shared" si="283"/>
        <v>Remplir les termes C, P et TVA</v>
      </c>
      <c r="BJ538" s="55"/>
      <c r="BK538" s="46" t="s">
        <v>64</v>
      </c>
      <c r="BL538" s="56"/>
      <c r="BM538" s="48" t="s">
        <v>64</v>
      </c>
      <c r="BN538" s="175" t="str">
        <f t="shared" si="284"/>
        <v>Remplir la colonne BJ ou BL</v>
      </c>
      <c r="BO538" s="178"/>
      <c r="BP538" s="311" t="str">
        <f t="shared" si="297"/>
        <v>Remplir la colonne M</v>
      </c>
      <c r="BQ538" s="179" t="str">
        <f t="shared" si="285"/>
        <v>Remplir la colonne BO</v>
      </c>
      <c r="BR538" s="263" t="str">
        <f t="shared" si="269"/>
        <v>Remplir la colonne I</v>
      </c>
      <c r="BS538" s="84" t="s">
        <v>64</v>
      </c>
      <c r="BT538" s="60" t="str">
        <f t="shared" si="286"/>
        <v>Remplir les termes C, P et TVA</v>
      </c>
      <c r="BU538" s="55"/>
      <c r="BV538" s="46" t="s">
        <v>64</v>
      </c>
      <c r="BW538" s="56"/>
      <c r="BX538" s="48" t="s">
        <v>64</v>
      </c>
      <c r="BY538" s="175" t="str">
        <f t="shared" si="287"/>
        <v>Remplir la colonne BU ou BW</v>
      </c>
      <c r="BZ538" s="178"/>
      <c r="CA538" s="282" t="str">
        <f t="shared" si="298"/>
        <v>Remplir la colonne M</v>
      </c>
      <c r="CB538" s="99" t="str">
        <f t="shared" si="288"/>
        <v>Remplir la colonne BZ</v>
      </c>
      <c r="CC538" s="297" t="str">
        <f t="shared" si="270"/>
        <v>Remplir la colonne I</v>
      </c>
      <c r="CD538" s="84" t="s">
        <v>64</v>
      </c>
      <c r="CE538" s="60" t="str">
        <f t="shared" si="289"/>
        <v>Remplir les termes C, P et TVA</v>
      </c>
      <c r="CF538" s="61" t="str">
        <f t="shared" si="271"/>
        <v>REMPLIR TYPE DE CLIENT</v>
      </c>
      <c r="CG538" s="107" t="str">
        <f t="shared" si="290"/>
        <v>Montant total de l'aide demandée non indiqué</v>
      </c>
      <c r="CH538" s="1"/>
      <c r="CI538" s="1"/>
      <c r="CJ538" s="1"/>
      <c r="CK538" s="1"/>
      <c r="CL538" s="1"/>
    </row>
    <row r="539" spans="1:90" x14ac:dyDescent="0.25">
      <c r="A539" s="51"/>
      <c r="B539" s="111"/>
      <c r="C539" s="111"/>
      <c r="D539" s="111"/>
      <c r="E539" s="111"/>
      <c r="F539" s="111"/>
      <c r="G539" s="162"/>
      <c r="H539" s="151"/>
      <c r="I539" s="296"/>
      <c r="J539" s="152"/>
      <c r="K539" s="153"/>
      <c r="L539" s="169"/>
      <c r="M539" s="39"/>
      <c r="N539" s="201"/>
      <c r="O539" s="39"/>
      <c r="P539" s="22"/>
      <c r="Q539" s="200">
        <f t="shared" si="272"/>
        <v>0</v>
      </c>
      <c r="R539" s="55"/>
      <c r="S539" s="46" t="s">
        <v>64</v>
      </c>
      <c r="T539" s="56"/>
      <c r="U539" s="48" t="s">
        <v>64</v>
      </c>
      <c r="V539" s="175" t="str">
        <f t="shared" si="273"/>
        <v>Remplir la colonne R ou T</v>
      </c>
      <c r="W539" s="178"/>
      <c r="X539" s="282" t="str">
        <f t="shared" si="274"/>
        <v>Remplir la colonne M</v>
      </c>
      <c r="Y539" s="99" t="str">
        <f t="shared" si="275"/>
        <v>Remplir la colonne W</v>
      </c>
      <c r="Z539" s="297" t="str">
        <f t="shared" si="291"/>
        <v>Remplir la colonne I</v>
      </c>
      <c r="AA539" s="84" t="s">
        <v>64</v>
      </c>
      <c r="AB539" s="60" t="str">
        <f t="shared" si="276"/>
        <v>Remplir les termes C, P et TVA</v>
      </c>
      <c r="AC539" s="55"/>
      <c r="AD539" s="46" t="s">
        <v>64</v>
      </c>
      <c r="AE539" s="56"/>
      <c r="AF539" s="48" t="s">
        <v>64</v>
      </c>
      <c r="AG539" s="175" t="str">
        <f t="shared" si="277"/>
        <v>Remplir la colonne AC ou AE</v>
      </c>
      <c r="AH539" s="178"/>
      <c r="AI539" s="311" t="str">
        <f t="shared" si="292"/>
        <v>Remplir la colonne M</v>
      </c>
      <c r="AJ539" s="179" t="str">
        <f t="shared" si="278"/>
        <v>Remplir la colonne AH</v>
      </c>
      <c r="AK539" s="297" t="str">
        <f t="shared" si="266"/>
        <v>Remplir la colonne I</v>
      </c>
      <c r="AL539" s="84" t="s">
        <v>64</v>
      </c>
      <c r="AM539" s="60" t="str">
        <f t="shared" si="293"/>
        <v>Remplir les termes C, P et TVA</v>
      </c>
      <c r="AN539" s="55"/>
      <c r="AO539" s="46" t="s">
        <v>64</v>
      </c>
      <c r="AP539" s="56"/>
      <c r="AQ539" s="48" t="s">
        <v>64</v>
      </c>
      <c r="AR539" s="175" t="str">
        <f t="shared" si="279"/>
        <v>Remplir la colonne AN ou AP</v>
      </c>
      <c r="AS539" s="178"/>
      <c r="AT539" s="282" t="str">
        <f t="shared" si="294"/>
        <v>Remplir la colonne M</v>
      </c>
      <c r="AU539" s="179" t="str">
        <f t="shared" si="280"/>
        <v>Remplir la colonne AS</v>
      </c>
      <c r="AV539" s="263" t="str">
        <f t="shared" si="267"/>
        <v>Remplir la colonne I</v>
      </c>
      <c r="AW539" s="84" t="s">
        <v>64</v>
      </c>
      <c r="AX539" s="60" t="str">
        <f t="shared" si="295"/>
        <v>Remplir les termes C, P et TVA</v>
      </c>
      <c r="AY539" s="55"/>
      <c r="AZ539" s="46" t="s">
        <v>64</v>
      </c>
      <c r="BA539" s="56"/>
      <c r="BB539" s="48" t="s">
        <v>64</v>
      </c>
      <c r="BC539" s="175" t="str">
        <f t="shared" si="281"/>
        <v>Remplir la colonne AY ou BA</v>
      </c>
      <c r="BD539" s="178"/>
      <c r="BE539" s="311" t="str">
        <f t="shared" si="296"/>
        <v>Remplir la colonne M</v>
      </c>
      <c r="BF539" s="179" t="str">
        <f t="shared" si="282"/>
        <v>Remplir la colonne BD</v>
      </c>
      <c r="BG539" s="263" t="str">
        <f t="shared" si="268"/>
        <v>Remplir la colonne I</v>
      </c>
      <c r="BH539" s="84" t="s">
        <v>64</v>
      </c>
      <c r="BI539" s="60" t="str">
        <f t="shared" si="283"/>
        <v>Remplir les termes C, P et TVA</v>
      </c>
      <c r="BJ539" s="55"/>
      <c r="BK539" s="46" t="s">
        <v>64</v>
      </c>
      <c r="BL539" s="56"/>
      <c r="BM539" s="48" t="s">
        <v>64</v>
      </c>
      <c r="BN539" s="175" t="str">
        <f t="shared" si="284"/>
        <v>Remplir la colonne BJ ou BL</v>
      </c>
      <c r="BO539" s="178"/>
      <c r="BP539" s="311" t="str">
        <f t="shared" si="297"/>
        <v>Remplir la colonne M</v>
      </c>
      <c r="BQ539" s="179" t="str">
        <f t="shared" si="285"/>
        <v>Remplir la colonne BO</v>
      </c>
      <c r="BR539" s="263" t="str">
        <f t="shared" si="269"/>
        <v>Remplir la colonne I</v>
      </c>
      <c r="BS539" s="84" t="s">
        <v>64</v>
      </c>
      <c r="BT539" s="60" t="str">
        <f t="shared" si="286"/>
        <v>Remplir les termes C, P et TVA</v>
      </c>
      <c r="BU539" s="55"/>
      <c r="BV539" s="46" t="s">
        <v>64</v>
      </c>
      <c r="BW539" s="56"/>
      <c r="BX539" s="48" t="s">
        <v>64</v>
      </c>
      <c r="BY539" s="175" t="str">
        <f t="shared" si="287"/>
        <v>Remplir la colonne BU ou BW</v>
      </c>
      <c r="BZ539" s="178"/>
      <c r="CA539" s="282" t="str">
        <f t="shared" si="298"/>
        <v>Remplir la colonne M</v>
      </c>
      <c r="CB539" s="99" t="str">
        <f t="shared" si="288"/>
        <v>Remplir la colonne BZ</v>
      </c>
      <c r="CC539" s="297" t="str">
        <f t="shared" si="270"/>
        <v>Remplir la colonne I</v>
      </c>
      <c r="CD539" s="84" t="s">
        <v>64</v>
      </c>
      <c r="CE539" s="60" t="str">
        <f t="shared" si="289"/>
        <v>Remplir les termes C, P et TVA</v>
      </c>
      <c r="CF539" s="61" t="str">
        <f t="shared" si="271"/>
        <v>REMPLIR TYPE DE CLIENT</v>
      </c>
      <c r="CG539" s="107" t="str">
        <f t="shared" si="290"/>
        <v>Montant total de l'aide demandée non indiqué</v>
      </c>
      <c r="CH539" s="1"/>
      <c r="CI539" s="1"/>
      <c r="CJ539" s="1"/>
      <c r="CK539" s="1"/>
      <c r="CL539" s="1"/>
    </row>
    <row r="540" spans="1:90" x14ac:dyDescent="0.25">
      <c r="A540" s="51"/>
      <c r="B540" s="111"/>
      <c r="C540" s="111"/>
      <c r="D540" s="111"/>
      <c r="E540" s="111"/>
      <c r="F540" s="111"/>
      <c r="G540" s="162"/>
      <c r="H540" s="151"/>
      <c r="I540" s="296"/>
      <c r="J540" s="152"/>
      <c r="K540" s="153"/>
      <c r="L540" s="169"/>
      <c r="M540" s="39"/>
      <c r="N540" s="201"/>
      <c r="O540" s="39"/>
      <c r="P540" s="22"/>
      <c r="Q540" s="200">
        <f t="shared" si="272"/>
        <v>0</v>
      </c>
      <c r="R540" s="55"/>
      <c r="S540" s="46" t="s">
        <v>64</v>
      </c>
      <c r="T540" s="56"/>
      <c r="U540" s="48" t="s">
        <v>64</v>
      </c>
      <c r="V540" s="175" t="str">
        <f t="shared" si="273"/>
        <v>Remplir la colonne R ou T</v>
      </c>
      <c r="W540" s="178"/>
      <c r="X540" s="282" t="str">
        <f t="shared" si="274"/>
        <v>Remplir la colonne M</v>
      </c>
      <c r="Y540" s="99" t="str">
        <f t="shared" si="275"/>
        <v>Remplir la colonne W</v>
      </c>
      <c r="Z540" s="297" t="str">
        <f t="shared" si="291"/>
        <v>Remplir la colonne I</v>
      </c>
      <c r="AA540" s="84" t="s">
        <v>64</v>
      </c>
      <c r="AB540" s="60" t="str">
        <f t="shared" si="276"/>
        <v>Remplir les termes C, P et TVA</v>
      </c>
      <c r="AC540" s="55"/>
      <c r="AD540" s="46" t="s">
        <v>64</v>
      </c>
      <c r="AE540" s="56"/>
      <c r="AF540" s="48" t="s">
        <v>64</v>
      </c>
      <c r="AG540" s="175" t="str">
        <f t="shared" si="277"/>
        <v>Remplir la colonne AC ou AE</v>
      </c>
      <c r="AH540" s="178"/>
      <c r="AI540" s="311" t="str">
        <f t="shared" si="292"/>
        <v>Remplir la colonne M</v>
      </c>
      <c r="AJ540" s="179" t="str">
        <f t="shared" si="278"/>
        <v>Remplir la colonne AH</v>
      </c>
      <c r="AK540" s="297" t="str">
        <f t="shared" si="266"/>
        <v>Remplir la colonne I</v>
      </c>
      <c r="AL540" s="84" t="s">
        <v>64</v>
      </c>
      <c r="AM540" s="60" t="str">
        <f t="shared" si="293"/>
        <v>Remplir les termes C, P et TVA</v>
      </c>
      <c r="AN540" s="55"/>
      <c r="AO540" s="46" t="s">
        <v>64</v>
      </c>
      <c r="AP540" s="56"/>
      <c r="AQ540" s="48" t="s">
        <v>64</v>
      </c>
      <c r="AR540" s="175" t="str">
        <f t="shared" si="279"/>
        <v>Remplir la colonne AN ou AP</v>
      </c>
      <c r="AS540" s="178"/>
      <c r="AT540" s="282" t="str">
        <f t="shared" si="294"/>
        <v>Remplir la colonne M</v>
      </c>
      <c r="AU540" s="179" t="str">
        <f t="shared" si="280"/>
        <v>Remplir la colonne AS</v>
      </c>
      <c r="AV540" s="263" t="str">
        <f t="shared" si="267"/>
        <v>Remplir la colonne I</v>
      </c>
      <c r="AW540" s="84" t="s">
        <v>64</v>
      </c>
      <c r="AX540" s="60" t="str">
        <f t="shared" si="295"/>
        <v>Remplir les termes C, P et TVA</v>
      </c>
      <c r="AY540" s="55"/>
      <c r="AZ540" s="46" t="s">
        <v>64</v>
      </c>
      <c r="BA540" s="56"/>
      <c r="BB540" s="48" t="s">
        <v>64</v>
      </c>
      <c r="BC540" s="175" t="str">
        <f t="shared" si="281"/>
        <v>Remplir la colonne AY ou BA</v>
      </c>
      <c r="BD540" s="178"/>
      <c r="BE540" s="311" t="str">
        <f t="shared" si="296"/>
        <v>Remplir la colonne M</v>
      </c>
      <c r="BF540" s="179" t="str">
        <f t="shared" si="282"/>
        <v>Remplir la colonne BD</v>
      </c>
      <c r="BG540" s="263" t="str">
        <f t="shared" si="268"/>
        <v>Remplir la colonne I</v>
      </c>
      <c r="BH540" s="84" t="s">
        <v>64</v>
      </c>
      <c r="BI540" s="60" t="str">
        <f t="shared" si="283"/>
        <v>Remplir les termes C, P et TVA</v>
      </c>
      <c r="BJ540" s="55"/>
      <c r="BK540" s="46" t="s">
        <v>64</v>
      </c>
      <c r="BL540" s="56"/>
      <c r="BM540" s="48" t="s">
        <v>64</v>
      </c>
      <c r="BN540" s="175" t="str">
        <f t="shared" si="284"/>
        <v>Remplir la colonne BJ ou BL</v>
      </c>
      <c r="BO540" s="178"/>
      <c r="BP540" s="311" t="str">
        <f t="shared" si="297"/>
        <v>Remplir la colonne M</v>
      </c>
      <c r="BQ540" s="179" t="str">
        <f t="shared" si="285"/>
        <v>Remplir la colonne BO</v>
      </c>
      <c r="BR540" s="263" t="str">
        <f t="shared" si="269"/>
        <v>Remplir la colonne I</v>
      </c>
      <c r="BS540" s="84" t="s">
        <v>64</v>
      </c>
      <c r="BT540" s="60" t="str">
        <f t="shared" si="286"/>
        <v>Remplir les termes C, P et TVA</v>
      </c>
      <c r="BU540" s="55"/>
      <c r="BV540" s="46" t="s">
        <v>64</v>
      </c>
      <c r="BW540" s="56"/>
      <c r="BX540" s="48" t="s">
        <v>64</v>
      </c>
      <c r="BY540" s="175" t="str">
        <f t="shared" si="287"/>
        <v>Remplir la colonne BU ou BW</v>
      </c>
      <c r="BZ540" s="178"/>
      <c r="CA540" s="282" t="str">
        <f t="shared" si="298"/>
        <v>Remplir la colonne M</v>
      </c>
      <c r="CB540" s="99" t="str">
        <f t="shared" si="288"/>
        <v>Remplir la colonne BZ</v>
      </c>
      <c r="CC540" s="297" t="str">
        <f t="shared" si="270"/>
        <v>Remplir la colonne I</v>
      </c>
      <c r="CD540" s="84" t="s">
        <v>64</v>
      </c>
      <c r="CE540" s="60" t="str">
        <f t="shared" si="289"/>
        <v>Remplir les termes C, P et TVA</v>
      </c>
      <c r="CF540" s="61" t="str">
        <f t="shared" si="271"/>
        <v>REMPLIR TYPE DE CLIENT</v>
      </c>
      <c r="CG540" s="107" t="str">
        <f t="shared" si="290"/>
        <v>Montant total de l'aide demandée non indiqué</v>
      </c>
      <c r="CH540" s="1"/>
      <c r="CI540" s="1"/>
      <c r="CJ540" s="1"/>
      <c r="CK540" s="1"/>
      <c r="CL540" s="1"/>
    </row>
    <row r="541" spans="1:90" x14ac:dyDescent="0.25">
      <c r="A541" s="51"/>
      <c r="B541" s="111"/>
      <c r="C541" s="111"/>
      <c r="D541" s="111"/>
      <c r="E541" s="111"/>
      <c r="F541" s="111"/>
      <c r="G541" s="162"/>
      <c r="H541" s="151"/>
      <c r="I541" s="296"/>
      <c r="J541" s="152"/>
      <c r="K541" s="153"/>
      <c r="L541" s="169"/>
      <c r="M541" s="39"/>
      <c r="N541" s="201"/>
      <c r="O541" s="39"/>
      <c r="P541" s="22"/>
      <c r="Q541" s="200">
        <f t="shared" si="272"/>
        <v>0</v>
      </c>
      <c r="R541" s="55"/>
      <c r="S541" s="46" t="s">
        <v>64</v>
      </c>
      <c r="T541" s="56"/>
      <c r="U541" s="48" t="s">
        <v>64</v>
      </c>
      <c r="V541" s="175" t="str">
        <f t="shared" si="273"/>
        <v>Remplir la colonne R ou T</v>
      </c>
      <c r="W541" s="178"/>
      <c r="X541" s="282" t="str">
        <f t="shared" si="274"/>
        <v>Remplir la colonne M</v>
      </c>
      <c r="Y541" s="99" t="str">
        <f t="shared" si="275"/>
        <v>Remplir la colonne W</v>
      </c>
      <c r="Z541" s="297" t="str">
        <f t="shared" si="291"/>
        <v>Remplir la colonne I</v>
      </c>
      <c r="AA541" s="84" t="s">
        <v>64</v>
      </c>
      <c r="AB541" s="60" t="str">
        <f t="shared" si="276"/>
        <v>Remplir les termes C, P et TVA</v>
      </c>
      <c r="AC541" s="55"/>
      <c r="AD541" s="46" t="s">
        <v>64</v>
      </c>
      <c r="AE541" s="56"/>
      <c r="AF541" s="48" t="s">
        <v>64</v>
      </c>
      <c r="AG541" s="175" t="str">
        <f t="shared" si="277"/>
        <v>Remplir la colonne AC ou AE</v>
      </c>
      <c r="AH541" s="178"/>
      <c r="AI541" s="311" t="str">
        <f t="shared" si="292"/>
        <v>Remplir la colonne M</v>
      </c>
      <c r="AJ541" s="179" t="str">
        <f t="shared" si="278"/>
        <v>Remplir la colonne AH</v>
      </c>
      <c r="AK541" s="297" t="str">
        <f t="shared" si="266"/>
        <v>Remplir la colonne I</v>
      </c>
      <c r="AL541" s="84" t="s">
        <v>64</v>
      </c>
      <c r="AM541" s="60" t="str">
        <f t="shared" si="293"/>
        <v>Remplir les termes C, P et TVA</v>
      </c>
      <c r="AN541" s="55"/>
      <c r="AO541" s="46" t="s">
        <v>64</v>
      </c>
      <c r="AP541" s="56"/>
      <c r="AQ541" s="48" t="s">
        <v>64</v>
      </c>
      <c r="AR541" s="175" t="str">
        <f t="shared" si="279"/>
        <v>Remplir la colonne AN ou AP</v>
      </c>
      <c r="AS541" s="178"/>
      <c r="AT541" s="282" t="str">
        <f t="shared" si="294"/>
        <v>Remplir la colonne M</v>
      </c>
      <c r="AU541" s="179" t="str">
        <f t="shared" si="280"/>
        <v>Remplir la colonne AS</v>
      </c>
      <c r="AV541" s="263" t="str">
        <f t="shared" si="267"/>
        <v>Remplir la colonne I</v>
      </c>
      <c r="AW541" s="84" t="s">
        <v>64</v>
      </c>
      <c r="AX541" s="60" t="str">
        <f t="shared" si="295"/>
        <v>Remplir les termes C, P et TVA</v>
      </c>
      <c r="AY541" s="55"/>
      <c r="AZ541" s="46" t="s">
        <v>64</v>
      </c>
      <c r="BA541" s="56"/>
      <c r="BB541" s="48" t="s">
        <v>64</v>
      </c>
      <c r="BC541" s="175" t="str">
        <f t="shared" si="281"/>
        <v>Remplir la colonne AY ou BA</v>
      </c>
      <c r="BD541" s="178"/>
      <c r="BE541" s="311" t="str">
        <f t="shared" si="296"/>
        <v>Remplir la colonne M</v>
      </c>
      <c r="BF541" s="179" t="str">
        <f t="shared" si="282"/>
        <v>Remplir la colonne BD</v>
      </c>
      <c r="BG541" s="263" t="str">
        <f t="shared" si="268"/>
        <v>Remplir la colonne I</v>
      </c>
      <c r="BH541" s="84" t="s">
        <v>64</v>
      </c>
      <c r="BI541" s="60" t="str">
        <f t="shared" si="283"/>
        <v>Remplir les termes C, P et TVA</v>
      </c>
      <c r="BJ541" s="55"/>
      <c r="BK541" s="46" t="s">
        <v>64</v>
      </c>
      <c r="BL541" s="56"/>
      <c r="BM541" s="48" t="s">
        <v>64</v>
      </c>
      <c r="BN541" s="175" t="str">
        <f t="shared" si="284"/>
        <v>Remplir la colonne BJ ou BL</v>
      </c>
      <c r="BO541" s="178"/>
      <c r="BP541" s="311" t="str">
        <f t="shared" si="297"/>
        <v>Remplir la colonne M</v>
      </c>
      <c r="BQ541" s="179" t="str">
        <f t="shared" si="285"/>
        <v>Remplir la colonne BO</v>
      </c>
      <c r="BR541" s="263" t="str">
        <f t="shared" si="269"/>
        <v>Remplir la colonne I</v>
      </c>
      <c r="BS541" s="84" t="s">
        <v>64</v>
      </c>
      <c r="BT541" s="60" t="str">
        <f t="shared" si="286"/>
        <v>Remplir les termes C, P et TVA</v>
      </c>
      <c r="BU541" s="55"/>
      <c r="BV541" s="46" t="s">
        <v>64</v>
      </c>
      <c r="BW541" s="56"/>
      <c r="BX541" s="48" t="s">
        <v>64</v>
      </c>
      <c r="BY541" s="175" t="str">
        <f t="shared" si="287"/>
        <v>Remplir la colonne BU ou BW</v>
      </c>
      <c r="BZ541" s="178"/>
      <c r="CA541" s="282" t="str">
        <f t="shared" si="298"/>
        <v>Remplir la colonne M</v>
      </c>
      <c r="CB541" s="99" t="str">
        <f t="shared" si="288"/>
        <v>Remplir la colonne BZ</v>
      </c>
      <c r="CC541" s="297" t="str">
        <f t="shared" si="270"/>
        <v>Remplir la colonne I</v>
      </c>
      <c r="CD541" s="84" t="s">
        <v>64</v>
      </c>
      <c r="CE541" s="60" t="str">
        <f t="shared" si="289"/>
        <v>Remplir les termes C, P et TVA</v>
      </c>
      <c r="CF541" s="61" t="str">
        <f t="shared" si="271"/>
        <v>REMPLIR TYPE DE CLIENT</v>
      </c>
      <c r="CG541" s="107" t="str">
        <f t="shared" si="290"/>
        <v>Montant total de l'aide demandée non indiqué</v>
      </c>
      <c r="CH541" s="1"/>
      <c r="CI541" s="1"/>
      <c r="CJ541" s="1"/>
      <c r="CK541" s="1"/>
      <c r="CL541" s="1"/>
    </row>
    <row r="542" spans="1:90" x14ac:dyDescent="0.25">
      <c r="A542" s="51"/>
      <c r="B542" s="111"/>
      <c r="C542" s="111"/>
      <c r="D542" s="111"/>
      <c r="E542" s="111"/>
      <c r="F542" s="111"/>
      <c r="G542" s="162"/>
      <c r="H542" s="151"/>
      <c r="I542" s="296"/>
      <c r="J542" s="152"/>
      <c r="K542" s="153"/>
      <c r="L542" s="169"/>
      <c r="M542" s="39"/>
      <c r="N542" s="201"/>
      <c r="O542" s="39"/>
      <c r="P542" s="22"/>
      <c r="Q542" s="200">
        <f t="shared" si="272"/>
        <v>0</v>
      </c>
      <c r="R542" s="55"/>
      <c r="S542" s="46" t="s">
        <v>64</v>
      </c>
      <c r="T542" s="56"/>
      <c r="U542" s="48" t="s">
        <v>64</v>
      </c>
      <c r="V542" s="175" t="str">
        <f t="shared" si="273"/>
        <v>Remplir la colonne R ou T</v>
      </c>
      <c r="W542" s="178"/>
      <c r="X542" s="282" t="str">
        <f t="shared" si="274"/>
        <v>Remplir la colonne M</v>
      </c>
      <c r="Y542" s="99" t="str">
        <f t="shared" si="275"/>
        <v>Remplir la colonne W</v>
      </c>
      <c r="Z542" s="297" t="str">
        <f t="shared" si="291"/>
        <v>Remplir la colonne I</v>
      </c>
      <c r="AA542" s="84" t="s">
        <v>64</v>
      </c>
      <c r="AB542" s="60" t="str">
        <f t="shared" si="276"/>
        <v>Remplir les termes C, P et TVA</v>
      </c>
      <c r="AC542" s="55"/>
      <c r="AD542" s="46" t="s">
        <v>64</v>
      </c>
      <c r="AE542" s="56"/>
      <c r="AF542" s="48" t="s">
        <v>64</v>
      </c>
      <c r="AG542" s="175" t="str">
        <f t="shared" si="277"/>
        <v>Remplir la colonne AC ou AE</v>
      </c>
      <c r="AH542" s="178"/>
      <c r="AI542" s="311" t="str">
        <f t="shared" si="292"/>
        <v>Remplir la colonne M</v>
      </c>
      <c r="AJ542" s="179" t="str">
        <f t="shared" si="278"/>
        <v>Remplir la colonne AH</v>
      </c>
      <c r="AK542" s="297" t="str">
        <f t="shared" si="266"/>
        <v>Remplir la colonne I</v>
      </c>
      <c r="AL542" s="84" t="s">
        <v>64</v>
      </c>
      <c r="AM542" s="60" t="str">
        <f t="shared" si="293"/>
        <v>Remplir les termes C, P et TVA</v>
      </c>
      <c r="AN542" s="55"/>
      <c r="AO542" s="46" t="s">
        <v>64</v>
      </c>
      <c r="AP542" s="56"/>
      <c r="AQ542" s="48" t="s">
        <v>64</v>
      </c>
      <c r="AR542" s="175" t="str">
        <f t="shared" si="279"/>
        <v>Remplir la colonne AN ou AP</v>
      </c>
      <c r="AS542" s="178"/>
      <c r="AT542" s="282" t="str">
        <f t="shared" si="294"/>
        <v>Remplir la colonne M</v>
      </c>
      <c r="AU542" s="179" t="str">
        <f t="shared" si="280"/>
        <v>Remplir la colonne AS</v>
      </c>
      <c r="AV542" s="263" t="str">
        <f t="shared" si="267"/>
        <v>Remplir la colonne I</v>
      </c>
      <c r="AW542" s="84" t="s">
        <v>64</v>
      </c>
      <c r="AX542" s="60" t="str">
        <f t="shared" si="295"/>
        <v>Remplir les termes C, P et TVA</v>
      </c>
      <c r="AY542" s="55"/>
      <c r="AZ542" s="46" t="s">
        <v>64</v>
      </c>
      <c r="BA542" s="56"/>
      <c r="BB542" s="48" t="s">
        <v>64</v>
      </c>
      <c r="BC542" s="175" t="str">
        <f t="shared" si="281"/>
        <v>Remplir la colonne AY ou BA</v>
      </c>
      <c r="BD542" s="178"/>
      <c r="BE542" s="311" t="str">
        <f t="shared" si="296"/>
        <v>Remplir la colonne M</v>
      </c>
      <c r="BF542" s="179" t="str">
        <f t="shared" si="282"/>
        <v>Remplir la colonne BD</v>
      </c>
      <c r="BG542" s="263" t="str">
        <f t="shared" si="268"/>
        <v>Remplir la colonne I</v>
      </c>
      <c r="BH542" s="84" t="s">
        <v>64</v>
      </c>
      <c r="BI542" s="60" t="str">
        <f t="shared" si="283"/>
        <v>Remplir les termes C, P et TVA</v>
      </c>
      <c r="BJ542" s="55"/>
      <c r="BK542" s="46" t="s">
        <v>64</v>
      </c>
      <c r="BL542" s="56"/>
      <c r="BM542" s="48" t="s">
        <v>64</v>
      </c>
      <c r="BN542" s="175" t="str">
        <f t="shared" si="284"/>
        <v>Remplir la colonne BJ ou BL</v>
      </c>
      <c r="BO542" s="178"/>
      <c r="BP542" s="311" t="str">
        <f t="shared" si="297"/>
        <v>Remplir la colonne M</v>
      </c>
      <c r="BQ542" s="179" t="str">
        <f t="shared" si="285"/>
        <v>Remplir la colonne BO</v>
      </c>
      <c r="BR542" s="263" t="str">
        <f t="shared" si="269"/>
        <v>Remplir la colonne I</v>
      </c>
      <c r="BS542" s="84" t="s">
        <v>64</v>
      </c>
      <c r="BT542" s="60" t="str">
        <f t="shared" si="286"/>
        <v>Remplir les termes C, P et TVA</v>
      </c>
      <c r="BU542" s="55"/>
      <c r="BV542" s="46" t="s">
        <v>64</v>
      </c>
      <c r="BW542" s="56"/>
      <c r="BX542" s="48" t="s">
        <v>64</v>
      </c>
      <c r="BY542" s="175" t="str">
        <f t="shared" si="287"/>
        <v>Remplir la colonne BU ou BW</v>
      </c>
      <c r="BZ542" s="178"/>
      <c r="CA542" s="282" t="str">
        <f t="shared" si="298"/>
        <v>Remplir la colonne M</v>
      </c>
      <c r="CB542" s="99" t="str">
        <f t="shared" si="288"/>
        <v>Remplir la colonne BZ</v>
      </c>
      <c r="CC542" s="297" t="str">
        <f t="shared" si="270"/>
        <v>Remplir la colonne I</v>
      </c>
      <c r="CD542" s="84" t="s">
        <v>64</v>
      </c>
      <c r="CE542" s="60" t="str">
        <f t="shared" si="289"/>
        <v>Remplir les termes C, P et TVA</v>
      </c>
      <c r="CF542" s="61" t="str">
        <f t="shared" si="271"/>
        <v>REMPLIR TYPE DE CLIENT</v>
      </c>
      <c r="CG542" s="107" t="str">
        <f t="shared" si="290"/>
        <v>Montant total de l'aide demandée non indiqué</v>
      </c>
      <c r="CH542" s="1"/>
      <c r="CI542" s="1"/>
      <c r="CJ542" s="1"/>
      <c r="CK542" s="1"/>
      <c r="CL542" s="1"/>
    </row>
    <row r="543" spans="1:90" x14ac:dyDescent="0.25">
      <c r="A543" s="51"/>
      <c r="B543" s="111"/>
      <c r="C543" s="111"/>
      <c r="D543" s="111"/>
      <c r="E543" s="111"/>
      <c r="F543" s="111"/>
      <c r="G543" s="162"/>
      <c r="H543" s="151"/>
      <c r="I543" s="296"/>
      <c r="J543" s="152"/>
      <c r="K543" s="153"/>
      <c r="L543" s="169"/>
      <c r="M543" s="39"/>
      <c r="N543" s="201"/>
      <c r="O543" s="39"/>
      <c r="P543" s="22"/>
      <c r="Q543" s="200">
        <f t="shared" si="272"/>
        <v>0</v>
      </c>
      <c r="R543" s="55"/>
      <c r="S543" s="46" t="s">
        <v>64</v>
      </c>
      <c r="T543" s="56"/>
      <c r="U543" s="48" t="s">
        <v>64</v>
      </c>
      <c r="V543" s="175" t="str">
        <f t="shared" si="273"/>
        <v>Remplir la colonne R ou T</v>
      </c>
      <c r="W543" s="178"/>
      <c r="X543" s="282" t="str">
        <f t="shared" si="274"/>
        <v>Remplir la colonne M</v>
      </c>
      <c r="Y543" s="99" t="str">
        <f t="shared" si="275"/>
        <v>Remplir la colonne W</v>
      </c>
      <c r="Z543" s="297" t="str">
        <f t="shared" si="291"/>
        <v>Remplir la colonne I</v>
      </c>
      <c r="AA543" s="84" t="s">
        <v>64</v>
      </c>
      <c r="AB543" s="60" t="str">
        <f t="shared" si="276"/>
        <v>Remplir les termes C, P et TVA</v>
      </c>
      <c r="AC543" s="55"/>
      <c r="AD543" s="46" t="s">
        <v>64</v>
      </c>
      <c r="AE543" s="56"/>
      <c r="AF543" s="48" t="s">
        <v>64</v>
      </c>
      <c r="AG543" s="175" t="str">
        <f t="shared" si="277"/>
        <v>Remplir la colonne AC ou AE</v>
      </c>
      <c r="AH543" s="178"/>
      <c r="AI543" s="311" t="str">
        <f t="shared" si="292"/>
        <v>Remplir la colonne M</v>
      </c>
      <c r="AJ543" s="179" t="str">
        <f t="shared" si="278"/>
        <v>Remplir la colonne AH</v>
      </c>
      <c r="AK543" s="297" t="str">
        <f t="shared" si="266"/>
        <v>Remplir la colonne I</v>
      </c>
      <c r="AL543" s="84" t="s">
        <v>64</v>
      </c>
      <c r="AM543" s="60" t="str">
        <f t="shared" si="293"/>
        <v>Remplir les termes C, P et TVA</v>
      </c>
      <c r="AN543" s="55"/>
      <c r="AO543" s="46" t="s">
        <v>64</v>
      </c>
      <c r="AP543" s="56"/>
      <c r="AQ543" s="48" t="s">
        <v>64</v>
      </c>
      <c r="AR543" s="175" t="str">
        <f t="shared" si="279"/>
        <v>Remplir la colonne AN ou AP</v>
      </c>
      <c r="AS543" s="178"/>
      <c r="AT543" s="282" t="str">
        <f t="shared" si="294"/>
        <v>Remplir la colonne M</v>
      </c>
      <c r="AU543" s="179" t="str">
        <f t="shared" si="280"/>
        <v>Remplir la colonne AS</v>
      </c>
      <c r="AV543" s="263" t="str">
        <f t="shared" si="267"/>
        <v>Remplir la colonne I</v>
      </c>
      <c r="AW543" s="84" t="s">
        <v>64</v>
      </c>
      <c r="AX543" s="60" t="str">
        <f t="shared" si="295"/>
        <v>Remplir les termes C, P et TVA</v>
      </c>
      <c r="AY543" s="55"/>
      <c r="AZ543" s="46" t="s">
        <v>64</v>
      </c>
      <c r="BA543" s="56"/>
      <c r="BB543" s="48" t="s">
        <v>64</v>
      </c>
      <c r="BC543" s="175" t="str">
        <f t="shared" si="281"/>
        <v>Remplir la colonne AY ou BA</v>
      </c>
      <c r="BD543" s="178"/>
      <c r="BE543" s="311" t="str">
        <f t="shared" si="296"/>
        <v>Remplir la colonne M</v>
      </c>
      <c r="BF543" s="179" t="str">
        <f t="shared" si="282"/>
        <v>Remplir la colonne BD</v>
      </c>
      <c r="BG543" s="263" t="str">
        <f t="shared" si="268"/>
        <v>Remplir la colonne I</v>
      </c>
      <c r="BH543" s="84" t="s">
        <v>64</v>
      </c>
      <c r="BI543" s="60" t="str">
        <f t="shared" si="283"/>
        <v>Remplir les termes C, P et TVA</v>
      </c>
      <c r="BJ543" s="55"/>
      <c r="BK543" s="46" t="s">
        <v>64</v>
      </c>
      <c r="BL543" s="56"/>
      <c r="BM543" s="48" t="s">
        <v>64</v>
      </c>
      <c r="BN543" s="175" t="str">
        <f t="shared" si="284"/>
        <v>Remplir la colonne BJ ou BL</v>
      </c>
      <c r="BO543" s="178"/>
      <c r="BP543" s="311" t="str">
        <f t="shared" si="297"/>
        <v>Remplir la colonne M</v>
      </c>
      <c r="BQ543" s="179" t="str">
        <f t="shared" si="285"/>
        <v>Remplir la colonne BO</v>
      </c>
      <c r="BR543" s="263" t="str">
        <f t="shared" si="269"/>
        <v>Remplir la colonne I</v>
      </c>
      <c r="BS543" s="84" t="s">
        <v>64</v>
      </c>
      <c r="BT543" s="60" t="str">
        <f t="shared" si="286"/>
        <v>Remplir les termes C, P et TVA</v>
      </c>
      <c r="BU543" s="55"/>
      <c r="BV543" s="46" t="s">
        <v>64</v>
      </c>
      <c r="BW543" s="56"/>
      <c r="BX543" s="48" t="s">
        <v>64</v>
      </c>
      <c r="BY543" s="175" t="str">
        <f t="shared" si="287"/>
        <v>Remplir la colonne BU ou BW</v>
      </c>
      <c r="BZ543" s="178"/>
      <c r="CA543" s="282" t="str">
        <f t="shared" si="298"/>
        <v>Remplir la colonne M</v>
      </c>
      <c r="CB543" s="99" t="str">
        <f t="shared" si="288"/>
        <v>Remplir la colonne BZ</v>
      </c>
      <c r="CC543" s="297" t="str">
        <f t="shared" si="270"/>
        <v>Remplir la colonne I</v>
      </c>
      <c r="CD543" s="84" t="s">
        <v>64</v>
      </c>
      <c r="CE543" s="60" t="str">
        <f t="shared" si="289"/>
        <v>Remplir les termes C, P et TVA</v>
      </c>
      <c r="CF543" s="61" t="str">
        <f t="shared" si="271"/>
        <v>REMPLIR TYPE DE CLIENT</v>
      </c>
      <c r="CG543" s="107" t="str">
        <f t="shared" si="290"/>
        <v>Montant total de l'aide demandée non indiqué</v>
      </c>
      <c r="CH543" s="1"/>
      <c r="CI543" s="1"/>
      <c r="CJ543" s="1"/>
      <c r="CK543" s="1"/>
      <c r="CL543" s="1"/>
    </row>
    <row r="544" spans="1:90" x14ac:dyDescent="0.25">
      <c r="A544" s="51"/>
      <c r="B544" s="111"/>
      <c r="C544" s="111"/>
      <c r="D544" s="111"/>
      <c r="E544" s="111"/>
      <c r="F544" s="111"/>
      <c r="G544" s="162"/>
      <c r="H544" s="151"/>
      <c r="I544" s="296"/>
      <c r="J544" s="152"/>
      <c r="K544" s="153"/>
      <c r="L544" s="169"/>
      <c r="M544" s="39"/>
      <c r="N544" s="201"/>
      <c r="O544" s="39"/>
      <c r="P544" s="22"/>
      <c r="Q544" s="200">
        <f t="shared" si="272"/>
        <v>0</v>
      </c>
      <c r="R544" s="55"/>
      <c r="S544" s="46" t="s">
        <v>64</v>
      </c>
      <c r="T544" s="56"/>
      <c r="U544" s="48" t="s">
        <v>64</v>
      </c>
      <c r="V544" s="175" t="str">
        <f t="shared" si="273"/>
        <v>Remplir la colonne R ou T</v>
      </c>
      <c r="W544" s="178"/>
      <c r="X544" s="282" t="str">
        <f t="shared" si="274"/>
        <v>Remplir la colonne M</v>
      </c>
      <c r="Y544" s="99" t="str">
        <f t="shared" si="275"/>
        <v>Remplir la colonne W</v>
      </c>
      <c r="Z544" s="297" t="str">
        <f t="shared" si="291"/>
        <v>Remplir la colonne I</v>
      </c>
      <c r="AA544" s="84" t="s">
        <v>64</v>
      </c>
      <c r="AB544" s="60" t="str">
        <f t="shared" si="276"/>
        <v>Remplir les termes C, P et TVA</v>
      </c>
      <c r="AC544" s="55"/>
      <c r="AD544" s="46" t="s">
        <v>64</v>
      </c>
      <c r="AE544" s="56"/>
      <c r="AF544" s="48" t="s">
        <v>64</v>
      </c>
      <c r="AG544" s="175" t="str">
        <f t="shared" si="277"/>
        <v>Remplir la colonne AC ou AE</v>
      </c>
      <c r="AH544" s="178"/>
      <c r="AI544" s="311" t="str">
        <f t="shared" si="292"/>
        <v>Remplir la colonne M</v>
      </c>
      <c r="AJ544" s="179" t="str">
        <f t="shared" si="278"/>
        <v>Remplir la colonne AH</v>
      </c>
      <c r="AK544" s="297" t="str">
        <f t="shared" si="266"/>
        <v>Remplir la colonne I</v>
      </c>
      <c r="AL544" s="84" t="s">
        <v>64</v>
      </c>
      <c r="AM544" s="60" t="str">
        <f t="shared" si="293"/>
        <v>Remplir les termes C, P et TVA</v>
      </c>
      <c r="AN544" s="55"/>
      <c r="AO544" s="46" t="s">
        <v>64</v>
      </c>
      <c r="AP544" s="56"/>
      <c r="AQ544" s="48" t="s">
        <v>64</v>
      </c>
      <c r="AR544" s="175" t="str">
        <f t="shared" si="279"/>
        <v>Remplir la colonne AN ou AP</v>
      </c>
      <c r="AS544" s="178"/>
      <c r="AT544" s="282" t="str">
        <f t="shared" si="294"/>
        <v>Remplir la colonne M</v>
      </c>
      <c r="AU544" s="179" t="str">
        <f t="shared" si="280"/>
        <v>Remplir la colonne AS</v>
      </c>
      <c r="AV544" s="263" t="str">
        <f t="shared" si="267"/>
        <v>Remplir la colonne I</v>
      </c>
      <c r="AW544" s="84" t="s">
        <v>64</v>
      </c>
      <c r="AX544" s="60" t="str">
        <f t="shared" si="295"/>
        <v>Remplir les termes C, P et TVA</v>
      </c>
      <c r="AY544" s="55"/>
      <c r="AZ544" s="46" t="s">
        <v>64</v>
      </c>
      <c r="BA544" s="56"/>
      <c r="BB544" s="48" t="s">
        <v>64</v>
      </c>
      <c r="BC544" s="175" t="str">
        <f t="shared" si="281"/>
        <v>Remplir la colonne AY ou BA</v>
      </c>
      <c r="BD544" s="178"/>
      <c r="BE544" s="311" t="str">
        <f t="shared" si="296"/>
        <v>Remplir la colonne M</v>
      </c>
      <c r="BF544" s="179" t="str">
        <f t="shared" si="282"/>
        <v>Remplir la colonne BD</v>
      </c>
      <c r="BG544" s="263" t="str">
        <f t="shared" si="268"/>
        <v>Remplir la colonne I</v>
      </c>
      <c r="BH544" s="84" t="s">
        <v>64</v>
      </c>
      <c r="BI544" s="60" t="str">
        <f t="shared" si="283"/>
        <v>Remplir les termes C, P et TVA</v>
      </c>
      <c r="BJ544" s="55"/>
      <c r="BK544" s="46" t="s">
        <v>64</v>
      </c>
      <c r="BL544" s="56"/>
      <c r="BM544" s="48" t="s">
        <v>64</v>
      </c>
      <c r="BN544" s="175" t="str">
        <f t="shared" si="284"/>
        <v>Remplir la colonne BJ ou BL</v>
      </c>
      <c r="BO544" s="178"/>
      <c r="BP544" s="311" t="str">
        <f t="shared" si="297"/>
        <v>Remplir la colonne M</v>
      </c>
      <c r="BQ544" s="179" t="str">
        <f t="shared" si="285"/>
        <v>Remplir la colonne BO</v>
      </c>
      <c r="BR544" s="263" t="str">
        <f t="shared" si="269"/>
        <v>Remplir la colonne I</v>
      </c>
      <c r="BS544" s="84" t="s">
        <v>64</v>
      </c>
      <c r="BT544" s="60" t="str">
        <f t="shared" si="286"/>
        <v>Remplir les termes C, P et TVA</v>
      </c>
      <c r="BU544" s="55"/>
      <c r="BV544" s="46" t="s">
        <v>64</v>
      </c>
      <c r="BW544" s="56"/>
      <c r="BX544" s="48" t="s">
        <v>64</v>
      </c>
      <c r="BY544" s="175" t="str">
        <f t="shared" si="287"/>
        <v>Remplir la colonne BU ou BW</v>
      </c>
      <c r="BZ544" s="178"/>
      <c r="CA544" s="282" t="str">
        <f t="shared" si="298"/>
        <v>Remplir la colonne M</v>
      </c>
      <c r="CB544" s="99" t="str">
        <f t="shared" si="288"/>
        <v>Remplir la colonne BZ</v>
      </c>
      <c r="CC544" s="297" t="str">
        <f t="shared" si="270"/>
        <v>Remplir la colonne I</v>
      </c>
      <c r="CD544" s="84" t="s">
        <v>64</v>
      </c>
      <c r="CE544" s="60" t="str">
        <f t="shared" si="289"/>
        <v>Remplir les termes C, P et TVA</v>
      </c>
      <c r="CF544" s="61" t="str">
        <f t="shared" si="271"/>
        <v>REMPLIR TYPE DE CLIENT</v>
      </c>
      <c r="CG544" s="107" t="str">
        <f t="shared" si="290"/>
        <v>Montant total de l'aide demandée non indiqué</v>
      </c>
      <c r="CH544" s="1"/>
      <c r="CI544" s="1"/>
      <c r="CJ544" s="1"/>
      <c r="CK544" s="1"/>
      <c r="CL544" s="1"/>
    </row>
    <row r="545" spans="1:90" x14ac:dyDescent="0.25">
      <c r="A545" s="51"/>
      <c r="B545" s="111"/>
      <c r="C545" s="111"/>
      <c r="D545" s="111"/>
      <c r="E545" s="111"/>
      <c r="F545" s="111"/>
      <c r="G545" s="162"/>
      <c r="H545" s="151"/>
      <c r="I545" s="296"/>
      <c r="J545" s="152"/>
      <c r="K545" s="153"/>
      <c r="L545" s="169"/>
      <c r="M545" s="39"/>
      <c r="N545" s="201"/>
      <c r="O545" s="39"/>
      <c r="P545" s="22"/>
      <c r="Q545" s="200">
        <f t="shared" si="272"/>
        <v>0</v>
      </c>
      <c r="R545" s="55"/>
      <c r="S545" s="46" t="s">
        <v>64</v>
      </c>
      <c r="T545" s="56"/>
      <c r="U545" s="48" t="s">
        <v>64</v>
      </c>
      <c r="V545" s="175" t="str">
        <f t="shared" si="273"/>
        <v>Remplir la colonne R ou T</v>
      </c>
      <c r="W545" s="178"/>
      <c r="X545" s="282" t="str">
        <f t="shared" si="274"/>
        <v>Remplir la colonne M</v>
      </c>
      <c r="Y545" s="99" t="str">
        <f t="shared" si="275"/>
        <v>Remplir la colonne W</v>
      </c>
      <c r="Z545" s="297" t="str">
        <f t="shared" si="291"/>
        <v>Remplir la colonne I</v>
      </c>
      <c r="AA545" s="84" t="s">
        <v>64</v>
      </c>
      <c r="AB545" s="60" t="str">
        <f t="shared" si="276"/>
        <v>Remplir les termes C, P et TVA</v>
      </c>
      <c r="AC545" s="55"/>
      <c r="AD545" s="46" t="s">
        <v>64</v>
      </c>
      <c r="AE545" s="56"/>
      <c r="AF545" s="48" t="s">
        <v>64</v>
      </c>
      <c r="AG545" s="175" t="str">
        <f t="shared" si="277"/>
        <v>Remplir la colonne AC ou AE</v>
      </c>
      <c r="AH545" s="178"/>
      <c r="AI545" s="311" t="str">
        <f t="shared" si="292"/>
        <v>Remplir la colonne M</v>
      </c>
      <c r="AJ545" s="179" t="str">
        <f t="shared" si="278"/>
        <v>Remplir la colonne AH</v>
      </c>
      <c r="AK545" s="297" t="str">
        <f t="shared" si="266"/>
        <v>Remplir la colonne I</v>
      </c>
      <c r="AL545" s="84" t="s">
        <v>64</v>
      </c>
      <c r="AM545" s="60" t="str">
        <f t="shared" si="293"/>
        <v>Remplir les termes C, P et TVA</v>
      </c>
      <c r="AN545" s="55"/>
      <c r="AO545" s="46" t="s">
        <v>64</v>
      </c>
      <c r="AP545" s="56"/>
      <c r="AQ545" s="48" t="s">
        <v>64</v>
      </c>
      <c r="AR545" s="175" t="str">
        <f t="shared" si="279"/>
        <v>Remplir la colonne AN ou AP</v>
      </c>
      <c r="AS545" s="178"/>
      <c r="AT545" s="282" t="str">
        <f t="shared" si="294"/>
        <v>Remplir la colonne M</v>
      </c>
      <c r="AU545" s="179" t="str">
        <f t="shared" si="280"/>
        <v>Remplir la colonne AS</v>
      </c>
      <c r="AV545" s="263" t="str">
        <f t="shared" si="267"/>
        <v>Remplir la colonne I</v>
      </c>
      <c r="AW545" s="84" t="s">
        <v>64</v>
      </c>
      <c r="AX545" s="60" t="str">
        <f t="shared" si="295"/>
        <v>Remplir les termes C, P et TVA</v>
      </c>
      <c r="AY545" s="55"/>
      <c r="AZ545" s="46" t="s">
        <v>64</v>
      </c>
      <c r="BA545" s="56"/>
      <c r="BB545" s="48" t="s">
        <v>64</v>
      </c>
      <c r="BC545" s="175" t="str">
        <f t="shared" si="281"/>
        <v>Remplir la colonne AY ou BA</v>
      </c>
      <c r="BD545" s="178"/>
      <c r="BE545" s="311" t="str">
        <f t="shared" si="296"/>
        <v>Remplir la colonne M</v>
      </c>
      <c r="BF545" s="179" t="str">
        <f t="shared" si="282"/>
        <v>Remplir la colonne BD</v>
      </c>
      <c r="BG545" s="263" t="str">
        <f t="shared" si="268"/>
        <v>Remplir la colonne I</v>
      </c>
      <c r="BH545" s="84" t="s">
        <v>64</v>
      </c>
      <c r="BI545" s="60" t="str">
        <f t="shared" si="283"/>
        <v>Remplir les termes C, P et TVA</v>
      </c>
      <c r="BJ545" s="55"/>
      <c r="BK545" s="46" t="s">
        <v>64</v>
      </c>
      <c r="BL545" s="56"/>
      <c r="BM545" s="48" t="s">
        <v>64</v>
      </c>
      <c r="BN545" s="175" t="str">
        <f t="shared" si="284"/>
        <v>Remplir la colonne BJ ou BL</v>
      </c>
      <c r="BO545" s="178"/>
      <c r="BP545" s="311" t="str">
        <f t="shared" si="297"/>
        <v>Remplir la colonne M</v>
      </c>
      <c r="BQ545" s="179" t="str">
        <f t="shared" si="285"/>
        <v>Remplir la colonne BO</v>
      </c>
      <c r="BR545" s="263" t="str">
        <f t="shared" si="269"/>
        <v>Remplir la colonne I</v>
      </c>
      <c r="BS545" s="84" t="s">
        <v>64</v>
      </c>
      <c r="BT545" s="60" t="str">
        <f t="shared" si="286"/>
        <v>Remplir les termes C, P et TVA</v>
      </c>
      <c r="BU545" s="55"/>
      <c r="BV545" s="46" t="s">
        <v>64</v>
      </c>
      <c r="BW545" s="56"/>
      <c r="BX545" s="48" t="s">
        <v>64</v>
      </c>
      <c r="BY545" s="175" t="str">
        <f t="shared" si="287"/>
        <v>Remplir la colonne BU ou BW</v>
      </c>
      <c r="BZ545" s="178"/>
      <c r="CA545" s="282" t="str">
        <f t="shared" si="298"/>
        <v>Remplir la colonne M</v>
      </c>
      <c r="CB545" s="99" t="str">
        <f t="shared" si="288"/>
        <v>Remplir la colonne BZ</v>
      </c>
      <c r="CC545" s="297" t="str">
        <f t="shared" si="270"/>
        <v>Remplir la colonne I</v>
      </c>
      <c r="CD545" s="84" t="s">
        <v>64</v>
      </c>
      <c r="CE545" s="60" t="str">
        <f t="shared" si="289"/>
        <v>Remplir les termes C, P et TVA</v>
      </c>
      <c r="CF545" s="61" t="str">
        <f t="shared" si="271"/>
        <v>REMPLIR TYPE DE CLIENT</v>
      </c>
      <c r="CG545" s="107" t="str">
        <f t="shared" si="290"/>
        <v>Montant total de l'aide demandée non indiqué</v>
      </c>
      <c r="CH545" s="1"/>
      <c r="CI545" s="1"/>
      <c r="CJ545" s="1"/>
      <c r="CK545" s="1"/>
      <c r="CL545" s="1"/>
    </row>
    <row r="546" spans="1:90" x14ac:dyDescent="0.25">
      <c r="A546" s="51"/>
      <c r="B546" s="111"/>
      <c r="C546" s="111"/>
      <c r="D546" s="111"/>
      <c r="E546" s="111"/>
      <c r="F546" s="111"/>
      <c r="G546" s="162"/>
      <c r="H546" s="151"/>
      <c r="I546" s="296"/>
      <c r="J546" s="152"/>
      <c r="K546" s="153"/>
      <c r="L546" s="169"/>
      <c r="M546" s="39"/>
      <c r="N546" s="201"/>
      <c r="O546" s="39"/>
      <c r="P546" s="22"/>
      <c r="Q546" s="200">
        <f t="shared" si="272"/>
        <v>0</v>
      </c>
      <c r="R546" s="55"/>
      <c r="S546" s="46" t="s">
        <v>64</v>
      </c>
      <c r="T546" s="56"/>
      <c r="U546" s="48" t="s">
        <v>64</v>
      </c>
      <c r="V546" s="175" t="str">
        <f t="shared" si="273"/>
        <v>Remplir la colonne R ou T</v>
      </c>
      <c r="W546" s="178"/>
      <c r="X546" s="282" t="str">
        <f t="shared" si="274"/>
        <v>Remplir la colonne M</v>
      </c>
      <c r="Y546" s="99" t="str">
        <f t="shared" si="275"/>
        <v>Remplir la colonne W</v>
      </c>
      <c r="Z546" s="297" t="str">
        <f t="shared" si="291"/>
        <v>Remplir la colonne I</v>
      </c>
      <c r="AA546" s="84" t="s">
        <v>64</v>
      </c>
      <c r="AB546" s="60" t="str">
        <f t="shared" si="276"/>
        <v>Remplir les termes C, P et TVA</v>
      </c>
      <c r="AC546" s="55"/>
      <c r="AD546" s="46" t="s">
        <v>64</v>
      </c>
      <c r="AE546" s="56"/>
      <c r="AF546" s="48" t="s">
        <v>64</v>
      </c>
      <c r="AG546" s="175" t="str">
        <f t="shared" si="277"/>
        <v>Remplir la colonne AC ou AE</v>
      </c>
      <c r="AH546" s="178"/>
      <c r="AI546" s="311" t="str">
        <f t="shared" si="292"/>
        <v>Remplir la colonne M</v>
      </c>
      <c r="AJ546" s="179" t="str">
        <f t="shared" si="278"/>
        <v>Remplir la colonne AH</v>
      </c>
      <c r="AK546" s="297" t="str">
        <f t="shared" si="266"/>
        <v>Remplir la colonne I</v>
      </c>
      <c r="AL546" s="84" t="s">
        <v>64</v>
      </c>
      <c r="AM546" s="60" t="str">
        <f t="shared" si="293"/>
        <v>Remplir les termes C, P et TVA</v>
      </c>
      <c r="AN546" s="55"/>
      <c r="AO546" s="46" t="s">
        <v>64</v>
      </c>
      <c r="AP546" s="56"/>
      <c r="AQ546" s="48" t="s">
        <v>64</v>
      </c>
      <c r="AR546" s="175" t="str">
        <f t="shared" si="279"/>
        <v>Remplir la colonne AN ou AP</v>
      </c>
      <c r="AS546" s="178"/>
      <c r="AT546" s="282" t="str">
        <f t="shared" si="294"/>
        <v>Remplir la colonne M</v>
      </c>
      <c r="AU546" s="179" t="str">
        <f t="shared" si="280"/>
        <v>Remplir la colonne AS</v>
      </c>
      <c r="AV546" s="263" t="str">
        <f t="shared" si="267"/>
        <v>Remplir la colonne I</v>
      </c>
      <c r="AW546" s="84" t="s">
        <v>64</v>
      </c>
      <c r="AX546" s="60" t="str">
        <f t="shared" si="295"/>
        <v>Remplir les termes C, P et TVA</v>
      </c>
      <c r="AY546" s="55"/>
      <c r="AZ546" s="46" t="s">
        <v>64</v>
      </c>
      <c r="BA546" s="56"/>
      <c r="BB546" s="48" t="s">
        <v>64</v>
      </c>
      <c r="BC546" s="175" t="str">
        <f t="shared" si="281"/>
        <v>Remplir la colonne AY ou BA</v>
      </c>
      <c r="BD546" s="178"/>
      <c r="BE546" s="311" t="str">
        <f t="shared" si="296"/>
        <v>Remplir la colonne M</v>
      </c>
      <c r="BF546" s="179" t="str">
        <f t="shared" si="282"/>
        <v>Remplir la colonne BD</v>
      </c>
      <c r="BG546" s="263" t="str">
        <f t="shared" si="268"/>
        <v>Remplir la colonne I</v>
      </c>
      <c r="BH546" s="84" t="s">
        <v>64</v>
      </c>
      <c r="BI546" s="60" t="str">
        <f t="shared" si="283"/>
        <v>Remplir les termes C, P et TVA</v>
      </c>
      <c r="BJ546" s="55"/>
      <c r="BK546" s="46" t="s">
        <v>64</v>
      </c>
      <c r="BL546" s="56"/>
      <c r="BM546" s="48" t="s">
        <v>64</v>
      </c>
      <c r="BN546" s="175" t="str">
        <f t="shared" si="284"/>
        <v>Remplir la colonne BJ ou BL</v>
      </c>
      <c r="BO546" s="178"/>
      <c r="BP546" s="311" t="str">
        <f t="shared" si="297"/>
        <v>Remplir la colonne M</v>
      </c>
      <c r="BQ546" s="179" t="str">
        <f t="shared" si="285"/>
        <v>Remplir la colonne BO</v>
      </c>
      <c r="BR546" s="263" t="str">
        <f t="shared" si="269"/>
        <v>Remplir la colonne I</v>
      </c>
      <c r="BS546" s="84" t="s">
        <v>64</v>
      </c>
      <c r="BT546" s="60" t="str">
        <f t="shared" si="286"/>
        <v>Remplir les termes C, P et TVA</v>
      </c>
      <c r="BU546" s="55"/>
      <c r="BV546" s="46" t="s">
        <v>64</v>
      </c>
      <c r="BW546" s="56"/>
      <c r="BX546" s="48" t="s">
        <v>64</v>
      </c>
      <c r="BY546" s="175" t="str">
        <f t="shared" si="287"/>
        <v>Remplir la colonne BU ou BW</v>
      </c>
      <c r="BZ546" s="178"/>
      <c r="CA546" s="282" t="str">
        <f t="shared" si="298"/>
        <v>Remplir la colonne M</v>
      </c>
      <c r="CB546" s="99" t="str">
        <f t="shared" si="288"/>
        <v>Remplir la colonne BZ</v>
      </c>
      <c r="CC546" s="297" t="str">
        <f t="shared" si="270"/>
        <v>Remplir la colonne I</v>
      </c>
      <c r="CD546" s="84" t="s">
        <v>64</v>
      </c>
      <c r="CE546" s="60" t="str">
        <f t="shared" si="289"/>
        <v>Remplir les termes C, P et TVA</v>
      </c>
      <c r="CF546" s="61" t="str">
        <f t="shared" si="271"/>
        <v>REMPLIR TYPE DE CLIENT</v>
      </c>
      <c r="CG546" s="107" t="str">
        <f t="shared" si="290"/>
        <v>Montant total de l'aide demandée non indiqué</v>
      </c>
      <c r="CH546" s="1"/>
      <c r="CI546" s="1"/>
      <c r="CJ546" s="1"/>
      <c r="CK546" s="1"/>
      <c r="CL546" s="1"/>
    </row>
    <row r="547" spans="1:90" x14ac:dyDescent="0.25">
      <c r="A547" s="51"/>
      <c r="B547" s="111"/>
      <c r="C547" s="111"/>
      <c r="D547" s="111"/>
      <c r="E547" s="111"/>
      <c r="F547" s="111"/>
      <c r="G547" s="162"/>
      <c r="H547" s="151"/>
      <c r="I547" s="296"/>
      <c r="J547" s="152"/>
      <c r="K547" s="153"/>
      <c r="L547" s="169"/>
      <c r="M547" s="39"/>
      <c r="N547" s="201"/>
      <c r="O547" s="39"/>
      <c r="P547" s="22"/>
      <c r="Q547" s="200">
        <f t="shared" si="272"/>
        <v>0</v>
      </c>
      <c r="R547" s="55"/>
      <c r="S547" s="46" t="s">
        <v>64</v>
      </c>
      <c r="T547" s="56"/>
      <c r="U547" s="48" t="s">
        <v>64</v>
      </c>
      <c r="V547" s="175" t="str">
        <f t="shared" si="273"/>
        <v>Remplir la colonne R ou T</v>
      </c>
      <c r="W547" s="178"/>
      <c r="X547" s="282" t="str">
        <f t="shared" si="274"/>
        <v>Remplir la colonne M</v>
      </c>
      <c r="Y547" s="99" t="str">
        <f t="shared" si="275"/>
        <v>Remplir la colonne W</v>
      </c>
      <c r="Z547" s="297" t="str">
        <f t="shared" si="291"/>
        <v>Remplir la colonne I</v>
      </c>
      <c r="AA547" s="84" t="s">
        <v>64</v>
      </c>
      <c r="AB547" s="60" t="str">
        <f t="shared" si="276"/>
        <v>Remplir les termes C, P et TVA</v>
      </c>
      <c r="AC547" s="55"/>
      <c r="AD547" s="46" t="s">
        <v>64</v>
      </c>
      <c r="AE547" s="56"/>
      <c r="AF547" s="48" t="s">
        <v>64</v>
      </c>
      <c r="AG547" s="175" t="str">
        <f t="shared" si="277"/>
        <v>Remplir la colonne AC ou AE</v>
      </c>
      <c r="AH547" s="178"/>
      <c r="AI547" s="311" t="str">
        <f t="shared" si="292"/>
        <v>Remplir la colonne M</v>
      </c>
      <c r="AJ547" s="179" t="str">
        <f t="shared" si="278"/>
        <v>Remplir la colonne AH</v>
      </c>
      <c r="AK547" s="297" t="str">
        <f t="shared" si="266"/>
        <v>Remplir la colonne I</v>
      </c>
      <c r="AL547" s="84" t="s">
        <v>64</v>
      </c>
      <c r="AM547" s="60" t="str">
        <f t="shared" si="293"/>
        <v>Remplir les termes C, P et TVA</v>
      </c>
      <c r="AN547" s="55"/>
      <c r="AO547" s="46" t="s">
        <v>64</v>
      </c>
      <c r="AP547" s="56"/>
      <c r="AQ547" s="48" t="s">
        <v>64</v>
      </c>
      <c r="AR547" s="175" t="str">
        <f t="shared" si="279"/>
        <v>Remplir la colonne AN ou AP</v>
      </c>
      <c r="AS547" s="178"/>
      <c r="AT547" s="282" t="str">
        <f t="shared" si="294"/>
        <v>Remplir la colonne M</v>
      </c>
      <c r="AU547" s="179" t="str">
        <f t="shared" si="280"/>
        <v>Remplir la colonne AS</v>
      </c>
      <c r="AV547" s="263" t="str">
        <f t="shared" si="267"/>
        <v>Remplir la colonne I</v>
      </c>
      <c r="AW547" s="84" t="s">
        <v>64</v>
      </c>
      <c r="AX547" s="60" t="str">
        <f t="shared" si="295"/>
        <v>Remplir les termes C, P et TVA</v>
      </c>
      <c r="AY547" s="55"/>
      <c r="AZ547" s="46" t="s">
        <v>64</v>
      </c>
      <c r="BA547" s="56"/>
      <c r="BB547" s="48" t="s">
        <v>64</v>
      </c>
      <c r="BC547" s="175" t="str">
        <f t="shared" si="281"/>
        <v>Remplir la colonne AY ou BA</v>
      </c>
      <c r="BD547" s="178"/>
      <c r="BE547" s="311" t="str">
        <f t="shared" si="296"/>
        <v>Remplir la colonne M</v>
      </c>
      <c r="BF547" s="179" t="str">
        <f t="shared" si="282"/>
        <v>Remplir la colonne BD</v>
      </c>
      <c r="BG547" s="263" t="str">
        <f t="shared" si="268"/>
        <v>Remplir la colonne I</v>
      </c>
      <c r="BH547" s="84" t="s">
        <v>64</v>
      </c>
      <c r="BI547" s="60" t="str">
        <f t="shared" si="283"/>
        <v>Remplir les termes C, P et TVA</v>
      </c>
      <c r="BJ547" s="55"/>
      <c r="BK547" s="46" t="s">
        <v>64</v>
      </c>
      <c r="BL547" s="56"/>
      <c r="BM547" s="48" t="s">
        <v>64</v>
      </c>
      <c r="BN547" s="175" t="str">
        <f t="shared" si="284"/>
        <v>Remplir la colonne BJ ou BL</v>
      </c>
      <c r="BO547" s="178"/>
      <c r="BP547" s="311" t="str">
        <f t="shared" si="297"/>
        <v>Remplir la colonne M</v>
      </c>
      <c r="BQ547" s="179" t="str">
        <f t="shared" si="285"/>
        <v>Remplir la colonne BO</v>
      </c>
      <c r="BR547" s="263" t="str">
        <f t="shared" si="269"/>
        <v>Remplir la colonne I</v>
      </c>
      <c r="BS547" s="84" t="s">
        <v>64</v>
      </c>
      <c r="BT547" s="60" t="str">
        <f t="shared" si="286"/>
        <v>Remplir les termes C, P et TVA</v>
      </c>
      <c r="BU547" s="55"/>
      <c r="BV547" s="46" t="s">
        <v>64</v>
      </c>
      <c r="BW547" s="56"/>
      <c r="BX547" s="48" t="s">
        <v>64</v>
      </c>
      <c r="BY547" s="175" t="str">
        <f t="shared" si="287"/>
        <v>Remplir la colonne BU ou BW</v>
      </c>
      <c r="BZ547" s="178"/>
      <c r="CA547" s="282" t="str">
        <f t="shared" si="298"/>
        <v>Remplir la colonne M</v>
      </c>
      <c r="CB547" s="99" t="str">
        <f t="shared" si="288"/>
        <v>Remplir la colonne BZ</v>
      </c>
      <c r="CC547" s="297" t="str">
        <f t="shared" si="270"/>
        <v>Remplir la colonne I</v>
      </c>
      <c r="CD547" s="84" t="s">
        <v>64</v>
      </c>
      <c r="CE547" s="60" t="str">
        <f t="shared" si="289"/>
        <v>Remplir les termes C, P et TVA</v>
      </c>
      <c r="CF547" s="61" t="str">
        <f t="shared" si="271"/>
        <v>REMPLIR TYPE DE CLIENT</v>
      </c>
      <c r="CG547" s="107" t="str">
        <f t="shared" si="290"/>
        <v>Montant total de l'aide demandée non indiqué</v>
      </c>
      <c r="CH547" s="1"/>
      <c r="CI547" s="1"/>
      <c r="CJ547" s="1"/>
      <c r="CK547" s="1"/>
      <c r="CL547" s="1"/>
    </row>
    <row r="548" spans="1:90" x14ac:dyDescent="0.25">
      <c r="A548" s="51"/>
      <c r="B548" s="111"/>
      <c r="C548" s="111"/>
      <c r="D548" s="111"/>
      <c r="E548" s="111"/>
      <c r="F548" s="111"/>
      <c r="G548" s="162"/>
      <c r="H548" s="151"/>
      <c r="I548" s="296"/>
      <c r="J548" s="152"/>
      <c r="K548" s="153"/>
      <c r="L548" s="169"/>
      <c r="M548" s="39"/>
      <c r="N548" s="201"/>
      <c r="O548" s="39"/>
      <c r="P548" s="22"/>
      <c r="Q548" s="200">
        <f t="shared" si="272"/>
        <v>0</v>
      </c>
      <c r="R548" s="55"/>
      <c r="S548" s="46" t="s">
        <v>64</v>
      </c>
      <c r="T548" s="56"/>
      <c r="U548" s="48" t="s">
        <v>64</v>
      </c>
      <c r="V548" s="175" t="str">
        <f t="shared" si="273"/>
        <v>Remplir la colonne R ou T</v>
      </c>
      <c r="W548" s="178"/>
      <c r="X548" s="282" t="str">
        <f t="shared" si="274"/>
        <v>Remplir la colonne M</v>
      </c>
      <c r="Y548" s="99" t="str">
        <f t="shared" si="275"/>
        <v>Remplir la colonne W</v>
      </c>
      <c r="Z548" s="297" t="str">
        <f t="shared" si="291"/>
        <v>Remplir la colonne I</v>
      </c>
      <c r="AA548" s="84" t="s">
        <v>64</v>
      </c>
      <c r="AB548" s="60" t="str">
        <f t="shared" si="276"/>
        <v>Remplir les termes C, P et TVA</v>
      </c>
      <c r="AC548" s="55"/>
      <c r="AD548" s="46" t="s">
        <v>64</v>
      </c>
      <c r="AE548" s="56"/>
      <c r="AF548" s="48" t="s">
        <v>64</v>
      </c>
      <c r="AG548" s="175" t="str">
        <f t="shared" si="277"/>
        <v>Remplir la colonne AC ou AE</v>
      </c>
      <c r="AH548" s="178"/>
      <c r="AI548" s="311" t="str">
        <f t="shared" si="292"/>
        <v>Remplir la colonne M</v>
      </c>
      <c r="AJ548" s="179" t="str">
        <f t="shared" si="278"/>
        <v>Remplir la colonne AH</v>
      </c>
      <c r="AK548" s="297" t="str">
        <f t="shared" si="266"/>
        <v>Remplir la colonne I</v>
      </c>
      <c r="AL548" s="84" t="s">
        <v>64</v>
      </c>
      <c r="AM548" s="60" t="str">
        <f t="shared" si="293"/>
        <v>Remplir les termes C, P et TVA</v>
      </c>
      <c r="AN548" s="55"/>
      <c r="AO548" s="46" t="s">
        <v>64</v>
      </c>
      <c r="AP548" s="56"/>
      <c r="AQ548" s="48" t="s">
        <v>64</v>
      </c>
      <c r="AR548" s="175" t="str">
        <f t="shared" si="279"/>
        <v>Remplir la colonne AN ou AP</v>
      </c>
      <c r="AS548" s="178"/>
      <c r="AT548" s="282" t="str">
        <f t="shared" si="294"/>
        <v>Remplir la colonne M</v>
      </c>
      <c r="AU548" s="179" t="str">
        <f t="shared" si="280"/>
        <v>Remplir la colonne AS</v>
      </c>
      <c r="AV548" s="263" t="str">
        <f t="shared" si="267"/>
        <v>Remplir la colonne I</v>
      </c>
      <c r="AW548" s="84" t="s">
        <v>64</v>
      </c>
      <c r="AX548" s="60" t="str">
        <f t="shared" si="295"/>
        <v>Remplir les termes C, P et TVA</v>
      </c>
      <c r="AY548" s="55"/>
      <c r="AZ548" s="46" t="s">
        <v>64</v>
      </c>
      <c r="BA548" s="56"/>
      <c r="BB548" s="48" t="s">
        <v>64</v>
      </c>
      <c r="BC548" s="175" t="str">
        <f t="shared" si="281"/>
        <v>Remplir la colonne AY ou BA</v>
      </c>
      <c r="BD548" s="178"/>
      <c r="BE548" s="311" t="str">
        <f t="shared" si="296"/>
        <v>Remplir la colonne M</v>
      </c>
      <c r="BF548" s="179" t="str">
        <f t="shared" si="282"/>
        <v>Remplir la colonne BD</v>
      </c>
      <c r="BG548" s="263" t="str">
        <f t="shared" si="268"/>
        <v>Remplir la colonne I</v>
      </c>
      <c r="BH548" s="84" t="s">
        <v>64</v>
      </c>
      <c r="BI548" s="60" t="str">
        <f t="shared" si="283"/>
        <v>Remplir les termes C, P et TVA</v>
      </c>
      <c r="BJ548" s="55"/>
      <c r="BK548" s="46" t="s">
        <v>64</v>
      </c>
      <c r="BL548" s="56"/>
      <c r="BM548" s="48" t="s">
        <v>64</v>
      </c>
      <c r="BN548" s="175" t="str">
        <f t="shared" si="284"/>
        <v>Remplir la colonne BJ ou BL</v>
      </c>
      <c r="BO548" s="178"/>
      <c r="BP548" s="311" t="str">
        <f t="shared" si="297"/>
        <v>Remplir la colonne M</v>
      </c>
      <c r="BQ548" s="179" t="str">
        <f t="shared" si="285"/>
        <v>Remplir la colonne BO</v>
      </c>
      <c r="BR548" s="263" t="str">
        <f t="shared" si="269"/>
        <v>Remplir la colonne I</v>
      </c>
      <c r="BS548" s="84" t="s">
        <v>64</v>
      </c>
      <c r="BT548" s="60" t="str">
        <f t="shared" si="286"/>
        <v>Remplir les termes C, P et TVA</v>
      </c>
      <c r="BU548" s="55"/>
      <c r="BV548" s="46" t="s">
        <v>64</v>
      </c>
      <c r="BW548" s="56"/>
      <c r="BX548" s="48" t="s">
        <v>64</v>
      </c>
      <c r="BY548" s="175" t="str">
        <f t="shared" si="287"/>
        <v>Remplir la colonne BU ou BW</v>
      </c>
      <c r="BZ548" s="178"/>
      <c r="CA548" s="282" t="str">
        <f t="shared" si="298"/>
        <v>Remplir la colonne M</v>
      </c>
      <c r="CB548" s="99" t="str">
        <f t="shared" si="288"/>
        <v>Remplir la colonne BZ</v>
      </c>
      <c r="CC548" s="297" t="str">
        <f t="shared" si="270"/>
        <v>Remplir la colonne I</v>
      </c>
      <c r="CD548" s="84" t="s">
        <v>64</v>
      </c>
      <c r="CE548" s="60" t="str">
        <f t="shared" si="289"/>
        <v>Remplir les termes C, P et TVA</v>
      </c>
      <c r="CF548" s="61" t="str">
        <f t="shared" si="271"/>
        <v>REMPLIR TYPE DE CLIENT</v>
      </c>
      <c r="CG548" s="107" t="str">
        <f t="shared" si="290"/>
        <v>Montant total de l'aide demandée non indiqué</v>
      </c>
      <c r="CH548" s="1"/>
      <c r="CI548" s="1"/>
      <c r="CJ548" s="1"/>
      <c r="CK548" s="1"/>
      <c r="CL548" s="1"/>
    </row>
    <row r="549" spans="1:90" x14ac:dyDescent="0.25">
      <c r="A549" s="51"/>
      <c r="B549" s="111"/>
      <c r="C549" s="111"/>
      <c r="D549" s="111"/>
      <c r="E549" s="111"/>
      <c r="F549" s="111"/>
      <c r="G549" s="162"/>
      <c r="H549" s="151"/>
      <c r="I549" s="296"/>
      <c r="J549" s="152"/>
      <c r="K549" s="153"/>
      <c r="L549" s="169"/>
      <c r="M549" s="39"/>
      <c r="N549" s="201"/>
      <c r="O549" s="39"/>
      <c r="P549" s="22"/>
      <c r="Q549" s="200">
        <f t="shared" si="272"/>
        <v>0</v>
      </c>
      <c r="R549" s="55"/>
      <c r="S549" s="46" t="s">
        <v>64</v>
      </c>
      <c r="T549" s="56"/>
      <c r="U549" s="48" t="s">
        <v>64</v>
      </c>
      <c r="V549" s="175" t="str">
        <f t="shared" si="273"/>
        <v>Remplir la colonne R ou T</v>
      </c>
      <c r="W549" s="178"/>
      <c r="X549" s="282" t="str">
        <f t="shared" si="274"/>
        <v>Remplir la colonne M</v>
      </c>
      <c r="Y549" s="99" t="str">
        <f t="shared" si="275"/>
        <v>Remplir la colonne W</v>
      </c>
      <c r="Z549" s="297" t="str">
        <f t="shared" si="291"/>
        <v>Remplir la colonne I</v>
      </c>
      <c r="AA549" s="84" t="s">
        <v>64</v>
      </c>
      <c r="AB549" s="60" t="str">
        <f t="shared" si="276"/>
        <v>Remplir les termes C, P et TVA</v>
      </c>
      <c r="AC549" s="55"/>
      <c r="AD549" s="46" t="s">
        <v>64</v>
      </c>
      <c r="AE549" s="56"/>
      <c r="AF549" s="48" t="s">
        <v>64</v>
      </c>
      <c r="AG549" s="175" t="str">
        <f t="shared" si="277"/>
        <v>Remplir la colonne AC ou AE</v>
      </c>
      <c r="AH549" s="178"/>
      <c r="AI549" s="311" t="str">
        <f t="shared" si="292"/>
        <v>Remplir la colonne M</v>
      </c>
      <c r="AJ549" s="179" t="str">
        <f t="shared" si="278"/>
        <v>Remplir la colonne AH</v>
      </c>
      <c r="AK549" s="297" t="str">
        <f t="shared" si="266"/>
        <v>Remplir la colonne I</v>
      </c>
      <c r="AL549" s="84" t="s">
        <v>64</v>
      </c>
      <c r="AM549" s="60" t="str">
        <f t="shared" si="293"/>
        <v>Remplir les termes C, P et TVA</v>
      </c>
      <c r="AN549" s="55"/>
      <c r="AO549" s="46" t="s">
        <v>64</v>
      </c>
      <c r="AP549" s="56"/>
      <c r="AQ549" s="48" t="s">
        <v>64</v>
      </c>
      <c r="AR549" s="175" t="str">
        <f t="shared" si="279"/>
        <v>Remplir la colonne AN ou AP</v>
      </c>
      <c r="AS549" s="178"/>
      <c r="AT549" s="282" t="str">
        <f t="shared" si="294"/>
        <v>Remplir la colonne M</v>
      </c>
      <c r="AU549" s="179" t="str">
        <f t="shared" si="280"/>
        <v>Remplir la colonne AS</v>
      </c>
      <c r="AV549" s="263" t="str">
        <f t="shared" si="267"/>
        <v>Remplir la colonne I</v>
      </c>
      <c r="AW549" s="84" t="s">
        <v>64</v>
      </c>
      <c r="AX549" s="60" t="str">
        <f t="shared" si="295"/>
        <v>Remplir les termes C, P et TVA</v>
      </c>
      <c r="AY549" s="55"/>
      <c r="AZ549" s="46" t="s">
        <v>64</v>
      </c>
      <c r="BA549" s="56"/>
      <c r="BB549" s="48" t="s">
        <v>64</v>
      </c>
      <c r="BC549" s="175" t="str">
        <f t="shared" si="281"/>
        <v>Remplir la colonne AY ou BA</v>
      </c>
      <c r="BD549" s="178"/>
      <c r="BE549" s="311" t="str">
        <f t="shared" si="296"/>
        <v>Remplir la colonne M</v>
      </c>
      <c r="BF549" s="179" t="str">
        <f t="shared" si="282"/>
        <v>Remplir la colonne BD</v>
      </c>
      <c r="BG549" s="263" t="str">
        <f t="shared" si="268"/>
        <v>Remplir la colonne I</v>
      </c>
      <c r="BH549" s="84" t="s">
        <v>64</v>
      </c>
      <c r="BI549" s="60" t="str">
        <f t="shared" si="283"/>
        <v>Remplir les termes C, P et TVA</v>
      </c>
      <c r="BJ549" s="55"/>
      <c r="BK549" s="46" t="s">
        <v>64</v>
      </c>
      <c r="BL549" s="56"/>
      <c r="BM549" s="48" t="s">
        <v>64</v>
      </c>
      <c r="BN549" s="175" t="str">
        <f t="shared" si="284"/>
        <v>Remplir la colonne BJ ou BL</v>
      </c>
      <c r="BO549" s="178"/>
      <c r="BP549" s="311" t="str">
        <f t="shared" si="297"/>
        <v>Remplir la colonne M</v>
      </c>
      <c r="BQ549" s="179" t="str">
        <f t="shared" si="285"/>
        <v>Remplir la colonne BO</v>
      </c>
      <c r="BR549" s="263" t="str">
        <f t="shared" si="269"/>
        <v>Remplir la colonne I</v>
      </c>
      <c r="BS549" s="84" t="s">
        <v>64</v>
      </c>
      <c r="BT549" s="60" t="str">
        <f t="shared" si="286"/>
        <v>Remplir les termes C, P et TVA</v>
      </c>
      <c r="BU549" s="55"/>
      <c r="BV549" s="46" t="s">
        <v>64</v>
      </c>
      <c r="BW549" s="56"/>
      <c r="BX549" s="48" t="s">
        <v>64</v>
      </c>
      <c r="BY549" s="175" t="str">
        <f t="shared" si="287"/>
        <v>Remplir la colonne BU ou BW</v>
      </c>
      <c r="BZ549" s="178"/>
      <c r="CA549" s="282" t="str">
        <f t="shared" si="298"/>
        <v>Remplir la colonne M</v>
      </c>
      <c r="CB549" s="99" t="str">
        <f t="shared" si="288"/>
        <v>Remplir la colonne BZ</v>
      </c>
      <c r="CC549" s="297" t="str">
        <f t="shared" si="270"/>
        <v>Remplir la colonne I</v>
      </c>
      <c r="CD549" s="84" t="s">
        <v>64</v>
      </c>
      <c r="CE549" s="60" t="str">
        <f t="shared" si="289"/>
        <v>Remplir les termes C, P et TVA</v>
      </c>
      <c r="CF549" s="61" t="str">
        <f t="shared" si="271"/>
        <v>REMPLIR TYPE DE CLIENT</v>
      </c>
      <c r="CG549" s="107" t="str">
        <f t="shared" si="290"/>
        <v>Montant total de l'aide demandée non indiqué</v>
      </c>
      <c r="CH549" s="1"/>
      <c r="CI549" s="1"/>
      <c r="CJ549" s="1"/>
      <c r="CK549" s="1"/>
      <c r="CL549" s="1"/>
    </row>
    <row r="550" spans="1:90" x14ac:dyDescent="0.25">
      <c r="A550" s="51"/>
      <c r="B550" s="111"/>
      <c r="C550" s="111"/>
      <c r="D550" s="111"/>
      <c r="E550" s="111"/>
      <c r="F550" s="111"/>
      <c r="G550" s="162"/>
      <c r="H550" s="151"/>
      <c r="I550" s="296"/>
      <c r="J550" s="152"/>
      <c r="K550" s="153"/>
      <c r="L550" s="169"/>
      <c r="M550" s="39"/>
      <c r="N550" s="201"/>
      <c r="O550" s="39"/>
      <c r="P550" s="22"/>
      <c r="Q550" s="200">
        <f t="shared" si="272"/>
        <v>0</v>
      </c>
      <c r="R550" s="55"/>
      <c r="S550" s="46" t="s">
        <v>64</v>
      </c>
      <c r="T550" s="56"/>
      <c r="U550" s="48" t="s">
        <v>64</v>
      </c>
      <c r="V550" s="175" t="str">
        <f t="shared" si="273"/>
        <v>Remplir la colonne R ou T</v>
      </c>
      <c r="W550" s="178"/>
      <c r="X550" s="282" t="str">
        <f t="shared" si="274"/>
        <v>Remplir la colonne M</v>
      </c>
      <c r="Y550" s="99" t="str">
        <f t="shared" si="275"/>
        <v>Remplir la colonne W</v>
      </c>
      <c r="Z550" s="297" t="str">
        <f t="shared" si="291"/>
        <v>Remplir la colonne I</v>
      </c>
      <c r="AA550" s="84" t="s">
        <v>64</v>
      </c>
      <c r="AB550" s="60" t="str">
        <f t="shared" si="276"/>
        <v>Remplir les termes C, P et TVA</v>
      </c>
      <c r="AC550" s="55"/>
      <c r="AD550" s="46" t="s">
        <v>64</v>
      </c>
      <c r="AE550" s="56"/>
      <c r="AF550" s="48" t="s">
        <v>64</v>
      </c>
      <c r="AG550" s="175" t="str">
        <f t="shared" si="277"/>
        <v>Remplir la colonne AC ou AE</v>
      </c>
      <c r="AH550" s="178"/>
      <c r="AI550" s="311" t="str">
        <f t="shared" si="292"/>
        <v>Remplir la colonne M</v>
      </c>
      <c r="AJ550" s="179" t="str">
        <f t="shared" si="278"/>
        <v>Remplir la colonne AH</v>
      </c>
      <c r="AK550" s="297" t="str">
        <f t="shared" si="266"/>
        <v>Remplir la colonne I</v>
      </c>
      <c r="AL550" s="84" t="s">
        <v>64</v>
      </c>
      <c r="AM550" s="60" t="str">
        <f t="shared" si="293"/>
        <v>Remplir les termes C, P et TVA</v>
      </c>
      <c r="AN550" s="55"/>
      <c r="AO550" s="46" t="s">
        <v>64</v>
      </c>
      <c r="AP550" s="56"/>
      <c r="AQ550" s="48" t="s">
        <v>64</v>
      </c>
      <c r="AR550" s="175" t="str">
        <f t="shared" si="279"/>
        <v>Remplir la colonne AN ou AP</v>
      </c>
      <c r="AS550" s="178"/>
      <c r="AT550" s="282" t="str">
        <f t="shared" si="294"/>
        <v>Remplir la colonne M</v>
      </c>
      <c r="AU550" s="179" t="str">
        <f t="shared" si="280"/>
        <v>Remplir la colonne AS</v>
      </c>
      <c r="AV550" s="263" t="str">
        <f t="shared" si="267"/>
        <v>Remplir la colonne I</v>
      </c>
      <c r="AW550" s="84" t="s">
        <v>64</v>
      </c>
      <c r="AX550" s="60" t="str">
        <f t="shared" si="295"/>
        <v>Remplir les termes C, P et TVA</v>
      </c>
      <c r="AY550" s="55"/>
      <c r="AZ550" s="46" t="s">
        <v>64</v>
      </c>
      <c r="BA550" s="56"/>
      <c r="BB550" s="48" t="s">
        <v>64</v>
      </c>
      <c r="BC550" s="175" t="str">
        <f t="shared" si="281"/>
        <v>Remplir la colonne AY ou BA</v>
      </c>
      <c r="BD550" s="178"/>
      <c r="BE550" s="311" t="str">
        <f t="shared" si="296"/>
        <v>Remplir la colonne M</v>
      </c>
      <c r="BF550" s="179" t="str">
        <f t="shared" si="282"/>
        <v>Remplir la colonne BD</v>
      </c>
      <c r="BG550" s="263" t="str">
        <f t="shared" si="268"/>
        <v>Remplir la colonne I</v>
      </c>
      <c r="BH550" s="84" t="s">
        <v>64</v>
      </c>
      <c r="BI550" s="60" t="str">
        <f t="shared" si="283"/>
        <v>Remplir les termes C, P et TVA</v>
      </c>
      <c r="BJ550" s="55"/>
      <c r="BK550" s="46" t="s">
        <v>64</v>
      </c>
      <c r="BL550" s="56"/>
      <c r="BM550" s="48" t="s">
        <v>64</v>
      </c>
      <c r="BN550" s="175" t="str">
        <f t="shared" si="284"/>
        <v>Remplir la colonne BJ ou BL</v>
      </c>
      <c r="BO550" s="178"/>
      <c r="BP550" s="311" t="str">
        <f t="shared" si="297"/>
        <v>Remplir la colonne M</v>
      </c>
      <c r="BQ550" s="179" t="str">
        <f t="shared" si="285"/>
        <v>Remplir la colonne BO</v>
      </c>
      <c r="BR550" s="263" t="str">
        <f t="shared" si="269"/>
        <v>Remplir la colonne I</v>
      </c>
      <c r="BS550" s="84" t="s">
        <v>64</v>
      </c>
      <c r="BT550" s="60" t="str">
        <f t="shared" si="286"/>
        <v>Remplir les termes C, P et TVA</v>
      </c>
      <c r="BU550" s="55"/>
      <c r="BV550" s="46" t="s">
        <v>64</v>
      </c>
      <c r="BW550" s="56"/>
      <c r="BX550" s="48" t="s">
        <v>64</v>
      </c>
      <c r="BY550" s="175" t="str">
        <f t="shared" si="287"/>
        <v>Remplir la colonne BU ou BW</v>
      </c>
      <c r="BZ550" s="178"/>
      <c r="CA550" s="282" t="str">
        <f t="shared" si="298"/>
        <v>Remplir la colonne M</v>
      </c>
      <c r="CB550" s="99" t="str">
        <f t="shared" si="288"/>
        <v>Remplir la colonne BZ</v>
      </c>
      <c r="CC550" s="297" t="str">
        <f t="shared" si="270"/>
        <v>Remplir la colonne I</v>
      </c>
      <c r="CD550" s="84" t="s">
        <v>64</v>
      </c>
      <c r="CE550" s="60" t="str">
        <f t="shared" si="289"/>
        <v>Remplir les termes C, P et TVA</v>
      </c>
      <c r="CF550" s="61" t="str">
        <f t="shared" si="271"/>
        <v>REMPLIR TYPE DE CLIENT</v>
      </c>
      <c r="CG550" s="107" t="str">
        <f t="shared" si="290"/>
        <v>Montant total de l'aide demandée non indiqué</v>
      </c>
      <c r="CH550" s="1"/>
      <c r="CI550" s="1"/>
      <c r="CJ550" s="1"/>
      <c r="CK550" s="1"/>
      <c r="CL550" s="1"/>
    </row>
    <row r="551" spans="1:90" x14ac:dyDescent="0.25">
      <c r="A551" s="51"/>
      <c r="B551" s="111"/>
      <c r="C551" s="111"/>
      <c r="D551" s="111"/>
      <c r="E551" s="111"/>
      <c r="F551" s="111"/>
      <c r="G551" s="162"/>
      <c r="H551" s="151"/>
      <c r="I551" s="296"/>
      <c r="J551" s="152"/>
      <c r="K551" s="153"/>
      <c r="L551" s="169"/>
      <c r="M551" s="39"/>
      <c r="N551" s="201"/>
      <c r="O551" s="39"/>
      <c r="P551" s="22"/>
      <c r="Q551" s="200">
        <f t="shared" si="272"/>
        <v>0</v>
      </c>
      <c r="R551" s="55"/>
      <c r="S551" s="46" t="s">
        <v>64</v>
      </c>
      <c r="T551" s="56"/>
      <c r="U551" s="48" t="s">
        <v>64</v>
      </c>
      <c r="V551" s="175" t="str">
        <f t="shared" si="273"/>
        <v>Remplir la colonne R ou T</v>
      </c>
      <c r="W551" s="178"/>
      <c r="X551" s="282" t="str">
        <f t="shared" si="274"/>
        <v>Remplir la colonne M</v>
      </c>
      <c r="Y551" s="99" t="str">
        <f t="shared" si="275"/>
        <v>Remplir la colonne W</v>
      </c>
      <c r="Z551" s="297" t="str">
        <f t="shared" si="291"/>
        <v>Remplir la colonne I</v>
      </c>
      <c r="AA551" s="84" t="s">
        <v>64</v>
      </c>
      <c r="AB551" s="60" t="str">
        <f t="shared" si="276"/>
        <v>Remplir les termes C, P et TVA</v>
      </c>
      <c r="AC551" s="55"/>
      <c r="AD551" s="46" t="s">
        <v>64</v>
      </c>
      <c r="AE551" s="56"/>
      <c r="AF551" s="48" t="s">
        <v>64</v>
      </c>
      <c r="AG551" s="175" t="str">
        <f t="shared" si="277"/>
        <v>Remplir la colonne AC ou AE</v>
      </c>
      <c r="AH551" s="178"/>
      <c r="AI551" s="311" t="str">
        <f t="shared" si="292"/>
        <v>Remplir la colonne M</v>
      </c>
      <c r="AJ551" s="179" t="str">
        <f t="shared" si="278"/>
        <v>Remplir la colonne AH</v>
      </c>
      <c r="AK551" s="297" t="str">
        <f t="shared" si="266"/>
        <v>Remplir la colonne I</v>
      </c>
      <c r="AL551" s="84" t="s">
        <v>64</v>
      </c>
      <c r="AM551" s="60" t="str">
        <f t="shared" si="293"/>
        <v>Remplir les termes C, P et TVA</v>
      </c>
      <c r="AN551" s="55"/>
      <c r="AO551" s="46" t="s">
        <v>64</v>
      </c>
      <c r="AP551" s="56"/>
      <c r="AQ551" s="48" t="s">
        <v>64</v>
      </c>
      <c r="AR551" s="175" t="str">
        <f t="shared" si="279"/>
        <v>Remplir la colonne AN ou AP</v>
      </c>
      <c r="AS551" s="178"/>
      <c r="AT551" s="282" t="str">
        <f t="shared" si="294"/>
        <v>Remplir la colonne M</v>
      </c>
      <c r="AU551" s="179" t="str">
        <f t="shared" si="280"/>
        <v>Remplir la colonne AS</v>
      </c>
      <c r="AV551" s="263" t="str">
        <f t="shared" si="267"/>
        <v>Remplir la colonne I</v>
      </c>
      <c r="AW551" s="84" t="s">
        <v>64</v>
      </c>
      <c r="AX551" s="60" t="str">
        <f t="shared" si="295"/>
        <v>Remplir les termes C, P et TVA</v>
      </c>
      <c r="AY551" s="55"/>
      <c r="AZ551" s="46" t="s">
        <v>64</v>
      </c>
      <c r="BA551" s="56"/>
      <c r="BB551" s="48" t="s">
        <v>64</v>
      </c>
      <c r="BC551" s="175" t="str">
        <f t="shared" si="281"/>
        <v>Remplir la colonne AY ou BA</v>
      </c>
      <c r="BD551" s="178"/>
      <c r="BE551" s="311" t="str">
        <f t="shared" si="296"/>
        <v>Remplir la colonne M</v>
      </c>
      <c r="BF551" s="179" t="str">
        <f t="shared" si="282"/>
        <v>Remplir la colonne BD</v>
      </c>
      <c r="BG551" s="263" t="str">
        <f t="shared" si="268"/>
        <v>Remplir la colonne I</v>
      </c>
      <c r="BH551" s="84" t="s">
        <v>64</v>
      </c>
      <c r="BI551" s="60" t="str">
        <f t="shared" si="283"/>
        <v>Remplir les termes C, P et TVA</v>
      </c>
      <c r="BJ551" s="55"/>
      <c r="BK551" s="46" t="s">
        <v>64</v>
      </c>
      <c r="BL551" s="56"/>
      <c r="BM551" s="48" t="s">
        <v>64</v>
      </c>
      <c r="BN551" s="175" t="str">
        <f t="shared" si="284"/>
        <v>Remplir la colonne BJ ou BL</v>
      </c>
      <c r="BO551" s="178"/>
      <c r="BP551" s="311" t="str">
        <f t="shared" si="297"/>
        <v>Remplir la colonne M</v>
      </c>
      <c r="BQ551" s="179" t="str">
        <f t="shared" si="285"/>
        <v>Remplir la colonne BO</v>
      </c>
      <c r="BR551" s="263" t="str">
        <f t="shared" si="269"/>
        <v>Remplir la colonne I</v>
      </c>
      <c r="BS551" s="84" t="s">
        <v>64</v>
      </c>
      <c r="BT551" s="60" t="str">
        <f t="shared" si="286"/>
        <v>Remplir les termes C, P et TVA</v>
      </c>
      <c r="BU551" s="55"/>
      <c r="BV551" s="46" t="s">
        <v>64</v>
      </c>
      <c r="BW551" s="56"/>
      <c r="BX551" s="48" t="s">
        <v>64</v>
      </c>
      <c r="BY551" s="175" t="str">
        <f t="shared" si="287"/>
        <v>Remplir la colonne BU ou BW</v>
      </c>
      <c r="BZ551" s="178"/>
      <c r="CA551" s="282" t="str">
        <f t="shared" si="298"/>
        <v>Remplir la colonne M</v>
      </c>
      <c r="CB551" s="99" t="str">
        <f t="shared" si="288"/>
        <v>Remplir la colonne BZ</v>
      </c>
      <c r="CC551" s="297" t="str">
        <f t="shared" si="270"/>
        <v>Remplir la colonne I</v>
      </c>
      <c r="CD551" s="84" t="s">
        <v>64</v>
      </c>
      <c r="CE551" s="60" t="str">
        <f t="shared" si="289"/>
        <v>Remplir les termes C, P et TVA</v>
      </c>
      <c r="CF551" s="61" t="str">
        <f t="shared" si="271"/>
        <v>REMPLIR TYPE DE CLIENT</v>
      </c>
      <c r="CG551" s="107" t="str">
        <f t="shared" si="290"/>
        <v>Montant total de l'aide demandée non indiqué</v>
      </c>
      <c r="CH551" s="1"/>
      <c r="CI551" s="1"/>
      <c r="CJ551" s="1"/>
      <c r="CK551" s="1"/>
      <c r="CL551" s="1"/>
    </row>
    <row r="552" spans="1:90" x14ac:dyDescent="0.25">
      <c r="A552" s="51"/>
      <c r="B552" s="111"/>
      <c r="C552" s="111"/>
      <c r="D552" s="111"/>
      <c r="E552" s="111"/>
      <c r="F552" s="111"/>
      <c r="G552" s="162"/>
      <c r="H552" s="151"/>
      <c r="I552" s="296"/>
      <c r="J552" s="152"/>
      <c r="K552" s="153"/>
      <c r="L552" s="169"/>
      <c r="M552" s="39"/>
      <c r="N552" s="201"/>
      <c r="O552" s="39"/>
      <c r="P552" s="22"/>
      <c r="Q552" s="200">
        <f t="shared" si="272"/>
        <v>0</v>
      </c>
      <c r="R552" s="55"/>
      <c r="S552" s="46" t="s">
        <v>64</v>
      </c>
      <c r="T552" s="56"/>
      <c r="U552" s="48" t="s">
        <v>64</v>
      </c>
      <c r="V552" s="175" t="str">
        <f t="shared" si="273"/>
        <v>Remplir la colonne R ou T</v>
      </c>
      <c r="W552" s="178"/>
      <c r="X552" s="282" t="str">
        <f t="shared" si="274"/>
        <v>Remplir la colonne M</v>
      </c>
      <c r="Y552" s="99" t="str">
        <f t="shared" si="275"/>
        <v>Remplir la colonne W</v>
      </c>
      <c r="Z552" s="297" t="str">
        <f t="shared" si="291"/>
        <v>Remplir la colonne I</v>
      </c>
      <c r="AA552" s="84" t="s">
        <v>64</v>
      </c>
      <c r="AB552" s="60" t="str">
        <f t="shared" si="276"/>
        <v>Remplir les termes C, P et TVA</v>
      </c>
      <c r="AC552" s="55"/>
      <c r="AD552" s="46" t="s">
        <v>64</v>
      </c>
      <c r="AE552" s="56"/>
      <c r="AF552" s="48" t="s">
        <v>64</v>
      </c>
      <c r="AG552" s="175" t="str">
        <f t="shared" si="277"/>
        <v>Remplir la colonne AC ou AE</v>
      </c>
      <c r="AH552" s="178"/>
      <c r="AI552" s="311" t="str">
        <f t="shared" si="292"/>
        <v>Remplir la colonne M</v>
      </c>
      <c r="AJ552" s="179" t="str">
        <f t="shared" si="278"/>
        <v>Remplir la colonne AH</v>
      </c>
      <c r="AK552" s="297" t="str">
        <f t="shared" si="266"/>
        <v>Remplir la colonne I</v>
      </c>
      <c r="AL552" s="84" t="s">
        <v>64</v>
      </c>
      <c r="AM552" s="60" t="str">
        <f t="shared" si="293"/>
        <v>Remplir les termes C, P et TVA</v>
      </c>
      <c r="AN552" s="55"/>
      <c r="AO552" s="46" t="s">
        <v>64</v>
      </c>
      <c r="AP552" s="56"/>
      <c r="AQ552" s="48" t="s">
        <v>64</v>
      </c>
      <c r="AR552" s="175" t="str">
        <f t="shared" si="279"/>
        <v>Remplir la colonne AN ou AP</v>
      </c>
      <c r="AS552" s="178"/>
      <c r="AT552" s="282" t="str">
        <f t="shared" si="294"/>
        <v>Remplir la colonne M</v>
      </c>
      <c r="AU552" s="179" t="str">
        <f t="shared" si="280"/>
        <v>Remplir la colonne AS</v>
      </c>
      <c r="AV552" s="263" t="str">
        <f t="shared" si="267"/>
        <v>Remplir la colonne I</v>
      </c>
      <c r="AW552" s="84" t="s">
        <v>64</v>
      </c>
      <c r="AX552" s="60" t="str">
        <f t="shared" si="295"/>
        <v>Remplir les termes C, P et TVA</v>
      </c>
      <c r="AY552" s="55"/>
      <c r="AZ552" s="46" t="s">
        <v>64</v>
      </c>
      <c r="BA552" s="56"/>
      <c r="BB552" s="48" t="s">
        <v>64</v>
      </c>
      <c r="BC552" s="175" t="str">
        <f t="shared" si="281"/>
        <v>Remplir la colonne AY ou BA</v>
      </c>
      <c r="BD552" s="178"/>
      <c r="BE552" s="311" t="str">
        <f t="shared" si="296"/>
        <v>Remplir la colonne M</v>
      </c>
      <c r="BF552" s="179" t="str">
        <f t="shared" si="282"/>
        <v>Remplir la colonne BD</v>
      </c>
      <c r="BG552" s="263" t="str">
        <f t="shared" si="268"/>
        <v>Remplir la colonne I</v>
      </c>
      <c r="BH552" s="84" t="s">
        <v>64</v>
      </c>
      <c r="BI552" s="60" t="str">
        <f t="shared" si="283"/>
        <v>Remplir les termes C, P et TVA</v>
      </c>
      <c r="BJ552" s="55"/>
      <c r="BK552" s="46" t="s">
        <v>64</v>
      </c>
      <c r="BL552" s="56"/>
      <c r="BM552" s="48" t="s">
        <v>64</v>
      </c>
      <c r="BN552" s="175" t="str">
        <f t="shared" si="284"/>
        <v>Remplir la colonne BJ ou BL</v>
      </c>
      <c r="BO552" s="178"/>
      <c r="BP552" s="311" t="str">
        <f t="shared" si="297"/>
        <v>Remplir la colonne M</v>
      </c>
      <c r="BQ552" s="179" t="str">
        <f t="shared" si="285"/>
        <v>Remplir la colonne BO</v>
      </c>
      <c r="BR552" s="263" t="str">
        <f t="shared" si="269"/>
        <v>Remplir la colonne I</v>
      </c>
      <c r="BS552" s="84" t="s">
        <v>64</v>
      </c>
      <c r="BT552" s="60" t="str">
        <f t="shared" si="286"/>
        <v>Remplir les termes C, P et TVA</v>
      </c>
      <c r="BU552" s="55"/>
      <c r="BV552" s="46" t="s">
        <v>64</v>
      </c>
      <c r="BW552" s="56"/>
      <c r="BX552" s="48" t="s">
        <v>64</v>
      </c>
      <c r="BY552" s="175" t="str">
        <f t="shared" si="287"/>
        <v>Remplir la colonne BU ou BW</v>
      </c>
      <c r="BZ552" s="178"/>
      <c r="CA552" s="282" t="str">
        <f t="shared" si="298"/>
        <v>Remplir la colonne M</v>
      </c>
      <c r="CB552" s="99" t="str">
        <f t="shared" si="288"/>
        <v>Remplir la colonne BZ</v>
      </c>
      <c r="CC552" s="297" t="str">
        <f t="shared" si="270"/>
        <v>Remplir la colonne I</v>
      </c>
      <c r="CD552" s="84" t="s">
        <v>64</v>
      </c>
      <c r="CE552" s="60" t="str">
        <f t="shared" si="289"/>
        <v>Remplir les termes C, P et TVA</v>
      </c>
      <c r="CF552" s="61" t="str">
        <f t="shared" si="271"/>
        <v>REMPLIR TYPE DE CLIENT</v>
      </c>
      <c r="CG552" s="107" t="str">
        <f t="shared" si="290"/>
        <v>Montant total de l'aide demandée non indiqué</v>
      </c>
      <c r="CH552" s="1"/>
      <c r="CI552" s="1"/>
      <c r="CJ552" s="1"/>
      <c r="CK552" s="1"/>
      <c r="CL552" s="1"/>
    </row>
    <row r="553" spans="1:90" x14ac:dyDescent="0.25">
      <c r="A553" s="51"/>
      <c r="B553" s="111"/>
      <c r="C553" s="111"/>
      <c r="D553" s="111"/>
      <c r="E553" s="111"/>
      <c r="F553" s="111"/>
      <c r="G553" s="162"/>
      <c r="H553" s="151"/>
      <c r="I553" s="296"/>
      <c r="J553" s="152"/>
      <c r="K553" s="153"/>
      <c r="L553" s="169"/>
      <c r="M553" s="39"/>
      <c r="N553" s="201"/>
      <c r="O553" s="39"/>
      <c r="P553" s="22"/>
      <c r="Q553" s="200">
        <f t="shared" si="272"/>
        <v>0</v>
      </c>
      <c r="R553" s="55"/>
      <c r="S553" s="46" t="s">
        <v>64</v>
      </c>
      <c r="T553" s="56"/>
      <c r="U553" s="48" t="s">
        <v>64</v>
      </c>
      <c r="V553" s="175" t="str">
        <f t="shared" si="273"/>
        <v>Remplir la colonne R ou T</v>
      </c>
      <c r="W553" s="178"/>
      <c r="X553" s="282" t="str">
        <f t="shared" si="274"/>
        <v>Remplir la colonne M</v>
      </c>
      <c r="Y553" s="99" t="str">
        <f t="shared" si="275"/>
        <v>Remplir la colonne W</v>
      </c>
      <c r="Z553" s="297" t="str">
        <f t="shared" si="291"/>
        <v>Remplir la colonne I</v>
      </c>
      <c r="AA553" s="84" t="s">
        <v>64</v>
      </c>
      <c r="AB553" s="60" t="str">
        <f t="shared" si="276"/>
        <v>Remplir les termes C, P et TVA</v>
      </c>
      <c r="AC553" s="55"/>
      <c r="AD553" s="46" t="s">
        <v>64</v>
      </c>
      <c r="AE553" s="56"/>
      <c r="AF553" s="48" t="s">
        <v>64</v>
      </c>
      <c r="AG553" s="175" t="str">
        <f t="shared" si="277"/>
        <v>Remplir la colonne AC ou AE</v>
      </c>
      <c r="AH553" s="178"/>
      <c r="AI553" s="311" t="str">
        <f t="shared" si="292"/>
        <v>Remplir la colonne M</v>
      </c>
      <c r="AJ553" s="179" t="str">
        <f t="shared" si="278"/>
        <v>Remplir la colonne AH</v>
      </c>
      <c r="AK553" s="297" t="str">
        <f t="shared" si="266"/>
        <v>Remplir la colonne I</v>
      </c>
      <c r="AL553" s="84" t="s">
        <v>64</v>
      </c>
      <c r="AM553" s="60" t="str">
        <f t="shared" si="293"/>
        <v>Remplir les termes C, P et TVA</v>
      </c>
      <c r="AN553" s="55"/>
      <c r="AO553" s="46" t="s">
        <v>64</v>
      </c>
      <c r="AP553" s="56"/>
      <c r="AQ553" s="48" t="s">
        <v>64</v>
      </c>
      <c r="AR553" s="175" t="str">
        <f t="shared" si="279"/>
        <v>Remplir la colonne AN ou AP</v>
      </c>
      <c r="AS553" s="178"/>
      <c r="AT553" s="282" t="str">
        <f t="shared" si="294"/>
        <v>Remplir la colonne M</v>
      </c>
      <c r="AU553" s="179" t="str">
        <f t="shared" si="280"/>
        <v>Remplir la colonne AS</v>
      </c>
      <c r="AV553" s="263" t="str">
        <f t="shared" si="267"/>
        <v>Remplir la colonne I</v>
      </c>
      <c r="AW553" s="84" t="s">
        <v>64</v>
      </c>
      <c r="AX553" s="60" t="str">
        <f t="shared" si="295"/>
        <v>Remplir les termes C, P et TVA</v>
      </c>
      <c r="AY553" s="55"/>
      <c r="AZ553" s="46" t="s">
        <v>64</v>
      </c>
      <c r="BA553" s="56"/>
      <c r="BB553" s="48" t="s">
        <v>64</v>
      </c>
      <c r="BC553" s="175" t="str">
        <f t="shared" si="281"/>
        <v>Remplir la colonne AY ou BA</v>
      </c>
      <c r="BD553" s="178"/>
      <c r="BE553" s="311" t="str">
        <f t="shared" si="296"/>
        <v>Remplir la colonne M</v>
      </c>
      <c r="BF553" s="179" t="str">
        <f t="shared" si="282"/>
        <v>Remplir la colonne BD</v>
      </c>
      <c r="BG553" s="263" t="str">
        <f t="shared" si="268"/>
        <v>Remplir la colonne I</v>
      </c>
      <c r="BH553" s="84" t="s">
        <v>64</v>
      </c>
      <c r="BI553" s="60" t="str">
        <f t="shared" si="283"/>
        <v>Remplir les termes C, P et TVA</v>
      </c>
      <c r="BJ553" s="55"/>
      <c r="BK553" s="46" t="s">
        <v>64</v>
      </c>
      <c r="BL553" s="56"/>
      <c r="BM553" s="48" t="s">
        <v>64</v>
      </c>
      <c r="BN553" s="175" t="str">
        <f t="shared" si="284"/>
        <v>Remplir la colonne BJ ou BL</v>
      </c>
      <c r="BO553" s="178"/>
      <c r="BP553" s="311" t="str">
        <f t="shared" si="297"/>
        <v>Remplir la colonne M</v>
      </c>
      <c r="BQ553" s="179" t="str">
        <f t="shared" si="285"/>
        <v>Remplir la colonne BO</v>
      </c>
      <c r="BR553" s="263" t="str">
        <f t="shared" si="269"/>
        <v>Remplir la colonne I</v>
      </c>
      <c r="BS553" s="84" t="s">
        <v>64</v>
      </c>
      <c r="BT553" s="60" t="str">
        <f t="shared" si="286"/>
        <v>Remplir les termes C, P et TVA</v>
      </c>
      <c r="BU553" s="55"/>
      <c r="BV553" s="46" t="s">
        <v>64</v>
      </c>
      <c r="BW553" s="56"/>
      <c r="BX553" s="48" t="s">
        <v>64</v>
      </c>
      <c r="BY553" s="175" t="str">
        <f t="shared" si="287"/>
        <v>Remplir la colonne BU ou BW</v>
      </c>
      <c r="BZ553" s="178"/>
      <c r="CA553" s="282" t="str">
        <f t="shared" si="298"/>
        <v>Remplir la colonne M</v>
      </c>
      <c r="CB553" s="99" t="str">
        <f t="shared" si="288"/>
        <v>Remplir la colonne BZ</v>
      </c>
      <c r="CC553" s="297" t="str">
        <f t="shared" si="270"/>
        <v>Remplir la colonne I</v>
      </c>
      <c r="CD553" s="84" t="s">
        <v>64</v>
      </c>
      <c r="CE553" s="60" t="str">
        <f t="shared" si="289"/>
        <v>Remplir les termes C, P et TVA</v>
      </c>
      <c r="CF553" s="61" t="str">
        <f t="shared" si="271"/>
        <v>REMPLIR TYPE DE CLIENT</v>
      </c>
      <c r="CG553" s="107" t="str">
        <f t="shared" si="290"/>
        <v>Montant total de l'aide demandée non indiqué</v>
      </c>
      <c r="CH553" s="1"/>
      <c r="CI553" s="1"/>
      <c r="CJ553" s="1"/>
      <c r="CK553" s="1"/>
      <c r="CL553" s="1"/>
    </row>
    <row r="554" spans="1:90" x14ac:dyDescent="0.25">
      <c r="A554" s="51"/>
      <c r="B554" s="111"/>
      <c r="C554" s="111"/>
      <c r="D554" s="111"/>
      <c r="E554" s="111"/>
      <c r="F554" s="111"/>
      <c r="G554" s="162"/>
      <c r="H554" s="151"/>
      <c r="I554" s="296"/>
      <c r="J554" s="152"/>
      <c r="K554" s="153"/>
      <c r="L554" s="169"/>
      <c r="M554" s="39"/>
      <c r="N554" s="201"/>
      <c r="O554" s="39"/>
      <c r="P554" s="22"/>
      <c r="Q554" s="200">
        <f t="shared" si="272"/>
        <v>0</v>
      </c>
      <c r="R554" s="55"/>
      <c r="S554" s="46" t="s">
        <v>64</v>
      </c>
      <c r="T554" s="56"/>
      <c r="U554" s="48" t="s">
        <v>64</v>
      </c>
      <c r="V554" s="175" t="str">
        <f t="shared" si="273"/>
        <v>Remplir la colonne R ou T</v>
      </c>
      <c r="W554" s="178"/>
      <c r="X554" s="282" t="str">
        <f t="shared" si="274"/>
        <v>Remplir la colonne M</v>
      </c>
      <c r="Y554" s="99" t="str">
        <f t="shared" si="275"/>
        <v>Remplir la colonne W</v>
      </c>
      <c r="Z554" s="297" t="str">
        <f t="shared" si="291"/>
        <v>Remplir la colonne I</v>
      </c>
      <c r="AA554" s="84" t="s">
        <v>64</v>
      </c>
      <c r="AB554" s="60" t="str">
        <f t="shared" si="276"/>
        <v>Remplir les termes C, P et TVA</v>
      </c>
      <c r="AC554" s="55"/>
      <c r="AD554" s="46" t="s">
        <v>64</v>
      </c>
      <c r="AE554" s="56"/>
      <c r="AF554" s="48" t="s">
        <v>64</v>
      </c>
      <c r="AG554" s="175" t="str">
        <f t="shared" si="277"/>
        <v>Remplir la colonne AC ou AE</v>
      </c>
      <c r="AH554" s="178"/>
      <c r="AI554" s="311" t="str">
        <f t="shared" si="292"/>
        <v>Remplir la colonne M</v>
      </c>
      <c r="AJ554" s="179" t="str">
        <f t="shared" si="278"/>
        <v>Remplir la colonne AH</v>
      </c>
      <c r="AK554" s="297" t="str">
        <f t="shared" si="266"/>
        <v>Remplir la colonne I</v>
      </c>
      <c r="AL554" s="84" t="s">
        <v>64</v>
      </c>
      <c r="AM554" s="60" t="str">
        <f t="shared" si="293"/>
        <v>Remplir les termes C, P et TVA</v>
      </c>
      <c r="AN554" s="55"/>
      <c r="AO554" s="46" t="s">
        <v>64</v>
      </c>
      <c r="AP554" s="56"/>
      <c r="AQ554" s="48" t="s">
        <v>64</v>
      </c>
      <c r="AR554" s="175" t="str">
        <f t="shared" si="279"/>
        <v>Remplir la colonne AN ou AP</v>
      </c>
      <c r="AS554" s="178"/>
      <c r="AT554" s="282" t="str">
        <f t="shared" si="294"/>
        <v>Remplir la colonne M</v>
      </c>
      <c r="AU554" s="179" t="str">
        <f t="shared" si="280"/>
        <v>Remplir la colonne AS</v>
      </c>
      <c r="AV554" s="263" t="str">
        <f t="shared" si="267"/>
        <v>Remplir la colonne I</v>
      </c>
      <c r="AW554" s="84" t="s">
        <v>64</v>
      </c>
      <c r="AX554" s="60" t="str">
        <f t="shared" si="295"/>
        <v>Remplir les termes C, P et TVA</v>
      </c>
      <c r="AY554" s="55"/>
      <c r="AZ554" s="46" t="s">
        <v>64</v>
      </c>
      <c r="BA554" s="56"/>
      <c r="BB554" s="48" t="s">
        <v>64</v>
      </c>
      <c r="BC554" s="175" t="str">
        <f t="shared" si="281"/>
        <v>Remplir la colonne AY ou BA</v>
      </c>
      <c r="BD554" s="178"/>
      <c r="BE554" s="311" t="str">
        <f t="shared" si="296"/>
        <v>Remplir la colonne M</v>
      </c>
      <c r="BF554" s="179" t="str">
        <f t="shared" si="282"/>
        <v>Remplir la colonne BD</v>
      </c>
      <c r="BG554" s="263" t="str">
        <f t="shared" si="268"/>
        <v>Remplir la colonne I</v>
      </c>
      <c r="BH554" s="84" t="s">
        <v>64</v>
      </c>
      <c r="BI554" s="60" t="str">
        <f t="shared" si="283"/>
        <v>Remplir les termes C, P et TVA</v>
      </c>
      <c r="BJ554" s="55"/>
      <c r="BK554" s="46" t="s">
        <v>64</v>
      </c>
      <c r="BL554" s="56"/>
      <c r="BM554" s="48" t="s">
        <v>64</v>
      </c>
      <c r="BN554" s="175" t="str">
        <f t="shared" si="284"/>
        <v>Remplir la colonne BJ ou BL</v>
      </c>
      <c r="BO554" s="178"/>
      <c r="BP554" s="311" t="str">
        <f t="shared" si="297"/>
        <v>Remplir la colonne M</v>
      </c>
      <c r="BQ554" s="179" t="str">
        <f t="shared" si="285"/>
        <v>Remplir la colonne BO</v>
      </c>
      <c r="BR554" s="263" t="str">
        <f t="shared" si="269"/>
        <v>Remplir la colonne I</v>
      </c>
      <c r="BS554" s="84" t="s">
        <v>64</v>
      </c>
      <c r="BT554" s="60" t="str">
        <f t="shared" si="286"/>
        <v>Remplir les termes C, P et TVA</v>
      </c>
      <c r="BU554" s="55"/>
      <c r="BV554" s="46" t="s">
        <v>64</v>
      </c>
      <c r="BW554" s="56"/>
      <c r="BX554" s="48" t="s">
        <v>64</v>
      </c>
      <c r="BY554" s="175" t="str">
        <f t="shared" si="287"/>
        <v>Remplir la colonne BU ou BW</v>
      </c>
      <c r="BZ554" s="178"/>
      <c r="CA554" s="282" t="str">
        <f t="shared" si="298"/>
        <v>Remplir la colonne M</v>
      </c>
      <c r="CB554" s="99" t="str">
        <f t="shared" si="288"/>
        <v>Remplir la colonne BZ</v>
      </c>
      <c r="CC554" s="297" t="str">
        <f t="shared" si="270"/>
        <v>Remplir la colonne I</v>
      </c>
      <c r="CD554" s="84" t="s">
        <v>64</v>
      </c>
      <c r="CE554" s="60" t="str">
        <f t="shared" si="289"/>
        <v>Remplir les termes C, P et TVA</v>
      </c>
      <c r="CF554" s="61" t="str">
        <f t="shared" si="271"/>
        <v>REMPLIR TYPE DE CLIENT</v>
      </c>
      <c r="CG554" s="107" t="str">
        <f t="shared" si="290"/>
        <v>Montant total de l'aide demandée non indiqué</v>
      </c>
      <c r="CH554" s="1"/>
      <c r="CI554" s="1"/>
      <c r="CJ554" s="1"/>
      <c r="CK554" s="1"/>
      <c r="CL554" s="1"/>
    </row>
    <row r="555" spans="1:90" x14ac:dyDescent="0.25">
      <c r="A555" s="51"/>
      <c r="B555" s="111"/>
      <c r="C555" s="111"/>
      <c r="D555" s="111"/>
      <c r="E555" s="111"/>
      <c r="F555" s="111"/>
      <c r="G555" s="162"/>
      <c r="H555" s="151"/>
      <c r="I555" s="296"/>
      <c r="J555" s="152"/>
      <c r="K555" s="153"/>
      <c r="L555" s="169"/>
      <c r="M555" s="39"/>
      <c r="N555" s="201"/>
      <c r="O555" s="39"/>
      <c r="P555" s="22"/>
      <c r="Q555" s="200">
        <f t="shared" si="272"/>
        <v>0</v>
      </c>
      <c r="R555" s="55"/>
      <c r="S555" s="46" t="s">
        <v>64</v>
      </c>
      <c r="T555" s="56"/>
      <c r="U555" s="48" t="s">
        <v>64</v>
      </c>
      <c r="V555" s="175" t="str">
        <f t="shared" si="273"/>
        <v>Remplir la colonne R ou T</v>
      </c>
      <c r="W555" s="178"/>
      <c r="X555" s="282" t="str">
        <f t="shared" si="274"/>
        <v>Remplir la colonne M</v>
      </c>
      <c r="Y555" s="99" t="str">
        <f t="shared" si="275"/>
        <v>Remplir la colonne W</v>
      </c>
      <c r="Z555" s="297" t="str">
        <f t="shared" si="291"/>
        <v>Remplir la colonne I</v>
      </c>
      <c r="AA555" s="84" t="s">
        <v>64</v>
      </c>
      <c r="AB555" s="60" t="str">
        <f t="shared" si="276"/>
        <v>Remplir les termes C, P et TVA</v>
      </c>
      <c r="AC555" s="55"/>
      <c r="AD555" s="46" t="s">
        <v>64</v>
      </c>
      <c r="AE555" s="56"/>
      <c r="AF555" s="48" t="s">
        <v>64</v>
      </c>
      <c r="AG555" s="175" t="str">
        <f t="shared" si="277"/>
        <v>Remplir la colonne AC ou AE</v>
      </c>
      <c r="AH555" s="178"/>
      <c r="AI555" s="311" t="str">
        <f t="shared" si="292"/>
        <v>Remplir la colonne M</v>
      </c>
      <c r="AJ555" s="179" t="str">
        <f t="shared" si="278"/>
        <v>Remplir la colonne AH</v>
      </c>
      <c r="AK555" s="297" t="str">
        <f t="shared" si="266"/>
        <v>Remplir la colonne I</v>
      </c>
      <c r="AL555" s="84" t="s">
        <v>64</v>
      </c>
      <c r="AM555" s="60" t="str">
        <f t="shared" si="293"/>
        <v>Remplir les termes C, P et TVA</v>
      </c>
      <c r="AN555" s="55"/>
      <c r="AO555" s="46" t="s">
        <v>64</v>
      </c>
      <c r="AP555" s="56"/>
      <c r="AQ555" s="48" t="s">
        <v>64</v>
      </c>
      <c r="AR555" s="175" t="str">
        <f t="shared" si="279"/>
        <v>Remplir la colonne AN ou AP</v>
      </c>
      <c r="AS555" s="178"/>
      <c r="AT555" s="282" t="str">
        <f t="shared" si="294"/>
        <v>Remplir la colonne M</v>
      </c>
      <c r="AU555" s="179" t="str">
        <f t="shared" si="280"/>
        <v>Remplir la colonne AS</v>
      </c>
      <c r="AV555" s="263" t="str">
        <f t="shared" si="267"/>
        <v>Remplir la colonne I</v>
      </c>
      <c r="AW555" s="84" t="s">
        <v>64</v>
      </c>
      <c r="AX555" s="60" t="str">
        <f t="shared" si="295"/>
        <v>Remplir les termes C, P et TVA</v>
      </c>
      <c r="AY555" s="55"/>
      <c r="AZ555" s="46" t="s">
        <v>64</v>
      </c>
      <c r="BA555" s="56"/>
      <c r="BB555" s="48" t="s">
        <v>64</v>
      </c>
      <c r="BC555" s="175" t="str">
        <f t="shared" si="281"/>
        <v>Remplir la colonne AY ou BA</v>
      </c>
      <c r="BD555" s="178"/>
      <c r="BE555" s="311" t="str">
        <f t="shared" si="296"/>
        <v>Remplir la colonne M</v>
      </c>
      <c r="BF555" s="179" t="str">
        <f t="shared" si="282"/>
        <v>Remplir la colonne BD</v>
      </c>
      <c r="BG555" s="263" t="str">
        <f t="shared" si="268"/>
        <v>Remplir la colonne I</v>
      </c>
      <c r="BH555" s="84" t="s">
        <v>64</v>
      </c>
      <c r="BI555" s="60" t="str">
        <f t="shared" si="283"/>
        <v>Remplir les termes C, P et TVA</v>
      </c>
      <c r="BJ555" s="55"/>
      <c r="BK555" s="46" t="s">
        <v>64</v>
      </c>
      <c r="BL555" s="56"/>
      <c r="BM555" s="48" t="s">
        <v>64</v>
      </c>
      <c r="BN555" s="175" t="str">
        <f t="shared" si="284"/>
        <v>Remplir la colonne BJ ou BL</v>
      </c>
      <c r="BO555" s="178"/>
      <c r="BP555" s="311" t="str">
        <f t="shared" si="297"/>
        <v>Remplir la colonne M</v>
      </c>
      <c r="BQ555" s="179" t="str">
        <f t="shared" si="285"/>
        <v>Remplir la colonne BO</v>
      </c>
      <c r="BR555" s="263" t="str">
        <f t="shared" si="269"/>
        <v>Remplir la colonne I</v>
      </c>
      <c r="BS555" s="84" t="s">
        <v>64</v>
      </c>
      <c r="BT555" s="60" t="str">
        <f t="shared" si="286"/>
        <v>Remplir les termes C, P et TVA</v>
      </c>
      <c r="BU555" s="55"/>
      <c r="BV555" s="46" t="s">
        <v>64</v>
      </c>
      <c r="BW555" s="56"/>
      <c r="BX555" s="48" t="s">
        <v>64</v>
      </c>
      <c r="BY555" s="175" t="str">
        <f t="shared" si="287"/>
        <v>Remplir la colonne BU ou BW</v>
      </c>
      <c r="BZ555" s="178"/>
      <c r="CA555" s="282" t="str">
        <f t="shared" si="298"/>
        <v>Remplir la colonne M</v>
      </c>
      <c r="CB555" s="99" t="str">
        <f t="shared" si="288"/>
        <v>Remplir la colonne BZ</v>
      </c>
      <c r="CC555" s="297" t="str">
        <f t="shared" si="270"/>
        <v>Remplir la colonne I</v>
      </c>
      <c r="CD555" s="84" t="s">
        <v>64</v>
      </c>
      <c r="CE555" s="60" t="str">
        <f t="shared" si="289"/>
        <v>Remplir les termes C, P et TVA</v>
      </c>
      <c r="CF555" s="61" t="str">
        <f t="shared" si="271"/>
        <v>REMPLIR TYPE DE CLIENT</v>
      </c>
      <c r="CG555" s="107" t="str">
        <f t="shared" si="290"/>
        <v>Montant total de l'aide demandée non indiqué</v>
      </c>
      <c r="CH555" s="1"/>
      <c r="CI555" s="1"/>
      <c r="CJ555" s="1"/>
      <c r="CK555" s="1"/>
      <c r="CL555" s="1"/>
    </row>
    <row r="556" spans="1:90" x14ac:dyDescent="0.25">
      <c r="A556" s="51"/>
      <c r="B556" s="111"/>
      <c r="C556" s="111"/>
      <c r="D556" s="111"/>
      <c r="E556" s="111"/>
      <c r="F556" s="111"/>
      <c r="G556" s="162"/>
      <c r="H556" s="151"/>
      <c r="I556" s="296"/>
      <c r="J556" s="152"/>
      <c r="K556" s="153"/>
      <c r="L556" s="169"/>
      <c r="M556" s="39"/>
      <c r="N556" s="201"/>
      <c r="O556" s="39"/>
      <c r="P556" s="22"/>
      <c r="Q556" s="200">
        <f t="shared" si="272"/>
        <v>0</v>
      </c>
      <c r="R556" s="55"/>
      <c r="S556" s="46" t="s">
        <v>64</v>
      </c>
      <c r="T556" s="56"/>
      <c r="U556" s="48" t="s">
        <v>64</v>
      </c>
      <c r="V556" s="175" t="str">
        <f t="shared" si="273"/>
        <v>Remplir la colonne R ou T</v>
      </c>
      <c r="W556" s="178"/>
      <c r="X556" s="282" t="str">
        <f t="shared" si="274"/>
        <v>Remplir la colonne M</v>
      </c>
      <c r="Y556" s="99" t="str">
        <f t="shared" si="275"/>
        <v>Remplir la colonne W</v>
      </c>
      <c r="Z556" s="297" t="str">
        <f t="shared" si="291"/>
        <v>Remplir la colonne I</v>
      </c>
      <c r="AA556" s="84" t="s">
        <v>64</v>
      </c>
      <c r="AB556" s="60" t="str">
        <f t="shared" si="276"/>
        <v>Remplir les termes C, P et TVA</v>
      </c>
      <c r="AC556" s="55"/>
      <c r="AD556" s="46" t="s">
        <v>64</v>
      </c>
      <c r="AE556" s="56"/>
      <c r="AF556" s="48" t="s">
        <v>64</v>
      </c>
      <c r="AG556" s="175" t="str">
        <f t="shared" si="277"/>
        <v>Remplir la colonne AC ou AE</v>
      </c>
      <c r="AH556" s="178"/>
      <c r="AI556" s="311" t="str">
        <f t="shared" si="292"/>
        <v>Remplir la colonne M</v>
      </c>
      <c r="AJ556" s="179" t="str">
        <f t="shared" si="278"/>
        <v>Remplir la colonne AH</v>
      </c>
      <c r="AK556" s="297" t="str">
        <f t="shared" si="266"/>
        <v>Remplir la colonne I</v>
      </c>
      <c r="AL556" s="84" t="s">
        <v>64</v>
      </c>
      <c r="AM556" s="60" t="str">
        <f t="shared" si="293"/>
        <v>Remplir les termes C, P et TVA</v>
      </c>
      <c r="AN556" s="55"/>
      <c r="AO556" s="46" t="s">
        <v>64</v>
      </c>
      <c r="AP556" s="56"/>
      <c r="AQ556" s="48" t="s">
        <v>64</v>
      </c>
      <c r="AR556" s="175" t="str">
        <f t="shared" si="279"/>
        <v>Remplir la colonne AN ou AP</v>
      </c>
      <c r="AS556" s="178"/>
      <c r="AT556" s="282" t="str">
        <f t="shared" si="294"/>
        <v>Remplir la colonne M</v>
      </c>
      <c r="AU556" s="179" t="str">
        <f t="shared" si="280"/>
        <v>Remplir la colonne AS</v>
      </c>
      <c r="AV556" s="263" t="str">
        <f t="shared" si="267"/>
        <v>Remplir la colonne I</v>
      </c>
      <c r="AW556" s="84" t="s">
        <v>64</v>
      </c>
      <c r="AX556" s="60" t="str">
        <f t="shared" si="295"/>
        <v>Remplir les termes C, P et TVA</v>
      </c>
      <c r="AY556" s="55"/>
      <c r="AZ556" s="46" t="s">
        <v>64</v>
      </c>
      <c r="BA556" s="56"/>
      <c r="BB556" s="48" t="s">
        <v>64</v>
      </c>
      <c r="BC556" s="175" t="str">
        <f t="shared" si="281"/>
        <v>Remplir la colonne AY ou BA</v>
      </c>
      <c r="BD556" s="178"/>
      <c r="BE556" s="311" t="str">
        <f t="shared" si="296"/>
        <v>Remplir la colonne M</v>
      </c>
      <c r="BF556" s="179" t="str">
        <f t="shared" si="282"/>
        <v>Remplir la colonne BD</v>
      </c>
      <c r="BG556" s="263" t="str">
        <f t="shared" si="268"/>
        <v>Remplir la colonne I</v>
      </c>
      <c r="BH556" s="84" t="s">
        <v>64</v>
      </c>
      <c r="BI556" s="60" t="str">
        <f t="shared" si="283"/>
        <v>Remplir les termes C, P et TVA</v>
      </c>
      <c r="BJ556" s="55"/>
      <c r="BK556" s="46" t="s">
        <v>64</v>
      </c>
      <c r="BL556" s="56"/>
      <c r="BM556" s="48" t="s">
        <v>64</v>
      </c>
      <c r="BN556" s="175" t="str">
        <f t="shared" si="284"/>
        <v>Remplir la colonne BJ ou BL</v>
      </c>
      <c r="BO556" s="178"/>
      <c r="BP556" s="311" t="str">
        <f t="shared" si="297"/>
        <v>Remplir la colonne M</v>
      </c>
      <c r="BQ556" s="179" t="str">
        <f t="shared" si="285"/>
        <v>Remplir la colonne BO</v>
      </c>
      <c r="BR556" s="263" t="str">
        <f t="shared" si="269"/>
        <v>Remplir la colonne I</v>
      </c>
      <c r="BS556" s="84" t="s">
        <v>64</v>
      </c>
      <c r="BT556" s="60" t="str">
        <f t="shared" si="286"/>
        <v>Remplir les termes C, P et TVA</v>
      </c>
      <c r="BU556" s="55"/>
      <c r="BV556" s="46" t="s">
        <v>64</v>
      </c>
      <c r="BW556" s="56"/>
      <c r="BX556" s="48" t="s">
        <v>64</v>
      </c>
      <c r="BY556" s="175" t="str">
        <f t="shared" si="287"/>
        <v>Remplir la colonne BU ou BW</v>
      </c>
      <c r="BZ556" s="178"/>
      <c r="CA556" s="282" t="str">
        <f t="shared" si="298"/>
        <v>Remplir la colonne M</v>
      </c>
      <c r="CB556" s="99" t="str">
        <f t="shared" si="288"/>
        <v>Remplir la colonne BZ</v>
      </c>
      <c r="CC556" s="297" t="str">
        <f t="shared" si="270"/>
        <v>Remplir la colonne I</v>
      </c>
      <c r="CD556" s="84" t="s">
        <v>64</v>
      </c>
      <c r="CE556" s="60" t="str">
        <f t="shared" si="289"/>
        <v>Remplir les termes C, P et TVA</v>
      </c>
      <c r="CF556" s="61" t="str">
        <f t="shared" si="271"/>
        <v>REMPLIR TYPE DE CLIENT</v>
      </c>
      <c r="CG556" s="107" t="str">
        <f t="shared" si="290"/>
        <v>Montant total de l'aide demandée non indiqué</v>
      </c>
      <c r="CH556" s="1"/>
      <c r="CI556" s="1"/>
      <c r="CJ556" s="1"/>
      <c r="CK556" s="1"/>
      <c r="CL556" s="1"/>
    </row>
    <row r="557" spans="1:90" x14ac:dyDescent="0.25">
      <c r="A557" s="51"/>
      <c r="B557" s="111"/>
      <c r="C557" s="111"/>
      <c r="D557" s="111"/>
      <c r="E557" s="111"/>
      <c r="F557" s="111"/>
      <c r="G557" s="162"/>
      <c r="H557" s="151"/>
      <c r="I557" s="296"/>
      <c r="J557" s="152"/>
      <c r="K557" s="153"/>
      <c r="L557" s="169"/>
      <c r="M557" s="39"/>
      <c r="N557" s="201"/>
      <c r="O557" s="39"/>
      <c r="P557" s="22"/>
      <c r="Q557" s="200">
        <f t="shared" si="272"/>
        <v>0</v>
      </c>
      <c r="R557" s="55"/>
      <c r="S557" s="46" t="s">
        <v>64</v>
      </c>
      <c r="T557" s="56"/>
      <c r="U557" s="48" t="s">
        <v>64</v>
      </c>
      <c r="V557" s="175" t="str">
        <f t="shared" si="273"/>
        <v>Remplir la colonne R ou T</v>
      </c>
      <c r="W557" s="178"/>
      <c r="X557" s="282" t="str">
        <f t="shared" si="274"/>
        <v>Remplir la colonne M</v>
      </c>
      <c r="Y557" s="99" t="str">
        <f t="shared" si="275"/>
        <v>Remplir la colonne W</v>
      </c>
      <c r="Z557" s="297" t="str">
        <f t="shared" si="291"/>
        <v>Remplir la colonne I</v>
      </c>
      <c r="AA557" s="84" t="s">
        <v>64</v>
      </c>
      <c r="AB557" s="60" t="str">
        <f t="shared" si="276"/>
        <v>Remplir les termes C, P et TVA</v>
      </c>
      <c r="AC557" s="55"/>
      <c r="AD557" s="46" t="s">
        <v>64</v>
      </c>
      <c r="AE557" s="56"/>
      <c r="AF557" s="48" t="s">
        <v>64</v>
      </c>
      <c r="AG557" s="175" t="str">
        <f t="shared" si="277"/>
        <v>Remplir la colonne AC ou AE</v>
      </c>
      <c r="AH557" s="178"/>
      <c r="AI557" s="311" t="str">
        <f t="shared" si="292"/>
        <v>Remplir la colonne M</v>
      </c>
      <c r="AJ557" s="179" t="str">
        <f t="shared" si="278"/>
        <v>Remplir la colonne AH</v>
      </c>
      <c r="AK557" s="297" t="str">
        <f t="shared" si="266"/>
        <v>Remplir la colonne I</v>
      </c>
      <c r="AL557" s="84" t="s">
        <v>64</v>
      </c>
      <c r="AM557" s="60" t="str">
        <f t="shared" si="293"/>
        <v>Remplir les termes C, P et TVA</v>
      </c>
      <c r="AN557" s="55"/>
      <c r="AO557" s="46" t="s">
        <v>64</v>
      </c>
      <c r="AP557" s="56"/>
      <c r="AQ557" s="48" t="s">
        <v>64</v>
      </c>
      <c r="AR557" s="175" t="str">
        <f t="shared" si="279"/>
        <v>Remplir la colonne AN ou AP</v>
      </c>
      <c r="AS557" s="178"/>
      <c r="AT557" s="282" t="str">
        <f t="shared" si="294"/>
        <v>Remplir la colonne M</v>
      </c>
      <c r="AU557" s="179" t="str">
        <f t="shared" si="280"/>
        <v>Remplir la colonne AS</v>
      </c>
      <c r="AV557" s="263" t="str">
        <f t="shared" si="267"/>
        <v>Remplir la colonne I</v>
      </c>
      <c r="AW557" s="84" t="s">
        <v>64</v>
      </c>
      <c r="AX557" s="60" t="str">
        <f t="shared" si="295"/>
        <v>Remplir les termes C, P et TVA</v>
      </c>
      <c r="AY557" s="55"/>
      <c r="AZ557" s="46" t="s">
        <v>64</v>
      </c>
      <c r="BA557" s="56"/>
      <c r="BB557" s="48" t="s">
        <v>64</v>
      </c>
      <c r="BC557" s="175" t="str">
        <f t="shared" si="281"/>
        <v>Remplir la colonne AY ou BA</v>
      </c>
      <c r="BD557" s="178"/>
      <c r="BE557" s="311" t="str">
        <f t="shared" si="296"/>
        <v>Remplir la colonne M</v>
      </c>
      <c r="BF557" s="179" t="str">
        <f t="shared" si="282"/>
        <v>Remplir la colonne BD</v>
      </c>
      <c r="BG557" s="263" t="str">
        <f t="shared" si="268"/>
        <v>Remplir la colonne I</v>
      </c>
      <c r="BH557" s="84" t="s">
        <v>64</v>
      </c>
      <c r="BI557" s="60" t="str">
        <f t="shared" si="283"/>
        <v>Remplir les termes C, P et TVA</v>
      </c>
      <c r="BJ557" s="55"/>
      <c r="BK557" s="46" t="s">
        <v>64</v>
      </c>
      <c r="BL557" s="56"/>
      <c r="BM557" s="48" t="s">
        <v>64</v>
      </c>
      <c r="BN557" s="175" t="str">
        <f t="shared" si="284"/>
        <v>Remplir la colonne BJ ou BL</v>
      </c>
      <c r="BO557" s="178"/>
      <c r="BP557" s="311" t="str">
        <f t="shared" si="297"/>
        <v>Remplir la colonne M</v>
      </c>
      <c r="BQ557" s="179" t="str">
        <f t="shared" si="285"/>
        <v>Remplir la colonne BO</v>
      </c>
      <c r="BR557" s="263" t="str">
        <f t="shared" si="269"/>
        <v>Remplir la colonne I</v>
      </c>
      <c r="BS557" s="84" t="s">
        <v>64</v>
      </c>
      <c r="BT557" s="60" t="str">
        <f t="shared" si="286"/>
        <v>Remplir les termes C, P et TVA</v>
      </c>
      <c r="BU557" s="55"/>
      <c r="BV557" s="46" t="s">
        <v>64</v>
      </c>
      <c r="BW557" s="56"/>
      <c r="BX557" s="48" t="s">
        <v>64</v>
      </c>
      <c r="BY557" s="175" t="str">
        <f t="shared" si="287"/>
        <v>Remplir la colonne BU ou BW</v>
      </c>
      <c r="BZ557" s="178"/>
      <c r="CA557" s="282" t="str">
        <f t="shared" si="298"/>
        <v>Remplir la colonne M</v>
      </c>
      <c r="CB557" s="99" t="str">
        <f t="shared" si="288"/>
        <v>Remplir la colonne BZ</v>
      </c>
      <c r="CC557" s="297" t="str">
        <f t="shared" si="270"/>
        <v>Remplir la colonne I</v>
      </c>
      <c r="CD557" s="84" t="s">
        <v>64</v>
      </c>
      <c r="CE557" s="60" t="str">
        <f t="shared" si="289"/>
        <v>Remplir les termes C, P et TVA</v>
      </c>
      <c r="CF557" s="61" t="str">
        <f t="shared" si="271"/>
        <v>REMPLIR TYPE DE CLIENT</v>
      </c>
      <c r="CG557" s="107" t="str">
        <f t="shared" si="290"/>
        <v>Montant total de l'aide demandée non indiqué</v>
      </c>
      <c r="CH557" s="1"/>
      <c r="CI557" s="1"/>
      <c r="CJ557" s="1"/>
      <c r="CK557" s="1"/>
      <c r="CL557" s="1"/>
    </row>
    <row r="558" spans="1:90" x14ac:dyDescent="0.25">
      <c r="A558" s="51"/>
      <c r="B558" s="111"/>
      <c r="C558" s="111"/>
      <c r="D558" s="111"/>
      <c r="E558" s="111"/>
      <c r="F558" s="111"/>
      <c r="G558" s="162"/>
      <c r="H558" s="151"/>
      <c r="I558" s="296"/>
      <c r="J558" s="152"/>
      <c r="K558" s="153"/>
      <c r="L558" s="169"/>
      <c r="M558" s="39"/>
      <c r="N558" s="201"/>
      <c r="O558" s="39"/>
      <c r="P558" s="22"/>
      <c r="Q558" s="200">
        <f t="shared" si="272"/>
        <v>0</v>
      </c>
      <c r="R558" s="55"/>
      <c r="S558" s="46" t="s">
        <v>64</v>
      </c>
      <c r="T558" s="56"/>
      <c r="U558" s="48" t="s">
        <v>64</v>
      </c>
      <c r="V558" s="175" t="str">
        <f t="shared" si="273"/>
        <v>Remplir la colonne R ou T</v>
      </c>
      <c r="W558" s="178"/>
      <c r="X558" s="282" t="str">
        <f t="shared" si="274"/>
        <v>Remplir la colonne M</v>
      </c>
      <c r="Y558" s="99" t="str">
        <f t="shared" si="275"/>
        <v>Remplir la colonne W</v>
      </c>
      <c r="Z558" s="297" t="str">
        <f t="shared" si="291"/>
        <v>Remplir la colonne I</v>
      </c>
      <c r="AA558" s="84" t="s">
        <v>64</v>
      </c>
      <c r="AB558" s="60" t="str">
        <f t="shared" si="276"/>
        <v>Remplir les termes C, P et TVA</v>
      </c>
      <c r="AC558" s="55"/>
      <c r="AD558" s="46" t="s">
        <v>64</v>
      </c>
      <c r="AE558" s="56"/>
      <c r="AF558" s="48" t="s">
        <v>64</v>
      </c>
      <c r="AG558" s="175" t="str">
        <f t="shared" si="277"/>
        <v>Remplir la colonne AC ou AE</v>
      </c>
      <c r="AH558" s="178"/>
      <c r="AI558" s="311" t="str">
        <f t="shared" si="292"/>
        <v>Remplir la colonne M</v>
      </c>
      <c r="AJ558" s="179" t="str">
        <f t="shared" si="278"/>
        <v>Remplir la colonne AH</v>
      </c>
      <c r="AK558" s="297" t="str">
        <f t="shared" si="266"/>
        <v>Remplir la colonne I</v>
      </c>
      <c r="AL558" s="84" t="s">
        <v>64</v>
      </c>
      <c r="AM558" s="60" t="str">
        <f t="shared" si="293"/>
        <v>Remplir les termes C, P et TVA</v>
      </c>
      <c r="AN558" s="55"/>
      <c r="AO558" s="46" t="s">
        <v>64</v>
      </c>
      <c r="AP558" s="56"/>
      <c r="AQ558" s="48" t="s">
        <v>64</v>
      </c>
      <c r="AR558" s="175" t="str">
        <f t="shared" si="279"/>
        <v>Remplir la colonne AN ou AP</v>
      </c>
      <c r="AS558" s="178"/>
      <c r="AT558" s="282" t="str">
        <f t="shared" si="294"/>
        <v>Remplir la colonne M</v>
      </c>
      <c r="AU558" s="179" t="str">
        <f t="shared" si="280"/>
        <v>Remplir la colonne AS</v>
      </c>
      <c r="AV558" s="263" t="str">
        <f t="shared" si="267"/>
        <v>Remplir la colonne I</v>
      </c>
      <c r="AW558" s="84" t="s">
        <v>64</v>
      </c>
      <c r="AX558" s="60" t="str">
        <f t="shared" si="295"/>
        <v>Remplir les termes C, P et TVA</v>
      </c>
      <c r="AY558" s="55"/>
      <c r="AZ558" s="46" t="s">
        <v>64</v>
      </c>
      <c r="BA558" s="56"/>
      <c r="BB558" s="48" t="s">
        <v>64</v>
      </c>
      <c r="BC558" s="175" t="str">
        <f t="shared" si="281"/>
        <v>Remplir la colonne AY ou BA</v>
      </c>
      <c r="BD558" s="178"/>
      <c r="BE558" s="311" t="str">
        <f t="shared" si="296"/>
        <v>Remplir la colonne M</v>
      </c>
      <c r="BF558" s="179" t="str">
        <f t="shared" si="282"/>
        <v>Remplir la colonne BD</v>
      </c>
      <c r="BG558" s="263" t="str">
        <f t="shared" si="268"/>
        <v>Remplir la colonne I</v>
      </c>
      <c r="BH558" s="84" t="s">
        <v>64</v>
      </c>
      <c r="BI558" s="60" t="str">
        <f t="shared" si="283"/>
        <v>Remplir les termes C, P et TVA</v>
      </c>
      <c r="BJ558" s="55"/>
      <c r="BK558" s="46" t="s">
        <v>64</v>
      </c>
      <c r="BL558" s="56"/>
      <c r="BM558" s="48" t="s">
        <v>64</v>
      </c>
      <c r="BN558" s="175" t="str">
        <f t="shared" si="284"/>
        <v>Remplir la colonne BJ ou BL</v>
      </c>
      <c r="BO558" s="178"/>
      <c r="BP558" s="311" t="str">
        <f t="shared" si="297"/>
        <v>Remplir la colonne M</v>
      </c>
      <c r="BQ558" s="179" t="str">
        <f t="shared" si="285"/>
        <v>Remplir la colonne BO</v>
      </c>
      <c r="BR558" s="263" t="str">
        <f t="shared" si="269"/>
        <v>Remplir la colonne I</v>
      </c>
      <c r="BS558" s="84" t="s">
        <v>64</v>
      </c>
      <c r="BT558" s="60" t="str">
        <f t="shared" si="286"/>
        <v>Remplir les termes C, P et TVA</v>
      </c>
      <c r="BU558" s="55"/>
      <c r="BV558" s="46" t="s">
        <v>64</v>
      </c>
      <c r="BW558" s="56"/>
      <c r="BX558" s="48" t="s">
        <v>64</v>
      </c>
      <c r="BY558" s="175" t="str">
        <f t="shared" si="287"/>
        <v>Remplir la colonne BU ou BW</v>
      </c>
      <c r="BZ558" s="178"/>
      <c r="CA558" s="282" t="str">
        <f t="shared" si="298"/>
        <v>Remplir la colonne M</v>
      </c>
      <c r="CB558" s="99" t="str">
        <f t="shared" si="288"/>
        <v>Remplir la colonne BZ</v>
      </c>
      <c r="CC558" s="297" t="str">
        <f t="shared" si="270"/>
        <v>Remplir la colonne I</v>
      </c>
      <c r="CD558" s="84" t="s">
        <v>64</v>
      </c>
      <c r="CE558" s="60" t="str">
        <f t="shared" si="289"/>
        <v>Remplir les termes C, P et TVA</v>
      </c>
      <c r="CF558" s="61" t="str">
        <f t="shared" si="271"/>
        <v>REMPLIR TYPE DE CLIENT</v>
      </c>
      <c r="CG558" s="107" t="str">
        <f t="shared" si="290"/>
        <v>Montant total de l'aide demandée non indiqué</v>
      </c>
      <c r="CH558" s="1"/>
      <c r="CI558" s="1"/>
      <c r="CJ558" s="1"/>
      <c r="CK558" s="1"/>
      <c r="CL558" s="1"/>
    </row>
    <row r="559" spans="1:90" x14ac:dyDescent="0.25">
      <c r="A559" s="51"/>
      <c r="B559" s="111"/>
      <c r="C559" s="111"/>
      <c r="D559" s="111"/>
      <c r="E559" s="111"/>
      <c r="F559" s="111"/>
      <c r="G559" s="162"/>
      <c r="H559" s="151"/>
      <c r="I559" s="296"/>
      <c r="J559" s="152"/>
      <c r="K559" s="153"/>
      <c r="L559" s="169"/>
      <c r="M559" s="39"/>
      <c r="N559" s="201"/>
      <c r="O559" s="39"/>
      <c r="P559" s="22"/>
      <c r="Q559" s="200">
        <f t="shared" si="272"/>
        <v>0</v>
      </c>
      <c r="R559" s="55"/>
      <c r="S559" s="46" t="s">
        <v>64</v>
      </c>
      <c r="T559" s="56"/>
      <c r="U559" s="48" t="s">
        <v>64</v>
      </c>
      <c r="V559" s="175" t="str">
        <f t="shared" si="273"/>
        <v>Remplir la colonne R ou T</v>
      </c>
      <c r="W559" s="178"/>
      <c r="X559" s="282" t="str">
        <f t="shared" si="274"/>
        <v>Remplir la colonne M</v>
      </c>
      <c r="Y559" s="99" t="str">
        <f t="shared" si="275"/>
        <v>Remplir la colonne W</v>
      </c>
      <c r="Z559" s="297" t="str">
        <f t="shared" si="291"/>
        <v>Remplir la colonne I</v>
      </c>
      <c r="AA559" s="84" t="s">
        <v>64</v>
      </c>
      <c r="AB559" s="60" t="str">
        <f t="shared" si="276"/>
        <v>Remplir les termes C, P et TVA</v>
      </c>
      <c r="AC559" s="55"/>
      <c r="AD559" s="46" t="s">
        <v>64</v>
      </c>
      <c r="AE559" s="56"/>
      <c r="AF559" s="48" t="s">
        <v>64</v>
      </c>
      <c r="AG559" s="175" t="str">
        <f t="shared" si="277"/>
        <v>Remplir la colonne AC ou AE</v>
      </c>
      <c r="AH559" s="178"/>
      <c r="AI559" s="311" t="str">
        <f t="shared" si="292"/>
        <v>Remplir la colonne M</v>
      </c>
      <c r="AJ559" s="179" t="str">
        <f t="shared" si="278"/>
        <v>Remplir la colonne AH</v>
      </c>
      <c r="AK559" s="297" t="str">
        <f t="shared" si="266"/>
        <v>Remplir la colonne I</v>
      </c>
      <c r="AL559" s="84" t="s">
        <v>64</v>
      </c>
      <c r="AM559" s="60" t="str">
        <f t="shared" si="293"/>
        <v>Remplir les termes C, P et TVA</v>
      </c>
      <c r="AN559" s="55"/>
      <c r="AO559" s="46" t="s">
        <v>64</v>
      </c>
      <c r="AP559" s="56"/>
      <c r="AQ559" s="48" t="s">
        <v>64</v>
      </c>
      <c r="AR559" s="175" t="str">
        <f t="shared" si="279"/>
        <v>Remplir la colonne AN ou AP</v>
      </c>
      <c r="AS559" s="178"/>
      <c r="AT559" s="282" t="str">
        <f t="shared" si="294"/>
        <v>Remplir la colonne M</v>
      </c>
      <c r="AU559" s="179" t="str">
        <f t="shared" si="280"/>
        <v>Remplir la colonne AS</v>
      </c>
      <c r="AV559" s="263" t="str">
        <f t="shared" si="267"/>
        <v>Remplir la colonne I</v>
      </c>
      <c r="AW559" s="84" t="s">
        <v>64</v>
      </c>
      <c r="AX559" s="60" t="str">
        <f t="shared" si="295"/>
        <v>Remplir les termes C, P et TVA</v>
      </c>
      <c r="AY559" s="55"/>
      <c r="AZ559" s="46" t="s">
        <v>64</v>
      </c>
      <c r="BA559" s="56"/>
      <c r="BB559" s="48" t="s">
        <v>64</v>
      </c>
      <c r="BC559" s="175" t="str">
        <f t="shared" si="281"/>
        <v>Remplir la colonne AY ou BA</v>
      </c>
      <c r="BD559" s="178"/>
      <c r="BE559" s="311" t="str">
        <f t="shared" si="296"/>
        <v>Remplir la colonne M</v>
      </c>
      <c r="BF559" s="179" t="str">
        <f t="shared" si="282"/>
        <v>Remplir la colonne BD</v>
      </c>
      <c r="BG559" s="263" t="str">
        <f t="shared" si="268"/>
        <v>Remplir la colonne I</v>
      </c>
      <c r="BH559" s="84" t="s">
        <v>64</v>
      </c>
      <c r="BI559" s="60" t="str">
        <f t="shared" si="283"/>
        <v>Remplir les termes C, P et TVA</v>
      </c>
      <c r="BJ559" s="55"/>
      <c r="BK559" s="46" t="s">
        <v>64</v>
      </c>
      <c r="BL559" s="56"/>
      <c r="BM559" s="48" t="s">
        <v>64</v>
      </c>
      <c r="BN559" s="175" t="str">
        <f t="shared" si="284"/>
        <v>Remplir la colonne BJ ou BL</v>
      </c>
      <c r="BO559" s="178"/>
      <c r="BP559" s="311" t="str">
        <f t="shared" si="297"/>
        <v>Remplir la colonne M</v>
      </c>
      <c r="BQ559" s="179" t="str">
        <f t="shared" si="285"/>
        <v>Remplir la colonne BO</v>
      </c>
      <c r="BR559" s="263" t="str">
        <f t="shared" si="269"/>
        <v>Remplir la colonne I</v>
      </c>
      <c r="BS559" s="84" t="s">
        <v>64</v>
      </c>
      <c r="BT559" s="60" t="str">
        <f t="shared" si="286"/>
        <v>Remplir les termes C, P et TVA</v>
      </c>
      <c r="BU559" s="55"/>
      <c r="BV559" s="46" t="s">
        <v>64</v>
      </c>
      <c r="BW559" s="56"/>
      <c r="BX559" s="48" t="s">
        <v>64</v>
      </c>
      <c r="BY559" s="175" t="str">
        <f t="shared" si="287"/>
        <v>Remplir la colonne BU ou BW</v>
      </c>
      <c r="BZ559" s="178"/>
      <c r="CA559" s="282" t="str">
        <f t="shared" si="298"/>
        <v>Remplir la colonne M</v>
      </c>
      <c r="CB559" s="99" t="str">
        <f t="shared" si="288"/>
        <v>Remplir la colonne BZ</v>
      </c>
      <c r="CC559" s="297" t="str">
        <f t="shared" si="270"/>
        <v>Remplir la colonne I</v>
      </c>
      <c r="CD559" s="84" t="s">
        <v>64</v>
      </c>
      <c r="CE559" s="60" t="str">
        <f t="shared" si="289"/>
        <v>Remplir les termes C, P et TVA</v>
      </c>
      <c r="CF559" s="61" t="str">
        <f t="shared" si="271"/>
        <v>REMPLIR TYPE DE CLIENT</v>
      </c>
      <c r="CG559" s="107" t="str">
        <f t="shared" si="290"/>
        <v>Montant total de l'aide demandée non indiqué</v>
      </c>
      <c r="CH559" s="1"/>
      <c r="CI559" s="1"/>
      <c r="CJ559" s="1"/>
      <c r="CK559" s="1"/>
      <c r="CL559" s="1"/>
    </row>
    <row r="560" spans="1:90" x14ac:dyDescent="0.25">
      <c r="A560" s="51"/>
      <c r="B560" s="111"/>
      <c r="C560" s="111"/>
      <c r="D560" s="111"/>
      <c r="E560" s="111"/>
      <c r="F560" s="111"/>
      <c r="G560" s="162"/>
      <c r="H560" s="151"/>
      <c r="I560" s="296"/>
      <c r="J560" s="152"/>
      <c r="K560" s="153"/>
      <c r="L560" s="169"/>
      <c r="M560" s="39"/>
      <c r="N560" s="201"/>
      <c r="O560" s="39"/>
      <c r="P560" s="22"/>
      <c r="Q560" s="200">
        <f t="shared" si="272"/>
        <v>0</v>
      </c>
      <c r="R560" s="55"/>
      <c r="S560" s="46" t="s">
        <v>64</v>
      </c>
      <c r="T560" s="56"/>
      <c r="U560" s="48" t="s">
        <v>64</v>
      </c>
      <c r="V560" s="175" t="str">
        <f t="shared" si="273"/>
        <v>Remplir la colonne R ou T</v>
      </c>
      <c r="W560" s="178"/>
      <c r="X560" s="282" t="str">
        <f t="shared" si="274"/>
        <v>Remplir la colonne M</v>
      </c>
      <c r="Y560" s="99" t="str">
        <f t="shared" si="275"/>
        <v>Remplir la colonne W</v>
      </c>
      <c r="Z560" s="297" t="str">
        <f t="shared" si="291"/>
        <v>Remplir la colonne I</v>
      </c>
      <c r="AA560" s="84" t="s">
        <v>64</v>
      </c>
      <c r="AB560" s="60" t="str">
        <f t="shared" si="276"/>
        <v>Remplir les termes C, P et TVA</v>
      </c>
      <c r="AC560" s="55"/>
      <c r="AD560" s="46" t="s">
        <v>64</v>
      </c>
      <c r="AE560" s="56"/>
      <c r="AF560" s="48" t="s">
        <v>64</v>
      </c>
      <c r="AG560" s="175" t="str">
        <f t="shared" si="277"/>
        <v>Remplir la colonne AC ou AE</v>
      </c>
      <c r="AH560" s="178"/>
      <c r="AI560" s="311" t="str">
        <f t="shared" si="292"/>
        <v>Remplir la colonne M</v>
      </c>
      <c r="AJ560" s="179" t="str">
        <f t="shared" si="278"/>
        <v>Remplir la colonne AH</v>
      </c>
      <c r="AK560" s="297" t="str">
        <f t="shared" si="266"/>
        <v>Remplir la colonne I</v>
      </c>
      <c r="AL560" s="84" t="s">
        <v>64</v>
      </c>
      <c r="AM560" s="60" t="str">
        <f t="shared" si="293"/>
        <v>Remplir les termes C, P et TVA</v>
      </c>
      <c r="AN560" s="55"/>
      <c r="AO560" s="46" t="s">
        <v>64</v>
      </c>
      <c r="AP560" s="56"/>
      <c r="AQ560" s="48" t="s">
        <v>64</v>
      </c>
      <c r="AR560" s="175" t="str">
        <f t="shared" si="279"/>
        <v>Remplir la colonne AN ou AP</v>
      </c>
      <c r="AS560" s="178"/>
      <c r="AT560" s="282" t="str">
        <f t="shared" si="294"/>
        <v>Remplir la colonne M</v>
      </c>
      <c r="AU560" s="179" t="str">
        <f t="shared" si="280"/>
        <v>Remplir la colonne AS</v>
      </c>
      <c r="AV560" s="263" t="str">
        <f t="shared" si="267"/>
        <v>Remplir la colonne I</v>
      </c>
      <c r="AW560" s="84" t="s">
        <v>64</v>
      </c>
      <c r="AX560" s="60" t="str">
        <f t="shared" si="295"/>
        <v>Remplir les termes C, P et TVA</v>
      </c>
      <c r="AY560" s="55"/>
      <c r="AZ560" s="46" t="s">
        <v>64</v>
      </c>
      <c r="BA560" s="56"/>
      <c r="BB560" s="48" t="s">
        <v>64</v>
      </c>
      <c r="BC560" s="175" t="str">
        <f t="shared" si="281"/>
        <v>Remplir la colonne AY ou BA</v>
      </c>
      <c r="BD560" s="178"/>
      <c r="BE560" s="311" t="str">
        <f t="shared" si="296"/>
        <v>Remplir la colonne M</v>
      </c>
      <c r="BF560" s="179" t="str">
        <f t="shared" si="282"/>
        <v>Remplir la colonne BD</v>
      </c>
      <c r="BG560" s="263" t="str">
        <f t="shared" si="268"/>
        <v>Remplir la colonne I</v>
      </c>
      <c r="BH560" s="84" t="s">
        <v>64</v>
      </c>
      <c r="BI560" s="60" t="str">
        <f t="shared" si="283"/>
        <v>Remplir les termes C, P et TVA</v>
      </c>
      <c r="BJ560" s="55"/>
      <c r="BK560" s="46" t="s">
        <v>64</v>
      </c>
      <c r="BL560" s="56"/>
      <c r="BM560" s="48" t="s">
        <v>64</v>
      </c>
      <c r="BN560" s="175" t="str">
        <f t="shared" si="284"/>
        <v>Remplir la colonne BJ ou BL</v>
      </c>
      <c r="BO560" s="178"/>
      <c r="BP560" s="311" t="str">
        <f t="shared" si="297"/>
        <v>Remplir la colonne M</v>
      </c>
      <c r="BQ560" s="179" t="str">
        <f t="shared" si="285"/>
        <v>Remplir la colonne BO</v>
      </c>
      <c r="BR560" s="263" t="str">
        <f t="shared" si="269"/>
        <v>Remplir la colonne I</v>
      </c>
      <c r="BS560" s="84" t="s">
        <v>64</v>
      </c>
      <c r="BT560" s="60" t="str">
        <f t="shared" si="286"/>
        <v>Remplir les termes C, P et TVA</v>
      </c>
      <c r="BU560" s="55"/>
      <c r="BV560" s="46" t="s">
        <v>64</v>
      </c>
      <c r="BW560" s="56"/>
      <c r="BX560" s="48" t="s">
        <v>64</v>
      </c>
      <c r="BY560" s="175" t="str">
        <f t="shared" si="287"/>
        <v>Remplir la colonne BU ou BW</v>
      </c>
      <c r="BZ560" s="178"/>
      <c r="CA560" s="282" t="str">
        <f t="shared" si="298"/>
        <v>Remplir la colonne M</v>
      </c>
      <c r="CB560" s="99" t="str">
        <f t="shared" si="288"/>
        <v>Remplir la colonne BZ</v>
      </c>
      <c r="CC560" s="297" t="str">
        <f t="shared" si="270"/>
        <v>Remplir la colonne I</v>
      </c>
      <c r="CD560" s="84" t="s">
        <v>64</v>
      </c>
      <c r="CE560" s="60" t="str">
        <f t="shared" si="289"/>
        <v>Remplir les termes C, P et TVA</v>
      </c>
      <c r="CF560" s="61" t="str">
        <f t="shared" si="271"/>
        <v>REMPLIR TYPE DE CLIENT</v>
      </c>
      <c r="CG560" s="107" t="str">
        <f t="shared" si="290"/>
        <v>Montant total de l'aide demandée non indiqué</v>
      </c>
      <c r="CH560" s="1"/>
      <c r="CI560" s="1"/>
      <c r="CJ560" s="1"/>
      <c r="CK560" s="1"/>
      <c r="CL560" s="1"/>
    </row>
    <row r="561" spans="1:90" x14ac:dyDescent="0.25">
      <c r="A561" s="51"/>
      <c r="B561" s="111"/>
      <c r="C561" s="111"/>
      <c r="D561" s="111"/>
      <c r="E561" s="111"/>
      <c r="F561" s="111"/>
      <c r="G561" s="162"/>
      <c r="H561" s="151"/>
      <c r="I561" s="296"/>
      <c r="J561" s="152"/>
      <c r="K561" s="153"/>
      <c r="L561" s="169"/>
      <c r="M561" s="39"/>
      <c r="N561" s="201"/>
      <c r="O561" s="39"/>
      <c r="P561" s="22"/>
      <c r="Q561" s="200">
        <f t="shared" si="272"/>
        <v>0</v>
      </c>
      <c r="R561" s="55"/>
      <c r="S561" s="46" t="s">
        <v>64</v>
      </c>
      <c r="T561" s="56"/>
      <c r="U561" s="48" t="s">
        <v>64</v>
      </c>
      <c r="V561" s="175" t="str">
        <f t="shared" si="273"/>
        <v>Remplir la colonne R ou T</v>
      </c>
      <c r="W561" s="178"/>
      <c r="X561" s="282" t="str">
        <f t="shared" si="274"/>
        <v>Remplir la colonne M</v>
      </c>
      <c r="Y561" s="99" t="str">
        <f t="shared" si="275"/>
        <v>Remplir la colonne W</v>
      </c>
      <c r="Z561" s="297" t="str">
        <f t="shared" si="291"/>
        <v>Remplir la colonne I</v>
      </c>
      <c r="AA561" s="84" t="s">
        <v>64</v>
      </c>
      <c r="AB561" s="60" t="str">
        <f t="shared" si="276"/>
        <v>Remplir les termes C, P et TVA</v>
      </c>
      <c r="AC561" s="55"/>
      <c r="AD561" s="46" t="s">
        <v>64</v>
      </c>
      <c r="AE561" s="56"/>
      <c r="AF561" s="48" t="s">
        <v>64</v>
      </c>
      <c r="AG561" s="175" t="str">
        <f t="shared" si="277"/>
        <v>Remplir la colonne AC ou AE</v>
      </c>
      <c r="AH561" s="178"/>
      <c r="AI561" s="311" t="str">
        <f t="shared" si="292"/>
        <v>Remplir la colonne M</v>
      </c>
      <c r="AJ561" s="179" t="str">
        <f t="shared" si="278"/>
        <v>Remplir la colonne AH</v>
      </c>
      <c r="AK561" s="297" t="str">
        <f t="shared" si="266"/>
        <v>Remplir la colonne I</v>
      </c>
      <c r="AL561" s="84" t="s">
        <v>64</v>
      </c>
      <c r="AM561" s="60" t="str">
        <f t="shared" si="293"/>
        <v>Remplir les termes C, P et TVA</v>
      </c>
      <c r="AN561" s="55"/>
      <c r="AO561" s="46" t="s">
        <v>64</v>
      </c>
      <c r="AP561" s="56"/>
      <c r="AQ561" s="48" t="s">
        <v>64</v>
      </c>
      <c r="AR561" s="175" t="str">
        <f t="shared" si="279"/>
        <v>Remplir la colonne AN ou AP</v>
      </c>
      <c r="AS561" s="178"/>
      <c r="AT561" s="282" t="str">
        <f t="shared" si="294"/>
        <v>Remplir la colonne M</v>
      </c>
      <c r="AU561" s="179" t="str">
        <f t="shared" si="280"/>
        <v>Remplir la colonne AS</v>
      </c>
      <c r="AV561" s="263" t="str">
        <f t="shared" si="267"/>
        <v>Remplir la colonne I</v>
      </c>
      <c r="AW561" s="84" t="s">
        <v>64</v>
      </c>
      <c r="AX561" s="60" t="str">
        <f t="shared" si="295"/>
        <v>Remplir les termes C, P et TVA</v>
      </c>
      <c r="AY561" s="55"/>
      <c r="AZ561" s="46" t="s">
        <v>64</v>
      </c>
      <c r="BA561" s="56"/>
      <c r="BB561" s="48" t="s">
        <v>64</v>
      </c>
      <c r="BC561" s="175" t="str">
        <f t="shared" si="281"/>
        <v>Remplir la colonne AY ou BA</v>
      </c>
      <c r="BD561" s="178"/>
      <c r="BE561" s="311" t="str">
        <f t="shared" si="296"/>
        <v>Remplir la colonne M</v>
      </c>
      <c r="BF561" s="179" t="str">
        <f t="shared" si="282"/>
        <v>Remplir la colonne BD</v>
      </c>
      <c r="BG561" s="263" t="str">
        <f t="shared" si="268"/>
        <v>Remplir la colonne I</v>
      </c>
      <c r="BH561" s="84" t="s">
        <v>64</v>
      </c>
      <c r="BI561" s="60" t="str">
        <f t="shared" si="283"/>
        <v>Remplir les termes C, P et TVA</v>
      </c>
      <c r="BJ561" s="55"/>
      <c r="BK561" s="46" t="s">
        <v>64</v>
      </c>
      <c r="BL561" s="56"/>
      <c r="BM561" s="48" t="s">
        <v>64</v>
      </c>
      <c r="BN561" s="175" t="str">
        <f t="shared" si="284"/>
        <v>Remplir la colonne BJ ou BL</v>
      </c>
      <c r="BO561" s="178"/>
      <c r="BP561" s="311" t="str">
        <f t="shared" si="297"/>
        <v>Remplir la colonne M</v>
      </c>
      <c r="BQ561" s="179" t="str">
        <f t="shared" si="285"/>
        <v>Remplir la colonne BO</v>
      </c>
      <c r="BR561" s="263" t="str">
        <f t="shared" si="269"/>
        <v>Remplir la colonne I</v>
      </c>
      <c r="BS561" s="84" t="s">
        <v>64</v>
      </c>
      <c r="BT561" s="60" t="str">
        <f t="shared" si="286"/>
        <v>Remplir les termes C, P et TVA</v>
      </c>
      <c r="BU561" s="55"/>
      <c r="BV561" s="46" t="s">
        <v>64</v>
      </c>
      <c r="BW561" s="56"/>
      <c r="BX561" s="48" t="s">
        <v>64</v>
      </c>
      <c r="BY561" s="175" t="str">
        <f t="shared" si="287"/>
        <v>Remplir la colonne BU ou BW</v>
      </c>
      <c r="BZ561" s="178"/>
      <c r="CA561" s="282" t="str">
        <f t="shared" si="298"/>
        <v>Remplir la colonne M</v>
      </c>
      <c r="CB561" s="99" t="str">
        <f t="shared" si="288"/>
        <v>Remplir la colonne BZ</v>
      </c>
      <c r="CC561" s="297" t="str">
        <f t="shared" si="270"/>
        <v>Remplir la colonne I</v>
      </c>
      <c r="CD561" s="84" t="s">
        <v>64</v>
      </c>
      <c r="CE561" s="60" t="str">
        <f t="shared" si="289"/>
        <v>Remplir les termes C, P et TVA</v>
      </c>
      <c r="CF561" s="61" t="str">
        <f t="shared" si="271"/>
        <v>REMPLIR TYPE DE CLIENT</v>
      </c>
      <c r="CG561" s="107" t="str">
        <f t="shared" si="290"/>
        <v>Montant total de l'aide demandée non indiqué</v>
      </c>
      <c r="CH561" s="1"/>
      <c r="CI561" s="1"/>
      <c r="CJ561" s="1"/>
      <c r="CK561" s="1"/>
      <c r="CL561" s="1"/>
    </row>
    <row r="562" spans="1:90" x14ac:dyDescent="0.25">
      <c r="A562" s="51"/>
      <c r="B562" s="111"/>
      <c r="C562" s="111"/>
      <c r="D562" s="111"/>
      <c r="E562" s="111"/>
      <c r="F562" s="111"/>
      <c r="G562" s="162"/>
      <c r="H562" s="151"/>
      <c r="I562" s="296"/>
      <c r="J562" s="152"/>
      <c r="K562" s="153"/>
      <c r="L562" s="169"/>
      <c r="M562" s="39"/>
      <c r="N562" s="201"/>
      <c r="O562" s="39"/>
      <c r="P562" s="22"/>
      <c r="Q562" s="200">
        <f t="shared" si="272"/>
        <v>0</v>
      </c>
      <c r="R562" s="55"/>
      <c r="S562" s="46" t="s">
        <v>64</v>
      </c>
      <c r="T562" s="56"/>
      <c r="U562" s="48" t="s">
        <v>64</v>
      </c>
      <c r="V562" s="175" t="str">
        <f t="shared" si="273"/>
        <v>Remplir la colonne R ou T</v>
      </c>
      <c r="W562" s="178"/>
      <c r="X562" s="282" t="str">
        <f t="shared" si="274"/>
        <v>Remplir la colonne M</v>
      </c>
      <c r="Y562" s="99" t="str">
        <f t="shared" si="275"/>
        <v>Remplir la colonne W</v>
      </c>
      <c r="Z562" s="297" t="str">
        <f t="shared" si="291"/>
        <v>Remplir la colonne I</v>
      </c>
      <c r="AA562" s="84" t="s">
        <v>64</v>
      </c>
      <c r="AB562" s="60" t="str">
        <f t="shared" si="276"/>
        <v>Remplir les termes C, P et TVA</v>
      </c>
      <c r="AC562" s="55"/>
      <c r="AD562" s="46" t="s">
        <v>64</v>
      </c>
      <c r="AE562" s="56"/>
      <c r="AF562" s="48" t="s">
        <v>64</v>
      </c>
      <c r="AG562" s="175" t="str">
        <f t="shared" si="277"/>
        <v>Remplir la colonne AC ou AE</v>
      </c>
      <c r="AH562" s="178"/>
      <c r="AI562" s="311" t="str">
        <f t="shared" si="292"/>
        <v>Remplir la colonne M</v>
      </c>
      <c r="AJ562" s="179" t="str">
        <f t="shared" si="278"/>
        <v>Remplir la colonne AH</v>
      </c>
      <c r="AK562" s="297" t="str">
        <f t="shared" si="266"/>
        <v>Remplir la colonne I</v>
      </c>
      <c r="AL562" s="84" t="s">
        <v>64</v>
      </c>
      <c r="AM562" s="60" t="str">
        <f t="shared" si="293"/>
        <v>Remplir les termes C, P et TVA</v>
      </c>
      <c r="AN562" s="55"/>
      <c r="AO562" s="46" t="s">
        <v>64</v>
      </c>
      <c r="AP562" s="56"/>
      <c r="AQ562" s="48" t="s">
        <v>64</v>
      </c>
      <c r="AR562" s="175" t="str">
        <f t="shared" si="279"/>
        <v>Remplir la colonne AN ou AP</v>
      </c>
      <c r="AS562" s="178"/>
      <c r="AT562" s="282" t="str">
        <f t="shared" si="294"/>
        <v>Remplir la colonne M</v>
      </c>
      <c r="AU562" s="179" t="str">
        <f t="shared" si="280"/>
        <v>Remplir la colonne AS</v>
      </c>
      <c r="AV562" s="263" t="str">
        <f t="shared" si="267"/>
        <v>Remplir la colonne I</v>
      </c>
      <c r="AW562" s="84" t="s">
        <v>64</v>
      </c>
      <c r="AX562" s="60" t="str">
        <f t="shared" si="295"/>
        <v>Remplir les termes C, P et TVA</v>
      </c>
      <c r="AY562" s="55"/>
      <c r="AZ562" s="46" t="s">
        <v>64</v>
      </c>
      <c r="BA562" s="56"/>
      <c r="BB562" s="48" t="s">
        <v>64</v>
      </c>
      <c r="BC562" s="175" t="str">
        <f t="shared" si="281"/>
        <v>Remplir la colonne AY ou BA</v>
      </c>
      <c r="BD562" s="178"/>
      <c r="BE562" s="311" t="str">
        <f t="shared" si="296"/>
        <v>Remplir la colonne M</v>
      </c>
      <c r="BF562" s="179" t="str">
        <f t="shared" si="282"/>
        <v>Remplir la colonne BD</v>
      </c>
      <c r="BG562" s="263" t="str">
        <f t="shared" si="268"/>
        <v>Remplir la colonne I</v>
      </c>
      <c r="BH562" s="84" t="s">
        <v>64</v>
      </c>
      <c r="BI562" s="60" t="str">
        <f t="shared" si="283"/>
        <v>Remplir les termes C, P et TVA</v>
      </c>
      <c r="BJ562" s="55"/>
      <c r="BK562" s="46" t="s">
        <v>64</v>
      </c>
      <c r="BL562" s="56"/>
      <c r="BM562" s="48" t="s">
        <v>64</v>
      </c>
      <c r="BN562" s="175" t="str">
        <f t="shared" si="284"/>
        <v>Remplir la colonne BJ ou BL</v>
      </c>
      <c r="BO562" s="178"/>
      <c r="BP562" s="311" t="str">
        <f t="shared" si="297"/>
        <v>Remplir la colonne M</v>
      </c>
      <c r="BQ562" s="179" t="str">
        <f t="shared" si="285"/>
        <v>Remplir la colonne BO</v>
      </c>
      <c r="BR562" s="263" t="str">
        <f t="shared" si="269"/>
        <v>Remplir la colonne I</v>
      </c>
      <c r="BS562" s="84" t="s">
        <v>64</v>
      </c>
      <c r="BT562" s="60" t="str">
        <f t="shared" si="286"/>
        <v>Remplir les termes C, P et TVA</v>
      </c>
      <c r="BU562" s="55"/>
      <c r="BV562" s="46" t="s">
        <v>64</v>
      </c>
      <c r="BW562" s="56"/>
      <c r="BX562" s="48" t="s">
        <v>64</v>
      </c>
      <c r="BY562" s="175" t="str">
        <f t="shared" si="287"/>
        <v>Remplir la colonne BU ou BW</v>
      </c>
      <c r="BZ562" s="178"/>
      <c r="CA562" s="282" t="str">
        <f t="shared" si="298"/>
        <v>Remplir la colonne M</v>
      </c>
      <c r="CB562" s="99" t="str">
        <f t="shared" si="288"/>
        <v>Remplir la colonne BZ</v>
      </c>
      <c r="CC562" s="297" t="str">
        <f t="shared" si="270"/>
        <v>Remplir la colonne I</v>
      </c>
      <c r="CD562" s="84" t="s">
        <v>64</v>
      </c>
      <c r="CE562" s="60" t="str">
        <f t="shared" si="289"/>
        <v>Remplir les termes C, P et TVA</v>
      </c>
      <c r="CF562" s="61" t="str">
        <f t="shared" si="271"/>
        <v>REMPLIR TYPE DE CLIENT</v>
      </c>
      <c r="CG562" s="107" t="str">
        <f t="shared" si="290"/>
        <v>Montant total de l'aide demandée non indiqué</v>
      </c>
      <c r="CH562" s="1"/>
      <c r="CI562" s="1"/>
      <c r="CJ562" s="1"/>
      <c r="CK562" s="1"/>
      <c r="CL562" s="1"/>
    </row>
    <row r="563" spans="1:90" x14ac:dyDescent="0.25">
      <c r="A563" s="51"/>
      <c r="B563" s="111"/>
      <c r="C563" s="111"/>
      <c r="D563" s="111"/>
      <c r="E563" s="111"/>
      <c r="F563" s="111"/>
      <c r="G563" s="162"/>
      <c r="H563" s="151"/>
      <c r="I563" s="296"/>
      <c r="J563" s="152"/>
      <c r="K563" s="153"/>
      <c r="L563" s="169"/>
      <c r="M563" s="39"/>
      <c r="N563" s="201"/>
      <c r="O563" s="39"/>
      <c r="P563" s="22"/>
      <c r="Q563" s="200">
        <f t="shared" si="272"/>
        <v>0</v>
      </c>
      <c r="R563" s="55"/>
      <c r="S563" s="46" t="s">
        <v>64</v>
      </c>
      <c r="T563" s="56"/>
      <c r="U563" s="48" t="s">
        <v>64</v>
      </c>
      <c r="V563" s="175" t="str">
        <f t="shared" si="273"/>
        <v>Remplir la colonne R ou T</v>
      </c>
      <c r="W563" s="178"/>
      <c r="X563" s="282" t="str">
        <f t="shared" si="274"/>
        <v>Remplir la colonne M</v>
      </c>
      <c r="Y563" s="99" t="str">
        <f t="shared" si="275"/>
        <v>Remplir la colonne W</v>
      </c>
      <c r="Z563" s="297" t="str">
        <f t="shared" si="291"/>
        <v>Remplir la colonne I</v>
      </c>
      <c r="AA563" s="84" t="s">
        <v>64</v>
      </c>
      <c r="AB563" s="60" t="str">
        <f t="shared" si="276"/>
        <v>Remplir les termes C, P et TVA</v>
      </c>
      <c r="AC563" s="55"/>
      <c r="AD563" s="46" t="s">
        <v>64</v>
      </c>
      <c r="AE563" s="56"/>
      <c r="AF563" s="48" t="s">
        <v>64</v>
      </c>
      <c r="AG563" s="175" t="str">
        <f t="shared" si="277"/>
        <v>Remplir la colonne AC ou AE</v>
      </c>
      <c r="AH563" s="178"/>
      <c r="AI563" s="311" t="str">
        <f t="shared" si="292"/>
        <v>Remplir la colonne M</v>
      </c>
      <c r="AJ563" s="179" t="str">
        <f t="shared" si="278"/>
        <v>Remplir la colonne AH</v>
      </c>
      <c r="AK563" s="297" t="str">
        <f t="shared" si="266"/>
        <v>Remplir la colonne I</v>
      </c>
      <c r="AL563" s="84" t="s">
        <v>64</v>
      </c>
      <c r="AM563" s="60" t="str">
        <f t="shared" si="293"/>
        <v>Remplir les termes C, P et TVA</v>
      </c>
      <c r="AN563" s="55"/>
      <c r="AO563" s="46" t="s">
        <v>64</v>
      </c>
      <c r="AP563" s="56"/>
      <c r="AQ563" s="48" t="s">
        <v>64</v>
      </c>
      <c r="AR563" s="175" t="str">
        <f t="shared" si="279"/>
        <v>Remplir la colonne AN ou AP</v>
      </c>
      <c r="AS563" s="178"/>
      <c r="AT563" s="282" t="str">
        <f t="shared" si="294"/>
        <v>Remplir la colonne M</v>
      </c>
      <c r="AU563" s="179" t="str">
        <f t="shared" si="280"/>
        <v>Remplir la colonne AS</v>
      </c>
      <c r="AV563" s="263" t="str">
        <f t="shared" si="267"/>
        <v>Remplir la colonne I</v>
      </c>
      <c r="AW563" s="84" t="s">
        <v>64</v>
      </c>
      <c r="AX563" s="60" t="str">
        <f t="shared" si="295"/>
        <v>Remplir les termes C, P et TVA</v>
      </c>
      <c r="AY563" s="55"/>
      <c r="AZ563" s="46" t="s">
        <v>64</v>
      </c>
      <c r="BA563" s="56"/>
      <c r="BB563" s="48" t="s">
        <v>64</v>
      </c>
      <c r="BC563" s="175" t="str">
        <f t="shared" si="281"/>
        <v>Remplir la colonne AY ou BA</v>
      </c>
      <c r="BD563" s="178"/>
      <c r="BE563" s="311" t="str">
        <f t="shared" si="296"/>
        <v>Remplir la colonne M</v>
      </c>
      <c r="BF563" s="179" t="str">
        <f t="shared" si="282"/>
        <v>Remplir la colonne BD</v>
      </c>
      <c r="BG563" s="263" t="str">
        <f t="shared" si="268"/>
        <v>Remplir la colonne I</v>
      </c>
      <c r="BH563" s="84" t="s">
        <v>64</v>
      </c>
      <c r="BI563" s="60" t="str">
        <f t="shared" si="283"/>
        <v>Remplir les termes C, P et TVA</v>
      </c>
      <c r="BJ563" s="55"/>
      <c r="BK563" s="46" t="s">
        <v>64</v>
      </c>
      <c r="BL563" s="56"/>
      <c r="BM563" s="48" t="s">
        <v>64</v>
      </c>
      <c r="BN563" s="175" t="str">
        <f t="shared" si="284"/>
        <v>Remplir la colonne BJ ou BL</v>
      </c>
      <c r="BO563" s="178"/>
      <c r="BP563" s="311" t="str">
        <f t="shared" si="297"/>
        <v>Remplir la colonne M</v>
      </c>
      <c r="BQ563" s="179" t="str">
        <f t="shared" si="285"/>
        <v>Remplir la colonne BO</v>
      </c>
      <c r="BR563" s="263" t="str">
        <f t="shared" si="269"/>
        <v>Remplir la colonne I</v>
      </c>
      <c r="BS563" s="84" t="s">
        <v>64</v>
      </c>
      <c r="BT563" s="60" t="str">
        <f t="shared" si="286"/>
        <v>Remplir les termes C, P et TVA</v>
      </c>
      <c r="BU563" s="55"/>
      <c r="BV563" s="46" t="s">
        <v>64</v>
      </c>
      <c r="BW563" s="56"/>
      <c r="BX563" s="48" t="s">
        <v>64</v>
      </c>
      <c r="BY563" s="175" t="str">
        <f t="shared" si="287"/>
        <v>Remplir la colonne BU ou BW</v>
      </c>
      <c r="BZ563" s="178"/>
      <c r="CA563" s="282" t="str">
        <f t="shared" si="298"/>
        <v>Remplir la colonne M</v>
      </c>
      <c r="CB563" s="99" t="str">
        <f t="shared" si="288"/>
        <v>Remplir la colonne BZ</v>
      </c>
      <c r="CC563" s="297" t="str">
        <f t="shared" si="270"/>
        <v>Remplir la colonne I</v>
      </c>
      <c r="CD563" s="84" t="s">
        <v>64</v>
      </c>
      <c r="CE563" s="60" t="str">
        <f t="shared" si="289"/>
        <v>Remplir les termes C, P et TVA</v>
      </c>
      <c r="CF563" s="61" t="str">
        <f t="shared" si="271"/>
        <v>REMPLIR TYPE DE CLIENT</v>
      </c>
      <c r="CG563" s="107" t="str">
        <f t="shared" si="290"/>
        <v>Montant total de l'aide demandée non indiqué</v>
      </c>
      <c r="CH563" s="1"/>
      <c r="CI563" s="1"/>
      <c r="CJ563" s="1"/>
      <c r="CK563" s="1"/>
      <c r="CL563" s="1"/>
    </row>
    <row r="564" spans="1:90" x14ac:dyDescent="0.25">
      <c r="A564" s="51"/>
      <c r="B564" s="111"/>
      <c r="C564" s="111"/>
      <c r="D564" s="111"/>
      <c r="E564" s="111"/>
      <c r="F564" s="111"/>
      <c r="G564" s="162"/>
      <c r="H564" s="151"/>
      <c r="I564" s="296"/>
      <c r="J564" s="152"/>
      <c r="K564" s="153"/>
      <c r="L564" s="169"/>
      <c r="M564" s="39"/>
      <c r="N564" s="201"/>
      <c r="O564" s="39"/>
      <c r="P564" s="22"/>
      <c r="Q564" s="200">
        <f t="shared" si="272"/>
        <v>0</v>
      </c>
      <c r="R564" s="55"/>
      <c r="S564" s="46" t="s">
        <v>64</v>
      </c>
      <c r="T564" s="56"/>
      <c r="U564" s="48" t="s">
        <v>64</v>
      </c>
      <c r="V564" s="175" t="str">
        <f t="shared" si="273"/>
        <v>Remplir la colonne R ou T</v>
      </c>
      <c r="W564" s="178"/>
      <c r="X564" s="282" t="str">
        <f t="shared" si="274"/>
        <v>Remplir la colonne M</v>
      </c>
      <c r="Y564" s="99" t="str">
        <f t="shared" si="275"/>
        <v>Remplir la colonne W</v>
      </c>
      <c r="Z564" s="297" t="str">
        <f t="shared" si="291"/>
        <v>Remplir la colonne I</v>
      </c>
      <c r="AA564" s="84" t="s">
        <v>64</v>
      </c>
      <c r="AB564" s="60" t="str">
        <f t="shared" si="276"/>
        <v>Remplir les termes C, P et TVA</v>
      </c>
      <c r="AC564" s="55"/>
      <c r="AD564" s="46" t="s">
        <v>64</v>
      </c>
      <c r="AE564" s="56"/>
      <c r="AF564" s="48" t="s">
        <v>64</v>
      </c>
      <c r="AG564" s="175" t="str">
        <f t="shared" si="277"/>
        <v>Remplir la colonne AC ou AE</v>
      </c>
      <c r="AH564" s="178"/>
      <c r="AI564" s="311" t="str">
        <f t="shared" si="292"/>
        <v>Remplir la colonne M</v>
      </c>
      <c r="AJ564" s="179" t="str">
        <f t="shared" si="278"/>
        <v>Remplir la colonne AH</v>
      </c>
      <c r="AK564" s="297" t="str">
        <f t="shared" si="266"/>
        <v>Remplir la colonne I</v>
      </c>
      <c r="AL564" s="84" t="s">
        <v>64</v>
      </c>
      <c r="AM564" s="60" t="str">
        <f t="shared" si="293"/>
        <v>Remplir les termes C, P et TVA</v>
      </c>
      <c r="AN564" s="55"/>
      <c r="AO564" s="46" t="s">
        <v>64</v>
      </c>
      <c r="AP564" s="56"/>
      <c r="AQ564" s="48" t="s">
        <v>64</v>
      </c>
      <c r="AR564" s="175" t="str">
        <f t="shared" si="279"/>
        <v>Remplir la colonne AN ou AP</v>
      </c>
      <c r="AS564" s="178"/>
      <c r="AT564" s="282" t="str">
        <f t="shared" si="294"/>
        <v>Remplir la colonne M</v>
      </c>
      <c r="AU564" s="179" t="str">
        <f t="shared" si="280"/>
        <v>Remplir la colonne AS</v>
      </c>
      <c r="AV564" s="263" t="str">
        <f t="shared" si="267"/>
        <v>Remplir la colonne I</v>
      </c>
      <c r="AW564" s="84" t="s">
        <v>64</v>
      </c>
      <c r="AX564" s="60" t="str">
        <f t="shared" si="295"/>
        <v>Remplir les termes C, P et TVA</v>
      </c>
      <c r="AY564" s="55"/>
      <c r="AZ564" s="46" t="s">
        <v>64</v>
      </c>
      <c r="BA564" s="56"/>
      <c r="BB564" s="48" t="s">
        <v>64</v>
      </c>
      <c r="BC564" s="175" t="str">
        <f t="shared" si="281"/>
        <v>Remplir la colonne AY ou BA</v>
      </c>
      <c r="BD564" s="178"/>
      <c r="BE564" s="311" t="str">
        <f t="shared" si="296"/>
        <v>Remplir la colonne M</v>
      </c>
      <c r="BF564" s="179" t="str">
        <f t="shared" si="282"/>
        <v>Remplir la colonne BD</v>
      </c>
      <c r="BG564" s="263" t="str">
        <f t="shared" si="268"/>
        <v>Remplir la colonne I</v>
      </c>
      <c r="BH564" s="84" t="s">
        <v>64</v>
      </c>
      <c r="BI564" s="60" t="str">
        <f t="shared" si="283"/>
        <v>Remplir les termes C, P et TVA</v>
      </c>
      <c r="BJ564" s="55"/>
      <c r="BK564" s="46" t="s">
        <v>64</v>
      </c>
      <c r="BL564" s="56"/>
      <c r="BM564" s="48" t="s">
        <v>64</v>
      </c>
      <c r="BN564" s="175" t="str">
        <f t="shared" si="284"/>
        <v>Remplir la colonne BJ ou BL</v>
      </c>
      <c r="BO564" s="178"/>
      <c r="BP564" s="311" t="str">
        <f t="shared" si="297"/>
        <v>Remplir la colonne M</v>
      </c>
      <c r="BQ564" s="179" t="str">
        <f t="shared" si="285"/>
        <v>Remplir la colonne BO</v>
      </c>
      <c r="BR564" s="263" t="str">
        <f t="shared" si="269"/>
        <v>Remplir la colonne I</v>
      </c>
      <c r="BS564" s="84" t="s">
        <v>64</v>
      </c>
      <c r="BT564" s="60" t="str">
        <f t="shared" si="286"/>
        <v>Remplir les termes C, P et TVA</v>
      </c>
      <c r="BU564" s="55"/>
      <c r="BV564" s="46" t="s">
        <v>64</v>
      </c>
      <c r="BW564" s="56"/>
      <c r="BX564" s="48" t="s">
        <v>64</v>
      </c>
      <c r="BY564" s="175" t="str">
        <f t="shared" si="287"/>
        <v>Remplir la colonne BU ou BW</v>
      </c>
      <c r="BZ564" s="178"/>
      <c r="CA564" s="282" t="str">
        <f t="shared" si="298"/>
        <v>Remplir la colonne M</v>
      </c>
      <c r="CB564" s="99" t="str">
        <f t="shared" si="288"/>
        <v>Remplir la colonne BZ</v>
      </c>
      <c r="CC564" s="297" t="str">
        <f t="shared" si="270"/>
        <v>Remplir la colonne I</v>
      </c>
      <c r="CD564" s="84" t="s">
        <v>64</v>
      </c>
      <c r="CE564" s="60" t="str">
        <f t="shared" si="289"/>
        <v>Remplir les termes C, P et TVA</v>
      </c>
      <c r="CF564" s="61" t="str">
        <f t="shared" si="271"/>
        <v>REMPLIR TYPE DE CLIENT</v>
      </c>
      <c r="CG564" s="107" t="str">
        <f t="shared" si="290"/>
        <v>Montant total de l'aide demandée non indiqué</v>
      </c>
      <c r="CH564" s="1"/>
      <c r="CI564" s="1"/>
      <c r="CJ564" s="1"/>
      <c r="CK564" s="1"/>
      <c r="CL564" s="1"/>
    </row>
    <row r="565" spans="1:90" x14ac:dyDescent="0.25">
      <c r="A565" s="51"/>
      <c r="B565" s="111"/>
      <c r="C565" s="111"/>
      <c r="D565" s="111"/>
      <c r="E565" s="111"/>
      <c r="F565" s="111"/>
      <c r="G565" s="162"/>
      <c r="H565" s="151"/>
      <c r="I565" s="296"/>
      <c r="J565" s="152"/>
      <c r="K565" s="153"/>
      <c r="L565" s="169"/>
      <c r="M565" s="39"/>
      <c r="N565" s="201"/>
      <c r="O565" s="39"/>
      <c r="P565" s="22"/>
      <c r="Q565" s="200">
        <f t="shared" si="272"/>
        <v>0</v>
      </c>
      <c r="R565" s="55"/>
      <c r="S565" s="46" t="s">
        <v>64</v>
      </c>
      <c r="T565" s="56"/>
      <c r="U565" s="48" t="s">
        <v>64</v>
      </c>
      <c r="V565" s="175" t="str">
        <f t="shared" si="273"/>
        <v>Remplir la colonne R ou T</v>
      </c>
      <c r="W565" s="178"/>
      <c r="X565" s="282" t="str">
        <f t="shared" si="274"/>
        <v>Remplir la colonne M</v>
      </c>
      <c r="Y565" s="99" t="str">
        <f t="shared" si="275"/>
        <v>Remplir la colonne W</v>
      </c>
      <c r="Z565" s="297" t="str">
        <f t="shared" si="291"/>
        <v>Remplir la colonne I</v>
      </c>
      <c r="AA565" s="84" t="s">
        <v>64</v>
      </c>
      <c r="AB565" s="60" t="str">
        <f t="shared" si="276"/>
        <v>Remplir les termes C, P et TVA</v>
      </c>
      <c r="AC565" s="55"/>
      <c r="AD565" s="46" t="s">
        <v>64</v>
      </c>
      <c r="AE565" s="56"/>
      <c r="AF565" s="48" t="s">
        <v>64</v>
      </c>
      <c r="AG565" s="175" t="str">
        <f t="shared" si="277"/>
        <v>Remplir la colonne AC ou AE</v>
      </c>
      <c r="AH565" s="178"/>
      <c r="AI565" s="311" t="str">
        <f t="shared" si="292"/>
        <v>Remplir la colonne M</v>
      </c>
      <c r="AJ565" s="179" t="str">
        <f t="shared" si="278"/>
        <v>Remplir la colonne AH</v>
      </c>
      <c r="AK565" s="297" t="str">
        <f t="shared" si="266"/>
        <v>Remplir la colonne I</v>
      </c>
      <c r="AL565" s="84" t="s">
        <v>64</v>
      </c>
      <c r="AM565" s="60" t="str">
        <f t="shared" si="293"/>
        <v>Remplir les termes C, P et TVA</v>
      </c>
      <c r="AN565" s="55"/>
      <c r="AO565" s="46" t="s">
        <v>64</v>
      </c>
      <c r="AP565" s="56"/>
      <c r="AQ565" s="48" t="s">
        <v>64</v>
      </c>
      <c r="AR565" s="175" t="str">
        <f t="shared" si="279"/>
        <v>Remplir la colonne AN ou AP</v>
      </c>
      <c r="AS565" s="178"/>
      <c r="AT565" s="282" t="str">
        <f t="shared" si="294"/>
        <v>Remplir la colonne M</v>
      </c>
      <c r="AU565" s="179" t="str">
        <f t="shared" si="280"/>
        <v>Remplir la colonne AS</v>
      </c>
      <c r="AV565" s="263" t="str">
        <f t="shared" si="267"/>
        <v>Remplir la colonne I</v>
      </c>
      <c r="AW565" s="84" t="s">
        <v>64</v>
      </c>
      <c r="AX565" s="60" t="str">
        <f t="shared" si="295"/>
        <v>Remplir les termes C, P et TVA</v>
      </c>
      <c r="AY565" s="55"/>
      <c r="AZ565" s="46" t="s">
        <v>64</v>
      </c>
      <c r="BA565" s="56"/>
      <c r="BB565" s="48" t="s">
        <v>64</v>
      </c>
      <c r="BC565" s="175" t="str">
        <f t="shared" si="281"/>
        <v>Remplir la colonne AY ou BA</v>
      </c>
      <c r="BD565" s="178"/>
      <c r="BE565" s="311" t="str">
        <f t="shared" si="296"/>
        <v>Remplir la colonne M</v>
      </c>
      <c r="BF565" s="179" t="str">
        <f t="shared" si="282"/>
        <v>Remplir la colonne BD</v>
      </c>
      <c r="BG565" s="263" t="str">
        <f t="shared" si="268"/>
        <v>Remplir la colonne I</v>
      </c>
      <c r="BH565" s="84" t="s">
        <v>64</v>
      </c>
      <c r="BI565" s="60" t="str">
        <f t="shared" si="283"/>
        <v>Remplir les termes C, P et TVA</v>
      </c>
      <c r="BJ565" s="55"/>
      <c r="BK565" s="46" t="s">
        <v>64</v>
      </c>
      <c r="BL565" s="56"/>
      <c r="BM565" s="48" t="s">
        <v>64</v>
      </c>
      <c r="BN565" s="175" t="str">
        <f t="shared" si="284"/>
        <v>Remplir la colonne BJ ou BL</v>
      </c>
      <c r="BO565" s="178"/>
      <c r="BP565" s="311" t="str">
        <f t="shared" si="297"/>
        <v>Remplir la colonne M</v>
      </c>
      <c r="BQ565" s="179" t="str">
        <f t="shared" si="285"/>
        <v>Remplir la colonne BO</v>
      </c>
      <c r="BR565" s="263" t="str">
        <f t="shared" si="269"/>
        <v>Remplir la colonne I</v>
      </c>
      <c r="BS565" s="84" t="s">
        <v>64</v>
      </c>
      <c r="BT565" s="60" t="str">
        <f t="shared" si="286"/>
        <v>Remplir les termes C, P et TVA</v>
      </c>
      <c r="BU565" s="55"/>
      <c r="BV565" s="46" t="s">
        <v>64</v>
      </c>
      <c r="BW565" s="56"/>
      <c r="BX565" s="48" t="s">
        <v>64</v>
      </c>
      <c r="BY565" s="175" t="str">
        <f t="shared" si="287"/>
        <v>Remplir la colonne BU ou BW</v>
      </c>
      <c r="BZ565" s="178"/>
      <c r="CA565" s="282" t="str">
        <f t="shared" si="298"/>
        <v>Remplir la colonne M</v>
      </c>
      <c r="CB565" s="99" t="str">
        <f t="shared" si="288"/>
        <v>Remplir la colonne BZ</v>
      </c>
      <c r="CC565" s="297" t="str">
        <f t="shared" si="270"/>
        <v>Remplir la colonne I</v>
      </c>
      <c r="CD565" s="84" t="s">
        <v>64</v>
      </c>
      <c r="CE565" s="60" t="str">
        <f t="shared" si="289"/>
        <v>Remplir les termes C, P et TVA</v>
      </c>
      <c r="CF565" s="61" t="str">
        <f t="shared" si="271"/>
        <v>REMPLIR TYPE DE CLIENT</v>
      </c>
      <c r="CG565" s="107" t="str">
        <f t="shared" si="290"/>
        <v>Montant total de l'aide demandée non indiqué</v>
      </c>
      <c r="CH565" s="1"/>
      <c r="CI565" s="1"/>
      <c r="CJ565" s="1"/>
      <c r="CK565" s="1"/>
      <c r="CL565" s="1"/>
    </row>
    <row r="566" spans="1:90" x14ac:dyDescent="0.25">
      <c r="A566" s="51"/>
      <c r="B566" s="111"/>
      <c r="C566" s="111"/>
      <c r="D566" s="111"/>
      <c r="E566" s="111"/>
      <c r="F566" s="111"/>
      <c r="G566" s="162"/>
      <c r="H566" s="151"/>
      <c r="I566" s="296"/>
      <c r="J566" s="152"/>
      <c r="K566" s="153"/>
      <c r="L566" s="169"/>
      <c r="M566" s="39"/>
      <c r="N566" s="201"/>
      <c r="O566" s="39"/>
      <c r="P566" s="22"/>
      <c r="Q566" s="200">
        <f t="shared" si="272"/>
        <v>0</v>
      </c>
      <c r="R566" s="55"/>
      <c r="S566" s="46" t="s">
        <v>64</v>
      </c>
      <c r="T566" s="56"/>
      <c r="U566" s="48" t="s">
        <v>64</v>
      </c>
      <c r="V566" s="175" t="str">
        <f t="shared" si="273"/>
        <v>Remplir la colonne R ou T</v>
      </c>
      <c r="W566" s="178"/>
      <c r="X566" s="282" t="str">
        <f t="shared" si="274"/>
        <v>Remplir la colonne M</v>
      </c>
      <c r="Y566" s="99" t="str">
        <f t="shared" si="275"/>
        <v>Remplir la colonne W</v>
      </c>
      <c r="Z566" s="297" t="str">
        <f t="shared" si="291"/>
        <v>Remplir la colonne I</v>
      </c>
      <c r="AA566" s="84" t="s">
        <v>64</v>
      </c>
      <c r="AB566" s="60" t="str">
        <f t="shared" si="276"/>
        <v>Remplir les termes C, P et TVA</v>
      </c>
      <c r="AC566" s="55"/>
      <c r="AD566" s="46" t="s">
        <v>64</v>
      </c>
      <c r="AE566" s="56"/>
      <c r="AF566" s="48" t="s">
        <v>64</v>
      </c>
      <c r="AG566" s="175" t="str">
        <f t="shared" si="277"/>
        <v>Remplir la colonne AC ou AE</v>
      </c>
      <c r="AH566" s="178"/>
      <c r="AI566" s="311" t="str">
        <f t="shared" si="292"/>
        <v>Remplir la colonne M</v>
      </c>
      <c r="AJ566" s="179" t="str">
        <f t="shared" si="278"/>
        <v>Remplir la colonne AH</v>
      </c>
      <c r="AK566" s="297" t="str">
        <f t="shared" si="266"/>
        <v>Remplir la colonne I</v>
      </c>
      <c r="AL566" s="84" t="s">
        <v>64</v>
      </c>
      <c r="AM566" s="60" t="str">
        <f t="shared" si="293"/>
        <v>Remplir les termes C, P et TVA</v>
      </c>
      <c r="AN566" s="55"/>
      <c r="AO566" s="46" t="s">
        <v>64</v>
      </c>
      <c r="AP566" s="56"/>
      <c r="AQ566" s="48" t="s">
        <v>64</v>
      </c>
      <c r="AR566" s="175" t="str">
        <f t="shared" si="279"/>
        <v>Remplir la colonne AN ou AP</v>
      </c>
      <c r="AS566" s="178"/>
      <c r="AT566" s="282" t="str">
        <f t="shared" si="294"/>
        <v>Remplir la colonne M</v>
      </c>
      <c r="AU566" s="179" t="str">
        <f t="shared" si="280"/>
        <v>Remplir la colonne AS</v>
      </c>
      <c r="AV566" s="263" t="str">
        <f t="shared" si="267"/>
        <v>Remplir la colonne I</v>
      </c>
      <c r="AW566" s="84" t="s">
        <v>64</v>
      </c>
      <c r="AX566" s="60" t="str">
        <f t="shared" si="295"/>
        <v>Remplir les termes C, P et TVA</v>
      </c>
      <c r="AY566" s="55"/>
      <c r="AZ566" s="46" t="s">
        <v>64</v>
      </c>
      <c r="BA566" s="56"/>
      <c r="BB566" s="48" t="s">
        <v>64</v>
      </c>
      <c r="BC566" s="175" t="str">
        <f t="shared" si="281"/>
        <v>Remplir la colonne AY ou BA</v>
      </c>
      <c r="BD566" s="178"/>
      <c r="BE566" s="311" t="str">
        <f t="shared" si="296"/>
        <v>Remplir la colonne M</v>
      </c>
      <c r="BF566" s="179" t="str">
        <f t="shared" si="282"/>
        <v>Remplir la colonne BD</v>
      </c>
      <c r="BG566" s="263" t="str">
        <f t="shared" si="268"/>
        <v>Remplir la colonne I</v>
      </c>
      <c r="BH566" s="84" t="s">
        <v>64</v>
      </c>
      <c r="BI566" s="60" t="str">
        <f t="shared" si="283"/>
        <v>Remplir les termes C, P et TVA</v>
      </c>
      <c r="BJ566" s="55"/>
      <c r="BK566" s="46" t="s">
        <v>64</v>
      </c>
      <c r="BL566" s="56"/>
      <c r="BM566" s="48" t="s">
        <v>64</v>
      </c>
      <c r="BN566" s="175" t="str">
        <f t="shared" si="284"/>
        <v>Remplir la colonne BJ ou BL</v>
      </c>
      <c r="BO566" s="178"/>
      <c r="BP566" s="311" t="str">
        <f t="shared" si="297"/>
        <v>Remplir la colonne M</v>
      </c>
      <c r="BQ566" s="179" t="str">
        <f t="shared" si="285"/>
        <v>Remplir la colonne BO</v>
      </c>
      <c r="BR566" s="263" t="str">
        <f t="shared" si="269"/>
        <v>Remplir la colonne I</v>
      </c>
      <c r="BS566" s="84" t="s">
        <v>64</v>
      </c>
      <c r="BT566" s="60" t="str">
        <f t="shared" si="286"/>
        <v>Remplir les termes C, P et TVA</v>
      </c>
      <c r="BU566" s="55"/>
      <c r="BV566" s="46" t="s">
        <v>64</v>
      </c>
      <c r="BW566" s="56"/>
      <c r="BX566" s="48" t="s">
        <v>64</v>
      </c>
      <c r="BY566" s="175" t="str">
        <f t="shared" si="287"/>
        <v>Remplir la colonne BU ou BW</v>
      </c>
      <c r="BZ566" s="178"/>
      <c r="CA566" s="282" t="str">
        <f t="shared" si="298"/>
        <v>Remplir la colonne M</v>
      </c>
      <c r="CB566" s="99" t="str">
        <f t="shared" si="288"/>
        <v>Remplir la colonne BZ</v>
      </c>
      <c r="CC566" s="297" t="str">
        <f t="shared" si="270"/>
        <v>Remplir la colonne I</v>
      </c>
      <c r="CD566" s="84" t="s">
        <v>64</v>
      </c>
      <c r="CE566" s="60" t="str">
        <f t="shared" si="289"/>
        <v>Remplir les termes C, P et TVA</v>
      </c>
      <c r="CF566" s="61" t="str">
        <f t="shared" si="271"/>
        <v>REMPLIR TYPE DE CLIENT</v>
      </c>
      <c r="CG566" s="107" t="str">
        <f t="shared" si="290"/>
        <v>Montant total de l'aide demandée non indiqué</v>
      </c>
      <c r="CH566" s="1"/>
      <c r="CI566" s="1"/>
      <c r="CJ566" s="1"/>
      <c r="CK566" s="1"/>
      <c r="CL566" s="1"/>
    </row>
    <row r="567" spans="1:90" x14ac:dyDescent="0.25">
      <c r="A567" s="51"/>
      <c r="B567" s="111"/>
      <c r="C567" s="111"/>
      <c r="D567" s="111"/>
      <c r="E567" s="111"/>
      <c r="F567" s="111"/>
      <c r="G567" s="162"/>
      <c r="H567" s="151"/>
      <c r="I567" s="296"/>
      <c r="J567" s="152"/>
      <c r="K567" s="153"/>
      <c r="L567" s="169"/>
      <c r="M567" s="39"/>
      <c r="N567" s="201"/>
      <c r="O567" s="39"/>
      <c r="P567" s="22"/>
      <c r="Q567" s="200">
        <f t="shared" si="272"/>
        <v>0</v>
      </c>
      <c r="R567" s="55"/>
      <c r="S567" s="46" t="s">
        <v>64</v>
      </c>
      <c r="T567" s="56"/>
      <c r="U567" s="48" t="s">
        <v>64</v>
      </c>
      <c r="V567" s="175" t="str">
        <f t="shared" si="273"/>
        <v>Remplir la colonne R ou T</v>
      </c>
      <c r="W567" s="178"/>
      <c r="X567" s="282" t="str">
        <f t="shared" si="274"/>
        <v>Remplir la colonne M</v>
      </c>
      <c r="Y567" s="99" t="str">
        <f t="shared" si="275"/>
        <v>Remplir la colonne W</v>
      </c>
      <c r="Z567" s="297" t="str">
        <f t="shared" si="291"/>
        <v>Remplir la colonne I</v>
      </c>
      <c r="AA567" s="84" t="s">
        <v>64</v>
      </c>
      <c r="AB567" s="60" t="str">
        <f t="shared" si="276"/>
        <v>Remplir les termes C, P et TVA</v>
      </c>
      <c r="AC567" s="55"/>
      <c r="AD567" s="46" t="s">
        <v>64</v>
      </c>
      <c r="AE567" s="56"/>
      <c r="AF567" s="48" t="s">
        <v>64</v>
      </c>
      <c r="AG567" s="175" t="str">
        <f t="shared" si="277"/>
        <v>Remplir la colonne AC ou AE</v>
      </c>
      <c r="AH567" s="178"/>
      <c r="AI567" s="311" t="str">
        <f t="shared" si="292"/>
        <v>Remplir la colonne M</v>
      </c>
      <c r="AJ567" s="179" t="str">
        <f t="shared" si="278"/>
        <v>Remplir la colonne AH</v>
      </c>
      <c r="AK567" s="297" t="str">
        <f t="shared" si="266"/>
        <v>Remplir la colonne I</v>
      </c>
      <c r="AL567" s="84" t="s">
        <v>64</v>
      </c>
      <c r="AM567" s="60" t="str">
        <f t="shared" si="293"/>
        <v>Remplir les termes C, P et TVA</v>
      </c>
      <c r="AN567" s="55"/>
      <c r="AO567" s="46" t="s">
        <v>64</v>
      </c>
      <c r="AP567" s="56"/>
      <c r="AQ567" s="48" t="s">
        <v>64</v>
      </c>
      <c r="AR567" s="175" t="str">
        <f t="shared" si="279"/>
        <v>Remplir la colonne AN ou AP</v>
      </c>
      <c r="AS567" s="178"/>
      <c r="AT567" s="282" t="str">
        <f t="shared" si="294"/>
        <v>Remplir la colonne M</v>
      </c>
      <c r="AU567" s="179" t="str">
        <f t="shared" si="280"/>
        <v>Remplir la colonne AS</v>
      </c>
      <c r="AV567" s="263" t="str">
        <f t="shared" si="267"/>
        <v>Remplir la colonne I</v>
      </c>
      <c r="AW567" s="84" t="s">
        <v>64</v>
      </c>
      <c r="AX567" s="60" t="str">
        <f t="shared" si="295"/>
        <v>Remplir les termes C, P et TVA</v>
      </c>
      <c r="AY567" s="55"/>
      <c r="AZ567" s="46" t="s">
        <v>64</v>
      </c>
      <c r="BA567" s="56"/>
      <c r="BB567" s="48" t="s">
        <v>64</v>
      </c>
      <c r="BC567" s="175" t="str">
        <f t="shared" si="281"/>
        <v>Remplir la colonne AY ou BA</v>
      </c>
      <c r="BD567" s="178"/>
      <c r="BE567" s="311" t="str">
        <f t="shared" si="296"/>
        <v>Remplir la colonne M</v>
      </c>
      <c r="BF567" s="179" t="str">
        <f t="shared" si="282"/>
        <v>Remplir la colonne BD</v>
      </c>
      <c r="BG567" s="263" t="str">
        <f t="shared" si="268"/>
        <v>Remplir la colonne I</v>
      </c>
      <c r="BH567" s="84" t="s">
        <v>64</v>
      </c>
      <c r="BI567" s="60" t="str">
        <f t="shared" si="283"/>
        <v>Remplir les termes C, P et TVA</v>
      </c>
      <c r="BJ567" s="55"/>
      <c r="BK567" s="46" t="s">
        <v>64</v>
      </c>
      <c r="BL567" s="56"/>
      <c r="BM567" s="48" t="s">
        <v>64</v>
      </c>
      <c r="BN567" s="175" t="str">
        <f t="shared" si="284"/>
        <v>Remplir la colonne BJ ou BL</v>
      </c>
      <c r="BO567" s="178"/>
      <c r="BP567" s="311" t="str">
        <f t="shared" si="297"/>
        <v>Remplir la colonne M</v>
      </c>
      <c r="BQ567" s="179" t="str">
        <f t="shared" si="285"/>
        <v>Remplir la colonne BO</v>
      </c>
      <c r="BR567" s="263" t="str">
        <f t="shared" si="269"/>
        <v>Remplir la colonne I</v>
      </c>
      <c r="BS567" s="84" t="s">
        <v>64</v>
      </c>
      <c r="BT567" s="60" t="str">
        <f t="shared" si="286"/>
        <v>Remplir les termes C, P et TVA</v>
      </c>
      <c r="BU567" s="55"/>
      <c r="BV567" s="46" t="s">
        <v>64</v>
      </c>
      <c r="BW567" s="56"/>
      <c r="BX567" s="48" t="s">
        <v>64</v>
      </c>
      <c r="BY567" s="175" t="str">
        <f t="shared" si="287"/>
        <v>Remplir la colonne BU ou BW</v>
      </c>
      <c r="BZ567" s="178"/>
      <c r="CA567" s="282" t="str">
        <f t="shared" si="298"/>
        <v>Remplir la colonne M</v>
      </c>
      <c r="CB567" s="99" t="str">
        <f t="shared" si="288"/>
        <v>Remplir la colonne BZ</v>
      </c>
      <c r="CC567" s="297" t="str">
        <f t="shared" si="270"/>
        <v>Remplir la colonne I</v>
      </c>
      <c r="CD567" s="84" t="s">
        <v>64</v>
      </c>
      <c r="CE567" s="60" t="str">
        <f t="shared" si="289"/>
        <v>Remplir les termes C, P et TVA</v>
      </c>
      <c r="CF567" s="61" t="str">
        <f t="shared" si="271"/>
        <v>REMPLIR TYPE DE CLIENT</v>
      </c>
      <c r="CG567" s="107" t="str">
        <f t="shared" si="290"/>
        <v>Montant total de l'aide demandée non indiqué</v>
      </c>
      <c r="CH567" s="1"/>
      <c r="CI567" s="1"/>
      <c r="CJ567" s="1"/>
      <c r="CK567" s="1"/>
      <c r="CL567" s="1"/>
    </row>
    <row r="568" spans="1:90" x14ac:dyDescent="0.25">
      <c r="A568" s="51"/>
      <c r="B568" s="111"/>
      <c r="C568" s="111"/>
      <c r="D568" s="111"/>
      <c r="E568" s="111"/>
      <c r="F568" s="111"/>
      <c r="G568" s="162"/>
      <c r="H568" s="151"/>
      <c r="I568" s="296"/>
      <c r="J568" s="152"/>
      <c r="K568" s="153"/>
      <c r="L568" s="169"/>
      <c r="M568" s="39"/>
      <c r="N568" s="201"/>
      <c r="O568" s="39"/>
      <c r="P568" s="22"/>
      <c r="Q568" s="200">
        <f t="shared" si="272"/>
        <v>0</v>
      </c>
      <c r="R568" s="55"/>
      <c r="S568" s="46" t="s">
        <v>64</v>
      </c>
      <c r="T568" s="56"/>
      <c r="U568" s="48" t="s">
        <v>64</v>
      </c>
      <c r="V568" s="175" t="str">
        <f t="shared" si="273"/>
        <v>Remplir la colonne R ou T</v>
      </c>
      <c r="W568" s="178"/>
      <c r="X568" s="282" t="str">
        <f t="shared" si="274"/>
        <v>Remplir la colonne M</v>
      </c>
      <c r="Y568" s="99" t="str">
        <f t="shared" si="275"/>
        <v>Remplir la colonne W</v>
      </c>
      <c r="Z568" s="297" t="str">
        <f t="shared" si="291"/>
        <v>Remplir la colonne I</v>
      </c>
      <c r="AA568" s="84" t="s">
        <v>64</v>
      </c>
      <c r="AB568" s="60" t="str">
        <f t="shared" si="276"/>
        <v>Remplir les termes C, P et TVA</v>
      </c>
      <c r="AC568" s="55"/>
      <c r="AD568" s="46" t="s">
        <v>64</v>
      </c>
      <c r="AE568" s="56"/>
      <c r="AF568" s="48" t="s">
        <v>64</v>
      </c>
      <c r="AG568" s="175" t="str">
        <f t="shared" si="277"/>
        <v>Remplir la colonne AC ou AE</v>
      </c>
      <c r="AH568" s="178"/>
      <c r="AI568" s="311" t="str">
        <f t="shared" si="292"/>
        <v>Remplir la colonne M</v>
      </c>
      <c r="AJ568" s="179" t="str">
        <f t="shared" si="278"/>
        <v>Remplir la colonne AH</v>
      </c>
      <c r="AK568" s="297" t="str">
        <f t="shared" si="266"/>
        <v>Remplir la colonne I</v>
      </c>
      <c r="AL568" s="84" t="s">
        <v>64</v>
      </c>
      <c r="AM568" s="60" t="str">
        <f t="shared" si="293"/>
        <v>Remplir les termes C, P et TVA</v>
      </c>
      <c r="AN568" s="55"/>
      <c r="AO568" s="46" t="s">
        <v>64</v>
      </c>
      <c r="AP568" s="56"/>
      <c r="AQ568" s="48" t="s">
        <v>64</v>
      </c>
      <c r="AR568" s="175" t="str">
        <f t="shared" si="279"/>
        <v>Remplir la colonne AN ou AP</v>
      </c>
      <c r="AS568" s="178"/>
      <c r="AT568" s="282" t="str">
        <f t="shared" si="294"/>
        <v>Remplir la colonne M</v>
      </c>
      <c r="AU568" s="179" t="str">
        <f t="shared" si="280"/>
        <v>Remplir la colonne AS</v>
      </c>
      <c r="AV568" s="263" t="str">
        <f t="shared" si="267"/>
        <v>Remplir la colonne I</v>
      </c>
      <c r="AW568" s="84" t="s">
        <v>64</v>
      </c>
      <c r="AX568" s="60" t="str">
        <f t="shared" si="295"/>
        <v>Remplir les termes C, P et TVA</v>
      </c>
      <c r="AY568" s="55"/>
      <c r="AZ568" s="46" t="s">
        <v>64</v>
      </c>
      <c r="BA568" s="56"/>
      <c r="BB568" s="48" t="s">
        <v>64</v>
      </c>
      <c r="BC568" s="175" t="str">
        <f t="shared" si="281"/>
        <v>Remplir la colonne AY ou BA</v>
      </c>
      <c r="BD568" s="178"/>
      <c r="BE568" s="311" t="str">
        <f t="shared" si="296"/>
        <v>Remplir la colonne M</v>
      </c>
      <c r="BF568" s="179" t="str">
        <f t="shared" si="282"/>
        <v>Remplir la colonne BD</v>
      </c>
      <c r="BG568" s="263" t="str">
        <f t="shared" si="268"/>
        <v>Remplir la colonne I</v>
      </c>
      <c r="BH568" s="84" t="s">
        <v>64</v>
      </c>
      <c r="BI568" s="60" t="str">
        <f t="shared" si="283"/>
        <v>Remplir les termes C, P et TVA</v>
      </c>
      <c r="BJ568" s="55"/>
      <c r="BK568" s="46" t="s">
        <v>64</v>
      </c>
      <c r="BL568" s="56"/>
      <c r="BM568" s="48" t="s">
        <v>64</v>
      </c>
      <c r="BN568" s="175" t="str">
        <f t="shared" si="284"/>
        <v>Remplir la colonne BJ ou BL</v>
      </c>
      <c r="BO568" s="178"/>
      <c r="BP568" s="311" t="str">
        <f t="shared" si="297"/>
        <v>Remplir la colonne M</v>
      </c>
      <c r="BQ568" s="179" t="str">
        <f t="shared" si="285"/>
        <v>Remplir la colonne BO</v>
      </c>
      <c r="BR568" s="263" t="str">
        <f t="shared" si="269"/>
        <v>Remplir la colonne I</v>
      </c>
      <c r="BS568" s="84" t="s">
        <v>64</v>
      </c>
      <c r="BT568" s="60" t="str">
        <f t="shared" si="286"/>
        <v>Remplir les termes C, P et TVA</v>
      </c>
      <c r="BU568" s="55"/>
      <c r="BV568" s="46" t="s">
        <v>64</v>
      </c>
      <c r="BW568" s="56"/>
      <c r="BX568" s="48" t="s">
        <v>64</v>
      </c>
      <c r="BY568" s="175" t="str">
        <f t="shared" si="287"/>
        <v>Remplir la colonne BU ou BW</v>
      </c>
      <c r="BZ568" s="178"/>
      <c r="CA568" s="282" t="str">
        <f t="shared" si="298"/>
        <v>Remplir la colonne M</v>
      </c>
      <c r="CB568" s="99" t="str">
        <f t="shared" si="288"/>
        <v>Remplir la colonne BZ</v>
      </c>
      <c r="CC568" s="297" t="str">
        <f t="shared" si="270"/>
        <v>Remplir la colonne I</v>
      </c>
      <c r="CD568" s="84" t="s">
        <v>64</v>
      </c>
      <c r="CE568" s="60" t="str">
        <f t="shared" si="289"/>
        <v>Remplir les termes C, P et TVA</v>
      </c>
      <c r="CF568" s="61" t="str">
        <f t="shared" si="271"/>
        <v>REMPLIR TYPE DE CLIENT</v>
      </c>
      <c r="CG568" s="107" t="str">
        <f t="shared" si="290"/>
        <v>Montant total de l'aide demandée non indiqué</v>
      </c>
      <c r="CH568" s="1"/>
      <c r="CI568" s="1"/>
      <c r="CJ568" s="1"/>
      <c r="CK568" s="1"/>
      <c r="CL568" s="1"/>
    </row>
    <row r="569" spans="1:90" x14ac:dyDescent="0.25">
      <c r="A569" s="51"/>
      <c r="B569" s="111"/>
      <c r="C569" s="111"/>
      <c r="D569" s="111"/>
      <c r="E569" s="111"/>
      <c r="F569" s="111"/>
      <c r="G569" s="162"/>
      <c r="H569" s="151"/>
      <c r="I569" s="296"/>
      <c r="J569" s="152"/>
      <c r="K569" s="153"/>
      <c r="L569" s="169"/>
      <c r="M569" s="39"/>
      <c r="N569" s="201"/>
      <c r="O569" s="39"/>
      <c r="P569" s="22"/>
      <c r="Q569" s="200">
        <f t="shared" si="272"/>
        <v>0</v>
      </c>
      <c r="R569" s="55"/>
      <c r="S569" s="46" t="s">
        <v>64</v>
      </c>
      <c r="T569" s="56"/>
      <c r="U569" s="48" t="s">
        <v>64</v>
      </c>
      <c r="V569" s="175" t="str">
        <f t="shared" si="273"/>
        <v>Remplir la colonne R ou T</v>
      </c>
      <c r="W569" s="178"/>
      <c r="X569" s="282" t="str">
        <f t="shared" si="274"/>
        <v>Remplir la colonne M</v>
      </c>
      <c r="Y569" s="99" t="str">
        <f t="shared" si="275"/>
        <v>Remplir la colonne W</v>
      </c>
      <c r="Z569" s="297" t="str">
        <f t="shared" si="291"/>
        <v>Remplir la colonne I</v>
      </c>
      <c r="AA569" s="84" t="s">
        <v>64</v>
      </c>
      <c r="AB569" s="60" t="str">
        <f t="shared" si="276"/>
        <v>Remplir les termes C, P et TVA</v>
      </c>
      <c r="AC569" s="55"/>
      <c r="AD569" s="46" t="s">
        <v>64</v>
      </c>
      <c r="AE569" s="56"/>
      <c r="AF569" s="48" t="s">
        <v>64</v>
      </c>
      <c r="AG569" s="175" t="str">
        <f t="shared" si="277"/>
        <v>Remplir la colonne AC ou AE</v>
      </c>
      <c r="AH569" s="178"/>
      <c r="AI569" s="311" t="str">
        <f t="shared" si="292"/>
        <v>Remplir la colonne M</v>
      </c>
      <c r="AJ569" s="179" t="str">
        <f t="shared" si="278"/>
        <v>Remplir la colonne AH</v>
      </c>
      <c r="AK569" s="297" t="str">
        <f t="shared" si="266"/>
        <v>Remplir la colonne I</v>
      </c>
      <c r="AL569" s="84" t="s">
        <v>64</v>
      </c>
      <c r="AM569" s="60" t="str">
        <f t="shared" si="293"/>
        <v>Remplir les termes C, P et TVA</v>
      </c>
      <c r="AN569" s="55"/>
      <c r="AO569" s="46" t="s">
        <v>64</v>
      </c>
      <c r="AP569" s="56"/>
      <c r="AQ569" s="48" t="s">
        <v>64</v>
      </c>
      <c r="AR569" s="175" t="str">
        <f t="shared" si="279"/>
        <v>Remplir la colonne AN ou AP</v>
      </c>
      <c r="AS569" s="178"/>
      <c r="AT569" s="282" t="str">
        <f t="shared" si="294"/>
        <v>Remplir la colonne M</v>
      </c>
      <c r="AU569" s="179" t="str">
        <f t="shared" si="280"/>
        <v>Remplir la colonne AS</v>
      </c>
      <c r="AV569" s="263" t="str">
        <f t="shared" si="267"/>
        <v>Remplir la colonne I</v>
      </c>
      <c r="AW569" s="84" t="s">
        <v>64</v>
      </c>
      <c r="AX569" s="60" t="str">
        <f t="shared" si="295"/>
        <v>Remplir les termes C, P et TVA</v>
      </c>
      <c r="AY569" s="55"/>
      <c r="AZ569" s="46" t="s">
        <v>64</v>
      </c>
      <c r="BA569" s="56"/>
      <c r="BB569" s="48" t="s">
        <v>64</v>
      </c>
      <c r="BC569" s="175" t="str">
        <f t="shared" si="281"/>
        <v>Remplir la colonne AY ou BA</v>
      </c>
      <c r="BD569" s="178"/>
      <c r="BE569" s="311" t="str">
        <f t="shared" si="296"/>
        <v>Remplir la colonne M</v>
      </c>
      <c r="BF569" s="179" t="str">
        <f t="shared" si="282"/>
        <v>Remplir la colonne BD</v>
      </c>
      <c r="BG569" s="263" t="str">
        <f t="shared" si="268"/>
        <v>Remplir la colonne I</v>
      </c>
      <c r="BH569" s="84" t="s">
        <v>64</v>
      </c>
      <c r="BI569" s="60" t="str">
        <f t="shared" si="283"/>
        <v>Remplir les termes C, P et TVA</v>
      </c>
      <c r="BJ569" s="55"/>
      <c r="BK569" s="46" t="s">
        <v>64</v>
      </c>
      <c r="BL569" s="56"/>
      <c r="BM569" s="48" t="s">
        <v>64</v>
      </c>
      <c r="BN569" s="175" t="str">
        <f t="shared" si="284"/>
        <v>Remplir la colonne BJ ou BL</v>
      </c>
      <c r="BO569" s="178"/>
      <c r="BP569" s="311" t="str">
        <f t="shared" si="297"/>
        <v>Remplir la colonne M</v>
      </c>
      <c r="BQ569" s="179" t="str">
        <f t="shared" si="285"/>
        <v>Remplir la colonne BO</v>
      </c>
      <c r="BR569" s="263" t="str">
        <f t="shared" si="269"/>
        <v>Remplir la colonne I</v>
      </c>
      <c r="BS569" s="84" t="s">
        <v>64</v>
      </c>
      <c r="BT569" s="60" t="str">
        <f t="shared" si="286"/>
        <v>Remplir les termes C, P et TVA</v>
      </c>
      <c r="BU569" s="55"/>
      <c r="BV569" s="46" t="s">
        <v>64</v>
      </c>
      <c r="BW569" s="56"/>
      <c r="BX569" s="48" t="s">
        <v>64</v>
      </c>
      <c r="BY569" s="175" t="str">
        <f t="shared" si="287"/>
        <v>Remplir la colonne BU ou BW</v>
      </c>
      <c r="BZ569" s="178"/>
      <c r="CA569" s="282" t="str">
        <f t="shared" si="298"/>
        <v>Remplir la colonne M</v>
      </c>
      <c r="CB569" s="99" t="str">
        <f t="shared" si="288"/>
        <v>Remplir la colonne BZ</v>
      </c>
      <c r="CC569" s="297" t="str">
        <f t="shared" si="270"/>
        <v>Remplir la colonne I</v>
      </c>
      <c r="CD569" s="84" t="s">
        <v>64</v>
      </c>
      <c r="CE569" s="60" t="str">
        <f t="shared" si="289"/>
        <v>Remplir les termes C, P et TVA</v>
      </c>
      <c r="CF569" s="61" t="str">
        <f t="shared" si="271"/>
        <v>REMPLIR TYPE DE CLIENT</v>
      </c>
      <c r="CG569" s="107" t="str">
        <f t="shared" si="290"/>
        <v>Montant total de l'aide demandée non indiqué</v>
      </c>
      <c r="CH569" s="1"/>
      <c r="CI569" s="1"/>
      <c r="CJ569" s="1"/>
      <c r="CK569" s="1"/>
      <c r="CL569" s="1"/>
    </row>
    <row r="570" spans="1:90" x14ac:dyDescent="0.25">
      <c r="A570" s="51"/>
      <c r="B570" s="111"/>
      <c r="C570" s="111"/>
      <c r="D570" s="111"/>
      <c r="E570" s="111"/>
      <c r="F570" s="111"/>
      <c r="G570" s="162"/>
      <c r="H570" s="151"/>
      <c r="I570" s="296"/>
      <c r="J570" s="152"/>
      <c r="K570" s="153"/>
      <c r="L570" s="169"/>
      <c r="M570" s="39"/>
      <c r="N570" s="201"/>
      <c r="O570" s="39"/>
      <c r="P570" s="22"/>
      <c r="Q570" s="200">
        <f t="shared" si="272"/>
        <v>0</v>
      </c>
      <c r="R570" s="55"/>
      <c r="S570" s="46" t="s">
        <v>64</v>
      </c>
      <c r="T570" s="56"/>
      <c r="U570" s="48" t="s">
        <v>64</v>
      </c>
      <c r="V570" s="175" t="str">
        <f t="shared" si="273"/>
        <v>Remplir la colonne R ou T</v>
      </c>
      <c r="W570" s="178"/>
      <c r="X570" s="282" t="str">
        <f t="shared" si="274"/>
        <v>Remplir la colonne M</v>
      </c>
      <c r="Y570" s="99" t="str">
        <f t="shared" si="275"/>
        <v>Remplir la colonne W</v>
      </c>
      <c r="Z570" s="297" t="str">
        <f t="shared" si="291"/>
        <v>Remplir la colonne I</v>
      </c>
      <c r="AA570" s="84" t="s">
        <v>64</v>
      </c>
      <c r="AB570" s="60" t="str">
        <f t="shared" si="276"/>
        <v>Remplir les termes C, P et TVA</v>
      </c>
      <c r="AC570" s="55"/>
      <c r="AD570" s="46" t="s">
        <v>64</v>
      </c>
      <c r="AE570" s="56"/>
      <c r="AF570" s="48" t="s">
        <v>64</v>
      </c>
      <c r="AG570" s="175" t="str">
        <f t="shared" si="277"/>
        <v>Remplir la colonne AC ou AE</v>
      </c>
      <c r="AH570" s="178"/>
      <c r="AI570" s="311" t="str">
        <f t="shared" si="292"/>
        <v>Remplir la colonne M</v>
      </c>
      <c r="AJ570" s="179" t="str">
        <f t="shared" si="278"/>
        <v>Remplir la colonne AH</v>
      </c>
      <c r="AK570" s="297" t="str">
        <f t="shared" si="266"/>
        <v>Remplir la colonne I</v>
      </c>
      <c r="AL570" s="84" t="s">
        <v>64</v>
      </c>
      <c r="AM570" s="60" t="str">
        <f t="shared" si="293"/>
        <v>Remplir les termes C, P et TVA</v>
      </c>
      <c r="AN570" s="55"/>
      <c r="AO570" s="46" t="s">
        <v>64</v>
      </c>
      <c r="AP570" s="56"/>
      <c r="AQ570" s="48" t="s">
        <v>64</v>
      </c>
      <c r="AR570" s="175" t="str">
        <f t="shared" si="279"/>
        <v>Remplir la colonne AN ou AP</v>
      </c>
      <c r="AS570" s="178"/>
      <c r="AT570" s="282" t="str">
        <f t="shared" si="294"/>
        <v>Remplir la colonne M</v>
      </c>
      <c r="AU570" s="179" t="str">
        <f t="shared" si="280"/>
        <v>Remplir la colonne AS</v>
      </c>
      <c r="AV570" s="263" t="str">
        <f t="shared" si="267"/>
        <v>Remplir la colonne I</v>
      </c>
      <c r="AW570" s="84" t="s">
        <v>64</v>
      </c>
      <c r="AX570" s="60" t="str">
        <f t="shared" si="295"/>
        <v>Remplir les termes C, P et TVA</v>
      </c>
      <c r="AY570" s="55"/>
      <c r="AZ570" s="46" t="s">
        <v>64</v>
      </c>
      <c r="BA570" s="56"/>
      <c r="BB570" s="48" t="s">
        <v>64</v>
      </c>
      <c r="BC570" s="175" t="str">
        <f t="shared" si="281"/>
        <v>Remplir la colonne AY ou BA</v>
      </c>
      <c r="BD570" s="178"/>
      <c r="BE570" s="311" t="str">
        <f t="shared" si="296"/>
        <v>Remplir la colonne M</v>
      </c>
      <c r="BF570" s="179" t="str">
        <f t="shared" si="282"/>
        <v>Remplir la colonne BD</v>
      </c>
      <c r="BG570" s="263" t="str">
        <f t="shared" si="268"/>
        <v>Remplir la colonne I</v>
      </c>
      <c r="BH570" s="84" t="s">
        <v>64</v>
      </c>
      <c r="BI570" s="60" t="str">
        <f t="shared" si="283"/>
        <v>Remplir les termes C, P et TVA</v>
      </c>
      <c r="BJ570" s="55"/>
      <c r="BK570" s="46" t="s">
        <v>64</v>
      </c>
      <c r="BL570" s="56"/>
      <c r="BM570" s="48" t="s">
        <v>64</v>
      </c>
      <c r="BN570" s="175" t="str">
        <f t="shared" si="284"/>
        <v>Remplir la colonne BJ ou BL</v>
      </c>
      <c r="BO570" s="178"/>
      <c r="BP570" s="311" t="str">
        <f t="shared" si="297"/>
        <v>Remplir la colonne M</v>
      </c>
      <c r="BQ570" s="179" t="str">
        <f t="shared" si="285"/>
        <v>Remplir la colonne BO</v>
      </c>
      <c r="BR570" s="263" t="str">
        <f t="shared" si="269"/>
        <v>Remplir la colonne I</v>
      </c>
      <c r="BS570" s="84" t="s">
        <v>64</v>
      </c>
      <c r="BT570" s="60" t="str">
        <f t="shared" si="286"/>
        <v>Remplir les termes C, P et TVA</v>
      </c>
      <c r="BU570" s="55"/>
      <c r="BV570" s="46" t="s">
        <v>64</v>
      </c>
      <c r="BW570" s="56"/>
      <c r="BX570" s="48" t="s">
        <v>64</v>
      </c>
      <c r="BY570" s="175" t="str">
        <f t="shared" si="287"/>
        <v>Remplir la colonne BU ou BW</v>
      </c>
      <c r="BZ570" s="178"/>
      <c r="CA570" s="282" t="str">
        <f t="shared" si="298"/>
        <v>Remplir la colonne M</v>
      </c>
      <c r="CB570" s="99" t="str">
        <f t="shared" si="288"/>
        <v>Remplir la colonne BZ</v>
      </c>
      <c r="CC570" s="297" t="str">
        <f t="shared" si="270"/>
        <v>Remplir la colonne I</v>
      </c>
      <c r="CD570" s="84" t="s">
        <v>64</v>
      </c>
      <c r="CE570" s="60" t="str">
        <f t="shared" si="289"/>
        <v>Remplir les termes C, P et TVA</v>
      </c>
      <c r="CF570" s="61" t="str">
        <f t="shared" si="271"/>
        <v>REMPLIR TYPE DE CLIENT</v>
      </c>
      <c r="CG570" s="107" t="str">
        <f t="shared" si="290"/>
        <v>Montant total de l'aide demandée non indiqué</v>
      </c>
      <c r="CH570" s="1"/>
      <c r="CI570" s="1"/>
      <c r="CJ570" s="1"/>
      <c r="CK570" s="1"/>
      <c r="CL570" s="1"/>
    </row>
    <row r="571" spans="1:90" x14ac:dyDescent="0.25">
      <c r="A571" s="51"/>
      <c r="B571" s="111"/>
      <c r="C571" s="111"/>
      <c r="D571" s="111"/>
      <c r="E571" s="111"/>
      <c r="F571" s="111"/>
      <c r="G571" s="162"/>
      <c r="H571" s="151"/>
      <c r="I571" s="296"/>
      <c r="J571" s="152"/>
      <c r="K571" s="153"/>
      <c r="L571" s="169"/>
      <c r="M571" s="39"/>
      <c r="N571" s="201"/>
      <c r="O571" s="39"/>
      <c r="P571" s="22"/>
      <c r="Q571" s="200">
        <f t="shared" si="272"/>
        <v>0</v>
      </c>
      <c r="R571" s="55"/>
      <c r="S571" s="46" t="s">
        <v>64</v>
      </c>
      <c r="T571" s="56"/>
      <c r="U571" s="48" t="s">
        <v>64</v>
      </c>
      <c r="V571" s="175" t="str">
        <f t="shared" si="273"/>
        <v>Remplir la colonne R ou T</v>
      </c>
      <c r="W571" s="178"/>
      <c r="X571" s="282" t="str">
        <f t="shared" si="274"/>
        <v>Remplir la colonne M</v>
      </c>
      <c r="Y571" s="99" t="str">
        <f t="shared" si="275"/>
        <v>Remplir la colonne W</v>
      </c>
      <c r="Z571" s="297" t="str">
        <f t="shared" si="291"/>
        <v>Remplir la colonne I</v>
      </c>
      <c r="AA571" s="84" t="s">
        <v>64</v>
      </c>
      <c r="AB571" s="60" t="str">
        <f t="shared" si="276"/>
        <v>Remplir les termes C, P et TVA</v>
      </c>
      <c r="AC571" s="55"/>
      <c r="AD571" s="46" t="s">
        <v>64</v>
      </c>
      <c r="AE571" s="56"/>
      <c r="AF571" s="48" t="s">
        <v>64</v>
      </c>
      <c r="AG571" s="175" t="str">
        <f t="shared" si="277"/>
        <v>Remplir la colonne AC ou AE</v>
      </c>
      <c r="AH571" s="178"/>
      <c r="AI571" s="311" t="str">
        <f t="shared" si="292"/>
        <v>Remplir la colonne M</v>
      </c>
      <c r="AJ571" s="179" t="str">
        <f t="shared" si="278"/>
        <v>Remplir la colonne AH</v>
      </c>
      <c r="AK571" s="297" t="str">
        <f t="shared" si="266"/>
        <v>Remplir la colonne I</v>
      </c>
      <c r="AL571" s="84" t="s">
        <v>64</v>
      </c>
      <c r="AM571" s="60" t="str">
        <f t="shared" si="293"/>
        <v>Remplir les termes C, P et TVA</v>
      </c>
      <c r="AN571" s="55"/>
      <c r="AO571" s="46" t="s">
        <v>64</v>
      </c>
      <c r="AP571" s="56"/>
      <c r="AQ571" s="48" t="s">
        <v>64</v>
      </c>
      <c r="AR571" s="175" t="str">
        <f t="shared" si="279"/>
        <v>Remplir la colonne AN ou AP</v>
      </c>
      <c r="AS571" s="178"/>
      <c r="AT571" s="282" t="str">
        <f t="shared" si="294"/>
        <v>Remplir la colonne M</v>
      </c>
      <c r="AU571" s="179" t="str">
        <f t="shared" si="280"/>
        <v>Remplir la colonne AS</v>
      </c>
      <c r="AV571" s="263" t="str">
        <f t="shared" si="267"/>
        <v>Remplir la colonne I</v>
      </c>
      <c r="AW571" s="84" t="s">
        <v>64</v>
      </c>
      <c r="AX571" s="60" t="str">
        <f t="shared" si="295"/>
        <v>Remplir les termes C, P et TVA</v>
      </c>
      <c r="AY571" s="55"/>
      <c r="AZ571" s="46" t="s">
        <v>64</v>
      </c>
      <c r="BA571" s="56"/>
      <c r="BB571" s="48" t="s">
        <v>64</v>
      </c>
      <c r="BC571" s="175" t="str">
        <f t="shared" si="281"/>
        <v>Remplir la colonne AY ou BA</v>
      </c>
      <c r="BD571" s="178"/>
      <c r="BE571" s="311" t="str">
        <f t="shared" si="296"/>
        <v>Remplir la colonne M</v>
      </c>
      <c r="BF571" s="179" t="str">
        <f t="shared" si="282"/>
        <v>Remplir la colonne BD</v>
      </c>
      <c r="BG571" s="263" t="str">
        <f t="shared" si="268"/>
        <v>Remplir la colonne I</v>
      </c>
      <c r="BH571" s="84" t="s">
        <v>64</v>
      </c>
      <c r="BI571" s="60" t="str">
        <f t="shared" si="283"/>
        <v>Remplir les termes C, P et TVA</v>
      </c>
      <c r="BJ571" s="55"/>
      <c r="BK571" s="46" t="s">
        <v>64</v>
      </c>
      <c r="BL571" s="56"/>
      <c r="BM571" s="48" t="s">
        <v>64</v>
      </c>
      <c r="BN571" s="175" t="str">
        <f t="shared" si="284"/>
        <v>Remplir la colonne BJ ou BL</v>
      </c>
      <c r="BO571" s="178"/>
      <c r="BP571" s="311" t="str">
        <f t="shared" si="297"/>
        <v>Remplir la colonne M</v>
      </c>
      <c r="BQ571" s="179" t="str">
        <f t="shared" si="285"/>
        <v>Remplir la colonne BO</v>
      </c>
      <c r="BR571" s="263" t="str">
        <f t="shared" si="269"/>
        <v>Remplir la colonne I</v>
      </c>
      <c r="BS571" s="84" t="s">
        <v>64</v>
      </c>
      <c r="BT571" s="60" t="str">
        <f t="shared" si="286"/>
        <v>Remplir les termes C, P et TVA</v>
      </c>
      <c r="BU571" s="55"/>
      <c r="BV571" s="46" t="s">
        <v>64</v>
      </c>
      <c r="BW571" s="56"/>
      <c r="BX571" s="48" t="s">
        <v>64</v>
      </c>
      <c r="BY571" s="175" t="str">
        <f t="shared" si="287"/>
        <v>Remplir la colonne BU ou BW</v>
      </c>
      <c r="BZ571" s="178"/>
      <c r="CA571" s="282" t="str">
        <f t="shared" si="298"/>
        <v>Remplir la colonne M</v>
      </c>
      <c r="CB571" s="99" t="str">
        <f t="shared" si="288"/>
        <v>Remplir la colonne BZ</v>
      </c>
      <c r="CC571" s="297" t="str">
        <f t="shared" si="270"/>
        <v>Remplir la colonne I</v>
      </c>
      <c r="CD571" s="84" t="s">
        <v>64</v>
      </c>
      <c r="CE571" s="60" t="str">
        <f t="shared" si="289"/>
        <v>Remplir les termes C, P et TVA</v>
      </c>
      <c r="CF571" s="61" t="str">
        <f t="shared" si="271"/>
        <v>REMPLIR TYPE DE CLIENT</v>
      </c>
      <c r="CG571" s="107" t="str">
        <f t="shared" si="290"/>
        <v>Montant total de l'aide demandée non indiqué</v>
      </c>
      <c r="CH571" s="1"/>
      <c r="CI571" s="1"/>
      <c r="CJ571" s="1"/>
      <c r="CK571" s="1"/>
      <c r="CL571" s="1"/>
    </row>
    <row r="572" spans="1:90" x14ac:dyDescent="0.25">
      <c r="A572" s="51"/>
      <c r="B572" s="111"/>
      <c r="C572" s="111"/>
      <c r="D572" s="111"/>
      <c r="E572" s="111"/>
      <c r="F572" s="111"/>
      <c r="G572" s="162"/>
      <c r="H572" s="151"/>
      <c r="I572" s="296"/>
      <c r="J572" s="152"/>
      <c r="K572" s="153"/>
      <c r="L572" s="169"/>
      <c r="M572" s="39"/>
      <c r="N572" s="201"/>
      <c r="O572" s="39"/>
      <c r="P572" s="22"/>
      <c r="Q572" s="200">
        <f t="shared" si="272"/>
        <v>0</v>
      </c>
      <c r="R572" s="55"/>
      <c r="S572" s="46" t="s">
        <v>64</v>
      </c>
      <c r="T572" s="56"/>
      <c r="U572" s="48" t="s">
        <v>64</v>
      </c>
      <c r="V572" s="175" t="str">
        <f t="shared" si="273"/>
        <v>Remplir la colonne R ou T</v>
      </c>
      <c r="W572" s="178"/>
      <c r="X572" s="282" t="str">
        <f t="shared" si="274"/>
        <v>Remplir la colonne M</v>
      </c>
      <c r="Y572" s="99" t="str">
        <f t="shared" si="275"/>
        <v>Remplir la colonne W</v>
      </c>
      <c r="Z572" s="297" t="str">
        <f t="shared" si="291"/>
        <v>Remplir la colonne I</v>
      </c>
      <c r="AA572" s="84" t="s">
        <v>64</v>
      </c>
      <c r="AB572" s="60" t="str">
        <f t="shared" si="276"/>
        <v>Remplir les termes C, P et TVA</v>
      </c>
      <c r="AC572" s="55"/>
      <c r="AD572" s="46" t="s">
        <v>64</v>
      </c>
      <c r="AE572" s="56"/>
      <c r="AF572" s="48" t="s">
        <v>64</v>
      </c>
      <c r="AG572" s="175" t="str">
        <f t="shared" si="277"/>
        <v>Remplir la colonne AC ou AE</v>
      </c>
      <c r="AH572" s="178"/>
      <c r="AI572" s="311" t="str">
        <f t="shared" si="292"/>
        <v>Remplir la colonne M</v>
      </c>
      <c r="AJ572" s="179" t="str">
        <f t="shared" si="278"/>
        <v>Remplir la colonne AH</v>
      </c>
      <c r="AK572" s="297" t="str">
        <f t="shared" si="266"/>
        <v>Remplir la colonne I</v>
      </c>
      <c r="AL572" s="84" t="s">
        <v>64</v>
      </c>
      <c r="AM572" s="60" t="str">
        <f t="shared" si="293"/>
        <v>Remplir les termes C, P et TVA</v>
      </c>
      <c r="AN572" s="55"/>
      <c r="AO572" s="46" t="s">
        <v>64</v>
      </c>
      <c r="AP572" s="56"/>
      <c r="AQ572" s="48" t="s">
        <v>64</v>
      </c>
      <c r="AR572" s="175" t="str">
        <f t="shared" si="279"/>
        <v>Remplir la colonne AN ou AP</v>
      </c>
      <c r="AS572" s="178"/>
      <c r="AT572" s="282" t="str">
        <f t="shared" si="294"/>
        <v>Remplir la colonne M</v>
      </c>
      <c r="AU572" s="179" t="str">
        <f t="shared" si="280"/>
        <v>Remplir la colonne AS</v>
      </c>
      <c r="AV572" s="263" t="str">
        <f t="shared" si="267"/>
        <v>Remplir la colonne I</v>
      </c>
      <c r="AW572" s="84" t="s">
        <v>64</v>
      </c>
      <c r="AX572" s="60" t="str">
        <f t="shared" si="295"/>
        <v>Remplir les termes C, P et TVA</v>
      </c>
      <c r="AY572" s="55"/>
      <c r="AZ572" s="46" t="s">
        <v>64</v>
      </c>
      <c r="BA572" s="56"/>
      <c r="BB572" s="48" t="s">
        <v>64</v>
      </c>
      <c r="BC572" s="175" t="str">
        <f t="shared" si="281"/>
        <v>Remplir la colonne AY ou BA</v>
      </c>
      <c r="BD572" s="178"/>
      <c r="BE572" s="311" t="str">
        <f t="shared" si="296"/>
        <v>Remplir la colonne M</v>
      </c>
      <c r="BF572" s="179" t="str">
        <f t="shared" si="282"/>
        <v>Remplir la colonne BD</v>
      </c>
      <c r="BG572" s="263" t="str">
        <f t="shared" si="268"/>
        <v>Remplir la colonne I</v>
      </c>
      <c r="BH572" s="84" t="s">
        <v>64</v>
      </c>
      <c r="BI572" s="60" t="str">
        <f t="shared" si="283"/>
        <v>Remplir les termes C, P et TVA</v>
      </c>
      <c r="BJ572" s="55"/>
      <c r="BK572" s="46" t="s">
        <v>64</v>
      </c>
      <c r="BL572" s="56"/>
      <c r="BM572" s="48" t="s">
        <v>64</v>
      </c>
      <c r="BN572" s="175" t="str">
        <f t="shared" si="284"/>
        <v>Remplir la colonne BJ ou BL</v>
      </c>
      <c r="BO572" s="178"/>
      <c r="BP572" s="311" t="str">
        <f t="shared" si="297"/>
        <v>Remplir la colonne M</v>
      </c>
      <c r="BQ572" s="179" t="str">
        <f t="shared" si="285"/>
        <v>Remplir la colonne BO</v>
      </c>
      <c r="BR572" s="263" t="str">
        <f t="shared" si="269"/>
        <v>Remplir la colonne I</v>
      </c>
      <c r="BS572" s="84" t="s">
        <v>64</v>
      </c>
      <c r="BT572" s="60" t="str">
        <f t="shared" si="286"/>
        <v>Remplir les termes C, P et TVA</v>
      </c>
      <c r="BU572" s="55"/>
      <c r="BV572" s="46" t="s">
        <v>64</v>
      </c>
      <c r="BW572" s="56"/>
      <c r="BX572" s="48" t="s">
        <v>64</v>
      </c>
      <c r="BY572" s="175" t="str">
        <f t="shared" si="287"/>
        <v>Remplir la colonne BU ou BW</v>
      </c>
      <c r="BZ572" s="178"/>
      <c r="CA572" s="282" t="str">
        <f t="shared" si="298"/>
        <v>Remplir la colonne M</v>
      </c>
      <c r="CB572" s="99" t="str">
        <f t="shared" si="288"/>
        <v>Remplir la colonne BZ</v>
      </c>
      <c r="CC572" s="297" t="str">
        <f t="shared" si="270"/>
        <v>Remplir la colonne I</v>
      </c>
      <c r="CD572" s="84" t="s">
        <v>64</v>
      </c>
      <c r="CE572" s="60" t="str">
        <f t="shared" si="289"/>
        <v>Remplir les termes C, P et TVA</v>
      </c>
      <c r="CF572" s="61" t="str">
        <f t="shared" si="271"/>
        <v>REMPLIR TYPE DE CLIENT</v>
      </c>
      <c r="CG572" s="107" t="str">
        <f t="shared" si="290"/>
        <v>Montant total de l'aide demandée non indiqué</v>
      </c>
      <c r="CH572" s="1"/>
      <c r="CI572" s="1"/>
      <c r="CJ572" s="1"/>
      <c r="CK572" s="1"/>
      <c r="CL572" s="1"/>
    </row>
    <row r="573" spans="1:90" x14ac:dyDescent="0.25">
      <c r="A573" s="51"/>
      <c r="B573" s="111"/>
      <c r="C573" s="111"/>
      <c r="D573" s="111"/>
      <c r="E573" s="111"/>
      <c r="F573" s="111"/>
      <c r="G573" s="162"/>
      <c r="H573" s="151"/>
      <c r="I573" s="296"/>
      <c r="J573" s="152"/>
      <c r="K573" s="153"/>
      <c r="L573" s="169"/>
      <c r="M573" s="39"/>
      <c r="N573" s="201"/>
      <c r="O573" s="39"/>
      <c r="P573" s="22"/>
      <c r="Q573" s="200">
        <f t="shared" si="272"/>
        <v>0</v>
      </c>
      <c r="R573" s="55"/>
      <c r="S573" s="46" t="s">
        <v>64</v>
      </c>
      <c r="T573" s="56"/>
      <c r="U573" s="48" t="s">
        <v>64</v>
      </c>
      <c r="V573" s="175" t="str">
        <f t="shared" si="273"/>
        <v>Remplir la colonne R ou T</v>
      </c>
      <c r="W573" s="178"/>
      <c r="X573" s="282" t="str">
        <f t="shared" si="274"/>
        <v>Remplir la colonne M</v>
      </c>
      <c r="Y573" s="99" t="str">
        <f t="shared" si="275"/>
        <v>Remplir la colonne W</v>
      </c>
      <c r="Z573" s="297" t="str">
        <f t="shared" si="291"/>
        <v>Remplir la colonne I</v>
      </c>
      <c r="AA573" s="84" t="s">
        <v>64</v>
      </c>
      <c r="AB573" s="60" t="str">
        <f t="shared" si="276"/>
        <v>Remplir les termes C, P et TVA</v>
      </c>
      <c r="AC573" s="55"/>
      <c r="AD573" s="46" t="s">
        <v>64</v>
      </c>
      <c r="AE573" s="56"/>
      <c r="AF573" s="48" t="s">
        <v>64</v>
      </c>
      <c r="AG573" s="175" t="str">
        <f t="shared" si="277"/>
        <v>Remplir la colonne AC ou AE</v>
      </c>
      <c r="AH573" s="178"/>
      <c r="AI573" s="311" t="str">
        <f t="shared" si="292"/>
        <v>Remplir la colonne M</v>
      </c>
      <c r="AJ573" s="179" t="str">
        <f t="shared" si="278"/>
        <v>Remplir la colonne AH</v>
      </c>
      <c r="AK573" s="297" t="str">
        <f t="shared" si="266"/>
        <v>Remplir la colonne I</v>
      </c>
      <c r="AL573" s="84" t="s">
        <v>64</v>
      </c>
      <c r="AM573" s="60" t="str">
        <f t="shared" si="293"/>
        <v>Remplir les termes C, P et TVA</v>
      </c>
      <c r="AN573" s="55"/>
      <c r="AO573" s="46" t="s">
        <v>64</v>
      </c>
      <c r="AP573" s="56"/>
      <c r="AQ573" s="48" t="s">
        <v>64</v>
      </c>
      <c r="AR573" s="175" t="str">
        <f t="shared" si="279"/>
        <v>Remplir la colonne AN ou AP</v>
      </c>
      <c r="AS573" s="178"/>
      <c r="AT573" s="282" t="str">
        <f t="shared" si="294"/>
        <v>Remplir la colonne M</v>
      </c>
      <c r="AU573" s="179" t="str">
        <f t="shared" si="280"/>
        <v>Remplir la colonne AS</v>
      </c>
      <c r="AV573" s="263" t="str">
        <f t="shared" si="267"/>
        <v>Remplir la colonne I</v>
      </c>
      <c r="AW573" s="84" t="s">
        <v>64</v>
      </c>
      <c r="AX573" s="60" t="str">
        <f t="shared" si="295"/>
        <v>Remplir les termes C, P et TVA</v>
      </c>
      <c r="AY573" s="55"/>
      <c r="AZ573" s="46" t="s">
        <v>64</v>
      </c>
      <c r="BA573" s="56"/>
      <c r="BB573" s="48" t="s">
        <v>64</v>
      </c>
      <c r="BC573" s="175" t="str">
        <f t="shared" si="281"/>
        <v>Remplir la colonne AY ou BA</v>
      </c>
      <c r="BD573" s="178"/>
      <c r="BE573" s="311" t="str">
        <f t="shared" si="296"/>
        <v>Remplir la colonne M</v>
      </c>
      <c r="BF573" s="179" t="str">
        <f t="shared" si="282"/>
        <v>Remplir la colonne BD</v>
      </c>
      <c r="BG573" s="263" t="str">
        <f t="shared" si="268"/>
        <v>Remplir la colonne I</v>
      </c>
      <c r="BH573" s="84" t="s">
        <v>64</v>
      </c>
      <c r="BI573" s="60" t="str">
        <f t="shared" si="283"/>
        <v>Remplir les termes C, P et TVA</v>
      </c>
      <c r="BJ573" s="55"/>
      <c r="BK573" s="46" t="s">
        <v>64</v>
      </c>
      <c r="BL573" s="56"/>
      <c r="BM573" s="48" t="s">
        <v>64</v>
      </c>
      <c r="BN573" s="175" t="str">
        <f t="shared" si="284"/>
        <v>Remplir la colonne BJ ou BL</v>
      </c>
      <c r="BO573" s="178"/>
      <c r="BP573" s="311" t="str">
        <f t="shared" si="297"/>
        <v>Remplir la colonne M</v>
      </c>
      <c r="BQ573" s="179" t="str">
        <f t="shared" si="285"/>
        <v>Remplir la colonne BO</v>
      </c>
      <c r="BR573" s="263" t="str">
        <f t="shared" si="269"/>
        <v>Remplir la colonne I</v>
      </c>
      <c r="BS573" s="84" t="s">
        <v>64</v>
      </c>
      <c r="BT573" s="60" t="str">
        <f t="shared" si="286"/>
        <v>Remplir les termes C, P et TVA</v>
      </c>
      <c r="BU573" s="55"/>
      <c r="BV573" s="46" t="s">
        <v>64</v>
      </c>
      <c r="BW573" s="56"/>
      <c r="BX573" s="48" t="s">
        <v>64</v>
      </c>
      <c r="BY573" s="175" t="str">
        <f t="shared" si="287"/>
        <v>Remplir la colonne BU ou BW</v>
      </c>
      <c r="BZ573" s="178"/>
      <c r="CA573" s="282" t="str">
        <f t="shared" si="298"/>
        <v>Remplir la colonne M</v>
      </c>
      <c r="CB573" s="99" t="str">
        <f t="shared" si="288"/>
        <v>Remplir la colonne BZ</v>
      </c>
      <c r="CC573" s="297" t="str">
        <f t="shared" si="270"/>
        <v>Remplir la colonne I</v>
      </c>
      <c r="CD573" s="84" t="s">
        <v>64</v>
      </c>
      <c r="CE573" s="60" t="str">
        <f t="shared" si="289"/>
        <v>Remplir les termes C, P et TVA</v>
      </c>
      <c r="CF573" s="61" t="str">
        <f t="shared" si="271"/>
        <v>REMPLIR TYPE DE CLIENT</v>
      </c>
      <c r="CG573" s="107" t="str">
        <f t="shared" si="290"/>
        <v>Montant total de l'aide demandée non indiqué</v>
      </c>
      <c r="CH573" s="1"/>
      <c r="CI573" s="1"/>
      <c r="CJ573" s="1"/>
      <c r="CK573" s="1"/>
      <c r="CL573" s="1"/>
    </row>
    <row r="574" spans="1:90" x14ac:dyDescent="0.25">
      <c r="A574" s="51"/>
      <c r="B574" s="111"/>
      <c r="C574" s="111"/>
      <c r="D574" s="111"/>
      <c r="E574" s="111"/>
      <c r="F574" s="111"/>
      <c r="G574" s="162"/>
      <c r="H574" s="151"/>
      <c r="I574" s="296"/>
      <c r="J574" s="152"/>
      <c r="K574" s="153"/>
      <c r="L574" s="169"/>
      <c r="M574" s="39"/>
      <c r="N574" s="201"/>
      <c r="O574" s="39"/>
      <c r="P574" s="22"/>
      <c r="Q574" s="200">
        <f t="shared" si="272"/>
        <v>0</v>
      </c>
      <c r="R574" s="55"/>
      <c r="S574" s="46" t="s">
        <v>64</v>
      </c>
      <c r="T574" s="56"/>
      <c r="U574" s="48" t="s">
        <v>64</v>
      </c>
      <c r="V574" s="175" t="str">
        <f t="shared" si="273"/>
        <v>Remplir la colonne R ou T</v>
      </c>
      <c r="W574" s="178"/>
      <c r="X574" s="282" t="str">
        <f t="shared" si="274"/>
        <v>Remplir la colonne M</v>
      </c>
      <c r="Y574" s="99" t="str">
        <f t="shared" si="275"/>
        <v>Remplir la colonne W</v>
      </c>
      <c r="Z574" s="297" t="str">
        <f t="shared" si="291"/>
        <v>Remplir la colonne I</v>
      </c>
      <c r="AA574" s="84" t="s">
        <v>64</v>
      </c>
      <c r="AB574" s="60" t="str">
        <f t="shared" si="276"/>
        <v>Remplir les termes C, P et TVA</v>
      </c>
      <c r="AC574" s="55"/>
      <c r="AD574" s="46" t="s">
        <v>64</v>
      </c>
      <c r="AE574" s="56"/>
      <c r="AF574" s="48" t="s">
        <v>64</v>
      </c>
      <c r="AG574" s="175" t="str">
        <f t="shared" si="277"/>
        <v>Remplir la colonne AC ou AE</v>
      </c>
      <c r="AH574" s="178"/>
      <c r="AI574" s="311" t="str">
        <f t="shared" si="292"/>
        <v>Remplir la colonne M</v>
      </c>
      <c r="AJ574" s="179" t="str">
        <f t="shared" si="278"/>
        <v>Remplir la colonne AH</v>
      </c>
      <c r="AK574" s="297" t="str">
        <f t="shared" si="266"/>
        <v>Remplir la colonne I</v>
      </c>
      <c r="AL574" s="84" t="s">
        <v>64</v>
      </c>
      <c r="AM574" s="60" t="str">
        <f t="shared" si="293"/>
        <v>Remplir les termes C, P et TVA</v>
      </c>
      <c r="AN574" s="55"/>
      <c r="AO574" s="46" t="s">
        <v>64</v>
      </c>
      <c r="AP574" s="56"/>
      <c r="AQ574" s="48" t="s">
        <v>64</v>
      </c>
      <c r="AR574" s="175" t="str">
        <f t="shared" si="279"/>
        <v>Remplir la colonne AN ou AP</v>
      </c>
      <c r="AS574" s="178"/>
      <c r="AT574" s="282" t="str">
        <f t="shared" si="294"/>
        <v>Remplir la colonne M</v>
      </c>
      <c r="AU574" s="179" t="str">
        <f t="shared" si="280"/>
        <v>Remplir la colonne AS</v>
      </c>
      <c r="AV574" s="263" t="str">
        <f t="shared" si="267"/>
        <v>Remplir la colonne I</v>
      </c>
      <c r="AW574" s="84" t="s">
        <v>64</v>
      </c>
      <c r="AX574" s="60" t="str">
        <f t="shared" si="295"/>
        <v>Remplir les termes C, P et TVA</v>
      </c>
      <c r="AY574" s="55"/>
      <c r="AZ574" s="46" t="s">
        <v>64</v>
      </c>
      <c r="BA574" s="56"/>
      <c r="BB574" s="48" t="s">
        <v>64</v>
      </c>
      <c r="BC574" s="175" t="str">
        <f t="shared" si="281"/>
        <v>Remplir la colonne AY ou BA</v>
      </c>
      <c r="BD574" s="178"/>
      <c r="BE574" s="311" t="str">
        <f t="shared" si="296"/>
        <v>Remplir la colonne M</v>
      </c>
      <c r="BF574" s="179" t="str">
        <f t="shared" si="282"/>
        <v>Remplir la colonne BD</v>
      </c>
      <c r="BG574" s="263" t="str">
        <f t="shared" si="268"/>
        <v>Remplir la colonne I</v>
      </c>
      <c r="BH574" s="84" t="s">
        <v>64</v>
      </c>
      <c r="BI574" s="60" t="str">
        <f t="shared" si="283"/>
        <v>Remplir les termes C, P et TVA</v>
      </c>
      <c r="BJ574" s="55"/>
      <c r="BK574" s="46" t="s">
        <v>64</v>
      </c>
      <c r="BL574" s="56"/>
      <c r="BM574" s="48" t="s">
        <v>64</v>
      </c>
      <c r="BN574" s="175" t="str">
        <f t="shared" si="284"/>
        <v>Remplir la colonne BJ ou BL</v>
      </c>
      <c r="BO574" s="178"/>
      <c r="BP574" s="311" t="str">
        <f t="shared" si="297"/>
        <v>Remplir la colonne M</v>
      </c>
      <c r="BQ574" s="179" t="str">
        <f t="shared" si="285"/>
        <v>Remplir la colonne BO</v>
      </c>
      <c r="BR574" s="263" t="str">
        <f t="shared" si="269"/>
        <v>Remplir la colonne I</v>
      </c>
      <c r="BS574" s="84" t="s">
        <v>64</v>
      </c>
      <c r="BT574" s="60" t="str">
        <f t="shared" si="286"/>
        <v>Remplir les termes C, P et TVA</v>
      </c>
      <c r="BU574" s="55"/>
      <c r="BV574" s="46" t="s">
        <v>64</v>
      </c>
      <c r="BW574" s="56"/>
      <c r="BX574" s="48" t="s">
        <v>64</v>
      </c>
      <c r="BY574" s="175" t="str">
        <f t="shared" si="287"/>
        <v>Remplir la colonne BU ou BW</v>
      </c>
      <c r="BZ574" s="178"/>
      <c r="CA574" s="282" t="str">
        <f t="shared" si="298"/>
        <v>Remplir la colonne M</v>
      </c>
      <c r="CB574" s="99" t="str">
        <f t="shared" si="288"/>
        <v>Remplir la colonne BZ</v>
      </c>
      <c r="CC574" s="297" t="str">
        <f t="shared" si="270"/>
        <v>Remplir la colonne I</v>
      </c>
      <c r="CD574" s="84" t="s">
        <v>64</v>
      </c>
      <c r="CE574" s="60" t="str">
        <f t="shared" si="289"/>
        <v>Remplir les termes C, P et TVA</v>
      </c>
      <c r="CF574" s="61" t="str">
        <f t="shared" si="271"/>
        <v>REMPLIR TYPE DE CLIENT</v>
      </c>
      <c r="CG574" s="107" t="str">
        <f t="shared" si="290"/>
        <v>Montant total de l'aide demandée non indiqué</v>
      </c>
      <c r="CH574" s="1"/>
      <c r="CI574" s="1"/>
      <c r="CJ574" s="1"/>
      <c r="CK574" s="1"/>
      <c r="CL574" s="1"/>
    </row>
    <row r="575" spans="1:90" x14ac:dyDescent="0.25">
      <c r="A575" s="51"/>
      <c r="B575" s="111"/>
      <c r="C575" s="111"/>
      <c r="D575" s="111"/>
      <c r="E575" s="111"/>
      <c r="F575" s="111"/>
      <c r="G575" s="162"/>
      <c r="H575" s="151"/>
      <c r="I575" s="296"/>
      <c r="J575" s="152"/>
      <c r="K575" s="153"/>
      <c r="L575" s="169"/>
      <c r="M575" s="39"/>
      <c r="N575" s="201"/>
      <c r="O575" s="39"/>
      <c r="P575" s="22"/>
      <c r="Q575" s="200">
        <f t="shared" si="272"/>
        <v>0</v>
      </c>
      <c r="R575" s="55"/>
      <c r="S575" s="46" t="s">
        <v>64</v>
      </c>
      <c r="T575" s="56"/>
      <c r="U575" s="48" t="s">
        <v>64</v>
      </c>
      <c r="V575" s="175" t="str">
        <f t="shared" si="273"/>
        <v>Remplir la colonne R ou T</v>
      </c>
      <c r="W575" s="178"/>
      <c r="X575" s="282" t="str">
        <f t="shared" si="274"/>
        <v>Remplir la colonne M</v>
      </c>
      <c r="Y575" s="99" t="str">
        <f t="shared" si="275"/>
        <v>Remplir la colonne W</v>
      </c>
      <c r="Z575" s="297" t="str">
        <f t="shared" si="291"/>
        <v>Remplir la colonne I</v>
      </c>
      <c r="AA575" s="84" t="s">
        <v>64</v>
      </c>
      <c r="AB575" s="60" t="str">
        <f t="shared" si="276"/>
        <v>Remplir les termes C, P et TVA</v>
      </c>
      <c r="AC575" s="55"/>
      <c r="AD575" s="46" t="s">
        <v>64</v>
      </c>
      <c r="AE575" s="56"/>
      <c r="AF575" s="48" t="s">
        <v>64</v>
      </c>
      <c r="AG575" s="175" t="str">
        <f t="shared" si="277"/>
        <v>Remplir la colonne AC ou AE</v>
      </c>
      <c r="AH575" s="178"/>
      <c r="AI575" s="311" t="str">
        <f t="shared" si="292"/>
        <v>Remplir la colonne M</v>
      </c>
      <c r="AJ575" s="179" t="str">
        <f t="shared" si="278"/>
        <v>Remplir la colonne AH</v>
      </c>
      <c r="AK575" s="297" t="str">
        <f t="shared" si="266"/>
        <v>Remplir la colonne I</v>
      </c>
      <c r="AL575" s="84" t="s">
        <v>64</v>
      </c>
      <c r="AM575" s="60" t="str">
        <f t="shared" si="293"/>
        <v>Remplir les termes C, P et TVA</v>
      </c>
      <c r="AN575" s="55"/>
      <c r="AO575" s="46" t="s">
        <v>64</v>
      </c>
      <c r="AP575" s="56"/>
      <c r="AQ575" s="48" t="s">
        <v>64</v>
      </c>
      <c r="AR575" s="175" t="str">
        <f t="shared" si="279"/>
        <v>Remplir la colonne AN ou AP</v>
      </c>
      <c r="AS575" s="178"/>
      <c r="AT575" s="282" t="str">
        <f t="shared" si="294"/>
        <v>Remplir la colonne M</v>
      </c>
      <c r="AU575" s="179" t="str">
        <f t="shared" si="280"/>
        <v>Remplir la colonne AS</v>
      </c>
      <c r="AV575" s="263" t="str">
        <f t="shared" si="267"/>
        <v>Remplir la colonne I</v>
      </c>
      <c r="AW575" s="84" t="s">
        <v>64</v>
      </c>
      <c r="AX575" s="60" t="str">
        <f t="shared" si="295"/>
        <v>Remplir les termes C, P et TVA</v>
      </c>
      <c r="AY575" s="55"/>
      <c r="AZ575" s="46" t="s">
        <v>64</v>
      </c>
      <c r="BA575" s="56"/>
      <c r="BB575" s="48" t="s">
        <v>64</v>
      </c>
      <c r="BC575" s="175" t="str">
        <f t="shared" si="281"/>
        <v>Remplir la colonne AY ou BA</v>
      </c>
      <c r="BD575" s="178"/>
      <c r="BE575" s="311" t="str">
        <f t="shared" si="296"/>
        <v>Remplir la colonne M</v>
      </c>
      <c r="BF575" s="179" t="str">
        <f t="shared" si="282"/>
        <v>Remplir la colonne BD</v>
      </c>
      <c r="BG575" s="263" t="str">
        <f t="shared" si="268"/>
        <v>Remplir la colonne I</v>
      </c>
      <c r="BH575" s="84" t="s">
        <v>64</v>
      </c>
      <c r="BI575" s="60" t="str">
        <f t="shared" si="283"/>
        <v>Remplir les termes C, P et TVA</v>
      </c>
      <c r="BJ575" s="55"/>
      <c r="BK575" s="46" t="s">
        <v>64</v>
      </c>
      <c r="BL575" s="56"/>
      <c r="BM575" s="48" t="s">
        <v>64</v>
      </c>
      <c r="BN575" s="175" t="str">
        <f t="shared" si="284"/>
        <v>Remplir la colonne BJ ou BL</v>
      </c>
      <c r="BO575" s="178"/>
      <c r="BP575" s="311" t="str">
        <f t="shared" si="297"/>
        <v>Remplir la colonne M</v>
      </c>
      <c r="BQ575" s="179" t="str">
        <f t="shared" si="285"/>
        <v>Remplir la colonne BO</v>
      </c>
      <c r="BR575" s="263" t="str">
        <f t="shared" si="269"/>
        <v>Remplir la colonne I</v>
      </c>
      <c r="BS575" s="84" t="s">
        <v>64</v>
      </c>
      <c r="BT575" s="60" t="str">
        <f t="shared" si="286"/>
        <v>Remplir les termes C, P et TVA</v>
      </c>
      <c r="BU575" s="55"/>
      <c r="BV575" s="46" t="s">
        <v>64</v>
      </c>
      <c r="BW575" s="56"/>
      <c r="BX575" s="48" t="s">
        <v>64</v>
      </c>
      <c r="BY575" s="175" t="str">
        <f t="shared" si="287"/>
        <v>Remplir la colonne BU ou BW</v>
      </c>
      <c r="BZ575" s="178"/>
      <c r="CA575" s="282" t="str">
        <f t="shared" si="298"/>
        <v>Remplir la colonne M</v>
      </c>
      <c r="CB575" s="99" t="str">
        <f t="shared" si="288"/>
        <v>Remplir la colonne BZ</v>
      </c>
      <c r="CC575" s="297" t="str">
        <f t="shared" si="270"/>
        <v>Remplir la colonne I</v>
      </c>
      <c r="CD575" s="84" t="s">
        <v>64</v>
      </c>
      <c r="CE575" s="60" t="str">
        <f t="shared" si="289"/>
        <v>Remplir les termes C, P et TVA</v>
      </c>
      <c r="CF575" s="61" t="str">
        <f t="shared" si="271"/>
        <v>REMPLIR TYPE DE CLIENT</v>
      </c>
      <c r="CG575" s="107" t="str">
        <f t="shared" si="290"/>
        <v>Montant total de l'aide demandée non indiqué</v>
      </c>
      <c r="CH575" s="1"/>
      <c r="CI575" s="1"/>
      <c r="CJ575" s="1"/>
      <c r="CK575" s="1"/>
      <c r="CL575" s="1"/>
    </row>
    <row r="576" spans="1:90" x14ac:dyDescent="0.25">
      <c r="A576" s="51"/>
      <c r="B576" s="111"/>
      <c r="C576" s="111"/>
      <c r="D576" s="111"/>
      <c r="E576" s="111"/>
      <c r="F576" s="111"/>
      <c r="G576" s="162"/>
      <c r="H576" s="151"/>
      <c r="I576" s="296"/>
      <c r="J576" s="152"/>
      <c r="K576" s="153"/>
      <c r="L576" s="169"/>
      <c r="M576" s="39"/>
      <c r="N576" s="201"/>
      <c r="O576" s="39"/>
      <c r="P576" s="22"/>
      <c r="Q576" s="200">
        <f t="shared" si="272"/>
        <v>0</v>
      </c>
      <c r="R576" s="55"/>
      <c r="S576" s="46" t="s">
        <v>64</v>
      </c>
      <c r="T576" s="56"/>
      <c r="U576" s="48" t="s">
        <v>64</v>
      </c>
      <c r="V576" s="175" t="str">
        <f t="shared" si="273"/>
        <v>Remplir la colonne R ou T</v>
      </c>
      <c r="W576" s="178"/>
      <c r="X576" s="282" t="str">
        <f t="shared" si="274"/>
        <v>Remplir la colonne M</v>
      </c>
      <c r="Y576" s="99" t="str">
        <f t="shared" si="275"/>
        <v>Remplir la colonne W</v>
      </c>
      <c r="Z576" s="297" t="str">
        <f t="shared" si="291"/>
        <v>Remplir la colonne I</v>
      </c>
      <c r="AA576" s="84" t="s">
        <v>64</v>
      </c>
      <c r="AB576" s="60" t="str">
        <f t="shared" si="276"/>
        <v>Remplir les termes C, P et TVA</v>
      </c>
      <c r="AC576" s="55"/>
      <c r="AD576" s="46" t="s">
        <v>64</v>
      </c>
      <c r="AE576" s="56"/>
      <c r="AF576" s="48" t="s">
        <v>64</v>
      </c>
      <c r="AG576" s="175" t="str">
        <f t="shared" si="277"/>
        <v>Remplir la colonne AC ou AE</v>
      </c>
      <c r="AH576" s="178"/>
      <c r="AI576" s="311" t="str">
        <f t="shared" si="292"/>
        <v>Remplir la colonne M</v>
      </c>
      <c r="AJ576" s="179" t="str">
        <f t="shared" si="278"/>
        <v>Remplir la colonne AH</v>
      </c>
      <c r="AK576" s="297" t="str">
        <f t="shared" si="266"/>
        <v>Remplir la colonne I</v>
      </c>
      <c r="AL576" s="84" t="s">
        <v>64</v>
      </c>
      <c r="AM576" s="60" t="str">
        <f t="shared" si="293"/>
        <v>Remplir les termes C, P et TVA</v>
      </c>
      <c r="AN576" s="55"/>
      <c r="AO576" s="46" t="s">
        <v>64</v>
      </c>
      <c r="AP576" s="56"/>
      <c r="AQ576" s="48" t="s">
        <v>64</v>
      </c>
      <c r="AR576" s="175" t="str">
        <f t="shared" si="279"/>
        <v>Remplir la colonne AN ou AP</v>
      </c>
      <c r="AS576" s="178"/>
      <c r="AT576" s="282" t="str">
        <f t="shared" si="294"/>
        <v>Remplir la colonne M</v>
      </c>
      <c r="AU576" s="179" t="str">
        <f t="shared" si="280"/>
        <v>Remplir la colonne AS</v>
      </c>
      <c r="AV576" s="263" t="str">
        <f t="shared" si="267"/>
        <v>Remplir la colonne I</v>
      </c>
      <c r="AW576" s="84" t="s">
        <v>64</v>
      </c>
      <c r="AX576" s="60" t="str">
        <f t="shared" si="295"/>
        <v>Remplir les termes C, P et TVA</v>
      </c>
      <c r="AY576" s="55"/>
      <c r="AZ576" s="46" t="s">
        <v>64</v>
      </c>
      <c r="BA576" s="56"/>
      <c r="BB576" s="48" t="s">
        <v>64</v>
      </c>
      <c r="BC576" s="175" t="str">
        <f t="shared" si="281"/>
        <v>Remplir la colonne AY ou BA</v>
      </c>
      <c r="BD576" s="178"/>
      <c r="BE576" s="311" t="str">
        <f t="shared" si="296"/>
        <v>Remplir la colonne M</v>
      </c>
      <c r="BF576" s="179" t="str">
        <f t="shared" si="282"/>
        <v>Remplir la colonne BD</v>
      </c>
      <c r="BG576" s="263" t="str">
        <f t="shared" si="268"/>
        <v>Remplir la colonne I</v>
      </c>
      <c r="BH576" s="84" t="s">
        <v>64</v>
      </c>
      <c r="BI576" s="60" t="str">
        <f t="shared" si="283"/>
        <v>Remplir les termes C, P et TVA</v>
      </c>
      <c r="BJ576" s="55"/>
      <c r="BK576" s="46" t="s">
        <v>64</v>
      </c>
      <c r="BL576" s="56"/>
      <c r="BM576" s="48" t="s">
        <v>64</v>
      </c>
      <c r="BN576" s="175" t="str">
        <f t="shared" si="284"/>
        <v>Remplir la colonne BJ ou BL</v>
      </c>
      <c r="BO576" s="178"/>
      <c r="BP576" s="311" t="str">
        <f t="shared" si="297"/>
        <v>Remplir la colonne M</v>
      </c>
      <c r="BQ576" s="179" t="str">
        <f t="shared" si="285"/>
        <v>Remplir la colonne BO</v>
      </c>
      <c r="BR576" s="263" t="str">
        <f t="shared" si="269"/>
        <v>Remplir la colonne I</v>
      </c>
      <c r="BS576" s="84" t="s">
        <v>64</v>
      </c>
      <c r="BT576" s="60" t="str">
        <f t="shared" si="286"/>
        <v>Remplir les termes C, P et TVA</v>
      </c>
      <c r="BU576" s="55"/>
      <c r="BV576" s="46" t="s">
        <v>64</v>
      </c>
      <c r="BW576" s="56"/>
      <c r="BX576" s="48" t="s">
        <v>64</v>
      </c>
      <c r="BY576" s="175" t="str">
        <f t="shared" si="287"/>
        <v>Remplir la colonne BU ou BW</v>
      </c>
      <c r="BZ576" s="178"/>
      <c r="CA576" s="282" t="str">
        <f t="shared" si="298"/>
        <v>Remplir la colonne M</v>
      </c>
      <c r="CB576" s="99" t="str">
        <f t="shared" si="288"/>
        <v>Remplir la colonne BZ</v>
      </c>
      <c r="CC576" s="297" t="str">
        <f t="shared" si="270"/>
        <v>Remplir la colonne I</v>
      </c>
      <c r="CD576" s="84" t="s">
        <v>64</v>
      </c>
      <c r="CE576" s="60" t="str">
        <f t="shared" si="289"/>
        <v>Remplir les termes C, P et TVA</v>
      </c>
      <c r="CF576" s="61" t="str">
        <f t="shared" si="271"/>
        <v>REMPLIR TYPE DE CLIENT</v>
      </c>
      <c r="CG576" s="107" t="str">
        <f t="shared" si="290"/>
        <v>Montant total de l'aide demandée non indiqué</v>
      </c>
      <c r="CH576" s="1"/>
      <c r="CI576" s="1"/>
      <c r="CJ576" s="1"/>
      <c r="CK576" s="1"/>
      <c r="CL576" s="1"/>
    </row>
    <row r="577" spans="1:90" x14ac:dyDescent="0.25">
      <c r="A577" s="51"/>
      <c r="B577" s="111"/>
      <c r="C577" s="111"/>
      <c r="D577" s="111"/>
      <c r="E577" s="111"/>
      <c r="F577" s="111"/>
      <c r="G577" s="162"/>
      <c r="H577" s="151"/>
      <c r="I577" s="296"/>
      <c r="J577" s="152"/>
      <c r="K577" s="153"/>
      <c r="L577" s="169"/>
      <c r="M577" s="39"/>
      <c r="N577" s="201"/>
      <c r="O577" s="39"/>
      <c r="P577" s="22"/>
      <c r="Q577" s="200">
        <f t="shared" si="272"/>
        <v>0</v>
      </c>
      <c r="R577" s="55"/>
      <c r="S577" s="46" t="s">
        <v>64</v>
      </c>
      <c r="T577" s="56"/>
      <c r="U577" s="48" t="s">
        <v>64</v>
      </c>
      <c r="V577" s="175" t="str">
        <f t="shared" si="273"/>
        <v>Remplir la colonne R ou T</v>
      </c>
      <c r="W577" s="178"/>
      <c r="X577" s="282" t="str">
        <f t="shared" si="274"/>
        <v>Remplir la colonne M</v>
      </c>
      <c r="Y577" s="99" t="str">
        <f t="shared" si="275"/>
        <v>Remplir la colonne W</v>
      </c>
      <c r="Z577" s="297" t="str">
        <f t="shared" si="291"/>
        <v>Remplir la colonne I</v>
      </c>
      <c r="AA577" s="84" t="s">
        <v>64</v>
      </c>
      <c r="AB577" s="60" t="str">
        <f t="shared" si="276"/>
        <v>Remplir les termes C, P et TVA</v>
      </c>
      <c r="AC577" s="55"/>
      <c r="AD577" s="46" t="s">
        <v>64</v>
      </c>
      <c r="AE577" s="56"/>
      <c r="AF577" s="48" t="s">
        <v>64</v>
      </c>
      <c r="AG577" s="175" t="str">
        <f t="shared" si="277"/>
        <v>Remplir la colonne AC ou AE</v>
      </c>
      <c r="AH577" s="178"/>
      <c r="AI577" s="311" t="str">
        <f t="shared" si="292"/>
        <v>Remplir la colonne M</v>
      </c>
      <c r="AJ577" s="179" t="str">
        <f t="shared" si="278"/>
        <v>Remplir la colonne AH</v>
      </c>
      <c r="AK577" s="297" t="str">
        <f t="shared" si="266"/>
        <v>Remplir la colonne I</v>
      </c>
      <c r="AL577" s="84" t="s">
        <v>64</v>
      </c>
      <c r="AM577" s="60" t="str">
        <f t="shared" si="293"/>
        <v>Remplir les termes C, P et TVA</v>
      </c>
      <c r="AN577" s="55"/>
      <c r="AO577" s="46" t="s">
        <v>64</v>
      </c>
      <c r="AP577" s="56"/>
      <c r="AQ577" s="48" t="s">
        <v>64</v>
      </c>
      <c r="AR577" s="175" t="str">
        <f t="shared" si="279"/>
        <v>Remplir la colonne AN ou AP</v>
      </c>
      <c r="AS577" s="178"/>
      <c r="AT577" s="282" t="str">
        <f t="shared" si="294"/>
        <v>Remplir la colonne M</v>
      </c>
      <c r="AU577" s="179" t="str">
        <f t="shared" si="280"/>
        <v>Remplir la colonne AS</v>
      </c>
      <c r="AV577" s="263" t="str">
        <f t="shared" si="267"/>
        <v>Remplir la colonne I</v>
      </c>
      <c r="AW577" s="84" t="s">
        <v>64</v>
      </c>
      <c r="AX577" s="60" t="str">
        <f t="shared" si="295"/>
        <v>Remplir les termes C, P et TVA</v>
      </c>
      <c r="AY577" s="55"/>
      <c r="AZ577" s="46" t="s">
        <v>64</v>
      </c>
      <c r="BA577" s="56"/>
      <c r="BB577" s="48" t="s">
        <v>64</v>
      </c>
      <c r="BC577" s="175" t="str">
        <f t="shared" si="281"/>
        <v>Remplir la colonne AY ou BA</v>
      </c>
      <c r="BD577" s="178"/>
      <c r="BE577" s="311" t="str">
        <f t="shared" si="296"/>
        <v>Remplir la colonne M</v>
      </c>
      <c r="BF577" s="179" t="str">
        <f t="shared" si="282"/>
        <v>Remplir la colonne BD</v>
      </c>
      <c r="BG577" s="263" t="str">
        <f t="shared" si="268"/>
        <v>Remplir la colonne I</v>
      </c>
      <c r="BH577" s="84" t="s">
        <v>64</v>
      </c>
      <c r="BI577" s="60" t="str">
        <f t="shared" si="283"/>
        <v>Remplir les termes C, P et TVA</v>
      </c>
      <c r="BJ577" s="55"/>
      <c r="BK577" s="46" t="s">
        <v>64</v>
      </c>
      <c r="BL577" s="56"/>
      <c r="BM577" s="48" t="s">
        <v>64</v>
      </c>
      <c r="BN577" s="175" t="str">
        <f t="shared" si="284"/>
        <v>Remplir la colonne BJ ou BL</v>
      </c>
      <c r="BO577" s="178"/>
      <c r="BP577" s="311" t="str">
        <f t="shared" si="297"/>
        <v>Remplir la colonne M</v>
      </c>
      <c r="BQ577" s="179" t="str">
        <f t="shared" si="285"/>
        <v>Remplir la colonne BO</v>
      </c>
      <c r="BR577" s="263" t="str">
        <f t="shared" si="269"/>
        <v>Remplir la colonne I</v>
      </c>
      <c r="BS577" s="84" t="s">
        <v>64</v>
      </c>
      <c r="BT577" s="60" t="str">
        <f t="shared" si="286"/>
        <v>Remplir les termes C, P et TVA</v>
      </c>
      <c r="BU577" s="55"/>
      <c r="BV577" s="46" t="s">
        <v>64</v>
      </c>
      <c r="BW577" s="56"/>
      <c r="BX577" s="48" t="s">
        <v>64</v>
      </c>
      <c r="BY577" s="175" t="str">
        <f t="shared" si="287"/>
        <v>Remplir la colonne BU ou BW</v>
      </c>
      <c r="BZ577" s="178"/>
      <c r="CA577" s="282" t="str">
        <f t="shared" si="298"/>
        <v>Remplir la colonne M</v>
      </c>
      <c r="CB577" s="99" t="str">
        <f t="shared" si="288"/>
        <v>Remplir la colonne BZ</v>
      </c>
      <c r="CC577" s="297" t="str">
        <f t="shared" si="270"/>
        <v>Remplir la colonne I</v>
      </c>
      <c r="CD577" s="84" t="s">
        <v>64</v>
      </c>
      <c r="CE577" s="60" t="str">
        <f t="shared" si="289"/>
        <v>Remplir les termes C, P et TVA</v>
      </c>
      <c r="CF577" s="61" t="str">
        <f t="shared" si="271"/>
        <v>REMPLIR TYPE DE CLIENT</v>
      </c>
      <c r="CG577" s="107" t="str">
        <f t="shared" si="290"/>
        <v>Montant total de l'aide demandée non indiqué</v>
      </c>
      <c r="CH577" s="1"/>
      <c r="CI577" s="1"/>
      <c r="CJ577" s="1"/>
      <c r="CK577" s="1"/>
      <c r="CL577" s="1"/>
    </row>
    <row r="578" spans="1:90" x14ac:dyDescent="0.25">
      <c r="A578" s="51"/>
      <c r="B578" s="111"/>
      <c r="C578" s="111"/>
      <c r="D578" s="111"/>
      <c r="E578" s="111"/>
      <c r="F578" s="111"/>
      <c r="G578" s="162"/>
      <c r="H578" s="151"/>
      <c r="I578" s="296"/>
      <c r="J578" s="152"/>
      <c r="K578" s="153"/>
      <c r="L578" s="169"/>
      <c r="M578" s="39"/>
      <c r="N578" s="201"/>
      <c r="O578" s="39"/>
      <c r="P578" s="22"/>
      <c r="Q578" s="200">
        <f t="shared" si="272"/>
        <v>0</v>
      </c>
      <c r="R578" s="55"/>
      <c r="S578" s="46" t="s">
        <v>64</v>
      </c>
      <c r="T578" s="56"/>
      <c r="U578" s="48" t="s">
        <v>64</v>
      </c>
      <c r="V578" s="175" t="str">
        <f t="shared" si="273"/>
        <v>Remplir la colonne R ou T</v>
      </c>
      <c r="W578" s="178"/>
      <c r="X578" s="282" t="str">
        <f t="shared" si="274"/>
        <v>Remplir la colonne M</v>
      </c>
      <c r="Y578" s="99" t="str">
        <f t="shared" si="275"/>
        <v>Remplir la colonne W</v>
      </c>
      <c r="Z578" s="297" t="str">
        <f t="shared" si="291"/>
        <v>Remplir la colonne I</v>
      </c>
      <c r="AA578" s="84" t="s">
        <v>64</v>
      </c>
      <c r="AB578" s="60" t="str">
        <f t="shared" si="276"/>
        <v>Remplir les termes C, P et TVA</v>
      </c>
      <c r="AC578" s="55"/>
      <c r="AD578" s="46" t="s">
        <v>64</v>
      </c>
      <c r="AE578" s="56"/>
      <c r="AF578" s="48" t="s">
        <v>64</v>
      </c>
      <c r="AG578" s="175" t="str">
        <f t="shared" si="277"/>
        <v>Remplir la colonne AC ou AE</v>
      </c>
      <c r="AH578" s="178"/>
      <c r="AI578" s="311" t="str">
        <f t="shared" si="292"/>
        <v>Remplir la colonne M</v>
      </c>
      <c r="AJ578" s="179" t="str">
        <f t="shared" si="278"/>
        <v>Remplir la colonne AH</v>
      </c>
      <c r="AK578" s="297" t="str">
        <f t="shared" si="266"/>
        <v>Remplir la colonne I</v>
      </c>
      <c r="AL578" s="84" t="s">
        <v>64</v>
      </c>
      <c r="AM578" s="60" t="str">
        <f t="shared" si="293"/>
        <v>Remplir les termes C, P et TVA</v>
      </c>
      <c r="AN578" s="55"/>
      <c r="AO578" s="46" t="s">
        <v>64</v>
      </c>
      <c r="AP578" s="56"/>
      <c r="AQ578" s="48" t="s">
        <v>64</v>
      </c>
      <c r="AR578" s="175" t="str">
        <f t="shared" si="279"/>
        <v>Remplir la colonne AN ou AP</v>
      </c>
      <c r="AS578" s="178"/>
      <c r="AT578" s="282" t="str">
        <f t="shared" si="294"/>
        <v>Remplir la colonne M</v>
      </c>
      <c r="AU578" s="179" t="str">
        <f t="shared" si="280"/>
        <v>Remplir la colonne AS</v>
      </c>
      <c r="AV578" s="263" t="str">
        <f t="shared" si="267"/>
        <v>Remplir la colonne I</v>
      </c>
      <c r="AW578" s="84" t="s">
        <v>64</v>
      </c>
      <c r="AX578" s="60" t="str">
        <f t="shared" si="295"/>
        <v>Remplir les termes C, P et TVA</v>
      </c>
      <c r="AY578" s="55"/>
      <c r="AZ578" s="46" t="s">
        <v>64</v>
      </c>
      <c r="BA578" s="56"/>
      <c r="BB578" s="48" t="s">
        <v>64</v>
      </c>
      <c r="BC578" s="175" t="str">
        <f t="shared" si="281"/>
        <v>Remplir la colonne AY ou BA</v>
      </c>
      <c r="BD578" s="178"/>
      <c r="BE578" s="311" t="str">
        <f t="shared" si="296"/>
        <v>Remplir la colonne M</v>
      </c>
      <c r="BF578" s="179" t="str">
        <f t="shared" si="282"/>
        <v>Remplir la colonne BD</v>
      </c>
      <c r="BG578" s="263" t="str">
        <f t="shared" si="268"/>
        <v>Remplir la colonne I</v>
      </c>
      <c r="BH578" s="84" t="s">
        <v>64</v>
      </c>
      <c r="BI578" s="60" t="str">
        <f t="shared" si="283"/>
        <v>Remplir les termes C, P et TVA</v>
      </c>
      <c r="BJ578" s="55"/>
      <c r="BK578" s="46" t="s">
        <v>64</v>
      </c>
      <c r="BL578" s="56"/>
      <c r="BM578" s="48" t="s">
        <v>64</v>
      </c>
      <c r="BN578" s="175" t="str">
        <f t="shared" si="284"/>
        <v>Remplir la colonne BJ ou BL</v>
      </c>
      <c r="BO578" s="178"/>
      <c r="BP578" s="311" t="str">
        <f t="shared" si="297"/>
        <v>Remplir la colonne M</v>
      </c>
      <c r="BQ578" s="179" t="str">
        <f t="shared" si="285"/>
        <v>Remplir la colonne BO</v>
      </c>
      <c r="BR578" s="263" t="str">
        <f t="shared" si="269"/>
        <v>Remplir la colonne I</v>
      </c>
      <c r="BS578" s="84" t="s">
        <v>64</v>
      </c>
      <c r="BT578" s="60" t="str">
        <f t="shared" si="286"/>
        <v>Remplir les termes C, P et TVA</v>
      </c>
      <c r="BU578" s="55"/>
      <c r="BV578" s="46" t="s">
        <v>64</v>
      </c>
      <c r="BW578" s="56"/>
      <c r="BX578" s="48" t="s">
        <v>64</v>
      </c>
      <c r="BY578" s="175" t="str">
        <f t="shared" si="287"/>
        <v>Remplir la colonne BU ou BW</v>
      </c>
      <c r="BZ578" s="178"/>
      <c r="CA578" s="282" t="str">
        <f t="shared" si="298"/>
        <v>Remplir la colonne M</v>
      </c>
      <c r="CB578" s="99" t="str">
        <f t="shared" si="288"/>
        <v>Remplir la colonne BZ</v>
      </c>
      <c r="CC578" s="297" t="str">
        <f t="shared" si="270"/>
        <v>Remplir la colonne I</v>
      </c>
      <c r="CD578" s="84" t="s">
        <v>64</v>
      </c>
      <c r="CE578" s="60" t="str">
        <f t="shared" si="289"/>
        <v>Remplir les termes C, P et TVA</v>
      </c>
      <c r="CF578" s="61" t="str">
        <f t="shared" si="271"/>
        <v>REMPLIR TYPE DE CLIENT</v>
      </c>
      <c r="CG578" s="107" t="str">
        <f t="shared" si="290"/>
        <v>Montant total de l'aide demandée non indiqué</v>
      </c>
      <c r="CH578" s="1"/>
      <c r="CI578" s="1"/>
      <c r="CJ578" s="1"/>
      <c r="CK578" s="1"/>
      <c r="CL578" s="1"/>
    </row>
    <row r="579" spans="1:90" x14ac:dyDescent="0.25">
      <c r="A579" s="51"/>
      <c r="B579" s="111"/>
      <c r="C579" s="111"/>
      <c r="D579" s="111"/>
      <c r="E579" s="111"/>
      <c r="F579" s="111"/>
      <c r="G579" s="162"/>
      <c r="H579" s="151"/>
      <c r="I579" s="296"/>
      <c r="J579" s="152"/>
      <c r="K579" s="153"/>
      <c r="L579" s="169"/>
      <c r="M579" s="39"/>
      <c r="N579" s="201"/>
      <c r="O579" s="39"/>
      <c r="P579" s="22"/>
      <c r="Q579" s="200">
        <f t="shared" si="272"/>
        <v>0</v>
      </c>
      <c r="R579" s="55"/>
      <c r="S579" s="46" t="s">
        <v>64</v>
      </c>
      <c r="T579" s="56"/>
      <c r="U579" s="48" t="s">
        <v>64</v>
      </c>
      <c r="V579" s="175" t="str">
        <f t="shared" si="273"/>
        <v>Remplir la colonne R ou T</v>
      </c>
      <c r="W579" s="178"/>
      <c r="X579" s="282" t="str">
        <f t="shared" si="274"/>
        <v>Remplir la colonne M</v>
      </c>
      <c r="Y579" s="99" t="str">
        <f t="shared" si="275"/>
        <v>Remplir la colonne W</v>
      </c>
      <c r="Z579" s="297" t="str">
        <f t="shared" si="291"/>
        <v>Remplir la colonne I</v>
      </c>
      <c r="AA579" s="84" t="s">
        <v>64</v>
      </c>
      <c r="AB579" s="60" t="str">
        <f t="shared" si="276"/>
        <v>Remplir les termes C, P et TVA</v>
      </c>
      <c r="AC579" s="55"/>
      <c r="AD579" s="46" t="s">
        <v>64</v>
      </c>
      <c r="AE579" s="56"/>
      <c r="AF579" s="48" t="s">
        <v>64</v>
      </c>
      <c r="AG579" s="175" t="str">
        <f t="shared" si="277"/>
        <v>Remplir la colonne AC ou AE</v>
      </c>
      <c r="AH579" s="178"/>
      <c r="AI579" s="311" t="str">
        <f t="shared" si="292"/>
        <v>Remplir la colonne M</v>
      </c>
      <c r="AJ579" s="179" t="str">
        <f t="shared" si="278"/>
        <v>Remplir la colonne AH</v>
      </c>
      <c r="AK579" s="297" t="str">
        <f t="shared" si="266"/>
        <v>Remplir la colonne I</v>
      </c>
      <c r="AL579" s="84" t="s">
        <v>64</v>
      </c>
      <c r="AM579" s="60" t="str">
        <f t="shared" si="293"/>
        <v>Remplir les termes C, P et TVA</v>
      </c>
      <c r="AN579" s="55"/>
      <c r="AO579" s="46" t="s">
        <v>64</v>
      </c>
      <c r="AP579" s="56"/>
      <c r="AQ579" s="48" t="s">
        <v>64</v>
      </c>
      <c r="AR579" s="175" t="str">
        <f t="shared" si="279"/>
        <v>Remplir la colonne AN ou AP</v>
      </c>
      <c r="AS579" s="178"/>
      <c r="AT579" s="282" t="str">
        <f t="shared" si="294"/>
        <v>Remplir la colonne M</v>
      </c>
      <c r="AU579" s="179" t="str">
        <f t="shared" si="280"/>
        <v>Remplir la colonne AS</v>
      </c>
      <c r="AV579" s="263" t="str">
        <f t="shared" si="267"/>
        <v>Remplir la colonne I</v>
      </c>
      <c r="AW579" s="84" t="s">
        <v>64</v>
      </c>
      <c r="AX579" s="60" t="str">
        <f t="shared" si="295"/>
        <v>Remplir les termes C, P et TVA</v>
      </c>
      <c r="AY579" s="55"/>
      <c r="AZ579" s="46" t="s">
        <v>64</v>
      </c>
      <c r="BA579" s="56"/>
      <c r="BB579" s="48" t="s">
        <v>64</v>
      </c>
      <c r="BC579" s="175" t="str">
        <f t="shared" si="281"/>
        <v>Remplir la colonne AY ou BA</v>
      </c>
      <c r="BD579" s="178"/>
      <c r="BE579" s="311" t="str">
        <f t="shared" si="296"/>
        <v>Remplir la colonne M</v>
      </c>
      <c r="BF579" s="179" t="str">
        <f t="shared" si="282"/>
        <v>Remplir la colonne BD</v>
      </c>
      <c r="BG579" s="263" t="str">
        <f t="shared" si="268"/>
        <v>Remplir la colonne I</v>
      </c>
      <c r="BH579" s="84" t="s">
        <v>64</v>
      </c>
      <c r="BI579" s="60" t="str">
        <f t="shared" si="283"/>
        <v>Remplir les termes C, P et TVA</v>
      </c>
      <c r="BJ579" s="55"/>
      <c r="BK579" s="46" t="s">
        <v>64</v>
      </c>
      <c r="BL579" s="56"/>
      <c r="BM579" s="48" t="s">
        <v>64</v>
      </c>
      <c r="BN579" s="175" t="str">
        <f t="shared" si="284"/>
        <v>Remplir la colonne BJ ou BL</v>
      </c>
      <c r="BO579" s="178"/>
      <c r="BP579" s="311" t="str">
        <f t="shared" si="297"/>
        <v>Remplir la colonne M</v>
      </c>
      <c r="BQ579" s="179" t="str">
        <f t="shared" si="285"/>
        <v>Remplir la colonne BO</v>
      </c>
      <c r="BR579" s="263" t="str">
        <f t="shared" si="269"/>
        <v>Remplir la colonne I</v>
      </c>
      <c r="BS579" s="84" t="s">
        <v>64</v>
      </c>
      <c r="BT579" s="60" t="str">
        <f t="shared" si="286"/>
        <v>Remplir les termes C, P et TVA</v>
      </c>
      <c r="BU579" s="55"/>
      <c r="BV579" s="46" t="s">
        <v>64</v>
      </c>
      <c r="BW579" s="56"/>
      <c r="BX579" s="48" t="s">
        <v>64</v>
      </c>
      <c r="BY579" s="175" t="str">
        <f t="shared" si="287"/>
        <v>Remplir la colonne BU ou BW</v>
      </c>
      <c r="BZ579" s="178"/>
      <c r="CA579" s="282" t="str">
        <f t="shared" si="298"/>
        <v>Remplir la colonne M</v>
      </c>
      <c r="CB579" s="99" t="str">
        <f t="shared" si="288"/>
        <v>Remplir la colonne BZ</v>
      </c>
      <c r="CC579" s="297" t="str">
        <f t="shared" si="270"/>
        <v>Remplir la colonne I</v>
      </c>
      <c r="CD579" s="84" t="s">
        <v>64</v>
      </c>
      <c r="CE579" s="60" t="str">
        <f t="shared" si="289"/>
        <v>Remplir les termes C, P et TVA</v>
      </c>
      <c r="CF579" s="61" t="str">
        <f t="shared" si="271"/>
        <v>REMPLIR TYPE DE CLIENT</v>
      </c>
      <c r="CG579" s="107" t="str">
        <f t="shared" si="290"/>
        <v>Montant total de l'aide demandée non indiqué</v>
      </c>
      <c r="CH579" s="1"/>
      <c r="CI579" s="1"/>
      <c r="CJ579" s="1"/>
      <c r="CK579" s="1"/>
      <c r="CL579" s="1"/>
    </row>
    <row r="580" spans="1:90" x14ac:dyDescent="0.25">
      <c r="A580" s="51"/>
      <c r="B580" s="111"/>
      <c r="C580" s="111"/>
      <c r="D580" s="111"/>
      <c r="E580" s="111"/>
      <c r="F580" s="111"/>
      <c r="G580" s="162"/>
      <c r="H580" s="151"/>
      <c r="I580" s="296"/>
      <c r="J580" s="152"/>
      <c r="K580" s="153"/>
      <c r="L580" s="169"/>
      <c r="M580" s="39"/>
      <c r="N580" s="201"/>
      <c r="O580" s="39"/>
      <c r="P580" s="22"/>
      <c r="Q580" s="200">
        <f t="shared" si="272"/>
        <v>0</v>
      </c>
      <c r="R580" s="55"/>
      <c r="S580" s="46" t="s">
        <v>64</v>
      </c>
      <c r="T580" s="56"/>
      <c r="U580" s="48" t="s">
        <v>64</v>
      </c>
      <c r="V580" s="175" t="str">
        <f t="shared" si="273"/>
        <v>Remplir la colonne R ou T</v>
      </c>
      <c r="W580" s="178"/>
      <c r="X580" s="282" t="str">
        <f t="shared" si="274"/>
        <v>Remplir la colonne M</v>
      </c>
      <c r="Y580" s="99" t="str">
        <f t="shared" si="275"/>
        <v>Remplir la colonne W</v>
      </c>
      <c r="Z580" s="297" t="str">
        <f t="shared" si="291"/>
        <v>Remplir la colonne I</v>
      </c>
      <c r="AA580" s="84" t="s">
        <v>64</v>
      </c>
      <c r="AB580" s="60" t="str">
        <f t="shared" si="276"/>
        <v>Remplir les termes C, P et TVA</v>
      </c>
      <c r="AC580" s="55"/>
      <c r="AD580" s="46" t="s">
        <v>64</v>
      </c>
      <c r="AE580" s="56"/>
      <c r="AF580" s="48" t="s">
        <v>64</v>
      </c>
      <c r="AG580" s="175" t="str">
        <f t="shared" si="277"/>
        <v>Remplir la colonne AC ou AE</v>
      </c>
      <c r="AH580" s="178"/>
      <c r="AI580" s="311" t="str">
        <f t="shared" si="292"/>
        <v>Remplir la colonne M</v>
      </c>
      <c r="AJ580" s="179" t="str">
        <f t="shared" si="278"/>
        <v>Remplir la colonne AH</v>
      </c>
      <c r="AK580" s="297" t="str">
        <f t="shared" si="266"/>
        <v>Remplir la colonne I</v>
      </c>
      <c r="AL580" s="84" t="s">
        <v>64</v>
      </c>
      <c r="AM580" s="60" t="str">
        <f t="shared" si="293"/>
        <v>Remplir les termes C, P et TVA</v>
      </c>
      <c r="AN580" s="55"/>
      <c r="AO580" s="46" t="s">
        <v>64</v>
      </c>
      <c r="AP580" s="56"/>
      <c r="AQ580" s="48" t="s">
        <v>64</v>
      </c>
      <c r="AR580" s="175" t="str">
        <f t="shared" si="279"/>
        <v>Remplir la colonne AN ou AP</v>
      </c>
      <c r="AS580" s="178"/>
      <c r="AT580" s="282" t="str">
        <f t="shared" si="294"/>
        <v>Remplir la colonne M</v>
      </c>
      <c r="AU580" s="179" t="str">
        <f t="shared" si="280"/>
        <v>Remplir la colonne AS</v>
      </c>
      <c r="AV580" s="263" t="str">
        <f t="shared" si="267"/>
        <v>Remplir la colonne I</v>
      </c>
      <c r="AW580" s="84" t="s">
        <v>64</v>
      </c>
      <c r="AX580" s="60" t="str">
        <f t="shared" si="295"/>
        <v>Remplir les termes C, P et TVA</v>
      </c>
      <c r="AY580" s="55"/>
      <c r="AZ580" s="46" t="s">
        <v>64</v>
      </c>
      <c r="BA580" s="56"/>
      <c r="BB580" s="48" t="s">
        <v>64</v>
      </c>
      <c r="BC580" s="175" t="str">
        <f t="shared" si="281"/>
        <v>Remplir la colonne AY ou BA</v>
      </c>
      <c r="BD580" s="178"/>
      <c r="BE580" s="311" t="str">
        <f t="shared" si="296"/>
        <v>Remplir la colonne M</v>
      </c>
      <c r="BF580" s="179" t="str">
        <f t="shared" si="282"/>
        <v>Remplir la colonne BD</v>
      </c>
      <c r="BG580" s="263" t="str">
        <f t="shared" si="268"/>
        <v>Remplir la colonne I</v>
      </c>
      <c r="BH580" s="84" t="s">
        <v>64</v>
      </c>
      <c r="BI580" s="60" t="str">
        <f t="shared" si="283"/>
        <v>Remplir les termes C, P et TVA</v>
      </c>
      <c r="BJ580" s="55"/>
      <c r="BK580" s="46" t="s">
        <v>64</v>
      </c>
      <c r="BL580" s="56"/>
      <c r="BM580" s="48" t="s">
        <v>64</v>
      </c>
      <c r="BN580" s="175" t="str">
        <f t="shared" si="284"/>
        <v>Remplir la colonne BJ ou BL</v>
      </c>
      <c r="BO580" s="178"/>
      <c r="BP580" s="311" t="str">
        <f t="shared" si="297"/>
        <v>Remplir la colonne M</v>
      </c>
      <c r="BQ580" s="179" t="str">
        <f t="shared" si="285"/>
        <v>Remplir la colonne BO</v>
      </c>
      <c r="BR580" s="263" t="str">
        <f t="shared" si="269"/>
        <v>Remplir la colonne I</v>
      </c>
      <c r="BS580" s="84" t="s">
        <v>64</v>
      </c>
      <c r="BT580" s="60" t="str">
        <f t="shared" si="286"/>
        <v>Remplir les termes C, P et TVA</v>
      </c>
      <c r="BU580" s="55"/>
      <c r="BV580" s="46" t="s">
        <v>64</v>
      </c>
      <c r="BW580" s="56"/>
      <c r="BX580" s="48" t="s">
        <v>64</v>
      </c>
      <c r="BY580" s="175" t="str">
        <f t="shared" si="287"/>
        <v>Remplir la colonne BU ou BW</v>
      </c>
      <c r="BZ580" s="178"/>
      <c r="CA580" s="282" t="str">
        <f t="shared" si="298"/>
        <v>Remplir la colonne M</v>
      </c>
      <c r="CB580" s="99" t="str">
        <f t="shared" si="288"/>
        <v>Remplir la colonne BZ</v>
      </c>
      <c r="CC580" s="297" t="str">
        <f t="shared" si="270"/>
        <v>Remplir la colonne I</v>
      </c>
      <c r="CD580" s="84" t="s">
        <v>64</v>
      </c>
      <c r="CE580" s="60" t="str">
        <f t="shared" si="289"/>
        <v>Remplir les termes C, P et TVA</v>
      </c>
      <c r="CF580" s="61" t="str">
        <f t="shared" si="271"/>
        <v>REMPLIR TYPE DE CLIENT</v>
      </c>
      <c r="CG580" s="107" t="str">
        <f t="shared" si="290"/>
        <v>Montant total de l'aide demandée non indiqué</v>
      </c>
      <c r="CH580" s="1"/>
      <c r="CI580" s="1"/>
      <c r="CJ580" s="1"/>
      <c r="CK580" s="1"/>
      <c r="CL580" s="1"/>
    </row>
    <row r="581" spans="1:90" x14ac:dyDescent="0.25">
      <c r="A581" s="51"/>
      <c r="B581" s="111"/>
      <c r="C581" s="111"/>
      <c r="D581" s="111"/>
      <c r="E581" s="111"/>
      <c r="F581" s="111"/>
      <c r="G581" s="162"/>
      <c r="H581" s="151"/>
      <c r="I581" s="296"/>
      <c r="J581" s="152"/>
      <c r="K581" s="153"/>
      <c r="L581" s="169"/>
      <c r="M581" s="39"/>
      <c r="N581" s="201"/>
      <c r="O581" s="39"/>
      <c r="P581" s="22"/>
      <c r="Q581" s="200">
        <f t="shared" si="272"/>
        <v>0</v>
      </c>
      <c r="R581" s="55"/>
      <c r="S581" s="46" t="s">
        <v>64</v>
      </c>
      <c r="T581" s="56"/>
      <c r="U581" s="48" t="s">
        <v>64</v>
      </c>
      <c r="V581" s="175" t="str">
        <f t="shared" si="273"/>
        <v>Remplir la colonne R ou T</v>
      </c>
      <c r="W581" s="178"/>
      <c r="X581" s="282" t="str">
        <f t="shared" si="274"/>
        <v>Remplir la colonne M</v>
      </c>
      <c r="Y581" s="99" t="str">
        <f t="shared" si="275"/>
        <v>Remplir la colonne W</v>
      </c>
      <c r="Z581" s="297" t="str">
        <f t="shared" si="291"/>
        <v>Remplir la colonne I</v>
      </c>
      <c r="AA581" s="84" t="s">
        <v>64</v>
      </c>
      <c r="AB581" s="60" t="str">
        <f t="shared" si="276"/>
        <v>Remplir les termes C, P et TVA</v>
      </c>
      <c r="AC581" s="55"/>
      <c r="AD581" s="46" t="s">
        <v>64</v>
      </c>
      <c r="AE581" s="56"/>
      <c r="AF581" s="48" t="s">
        <v>64</v>
      </c>
      <c r="AG581" s="175" t="str">
        <f t="shared" si="277"/>
        <v>Remplir la colonne AC ou AE</v>
      </c>
      <c r="AH581" s="178"/>
      <c r="AI581" s="311" t="str">
        <f t="shared" si="292"/>
        <v>Remplir la colonne M</v>
      </c>
      <c r="AJ581" s="179" t="str">
        <f t="shared" si="278"/>
        <v>Remplir la colonne AH</v>
      </c>
      <c r="AK581" s="297" t="str">
        <f t="shared" si="266"/>
        <v>Remplir la colonne I</v>
      </c>
      <c r="AL581" s="84" t="s">
        <v>64</v>
      </c>
      <c r="AM581" s="60" t="str">
        <f t="shared" si="293"/>
        <v>Remplir les termes C, P et TVA</v>
      </c>
      <c r="AN581" s="55"/>
      <c r="AO581" s="46" t="s">
        <v>64</v>
      </c>
      <c r="AP581" s="56"/>
      <c r="AQ581" s="48" t="s">
        <v>64</v>
      </c>
      <c r="AR581" s="175" t="str">
        <f t="shared" si="279"/>
        <v>Remplir la colonne AN ou AP</v>
      </c>
      <c r="AS581" s="178"/>
      <c r="AT581" s="282" t="str">
        <f t="shared" si="294"/>
        <v>Remplir la colonne M</v>
      </c>
      <c r="AU581" s="179" t="str">
        <f t="shared" si="280"/>
        <v>Remplir la colonne AS</v>
      </c>
      <c r="AV581" s="263" t="str">
        <f t="shared" si="267"/>
        <v>Remplir la colonne I</v>
      </c>
      <c r="AW581" s="84" t="s">
        <v>64</v>
      </c>
      <c r="AX581" s="60" t="str">
        <f t="shared" si="295"/>
        <v>Remplir les termes C, P et TVA</v>
      </c>
      <c r="AY581" s="55"/>
      <c r="AZ581" s="46" t="s">
        <v>64</v>
      </c>
      <c r="BA581" s="56"/>
      <c r="BB581" s="48" t="s">
        <v>64</v>
      </c>
      <c r="BC581" s="175" t="str">
        <f t="shared" si="281"/>
        <v>Remplir la colonne AY ou BA</v>
      </c>
      <c r="BD581" s="178"/>
      <c r="BE581" s="311" t="str">
        <f t="shared" si="296"/>
        <v>Remplir la colonne M</v>
      </c>
      <c r="BF581" s="179" t="str">
        <f t="shared" si="282"/>
        <v>Remplir la colonne BD</v>
      </c>
      <c r="BG581" s="263" t="str">
        <f t="shared" si="268"/>
        <v>Remplir la colonne I</v>
      </c>
      <c r="BH581" s="84" t="s">
        <v>64</v>
      </c>
      <c r="BI581" s="60" t="str">
        <f t="shared" si="283"/>
        <v>Remplir les termes C, P et TVA</v>
      </c>
      <c r="BJ581" s="55"/>
      <c r="BK581" s="46" t="s">
        <v>64</v>
      </c>
      <c r="BL581" s="56"/>
      <c r="BM581" s="48" t="s">
        <v>64</v>
      </c>
      <c r="BN581" s="175" t="str">
        <f t="shared" si="284"/>
        <v>Remplir la colonne BJ ou BL</v>
      </c>
      <c r="BO581" s="178"/>
      <c r="BP581" s="311" t="str">
        <f t="shared" si="297"/>
        <v>Remplir la colonne M</v>
      </c>
      <c r="BQ581" s="179" t="str">
        <f t="shared" si="285"/>
        <v>Remplir la colonne BO</v>
      </c>
      <c r="BR581" s="263" t="str">
        <f t="shared" si="269"/>
        <v>Remplir la colonne I</v>
      </c>
      <c r="BS581" s="84" t="s">
        <v>64</v>
      </c>
      <c r="BT581" s="60" t="str">
        <f t="shared" si="286"/>
        <v>Remplir les termes C, P et TVA</v>
      </c>
      <c r="BU581" s="55"/>
      <c r="BV581" s="46" t="s">
        <v>64</v>
      </c>
      <c r="BW581" s="56"/>
      <c r="BX581" s="48" t="s">
        <v>64</v>
      </c>
      <c r="BY581" s="175" t="str">
        <f t="shared" si="287"/>
        <v>Remplir la colonne BU ou BW</v>
      </c>
      <c r="BZ581" s="178"/>
      <c r="CA581" s="282" t="str">
        <f t="shared" si="298"/>
        <v>Remplir la colonne M</v>
      </c>
      <c r="CB581" s="99" t="str">
        <f t="shared" si="288"/>
        <v>Remplir la colonne BZ</v>
      </c>
      <c r="CC581" s="297" t="str">
        <f t="shared" si="270"/>
        <v>Remplir la colonne I</v>
      </c>
      <c r="CD581" s="84" t="s">
        <v>64</v>
      </c>
      <c r="CE581" s="60" t="str">
        <f t="shared" si="289"/>
        <v>Remplir les termes C, P et TVA</v>
      </c>
      <c r="CF581" s="61" t="str">
        <f t="shared" si="271"/>
        <v>REMPLIR TYPE DE CLIENT</v>
      </c>
      <c r="CG581" s="107" t="str">
        <f t="shared" si="290"/>
        <v>Montant total de l'aide demandée non indiqué</v>
      </c>
      <c r="CH581" s="1"/>
      <c r="CI581" s="1"/>
      <c r="CJ581" s="1"/>
      <c r="CK581" s="1"/>
      <c r="CL581" s="1"/>
    </row>
    <row r="582" spans="1:90" x14ac:dyDescent="0.25">
      <c r="A582" s="51"/>
      <c r="B582" s="111"/>
      <c r="C582" s="111"/>
      <c r="D582" s="111"/>
      <c r="E582" s="111"/>
      <c r="F582" s="111"/>
      <c r="G582" s="162"/>
      <c r="H582" s="151"/>
      <c r="I582" s="296"/>
      <c r="J582" s="152"/>
      <c r="K582" s="153"/>
      <c r="L582" s="169"/>
      <c r="M582" s="39"/>
      <c r="N582" s="201"/>
      <c r="O582" s="39"/>
      <c r="P582" s="22"/>
      <c r="Q582" s="200">
        <f t="shared" si="272"/>
        <v>0</v>
      </c>
      <c r="R582" s="55"/>
      <c r="S582" s="46" t="s">
        <v>64</v>
      </c>
      <c r="T582" s="56"/>
      <c r="U582" s="48" t="s">
        <v>64</v>
      </c>
      <c r="V582" s="175" t="str">
        <f t="shared" si="273"/>
        <v>Remplir la colonne R ou T</v>
      </c>
      <c r="W582" s="178"/>
      <c r="X582" s="282" t="str">
        <f t="shared" si="274"/>
        <v>Remplir la colonne M</v>
      </c>
      <c r="Y582" s="99" t="str">
        <f t="shared" si="275"/>
        <v>Remplir la colonne W</v>
      </c>
      <c r="Z582" s="297" t="str">
        <f t="shared" si="291"/>
        <v>Remplir la colonne I</v>
      </c>
      <c r="AA582" s="84" t="s">
        <v>64</v>
      </c>
      <c r="AB582" s="60" t="str">
        <f t="shared" si="276"/>
        <v>Remplir les termes C, P et TVA</v>
      </c>
      <c r="AC582" s="55"/>
      <c r="AD582" s="46" t="s">
        <v>64</v>
      </c>
      <c r="AE582" s="56"/>
      <c r="AF582" s="48" t="s">
        <v>64</v>
      </c>
      <c r="AG582" s="175" t="str">
        <f t="shared" si="277"/>
        <v>Remplir la colonne AC ou AE</v>
      </c>
      <c r="AH582" s="178"/>
      <c r="AI582" s="311" t="str">
        <f t="shared" si="292"/>
        <v>Remplir la colonne M</v>
      </c>
      <c r="AJ582" s="179" t="str">
        <f t="shared" si="278"/>
        <v>Remplir la colonne AH</v>
      </c>
      <c r="AK582" s="297" t="str">
        <f t="shared" si="266"/>
        <v>Remplir la colonne I</v>
      </c>
      <c r="AL582" s="84" t="s">
        <v>64</v>
      </c>
      <c r="AM582" s="60" t="str">
        <f t="shared" si="293"/>
        <v>Remplir les termes C, P et TVA</v>
      </c>
      <c r="AN582" s="55"/>
      <c r="AO582" s="46" t="s">
        <v>64</v>
      </c>
      <c r="AP582" s="56"/>
      <c r="AQ582" s="48" t="s">
        <v>64</v>
      </c>
      <c r="AR582" s="175" t="str">
        <f t="shared" si="279"/>
        <v>Remplir la colonne AN ou AP</v>
      </c>
      <c r="AS582" s="178"/>
      <c r="AT582" s="282" t="str">
        <f t="shared" si="294"/>
        <v>Remplir la colonne M</v>
      </c>
      <c r="AU582" s="179" t="str">
        <f t="shared" si="280"/>
        <v>Remplir la colonne AS</v>
      </c>
      <c r="AV582" s="263" t="str">
        <f t="shared" si="267"/>
        <v>Remplir la colonne I</v>
      </c>
      <c r="AW582" s="84" t="s">
        <v>64</v>
      </c>
      <c r="AX582" s="60" t="str">
        <f t="shared" si="295"/>
        <v>Remplir les termes C, P et TVA</v>
      </c>
      <c r="AY582" s="55"/>
      <c r="AZ582" s="46" t="s">
        <v>64</v>
      </c>
      <c r="BA582" s="56"/>
      <c r="BB582" s="48" t="s">
        <v>64</v>
      </c>
      <c r="BC582" s="175" t="str">
        <f t="shared" si="281"/>
        <v>Remplir la colonne AY ou BA</v>
      </c>
      <c r="BD582" s="178"/>
      <c r="BE582" s="311" t="str">
        <f t="shared" si="296"/>
        <v>Remplir la colonne M</v>
      </c>
      <c r="BF582" s="179" t="str">
        <f t="shared" si="282"/>
        <v>Remplir la colonne BD</v>
      </c>
      <c r="BG582" s="263" t="str">
        <f t="shared" si="268"/>
        <v>Remplir la colonne I</v>
      </c>
      <c r="BH582" s="84" t="s">
        <v>64</v>
      </c>
      <c r="BI582" s="60" t="str">
        <f t="shared" si="283"/>
        <v>Remplir les termes C, P et TVA</v>
      </c>
      <c r="BJ582" s="55"/>
      <c r="BK582" s="46" t="s">
        <v>64</v>
      </c>
      <c r="BL582" s="56"/>
      <c r="BM582" s="48" t="s">
        <v>64</v>
      </c>
      <c r="BN582" s="175" t="str">
        <f t="shared" si="284"/>
        <v>Remplir la colonne BJ ou BL</v>
      </c>
      <c r="BO582" s="178"/>
      <c r="BP582" s="311" t="str">
        <f t="shared" si="297"/>
        <v>Remplir la colonne M</v>
      </c>
      <c r="BQ582" s="179" t="str">
        <f t="shared" si="285"/>
        <v>Remplir la colonne BO</v>
      </c>
      <c r="BR582" s="263" t="str">
        <f t="shared" si="269"/>
        <v>Remplir la colonne I</v>
      </c>
      <c r="BS582" s="84" t="s">
        <v>64</v>
      </c>
      <c r="BT582" s="60" t="str">
        <f t="shared" si="286"/>
        <v>Remplir les termes C, P et TVA</v>
      </c>
      <c r="BU582" s="55"/>
      <c r="BV582" s="46" t="s">
        <v>64</v>
      </c>
      <c r="BW582" s="56"/>
      <c r="BX582" s="48" t="s">
        <v>64</v>
      </c>
      <c r="BY582" s="175" t="str">
        <f t="shared" si="287"/>
        <v>Remplir la colonne BU ou BW</v>
      </c>
      <c r="BZ582" s="178"/>
      <c r="CA582" s="282" t="str">
        <f t="shared" si="298"/>
        <v>Remplir la colonne M</v>
      </c>
      <c r="CB582" s="99" t="str">
        <f t="shared" si="288"/>
        <v>Remplir la colonne BZ</v>
      </c>
      <c r="CC582" s="297" t="str">
        <f t="shared" si="270"/>
        <v>Remplir la colonne I</v>
      </c>
      <c r="CD582" s="84" t="s">
        <v>64</v>
      </c>
      <c r="CE582" s="60" t="str">
        <f t="shared" si="289"/>
        <v>Remplir les termes C, P et TVA</v>
      </c>
      <c r="CF582" s="61" t="str">
        <f t="shared" si="271"/>
        <v>REMPLIR TYPE DE CLIENT</v>
      </c>
      <c r="CG582" s="107" t="str">
        <f t="shared" si="290"/>
        <v>Montant total de l'aide demandée non indiqué</v>
      </c>
      <c r="CH582" s="1"/>
      <c r="CI582" s="1"/>
      <c r="CJ582" s="1"/>
      <c r="CK582" s="1"/>
      <c r="CL582" s="1"/>
    </row>
    <row r="583" spans="1:90" x14ac:dyDescent="0.25">
      <c r="A583" s="51"/>
      <c r="B583" s="111"/>
      <c r="C583" s="111"/>
      <c r="D583" s="111"/>
      <c r="E583" s="111"/>
      <c r="F583" s="111"/>
      <c r="G583" s="162"/>
      <c r="H583" s="151"/>
      <c r="I583" s="296"/>
      <c r="J583" s="152"/>
      <c r="K583" s="153"/>
      <c r="L583" s="169"/>
      <c r="M583" s="39"/>
      <c r="N583" s="201"/>
      <c r="O583" s="39"/>
      <c r="P583" s="22"/>
      <c r="Q583" s="200">
        <f t="shared" si="272"/>
        <v>0</v>
      </c>
      <c r="R583" s="55"/>
      <c r="S583" s="46" t="s">
        <v>64</v>
      </c>
      <c r="T583" s="56"/>
      <c r="U583" s="48" t="s">
        <v>64</v>
      </c>
      <c r="V583" s="175" t="str">
        <f t="shared" si="273"/>
        <v>Remplir la colonne R ou T</v>
      </c>
      <c r="W583" s="178"/>
      <c r="X583" s="282" t="str">
        <f t="shared" si="274"/>
        <v>Remplir la colonne M</v>
      </c>
      <c r="Y583" s="99" t="str">
        <f t="shared" si="275"/>
        <v>Remplir la colonne W</v>
      </c>
      <c r="Z583" s="297" t="str">
        <f t="shared" si="291"/>
        <v>Remplir la colonne I</v>
      </c>
      <c r="AA583" s="84" t="s">
        <v>64</v>
      </c>
      <c r="AB583" s="60" t="str">
        <f t="shared" si="276"/>
        <v>Remplir les termes C, P et TVA</v>
      </c>
      <c r="AC583" s="55"/>
      <c r="AD583" s="46" t="s">
        <v>64</v>
      </c>
      <c r="AE583" s="56"/>
      <c r="AF583" s="48" t="s">
        <v>64</v>
      </c>
      <c r="AG583" s="175" t="str">
        <f t="shared" si="277"/>
        <v>Remplir la colonne AC ou AE</v>
      </c>
      <c r="AH583" s="178"/>
      <c r="AI583" s="311" t="str">
        <f t="shared" si="292"/>
        <v>Remplir la colonne M</v>
      </c>
      <c r="AJ583" s="179" t="str">
        <f t="shared" si="278"/>
        <v>Remplir la colonne AH</v>
      </c>
      <c r="AK583" s="297" t="str">
        <f t="shared" si="266"/>
        <v>Remplir la colonne I</v>
      </c>
      <c r="AL583" s="84" t="s">
        <v>64</v>
      </c>
      <c r="AM583" s="60" t="str">
        <f t="shared" si="293"/>
        <v>Remplir les termes C, P et TVA</v>
      </c>
      <c r="AN583" s="55"/>
      <c r="AO583" s="46" t="s">
        <v>64</v>
      </c>
      <c r="AP583" s="56"/>
      <c r="AQ583" s="48" t="s">
        <v>64</v>
      </c>
      <c r="AR583" s="175" t="str">
        <f t="shared" si="279"/>
        <v>Remplir la colonne AN ou AP</v>
      </c>
      <c r="AS583" s="178"/>
      <c r="AT583" s="282" t="str">
        <f t="shared" si="294"/>
        <v>Remplir la colonne M</v>
      </c>
      <c r="AU583" s="179" t="str">
        <f t="shared" si="280"/>
        <v>Remplir la colonne AS</v>
      </c>
      <c r="AV583" s="263" t="str">
        <f t="shared" si="267"/>
        <v>Remplir la colonne I</v>
      </c>
      <c r="AW583" s="84" t="s">
        <v>64</v>
      </c>
      <c r="AX583" s="60" t="str">
        <f t="shared" si="295"/>
        <v>Remplir les termes C, P et TVA</v>
      </c>
      <c r="AY583" s="55"/>
      <c r="AZ583" s="46" t="s">
        <v>64</v>
      </c>
      <c r="BA583" s="56"/>
      <c r="BB583" s="48" t="s">
        <v>64</v>
      </c>
      <c r="BC583" s="175" t="str">
        <f t="shared" si="281"/>
        <v>Remplir la colonne AY ou BA</v>
      </c>
      <c r="BD583" s="178"/>
      <c r="BE583" s="311" t="str">
        <f t="shared" si="296"/>
        <v>Remplir la colonne M</v>
      </c>
      <c r="BF583" s="179" t="str">
        <f t="shared" si="282"/>
        <v>Remplir la colonne BD</v>
      </c>
      <c r="BG583" s="263" t="str">
        <f t="shared" si="268"/>
        <v>Remplir la colonne I</v>
      </c>
      <c r="BH583" s="84" t="s">
        <v>64</v>
      </c>
      <c r="BI583" s="60" t="str">
        <f t="shared" si="283"/>
        <v>Remplir les termes C, P et TVA</v>
      </c>
      <c r="BJ583" s="55"/>
      <c r="BK583" s="46" t="s">
        <v>64</v>
      </c>
      <c r="BL583" s="56"/>
      <c r="BM583" s="48" t="s">
        <v>64</v>
      </c>
      <c r="BN583" s="175" t="str">
        <f t="shared" si="284"/>
        <v>Remplir la colonne BJ ou BL</v>
      </c>
      <c r="BO583" s="178"/>
      <c r="BP583" s="311" t="str">
        <f t="shared" si="297"/>
        <v>Remplir la colonne M</v>
      </c>
      <c r="BQ583" s="179" t="str">
        <f t="shared" si="285"/>
        <v>Remplir la colonne BO</v>
      </c>
      <c r="BR583" s="263" t="str">
        <f t="shared" si="269"/>
        <v>Remplir la colonne I</v>
      </c>
      <c r="BS583" s="84" t="s">
        <v>64</v>
      </c>
      <c r="BT583" s="60" t="str">
        <f t="shared" si="286"/>
        <v>Remplir les termes C, P et TVA</v>
      </c>
      <c r="BU583" s="55"/>
      <c r="BV583" s="46" t="s">
        <v>64</v>
      </c>
      <c r="BW583" s="56"/>
      <c r="BX583" s="48" t="s">
        <v>64</v>
      </c>
      <c r="BY583" s="175" t="str">
        <f t="shared" si="287"/>
        <v>Remplir la colonne BU ou BW</v>
      </c>
      <c r="BZ583" s="178"/>
      <c r="CA583" s="282" t="str">
        <f t="shared" si="298"/>
        <v>Remplir la colonne M</v>
      </c>
      <c r="CB583" s="99" t="str">
        <f t="shared" si="288"/>
        <v>Remplir la colonne BZ</v>
      </c>
      <c r="CC583" s="297" t="str">
        <f t="shared" si="270"/>
        <v>Remplir la colonne I</v>
      </c>
      <c r="CD583" s="84" t="s">
        <v>64</v>
      </c>
      <c r="CE583" s="60" t="str">
        <f t="shared" si="289"/>
        <v>Remplir les termes C, P et TVA</v>
      </c>
      <c r="CF583" s="61" t="str">
        <f t="shared" si="271"/>
        <v>REMPLIR TYPE DE CLIENT</v>
      </c>
      <c r="CG583" s="107" t="str">
        <f t="shared" si="290"/>
        <v>Montant total de l'aide demandée non indiqué</v>
      </c>
      <c r="CH583" s="1"/>
      <c r="CI583" s="1"/>
      <c r="CJ583" s="1"/>
      <c r="CK583" s="1"/>
      <c r="CL583" s="1"/>
    </row>
    <row r="584" spans="1:90" x14ac:dyDescent="0.25">
      <c r="A584" s="51"/>
      <c r="B584" s="111"/>
      <c r="C584" s="111"/>
      <c r="D584" s="111"/>
      <c r="E584" s="111"/>
      <c r="F584" s="111"/>
      <c r="G584" s="162"/>
      <c r="H584" s="151"/>
      <c r="I584" s="296"/>
      <c r="J584" s="152"/>
      <c r="K584" s="153"/>
      <c r="L584" s="169"/>
      <c r="M584" s="39"/>
      <c r="N584" s="201"/>
      <c r="O584" s="39"/>
      <c r="P584" s="22"/>
      <c r="Q584" s="200">
        <f t="shared" si="272"/>
        <v>0</v>
      </c>
      <c r="R584" s="55"/>
      <c r="S584" s="46" t="s">
        <v>64</v>
      </c>
      <c r="T584" s="56"/>
      <c r="U584" s="48" t="s">
        <v>64</v>
      </c>
      <c r="V584" s="175" t="str">
        <f t="shared" si="273"/>
        <v>Remplir la colonne R ou T</v>
      </c>
      <c r="W584" s="178"/>
      <c r="X584" s="282" t="str">
        <f t="shared" si="274"/>
        <v>Remplir la colonne M</v>
      </c>
      <c r="Y584" s="99" t="str">
        <f t="shared" si="275"/>
        <v>Remplir la colonne W</v>
      </c>
      <c r="Z584" s="297" t="str">
        <f t="shared" si="291"/>
        <v>Remplir la colonne I</v>
      </c>
      <c r="AA584" s="84" t="s">
        <v>64</v>
      </c>
      <c r="AB584" s="60" t="str">
        <f t="shared" si="276"/>
        <v>Remplir les termes C, P et TVA</v>
      </c>
      <c r="AC584" s="55"/>
      <c r="AD584" s="46" t="s">
        <v>64</v>
      </c>
      <c r="AE584" s="56"/>
      <c r="AF584" s="48" t="s">
        <v>64</v>
      </c>
      <c r="AG584" s="175" t="str">
        <f t="shared" si="277"/>
        <v>Remplir la colonne AC ou AE</v>
      </c>
      <c r="AH584" s="178"/>
      <c r="AI584" s="311" t="str">
        <f t="shared" si="292"/>
        <v>Remplir la colonne M</v>
      </c>
      <c r="AJ584" s="179" t="str">
        <f t="shared" si="278"/>
        <v>Remplir la colonne AH</v>
      </c>
      <c r="AK584" s="297" t="str">
        <f t="shared" si="266"/>
        <v>Remplir la colonne I</v>
      </c>
      <c r="AL584" s="84" t="s">
        <v>64</v>
      </c>
      <c r="AM584" s="60" t="str">
        <f t="shared" si="293"/>
        <v>Remplir les termes C, P et TVA</v>
      </c>
      <c r="AN584" s="55"/>
      <c r="AO584" s="46" t="s">
        <v>64</v>
      </c>
      <c r="AP584" s="56"/>
      <c r="AQ584" s="48" t="s">
        <v>64</v>
      </c>
      <c r="AR584" s="175" t="str">
        <f t="shared" si="279"/>
        <v>Remplir la colonne AN ou AP</v>
      </c>
      <c r="AS584" s="178"/>
      <c r="AT584" s="282" t="str">
        <f t="shared" si="294"/>
        <v>Remplir la colonne M</v>
      </c>
      <c r="AU584" s="179" t="str">
        <f t="shared" si="280"/>
        <v>Remplir la colonne AS</v>
      </c>
      <c r="AV584" s="263" t="str">
        <f t="shared" si="267"/>
        <v>Remplir la colonne I</v>
      </c>
      <c r="AW584" s="84" t="s">
        <v>64</v>
      </c>
      <c r="AX584" s="60" t="str">
        <f t="shared" si="295"/>
        <v>Remplir les termes C, P et TVA</v>
      </c>
      <c r="AY584" s="55"/>
      <c r="AZ584" s="46" t="s">
        <v>64</v>
      </c>
      <c r="BA584" s="56"/>
      <c r="BB584" s="48" t="s">
        <v>64</v>
      </c>
      <c r="BC584" s="175" t="str">
        <f t="shared" si="281"/>
        <v>Remplir la colonne AY ou BA</v>
      </c>
      <c r="BD584" s="178"/>
      <c r="BE584" s="311" t="str">
        <f t="shared" si="296"/>
        <v>Remplir la colonne M</v>
      </c>
      <c r="BF584" s="179" t="str">
        <f t="shared" si="282"/>
        <v>Remplir la colonne BD</v>
      </c>
      <c r="BG584" s="263" t="str">
        <f t="shared" si="268"/>
        <v>Remplir la colonne I</v>
      </c>
      <c r="BH584" s="84" t="s">
        <v>64</v>
      </c>
      <c r="BI584" s="60" t="str">
        <f t="shared" si="283"/>
        <v>Remplir les termes C, P et TVA</v>
      </c>
      <c r="BJ584" s="55"/>
      <c r="BK584" s="46" t="s">
        <v>64</v>
      </c>
      <c r="BL584" s="56"/>
      <c r="BM584" s="48" t="s">
        <v>64</v>
      </c>
      <c r="BN584" s="175" t="str">
        <f t="shared" si="284"/>
        <v>Remplir la colonne BJ ou BL</v>
      </c>
      <c r="BO584" s="178"/>
      <c r="BP584" s="311" t="str">
        <f t="shared" si="297"/>
        <v>Remplir la colonne M</v>
      </c>
      <c r="BQ584" s="179" t="str">
        <f t="shared" si="285"/>
        <v>Remplir la colonne BO</v>
      </c>
      <c r="BR584" s="263" t="str">
        <f t="shared" si="269"/>
        <v>Remplir la colonne I</v>
      </c>
      <c r="BS584" s="84" t="s">
        <v>64</v>
      </c>
      <c r="BT584" s="60" t="str">
        <f t="shared" si="286"/>
        <v>Remplir les termes C, P et TVA</v>
      </c>
      <c r="BU584" s="55"/>
      <c r="BV584" s="46" t="s">
        <v>64</v>
      </c>
      <c r="BW584" s="56"/>
      <c r="BX584" s="48" t="s">
        <v>64</v>
      </c>
      <c r="BY584" s="175" t="str">
        <f t="shared" si="287"/>
        <v>Remplir la colonne BU ou BW</v>
      </c>
      <c r="BZ584" s="178"/>
      <c r="CA584" s="282" t="str">
        <f t="shared" si="298"/>
        <v>Remplir la colonne M</v>
      </c>
      <c r="CB584" s="99" t="str">
        <f t="shared" si="288"/>
        <v>Remplir la colonne BZ</v>
      </c>
      <c r="CC584" s="297" t="str">
        <f t="shared" si="270"/>
        <v>Remplir la colonne I</v>
      </c>
      <c r="CD584" s="84" t="s">
        <v>64</v>
      </c>
      <c r="CE584" s="60" t="str">
        <f t="shared" si="289"/>
        <v>Remplir les termes C, P et TVA</v>
      </c>
      <c r="CF584" s="61" t="str">
        <f t="shared" si="271"/>
        <v>REMPLIR TYPE DE CLIENT</v>
      </c>
      <c r="CG584" s="107" t="str">
        <f t="shared" si="290"/>
        <v>Montant total de l'aide demandée non indiqué</v>
      </c>
      <c r="CH584" s="1"/>
      <c r="CI584" s="1"/>
      <c r="CJ584" s="1"/>
      <c r="CK584" s="1"/>
      <c r="CL584" s="1"/>
    </row>
    <row r="585" spans="1:90" x14ac:dyDescent="0.25">
      <c r="A585" s="51"/>
      <c r="B585" s="111"/>
      <c r="C585" s="111"/>
      <c r="D585" s="111"/>
      <c r="E585" s="111"/>
      <c r="F585" s="111"/>
      <c r="G585" s="162"/>
      <c r="H585" s="151"/>
      <c r="I585" s="296"/>
      <c r="J585" s="152"/>
      <c r="K585" s="153"/>
      <c r="L585" s="169"/>
      <c r="M585" s="39"/>
      <c r="N585" s="201"/>
      <c r="O585" s="39"/>
      <c r="P585" s="22"/>
      <c r="Q585" s="200">
        <f t="shared" si="272"/>
        <v>0</v>
      </c>
      <c r="R585" s="55"/>
      <c r="S585" s="46" t="s">
        <v>64</v>
      </c>
      <c r="T585" s="56"/>
      <c r="U585" s="48" t="s">
        <v>64</v>
      </c>
      <c r="V585" s="175" t="str">
        <f t="shared" si="273"/>
        <v>Remplir la colonne R ou T</v>
      </c>
      <c r="W585" s="178"/>
      <c r="X585" s="282" t="str">
        <f t="shared" si="274"/>
        <v>Remplir la colonne M</v>
      </c>
      <c r="Y585" s="99" t="str">
        <f t="shared" si="275"/>
        <v>Remplir la colonne W</v>
      </c>
      <c r="Z585" s="297" t="str">
        <f t="shared" si="291"/>
        <v>Remplir la colonne I</v>
      </c>
      <c r="AA585" s="84" t="s">
        <v>64</v>
      </c>
      <c r="AB585" s="60" t="str">
        <f t="shared" si="276"/>
        <v>Remplir les termes C, P et TVA</v>
      </c>
      <c r="AC585" s="55"/>
      <c r="AD585" s="46" t="s">
        <v>64</v>
      </c>
      <c r="AE585" s="56"/>
      <c r="AF585" s="48" t="s">
        <v>64</v>
      </c>
      <c r="AG585" s="175" t="str">
        <f t="shared" si="277"/>
        <v>Remplir la colonne AC ou AE</v>
      </c>
      <c r="AH585" s="178"/>
      <c r="AI585" s="311" t="str">
        <f t="shared" si="292"/>
        <v>Remplir la colonne M</v>
      </c>
      <c r="AJ585" s="179" t="str">
        <f t="shared" si="278"/>
        <v>Remplir la colonne AH</v>
      </c>
      <c r="AK585" s="297" t="str">
        <f t="shared" si="266"/>
        <v>Remplir la colonne I</v>
      </c>
      <c r="AL585" s="84" t="s">
        <v>64</v>
      </c>
      <c r="AM585" s="60" t="str">
        <f t="shared" si="293"/>
        <v>Remplir les termes C, P et TVA</v>
      </c>
      <c r="AN585" s="55"/>
      <c r="AO585" s="46" t="s">
        <v>64</v>
      </c>
      <c r="AP585" s="56"/>
      <c r="AQ585" s="48" t="s">
        <v>64</v>
      </c>
      <c r="AR585" s="175" t="str">
        <f t="shared" si="279"/>
        <v>Remplir la colonne AN ou AP</v>
      </c>
      <c r="AS585" s="178"/>
      <c r="AT585" s="282" t="str">
        <f t="shared" si="294"/>
        <v>Remplir la colonne M</v>
      </c>
      <c r="AU585" s="179" t="str">
        <f t="shared" si="280"/>
        <v>Remplir la colonne AS</v>
      </c>
      <c r="AV585" s="263" t="str">
        <f t="shared" si="267"/>
        <v>Remplir la colonne I</v>
      </c>
      <c r="AW585" s="84" t="s">
        <v>64</v>
      </c>
      <c r="AX585" s="60" t="str">
        <f t="shared" si="295"/>
        <v>Remplir les termes C, P et TVA</v>
      </c>
      <c r="AY585" s="55"/>
      <c r="AZ585" s="46" t="s">
        <v>64</v>
      </c>
      <c r="BA585" s="56"/>
      <c r="BB585" s="48" t="s">
        <v>64</v>
      </c>
      <c r="BC585" s="175" t="str">
        <f t="shared" si="281"/>
        <v>Remplir la colonne AY ou BA</v>
      </c>
      <c r="BD585" s="178"/>
      <c r="BE585" s="311" t="str">
        <f t="shared" si="296"/>
        <v>Remplir la colonne M</v>
      </c>
      <c r="BF585" s="179" t="str">
        <f t="shared" si="282"/>
        <v>Remplir la colonne BD</v>
      </c>
      <c r="BG585" s="263" t="str">
        <f t="shared" si="268"/>
        <v>Remplir la colonne I</v>
      </c>
      <c r="BH585" s="84" t="s">
        <v>64</v>
      </c>
      <c r="BI585" s="60" t="str">
        <f t="shared" si="283"/>
        <v>Remplir les termes C, P et TVA</v>
      </c>
      <c r="BJ585" s="55"/>
      <c r="BK585" s="46" t="s">
        <v>64</v>
      </c>
      <c r="BL585" s="56"/>
      <c r="BM585" s="48" t="s">
        <v>64</v>
      </c>
      <c r="BN585" s="175" t="str">
        <f t="shared" si="284"/>
        <v>Remplir la colonne BJ ou BL</v>
      </c>
      <c r="BO585" s="178"/>
      <c r="BP585" s="311" t="str">
        <f t="shared" si="297"/>
        <v>Remplir la colonne M</v>
      </c>
      <c r="BQ585" s="179" t="str">
        <f t="shared" si="285"/>
        <v>Remplir la colonne BO</v>
      </c>
      <c r="BR585" s="263" t="str">
        <f t="shared" si="269"/>
        <v>Remplir la colonne I</v>
      </c>
      <c r="BS585" s="84" t="s">
        <v>64</v>
      </c>
      <c r="BT585" s="60" t="str">
        <f t="shared" si="286"/>
        <v>Remplir les termes C, P et TVA</v>
      </c>
      <c r="BU585" s="55"/>
      <c r="BV585" s="46" t="s">
        <v>64</v>
      </c>
      <c r="BW585" s="56"/>
      <c r="BX585" s="48" t="s">
        <v>64</v>
      </c>
      <c r="BY585" s="175" t="str">
        <f t="shared" si="287"/>
        <v>Remplir la colonne BU ou BW</v>
      </c>
      <c r="BZ585" s="178"/>
      <c r="CA585" s="282" t="str">
        <f t="shared" si="298"/>
        <v>Remplir la colonne M</v>
      </c>
      <c r="CB585" s="99" t="str">
        <f t="shared" si="288"/>
        <v>Remplir la colonne BZ</v>
      </c>
      <c r="CC585" s="297" t="str">
        <f t="shared" si="270"/>
        <v>Remplir la colonne I</v>
      </c>
      <c r="CD585" s="84" t="s">
        <v>64</v>
      </c>
      <c r="CE585" s="60" t="str">
        <f t="shared" si="289"/>
        <v>Remplir les termes C, P et TVA</v>
      </c>
      <c r="CF585" s="61" t="str">
        <f t="shared" si="271"/>
        <v>REMPLIR TYPE DE CLIENT</v>
      </c>
      <c r="CG585" s="107" t="str">
        <f t="shared" si="290"/>
        <v>Montant total de l'aide demandée non indiqué</v>
      </c>
      <c r="CH585" s="1"/>
      <c r="CI585" s="1"/>
      <c r="CJ585" s="1"/>
      <c r="CK585" s="1"/>
      <c r="CL585" s="1"/>
    </row>
    <row r="586" spans="1:90" x14ac:dyDescent="0.25">
      <c r="A586" s="51"/>
      <c r="B586" s="111"/>
      <c r="C586" s="111"/>
      <c r="D586" s="111"/>
      <c r="E586" s="111"/>
      <c r="F586" s="111"/>
      <c r="G586" s="162"/>
      <c r="H586" s="151"/>
      <c r="I586" s="296"/>
      <c r="J586" s="152"/>
      <c r="K586" s="153"/>
      <c r="L586" s="169"/>
      <c r="M586" s="39"/>
      <c r="N586" s="201"/>
      <c r="O586" s="39"/>
      <c r="P586" s="22"/>
      <c r="Q586" s="200">
        <f t="shared" si="272"/>
        <v>0</v>
      </c>
      <c r="R586" s="55"/>
      <c r="S586" s="46" t="s">
        <v>64</v>
      </c>
      <c r="T586" s="56"/>
      <c r="U586" s="48" t="s">
        <v>64</v>
      </c>
      <c r="V586" s="175" t="str">
        <f t="shared" si="273"/>
        <v>Remplir la colonne R ou T</v>
      </c>
      <c r="W586" s="178"/>
      <c r="X586" s="282" t="str">
        <f t="shared" si="274"/>
        <v>Remplir la colonne M</v>
      </c>
      <c r="Y586" s="99" t="str">
        <f t="shared" si="275"/>
        <v>Remplir la colonne W</v>
      </c>
      <c r="Z586" s="297" t="str">
        <f t="shared" si="291"/>
        <v>Remplir la colonne I</v>
      </c>
      <c r="AA586" s="84" t="s">
        <v>64</v>
      </c>
      <c r="AB586" s="60" t="str">
        <f t="shared" si="276"/>
        <v>Remplir les termes C, P et TVA</v>
      </c>
      <c r="AC586" s="55"/>
      <c r="AD586" s="46" t="s">
        <v>64</v>
      </c>
      <c r="AE586" s="56"/>
      <c r="AF586" s="48" t="s">
        <v>64</v>
      </c>
      <c r="AG586" s="175" t="str">
        <f t="shared" si="277"/>
        <v>Remplir la colonne AC ou AE</v>
      </c>
      <c r="AH586" s="178"/>
      <c r="AI586" s="311" t="str">
        <f t="shared" si="292"/>
        <v>Remplir la colonne M</v>
      </c>
      <c r="AJ586" s="179" t="str">
        <f t="shared" si="278"/>
        <v>Remplir la colonne AH</v>
      </c>
      <c r="AK586" s="297" t="str">
        <f t="shared" si="266"/>
        <v>Remplir la colonne I</v>
      </c>
      <c r="AL586" s="84" t="s">
        <v>64</v>
      </c>
      <c r="AM586" s="60" t="str">
        <f t="shared" si="293"/>
        <v>Remplir les termes C, P et TVA</v>
      </c>
      <c r="AN586" s="55"/>
      <c r="AO586" s="46" t="s">
        <v>64</v>
      </c>
      <c r="AP586" s="56"/>
      <c r="AQ586" s="48" t="s">
        <v>64</v>
      </c>
      <c r="AR586" s="175" t="str">
        <f t="shared" si="279"/>
        <v>Remplir la colonne AN ou AP</v>
      </c>
      <c r="AS586" s="178"/>
      <c r="AT586" s="282" t="str">
        <f t="shared" si="294"/>
        <v>Remplir la colonne M</v>
      </c>
      <c r="AU586" s="179" t="str">
        <f t="shared" si="280"/>
        <v>Remplir la colonne AS</v>
      </c>
      <c r="AV586" s="263" t="str">
        <f t="shared" si="267"/>
        <v>Remplir la colonne I</v>
      </c>
      <c r="AW586" s="84" t="s">
        <v>64</v>
      </c>
      <c r="AX586" s="60" t="str">
        <f t="shared" si="295"/>
        <v>Remplir les termes C, P et TVA</v>
      </c>
      <c r="AY586" s="55"/>
      <c r="AZ586" s="46" t="s">
        <v>64</v>
      </c>
      <c r="BA586" s="56"/>
      <c r="BB586" s="48" t="s">
        <v>64</v>
      </c>
      <c r="BC586" s="175" t="str">
        <f t="shared" si="281"/>
        <v>Remplir la colonne AY ou BA</v>
      </c>
      <c r="BD586" s="178"/>
      <c r="BE586" s="311" t="str">
        <f t="shared" si="296"/>
        <v>Remplir la colonne M</v>
      </c>
      <c r="BF586" s="179" t="str">
        <f t="shared" si="282"/>
        <v>Remplir la colonne BD</v>
      </c>
      <c r="BG586" s="263" t="str">
        <f t="shared" si="268"/>
        <v>Remplir la colonne I</v>
      </c>
      <c r="BH586" s="84" t="s">
        <v>64</v>
      </c>
      <c r="BI586" s="60" t="str">
        <f t="shared" si="283"/>
        <v>Remplir les termes C, P et TVA</v>
      </c>
      <c r="BJ586" s="55"/>
      <c r="BK586" s="46" t="s">
        <v>64</v>
      </c>
      <c r="BL586" s="56"/>
      <c r="BM586" s="48" t="s">
        <v>64</v>
      </c>
      <c r="BN586" s="175" t="str">
        <f t="shared" si="284"/>
        <v>Remplir la colonne BJ ou BL</v>
      </c>
      <c r="BO586" s="178"/>
      <c r="BP586" s="311" t="str">
        <f t="shared" si="297"/>
        <v>Remplir la colonne M</v>
      </c>
      <c r="BQ586" s="179" t="str">
        <f t="shared" si="285"/>
        <v>Remplir la colonne BO</v>
      </c>
      <c r="BR586" s="263" t="str">
        <f t="shared" si="269"/>
        <v>Remplir la colonne I</v>
      </c>
      <c r="BS586" s="84" t="s">
        <v>64</v>
      </c>
      <c r="BT586" s="60" t="str">
        <f t="shared" si="286"/>
        <v>Remplir les termes C, P et TVA</v>
      </c>
      <c r="BU586" s="55"/>
      <c r="BV586" s="46" t="s">
        <v>64</v>
      </c>
      <c r="BW586" s="56"/>
      <c r="BX586" s="48" t="s">
        <v>64</v>
      </c>
      <c r="BY586" s="175" t="str">
        <f t="shared" si="287"/>
        <v>Remplir la colonne BU ou BW</v>
      </c>
      <c r="BZ586" s="178"/>
      <c r="CA586" s="282" t="str">
        <f t="shared" si="298"/>
        <v>Remplir la colonne M</v>
      </c>
      <c r="CB586" s="99" t="str">
        <f t="shared" si="288"/>
        <v>Remplir la colonne BZ</v>
      </c>
      <c r="CC586" s="297" t="str">
        <f t="shared" si="270"/>
        <v>Remplir la colonne I</v>
      </c>
      <c r="CD586" s="84" t="s">
        <v>64</v>
      </c>
      <c r="CE586" s="60" t="str">
        <f t="shared" si="289"/>
        <v>Remplir les termes C, P et TVA</v>
      </c>
      <c r="CF586" s="61" t="str">
        <f t="shared" si="271"/>
        <v>REMPLIR TYPE DE CLIENT</v>
      </c>
      <c r="CG586" s="107" t="str">
        <f t="shared" si="290"/>
        <v>Montant total de l'aide demandée non indiqué</v>
      </c>
      <c r="CH586" s="1"/>
      <c r="CI586" s="1"/>
      <c r="CJ586" s="1"/>
      <c r="CK586" s="1"/>
      <c r="CL586" s="1"/>
    </row>
    <row r="587" spans="1:90" x14ac:dyDescent="0.25">
      <c r="A587" s="51"/>
      <c r="B587" s="111"/>
      <c r="C587" s="111"/>
      <c r="D587" s="111"/>
      <c r="E587" s="111"/>
      <c r="F587" s="111"/>
      <c r="G587" s="162"/>
      <c r="H587" s="151"/>
      <c r="I587" s="296"/>
      <c r="J587" s="152"/>
      <c r="K587" s="153"/>
      <c r="L587" s="169"/>
      <c r="M587" s="39"/>
      <c r="N587" s="201"/>
      <c r="O587" s="39"/>
      <c r="P587" s="22"/>
      <c r="Q587" s="200">
        <f t="shared" si="272"/>
        <v>0</v>
      </c>
      <c r="R587" s="55"/>
      <c r="S587" s="46" t="s">
        <v>64</v>
      </c>
      <c r="T587" s="56"/>
      <c r="U587" s="48" t="s">
        <v>64</v>
      </c>
      <c r="V587" s="175" t="str">
        <f t="shared" si="273"/>
        <v>Remplir la colonne R ou T</v>
      </c>
      <c r="W587" s="178"/>
      <c r="X587" s="282" t="str">
        <f t="shared" si="274"/>
        <v>Remplir la colonne M</v>
      </c>
      <c r="Y587" s="99" t="str">
        <f t="shared" si="275"/>
        <v>Remplir la colonne W</v>
      </c>
      <c r="Z587" s="297" t="str">
        <f t="shared" si="291"/>
        <v>Remplir la colonne I</v>
      </c>
      <c r="AA587" s="84" t="s">
        <v>64</v>
      </c>
      <c r="AB587" s="60" t="str">
        <f t="shared" si="276"/>
        <v>Remplir les termes C, P et TVA</v>
      </c>
      <c r="AC587" s="55"/>
      <c r="AD587" s="46" t="s">
        <v>64</v>
      </c>
      <c r="AE587" s="56"/>
      <c r="AF587" s="48" t="s">
        <v>64</v>
      </c>
      <c r="AG587" s="175" t="str">
        <f t="shared" si="277"/>
        <v>Remplir la colonne AC ou AE</v>
      </c>
      <c r="AH587" s="178"/>
      <c r="AI587" s="311" t="str">
        <f t="shared" si="292"/>
        <v>Remplir la colonne M</v>
      </c>
      <c r="AJ587" s="179" t="str">
        <f t="shared" si="278"/>
        <v>Remplir la colonne AH</v>
      </c>
      <c r="AK587" s="297" t="str">
        <f t="shared" si="266"/>
        <v>Remplir la colonne I</v>
      </c>
      <c r="AL587" s="84" t="s">
        <v>64</v>
      </c>
      <c r="AM587" s="60" t="str">
        <f t="shared" si="293"/>
        <v>Remplir les termes C, P et TVA</v>
      </c>
      <c r="AN587" s="55"/>
      <c r="AO587" s="46" t="s">
        <v>64</v>
      </c>
      <c r="AP587" s="56"/>
      <c r="AQ587" s="48" t="s">
        <v>64</v>
      </c>
      <c r="AR587" s="175" t="str">
        <f t="shared" si="279"/>
        <v>Remplir la colonne AN ou AP</v>
      </c>
      <c r="AS587" s="178"/>
      <c r="AT587" s="282" t="str">
        <f t="shared" si="294"/>
        <v>Remplir la colonne M</v>
      </c>
      <c r="AU587" s="179" t="str">
        <f t="shared" si="280"/>
        <v>Remplir la colonne AS</v>
      </c>
      <c r="AV587" s="263" t="str">
        <f t="shared" si="267"/>
        <v>Remplir la colonne I</v>
      </c>
      <c r="AW587" s="84" t="s">
        <v>64</v>
      </c>
      <c r="AX587" s="60" t="str">
        <f t="shared" si="295"/>
        <v>Remplir les termes C, P et TVA</v>
      </c>
      <c r="AY587" s="55"/>
      <c r="AZ587" s="46" t="s">
        <v>64</v>
      </c>
      <c r="BA587" s="56"/>
      <c r="BB587" s="48" t="s">
        <v>64</v>
      </c>
      <c r="BC587" s="175" t="str">
        <f t="shared" si="281"/>
        <v>Remplir la colonne AY ou BA</v>
      </c>
      <c r="BD587" s="178"/>
      <c r="BE587" s="311" t="str">
        <f t="shared" si="296"/>
        <v>Remplir la colonne M</v>
      </c>
      <c r="BF587" s="179" t="str">
        <f t="shared" si="282"/>
        <v>Remplir la colonne BD</v>
      </c>
      <c r="BG587" s="263" t="str">
        <f t="shared" si="268"/>
        <v>Remplir la colonne I</v>
      </c>
      <c r="BH587" s="84" t="s">
        <v>64</v>
      </c>
      <c r="BI587" s="60" t="str">
        <f t="shared" si="283"/>
        <v>Remplir les termes C, P et TVA</v>
      </c>
      <c r="BJ587" s="55"/>
      <c r="BK587" s="46" t="s">
        <v>64</v>
      </c>
      <c r="BL587" s="56"/>
      <c r="BM587" s="48" t="s">
        <v>64</v>
      </c>
      <c r="BN587" s="175" t="str">
        <f t="shared" si="284"/>
        <v>Remplir la colonne BJ ou BL</v>
      </c>
      <c r="BO587" s="178"/>
      <c r="BP587" s="311" t="str">
        <f t="shared" si="297"/>
        <v>Remplir la colonne M</v>
      </c>
      <c r="BQ587" s="179" t="str">
        <f t="shared" si="285"/>
        <v>Remplir la colonne BO</v>
      </c>
      <c r="BR587" s="263" t="str">
        <f t="shared" si="269"/>
        <v>Remplir la colonne I</v>
      </c>
      <c r="BS587" s="84" t="s">
        <v>64</v>
      </c>
      <c r="BT587" s="60" t="str">
        <f t="shared" si="286"/>
        <v>Remplir les termes C, P et TVA</v>
      </c>
      <c r="BU587" s="55"/>
      <c r="BV587" s="46" t="s">
        <v>64</v>
      </c>
      <c r="BW587" s="56"/>
      <c r="BX587" s="48" t="s">
        <v>64</v>
      </c>
      <c r="BY587" s="175" t="str">
        <f t="shared" si="287"/>
        <v>Remplir la colonne BU ou BW</v>
      </c>
      <c r="BZ587" s="178"/>
      <c r="CA587" s="282" t="str">
        <f t="shared" si="298"/>
        <v>Remplir la colonne M</v>
      </c>
      <c r="CB587" s="99" t="str">
        <f t="shared" si="288"/>
        <v>Remplir la colonne BZ</v>
      </c>
      <c r="CC587" s="297" t="str">
        <f t="shared" si="270"/>
        <v>Remplir la colonne I</v>
      </c>
      <c r="CD587" s="84" t="s">
        <v>64</v>
      </c>
      <c r="CE587" s="60" t="str">
        <f t="shared" si="289"/>
        <v>Remplir les termes C, P et TVA</v>
      </c>
      <c r="CF587" s="61" t="str">
        <f t="shared" si="271"/>
        <v>REMPLIR TYPE DE CLIENT</v>
      </c>
      <c r="CG587" s="107" t="str">
        <f t="shared" si="290"/>
        <v>Montant total de l'aide demandée non indiqué</v>
      </c>
      <c r="CH587" s="1"/>
      <c r="CI587" s="1"/>
      <c r="CJ587" s="1"/>
      <c r="CK587" s="1"/>
      <c r="CL587" s="1"/>
    </row>
    <row r="588" spans="1:90" x14ac:dyDescent="0.25">
      <c r="A588" s="51"/>
      <c r="B588" s="111"/>
      <c r="C588" s="111"/>
      <c r="D588" s="111"/>
      <c r="E588" s="111"/>
      <c r="F588" s="111"/>
      <c r="G588" s="162"/>
      <c r="H588" s="151"/>
      <c r="I588" s="296"/>
      <c r="J588" s="152"/>
      <c r="K588" s="153"/>
      <c r="L588" s="169"/>
      <c r="M588" s="39"/>
      <c r="N588" s="201"/>
      <c r="O588" s="39"/>
      <c r="P588" s="22"/>
      <c r="Q588" s="200">
        <f t="shared" si="272"/>
        <v>0</v>
      </c>
      <c r="R588" s="55"/>
      <c r="S588" s="46" t="s">
        <v>64</v>
      </c>
      <c r="T588" s="56"/>
      <c r="U588" s="48" t="s">
        <v>64</v>
      </c>
      <c r="V588" s="175" t="str">
        <f t="shared" si="273"/>
        <v>Remplir la colonne R ou T</v>
      </c>
      <c r="W588" s="178"/>
      <c r="X588" s="282" t="str">
        <f t="shared" si="274"/>
        <v>Remplir la colonne M</v>
      </c>
      <c r="Y588" s="99" t="str">
        <f t="shared" si="275"/>
        <v>Remplir la colonne W</v>
      </c>
      <c r="Z588" s="297" t="str">
        <f t="shared" si="291"/>
        <v>Remplir la colonne I</v>
      </c>
      <c r="AA588" s="84" t="s">
        <v>64</v>
      </c>
      <c r="AB588" s="60" t="str">
        <f t="shared" si="276"/>
        <v>Remplir les termes C, P et TVA</v>
      </c>
      <c r="AC588" s="55"/>
      <c r="AD588" s="46" t="s">
        <v>64</v>
      </c>
      <c r="AE588" s="56"/>
      <c r="AF588" s="48" t="s">
        <v>64</v>
      </c>
      <c r="AG588" s="175" t="str">
        <f t="shared" si="277"/>
        <v>Remplir la colonne AC ou AE</v>
      </c>
      <c r="AH588" s="178"/>
      <c r="AI588" s="311" t="str">
        <f t="shared" si="292"/>
        <v>Remplir la colonne M</v>
      </c>
      <c r="AJ588" s="179" t="str">
        <f t="shared" si="278"/>
        <v>Remplir la colonne AH</v>
      </c>
      <c r="AK588" s="297" t="str">
        <f t="shared" si="266"/>
        <v>Remplir la colonne I</v>
      </c>
      <c r="AL588" s="84" t="s">
        <v>64</v>
      </c>
      <c r="AM588" s="60" t="str">
        <f t="shared" si="293"/>
        <v>Remplir les termes C, P et TVA</v>
      </c>
      <c r="AN588" s="55"/>
      <c r="AO588" s="46" t="s">
        <v>64</v>
      </c>
      <c r="AP588" s="56"/>
      <c r="AQ588" s="48" t="s">
        <v>64</v>
      </c>
      <c r="AR588" s="175" t="str">
        <f t="shared" si="279"/>
        <v>Remplir la colonne AN ou AP</v>
      </c>
      <c r="AS588" s="178"/>
      <c r="AT588" s="282" t="str">
        <f t="shared" si="294"/>
        <v>Remplir la colonne M</v>
      </c>
      <c r="AU588" s="179" t="str">
        <f t="shared" si="280"/>
        <v>Remplir la colonne AS</v>
      </c>
      <c r="AV588" s="263" t="str">
        <f t="shared" si="267"/>
        <v>Remplir la colonne I</v>
      </c>
      <c r="AW588" s="84" t="s">
        <v>64</v>
      </c>
      <c r="AX588" s="60" t="str">
        <f t="shared" si="295"/>
        <v>Remplir les termes C, P et TVA</v>
      </c>
      <c r="AY588" s="55"/>
      <c r="AZ588" s="46" t="s">
        <v>64</v>
      </c>
      <c r="BA588" s="56"/>
      <c r="BB588" s="48" t="s">
        <v>64</v>
      </c>
      <c r="BC588" s="175" t="str">
        <f t="shared" si="281"/>
        <v>Remplir la colonne AY ou BA</v>
      </c>
      <c r="BD588" s="178"/>
      <c r="BE588" s="311" t="str">
        <f t="shared" si="296"/>
        <v>Remplir la colonne M</v>
      </c>
      <c r="BF588" s="179" t="str">
        <f t="shared" si="282"/>
        <v>Remplir la colonne BD</v>
      </c>
      <c r="BG588" s="263" t="str">
        <f t="shared" si="268"/>
        <v>Remplir la colonne I</v>
      </c>
      <c r="BH588" s="84" t="s">
        <v>64</v>
      </c>
      <c r="BI588" s="60" t="str">
        <f t="shared" si="283"/>
        <v>Remplir les termes C, P et TVA</v>
      </c>
      <c r="BJ588" s="55"/>
      <c r="BK588" s="46" t="s">
        <v>64</v>
      </c>
      <c r="BL588" s="56"/>
      <c r="BM588" s="48" t="s">
        <v>64</v>
      </c>
      <c r="BN588" s="175" t="str">
        <f t="shared" si="284"/>
        <v>Remplir la colonne BJ ou BL</v>
      </c>
      <c r="BO588" s="178"/>
      <c r="BP588" s="311" t="str">
        <f t="shared" si="297"/>
        <v>Remplir la colonne M</v>
      </c>
      <c r="BQ588" s="179" t="str">
        <f t="shared" si="285"/>
        <v>Remplir la colonne BO</v>
      </c>
      <c r="BR588" s="263" t="str">
        <f t="shared" si="269"/>
        <v>Remplir la colonne I</v>
      </c>
      <c r="BS588" s="84" t="s">
        <v>64</v>
      </c>
      <c r="BT588" s="60" t="str">
        <f t="shared" si="286"/>
        <v>Remplir les termes C, P et TVA</v>
      </c>
      <c r="BU588" s="55"/>
      <c r="BV588" s="46" t="s">
        <v>64</v>
      </c>
      <c r="BW588" s="56"/>
      <c r="BX588" s="48" t="s">
        <v>64</v>
      </c>
      <c r="BY588" s="175" t="str">
        <f t="shared" si="287"/>
        <v>Remplir la colonne BU ou BW</v>
      </c>
      <c r="BZ588" s="178"/>
      <c r="CA588" s="282" t="str">
        <f t="shared" si="298"/>
        <v>Remplir la colonne M</v>
      </c>
      <c r="CB588" s="99" t="str">
        <f t="shared" si="288"/>
        <v>Remplir la colonne BZ</v>
      </c>
      <c r="CC588" s="297" t="str">
        <f t="shared" si="270"/>
        <v>Remplir la colonne I</v>
      </c>
      <c r="CD588" s="84" t="s">
        <v>64</v>
      </c>
      <c r="CE588" s="60" t="str">
        <f t="shared" si="289"/>
        <v>Remplir les termes C, P et TVA</v>
      </c>
      <c r="CF588" s="61" t="str">
        <f t="shared" si="271"/>
        <v>REMPLIR TYPE DE CLIENT</v>
      </c>
      <c r="CG588" s="107" t="str">
        <f t="shared" si="290"/>
        <v>Montant total de l'aide demandée non indiqué</v>
      </c>
      <c r="CH588" s="1"/>
      <c r="CI588" s="1"/>
      <c r="CJ588" s="1"/>
      <c r="CK588" s="1"/>
      <c r="CL588" s="1"/>
    </row>
    <row r="589" spans="1:90" x14ac:dyDescent="0.25">
      <c r="A589" s="51"/>
      <c r="B589" s="111"/>
      <c r="C589" s="111"/>
      <c r="D589" s="111"/>
      <c r="E589" s="111"/>
      <c r="F589" s="111"/>
      <c r="G589" s="162"/>
      <c r="H589" s="151"/>
      <c r="I589" s="296"/>
      <c r="J589" s="152"/>
      <c r="K589" s="153"/>
      <c r="L589" s="169"/>
      <c r="M589" s="39"/>
      <c r="N589" s="201"/>
      <c r="O589" s="39"/>
      <c r="P589" s="22"/>
      <c r="Q589" s="200">
        <f t="shared" si="272"/>
        <v>0</v>
      </c>
      <c r="R589" s="55"/>
      <c r="S589" s="46" t="s">
        <v>64</v>
      </c>
      <c r="T589" s="56"/>
      <c r="U589" s="48" t="s">
        <v>64</v>
      </c>
      <c r="V589" s="175" t="str">
        <f t="shared" si="273"/>
        <v>Remplir la colonne R ou T</v>
      </c>
      <c r="W589" s="178"/>
      <c r="X589" s="282" t="str">
        <f t="shared" si="274"/>
        <v>Remplir la colonne M</v>
      </c>
      <c r="Y589" s="99" t="str">
        <f t="shared" si="275"/>
        <v>Remplir la colonne W</v>
      </c>
      <c r="Z589" s="297" t="str">
        <f t="shared" si="291"/>
        <v>Remplir la colonne I</v>
      </c>
      <c r="AA589" s="84" t="s">
        <v>64</v>
      </c>
      <c r="AB589" s="60" t="str">
        <f t="shared" si="276"/>
        <v>Remplir les termes C, P et TVA</v>
      </c>
      <c r="AC589" s="55"/>
      <c r="AD589" s="46" t="s">
        <v>64</v>
      </c>
      <c r="AE589" s="56"/>
      <c r="AF589" s="48" t="s">
        <v>64</v>
      </c>
      <c r="AG589" s="175" t="str">
        <f t="shared" si="277"/>
        <v>Remplir la colonne AC ou AE</v>
      </c>
      <c r="AH589" s="178"/>
      <c r="AI589" s="311" t="str">
        <f t="shared" si="292"/>
        <v>Remplir la colonne M</v>
      </c>
      <c r="AJ589" s="179" t="str">
        <f t="shared" si="278"/>
        <v>Remplir la colonne AH</v>
      </c>
      <c r="AK589" s="297" t="str">
        <f t="shared" ref="AK589:AK652" si="299">IF($I589="","Remplir la colonne I",IF($I589&lt;DATE(2022,7,1),0,IF($M589="oui",IF(AH589-$C$5-$R$7*1.3&lt;0,0,AH589-$C$5-$R$7*1.3),IF(AH589-$R$7*1.3&lt;0,0,AH589-$R$7*1.3))))</f>
        <v>Remplir la colonne I</v>
      </c>
      <c r="AL589" s="84" t="s">
        <v>64</v>
      </c>
      <c r="AM589" s="60" t="str">
        <f t="shared" si="293"/>
        <v>Remplir les termes C, P et TVA</v>
      </c>
      <c r="AN589" s="55"/>
      <c r="AO589" s="46" t="s">
        <v>64</v>
      </c>
      <c r="AP589" s="56"/>
      <c r="AQ589" s="48" t="s">
        <v>64</v>
      </c>
      <c r="AR589" s="175" t="str">
        <f t="shared" si="279"/>
        <v>Remplir la colonne AN ou AP</v>
      </c>
      <c r="AS589" s="178"/>
      <c r="AT589" s="282" t="str">
        <f t="shared" si="294"/>
        <v>Remplir la colonne M</v>
      </c>
      <c r="AU589" s="179" t="str">
        <f t="shared" si="280"/>
        <v>Remplir la colonne AS</v>
      </c>
      <c r="AV589" s="263" t="str">
        <f t="shared" ref="AV589:AV652" si="300">IF($I589="","Remplir la colonne I",IF($I589&lt;DATE(2022,7,1),0,IF($M589="oui",IF(AS589-$C$5-$S$7*1.3&lt;0,0,AS589-$C$5-$S$7*1.3),IF(AS589-$S$7*1.3&lt;0,0,AS589-$S$7*1.3))))</f>
        <v>Remplir la colonne I</v>
      </c>
      <c r="AW589" s="84" t="s">
        <v>64</v>
      </c>
      <c r="AX589" s="60" t="str">
        <f t="shared" si="295"/>
        <v>Remplir les termes C, P et TVA</v>
      </c>
      <c r="AY589" s="55"/>
      <c r="AZ589" s="46" t="s">
        <v>64</v>
      </c>
      <c r="BA589" s="56"/>
      <c r="BB589" s="48" t="s">
        <v>64</v>
      </c>
      <c r="BC589" s="175" t="str">
        <f t="shared" si="281"/>
        <v>Remplir la colonne AY ou BA</v>
      </c>
      <c r="BD589" s="178"/>
      <c r="BE589" s="311" t="str">
        <f t="shared" si="296"/>
        <v>Remplir la colonne M</v>
      </c>
      <c r="BF589" s="179" t="str">
        <f t="shared" si="282"/>
        <v>Remplir la colonne BD</v>
      </c>
      <c r="BG589" s="263" t="str">
        <f t="shared" ref="BG589:BG652" si="301">IF($I589="","Remplir la colonne I",IF($I589&lt;DATE(2022,7,1),0,IF($M589="oui",IF(BD589-$C$5-$T$7*1.3&lt;0,0,BD589-$C$5-$T$7*1.3),IF(BD589-$T$7*1.3&lt;0,0,BD589-$T$7*1.3))))</f>
        <v>Remplir la colonne I</v>
      </c>
      <c r="BH589" s="84" t="s">
        <v>64</v>
      </c>
      <c r="BI589" s="60" t="str">
        <f t="shared" si="283"/>
        <v>Remplir les termes C, P et TVA</v>
      </c>
      <c r="BJ589" s="55"/>
      <c r="BK589" s="46" t="s">
        <v>64</v>
      </c>
      <c r="BL589" s="56"/>
      <c r="BM589" s="48" t="s">
        <v>64</v>
      </c>
      <c r="BN589" s="175" t="str">
        <f t="shared" si="284"/>
        <v>Remplir la colonne BJ ou BL</v>
      </c>
      <c r="BO589" s="178"/>
      <c r="BP589" s="311" t="str">
        <f t="shared" si="297"/>
        <v>Remplir la colonne M</v>
      </c>
      <c r="BQ589" s="179" t="str">
        <f t="shared" si="285"/>
        <v>Remplir la colonne BO</v>
      </c>
      <c r="BR589" s="263" t="str">
        <f t="shared" ref="BR589:BR652" si="302">IF($I589="","Remplir la colonne I",IF($I589&lt;DATE(2022,7,1),0,IF($M589="oui",IF(BO589-$C$5-$U$7*1.3&lt;0,0,BO589-$C$5-$U$7*1.3),IF(BO589-$U$7*1.3&lt;0,0,BO589-$U$7*1.3))))</f>
        <v>Remplir la colonne I</v>
      </c>
      <c r="BS589" s="84" t="s">
        <v>64</v>
      </c>
      <c r="BT589" s="60" t="str">
        <f t="shared" si="286"/>
        <v>Remplir les termes C, P et TVA</v>
      </c>
      <c r="BU589" s="55"/>
      <c r="BV589" s="46" t="s">
        <v>64</v>
      </c>
      <c r="BW589" s="56"/>
      <c r="BX589" s="48" t="s">
        <v>64</v>
      </c>
      <c r="BY589" s="175" t="str">
        <f t="shared" si="287"/>
        <v>Remplir la colonne BU ou BW</v>
      </c>
      <c r="BZ589" s="178"/>
      <c r="CA589" s="282" t="str">
        <f t="shared" si="298"/>
        <v>Remplir la colonne M</v>
      </c>
      <c r="CB589" s="99" t="str">
        <f t="shared" si="288"/>
        <v>Remplir la colonne BZ</v>
      </c>
      <c r="CC589" s="297" t="str">
        <f t="shared" ref="CC589:CC652" si="303">IF($I589="","Remplir la colonne I",IF($I589&lt;DATE(2022,7,1),0,IF($M589="oui",IF(BZ589-$C$5-$V$7*1.3&lt;0,0,BZ589-$C$5-$V$7*1.3),IF(BZ589-$V$7*1.3&lt;0,0,BZ589-$V$7*1.3))))</f>
        <v>Remplir la colonne I</v>
      </c>
      <c r="CD589" s="84" t="s">
        <v>64</v>
      </c>
      <c r="CE589" s="60" t="str">
        <f t="shared" si="289"/>
        <v>Remplir les termes C, P et TVA</v>
      </c>
      <c r="CF589" s="61" t="str">
        <f t="shared" ref="CF589:CF652" si="304">IFERROR(IF(ISBLANK(A589),"REMPLIR TYPE DE CLIENT",IF(O589="oui",SUM(periode2four),"Attestation sur honneur NON")),0)</f>
        <v>REMPLIR TYPE DE CLIENT</v>
      </c>
      <c r="CG589" s="107" t="str">
        <f t="shared" si="290"/>
        <v>Montant total de l'aide demandée non indiqué</v>
      </c>
      <c r="CH589" s="1"/>
      <c r="CI589" s="1"/>
      <c r="CJ589" s="1"/>
      <c r="CK589" s="1"/>
      <c r="CL589" s="1"/>
    </row>
    <row r="590" spans="1:90" x14ac:dyDescent="0.25">
      <c r="A590" s="51"/>
      <c r="B590" s="111"/>
      <c r="C590" s="111"/>
      <c r="D590" s="111"/>
      <c r="E590" s="111"/>
      <c r="F590" s="111"/>
      <c r="G590" s="162"/>
      <c r="H590" s="151"/>
      <c r="I590" s="296"/>
      <c r="J590" s="152"/>
      <c r="K590" s="153"/>
      <c r="L590" s="169"/>
      <c r="M590" s="39"/>
      <c r="N590" s="201"/>
      <c r="O590" s="39"/>
      <c r="P590" s="22"/>
      <c r="Q590" s="200">
        <f t="shared" ref="Q590:Q653" si="305">IF(P590&lt;80%,P590,100%)</f>
        <v>0</v>
      </c>
      <c r="R590" s="55"/>
      <c r="S590" s="46" t="s">
        <v>64</v>
      </c>
      <c r="T590" s="56"/>
      <c r="U590" s="48" t="s">
        <v>64</v>
      </c>
      <c r="V590" s="175" t="str">
        <f t="shared" ref="V590:V653" si="306">IF(AND(R590&lt;&gt;"",T590&lt;&gt;""),"Remplir QUE la colonne R ou T",IF(R590&lt;&gt;"",R590*$Q590,IF(T590&lt;&gt;"",T590*$Q590,"Remplir la colonne R ou T")))</f>
        <v>Remplir la colonne R ou T</v>
      </c>
      <c r="W590" s="178"/>
      <c r="X590" s="282" t="str">
        <f t="shared" ref="X590:X653" si="307">IF($M590="Oui",$C$4,IF($M590="Non",$C$6,"Remplir la colonne M"))</f>
        <v>Remplir la colonne M</v>
      </c>
      <c r="Y590" s="99" t="str">
        <f t="shared" ref="Y590:Y653" si="308">IF(W590="","Remplir la colonne W",IF(W590&gt;0,MAX(0,MIN($Q$8,W590-X590)),$Q$8))</f>
        <v>Remplir la colonne W</v>
      </c>
      <c r="Z590" s="297" t="str">
        <f t="shared" si="291"/>
        <v>Remplir la colonne I</v>
      </c>
      <c r="AA590" s="84" t="s">
        <v>64</v>
      </c>
      <c r="AB590" s="60" t="str">
        <f t="shared" ref="AB590:AB653" si="309">IFERROR(V590*(Y590+0.75*Z590)*(1+$N590),"Remplir les termes C, P et TVA")</f>
        <v>Remplir les termes C, P et TVA</v>
      </c>
      <c r="AC590" s="55"/>
      <c r="AD590" s="46" t="s">
        <v>64</v>
      </c>
      <c r="AE590" s="56"/>
      <c r="AF590" s="48" t="s">
        <v>64</v>
      </c>
      <c r="AG590" s="175" t="str">
        <f t="shared" ref="AG590:AG653" si="310">IF(AND(AC590&lt;&gt;"",AE590&lt;&gt;""),"Remplir QUE la colonne AC ou AE",IF(AC590&lt;&gt;"",AC590*$Q590,IF(AE590&lt;&gt;"",AE590*$Q590,"Remplir la colonne AC ou AE")))</f>
        <v>Remplir la colonne AC ou AE</v>
      </c>
      <c r="AH590" s="178"/>
      <c r="AI590" s="311" t="str">
        <f t="shared" si="292"/>
        <v>Remplir la colonne M</v>
      </c>
      <c r="AJ590" s="179" t="str">
        <f t="shared" ref="AJ590:AJ653" si="311">IF(AH590="","Remplir la colonne AH",IF(AH590&gt;0,MAX(0,MIN($R$8,AH590-AI590)),$R$8))</f>
        <v>Remplir la colonne AH</v>
      </c>
      <c r="AK590" s="297" t="str">
        <f t="shared" si="299"/>
        <v>Remplir la colonne I</v>
      </c>
      <c r="AL590" s="84" t="s">
        <v>64</v>
      </c>
      <c r="AM590" s="60" t="str">
        <f t="shared" si="293"/>
        <v>Remplir les termes C, P et TVA</v>
      </c>
      <c r="AN590" s="55"/>
      <c r="AO590" s="46" t="s">
        <v>64</v>
      </c>
      <c r="AP590" s="56"/>
      <c r="AQ590" s="48" t="s">
        <v>64</v>
      </c>
      <c r="AR590" s="175" t="str">
        <f t="shared" ref="AR590:AR653" si="312">IF(AND(AN590&lt;&gt;"",AP590&lt;&gt;""),"Remplir QUE la colonne AN ou AP",IF(AN590&lt;&gt;"",AN590*$Q590,IF(AP590&lt;&gt;"",AP590*$Q590,"Remplir la colonne AN ou AP")))</f>
        <v>Remplir la colonne AN ou AP</v>
      </c>
      <c r="AS590" s="178"/>
      <c r="AT590" s="282" t="str">
        <f t="shared" si="294"/>
        <v>Remplir la colonne M</v>
      </c>
      <c r="AU590" s="179" t="str">
        <f t="shared" ref="AU590:AU653" si="313">IF(AS590="","Remplir la colonne AS",IF(AS590&gt;0,MAX(0,MIN($S$8,AS590-AT590)),$S$8))</f>
        <v>Remplir la colonne AS</v>
      </c>
      <c r="AV590" s="263" t="str">
        <f t="shared" si="300"/>
        <v>Remplir la colonne I</v>
      </c>
      <c r="AW590" s="84" t="s">
        <v>64</v>
      </c>
      <c r="AX590" s="60" t="str">
        <f t="shared" si="295"/>
        <v>Remplir les termes C, P et TVA</v>
      </c>
      <c r="AY590" s="55"/>
      <c r="AZ590" s="46" t="s">
        <v>64</v>
      </c>
      <c r="BA590" s="56"/>
      <c r="BB590" s="48" t="s">
        <v>64</v>
      </c>
      <c r="BC590" s="175" t="str">
        <f t="shared" ref="BC590:BC653" si="314">IF(AND(AY590&lt;&gt;"",BA590&lt;&gt;""),"Remplir QUE la colonne AY ou BA",IF(AY590&lt;&gt;"",AY590*$Q590,IF(BA590&lt;&gt;"",BA590*$Q590,"Remplir la colonne AY ou BA")))</f>
        <v>Remplir la colonne AY ou BA</v>
      </c>
      <c r="BD590" s="178"/>
      <c r="BE590" s="311" t="str">
        <f t="shared" si="296"/>
        <v>Remplir la colonne M</v>
      </c>
      <c r="BF590" s="179" t="str">
        <f t="shared" ref="BF590:BF653" si="315">IF(BD590="","Remplir la colonne BD",IF(BD590&gt;0,MAX(0,MIN($T$8,BD590-BE590)),$T$8))</f>
        <v>Remplir la colonne BD</v>
      </c>
      <c r="BG590" s="263" t="str">
        <f t="shared" si="301"/>
        <v>Remplir la colonne I</v>
      </c>
      <c r="BH590" s="84" t="s">
        <v>64</v>
      </c>
      <c r="BI590" s="60" t="str">
        <f t="shared" ref="BI590:BI653" si="316">IFERROR(BC590*(BF590+0.75*BG590)*(1+$N590),"Remplir les termes C, P et TVA")</f>
        <v>Remplir les termes C, P et TVA</v>
      </c>
      <c r="BJ590" s="55"/>
      <c r="BK590" s="46" t="s">
        <v>64</v>
      </c>
      <c r="BL590" s="56"/>
      <c r="BM590" s="48" t="s">
        <v>64</v>
      </c>
      <c r="BN590" s="175" t="str">
        <f t="shared" ref="BN590:BN653" si="317">IF(AND(BJ590&lt;&gt;"",BL590&lt;&gt;""),"Remplir QUE la colonne BJ ou BL",IF(BJ590&lt;&gt;"",BJ590*$Q590,IF(BL590&lt;&gt;"",BL590*$Q590,"Remplir la colonne BJ ou BL")))</f>
        <v>Remplir la colonne BJ ou BL</v>
      </c>
      <c r="BO590" s="178"/>
      <c r="BP590" s="311" t="str">
        <f t="shared" si="297"/>
        <v>Remplir la colonne M</v>
      </c>
      <c r="BQ590" s="179" t="str">
        <f t="shared" ref="BQ590:BQ653" si="318">IF(BO590="","Remplir la colonne BO",IF(BO590&gt;0,MAX(0,MIN($U$8,BO590-BP590)),$U$8))</f>
        <v>Remplir la colonne BO</v>
      </c>
      <c r="BR590" s="263" t="str">
        <f t="shared" si="302"/>
        <v>Remplir la colonne I</v>
      </c>
      <c r="BS590" s="84" t="s">
        <v>64</v>
      </c>
      <c r="BT590" s="60" t="str">
        <f t="shared" ref="BT590:BT653" si="319">IFERROR(BN590*(BQ590+0.75*BR590)*(1+$N590),"Remplir les termes C, P et TVA")</f>
        <v>Remplir les termes C, P et TVA</v>
      </c>
      <c r="BU590" s="55"/>
      <c r="BV590" s="46" t="s">
        <v>64</v>
      </c>
      <c r="BW590" s="56"/>
      <c r="BX590" s="48" t="s">
        <v>64</v>
      </c>
      <c r="BY590" s="175" t="str">
        <f t="shared" ref="BY590:BY653" si="320">IF(AND(BU590&lt;&gt;"",BW590&lt;&gt;""),"Remplir QUE la colonne BU ou BW",IF(BU590&lt;&gt;"",BU590*$Q590,IF(BW590&lt;&gt;"",BW590*$Q590,"Remplir la colonne BU ou BW")))</f>
        <v>Remplir la colonne BU ou BW</v>
      </c>
      <c r="BZ590" s="178"/>
      <c r="CA590" s="282" t="str">
        <f t="shared" si="298"/>
        <v>Remplir la colonne M</v>
      </c>
      <c r="CB590" s="99" t="str">
        <f t="shared" ref="CB590:CB653" si="321">IF(BZ590="","Remplir la colonne BZ",IF(BZ590&gt;0,MAX(0,MIN($V$8,BZ590-CA590)),$V$8))</f>
        <v>Remplir la colonne BZ</v>
      </c>
      <c r="CC590" s="297" t="str">
        <f t="shared" si="303"/>
        <v>Remplir la colonne I</v>
      </c>
      <c r="CD590" s="84" t="s">
        <v>64</v>
      </c>
      <c r="CE590" s="60" t="str">
        <f t="shared" ref="CE590:CE653" si="322">IFERROR(BY590*(CB590+0.75*CC590)*(1+$N590),"Remplir les termes C, P et TVA")</f>
        <v>Remplir les termes C, P et TVA</v>
      </c>
      <c r="CF590" s="61" t="str">
        <f t="shared" si="304"/>
        <v>REMPLIR TYPE DE CLIENT</v>
      </c>
      <c r="CG590" s="107" t="str">
        <f t="shared" ref="CG590:CG653" si="323">IFERROR(CF590/100,"Montant total de l'aide demandée non indiqué")</f>
        <v>Montant total de l'aide demandée non indiqué</v>
      </c>
      <c r="CH590" s="1"/>
      <c r="CI590" s="1"/>
      <c r="CJ590" s="1"/>
      <c r="CK590" s="1"/>
      <c r="CL590" s="1"/>
    </row>
    <row r="591" spans="1:90" x14ac:dyDescent="0.25">
      <c r="A591" s="51"/>
      <c r="B591" s="111"/>
      <c r="C591" s="111"/>
      <c r="D591" s="111"/>
      <c r="E591" s="111"/>
      <c r="F591" s="111"/>
      <c r="G591" s="162"/>
      <c r="H591" s="151"/>
      <c r="I591" s="296"/>
      <c r="J591" s="152"/>
      <c r="K591" s="153"/>
      <c r="L591" s="169"/>
      <c r="M591" s="39"/>
      <c r="N591" s="201"/>
      <c r="O591" s="39"/>
      <c r="P591" s="22"/>
      <c r="Q591" s="200">
        <f t="shared" si="305"/>
        <v>0</v>
      </c>
      <c r="R591" s="55"/>
      <c r="S591" s="46" t="s">
        <v>64</v>
      </c>
      <c r="T591" s="56"/>
      <c r="U591" s="48" t="s">
        <v>64</v>
      </c>
      <c r="V591" s="175" t="str">
        <f t="shared" si="306"/>
        <v>Remplir la colonne R ou T</v>
      </c>
      <c r="W591" s="178"/>
      <c r="X591" s="282" t="str">
        <f t="shared" si="307"/>
        <v>Remplir la colonne M</v>
      </c>
      <c r="Y591" s="99" t="str">
        <f t="shared" si="308"/>
        <v>Remplir la colonne W</v>
      </c>
      <c r="Z591" s="297" t="str">
        <f t="shared" ref="Z591:Z654" si="324">IF($I591="","Remplir la colonne I",IF($I591&lt;DATE(2022,7,1),0,IF($M591="oui",IF(W591-$C$5-$Q$7*1.3&lt;0,0,W591-$C$5-$Q$7*1.3),IF(W591-$Q$7*1.3&lt;0,0,W591-$Q$7*1.3))))</f>
        <v>Remplir la colonne I</v>
      </c>
      <c r="AA591" s="84" t="s">
        <v>64</v>
      </c>
      <c r="AB591" s="60" t="str">
        <f t="shared" si="309"/>
        <v>Remplir les termes C, P et TVA</v>
      </c>
      <c r="AC591" s="55"/>
      <c r="AD591" s="46" t="s">
        <v>64</v>
      </c>
      <c r="AE591" s="56"/>
      <c r="AF591" s="48" t="s">
        <v>64</v>
      </c>
      <c r="AG591" s="175" t="str">
        <f t="shared" si="310"/>
        <v>Remplir la colonne AC ou AE</v>
      </c>
      <c r="AH591" s="178"/>
      <c r="AI591" s="311" t="str">
        <f t="shared" ref="AI591:AI654" si="325">IF($M591="Oui",$C$4,IF($M591="Non",$C$6,"Remplir la colonne M"))</f>
        <v>Remplir la colonne M</v>
      </c>
      <c r="AJ591" s="179" t="str">
        <f t="shared" si="311"/>
        <v>Remplir la colonne AH</v>
      </c>
      <c r="AK591" s="297" t="str">
        <f t="shared" si="299"/>
        <v>Remplir la colonne I</v>
      </c>
      <c r="AL591" s="84" t="s">
        <v>64</v>
      </c>
      <c r="AM591" s="60" t="str">
        <f t="shared" ref="AM591:AM654" si="326">IFERROR(AG591*(AJ591+0.75*AK591)*(1+$N591),"Remplir les termes C, P et TVA")</f>
        <v>Remplir les termes C, P et TVA</v>
      </c>
      <c r="AN591" s="55"/>
      <c r="AO591" s="46" t="s">
        <v>64</v>
      </c>
      <c r="AP591" s="56"/>
      <c r="AQ591" s="48" t="s">
        <v>64</v>
      </c>
      <c r="AR591" s="175" t="str">
        <f t="shared" si="312"/>
        <v>Remplir la colonne AN ou AP</v>
      </c>
      <c r="AS591" s="178"/>
      <c r="AT591" s="282" t="str">
        <f t="shared" ref="AT591:AT654" si="327">IF($M591="Oui",$C$4,IF($M591="Non",$C$6,"Remplir la colonne M"))</f>
        <v>Remplir la colonne M</v>
      </c>
      <c r="AU591" s="179" t="str">
        <f t="shared" si="313"/>
        <v>Remplir la colonne AS</v>
      </c>
      <c r="AV591" s="263" t="str">
        <f t="shared" si="300"/>
        <v>Remplir la colonne I</v>
      </c>
      <c r="AW591" s="84" t="s">
        <v>64</v>
      </c>
      <c r="AX591" s="60" t="str">
        <f t="shared" ref="AX591:AX654" si="328">IFERROR(AR591*(AU591+0.75*AV591)*(1+$N591),"Remplir les termes C, P et TVA")</f>
        <v>Remplir les termes C, P et TVA</v>
      </c>
      <c r="AY591" s="55"/>
      <c r="AZ591" s="46" t="s">
        <v>64</v>
      </c>
      <c r="BA591" s="56"/>
      <c r="BB591" s="48" t="s">
        <v>64</v>
      </c>
      <c r="BC591" s="175" t="str">
        <f t="shared" si="314"/>
        <v>Remplir la colonne AY ou BA</v>
      </c>
      <c r="BD591" s="178"/>
      <c r="BE591" s="311" t="str">
        <f t="shared" ref="BE591:BE654" si="329">IF($M591="Oui",$C$4,IF($M591="Non",$C$6,"Remplir la colonne M"))</f>
        <v>Remplir la colonne M</v>
      </c>
      <c r="BF591" s="179" t="str">
        <f t="shared" si="315"/>
        <v>Remplir la colonne BD</v>
      </c>
      <c r="BG591" s="263" t="str">
        <f t="shared" si="301"/>
        <v>Remplir la colonne I</v>
      </c>
      <c r="BH591" s="84" t="s">
        <v>64</v>
      </c>
      <c r="BI591" s="60" t="str">
        <f t="shared" si="316"/>
        <v>Remplir les termes C, P et TVA</v>
      </c>
      <c r="BJ591" s="55"/>
      <c r="BK591" s="46" t="s">
        <v>64</v>
      </c>
      <c r="BL591" s="56"/>
      <c r="BM591" s="48" t="s">
        <v>64</v>
      </c>
      <c r="BN591" s="175" t="str">
        <f t="shared" si="317"/>
        <v>Remplir la colonne BJ ou BL</v>
      </c>
      <c r="BO591" s="178"/>
      <c r="BP591" s="311" t="str">
        <f t="shared" ref="BP591:BP654" si="330">IF($M591="Oui",$C$4,IF($M591="Non",$C$6,"Remplir la colonne M"))</f>
        <v>Remplir la colonne M</v>
      </c>
      <c r="BQ591" s="179" t="str">
        <f t="shared" si="318"/>
        <v>Remplir la colonne BO</v>
      </c>
      <c r="BR591" s="263" t="str">
        <f t="shared" si="302"/>
        <v>Remplir la colonne I</v>
      </c>
      <c r="BS591" s="84" t="s">
        <v>64</v>
      </c>
      <c r="BT591" s="60" t="str">
        <f t="shared" si="319"/>
        <v>Remplir les termes C, P et TVA</v>
      </c>
      <c r="BU591" s="55"/>
      <c r="BV591" s="46" t="s">
        <v>64</v>
      </c>
      <c r="BW591" s="56"/>
      <c r="BX591" s="48" t="s">
        <v>64</v>
      </c>
      <c r="BY591" s="175" t="str">
        <f t="shared" si="320"/>
        <v>Remplir la colonne BU ou BW</v>
      </c>
      <c r="BZ591" s="178"/>
      <c r="CA591" s="282" t="str">
        <f t="shared" ref="CA591:CA654" si="331">IF($M591="Oui",$C$4,IF($M591="Non",$C$6,"Remplir la colonne M"))</f>
        <v>Remplir la colonne M</v>
      </c>
      <c r="CB591" s="99" t="str">
        <f t="shared" si="321"/>
        <v>Remplir la colonne BZ</v>
      </c>
      <c r="CC591" s="297" t="str">
        <f t="shared" si="303"/>
        <v>Remplir la colonne I</v>
      </c>
      <c r="CD591" s="84" t="s">
        <v>64</v>
      </c>
      <c r="CE591" s="60" t="str">
        <f t="shared" si="322"/>
        <v>Remplir les termes C, P et TVA</v>
      </c>
      <c r="CF591" s="61" t="str">
        <f t="shared" si="304"/>
        <v>REMPLIR TYPE DE CLIENT</v>
      </c>
      <c r="CG591" s="107" t="str">
        <f t="shared" si="323"/>
        <v>Montant total de l'aide demandée non indiqué</v>
      </c>
      <c r="CH591" s="1"/>
      <c r="CI591" s="1"/>
      <c r="CJ591" s="1"/>
      <c r="CK591" s="1"/>
      <c r="CL591" s="1"/>
    </row>
    <row r="592" spans="1:90" x14ac:dyDescent="0.25">
      <c r="A592" s="51"/>
      <c r="B592" s="111"/>
      <c r="C592" s="111"/>
      <c r="D592" s="111"/>
      <c r="E592" s="111"/>
      <c r="F592" s="111"/>
      <c r="G592" s="162"/>
      <c r="H592" s="151"/>
      <c r="I592" s="296"/>
      <c r="J592" s="152"/>
      <c r="K592" s="153"/>
      <c r="L592" s="169"/>
      <c r="M592" s="39"/>
      <c r="N592" s="201"/>
      <c r="O592" s="39"/>
      <c r="P592" s="22"/>
      <c r="Q592" s="200">
        <f t="shared" si="305"/>
        <v>0</v>
      </c>
      <c r="R592" s="55"/>
      <c r="S592" s="46" t="s">
        <v>64</v>
      </c>
      <c r="T592" s="56"/>
      <c r="U592" s="48" t="s">
        <v>64</v>
      </c>
      <c r="V592" s="175" t="str">
        <f t="shared" si="306"/>
        <v>Remplir la colonne R ou T</v>
      </c>
      <c r="W592" s="178"/>
      <c r="X592" s="282" t="str">
        <f t="shared" si="307"/>
        <v>Remplir la colonne M</v>
      </c>
      <c r="Y592" s="99" t="str">
        <f t="shared" si="308"/>
        <v>Remplir la colonne W</v>
      </c>
      <c r="Z592" s="297" t="str">
        <f t="shared" si="324"/>
        <v>Remplir la colonne I</v>
      </c>
      <c r="AA592" s="84" t="s">
        <v>64</v>
      </c>
      <c r="AB592" s="60" t="str">
        <f t="shared" si="309"/>
        <v>Remplir les termes C, P et TVA</v>
      </c>
      <c r="AC592" s="55"/>
      <c r="AD592" s="46" t="s">
        <v>64</v>
      </c>
      <c r="AE592" s="56"/>
      <c r="AF592" s="48" t="s">
        <v>64</v>
      </c>
      <c r="AG592" s="175" t="str">
        <f t="shared" si="310"/>
        <v>Remplir la colonne AC ou AE</v>
      </c>
      <c r="AH592" s="178"/>
      <c r="AI592" s="311" t="str">
        <f t="shared" si="325"/>
        <v>Remplir la colonne M</v>
      </c>
      <c r="AJ592" s="179" t="str">
        <f t="shared" si="311"/>
        <v>Remplir la colonne AH</v>
      </c>
      <c r="AK592" s="297" t="str">
        <f t="shared" si="299"/>
        <v>Remplir la colonne I</v>
      </c>
      <c r="AL592" s="84" t="s">
        <v>64</v>
      </c>
      <c r="AM592" s="60" t="str">
        <f t="shared" si="326"/>
        <v>Remplir les termes C, P et TVA</v>
      </c>
      <c r="AN592" s="55"/>
      <c r="AO592" s="46" t="s">
        <v>64</v>
      </c>
      <c r="AP592" s="56"/>
      <c r="AQ592" s="48" t="s">
        <v>64</v>
      </c>
      <c r="AR592" s="175" t="str">
        <f t="shared" si="312"/>
        <v>Remplir la colonne AN ou AP</v>
      </c>
      <c r="AS592" s="178"/>
      <c r="AT592" s="282" t="str">
        <f t="shared" si="327"/>
        <v>Remplir la colonne M</v>
      </c>
      <c r="AU592" s="179" t="str">
        <f t="shared" si="313"/>
        <v>Remplir la colonne AS</v>
      </c>
      <c r="AV592" s="263" t="str">
        <f t="shared" si="300"/>
        <v>Remplir la colonne I</v>
      </c>
      <c r="AW592" s="84" t="s">
        <v>64</v>
      </c>
      <c r="AX592" s="60" t="str">
        <f t="shared" si="328"/>
        <v>Remplir les termes C, P et TVA</v>
      </c>
      <c r="AY592" s="55"/>
      <c r="AZ592" s="46" t="s">
        <v>64</v>
      </c>
      <c r="BA592" s="56"/>
      <c r="BB592" s="48" t="s">
        <v>64</v>
      </c>
      <c r="BC592" s="175" t="str">
        <f t="shared" si="314"/>
        <v>Remplir la colonne AY ou BA</v>
      </c>
      <c r="BD592" s="178"/>
      <c r="BE592" s="311" t="str">
        <f t="shared" si="329"/>
        <v>Remplir la colonne M</v>
      </c>
      <c r="BF592" s="179" t="str">
        <f t="shared" si="315"/>
        <v>Remplir la colonne BD</v>
      </c>
      <c r="BG592" s="263" t="str">
        <f t="shared" si="301"/>
        <v>Remplir la colonne I</v>
      </c>
      <c r="BH592" s="84" t="s">
        <v>64</v>
      </c>
      <c r="BI592" s="60" t="str">
        <f t="shared" si="316"/>
        <v>Remplir les termes C, P et TVA</v>
      </c>
      <c r="BJ592" s="55"/>
      <c r="BK592" s="46" t="s">
        <v>64</v>
      </c>
      <c r="BL592" s="56"/>
      <c r="BM592" s="48" t="s">
        <v>64</v>
      </c>
      <c r="BN592" s="175" t="str">
        <f t="shared" si="317"/>
        <v>Remplir la colonne BJ ou BL</v>
      </c>
      <c r="BO592" s="178"/>
      <c r="BP592" s="311" t="str">
        <f t="shared" si="330"/>
        <v>Remplir la colonne M</v>
      </c>
      <c r="BQ592" s="179" t="str">
        <f t="shared" si="318"/>
        <v>Remplir la colonne BO</v>
      </c>
      <c r="BR592" s="263" t="str">
        <f t="shared" si="302"/>
        <v>Remplir la colonne I</v>
      </c>
      <c r="BS592" s="84" t="s">
        <v>64</v>
      </c>
      <c r="BT592" s="60" t="str">
        <f t="shared" si="319"/>
        <v>Remplir les termes C, P et TVA</v>
      </c>
      <c r="BU592" s="55"/>
      <c r="BV592" s="46" t="s">
        <v>64</v>
      </c>
      <c r="BW592" s="56"/>
      <c r="BX592" s="48" t="s">
        <v>64</v>
      </c>
      <c r="BY592" s="175" t="str">
        <f t="shared" si="320"/>
        <v>Remplir la colonne BU ou BW</v>
      </c>
      <c r="BZ592" s="178"/>
      <c r="CA592" s="282" t="str">
        <f t="shared" si="331"/>
        <v>Remplir la colonne M</v>
      </c>
      <c r="CB592" s="99" t="str">
        <f t="shared" si="321"/>
        <v>Remplir la colonne BZ</v>
      </c>
      <c r="CC592" s="297" t="str">
        <f t="shared" si="303"/>
        <v>Remplir la colonne I</v>
      </c>
      <c r="CD592" s="84" t="s">
        <v>64</v>
      </c>
      <c r="CE592" s="60" t="str">
        <f t="shared" si="322"/>
        <v>Remplir les termes C, P et TVA</v>
      </c>
      <c r="CF592" s="61" t="str">
        <f t="shared" si="304"/>
        <v>REMPLIR TYPE DE CLIENT</v>
      </c>
      <c r="CG592" s="107" t="str">
        <f t="shared" si="323"/>
        <v>Montant total de l'aide demandée non indiqué</v>
      </c>
      <c r="CH592" s="1"/>
      <c r="CI592" s="1"/>
      <c r="CJ592" s="1"/>
      <c r="CK592" s="1"/>
      <c r="CL592" s="1"/>
    </row>
    <row r="593" spans="1:90" x14ac:dyDescent="0.25">
      <c r="A593" s="51"/>
      <c r="B593" s="111"/>
      <c r="C593" s="111"/>
      <c r="D593" s="111"/>
      <c r="E593" s="111"/>
      <c r="F593" s="111"/>
      <c r="G593" s="162"/>
      <c r="H593" s="151"/>
      <c r="I593" s="296"/>
      <c r="J593" s="152"/>
      <c r="K593" s="153"/>
      <c r="L593" s="169"/>
      <c r="M593" s="39"/>
      <c r="N593" s="201"/>
      <c r="O593" s="39"/>
      <c r="P593" s="22"/>
      <c r="Q593" s="200">
        <f t="shared" si="305"/>
        <v>0</v>
      </c>
      <c r="R593" s="55"/>
      <c r="S593" s="46" t="s">
        <v>64</v>
      </c>
      <c r="T593" s="56"/>
      <c r="U593" s="48" t="s">
        <v>64</v>
      </c>
      <c r="V593" s="175" t="str">
        <f t="shared" si="306"/>
        <v>Remplir la colonne R ou T</v>
      </c>
      <c r="W593" s="178"/>
      <c r="X593" s="282" t="str">
        <f t="shared" si="307"/>
        <v>Remplir la colonne M</v>
      </c>
      <c r="Y593" s="99" t="str">
        <f t="shared" si="308"/>
        <v>Remplir la colonne W</v>
      </c>
      <c r="Z593" s="297" t="str">
        <f t="shared" si="324"/>
        <v>Remplir la colonne I</v>
      </c>
      <c r="AA593" s="84" t="s">
        <v>64</v>
      </c>
      <c r="AB593" s="60" t="str">
        <f t="shared" si="309"/>
        <v>Remplir les termes C, P et TVA</v>
      </c>
      <c r="AC593" s="55"/>
      <c r="AD593" s="46" t="s">
        <v>64</v>
      </c>
      <c r="AE593" s="56"/>
      <c r="AF593" s="48" t="s">
        <v>64</v>
      </c>
      <c r="AG593" s="175" t="str">
        <f t="shared" si="310"/>
        <v>Remplir la colonne AC ou AE</v>
      </c>
      <c r="AH593" s="178"/>
      <c r="AI593" s="311" t="str">
        <f t="shared" si="325"/>
        <v>Remplir la colonne M</v>
      </c>
      <c r="AJ593" s="179" t="str">
        <f t="shared" si="311"/>
        <v>Remplir la colonne AH</v>
      </c>
      <c r="AK593" s="297" t="str">
        <f t="shared" si="299"/>
        <v>Remplir la colonne I</v>
      </c>
      <c r="AL593" s="84" t="s">
        <v>64</v>
      </c>
      <c r="AM593" s="60" t="str">
        <f t="shared" si="326"/>
        <v>Remplir les termes C, P et TVA</v>
      </c>
      <c r="AN593" s="55"/>
      <c r="AO593" s="46" t="s">
        <v>64</v>
      </c>
      <c r="AP593" s="56"/>
      <c r="AQ593" s="48" t="s">
        <v>64</v>
      </c>
      <c r="AR593" s="175" t="str">
        <f t="shared" si="312"/>
        <v>Remplir la colonne AN ou AP</v>
      </c>
      <c r="AS593" s="178"/>
      <c r="AT593" s="282" t="str">
        <f t="shared" si="327"/>
        <v>Remplir la colonne M</v>
      </c>
      <c r="AU593" s="179" t="str">
        <f t="shared" si="313"/>
        <v>Remplir la colonne AS</v>
      </c>
      <c r="AV593" s="263" t="str">
        <f t="shared" si="300"/>
        <v>Remplir la colonne I</v>
      </c>
      <c r="AW593" s="84" t="s">
        <v>64</v>
      </c>
      <c r="AX593" s="60" t="str">
        <f t="shared" si="328"/>
        <v>Remplir les termes C, P et TVA</v>
      </c>
      <c r="AY593" s="55"/>
      <c r="AZ593" s="46" t="s">
        <v>64</v>
      </c>
      <c r="BA593" s="56"/>
      <c r="BB593" s="48" t="s">
        <v>64</v>
      </c>
      <c r="BC593" s="175" t="str">
        <f t="shared" si="314"/>
        <v>Remplir la colonne AY ou BA</v>
      </c>
      <c r="BD593" s="178"/>
      <c r="BE593" s="311" t="str">
        <f t="shared" si="329"/>
        <v>Remplir la colonne M</v>
      </c>
      <c r="BF593" s="179" t="str">
        <f t="shared" si="315"/>
        <v>Remplir la colonne BD</v>
      </c>
      <c r="BG593" s="263" t="str">
        <f t="shared" si="301"/>
        <v>Remplir la colonne I</v>
      </c>
      <c r="BH593" s="84" t="s">
        <v>64</v>
      </c>
      <c r="BI593" s="60" t="str">
        <f t="shared" si="316"/>
        <v>Remplir les termes C, P et TVA</v>
      </c>
      <c r="BJ593" s="55"/>
      <c r="BK593" s="46" t="s">
        <v>64</v>
      </c>
      <c r="BL593" s="56"/>
      <c r="BM593" s="48" t="s">
        <v>64</v>
      </c>
      <c r="BN593" s="175" t="str">
        <f t="shared" si="317"/>
        <v>Remplir la colonne BJ ou BL</v>
      </c>
      <c r="BO593" s="178"/>
      <c r="BP593" s="311" t="str">
        <f t="shared" si="330"/>
        <v>Remplir la colonne M</v>
      </c>
      <c r="BQ593" s="179" t="str">
        <f t="shared" si="318"/>
        <v>Remplir la colonne BO</v>
      </c>
      <c r="BR593" s="263" t="str">
        <f t="shared" si="302"/>
        <v>Remplir la colonne I</v>
      </c>
      <c r="BS593" s="84" t="s">
        <v>64</v>
      </c>
      <c r="BT593" s="60" t="str">
        <f t="shared" si="319"/>
        <v>Remplir les termes C, P et TVA</v>
      </c>
      <c r="BU593" s="55"/>
      <c r="BV593" s="46" t="s">
        <v>64</v>
      </c>
      <c r="BW593" s="56"/>
      <c r="BX593" s="48" t="s">
        <v>64</v>
      </c>
      <c r="BY593" s="175" t="str">
        <f t="shared" si="320"/>
        <v>Remplir la colonne BU ou BW</v>
      </c>
      <c r="BZ593" s="178"/>
      <c r="CA593" s="282" t="str">
        <f t="shared" si="331"/>
        <v>Remplir la colonne M</v>
      </c>
      <c r="CB593" s="99" t="str">
        <f t="shared" si="321"/>
        <v>Remplir la colonne BZ</v>
      </c>
      <c r="CC593" s="297" t="str">
        <f t="shared" si="303"/>
        <v>Remplir la colonne I</v>
      </c>
      <c r="CD593" s="84" t="s">
        <v>64</v>
      </c>
      <c r="CE593" s="60" t="str">
        <f t="shared" si="322"/>
        <v>Remplir les termes C, P et TVA</v>
      </c>
      <c r="CF593" s="61" t="str">
        <f t="shared" si="304"/>
        <v>REMPLIR TYPE DE CLIENT</v>
      </c>
      <c r="CG593" s="107" t="str">
        <f t="shared" si="323"/>
        <v>Montant total de l'aide demandée non indiqué</v>
      </c>
      <c r="CH593" s="1"/>
      <c r="CI593" s="1"/>
      <c r="CJ593" s="1"/>
      <c r="CK593" s="1"/>
      <c r="CL593" s="1"/>
    </row>
    <row r="594" spans="1:90" x14ac:dyDescent="0.25">
      <c r="A594" s="51"/>
      <c r="B594" s="111"/>
      <c r="C594" s="111"/>
      <c r="D594" s="111"/>
      <c r="E594" s="111"/>
      <c r="F594" s="111"/>
      <c r="G594" s="162"/>
      <c r="H594" s="151"/>
      <c r="I594" s="296"/>
      <c r="J594" s="152"/>
      <c r="K594" s="153"/>
      <c r="L594" s="169"/>
      <c r="M594" s="39"/>
      <c r="N594" s="201"/>
      <c r="O594" s="39"/>
      <c r="P594" s="22"/>
      <c r="Q594" s="200">
        <f t="shared" si="305"/>
        <v>0</v>
      </c>
      <c r="R594" s="55"/>
      <c r="S594" s="46" t="s">
        <v>64</v>
      </c>
      <c r="T594" s="56"/>
      <c r="U594" s="48" t="s">
        <v>64</v>
      </c>
      <c r="V594" s="175" t="str">
        <f t="shared" si="306"/>
        <v>Remplir la colonne R ou T</v>
      </c>
      <c r="W594" s="178"/>
      <c r="X594" s="282" t="str">
        <f t="shared" si="307"/>
        <v>Remplir la colonne M</v>
      </c>
      <c r="Y594" s="99" t="str">
        <f t="shared" si="308"/>
        <v>Remplir la colonne W</v>
      </c>
      <c r="Z594" s="297" t="str">
        <f t="shared" si="324"/>
        <v>Remplir la colonne I</v>
      </c>
      <c r="AA594" s="84" t="s">
        <v>64</v>
      </c>
      <c r="AB594" s="60" t="str">
        <f t="shared" si="309"/>
        <v>Remplir les termes C, P et TVA</v>
      </c>
      <c r="AC594" s="55"/>
      <c r="AD594" s="46" t="s">
        <v>64</v>
      </c>
      <c r="AE594" s="56"/>
      <c r="AF594" s="48" t="s">
        <v>64</v>
      </c>
      <c r="AG594" s="175" t="str">
        <f t="shared" si="310"/>
        <v>Remplir la colonne AC ou AE</v>
      </c>
      <c r="AH594" s="178"/>
      <c r="AI594" s="311" t="str">
        <f t="shared" si="325"/>
        <v>Remplir la colonne M</v>
      </c>
      <c r="AJ594" s="179" t="str">
        <f t="shared" si="311"/>
        <v>Remplir la colonne AH</v>
      </c>
      <c r="AK594" s="297" t="str">
        <f t="shared" si="299"/>
        <v>Remplir la colonne I</v>
      </c>
      <c r="AL594" s="84" t="s">
        <v>64</v>
      </c>
      <c r="AM594" s="60" t="str">
        <f t="shared" si="326"/>
        <v>Remplir les termes C, P et TVA</v>
      </c>
      <c r="AN594" s="55"/>
      <c r="AO594" s="46" t="s">
        <v>64</v>
      </c>
      <c r="AP594" s="56"/>
      <c r="AQ594" s="48" t="s">
        <v>64</v>
      </c>
      <c r="AR594" s="175" t="str">
        <f t="shared" si="312"/>
        <v>Remplir la colonne AN ou AP</v>
      </c>
      <c r="AS594" s="178"/>
      <c r="AT594" s="282" t="str">
        <f t="shared" si="327"/>
        <v>Remplir la colonne M</v>
      </c>
      <c r="AU594" s="179" t="str">
        <f t="shared" si="313"/>
        <v>Remplir la colonne AS</v>
      </c>
      <c r="AV594" s="263" t="str">
        <f t="shared" si="300"/>
        <v>Remplir la colonne I</v>
      </c>
      <c r="AW594" s="84" t="s">
        <v>64</v>
      </c>
      <c r="AX594" s="60" t="str">
        <f t="shared" si="328"/>
        <v>Remplir les termes C, P et TVA</v>
      </c>
      <c r="AY594" s="55"/>
      <c r="AZ594" s="46" t="s">
        <v>64</v>
      </c>
      <c r="BA594" s="56"/>
      <c r="BB594" s="48" t="s">
        <v>64</v>
      </c>
      <c r="BC594" s="175" t="str">
        <f t="shared" si="314"/>
        <v>Remplir la colonne AY ou BA</v>
      </c>
      <c r="BD594" s="178"/>
      <c r="BE594" s="311" t="str">
        <f t="shared" si="329"/>
        <v>Remplir la colonne M</v>
      </c>
      <c r="BF594" s="179" t="str">
        <f t="shared" si="315"/>
        <v>Remplir la colonne BD</v>
      </c>
      <c r="BG594" s="263" t="str">
        <f t="shared" si="301"/>
        <v>Remplir la colonne I</v>
      </c>
      <c r="BH594" s="84" t="s">
        <v>64</v>
      </c>
      <c r="BI594" s="60" t="str">
        <f t="shared" si="316"/>
        <v>Remplir les termes C, P et TVA</v>
      </c>
      <c r="BJ594" s="55"/>
      <c r="BK594" s="46" t="s">
        <v>64</v>
      </c>
      <c r="BL594" s="56"/>
      <c r="BM594" s="48" t="s">
        <v>64</v>
      </c>
      <c r="BN594" s="175" t="str">
        <f t="shared" si="317"/>
        <v>Remplir la colonne BJ ou BL</v>
      </c>
      <c r="BO594" s="178"/>
      <c r="BP594" s="311" t="str">
        <f t="shared" si="330"/>
        <v>Remplir la colonne M</v>
      </c>
      <c r="BQ594" s="179" t="str">
        <f t="shared" si="318"/>
        <v>Remplir la colonne BO</v>
      </c>
      <c r="BR594" s="263" t="str">
        <f t="shared" si="302"/>
        <v>Remplir la colonne I</v>
      </c>
      <c r="BS594" s="84" t="s">
        <v>64</v>
      </c>
      <c r="BT594" s="60" t="str">
        <f t="shared" si="319"/>
        <v>Remplir les termes C, P et TVA</v>
      </c>
      <c r="BU594" s="55"/>
      <c r="BV594" s="46" t="s">
        <v>64</v>
      </c>
      <c r="BW594" s="56"/>
      <c r="BX594" s="48" t="s">
        <v>64</v>
      </c>
      <c r="BY594" s="175" t="str">
        <f t="shared" si="320"/>
        <v>Remplir la colonne BU ou BW</v>
      </c>
      <c r="BZ594" s="178"/>
      <c r="CA594" s="282" t="str">
        <f t="shared" si="331"/>
        <v>Remplir la colonne M</v>
      </c>
      <c r="CB594" s="99" t="str">
        <f t="shared" si="321"/>
        <v>Remplir la colonne BZ</v>
      </c>
      <c r="CC594" s="297" t="str">
        <f t="shared" si="303"/>
        <v>Remplir la colonne I</v>
      </c>
      <c r="CD594" s="84" t="s">
        <v>64</v>
      </c>
      <c r="CE594" s="60" t="str">
        <f t="shared" si="322"/>
        <v>Remplir les termes C, P et TVA</v>
      </c>
      <c r="CF594" s="61" t="str">
        <f t="shared" si="304"/>
        <v>REMPLIR TYPE DE CLIENT</v>
      </c>
      <c r="CG594" s="107" t="str">
        <f t="shared" si="323"/>
        <v>Montant total de l'aide demandée non indiqué</v>
      </c>
      <c r="CH594" s="1"/>
      <c r="CI594" s="1"/>
      <c r="CJ594" s="1"/>
      <c r="CK594" s="1"/>
      <c r="CL594" s="1"/>
    </row>
    <row r="595" spans="1:90" x14ac:dyDescent="0.25">
      <c r="A595" s="51"/>
      <c r="B595" s="111"/>
      <c r="C595" s="111"/>
      <c r="D595" s="111"/>
      <c r="E595" s="111"/>
      <c r="F595" s="111"/>
      <c r="G595" s="162"/>
      <c r="H595" s="151"/>
      <c r="I595" s="296"/>
      <c r="J595" s="152"/>
      <c r="K595" s="153"/>
      <c r="L595" s="169"/>
      <c r="M595" s="39"/>
      <c r="N595" s="201"/>
      <c r="O595" s="39"/>
      <c r="P595" s="22"/>
      <c r="Q595" s="200">
        <f t="shared" si="305"/>
        <v>0</v>
      </c>
      <c r="R595" s="55"/>
      <c r="S595" s="46" t="s">
        <v>64</v>
      </c>
      <c r="T595" s="56"/>
      <c r="U595" s="48" t="s">
        <v>64</v>
      </c>
      <c r="V595" s="175" t="str">
        <f t="shared" si="306"/>
        <v>Remplir la colonne R ou T</v>
      </c>
      <c r="W595" s="178"/>
      <c r="X595" s="282" t="str">
        <f t="shared" si="307"/>
        <v>Remplir la colonne M</v>
      </c>
      <c r="Y595" s="99" t="str">
        <f t="shared" si="308"/>
        <v>Remplir la colonne W</v>
      </c>
      <c r="Z595" s="297" t="str">
        <f t="shared" si="324"/>
        <v>Remplir la colonne I</v>
      </c>
      <c r="AA595" s="84" t="s">
        <v>64</v>
      </c>
      <c r="AB595" s="60" t="str">
        <f t="shared" si="309"/>
        <v>Remplir les termes C, P et TVA</v>
      </c>
      <c r="AC595" s="55"/>
      <c r="AD595" s="46" t="s">
        <v>64</v>
      </c>
      <c r="AE595" s="56"/>
      <c r="AF595" s="48" t="s">
        <v>64</v>
      </c>
      <c r="AG595" s="175" t="str">
        <f t="shared" si="310"/>
        <v>Remplir la colonne AC ou AE</v>
      </c>
      <c r="AH595" s="178"/>
      <c r="AI595" s="311" t="str">
        <f t="shared" si="325"/>
        <v>Remplir la colonne M</v>
      </c>
      <c r="AJ595" s="179" t="str">
        <f t="shared" si="311"/>
        <v>Remplir la colonne AH</v>
      </c>
      <c r="AK595" s="297" t="str">
        <f t="shared" si="299"/>
        <v>Remplir la colonne I</v>
      </c>
      <c r="AL595" s="84" t="s">
        <v>64</v>
      </c>
      <c r="AM595" s="60" t="str">
        <f t="shared" si="326"/>
        <v>Remplir les termes C, P et TVA</v>
      </c>
      <c r="AN595" s="55"/>
      <c r="AO595" s="46" t="s">
        <v>64</v>
      </c>
      <c r="AP595" s="56"/>
      <c r="AQ595" s="48" t="s">
        <v>64</v>
      </c>
      <c r="AR595" s="175" t="str">
        <f t="shared" si="312"/>
        <v>Remplir la colonne AN ou AP</v>
      </c>
      <c r="AS595" s="178"/>
      <c r="AT595" s="282" t="str">
        <f t="shared" si="327"/>
        <v>Remplir la colonne M</v>
      </c>
      <c r="AU595" s="179" t="str">
        <f t="shared" si="313"/>
        <v>Remplir la colonne AS</v>
      </c>
      <c r="AV595" s="263" t="str">
        <f t="shared" si="300"/>
        <v>Remplir la colonne I</v>
      </c>
      <c r="AW595" s="84" t="s">
        <v>64</v>
      </c>
      <c r="AX595" s="60" t="str">
        <f t="shared" si="328"/>
        <v>Remplir les termes C, P et TVA</v>
      </c>
      <c r="AY595" s="55"/>
      <c r="AZ595" s="46" t="s">
        <v>64</v>
      </c>
      <c r="BA595" s="56"/>
      <c r="BB595" s="48" t="s">
        <v>64</v>
      </c>
      <c r="BC595" s="175" t="str">
        <f t="shared" si="314"/>
        <v>Remplir la colonne AY ou BA</v>
      </c>
      <c r="BD595" s="178"/>
      <c r="BE595" s="311" t="str">
        <f t="shared" si="329"/>
        <v>Remplir la colonne M</v>
      </c>
      <c r="BF595" s="179" t="str">
        <f t="shared" si="315"/>
        <v>Remplir la colonne BD</v>
      </c>
      <c r="BG595" s="263" t="str">
        <f t="shared" si="301"/>
        <v>Remplir la colonne I</v>
      </c>
      <c r="BH595" s="84" t="s">
        <v>64</v>
      </c>
      <c r="BI595" s="60" t="str">
        <f t="shared" si="316"/>
        <v>Remplir les termes C, P et TVA</v>
      </c>
      <c r="BJ595" s="55"/>
      <c r="BK595" s="46" t="s">
        <v>64</v>
      </c>
      <c r="BL595" s="56"/>
      <c r="BM595" s="48" t="s">
        <v>64</v>
      </c>
      <c r="BN595" s="175" t="str">
        <f t="shared" si="317"/>
        <v>Remplir la colonne BJ ou BL</v>
      </c>
      <c r="BO595" s="178"/>
      <c r="BP595" s="311" t="str">
        <f t="shared" si="330"/>
        <v>Remplir la colonne M</v>
      </c>
      <c r="BQ595" s="179" t="str">
        <f t="shared" si="318"/>
        <v>Remplir la colonne BO</v>
      </c>
      <c r="BR595" s="263" t="str">
        <f t="shared" si="302"/>
        <v>Remplir la colonne I</v>
      </c>
      <c r="BS595" s="84" t="s">
        <v>64</v>
      </c>
      <c r="BT595" s="60" t="str">
        <f t="shared" si="319"/>
        <v>Remplir les termes C, P et TVA</v>
      </c>
      <c r="BU595" s="55"/>
      <c r="BV595" s="46" t="s">
        <v>64</v>
      </c>
      <c r="BW595" s="56"/>
      <c r="BX595" s="48" t="s">
        <v>64</v>
      </c>
      <c r="BY595" s="175" t="str">
        <f t="shared" si="320"/>
        <v>Remplir la colonne BU ou BW</v>
      </c>
      <c r="BZ595" s="178"/>
      <c r="CA595" s="282" t="str">
        <f t="shared" si="331"/>
        <v>Remplir la colonne M</v>
      </c>
      <c r="CB595" s="99" t="str">
        <f t="shared" si="321"/>
        <v>Remplir la colonne BZ</v>
      </c>
      <c r="CC595" s="297" t="str">
        <f t="shared" si="303"/>
        <v>Remplir la colonne I</v>
      </c>
      <c r="CD595" s="84" t="s">
        <v>64</v>
      </c>
      <c r="CE595" s="60" t="str">
        <f t="shared" si="322"/>
        <v>Remplir les termes C, P et TVA</v>
      </c>
      <c r="CF595" s="61" t="str">
        <f t="shared" si="304"/>
        <v>REMPLIR TYPE DE CLIENT</v>
      </c>
      <c r="CG595" s="107" t="str">
        <f t="shared" si="323"/>
        <v>Montant total de l'aide demandée non indiqué</v>
      </c>
      <c r="CH595" s="1"/>
      <c r="CI595" s="1"/>
      <c r="CJ595" s="1"/>
      <c r="CK595" s="1"/>
      <c r="CL595" s="1"/>
    </row>
    <row r="596" spans="1:90" x14ac:dyDescent="0.25">
      <c r="A596" s="51"/>
      <c r="B596" s="111"/>
      <c r="C596" s="111"/>
      <c r="D596" s="111"/>
      <c r="E596" s="111"/>
      <c r="F596" s="111"/>
      <c r="G596" s="162"/>
      <c r="H596" s="151"/>
      <c r="I596" s="296"/>
      <c r="J596" s="152"/>
      <c r="K596" s="153"/>
      <c r="L596" s="169"/>
      <c r="M596" s="39"/>
      <c r="N596" s="201"/>
      <c r="O596" s="39"/>
      <c r="P596" s="22"/>
      <c r="Q596" s="200">
        <f t="shared" si="305"/>
        <v>0</v>
      </c>
      <c r="R596" s="55"/>
      <c r="S596" s="46" t="s">
        <v>64</v>
      </c>
      <c r="T596" s="56"/>
      <c r="U596" s="48" t="s">
        <v>64</v>
      </c>
      <c r="V596" s="175" t="str">
        <f t="shared" si="306"/>
        <v>Remplir la colonne R ou T</v>
      </c>
      <c r="W596" s="178"/>
      <c r="X596" s="282" t="str">
        <f t="shared" si="307"/>
        <v>Remplir la colonne M</v>
      </c>
      <c r="Y596" s="99" t="str">
        <f t="shared" si="308"/>
        <v>Remplir la colonne W</v>
      </c>
      <c r="Z596" s="297" t="str">
        <f t="shared" si="324"/>
        <v>Remplir la colonne I</v>
      </c>
      <c r="AA596" s="84" t="s">
        <v>64</v>
      </c>
      <c r="AB596" s="60" t="str">
        <f t="shared" si="309"/>
        <v>Remplir les termes C, P et TVA</v>
      </c>
      <c r="AC596" s="55"/>
      <c r="AD596" s="46" t="s">
        <v>64</v>
      </c>
      <c r="AE596" s="56"/>
      <c r="AF596" s="48" t="s">
        <v>64</v>
      </c>
      <c r="AG596" s="175" t="str">
        <f t="shared" si="310"/>
        <v>Remplir la colonne AC ou AE</v>
      </c>
      <c r="AH596" s="178"/>
      <c r="AI596" s="311" t="str">
        <f t="shared" si="325"/>
        <v>Remplir la colonne M</v>
      </c>
      <c r="AJ596" s="179" t="str">
        <f t="shared" si="311"/>
        <v>Remplir la colonne AH</v>
      </c>
      <c r="AK596" s="297" t="str">
        <f t="shared" si="299"/>
        <v>Remplir la colonne I</v>
      </c>
      <c r="AL596" s="84" t="s">
        <v>64</v>
      </c>
      <c r="AM596" s="60" t="str">
        <f t="shared" si="326"/>
        <v>Remplir les termes C, P et TVA</v>
      </c>
      <c r="AN596" s="55"/>
      <c r="AO596" s="46" t="s">
        <v>64</v>
      </c>
      <c r="AP596" s="56"/>
      <c r="AQ596" s="48" t="s">
        <v>64</v>
      </c>
      <c r="AR596" s="175" t="str">
        <f t="shared" si="312"/>
        <v>Remplir la colonne AN ou AP</v>
      </c>
      <c r="AS596" s="178"/>
      <c r="AT596" s="282" t="str">
        <f t="shared" si="327"/>
        <v>Remplir la colonne M</v>
      </c>
      <c r="AU596" s="179" t="str">
        <f t="shared" si="313"/>
        <v>Remplir la colonne AS</v>
      </c>
      <c r="AV596" s="263" t="str">
        <f t="shared" si="300"/>
        <v>Remplir la colonne I</v>
      </c>
      <c r="AW596" s="84" t="s">
        <v>64</v>
      </c>
      <c r="AX596" s="60" t="str">
        <f t="shared" si="328"/>
        <v>Remplir les termes C, P et TVA</v>
      </c>
      <c r="AY596" s="55"/>
      <c r="AZ596" s="46" t="s">
        <v>64</v>
      </c>
      <c r="BA596" s="56"/>
      <c r="BB596" s="48" t="s">
        <v>64</v>
      </c>
      <c r="BC596" s="175" t="str">
        <f t="shared" si="314"/>
        <v>Remplir la colonne AY ou BA</v>
      </c>
      <c r="BD596" s="178"/>
      <c r="BE596" s="311" t="str">
        <f t="shared" si="329"/>
        <v>Remplir la colonne M</v>
      </c>
      <c r="BF596" s="179" t="str">
        <f t="shared" si="315"/>
        <v>Remplir la colonne BD</v>
      </c>
      <c r="BG596" s="263" t="str">
        <f t="shared" si="301"/>
        <v>Remplir la colonne I</v>
      </c>
      <c r="BH596" s="84" t="s">
        <v>64</v>
      </c>
      <c r="BI596" s="60" t="str">
        <f t="shared" si="316"/>
        <v>Remplir les termes C, P et TVA</v>
      </c>
      <c r="BJ596" s="55"/>
      <c r="BK596" s="46" t="s">
        <v>64</v>
      </c>
      <c r="BL596" s="56"/>
      <c r="BM596" s="48" t="s">
        <v>64</v>
      </c>
      <c r="BN596" s="175" t="str">
        <f t="shared" si="317"/>
        <v>Remplir la colonne BJ ou BL</v>
      </c>
      <c r="BO596" s="178"/>
      <c r="BP596" s="311" t="str">
        <f t="shared" si="330"/>
        <v>Remplir la colonne M</v>
      </c>
      <c r="BQ596" s="179" t="str">
        <f t="shared" si="318"/>
        <v>Remplir la colonne BO</v>
      </c>
      <c r="BR596" s="263" t="str">
        <f t="shared" si="302"/>
        <v>Remplir la colonne I</v>
      </c>
      <c r="BS596" s="84" t="s">
        <v>64</v>
      </c>
      <c r="BT596" s="60" t="str">
        <f t="shared" si="319"/>
        <v>Remplir les termes C, P et TVA</v>
      </c>
      <c r="BU596" s="55"/>
      <c r="BV596" s="46" t="s">
        <v>64</v>
      </c>
      <c r="BW596" s="56"/>
      <c r="BX596" s="48" t="s">
        <v>64</v>
      </c>
      <c r="BY596" s="175" t="str">
        <f t="shared" si="320"/>
        <v>Remplir la colonne BU ou BW</v>
      </c>
      <c r="BZ596" s="178"/>
      <c r="CA596" s="282" t="str">
        <f t="shared" si="331"/>
        <v>Remplir la colonne M</v>
      </c>
      <c r="CB596" s="99" t="str">
        <f t="shared" si="321"/>
        <v>Remplir la colonne BZ</v>
      </c>
      <c r="CC596" s="297" t="str">
        <f t="shared" si="303"/>
        <v>Remplir la colonne I</v>
      </c>
      <c r="CD596" s="84" t="s">
        <v>64</v>
      </c>
      <c r="CE596" s="60" t="str">
        <f t="shared" si="322"/>
        <v>Remplir les termes C, P et TVA</v>
      </c>
      <c r="CF596" s="61" t="str">
        <f t="shared" si="304"/>
        <v>REMPLIR TYPE DE CLIENT</v>
      </c>
      <c r="CG596" s="107" t="str">
        <f t="shared" si="323"/>
        <v>Montant total de l'aide demandée non indiqué</v>
      </c>
      <c r="CH596" s="1"/>
      <c r="CI596" s="1"/>
      <c r="CJ596" s="1"/>
      <c r="CK596" s="1"/>
      <c r="CL596" s="1"/>
    </row>
    <row r="597" spans="1:90" x14ac:dyDescent="0.25">
      <c r="A597" s="51"/>
      <c r="B597" s="111"/>
      <c r="C597" s="111"/>
      <c r="D597" s="111"/>
      <c r="E597" s="111"/>
      <c r="F597" s="111"/>
      <c r="G597" s="162"/>
      <c r="H597" s="151"/>
      <c r="I597" s="296"/>
      <c r="J597" s="152"/>
      <c r="K597" s="153"/>
      <c r="L597" s="169"/>
      <c r="M597" s="39"/>
      <c r="N597" s="201"/>
      <c r="O597" s="39"/>
      <c r="P597" s="22"/>
      <c r="Q597" s="200">
        <f t="shared" si="305"/>
        <v>0</v>
      </c>
      <c r="R597" s="55"/>
      <c r="S597" s="46" t="s">
        <v>64</v>
      </c>
      <c r="T597" s="56"/>
      <c r="U597" s="48" t="s">
        <v>64</v>
      </c>
      <c r="V597" s="175" t="str">
        <f t="shared" si="306"/>
        <v>Remplir la colonne R ou T</v>
      </c>
      <c r="W597" s="178"/>
      <c r="X597" s="282" t="str">
        <f t="shared" si="307"/>
        <v>Remplir la colonne M</v>
      </c>
      <c r="Y597" s="99" t="str">
        <f t="shared" si="308"/>
        <v>Remplir la colonne W</v>
      </c>
      <c r="Z597" s="297" t="str">
        <f t="shared" si="324"/>
        <v>Remplir la colonne I</v>
      </c>
      <c r="AA597" s="84" t="s">
        <v>64</v>
      </c>
      <c r="AB597" s="60" t="str">
        <f t="shared" si="309"/>
        <v>Remplir les termes C, P et TVA</v>
      </c>
      <c r="AC597" s="55"/>
      <c r="AD597" s="46" t="s">
        <v>64</v>
      </c>
      <c r="AE597" s="56"/>
      <c r="AF597" s="48" t="s">
        <v>64</v>
      </c>
      <c r="AG597" s="175" t="str">
        <f t="shared" si="310"/>
        <v>Remplir la colonne AC ou AE</v>
      </c>
      <c r="AH597" s="178"/>
      <c r="AI597" s="311" t="str">
        <f t="shared" si="325"/>
        <v>Remplir la colonne M</v>
      </c>
      <c r="AJ597" s="179" t="str">
        <f t="shared" si="311"/>
        <v>Remplir la colonne AH</v>
      </c>
      <c r="AK597" s="297" t="str">
        <f t="shared" si="299"/>
        <v>Remplir la colonne I</v>
      </c>
      <c r="AL597" s="84" t="s">
        <v>64</v>
      </c>
      <c r="AM597" s="60" t="str">
        <f t="shared" si="326"/>
        <v>Remplir les termes C, P et TVA</v>
      </c>
      <c r="AN597" s="55"/>
      <c r="AO597" s="46" t="s">
        <v>64</v>
      </c>
      <c r="AP597" s="56"/>
      <c r="AQ597" s="48" t="s">
        <v>64</v>
      </c>
      <c r="AR597" s="175" t="str">
        <f t="shared" si="312"/>
        <v>Remplir la colonne AN ou AP</v>
      </c>
      <c r="AS597" s="178"/>
      <c r="AT597" s="282" t="str">
        <f t="shared" si="327"/>
        <v>Remplir la colonne M</v>
      </c>
      <c r="AU597" s="179" t="str">
        <f t="shared" si="313"/>
        <v>Remplir la colonne AS</v>
      </c>
      <c r="AV597" s="263" t="str">
        <f t="shared" si="300"/>
        <v>Remplir la colonne I</v>
      </c>
      <c r="AW597" s="84" t="s">
        <v>64</v>
      </c>
      <c r="AX597" s="60" t="str">
        <f t="shared" si="328"/>
        <v>Remplir les termes C, P et TVA</v>
      </c>
      <c r="AY597" s="55"/>
      <c r="AZ597" s="46" t="s">
        <v>64</v>
      </c>
      <c r="BA597" s="56"/>
      <c r="BB597" s="48" t="s">
        <v>64</v>
      </c>
      <c r="BC597" s="175" t="str">
        <f t="shared" si="314"/>
        <v>Remplir la colonne AY ou BA</v>
      </c>
      <c r="BD597" s="178"/>
      <c r="BE597" s="311" t="str">
        <f t="shared" si="329"/>
        <v>Remplir la colonne M</v>
      </c>
      <c r="BF597" s="179" t="str">
        <f t="shared" si="315"/>
        <v>Remplir la colonne BD</v>
      </c>
      <c r="BG597" s="263" t="str">
        <f t="shared" si="301"/>
        <v>Remplir la colonne I</v>
      </c>
      <c r="BH597" s="84" t="s">
        <v>64</v>
      </c>
      <c r="BI597" s="60" t="str">
        <f t="shared" si="316"/>
        <v>Remplir les termes C, P et TVA</v>
      </c>
      <c r="BJ597" s="55"/>
      <c r="BK597" s="46" t="s">
        <v>64</v>
      </c>
      <c r="BL597" s="56"/>
      <c r="BM597" s="48" t="s">
        <v>64</v>
      </c>
      <c r="BN597" s="175" t="str">
        <f t="shared" si="317"/>
        <v>Remplir la colonne BJ ou BL</v>
      </c>
      <c r="BO597" s="178"/>
      <c r="BP597" s="311" t="str">
        <f t="shared" si="330"/>
        <v>Remplir la colonne M</v>
      </c>
      <c r="BQ597" s="179" t="str">
        <f t="shared" si="318"/>
        <v>Remplir la colonne BO</v>
      </c>
      <c r="BR597" s="263" t="str">
        <f t="shared" si="302"/>
        <v>Remplir la colonne I</v>
      </c>
      <c r="BS597" s="84" t="s">
        <v>64</v>
      </c>
      <c r="BT597" s="60" t="str">
        <f t="shared" si="319"/>
        <v>Remplir les termes C, P et TVA</v>
      </c>
      <c r="BU597" s="55"/>
      <c r="BV597" s="46" t="s">
        <v>64</v>
      </c>
      <c r="BW597" s="56"/>
      <c r="BX597" s="48" t="s">
        <v>64</v>
      </c>
      <c r="BY597" s="175" t="str">
        <f t="shared" si="320"/>
        <v>Remplir la colonne BU ou BW</v>
      </c>
      <c r="BZ597" s="178"/>
      <c r="CA597" s="282" t="str">
        <f t="shared" si="331"/>
        <v>Remplir la colonne M</v>
      </c>
      <c r="CB597" s="99" t="str">
        <f t="shared" si="321"/>
        <v>Remplir la colonne BZ</v>
      </c>
      <c r="CC597" s="297" t="str">
        <f t="shared" si="303"/>
        <v>Remplir la colonne I</v>
      </c>
      <c r="CD597" s="84" t="s">
        <v>64</v>
      </c>
      <c r="CE597" s="60" t="str">
        <f t="shared" si="322"/>
        <v>Remplir les termes C, P et TVA</v>
      </c>
      <c r="CF597" s="61" t="str">
        <f t="shared" si="304"/>
        <v>REMPLIR TYPE DE CLIENT</v>
      </c>
      <c r="CG597" s="107" t="str">
        <f t="shared" si="323"/>
        <v>Montant total de l'aide demandée non indiqué</v>
      </c>
      <c r="CH597" s="1"/>
      <c r="CI597" s="1"/>
      <c r="CJ597" s="1"/>
      <c r="CK597" s="1"/>
      <c r="CL597" s="1"/>
    </row>
    <row r="598" spans="1:90" x14ac:dyDescent="0.25">
      <c r="A598" s="51"/>
      <c r="B598" s="111"/>
      <c r="C598" s="111"/>
      <c r="D598" s="111"/>
      <c r="E598" s="111"/>
      <c r="F598" s="111"/>
      <c r="G598" s="162"/>
      <c r="H598" s="151"/>
      <c r="I598" s="296"/>
      <c r="J598" s="152"/>
      <c r="K598" s="153"/>
      <c r="L598" s="169"/>
      <c r="M598" s="39"/>
      <c r="N598" s="201"/>
      <c r="O598" s="39"/>
      <c r="P598" s="22"/>
      <c r="Q598" s="200">
        <f t="shared" si="305"/>
        <v>0</v>
      </c>
      <c r="R598" s="55"/>
      <c r="S598" s="46" t="s">
        <v>64</v>
      </c>
      <c r="T598" s="56"/>
      <c r="U598" s="48" t="s">
        <v>64</v>
      </c>
      <c r="V598" s="175" t="str">
        <f t="shared" si="306"/>
        <v>Remplir la colonne R ou T</v>
      </c>
      <c r="W598" s="178"/>
      <c r="X598" s="282" t="str">
        <f t="shared" si="307"/>
        <v>Remplir la colonne M</v>
      </c>
      <c r="Y598" s="99" t="str">
        <f t="shared" si="308"/>
        <v>Remplir la colonne W</v>
      </c>
      <c r="Z598" s="297" t="str">
        <f t="shared" si="324"/>
        <v>Remplir la colonne I</v>
      </c>
      <c r="AA598" s="84" t="s">
        <v>64</v>
      </c>
      <c r="AB598" s="60" t="str">
        <f t="shared" si="309"/>
        <v>Remplir les termes C, P et TVA</v>
      </c>
      <c r="AC598" s="55"/>
      <c r="AD598" s="46" t="s">
        <v>64</v>
      </c>
      <c r="AE598" s="56"/>
      <c r="AF598" s="48" t="s">
        <v>64</v>
      </c>
      <c r="AG598" s="175" t="str">
        <f t="shared" si="310"/>
        <v>Remplir la colonne AC ou AE</v>
      </c>
      <c r="AH598" s="178"/>
      <c r="AI598" s="311" t="str">
        <f t="shared" si="325"/>
        <v>Remplir la colonne M</v>
      </c>
      <c r="AJ598" s="179" t="str">
        <f t="shared" si="311"/>
        <v>Remplir la colonne AH</v>
      </c>
      <c r="AK598" s="297" t="str">
        <f t="shared" si="299"/>
        <v>Remplir la colonne I</v>
      </c>
      <c r="AL598" s="84" t="s">
        <v>64</v>
      </c>
      <c r="AM598" s="60" t="str">
        <f t="shared" si="326"/>
        <v>Remplir les termes C, P et TVA</v>
      </c>
      <c r="AN598" s="55"/>
      <c r="AO598" s="46" t="s">
        <v>64</v>
      </c>
      <c r="AP598" s="56"/>
      <c r="AQ598" s="48" t="s">
        <v>64</v>
      </c>
      <c r="AR598" s="175" t="str">
        <f t="shared" si="312"/>
        <v>Remplir la colonne AN ou AP</v>
      </c>
      <c r="AS598" s="178"/>
      <c r="AT598" s="282" t="str">
        <f t="shared" si="327"/>
        <v>Remplir la colonne M</v>
      </c>
      <c r="AU598" s="179" t="str">
        <f t="shared" si="313"/>
        <v>Remplir la colonne AS</v>
      </c>
      <c r="AV598" s="263" t="str">
        <f t="shared" si="300"/>
        <v>Remplir la colonne I</v>
      </c>
      <c r="AW598" s="84" t="s">
        <v>64</v>
      </c>
      <c r="AX598" s="60" t="str">
        <f t="shared" si="328"/>
        <v>Remplir les termes C, P et TVA</v>
      </c>
      <c r="AY598" s="55"/>
      <c r="AZ598" s="46" t="s">
        <v>64</v>
      </c>
      <c r="BA598" s="56"/>
      <c r="BB598" s="48" t="s">
        <v>64</v>
      </c>
      <c r="BC598" s="175" t="str">
        <f t="shared" si="314"/>
        <v>Remplir la colonne AY ou BA</v>
      </c>
      <c r="BD598" s="178"/>
      <c r="BE598" s="311" t="str">
        <f t="shared" si="329"/>
        <v>Remplir la colonne M</v>
      </c>
      <c r="BF598" s="179" t="str">
        <f t="shared" si="315"/>
        <v>Remplir la colonne BD</v>
      </c>
      <c r="BG598" s="263" t="str">
        <f t="shared" si="301"/>
        <v>Remplir la colonne I</v>
      </c>
      <c r="BH598" s="84" t="s">
        <v>64</v>
      </c>
      <c r="BI598" s="60" t="str">
        <f t="shared" si="316"/>
        <v>Remplir les termes C, P et TVA</v>
      </c>
      <c r="BJ598" s="55"/>
      <c r="BK598" s="46" t="s">
        <v>64</v>
      </c>
      <c r="BL598" s="56"/>
      <c r="BM598" s="48" t="s">
        <v>64</v>
      </c>
      <c r="BN598" s="175" t="str">
        <f t="shared" si="317"/>
        <v>Remplir la colonne BJ ou BL</v>
      </c>
      <c r="BO598" s="178"/>
      <c r="BP598" s="311" t="str">
        <f t="shared" si="330"/>
        <v>Remplir la colonne M</v>
      </c>
      <c r="BQ598" s="179" t="str">
        <f t="shared" si="318"/>
        <v>Remplir la colonne BO</v>
      </c>
      <c r="BR598" s="263" t="str">
        <f t="shared" si="302"/>
        <v>Remplir la colonne I</v>
      </c>
      <c r="BS598" s="84" t="s">
        <v>64</v>
      </c>
      <c r="BT598" s="60" t="str">
        <f t="shared" si="319"/>
        <v>Remplir les termes C, P et TVA</v>
      </c>
      <c r="BU598" s="55"/>
      <c r="BV598" s="46" t="s">
        <v>64</v>
      </c>
      <c r="BW598" s="56"/>
      <c r="BX598" s="48" t="s">
        <v>64</v>
      </c>
      <c r="BY598" s="175" t="str">
        <f t="shared" si="320"/>
        <v>Remplir la colonne BU ou BW</v>
      </c>
      <c r="BZ598" s="178"/>
      <c r="CA598" s="282" t="str">
        <f t="shared" si="331"/>
        <v>Remplir la colonne M</v>
      </c>
      <c r="CB598" s="99" t="str">
        <f t="shared" si="321"/>
        <v>Remplir la colonne BZ</v>
      </c>
      <c r="CC598" s="297" t="str">
        <f t="shared" si="303"/>
        <v>Remplir la colonne I</v>
      </c>
      <c r="CD598" s="84" t="s">
        <v>64</v>
      </c>
      <c r="CE598" s="60" t="str">
        <f t="shared" si="322"/>
        <v>Remplir les termes C, P et TVA</v>
      </c>
      <c r="CF598" s="61" t="str">
        <f t="shared" si="304"/>
        <v>REMPLIR TYPE DE CLIENT</v>
      </c>
      <c r="CG598" s="107" t="str">
        <f t="shared" si="323"/>
        <v>Montant total de l'aide demandée non indiqué</v>
      </c>
      <c r="CH598" s="1"/>
      <c r="CI598" s="1"/>
      <c r="CJ598" s="1"/>
      <c r="CK598" s="1"/>
      <c r="CL598" s="1"/>
    </row>
    <row r="599" spans="1:90" x14ac:dyDescent="0.25">
      <c r="A599" s="51"/>
      <c r="B599" s="111"/>
      <c r="C599" s="111"/>
      <c r="D599" s="111"/>
      <c r="E599" s="111"/>
      <c r="F599" s="111"/>
      <c r="G599" s="162"/>
      <c r="H599" s="151"/>
      <c r="I599" s="296"/>
      <c r="J599" s="152"/>
      <c r="K599" s="153"/>
      <c r="L599" s="169"/>
      <c r="M599" s="39"/>
      <c r="N599" s="201"/>
      <c r="O599" s="39"/>
      <c r="P599" s="22"/>
      <c r="Q599" s="200">
        <f t="shared" si="305"/>
        <v>0</v>
      </c>
      <c r="R599" s="55"/>
      <c r="S599" s="46" t="s">
        <v>64</v>
      </c>
      <c r="T599" s="56"/>
      <c r="U599" s="48" t="s">
        <v>64</v>
      </c>
      <c r="V599" s="175" t="str">
        <f t="shared" si="306"/>
        <v>Remplir la colonne R ou T</v>
      </c>
      <c r="W599" s="178"/>
      <c r="X599" s="282" t="str">
        <f t="shared" si="307"/>
        <v>Remplir la colonne M</v>
      </c>
      <c r="Y599" s="99" t="str">
        <f t="shared" si="308"/>
        <v>Remplir la colonne W</v>
      </c>
      <c r="Z599" s="297" t="str">
        <f t="shared" si="324"/>
        <v>Remplir la colonne I</v>
      </c>
      <c r="AA599" s="84" t="s">
        <v>64</v>
      </c>
      <c r="AB599" s="60" t="str">
        <f t="shared" si="309"/>
        <v>Remplir les termes C, P et TVA</v>
      </c>
      <c r="AC599" s="55"/>
      <c r="AD599" s="46" t="s">
        <v>64</v>
      </c>
      <c r="AE599" s="56"/>
      <c r="AF599" s="48" t="s">
        <v>64</v>
      </c>
      <c r="AG599" s="175" t="str">
        <f t="shared" si="310"/>
        <v>Remplir la colonne AC ou AE</v>
      </c>
      <c r="AH599" s="178"/>
      <c r="AI599" s="311" t="str">
        <f t="shared" si="325"/>
        <v>Remplir la colonne M</v>
      </c>
      <c r="AJ599" s="179" t="str">
        <f t="shared" si="311"/>
        <v>Remplir la colonne AH</v>
      </c>
      <c r="AK599" s="297" t="str">
        <f t="shared" si="299"/>
        <v>Remplir la colonne I</v>
      </c>
      <c r="AL599" s="84" t="s">
        <v>64</v>
      </c>
      <c r="AM599" s="60" t="str">
        <f t="shared" si="326"/>
        <v>Remplir les termes C, P et TVA</v>
      </c>
      <c r="AN599" s="55"/>
      <c r="AO599" s="46" t="s">
        <v>64</v>
      </c>
      <c r="AP599" s="56"/>
      <c r="AQ599" s="48" t="s">
        <v>64</v>
      </c>
      <c r="AR599" s="175" t="str">
        <f t="shared" si="312"/>
        <v>Remplir la colonne AN ou AP</v>
      </c>
      <c r="AS599" s="178"/>
      <c r="AT599" s="282" t="str">
        <f t="shared" si="327"/>
        <v>Remplir la colonne M</v>
      </c>
      <c r="AU599" s="179" t="str">
        <f t="shared" si="313"/>
        <v>Remplir la colonne AS</v>
      </c>
      <c r="AV599" s="263" t="str">
        <f t="shared" si="300"/>
        <v>Remplir la colonne I</v>
      </c>
      <c r="AW599" s="84" t="s">
        <v>64</v>
      </c>
      <c r="AX599" s="60" t="str">
        <f t="shared" si="328"/>
        <v>Remplir les termes C, P et TVA</v>
      </c>
      <c r="AY599" s="55"/>
      <c r="AZ599" s="46" t="s">
        <v>64</v>
      </c>
      <c r="BA599" s="56"/>
      <c r="BB599" s="48" t="s">
        <v>64</v>
      </c>
      <c r="BC599" s="175" t="str">
        <f t="shared" si="314"/>
        <v>Remplir la colonne AY ou BA</v>
      </c>
      <c r="BD599" s="178"/>
      <c r="BE599" s="311" t="str">
        <f t="shared" si="329"/>
        <v>Remplir la colonne M</v>
      </c>
      <c r="BF599" s="179" t="str">
        <f t="shared" si="315"/>
        <v>Remplir la colonne BD</v>
      </c>
      <c r="BG599" s="263" t="str">
        <f t="shared" si="301"/>
        <v>Remplir la colonne I</v>
      </c>
      <c r="BH599" s="84" t="s">
        <v>64</v>
      </c>
      <c r="BI599" s="60" t="str">
        <f t="shared" si="316"/>
        <v>Remplir les termes C, P et TVA</v>
      </c>
      <c r="BJ599" s="55"/>
      <c r="BK599" s="46" t="s">
        <v>64</v>
      </c>
      <c r="BL599" s="56"/>
      <c r="BM599" s="48" t="s">
        <v>64</v>
      </c>
      <c r="BN599" s="175" t="str">
        <f t="shared" si="317"/>
        <v>Remplir la colonne BJ ou BL</v>
      </c>
      <c r="BO599" s="178"/>
      <c r="BP599" s="311" t="str">
        <f t="shared" si="330"/>
        <v>Remplir la colonne M</v>
      </c>
      <c r="BQ599" s="179" t="str">
        <f t="shared" si="318"/>
        <v>Remplir la colonne BO</v>
      </c>
      <c r="BR599" s="263" t="str">
        <f t="shared" si="302"/>
        <v>Remplir la colonne I</v>
      </c>
      <c r="BS599" s="84" t="s">
        <v>64</v>
      </c>
      <c r="BT599" s="60" t="str">
        <f t="shared" si="319"/>
        <v>Remplir les termes C, P et TVA</v>
      </c>
      <c r="BU599" s="55"/>
      <c r="BV599" s="46" t="s">
        <v>64</v>
      </c>
      <c r="BW599" s="56"/>
      <c r="BX599" s="48" t="s">
        <v>64</v>
      </c>
      <c r="BY599" s="175" t="str">
        <f t="shared" si="320"/>
        <v>Remplir la colonne BU ou BW</v>
      </c>
      <c r="BZ599" s="178"/>
      <c r="CA599" s="282" t="str">
        <f t="shared" si="331"/>
        <v>Remplir la colonne M</v>
      </c>
      <c r="CB599" s="99" t="str">
        <f t="shared" si="321"/>
        <v>Remplir la colonne BZ</v>
      </c>
      <c r="CC599" s="297" t="str">
        <f t="shared" si="303"/>
        <v>Remplir la colonne I</v>
      </c>
      <c r="CD599" s="84" t="s">
        <v>64</v>
      </c>
      <c r="CE599" s="60" t="str">
        <f t="shared" si="322"/>
        <v>Remplir les termes C, P et TVA</v>
      </c>
      <c r="CF599" s="61" t="str">
        <f t="shared" si="304"/>
        <v>REMPLIR TYPE DE CLIENT</v>
      </c>
      <c r="CG599" s="107" t="str">
        <f t="shared" si="323"/>
        <v>Montant total de l'aide demandée non indiqué</v>
      </c>
      <c r="CH599" s="1"/>
      <c r="CI599" s="1"/>
      <c r="CJ599" s="1"/>
      <c r="CK599" s="1"/>
      <c r="CL599" s="1"/>
    </row>
    <row r="600" spans="1:90" x14ac:dyDescent="0.25">
      <c r="A600" s="51"/>
      <c r="B600" s="111"/>
      <c r="C600" s="111"/>
      <c r="D600" s="111"/>
      <c r="E600" s="111"/>
      <c r="F600" s="111"/>
      <c r="G600" s="162"/>
      <c r="H600" s="151"/>
      <c r="I600" s="296"/>
      <c r="J600" s="152"/>
      <c r="K600" s="153"/>
      <c r="L600" s="169"/>
      <c r="M600" s="39"/>
      <c r="N600" s="201"/>
      <c r="O600" s="39"/>
      <c r="P600" s="22"/>
      <c r="Q600" s="200">
        <f t="shared" si="305"/>
        <v>0</v>
      </c>
      <c r="R600" s="55"/>
      <c r="S600" s="46" t="s">
        <v>64</v>
      </c>
      <c r="T600" s="56"/>
      <c r="U600" s="48" t="s">
        <v>64</v>
      </c>
      <c r="V600" s="175" t="str">
        <f t="shared" si="306"/>
        <v>Remplir la colonne R ou T</v>
      </c>
      <c r="W600" s="178"/>
      <c r="X600" s="282" t="str">
        <f t="shared" si="307"/>
        <v>Remplir la colonne M</v>
      </c>
      <c r="Y600" s="99" t="str">
        <f t="shared" si="308"/>
        <v>Remplir la colonne W</v>
      </c>
      <c r="Z600" s="297" t="str">
        <f t="shared" si="324"/>
        <v>Remplir la colonne I</v>
      </c>
      <c r="AA600" s="84" t="s">
        <v>64</v>
      </c>
      <c r="AB600" s="60" t="str">
        <f t="shared" si="309"/>
        <v>Remplir les termes C, P et TVA</v>
      </c>
      <c r="AC600" s="55"/>
      <c r="AD600" s="46" t="s">
        <v>64</v>
      </c>
      <c r="AE600" s="56"/>
      <c r="AF600" s="48" t="s">
        <v>64</v>
      </c>
      <c r="AG600" s="175" t="str">
        <f t="shared" si="310"/>
        <v>Remplir la colonne AC ou AE</v>
      </c>
      <c r="AH600" s="178"/>
      <c r="AI600" s="311" t="str">
        <f t="shared" si="325"/>
        <v>Remplir la colonne M</v>
      </c>
      <c r="AJ600" s="179" t="str">
        <f t="shared" si="311"/>
        <v>Remplir la colonne AH</v>
      </c>
      <c r="AK600" s="297" t="str">
        <f t="shared" si="299"/>
        <v>Remplir la colonne I</v>
      </c>
      <c r="AL600" s="84" t="s">
        <v>64</v>
      </c>
      <c r="AM600" s="60" t="str">
        <f t="shared" si="326"/>
        <v>Remplir les termes C, P et TVA</v>
      </c>
      <c r="AN600" s="55"/>
      <c r="AO600" s="46" t="s">
        <v>64</v>
      </c>
      <c r="AP600" s="56"/>
      <c r="AQ600" s="48" t="s">
        <v>64</v>
      </c>
      <c r="AR600" s="175" t="str">
        <f t="shared" si="312"/>
        <v>Remplir la colonne AN ou AP</v>
      </c>
      <c r="AS600" s="178"/>
      <c r="AT600" s="282" t="str">
        <f t="shared" si="327"/>
        <v>Remplir la colonne M</v>
      </c>
      <c r="AU600" s="179" t="str">
        <f t="shared" si="313"/>
        <v>Remplir la colonne AS</v>
      </c>
      <c r="AV600" s="263" t="str">
        <f t="shared" si="300"/>
        <v>Remplir la colonne I</v>
      </c>
      <c r="AW600" s="84" t="s">
        <v>64</v>
      </c>
      <c r="AX600" s="60" t="str">
        <f t="shared" si="328"/>
        <v>Remplir les termes C, P et TVA</v>
      </c>
      <c r="AY600" s="55"/>
      <c r="AZ600" s="46" t="s">
        <v>64</v>
      </c>
      <c r="BA600" s="56"/>
      <c r="BB600" s="48" t="s">
        <v>64</v>
      </c>
      <c r="BC600" s="175" t="str">
        <f t="shared" si="314"/>
        <v>Remplir la colonne AY ou BA</v>
      </c>
      <c r="BD600" s="178"/>
      <c r="BE600" s="311" t="str">
        <f t="shared" si="329"/>
        <v>Remplir la colonne M</v>
      </c>
      <c r="BF600" s="179" t="str">
        <f t="shared" si="315"/>
        <v>Remplir la colonne BD</v>
      </c>
      <c r="BG600" s="263" t="str">
        <f t="shared" si="301"/>
        <v>Remplir la colonne I</v>
      </c>
      <c r="BH600" s="84" t="s">
        <v>64</v>
      </c>
      <c r="BI600" s="60" t="str">
        <f t="shared" si="316"/>
        <v>Remplir les termes C, P et TVA</v>
      </c>
      <c r="BJ600" s="55"/>
      <c r="BK600" s="46" t="s">
        <v>64</v>
      </c>
      <c r="BL600" s="56"/>
      <c r="BM600" s="48" t="s">
        <v>64</v>
      </c>
      <c r="BN600" s="175" t="str">
        <f t="shared" si="317"/>
        <v>Remplir la colonne BJ ou BL</v>
      </c>
      <c r="BO600" s="178"/>
      <c r="BP600" s="311" t="str">
        <f t="shared" si="330"/>
        <v>Remplir la colonne M</v>
      </c>
      <c r="BQ600" s="179" t="str">
        <f t="shared" si="318"/>
        <v>Remplir la colonne BO</v>
      </c>
      <c r="BR600" s="263" t="str">
        <f t="shared" si="302"/>
        <v>Remplir la colonne I</v>
      </c>
      <c r="BS600" s="84" t="s">
        <v>64</v>
      </c>
      <c r="BT600" s="60" t="str">
        <f t="shared" si="319"/>
        <v>Remplir les termes C, P et TVA</v>
      </c>
      <c r="BU600" s="55"/>
      <c r="BV600" s="46" t="s">
        <v>64</v>
      </c>
      <c r="BW600" s="56"/>
      <c r="BX600" s="48" t="s">
        <v>64</v>
      </c>
      <c r="BY600" s="175" t="str">
        <f t="shared" si="320"/>
        <v>Remplir la colonne BU ou BW</v>
      </c>
      <c r="BZ600" s="178"/>
      <c r="CA600" s="282" t="str">
        <f t="shared" si="331"/>
        <v>Remplir la colonne M</v>
      </c>
      <c r="CB600" s="99" t="str">
        <f t="shared" si="321"/>
        <v>Remplir la colonne BZ</v>
      </c>
      <c r="CC600" s="297" t="str">
        <f t="shared" si="303"/>
        <v>Remplir la colonne I</v>
      </c>
      <c r="CD600" s="84" t="s">
        <v>64</v>
      </c>
      <c r="CE600" s="60" t="str">
        <f t="shared" si="322"/>
        <v>Remplir les termes C, P et TVA</v>
      </c>
      <c r="CF600" s="61" t="str">
        <f t="shared" si="304"/>
        <v>REMPLIR TYPE DE CLIENT</v>
      </c>
      <c r="CG600" s="107" t="str">
        <f t="shared" si="323"/>
        <v>Montant total de l'aide demandée non indiqué</v>
      </c>
      <c r="CH600" s="1"/>
      <c r="CI600" s="1"/>
      <c r="CJ600" s="1"/>
      <c r="CK600" s="1"/>
      <c r="CL600" s="1"/>
    </row>
    <row r="601" spans="1:90" x14ac:dyDescent="0.25">
      <c r="A601" s="51"/>
      <c r="B601" s="111"/>
      <c r="C601" s="111"/>
      <c r="D601" s="111"/>
      <c r="E601" s="111"/>
      <c r="F601" s="111"/>
      <c r="G601" s="162"/>
      <c r="H601" s="151"/>
      <c r="I601" s="296"/>
      <c r="J601" s="152"/>
      <c r="K601" s="153"/>
      <c r="L601" s="169"/>
      <c r="M601" s="39"/>
      <c r="N601" s="201"/>
      <c r="O601" s="39"/>
      <c r="P601" s="22"/>
      <c r="Q601" s="200">
        <f t="shared" si="305"/>
        <v>0</v>
      </c>
      <c r="R601" s="55"/>
      <c r="S601" s="46" t="s">
        <v>64</v>
      </c>
      <c r="T601" s="56"/>
      <c r="U601" s="48" t="s">
        <v>64</v>
      </c>
      <c r="V601" s="175" t="str">
        <f t="shared" si="306"/>
        <v>Remplir la colonne R ou T</v>
      </c>
      <c r="W601" s="178"/>
      <c r="X601" s="282" t="str">
        <f t="shared" si="307"/>
        <v>Remplir la colonne M</v>
      </c>
      <c r="Y601" s="99" t="str">
        <f t="shared" si="308"/>
        <v>Remplir la colonne W</v>
      </c>
      <c r="Z601" s="297" t="str">
        <f t="shared" si="324"/>
        <v>Remplir la colonne I</v>
      </c>
      <c r="AA601" s="84" t="s">
        <v>64</v>
      </c>
      <c r="AB601" s="60" t="str">
        <f t="shared" si="309"/>
        <v>Remplir les termes C, P et TVA</v>
      </c>
      <c r="AC601" s="55"/>
      <c r="AD601" s="46" t="s">
        <v>64</v>
      </c>
      <c r="AE601" s="56"/>
      <c r="AF601" s="48" t="s">
        <v>64</v>
      </c>
      <c r="AG601" s="175" t="str">
        <f t="shared" si="310"/>
        <v>Remplir la colonne AC ou AE</v>
      </c>
      <c r="AH601" s="178"/>
      <c r="AI601" s="311" t="str">
        <f t="shared" si="325"/>
        <v>Remplir la colonne M</v>
      </c>
      <c r="AJ601" s="179" t="str">
        <f t="shared" si="311"/>
        <v>Remplir la colonne AH</v>
      </c>
      <c r="AK601" s="297" t="str">
        <f t="shared" si="299"/>
        <v>Remplir la colonne I</v>
      </c>
      <c r="AL601" s="84" t="s">
        <v>64</v>
      </c>
      <c r="AM601" s="60" t="str">
        <f t="shared" si="326"/>
        <v>Remplir les termes C, P et TVA</v>
      </c>
      <c r="AN601" s="55"/>
      <c r="AO601" s="46" t="s">
        <v>64</v>
      </c>
      <c r="AP601" s="56"/>
      <c r="AQ601" s="48" t="s">
        <v>64</v>
      </c>
      <c r="AR601" s="175" t="str">
        <f t="shared" si="312"/>
        <v>Remplir la colonne AN ou AP</v>
      </c>
      <c r="AS601" s="178"/>
      <c r="AT601" s="282" t="str">
        <f t="shared" si="327"/>
        <v>Remplir la colonne M</v>
      </c>
      <c r="AU601" s="179" t="str">
        <f t="shared" si="313"/>
        <v>Remplir la colonne AS</v>
      </c>
      <c r="AV601" s="263" t="str">
        <f t="shared" si="300"/>
        <v>Remplir la colonne I</v>
      </c>
      <c r="AW601" s="84" t="s">
        <v>64</v>
      </c>
      <c r="AX601" s="60" t="str">
        <f t="shared" si="328"/>
        <v>Remplir les termes C, P et TVA</v>
      </c>
      <c r="AY601" s="55"/>
      <c r="AZ601" s="46" t="s">
        <v>64</v>
      </c>
      <c r="BA601" s="56"/>
      <c r="BB601" s="48" t="s">
        <v>64</v>
      </c>
      <c r="BC601" s="175" t="str">
        <f t="shared" si="314"/>
        <v>Remplir la colonne AY ou BA</v>
      </c>
      <c r="BD601" s="178"/>
      <c r="BE601" s="311" t="str">
        <f t="shared" si="329"/>
        <v>Remplir la colonne M</v>
      </c>
      <c r="BF601" s="179" t="str">
        <f t="shared" si="315"/>
        <v>Remplir la colonne BD</v>
      </c>
      <c r="BG601" s="263" t="str">
        <f t="shared" si="301"/>
        <v>Remplir la colonne I</v>
      </c>
      <c r="BH601" s="84" t="s">
        <v>64</v>
      </c>
      <c r="BI601" s="60" t="str">
        <f t="shared" si="316"/>
        <v>Remplir les termes C, P et TVA</v>
      </c>
      <c r="BJ601" s="55"/>
      <c r="BK601" s="46" t="s">
        <v>64</v>
      </c>
      <c r="BL601" s="56"/>
      <c r="BM601" s="48" t="s">
        <v>64</v>
      </c>
      <c r="BN601" s="175" t="str">
        <f t="shared" si="317"/>
        <v>Remplir la colonne BJ ou BL</v>
      </c>
      <c r="BO601" s="178"/>
      <c r="BP601" s="311" t="str">
        <f t="shared" si="330"/>
        <v>Remplir la colonne M</v>
      </c>
      <c r="BQ601" s="179" t="str">
        <f t="shared" si="318"/>
        <v>Remplir la colonne BO</v>
      </c>
      <c r="BR601" s="263" t="str">
        <f t="shared" si="302"/>
        <v>Remplir la colonne I</v>
      </c>
      <c r="BS601" s="84" t="s">
        <v>64</v>
      </c>
      <c r="BT601" s="60" t="str">
        <f t="shared" si="319"/>
        <v>Remplir les termes C, P et TVA</v>
      </c>
      <c r="BU601" s="55"/>
      <c r="BV601" s="46" t="s">
        <v>64</v>
      </c>
      <c r="BW601" s="56"/>
      <c r="BX601" s="48" t="s">
        <v>64</v>
      </c>
      <c r="BY601" s="175" t="str">
        <f t="shared" si="320"/>
        <v>Remplir la colonne BU ou BW</v>
      </c>
      <c r="BZ601" s="178"/>
      <c r="CA601" s="282" t="str">
        <f t="shared" si="331"/>
        <v>Remplir la colonne M</v>
      </c>
      <c r="CB601" s="99" t="str">
        <f t="shared" si="321"/>
        <v>Remplir la colonne BZ</v>
      </c>
      <c r="CC601" s="297" t="str">
        <f t="shared" si="303"/>
        <v>Remplir la colonne I</v>
      </c>
      <c r="CD601" s="84" t="s">
        <v>64</v>
      </c>
      <c r="CE601" s="60" t="str">
        <f t="shared" si="322"/>
        <v>Remplir les termes C, P et TVA</v>
      </c>
      <c r="CF601" s="61" t="str">
        <f t="shared" si="304"/>
        <v>REMPLIR TYPE DE CLIENT</v>
      </c>
      <c r="CG601" s="107" t="str">
        <f t="shared" si="323"/>
        <v>Montant total de l'aide demandée non indiqué</v>
      </c>
      <c r="CH601" s="1"/>
      <c r="CI601" s="1"/>
      <c r="CJ601" s="1"/>
      <c r="CK601" s="1"/>
      <c r="CL601" s="1"/>
    </row>
    <row r="602" spans="1:90" x14ac:dyDescent="0.25">
      <c r="A602" s="51"/>
      <c r="B602" s="111"/>
      <c r="C602" s="111"/>
      <c r="D602" s="111"/>
      <c r="E602" s="111"/>
      <c r="F602" s="111"/>
      <c r="G602" s="162"/>
      <c r="H602" s="151"/>
      <c r="I602" s="296"/>
      <c r="J602" s="152"/>
      <c r="K602" s="153"/>
      <c r="L602" s="169"/>
      <c r="M602" s="39"/>
      <c r="N602" s="201"/>
      <c r="O602" s="39"/>
      <c r="P602" s="22"/>
      <c r="Q602" s="200">
        <f t="shared" si="305"/>
        <v>0</v>
      </c>
      <c r="R602" s="55"/>
      <c r="S602" s="46" t="s">
        <v>64</v>
      </c>
      <c r="T602" s="56"/>
      <c r="U602" s="48" t="s">
        <v>64</v>
      </c>
      <c r="V602" s="175" t="str">
        <f t="shared" si="306"/>
        <v>Remplir la colonne R ou T</v>
      </c>
      <c r="W602" s="178"/>
      <c r="X602" s="282" t="str">
        <f t="shared" si="307"/>
        <v>Remplir la colonne M</v>
      </c>
      <c r="Y602" s="99" t="str">
        <f t="shared" si="308"/>
        <v>Remplir la colonne W</v>
      </c>
      <c r="Z602" s="297" t="str">
        <f t="shared" si="324"/>
        <v>Remplir la colonne I</v>
      </c>
      <c r="AA602" s="84" t="s">
        <v>64</v>
      </c>
      <c r="AB602" s="60" t="str">
        <f t="shared" si="309"/>
        <v>Remplir les termes C, P et TVA</v>
      </c>
      <c r="AC602" s="55"/>
      <c r="AD602" s="46" t="s">
        <v>64</v>
      </c>
      <c r="AE602" s="56"/>
      <c r="AF602" s="48" t="s">
        <v>64</v>
      </c>
      <c r="AG602" s="175" t="str">
        <f t="shared" si="310"/>
        <v>Remplir la colonne AC ou AE</v>
      </c>
      <c r="AH602" s="178"/>
      <c r="AI602" s="311" t="str">
        <f t="shared" si="325"/>
        <v>Remplir la colonne M</v>
      </c>
      <c r="AJ602" s="179" t="str">
        <f t="shared" si="311"/>
        <v>Remplir la colonne AH</v>
      </c>
      <c r="AK602" s="297" t="str">
        <f t="shared" si="299"/>
        <v>Remplir la colonne I</v>
      </c>
      <c r="AL602" s="84" t="s">
        <v>64</v>
      </c>
      <c r="AM602" s="60" t="str">
        <f t="shared" si="326"/>
        <v>Remplir les termes C, P et TVA</v>
      </c>
      <c r="AN602" s="55"/>
      <c r="AO602" s="46" t="s">
        <v>64</v>
      </c>
      <c r="AP602" s="56"/>
      <c r="AQ602" s="48" t="s">
        <v>64</v>
      </c>
      <c r="AR602" s="175" t="str">
        <f t="shared" si="312"/>
        <v>Remplir la colonne AN ou AP</v>
      </c>
      <c r="AS602" s="178"/>
      <c r="AT602" s="282" t="str">
        <f t="shared" si="327"/>
        <v>Remplir la colonne M</v>
      </c>
      <c r="AU602" s="179" t="str">
        <f t="shared" si="313"/>
        <v>Remplir la colonne AS</v>
      </c>
      <c r="AV602" s="263" t="str">
        <f t="shared" si="300"/>
        <v>Remplir la colonne I</v>
      </c>
      <c r="AW602" s="84" t="s">
        <v>64</v>
      </c>
      <c r="AX602" s="60" t="str">
        <f t="shared" si="328"/>
        <v>Remplir les termes C, P et TVA</v>
      </c>
      <c r="AY602" s="55"/>
      <c r="AZ602" s="46" t="s">
        <v>64</v>
      </c>
      <c r="BA602" s="56"/>
      <c r="BB602" s="48" t="s">
        <v>64</v>
      </c>
      <c r="BC602" s="175" t="str">
        <f t="shared" si="314"/>
        <v>Remplir la colonne AY ou BA</v>
      </c>
      <c r="BD602" s="178"/>
      <c r="BE602" s="311" t="str">
        <f t="shared" si="329"/>
        <v>Remplir la colonne M</v>
      </c>
      <c r="BF602" s="179" t="str">
        <f t="shared" si="315"/>
        <v>Remplir la colonne BD</v>
      </c>
      <c r="BG602" s="263" t="str">
        <f t="shared" si="301"/>
        <v>Remplir la colonne I</v>
      </c>
      <c r="BH602" s="84" t="s">
        <v>64</v>
      </c>
      <c r="BI602" s="60" t="str">
        <f t="shared" si="316"/>
        <v>Remplir les termes C, P et TVA</v>
      </c>
      <c r="BJ602" s="55"/>
      <c r="BK602" s="46" t="s">
        <v>64</v>
      </c>
      <c r="BL602" s="56"/>
      <c r="BM602" s="48" t="s">
        <v>64</v>
      </c>
      <c r="BN602" s="175" t="str">
        <f t="shared" si="317"/>
        <v>Remplir la colonne BJ ou BL</v>
      </c>
      <c r="BO602" s="178"/>
      <c r="BP602" s="311" t="str">
        <f t="shared" si="330"/>
        <v>Remplir la colonne M</v>
      </c>
      <c r="BQ602" s="179" t="str">
        <f t="shared" si="318"/>
        <v>Remplir la colonne BO</v>
      </c>
      <c r="BR602" s="263" t="str">
        <f t="shared" si="302"/>
        <v>Remplir la colonne I</v>
      </c>
      <c r="BS602" s="84" t="s">
        <v>64</v>
      </c>
      <c r="BT602" s="60" t="str">
        <f t="shared" si="319"/>
        <v>Remplir les termes C, P et TVA</v>
      </c>
      <c r="BU602" s="55"/>
      <c r="BV602" s="46" t="s">
        <v>64</v>
      </c>
      <c r="BW602" s="56"/>
      <c r="BX602" s="48" t="s">
        <v>64</v>
      </c>
      <c r="BY602" s="175" t="str">
        <f t="shared" si="320"/>
        <v>Remplir la colonne BU ou BW</v>
      </c>
      <c r="BZ602" s="178"/>
      <c r="CA602" s="282" t="str">
        <f t="shared" si="331"/>
        <v>Remplir la colonne M</v>
      </c>
      <c r="CB602" s="99" t="str">
        <f t="shared" si="321"/>
        <v>Remplir la colonne BZ</v>
      </c>
      <c r="CC602" s="297" t="str">
        <f t="shared" si="303"/>
        <v>Remplir la colonne I</v>
      </c>
      <c r="CD602" s="84" t="s">
        <v>64</v>
      </c>
      <c r="CE602" s="60" t="str">
        <f t="shared" si="322"/>
        <v>Remplir les termes C, P et TVA</v>
      </c>
      <c r="CF602" s="61" t="str">
        <f t="shared" si="304"/>
        <v>REMPLIR TYPE DE CLIENT</v>
      </c>
      <c r="CG602" s="107" t="str">
        <f t="shared" si="323"/>
        <v>Montant total de l'aide demandée non indiqué</v>
      </c>
      <c r="CH602" s="1"/>
      <c r="CI602" s="1"/>
      <c r="CJ602" s="1"/>
      <c r="CK602" s="1"/>
      <c r="CL602" s="1"/>
    </row>
    <row r="603" spans="1:90" x14ac:dyDescent="0.25">
      <c r="A603" s="51"/>
      <c r="B603" s="111"/>
      <c r="C603" s="111"/>
      <c r="D603" s="111"/>
      <c r="E603" s="111"/>
      <c r="F603" s="111"/>
      <c r="G603" s="162"/>
      <c r="H603" s="151"/>
      <c r="I603" s="296"/>
      <c r="J603" s="152"/>
      <c r="K603" s="153"/>
      <c r="L603" s="169"/>
      <c r="M603" s="39"/>
      <c r="N603" s="201"/>
      <c r="O603" s="39"/>
      <c r="P603" s="22"/>
      <c r="Q603" s="200">
        <f t="shared" si="305"/>
        <v>0</v>
      </c>
      <c r="R603" s="55"/>
      <c r="S603" s="46" t="s">
        <v>64</v>
      </c>
      <c r="T603" s="56"/>
      <c r="U603" s="48" t="s">
        <v>64</v>
      </c>
      <c r="V603" s="175" t="str">
        <f t="shared" si="306"/>
        <v>Remplir la colonne R ou T</v>
      </c>
      <c r="W603" s="178"/>
      <c r="X603" s="282" t="str">
        <f t="shared" si="307"/>
        <v>Remplir la colonne M</v>
      </c>
      <c r="Y603" s="99" t="str">
        <f t="shared" si="308"/>
        <v>Remplir la colonne W</v>
      </c>
      <c r="Z603" s="297" t="str">
        <f t="shared" si="324"/>
        <v>Remplir la colonne I</v>
      </c>
      <c r="AA603" s="84" t="s">
        <v>64</v>
      </c>
      <c r="AB603" s="60" t="str">
        <f t="shared" si="309"/>
        <v>Remplir les termes C, P et TVA</v>
      </c>
      <c r="AC603" s="55"/>
      <c r="AD603" s="46" t="s">
        <v>64</v>
      </c>
      <c r="AE603" s="56"/>
      <c r="AF603" s="48" t="s">
        <v>64</v>
      </c>
      <c r="AG603" s="175" t="str">
        <f t="shared" si="310"/>
        <v>Remplir la colonne AC ou AE</v>
      </c>
      <c r="AH603" s="178"/>
      <c r="AI603" s="311" t="str">
        <f t="shared" si="325"/>
        <v>Remplir la colonne M</v>
      </c>
      <c r="AJ603" s="179" t="str">
        <f t="shared" si="311"/>
        <v>Remplir la colonne AH</v>
      </c>
      <c r="AK603" s="297" t="str">
        <f t="shared" si="299"/>
        <v>Remplir la colonne I</v>
      </c>
      <c r="AL603" s="84" t="s">
        <v>64</v>
      </c>
      <c r="AM603" s="60" t="str">
        <f t="shared" si="326"/>
        <v>Remplir les termes C, P et TVA</v>
      </c>
      <c r="AN603" s="55"/>
      <c r="AO603" s="46" t="s">
        <v>64</v>
      </c>
      <c r="AP603" s="56"/>
      <c r="AQ603" s="48" t="s">
        <v>64</v>
      </c>
      <c r="AR603" s="175" t="str">
        <f t="shared" si="312"/>
        <v>Remplir la colonne AN ou AP</v>
      </c>
      <c r="AS603" s="178"/>
      <c r="AT603" s="282" t="str">
        <f t="shared" si="327"/>
        <v>Remplir la colonne M</v>
      </c>
      <c r="AU603" s="179" t="str">
        <f t="shared" si="313"/>
        <v>Remplir la colonne AS</v>
      </c>
      <c r="AV603" s="263" t="str">
        <f t="shared" si="300"/>
        <v>Remplir la colonne I</v>
      </c>
      <c r="AW603" s="84" t="s">
        <v>64</v>
      </c>
      <c r="AX603" s="60" t="str">
        <f t="shared" si="328"/>
        <v>Remplir les termes C, P et TVA</v>
      </c>
      <c r="AY603" s="55"/>
      <c r="AZ603" s="46" t="s">
        <v>64</v>
      </c>
      <c r="BA603" s="56"/>
      <c r="BB603" s="48" t="s">
        <v>64</v>
      </c>
      <c r="BC603" s="175" t="str">
        <f t="shared" si="314"/>
        <v>Remplir la colonne AY ou BA</v>
      </c>
      <c r="BD603" s="178"/>
      <c r="BE603" s="311" t="str">
        <f t="shared" si="329"/>
        <v>Remplir la colonne M</v>
      </c>
      <c r="BF603" s="179" t="str">
        <f t="shared" si="315"/>
        <v>Remplir la colonne BD</v>
      </c>
      <c r="BG603" s="263" t="str">
        <f t="shared" si="301"/>
        <v>Remplir la colonne I</v>
      </c>
      <c r="BH603" s="84" t="s">
        <v>64</v>
      </c>
      <c r="BI603" s="60" t="str">
        <f t="shared" si="316"/>
        <v>Remplir les termes C, P et TVA</v>
      </c>
      <c r="BJ603" s="55"/>
      <c r="BK603" s="46" t="s">
        <v>64</v>
      </c>
      <c r="BL603" s="56"/>
      <c r="BM603" s="48" t="s">
        <v>64</v>
      </c>
      <c r="BN603" s="175" t="str">
        <f t="shared" si="317"/>
        <v>Remplir la colonne BJ ou BL</v>
      </c>
      <c r="BO603" s="178"/>
      <c r="BP603" s="311" t="str">
        <f t="shared" si="330"/>
        <v>Remplir la colonne M</v>
      </c>
      <c r="BQ603" s="179" t="str">
        <f t="shared" si="318"/>
        <v>Remplir la colonne BO</v>
      </c>
      <c r="BR603" s="263" t="str">
        <f t="shared" si="302"/>
        <v>Remplir la colonne I</v>
      </c>
      <c r="BS603" s="84" t="s">
        <v>64</v>
      </c>
      <c r="BT603" s="60" t="str">
        <f t="shared" si="319"/>
        <v>Remplir les termes C, P et TVA</v>
      </c>
      <c r="BU603" s="55"/>
      <c r="BV603" s="46" t="s">
        <v>64</v>
      </c>
      <c r="BW603" s="56"/>
      <c r="BX603" s="48" t="s">
        <v>64</v>
      </c>
      <c r="BY603" s="175" t="str">
        <f t="shared" si="320"/>
        <v>Remplir la colonne BU ou BW</v>
      </c>
      <c r="BZ603" s="178"/>
      <c r="CA603" s="282" t="str">
        <f t="shared" si="331"/>
        <v>Remplir la colonne M</v>
      </c>
      <c r="CB603" s="99" t="str">
        <f t="shared" si="321"/>
        <v>Remplir la colonne BZ</v>
      </c>
      <c r="CC603" s="297" t="str">
        <f t="shared" si="303"/>
        <v>Remplir la colonne I</v>
      </c>
      <c r="CD603" s="84" t="s">
        <v>64</v>
      </c>
      <c r="CE603" s="60" t="str">
        <f t="shared" si="322"/>
        <v>Remplir les termes C, P et TVA</v>
      </c>
      <c r="CF603" s="61" t="str">
        <f t="shared" si="304"/>
        <v>REMPLIR TYPE DE CLIENT</v>
      </c>
      <c r="CG603" s="107" t="str">
        <f t="shared" si="323"/>
        <v>Montant total de l'aide demandée non indiqué</v>
      </c>
      <c r="CH603" s="1"/>
      <c r="CI603" s="1"/>
      <c r="CJ603" s="1"/>
      <c r="CK603" s="1"/>
      <c r="CL603" s="1"/>
    </row>
    <row r="604" spans="1:90" x14ac:dyDescent="0.25">
      <c r="A604" s="51"/>
      <c r="B604" s="111"/>
      <c r="C604" s="111"/>
      <c r="D604" s="111"/>
      <c r="E604" s="111"/>
      <c r="F604" s="111"/>
      <c r="G604" s="162"/>
      <c r="H604" s="151"/>
      <c r="I604" s="296"/>
      <c r="J604" s="152"/>
      <c r="K604" s="153"/>
      <c r="L604" s="169"/>
      <c r="M604" s="39"/>
      <c r="N604" s="201"/>
      <c r="O604" s="39"/>
      <c r="P604" s="22"/>
      <c r="Q604" s="200">
        <f t="shared" si="305"/>
        <v>0</v>
      </c>
      <c r="R604" s="55"/>
      <c r="S604" s="46" t="s">
        <v>64</v>
      </c>
      <c r="T604" s="56"/>
      <c r="U604" s="48" t="s">
        <v>64</v>
      </c>
      <c r="V604" s="175" t="str">
        <f t="shared" si="306"/>
        <v>Remplir la colonne R ou T</v>
      </c>
      <c r="W604" s="178"/>
      <c r="X604" s="282" t="str">
        <f t="shared" si="307"/>
        <v>Remplir la colonne M</v>
      </c>
      <c r="Y604" s="99" t="str">
        <f t="shared" si="308"/>
        <v>Remplir la colonne W</v>
      </c>
      <c r="Z604" s="297" t="str">
        <f t="shared" si="324"/>
        <v>Remplir la colonne I</v>
      </c>
      <c r="AA604" s="84" t="s">
        <v>64</v>
      </c>
      <c r="AB604" s="60" t="str">
        <f t="shared" si="309"/>
        <v>Remplir les termes C, P et TVA</v>
      </c>
      <c r="AC604" s="55"/>
      <c r="AD604" s="46" t="s">
        <v>64</v>
      </c>
      <c r="AE604" s="56"/>
      <c r="AF604" s="48" t="s">
        <v>64</v>
      </c>
      <c r="AG604" s="175" t="str">
        <f t="shared" si="310"/>
        <v>Remplir la colonne AC ou AE</v>
      </c>
      <c r="AH604" s="178"/>
      <c r="AI604" s="311" t="str">
        <f t="shared" si="325"/>
        <v>Remplir la colonne M</v>
      </c>
      <c r="AJ604" s="179" t="str">
        <f t="shared" si="311"/>
        <v>Remplir la colonne AH</v>
      </c>
      <c r="AK604" s="297" t="str">
        <f t="shared" si="299"/>
        <v>Remplir la colonne I</v>
      </c>
      <c r="AL604" s="84" t="s">
        <v>64</v>
      </c>
      <c r="AM604" s="60" t="str">
        <f t="shared" si="326"/>
        <v>Remplir les termes C, P et TVA</v>
      </c>
      <c r="AN604" s="55"/>
      <c r="AO604" s="46" t="s">
        <v>64</v>
      </c>
      <c r="AP604" s="56"/>
      <c r="AQ604" s="48" t="s">
        <v>64</v>
      </c>
      <c r="AR604" s="175" t="str">
        <f t="shared" si="312"/>
        <v>Remplir la colonne AN ou AP</v>
      </c>
      <c r="AS604" s="178"/>
      <c r="AT604" s="282" t="str">
        <f t="shared" si="327"/>
        <v>Remplir la colonne M</v>
      </c>
      <c r="AU604" s="179" t="str">
        <f t="shared" si="313"/>
        <v>Remplir la colonne AS</v>
      </c>
      <c r="AV604" s="263" t="str">
        <f t="shared" si="300"/>
        <v>Remplir la colonne I</v>
      </c>
      <c r="AW604" s="84" t="s">
        <v>64</v>
      </c>
      <c r="AX604" s="60" t="str">
        <f t="shared" si="328"/>
        <v>Remplir les termes C, P et TVA</v>
      </c>
      <c r="AY604" s="55"/>
      <c r="AZ604" s="46" t="s">
        <v>64</v>
      </c>
      <c r="BA604" s="56"/>
      <c r="BB604" s="48" t="s">
        <v>64</v>
      </c>
      <c r="BC604" s="175" t="str">
        <f t="shared" si="314"/>
        <v>Remplir la colonne AY ou BA</v>
      </c>
      <c r="BD604" s="178"/>
      <c r="BE604" s="311" t="str">
        <f t="shared" si="329"/>
        <v>Remplir la colonne M</v>
      </c>
      <c r="BF604" s="179" t="str">
        <f t="shared" si="315"/>
        <v>Remplir la colonne BD</v>
      </c>
      <c r="BG604" s="263" t="str">
        <f t="shared" si="301"/>
        <v>Remplir la colonne I</v>
      </c>
      <c r="BH604" s="84" t="s">
        <v>64</v>
      </c>
      <c r="BI604" s="60" t="str">
        <f t="shared" si="316"/>
        <v>Remplir les termes C, P et TVA</v>
      </c>
      <c r="BJ604" s="55"/>
      <c r="BK604" s="46" t="s">
        <v>64</v>
      </c>
      <c r="BL604" s="56"/>
      <c r="BM604" s="48" t="s">
        <v>64</v>
      </c>
      <c r="BN604" s="175" t="str">
        <f t="shared" si="317"/>
        <v>Remplir la colonne BJ ou BL</v>
      </c>
      <c r="BO604" s="178"/>
      <c r="BP604" s="311" t="str">
        <f t="shared" si="330"/>
        <v>Remplir la colonne M</v>
      </c>
      <c r="BQ604" s="179" t="str">
        <f t="shared" si="318"/>
        <v>Remplir la colonne BO</v>
      </c>
      <c r="BR604" s="263" t="str">
        <f t="shared" si="302"/>
        <v>Remplir la colonne I</v>
      </c>
      <c r="BS604" s="84" t="s">
        <v>64</v>
      </c>
      <c r="BT604" s="60" t="str">
        <f t="shared" si="319"/>
        <v>Remplir les termes C, P et TVA</v>
      </c>
      <c r="BU604" s="55"/>
      <c r="BV604" s="46" t="s">
        <v>64</v>
      </c>
      <c r="BW604" s="56"/>
      <c r="BX604" s="48" t="s">
        <v>64</v>
      </c>
      <c r="BY604" s="175" t="str">
        <f t="shared" si="320"/>
        <v>Remplir la colonne BU ou BW</v>
      </c>
      <c r="BZ604" s="178"/>
      <c r="CA604" s="282" t="str">
        <f t="shared" si="331"/>
        <v>Remplir la colonne M</v>
      </c>
      <c r="CB604" s="99" t="str">
        <f t="shared" si="321"/>
        <v>Remplir la colonne BZ</v>
      </c>
      <c r="CC604" s="297" t="str">
        <f t="shared" si="303"/>
        <v>Remplir la colonne I</v>
      </c>
      <c r="CD604" s="84" t="s">
        <v>64</v>
      </c>
      <c r="CE604" s="60" t="str">
        <f t="shared" si="322"/>
        <v>Remplir les termes C, P et TVA</v>
      </c>
      <c r="CF604" s="61" t="str">
        <f t="shared" si="304"/>
        <v>REMPLIR TYPE DE CLIENT</v>
      </c>
      <c r="CG604" s="107" t="str">
        <f t="shared" si="323"/>
        <v>Montant total de l'aide demandée non indiqué</v>
      </c>
      <c r="CH604" s="1"/>
      <c r="CI604" s="1"/>
      <c r="CJ604" s="1"/>
      <c r="CK604" s="1"/>
      <c r="CL604" s="1"/>
    </row>
    <row r="605" spans="1:90" x14ac:dyDescent="0.25">
      <c r="A605" s="51"/>
      <c r="B605" s="111"/>
      <c r="C605" s="111"/>
      <c r="D605" s="111"/>
      <c r="E605" s="111"/>
      <c r="F605" s="111"/>
      <c r="G605" s="162"/>
      <c r="H605" s="151"/>
      <c r="I605" s="296"/>
      <c r="J605" s="152"/>
      <c r="K605" s="153"/>
      <c r="L605" s="169"/>
      <c r="M605" s="39"/>
      <c r="N605" s="201"/>
      <c r="O605" s="39"/>
      <c r="P605" s="22"/>
      <c r="Q605" s="200">
        <f t="shared" si="305"/>
        <v>0</v>
      </c>
      <c r="R605" s="55"/>
      <c r="S605" s="46" t="s">
        <v>64</v>
      </c>
      <c r="T605" s="56"/>
      <c r="U605" s="48" t="s">
        <v>64</v>
      </c>
      <c r="V605" s="175" t="str">
        <f t="shared" si="306"/>
        <v>Remplir la colonne R ou T</v>
      </c>
      <c r="W605" s="178"/>
      <c r="X605" s="282" t="str">
        <f t="shared" si="307"/>
        <v>Remplir la colonne M</v>
      </c>
      <c r="Y605" s="99" t="str">
        <f t="shared" si="308"/>
        <v>Remplir la colonne W</v>
      </c>
      <c r="Z605" s="297" t="str">
        <f t="shared" si="324"/>
        <v>Remplir la colonne I</v>
      </c>
      <c r="AA605" s="84" t="s">
        <v>64</v>
      </c>
      <c r="AB605" s="60" t="str">
        <f t="shared" si="309"/>
        <v>Remplir les termes C, P et TVA</v>
      </c>
      <c r="AC605" s="55"/>
      <c r="AD605" s="46" t="s">
        <v>64</v>
      </c>
      <c r="AE605" s="56"/>
      <c r="AF605" s="48" t="s">
        <v>64</v>
      </c>
      <c r="AG605" s="175" t="str">
        <f t="shared" si="310"/>
        <v>Remplir la colonne AC ou AE</v>
      </c>
      <c r="AH605" s="178"/>
      <c r="AI605" s="311" t="str">
        <f t="shared" si="325"/>
        <v>Remplir la colonne M</v>
      </c>
      <c r="AJ605" s="179" t="str">
        <f t="shared" si="311"/>
        <v>Remplir la colonne AH</v>
      </c>
      <c r="AK605" s="297" t="str">
        <f t="shared" si="299"/>
        <v>Remplir la colonne I</v>
      </c>
      <c r="AL605" s="84" t="s">
        <v>64</v>
      </c>
      <c r="AM605" s="60" t="str">
        <f t="shared" si="326"/>
        <v>Remplir les termes C, P et TVA</v>
      </c>
      <c r="AN605" s="55"/>
      <c r="AO605" s="46" t="s">
        <v>64</v>
      </c>
      <c r="AP605" s="56"/>
      <c r="AQ605" s="48" t="s">
        <v>64</v>
      </c>
      <c r="AR605" s="175" t="str">
        <f t="shared" si="312"/>
        <v>Remplir la colonne AN ou AP</v>
      </c>
      <c r="AS605" s="178"/>
      <c r="AT605" s="282" t="str">
        <f t="shared" si="327"/>
        <v>Remplir la colonne M</v>
      </c>
      <c r="AU605" s="179" t="str">
        <f t="shared" si="313"/>
        <v>Remplir la colonne AS</v>
      </c>
      <c r="AV605" s="263" t="str">
        <f t="shared" si="300"/>
        <v>Remplir la colonne I</v>
      </c>
      <c r="AW605" s="84" t="s">
        <v>64</v>
      </c>
      <c r="AX605" s="60" t="str">
        <f t="shared" si="328"/>
        <v>Remplir les termes C, P et TVA</v>
      </c>
      <c r="AY605" s="55"/>
      <c r="AZ605" s="46" t="s">
        <v>64</v>
      </c>
      <c r="BA605" s="56"/>
      <c r="BB605" s="48" t="s">
        <v>64</v>
      </c>
      <c r="BC605" s="175" t="str">
        <f t="shared" si="314"/>
        <v>Remplir la colonne AY ou BA</v>
      </c>
      <c r="BD605" s="178"/>
      <c r="BE605" s="311" t="str">
        <f t="shared" si="329"/>
        <v>Remplir la colonne M</v>
      </c>
      <c r="BF605" s="179" t="str">
        <f t="shared" si="315"/>
        <v>Remplir la colonne BD</v>
      </c>
      <c r="BG605" s="263" t="str">
        <f t="shared" si="301"/>
        <v>Remplir la colonne I</v>
      </c>
      <c r="BH605" s="84" t="s">
        <v>64</v>
      </c>
      <c r="BI605" s="60" t="str">
        <f t="shared" si="316"/>
        <v>Remplir les termes C, P et TVA</v>
      </c>
      <c r="BJ605" s="55"/>
      <c r="BK605" s="46" t="s">
        <v>64</v>
      </c>
      <c r="BL605" s="56"/>
      <c r="BM605" s="48" t="s">
        <v>64</v>
      </c>
      <c r="BN605" s="175" t="str">
        <f t="shared" si="317"/>
        <v>Remplir la colonne BJ ou BL</v>
      </c>
      <c r="BO605" s="178"/>
      <c r="BP605" s="311" t="str">
        <f t="shared" si="330"/>
        <v>Remplir la colonne M</v>
      </c>
      <c r="BQ605" s="179" t="str">
        <f t="shared" si="318"/>
        <v>Remplir la colonne BO</v>
      </c>
      <c r="BR605" s="263" t="str">
        <f t="shared" si="302"/>
        <v>Remplir la colonne I</v>
      </c>
      <c r="BS605" s="84" t="s">
        <v>64</v>
      </c>
      <c r="BT605" s="60" t="str">
        <f t="shared" si="319"/>
        <v>Remplir les termes C, P et TVA</v>
      </c>
      <c r="BU605" s="55"/>
      <c r="BV605" s="46" t="s">
        <v>64</v>
      </c>
      <c r="BW605" s="56"/>
      <c r="BX605" s="48" t="s">
        <v>64</v>
      </c>
      <c r="BY605" s="175" t="str">
        <f t="shared" si="320"/>
        <v>Remplir la colonne BU ou BW</v>
      </c>
      <c r="BZ605" s="178"/>
      <c r="CA605" s="282" t="str">
        <f t="shared" si="331"/>
        <v>Remplir la colonne M</v>
      </c>
      <c r="CB605" s="99" t="str">
        <f t="shared" si="321"/>
        <v>Remplir la colonne BZ</v>
      </c>
      <c r="CC605" s="297" t="str">
        <f t="shared" si="303"/>
        <v>Remplir la colonne I</v>
      </c>
      <c r="CD605" s="84" t="s">
        <v>64</v>
      </c>
      <c r="CE605" s="60" t="str">
        <f t="shared" si="322"/>
        <v>Remplir les termes C, P et TVA</v>
      </c>
      <c r="CF605" s="61" t="str">
        <f t="shared" si="304"/>
        <v>REMPLIR TYPE DE CLIENT</v>
      </c>
      <c r="CG605" s="107" t="str">
        <f t="shared" si="323"/>
        <v>Montant total de l'aide demandée non indiqué</v>
      </c>
      <c r="CH605" s="1"/>
      <c r="CI605" s="1"/>
      <c r="CJ605" s="1"/>
      <c r="CK605" s="1"/>
      <c r="CL605" s="1"/>
    </row>
    <row r="606" spans="1:90" x14ac:dyDescent="0.25">
      <c r="A606" s="51"/>
      <c r="B606" s="111"/>
      <c r="C606" s="111"/>
      <c r="D606" s="111"/>
      <c r="E606" s="111"/>
      <c r="F606" s="111"/>
      <c r="G606" s="162"/>
      <c r="H606" s="151"/>
      <c r="I606" s="296"/>
      <c r="J606" s="152"/>
      <c r="K606" s="153"/>
      <c r="L606" s="169"/>
      <c r="M606" s="39"/>
      <c r="N606" s="201"/>
      <c r="O606" s="39"/>
      <c r="P606" s="22"/>
      <c r="Q606" s="200">
        <f t="shared" si="305"/>
        <v>0</v>
      </c>
      <c r="R606" s="55"/>
      <c r="S606" s="46" t="s">
        <v>64</v>
      </c>
      <c r="T606" s="56"/>
      <c r="U606" s="48" t="s">
        <v>64</v>
      </c>
      <c r="V606" s="175" t="str">
        <f t="shared" si="306"/>
        <v>Remplir la colonne R ou T</v>
      </c>
      <c r="W606" s="178"/>
      <c r="X606" s="282" t="str">
        <f t="shared" si="307"/>
        <v>Remplir la colonne M</v>
      </c>
      <c r="Y606" s="99" t="str">
        <f t="shared" si="308"/>
        <v>Remplir la colonne W</v>
      </c>
      <c r="Z606" s="297" t="str">
        <f t="shared" si="324"/>
        <v>Remplir la colonne I</v>
      </c>
      <c r="AA606" s="84" t="s">
        <v>64</v>
      </c>
      <c r="AB606" s="60" t="str">
        <f t="shared" si="309"/>
        <v>Remplir les termes C, P et TVA</v>
      </c>
      <c r="AC606" s="55"/>
      <c r="AD606" s="46" t="s">
        <v>64</v>
      </c>
      <c r="AE606" s="56"/>
      <c r="AF606" s="48" t="s">
        <v>64</v>
      </c>
      <c r="AG606" s="175" t="str">
        <f t="shared" si="310"/>
        <v>Remplir la colonne AC ou AE</v>
      </c>
      <c r="AH606" s="178"/>
      <c r="AI606" s="311" t="str">
        <f t="shared" si="325"/>
        <v>Remplir la colonne M</v>
      </c>
      <c r="AJ606" s="179" t="str">
        <f t="shared" si="311"/>
        <v>Remplir la colonne AH</v>
      </c>
      <c r="AK606" s="297" t="str">
        <f t="shared" si="299"/>
        <v>Remplir la colonne I</v>
      </c>
      <c r="AL606" s="84" t="s">
        <v>64</v>
      </c>
      <c r="AM606" s="60" t="str">
        <f t="shared" si="326"/>
        <v>Remplir les termes C, P et TVA</v>
      </c>
      <c r="AN606" s="55"/>
      <c r="AO606" s="46" t="s">
        <v>64</v>
      </c>
      <c r="AP606" s="56"/>
      <c r="AQ606" s="48" t="s">
        <v>64</v>
      </c>
      <c r="AR606" s="175" t="str">
        <f t="shared" si="312"/>
        <v>Remplir la colonne AN ou AP</v>
      </c>
      <c r="AS606" s="178"/>
      <c r="AT606" s="282" t="str">
        <f t="shared" si="327"/>
        <v>Remplir la colonne M</v>
      </c>
      <c r="AU606" s="179" t="str">
        <f t="shared" si="313"/>
        <v>Remplir la colonne AS</v>
      </c>
      <c r="AV606" s="263" t="str">
        <f t="shared" si="300"/>
        <v>Remplir la colonne I</v>
      </c>
      <c r="AW606" s="84" t="s">
        <v>64</v>
      </c>
      <c r="AX606" s="60" t="str">
        <f t="shared" si="328"/>
        <v>Remplir les termes C, P et TVA</v>
      </c>
      <c r="AY606" s="55"/>
      <c r="AZ606" s="46" t="s">
        <v>64</v>
      </c>
      <c r="BA606" s="56"/>
      <c r="BB606" s="48" t="s">
        <v>64</v>
      </c>
      <c r="BC606" s="175" t="str">
        <f t="shared" si="314"/>
        <v>Remplir la colonne AY ou BA</v>
      </c>
      <c r="BD606" s="178"/>
      <c r="BE606" s="311" t="str">
        <f t="shared" si="329"/>
        <v>Remplir la colonne M</v>
      </c>
      <c r="BF606" s="179" t="str">
        <f t="shared" si="315"/>
        <v>Remplir la colonne BD</v>
      </c>
      <c r="BG606" s="263" t="str">
        <f t="shared" si="301"/>
        <v>Remplir la colonne I</v>
      </c>
      <c r="BH606" s="84" t="s">
        <v>64</v>
      </c>
      <c r="BI606" s="60" t="str">
        <f t="shared" si="316"/>
        <v>Remplir les termes C, P et TVA</v>
      </c>
      <c r="BJ606" s="55"/>
      <c r="BK606" s="46" t="s">
        <v>64</v>
      </c>
      <c r="BL606" s="56"/>
      <c r="BM606" s="48" t="s">
        <v>64</v>
      </c>
      <c r="BN606" s="175" t="str">
        <f t="shared" si="317"/>
        <v>Remplir la colonne BJ ou BL</v>
      </c>
      <c r="BO606" s="178"/>
      <c r="BP606" s="311" t="str">
        <f t="shared" si="330"/>
        <v>Remplir la colonne M</v>
      </c>
      <c r="BQ606" s="179" t="str">
        <f t="shared" si="318"/>
        <v>Remplir la colonne BO</v>
      </c>
      <c r="BR606" s="263" t="str">
        <f t="shared" si="302"/>
        <v>Remplir la colonne I</v>
      </c>
      <c r="BS606" s="84" t="s">
        <v>64</v>
      </c>
      <c r="BT606" s="60" t="str">
        <f t="shared" si="319"/>
        <v>Remplir les termes C, P et TVA</v>
      </c>
      <c r="BU606" s="55"/>
      <c r="BV606" s="46" t="s">
        <v>64</v>
      </c>
      <c r="BW606" s="56"/>
      <c r="BX606" s="48" t="s">
        <v>64</v>
      </c>
      <c r="BY606" s="175" t="str">
        <f t="shared" si="320"/>
        <v>Remplir la colonne BU ou BW</v>
      </c>
      <c r="BZ606" s="178"/>
      <c r="CA606" s="282" t="str">
        <f t="shared" si="331"/>
        <v>Remplir la colonne M</v>
      </c>
      <c r="CB606" s="99" t="str">
        <f t="shared" si="321"/>
        <v>Remplir la colonne BZ</v>
      </c>
      <c r="CC606" s="297" t="str">
        <f t="shared" si="303"/>
        <v>Remplir la colonne I</v>
      </c>
      <c r="CD606" s="84" t="s">
        <v>64</v>
      </c>
      <c r="CE606" s="60" t="str">
        <f t="shared" si="322"/>
        <v>Remplir les termes C, P et TVA</v>
      </c>
      <c r="CF606" s="61" t="str">
        <f t="shared" si="304"/>
        <v>REMPLIR TYPE DE CLIENT</v>
      </c>
      <c r="CG606" s="107" t="str">
        <f t="shared" si="323"/>
        <v>Montant total de l'aide demandée non indiqué</v>
      </c>
      <c r="CH606" s="1"/>
      <c r="CI606" s="1"/>
      <c r="CJ606" s="1"/>
      <c r="CK606" s="1"/>
      <c r="CL606" s="1"/>
    </row>
    <row r="607" spans="1:90" x14ac:dyDescent="0.25">
      <c r="A607" s="51"/>
      <c r="B607" s="111"/>
      <c r="C607" s="111"/>
      <c r="D607" s="111"/>
      <c r="E607" s="111"/>
      <c r="F607" s="111"/>
      <c r="G607" s="162"/>
      <c r="H607" s="151"/>
      <c r="I607" s="296"/>
      <c r="J607" s="152"/>
      <c r="K607" s="153"/>
      <c r="L607" s="169"/>
      <c r="M607" s="39"/>
      <c r="N607" s="201"/>
      <c r="O607" s="39"/>
      <c r="P607" s="22"/>
      <c r="Q607" s="200">
        <f t="shared" si="305"/>
        <v>0</v>
      </c>
      <c r="R607" s="55"/>
      <c r="S607" s="46" t="s">
        <v>64</v>
      </c>
      <c r="T607" s="56"/>
      <c r="U607" s="48" t="s">
        <v>64</v>
      </c>
      <c r="V607" s="175" t="str">
        <f t="shared" si="306"/>
        <v>Remplir la colonne R ou T</v>
      </c>
      <c r="W607" s="178"/>
      <c r="X607" s="282" t="str">
        <f t="shared" si="307"/>
        <v>Remplir la colonne M</v>
      </c>
      <c r="Y607" s="99" t="str">
        <f t="shared" si="308"/>
        <v>Remplir la colonne W</v>
      </c>
      <c r="Z607" s="297" t="str">
        <f t="shared" si="324"/>
        <v>Remplir la colonne I</v>
      </c>
      <c r="AA607" s="84" t="s">
        <v>64</v>
      </c>
      <c r="AB607" s="60" t="str">
        <f t="shared" si="309"/>
        <v>Remplir les termes C, P et TVA</v>
      </c>
      <c r="AC607" s="55"/>
      <c r="AD607" s="46" t="s">
        <v>64</v>
      </c>
      <c r="AE607" s="56"/>
      <c r="AF607" s="48" t="s">
        <v>64</v>
      </c>
      <c r="AG607" s="175" t="str">
        <f t="shared" si="310"/>
        <v>Remplir la colonne AC ou AE</v>
      </c>
      <c r="AH607" s="178"/>
      <c r="AI607" s="311" t="str">
        <f t="shared" si="325"/>
        <v>Remplir la colonne M</v>
      </c>
      <c r="AJ607" s="179" t="str">
        <f t="shared" si="311"/>
        <v>Remplir la colonne AH</v>
      </c>
      <c r="AK607" s="297" t="str">
        <f t="shared" si="299"/>
        <v>Remplir la colonne I</v>
      </c>
      <c r="AL607" s="84" t="s">
        <v>64</v>
      </c>
      <c r="AM607" s="60" t="str">
        <f t="shared" si="326"/>
        <v>Remplir les termes C, P et TVA</v>
      </c>
      <c r="AN607" s="55"/>
      <c r="AO607" s="46" t="s">
        <v>64</v>
      </c>
      <c r="AP607" s="56"/>
      <c r="AQ607" s="48" t="s">
        <v>64</v>
      </c>
      <c r="AR607" s="175" t="str">
        <f t="shared" si="312"/>
        <v>Remplir la colonne AN ou AP</v>
      </c>
      <c r="AS607" s="178"/>
      <c r="AT607" s="282" t="str">
        <f t="shared" si="327"/>
        <v>Remplir la colonne M</v>
      </c>
      <c r="AU607" s="179" t="str">
        <f t="shared" si="313"/>
        <v>Remplir la colonne AS</v>
      </c>
      <c r="AV607" s="263" t="str">
        <f t="shared" si="300"/>
        <v>Remplir la colonne I</v>
      </c>
      <c r="AW607" s="84" t="s">
        <v>64</v>
      </c>
      <c r="AX607" s="60" t="str">
        <f t="shared" si="328"/>
        <v>Remplir les termes C, P et TVA</v>
      </c>
      <c r="AY607" s="55"/>
      <c r="AZ607" s="46" t="s">
        <v>64</v>
      </c>
      <c r="BA607" s="56"/>
      <c r="BB607" s="48" t="s">
        <v>64</v>
      </c>
      <c r="BC607" s="175" t="str">
        <f t="shared" si="314"/>
        <v>Remplir la colonne AY ou BA</v>
      </c>
      <c r="BD607" s="178"/>
      <c r="BE607" s="311" t="str">
        <f t="shared" si="329"/>
        <v>Remplir la colonne M</v>
      </c>
      <c r="BF607" s="179" t="str">
        <f t="shared" si="315"/>
        <v>Remplir la colonne BD</v>
      </c>
      <c r="BG607" s="263" t="str">
        <f t="shared" si="301"/>
        <v>Remplir la colonne I</v>
      </c>
      <c r="BH607" s="84" t="s">
        <v>64</v>
      </c>
      <c r="BI607" s="60" t="str">
        <f t="shared" si="316"/>
        <v>Remplir les termes C, P et TVA</v>
      </c>
      <c r="BJ607" s="55"/>
      <c r="BK607" s="46" t="s">
        <v>64</v>
      </c>
      <c r="BL607" s="56"/>
      <c r="BM607" s="48" t="s">
        <v>64</v>
      </c>
      <c r="BN607" s="175" t="str">
        <f t="shared" si="317"/>
        <v>Remplir la colonne BJ ou BL</v>
      </c>
      <c r="BO607" s="178"/>
      <c r="BP607" s="311" t="str">
        <f t="shared" si="330"/>
        <v>Remplir la colonne M</v>
      </c>
      <c r="BQ607" s="179" t="str">
        <f t="shared" si="318"/>
        <v>Remplir la colonne BO</v>
      </c>
      <c r="BR607" s="263" t="str">
        <f t="shared" si="302"/>
        <v>Remplir la colonne I</v>
      </c>
      <c r="BS607" s="84" t="s">
        <v>64</v>
      </c>
      <c r="BT607" s="60" t="str">
        <f t="shared" si="319"/>
        <v>Remplir les termes C, P et TVA</v>
      </c>
      <c r="BU607" s="55"/>
      <c r="BV607" s="46" t="s">
        <v>64</v>
      </c>
      <c r="BW607" s="56"/>
      <c r="BX607" s="48" t="s">
        <v>64</v>
      </c>
      <c r="BY607" s="175" t="str">
        <f t="shared" si="320"/>
        <v>Remplir la colonne BU ou BW</v>
      </c>
      <c r="BZ607" s="178"/>
      <c r="CA607" s="282" t="str">
        <f t="shared" si="331"/>
        <v>Remplir la colonne M</v>
      </c>
      <c r="CB607" s="99" t="str">
        <f t="shared" si="321"/>
        <v>Remplir la colonne BZ</v>
      </c>
      <c r="CC607" s="297" t="str">
        <f t="shared" si="303"/>
        <v>Remplir la colonne I</v>
      </c>
      <c r="CD607" s="84" t="s">
        <v>64</v>
      </c>
      <c r="CE607" s="60" t="str">
        <f t="shared" si="322"/>
        <v>Remplir les termes C, P et TVA</v>
      </c>
      <c r="CF607" s="61" t="str">
        <f t="shared" si="304"/>
        <v>REMPLIR TYPE DE CLIENT</v>
      </c>
      <c r="CG607" s="107" t="str">
        <f t="shared" si="323"/>
        <v>Montant total de l'aide demandée non indiqué</v>
      </c>
      <c r="CH607" s="1"/>
      <c r="CI607" s="1"/>
      <c r="CJ607" s="1"/>
      <c r="CK607" s="1"/>
      <c r="CL607" s="1"/>
    </row>
    <row r="608" spans="1:90" x14ac:dyDescent="0.25">
      <c r="A608" s="51"/>
      <c r="B608" s="111"/>
      <c r="C608" s="111"/>
      <c r="D608" s="111"/>
      <c r="E608" s="111"/>
      <c r="F608" s="111"/>
      <c r="G608" s="162"/>
      <c r="H608" s="151"/>
      <c r="I608" s="296"/>
      <c r="J608" s="152"/>
      <c r="K608" s="153"/>
      <c r="L608" s="169"/>
      <c r="M608" s="39"/>
      <c r="N608" s="201"/>
      <c r="O608" s="39"/>
      <c r="P608" s="22"/>
      <c r="Q608" s="200">
        <f t="shared" si="305"/>
        <v>0</v>
      </c>
      <c r="R608" s="55"/>
      <c r="S608" s="46" t="s">
        <v>64</v>
      </c>
      <c r="T608" s="56"/>
      <c r="U608" s="48" t="s">
        <v>64</v>
      </c>
      <c r="V608" s="175" t="str">
        <f t="shared" si="306"/>
        <v>Remplir la colonne R ou T</v>
      </c>
      <c r="W608" s="178"/>
      <c r="X608" s="282" t="str">
        <f t="shared" si="307"/>
        <v>Remplir la colonne M</v>
      </c>
      <c r="Y608" s="99" t="str">
        <f t="shared" si="308"/>
        <v>Remplir la colonne W</v>
      </c>
      <c r="Z608" s="297" t="str">
        <f t="shared" si="324"/>
        <v>Remplir la colonne I</v>
      </c>
      <c r="AA608" s="84" t="s">
        <v>64</v>
      </c>
      <c r="AB608" s="60" t="str">
        <f t="shared" si="309"/>
        <v>Remplir les termes C, P et TVA</v>
      </c>
      <c r="AC608" s="55"/>
      <c r="AD608" s="46" t="s">
        <v>64</v>
      </c>
      <c r="AE608" s="56"/>
      <c r="AF608" s="48" t="s">
        <v>64</v>
      </c>
      <c r="AG608" s="175" t="str">
        <f t="shared" si="310"/>
        <v>Remplir la colonne AC ou AE</v>
      </c>
      <c r="AH608" s="178"/>
      <c r="AI608" s="311" t="str">
        <f t="shared" si="325"/>
        <v>Remplir la colonne M</v>
      </c>
      <c r="AJ608" s="179" t="str">
        <f t="shared" si="311"/>
        <v>Remplir la colonne AH</v>
      </c>
      <c r="AK608" s="297" t="str">
        <f t="shared" si="299"/>
        <v>Remplir la colonne I</v>
      </c>
      <c r="AL608" s="84" t="s">
        <v>64</v>
      </c>
      <c r="AM608" s="60" t="str">
        <f t="shared" si="326"/>
        <v>Remplir les termes C, P et TVA</v>
      </c>
      <c r="AN608" s="55"/>
      <c r="AO608" s="46" t="s">
        <v>64</v>
      </c>
      <c r="AP608" s="56"/>
      <c r="AQ608" s="48" t="s">
        <v>64</v>
      </c>
      <c r="AR608" s="175" t="str">
        <f t="shared" si="312"/>
        <v>Remplir la colonne AN ou AP</v>
      </c>
      <c r="AS608" s="178"/>
      <c r="AT608" s="282" t="str">
        <f t="shared" si="327"/>
        <v>Remplir la colonne M</v>
      </c>
      <c r="AU608" s="179" t="str">
        <f t="shared" si="313"/>
        <v>Remplir la colonne AS</v>
      </c>
      <c r="AV608" s="263" t="str">
        <f t="shared" si="300"/>
        <v>Remplir la colonne I</v>
      </c>
      <c r="AW608" s="84" t="s">
        <v>64</v>
      </c>
      <c r="AX608" s="60" t="str">
        <f t="shared" si="328"/>
        <v>Remplir les termes C, P et TVA</v>
      </c>
      <c r="AY608" s="55"/>
      <c r="AZ608" s="46" t="s">
        <v>64</v>
      </c>
      <c r="BA608" s="56"/>
      <c r="BB608" s="48" t="s">
        <v>64</v>
      </c>
      <c r="BC608" s="175" t="str">
        <f t="shared" si="314"/>
        <v>Remplir la colonne AY ou BA</v>
      </c>
      <c r="BD608" s="178"/>
      <c r="BE608" s="311" t="str">
        <f t="shared" si="329"/>
        <v>Remplir la colonne M</v>
      </c>
      <c r="BF608" s="179" t="str">
        <f t="shared" si="315"/>
        <v>Remplir la colonne BD</v>
      </c>
      <c r="BG608" s="263" t="str">
        <f t="shared" si="301"/>
        <v>Remplir la colonne I</v>
      </c>
      <c r="BH608" s="84" t="s">
        <v>64</v>
      </c>
      <c r="BI608" s="60" t="str">
        <f t="shared" si="316"/>
        <v>Remplir les termes C, P et TVA</v>
      </c>
      <c r="BJ608" s="55"/>
      <c r="BK608" s="46" t="s">
        <v>64</v>
      </c>
      <c r="BL608" s="56"/>
      <c r="BM608" s="48" t="s">
        <v>64</v>
      </c>
      <c r="BN608" s="175" t="str">
        <f t="shared" si="317"/>
        <v>Remplir la colonne BJ ou BL</v>
      </c>
      <c r="BO608" s="178"/>
      <c r="BP608" s="311" t="str">
        <f t="shared" si="330"/>
        <v>Remplir la colonne M</v>
      </c>
      <c r="BQ608" s="179" t="str">
        <f t="shared" si="318"/>
        <v>Remplir la colonne BO</v>
      </c>
      <c r="BR608" s="263" t="str">
        <f t="shared" si="302"/>
        <v>Remplir la colonne I</v>
      </c>
      <c r="BS608" s="84" t="s">
        <v>64</v>
      </c>
      <c r="BT608" s="60" t="str">
        <f t="shared" si="319"/>
        <v>Remplir les termes C, P et TVA</v>
      </c>
      <c r="BU608" s="55"/>
      <c r="BV608" s="46" t="s">
        <v>64</v>
      </c>
      <c r="BW608" s="56"/>
      <c r="BX608" s="48" t="s">
        <v>64</v>
      </c>
      <c r="BY608" s="175" t="str">
        <f t="shared" si="320"/>
        <v>Remplir la colonne BU ou BW</v>
      </c>
      <c r="BZ608" s="178"/>
      <c r="CA608" s="282" t="str">
        <f t="shared" si="331"/>
        <v>Remplir la colonne M</v>
      </c>
      <c r="CB608" s="99" t="str">
        <f t="shared" si="321"/>
        <v>Remplir la colonne BZ</v>
      </c>
      <c r="CC608" s="297" t="str">
        <f t="shared" si="303"/>
        <v>Remplir la colonne I</v>
      </c>
      <c r="CD608" s="84" t="s">
        <v>64</v>
      </c>
      <c r="CE608" s="60" t="str">
        <f t="shared" si="322"/>
        <v>Remplir les termes C, P et TVA</v>
      </c>
      <c r="CF608" s="61" t="str">
        <f t="shared" si="304"/>
        <v>REMPLIR TYPE DE CLIENT</v>
      </c>
      <c r="CG608" s="107" t="str">
        <f t="shared" si="323"/>
        <v>Montant total de l'aide demandée non indiqué</v>
      </c>
      <c r="CH608" s="1"/>
      <c r="CI608" s="1"/>
      <c r="CJ608" s="1"/>
      <c r="CK608" s="1"/>
      <c r="CL608" s="1"/>
    </row>
    <row r="609" spans="1:90" x14ac:dyDescent="0.25">
      <c r="A609" s="51"/>
      <c r="B609" s="111"/>
      <c r="C609" s="111"/>
      <c r="D609" s="111"/>
      <c r="E609" s="111"/>
      <c r="F609" s="111"/>
      <c r="G609" s="162"/>
      <c r="H609" s="151"/>
      <c r="I609" s="296"/>
      <c r="J609" s="152"/>
      <c r="K609" s="153"/>
      <c r="L609" s="169"/>
      <c r="M609" s="39"/>
      <c r="N609" s="201"/>
      <c r="O609" s="39"/>
      <c r="P609" s="22"/>
      <c r="Q609" s="200">
        <f t="shared" si="305"/>
        <v>0</v>
      </c>
      <c r="R609" s="55"/>
      <c r="S609" s="46" t="s">
        <v>64</v>
      </c>
      <c r="T609" s="56"/>
      <c r="U609" s="48" t="s">
        <v>64</v>
      </c>
      <c r="V609" s="175" t="str">
        <f t="shared" si="306"/>
        <v>Remplir la colonne R ou T</v>
      </c>
      <c r="W609" s="178"/>
      <c r="X609" s="282" t="str">
        <f t="shared" si="307"/>
        <v>Remplir la colonne M</v>
      </c>
      <c r="Y609" s="99" t="str">
        <f t="shared" si="308"/>
        <v>Remplir la colonne W</v>
      </c>
      <c r="Z609" s="297" t="str">
        <f t="shared" si="324"/>
        <v>Remplir la colonne I</v>
      </c>
      <c r="AA609" s="84" t="s">
        <v>64</v>
      </c>
      <c r="AB609" s="60" t="str">
        <f t="shared" si="309"/>
        <v>Remplir les termes C, P et TVA</v>
      </c>
      <c r="AC609" s="55"/>
      <c r="AD609" s="46" t="s">
        <v>64</v>
      </c>
      <c r="AE609" s="56"/>
      <c r="AF609" s="48" t="s">
        <v>64</v>
      </c>
      <c r="AG609" s="175" t="str">
        <f t="shared" si="310"/>
        <v>Remplir la colonne AC ou AE</v>
      </c>
      <c r="AH609" s="178"/>
      <c r="AI609" s="311" t="str">
        <f t="shared" si="325"/>
        <v>Remplir la colonne M</v>
      </c>
      <c r="AJ609" s="179" t="str">
        <f t="shared" si="311"/>
        <v>Remplir la colonne AH</v>
      </c>
      <c r="AK609" s="297" t="str">
        <f t="shared" si="299"/>
        <v>Remplir la colonne I</v>
      </c>
      <c r="AL609" s="84" t="s">
        <v>64</v>
      </c>
      <c r="AM609" s="60" t="str">
        <f t="shared" si="326"/>
        <v>Remplir les termes C, P et TVA</v>
      </c>
      <c r="AN609" s="55"/>
      <c r="AO609" s="46" t="s">
        <v>64</v>
      </c>
      <c r="AP609" s="56"/>
      <c r="AQ609" s="48" t="s">
        <v>64</v>
      </c>
      <c r="AR609" s="175" t="str">
        <f t="shared" si="312"/>
        <v>Remplir la colonne AN ou AP</v>
      </c>
      <c r="AS609" s="178"/>
      <c r="AT609" s="282" t="str">
        <f t="shared" si="327"/>
        <v>Remplir la colonne M</v>
      </c>
      <c r="AU609" s="179" t="str">
        <f t="shared" si="313"/>
        <v>Remplir la colonne AS</v>
      </c>
      <c r="AV609" s="263" t="str">
        <f t="shared" si="300"/>
        <v>Remplir la colonne I</v>
      </c>
      <c r="AW609" s="84" t="s">
        <v>64</v>
      </c>
      <c r="AX609" s="60" t="str">
        <f t="shared" si="328"/>
        <v>Remplir les termes C, P et TVA</v>
      </c>
      <c r="AY609" s="55"/>
      <c r="AZ609" s="46" t="s">
        <v>64</v>
      </c>
      <c r="BA609" s="56"/>
      <c r="BB609" s="48" t="s">
        <v>64</v>
      </c>
      <c r="BC609" s="175" t="str">
        <f t="shared" si="314"/>
        <v>Remplir la colonne AY ou BA</v>
      </c>
      <c r="BD609" s="178"/>
      <c r="BE609" s="311" t="str">
        <f t="shared" si="329"/>
        <v>Remplir la colonne M</v>
      </c>
      <c r="BF609" s="179" t="str">
        <f t="shared" si="315"/>
        <v>Remplir la colonne BD</v>
      </c>
      <c r="BG609" s="263" t="str">
        <f t="shared" si="301"/>
        <v>Remplir la colonne I</v>
      </c>
      <c r="BH609" s="84" t="s">
        <v>64</v>
      </c>
      <c r="BI609" s="60" t="str">
        <f t="shared" si="316"/>
        <v>Remplir les termes C, P et TVA</v>
      </c>
      <c r="BJ609" s="55"/>
      <c r="BK609" s="46" t="s">
        <v>64</v>
      </c>
      <c r="BL609" s="56"/>
      <c r="BM609" s="48" t="s">
        <v>64</v>
      </c>
      <c r="BN609" s="175" t="str">
        <f t="shared" si="317"/>
        <v>Remplir la colonne BJ ou BL</v>
      </c>
      <c r="BO609" s="178"/>
      <c r="BP609" s="311" t="str">
        <f t="shared" si="330"/>
        <v>Remplir la colonne M</v>
      </c>
      <c r="BQ609" s="179" t="str">
        <f t="shared" si="318"/>
        <v>Remplir la colonne BO</v>
      </c>
      <c r="BR609" s="263" t="str">
        <f t="shared" si="302"/>
        <v>Remplir la colonne I</v>
      </c>
      <c r="BS609" s="84" t="s">
        <v>64</v>
      </c>
      <c r="BT609" s="60" t="str">
        <f t="shared" si="319"/>
        <v>Remplir les termes C, P et TVA</v>
      </c>
      <c r="BU609" s="55"/>
      <c r="BV609" s="46" t="s">
        <v>64</v>
      </c>
      <c r="BW609" s="56"/>
      <c r="BX609" s="48" t="s">
        <v>64</v>
      </c>
      <c r="BY609" s="175" t="str">
        <f t="shared" si="320"/>
        <v>Remplir la colonne BU ou BW</v>
      </c>
      <c r="BZ609" s="178"/>
      <c r="CA609" s="282" t="str">
        <f t="shared" si="331"/>
        <v>Remplir la colonne M</v>
      </c>
      <c r="CB609" s="99" t="str">
        <f t="shared" si="321"/>
        <v>Remplir la colonne BZ</v>
      </c>
      <c r="CC609" s="297" t="str">
        <f t="shared" si="303"/>
        <v>Remplir la colonne I</v>
      </c>
      <c r="CD609" s="84" t="s">
        <v>64</v>
      </c>
      <c r="CE609" s="60" t="str">
        <f t="shared" si="322"/>
        <v>Remplir les termes C, P et TVA</v>
      </c>
      <c r="CF609" s="61" t="str">
        <f t="shared" si="304"/>
        <v>REMPLIR TYPE DE CLIENT</v>
      </c>
      <c r="CG609" s="107" t="str">
        <f t="shared" si="323"/>
        <v>Montant total de l'aide demandée non indiqué</v>
      </c>
      <c r="CH609" s="1"/>
      <c r="CI609" s="1"/>
      <c r="CJ609" s="1"/>
      <c r="CK609" s="1"/>
      <c r="CL609" s="1"/>
    </row>
    <row r="610" spans="1:90" x14ac:dyDescent="0.25">
      <c r="A610" s="51"/>
      <c r="B610" s="111"/>
      <c r="C610" s="111"/>
      <c r="D610" s="111"/>
      <c r="E610" s="111"/>
      <c r="F610" s="111"/>
      <c r="G610" s="162"/>
      <c r="H610" s="151"/>
      <c r="I610" s="296"/>
      <c r="J610" s="152"/>
      <c r="K610" s="153"/>
      <c r="L610" s="169"/>
      <c r="M610" s="39"/>
      <c r="N610" s="201"/>
      <c r="O610" s="39"/>
      <c r="P610" s="22"/>
      <c r="Q610" s="200">
        <f t="shared" si="305"/>
        <v>0</v>
      </c>
      <c r="R610" s="55"/>
      <c r="S610" s="46" t="s">
        <v>64</v>
      </c>
      <c r="T610" s="56"/>
      <c r="U610" s="48" t="s">
        <v>64</v>
      </c>
      <c r="V610" s="175" t="str">
        <f t="shared" si="306"/>
        <v>Remplir la colonne R ou T</v>
      </c>
      <c r="W610" s="178"/>
      <c r="X610" s="282" t="str">
        <f t="shared" si="307"/>
        <v>Remplir la colonne M</v>
      </c>
      <c r="Y610" s="99" t="str">
        <f t="shared" si="308"/>
        <v>Remplir la colonne W</v>
      </c>
      <c r="Z610" s="297" t="str">
        <f t="shared" si="324"/>
        <v>Remplir la colonne I</v>
      </c>
      <c r="AA610" s="84" t="s">
        <v>64</v>
      </c>
      <c r="AB610" s="60" t="str">
        <f t="shared" si="309"/>
        <v>Remplir les termes C, P et TVA</v>
      </c>
      <c r="AC610" s="55"/>
      <c r="AD610" s="46" t="s">
        <v>64</v>
      </c>
      <c r="AE610" s="56"/>
      <c r="AF610" s="48" t="s">
        <v>64</v>
      </c>
      <c r="AG610" s="175" t="str">
        <f t="shared" si="310"/>
        <v>Remplir la colonne AC ou AE</v>
      </c>
      <c r="AH610" s="178"/>
      <c r="AI610" s="311" t="str">
        <f t="shared" si="325"/>
        <v>Remplir la colonne M</v>
      </c>
      <c r="AJ610" s="179" t="str">
        <f t="shared" si="311"/>
        <v>Remplir la colonne AH</v>
      </c>
      <c r="AK610" s="297" t="str">
        <f t="shared" si="299"/>
        <v>Remplir la colonne I</v>
      </c>
      <c r="AL610" s="84" t="s">
        <v>64</v>
      </c>
      <c r="AM610" s="60" t="str">
        <f t="shared" si="326"/>
        <v>Remplir les termes C, P et TVA</v>
      </c>
      <c r="AN610" s="55"/>
      <c r="AO610" s="46" t="s">
        <v>64</v>
      </c>
      <c r="AP610" s="56"/>
      <c r="AQ610" s="48" t="s">
        <v>64</v>
      </c>
      <c r="AR610" s="175" t="str">
        <f t="shared" si="312"/>
        <v>Remplir la colonne AN ou AP</v>
      </c>
      <c r="AS610" s="178"/>
      <c r="AT610" s="282" t="str">
        <f t="shared" si="327"/>
        <v>Remplir la colonne M</v>
      </c>
      <c r="AU610" s="179" t="str">
        <f t="shared" si="313"/>
        <v>Remplir la colonne AS</v>
      </c>
      <c r="AV610" s="263" t="str">
        <f t="shared" si="300"/>
        <v>Remplir la colonne I</v>
      </c>
      <c r="AW610" s="84" t="s">
        <v>64</v>
      </c>
      <c r="AX610" s="60" t="str">
        <f t="shared" si="328"/>
        <v>Remplir les termes C, P et TVA</v>
      </c>
      <c r="AY610" s="55"/>
      <c r="AZ610" s="46" t="s">
        <v>64</v>
      </c>
      <c r="BA610" s="56"/>
      <c r="BB610" s="48" t="s">
        <v>64</v>
      </c>
      <c r="BC610" s="175" t="str">
        <f t="shared" si="314"/>
        <v>Remplir la colonne AY ou BA</v>
      </c>
      <c r="BD610" s="178"/>
      <c r="BE610" s="311" t="str">
        <f t="shared" si="329"/>
        <v>Remplir la colonne M</v>
      </c>
      <c r="BF610" s="179" t="str">
        <f t="shared" si="315"/>
        <v>Remplir la colonne BD</v>
      </c>
      <c r="BG610" s="263" t="str">
        <f t="shared" si="301"/>
        <v>Remplir la colonne I</v>
      </c>
      <c r="BH610" s="84" t="s">
        <v>64</v>
      </c>
      <c r="BI610" s="60" t="str">
        <f t="shared" si="316"/>
        <v>Remplir les termes C, P et TVA</v>
      </c>
      <c r="BJ610" s="55"/>
      <c r="BK610" s="46" t="s">
        <v>64</v>
      </c>
      <c r="BL610" s="56"/>
      <c r="BM610" s="48" t="s">
        <v>64</v>
      </c>
      <c r="BN610" s="175" t="str">
        <f t="shared" si="317"/>
        <v>Remplir la colonne BJ ou BL</v>
      </c>
      <c r="BO610" s="178"/>
      <c r="BP610" s="311" t="str">
        <f t="shared" si="330"/>
        <v>Remplir la colonne M</v>
      </c>
      <c r="BQ610" s="179" t="str">
        <f t="shared" si="318"/>
        <v>Remplir la colonne BO</v>
      </c>
      <c r="BR610" s="263" t="str">
        <f t="shared" si="302"/>
        <v>Remplir la colonne I</v>
      </c>
      <c r="BS610" s="84" t="s">
        <v>64</v>
      </c>
      <c r="BT610" s="60" t="str">
        <f t="shared" si="319"/>
        <v>Remplir les termes C, P et TVA</v>
      </c>
      <c r="BU610" s="55"/>
      <c r="BV610" s="46" t="s">
        <v>64</v>
      </c>
      <c r="BW610" s="56"/>
      <c r="BX610" s="48" t="s">
        <v>64</v>
      </c>
      <c r="BY610" s="175" t="str">
        <f t="shared" si="320"/>
        <v>Remplir la colonne BU ou BW</v>
      </c>
      <c r="BZ610" s="178"/>
      <c r="CA610" s="282" t="str">
        <f t="shared" si="331"/>
        <v>Remplir la colonne M</v>
      </c>
      <c r="CB610" s="99" t="str">
        <f t="shared" si="321"/>
        <v>Remplir la colonne BZ</v>
      </c>
      <c r="CC610" s="297" t="str">
        <f t="shared" si="303"/>
        <v>Remplir la colonne I</v>
      </c>
      <c r="CD610" s="84" t="s">
        <v>64</v>
      </c>
      <c r="CE610" s="60" t="str">
        <f t="shared" si="322"/>
        <v>Remplir les termes C, P et TVA</v>
      </c>
      <c r="CF610" s="61" t="str">
        <f t="shared" si="304"/>
        <v>REMPLIR TYPE DE CLIENT</v>
      </c>
      <c r="CG610" s="107" t="str">
        <f t="shared" si="323"/>
        <v>Montant total de l'aide demandée non indiqué</v>
      </c>
      <c r="CH610" s="1"/>
      <c r="CI610" s="1"/>
      <c r="CJ610" s="1"/>
      <c r="CK610" s="1"/>
      <c r="CL610" s="1"/>
    </row>
    <row r="611" spans="1:90" x14ac:dyDescent="0.25">
      <c r="A611" s="51"/>
      <c r="B611" s="111"/>
      <c r="C611" s="111"/>
      <c r="D611" s="111"/>
      <c r="E611" s="111"/>
      <c r="F611" s="111"/>
      <c r="G611" s="162"/>
      <c r="H611" s="151"/>
      <c r="I611" s="296"/>
      <c r="J611" s="152"/>
      <c r="K611" s="153"/>
      <c r="L611" s="169"/>
      <c r="M611" s="39"/>
      <c r="N611" s="201"/>
      <c r="O611" s="39"/>
      <c r="P611" s="22"/>
      <c r="Q611" s="200">
        <f t="shared" si="305"/>
        <v>0</v>
      </c>
      <c r="R611" s="55"/>
      <c r="S611" s="46" t="s">
        <v>64</v>
      </c>
      <c r="T611" s="56"/>
      <c r="U611" s="48" t="s">
        <v>64</v>
      </c>
      <c r="V611" s="175" t="str">
        <f t="shared" si="306"/>
        <v>Remplir la colonne R ou T</v>
      </c>
      <c r="W611" s="178"/>
      <c r="X611" s="282" t="str">
        <f t="shared" si="307"/>
        <v>Remplir la colonne M</v>
      </c>
      <c r="Y611" s="99" t="str">
        <f t="shared" si="308"/>
        <v>Remplir la colonne W</v>
      </c>
      <c r="Z611" s="297" t="str">
        <f t="shared" si="324"/>
        <v>Remplir la colonne I</v>
      </c>
      <c r="AA611" s="84" t="s">
        <v>64</v>
      </c>
      <c r="AB611" s="60" t="str">
        <f t="shared" si="309"/>
        <v>Remplir les termes C, P et TVA</v>
      </c>
      <c r="AC611" s="55"/>
      <c r="AD611" s="46" t="s">
        <v>64</v>
      </c>
      <c r="AE611" s="56"/>
      <c r="AF611" s="48" t="s">
        <v>64</v>
      </c>
      <c r="AG611" s="175" t="str">
        <f t="shared" si="310"/>
        <v>Remplir la colonne AC ou AE</v>
      </c>
      <c r="AH611" s="178"/>
      <c r="AI611" s="311" t="str">
        <f t="shared" si="325"/>
        <v>Remplir la colonne M</v>
      </c>
      <c r="AJ611" s="179" t="str">
        <f t="shared" si="311"/>
        <v>Remplir la colonne AH</v>
      </c>
      <c r="AK611" s="297" t="str">
        <f t="shared" si="299"/>
        <v>Remplir la colonne I</v>
      </c>
      <c r="AL611" s="84" t="s">
        <v>64</v>
      </c>
      <c r="AM611" s="60" t="str">
        <f t="shared" si="326"/>
        <v>Remplir les termes C, P et TVA</v>
      </c>
      <c r="AN611" s="55"/>
      <c r="AO611" s="46" t="s">
        <v>64</v>
      </c>
      <c r="AP611" s="56"/>
      <c r="AQ611" s="48" t="s">
        <v>64</v>
      </c>
      <c r="AR611" s="175" t="str">
        <f t="shared" si="312"/>
        <v>Remplir la colonne AN ou AP</v>
      </c>
      <c r="AS611" s="178"/>
      <c r="AT611" s="282" t="str">
        <f t="shared" si="327"/>
        <v>Remplir la colonne M</v>
      </c>
      <c r="AU611" s="179" t="str">
        <f t="shared" si="313"/>
        <v>Remplir la colonne AS</v>
      </c>
      <c r="AV611" s="263" t="str">
        <f t="shared" si="300"/>
        <v>Remplir la colonne I</v>
      </c>
      <c r="AW611" s="84" t="s">
        <v>64</v>
      </c>
      <c r="AX611" s="60" t="str">
        <f t="shared" si="328"/>
        <v>Remplir les termes C, P et TVA</v>
      </c>
      <c r="AY611" s="55"/>
      <c r="AZ611" s="46" t="s">
        <v>64</v>
      </c>
      <c r="BA611" s="56"/>
      <c r="BB611" s="48" t="s">
        <v>64</v>
      </c>
      <c r="BC611" s="175" t="str">
        <f t="shared" si="314"/>
        <v>Remplir la colonne AY ou BA</v>
      </c>
      <c r="BD611" s="178"/>
      <c r="BE611" s="311" t="str">
        <f t="shared" si="329"/>
        <v>Remplir la colonne M</v>
      </c>
      <c r="BF611" s="179" t="str">
        <f t="shared" si="315"/>
        <v>Remplir la colonne BD</v>
      </c>
      <c r="BG611" s="263" t="str">
        <f t="shared" si="301"/>
        <v>Remplir la colonne I</v>
      </c>
      <c r="BH611" s="84" t="s">
        <v>64</v>
      </c>
      <c r="BI611" s="60" t="str">
        <f t="shared" si="316"/>
        <v>Remplir les termes C, P et TVA</v>
      </c>
      <c r="BJ611" s="55"/>
      <c r="BK611" s="46" t="s">
        <v>64</v>
      </c>
      <c r="BL611" s="56"/>
      <c r="BM611" s="48" t="s">
        <v>64</v>
      </c>
      <c r="BN611" s="175" t="str">
        <f t="shared" si="317"/>
        <v>Remplir la colonne BJ ou BL</v>
      </c>
      <c r="BO611" s="178"/>
      <c r="BP611" s="311" t="str">
        <f t="shared" si="330"/>
        <v>Remplir la colonne M</v>
      </c>
      <c r="BQ611" s="179" t="str">
        <f t="shared" si="318"/>
        <v>Remplir la colonne BO</v>
      </c>
      <c r="BR611" s="263" t="str">
        <f t="shared" si="302"/>
        <v>Remplir la colonne I</v>
      </c>
      <c r="BS611" s="84" t="s">
        <v>64</v>
      </c>
      <c r="BT611" s="60" t="str">
        <f t="shared" si="319"/>
        <v>Remplir les termes C, P et TVA</v>
      </c>
      <c r="BU611" s="55"/>
      <c r="BV611" s="46" t="s">
        <v>64</v>
      </c>
      <c r="BW611" s="56"/>
      <c r="BX611" s="48" t="s">
        <v>64</v>
      </c>
      <c r="BY611" s="175" t="str">
        <f t="shared" si="320"/>
        <v>Remplir la colonne BU ou BW</v>
      </c>
      <c r="BZ611" s="178"/>
      <c r="CA611" s="282" t="str">
        <f t="shared" si="331"/>
        <v>Remplir la colonne M</v>
      </c>
      <c r="CB611" s="99" t="str">
        <f t="shared" si="321"/>
        <v>Remplir la colonne BZ</v>
      </c>
      <c r="CC611" s="297" t="str">
        <f t="shared" si="303"/>
        <v>Remplir la colonne I</v>
      </c>
      <c r="CD611" s="84" t="s">
        <v>64</v>
      </c>
      <c r="CE611" s="60" t="str">
        <f t="shared" si="322"/>
        <v>Remplir les termes C, P et TVA</v>
      </c>
      <c r="CF611" s="61" t="str">
        <f t="shared" si="304"/>
        <v>REMPLIR TYPE DE CLIENT</v>
      </c>
      <c r="CG611" s="107" t="str">
        <f t="shared" si="323"/>
        <v>Montant total de l'aide demandée non indiqué</v>
      </c>
      <c r="CH611" s="1"/>
      <c r="CI611" s="1"/>
      <c r="CJ611" s="1"/>
      <c r="CK611" s="1"/>
      <c r="CL611" s="1"/>
    </row>
    <row r="612" spans="1:90" x14ac:dyDescent="0.25">
      <c r="A612" s="51"/>
      <c r="B612" s="111"/>
      <c r="C612" s="111"/>
      <c r="D612" s="111"/>
      <c r="E612" s="111"/>
      <c r="F612" s="111"/>
      <c r="G612" s="162"/>
      <c r="H612" s="151"/>
      <c r="I612" s="296"/>
      <c r="J612" s="152"/>
      <c r="K612" s="153"/>
      <c r="L612" s="169"/>
      <c r="M612" s="39"/>
      <c r="N612" s="201"/>
      <c r="O612" s="39"/>
      <c r="P612" s="22"/>
      <c r="Q612" s="200">
        <f t="shared" si="305"/>
        <v>0</v>
      </c>
      <c r="R612" s="55"/>
      <c r="S612" s="46" t="s">
        <v>64</v>
      </c>
      <c r="T612" s="56"/>
      <c r="U612" s="48" t="s">
        <v>64</v>
      </c>
      <c r="V612" s="175" t="str">
        <f t="shared" si="306"/>
        <v>Remplir la colonne R ou T</v>
      </c>
      <c r="W612" s="178"/>
      <c r="X612" s="282" t="str">
        <f t="shared" si="307"/>
        <v>Remplir la colonne M</v>
      </c>
      <c r="Y612" s="99" t="str">
        <f t="shared" si="308"/>
        <v>Remplir la colonne W</v>
      </c>
      <c r="Z612" s="297" t="str">
        <f t="shared" si="324"/>
        <v>Remplir la colonne I</v>
      </c>
      <c r="AA612" s="84" t="s">
        <v>64</v>
      </c>
      <c r="AB612" s="60" t="str">
        <f t="shared" si="309"/>
        <v>Remplir les termes C, P et TVA</v>
      </c>
      <c r="AC612" s="55"/>
      <c r="AD612" s="46" t="s">
        <v>64</v>
      </c>
      <c r="AE612" s="56"/>
      <c r="AF612" s="48" t="s">
        <v>64</v>
      </c>
      <c r="AG612" s="175" t="str">
        <f t="shared" si="310"/>
        <v>Remplir la colonne AC ou AE</v>
      </c>
      <c r="AH612" s="178"/>
      <c r="AI612" s="311" t="str">
        <f t="shared" si="325"/>
        <v>Remplir la colonne M</v>
      </c>
      <c r="AJ612" s="179" t="str">
        <f t="shared" si="311"/>
        <v>Remplir la colonne AH</v>
      </c>
      <c r="AK612" s="297" t="str">
        <f t="shared" si="299"/>
        <v>Remplir la colonne I</v>
      </c>
      <c r="AL612" s="84" t="s">
        <v>64</v>
      </c>
      <c r="AM612" s="60" t="str">
        <f t="shared" si="326"/>
        <v>Remplir les termes C, P et TVA</v>
      </c>
      <c r="AN612" s="55"/>
      <c r="AO612" s="46" t="s">
        <v>64</v>
      </c>
      <c r="AP612" s="56"/>
      <c r="AQ612" s="48" t="s">
        <v>64</v>
      </c>
      <c r="AR612" s="175" t="str">
        <f t="shared" si="312"/>
        <v>Remplir la colonne AN ou AP</v>
      </c>
      <c r="AS612" s="178"/>
      <c r="AT612" s="282" t="str">
        <f t="shared" si="327"/>
        <v>Remplir la colonne M</v>
      </c>
      <c r="AU612" s="179" t="str">
        <f t="shared" si="313"/>
        <v>Remplir la colonne AS</v>
      </c>
      <c r="AV612" s="263" t="str">
        <f t="shared" si="300"/>
        <v>Remplir la colonne I</v>
      </c>
      <c r="AW612" s="84" t="s">
        <v>64</v>
      </c>
      <c r="AX612" s="60" t="str">
        <f t="shared" si="328"/>
        <v>Remplir les termes C, P et TVA</v>
      </c>
      <c r="AY612" s="55"/>
      <c r="AZ612" s="46" t="s">
        <v>64</v>
      </c>
      <c r="BA612" s="56"/>
      <c r="BB612" s="48" t="s">
        <v>64</v>
      </c>
      <c r="BC612" s="175" t="str">
        <f t="shared" si="314"/>
        <v>Remplir la colonne AY ou BA</v>
      </c>
      <c r="BD612" s="178"/>
      <c r="BE612" s="311" t="str">
        <f t="shared" si="329"/>
        <v>Remplir la colonne M</v>
      </c>
      <c r="BF612" s="179" t="str">
        <f t="shared" si="315"/>
        <v>Remplir la colonne BD</v>
      </c>
      <c r="BG612" s="263" t="str">
        <f t="shared" si="301"/>
        <v>Remplir la colonne I</v>
      </c>
      <c r="BH612" s="84" t="s">
        <v>64</v>
      </c>
      <c r="BI612" s="60" t="str">
        <f t="shared" si="316"/>
        <v>Remplir les termes C, P et TVA</v>
      </c>
      <c r="BJ612" s="55"/>
      <c r="BK612" s="46" t="s">
        <v>64</v>
      </c>
      <c r="BL612" s="56"/>
      <c r="BM612" s="48" t="s">
        <v>64</v>
      </c>
      <c r="BN612" s="175" t="str">
        <f t="shared" si="317"/>
        <v>Remplir la colonne BJ ou BL</v>
      </c>
      <c r="BO612" s="178"/>
      <c r="BP612" s="311" t="str">
        <f t="shared" si="330"/>
        <v>Remplir la colonne M</v>
      </c>
      <c r="BQ612" s="179" t="str">
        <f t="shared" si="318"/>
        <v>Remplir la colonne BO</v>
      </c>
      <c r="BR612" s="263" t="str">
        <f t="shared" si="302"/>
        <v>Remplir la colonne I</v>
      </c>
      <c r="BS612" s="84" t="s">
        <v>64</v>
      </c>
      <c r="BT612" s="60" t="str">
        <f t="shared" si="319"/>
        <v>Remplir les termes C, P et TVA</v>
      </c>
      <c r="BU612" s="55"/>
      <c r="BV612" s="46" t="s">
        <v>64</v>
      </c>
      <c r="BW612" s="56"/>
      <c r="BX612" s="48" t="s">
        <v>64</v>
      </c>
      <c r="BY612" s="175" t="str">
        <f t="shared" si="320"/>
        <v>Remplir la colonne BU ou BW</v>
      </c>
      <c r="BZ612" s="178"/>
      <c r="CA612" s="282" t="str">
        <f t="shared" si="331"/>
        <v>Remplir la colonne M</v>
      </c>
      <c r="CB612" s="99" t="str">
        <f t="shared" si="321"/>
        <v>Remplir la colonne BZ</v>
      </c>
      <c r="CC612" s="297" t="str">
        <f t="shared" si="303"/>
        <v>Remplir la colonne I</v>
      </c>
      <c r="CD612" s="84" t="s">
        <v>64</v>
      </c>
      <c r="CE612" s="60" t="str">
        <f t="shared" si="322"/>
        <v>Remplir les termes C, P et TVA</v>
      </c>
      <c r="CF612" s="61" t="str">
        <f t="shared" si="304"/>
        <v>REMPLIR TYPE DE CLIENT</v>
      </c>
      <c r="CG612" s="107" t="str">
        <f t="shared" si="323"/>
        <v>Montant total de l'aide demandée non indiqué</v>
      </c>
      <c r="CH612" s="1"/>
      <c r="CI612" s="1"/>
      <c r="CJ612" s="1"/>
      <c r="CK612" s="1"/>
      <c r="CL612" s="1"/>
    </row>
    <row r="613" spans="1:90" x14ac:dyDescent="0.25">
      <c r="A613" s="51"/>
      <c r="B613" s="111"/>
      <c r="C613" s="111"/>
      <c r="D613" s="111"/>
      <c r="E613" s="111"/>
      <c r="F613" s="111"/>
      <c r="G613" s="162"/>
      <c r="H613" s="151"/>
      <c r="I613" s="296"/>
      <c r="J613" s="152"/>
      <c r="K613" s="153"/>
      <c r="L613" s="169"/>
      <c r="M613" s="39"/>
      <c r="N613" s="201"/>
      <c r="O613" s="39"/>
      <c r="P613" s="22"/>
      <c r="Q613" s="200">
        <f t="shared" si="305"/>
        <v>0</v>
      </c>
      <c r="R613" s="55"/>
      <c r="S613" s="46" t="s">
        <v>64</v>
      </c>
      <c r="T613" s="56"/>
      <c r="U613" s="48" t="s">
        <v>64</v>
      </c>
      <c r="V613" s="175" t="str">
        <f t="shared" si="306"/>
        <v>Remplir la colonne R ou T</v>
      </c>
      <c r="W613" s="178"/>
      <c r="X613" s="282" t="str">
        <f t="shared" si="307"/>
        <v>Remplir la colonne M</v>
      </c>
      <c r="Y613" s="99" t="str">
        <f t="shared" si="308"/>
        <v>Remplir la colonne W</v>
      </c>
      <c r="Z613" s="297" t="str">
        <f t="shared" si="324"/>
        <v>Remplir la colonne I</v>
      </c>
      <c r="AA613" s="84" t="s">
        <v>64</v>
      </c>
      <c r="AB613" s="60" t="str">
        <f t="shared" si="309"/>
        <v>Remplir les termes C, P et TVA</v>
      </c>
      <c r="AC613" s="55"/>
      <c r="AD613" s="46" t="s">
        <v>64</v>
      </c>
      <c r="AE613" s="56"/>
      <c r="AF613" s="48" t="s">
        <v>64</v>
      </c>
      <c r="AG613" s="175" t="str">
        <f t="shared" si="310"/>
        <v>Remplir la colonne AC ou AE</v>
      </c>
      <c r="AH613" s="178"/>
      <c r="AI613" s="311" t="str">
        <f t="shared" si="325"/>
        <v>Remplir la colonne M</v>
      </c>
      <c r="AJ613" s="179" t="str">
        <f t="shared" si="311"/>
        <v>Remplir la colonne AH</v>
      </c>
      <c r="AK613" s="297" t="str">
        <f t="shared" si="299"/>
        <v>Remplir la colonne I</v>
      </c>
      <c r="AL613" s="84" t="s">
        <v>64</v>
      </c>
      <c r="AM613" s="60" t="str">
        <f t="shared" si="326"/>
        <v>Remplir les termes C, P et TVA</v>
      </c>
      <c r="AN613" s="55"/>
      <c r="AO613" s="46" t="s">
        <v>64</v>
      </c>
      <c r="AP613" s="56"/>
      <c r="AQ613" s="48" t="s">
        <v>64</v>
      </c>
      <c r="AR613" s="175" t="str">
        <f t="shared" si="312"/>
        <v>Remplir la colonne AN ou AP</v>
      </c>
      <c r="AS613" s="178"/>
      <c r="AT613" s="282" t="str">
        <f t="shared" si="327"/>
        <v>Remplir la colonne M</v>
      </c>
      <c r="AU613" s="179" t="str">
        <f t="shared" si="313"/>
        <v>Remplir la colonne AS</v>
      </c>
      <c r="AV613" s="263" t="str">
        <f t="shared" si="300"/>
        <v>Remplir la colonne I</v>
      </c>
      <c r="AW613" s="84" t="s">
        <v>64</v>
      </c>
      <c r="AX613" s="60" t="str">
        <f t="shared" si="328"/>
        <v>Remplir les termes C, P et TVA</v>
      </c>
      <c r="AY613" s="55"/>
      <c r="AZ613" s="46" t="s">
        <v>64</v>
      </c>
      <c r="BA613" s="56"/>
      <c r="BB613" s="48" t="s">
        <v>64</v>
      </c>
      <c r="BC613" s="175" t="str">
        <f t="shared" si="314"/>
        <v>Remplir la colonne AY ou BA</v>
      </c>
      <c r="BD613" s="178"/>
      <c r="BE613" s="311" t="str">
        <f t="shared" si="329"/>
        <v>Remplir la colonne M</v>
      </c>
      <c r="BF613" s="179" t="str">
        <f t="shared" si="315"/>
        <v>Remplir la colonne BD</v>
      </c>
      <c r="BG613" s="263" t="str">
        <f t="shared" si="301"/>
        <v>Remplir la colonne I</v>
      </c>
      <c r="BH613" s="84" t="s">
        <v>64</v>
      </c>
      <c r="BI613" s="60" t="str">
        <f t="shared" si="316"/>
        <v>Remplir les termes C, P et TVA</v>
      </c>
      <c r="BJ613" s="55"/>
      <c r="BK613" s="46" t="s">
        <v>64</v>
      </c>
      <c r="BL613" s="56"/>
      <c r="BM613" s="48" t="s">
        <v>64</v>
      </c>
      <c r="BN613" s="175" t="str">
        <f t="shared" si="317"/>
        <v>Remplir la colonne BJ ou BL</v>
      </c>
      <c r="BO613" s="178"/>
      <c r="BP613" s="311" t="str">
        <f t="shared" si="330"/>
        <v>Remplir la colonne M</v>
      </c>
      <c r="BQ613" s="179" t="str">
        <f t="shared" si="318"/>
        <v>Remplir la colonne BO</v>
      </c>
      <c r="BR613" s="263" t="str">
        <f t="shared" si="302"/>
        <v>Remplir la colonne I</v>
      </c>
      <c r="BS613" s="84" t="s">
        <v>64</v>
      </c>
      <c r="BT613" s="60" t="str">
        <f t="shared" si="319"/>
        <v>Remplir les termes C, P et TVA</v>
      </c>
      <c r="BU613" s="55"/>
      <c r="BV613" s="46" t="s">
        <v>64</v>
      </c>
      <c r="BW613" s="56"/>
      <c r="BX613" s="48" t="s">
        <v>64</v>
      </c>
      <c r="BY613" s="175" t="str">
        <f t="shared" si="320"/>
        <v>Remplir la colonne BU ou BW</v>
      </c>
      <c r="BZ613" s="178"/>
      <c r="CA613" s="282" t="str">
        <f t="shared" si="331"/>
        <v>Remplir la colonne M</v>
      </c>
      <c r="CB613" s="99" t="str">
        <f t="shared" si="321"/>
        <v>Remplir la colonne BZ</v>
      </c>
      <c r="CC613" s="297" t="str">
        <f t="shared" si="303"/>
        <v>Remplir la colonne I</v>
      </c>
      <c r="CD613" s="84" t="s">
        <v>64</v>
      </c>
      <c r="CE613" s="60" t="str">
        <f t="shared" si="322"/>
        <v>Remplir les termes C, P et TVA</v>
      </c>
      <c r="CF613" s="61" t="str">
        <f t="shared" si="304"/>
        <v>REMPLIR TYPE DE CLIENT</v>
      </c>
      <c r="CG613" s="107" t="str">
        <f t="shared" si="323"/>
        <v>Montant total de l'aide demandée non indiqué</v>
      </c>
      <c r="CH613" s="1"/>
      <c r="CI613" s="1"/>
      <c r="CJ613" s="1"/>
      <c r="CK613" s="1"/>
      <c r="CL613" s="1"/>
    </row>
    <row r="614" spans="1:90" x14ac:dyDescent="0.25">
      <c r="A614" s="51"/>
      <c r="B614" s="111"/>
      <c r="C614" s="111"/>
      <c r="D614" s="111"/>
      <c r="E614" s="111"/>
      <c r="F614" s="111"/>
      <c r="G614" s="162"/>
      <c r="H614" s="151"/>
      <c r="I614" s="296"/>
      <c r="J614" s="152"/>
      <c r="K614" s="153"/>
      <c r="L614" s="169"/>
      <c r="M614" s="39"/>
      <c r="N614" s="201"/>
      <c r="O614" s="39"/>
      <c r="P614" s="22"/>
      <c r="Q614" s="200">
        <f t="shared" si="305"/>
        <v>0</v>
      </c>
      <c r="R614" s="55"/>
      <c r="S614" s="46" t="s">
        <v>64</v>
      </c>
      <c r="T614" s="56"/>
      <c r="U614" s="48" t="s">
        <v>64</v>
      </c>
      <c r="V614" s="175" t="str">
        <f t="shared" si="306"/>
        <v>Remplir la colonne R ou T</v>
      </c>
      <c r="W614" s="178"/>
      <c r="X614" s="282" t="str">
        <f t="shared" si="307"/>
        <v>Remplir la colonne M</v>
      </c>
      <c r="Y614" s="99" t="str">
        <f t="shared" si="308"/>
        <v>Remplir la colonne W</v>
      </c>
      <c r="Z614" s="297" t="str">
        <f t="shared" si="324"/>
        <v>Remplir la colonne I</v>
      </c>
      <c r="AA614" s="84" t="s">
        <v>64</v>
      </c>
      <c r="AB614" s="60" t="str">
        <f t="shared" si="309"/>
        <v>Remplir les termes C, P et TVA</v>
      </c>
      <c r="AC614" s="55"/>
      <c r="AD614" s="46" t="s">
        <v>64</v>
      </c>
      <c r="AE614" s="56"/>
      <c r="AF614" s="48" t="s">
        <v>64</v>
      </c>
      <c r="AG614" s="175" t="str">
        <f t="shared" si="310"/>
        <v>Remplir la colonne AC ou AE</v>
      </c>
      <c r="AH614" s="178"/>
      <c r="AI614" s="311" t="str">
        <f t="shared" si="325"/>
        <v>Remplir la colonne M</v>
      </c>
      <c r="AJ614" s="179" t="str">
        <f t="shared" si="311"/>
        <v>Remplir la colonne AH</v>
      </c>
      <c r="AK614" s="297" t="str">
        <f t="shared" si="299"/>
        <v>Remplir la colonne I</v>
      </c>
      <c r="AL614" s="84" t="s">
        <v>64</v>
      </c>
      <c r="AM614" s="60" t="str">
        <f t="shared" si="326"/>
        <v>Remplir les termes C, P et TVA</v>
      </c>
      <c r="AN614" s="55"/>
      <c r="AO614" s="46" t="s">
        <v>64</v>
      </c>
      <c r="AP614" s="56"/>
      <c r="AQ614" s="48" t="s">
        <v>64</v>
      </c>
      <c r="AR614" s="175" t="str">
        <f t="shared" si="312"/>
        <v>Remplir la colonne AN ou AP</v>
      </c>
      <c r="AS614" s="178"/>
      <c r="AT614" s="282" t="str">
        <f t="shared" si="327"/>
        <v>Remplir la colonne M</v>
      </c>
      <c r="AU614" s="179" t="str">
        <f t="shared" si="313"/>
        <v>Remplir la colonne AS</v>
      </c>
      <c r="AV614" s="263" t="str">
        <f t="shared" si="300"/>
        <v>Remplir la colonne I</v>
      </c>
      <c r="AW614" s="84" t="s">
        <v>64</v>
      </c>
      <c r="AX614" s="60" t="str">
        <f t="shared" si="328"/>
        <v>Remplir les termes C, P et TVA</v>
      </c>
      <c r="AY614" s="55"/>
      <c r="AZ614" s="46" t="s">
        <v>64</v>
      </c>
      <c r="BA614" s="56"/>
      <c r="BB614" s="48" t="s">
        <v>64</v>
      </c>
      <c r="BC614" s="175" t="str">
        <f t="shared" si="314"/>
        <v>Remplir la colonne AY ou BA</v>
      </c>
      <c r="BD614" s="178"/>
      <c r="BE614" s="311" t="str">
        <f t="shared" si="329"/>
        <v>Remplir la colonne M</v>
      </c>
      <c r="BF614" s="179" t="str">
        <f t="shared" si="315"/>
        <v>Remplir la colonne BD</v>
      </c>
      <c r="BG614" s="263" t="str">
        <f t="shared" si="301"/>
        <v>Remplir la colonne I</v>
      </c>
      <c r="BH614" s="84" t="s">
        <v>64</v>
      </c>
      <c r="BI614" s="60" t="str">
        <f t="shared" si="316"/>
        <v>Remplir les termes C, P et TVA</v>
      </c>
      <c r="BJ614" s="55"/>
      <c r="BK614" s="46" t="s">
        <v>64</v>
      </c>
      <c r="BL614" s="56"/>
      <c r="BM614" s="48" t="s">
        <v>64</v>
      </c>
      <c r="BN614" s="175" t="str">
        <f t="shared" si="317"/>
        <v>Remplir la colonne BJ ou BL</v>
      </c>
      <c r="BO614" s="178"/>
      <c r="BP614" s="311" t="str">
        <f t="shared" si="330"/>
        <v>Remplir la colonne M</v>
      </c>
      <c r="BQ614" s="179" t="str">
        <f t="shared" si="318"/>
        <v>Remplir la colonne BO</v>
      </c>
      <c r="BR614" s="263" t="str">
        <f t="shared" si="302"/>
        <v>Remplir la colonne I</v>
      </c>
      <c r="BS614" s="84" t="s">
        <v>64</v>
      </c>
      <c r="BT614" s="60" t="str">
        <f t="shared" si="319"/>
        <v>Remplir les termes C, P et TVA</v>
      </c>
      <c r="BU614" s="55"/>
      <c r="BV614" s="46" t="s">
        <v>64</v>
      </c>
      <c r="BW614" s="56"/>
      <c r="BX614" s="48" t="s">
        <v>64</v>
      </c>
      <c r="BY614" s="175" t="str">
        <f t="shared" si="320"/>
        <v>Remplir la colonne BU ou BW</v>
      </c>
      <c r="BZ614" s="178"/>
      <c r="CA614" s="282" t="str">
        <f t="shared" si="331"/>
        <v>Remplir la colonne M</v>
      </c>
      <c r="CB614" s="99" t="str">
        <f t="shared" si="321"/>
        <v>Remplir la colonne BZ</v>
      </c>
      <c r="CC614" s="297" t="str">
        <f t="shared" si="303"/>
        <v>Remplir la colonne I</v>
      </c>
      <c r="CD614" s="84" t="s">
        <v>64</v>
      </c>
      <c r="CE614" s="60" t="str">
        <f t="shared" si="322"/>
        <v>Remplir les termes C, P et TVA</v>
      </c>
      <c r="CF614" s="61" t="str">
        <f t="shared" si="304"/>
        <v>REMPLIR TYPE DE CLIENT</v>
      </c>
      <c r="CG614" s="107" t="str">
        <f t="shared" si="323"/>
        <v>Montant total de l'aide demandée non indiqué</v>
      </c>
      <c r="CH614" s="1"/>
      <c r="CI614" s="1"/>
      <c r="CJ614" s="1"/>
      <c r="CK614" s="1"/>
      <c r="CL614" s="1"/>
    </row>
    <row r="615" spans="1:90" x14ac:dyDescent="0.25">
      <c r="A615" s="51"/>
      <c r="B615" s="111"/>
      <c r="C615" s="111"/>
      <c r="D615" s="111"/>
      <c r="E615" s="111"/>
      <c r="F615" s="111"/>
      <c r="G615" s="162"/>
      <c r="H615" s="151"/>
      <c r="I615" s="296"/>
      <c r="J615" s="152"/>
      <c r="K615" s="153"/>
      <c r="L615" s="169"/>
      <c r="M615" s="39"/>
      <c r="N615" s="201"/>
      <c r="O615" s="39"/>
      <c r="P615" s="22"/>
      <c r="Q615" s="200">
        <f t="shared" si="305"/>
        <v>0</v>
      </c>
      <c r="R615" s="55"/>
      <c r="S615" s="46" t="s">
        <v>64</v>
      </c>
      <c r="T615" s="56"/>
      <c r="U615" s="48" t="s">
        <v>64</v>
      </c>
      <c r="V615" s="175" t="str">
        <f t="shared" si="306"/>
        <v>Remplir la colonne R ou T</v>
      </c>
      <c r="W615" s="178"/>
      <c r="X615" s="282" t="str">
        <f t="shared" si="307"/>
        <v>Remplir la colonne M</v>
      </c>
      <c r="Y615" s="99" t="str">
        <f t="shared" si="308"/>
        <v>Remplir la colonne W</v>
      </c>
      <c r="Z615" s="297" t="str">
        <f t="shared" si="324"/>
        <v>Remplir la colonne I</v>
      </c>
      <c r="AA615" s="84" t="s">
        <v>64</v>
      </c>
      <c r="AB615" s="60" t="str">
        <f t="shared" si="309"/>
        <v>Remplir les termes C, P et TVA</v>
      </c>
      <c r="AC615" s="55"/>
      <c r="AD615" s="46" t="s">
        <v>64</v>
      </c>
      <c r="AE615" s="56"/>
      <c r="AF615" s="48" t="s">
        <v>64</v>
      </c>
      <c r="AG615" s="175" t="str">
        <f t="shared" si="310"/>
        <v>Remplir la colonne AC ou AE</v>
      </c>
      <c r="AH615" s="178"/>
      <c r="AI615" s="311" t="str">
        <f t="shared" si="325"/>
        <v>Remplir la colonne M</v>
      </c>
      <c r="AJ615" s="179" t="str">
        <f t="shared" si="311"/>
        <v>Remplir la colonne AH</v>
      </c>
      <c r="AK615" s="297" t="str">
        <f t="shared" si="299"/>
        <v>Remplir la colonne I</v>
      </c>
      <c r="AL615" s="84" t="s">
        <v>64</v>
      </c>
      <c r="AM615" s="60" t="str">
        <f t="shared" si="326"/>
        <v>Remplir les termes C, P et TVA</v>
      </c>
      <c r="AN615" s="55"/>
      <c r="AO615" s="46" t="s">
        <v>64</v>
      </c>
      <c r="AP615" s="56"/>
      <c r="AQ615" s="48" t="s">
        <v>64</v>
      </c>
      <c r="AR615" s="175" t="str">
        <f t="shared" si="312"/>
        <v>Remplir la colonne AN ou AP</v>
      </c>
      <c r="AS615" s="178"/>
      <c r="AT615" s="282" t="str">
        <f t="shared" si="327"/>
        <v>Remplir la colonne M</v>
      </c>
      <c r="AU615" s="179" t="str">
        <f t="shared" si="313"/>
        <v>Remplir la colonne AS</v>
      </c>
      <c r="AV615" s="263" t="str">
        <f t="shared" si="300"/>
        <v>Remplir la colonne I</v>
      </c>
      <c r="AW615" s="84" t="s">
        <v>64</v>
      </c>
      <c r="AX615" s="60" t="str">
        <f t="shared" si="328"/>
        <v>Remplir les termes C, P et TVA</v>
      </c>
      <c r="AY615" s="55"/>
      <c r="AZ615" s="46" t="s">
        <v>64</v>
      </c>
      <c r="BA615" s="56"/>
      <c r="BB615" s="48" t="s">
        <v>64</v>
      </c>
      <c r="BC615" s="175" t="str">
        <f t="shared" si="314"/>
        <v>Remplir la colonne AY ou BA</v>
      </c>
      <c r="BD615" s="178"/>
      <c r="BE615" s="311" t="str">
        <f t="shared" si="329"/>
        <v>Remplir la colonne M</v>
      </c>
      <c r="BF615" s="179" t="str">
        <f t="shared" si="315"/>
        <v>Remplir la colonne BD</v>
      </c>
      <c r="BG615" s="263" t="str">
        <f t="shared" si="301"/>
        <v>Remplir la colonne I</v>
      </c>
      <c r="BH615" s="84" t="s">
        <v>64</v>
      </c>
      <c r="BI615" s="60" t="str">
        <f t="shared" si="316"/>
        <v>Remplir les termes C, P et TVA</v>
      </c>
      <c r="BJ615" s="55"/>
      <c r="BK615" s="46" t="s">
        <v>64</v>
      </c>
      <c r="BL615" s="56"/>
      <c r="BM615" s="48" t="s">
        <v>64</v>
      </c>
      <c r="BN615" s="175" t="str">
        <f t="shared" si="317"/>
        <v>Remplir la colonne BJ ou BL</v>
      </c>
      <c r="BO615" s="178"/>
      <c r="BP615" s="311" t="str">
        <f t="shared" si="330"/>
        <v>Remplir la colonne M</v>
      </c>
      <c r="BQ615" s="179" t="str">
        <f t="shared" si="318"/>
        <v>Remplir la colonne BO</v>
      </c>
      <c r="BR615" s="263" t="str">
        <f t="shared" si="302"/>
        <v>Remplir la colonne I</v>
      </c>
      <c r="BS615" s="84" t="s">
        <v>64</v>
      </c>
      <c r="BT615" s="60" t="str">
        <f t="shared" si="319"/>
        <v>Remplir les termes C, P et TVA</v>
      </c>
      <c r="BU615" s="55"/>
      <c r="BV615" s="46" t="s">
        <v>64</v>
      </c>
      <c r="BW615" s="56"/>
      <c r="BX615" s="48" t="s">
        <v>64</v>
      </c>
      <c r="BY615" s="175" t="str">
        <f t="shared" si="320"/>
        <v>Remplir la colonne BU ou BW</v>
      </c>
      <c r="BZ615" s="178"/>
      <c r="CA615" s="282" t="str">
        <f t="shared" si="331"/>
        <v>Remplir la colonne M</v>
      </c>
      <c r="CB615" s="99" t="str">
        <f t="shared" si="321"/>
        <v>Remplir la colonne BZ</v>
      </c>
      <c r="CC615" s="297" t="str">
        <f t="shared" si="303"/>
        <v>Remplir la colonne I</v>
      </c>
      <c r="CD615" s="84" t="s">
        <v>64</v>
      </c>
      <c r="CE615" s="60" t="str">
        <f t="shared" si="322"/>
        <v>Remplir les termes C, P et TVA</v>
      </c>
      <c r="CF615" s="61" t="str">
        <f t="shared" si="304"/>
        <v>REMPLIR TYPE DE CLIENT</v>
      </c>
      <c r="CG615" s="107" t="str">
        <f t="shared" si="323"/>
        <v>Montant total de l'aide demandée non indiqué</v>
      </c>
      <c r="CH615" s="1"/>
      <c r="CI615" s="1"/>
      <c r="CJ615" s="1"/>
      <c r="CK615" s="1"/>
      <c r="CL615" s="1"/>
    </row>
    <row r="616" spans="1:90" x14ac:dyDescent="0.25">
      <c r="A616" s="51"/>
      <c r="B616" s="111"/>
      <c r="C616" s="111"/>
      <c r="D616" s="111"/>
      <c r="E616" s="111"/>
      <c r="F616" s="111"/>
      <c r="G616" s="162"/>
      <c r="H616" s="151"/>
      <c r="I616" s="296"/>
      <c r="J616" s="152"/>
      <c r="K616" s="153"/>
      <c r="L616" s="169"/>
      <c r="M616" s="39"/>
      <c r="N616" s="201"/>
      <c r="O616" s="39"/>
      <c r="P616" s="22"/>
      <c r="Q616" s="200">
        <f t="shared" si="305"/>
        <v>0</v>
      </c>
      <c r="R616" s="55"/>
      <c r="S616" s="46" t="s">
        <v>64</v>
      </c>
      <c r="T616" s="56"/>
      <c r="U616" s="48" t="s">
        <v>64</v>
      </c>
      <c r="V616" s="175" t="str">
        <f t="shared" si="306"/>
        <v>Remplir la colonne R ou T</v>
      </c>
      <c r="W616" s="178"/>
      <c r="X616" s="282" t="str">
        <f t="shared" si="307"/>
        <v>Remplir la colonne M</v>
      </c>
      <c r="Y616" s="99" t="str">
        <f t="shared" si="308"/>
        <v>Remplir la colonne W</v>
      </c>
      <c r="Z616" s="297" t="str">
        <f t="shared" si="324"/>
        <v>Remplir la colonne I</v>
      </c>
      <c r="AA616" s="84" t="s">
        <v>64</v>
      </c>
      <c r="AB616" s="60" t="str">
        <f t="shared" si="309"/>
        <v>Remplir les termes C, P et TVA</v>
      </c>
      <c r="AC616" s="55"/>
      <c r="AD616" s="46" t="s">
        <v>64</v>
      </c>
      <c r="AE616" s="56"/>
      <c r="AF616" s="48" t="s">
        <v>64</v>
      </c>
      <c r="AG616" s="175" t="str">
        <f t="shared" si="310"/>
        <v>Remplir la colonne AC ou AE</v>
      </c>
      <c r="AH616" s="178"/>
      <c r="AI616" s="311" t="str">
        <f t="shared" si="325"/>
        <v>Remplir la colonne M</v>
      </c>
      <c r="AJ616" s="179" t="str">
        <f t="shared" si="311"/>
        <v>Remplir la colonne AH</v>
      </c>
      <c r="AK616" s="297" t="str">
        <f t="shared" si="299"/>
        <v>Remplir la colonne I</v>
      </c>
      <c r="AL616" s="84" t="s">
        <v>64</v>
      </c>
      <c r="AM616" s="60" t="str">
        <f t="shared" si="326"/>
        <v>Remplir les termes C, P et TVA</v>
      </c>
      <c r="AN616" s="55"/>
      <c r="AO616" s="46" t="s">
        <v>64</v>
      </c>
      <c r="AP616" s="56"/>
      <c r="AQ616" s="48" t="s">
        <v>64</v>
      </c>
      <c r="AR616" s="175" t="str">
        <f t="shared" si="312"/>
        <v>Remplir la colonne AN ou AP</v>
      </c>
      <c r="AS616" s="178"/>
      <c r="AT616" s="282" t="str">
        <f t="shared" si="327"/>
        <v>Remplir la colonne M</v>
      </c>
      <c r="AU616" s="179" t="str">
        <f t="shared" si="313"/>
        <v>Remplir la colonne AS</v>
      </c>
      <c r="AV616" s="263" t="str">
        <f t="shared" si="300"/>
        <v>Remplir la colonne I</v>
      </c>
      <c r="AW616" s="84" t="s">
        <v>64</v>
      </c>
      <c r="AX616" s="60" t="str">
        <f t="shared" si="328"/>
        <v>Remplir les termes C, P et TVA</v>
      </c>
      <c r="AY616" s="55"/>
      <c r="AZ616" s="46" t="s">
        <v>64</v>
      </c>
      <c r="BA616" s="56"/>
      <c r="BB616" s="48" t="s">
        <v>64</v>
      </c>
      <c r="BC616" s="175" t="str">
        <f t="shared" si="314"/>
        <v>Remplir la colonne AY ou BA</v>
      </c>
      <c r="BD616" s="178"/>
      <c r="BE616" s="311" t="str">
        <f t="shared" si="329"/>
        <v>Remplir la colonne M</v>
      </c>
      <c r="BF616" s="179" t="str">
        <f t="shared" si="315"/>
        <v>Remplir la colonne BD</v>
      </c>
      <c r="BG616" s="263" t="str">
        <f t="shared" si="301"/>
        <v>Remplir la colonne I</v>
      </c>
      <c r="BH616" s="84" t="s">
        <v>64</v>
      </c>
      <c r="BI616" s="60" t="str">
        <f t="shared" si="316"/>
        <v>Remplir les termes C, P et TVA</v>
      </c>
      <c r="BJ616" s="55"/>
      <c r="BK616" s="46" t="s">
        <v>64</v>
      </c>
      <c r="BL616" s="56"/>
      <c r="BM616" s="48" t="s">
        <v>64</v>
      </c>
      <c r="BN616" s="175" t="str">
        <f t="shared" si="317"/>
        <v>Remplir la colonne BJ ou BL</v>
      </c>
      <c r="BO616" s="178"/>
      <c r="BP616" s="311" t="str">
        <f t="shared" si="330"/>
        <v>Remplir la colonne M</v>
      </c>
      <c r="BQ616" s="179" t="str">
        <f t="shared" si="318"/>
        <v>Remplir la colonne BO</v>
      </c>
      <c r="BR616" s="263" t="str">
        <f t="shared" si="302"/>
        <v>Remplir la colonne I</v>
      </c>
      <c r="BS616" s="84" t="s">
        <v>64</v>
      </c>
      <c r="BT616" s="60" t="str">
        <f t="shared" si="319"/>
        <v>Remplir les termes C, P et TVA</v>
      </c>
      <c r="BU616" s="55"/>
      <c r="BV616" s="46" t="s">
        <v>64</v>
      </c>
      <c r="BW616" s="56"/>
      <c r="BX616" s="48" t="s">
        <v>64</v>
      </c>
      <c r="BY616" s="175" t="str">
        <f t="shared" si="320"/>
        <v>Remplir la colonne BU ou BW</v>
      </c>
      <c r="BZ616" s="178"/>
      <c r="CA616" s="282" t="str">
        <f t="shared" si="331"/>
        <v>Remplir la colonne M</v>
      </c>
      <c r="CB616" s="99" t="str">
        <f t="shared" si="321"/>
        <v>Remplir la colonne BZ</v>
      </c>
      <c r="CC616" s="297" t="str">
        <f t="shared" si="303"/>
        <v>Remplir la colonne I</v>
      </c>
      <c r="CD616" s="84" t="s">
        <v>64</v>
      </c>
      <c r="CE616" s="60" t="str">
        <f t="shared" si="322"/>
        <v>Remplir les termes C, P et TVA</v>
      </c>
      <c r="CF616" s="61" t="str">
        <f t="shared" si="304"/>
        <v>REMPLIR TYPE DE CLIENT</v>
      </c>
      <c r="CG616" s="107" t="str">
        <f t="shared" si="323"/>
        <v>Montant total de l'aide demandée non indiqué</v>
      </c>
      <c r="CH616" s="1"/>
      <c r="CI616" s="1"/>
      <c r="CJ616" s="1"/>
      <c r="CK616" s="1"/>
      <c r="CL616" s="1"/>
    </row>
    <row r="617" spans="1:90" x14ac:dyDescent="0.25">
      <c r="A617" s="51"/>
      <c r="B617" s="111"/>
      <c r="C617" s="111"/>
      <c r="D617" s="111"/>
      <c r="E617" s="111"/>
      <c r="F617" s="111"/>
      <c r="G617" s="162"/>
      <c r="H617" s="151"/>
      <c r="I617" s="296"/>
      <c r="J617" s="152"/>
      <c r="K617" s="153"/>
      <c r="L617" s="169"/>
      <c r="M617" s="39"/>
      <c r="N617" s="201"/>
      <c r="O617" s="39"/>
      <c r="P617" s="22"/>
      <c r="Q617" s="200">
        <f t="shared" si="305"/>
        <v>0</v>
      </c>
      <c r="R617" s="55"/>
      <c r="S617" s="46" t="s">
        <v>64</v>
      </c>
      <c r="T617" s="56"/>
      <c r="U617" s="48" t="s">
        <v>64</v>
      </c>
      <c r="V617" s="175" t="str">
        <f t="shared" si="306"/>
        <v>Remplir la colonne R ou T</v>
      </c>
      <c r="W617" s="178"/>
      <c r="X617" s="282" t="str">
        <f t="shared" si="307"/>
        <v>Remplir la colonne M</v>
      </c>
      <c r="Y617" s="99" t="str">
        <f t="shared" si="308"/>
        <v>Remplir la colonne W</v>
      </c>
      <c r="Z617" s="297" t="str">
        <f t="shared" si="324"/>
        <v>Remplir la colonne I</v>
      </c>
      <c r="AA617" s="84" t="s">
        <v>64</v>
      </c>
      <c r="AB617" s="60" t="str">
        <f t="shared" si="309"/>
        <v>Remplir les termes C, P et TVA</v>
      </c>
      <c r="AC617" s="55"/>
      <c r="AD617" s="46" t="s">
        <v>64</v>
      </c>
      <c r="AE617" s="56"/>
      <c r="AF617" s="48" t="s">
        <v>64</v>
      </c>
      <c r="AG617" s="175" t="str">
        <f t="shared" si="310"/>
        <v>Remplir la colonne AC ou AE</v>
      </c>
      <c r="AH617" s="178"/>
      <c r="AI617" s="311" t="str">
        <f t="shared" si="325"/>
        <v>Remplir la colonne M</v>
      </c>
      <c r="AJ617" s="179" t="str">
        <f t="shared" si="311"/>
        <v>Remplir la colonne AH</v>
      </c>
      <c r="AK617" s="297" t="str">
        <f t="shared" si="299"/>
        <v>Remplir la colonne I</v>
      </c>
      <c r="AL617" s="84" t="s">
        <v>64</v>
      </c>
      <c r="AM617" s="60" t="str">
        <f t="shared" si="326"/>
        <v>Remplir les termes C, P et TVA</v>
      </c>
      <c r="AN617" s="55"/>
      <c r="AO617" s="46" t="s">
        <v>64</v>
      </c>
      <c r="AP617" s="56"/>
      <c r="AQ617" s="48" t="s">
        <v>64</v>
      </c>
      <c r="AR617" s="175" t="str">
        <f t="shared" si="312"/>
        <v>Remplir la colonne AN ou AP</v>
      </c>
      <c r="AS617" s="178"/>
      <c r="AT617" s="282" t="str">
        <f t="shared" si="327"/>
        <v>Remplir la colonne M</v>
      </c>
      <c r="AU617" s="179" t="str">
        <f t="shared" si="313"/>
        <v>Remplir la colonne AS</v>
      </c>
      <c r="AV617" s="263" t="str">
        <f t="shared" si="300"/>
        <v>Remplir la colonne I</v>
      </c>
      <c r="AW617" s="84" t="s">
        <v>64</v>
      </c>
      <c r="AX617" s="60" t="str">
        <f t="shared" si="328"/>
        <v>Remplir les termes C, P et TVA</v>
      </c>
      <c r="AY617" s="55"/>
      <c r="AZ617" s="46" t="s">
        <v>64</v>
      </c>
      <c r="BA617" s="56"/>
      <c r="BB617" s="48" t="s">
        <v>64</v>
      </c>
      <c r="BC617" s="175" t="str">
        <f t="shared" si="314"/>
        <v>Remplir la colonne AY ou BA</v>
      </c>
      <c r="BD617" s="178"/>
      <c r="BE617" s="311" t="str">
        <f t="shared" si="329"/>
        <v>Remplir la colonne M</v>
      </c>
      <c r="BF617" s="179" t="str">
        <f t="shared" si="315"/>
        <v>Remplir la colonne BD</v>
      </c>
      <c r="BG617" s="263" t="str">
        <f t="shared" si="301"/>
        <v>Remplir la colonne I</v>
      </c>
      <c r="BH617" s="84" t="s">
        <v>64</v>
      </c>
      <c r="BI617" s="60" t="str">
        <f t="shared" si="316"/>
        <v>Remplir les termes C, P et TVA</v>
      </c>
      <c r="BJ617" s="55"/>
      <c r="BK617" s="46" t="s">
        <v>64</v>
      </c>
      <c r="BL617" s="56"/>
      <c r="BM617" s="48" t="s">
        <v>64</v>
      </c>
      <c r="BN617" s="175" t="str">
        <f t="shared" si="317"/>
        <v>Remplir la colonne BJ ou BL</v>
      </c>
      <c r="BO617" s="178"/>
      <c r="BP617" s="311" t="str">
        <f t="shared" si="330"/>
        <v>Remplir la colonne M</v>
      </c>
      <c r="BQ617" s="179" t="str">
        <f t="shared" si="318"/>
        <v>Remplir la colonne BO</v>
      </c>
      <c r="BR617" s="263" t="str">
        <f t="shared" si="302"/>
        <v>Remplir la colonne I</v>
      </c>
      <c r="BS617" s="84" t="s">
        <v>64</v>
      </c>
      <c r="BT617" s="60" t="str">
        <f t="shared" si="319"/>
        <v>Remplir les termes C, P et TVA</v>
      </c>
      <c r="BU617" s="55"/>
      <c r="BV617" s="46" t="s">
        <v>64</v>
      </c>
      <c r="BW617" s="56"/>
      <c r="BX617" s="48" t="s">
        <v>64</v>
      </c>
      <c r="BY617" s="175" t="str">
        <f t="shared" si="320"/>
        <v>Remplir la colonne BU ou BW</v>
      </c>
      <c r="BZ617" s="178"/>
      <c r="CA617" s="282" t="str">
        <f t="shared" si="331"/>
        <v>Remplir la colonne M</v>
      </c>
      <c r="CB617" s="99" t="str">
        <f t="shared" si="321"/>
        <v>Remplir la colonne BZ</v>
      </c>
      <c r="CC617" s="297" t="str">
        <f t="shared" si="303"/>
        <v>Remplir la colonne I</v>
      </c>
      <c r="CD617" s="84" t="s">
        <v>64</v>
      </c>
      <c r="CE617" s="60" t="str">
        <f t="shared" si="322"/>
        <v>Remplir les termes C, P et TVA</v>
      </c>
      <c r="CF617" s="61" t="str">
        <f t="shared" si="304"/>
        <v>REMPLIR TYPE DE CLIENT</v>
      </c>
      <c r="CG617" s="107" t="str">
        <f t="shared" si="323"/>
        <v>Montant total de l'aide demandée non indiqué</v>
      </c>
      <c r="CH617" s="1"/>
      <c r="CI617" s="1"/>
      <c r="CJ617" s="1"/>
      <c r="CK617" s="1"/>
      <c r="CL617" s="1"/>
    </row>
    <row r="618" spans="1:90" x14ac:dyDescent="0.25">
      <c r="A618" s="51"/>
      <c r="B618" s="111"/>
      <c r="C618" s="111"/>
      <c r="D618" s="111"/>
      <c r="E618" s="111"/>
      <c r="F618" s="111"/>
      <c r="G618" s="162"/>
      <c r="H618" s="151"/>
      <c r="I618" s="296"/>
      <c r="J618" s="152"/>
      <c r="K618" s="153"/>
      <c r="L618" s="169"/>
      <c r="M618" s="39"/>
      <c r="N618" s="201"/>
      <c r="O618" s="39"/>
      <c r="P618" s="22"/>
      <c r="Q618" s="200">
        <f t="shared" si="305"/>
        <v>0</v>
      </c>
      <c r="R618" s="55"/>
      <c r="S618" s="46" t="s">
        <v>64</v>
      </c>
      <c r="T618" s="56"/>
      <c r="U618" s="48" t="s">
        <v>64</v>
      </c>
      <c r="V618" s="175" t="str">
        <f t="shared" si="306"/>
        <v>Remplir la colonne R ou T</v>
      </c>
      <c r="W618" s="178"/>
      <c r="X618" s="282" t="str">
        <f t="shared" si="307"/>
        <v>Remplir la colonne M</v>
      </c>
      <c r="Y618" s="99" t="str">
        <f t="shared" si="308"/>
        <v>Remplir la colonne W</v>
      </c>
      <c r="Z618" s="297" t="str">
        <f t="shared" si="324"/>
        <v>Remplir la colonne I</v>
      </c>
      <c r="AA618" s="84" t="s">
        <v>64</v>
      </c>
      <c r="AB618" s="60" t="str">
        <f t="shared" si="309"/>
        <v>Remplir les termes C, P et TVA</v>
      </c>
      <c r="AC618" s="55"/>
      <c r="AD618" s="46" t="s">
        <v>64</v>
      </c>
      <c r="AE618" s="56"/>
      <c r="AF618" s="48" t="s">
        <v>64</v>
      </c>
      <c r="AG618" s="175" t="str">
        <f t="shared" si="310"/>
        <v>Remplir la colonne AC ou AE</v>
      </c>
      <c r="AH618" s="178"/>
      <c r="AI618" s="311" t="str">
        <f t="shared" si="325"/>
        <v>Remplir la colonne M</v>
      </c>
      <c r="AJ618" s="179" t="str">
        <f t="shared" si="311"/>
        <v>Remplir la colonne AH</v>
      </c>
      <c r="AK618" s="297" t="str">
        <f t="shared" si="299"/>
        <v>Remplir la colonne I</v>
      </c>
      <c r="AL618" s="84" t="s">
        <v>64</v>
      </c>
      <c r="AM618" s="60" t="str">
        <f t="shared" si="326"/>
        <v>Remplir les termes C, P et TVA</v>
      </c>
      <c r="AN618" s="55"/>
      <c r="AO618" s="46" t="s">
        <v>64</v>
      </c>
      <c r="AP618" s="56"/>
      <c r="AQ618" s="48" t="s">
        <v>64</v>
      </c>
      <c r="AR618" s="175" t="str">
        <f t="shared" si="312"/>
        <v>Remplir la colonne AN ou AP</v>
      </c>
      <c r="AS618" s="178"/>
      <c r="AT618" s="282" t="str">
        <f t="shared" si="327"/>
        <v>Remplir la colonne M</v>
      </c>
      <c r="AU618" s="179" t="str">
        <f t="shared" si="313"/>
        <v>Remplir la colonne AS</v>
      </c>
      <c r="AV618" s="263" t="str">
        <f t="shared" si="300"/>
        <v>Remplir la colonne I</v>
      </c>
      <c r="AW618" s="84" t="s">
        <v>64</v>
      </c>
      <c r="AX618" s="60" t="str">
        <f t="shared" si="328"/>
        <v>Remplir les termes C, P et TVA</v>
      </c>
      <c r="AY618" s="55"/>
      <c r="AZ618" s="46" t="s">
        <v>64</v>
      </c>
      <c r="BA618" s="56"/>
      <c r="BB618" s="48" t="s">
        <v>64</v>
      </c>
      <c r="BC618" s="175" t="str">
        <f t="shared" si="314"/>
        <v>Remplir la colonne AY ou BA</v>
      </c>
      <c r="BD618" s="178"/>
      <c r="BE618" s="311" t="str">
        <f t="shared" si="329"/>
        <v>Remplir la colonne M</v>
      </c>
      <c r="BF618" s="179" t="str">
        <f t="shared" si="315"/>
        <v>Remplir la colonne BD</v>
      </c>
      <c r="BG618" s="263" t="str">
        <f t="shared" si="301"/>
        <v>Remplir la colonne I</v>
      </c>
      <c r="BH618" s="84" t="s">
        <v>64</v>
      </c>
      <c r="BI618" s="60" t="str">
        <f t="shared" si="316"/>
        <v>Remplir les termes C, P et TVA</v>
      </c>
      <c r="BJ618" s="55"/>
      <c r="BK618" s="46" t="s">
        <v>64</v>
      </c>
      <c r="BL618" s="56"/>
      <c r="BM618" s="48" t="s">
        <v>64</v>
      </c>
      <c r="BN618" s="175" t="str">
        <f t="shared" si="317"/>
        <v>Remplir la colonne BJ ou BL</v>
      </c>
      <c r="BO618" s="178"/>
      <c r="BP618" s="311" t="str">
        <f t="shared" si="330"/>
        <v>Remplir la colonne M</v>
      </c>
      <c r="BQ618" s="179" t="str">
        <f t="shared" si="318"/>
        <v>Remplir la colonne BO</v>
      </c>
      <c r="BR618" s="263" t="str">
        <f t="shared" si="302"/>
        <v>Remplir la colonne I</v>
      </c>
      <c r="BS618" s="84" t="s">
        <v>64</v>
      </c>
      <c r="BT618" s="60" t="str">
        <f t="shared" si="319"/>
        <v>Remplir les termes C, P et TVA</v>
      </c>
      <c r="BU618" s="55"/>
      <c r="BV618" s="46" t="s">
        <v>64</v>
      </c>
      <c r="BW618" s="56"/>
      <c r="BX618" s="48" t="s">
        <v>64</v>
      </c>
      <c r="BY618" s="175" t="str">
        <f t="shared" si="320"/>
        <v>Remplir la colonne BU ou BW</v>
      </c>
      <c r="BZ618" s="178"/>
      <c r="CA618" s="282" t="str">
        <f t="shared" si="331"/>
        <v>Remplir la colonne M</v>
      </c>
      <c r="CB618" s="99" t="str">
        <f t="shared" si="321"/>
        <v>Remplir la colonne BZ</v>
      </c>
      <c r="CC618" s="297" t="str">
        <f t="shared" si="303"/>
        <v>Remplir la colonne I</v>
      </c>
      <c r="CD618" s="84" t="s">
        <v>64</v>
      </c>
      <c r="CE618" s="60" t="str">
        <f t="shared" si="322"/>
        <v>Remplir les termes C, P et TVA</v>
      </c>
      <c r="CF618" s="61" t="str">
        <f t="shared" si="304"/>
        <v>REMPLIR TYPE DE CLIENT</v>
      </c>
      <c r="CG618" s="107" t="str">
        <f t="shared" si="323"/>
        <v>Montant total de l'aide demandée non indiqué</v>
      </c>
      <c r="CH618" s="1"/>
      <c r="CI618" s="1"/>
      <c r="CJ618" s="1"/>
      <c r="CK618" s="1"/>
      <c r="CL618" s="1"/>
    </row>
    <row r="619" spans="1:90" x14ac:dyDescent="0.25">
      <c r="A619" s="51"/>
      <c r="B619" s="111"/>
      <c r="C619" s="111"/>
      <c r="D619" s="111"/>
      <c r="E619" s="111"/>
      <c r="F619" s="111"/>
      <c r="G619" s="162"/>
      <c r="H619" s="151"/>
      <c r="I619" s="296"/>
      <c r="J619" s="152"/>
      <c r="K619" s="153"/>
      <c r="L619" s="169"/>
      <c r="M619" s="39"/>
      <c r="N619" s="201"/>
      <c r="O619" s="39"/>
      <c r="P619" s="22"/>
      <c r="Q619" s="200">
        <f t="shared" si="305"/>
        <v>0</v>
      </c>
      <c r="R619" s="55"/>
      <c r="S619" s="46" t="s">
        <v>64</v>
      </c>
      <c r="T619" s="56"/>
      <c r="U619" s="48" t="s">
        <v>64</v>
      </c>
      <c r="V619" s="175" t="str">
        <f t="shared" si="306"/>
        <v>Remplir la colonne R ou T</v>
      </c>
      <c r="W619" s="178"/>
      <c r="X619" s="282" t="str">
        <f t="shared" si="307"/>
        <v>Remplir la colonne M</v>
      </c>
      <c r="Y619" s="99" t="str">
        <f t="shared" si="308"/>
        <v>Remplir la colonne W</v>
      </c>
      <c r="Z619" s="297" t="str">
        <f t="shared" si="324"/>
        <v>Remplir la colonne I</v>
      </c>
      <c r="AA619" s="84" t="s">
        <v>64</v>
      </c>
      <c r="AB619" s="60" t="str">
        <f t="shared" si="309"/>
        <v>Remplir les termes C, P et TVA</v>
      </c>
      <c r="AC619" s="55"/>
      <c r="AD619" s="46" t="s">
        <v>64</v>
      </c>
      <c r="AE619" s="56"/>
      <c r="AF619" s="48" t="s">
        <v>64</v>
      </c>
      <c r="AG619" s="175" t="str">
        <f t="shared" si="310"/>
        <v>Remplir la colonne AC ou AE</v>
      </c>
      <c r="AH619" s="178"/>
      <c r="AI619" s="311" t="str">
        <f t="shared" si="325"/>
        <v>Remplir la colonne M</v>
      </c>
      <c r="AJ619" s="179" t="str">
        <f t="shared" si="311"/>
        <v>Remplir la colonne AH</v>
      </c>
      <c r="AK619" s="297" t="str">
        <f t="shared" si="299"/>
        <v>Remplir la colonne I</v>
      </c>
      <c r="AL619" s="84" t="s">
        <v>64</v>
      </c>
      <c r="AM619" s="60" t="str">
        <f t="shared" si="326"/>
        <v>Remplir les termes C, P et TVA</v>
      </c>
      <c r="AN619" s="55"/>
      <c r="AO619" s="46" t="s">
        <v>64</v>
      </c>
      <c r="AP619" s="56"/>
      <c r="AQ619" s="48" t="s">
        <v>64</v>
      </c>
      <c r="AR619" s="175" t="str">
        <f t="shared" si="312"/>
        <v>Remplir la colonne AN ou AP</v>
      </c>
      <c r="AS619" s="178"/>
      <c r="AT619" s="282" t="str">
        <f t="shared" si="327"/>
        <v>Remplir la colonne M</v>
      </c>
      <c r="AU619" s="179" t="str">
        <f t="shared" si="313"/>
        <v>Remplir la colonne AS</v>
      </c>
      <c r="AV619" s="263" t="str">
        <f t="shared" si="300"/>
        <v>Remplir la colonne I</v>
      </c>
      <c r="AW619" s="84" t="s">
        <v>64</v>
      </c>
      <c r="AX619" s="60" t="str">
        <f t="shared" si="328"/>
        <v>Remplir les termes C, P et TVA</v>
      </c>
      <c r="AY619" s="55"/>
      <c r="AZ619" s="46" t="s">
        <v>64</v>
      </c>
      <c r="BA619" s="56"/>
      <c r="BB619" s="48" t="s">
        <v>64</v>
      </c>
      <c r="BC619" s="175" t="str">
        <f t="shared" si="314"/>
        <v>Remplir la colonne AY ou BA</v>
      </c>
      <c r="BD619" s="178"/>
      <c r="BE619" s="311" t="str">
        <f t="shared" si="329"/>
        <v>Remplir la colonne M</v>
      </c>
      <c r="BF619" s="179" t="str">
        <f t="shared" si="315"/>
        <v>Remplir la colonne BD</v>
      </c>
      <c r="BG619" s="263" t="str">
        <f t="shared" si="301"/>
        <v>Remplir la colonne I</v>
      </c>
      <c r="BH619" s="84" t="s">
        <v>64</v>
      </c>
      <c r="BI619" s="60" t="str">
        <f t="shared" si="316"/>
        <v>Remplir les termes C, P et TVA</v>
      </c>
      <c r="BJ619" s="55"/>
      <c r="BK619" s="46" t="s">
        <v>64</v>
      </c>
      <c r="BL619" s="56"/>
      <c r="BM619" s="48" t="s">
        <v>64</v>
      </c>
      <c r="BN619" s="175" t="str">
        <f t="shared" si="317"/>
        <v>Remplir la colonne BJ ou BL</v>
      </c>
      <c r="BO619" s="178"/>
      <c r="BP619" s="311" t="str">
        <f t="shared" si="330"/>
        <v>Remplir la colonne M</v>
      </c>
      <c r="BQ619" s="179" t="str">
        <f t="shared" si="318"/>
        <v>Remplir la colonne BO</v>
      </c>
      <c r="BR619" s="263" t="str">
        <f t="shared" si="302"/>
        <v>Remplir la colonne I</v>
      </c>
      <c r="BS619" s="84" t="s">
        <v>64</v>
      </c>
      <c r="BT619" s="60" t="str">
        <f t="shared" si="319"/>
        <v>Remplir les termes C, P et TVA</v>
      </c>
      <c r="BU619" s="55"/>
      <c r="BV619" s="46" t="s">
        <v>64</v>
      </c>
      <c r="BW619" s="56"/>
      <c r="BX619" s="48" t="s">
        <v>64</v>
      </c>
      <c r="BY619" s="175" t="str">
        <f t="shared" si="320"/>
        <v>Remplir la colonne BU ou BW</v>
      </c>
      <c r="BZ619" s="178"/>
      <c r="CA619" s="282" t="str">
        <f t="shared" si="331"/>
        <v>Remplir la colonne M</v>
      </c>
      <c r="CB619" s="99" t="str">
        <f t="shared" si="321"/>
        <v>Remplir la colonne BZ</v>
      </c>
      <c r="CC619" s="297" t="str">
        <f t="shared" si="303"/>
        <v>Remplir la colonne I</v>
      </c>
      <c r="CD619" s="84" t="s">
        <v>64</v>
      </c>
      <c r="CE619" s="60" t="str">
        <f t="shared" si="322"/>
        <v>Remplir les termes C, P et TVA</v>
      </c>
      <c r="CF619" s="61" t="str">
        <f t="shared" si="304"/>
        <v>REMPLIR TYPE DE CLIENT</v>
      </c>
      <c r="CG619" s="107" t="str">
        <f t="shared" si="323"/>
        <v>Montant total de l'aide demandée non indiqué</v>
      </c>
      <c r="CH619" s="1"/>
      <c r="CI619" s="1"/>
      <c r="CJ619" s="1"/>
      <c r="CK619" s="1"/>
      <c r="CL619" s="1"/>
    </row>
    <row r="620" spans="1:90" x14ac:dyDescent="0.25">
      <c r="A620" s="51"/>
      <c r="B620" s="111"/>
      <c r="C620" s="111"/>
      <c r="D620" s="111"/>
      <c r="E620" s="111"/>
      <c r="F620" s="111"/>
      <c r="G620" s="162"/>
      <c r="H620" s="151"/>
      <c r="I620" s="296"/>
      <c r="J620" s="152"/>
      <c r="K620" s="153"/>
      <c r="L620" s="169"/>
      <c r="M620" s="39"/>
      <c r="N620" s="201"/>
      <c r="O620" s="39"/>
      <c r="P620" s="22"/>
      <c r="Q620" s="200">
        <f t="shared" si="305"/>
        <v>0</v>
      </c>
      <c r="R620" s="55"/>
      <c r="S620" s="46" t="s">
        <v>64</v>
      </c>
      <c r="T620" s="56"/>
      <c r="U620" s="48" t="s">
        <v>64</v>
      </c>
      <c r="V620" s="175" t="str">
        <f t="shared" si="306"/>
        <v>Remplir la colonne R ou T</v>
      </c>
      <c r="W620" s="178"/>
      <c r="X620" s="282" t="str">
        <f t="shared" si="307"/>
        <v>Remplir la colonne M</v>
      </c>
      <c r="Y620" s="99" t="str">
        <f t="shared" si="308"/>
        <v>Remplir la colonne W</v>
      </c>
      <c r="Z620" s="297" t="str">
        <f t="shared" si="324"/>
        <v>Remplir la colonne I</v>
      </c>
      <c r="AA620" s="84" t="s">
        <v>64</v>
      </c>
      <c r="AB620" s="60" t="str">
        <f t="shared" si="309"/>
        <v>Remplir les termes C, P et TVA</v>
      </c>
      <c r="AC620" s="55"/>
      <c r="AD620" s="46" t="s">
        <v>64</v>
      </c>
      <c r="AE620" s="56"/>
      <c r="AF620" s="48" t="s">
        <v>64</v>
      </c>
      <c r="AG620" s="175" t="str">
        <f t="shared" si="310"/>
        <v>Remplir la colonne AC ou AE</v>
      </c>
      <c r="AH620" s="178"/>
      <c r="AI620" s="311" t="str">
        <f t="shared" si="325"/>
        <v>Remplir la colonne M</v>
      </c>
      <c r="AJ620" s="179" t="str">
        <f t="shared" si="311"/>
        <v>Remplir la colonne AH</v>
      </c>
      <c r="AK620" s="297" t="str">
        <f t="shared" si="299"/>
        <v>Remplir la colonne I</v>
      </c>
      <c r="AL620" s="84" t="s">
        <v>64</v>
      </c>
      <c r="AM620" s="60" t="str">
        <f t="shared" si="326"/>
        <v>Remplir les termes C, P et TVA</v>
      </c>
      <c r="AN620" s="55"/>
      <c r="AO620" s="46" t="s">
        <v>64</v>
      </c>
      <c r="AP620" s="56"/>
      <c r="AQ620" s="48" t="s">
        <v>64</v>
      </c>
      <c r="AR620" s="175" t="str">
        <f t="shared" si="312"/>
        <v>Remplir la colonne AN ou AP</v>
      </c>
      <c r="AS620" s="178"/>
      <c r="AT620" s="282" t="str">
        <f t="shared" si="327"/>
        <v>Remplir la colonne M</v>
      </c>
      <c r="AU620" s="179" t="str">
        <f t="shared" si="313"/>
        <v>Remplir la colonne AS</v>
      </c>
      <c r="AV620" s="263" t="str">
        <f t="shared" si="300"/>
        <v>Remplir la colonne I</v>
      </c>
      <c r="AW620" s="84" t="s">
        <v>64</v>
      </c>
      <c r="AX620" s="60" t="str">
        <f t="shared" si="328"/>
        <v>Remplir les termes C, P et TVA</v>
      </c>
      <c r="AY620" s="55"/>
      <c r="AZ620" s="46" t="s">
        <v>64</v>
      </c>
      <c r="BA620" s="56"/>
      <c r="BB620" s="48" t="s">
        <v>64</v>
      </c>
      <c r="BC620" s="175" t="str">
        <f t="shared" si="314"/>
        <v>Remplir la colonne AY ou BA</v>
      </c>
      <c r="BD620" s="178"/>
      <c r="BE620" s="311" t="str">
        <f t="shared" si="329"/>
        <v>Remplir la colonne M</v>
      </c>
      <c r="BF620" s="179" t="str">
        <f t="shared" si="315"/>
        <v>Remplir la colonne BD</v>
      </c>
      <c r="BG620" s="263" t="str">
        <f t="shared" si="301"/>
        <v>Remplir la colonne I</v>
      </c>
      <c r="BH620" s="84" t="s">
        <v>64</v>
      </c>
      <c r="BI620" s="60" t="str">
        <f t="shared" si="316"/>
        <v>Remplir les termes C, P et TVA</v>
      </c>
      <c r="BJ620" s="55"/>
      <c r="BK620" s="46" t="s">
        <v>64</v>
      </c>
      <c r="BL620" s="56"/>
      <c r="BM620" s="48" t="s">
        <v>64</v>
      </c>
      <c r="BN620" s="175" t="str">
        <f t="shared" si="317"/>
        <v>Remplir la colonne BJ ou BL</v>
      </c>
      <c r="BO620" s="178"/>
      <c r="BP620" s="311" t="str">
        <f t="shared" si="330"/>
        <v>Remplir la colonne M</v>
      </c>
      <c r="BQ620" s="179" t="str">
        <f t="shared" si="318"/>
        <v>Remplir la colonne BO</v>
      </c>
      <c r="BR620" s="263" t="str">
        <f t="shared" si="302"/>
        <v>Remplir la colonne I</v>
      </c>
      <c r="BS620" s="84" t="s">
        <v>64</v>
      </c>
      <c r="BT620" s="60" t="str">
        <f t="shared" si="319"/>
        <v>Remplir les termes C, P et TVA</v>
      </c>
      <c r="BU620" s="55"/>
      <c r="BV620" s="46" t="s">
        <v>64</v>
      </c>
      <c r="BW620" s="56"/>
      <c r="BX620" s="48" t="s">
        <v>64</v>
      </c>
      <c r="BY620" s="175" t="str">
        <f t="shared" si="320"/>
        <v>Remplir la colonne BU ou BW</v>
      </c>
      <c r="BZ620" s="178"/>
      <c r="CA620" s="282" t="str">
        <f t="shared" si="331"/>
        <v>Remplir la colonne M</v>
      </c>
      <c r="CB620" s="99" t="str">
        <f t="shared" si="321"/>
        <v>Remplir la colonne BZ</v>
      </c>
      <c r="CC620" s="297" t="str">
        <f t="shared" si="303"/>
        <v>Remplir la colonne I</v>
      </c>
      <c r="CD620" s="84" t="s">
        <v>64</v>
      </c>
      <c r="CE620" s="60" t="str">
        <f t="shared" si="322"/>
        <v>Remplir les termes C, P et TVA</v>
      </c>
      <c r="CF620" s="61" t="str">
        <f t="shared" si="304"/>
        <v>REMPLIR TYPE DE CLIENT</v>
      </c>
      <c r="CG620" s="107" t="str">
        <f t="shared" si="323"/>
        <v>Montant total de l'aide demandée non indiqué</v>
      </c>
      <c r="CH620" s="1"/>
      <c r="CI620" s="1"/>
      <c r="CJ620" s="1"/>
      <c r="CK620" s="1"/>
      <c r="CL620" s="1"/>
    </row>
    <row r="621" spans="1:90" x14ac:dyDescent="0.25">
      <c r="A621" s="51"/>
      <c r="B621" s="111"/>
      <c r="C621" s="111"/>
      <c r="D621" s="111"/>
      <c r="E621" s="111"/>
      <c r="F621" s="111"/>
      <c r="G621" s="162"/>
      <c r="H621" s="151"/>
      <c r="I621" s="296"/>
      <c r="J621" s="152"/>
      <c r="K621" s="153"/>
      <c r="L621" s="169"/>
      <c r="M621" s="39"/>
      <c r="N621" s="201"/>
      <c r="O621" s="39"/>
      <c r="P621" s="22"/>
      <c r="Q621" s="200">
        <f t="shared" si="305"/>
        <v>0</v>
      </c>
      <c r="R621" s="55"/>
      <c r="S621" s="46" t="s">
        <v>64</v>
      </c>
      <c r="T621" s="56"/>
      <c r="U621" s="48" t="s">
        <v>64</v>
      </c>
      <c r="V621" s="175" t="str">
        <f t="shared" si="306"/>
        <v>Remplir la colonne R ou T</v>
      </c>
      <c r="W621" s="178"/>
      <c r="X621" s="282" t="str">
        <f t="shared" si="307"/>
        <v>Remplir la colonne M</v>
      </c>
      <c r="Y621" s="99" t="str">
        <f t="shared" si="308"/>
        <v>Remplir la colonne W</v>
      </c>
      <c r="Z621" s="297" t="str">
        <f t="shared" si="324"/>
        <v>Remplir la colonne I</v>
      </c>
      <c r="AA621" s="84" t="s">
        <v>64</v>
      </c>
      <c r="AB621" s="60" t="str">
        <f t="shared" si="309"/>
        <v>Remplir les termes C, P et TVA</v>
      </c>
      <c r="AC621" s="55"/>
      <c r="AD621" s="46" t="s">
        <v>64</v>
      </c>
      <c r="AE621" s="56"/>
      <c r="AF621" s="48" t="s">
        <v>64</v>
      </c>
      <c r="AG621" s="175" t="str">
        <f t="shared" si="310"/>
        <v>Remplir la colonne AC ou AE</v>
      </c>
      <c r="AH621" s="178"/>
      <c r="AI621" s="311" t="str">
        <f t="shared" si="325"/>
        <v>Remplir la colonne M</v>
      </c>
      <c r="AJ621" s="179" t="str">
        <f t="shared" si="311"/>
        <v>Remplir la colonne AH</v>
      </c>
      <c r="AK621" s="297" t="str">
        <f t="shared" si="299"/>
        <v>Remplir la colonne I</v>
      </c>
      <c r="AL621" s="84" t="s">
        <v>64</v>
      </c>
      <c r="AM621" s="60" t="str">
        <f t="shared" si="326"/>
        <v>Remplir les termes C, P et TVA</v>
      </c>
      <c r="AN621" s="55"/>
      <c r="AO621" s="46" t="s">
        <v>64</v>
      </c>
      <c r="AP621" s="56"/>
      <c r="AQ621" s="48" t="s">
        <v>64</v>
      </c>
      <c r="AR621" s="175" t="str">
        <f t="shared" si="312"/>
        <v>Remplir la colonne AN ou AP</v>
      </c>
      <c r="AS621" s="178"/>
      <c r="AT621" s="282" t="str">
        <f t="shared" si="327"/>
        <v>Remplir la colonne M</v>
      </c>
      <c r="AU621" s="179" t="str">
        <f t="shared" si="313"/>
        <v>Remplir la colonne AS</v>
      </c>
      <c r="AV621" s="263" t="str">
        <f t="shared" si="300"/>
        <v>Remplir la colonne I</v>
      </c>
      <c r="AW621" s="84" t="s">
        <v>64</v>
      </c>
      <c r="AX621" s="60" t="str">
        <f t="shared" si="328"/>
        <v>Remplir les termes C, P et TVA</v>
      </c>
      <c r="AY621" s="55"/>
      <c r="AZ621" s="46" t="s">
        <v>64</v>
      </c>
      <c r="BA621" s="56"/>
      <c r="BB621" s="48" t="s">
        <v>64</v>
      </c>
      <c r="BC621" s="175" t="str">
        <f t="shared" si="314"/>
        <v>Remplir la colonne AY ou BA</v>
      </c>
      <c r="BD621" s="178"/>
      <c r="BE621" s="311" t="str">
        <f t="shared" si="329"/>
        <v>Remplir la colonne M</v>
      </c>
      <c r="BF621" s="179" t="str">
        <f t="shared" si="315"/>
        <v>Remplir la colonne BD</v>
      </c>
      <c r="BG621" s="263" t="str">
        <f t="shared" si="301"/>
        <v>Remplir la colonne I</v>
      </c>
      <c r="BH621" s="84" t="s">
        <v>64</v>
      </c>
      <c r="BI621" s="60" t="str">
        <f t="shared" si="316"/>
        <v>Remplir les termes C, P et TVA</v>
      </c>
      <c r="BJ621" s="55"/>
      <c r="BK621" s="46" t="s">
        <v>64</v>
      </c>
      <c r="BL621" s="56"/>
      <c r="BM621" s="48" t="s">
        <v>64</v>
      </c>
      <c r="BN621" s="175" t="str">
        <f t="shared" si="317"/>
        <v>Remplir la colonne BJ ou BL</v>
      </c>
      <c r="BO621" s="178"/>
      <c r="BP621" s="311" t="str">
        <f t="shared" si="330"/>
        <v>Remplir la colonne M</v>
      </c>
      <c r="BQ621" s="179" t="str">
        <f t="shared" si="318"/>
        <v>Remplir la colonne BO</v>
      </c>
      <c r="BR621" s="263" t="str">
        <f t="shared" si="302"/>
        <v>Remplir la colonne I</v>
      </c>
      <c r="BS621" s="84" t="s">
        <v>64</v>
      </c>
      <c r="BT621" s="60" t="str">
        <f t="shared" si="319"/>
        <v>Remplir les termes C, P et TVA</v>
      </c>
      <c r="BU621" s="55"/>
      <c r="BV621" s="46" t="s">
        <v>64</v>
      </c>
      <c r="BW621" s="56"/>
      <c r="BX621" s="48" t="s">
        <v>64</v>
      </c>
      <c r="BY621" s="175" t="str">
        <f t="shared" si="320"/>
        <v>Remplir la colonne BU ou BW</v>
      </c>
      <c r="BZ621" s="178"/>
      <c r="CA621" s="282" t="str">
        <f t="shared" si="331"/>
        <v>Remplir la colonne M</v>
      </c>
      <c r="CB621" s="99" t="str">
        <f t="shared" si="321"/>
        <v>Remplir la colonne BZ</v>
      </c>
      <c r="CC621" s="297" t="str">
        <f t="shared" si="303"/>
        <v>Remplir la colonne I</v>
      </c>
      <c r="CD621" s="84" t="s">
        <v>64</v>
      </c>
      <c r="CE621" s="60" t="str">
        <f t="shared" si="322"/>
        <v>Remplir les termes C, P et TVA</v>
      </c>
      <c r="CF621" s="61" t="str">
        <f t="shared" si="304"/>
        <v>REMPLIR TYPE DE CLIENT</v>
      </c>
      <c r="CG621" s="107" t="str">
        <f t="shared" si="323"/>
        <v>Montant total de l'aide demandée non indiqué</v>
      </c>
      <c r="CH621" s="1"/>
      <c r="CI621" s="1"/>
      <c r="CJ621" s="1"/>
      <c r="CK621" s="1"/>
      <c r="CL621" s="1"/>
    </row>
    <row r="622" spans="1:90" x14ac:dyDescent="0.25">
      <c r="A622" s="51"/>
      <c r="B622" s="111"/>
      <c r="C622" s="111"/>
      <c r="D622" s="111"/>
      <c r="E622" s="111"/>
      <c r="F622" s="111"/>
      <c r="G622" s="162"/>
      <c r="H622" s="151"/>
      <c r="I622" s="296"/>
      <c r="J622" s="152"/>
      <c r="K622" s="153"/>
      <c r="L622" s="169"/>
      <c r="M622" s="39"/>
      <c r="N622" s="201"/>
      <c r="O622" s="39"/>
      <c r="P622" s="22"/>
      <c r="Q622" s="200">
        <f t="shared" si="305"/>
        <v>0</v>
      </c>
      <c r="R622" s="55"/>
      <c r="S622" s="46" t="s">
        <v>64</v>
      </c>
      <c r="T622" s="56"/>
      <c r="U622" s="48" t="s">
        <v>64</v>
      </c>
      <c r="V622" s="175" t="str">
        <f t="shared" si="306"/>
        <v>Remplir la colonne R ou T</v>
      </c>
      <c r="W622" s="178"/>
      <c r="X622" s="282" t="str">
        <f t="shared" si="307"/>
        <v>Remplir la colonne M</v>
      </c>
      <c r="Y622" s="99" t="str">
        <f t="shared" si="308"/>
        <v>Remplir la colonne W</v>
      </c>
      <c r="Z622" s="297" t="str">
        <f t="shared" si="324"/>
        <v>Remplir la colonne I</v>
      </c>
      <c r="AA622" s="84" t="s">
        <v>64</v>
      </c>
      <c r="AB622" s="60" t="str">
        <f t="shared" si="309"/>
        <v>Remplir les termes C, P et TVA</v>
      </c>
      <c r="AC622" s="55"/>
      <c r="AD622" s="46" t="s">
        <v>64</v>
      </c>
      <c r="AE622" s="56"/>
      <c r="AF622" s="48" t="s">
        <v>64</v>
      </c>
      <c r="AG622" s="175" t="str">
        <f t="shared" si="310"/>
        <v>Remplir la colonne AC ou AE</v>
      </c>
      <c r="AH622" s="178"/>
      <c r="AI622" s="311" t="str">
        <f t="shared" si="325"/>
        <v>Remplir la colonne M</v>
      </c>
      <c r="AJ622" s="179" t="str">
        <f t="shared" si="311"/>
        <v>Remplir la colonne AH</v>
      </c>
      <c r="AK622" s="297" t="str">
        <f t="shared" si="299"/>
        <v>Remplir la colonne I</v>
      </c>
      <c r="AL622" s="84" t="s">
        <v>64</v>
      </c>
      <c r="AM622" s="60" t="str">
        <f t="shared" si="326"/>
        <v>Remplir les termes C, P et TVA</v>
      </c>
      <c r="AN622" s="55"/>
      <c r="AO622" s="46" t="s">
        <v>64</v>
      </c>
      <c r="AP622" s="56"/>
      <c r="AQ622" s="48" t="s">
        <v>64</v>
      </c>
      <c r="AR622" s="175" t="str">
        <f t="shared" si="312"/>
        <v>Remplir la colonne AN ou AP</v>
      </c>
      <c r="AS622" s="178"/>
      <c r="AT622" s="282" t="str">
        <f t="shared" si="327"/>
        <v>Remplir la colonne M</v>
      </c>
      <c r="AU622" s="179" t="str">
        <f t="shared" si="313"/>
        <v>Remplir la colonne AS</v>
      </c>
      <c r="AV622" s="263" t="str">
        <f t="shared" si="300"/>
        <v>Remplir la colonne I</v>
      </c>
      <c r="AW622" s="84" t="s">
        <v>64</v>
      </c>
      <c r="AX622" s="60" t="str">
        <f t="shared" si="328"/>
        <v>Remplir les termes C, P et TVA</v>
      </c>
      <c r="AY622" s="55"/>
      <c r="AZ622" s="46" t="s">
        <v>64</v>
      </c>
      <c r="BA622" s="56"/>
      <c r="BB622" s="48" t="s">
        <v>64</v>
      </c>
      <c r="BC622" s="175" t="str">
        <f t="shared" si="314"/>
        <v>Remplir la colonne AY ou BA</v>
      </c>
      <c r="BD622" s="178"/>
      <c r="BE622" s="311" t="str">
        <f t="shared" si="329"/>
        <v>Remplir la colonne M</v>
      </c>
      <c r="BF622" s="179" t="str">
        <f t="shared" si="315"/>
        <v>Remplir la colonne BD</v>
      </c>
      <c r="BG622" s="263" t="str">
        <f t="shared" si="301"/>
        <v>Remplir la colonne I</v>
      </c>
      <c r="BH622" s="84" t="s">
        <v>64</v>
      </c>
      <c r="BI622" s="60" t="str">
        <f t="shared" si="316"/>
        <v>Remplir les termes C, P et TVA</v>
      </c>
      <c r="BJ622" s="55"/>
      <c r="BK622" s="46" t="s">
        <v>64</v>
      </c>
      <c r="BL622" s="56"/>
      <c r="BM622" s="48" t="s">
        <v>64</v>
      </c>
      <c r="BN622" s="175" t="str">
        <f t="shared" si="317"/>
        <v>Remplir la colonne BJ ou BL</v>
      </c>
      <c r="BO622" s="178"/>
      <c r="BP622" s="311" t="str">
        <f t="shared" si="330"/>
        <v>Remplir la colonne M</v>
      </c>
      <c r="BQ622" s="179" t="str">
        <f t="shared" si="318"/>
        <v>Remplir la colonne BO</v>
      </c>
      <c r="BR622" s="263" t="str">
        <f t="shared" si="302"/>
        <v>Remplir la colonne I</v>
      </c>
      <c r="BS622" s="84" t="s">
        <v>64</v>
      </c>
      <c r="BT622" s="60" t="str">
        <f t="shared" si="319"/>
        <v>Remplir les termes C, P et TVA</v>
      </c>
      <c r="BU622" s="55"/>
      <c r="BV622" s="46" t="s">
        <v>64</v>
      </c>
      <c r="BW622" s="56"/>
      <c r="BX622" s="48" t="s">
        <v>64</v>
      </c>
      <c r="BY622" s="175" t="str">
        <f t="shared" si="320"/>
        <v>Remplir la colonne BU ou BW</v>
      </c>
      <c r="BZ622" s="178"/>
      <c r="CA622" s="282" t="str">
        <f t="shared" si="331"/>
        <v>Remplir la colonne M</v>
      </c>
      <c r="CB622" s="99" t="str">
        <f t="shared" si="321"/>
        <v>Remplir la colonne BZ</v>
      </c>
      <c r="CC622" s="297" t="str">
        <f t="shared" si="303"/>
        <v>Remplir la colonne I</v>
      </c>
      <c r="CD622" s="84" t="s">
        <v>64</v>
      </c>
      <c r="CE622" s="60" t="str">
        <f t="shared" si="322"/>
        <v>Remplir les termes C, P et TVA</v>
      </c>
      <c r="CF622" s="61" t="str">
        <f t="shared" si="304"/>
        <v>REMPLIR TYPE DE CLIENT</v>
      </c>
      <c r="CG622" s="107" t="str">
        <f t="shared" si="323"/>
        <v>Montant total de l'aide demandée non indiqué</v>
      </c>
      <c r="CH622" s="1"/>
      <c r="CI622" s="1"/>
      <c r="CJ622" s="1"/>
      <c r="CK622" s="1"/>
      <c r="CL622" s="1"/>
    </row>
    <row r="623" spans="1:90" x14ac:dyDescent="0.25">
      <c r="A623" s="51"/>
      <c r="B623" s="111"/>
      <c r="C623" s="111"/>
      <c r="D623" s="111"/>
      <c r="E623" s="111"/>
      <c r="F623" s="111"/>
      <c r="G623" s="162"/>
      <c r="H623" s="151"/>
      <c r="I623" s="296"/>
      <c r="J623" s="152"/>
      <c r="K623" s="153"/>
      <c r="L623" s="169"/>
      <c r="M623" s="39"/>
      <c r="N623" s="201"/>
      <c r="O623" s="39"/>
      <c r="P623" s="22"/>
      <c r="Q623" s="200">
        <f t="shared" si="305"/>
        <v>0</v>
      </c>
      <c r="R623" s="55"/>
      <c r="S623" s="46" t="s">
        <v>64</v>
      </c>
      <c r="T623" s="56"/>
      <c r="U623" s="48" t="s">
        <v>64</v>
      </c>
      <c r="V623" s="175" t="str">
        <f t="shared" si="306"/>
        <v>Remplir la colonne R ou T</v>
      </c>
      <c r="W623" s="178"/>
      <c r="X623" s="282" t="str">
        <f t="shared" si="307"/>
        <v>Remplir la colonne M</v>
      </c>
      <c r="Y623" s="99" t="str">
        <f t="shared" si="308"/>
        <v>Remplir la colonne W</v>
      </c>
      <c r="Z623" s="297" t="str">
        <f t="shared" si="324"/>
        <v>Remplir la colonne I</v>
      </c>
      <c r="AA623" s="84" t="s">
        <v>64</v>
      </c>
      <c r="AB623" s="60" t="str">
        <f t="shared" si="309"/>
        <v>Remplir les termes C, P et TVA</v>
      </c>
      <c r="AC623" s="55"/>
      <c r="AD623" s="46" t="s">
        <v>64</v>
      </c>
      <c r="AE623" s="56"/>
      <c r="AF623" s="48" t="s">
        <v>64</v>
      </c>
      <c r="AG623" s="175" t="str">
        <f t="shared" si="310"/>
        <v>Remplir la colonne AC ou AE</v>
      </c>
      <c r="AH623" s="178"/>
      <c r="AI623" s="311" t="str">
        <f t="shared" si="325"/>
        <v>Remplir la colonne M</v>
      </c>
      <c r="AJ623" s="179" t="str">
        <f t="shared" si="311"/>
        <v>Remplir la colonne AH</v>
      </c>
      <c r="AK623" s="297" t="str">
        <f t="shared" si="299"/>
        <v>Remplir la colonne I</v>
      </c>
      <c r="AL623" s="84" t="s">
        <v>64</v>
      </c>
      <c r="AM623" s="60" t="str">
        <f t="shared" si="326"/>
        <v>Remplir les termes C, P et TVA</v>
      </c>
      <c r="AN623" s="55"/>
      <c r="AO623" s="46" t="s">
        <v>64</v>
      </c>
      <c r="AP623" s="56"/>
      <c r="AQ623" s="48" t="s">
        <v>64</v>
      </c>
      <c r="AR623" s="175" t="str">
        <f t="shared" si="312"/>
        <v>Remplir la colonne AN ou AP</v>
      </c>
      <c r="AS623" s="178"/>
      <c r="AT623" s="282" t="str">
        <f t="shared" si="327"/>
        <v>Remplir la colonne M</v>
      </c>
      <c r="AU623" s="179" t="str">
        <f t="shared" si="313"/>
        <v>Remplir la colonne AS</v>
      </c>
      <c r="AV623" s="263" t="str">
        <f t="shared" si="300"/>
        <v>Remplir la colonne I</v>
      </c>
      <c r="AW623" s="84" t="s">
        <v>64</v>
      </c>
      <c r="AX623" s="60" t="str">
        <f t="shared" si="328"/>
        <v>Remplir les termes C, P et TVA</v>
      </c>
      <c r="AY623" s="55"/>
      <c r="AZ623" s="46" t="s">
        <v>64</v>
      </c>
      <c r="BA623" s="56"/>
      <c r="BB623" s="48" t="s">
        <v>64</v>
      </c>
      <c r="BC623" s="175" t="str">
        <f t="shared" si="314"/>
        <v>Remplir la colonne AY ou BA</v>
      </c>
      <c r="BD623" s="178"/>
      <c r="BE623" s="311" t="str">
        <f t="shared" si="329"/>
        <v>Remplir la colonne M</v>
      </c>
      <c r="BF623" s="179" t="str">
        <f t="shared" si="315"/>
        <v>Remplir la colonne BD</v>
      </c>
      <c r="BG623" s="263" t="str">
        <f t="shared" si="301"/>
        <v>Remplir la colonne I</v>
      </c>
      <c r="BH623" s="84" t="s">
        <v>64</v>
      </c>
      <c r="BI623" s="60" t="str">
        <f t="shared" si="316"/>
        <v>Remplir les termes C, P et TVA</v>
      </c>
      <c r="BJ623" s="55"/>
      <c r="BK623" s="46" t="s">
        <v>64</v>
      </c>
      <c r="BL623" s="56"/>
      <c r="BM623" s="48" t="s">
        <v>64</v>
      </c>
      <c r="BN623" s="175" t="str">
        <f t="shared" si="317"/>
        <v>Remplir la colonne BJ ou BL</v>
      </c>
      <c r="BO623" s="178"/>
      <c r="BP623" s="311" t="str">
        <f t="shared" si="330"/>
        <v>Remplir la colonne M</v>
      </c>
      <c r="BQ623" s="179" t="str">
        <f t="shared" si="318"/>
        <v>Remplir la colonne BO</v>
      </c>
      <c r="BR623" s="263" t="str">
        <f t="shared" si="302"/>
        <v>Remplir la colonne I</v>
      </c>
      <c r="BS623" s="84" t="s">
        <v>64</v>
      </c>
      <c r="BT623" s="60" t="str">
        <f t="shared" si="319"/>
        <v>Remplir les termes C, P et TVA</v>
      </c>
      <c r="BU623" s="55"/>
      <c r="BV623" s="46" t="s">
        <v>64</v>
      </c>
      <c r="BW623" s="56"/>
      <c r="BX623" s="48" t="s">
        <v>64</v>
      </c>
      <c r="BY623" s="175" t="str">
        <f t="shared" si="320"/>
        <v>Remplir la colonne BU ou BW</v>
      </c>
      <c r="BZ623" s="178"/>
      <c r="CA623" s="282" t="str">
        <f t="shared" si="331"/>
        <v>Remplir la colonne M</v>
      </c>
      <c r="CB623" s="99" t="str">
        <f t="shared" si="321"/>
        <v>Remplir la colonne BZ</v>
      </c>
      <c r="CC623" s="297" t="str">
        <f t="shared" si="303"/>
        <v>Remplir la colonne I</v>
      </c>
      <c r="CD623" s="84" t="s">
        <v>64</v>
      </c>
      <c r="CE623" s="60" t="str">
        <f t="shared" si="322"/>
        <v>Remplir les termes C, P et TVA</v>
      </c>
      <c r="CF623" s="61" t="str">
        <f t="shared" si="304"/>
        <v>REMPLIR TYPE DE CLIENT</v>
      </c>
      <c r="CG623" s="107" t="str">
        <f t="shared" si="323"/>
        <v>Montant total de l'aide demandée non indiqué</v>
      </c>
      <c r="CH623" s="1"/>
      <c r="CI623" s="1"/>
      <c r="CJ623" s="1"/>
      <c r="CK623" s="1"/>
      <c r="CL623" s="1"/>
    </row>
    <row r="624" spans="1:90" x14ac:dyDescent="0.25">
      <c r="A624" s="51"/>
      <c r="B624" s="111"/>
      <c r="C624" s="111"/>
      <c r="D624" s="111"/>
      <c r="E624" s="111"/>
      <c r="F624" s="111"/>
      <c r="G624" s="162"/>
      <c r="H624" s="151"/>
      <c r="I624" s="296"/>
      <c r="J624" s="152"/>
      <c r="K624" s="153"/>
      <c r="L624" s="169"/>
      <c r="M624" s="39"/>
      <c r="N624" s="201"/>
      <c r="O624" s="39"/>
      <c r="P624" s="22"/>
      <c r="Q624" s="200">
        <f t="shared" si="305"/>
        <v>0</v>
      </c>
      <c r="R624" s="55"/>
      <c r="S624" s="46" t="s">
        <v>64</v>
      </c>
      <c r="T624" s="56"/>
      <c r="U624" s="48" t="s">
        <v>64</v>
      </c>
      <c r="V624" s="175" t="str">
        <f t="shared" si="306"/>
        <v>Remplir la colonne R ou T</v>
      </c>
      <c r="W624" s="178"/>
      <c r="X624" s="282" t="str">
        <f t="shared" si="307"/>
        <v>Remplir la colonne M</v>
      </c>
      <c r="Y624" s="99" t="str">
        <f t="shared" si="308"/>
        <v>Remplir la colonne W</v>
      </c>
      <c r="Z624" s="297" t="str">
        <f t="shared" si="324"/>
        <v>Remplir la colonne I</v>
      </c>
      <c r="AA624" s="84" t="s">
        <v>64</v>
      </c>
      <c r="AB624" s="60" t="str">
        <f t="shared" si="309"/>
        <v>Remplir les termes C, P et TVA</v>
      </c>
      <c r="AC624" s="55"/>
      <c r="AD624" s="46" t="s">
        <v>64</v>
      </c>
      <c r="AE624" s="56"/>
      <c r="AF624" s="48" t="s">
        <v>64</v>
      </c>
      <c r="AG624" s="175" t="str">
        <f t="shared" si="310"/>
        <v>Remplir la colonne AC ou AE</v>
      </c>
      <c r="AH624" s="178"/>
      <c r="AI624" s="311" t="str">
        <f t="shared" si="325"/>
        <v>Remplir la colonne M</v>
      </c>
      <c r="AJ624" s="179" t="str">
        <f t="shared" si="311"/>
        <v>Remplir la colonne AH</v>
      </c>
      <c r="AK624" s="297" t="str">
        <f t="shared" si="299"/>
        <v>Remplir la colonne I</v>
      </c>
      <c r="AL624" s="84" t="s">
        <v>64</v>
      </c>
      <c r="AM624" s="60" t="str">
        <f t="shared" si="326"/>
        <v>Remplir les termes C, P et TVA</v>
      </c>
      <c r="AN624" s="55"/>
      <c r="AO624" s="46" t="s">
        <v>64</v>
      </c>
      <c r="AP624" s="56"/>
      <c r="AQ624" s="48" t="s">
        <v>64</v>
      </c>
      <c r="AR624" s="175" t="str">
        <f t="shared" si="312"/>
        <v>Remplir la colonne AN ou AP</v>
      </c>
      <c r="AS624" s="178"/>
      <c r="AT624" s="282" t="str">
        <f t="shared" si="327"/>
        <v>Remplir la colonne M</v>
      </c>
      <c r="AU624" s="179" t="str">
        <f t="shared" si="313"/>
        <v>Remplir la colonne AS</v>
      </c>
      <c r="AV624" s="263" t="str">
        <f t="shared" si="300"/>
        <v>Remplir la colonne I</v>
      </c>
      <c r="AW624" s="84" t="s">
        <v>64</v>
      </c>
      <c r="AX624" s="60" t="str">
        <f t="shared" si="328"/>
        <v>Remplir les termes C, P et TVA</v>
      </c>
      <c r="AY624" s="55"/>
      <c r="AZ624" s="46" t="s">
        <v>64</v>
      </c>
      <c r="BA624" s="56"/>
      <c r="BB624" s="48" t="s">
        <v>64</v>
      </c>
      <c r="BC624" s="175" t="str">
        <f t="shared" si="314"/>
        <v>Remplir la colonne AY ou BA</v>
      </c>
      <c r="BD624" s="178"/>
      <c r="BE624" s="311" t="str">
        <f t="shared" si="329"/>
        <v>Remplir la colonne M</v>
      </c>
      <c r="BF624" s="179" t="str">
        <f t="shared" si="315"/>
        <v>Remplir la colonne BD</v>
      </c>
      <c r="BG624" s="263" t="str">
        <f t="shared" si="301"/>
        <v>Remplir la colonne I</v>
      </c>
      <c r="BH624" s="84" t="s">
        <v>64</v>
      </c>
      <c r="BI624" s="60" t="str">
        <f t="shared" si="316"/>
        <v>Remplir les termes C, P et TVA</v>
      </c>
      <c r="BJ624" s="55"/>
      <c r="BK624" s="46" t="s">
        <v>64</v>
      </c>
      <c r="BL624" s="56"/>
      <c r="BM624" s="48" t="s">
        <v>64</v>
      </c>
      <c r="BN624" s="175" t="str">
        <f t="shared" si="317"/>
        <v>Remplir la colonne BJ ou BL</v>
      </c>
      <c r="BO624" s="178"/>
      <c r="BP624" s="311" t="str">
        <f t="shared" si="330"/>
        <v>Remplir la colonne M</v>
      </c>
      <c r="BQ624" s="179" t="str">
        <f t="shared" si="318"/>
        <v>Remplir la colonne BO</v>
      </c>
      <c r="BR624" s="263" t="str">
        <f t="shared" si="302"/>
        <v>Remplir la colonne I</v>
      </c>
      <c r="BS624" s="84" t="s">
        <v>64</v>
      </c>
      <c r="BT624" s="60" t="str">
        <f t="shared" si="319"/>
        <v>Remplir les termes C, P et TVA</v>
      </c>
      <c r="BU624" s="55"/>
      <c r="BV624" s="46" t="s">
        <v>64</v>
      </c>
      <c r="BW624" s="56"/>
      <c r="BX624" s="48" t="s">
        <v>64</v>
      </c>
      <c r="BY624" s="175" t="str">
        <f t="shared" si="320"/>
        <v>Remplir la colonne BU ou BW</v>
      </c>
      <c r="BZ624" s="178"/>
      <c r="CA624" s="282" t="str">
        <f t="shared" si="331"/>
        <v>Remplir la colonne M</v>
      </c>
      <c r="CB624" s="99" t="str">
        <f t="shared" si="321"/>
        <v>Remplir la colonne BZ</v>
      </c>
      <c r="CC624" s="297" t="str">
        <f t="shared" si="303"/>
        <v>Remplir la colonne I</v>
      </c>
      <c r="CD624" s="84" t="s">
        <v>64</v>
      </c>
      <c r="CE624" s="60" t="str">
        <f t="shared" si="322"/>
        <v>Remplir les termes C, P et TVA</v>
      </c>
      <c r="CF624" s="61" t="str">
        <f t="shared" si="304"/>
        <v>REMPLIR TYPE DE CLIENT</v>
      </c>
      <c r="CG624" s="107" t="str">
        <f t="shared" si="323"/>
        <v>Montant total de l'aide demandée non indiqué</v>
      </c>
      <c r="CH624" s="1"/>
      <c r="CI624" s="1"/>
      <c r="CJ624" s="1"/>
      <c r="CK624" s="1"/>
      <c r="CL624" s="1"/>
    </row>
    <row r="625" spans="1:90" x14ac:dyDescent="0.25">
      <c r="A625" s="51"/>
      <c r="B625" s="111"/>
      <c r="C625" s="111"/>
      <c r="D625" s="111"/>
      <c r="E625" s="111"/>
      <c r="F625" s="111"/>
      <c r="G625" s="162"/>
      <c r="H625" s="151"/>
      <c r="I625" s="296"/>
      <c r="J625" s="152"/>
      <c r="K625" s="153"/>
      <c r="L625" s="169"/>
      <c r="M625" s="39"/>
      <c r="N625" s="201"/>
      <c r="O625" s="39"/>
      <c r="P625" s="22"/>
      <c r="Q625" s="200">
        <f t="shared" si="305"/>
        <v>0</v>
      </c>
      <c r="R625" s="55"/>
      <c r="S625" s="46" t="s">
        <v>64</v>
      </c>
      <c r="T625" s="56"/>
      <c r="U625" s="48" t="s">
        <v>64</v>
      </c>
      <c r="V625" s="175" t="str">
        <f t="shared" si="306"/>
        <v>Remplir la colonne R ou T</v>
      </c>
      <c r="W625" s="178"/>
      <c r="X625" s="282" t="str">
        <f t="shared" si="307"/>
        <v>Remplir la colonne M</v>
      </c>
      <c r="Y625" s="99" t="str">
        <f t="shared" si="308"/>
        <v>Remplir la colonne W</v>
      </c>
      <c r="Z625" s="297" t="str">
        <f t="shared" si="324"/>
        <v>Remplir la colonne I</v>
      </c>
      <c r="AA625" s="84" t="s">
        <v>64</v>
      </c>
      <c r="AB625" s="60" t="str">
        <f t="shared" si="309"/>
        <v>Remplir les termes C, P et TVA</v>
      </c>
      <c r="AC625" s="55"/>
      <c r="AD625" s="46" t="s">
        <v>64</v>
      </c>
      <c r="AE625" s="56"/>
      <c r="AF625" s="48" t="s">
        <v>64</v>
      </c>
      <c r="AG625" s="175" t="str">
        <f t="shared" si="310"/>
        <v>Remplir la colonne AC ou AE</v>
      </c>
      <c r="AH625" s="178"/>
      <c r="AI625" s="311" t="str">
        <f t="shared" si="325"/>
        <v>Remplir la colonne M</v>
      </c>
      <c r="AJ625" s="179" t="str">
        <f t="shared" si="311"/>
        <v>Remplir la colonne AH</v>
      </c>
      <c r="AK625" s="297" t="str">
        <f t="shared" si="299"/>
        <v>Remplir la colonne I</v>
      </c>
      <c r="AL625" s="84" t="s">
        <v>64</v>
      </c>
      <c r="AM625" s="60" t="str">
        <f t="shared" si="326"/>
        <v>Remplir les termes C, P et TVA</v>
      </c>
      <c r="AN625" s="55"/>
      <c r="AO625" s="46" t="s">
        <v>64</v>
      </c>
      <c r="AP625" s="56"/>
      <c r="AQ625" s="48" t="s">
        <v>64</v>
      </c>
      <c r="AR625" s="175" t="str">
        <f t="shared" si="312"/>
        <v>Remplir la colonne AN ou AP</v>
      </c>
      <c r="AS625" s="178"/>
      <c r="AT625" s="282" t="str">
        <f t="shared" si="327"/>
        <v>Remplir la colonne M</v>
      </c>
      <c r="AU625" s="179" t="str">
        <f t="shared" si="313"/>
        <v>Remplir la colonne AS</v>
      </c>
      <c r="AV625" s="263" t="str">
        <f t="shared" si="300"/>
        <v>Remplir la colonne I</v>
      </c>
      <c r="AW625" s="84" t="s">
        <v>64</v>
      </c>
      <c r="AX625" s="60" t="str">
        <f t="shared" si="328"/>
        <v>Remplir les termes C, P et TVA</v>
      </c>
      <c r="AY625" s="55"/>
      <c r="AZ625" s="46" t="s">
        <v>64</v>
      </c>
      <c r="BA625" s="56"/>
      <c r="BB625" s="48" t="s">
        <v>64</v>
      </c>
      <c r="BC625" s="175" t="str">
        <f t="shared" si="314"/>
        <v>Remplir la colonne AY ou BA</v>
      </c>
      <c r="BD625" s="178"/>
      <c r="BE625" s="311" t="str">
        <f t="shared" si="329"/>
        <v>Remplir la colonne M</v>
      </c>
      <c r="BF625" s="179" t="str">
        <f t="shared" si="315"/>
        <v>Remplir la colonne BD</v>
      </c>
      <c r="BG625" s="263" t="str">
        <f t="shared" si="301"/>
        <v>Remplir la colonne I</v>
      </c>
      <c r="BH625" s="84" t="s">
        <v>64</v>
      </c>
      <c r="BI625" s="60" t="str">
        <f t="shared" si="316"/>
        <v>Remplir les termes C, P et TVA</v>
      </c>
      <c r="BJ625" s="55"/>
      <c r="BK625" s="46" t="s">
        <v>64</v>
      </c>
      <c r="BL625" s="56"/>
      <c r="BM625" s="48" t="s">
        <v>64</v>
      </c>
      <c r="BN625" s="175" t="str">
        <f t="shared" si="317"/>
        <v>Remplir la colonne BJ ou BL</v>
      </c>
      <c r="BO625" s="178"/>
      <c r="BP625" s="311" t="str">
        <f t="shared" si="330"/>
        <v>Remplir la colonne M</v>
      </c>
      <c r="BQ625" s="179" t="str">
        <f t="shared" si="318"/>
        <v>Remplir la colonne BO</v>
      </c>
      <c r="BR625" s="263" t="str">
        <f t="shared" si="302"/>
        <v>Remplir la colonne I</v>
      </c>
      <c r="BS625" s="84" t="s">
        <v>64</v>
      </c>
      <c r="BT625" s="60" t="str">
        <f t="shared" si="319"/>
        <v>Remplir les termes C, P et TVA</v>
      </c>
      <c r="BU625" s="55"/>
      <c r="BV625" s="46" t="s">
        <v>64</v>
      </c>
      <c r="BW625" s="56"/>
      <c r="BX625" s="48" t="s">
        <v>64</v>
      </c>
      <c r="BY625" s="175" t="str">
        <f t="shared" si="320"/>
        <v>Remplir la colonne BU ou BW</v>
      </c>
      <c r="BZ625" s="178"/>
      <c r="CA625" s="282" t="str">
        <f t="shared" si="331"/>
        <v>Remplir la colonne M</v>
      </c>
      <c r="CB625" s="99" t="str">
        <f t="shared" si="321"/>
        <v>Remplir la colonne BZ</v>
      </c>
      <c r="CC625" s="297" t="str">
        <f t="shared" si="303"/>
        <v>Remplir la colonne I</v>
      </c>
      <c r="CD625" s="84" t="s">
        <v>64</v>
      </c>
      <c r="CE625" s="60" t="str">
        <f t="shared" si="322"/>
        <v>Remplir les termes C, P et TVA</v>
      </c>
      <c r="CF625" s="61" t="str">
        <f t="shared" si="304"/>
        <v>REMPLIR TYPE DE CLIENT</v>
      </c>
      <c r="CG625" s="107" t="str">
        <f t="shared" si="323"/>
        <v>Montant total de l'aide demandée non indiqué</v>
      </c>
      <c r="CH625" s="1"/>
      <c r="CI625" s="1"/>
      <c r="CJ625" s="1"/>
      <c r="CK625" s="1"/>
      <c r="CL625" s="1"/>
    </row>
    <row r="626" spans="1:90" x14ac:dyDescent="0.25">
      <c r="A626" s="51"/>
      <c r="B626" s="111"/>
      <c r="C626" s="111"/>
      <c r="D626" s="111"/>
      <c r="E626" s="111"/>
      <c r="F626" s="111"/>
      <c r="G626" s="162"/>
      <c r="H626" s="151"/>
      <c r="I626" s="296"/>
      <c r="J626" s="152"/>
      <c r="K626" s="153"/>
      <c r="L626" s="169"/>
      <c r="M626" s="39"/>
      <c r="N626" s="201"/>
      <c r="O626" s="39"/>
      <c r="P626" s="22"/>
      <c r="Q626" s="200">
        <f t="shared" si="305"/>
        <v>0</v>
      </c>
      <c r="R626" s="55"/>
      <c r="S626" s="46" t="s">
        <v>64</v>
      </c>
      <c r="T626" s="56"/>
      <c r="U626" s="48" t="s">
        <v>64</v>
      </c>
      <c r="V626" s="175" t="str">
        <f t="shared" si="306"/>
        <v>Remplir la colonne R ou T</v>
      </c>
      <c r="W626" s="178"/>
      <c r="X626" s="282" t="str">
        <f t="shared" si="307"/>
        <v>Remplir la colonne M</v>
      </c>
      <c r="Y626" s="99" t="str">
        <f t="shared" si="308"/>
        <v>Remplir la colonne W</v>
      </c>
      <c r="Z626" s="297" t="str">
        <f t="shared" si="324"/>
        <v>Remplir la colonne I</v>
      </c>
      <c r="AA626" s="84" t="s">
        <v>64</v>
      </c>
      <c r="AB626" s="60" t="str">
        <f t="shared" si="309"/>
        <v>Remplir les termes C, P et TVA</v>
      </c>
      <c r="AC626" s="55"/>
      <c r="AD626" s="46" t="s">
        <v>64</v>
      </c>
      <c r="AE626" s="56"/>
      <c r="AF626" s="48" t="s">
        <v>64</v>
      </c>
      <c r="AG626" s="175" t="str">
        <f t="shared" si="310"/>
        <v>Remplir la colonne AC ou AE</v>
      </c>
      <c r="AH626" s="178"/>
      <c r="AI626" s="311" t="str">
        <f t="shared" si="325"/>
        <v>Remplir la colonne M</v>
      </c>
      <c r="AJ626" s="179" t="str">
        <f t="shared" si="311"/>
        <v>Remplir la colonne AH</v>
      </c>
      <c r="AK626" s="297" t="str">
        <f t="shared" si="299"/>
        <v>Remplir la colonne I</v>
      </c>
      <c r="AL626" s="84" t="s">
        <v>64</v>
      </c>
      <c r="AM626" s="60" t="str">
        <f t="shared" si="326"/>
        <v>Remplir les termes C, P et TVA</v>
      </c>
      <c r="AN626" s="55"/>
      <c r="AO626" s="46" t="s">
        <v>64</v>
      </c>
      <c r="AP626" s="56"/>
      <c r="AQ626" s="48" t="s">
        <v>64</v>
      </c>
      <c r="AR626" s="175" t="str">
        <f t="shared" si="312"/>
        <v>Remplir la colonne AN ou AP</v>
      </c>
      <c r="AS626" s="178"/>
      <c r="AT626" s="282" t="str">
        <f t="shared" si="327"/>
        <v>Remplir la colonne M</v>
      </c>
      <c r="AU626" s="179" t="str">
        <f t="shared" si="313"/>
        <v>Remplir la colonne AS</v>
      </c>
      <c r="AV626" s="263" t="str">
        <f t="shared" si="300"/>
        <v>Remplir la colonne I</v>
      </c>
      <c r="AW626" s="84" t="s">
        <v>64</v>
      </c>
      <c r="AX626" s="60" t="str">
        <f t="shared" si="328"/>
        <v>Remplir les termes C, P et TVA</v>
      </c>
      <c r="AY626" s="55"/>
      <c r="AZ626" s="46" t="s">
        <v>64</v>
      </c>
      <c r="BA626" s="56"/>
      <c r="BB626" s="48" t="s">
        <v>64</v>
      </c>
      <c r="BC626" s="175" t="str">
        <f t="shared" si="314"/>
        <v>Remplir la colonne AY ou BA</v>
      </c>
      <c r="BD626" s="178"/>
      <c r="BE626" s="311" t="str">
        <f t="shared" si="329"/>
        <v>Remplir la colonne M</v>
      </c>
      <c r="BF626" s="179" t="str">
        <f t="shared" si="315"/>
        <v>Remplir la colonne BD</v>
      </c>
      <c r="BG626" s="263" t="str">
        <f t="shared" si="301"/>
        <v>Remplir la colonne I</v>
      </c>
      <c r="BH626" s="84" t="s">
        <v>64</v>
      </c>
      <c r="BI626" s="60" t="str">
        <f t="shared" si="316"/>
        <v>Remplir les termes C, P et TVA</v>
      </c>
      <c r="BJ626" s="55"/>
      <c r="BK626" s="46" t="s">
        <v>64</v>
      </c>
      <c r="BL626" s="56"/>
      <c r="BM626" s="48" t="s">
        <v>64</v>
      </c>
      <c r="BN626" s="175" t="str">
        <f t="shared" si="317"/>
        <v>Remplir la colonne BJ ou BL</v>
      </c>
      <c r="BO626" s="178"/>
      <c r="BP626" s="311" t="str">
        <f t="shared" si="330"/>
        <v>Remplir la colonne M</v>
      </c>
      <c r="BQ626" s="179" t="str">
        <f t="shared" si="318"/>
        <v>Remplir la colonne BO</v>
      </c>
      <c r="BR626" s="263" t="str">
        <f t="shared" si="302"/>
        <v>Remplir la colonne I</v>
      </c>
      <c r="BS626" s="84" t="s">
        <v>64</v>
      </c>
      <c r="BT626" s="60" t="str">
        <f t="shared" si="319"/>
        <v>Remplir les termes C, P et TVA</v>
      </c>
      <c r="BU626" s="55"/>
      <c r="BV626" s="46" t="s">
        <v>64</v>
      </c>
      <c r="BW626" s="56"/>
      <c r="BX626" s="48" t="s">
        <v>64</v>
      </c>
      <c r="BY626" s="175" t="str">
        <f t="shared" si="320"/>
        <v>Remplir la colonne BU ou BW</v>
      </c>
      <c r="BZ626" s="178"/>
      <c r="CA626" s="282" t="str">
        <f t="shared" si="331"/>
        <v>Remplir la colonne M</v>
      </c>
      <c r="CB626" s="99" t="str">
        <f t="shared" si="321"/>
        <v>Remplir la colonne BZ</v>
      </c>
      <c r="CC626" s="297" t="str">
        <f t="shared" si="303"/>
        <v>Remplir la colonne I</v>
      </c>
      <c r="CD626" s="84" t="s">
        <v>64</v>
      </c>
      <c r="CE626" s="60" t="str">
        <f t="shared" si="322"/>
        <v>Remplir les termes C, P et TVA</v>
      </c>
      <c r="CF626" s="61" t="str">
        <f t="shared" si="304"/>
        <v>REMPLIR TYPE DE CLIENT</v>
      </c>
      <c r="CG626" s="107" t="str">
        <f t="shared" si="323"/>
        <v>Montant total de l'aide demandée non indiqué</v>
      </c>
      <c r="CH626" s="1"/>
      <c r="CI626" s="1"/>
      <c r="CJ626" s="1"/>
      <c r="CK626" s="1"/>
      <c r="CL626" s="1"/>
    </row>
    <row r="627" spans="1:90" x14ac:dyDescent="0.25">
      <c r="A627" s="51"/>
      <c r="B627" s="111"/>
      <c r="C627" s="111"/>
      <c r="D627" s="111"/>
      <c r="E627" s="111"/>
      <c r="F627" s="111"/>
      <c r="G627" s="162"/>
      <c r="H627" s="151"/>
      <c r="I627" s="296"/>
      <c r="J627" s="152"/>
      <c r="K627" s="153"/>
      <c r="L627" s="169"/>
      <c r="M627" s="39"/>
      <c r="N627" s="201"/>
      <c r="O627" s="39"/>
      <c r="P627" s="22"/>
      <c r="Q627" s="200">
        <f t="shared" si="305"/>
        <v>0</v>
      </c>
      <c r="R627" s="55"/>
      <c r="S627" s="46" t="s">
        <v>64</v>
      </c>
      <c r="T627" s="56"/>
      <c r="U627" s="48" t="s">
        <v>64</v>
      </c>
      <c r="V627" s="175" t="str">
        <f t="shared" si="306"/>
        <v>Remplir la colonne R ou T</v>
      </c>
      <c r="W627" s="178"/>
      <c r="X627" s="282" t="str">
        <f t="shared" si="307"/>
        <v>Remplir la colonne M</v>
      </c>
      <c r="Y627" s="99" t="str">
        <f t="shared" si="308"/>
        <v>Remplir la colonne W</v>
      </c>
      <c r="Z627" s="297" t="str">
        <f t="shared" si="324"/>
        <v>Remplir la colonne I</v>
      </c>
      <c r="AA627" s="84" t="s">
        <v>64</v>
      </c>
      <c r="AB627" s="60" t="str">
        <f t="shared" si="309"/>
        <v>Remplir les termes C, P et TVA</v>
      </c>
      <c r="AC627" s="55"/>
      <c r="AD627" s="46" t="s">
        <v>64</v>
      </c>
      <c r="AE627" s="56"/>
      <c r="AF627" s="48" t="s">
        <v>64</v>
      </c>
      <c r="AG627" s="175" t="str">
        <f t="shared" si="310"/>
        <v>Remplir la colonne AC ou AE</v>
      </c>
      <c r="AH627" s="178"/>
      <c r="AI627" s="311" t="str">
        <f t="shared" si="325"/>
        <v>Remplir la colonne M</v>
      </c>
      <c r="AJ627" s="179" t="str">
        <f t="shared" si="311"/>
        <v>Remplir la colonne AH</v>
      </c>
      <c r="AK627" s="297" t="str">
        <f t="shared" si="299"/>
        <v>Remplir la colonne I</v>
      </c>
      <c r="AL627" s="84" t="s">
        <v>64</v>
      </c>
      <c r="AM627" s="60" t="str">
        <f t="shared" si="326"/>
        <v>Remplir les termes C, P et TVA</v>
      </c>
      <c r="AN627" s="55"/>
      <c r="AO627" s="46" t="s">
        <v>64</v>
      </c>
      <c r="AP627" s="56"/>
      <c r="AQ627" s="48" t="s">
        <v>64</v>
      </c>
      <c r="AR627" s="175" t="str">
        <f t="shared" si="312"/>
        <v>Remplir la colonne AN ou AP</v>
      </c>
      <c r="AS627" s="178"/>
      <c r="AT627" s="282" t="str">
        <f t="shared" si="327"/>
        <v>Remplir la colonne M</v>
      </c>
      <c r="AU627" s="179" t="str">
        <f t="shared" si="313"/>
        <v>Remplir la colonne AS</v>
      </c>
      <c r="AV627" s="263" t="str">
        <f t="shared" si="300"/>
        <v>Remplir la colonne I</v>
      </c>
      <c r="AW627" s="84" t="s">
        <v>64</v>
      </c>
      <c r="AX627" s="60" t="str">
        <f t="shared" si="328"/>
        <v>Remplir les termes C, P et TVA</v>
      </c>
      <c r="AY627" s="55"/>
      <c r="AZ627" s="46" t="s">
        <v>64</v>
      </c>
      <c r="BA627" s="56"/>
      <c r="BB627" s="48" t="s">
        <v>64</v>
      </c>
      <c r="BC627" s="175" t="str">
        <f t="shared" si="314"/>
        <v>Remplir la colonne AY ou BA</v>
      </c>
      <c r="BD627" s="178"/>
      <c r="BE627" s="311" t="str">
        <f t="shared" si="329"/>
        <v>Remplir la colonne M</v>
      </c>
      <c r="BF627" s="179" t="str">
        <f t="shared" si="315"/>
        <v>Remplir la colonne BD</v>
      </c>
      <c r="BG627" s="263" t="str">
        <f t="shared" si="301"/>
        <v>Remplir la colonne I</v>
      </c>
      <c r="BH627" s="84" t="s">
        <v>64</v>
      </c>
      <c r="BI627" s="60" t="str">
        <f t="shared" si="316"/>
        <v>Remplir les termes C, P et TVA</v>
      </c>
      <c r="BJ627" s="55"/>
      <c r="BK627" s="46" t="s">
        <v>64</v>
      </c>
      <c r="BL627" s="56"/>
      <c r="BM627" s="48" t="s">
        <v>64</v>
      </c>
      <c r="BN627" s="175" t="str">
        <f t="shared" si="317"/>
        <v>Remplir la colonne BJ ou BL</v>
      </c>
      <c r="BO627" s="178"/>
      <c r="BP627" s="311" t="str">
        <f t="shared" si="330"/>
        <v>Remplir la colonne M</v>
      </c>
      <c r="BQ627" s="179" t="str">
        <f t="shared" si="318"/>
        <v>Remplir la colonne BO</v>
      </c>
      <c r="BR627" s="263" t="str">
        <f t="shared" si="302"/>
        <v>Remplir la colonne I</v>
      </c>
      <c r="BS627" s="84" t="s">
        <v>64</v>
      </c>
      <c r="BT627" s="60" t="str">
        <f t="shared" si="319"/>
        <v>Remplir les termes C, P et TVA</v>
      </c>
      <c r="BU627" s="55"/>
      <c r="BV627" s="46" t="s">
        <v>64</v>
      </c>
      <c r="BW627" s="56"/>
      <c r="BX627" s="48" t="s">
        <v>64</v>
      </c>
      <c r="BY627" s="175" t="str">
        <f t="shared" si="320"/>
        <v>Remplir la colonne BU ou BW</v>
      </c>
      <c r="BZ627" s="178"/>
      <c r="CA627" s="282" t="str">
        <f t="shared" si="331"/>
        <v>Remplir la colonne M</v>
      </c>
      <c r="CB627" s="99" t="str">
        <f t="shared" si="321"/>
        <v>Remplir la colonne BZ</v>
      </c>
      <c r="CC627" s="297" t="str">
        <f t="shared" si="303"/>
        <v>Remplir la colonne I</v>
      </c>
      <c r="CD627" s="84" t="s">
        <v>64</v>
      </c>
      <c r="CE627" s="60" t="str">
        <f t="shared" si="322"/>
        <v>Remplir les termes C, P et TVA</v>
      </c>
      <c r="CF627" s="61" t="str">
        <f t="shared" si="304"/>
        <v>REMPLIR TYPE DE CLIENT</v>
      </c>
      <c r="CG627" s="107" t="str">
        <f t="shared" si="323"/>
        <v>Montant total de l'aide demandée non indiqué</v>
      </c>
      <c r="CH627" s="1"/>
      <c r="CI627" s="1"/>
      <c r="CJ627" s="1"/>
      <c r="CK627" s="1"/>
      <c r="CL627" s="1"/>
    </row>
    <row r="628" spans="1:90" x14ac:dyDescent="0.25">
      <c r="A628" s="51"/>
      <c r="B628" s="111"/>
      <c r="C628" s="111"/>
      <c r="D628" s="111"/>
      <c r="E628" s="111"/>
      <c r="F628" s="111"/>
      <c r="G628" s="162"/>
      <c r="H628" s="151"/>
      <c r="I628" s="296"/>
      <c r="J628" s="152"/>
      <c r="K628" s="153"/>
      <c r="L628" s="169"/>
      <c r="M628" s="39"/>
      <c r="N628" s="201"/>
      <c r="O628" s="39"/>
      <c r="P628" s="22"/>
      <c r="Q628" s="200">
        <f t="shared" si="305"/>
        <v>0</v>
      </c>
      <c r="R628" s="55"/>
      <c r="S628" s="46" t="s">
        <v>64</v>
      </c>
      <c r="T628" s="56"/>
      <c r="U628" s="48" t="s">
        <v>64</v>
      </c>
      <c r="V628" s="175" t="str">
        <f t="shared" si="306"/>
        <v>Remplir la colonne R ou T</v>
      </c>
      <c r="W628" s="178"/>
      <c r="X628" s="282" t="str">
        <f t="shared" si="307"/>
        <v>Remplir la colonne M</v>
      </c>
      <c r="Y628" s="99" t="str">
        <f t="shared" si="308"/>
        <v>Remplir la colonne W</v>
      </c>
      <c r="Z628" s="297" t="str">
        <f t="shared" si="324"/>
        <v>Remplir la colonne I</v>
      </c>
      <c r="AA628" s="84" t="s">
        <v>64</v>
      </c>
      <c r="AB628" s="60" t="str">
        <f t="shared" si="309"/>
        <v>Remplir les termes C, P et TVA</v>
      </c>
      <c r="AC628" s="55"/>
      <c r="AD628" s="46" t="s">
        <v>64</v>
      </c>
      <c r="AE628" s="56"/>
      <c r="AF628" s="48" t="s">
        <v>64</v>
      </c>
      <c r="AG628" s="175" t="str">
        <f t="shared" si="310"/>
        <v>Remplir la colonne AC ou AE</v>
      </c>
      <c r="AH628" s="178"/>
      <c r="AI628" s="311" t="str">
        <f t="shared" si="325"/>
        <v>Remplir la colonne M</v>
      </c>
      <c r="AJ628" s="179" t="str">
        <f t="shared" si="311"/>
        <v>Remplir la colonne AH</v>
      </c>
      <c r="AK628" s="297" t="str">
        <f t="shared" si="299"/>
        <v>Remplir la colonne I</v>
      </c>
      <c r="AL628" s="84" t="s">
        <v>64</v>
      </c>
      <c r="AM628" s="60" t="str">
        <f t="shared" si="326"/>
        <v>Remplir les termes C, P et TVA</v>
      </c>
      <c r="AN628" s="55"/>
      <c r="AO628" s="46" t="s">
        <v>64</v>
      </c>
      <c r="AP628" s="56"/>
      <c r="AQ628" s="48" t="s">
        <v>64</v>
      </c>
      <c r="AR628" s="175" t="str">
        <f t="shared" si="312"/>
        <v>Remplir la colonne AN ou AP</v>
      </c>
      <c r="AS628" s="178"/>
      <c r="AT628" s="282" t="str">
        <f t="shared" si="327"/>
        <v>Remplir la colonne M</v>
      </c>
      <c r="AU628" s="179" t="str">
        <f t="shared" si="313"/>
        <v>Remplir la colonne AS</v>
      </c>
      <c r="AV628" s="263" t="str">
        <f t="shared" si="300"/>
        <v>Remplir la colonne I</v>
      </c>
      <c r="AW628" s="84" t="s">
        <v>64</v>
      </c>
      <c r="AX628" s="60" t="str">
        <f t="shared" si="328"/>
        <v>Remplir les termes C, P et TVA</v>
      </c>
      <c r="AY628" s="55"/>
      <c r="AZ628" s="46" t="s">
        <v>64</v>
      </c>
      <c r="BA628" s="56"/>
      <c r="BB628" s="48" t="s">
        <v>64</v>
      </c>
      <c r="BC628" s="175" t="str">
        <f t="shared" si="314"/>
        <v>Remplir la colonne AY ou BA</v>
      </c>
      <c r="BD628" s="178"/>
      <c r="BE628" s="311" t="str">
        <f t="shared" si="329"/>
        <v>Remplir la colonne M</v>
      </c>
      <c r="BF628" s="179" t="str">
        <f t="shared" si="315"/>
        <v>Remplir la colonne BD</v>
      </c>
      <c r="BG628" s="263" t="str">
        <f t="shared" si="301"/>
        <v>Remplir la colonne I</v>
      </c>
      <c r="BH628" s="84" t="s">
        <v>64</v>
      </c>
      <c r="BI628" s="60" t="str">
        <f t="shared" si="316"/>
        <v>Remplir les termes C, P et TVA</v>
      </c>
      <c r="BJ628" s="55"/>
      <c r="BK628" s="46" t="s">
        <v>64</v>
      </c>
      <c r="BL628" s="56"/>
      <c r="BM628" s="48" t="s">
        <v>64</v>
      </c>
      <c r="BN628" s="175" t="str">
        <f t="shared" si="317"/>
        <v>Remplir la colonne BJ ou BL</v>
      </c>
      <c r="BO628" s="178"/>
      <c r="BP628" s="311" t="str">
        <f t="shared" si="330"/>
        <v>Remplir la colonne M</v>
      </c>
      <c r="BQ628" s="179" t="str">
        <f t="shared" si="318"/>
        <v>Remplir la colonne BO</v>
      </c>
      <c r="BR628" s="263" t="str">
        <f t="shared" si="302"/>
        <v>Remplir la colonne I</v>
      </c>
      <c r="BS628" s="84" t="s">
        <v>64</v>
      </c>
      <c r="BT628" s="60" t="str">
        <f t="shared" si="319"/>
        <v>Remplir les termes C, P et TVA</v>
      </c>
      <c r="BU628" s="55"/>
      <c r="BV628" s="46" t="s">
        <v>64</v>
      </c>
      <c r="BW628" s="56"/>
      <c r="BX628" s="48" t="s">
        <v>64</v>
      </c>
      <c r="BY628" s="175" t="str">
        <f t="shared" si="320"/>
        <v>Remplir la colonne BU ou BW</v>
      </c>
      <c r="BZ628" s="178"/>
      <c r="CA628" s="282" t="str">
        <f t="shared" si="331"/>
        <v>Remplir la colonne M</v>
      </c>
      <c r="CB628" s="99" t="str">
        <f t="shared" si="321"/>
        <v>Remplir la colonne BZ</v>
      </c>
      <c r="CC628" s="297" t="str">
        <f t="shared" si="303"/>
        <v>Remplir la colonne I</v>
      </c>
      <c r="CD628" s="84" t="s">
        <v>64</v>
      </c>
      <c r="CE628" s="60" t="str">
        <f t="shared" si="322"/>
        <v>Remplir les termes C, P et TVA</v>
      </c>
      <c r="CF628" s="61" t="str">
        <f t="shared" si="304"/>
        <v>REMPLIR TYPE DE CLIENT</v>
      </c>
      <c r="CG628" s="107" t="str">
        <f t="shared" si="323"/>
        <v>Montant total de l'aide demandée non indiqué</v>
      </c>
      <c r="CH628" s="1"/>
      <c r="CI628" s="1"/>
      <c r="CJ628" s="1"/>
      <c r="CK628" s="1"/>
      <c r="CL628" s="1"/>
    </row>
    <row r="629" spans="1:90" x14ac:dyDescent="0.25">
      <c r="A629" s="51"/>
      <c r="B629" s="111"/>
      <c r="C629" s="111"/>
      <c r="D629" s="111"/>
      <c r="E629" s="111"/>
      <c r="F629" s="111"/>
      <c r="G629" s="162"/>
      <c r="H629" s="151"/>
      <c r="I629" s="296"/>
      <c r="J629" s="152"/>
      <c r="K629" s="153"/>
      <c r="L629" s="169"/>
      <c r="M629" s="39"/>
      <c r="N629" s="201"/>
      <c r="O629" s="39"/>
      <c r="P629" s="22"/>
      <c r="Q629" s="200">
        <f t="shared" si="305"/>
        <v>0</v>
      </c>
      <c r="R629" s="55"/>
      <c r="S629" s="46" t="s">
        <v>64</v>
      </c>
      <c r="T629" s="56"/>
      <c r="U629" s="48" t="s">
        <v>64</v>
      </c>
      <c r="V629" s="175" t="str">
        <f t="shared" si="306"/>
        <v>Remplir la colonne R ou T</v>
      </c>
      <c r="W629" s="178"/>
      <c r="X629" s="282" t="str">
        <f t="shared" si="307"/>
        <v>Remplir la colonne M</v>
      </c>
      <c r="Y629" s="99" t="str">
        <f t="shared" si="308"/>
        <v>Remplir la colonne W</v>
      </c>
      <c r="Z629" s="297" t="str">
        <f t="shared" si="324"/>
        <v>Remplir la colonne I</v>
      </c>
      <c r="AA629" s="84" t="s">
        <v>64</v>
      </c>
      <c r="AB629" s="60" t="str">
        <f t="shared" si="309"/>
        <v>Remplir les termes C, P et TVA</v>
      </c>
      <c r="AC629" s="55"/>
      <c r="AD629" s="46" t="s">
        <v>64</v>
      </c>
      <c r="AE629" s="56"/>
      <c r="AF629" s="48" t="s">
        <v>64</v>
      </c>
      <c r="AG629" s="175" t="str">
        <f t="shared" si="310"/>
        <v>Remplir la colonne AC ou AE</v>
      </c>
      <c r="AH629" s="178"/>
      <c r="AI629" s="311" t="str">
        <f t="shared" si="325"/>
        <v>Remplir la colonne M</v>
      </c>
      <c r="AJ629" s="179" t="str">
        <f t="shared" si="311"/>
        <v>Remplir la colonne AH</v>
      </c>
      <c r="AK629" s="297" t="str">
        <f t="shared" si="299"/>
        <v>Remplir la colonne I</v>
      </c>
      <c r="AL629" s="84" t="s">
        <v>64</v>
      </c>
      <c r="AM629" s="60" t="str">
        <f t="shared" si="326"/>
        <v>Remplir les termes C, P et TVA</v>
      </c>
      <c r="AN629" s="55"/>
      <c r="AO629" s="46" t="s">
        <v>64</v>
      </c>
      <c r="AP629" s="56"/>
      <c r="AQ629" s="48" t="s">
        <v>64</v>
      </c>
      <c r="AR629" s="175" t="str">
        <f t="shared" si="312"/>
        <v>Remplir la colonne AN ou AP</v>
      </c>
      <c r="AS629" s="178"/>
      <c r="AT629" s="282" t="str">
        <f t="shared" si="327"/>
        <v>Remplir la colonne M</v>
      </c>
      <c r="AU629" s="179" t="str">
        <f t="shared" si="313"/>
        <v>Remplir la colonne AS</v>
      </c>
      <c r="AV629" s="263" t="str">
        <f t="shared" si="300"/>
        <v>Remplir la colonne I</v>
      </c>
      <c r="AW629" s="84" t="s">
        <v>64</v>
      </c>
      <c r="AX629" s="60" t="str">
        <f t="shared" si="328"/>
        <v>Remplir les termes C, P et TVA</v>
      </c>
      <c r="AY629" s="55"/>
      <c r="AZ629" s="46" t="s">
        <v>64</v>
      </c>
      <c r="BA629" s="56"/>
      <c r="BB629" s="48" t="s">
        <v>64</v>
      </c>
      <c r="BC629" s="175" t="str">
        <f t="shared" si="314"/>
        <v>Remplir la colonne AY ou BA</v>
      </c>
      <c r="BD629" s="178"/>
      <c r="BE629" s="311" t="str">
        <f t="shared" si="329"/>
        <v>Remplir la colonne M</v>
      </c>
      <c r="BF629" s="179" t="str">
        <f t="shared" si="315"/>
        <v>Remplir la colonne BD</v>
      </c>
      <c r="BG629" s="263" t="str">
        <f t="shared" si="301"/>
        <v>Remplir la colonne I</v>
      </c>
      <c r="BH629" s="84" t="s">
        <v>64</v>
      </c>
      <c r="BI629" s="60" t="str">
        <f t="shared" si="316"/>
        <v>Remplir les termes C, P et TVA</v>
      </c>
      <c r="BJ629" s="55"/>
      <c r="BK629" s="46" t="s">
        <v>64</v>
      </c>
      <c r="BL629" s="56"/>
      <c r="BM629" s="48" t="s">
        <v>64</v>
      </c>
      <c r="BN629" s="175" t="str">
        <f t="shared" si="317"/>
        <v>Remplir la colonne BJ ou BL</v>
      </c>
      <c r="BO629" s="178"/>
      <c r="BP629" s="311" t="str">
        <f t="shared" si="330"/>
        <v>Remplir la colonne M</v>
      </c>
      <c r="BQ629" s="179" t="str">
        <f t="shared" si="318"/>
        <v>Remplir la colonne BO</v>
      </c>
      <c r="BR629" s="263" t="str">
        <f t="shared" si="302"/>
        <v>Remplir la colonne I</v>
      </c>
      <c r="BS629" s="84" t="s">
        <v>64</v>
      </c>
      <c r="BT629" s="60" t="str">
        <f t="shared" si="319"/>
        <v>Remplir les termes C, P et TVA</v>
      </c>
      <c r="BU629" s="55"/>
      <c r="BV629" s="46" t="s">
        <v>64</v>
      </c>
      <c r="BW629" s="56"/>
      <c r="BX629" s="48" t="s">
        <v>64</v>
      </c>
      <c r="BY629" s="175" t="str">
        <f t="shared" si="320"/>
        <v>Remplir la colonne BU ou BW</v>
      </c>
      <c r="BZ629" s="178"/>
      <c r="CA629" s="282" t="str">
        <f t="shared" si="331"/>
        <v>Remplir la colonne M</v>
      </c>
      <c r="CB629" s="99" t="str">
        <f t="shared" si="321"/>
        <v>Remplir la colonne BZ</v>
      </c>
      <c r="CC629" s="297" t="str">
        <f t="shared" si="303"/>
        <v>Remplir la colonne I</v>
      </c>
      <c r="CD629" s="84" t="s">
        <v>64</v>
      </c>
      <c r="CE629" s="60" t="str">
        <f t="shared" si="322"/>
        <v>Remplir les termes C, P et TVA</v>
      </c>
      <c r="CF629" s="61" t="str">
        <f t="shared" si="304"/>
        <v>REMPLIR TYPE DE CLIENT</v>
      </c>
      <c r="CG629" s="107" t="str">
        <f t="shared" si="323"/>
        <v>Montant total de l'aide demandée non indiqué</v>
      </c>
      <c r="CH629" s="1"/>
      <c r="CI629" s="1"/>
      <c r="CJ629" s="1"/>
      <c r="CK629" s="1"/>
      <c r="CL629" s="1"/>
    </row>
    <row r="630" spans="1:90" x14ac:dyDescent="0.25">
      <c r="A630" s="51"/>
      <c r="B630" s="111"/>
      <c r="C630" s="111"/>
      <c r="D630" s="111"/>
      <c r="E630" s="111"/>
      <c r="F630" s="111"/>
      <c r="G630" s="162"/>
      <c r="H630" s="151"/>
      <c r="I630" s="296"/>
      <c r="J630" s="152"/>
      <c r="K630" s="153"/>
      <c r="L630" s="169"/>
      <c r="M630" s="39"/>
      <c r="N630" s="201"/>
      <c r="O630" s="39"/>
      <c r="P630" s="22"/>
      <c r="Q630" s="200">
        <f t="shared" si="305"/>
        <v>0</v>
      </c>
      <c r="R630" s="55"/>
      <c r="S630" s="46" t="s">
        <v>64</v>
      </c>
      <c r="T630" s="56"/>
      <c r="U630" s="48" t="s">
        <v>64</v>
      </c>
      <c r="V630" s="175" t="str">
        <f t="shared" si="306"/>
        <v>Remplir la colonne R ou T</v>
      </c>
      <c r="W630" s="178"/>
      <c r="X630" s="282" t="str">
        <f t="shared" si="307"/>
        <v>Remplir la colonne M</v>
      </c>
      <c r="Y630" s="99" t="str">
        <f t="shared" si="308"/>
        <v>Remplir la colonne W</v>
      </c>
      <c r="Z630" s="297" t="str">
        <f t="shared" si="324"/>
        <v>Remplir la colonne I</v>
      </c>
      <c r="AA630" s="84" t="s">
        <v>64</v>
      </c>
      <c r="AB630" s="60" t="str">
        <f t="shared" si="309"/>
        <v>Remplir les termes C, P et TVA</v>
      </c>
      <c r="AC630" s="55"/>
      <c r="AD630" s="46" t="s">
        <v>64</v>
      </c>
      <c r="AE630" s="56"/>
      <c r="AF630" s="48" t="s">
        <v>64</v>
      </c>
      <c r="AG630" s="175" t="str">
        <f t="shared" si="310"/>
        <v>Remplir la colonne AC ou AE</v>
      </c>
      <c r="AH630" s="178"/>
      <c r="AI630" s="311" t="str">
        <f t="shared" si="325"/>
        <v>Remplir la colonne M</v>
      </c>
      <c r="AJ630" s="179" t="str">
        <f t="shared" si="311"/>
        <v>Remplir la colonne AH</v>
      </c>
      <c r="AK630" s="297" t="str">
        <f t="shared" si="299"/>
        <v>Remplir la colonne I</v>
      </c>
      <c r="AL630" s="84" t="s">
        <v>64</v>
      </c>
      <c r="AM630" s="60" t="str">
        <f t="shared" si="326"/>
        <v>Remplir les termes C, P et TVA</v>
      </c>
      <c r="AN630" s="55"/>
      <c r="AO630" s="46" t="s">
        <v>64</v>
      </c>
      <c r="AP630" s="56"/>
      <c r="AQ630" s="48" t="s">
        <v>64</v>
      </c>
      <c r="AR630" s="175" t="str">
        <f t="shared" si="312"/>
        <v>Remplir la colonne AN ou AP</v>
      </c>
      <c r="AS630" s="178"/>
      <c r="AT630" s="282" t="str">
        <f t="shared" si="327"/>
        <v>Remplir la colonne M</v>
      </c>
      <c r="AU630" s="179" t="str">
        <f t="shared" si="313"/>
        <v>Remplir la colonne AS</v>
      </c>
      <c r="AV630" s="263" t="str">
        <f t="shared" si="300"/>
        <v>Remplir la colonne I</v>
      </c>
      <c r="AW630" s="84" t="s">
        <v>64</v>
      </c>
      <c r="AX630" s="60" t="str">
        <f t="shared" si="328"/>
        <v>Remplir les termes C, P et TVA</v>
      </c>
      <c r="AY630" s="55"/>
      <c r="AZ630" s="46" t="s">
        <v>64</v>
      </c>
      <c r="BA630" s="56"/>
      <c r="BB630" s="48" t="s">
        <v>64</v>
      </c>
      <c r="BC630" s="175" t="str">
        <f t="shared" si="314"/>
        <v>Remplir la colonne AY ou BA</v>
      </c>
      <c r="BD630" s="178"/>
      <c r="BE630" s="311" t="str">
        <f t="shared" si="329"/>
        <v>Remplir la colonne M</v>
      </c>
      <c r="BF630" s="179" t="str">
        <f t="shared" si="315"/>
        <v>Remplir la colonne BD</v>
      </c>
      <c r="BG630" s="263" t="str">
        <f t="shared" si="301"/>
        <v>Remplir la colonne I</v>
      </c>
      <c r="BH630" s="84" t="s">
        <v>64</v>
      </c>
      <c r="BI630" s="60" t="str">
        <f t="shared" si="316"/>
        <v>Remplir les termes C, P et TVA</v>
      </c>
      <c r="BJ630" s="55"/>
      <c r="BK630" s="46" t="s">
        <v>64</v>
      </c>
      <c r="BL630" s="56"/>
      <c r="BM630" s="48" t="s">
        <v>64</v>
      </c>
      <c r="BN630" s="175" t="str">
        <f t="shared" si="317"/>
        <v>Remplir la colonne BJ ou BL</v>
      </c>
      <c r="BO630" s="178"/>
      <c r="BP630" s="311" t="str">
        <f t="shared" si="330"/>
        <v>Remplir la colonne M</v>
      </c>
      <c r="BQ630" s="179" t="str">
        <f t="shared" si="318"/>
        <v>Remplir la colonne BO</v>
      </c>
      <c r="BR630" s="263" t="str">
        <f t="shared" si="302"/>
        <v>Remplir la colonne I</v>
      </c>
      <c r="BS630" s="84" t="s">
        <v>64</v>
      </c>
      <c r="BT630" s="60" t="str">
        <f t="shared" si="319"/>
        <v>Remplir les termes C, P et TVA</v>
      </c>
      <c r="BU630" s="55"/>
      <c r="BV630" s="46" t="s">
        <v>64</v>
      </c>
      <c r="BW630" s="56"/>
      <c r="BX630" s="48" t="s">
        <v>64</v>
      </c>
      <c r="BY630" s="175" t="str">
        <f t="shared" si="320"/>
        <v>Remplir la colonne BU ou BW</v>
      </c>
      <c r="BZ630" s="178"/>
      <c r="CA630" s="282" t="str">
        <f t="shared" si="331"/>
        <v>Remplir la colonne M</v>
      </c>
      <c r="CB630" s="99" t="str">
        <f t="shared" si="321"/>
        <v>Remplir la colonne BZ</v>
      </c>
      <c r="CC630" s="297" t="str">
        <f t="shared" si="303"/>
        <v>Remplir la colonne I</v>
      </c>
      <c r="CD630" s="84" t="s">
        <v>64</v>
      </c>
      <c r="CE630" s="60" t="str">
        <f t="shared" si="322"/>
        <v>Remplir les termes C, P et TVA</v>
      </c>
      <c r="CF630" s="61" t="str">
        <f t="shared" si="304"/>
        <v>REMPLIR TYPE DE CLIENT</v>
      </c>
      <c r="CG630" s="107" t="str">
        <f t="shared" si="323"/>
        <v>Montant total de l'aide demandée non indiqué</v>
      </c>
      <c r="CH630" s="1"/>
      <c r="CI630" s="1"/>
      <c r="CJ630" s="1"/>
      <c r="CK630" s="1"/>
      <c r="CL630" s="1"/>
    </row>
    <row r="631" spans="1:90" x14ac:dyDescent="0.25">
      <c r="A631" s="51"/>
      <c r="B631" s="111"/>
      <c r="C631" s="111"/>
      <c r="D631" s="111"/>
      <c r="E631" s="111"/>
      <c r="F631" s="111"/>
      <c r="G631" s="162"/>
      <c r="H631" s="151"/>
      <c r="I631" s="296"/>
      <c r="J631" s="152"/>
      <c r="K631" s="153"/>
      <c r="L631" s="169"/>
      <c r="M631" s="39"/>
      <c r="N631" s="201"/>
      <c r="O631" s="39"/>
      <c r="P631" s="22"/>
      <c r="Q631" s="200">
        <f t="shared" si="305"/>
        <v>0</v>
      </c>
      <c r="R631" s="55"/>
      <c r="S631" s="46" t="s">
        <v>64</v>
      </c>
      <c r="T631" s="56"/>
      <c r="U631" s="48" t="s">
        <v>64</v>
      </c>
      <c r="V631" s="175" t="str">
        <f t="shared" si="306"/>
        <v>Remplir la colonne R ou T</v>
      </c>
      <c r="W631" s="178"/>
      <c r="X631" s="282" t="str">
        <f t="shared" si="307"/>
        <v>Remplir la colonne M</v>
      </c>
      <c r="Y631" s="99" t="str">
        <f t="shared" si="308"/>
        <v>Remplir la colonne W</v>
      </c>
      <c r="Z631" s="297" t="str">
        <f t="shared" si="324"/>
        <v>Remplir la colonne I</v>
      </c>
      <c r="AA631" s="84" t="s">
        <v>64</v>
      </c>
      <c r="AB631" s="60" t="str">
        <f t="shared" si="309"/>
        <v>Remplir les termes C, P et TVA</v>
      </c>
      <c r="AC631" s="55"/>
      <c r="AD631" s="46" t="s">
        <v>64</v>
      </c>
      <c r="AE631" s="56"/>
      <c r="AF631" s="48" t="s">
        <v>64</v>
      </c>
      <c r="AG631" s="175" t="str">
        <f t="shared" si="310"/>
        <v>Remplir la colonne AC ou AE</v>
      </c>
      <c r="AH631" s="178"/>
      <c r="AI631" s="311" t="str">
        <f t="shared" si="325"/>
        <v>Remplir la colonne M</v>
      </c>
      <c r="AJ631" s="179" t="str">
        <f t="shared" si="311"/>
        <v>Remplir la colonne AH</v>
      </c>
      <c r="AK631" s="297" t="str">
        <f t="shared" si="299"/>
        <v>Remplir la colonne I</v>
      </c>
      <c r="AL631" s="84" t="s">
        <v>64</v>
      </c>
      <c r="AM631" s="60" t="str">
        <f t="shared" si="326"/>
        <v>Remplir les termes C, P et TVA</v>
      </c>
      <c r="AN631" s="55"/>
      <c r="AO631" s="46" t="s">
        <v>64</v>
      </c>
      <c r="AP631" s="56"/>
      <c r="AQ631" s="48" t="s">
        <v>64</v>
      </c>
      <c r="AR631" s="175" t="str">
        <f t="shared" si="312"/>
        <v>Remplir la colonne AN ou AP</v>
      </c>
      <c r="AS631" s="178"/>
      <c r="AT631" s="282" t="str">
        <f t="shared" si="327"/>
        <v>Remplir la colonne M</v>
      </c>
      <c r="AU631" s="179" t="str">
        <f t="shared" si="313"/>
        <v>Remplir la colonne AS</v>
      </c>
      <c r="AV631" s="263" t="str">
        <f t="shared" si="300"/>
        <v>Remplir la colonne I</v>
      </c>
      <c r="AW631" s="84" t="s">
        <v>64</v>
      </c>
      <c r="AX631" s="60" t="str">
        <f t="shared" si="328"/>
        <v>Remplir les termes C, P et TVA</v>
      </c>
      <c r="AY631" s="55"/>
      <c r="AZ631" s="46" t="s">
        <v>64</v>
      </c>
      <c r="BA631" s="56"/>
      <c r="BB631" s="48" t="s">
        <v>64</v>
      </c>
      <c r="BC631" s="175" t="str">
        <f t="shared" si="314"/>
        <v>Remplir la colonne AY ou BA</v>
      </c>
      <c r="BD631" s="178"/>
      <c r="BE631" s="311" t="str">
        <f t="shared" si="329"/>
        <v>Remplir la colonne M</v>
      </c>
      <c r="BF631" s="179" t="str">
        <f t="shared" si="315"/>
        <v>Remplir la colonne BD</v>
      </c>
      <c r="BG631" s="263" t="str">
        <f t="shared" si="301"/>
        <v>Remplir la colonne I</v>
      </c>
      <c r="BH631" s="84" t="s">
        <v>64</v>
      </c>
      <c r="BI631" s="60" t="str">
        <f t="shared" si="316"/>
        <v>Remplir les termes C, P et TVA</v>
      </c>
      <c r="BJ631" s="55"/>
      <c r="BK631" s="46" t="s">
        <v>64</v>
      </c>
      <c r="BL631" s="56"/>
      <c r="BM631" s="48" t="s">
        <v>64</v>
      </c>
      <c r="BN631" s="175" t="str">
        <f t="shared" si="317"/>
        <v>Remplir la colonne BJ ou BL</v>
      </c>
      <c r="BO631" s="178"/>
      <c r="BP631" s="311" t="str">
        <f t="shared" si="330"/>
        <v>Remplir la colonne M</v>
      </c>
      <c r="BQ631" s="179" t="str">
        <f t="shared" si="318"/>
        <v>Remplir la colonne BO</v>
      </c>
      <c r="BR631" s="263" t="str">
        <f t="shared" si="302"/>
        <v>Remplir la colonne I</v>
      </c>
      <c r="BS631" s="84" t="s">
        <v>64</v>
      </c>
      <c r="BT631" s="60" t="str">
        <f t="shared" si="319"/>
        <v>Remplir les termes C, P et TVA</v>
      </c>
      <c r="BU631" s="55"/>
      <c r="BV631" s="46" t="s">
        <v>64</v>
      </c>
      <c r="BW631" s="56"/>
      <c r="BX631" s="48" t="s">
        <v>64</v>
      </c>
      <c r="BY631" s="175" t="str">
        <f t="shared" si="320"/>
        <v>Remplir la colonne BU ou BW</v>
      </c>
      <c r="BZ631" s="178"/>
      <c r="CA631" s="282" t="str">
        <f t="shared" si="331"/>
        <v>Remplir la colonne M</v>
      </c>
      <c r="CB631" s="99" t="str">
        <f t="shared" si="321"/>
        <v>Remplir la colonne BZ</v>
      </c>
      <c r="CC631" s="297" t="str">
        <f t="shared" si="303"/>
        <v>Remplir la colonne I</v>
      </c>
      <c r="CD631" s="84" t="s">
        <v>64</v>
      </c>
      <c r="CE631" s="60" t="str">
        <f t="shared" si="322"/>
        <v>Remplir les termes C, P et TVA</v>
      </c>
      <c r="CF631" s="61" t="str">
        <f t="shared" si="304"/>
        <v>REMPLIR TYPE DE CLIENT</v>
      </c>
      <c r="CG631" s="107" t="str">
        <f t="shared" si="323"/>
        <v>Montant total de l'aide demandée non indiqué</v>
      </c>
      <c r="CH631" s="1"/>
      <c r="CI631" s="1"/>
      <c r="CJ631" s="1"/>
      <c r="CK631" s="1"/>
      <c r="CL631" s="1"/>
    </row>
    <row r="632" spans="1:90" x14ac:dyDescent="0.25">
      <c r="A632" s="51"/>
      <c r="B632" s="111"/>
      <c r="C632" s="111"/>
      <c r="D632" s="111"/>
      <c r="E632" s="111"/>
      <c r="F632" s="111"/>
      <c r="G632" s="162"/>
      <c r="H632" s="151"/>
      <c r="I632" s="296"/>
      <c r="J632" s="152"/>
      <c r="K632" s="153"/>
      <c r="L632" s="169"/>
      <c r="M632" s="39"/>
      <c r="N632" s="201"/>
      <c r="O632" s="39"/>
      <c r="P632" s="22"/>
      <c r="Q632" s="200">
        <f t="shared" si="305"/>
        <v>0</v>
      </c>
      <c r="R632" s="55"/>
      <c r="S632" s="46" t="s">
        <v>64</v>
      </c>
      <c r="T632" s="56"/>
      <c r="U632" s="48" t="s">
        <v>64</v>
      </c>
      <c r="V632" s="175" t="str">
        <f t="shared" si="306"/>
        <v>Remplir la colonne R ou T</v>
      </c>
      <c r="W632" s="178"/>
      <c r="X632" s="282" t="str">
        <f t="shared" si="307"/>
        <v>Remplir la colonne M</v>
      </c>
      <c r="Y632" s="99" t="str">
        <f t="shared" si="308"/>
        <v>Remplir la colonne W</v>
      </c>
      <c r="Z632" s="297" t="str">
        <f t="shared" si="324"/>
        <v>Remplir la colonne I</v>
      </c>
      <c r="AA632" s="84" t="s">
        <v>64</v>
      </c>
      <c r="AB632" s="60" t="str">
        <f t="shared" si="309"/>
        <v>Remplir les termes C, P et TVA</v>
      </c>
      <c r="AC632" s="55"/>
      <c r="AD632" s="46" t="s">
        <v>64</v>
      </c>
      <c r="AE632" s="56"/>
      <c r="AF632" s="48" t="s">
        <v>64</v>
      </c>
      <c r="AG632" s="175" t="str">
        <f t="shared" si="310"/>
        <v>Remplir la colonne AC ou AE</v>
      </c>
      <c r="AH632" s="178"/>
      <c r="AI632" s="311" t="str">
        <f t="shared" si="325"/>
        <v>Remplir la colonne M</v>
      </c>
      <c r="AJ632" s="179" t="str">
        <f t="shared" si="311"/>
        <v>Remplir la colonne AH</v>
      </c>
      <c r="AK632" s="297" t="str">
        <f t="shared" si="299"/>
        <v>Remplir la colonne I</v>
      </c>
      <c r="AL632" s="84" t="s">
        <v>64</v>
      </c>
      <c r="AM632" s="60" t="str">
        <f t="shared" si="326"/>
        <v>Remplir les termes C, P et TVA</v>
      </c>
      <c r="AN632" s="55"/>
      <c r="AO632" s="46" t="s">
        <v>64</v>
      </c>
      <c r="AP632" s="56"/>
      <c r="AQ632" s="48" t="s">
        <v>64</v>
      </c>
      <c r="AR632" s="175" t="str">
        <f t="shared" si="312"/>
        <v>Remplir la colonne AN ou AP</v>
      </c>
      <c r="AS632" s="178"/>
      <c r="AT632" s="282" t="str">
        <f t="shared" si="327"/>
        <v>Remplir la colonne M</v>
      </c>
      <c r="AU632" s="179" t="str">
        <f t="shared" si="313"/>
        <v>Remplir la colonne AS</v>
      </c>
      <c r="AV632" s="263" t="str">
        <f t="shared" si="300"/>
        <v>Remplir la colonne I</v>
      </c>
      <c r="AW632" s="84" t="s">
        <v>64</v>
      </c>
      <c r="AX632" s="60" t="str">
        <f t="shared" si="328"/>
        <v>Remplir les termes C, P et TVA</v>
      </c>
      <c r="AY632" s="55"/>
      <c r="AZ632" s="46" t="s">
        <v>64</v>
      </c>
      <c r="BA632" s="56"/>
      <c r="BB632" s="48" t="s">
        <v>64</v>
      </c>
      <c r="BC632" s="175" t="str">
        <f t="shared" si="314"/>
        <v>Remplir la colonne AY ou BA</v>
      </c>
      <c r="BD632" s="178"/>
      <c r="BE632" s="311" t="str">
        <f t="shared" si="329"/>
        <v>Remplir la colonne M</v>
      </c>
      <c r="BF632" s="179" t="str">
        <f t="shared" si="315"/>
        <v>Remplir la colonne BD</v>
      </c>
      <c r="BG632" s="263" t="str">
        <f t="shared" si="301"/>
        <v>Remplir la colonne I</v>
      </c>
      <c r="BH632" s="84" t="s">
        <v>64</v>
      </c>
      <c r="BI632" s="60" t="str">
        <f t="shared" si="316"/>
        <v>Remplir les termes C, P et TVA</v>
      </c>
      <c r="BJ632" s="55"/>
      <c r="BK632" s="46" t="s">
        <v>64</v>
      </c>
      <c r="BL632" s="56"/>
      <c r="BM632" s="48" t="s">
        <v>64</v>
      </c>
      <c r="BN632" s="175" t="str">
        <f t="shared" si="317"/>
        <v>Remplir la colonne BJ ou BL</v>
      </c>
      <c r="BO632" s="178"/>
      <c r="BP632" s="311" t="str">
        <f t="shared" si="330"/>
        <v>Remplir la colonne M</v>
      </c>
      <c r="BQ632" s="179" t="str">
        <f t="shared" si="318"/>
        <v>Remplir la colonne BO</v>
      </c>
      <c r="BR632" s="263" t="str">
        <f t="shared" si="302"/>
        <v>Remplir la colonne I</v>
      </c>
      <c r="BS632" s="84" t="s">
        <v>64</v>
      </c>
      <c r="BT632" s="60" t="str">
        <f t="shared" si="319"/>
        <v>Remplir les termes C, P et TVA</v>
      </c>
      <c r="BU632" s="55"/>
      <c r="BV632" s="46" t="s">
        <v>64</v>
      </c>
      <c r="BW632" s="56"/>
      <c r="BX632" s="48" t="s">
        <v>64</v>
      </c>
      <c r="BY632" s="175" t="str">
        <f t="shared" si="320"/>
        <v>Remplir la colonne BU ou BW</v>
      </c>
      <c r="BZ632" s="178"/>
      <c r="CA632" s="282" t="str">
        <f t="shared" si="331"/>
        <v>Remplir la colonne M</v>
      </c>
      <c r="CB632" s="99" t="str">
        <f t="shared" si="321"/>
        <v>Remplir la colonne BZ</v>
      </c>
      <c r="CC632" s="297" t="str">
        <f t="shared" si="303"/>
        <v>Remplir la colonne I</v>
      </c>
      <c r="CD632" s="84" t="s">
        <v>64</v>
      </c>
      <c r="CE632" s="60" t="str">
        <f t="shared" si="322"/>
        <v>Remplir les termes C, P et TVA</v>
      </c>
      <c r="CF632" s="61" t="str">
        <f t="shared" si="304"/>
        <v>REMPLIR TYPE DE CLIENT</v>
      </c>
      <c r="CG632" s="107" t="str">
        <f t="shared" si="323"/>
        <v>Montant total de l'aide demandée non indiqué</v>
      </c>
      <c r="CH632" s="1"/>
      <c r="CI632" s="1"/>
      <c r="CJ632" s="1"/>
      <c r="CK632" s="1"/>
      <c r="CL632" s="1"/>
    </row>
    <row r="633" spans="1:90" x14ac:dyDescent="0.25">
      <c r="A633" s="51"/>
      <c r="B633" s="111"/>
      <c r="C633" s="111"/>
      <c r="D633" s="111"/>
      <c r="E633" s="111"/>
      <c r="F633" s="111"/>
      <c r="G633" s="162"/>
      <c r="H633" s="151"/>
      <c r="I633" s="296"/>
      <c r="J633" s="152"/>
      <c r="K633" s="153"/>
      <c r="L633" s="169"/>
      <c r="M633" s="39"/>
      <c r="N633" s="201"/>
      <c r="O633" s="39"/>
      <c r="P633" s="22"/>
      <c r="Q633" s="200">
        <f t="shared" si="305"/>
        <v>0</v>
      </c>
      <c r="R633" s="55"/>
      <c r="S633" s="46" t="s">
        <v>64</v>
      </c>
      <c r="T633" s="56"/>
      <c r="U633" s="48" t="s">
        <v>64</v>
      </c>
      <c r="V633" s="175" t="str">
        <f t="shared" si="306"/>
        <v>Remplir la colonne R ou T</v>
      </c>
      <c r="W633" s="178"/>
      <c r="X633" s="282" t="str">
        <f t="shared" si="307"/>
        <v>Remplir la colonne M</v>
      </c>
      <c r="Y633" s="99" t="str">
        <f t="shared" si="308"/>
        <v>Remplir la colonne W</v>
      </c>
      <c r="Z633" s="297" t="str">
        <f t="shared" si="324"/>
        <v>Remplir la colonne I</v>
      </c>
      <c r="AA633" s="84" t="s">
        <v>64</v>
      </c>
      <c r="AB633" s="60" t="str">
        <f t="shared" si="309"/>
        <v>Remplir les termes C, P et TVA</v>
      </c>
      <c r="AC633" s="55"/>
      <c r="AD633" s="46" t="s">
        <v>64</v>
      </c>
      <c r="AE633" s="56"/>
      <c r="AF633" s="48" t="s">
        <v>64</v>
      </c>
      <c r="AG633" s="175" t="str">
        <f t="shared" si="310"/>
        <v>Remplir la colonne AC ou AE</v>
      </c>
      <c r="AH633" s="178"/>
      <c r="AI633" s="311" t="str">
        <f t="shared" si="325"/>
        <v>Remplir la colonne M</v>
      </c>
      <c r="AJ633" s="179" t="str">
        <f t="shared" si="311"/>
        <v>Remplir la colonne AH</v>
      </c>
      <c r="AK633" s="297" t="str">
        <f t="shared" si="299"/>
        <v>Remplir la colonne I</v>
      </c>
      <c r="AL633" s="84" t="s">
        <v>64</v>
      </c>
      <c r="AM633" s="60" t="str">
        <f t="shared" si="326"/>
        <v>Remplir les termes C, P et TVA</v>
      </c>
      <c r="AN633" s="55"/>
      <c r="AO633" s="46" t="s">
        <v>64</v>
      </c>
      <c r="AP633" s="56"/>
      <c r="AQ633" s="48" t="s">
        <v>64</v>
      </c>
      <c r="AR633" s="175" t="str">
        <f t="shared" si="312"/>
        <v>Remplir la colonne AN ou AP</v>
      </c>
      <c r="AS633" s="178"/>
      <c r="AT633" s="282" t="str">
        <f t="shared" si="327"/>
        <v>Remplir la colonne M</v>
      </c>
      <c r="AU633" s="179" t="str">
        <f t="shared" si="313"/>
        <v>Remplir la colonne AS</v>
      </c>
      <c r="AV633" s="263" t="str">
        <f t="shared" si="300"/>
        <v>Remplir la colonne I</v>
      </c>
      <c r="AW633" s="84" t="s">
        <v>64</v>
      </c>
      <c r="AX633" s="60" t="str">
        <f t="shared" si="328"/>
        <v>Remplir les termes C, P et TVA</v>
      </c>
      <c r="AY633" s="55"/>
      <c r="AZ633" s="46" t="s">
        <v>64</v>
      </c>
      <c r="BA633" s="56"/>
      <c r="BB633" s="48" t="s">
        <v>64</v>
      </c>
      <c r="BC633" s="175" t="str">
        <f t="shared" si="314"/>
        <v>Remplir la colonne AY ou BA</v>
      </c>
      <c r="BD633" s="178"/>
      <c r="BE633" s="311" t="str">
        <f t="shared" si="329"/>
        <v>Remplir la colonne M</v>
      </c>
      <c r="BF633" s="179" t="str">
        <f t="shared" si="315"/>
        <v>Remplir la colonne BD</v>
      </c>
      <c r="BG633" s="263" t="str">
        <f t="shared" si="301"/>
        <v>Remplir la colonne I</v>
      </c>
      <c r="BH633" s="84" t="s">
        <v>64</v>
      </c>
      <c r="BI633" s="60" t="str">
        <f t="shared" si="316"/>
        <v>Remplir les termes C, P et TVA</v>
      </c>
      <c r="BJ633" s="55"/>
      <c r="BK633" s="46" t="s">
        <v>64</v>
      </c>
      <c r="BL633" s="56"/>
      <c r="BM633" s="48" t="s">
        <v>64</v>
      </c>
      <c r="BN633" s="175" t="str">
        <f t="shared" si="317"/>
        <v>Remplir la colonne BJ ou BL</v>
      </c>
      <c r="BO633" s="178"/>
      <c r="BP633" s="311" t="str">
        <f t="shared" si="330"/>
        <v>Remplir la colonne M</v>
      </c>
      <c r="BQ633" s="179" t="str">
        <f t="shared" si="318"/>
        <v>Remplir la colonne BO</v>
      </c>
      <c r="BR633" s="263" t="str">
        <f t="shared" si="302"/>
        <v>Remplir la colonne I</v>
      </c>
      <c r="BS633" s="84" t="s">
        <v>64</v>
      </c>
      <c r="BT633" s="60" t="str">
        <f t="shared" si="319"/>
        <v>Remplir les termes C, P et TVA</v>
      </c>
      <c r="BU633" s="55"/>
      <c r="BV633" s="46" t="s">
        <v>64</v>
      </c>
      <c r="BW633" s="56"/>
      <c r="BX633" s="48" t="s">
        <v>64</v>
      </c>
      <c r="BY633" s="175" t="str">
        <f t="shared" si="320"/>
        <v>Remplir la colonne BU ou BW</v>
      </c>
      <c r="BZ633" s="178"/>
      <c r="CA633" s="282" t="str">
        <f t="shared" si="331"/>
        <v>Remplir la colonne M</v>
      </c>
      <c r="CB633" s="99" t="str">
        <f t="shared" si="321"/>
        <v>Remplir la colonne BZ</v>
      </c>
      <c r="CC633" s="297" t="str">
        <f t="shared" si="303"/>
        <v>Remplir la colonne I</v>
      </c>
      <c r="CD633" s="84" t="s">
        <v>64</v>
      </c>
      <c r="CE633" s="60" t="str">
        <f t="shared" si="322"/>
        <v>Remplir les termes C, P et TVA</v>
      </c>
      <c r="CF633" s="61" t="str">
        <f t="shared" si="304"/>
        <v>REMPLIR TYPE DE CLIENT</v>
      </c>
      <c r="CG633" s="107" t="str">
        <f t="shared" si="323"/>
        <v>Montant total de l'aide demandée non indiqué</v>
      </c>
      <c r="CH633" s="1"/>
      <c r="CI633" s="1"/>
      <c r="CJ633" s="1"/>
      <c r="CK633" s="1"/>
      <c r="CL633" s="1"/>
    </row>
    <row r="634" spans="1:90" x14ac:dyDescent="0.25">
      <c r="A634" s="51"/>
      <c r="B634" s="111"/>
      <c r="C634" s="111"/>
      <c r="D634" s="111"/>
      <c r="E634" s="111"/>
      <c r="F634" s="111"/>
      <c r="G634" s="162"/>
      <c r="H634" s="151"/>
      <c r="I634" s="296"/>
      <c r="J634" s="152"/>
      <c r="K634" s="153"/>
      <c r="L634" s="169"/>
      <c r="M634" s="39"/>
      <c r="N634" s="201"/>
      <c r="O634" s="39"/>
      <c r="P634" s="22"/>
      <c r="Q634" s="200">
        <f t="shared" si="305"/>
        <v>0</v>
      </c>
      <c r="R634" s="55"/>
      <c r="S634" s="46" t="s">
        <v>64</v>
      </c>
      <c r="T634" s="56"/>
      <c r="U634" s="48" t="s">
        <v>64</v>
      </c>
      <c r="V634" s="175" t="str">
        <f t="shared" si="306"/>
        <v>Remplir la colonne R ou T</v>
      </c>
      <c r="W634" s="178"/>
      <c r="X634" s="282" t="str">
        <f t="shared" si="307"/>
        <v>Remplir la colonne M</v>
      </c>
      <c r="Y634" s="99" t="str">
        <f t="shared" si="308"/>
        <v>Remplir la colonne W</v>
      </c>
      <c r="Z634" s="297" t="str">
        <f t="shared" si="324"/>
        <v>Remplir la colonne I</v>
      </c>
      <c r="AA634" s="84" t="s">
        <v>64</v>
      </c>
      <c r="AB634" s="60" t="str">
        <f t="shared" si="309"/>
        <v>Remplir les termes C, P et TVA</v>
      </c>
      <c r="AC634" s="55"/>
      <c r="AD634" s="46" t="s">
        <v>64</v>
      </c>
      <c r="AE634" s="56"/>
      <c r="AF634" s="48" t="s">
        <v>64</v>
      </c>
      <c r="AG634" s="175" t="str">
        <f t="shared" si="310"/>
        <v>Remplir la colonne AC ou AE</v>
      </c>
      <c r="AH634" s="178"/>
      <c r="AI634" s="311" t="str">
        <f t="shared" si="325"/>
        <v>Remplir la colonne M</v>
      </c>
      <c r="AJ634" s="179" t="str">
        <f t="shared" si="311"/>
        <v>Remplir la colonne AH</v>
      </c>
      <c r="AK634" s="297" t="str">
        <f t="shared" si="299"/>
        <v>Remplir la colonne I</v>
      </c>
      <c r="AL634" s="84" t="s">
        <v>64</v>
      </c>
      <c r="AM634" s="60" t="str">
        <f t="shared" si="326"/>
        <v>Remplir les termes C, P et TVA</v>
      </c>
      <c r="AN634" s="55"/>
      <c r="AO634" s="46" t="s">
        <v>64</v>
      </c>
      <c r="AP634" s="56"/>
      <c r="AQ634" s="48" t="s">
        <v>64</v>
      </c>
      <c r="AR634" s="175" t="str">
        <f t="shared" si="312"/>
        <v>Remplir la colonne AN ou AP</v>
      </c>
      <c r="AS634" s="178"/>
      <c r="AT634" s="282" t="str">
        <f t="shared" si="327"/>
        <v>Remplir la colonne M</v>
      </c>
      <c r="AU634" s="179" t="str">
        <f t="shared" si="313"/>
        <v>Remplir la colonne AS</v>
      </c>
      <c r="AV634" s="263" t="str">
        <f t="shared" si="300"/>
        <v>Remplir la colonne I</v>
      </c>
      <c r="AW634" s="84" t="s">
        <v>64</v>
      </c>
      <c r="AX634" s="60" t="str">
        <f t="shared" si="328"/>
        <v>Remplir les termes C, P et TVA</v>
      </c>
      <c r="AY634" s="55"/>
      <c r="AZ634" s="46" t="s">
        <v>64</v>
      </c>
      <c r="BA634" s="56"/>
      <c r="BB634" s="48" t="s">
        <v>64</v>
      </c>
      <c r="BC634" s="175" t="str">
        <f t="shared" si="314"/>
        <v>Remplir la colonne AY ou BA</v>
      </c>
      <c r="BD634" s="178"/>
      <c r="BE634" s="311" t="str">
        <f t="shared" si="329"/>
        <v>Remplir la colonne M</v>
      </c>
      <c r="BF634" s="179" t="str">
        <f t="shared" si="315"/>
        <v>Remplir la colonne BD</v>
      </c>
      <c r="BG634" s="263" t="str">
        <f t="shared" si="301"/>
        <v>Remplir la colonne I</v>
      </c>
      <c r="BH634" s="84" t="s">
        <v>64</v>
      </c>
      <c r="BI634" s="60" t="str">
        <f t="shared" si="316"/>
        <v>Remplir les termes C, P et TVA</v>
      </c>
      <c r="BJ634" s="55"/>
      <c r="BK634" s="46" t="s">
        <v>64</v>
      </c>
      <c r="BL634" s="56"/>
      <c r="BM634" s="48" t="s">
        <v>64</v>
      </c>
      <c r="BN634" s="175" t="str">
        <f t="shared" si="317"/>
        <v>Remplir la colonne BJ ou BL</v>
      </c>
      <c r="BO634" s="178"/>
      <c r="BP634" s="311" t="str">
        <f t="shared" si="330"/>
        <v>Remplir la colonne M</v>
      </c>
      <c r="BQ634" s="179" t="str">
        <f t="shared" si="318"/>
        <v>Remplir la colonne BO</v>
      </c>
      <c r="BR634" s="263" t="str">
        <f t="shared" si="302"/>
        <v>Remplir la colonne I</v>
      </c>
      <c r="BS634" s="84" t="s">
        <v>64</v>
      </c>
      <c r="BT634" s="60" t="str">
        <f t="shared" si="319"/>
        <v>Remplir les termes C, P et TVA</v>
      </c>
      <c r="BU634" s="55"/>
      <c r="BV634" s="46" t="s">
        <v>64</v>
      </c>
      <c r="BW634" s="56"/>
      <c r="BX634" s="48" t="s">
        <v>64</v>
      </c>
      <c r="BY634" s="175" t="str">
        <f t="shared" si="320"/>
        <v>Remplir la colonne BU ou BW</v>
      </c>
      <c r="BZ634" s="178"/>
      <c r="CA634" s="282" t="str">
        <f t="shared" si="331"/>
        <v>Remplir la colonne M</v>
      </c>
      <c r="CB634" s="99" t="str">
        <f t="shared" si="321"/>
        <v>Remplir la colonne BZ</v>
      </c>
      <c r="CC634" s="297" t="str">
        <f t="shared" si="303"/>
        <v>Remplir la colonne I</v>
      </c>
      <c r="CD634" s="84" t="s">
        <v>64</v>
      </c>
      <c r="CE634" s="60" t="str">
        <f t="shared" si="322"/>
        <v>Remplir les termes C, P et TVA</v>
      </c>
      <c r="CF634" s="61" t="str">
        <f t="shared" si="304"/>
        <v>REMPLIR TYPE DE CLIENT</v>
      </c>
      <c r="CG634" s="107" t="str">
        <f t="shared" si="323"/>
        <v>Montant total de l'aide demandée non indiqué</v>
      </c>
      <c r="CH634" s="1"/>
      <c r="CI634" s="1"/>
      <c r="CJ634" s="1"/>
      <c r="CK634" s="1"/>
      <c r="CL634" s="1"/>
    </row>
    <row r="635" spans="1:90" x14ac:dyDescent="0.25">
      <c r="A635" s="51"/>
      <c r="B635" s="111"/>
      <c r="C635" s="111"/>
      <c r="D635" s="111"/>
      <c r="E635" s="111"/>
      <c r="F635" s="111"/>
      <c r="G635" s="162"/>
      <c r="H635" s="151"/>
      <c r="I635" s="296"/>
      <c r="J635" s="152"/>
      <c r="K635" s="153"/>
      <c r="L635" s="169"/>
      <c r="M635" s="39"/>
      <c r="N635" s="201"/>
      <c r="O635" s="39"/>
      <c r="P635" s="22"/>
      <c r="Q635" s="200">
        <f t="shared" si="305"/>
        <v>0</v>
      </c>
      <c r="R635" s="55"/>
      <c r="S635" s="46" t="s">
        <v>64</v>
      </c>
      <c r="T635" s="56"/>
      <c r="U635" s="48" t="s">
        <v>64</v>
      </c>
      <c r="V635" s="175" t="str">
        <f t="shared" si="306"/>
        <v>Remplir la colonne R ou T</v>
      </c>
      <c r="W635" s="178"/>
      <c r="X635" s="282" t="str">
        <f t="shared" si="307"/>
        <v>Remplir la colonne M</v>
      </c>
      <c r="Y635" s="99" t="str">
        <f t="shared" si="308"/>
        <v>Remplir la colonne W</v>
      </c>
      <c r="Z635" s="297" t="str">
        <f t="shared" si="324"/>
        <v>Remplir la colonne I</v>
      </c>
      <c r="AA635" s="84" t="s">
        <v>64</v>
      </c>
      <c r="AB635" s="60" t="str">
        <f t="shared" si="309"/>
        <v>Remplir les termes C, P et TVA</v>
      </c>
      <c r="AC635" s="55"/>
      <c r="AD635" s="46" t="s">
        <v>64</v>
      </c>
      <c r="AE635" s="56"/>
      <c r="AF635" s="48" t="s">
        <v>64</v>
      </c>
      <c r="AG635" s="175" t="str">
        <f t="shared" si="310"/>
        <v>Remplir la colonne AC ou AE</v>
      </c>
      <c r="AH635" s="178"/>
      <c r="AI635" s="311" t="str">
        <f t="shared" si="325"/>
        <v>Remplir la colonne M</v>
      </c>
      <c r="AJ635" s="179" t="str">
        <f t="shared" si="311"/>
        <v>Remplir la colonne AH</v>
      </c>
      <c r="AK635" s="297" t="str">
        <f t="shared" si="299"/>
        <v>Remplir la colonne I</v>
      </c>
      <c r="AL635" s="84" t="s">
        <v>64</v>
      </c>
      <c r="AM635" s="60" t="str">
        <f t="shared" si="326"/>
        <v>Remplir les termes C, P et TVA</v>
      </c>
      <c r="AN635" s="55"/>
      <c r="AO635" s="46" t="s">
        <v>64</v>
      </c>
      <c r="AP635" s="56"/>
      <c r="AQ635" s="48" t="s">
        <v>64</v>
      </c>
      <c r="AR635" s="175" t="str">
        <f t="shared" si="312"/>
        <v>Remplir la colonne AN ou AP</v>
      </c>
      <c r="AS635" s="178"/>
      <c r="AT635" s="282" t="str">
        <f t="shared" si="327"/>
        <v>Remplir la colonne M</v>
      </c>
      <c r="AU635" s="179" t="str">
        <f t="shared" si="313"/>
        <v>Remplir la colonne AS</v>
      </c>
      <c r="AV635" s="263" t="str">
        <f t="shared" si="300"/>
        <v>Remplir la colonne I</v>
      </c>
      <c r="AW635" s="84" t="s">
        <v>64</v>
      </c>
      <c r="AX635" s="60" t="str">
        <f t="shared" si="328"/>
        <v>Remplir les termes C, P et TVA</v>
      </c>
      <c r="AY635" s="55"/>
      <c r="AZ635" s="46" t="s">
        <v>64</v>
      </c>
      <c r="BA635" s="56"/>
      <c r="BB635" s="48" t="s">
        <v>64</v>
      </c>
      <c r="BC635" s="175" t="str">
        <f t="shared" si="314"/>
        <v>Remplir la colonne AY ou BA</v>
      </c>
      <c r="BD635" s="178"/>
      <c r="BE635" s="311" t="str">
        <f t="shared" si="329"/>
        <v>Remplir la colonne M</v>
      </c>
      <c r="BF635" s="179" t="str">
        <f t="shared" si="315"/>
        <v>Remplir la colonne BD</v>
      </c>
      <c r="BG635" s="263" t="str">
        <f t="shared" si="301"/>
        <v>Remplir la colonne I</v>
      </c>
      <c r="BH635" s="84" t="s">
        <v>64</v>
      </c>
      <c r="BI635" s="60" t="str">
        <f t="shared" si="316"/>
        <v>Remplir les termes C, P et TVA</v>
      </c>
      <c r="BJ635" s="55"/>
      <c r="BK635" s="46" t="s">
        <v>64</v>
      </c>
      <c r="BL635" s="56"/>
      <c r="BM635" s="48" t="s">
        <v>64</v>
      </c>
      <c r="BN635" s="175" t="str">
        <f t="shared" si="317"/>
        <v>Remplir la colonne BJ ou BL</v>
      </c>
      <c r="BO635" s="178"/>
      <c r="BP635" s="311" t="str">
        <f t="shared" si="330"/>
        <v>Remplir la colonne M</v>
      </c>
      <c r="BQ635" s="179" t="str">
        <f t="shared" si="318"/>
        <v>Remplir la colonne BO</v>
      </c>
      <c r="BR635" s="263" t="str">
        <f t="shared" si="302"/>
        <v>Remplir la colonne I</v>
      </c>
      <c r="BS635" s="84" t="s">
        <v>64</v>
      </c>
      <c r="BT635" s="60" t="str">
        <f t="shared" si="319"/>
        <v>Remplir les termes C, P et TVA</v>
      </c>
      <c r="BU635" s="55"/>
      <c r="BV635" s="46" t="s">
        <v>64</v>
      </c>
      <c r="BW635" s="56"/>
      <c r="BX635" s="48" t="s">
        <v>64</v>
      </c>
      <c r="BY635" s="175" t="str">
        <f t="shared" si="320"/>
        <v>Remplir la colonne BU ou BW</v>
      </c>
      <c r="BZ635" s="178"/>
      <c r="CA635" s="282" t="str">
        <f t="shared" si="331"/>
        <v>Remplir la colonne M</v>
      </c>
      <c r="CB635" s="99" t="str">
        <f t="shared" si="321"/>
        <v>Remplir la colonne BZ</v>
      </c>
      <c r="CC635" s="297" t="str">
        <f t="shared" si="303"/>
        <v>Remplir la colonne I</v>
      </c>
      <c r="CD635" s="84" t="s">
        <v>64</v>
      </c>
      <c r="CE635" s="60" t="str">
        <f t="shared" si="322"/>
        <v>Remplir les termes C, P et TVA</v>
      </c>
      <c r="CF635" s="61" t="str">
        <f t="shared" si="304"/>
        <v>REMPLIR TYPE DE CLIENT</v>
      </c>
      <c r="CG635" s="107" t="str">
        <f t="shared" si="323"/>
        <v>Montant total de l'aide demandée non indiqué</v>
      </c>
      <c r="CH635" s="1"/>
      <c r="CI635" s="1"/>
      <c r="CJ635" s="1"/>
      <c r="CK635" s="1"/>
      <c r="CL635" s="1"/>
    </row>
    <row r="636" spans="1:90" x14ac:dyDescent="0.25">
      <c r="A636" s="51"/>
      <c r="B636" s="111"/>
      <c r="C636" s="111"/>
      <c r="D636" s="111"/>
      <c r="E636" s="111"/>
      <c r="F636" s="111"/>
      <c r="G636" s="162"/>
      <c r="H636" s="151"/>
      <c r="I636" s="296"/>
      <c r="J636" s="152"/>
      <c r="K636" s="153"/>
      <c r="L636" s="169"/>
      <c r="M636" s="39"/>
      <c r="N636" s="201"/>
      <c r="O636" s="39"/>
      <c r="P636" s="22"/>
      <c r="Q636" s="200">
        <f t="shared" si="305"/>
        <v>0</v>
      </c>
      <c r="R636" s="55"/>
      <c r="S636" s="46" t="s">
        <v>64</v>
      </c>
      <c r="T636" s="56"/>
      <c r="U636" s="48" t="s">
        <v>64</v>
      </c>
      <c r="V636" s="175" t="str">
        <f t="shared" si="306"/>
        <v>Remplir la colonne R ou T</v>
      </c>
      <c r="W636" s="178"/>
      <c r="X636" s="282" t="str">
        <f t="shared" si="307"/>
        <v>Remplir la colonne M</v>
      </c>
      <c r="Y636" s="99" t="str">
        <f t="shared" si="308"/>
        <v>Remplir la colonne W</v>
      </c>
      <c r="Z636" s="297" t="str">
        <f t="shared" si="324"/>
        <v>Remplir la colonne I</v>
      </c>
      <c r="AA636" s="84" t="s">
        <v>64</v>
      </c>
      <c r="AB636" s="60" t="str">
        <f t="shared" si="309"/>
        <v>Remplir les termes C, P et TVA</v>
      </c>
      <c r="AC636" s="55"/>
      <c r="AD636" s="46" t="s">
        <v>64</v>
      </c>
      <c r="AE636" s="56"/>
      <c r="AF636" s="48" t="s">
        <v>64</v>
      </c>
      <c r="AG636" s="175" t="str">
        <f t="shared" si="310"/>
        <v>Remplir la colonne AC ou AE</v>
      </c>
      <c r="AH636" s="178"/>
      <c r="AI636" s="311" t="str">
        <f t="shared" si="325"/>
        <v>Remplir la colonne M</v>
      </c>
      <c r="AJ636" s="179" t="str">
        <f t="shared" si="311"/>
        <v>Remplir la colonne AH</v>
      </c>
      <c r="AK636" s="297" t="str">
        <f t="shared" si="299"/>
        <v>Remplir la colonne I</v>
      </c>
      <c r="AL636" s="84" t="s">
        <v>64</v>
      </c>
      <c r="AM636" s="60" t="str">
        <f t="shared" si="326"/>
        <v>Remplir les termes C, P et TVA</v>
      </c>
      <c r="AN636" s="55"/>
      <c r="AO636" s="46" t="s">
        <v>64</v>
      </c>
      <c r="AP636" s="56"/>
      <c r="AQ636" s="48" t="s">
        <v>64</v>
      </c>
      <c r="AR636" s="175" t="str">
        <f t="shared" si="312"/>
        <v>Remplir la colonne AN ou AP</v>
      </c>
      <c r="AS636" s="178"/>
      <c r="AT636" s="282" t="str">
        <f t="shared" si="327"/>
        <v>Remplir la colonne M</v>
      </c>
      <c r="AU636" s="179" t="str">
        <f t="shared" si="313"/>
        <v>Remplir la colonne AS</v>
      </c>
      <c r="AV636" s="263" t="str">
        <f t="shared" si="300"/>
        <v>Remplir la colonne I</v>
      </c>
      <c r="AW636" s="84" t="s">
        <v>64</v>
      </c>
      <c r="AX636" s="60" t="str">
        <f t="shared" si="328"/>
        <v>Remplir les termes C, P et TVA</v>
      </c>
      <c r="AY636" s="55"/>
      <c r="AZ636" s="46" t="s">
        <v>64</v>
      </c>
      <c r="BA636" s="56"/>
      <c r="BB636" s="48" t="s">
        <v>64</v>
      </c>
      <c r="BC636" s="175" t="str">
        <f t="shared" si="314"/>
        <v>Remplir la colonne AY ou BA</v>
      </c>
      <c r="BD636" s="178"/>
      <c r="BE636" s="311" t="str">
        <f t="shared" si="329"/>
        <v>Remplir la colonne M</v>
      </c>
      <c r="BF636" s="179" t="str">
        <f t="shared" si="315"/>
        <v>Remplir la colonne BD</v>
      </c>
      <c r="BG636" s="263" t="str">
        <f t="shared" si="301"/>
        <v>Remplir la colonne I</v>
      </c>
      <c r="BH636" s="84" t="s">
        <v>64</v>
      </c>
      <c r="BI636" s="60" t="str">
        <f t="shared" si="316"/>
        <v>Remplir les termes C, P et TVA</v>
      </c>
      <c r="BJ636" s="55"/>
      <c r="BK636" s="46" t="s">
        <v>64</v>
      </c>
      <c r="BL636" s="56"/>
      <c r="BM636" s="48" t="s">
        <v>64</v>
      </c>
      <c r="BN636" s="175" t="str">
        <f t="shared" si="317"/>
        <v>Remplir la colonne BJ ou BL</v>
      </c>
      <c r="BO636" s="178"/>
      <c r="BP636" s="311" t="str">
        <f t="shared" si="330"/>
        <v>Remplir la colonne M</v>
      </c>
      <c r="BQ636" s="179" t="str">
        <f t="shared" si="318"/>
        <v>Remplir la colonne BO</v>
      </c>
      <c r="BR636" s="263" t="str">
        <f t="shared" si="302"/>
        <v>Remplir la colonne I</v>
      </c>
      <c r="BS636" s="84" t="s">
        <v>64</v>
      </c>
      <c r="BT636" s="60" t="str">
        <f t="shared" si="319"/>
        <v>Remplir les termes C, P et TVA</v>
      </c>
      <c r="BU636" s="55"/>
      <c r="BV636" s="46" t="s">
        <v>64</v>
      </c>
      <c r="BW636" s="56"/>
      <c r="BX636" s="48" t="s">
        <v>64</v>
      </c>
      <c r="BY636" s="175" t="str">
        <f t="shared" si="320"/>
        <v>Remplir la colonne BU ou BW</v>
      </c>
      <c r="BZ636" s="178"/>
      <c r="CA636" s="282" t="str">
        <f t="shared" si="331"/>
        <v>Remplir la colonne M</v>
      </c>
      <c r="CB636" s="99" t="str">
        <f t="shared" si="321"/>
        <v>Remplir la colonne BZ</v>
      </c>
      <c r="CC636" s="297" t="str">
        <f t="shared" si="303"/>
        <v>Remplir la colonne I</v>
      </c>
      <c r="CD636" s="84" t="s">
        <v>64</v>
      </c>
      <c r="CE636" s="60" t="str">
        <f t="shared" si="322"/>
        <v>Remplir les termes C, P et TVA</v>
      </c>
      <c r="CF636" s="61" t="str">
        <f t="shared" si="304"/>
        <v>REMPLIR TYPE DE CLIENT</v>
      </c>
      <c r="CG636" s="107" t="str">
        <f t="shared" si="323"/>
        <v>Montant total de l'aide demandée non indiqué</v>
      </c>
      <c r="CH636" s="1"/>
      <c r="CI636" s="1"/>
      <c r="CJ636" s="1"/>
      <c r="CK636" s="1"/>
      <c r="CL636" s="1"/>
    </row>
    <row r="637" spans="1:90" x14ac:dyDescent="0.25">
      <c r="A637" s="51"/>
      <c r="B637" s="111"/>
      <c r="C637" s="111"/>
      <c r="D637" s="111"/>
      <c r="E637" s="111"/>
      <c r="F637" s="111"/>
      <c r="G637" s="162"/>
      <c r="H637" s="151"/>
      <c r="I637" s="296"/>
      <c r="J637" s="152"/>
      <c r="K637" s="153"/>
      <c r="L637" s="169"/>
      <c r="M637" s="39"/>
      <c r="N637" s="201"/>
      <c r="O637" s="39"/>
      <c r="P637" s="22"/>
      <c r="Q637" s="200">
        <f t="shared" si="305"/>
        <v>0</v>
      </c>
      <c r="R637" s="55"/>
      <c r="S637" s="46" t="s">
        <v>64</v>
      </c>
      <c r="T637" s="56"/>
      <c r="U637" s="48" t="s">
        <v>64</v>
      </c>
      <c r="V637" s="175" t="str">
        <f t="shared" si="306"/>
        <v>Remplir la colonne R ou T</v>
      </c>
      <c r="W637" s="178"/>
      <c r="X637" s="282" t="str">
        <f t="shared" si="307"/>
        <v>Remplir la colonne M</v>
      </c>
      <c r="Y637" s="99" t="str">
        <f t="shared" si="308"/>
        <v>Remplir la colonne W</v>
      </c>
      <c r="Z637" s="297" t="str">
        <f t="shared" si="324"/>
        <v>Remplir la colonne I</v>
      </c>
      <c r="AA637" s="84" t="s">
        <v>64</v>
      </c>
      <c r="AB637" s="60" t="str">
        <f t="shared" si="309"/>
        <v>Remplir les termes C, P et TVA</v>
      </c>
      <c r="AC637" s="55"/>
      <c r="AD637" s="46" t="s">
        <v>64</v>
      </c>
      <c r="AE637" s="56"/>
      <c r="AF637" s="48" t="s">
        <v>64</v>
      </c>
      <c r="AG637" s="175" t="str">
        <f t="shared" si="310"/>
        <v>Remplir la colonne AC ou AE</v>
      </c>
      <c r="AH637" s="178"/>
      <c r="AI637" s="311" t="str">
        <f t="shared" si="325"/>
        <v>Remplir la colonne M</v>
      </c>
      <c r="AJ637" s="179" t="str">
        <f t="shared" si="311"/>
        <v>Remplir la colonne AH</v>
      </c>
      <c r="AK637" s="297" t="str">
        <f t="shared" si="299"/>
        <v>Remplir la colonne I</v>
      </c>
      <c r="AL637" s="84" t="s">
        <v>64</v>
      </c>
      <c r="AM637" s="60" t="str">
        <f t="shared" si="326"/>
        <v>Remplir les termes C, P et TVA</v>
      </c>
      <c r="AN637" s="55"/>
      <c r="AO637" s="46" t="s">
        <v>64</v>
      </c>
      <c r="AP637" s="56"/>
      <c r="AQ637" s="48" t="s">
        <v>64</v>
      </c>
      <c r="AR637" s="175" t="str">
        <f t="shared" si="312"/>
        <v>Remplir la colonne AN ou AP</v>
      </c>
      <c r="AS637" s="178"/>
      <c r="AT637" s="282" t="str">
        <f t="shared" si="327"/>
        <v>Remplir la colonne M</v>
      </c>
      <c r="AU637" s="179" t="str">
        <f t="shared" si="313"/>
        <v>Remplir la colonne AS</v>
      </c>
      <c r="AV637" s="263" t="str">
        <f t="shared" si="300"/>
        <v>Remplir la colonne I</v>
      </c>
      <c r="AW637" s="84" t="s">
        <v>64</v>
      </c>
      <c r="AX637" s="60" t="str">
        <f t="shared" si="328"/>
        <v>Remplir les termes C, P et TVA</v>
      </c>
      <c r="AY637" s="55"/>
      <c r="AZ637" s="46" t="s">
        <v>64</v>
      </c>
      <c r="BA637" s="56"/>
      <c r="BB637" s="48" t="s">
        <v>64</v>
      </c>
      <c r="BC637" s="175" t="str">
        <f t="shared" si="314"/>
        <v>Remplir la colonne AY ou BA</v>
      </c>
      <c r="BD637" s="178"/>
      <c r="BE637" s="311" t="str">
        <f t="shared" si="329"/>
        <v>Remplir la colonne M</v>
      </c>
      <c r="BF637" s="179" t="str">
        <f t="shared" si="315"/>
        <v>Remplir la colonne BD</v>
      </c>
      <c r="BG637" s="263" t="str">
        <f t="shared" si="301"/>
        <v>Remplir la colonne I</v>
      </c>
      <c r="BH637" s="84" t="s">
        <v>64</v>
      </c>
      <c r="BI637" s="60" t="str">
        <f t="shared" si="316"/>
        <v>Remplir les termes C, P et TVA</v>
      </c>
      <c r="BJ637" s="55"/>
      <c r="BK637" s="46" t="s">
        <v>64</v>
      </c>
      <c r="BL637" s="56"/>
      <c r="BM637" s="48" t="s">
        <v>64</v>
      </c>
      <c r="BN637" s="175" t="str">
        <f t="shared" si="317"/>
        <v>Remplir la colonne BJ ou BL</v>
      </c>
      <c r="BO637" s="178"/>
      <c r="BP637" s="311" t="str">
        <f t="shared" si="330"/>
        <v>Remplir la colonne M</v>
      </c>
      <c r="BQ637" s="179" t="str">
        <f t="shared" si="318"/>
        <v>Remplir la colonne BO</v>
      </c>
      <c r="BR637" s="263" t="str">
        <f t="shared" si="302"/>
        <v>Remplir la colonne I</v>
      </c>
      <c r="BS637" s="84" t="s">
        <v>64</v>
      </c>
      <c r="BT637" s="60" t="str">
        <f t="shared" si="319"/>
        <v>Remplir les termes C, P et TVA</v>
      </c>
      <c r="BU637" s="55"/>
      <c r="BV637" s="46" t="s">
        <v>64</v>
      </c>
      <c r="BW637" s="56"/>
      <c r="BX637" s="48" t="s">
        <v>64</v>
      </c>
      <c r="BY637" s="175" t="str">
        <f t="shared" si="320"/>
        <v>Remplir la colonne BU ou BW</v>
      </c>
      <c r="BZ637" s="178"/>
      <c r="CA637" s="282" t="str">
        <f t="shared" si="331"/>
        <v>Remplir la colonne M</v>
      </c>
      <c r="CB637" s="99" t="str">
        <f t="shared" si="321"/>
        <v>Remplir la colonne BZ</v>
      </c>
      <c r="CC637" s="297" t="str">
        <f t="shared" si="303"/>
        <v>Remplir la colonne I</v>
      </c>
      <c r="CD637" s="84" t="s">
        <v>64</v>
      </c>
      <c r="CE637" s="60" t="str">
        <f t="shared" si="322"/>
        <v>Remplir les termes C, P et TVA</v>
      </c>
      <c r="CF637" s="61" t="str">
        <f t="shared" si="304"/>
        <v>REMPLIR TYPE DE CLIENT</v>
      </c>
      <c r="CG637" s="107" t="str">
        <f t="shared" si="323"/>
        <v>Montant total de l'aide demandée non indiqué</v>
      </c>
      <c r="CH637" s="1"/>
      <c r="CI637" s="1"/>
      <c r="CJ637" s="1"/>
      <c r="CK637" s="1"/>
      <c r="CL637" s="1"/>
    </row>
    <row r="638" spans="1:90" x14ac:dyDescent="0.25">
      <c r="A638" s="51"/>
      <c r="B638" s="111"/>
      <c r="C638" s="111"/>
      <c r="D638" s="111"/>
      <c r="E638" s="111"/>
      <c r="F638" s="111"/>
      <c r="G638" s="162"/>
      <c r="H638" s="151"/>
      <c r="I638" s="296"/>
      <c r="J638" s="152"/>
      <c r="K638" s="153"/>
      <c r="L638" s="169"/>
      <c r="M638" s="39"/>
      <c r="N638" s="201"/>
      <c r="O638" s="39"/>
      <c r="P638" s="22"/>
      <c r="Q638" s="200">
        <f t="shared" si="305"/>
        <v>0</v>
      </c>
      <c r="R638" s="55"/>
      <c r="S638" s="46" t="s">
        <v>64</v>
      </c>
      <c r="T638" s="56"/>
      <c r="U638" s="48" t="s">
        <v>64</v>
      </c>
      <c r="V638" s="175" t="str">
        <f t="shared" si="306"/>
        <v>Remplir la colonne R ou T</v>
      </c>
      <c r="W638" s="178"/>
      <c r="X638" s="282" t="str">
        <f t="shared" si="307"/>
        <v>Remplir la colonne M</v>
      </c>
      <c r="Y638" s="99" t="str">
        <f t="shared" si="308"/>
        <v>Remplir la colonne W</v>
      </c>
      <c r="Z638" s="297" t="str">
        <f t="shared" si="324"/>
        <v>Remplir la colonne I</v>
      </c>
      <c r="AA638" s="84" t="s">
        <v>64</v>
      </c>
      <c r="AB638" s="60" t="str">
        <f t="shared" si="309"/>
        <v>Remplir les termes C, P et TVA</v>
      </c>
      <c r="AC638" s="55"/>
      <c r="AD638" s="46" t="s">
        <v>64</v>
      </c>
      <c r="AE638" s="56"/>
      <c r="AF638" s="48" t="s">
        <v>64</v>
      </c>
      <c r="AG638" s="175" t="str">
        <f t="shared" si="310"/>
        <v>Remplir la colonne AC ou AE</v>
      </c>
      <c r="AH638" s="178"/>
      <c r="AI638" s="311" t="str">
        <f t="shared" si="325"/>
        <v>Remplir la colonne M</v>
      </c>
      <c r="AJ638" s="179" t="str">
        <f t="shared" si="311"/>
        <v>Remplir la colonne AH</v>
      </c>
      <c r="AK638" s="297" t="str">
        <f t="shared" si="299"/>
        <v>Remplir la colonne I</v>
      </c>
      <c r="AL638" s="84" t="s">
        <v>64</v>
      </c>
      <c r="AM638" s="60" t="str">
        <f t="shared" si="326"/>
        <v>Remplir les termes C, P et TVA</v>
      </c>
      <c r="AN638" s="55"/>
      <c r="AO638" s="46" t="s">
        <v>64</v>
      </c>
      <c r="AP638" s="56"/>
      <c r="AQ638" s="48" t="s">
        <v>64</v>
      </c>
      <c r="AR638" s="175" t="str">
        <f t="shared" si="312"/>
        <v>Remplir la colonne AN ou AP</v>
      </c>
      <c r="AS638" s="178"/>
      <c r="AT638" s="282" t="str">
        <f t="shared" si="327"/>
        <v>Remplir la colonne M</v>
      </c>
      <c r="AU638" s="179" t="str">
        <f t="shared" si="313"/>
        <v>Remplir la colonne AS</v>
      </c>
      <c r="AV638" s="263" t="str">
        <f t="shared" si="300"/>
        <v>Remplir la colonne I</v>
      </c>
      <c r="AW638" s="84" t="s">
        <v>64</v>
      </c>
      <c r="AX638" s="60" t="str">
        <f t="shared" si="328"/>
        <v>Remplir les termes C, P et TVA</v>
      </c>
      <c r="AY638" s="55"/>
      <c r="AZ638" s="46" t="s">
        <v>64</v>
      </c>
      <c r="BA638" s="56"/>
      <c r="BB638" s="48" t="s">
        <v>64</v>
      </c>
      <c r="BC638" s="175" t="str">
        <f t="shared" si="314"/>
        <v>Remplir la colonne AY ou BA</v>
      </c>
      <c r="BD638" s="178"/>
      <c r="BE638" s="311" t="str">
        <f t="shared" si="329"/>
        <v>Remplir la colonne M</v>
      </c>
      <c r="BF638" s="179" t="str">
        <f t="shared" si="315"/>
        <v>Remplir la colonne BD</v>
      </c>
      <c r="BG638" s="263" t="str">
        <f t="shared" si="301"/>
        <v>Remplir la colonne I</v>
      </c>
      <c r="BH638" s="84" t="s">
        <v>64</v>
      </c>
      <c r="BI638" s="60" t="str">
        <f t="shared" si="316"/>
        <v>Remplir les termes C, P et TVA</v>
      </c>
      <c r="BJ638" s="55"/>
      <c r="BK638" s="46" t="s">
        <v>64</v>
      </c>
      <c r="BL638" s="56"/>
      <c r="BM638" s="48" t="s">
        <v>64</v>
      </c>
      <c r="BN638" s="175" t="str">
        <f t="shared" si="317"/>
        <v>Remplir la colonne BJ ou BL</v>
      </c>
      <c r="BO638" s="178"/>
      <c r="BP638" s="311" t="str">
        <f t="shared" si="330"/>
        <v>Remplir la colonne M</v>
      </c>
      <c r="BQ638" s="179" t="str">
        <f t="shared" si="318"/>
        <v>Remplir la colonne BO</v>
      </c>
      <c r="BR638" s="263" t="str">
        <f t="shared" si="302"/>
        <v>Remplir la colonne I</v>
      </c>
      <c r="BS638" s="84" t="s">
        <v>64</v>
      </c>
      <c r="BT638" s="60" t="str">
        <f t="shared" si="319"/>
        <v>Remplir les termes C, P et TVA</v>
      </c>
      <c r="BU638" s="55"/>
      <c r="BV638" s="46" t="s">
        <v>64</v>
      </c>
      <c r="BW638" s="56"/>
      <c r="BX638" s="48" t="s">
        <v>64</v>
      </c>
      <c r="BY638" s="175" t="str">
        <f t="shared" si="320"/>
        <v>Remplir la colonne BU ou BW</v>
      </c>
      <c r="BZ638" s="178"/>
      <c r="CA638" s="282" t="str">
        <f t="shared" si="331"/>
        <v>Remplir la colonne M</v>
      </c>
      <c r="CB638" s="99" t="str">
        <f t="shared" si="321"/>
        <v>Remplir la colonne BZ</v>
      </c>
      <c r="CC638" s="297" t="str">
        <f t="shared" si="303"/>
        <v>Remplir la colonne I</v>
      </c>
      <c r="CD638" s="84" t="s">
        <v>64</v>
      </c>
      <c r="CE638" s="60" t="str">
        <f t="shared" si="322"/>
        <v>Remplir les termes C, P et TVA</v>
      </c>
      <c r="CF638" s="61" t="str">
        <f t="shared" si="304"/>
        <v>REMPLIR TYPE DE CLIENT</v>
      </c>
      <c r="CG638" s="107" t="str">
        <f t="shared" si="323"/>
        <v>Montant total de l'aide demandée non indiqué</v>
      </c>
      <c r="CH638" s="1"/>
      <c r="CI638" s="1"/>
      <c r="CJ638" s="1"/>
      <c r="CK638" s="1"/>
      <c r="CL638" s="1"/>
    </row>
    <row r="639" spans="1:90" x14ac:dyDescent="0.25">
      <c r="A639" s="51"/>
      <c r="B639" s="111"/>
      <c r="C639" s="111"/>
      <c r="D639" s="111"/>
      <c r="E639" s="111"/>
      <c r="F639" s="111"/>
      <c r="G639" s="162"/>
      <c r="H639" s="151"/>
      <c r="I639" s="296"/>
      <c r="J639" s="152"/>
      <c r="K639" s="153"/>
      <c r="L639" s="169"/>
      <c r="M639" s="39"/>
      <c r="N639" s="201"/>
      <c r="O639" s="39"/>
      <c r="P639" s="22"/>
      <c r="Q639" s="200">
        <f t="shared" si="305"/>
        <v>0</v>
      </c>
      <c r="R639" s="55"/>
      <c r="S639" s="46" t="s">
        <v>64</v>
      </c>
      <c r="T639" s="56"/>
      <c r="U639" s="48" t="s">
        <v>64</v>
      </c>
      <c r="V639" s="175" t="str">
        <f t="shared" si="306"/>
        <v>Remplir la colonne R ou T</v>
      </c>
      <c r="W639" s="178"/>
      <c r="X639" s="282" t="str">
        <f t="shared" si="307"/>
        <v>Remplir la colonne M</v>
      </c>
      <c r="Y639" s="99" t="str">
        <f t="shared" si="308"/>
        <v>Remplir la colonne W</v>
      </c>
      <c r="Z639" s="297" t="str">
        <f t="shared" si="324"/>
        <v>Remplir la colonne I</v>
      </c>
      <c r="AA639" s="84" t="s">
        <v>64</v>
      </c>
      <c r="AB639" s="60" t="str">
        <f t="shared" si="309"/>
        <v>Remplir les termes C, P et TVA</v>
      </c>
      <c r="AC639" s="55"/>
      <c r="AD639" s="46" t="s">
        <v>64</v>
      </c>
      <c r="AE639" s="56"/>
      <c r="AF639" s="48" t="s">
        <v>64</v>
      </c>
      <c r="AG639" s="175" t="str">
        <f t="shared" si="310"/>
        <v>Remplir la colonne AC ou AE</v>
      </c>
      <c r="AH639" s="178"/>
      <c r="AI639" s="311" t="str">
        <f t="shared" si="325"/>
        <v>Remplir la colonne M</v>
      </c>
      <c r="AJ639" s="179" t="str">
        <f t="shared" si="311"/>
        <v>Remplir la colonne AH</v>
      </c>
      <c r="AK639" s="297" t="str">
        <f t="shared" si="299"/>
        <v>Remplir la colonne I</v>
      </c>
      <c r="AL639" s="84" t="s">
        <v>64</v>
      </c>
      <c r="AM639" s="60" t="str">
        <f t="shared" si="326"/>
        <v>Remplir les termes C, P et TVA</v>
      </c>
      <c r="AN639" s="55"/>
      <c r="AO639" s="46" t="s">
        <v>64</v>
      </c>
      <c r="AP639" s="56"/>
      <c r="AQ639" s="48" t="s">
        <v>64</v>
      </c>
      <c r="AR639" s="175" t="str">
        <f t="shared" si="312"/>
        <v>Remplir la colonne AN ou AP</v>
      </c>
      <c r="AS639" s="178"/>
      <c r="AT639" s="282" t="str">
        <f t="shared" si="327"/>
        <v>Remplir la colonne M</v>
      </c>
      <c r="AU639" s="179" t="str">
        <f t="shared" si="313"/>
        <v>Remplir la colonne AS</v>
      </c>
      <c r="AV639" s="263" t="str">
        <f t="shared" si="300"/>
        <v>Remplir la colonne I</v>
      </c>
      <c r="AW639" s="84" t="s">
        <v>64</v>
      </c>
      <c r="AX639" s="60" t="str">
        <f t="shared" si="328"/>
        <v>Remplir les termes C, P et TVA</v>
      </c>
      <c r="AY639" s="55"/>
      <c r="AZ639" s="46" t="s">
        <v>64</v>
      </c>
      <c r="BA639" s="56"/>
      <c r="BB639" s="48" t="s">
        <v>64</v>
      </c>
      <c r="BC639" s="175" t="str">
        <f t="shared" si="314"/>
        <v>Remplir la colonne AY ou BA</v>
      </c>
      <c r="BD639" s="178"/>
      <c r="BE639" s="311" t="str">
        <f t="shared" si="329"/>
        <v>Remplir la colonne M</v>
      </c>
      <c r="BF639" s="179" t="str">
        <f t="shared" si="315"/>
        <v>Remplir la colonne BD</v>
      </c>
      <c r="BG639" s="263" t="str">
        <f t="shared" si="301"/>
        <v>Remplir la colonne I</v>
      </c>
      <c r="BH639" s="84" t="s">
        <v>64</v>
      </c>
      <c r="BI639" s="60" t="str">
        <f t="shared" si="316"/>
        <v>Remplir les termes C, P et TVA</v>
      </c>
      <c r="BJ639" s="55"/>
      <c r="BK639" s="46" t="s">
        <v>64</v>
      </c>
      <c r="BL639" s="56"/>
      <c r="BM639" s="48" t="s">
        <v>64</v>
      </c>
      <c r="BN639" s="175" t="str">
        <f t="shared" si="317"/>
        <v>Remplir la colonne BJ ou BL</v>
      </c>
      <c r="BO639" s="178"/>
      <c r="BP639" s="311" t="str">
        <f t="shared" si="330"/>
        <v>Remplir la colonne M</v>
      </c>
      <c r="BQ639" s="179" t="str">
        <f t="shared" si="318"/>
        <v>Remplir la colonne BO</v>
      </c>
      <c r="BR639" s="263" t="str">
        <f t="shared" si="302"/>
        <v>Remplir la colonne I</v>
      </c>
      <c r="BS639" s="84" t="s">
        <v>64</v>
      </c>
      <c r="BT639" s="60" t="str">
        <f t="shared" si="319"/>
        <v>Remplir les termes C, P et TVA</v>
      </c>
      <c r="BU639" s="55"/>
      <c r="BV639" s="46" t="s">
        <v>64</v>
      </c>
      <c r="BW639" s="56"/>
      <c r="BX639" s="48" t="s">
        <v>64</v>
      </c>
      <c r="BY639" s="175" t="str">
        <f t="shared" si="320"/>
        <v>Remplir la colonne BU ou BW</v>
      </c>
      <c r="BZ639" s="178"/>
      <c r="CA639" s="282" t="str">
        <f t="shared" si="331"/>
        <v>Remplir la colonne M</v>
      </c>
      <c r="CB639" s="99" t="str">
        <f t="shared" si="321"/>
        <v>Remplir la colonne BZ</v>
      </c>
      <c r="CC639" s="297" t="str">
        <f t="shared" si="303"/>
        <v>Remplir la colonne I</v>
      </c>
      <c r="CD639" s="84" t="s">
        <v>64</v>
      </c>
      <c r="CE639" s="60" t="str">
        <f t="shared" si="322"/>
        <v>Remplir les termes C, P et TVA</v>
      </c>
      <c r="CF639" s="61" t="str">
        <f t="shared" si="304"/>
        <v>REMPLIR TYPE DE CLIENT</v>
      </c>
      <c r="CG639" s="107" t="str">
        <f t="shared" si="323"/>
        <v>Montant total de l'aide demandée non indiqué</v>
      </c>
      <c r="CH639" s="1"/>
      <c r="CI639" s="1"/>
      <c r="CJ639" s="1"/>
      <c r="CK639" s="1"/>
      <c r="CL639" s="1"/>
    </row>
    <row r="640" spans="1:90" x14ac:dyDescent="0.25">
      <c r="A640" s="51"/>
      <c r="B640" s="111"/>
      <c r="C640" s="111"/>
      <c r="D640" s="111"/>
      <c r="E640" s="111"/>
      <c r="F640" s="111"/>
      <c r="G640" s="162"/>
      <c r="H640" s="151"/>
      <c r="I640" s="296"/>
      <c r="J640" s="152"/>
      <c r="K640" s="153"/>
      <c r="L640" s="169"/>
      <c r="M640" s="39"/>
      <c r="N640" s="201"/>
      <c r="O640" s="39"/>
      <c r="P640" s="22"/>
      <c r="Q640" s="200">
        <f t="shared" si="305"/>
        <v>0</v>
      </c>
      <c r="R640" s="55"/>
      <c r="S640" s="46" t="s">
        <v>64</v>
      </c>
      <c r="T640" s="56"/>
      <c r="U640" s="48" t="s">
        <v>64</v>
      </c>
      <c r="V640" s="175" t="str">
        <f t="shared" si="306"/>
        <v>Remplir la colonne R ou T</v>
      </c>
      <c r="W640" s="178"/>
      <c r="X640" s="282" t="str">
        <f t="shared" si="307"/>
        <v>Remplir la colonne M</v>
      </c>
      <c r="Y640" s="99" t="str">
        <f t="shared" si="308"/>
        <v>Remplir la colonne W</v>
      </c>
      <c r="Z640" s="297" t="str">
        <f t="shared" si="324"/>
        <v>Remplir la colonne I</v>
      </c>
      <c r="AA640" s="84" t="s">
        <v>64</v>
      </c>
      <c r="AB640" s="60" t="str">
        <f t="shared" si="309"/>
        <v>Remplir les termes C, P et TVA</v>
      </c>
      <c r="AC640" s="55"/>
      <c r="AD640" s="46" t="s">
        <v>64</v>
      </c>
      <c r="AE640" s="56"/>
      <c r="AF640" s="48" t="s">
        <v>64</v>
      </c>
      <c r="AG640" s="175" t="str">
        <f t="shared" si="310"/>
        <v>Remplir la colonne AC ou AE</v>
      </c>
      <c r="AH640" s="178"/>
      <c r="AI640" s="311" t="str">
        <f t="shared" si="325"/>
        <v>Remplir la colonne M</v>
      </c>
      <c r="AJ640" s="179" t="str">
        <f t="shared" si="311"/>
        <v>Remplir la colonne AH</v>
      </c>
      <c r="AK640" s="297" t="str">
        <f t="shared" si="299"/>
        <v>Remplir la colonne I</v>
      </c>
      <c r="AL640" s="84" t="s">
        <v>64</v>
      </c>
      <c r="AM640" s="60" t="str">
        <f t="shared" si="326"/>
        <v>Remplir les termes C, P et TVA</v>
      </c>
      <c r="AN640" s="55"/>
      <c r="AO640" s="46" t="s">
        <v>64</v>
      </c>
      <c r="AP640" s="56"/>
      <c r="AQ640" s="48" t="s">
        <v>64</v>
      </c>
      <c r="AR640" s="175" t="str">
        <f t="shared" si="312"/>
        <v>Remplir la colonne AN ou AP</v>
      </c>
      <c r="AS640" s="178"/>
      <c r="AT640" s="282" t="str">
        <f t="shared" si="327"/>
        <v>Remplir la colonne M</v>
      </c>
      <c r="AU640" s="179" t="str">
        <f t="shared" si="313"/>
        <v>Remplir la colonne AS</v>
      </c>
      <c r="AV640" s="263" t="str">
        <f t="shared" si="300"/>
        <v>Remplir la colonne I</v>
      </c>
      <c r="AW640" s="84" t="s">
        <v>64</v>
      </c>
      <c r="AX640" s="60" t="str">
        <f t="shared" si="328"/>
        <v>Remplir les termes C, P et TVA</v>
      </c>
      <c r="AY640" s="55"/>
      <c r="AZ640" s="46" t="s">
        <v>64</v>
      </c>
      <c r="BA640" s="56"/>
      <c r="BB640" s="48" t="s">
        <v>64</v>
      </c>
      <c r="BC640" s="175" t="str">
        <f t="shared" si="314"/>
        <v>Remplir la colonne AY ou BA</v>
      </c>
      <c r="BD640" s="178"/>
      <c r="BE640" s="311" t="str">
        <f t="shared" si="329"/>
        <v>Remplir la colonne M</v>
      </c>
      <c r="BF640" s="179" t="str">
        <f t="shared" si="315"/>
        <v>Remplir la colonne BD</v>
      </c>
      <c r="BG640" s="263" t="str">
        <f t="shared" si="301"/>
        <v>Remplir la colonne I</v>
      </c>
      <c r="BH640" s="84" t="s">
        <v>64</v>
      </c>
      <c r="BI640" s="60" t="str">
        <f t="shared" si="316"/>
        <v>Remplir les termes C, P et TVA</v>
      </c>
      <c r="BJ640" s="55"/>
      <c r="BK640" s="46" t="s">
        <v>64</v>
      </c>
      <c r="BL640" s="56"/>
      <c r="BM640" s="48" t="s">
        <v>64</v>
      </c>
      <c r="BN640" s="175" t="str">
        <f t="shared" si="317"/>
        <v>Remplir la colonne BJ ou BL</v>
      </c>
      <c r="BO640" s="178"/>
      <c r="BP640" s="311" t="str">
        <f t="shared" si="330"/>
        <v>Remplir la colonne M</v>
      </c>
      <c r="BQ640" s="179" t="str">
        <f t="shared" si="318"/>
        <v>Remplir la colonne BO</v>
      </c>
      <c r="BR640" s="263" t="str">
        <f t="shared" si="302"/>
        <v>Remplir la colonne I</v>
      </c>
      <c r="BS640" s="84" t="s">
        <v>64</v>
      </c>
      <c r="BT640" s="60" t="str">
        <f t="shared" si="319"/>
        <v>Remplir les termes C, P et TVA</v>
      </c>
      <c r="BU640" s="55"/>
      <c r="BV640" s="46" t="s">
        <v>64</v>
      </c>
      <c r="BW640" s="56"/>
      <c r="BX640" s="48" t="s">
        <v>64</v>
      </c>
      <c r="BY640" s="175" t="str">
        <f t="shared" si="320"/>
        <v>Remplir la colonne BU ou BW</v>
      </c>
      <c r="BZ640" s="178"/>
      <c r="CA640" s="282" t="str">
        <f t="shared" si="331"/>
        <v>Remplir la colonne M</v>
      </c>
      <c r="CB640" s="99" t="str">
        <f t="shared" si="321"/>
        <v>Remplir la colonne BZ</v>
      </c>
      <c r="CC640" s="297" t="str">
        <f t="shared" si="303"/>
        <v>Remplir la colonne I</v>
      </c>
      <c r="CD640" s="84" t="s">
        <v>64</v>
      </c>
      <c r="CE640" s="60" t="str">
        <f t="shared" si="322"/>
        <v>Remplir les termes C, P et TVA</v>
      </c>
      <c r="CF640" s="61" t="str">
        <f t="shared" si="304"/>
        <v>REMPLIR TYPE DE CLIENT</v>
      </c>
      <c r="CG640" s="107" t="str">
        <f t="shared" si="323"/>
        <v>Montant total de l'aide demandée non indiqué</v>
      </c>
      <c r="CH640" s="1"/>
      <c r="CI640" s="1"/>
      <c r="CJ640" s="1"/>
      <c r="CK640" s="1"/>
      <c r="CL640" s="1"/>
    </row>
    <row r="641" spans="1:90" x14ac:dyDescent="0.25">
      <c r="A641" s="51"/>
      <c r="B641" s="111"/>
      <c r="C641" s="111"/>
      <c r="D641" s="111"/>
      <c r="E641" s="111"/>
      <c r="F641" s="111"/>
      <c r="G641" s="162"/>
      <c r="H641" s="151"/>
      <c r="I641" s="296"/>
      <c r="J641" s="152"/>
      <c r="K641" s="153"/>
      <c r="L641" s="169"/>
      <c r="M641" s="39"/>
      <c r="N641" s="201"/>
      <c r="O641" s="39"/>
      <c r="P641" s="22"/>
      <c r="Q641" s="200">
        <f t="shared" si="305"/>
        <v>0</v>
      </c>
      <c r="R641" s="55"/>
      <c r="S641" s="46" t="s">
        <v>64</v>
      </c>
      <c r="T641" s="56"/>
      <c r="U641" s="48" t="s">
        <v>64</v>
      </c>
      <c r="V641" s="175" t="str">
        <f t="shared" si="306"/>
        <v>Remplir la colonne R ou T</v>
      </c>
      <c r="W641" s="178"/>
      <c r="X641" s="282" t="str">
        <f t="shared" si="307"/>
        <v>Remplir la colonne M</v>
      </c>
      <c r="Y641" s="99" t="str">
        <f t="shared" si="308"/>
        <v>Remplir la colonne W</v>
      </c>
      <c r="Z641" s="297" t="str">
        <f t="shared" si="324"/>
        <v>Remplir la colonne I</v>
      </c>
      <c r="AA641" s="84" t="s">
        <v>64</v>
      </c>
      <c r="AB641" s="60" t="str">
        <f t="shared" si="309"/>
        <v>Remplir les termes C, P et TVA</v>
      </c>
      <c r="AC641" s="55"/>
      <c r="AD641" s="46" t="s">
        <v>64</v>
      </c>
      <c r="AE641" s="56"/>
      <c r="AF641" s="48" t="s">
        <v>64</v>
      </c>
      <c r="AG641" s="175" t="str">
        <f t="shared" si="310"/>
        <v>Remplir la colonne AC ou AE</v>
      </c>
      <c r="AH641" s="178"/>
      <c r="AI641" s="311" t="str">
        <f t="shared" si="325"/>
        <v>Remplir la colonne M</v>
      </c>
      <c r="AJ641" s="179" t="str">
        <f t="shared" si="311"/>
        <v>Remplir la colonne AH</v>
      </c>
      <c r="AK641" s="297" t="str">
        <f t="shared" si="299"/>
        <v>Remplir la colonne I</v>
      </c>
      <c r="AL641" s="84" t="s">
        <v>64</v>
      </c>
      <c r="AM641" s="60" t="str">
        <f t="shared" si="326"/>
        <v>Remplir les termes C, P et TVA</v>
      </c>
      <c r="AN641" s="55"/>
      <c r="AO641" s="46" t="s">
        <v>64</v>
      </c>
      <c r="AP641" s="56"/>
      <c r="AQ641" s="48" t="s">
        <v>64</v>
      </c>
      <c r="AR641" s="175" t="str">
        <f t="shared" si="312"/>
        <v>Remplir la colonne AN ou AP</v>
      </c>
      <c r="AS641" s="178"/>
      <c r="AT641" s="282" t="str">
        <f t="shared" si="327"/>
        <v>Remplir la colonne M</v>
      </c>
      <c r="AU641" s="179" t="str">
        <f t="shared" si="313"/>
        <v>Remplir la colonne AS</v>
      </c>
      <c r="AV641" s="263" t="str">
        <f t="shared" si="300"/>
        <v>Remplir la colonne I</v>
      </c>
      <c r="AW641" s="84" t="s">
        <v>64</v>
      </c>
      <c r="AX641" s="60" t="str">
        <f t="shared" si="328"/>
        <v>Remplir les termes C, P et TVA</v>
      </c>
      <c r="AY641" s="55"/>
      <c r="AZ641" s="46" t="s">
        <v>64</v>
      </c>
      <c r="BA641" s="56"/>
      <c r="BB641" s="48" t="s">
        <v>64</v>
      </c>
      <c r="BC641" s="175" t="str">
        <f t="shared" si="314"/>
        <v>Remplir la colonne AY ou BA</v>
      </c>
      <c r="BD641" s="178"/>
      <c r="BE641" s="311" t="str">
        <f t="shared" si="329"/>
        <v>Remplir la colonne M</v>
      </c>
      <c r="BF641" s="179" t="str">
        <f t="shared" si="315"/>
        <v>Remplir la colonne BD</v>
      </c>
      <c r="BG641" s="263" t="str">
        <f t="shared" si="301"/>
        <v>Remplir la colonne I</v>
      </c>
      <c r="BH641" s="84" t="s">
        <v>64</v>
      </c>
      <c r="BI641" s="60" t="str">
        <f t="shared" si="316"/>
        <v>Remplir les termes C, P et TVA</v>
      </c>
      <c r="BJ641" s="55"/>
      <c r="BK641" s="46" t="s">
        <v>64</v>
      </c>
      <c r="BL641" s="56"/>
      <c r="BM641" s="48" t="s">
        <v>64</v>
      </c>
      <c r="BN641" s="175" t="str">
        <f t="shared" si="317"/>
        <v>Remplir la colonne BJ ou BL</v>
      </c>
      <c r="BO641" s="178"/>
      <c r="BP641" s="311" t="str">
        <f t="shared" si="330"/>
        <v>Remplir la colonne M</v>
      </c>
      <c r="BQ641" s="179" t="str">
        <f t="shared" si="318"/>
        <v>Remplir la colonne BO</v>
      </c>
      <c r="BR641" s="263" t="str">
        <f t="shared" si="302"/>
        <v>Remplir la colonne I</v>
      </c>
      <c r="BS641" s="84" t="s">
        <v>64</v>
      </c>
      <c r="BT641" s="60" t="str">
        <f t="shared" si="319"/>
        <v>Remplir les termes C, P et TVA</v>
      </c>
      <c r="BU641" s="55"/>
      <c r="BV641" s="46" t="s">
        <v>64</v>
      </c>
      <c r="BW641" s="56"/>
      <c r="BX641" s="48" t="s">
        <v>64</v>
      </c>
      <c r="BY641" s="175" t="str">
        <f t="shared" si="320"/>
        <v>Remplir la colonne BU ou BW</v>
      </c>
      <c r="BZ641" s="178"/>
      <c r="CA641" s="282" t="str">
        <f t="shared" si="331"/>
        <v>Remplir la colonne M</v>
      </c>
      <c r="CB641" s="99" t="str">
        <f t="shared" si="321"/>
        <v>Remplir la colonne BZ</v>
      </c>
      <c r="CC641" s="297" t="str">
        <f t="shared" si="303"/>
        <v>Remplir la colonne I</v>
      </c>
      <c r="CD641" s="84" t="s">
        <v>64</v>
      </c>
      <c r="CE641" s="60" t="str">
        <f t="shared" si="322"/>
        <v>Remplir les termes C, P et TVA</v>
      </c>
      <c r="CF641" s="61" t="str">
        <f t="shared" si="304"/>
        <v>REMPLIR TYPE DE CLIENT</v>
      </c>
      <c r="CG641" s="107" t="str">
        <f t="shared" si="323"/>
        <v>Montant total de l'aide demandée non indiqué</v>
      </c>
      <c r="CH641" s="1"/>
      <c r="CI641" s="1"/>
      <c r="CJ641" s="1"/>
      <c r="CK641" s="1"/>
      <c r="CL641" s="1"/>
    </row>
    <row r="642" spans="1:90" x14ac:dyDescent="0.25">
      <c r="A642" s="51"/>
      <c r="B642" s="111"/>
      <c r="C642" s="111"/>
      <c r="D642" s="111"/>
      <c r="E642" s="111"/>
      <c r="F642" s="111"/>
      <c r="G642" s="162"/>
      <c r="H642" s="151"/>
      <c r="I642" s="296"/>
      <c r="J642" s="152"/>
      <c r="K642" s="153"/>
      <c r="L642" s="169"/>
      <c r="M642" s="39"/>
      <c r="N642" s="201"/>
      <c r="O642" s="39"/>
      <c r="P642" s="22"/>
      <c r="Q642" s="200">
        <f t="shared" si="305"/>
        <v>0</v>
      </c>
      <c r="R642" s="55"/>
      <c r="S642" s="46" t="s">
        <v>64</v>
      </c>
      <c r="T642" s="56"/>
      <c r="U642" s="48" t="s">
        <v>64</v>
      </c>
      <c r="V642" s="175" t="str">
        <f t="shared" si="306"/>
        <v>Remplir la colonne R ou T</v>
      </c>
      <c r="W642" s="178"/>
      <c r="X642" s="282" t="str">
        <f t="shared" si="307"/>
        <v>Remplir la colonne M</v>
      </c>
      <c r="Y642" s="99" t="str">
        <f t="shared" si="308"/>
        <v>Remplir la colonne W</v>
      </c>
      <c r="Z642" s="297" t="str">
        <f t="shared" si="324"/>
        <v>Remplir la colonne I</v>
      </c>
      <c r="AA642" s="84" t="s">
        <v>64</v>
      </c>
      <c r="AB642" s="60" t="str">
        <f t="shared" si="309"/>
        <v>Remplir les termes C, P et TVA</v>
      </c>
      <c r="AC642" s="55"/>
      <c r="AD642" s="46" t="s">
        <v>64</v>
      </c>
      <c r="AE642" s="56"/>
      <c r="AF642" s="48" t="s">
        <v>64</v>
      </c>
      <c r="AG642" s="175" t="str">
        <f t="shared" si="310"/>
        <v>Remplir la colonne AC ou AE</v>
      </c>
      <c r="AH642" s="178"/>
      <c r="AI642" s="311" t="str">
        <f t="shared" si="325"/>
        <v>Remplir la colonne M</v>
      </c>
      <c r="AJ642" s="179" t="str">
        <f t="shared" si="311"/>
        <v>Remplir la colonne AH</v>
      </c>
      <c r="AK642" s="297" t="str">
        <f t="shared" si="299"/>
        <v>Remplir la colonne I</v>
      </c>
      <c r="AL642" s="84" t="s">
        <v>64</v>
      </c>
      <c r="AM642" s="60" t="str">
        <f t="shared" si="326"/>
        <v>Remplir les termes C, P et TVA</v>
      </c>
      <c r="AN642" s="55"/>
      <c r="AO642" s="46" t="s">
        <v>64</v>
      </c>
      <c r="AP642" s="56"/>
      <c r="AQ642" s="48" t="s">
        <v>64</v>
      </c>
      <c r="AR642" s="175" t="str">
        <f t="shared" si="312"/>
        <v>Remplir la colonne AN ou AP</v>
      </c>
      <c r="AS642" s="178"/>
      <c r="AT642" s="282" t="str">
        <f t="shared" si="327"/>
        <v>Remplir la colonne M</v>
      </c>
      <c r="AU642" s="179" t="str">
        <f t="shared" si="313"/>
        <v>Remplir la colonne AS</v>
      </c>
      <c r="AV642" s="263" t="str">
        <f t="shared" si="300"/>
        <v>Remplir la colonne I</v>
      </c>
      <c r="AW642" s="84" t="s">
        <v>64</v>
      </c>
      <c r="AX642" s="60" t="str">
        <f t="shared" si="328"/>
        <v>Remplir les termes C, P et TVA</v>
      </c>
      <c r="AY642" s="55"/>
      <c r="AZ642" s="46" t="s">
        <v>64</v>
      </c>
      <c r="BA642" s="56"/>
      <c r="BB642" s="48" t="s">
        <v>64</v>
      </c>
      <c r="BC642" s="175" t="str">
        <f t="shared" si="314"/>
        <v>Remplir la colonne AY ou BA</v>
      </c>
      <c r="BD642" s="178"/>
      <c r="BE642" s="311" t="str">
        <f t="shared" si="329"/>
        <v>Remplir la colonne M</v>
      </c>
      <c r="BF642" s="179" t="str">
        <f t="shared" si="315"/>
        <v>Remplir la colonne BD</v>
      </c>
      <c r="BG642" s="263" t="str">
        <f t="shared" si="301"/>
        <v>Remplir la colonne I</v>
      </c>
      <c r="BH642" s="84" t="s">
        <v>64</v>
      </c>
      <c r="BI642" s="60" t="str">
        <f t="shared" si="316"/>
        <v>Remplir les termes C, P et TVA</v>
      </c>
      <c r="BJ642" s="55"/>
      <c r="BK642" s="46" t="s">
        <v>64</v>
      </c>
      <c r="BL642" s="56"/>
      <c r="BM642" s="48" t="s">
        <v>64</v>
      </c>
      <c r="BN642" s="175" t="str">
        <f t="shared" si="317"/>
        <v>Remplir la colonne BJ ou BL</v>
      </c>
      <c r="BO642" s="178"/>
      <c r="BP642" s="311" t="str">
        <f t="shared" si="330"/>
        <v>Remplir la colonne M</v>
      </c>
      <c r="BQ642" s="179" t="str">
        <f t="shared" si="318"/>
        <v>Remplir la colonne BO</v>
      </c>
      <c r="BR642" s="263" t="str">
        <f t="shared" si="302"/>
        <v>Remplir la colonne I</v>
      </c>
      <c r="BS642" s="84" t="s">
        <v>64</v>
      </c>
      <c r="BT642" s="60" t="str">
        <f t="shared" si="319"/>
        <v>Remplir les termes C, P et TVA</v>
      </c>
      <c r="BU642" s="55"/>
      <c r="BV642" s="46" t="s">
        <v>64</v>
      </c>
      <c r="BW642" s="56"/>
      <c r="BX642" s="48" t="s">
        <v>64</v>
      </c>
      <c r="BY642" s="175" t="str">
        <f t="shared" si="320"/>
        <v>Remplir la colonne BU ou BW</v>
      </c>
      <c r="BZ642" s="178"/>
      <c r="CA642" s="282" t="str">
        <f t="shared" si="331"/>
        <v>Remplir la colonne M</v>
      </c>
      <c r="CB642" s="99" t="str">
        <f t="shared" si="321"/>
        <v>Remplir la colonne BZ</v>
      </c>
      <c r="CC642" s="297" t="str">
        <f t="shared" si="303"/>
        <v>Remplir la colonne I</v>
      </c>
      <c r="CD642" s="84" t="s">
        <v>64</v>
      </c>
      <c r="CE642" s="60" t="str">
        <f t="shared" si="322"/>
        <v>Remplir les termes C, P et TVA</v>
      </c>
      <c r="CF642" s="61" t="str">
        <f t="shared" si="304"/>
        <v>REMPLIR TYPE DE CLIENT</v>
      </c>
      <c r="CG642" s="107" t="str">
        <f t="shared" si="323"/>
        <v>Montant total de l'aide demandée non indiqué</v>
      </c>
      <c r="CH642" s="1"/>
      <c r="CI642" s="1"/>
      <c r="CJ642" s="1"/>
      <c r="CK642" s="1"/>
      <c r="CL642" s="1"/>
    </row>
    <row r="643" spans="1:90" x14ac:dyDescent="0.25">
      <c r="A643" s="51"/>
      <c r="B643" s="111"/>
      <c r="C643" s="111"/>
      <c r="D643" s="111"/>
      <c r="E643" s="111"/>
      <c r="F643" s="111"/>
      <c r="G643" s="162"/>
      <c r="H643" s="151"/>
      <c r="I643" s="296"/>
      <c r="J643" s="152"/>
      <c r="K643" s="153"/>
      <c r="L643" s="169"/>
      <c r="M643" s="39"/>
      <c r="N643" s="201"/>
      <c r="O643" s="39"/>
      <c r="P643" s="22"/>
      <c r="Q643" s="200">
        <f t="shared" si="305"/>
        <v>0</v>
      </c>
      <c r="R643" s="55"/>
      <c r="S643" s="46" t="s">
        <v>64</v>
      </c>
      <c r="T643" s="56"/>
      <c r="U643" s="48" t="s">
        <v>64</v>
      </c>
      <c r="V643" s="175" t="str">
        <f t="shared" si="306"/>
        <v>Remplir la colonne R ou T</v>
      </c>
      <c r="W643" s="178"/>
      <c r="X643" s="282" t="str">
        <f t="shared" si="307"/>
        <v>Remplir la colonne M</v>
      </c>
      <c r="Y643" s="99" t="str">
        <f t="shared" si="308"/>
        <v>Remplir la colonne W</v>
      </c>
      <c r="Z643" s="297" t="str">
        <f t="shared" si="324"/>
        <v>Remplir la colonne I</v>
      </c>
      <c r="AA643" s="84" t="s">
        <v>64</v>
      </c>
      <c r="AB643" s="60" t="str">
        <f t="shared" si="309"/>
        <v>Remplir les termes C, P et TVA</v>
      </c>
      <c r="AC643" s="55"/>
      <c r="AD643" s="46" t="s">
        <v>64</v>
      </c>
      <c r="AE643" s="56"/>
      <c r="AF643" s="48" t="s">
        <v>64</v>
      </c>
      <c r="AG643" s="175" t="str">
        <f t="shared" si="310"/>
        <v>Remplir la colonne AC ou AE</v>
      </c>
      <c r="AH643" s="178"/>
      <c r="AI643" s="311" t="str">
        <f t="shared" si="325"/>
        <v>Remplir la colonne M</v>
      </c>
      <c r="AJ643" s="179" t="str">
        <f t="shared" si="311"/>
        <v>Remplir la colonne AH</v>
      </c>
      <c r="AK643" s="297" t="str">
        <f t="shared" si="299"/>
        <v>Remplir la colonne I</v>
      </c>
      <c r="AL643" s="84" t="s">
        <v>64</v>
      </c>
      <c r="AM643" s="60" t="str">
        <f t="shared" si="326"/>
        <v>Remplir les termes C, P et TVA</v>
      </c>
      <c r="AN643" s="55"/>
      <c r="AO643" s="46" t="s">
        <v>64</v>
      </c>
      <c r="AP643" s="56"/>
      <c r="AQ643" s="48" t="s">
        <v>64</v>
      </c>
      <c r="AR643" s="175" t="str">
        <f t="shared" si="312"/>
        <v>Remplir la colonne AN ou AP</v>
      </c>
      <c r="AS643" s="178"/>
      <c r="AT643" s="282" t="str">
        <f t="shared" si="327"/>
        <v>Remplir la colonne M</v>
      </c>
      <c r="AU643" s="179" t="str">
        <f t="shared" si="313"/>
        <v>Remplir la colonne AS</v>
      </c>
      <c r="AV643" s="263" t="str">
        <f t="shared" si="300"/>
        <v>Remplir la colonne I</v>
      </c>
      <c r="AW643" s="84" t="s">
        <v>64</v>
      </c>
      <c r="AX643" s="60" t="str">
        <f t="shared" si="328"/>
        <v>Remplir les termes C, P et TVA</v>
      </c>
      <c r="AY643" s="55"/>
      <c r="AZ643" s="46" t="s">
        <v>64</v>
      </c>
      <c r="BA643" s="56"/>
      <c r="BB643" s="48" t="s">
        <v>64</v>
      </c>
      <c r="BC643" s="175" t="str">
        <f t="shared" si="314"/>
        <v>Remplir la colonne AY ou BA</v>
      </c>
      <c r="BD643" s="178"/>
      <c r="BE643" s="311" t="str">
        <f t="shared" si="329"/>
        <v>Remplir la colonne M</v>
      </c>
      <c r="BF643" s="179" t="str">
        <f t="shared" si="315"/>
        <v>Remplir la colonne BD</v>
      </c>
      <c r="BG643" s="263" t="str">
        <f t="shared" si="301"/>
        <v>Remplir la colonne I</v>
      </c>
      <c r="BH643" s="84" t="s">
        <v>64</v>
      </c>
      <c r="BI643" s="60" t="str">
        <f t="shared" si="316"/>
        <v>Remplir les termes C, P et TVA</v>
      </c>
      <c r="BJ643" s="55"/>
      <c r="BK643" s="46" t="s">
        <v>64</v>
      </c>
      <c r="BL643" s="56"/>
      <c r="BM643" s="48" t="s">
        <v>64</v>
      </c>
      <c r="BN643" s="175" t="str">
        <f t="shared" si="317"/>
        <v>Remplir la colonne BJ ou BL</v>
      </c>
      <c r="BO643" s="178"/>
      <c r="BP643" s="311" t="str">
        <f t="shared" si="330"/>
        <v>Remplir la colonne M</v>
      </c>
      <c r="BQ643" s="179" t="str">
        <f t="shared" si="318"/>
        <v>Remplir la colonne BO</v>
      </c>
      <c r="BR643" s="263" t="str">
        <f t="shared" si="302"/>
        <v>Remplir la colonne I</v>
      </c>
      <c r="BS643" s="84" t="s">
        <v>64</v>
      </c>
      <c r="BT643" s="60" t="str">
        <f t="shared" si="319"/>
        <v>Remplir les termes C, P et TVA</v>
      </c>
      <c r="BU643" s="55"/>
      <c r="BV643" s="46" t="s">
        <v>64</v>
      </c>
      <c r="BW643" s="56"/>
      <c r="BX643" s="48" t="s">
        <v>64</v>
      </c>
      <c r="BY643" s="175" t="str">
        <f t="shared" si="320"/>
        <v>Remplir la colonne BU ou BW</v>
      </c>
      <c r="BZ643" s="178"/>
      <c r="CA643" s="282" t="str">
        <f t="shared" si="331"/>
        <v>Remplir la colonne M</v>
      </c>
      <c r="CB643" s="99" t="str">
        <f t="shared" si="321"/>
        <v>Remplir la colonne BZ</v>
      </c>
      <c r="CC643" s="297" t="str">
        <f t="shared" si="303"/>
        <v>Remplir la colonne I</v>
      </c>
      <c r="CD643" s="84" t="s">
        <v>64</v>
      </c>
      <c r="CE643" s="60" t="str">
        <f t="shared" si="322"/>
        <v>Remplir les termes C, P et TVA</v>
      </c>
      <c r="CF643" s="61" t="str">
        <f t="shared" si="304"/>
        <v>REMPLIR TYPE DE CLIENT</v>
      </c>
      <c r="CG643" s="107" t="str">
        <f t="shared" si="323"/>
        <v>Montant total de l'aide demandée non indiqué</v>
      </c>
      <c r="CH643" s="1"/>
      <c r="CI643" s="1"/>
      <c r="CJ643" s="1"/>
      <c r="CK643" s="1"/>
      <c r="CL643" s="1"/>
    </row>
    <row r="644" spans="1:90" x14ac:dyDescent="0.25">
      <c r="A644" s="51"/>
      <c r="B644" s="111"/>
      <c r="C644" s="111"/>
      <c r="D644" s="111"/>
      <c r="E644" s="111"/>
      <c r="F644" s="111"/>
      <c r="G644" s="162"/>
      <c r="H644" s="151"/>
      <c r="I644" s="296"/>
      <c r="J644" s="152"/>
      <c r="K644" s="153"/>
      <c r="L644" s="169"/>
      <c r="M644" s="39"/>
      <c r="N644" s="201"/>
      <c r="O644" s="39"/>
      <c r="P644" s="22"/>
      <c r="Q644" s="200">
        <f t="shared" si="305"/>
        <v>0</v>
      </c>
      <c r="R644" s="55"/>
      <c r="S644" s="46" t="s">
        <v>64</v>
      </c>
      <c r="T644" s="56"/>
      <c r="U644" s="48" t="s">
        <v>64</v>
      </c>
      <c r="V644" s="175" t="str">
        <f t="shared" si="306"/>
        <v>Remplir la colonne R ou T</v>
      </c>
      <c r="W644" s="178"/>
      <c r="X644" s="282" t="str">
        <f t="shared" si="307"/>
        <v>Remplir la colonne M</v>
      </c>
      <c r="Y644" s="99" t="str">
        <f t="shared" si="308"/>
        <v>Remplir la colonne W</v>
      </c>
      <c r="Z644" s="297" t="str">
        <f t="shared" si="324"/>
        <v>Remplir la colonne I</v>
      </c>
      <c r="AA644" s="84" t="s">
        <v>64</v>
      </c>
      <c r="AB644" s="60" t="str">
        <f t="shared" si="309"/>
        <v>Remplir les termes C, P et TVA</v>
      </c>
      <c r="AC644" s="55"/>
      <c r="AD644" s="46" t="s">
        <v>64</v>
      </c>
      <c r="AE644" s="56"/>
      <c r="AF644" s="48" t="s">
        <v>64</v>
      </c>
      <c r="AG644" s="175" t="str">
        <f t="shared" si="310"/>
        <v>Remplir la colonne AC ou AE</v>
      </c>
      <c r="AH644" s="178"/>
      <c r="AI644" s="311" t="str">
        <f t="shared" si="325"/>
        <v>Remplir la colonne M</v>
      </c>
      <c r="AJ644" s="179" t="str">
        <f t="shared" si="311"/>
        <v>Remplir la colonne AH</v>
      </c>
      <c r="AK644" s="297" t="str">
        <f t="shared" si="299"/>
        <v>Remplir la colonne I</v>
      </c>
      <c r="AL644" s="84" t="s">
        <v>64</v>
      </c>
      <c r="AM644" s="60" t="str">
        <f t="shared" si="326"/>
        <v>Remplir les termes C, P et TVA</v>
      </c>
      <c r="AN644" s="55"/>
      <c r="AO644" s="46" t="s">
        <v>64</v>
      </c>
      <c r="AP644" s="56"/>
      <c r="AQ644" s="48" t="s">
        <v>64</v>
      </c>
      <c r="AR644" s="175" t="str">
        <f t="shared" si="312"/>
        <v>Remplir la colonne AN ou AP</v>
      </c>
      <c r="AS644" s="178"/>
      <c r="AT644" s="282" t="str">
        <f t="shared" si="327"/>
        <v>Remplir la colonne M</v>
      </c>
      <c r="AU644" s="179" t="str">
        <f t="shared" si="313"/>
        <v>Remplir la colonne AS</v>
      </c>
      <c r="AV644" s="263" t="str">
        <f t="shared" si="300"/>
        <v>Remplir la colonne I</v>
      </c>
      <c r="AW644" s="84" t="s">
        <v>64</v>
      </c>
      <c r="AX644" s="60" t="str">
        <f t="shared" si="328"/>
        <v>Remplir les termes C, P et TVA</v>
      </c>
      <c r="AY644" s="55"/>
      <c r="AZ644" s="46" t="s">
        <v>64</v>
      </c>
      <c r="BA644" s="56"/>
      <c r="BB644" s="48" t="s">
        <v>64</v>
      </c>
      <c r="BC644" s="175" t="str">
        <f t="shared" si="314"/>
        <v>Remplir la colonne AY ou BA</v>
      </c>
      <c r="BD644" s="178"/>
      <c r="BE644" s="311" t="str">
        <f t="shared" si="329"/>
        <v>Remplir la colonne M</v>
      </c>
      <c r="BF644" s="179" t="str">
        <f t="shared" si="315"/>
        <v>Remplir la colonne BD</v>
      </c>
      <c r="BG644" s="263" t="str">
        <f t="shared" si="301"/>
        <v>Remplir la colonne I</v>
      </c>
      <c r="BH644" s="84" t="s">
        <v>64</v>
      </c>
      <c r="BI644" s="60" t="str">
        <f t="shared" si="316"/>
        <v>Remplir les termes C, P et TVA</v>
      </c>
      <c r="BJ644" s="55"/>
      <c r="BK644" s="46" t="s">
        <v>64</v>
      </c>
      <c r="BL644" s="56"/>
      <c r="BM644" s="48" t="s">
        <v>64</v>
      </c>
      <c r="BN644" s="175" t="str">
        <f t="shared" si="317"/>
        <v>Remplir la colonne BJ ou BL</v>
      </c>
      <c r="BO644" s="178"/>
      <c r="BP644" s="311" t="str">
        <f t="shared" si="330"/>
        <v>Remplir la colonne M</v>
      </c>
      <c r="BQ644" s="179" t="str">
        <f t="shared" si="318"/>
        <v>Remplir la colonne BO</v>
      </c>
      <c r="BR644" s="263" t="str">
        <f t="shared" si="302"/>
        <v>Remplir la colonne I</v>
      </c>
      <c r="BS644" s="84" t="s">
        <v>64</v>
      </c>
      <c r="BT644" s="60" t="str">
        <f t="shared" si="319"/>
        <v>Remplir les termes C, P et TVA</v>
      </c>
      <c r="BU644" s="55"/>
      <c r="BV644" s="46" t="s">
        <v>64</v>
      </c>
      <c r="BW644" s="56"/>
      <c r="BX644" s="48" t="s">
        <v>64</v>
      </c>
      <c r="BY644" s="175" t="str">
        <f t="shared" si="320"/>
        <v>Remplir la colonne BU ou BW</v>
      </c>
      <c r="BZ644" s="178"/>
      <c r="CA644" s="282" t="str">
        <f t="shared" si="331"/>
        <v>Remplir la colonne M</v>
      </c>
      <c r="CB644" s="99" t="str">
        <f t="shared" si="321"/>
        <v>Remplir la colonne BZ</v>
      </c>
      <c r="CC644" s="297" t="str">
        <f t="shared" si="303"/>
        <v>Remplir la colonne I</v>
      </c>
      <c r="CD644" s="84" t="s">
        <v>64</v>
      </c>
      <c r="CE644" s="60" t="str">
        <f t="shared" si="322"/>
        <v>Remplir les termes C, P et TVA</v>
      </c>
      <c r="CF644" s="61" t="str">
        <f t="shared" si="304"/>
        <v>REMPLIR TYPE DE CLIENT</v>
      </c>
      <c r="CG644" s="107" t="str">
        <f t="shared" si="323"/>
        <v>Montant total de l'aide demandée non indiqué</v>
      </c>
      <c r="CH644" s="1"/>
      <c r="CI644" s="1"/>
      <c r="CJ644" s="1"/>
      <c r="CK644" s="1"/>
      <c r="CL644" s="1"/>
    </row>
    <row r="645" spans="1:90" x14ac:dyDescent="0.25">
      <c r="A645" s="51"/>
      <c r="B645" s="111"/>
      <c r="C645" s="111"/>
      <c r="D645" s="111"/>
      <c r="E645" s="111"/>
      <c r="F645" s="111"/>
      <c r="G645" s="162"/>
      <c r="H645" s="151"/>
      <c r="I645" s="296"/>
      <c r="J645" s="152"/>
      <c r="K645" s="153"/>
      <c r="L645" s="169"/>
      <c r="M645" s="39"/>
      <c r="N645" s="201"/>
      <c r="O645" s="39"/>
      <c r="P645" s="22"/>
      <c r="Q645" s="200">
        <f t="shared" si="305"/>
        <v>0</v>
      </c>
      <c r="R645" s="55"/>
      <c r="S645" s="46" t="s">
        <v>64</v>
      </c>
      <c r="T645" s="56"/>
      <c r="U645" s="48" t="s">
        <v>64</v>
      </c>
      <c r="V645" s="175" t="str">
        <f t="shared" si="306"/>
        <v>Remplir la colonne R ou T</v>
      </c>
      <c r="W645" s="178"/>
      <c r="X645" s="282" t="str">
        <f t="shared" si="307"/>
        <v>Remplir la colonne M</v>
      </c>
      <c r="Y645" s="99" t="str">
        <f t="shared" si="308"/>
        <v>Remplir la colonne W</v>
      </c>
      <c r="Z645" s="297" t="str">
        <f t="shared" si="324"/>
        <v>Remplir la colonne I</v>
      </c>
      <c r="AA645" s="84" t="s">
        <v>64</v>
      </c>
      <c r="AB645" s="60" t="str">
        <f t="shared" si="309"/>
        <v>Remplir les termes C, P et TVA</v>
      </c>
      <c r="AC645" s="55"/>
      <c r="AD645" s="46" t="s">
        <v>64</v>
      </c>
      <c r="AE645" s="56"/>
      <c r="AF645" s="48" t="s">
        <v>64</v>
      </c>
      <c r="AG645" s="175" t="str">
        <f t="shared" si="310"/>
        <v>Remplir la colonne AC ou AE</v>
      </c>
      <c r="AH645" s="178"/>
      <c r="AI645" s="311" t="str">
        <f t="shared" si="325"/>
        <v>Remplir la colonne M</v>
      </c>
      <c r="AJ645" s="179" t="str">
        <f t="shared" si="311"/>
        <v>Remplir la colonne AH</v>
      </c>
      <c r="AK645" s="297" t="str">
        <f t="shared" si="299"/>
        <v>Remplir la colonne I</v>
      </c>
      <c r="AL645" s="84" t="s">
        <v>64</v>
      </c>
      <c r="AM645" s="60" t="str">
        <f t="shared" si="326"/>
        <v>Remplir les termes C, P et TVA</v>
      </c>
      <c r="AN645" s="55"/>
      <c r="AO645" s="46" t="s">
        <v>64</v>
      </c>
      <c r="AP645" s="56"/>
      <c r="AQ645" s="48" t="s">
        <v>64</v>
      </c>
      <c r="AR645" s="175" t="str">
        <f t="shared" si="312"/>
        <v>Remplir la colonne AN ou AP</v>
      </c>
      <c r="AS645" s="178"/>
      <c r="AT645" s="282" t="str">
        <f t="shared" si="327"/>
        <v>Remplir la colonne M</v>
      </c>
      <c r="AU645" s="179" t="str">
        <f t="shared" si="313"/>
        <v>Remplir la colonne AS</v>
      </c>
      <c r="AV645" s="263" t="str">
        <f t="shared" si="300"/>
        <v>Remplir la colonne I</v>
      </c>
      <c r="AW645" s="84" t="s">
        <v>64</v>
      </c>
      <c r="AX645" s="60" t="str">
        <f t="shared" si="328"/>
        <v>Remplir les termes C, P et TVA</v>
      </c>
      <c r="AY645" s="55"/>
      <c r="AZ645" s="46" t="s">
        <v>64</v>
      </c>
      <c r="BA645" s="56"/>
      <c r="BB645" s="48" t="s">
        <v>64</v>
      </c>
      <c r="BC645" s="175" t="str">
        <f t="shared" si="314"/>
        <v>Remplir la colonne AY ou BA</v>
      </c>
      <c r="BD645" s="178"/>
      <c r="BE645" s="311" t="str">
        <f t="shared" si="329"/>
        <v>Remplir la colonne M</v>
      </c>
      <c r="BF645" s="179" t="str">
        <f t="shared" si="315"/>
        <v>Remplir la colonne BD</v>
      </c>
      <c r="BG645" s="263" t="str">
        <f t="shared" si="301"/>
        <v>Remplir la colonne I</v>
      </c>
      <c r="BH645" s="84" t="s">
        <v>64</v>
      </c>
      <c r="BI645" s="60" t="str">
        <f t="shared" si="316"/>
        <v>Remplir les termes C, P et TVA</v>
      </c>
      <c r="BJ645" s="55"/>
      <c r="BK645" s="46" t="s">
        <v>64</v>
      </c>
      <c r="BL645" s="56"/>
      <c r="BM645" s="48" t="s">
        <v>64</v>
      </c>
      <c r="BN645" s="175" t="str">
        <f t="shared" si="317"/>
        <v>Remplir la colonne BJ ou BL</v>
      </c>
      <c r="BO645" s="178"/>
      <c r="BP645" s="311" t="str">
        <f t="shared" si="330"/>
        <v>Remplir la colonne M</v>
      </c>
      <c r="BQ645" s="179" t="str">
        <f t="shared" si="318"/>
        <v>Remplir la colonne BO</v>
      </c>
      <c r="BR645" s="263" t="str">
        <f t="shared" si="302"/>
        <v>Remplir la colonne I</v>
      </c>
      <c r="BS645" s="84" t="s">
        <v>64</v>
      </c>
      <c r="BT645" s="60" t="str">
        <f t="shared" si="319"/>
        <v>Remplir les termes C, P et TVA</v>
      </c>
      <c r="BU645" s="55"/>
      <c r="BV645" s="46" t="s">
        <v>64</v>
      </c>
      <c r="BW645" s="56"/>
      <c r="BX645" s="48" t="s">
        <v>64</v>
      </c>
      <c r="BY645" s="175" t="str">
        <f t="shared" si="320"/>
        <v>Remplir la colonne BU ou BW</v>
      </c>
      <c r="BZ645" s="178"/>
      <c r="CA645" s="282" t="str">
        <f t="shared" si="331"/>
        <v>Remplir la colonne M</v>
      </c>
      <c r="CB645" s="99" t="str">
        <f t="shared" si="321"/>
        <v>Remplir la colonne BZ</v>
      </c>
      <c r="CC645" s="297" t="str">
        <f t="shared" si="303"/>
        <v>Remplir la colonne I</v>
      </c>
      <c r="CD645" s="84" t="s">
        <v>64</v>
      </c>
      <c r="CE645" s="60" t="str">
        <f t="shared" si="322"/>
        <v>Remplir les termes C, P et TVA</v>
      </c>
      <c r="CF645" s="61" t="str">
        <f t="shared" si="304"/>
        <v>REMPLIR TYPE DE CLIENT</v>
      </c>
      <c r="CG645" s="107" t="str">
        <f t="shared" si="323"/>
        <v>Montant total de l'aide demandée non indiqué</v>
      </c>
      <c r="CH645" s="1"/>
      <c r="CI645" s="1"/>
      <c r="CJ645" s="1"/>
      <c r="CK645" s="1"/>
      <c r="CL645" s="1"/>
    </row>
    <row r="646" spans="1:90" x14ac:dyDescent="0.25">
      <c r="A646" s="51"/>
      <c r="B646" s="111"/>
      <c r="C646" s="111"/>
      <c r="D646" s="111"/>
      <c r="E646" s="111"/>
      <c r="F646" s="111"/>
      <c r="G646" s="162"/>
      <c r="H646" s="151"/>
      <c r="I646" s="296"/>
      <c r="J646" s="152"/>
      <c r="K646" s="153"/>
      <c r="L646" s="169"/>
      <c r="M646" s="39"/>
      <c r="N646" s="201"/>
      <c r="O646" s="39"/>
      <c r="P646" s="22"/>
      <c r="Q646" s="200">
        <f t="shared" si="305"/>
        <v>0</v>
      </c>
      <c r="R646" s="55"/>
      <c r="S646" s="46" t="s">
        <v>64</v>
      </c>
      <c r="T646" s="56"/>
      <c r="U646" s="48" t="s">
        <v>64</v>
      </c>
      <c r="V646" s="175" t="str">
        <f t="shared" si="306"/>
        <v>Remplir la colonne R ou T</v>
      </c>
      <c r="W646" s="178"/>
      <c r="X646" s="282" t="str">
        <f t="shared" si="307"/>
        <v>Remplir la colonne M</v>
      </c>
      <c r="Y646" s="99" t="str">
        <f t="shared" si="308"/>
        <v>Remplir la colonne W</v>
      </c>
      <c r="Z646" s="297" t="str">
        <f t="shared" si="324"/>
        <v>Remplir la colonne I</v>
      </c>
      <c r="AA646" s="84" t="s">
        <v>64</v>
      </c>
      <c r="AB646" s="60" t="str">
        <f t="shared" si="309"/>
        <v>Remplir les termes C, P et TVA</v>
      </c>
      <c r="AC646" s="55"/>
      <c r="AD646" s="46" t="s">
        <v>64</v>
      </c>
      <c r="AE646" s="56"/>
      <c r="AF646" s="48" t="s">
        <v>64</v>
      </c>
      <c r="AG646" s="175" t="str">
        <f t="shared" si="310"/>
        <v>Remplir la colonne AC ou AE</v>
      </c>
      <c r="AH646" s="178"/>
      <c r="AI646" s="311" t="str">
        <f t="shared" si="325"/>
        <v>Remplir la colonne M</v>
      </c>
      <c r="AJ646" s="179" t="str">
        <f t="shared" si="311"/>
        <v>Remplir la colonne AH</v>
      </c>
      <c r="AK646" s="297" t="str">
        <f t="shared" si="299"/>
        <v>Remplir la colonne I</v>
      </c>
      <c r="AL646" s="84" t="s">
        <v>64</v>
      </c>
      <c r="AM646" s="60" t="str">
        <f t="shared" si="326"/>
        <v>Remplir les termes C, P et TVA</v>
      </c>
      <c r="AN646" s="55"/>
      <c r="AO646" s="46" t="s">
        <v>64</v>
      </c>
      <c r="AP646" s="56"/>
      <c r="AQ646" s="48" t="s">
        <v>64</v>
      </c>
      <c r="AR646" s="175" t="str">
        <f t="shared" si="312"/>
        <v>Remplir la colonne AN ou AP</v>
      </c>
      <c r="AS646" s="178"/>
      <c r="AT646" s="282" t="str">
        <f t="shared" si="327"/>
        <v>Remplir la colonne M</v>
      </c>
      <c r="AU646" s="179" t="str">
        <f t="shared" si="313"/>
        <v>Remplir la colonne AS</v>
      </c>
      <c r="AV646" s="263" t="str">
        <f t="shared" si="300"/>
        <v>Remplir la colonne I</v>
      </c>
      <c r="AW646" s="84" t="s">
        <v>64</v>
      </c>
      <c r="AX646" s="60" t="str">
        <f t="shared" si="328"/>
        <v>Remplir les termes C, P et TVA</v>
      </c>
      <c r="AY646" s="55"/>
      <c r="AZ646" s="46" t="s">
        <v>64</v>
      </c>
      <c r="BA646" s="56"/>
      <c r="BB646" s="48" t="s">
        <v>64</v>
      </c>
      <c r="BC646" s="175" t="str">
        <f t="shared" si="314"/>
        <v>Remplir la colonne AY ou BA</v>
      </c>
      <c r="BD646" s="178"/>
      <c r="BE646" s="311" t="str">
        <f t="shared" si="329"/>
        <v>Remplir la colonne M</v>
      </c>
      <c r="BF646" s="179" t="str">
        <f t="shared" si="315"/>
        <v>Remplir la colonne BD</v>
      </c>
      <c r="BG646" s="263" t="str">
        <f t="shared" si="301"/>
        <v>Remplir la colonne I</v>
      </c>
      <c r="BH646" s="84" t="s">
        <v>64</v>
      </c>
      <c r="BI646" s="60" t="str">
        <f t="shared" si="316"/>
        <v>Remplir les termes C, P et TVA</v>
      </c>
      <c r="BJ646" s="55"/>
      <c r="BK646" s="46" t="s">
        <v>64</v>
      </c>
      <c r="BL646" s="56"/>
      <c r="BM646" s="48" t="s">
        <v>64</v>
      </c>
      <c r="BN646" s="175" t="str">
        <f t="shared" si="317"/>
        <v>Remplir la colonne BJ ou BL</v>
      </c>
      <c r="BO646" s="178"/>
      <c r="BP646" s="311" t="str">
        <f t="shared" si="330"/>
        <v>Remplir la colonne M</v>
      </c>
      <c r="BQ646" s="179" t="str">
        <f t="shared" si="318"/>
        <v>Remplir la colonne BO</v>
      </c>
      <c r="BR646" s="263" t="str">
        <f t="shared" si="302"/>
        <v>Remplir la colonne I</v>
      </c>
      <c r="BS646" s="84" t="s">
        <v>64</v>
      </c>
      <c r="BT646" s="60" t="str">
        <f t="shared" si="319"/>
        <v>Remplir les termes C, P et TVA</v>
      </c>
      <c r="BU646" s="55"/>
      <c r="BV646" s="46" t="s">
        <v>64</v>
      </c>
      <c r="BW646" s="56"/>
      <c r="BX646" s="48" t="s">
        <v>64</v>
      </c>
      <c r="BY646" s="175" t="str">
        <f t="shared" si="320"/>
        <v>Remplir la colonne BU ou BW</v>
      </c>
      <c r="BZ646" s="178"/>
      <c r="CA646" s="282" t="str">
        <f t="shared" si="331"/>
        <v>Remplir la colonne M</v>
      </c>
      <c r="CB646" s="99" t="str">
        <f t="shared" si="321"/>
        <v>Remplir la colonne BZ</v>
      </c>
      <c r="CC646" s="297" t="str">
        <f t="shared" si="303"/>
        <v>Remplir la colonne I</v>
      </c>
      <c r="CD646" s="84" t="s">
        <v>64</v>
      </c>
      <c r="CE646" s="60" t="str">
        <f t="shared" si="322"/>
        <v>Remplir les termes C, P et TVA</v>
      </c>
      <c r="CF646" s="61" t="str">
        <f t="shared" si="304"/>
        <v>REMPLIR TYPE DE CLIENT</v>
      </c>
      <c r="CG646" s="107" t="str">
        <f t="shared" si="323"/>
        <v>Montant total de l'aide demandée non indiqué</v>
      </c>
      <c r="CH646" s="1"/>
      <c r="CI646" s="1"/>
      <c r="CJ646" s="1"/>
      <c r="CK646" s="1"/>
      <c r="CL646" s="1"/>
    </row>
    <row r="647" spans="1:90" x14ac:dyDescent="0.25">
      <c r="A647" s="51"/>
      <c r="B647" s="111"/>
      <c r="C647" s="111"/>
      <c r="D647" s="111"/>
      <c r="E647" s="111"/>
      <c r="F647" s="111"/>
      <c r="G647" s="162"/>
      <c r="H647" s="151"/>
      <c r="I647" s="296"/>
      <c r="J647" s="152"/>
      <c r="K647" s="153"/>
      <c r="L647" s="169"/>
      <c r="M647" s="39"/>
      <c r="N647" s="201"/>
      <c r="O647" s="39"/>
      <c r="P647" s="22"/>
      <c r="Q647" s="200">
        <f t="shared" si="305"/>
        <v>0</v>
      </c>
      <c r="R647" s="55"/>
      <c r="S647" s="46" t="s">
        <v>64</v>
      </c>
      <c r="T647" s="56"/>
      <c r="U647" s="48" t="s">
        <v>64</v>
      </c>
      <c r="V647" s="175" t="str">
        <f t="shared" si="306"/>
        <v>Remplir la colonne R ou T</v>
      </c>
      <c r="W647" s="178"/>
      <c r="X647" s="282" t="str">
        <f t="shared" si="307"/>
        <v>Remplir la colonne M</v>
      </c>
      <c r="Y647" s="99" t="str">
        <f t="shared" si="308"/>
        <v>Remplir la colonne W</v>
      </c>
      <c r="Z647" s="297" t="str">
        <f t="shared" si="324"/>
        <v>Remplir la colonne I</v>
      </c>
      <c r="AA647" s="84" t="s">
        <v>64</v>
      </c>
      <c r="AB647" s="60" t="str">
        <f t="shared" si="309"/>
        <v>Remplir les termes C, P et TVA</v>
      </c>
      <c r="AC647" s="55"/>
      <c r="AD647" s="46" t="s">
        <v>64</v>
      </c>
      <c r="AE647" s="56"/>
      <c r="AF647" s="48" t="s">
        <v>64</v>
      </c>
      <c r="AG647" s="175" t="str">
        <f t="shared" si="310"/>
        <v>Remplir la colonne AC ou AE</v>
      </c>
      <c r="AH647" s="178"/>
      <c r="AI647" s="311" t="str">
        <f t="shared" si="325"/>
        <v>Remplir la colonne M</v>
      </c>
      <c r="AJ647" s="179" t="str">
        <f t="shared" si="311"/>
        <v>Remplir la colonne AH</v>
      </c>
      <c r="AK647" s="297" t="str">
        <f t="shared" si="299"/>
        <v>Remplir la colonne I</v>
      </c>
      <c r="AL647" s="84" t="s">
        <v>64</v>
      </c>
      <c r="AM647" s="60" t="str">
        <f t="shared" si="326"/>
        <v>Remplir les termes C, P et TVA</v>
      </c>
      <c r="AN647" s="55"/>
      <c r="AO647" s="46" t="s">
        <v>64</v>
      </c>
      <c r="AP647" s="56"/>
      <c r="AQ647" s="48" t="s">
        <v>64</v>
      </c>
      <c r="AR647" s="175" t="str">
        <f t="shared" si="312"/>
        <v>Remplir la colonne AN ou AP</v>
      </c>
      <c r="AS647" s="178"/>
      <c r="AT647" s="282" t="str">
        <f t="shared" si="327"/>
        <v>Remplir la colonne M</v>
      </c>
      <c r="AU647" s="179" t="str">
        <f t="shared" si="313"/>
        <v>Remplir la colonne AS</v>
      </c>
      <c r="AV647" s="263" t="str">
        <f t="shared" si="300"/>
        <v>Remplir la colonne I</v>
      </c>
      <c r="AW647" s="84" t="s">
        <v>64</v>
      </c>
      <c r="AX647" s="60" t="str">
        <f t="shared" si="328"/>
        <v>Remplir les termes C, P et TVA</v>
      </c>
      <c r="AY647" s="55"/>
      <c r="AZ647" s="46" t="s">
        <v>64</v>
      </c>
      <c r="BA647" s="56"/>
      <c r="BB647" s="48" t="s">
        <v>64</v>
      </c>
      <c r="BC647" s="175" t="str">
        <f t="shared" si="314"/>
        <v>Remplir la colonne AY ou BA</v>
      </c>
      <c r="BD647" s="178"/>
      <c r="BE647" s="311" t="str">
        <f t="shared" si="329"/>
        <v>Remplir la colonne M</v>
      </c>
      <c r="BF647" s="179" t="str">
        <f t="shared" si="315"/>
        <v>Remplir la colonne BD</v>
      </c>
      <c r="BG647" s="263" t="str">
        <f t="shared" si="301"/>
        <v>Remplir la colonne I</v>
      </c>
      <c r="BH647" s="84" t="s">
        <v>64</v>
      </c>
      <c r="BI647" s="60" t="str">
        <f t="shared" si="316"/>
        <v>Remplir les termes C, P et TVA</v>
      </c>
      <c r="BJ647" s="55"/>
      <c r="BK647" s="46" t="s">
        <v>64</v>
      </c>
      <c r="BL647" s="56"/>
      <c r="BM647" s="48" t="s">
        <v>64</v>
      </c>
      <c r="BN647" s="175" t="str">
        <f t="shared" si="317"/>
        <v>Remplir la colonne BJ ou BL</v>
      </c>
      <c r="BO647" s="178"/>
      <c r="BP647" s="311" t="str">
        <f t="shared" si="330"/>
        <v>Remplir la colonne M</v>
      </c>
      <c r="BQ647" s="179" t="str">
        <f t="shared" si="318"/>
        <v>Remplir la colonne BO</v>
      </c>
      <c r="BR647" s="263" t="str">
        <f t="shared" si="302"/>
        <v>Remplir la colonne I</v>
      </c>
      <c r="BS647" s="84" t="s">
        <v>64</v>
      </c>
      <c r="BT647" s="60" t="str">
        <f t="shared" si="319"/>
        <v>Remplir les termes C, P et TVA</v>
      </c>
      <c r="BU647" s="55"/>
      <c r="BV647" s="46" t="s">
        <v>64</v>
      </c>
      <c r="BW647" s="56"/>
      <c r="BX647" s="48" t="s">
        <v>64</v>
      </c>
      <c r="BY647" s="175" t="str">
        <f t="shared" si="320"/>
        <v>Remplir la colonne BU ou BW</v>
      </c>
      <c r="BZ647" s="178"/>
      <c r="CA647" s="282" t="str">
        <f t="shared" si="331"/>
        <v>Remplir la colonne M</v>
      </c>
      <c r="CB647" s="99" t="str">
        <f t="shared" si="321"/>
        <v>Remplir la colonne BZ</v>
      </c>
      <c r="CC647" s="297" t="str">
        <f t="shared" si="303"/>
        <v>Remplir la colonne I</v>
      </c>
      <c r="CD647" s="84" t="s">
        <v>64</v>
      </c>
      <c r="CE647" s="60" t="str">
        <f t="shared" si="322"/>
        <v>Remplir les termes C, P et TVA</v>
      </c>
      <c r="CF647" s="61" t="str">
        <f t="shared" si="304"/>
        <v>REMPLIR TYPE DE CLIENT</v>
      </c>
      <c r="CG647" s="107" t="str">
        <f t="shared" si="323"/>
        <v>Montant total de l'aide demandée non indiqué</v>
      </c>
      <c r="CH647" s="1"/>
      <c r="CI647" s="1"/>
      <c r="CJ647" s="1"/>
      <c r="CK647" s="1"/>
      <c r="CL647" s="1"/>
    </row>
    <row r="648" spans="1:90" x14ac:dyDescent="0.25">
      <c r="A648" s="51"/>
      <c r="B648" s="111"/>
      <c r="C648" s="111"/>
      <c r="D648" s="111"/>
      <c r="E648" s="111"/>
      <c r="F648" s="111"/>
      <c r="G648" s="162"/>
      <c r="H648" s="151"/>
      <c r="I648" s="296"/>
      <c r="J648" s="152"/>
      <c r="K648" s="153"/>
      <c r="L648" s="169"/>
      <c r="M648" s="39"/>
      <c r="N648" s="201"/>
      <c r="O648" s="39"/>
      <c r="P648" s="22"/>
      <c r="Q648" s="200">
        <f t="shared" si="305"/>
        <v>0</v>
      </c>
      <c r="R648" s="55"/>
      <c r="S648" s="46" t="s">
        <v>64</v>
      </c>
      <c r="T648" s="56"/>
      <c r="U648" s="48" t="s">
        <v>64</v>
      </c>
      <c r="V648" s="175" t="str">
        <f t="shared" si="306"/>
        <v>Remplir la colonne R ou T</v>
      </c>
      <c r="W648" s="178"/>
      <c r="X648" s="282" t="str">
        <f t="shared" si="307"/>
        <v>Remplir la colonne M</v>
      </c>
      <c r="Y648" s="99" t="str">
        <f t="shared" si="308"/>
        <v>Remplir la colonne W</v>
      </c>
      <c r="Z648" s="297" t="str">
        <f t="shared" si="324"/>
        <v>Remplir la colonne I</v>
      </c>
      <c r="AA648" s="84" t="s">
        <v>64</v>
      </c>
      <c r="AB648" s="60" t="str">
        <f t="shared" si="309"/>
        <v>Remplir les termes C, P et TVA</v>
      </c>
      <c r="AC648" s="55"/>
      <c r="AD648" s="46" t="s">
        <v>64</v>
      </c>
      <c r="AE648" s="56"/>
      <c r="AF648" s="48" t="s">
        <v>64</v>
      </c>
      <c r="AG648" s="175" t="str">
        <f t="shared" si="310"/>
        <v>Remplir la colonne AC ou AE</v>
      </c>
      <c r="AH648" s="178"/>
      <c r="AI648" s="311" t="str">
        <f t="shared" si="325"/>
        <v>Remplir la colonne M</v>
      </c>
      <c r="AJ648" s="179" t="str">
        <f t="shared" si="311"/>
        <v>Remplir la colonne AH</v>
      </c>
      <c r="AK648" s="297" t="str">
        <f t="shared" si="299"/>
        <v>Remplir la colonne I</v>
      </c>
      <c r="AL648" s="84" t="s">
        <v>64</v>
      </c>
      <c r="AM648" s="60" t="str">
        <f t="shared" si="326"/>
        <v>Remplir les termes C, P et TVA</v>
      </c>
      <c r="AN648" s="55"/>
      <c r="AO648" s="46" t="s">
        <v>64</v>
      </c>
      <c r="AP648" s="56"/>
      <c r="AQ648" s="48" t="s">
        <v>64</v>
      </c>
      <c r="AR648" s="175" t="str">
        <f t="shared" si="312"/>
        <v>Remplir la colonne AN ou AP</v>
      </c>
      <c r="AS648" s="178"/>
      <c r="AT648" s="282" t="str">
        <f t="shared" si="327"/>
        <v>Remplir la colonne M</v>
      </c>
      <c r="AU648" s="179" t="str">
        <f t="shared" si="313"/>
        <v>Remplir la colonne AS</v>
      </c>
      <c r="AV648" s="263" t="str">
        <f t="shared" si="300"/>
        <v>Remplir la colonne I</v>
      </c>
      <c r="AW648" s="84" t="s">
        <v>64</v>
      </c>
      <c r="AX648" s="60" t="str">
        <f t="shared" si="328"/>
        <v>Remplir les termes C, P et TVA</v>
      </c>
      <c r="AY648" s="55"/>
      <c r="AZ648" s="46" t="s">
        <v>64</v>
      </c>
      <c r="BA648" s="56"/>
      <c r="BB648" s="48" t="s">
        <v>64</v>
      </c>
      <c r="BC648" s="175" t="str">
        <f t="shared" si="314"/>
        <v>Remplir la colonne AY ou BA</v>
      </c>
      <c r="BD648" s="178"/>
      <c r="BE648" s="311" t="str">
        <f t="shared" si="329"/>
        <v>Remplir la colonne M</v>
      </c>
      <c r="BF648" s="179" t="str">
        <f t="shared" si="315"/>
        <v>Remplir la colonne BD</v>
      </c>
      <c r="BG648" s="263" t="str">
        <f t="shared" si="301"/>
        <v>Remplir la colonne I</v>
      </c>
      <c r="BH648" s="84" t="s">
        <v>64</v>
      </c>
      <c r="BI648" s="60" t="str">
        <f t="shared" si="316"/>
        <v>Remplir les termes C, P et TVA</v>
      </c>
      <c r="BJ648" s="55"/>
      <c r="BK648" s="46" t="s">
        <v>64</v>
      </c>
      <c r="BL648" s="56"/>
      <c r="BM648" s="48" t="s">
        <v>64</v>
      </c>
      <c r="BN648" s="175" t="str">
        <f t="shared" si="317"/>
        <v>Remplir la colonne BJ ou BL</v>
      </c>
      <c r="BO648" s="178"/>
      <c r="BP648" s="311" t="str">
        <f t="shared" si="330"/>
        <v>Remplir la colonne M</v>
      </c>
      <c r="BQ648" s="179" t="str">
        <f t="shared" si="318"/>
        <v>Remplir la colonne BO</v>
      </c>
      <c r="BR648" s="263" t="str">
        <f t="shared" si="302"/>
        <v>Remplir la colonne I</v>
      </c>
      <c r="BS648" s="84" t="s">
        <v>64</v>
      </c>
      <c r="BT648" s="60" t="str">
        <f t="shared" si="319"/>
        <v>Remplir les termes C, P et TVA</v>
      </c>
      <c r="BU648" s="55"/>
      <c r="BV648" s="46" t="s">
        <v>64</v>
      </c>
      <c r="BW648" s="56"/>
      <c r="BX648" s="48" t="s">
        <v>64</v>
      </c>
      <c r="BY648" s="175" t="str">
        <f t="shared" si="320"/>
        <v>Remplir la colonne BU ou BW</v>
      </c>
      <c r="BZ648" s="178"/>
      <c r="CA648" s="282" t="str">
        <f t="shared" si="331"/>
        <v>Remplir la colonne M</v>
      </c>
      <c r="CB648" s="99" t="str">
        <f t="shared" si="321"/>
        <v>Remplir la colonne BZ</v>
      </c>
      <c r="CC648" s="297" t="str">
        <f t="shared" si="303"/>
        <v>Remplir la colonne I</v>
      </c>
      <c r="CD648" s="84" t="s">
        <v>64</v>
      </c>
      <c r="CE648" s="60" t="str">
        <f t="shared" si="322"/>
        <v>Remplir les termes C, P et TVA</v>
      </c>
      <c r="CF648" s="61" t="str">
        <f t="shared" si="304"/>
        <v>REMPLIR TYPE DE CLIENT</v>
      </c>
      <c r="CG648" s="107" t="str">
        <f t="shared" si="323"/>
        <v>Montant total de l'aide demandée non indiqué</v>
      </c>
      <c r="CH648" s="1"/>
      <c r="CI648" s="1"/>
      <c r="CJ648" s="1"/>
      <c r="CK648" s="1"/>
      <c r="CL648" s="1"/>
    </row>
    <row r="649" spans="1:90" x14ac:dyDescent="0.25">
      <c r="A649" s="51"/>
      <c r="B649" s="111"/>
      <c r="C649" s="111"/>
      <c r="D649" s="111"/>
      <c r="E649" s="111"/>
      <c r="F649" s="111"/>
      <c r="G649" s="162"/>
      <c r="H649" s="151"/>
      <c r="I649" s="296"/>
      <c r="J649" s="152"/>
      <c r="K649" s="153"/>
      <c r="L649" s="169"/>
      <c r="M649" s="39"/>
      <c r="N649" s="201"/>
      <c r="O649" s="39"/>
      <c r="P649" s="22"/>
      <c r="Q649" s="200">
        <f t="shared" si="305"/>
        <v>0</v>
      </c>
      <c r="R649" s="55"/>
      <c r="S649" s="46" t="s">
        <v>64</v>
      </c>
      <c r="T649" s="56"/>
      <c r="U649" s="48" t="s">
        <v>64</v>
      </c>
      <c r="V649" s="175" t="str">
        <f t="shared" si="306"/>
        <v>Remplir la colonne R ou T</v>
      </c>
      <c r="W649" s="178"/>
      <c r="X649" s="282" t="str">
        <f t="shared" si="307"/>
        <v>Remplir la colonne M</v>
      </c>
      <c r="Y649" s="99" t="str">
        <f t="shared" si="308"/>
        <v>Remplir la colonne W</v>
      </c>
      <c r="Z649" s="297" t="str">
        <f t="shared" si="324"/>
        <v>Remplir la colonne I</v>
      </c>
      <c r="AA649" s="84" t="s">
        <v>64</v>
      </c>
      <c r="AB649" s="60" t="str">
        <f t="shared" si="309"/>
        <v>Remplir les termes C, P et TVA</v>
      </c>
      <c r="AC649" s="55"/>
      <c r="AD649" s="46" t="s">
        <v>64</v>
      </c>
      <c r="AE649" s="56"/>
      <c r="AF649" s="48" t="s">
        <v>64</v>
      </c>
      <c r="AG649" s="175" t="str">
        <f t="shared" si="310"/>
        <v>Remplir la colonne AC ou AE</v>
      </c>
      <c r="AH649" s="178"/>
      <c r="AI649" s="311" t="str">
        <f t="shared" si="325"/>
        <v>Remplir la colonne M</v>
      </c>
      <c r="AJ649" s="179" t="str">
        <f t="shared" si="311"/>
        <v>Remplir la colonne AH</v>
      </c>
      <c r="AK649" s="297" t="str">
        <f t="shared" si="299"/>
        <v>Remplir la colonne I</v>
      </c>
      <c r="AL649" s="84" t="s">
        <v>64</v>
      </c>
      <c r="AM649" s="60" t="str">
        <f t="shared" si="326"/>
        <v>Remplir les termes C, P et TVA</v>
      </c>
      <c r="AN649" s="55"/>
      <c r="AO649" s="46" t="s">
        <v>64</v>
      </c>
      <c r="AP649" s="56"/>
      <c r="AQ649" s="48" t="s">
        <v>64</v>
      </c>
      <c r="AR649" s="175" t="str">
        <f t="shared" si="312"/>
        <v>Remplir la colonne AN ou AP</v>
      </c>
      <c r="AS649" s="178"/>
      <c r="AT649" s="282" t="str">
        <f t="shared" si="327"/>
        <v>Remplir la colonne M</v>
      </c>
      <c r="AU649" s="179" t="str">
        <f t="shared" si="313"/>
        <v>Remplir la colonne AS</v>
      </c>
      <c r="AV649" s="263" t="str">
        <f t="shared" si="300"/>
        <v>Remplir la colonne I</v>
      </c>
      <c r="AW649" s="84" t="s">
        <v>64</v>
      </c>
      <c r="AX649" s="60" t="str">
        <f t="shared" si="328"/>
        <v>Remplir les termes C, P et TVA</v>
      </c>
      <c r="AY649" s="55"/>
      <c r="AZ649" s="46" t="s">
        <v>64</v>
      </c>
      <c r="BA649" s="56"/>
      <c r="BB649" s="48" t="s">
        <v>64</v>
      </c>
      <c r="BC649" s="175" t="str">
        <f t="shared" si="314"/>
        <v>Remplir la colonne AY ou BA</v>
      </c>
      <c r="BD649" s="178"/>
      <c r="BE649" s="311" t="str">
        <f t="shared" si="329"/>
        <v>Remplir la colonne M</v>
      </c>
      <c r="BF649" s="179" t="str">
        <f t="shared" si="315"/>
        <v>Remplir la colonne BD</v>
      </c>
      <c r="BG649" s="263" t="str">
        <f t="shared" si="301"/>
        <v>Remplir la colonne I</v>
      </c>
      <c r="BH649" s="84" t="s">
        <v>64</v>
      </c>
      <c r="BI649" s="60" t="str">
        <f t="shared" si="316"/>
        <v>Remplir les termes C, P et TVA</v>
      </c>
      <c r="BJ649" s="55"/>
      <c r="BK649" s="46" t="s">
        <v>64</v>
      </c>
      <c r="BL649" s="56"/>
      <c r="BM649" s="48" t="s">
        <v>64</v>
      </c>
      <c r="BN649" s="175" t="str">
        <f t="shared" si="317"/>
        <v>Remplir la colonne BJ ou BL</v>
      </c>
      <c r="BO649" s="178"/>
      <c r="BP649" s="311" t="str">
        <f t="shared" si="330"/>
        <v>Remplir la colonne M</v>
      </c>
      <c r="BQ649" s="179" t="str">
        <f t="shared" si="318"/>
        <v>Remplir la colonne BO</v>
      </c>
      <c r="BR649" s="263" t="str">
        <f t="shared" si="302"/>
        <v>Remplir la colonne I</v>
      </c>
      <c r="BS649" s="84" t="s">
        <v>64</v>
      </c>
      <c r="BT649" s="60" t="str">
        <f t="shared" si="319"/>
        <v>Remplir les termes C, P et TVA</v>
      </c>
      <c r="BU649" s="55"/>
      <c r="BV649" s="46" t="s">
        <v>64</v>
      </c>
      <c r="BW649" s="56"/>
      <c r="BX649" s="48" t="s">
        <v>64</v>
      </c>
      <c r="BY649" s="175" t="str">
        <f t="shared" si="320"/>
        <v>Remplir la colonne BU ou BW</v>
      </c>
      <c r="BZ649" s="178"/>
      <c r="CA649" s="282" t="str">
        <f t="shared" si="331"/>
        <v>Remplir la colonne M</v>
      </c>
      <c r="CB649" s="99" t="str">
        <f t="shared" si="321"/>
        <v>Remplir la colonne BZ</v>
      </c>
      <c r="CC649" s="297" t="str">
        <f t="shared" si="303"/>
        <v>Remplir la colonne I</v>
      </c>
      <c r="CD649" s="84" t="s">
        <v>64</v>
      </c>
      <c r="CE649" s="60" t="str">
        <f t="shared" si="322"/>
        <v>Remplir les termes C, P et TVA</v>
      </c>
      <c r="CF649" s="61" t="str">
        <f t="shared" si="304"/>
        <v>REMPLIR TYPE DE CLIENT</v>
      </c>
      <c r="CG649" s="107" t="str">
        <f t="shared" si="323"/>
        <v>Montant total de l'aide demandée non indiqué</v>
      </c>
      <c r="CH649" s="1"/>
      <c r="CI649" s="1"/>
      <c r="CJ649" s="1"/>
      <c r="CK649" s="1"/>
      <c r="CL649" s="1"/>
    </row>
    <row r="650" spans="1:90" x14ac:dyDescent="0.25">
      <c r="A650" s="51"/>
      <c r="B650" s="111"/>
      <c r="C650" s="111"/>
      <c r="D650" s="111"/>
      <c r="E650" s="111"/>
      <c r="F650" s="111"/>
      <c r="G650" s="162"/>
      <c r="H650" s="151"/>
      <c r="I650" s="296"/>
      <c r="J650" s="152"/>
      <c r="K650" s="153"/>
      <c r="L650" s="169"/>
      <c r="M650" s="39"/>
      <c r="N650" s="201"/>
      <c r="O650" s="39"/>
      <c r="P650" s="22"/>
      <c r="Q650" s="200">
        <f t="shared" si="305"/>
        <v>0</v>
      </c>
      <c r="R650" s="55"/>
      <c r="S650" s="46" t="s">
        <v>64</v>
      </c>
      <c r="T650" s="56"/>
      <c r="U650" s="48" t="s">
        <v>64</v>
      </c>
      <c r="V650" s="175" t="str">
        <f t="shared" si="306"/>
        <v>Remplir la colonne R ou T</v>
      </c>
      <c r="W650" s="178"/>
      <c r="X650" s="282" t="str">
        <f t="shared" si="307"/>
        <v>Remplir la colonne M</v>
      </c>
      <c r="Y650" s="99" t="str">
        <f t="shared" si="308"/>
        <v>Remplir la colonne W</v>
      </c>
      <c r="Z650" s="297" t="str">
        <f t="shared" si="324"/>
        <v>Remplir la colonne I</v>
      </c>
      <c r="AA650" s="84" t="s">
        <v>64</v>
      </c>
      <c r="AB650" s="60" t="str">
        <f t="shared" si="309"/>
        <v>Remplir les termes C, P et TVA</v>
      </c>
      <c r="AC650" s="55"/>
      <c r="AD650" s="46" t="s">
        <v>64</v>
      </c>
      <c r="AE650" s="56"/>
      <c r="AF650" s="48" t="s">
        <v>64</v>
      </c>
      <c r="AG650" s="175" t="str">
        <f t="shared" si="310"/>
        <v>Remplir la colonne AC ou AE</v>
      </c>
      <c r="AH650" s="178"/>
      <c r="AI650" s="311" t="str">
        <f t="shared" si="325"/>
        <v>Remplir la colonne M</v>
      </c>
      <c r="AJ650" s="179" t="str">
        <f t="shared" si="311"/>
        <v>Remplir la colonne AH</v>
      </c>
      <c r="AK650" s="297" t="str">
        <f t="shared" si="299"/>
        <v>Remplir la colonne I</v>
      </c>
      <c r="AL650" s="84" t="s">
        <v>64</v>
      </c>
      <c r="AM650" s="60" t="str">
        <f t="shared" si="326"/>
        <v>Remplir les termes C, P et TVA</v>
      </c>
      <c r="AN650" s="55"/>
      <c r="AO650" s="46" t="s">
        <v>64</v>
      </c>
      <c r="AP650" s="56"/>
      <c r="AQ650" s="48" t="s">
        <v>64</v>
      </c>
      <c r="AR650" s="175" t="str">
        <f t="shared" si="312"/>
        <v>Remplir la colonne AN ou AP</v>
      </c>
      <c r="AS650" s="178"/>
      <c r="AT650" s="282" t="str">
        <f t="shared" si="327"/>
        <v>Remplir la colonne M</v>
      </c>
      <c r="AU650" s="179" t="str">
        <f t="shared" si="313"/>
        <v>Remplir la colonne AS</v>
      </c>
      <c r="AV650" s="263" t="str">
        <f t="shared" si="300"/>
        <v>Remplir la colonne I</v>
      </c>
      <c r="AW650" s="84" t="s">
        <v>64</v>
      </c>
      <c r="AX650" s="60" t="str">
        <f t="shared" si="328"/>
        <v>Remplir les termes C, P et TVA</v>
      </c>
      <c r="AY650" s="55"/>
      <c r="AZ650" s="46" t="s">
        <v>64</v>
      </c>
      <c r="BA650" s="56"/>
      <c r="BB650" s="48" t="s">
        <v>64</v>
      </c>
      <c r="BC650" s="175" t="str">
        <f t="shared" si="314"/>
        <v>Remplir la colonne AY ou BA</v>
      </c>
      <c r="BD650" s="178"/>
      <c r="BE650" s="311" t="str">
        <f t="shared" si="329"/>
        <v>Remplir la colonne M</v>
      </c>
      <c r="BF650" s="179" t="str">
        <f t="shared" si="315"/>
        <v>Remplir la colonne BD</v>
      </c>
      <c r="BG650" s="263" t="str">
        <f t="shared" si="301"/>
        <v>Remplir la colonne I</v>
      </c>
      <c r="BH650" s="84" t="s">
        <v>64</v>
      </c>
      <c r="BI650" s="60" t="str">
        <f t="shared" si="316"/>
        <v>Remplir les termes C, P et TVA</v>
      </c>
      <c r="BJ650" s="55"/>
      <c r="BK650" s="46" t="s">
        <v>64</v>
      </c>
      <c r="BL650" s="56"/>
      <c r="BM650" s="48" t="s">
        <v>64</v>
      </c>
      <c r="BN650" s="175" t="str">
        <f t="shared" si="317"/>
        <v>Remplir la colonne BJ ou BL</v>
      </c>
      <c r="BO650" s="178"/>
      <c r="BP650" s="311" t="str">
        <f t="shared" si="330"/>
        <v>Remplir la colonne M</v>
      </c>
      <c r="BQ650" s="179" t="str">
        <f t="shared" si="318"/>
        <v>Remplir la colonne BO</v>
      </c>
      <c r="BR650" s="263" t="str">
        <f t="shared" si="302"/>
        <v>Remplir la colonne I</v>
      </c>
      <c r="BS650" s="84" t="s">
        <v>64</v>
      </c>
      <c r="BT650" s="60" t="str">
        <f t="shared" si="319"/>
        <v>Remplir les termes C, P et TVA</v>
      </c>
      <c r="BU650" s="55"/>
      <c r="BV650" s="46" t="s">
        <v>64</v>
      </c>
      <c r="BW650" s="56"/>
      <c r="BX650" s="48" t="s">
        <v>64</v>
      </c>
      <c r="BY650" s="175" t="str">
        <f t="shared" si="320"/>
        <v>Remplir la colonne BU ou BW</v>
      </c>
      <c r="BZ650" s="178"/>
      <c r="CA650" s="282" t="str">
        <f t="shared" si="331"/>
        <v>Remplir la colonne M</v>
      </c>
      <c r="CB650" s="99" t="str">
        <f t="shared" si="321"/>
        <v>Remplir la colonne BZ</v>
      </c>
      <c r="CC650" s="297" t="str">
        <f t="shared" si="303"/>
        <v>Remplir la colonne I</v>
      </c>
      <c r="CD650" s="84" t="s">
        <v>64</v>
      </c>
      <c r="CE650" s="60" t="str">
        <f t="shared" si="322"/>
        <v>Remplir les termes C, P et TVA</v>
      </c>
      <c r="CF650" s="61" t="str">
        <f t="shared" si="304"/>
        <v>REMPLIR TYPE DE CLIENT</v>
      </c>
      <c r="CG650" s="107" t="str">
        <f t="shared" si="323"/>
        <v>Montant total de l'aide demandée non indiqué</v>
      </c>
      <c r="CH650" s="1"/>
      <c r="CI650" s="1"/>
      <c r="CJ650" s="1"/>
      <c r="CK650" s="1"/>
      <c r="CL650" s="1"/>
    </row>
    <row r="651" spans="1:90" x14ac:dyDescent="0.25">
      <c r="A651" s="51"/>
      <c r="B651" s="111"/>
      <c r="C651" s="111"/>
      <c r="D651" s="111"/>
      <c r="E651" s="111"/>
      <c r="F651" s="111"/>
      <c r="G651" s="162"/>
      <c r="H651" s="151"/>
      <c r="I651" s="296"/>
      <c r="J651" s="152"/>
      <c r="K651" s="153"/>
      <c r="L651" s="169"/>
      <c r="M651" s="39"/>
      <c r="N651" s="201"/>
      <c r="O651" s="39"/>
      <c r="P651" s="22"/>
      <c r="Q651" s="200">
        <f t="shared" si="305"/>
        <v>0</v>
      </c>
      <c r="R651" s="55"/>
      <c r="S651" s="46" t="s">
        <v>64</v>
      </c>
      <c r="T651" s="56"/>
      <c r="U651" s="48" t="s">
        <v>64</v>
      </c>
      <c r="V651" s="175" t="str">
        <f t="shared" si="306"/>
        <v>Remplir la colonne R ou T</v>
      </c>
      <c r="W651" s="178"/>
      <c r="X651" s="282" t="str">
        <f t="shared" si="307"/>
        <v>Remplir la colonne M</v>
      </c>
      <c r="Y651" s="99" t="str">
        <f t="shared" si="308"/>
        <v>Remplir la colonne W</v>
      </c>
      <c r="Z651" s="297" t="str">
        <f t="shared" si="324"/>
        <v>Remplir la colonne I</v>
      </c>
      <c r="AA651" s="84" t="s">
        <v>64</v>
      </c>
      <c r="AB651" s="60" t="str">
        <f t="shared" si="309"/>
        <v>Remplir les termes C, P et TVA</v>
      </c>
      <c r="AC651" s="55"/>
      <c r="AD651" s="46" t="s">
        <v>64</v>
      </c>
      <c r="AE651" s="56"/>
      <c r="AF651" s="48" t="s">
        <v>64</v>
      </c>
      <c r="AG651" s="175" t="str">
        <f t="shared" si="310"/>
        <v>Remplir la colonne AC ou AE</v>
      </c>
      <c r="AH651" s="178"/>
      <c r="AI651" s="311" t="str">
        <f t="shared" si="325"/>
        <v>Remplir la colonne M</v>
      </c>
      <c r="AJ651" s="179" t="str">
        <f t="shared" si="311"/>
        <v>Remplir la colonne AH</v>
      </c>
      <c r="AK651" s="297" t="str">
        <f t="shared" si="299"/>
        <v>Remplir la colonne I</v>
      </c>
      <c r="AL651" s="84" t="s">
        <v>64</v>
      </c>
      <c r="AM651" s="60" t="str">
        <f t="shared" si="326"/>
        <v>Remplir les termes C, P et TVA</v>
      </c>
      <c r="AN651" s="55"/>
      <c r="AO651" s="46" t="s">
        <v>64</v>
      </c>
      <c r="AP651" s="56"/>
      <c r="AQ651" s="48" t="s">
        <v>64</v>
      </c>
      <c r="AR651" s="175" t="str">
        <f t="shared" si="312"/>
        <v>Remplir la colonne AN ou AP</v>
      </c>
      <c r="AS651" s="178"/>
      <c r="AT651" s="282" t="str">
        <f t="shared" si="327"/>
        <v>Remplir la colonne M</v>
      </c>
      <c r="AU651" s="179" t="str">
        <f t="shared" si="313"/>
        <v>Remplir la colonne AS</v>
      </c>
      <c r="AV651" s="263" t="str">
        <f t="shared" si="300"/>
        <v>Remplir la colonne I</v>
      </c>
      <c r="AW651" s="84" t="s">
        <v>64</v>
      </c>
      <c r="AX651" s="60" t="str">
        <f t="shared" si="328"/>
        <v>Remplir les termes C, P et TVA</v>
      </c>
      <c r="AY651" s="55"/>
      <c r="AZ651" s="46" t="s">
        <v>64</v>
      </c>
      <c r="BA651" s="56"/>
      <c r="BB651" s="48" t="s">
        <v>64</v>
      </c>
      <c r="BC651" s="175" t="str">
        <f t="shared" si="314"/>
        <v>Remplir la colonne AY ou BA</v>
      </c>
      <c r="BD651" s="178"/>
      <c r="BE651" s="311" t="str">
        <f t="shared" si="329"/>
        <v>Remplir la colonne M</v>
      </c>
      <c r="BF651" s="179" t="str">
        <f t="shared" si="315"/>
        <v>Remplir la colonne BD</v>
      </c>
      <c r="BG651" s="263" t="str">
        <f t="shared" si="301"/>
        <v>Remplir la colonne I</v>
      </c>
      <c r="BH651" s="84" t="s">
        <v>64</v>
      </c>
      <c r="BI651" s="60" t="str">
        <f t="shared" si="316"/>
        <v>Remplir les termes C, P et TVA</v>
      </c>
      <c r="BJ651" s="55"/>
      <c r="BK651" s="46" t="s">
        <v>64</v>
      </c>
      <c r="BL651" s="56"/>
      <c r="BM651" s="48" t="s">
        <v>64</v>
      </c>
      <c r="BN651" s="175" t="str">
        <f t="shared" si="317"/>
        <v>Remplir la colonne BJ ou BL</v>
      </c>
      <c r="BO651" s="178"/>
      <c r="BP651" s="311" t="str">
        <f t="shared" si="330"/>
        <v>Remplir la colonne M</v>
      </c>
      <c r="BQ651" s="179" t="str">
        <f t="shared" si="318"/>
        <v>Remplir la colonne BO</v>
      </c>
      <c r="BR651" s="263" t="str">
        <f t="shared" si="302"/>
        <v>Remplir la colonne I</v>
      </c>
      <c r="BS651" s="84" t="s">
        <v>64</v>
      </c>
      <c r="BT651" s="60" t="str">
        <f t="shared" si="319"/>
        <v>Remplir les termes C, P et TVA</v>
      </c>
      <c r="BU651" s="55"/>
      <c r="BV651" s="46" t="s">
        <v>64</v>
      </c>
      <c r="BW651" s="56"/>
      <c r="BX651" s="48" t="s">
        <v>64</v>
      </c>
      <c r="BY651" s="175" t="str">
        <f t="shared" si="320"/>
        <v>Remplir la colonne BU ou BW</v>
      </c>
      <c r="BZ651" s="178"/>
      <c r="CA651" s="282" t="str">
        <f t="shared" si="331"/>
        <v>Remplir la colonne M</v>
      </c>
      <c r="CB651" s="99" t="str">
        <f t="shared" si="321"/>
        <v>Remplir la colonne BZ</v>
      </c>
      <c r="CC651" s="297" t="str">
        <f t="shared" si="303"/>
        <v>Remplir la colonne I</v>
      </c>
      <c r="CD651" s="84" t="s">
        <v>64</v>
      </c>
      <c r="CE651" s="60" t="str">
        <f t="shared" si="322"/>
        <v>Remplir les termes C, P et TVA</v>
      </c>
      <c r="CF651" s="61" t="str">
        <f t="shared" si="304"/>
        <v>REMPLIR TYPE DE CLIENT</v>
      </c>
      <c r="CG651" s="107" t="str">
        <f t="shared" si="323"/>
        <v>Montant total de l'aide demandée non indiqué</v>
      </c>
      <c r="CH651" s="1"/>
      <c r="CI651" s="1"/>
      <c r="CJ651" s="1"/>
      <c r="CK651" s="1"/>
      <c r="CL651" s="1"/>
    </row>
    <row r="652" spans="1:90" x14ac:dyDescent="0.25">
      <c r="A652" s="51"/>
      <c r="B652" s="111"/>
      <c r="C652" s="111"/>
      <c r="D652" s="111"/>
      <c r="E652" s="111"/>
      <c r="F652" s="111"/>
      <c r="G652" s="162"/>
      <c r="H652" s="151"/>
      <c r="I652" s="296"/>
      <c r="J652" s="152"/>
      <c r="K652" s="153"/>
      <c r="L652" s="169"/>
      <c r="M652" s="39"/>
      <c r="N652" s="201"/>
      <c r="O652" s="39"/>
      <c r="P652" s="22"/>
      <c r="Q652" s="200">
        <f t="shared" si="305"/>
        <v>0</v>
      </c>
      <c r="R652" s="55"/>
      <c r="S652" s="46" t="s">
        <v>64</v>
      </c>
      <c r="T652" s="56"/>
      <c r="U652" s="48" t="s">
        <v>64</v>
      </c>
      <c r="V652" s="175" t="str">
        <f t="shared" si="306"/>
        <v>Remplir la colonne R ou T</v>
      </c>
      <c r="W652" s="178"/>
      <c r="X652" s="282" t="str">
        <f t="shared" si="307"/>
        <v>Remplir la colonne M</v>
      </c>
      <c r="Y652" s="99" t="str">
        <f t="shared" si="308"/>
        <v>Remplir la colonne W</v>
      </c>
      <c r="Z652" s="297" t="str">
        <f t="shared" si="324"/>
        <v>Remplir la colonne I</v>
      </c>
      <c r="AA652" s="84" t="s">
        <v>64</v>
      </c>
      <c r="AB652" s="60" t="str">
        <f t="shared" si="309"/>
        <v>Remplir les termes C, P et TVA</v>
      </c>
      <c r="AC652" s="55"/>
      <c r="AD652" s="46" t="s">
        <v>64</v>
      </c>
      <c r="AE652" s="56"/>
      <c r="AF652" s="48" t="s">
        <v>64</v>
      </c>
      <c r="AG652" s="175" t="str">
        <f t="shared" si="310"/>
        <v>Remplir la colonne AC ou AE</v>
      </c>
      <c r="AH652" s="178"/>
      <c r="AI652" s="311" t="str">
        <f t="shared" si="325"/>
        <v>Remplir la colonne M</v>
      </c>
      <c r="AJ652" s="179" t="str">
        <f t="shared" si="311"/>
        <v>Remplir la colonne AH</v>
      </c>
      <c r="AK652" s="297" t="str">
        <f t="shared" si="299"/>
        <v>Remplir la colonne I</v>
      </c>
      <c r="AL652" s="84" t="s">
        <v>64</v>
      </c>
      <c r="AM652" s="60" t="str">
        <f t="shared" si="326"/>
        <v>Remplir les termes C, P et TVA</v>
      </c>
      <c r="AN652" s="55"/>
      <c r="AO652" s="46" t="s">
        <v>64</v>
      </c>
      <c r="AP652" s="56"/>
      <c r="AQ652" s="48" t="s">
        <v>64</v>
      </c>
      <c r="AR652" s="175" t="str">
        <f t="shared" si="312"/>
        <v>Remplir la colonne AN ou AP</v>
      </c>
      <c r="AS652" s="178"/>
      <c r="AT652" s="282" t="str">
        <f t="shared" si="327"/>
        <v>Remplir la colonne M</v>
      </c>
      <c r="AU652" s="179" t="str">
        <f t="shared" si="313"/>
        <v>Remplir la colonne AS</v>
      </c>
      <c r="AV652" s="263" t="str">
        <f t="shared" si="300"/>
        <v>Remplir la colonne I</v>
      </c>
      <c r="AW652" s="84" t="s">
        <v>64</v>
      </c>
      <c r="AX652" s="60" t="str">
        <f t="shared" si="328"/>
        <v>Remplir les termes C, P et TVA</v>
      </c>
      <c r="AY652" s="55"/>
      <c r="AZ652" s="46" t="s">
        <v>64</v>
      </c>
      <c r="BA652" s="56"/>
      <c r="BB652" s="48" t="s">
        <v>64</v>
      </c>
      <c r="BC652" s="175" t="str">
        <f t="shared" si="314"/>
        <v>Remplir la colonne AY ou BA</v>
      </c>
      <c r="BD652" s="178"/>
      <c r="BE652" s="311" t="str">
        <f t="shared" si="329"/>
        <v>Remplir la colonne M</v>
      </c>
      <c r="BF652" s="179" t="str">
        <f t="shared" si="315"/>
        <v>Remplir la colonne BD</v>
      </c>
      <c r="BG652" s="263" t="str">
        <f t="shared" si="301"/>
        <v>Remplir la colonne I</v>
      </c>
      <c r="BH652" s="84" t="s">
        <v>64</v>
      </c>
      <c r="BI652" s="60" t="str">
        <f t="shared" si="316"/>
        <v>Remplir les termes C, P et TVA</v>
      </c>
      <c r="BJ652" s="55"/>
      <c r="BK652" s="46" t="s">
        <v>64</v>
      </c>
      <c r="BL652" s="56"/>
      <c r="BM652" s="48" t="s">
        <v>64</v>
      </c>
      <c r="BN652" s="175" t="str">
        <f t="shared" si="317"/>
        <v>Remplir la colonne BJ ou BL</v>
      </c>
      <c r="BO652" s="178"/>
      <c r="BP652" s="311" t="str">
        <f t="shared" si="330"/>
        <v>Remplir la colonne M</v>
      </c>
      <c r="BQ652" s="179" t="str">
        <f t="shared" si="318"/>
        <v>Remplir la colonne BO</v>
      </c>
      <c r="BR652" s="263" t="str">
        <f t="shared" si="302"/>
        <v>Remplir la colonne I</v>
      </c>
      <c r="BS652" s="84" t="s">
        <v>64</v>
      </c>
      <c r="BT652" s="60" t="str">
        <f t="shared" si="319"/>
        <v>Remplir les termes C, P et TVA</v>
      </c>
      <c r="BU652" s="55"/>
      <c r="BV652" s="46" t="s">
        <v>64</v>
      </c>
      <c r="BW652" s="56"/>
      <c r="BX652" s="48" t="s">
        <v>64</v>
      </c>
      <c r="BY652" s="175" t="str">
        <f t="shared" si="320"/>
        <v>Remplir la colonne BU ou BW</v>
      </c>
      <c r="BZ652" s="178"/>
      <c r="CA652" s="282" t="str">
        <f t="shared" si="331"/>
        <v>Remplir la colonne M</v>
      </c>
      <c r="CB652" s="99" t="str">
        <f t="shared" si="321"/>
        <v>Remplir la colonne BZ</v>
      </c>
      <c r="CC652" s="297" t="str">
        <f t="shared" si="303"/>
        <v>Remplir la colonne I</v>
      </c>
      <c r="CD652" s="84" t="s">
        <v>64</v>
      </c>
      <c r="CE652" s="60" t="str">
        <f t="shared" si="322"/>
        <v>Remplir les termes C, P et TVA</v>
      </c>
      <c r="CF652" s="61" t="str">
        <f t="shared" si="304"/>
        <v>REMPLIR TYPE DE CLIENT</v>
      </c>
      <c r="CG652" s="107" t="str">
        <f t="shared" si="323"/>
        <v>Montant total de l'aide demandée non indiqué</v>
      </c>
      <c r="CH652" s="1"/>
      <c r="CI652" s="1"/>
      <c r="CJ652" s="1"/>
      <c r="CK652" s="1"/>
      <c r="CL652" s="1"/>
    </row>
    <row r="653" spans="1:90" x14ac:dyDescent="0.25">
      <c r="A653" s="51"/>
      <c r="B653" s="111"/>
      <c r="C653" s="111"/>
      <c r="D653" s="111"/>
      <c r="E653" s="111"/>
      <c r="F653" s="111"/>
      <c r="G653" s="162"/>
      <c r="H653" s="151"/>
      <c r="I653" s="296"/>
      <c r="J653" s="152"/>
      <c r="K653" s="153"/>
      <c r="L653" s="169"/>
      <c r="M653" s="39"/>
      <c r="N653" s="201"/>
      <c r="O653" s="39"/>
      <c r="P653" s="22"/>
      <c r="Q653" s="200">
        <f t="shared" si="305"/>
        <v>0</v>
      </c>
      <c r="R653" s="55"/>
      <c r="S653" s="46" t="s">
        <v>64</v>
      </c>
      <c r="T653" s="56"/>
      <c r="U653" s="48" t="s">
        <v>64</v>
      </c>
      <c r="V653" s="175" t="str">
        <f t="shared" si="306"/>
        <v>Remplir la colonne R ou T</v>
      </c>
      <c r="W653" s="178"/>
      <c r="X653" s="282" t="str">
        <f t="shared" si="307"/>
        <v>Remplir la colonne M</v>
      </c>
      <c r="Y653" s="99" t="str">
        <f t="shared" si="308"/>
        <v>Remplir la colonne W</v>
      </c>
      <c r="Z653" s="297" t="str">
        <f t="shared" si="324"/>
        <v>Remplir la colonne I</v>
      </c>
      <c r="AA653" s="84" t="s">
        <v>64</v>
      </c>
      <c r="AB653" s="60" t="str">
        <f t="shared" si="309"/>
        <v>Remplir les termes C, P et TVA</v>
      </c>
      <c r="AC653" s="55"/>
      <c r="AD653" s="46" t="s">
        <v>64</v>
      </c>
      <c r="AE653" s="56"/>
      <c r="AF653" s="48" t="s">
        <v>64</v>
      </c>
      <c r="AG653" s="175" t="str">
        <f t="shared" si="310"/>
        <v>Remplir la colonne AC ou AE</v>
      </c>
      <c r="AH653" s="178"/>
      <c r="AI653" s="311" t="str">
        <f t="shared" si="325"/>
        <v>Remplir la colonne M</v>
      </c>
      <c r="AJ653" s="179" t="str">
        <f t="shared" si="311"/>
        <v>Remplir la colonne AH</v>
      </c>
      <c r="AK653" s="297" t="str">
        <f t="shared" ref="AK653:AK716" si="332">IF($I653="","Remplir la colonne I",IF($I653&lt;DATE(2022,7,1),0,IF($M653="oui",IF(AH653-$C$5-$R$7*1.3&lt;0,0,AH653-$C$5-$R$7*1.3),IF(AH653-$R$7*1.3&lt;0,0,AH653-$R$7*1.3))))</f>
        <v>Remplir la colonne I</v>
      </c>
      <c r="AL653" s="84" t="s">
        <v>64</v>
      </c>
      <c r="AM653" s="60" t="str">
        <f t="shared" si="326"/>
        <v>Remplir les termes C, P et TVA</v>
      </c>
      <c r="AN653" s="55"/>
      <c r="AO653" s="46" t="s">
        <v>64</v>
      </c>
      <c r="AP653" s="56"/>
      <c r="AQ653" s="48" t="s">
        <v>64</v>
      </c>
      <c r="AR653" s="175" t="str">
        <f t="shared" si="312"/>
        <v>Remplir la colonne AN ou AP</v>
      </c>
      <c r="AS653" s="178"/>
      <c r="AT653" s="282" t="str">
        <f t="shared" si="327"/>
        <v>Remplir la colonne M</v>
      </c>
      <c r="AU653" s="179" t="str">
        <f t="shared" si="313"/>
        <v>Remplir la colonne AS</v>
      </c>
      <c r="AV653" s="263" t="str">
        <f t="shared" ref="AV653:AV716" si="333">IF($I653="","Remplir la colonne I",IF($I653&lt;DATE(2022,7,1),0,IF($M653="oui",IF(AS653-$C$5-$S$7*1.3&lt;0,0,AS653-$C$5-$S$7*1.3),IF(AS653-$S$7*1.3&lt;0,0,AS653-$S$7*1.3))))</f>
        <v>Remplir la colonne I</v>
      </c>
      <c r="AW653" s="84" t="s">
        <v>64</v>
      </c>
      <c r="AX653" s="60" t="str">
        <f t="shared" si="328"/>
        <v>Remplir les termes C, P et TVA</v>
      </c>
      <c r="AY653" s="55"/>
      <c r="AZ653" s="46" t="s">
        <v>64</v>
      </c>
      <c r="BA653" s="56"/>
      <c r="BB653" s="48" t="s">
        <v>64</v>
      </c>
      <c r="BC653" s="175" t="str">
        <f t="shared" si="314"/>
        <v>Remplir la colonne AY ou BA</v>
      </c>
      <c r="BD653" s="178"/>
      <c r="BE653" s="311" t="str">
        <f t="shared" si="329"/>
        <v>Remplir la colonne M</v>
      </c>
      <c r="BF653" s="179" t="str">
        <f t="shared" si="315"/>
        <v>Remplir la colonne BD</v>
      </c>
      <c r="BG653" s="263" t="str">
        <f t="shared" ref="BG653:BG716" si="334">IF($I653="","Remplir la colonne I",IF($I653&lt;DATE(2022,7,1),0,IF($M653="oui",IF(BD653-$C$5-$T$7*1.3&lt;0,0,BD653-$C$5-$T$7*1.3),IF(BD653-$T$7*1.3&lt;0,0,BD653-$T$7*1.3))))</f>
        <v>Remplir la colonne I</v>
      </c>
      <c r="BH653" s="84" t="s">
        <v>64</v>
      </c>
      <c r="BI653" s="60" t="str">
        <f t="shared" si="316"/>
        <v>Remplir les termes C, P et TVA</v>
      </c>
      <c r="BJ653" s="55"/>
      <c r="BK653" s="46" t="s">
        <v>64</v>
      </c>
      <c r="BL653" s="56"/>
      <c r="BM653" s="48" t="s">
        <v>64</v>
      </c>
      <c r="BN653" s="175" t="str">
        <f t="shared" si="317"/>
        <v>Remplir la colonne BJ ou BL</v>
      </c>
      <c r="BO653" s="178"/>
      <c r="BP653" s="311" t="str">
        <f t="shared" si="330"/>
        <v>Remplir la colonne M</v>
      </c>
      <c r="BQ653" s="179" t="str">
        <f t="shared" si="318"/>
        <v>Remplir la colonne BO</v>
      </c>
      <c r="BR653" s="263" t="str">
        <f t="shared" ref="BR653:BR716" si="335">IF($I653="","Remplir la colonne I",IF($I653&lt;DATE(2022,7,1),0,IF($M653="oui",IF(BO653-$C$5-$U$7*1.3&lt;0,0,BO653-$C$5-$U$7*1.3),IF(BO653-$U$7*1.3&lt;0,0,BO653-$U$7*1.3))))</f>
        <v>Remplir la colonne I</v>
      </c>
      <c r="BS653" s="84" t="s">
        <v>64</v>
      </c>
      <c r="BT653" s="60" t="str">
        <f t="shared" si="319"/>
        <v>Remplir les termes C, P et TVA</v>
      </c>
      <c r="BU653" s="55"/>
      <c r="BV653" s="46" t="s">
        <v>64</v>
      </c>
      <c r="BW653" s="56"/>
      <c r="BX653" s="48" t="s">
        <v>64</v>
      </c>
      <c r="BY653" s="175" t="str">
        <f t="shared" si="320"/>
        <v>Remplir la colonne BU ou BW</v>
      </c>
      <c r="BZ653" s="178"/>
      <c r="CA653" s="282" t="str">
        <f t="shared" si="331"/>
        <v>Remplir la colonne M</v>
      </c>
      <c r="CB653" s="99" t="str">
        <f t="shared" si="321"/>
        <v>Remplir la colonne BZ</v>
      </c>
      <c r="CC653" s="297" t="str">
        <f t="shared" ref="CC653:CC716" si="336">IF($I653="","Remplir la colonne I",IF($I653&lt;DATE(2022,7,1),0,IF($M653="oui",IF(BZ653-$C$5-$V$7*1.3&lt;0,0,BZ653-$C$5-$V$7*1.3),IF(BZ653-$V$7*1.3&lt;0,0,BZ653-$V$7*1.3))))</f>
        <v>Remplir la colonne I</v>
      </c>
      <c r="CD653" s="84" t="s">
        <v>64</v>
      </c>
      <c r="CE653" s="60" t="str">
        <f t="shared" si="322"/>
        <v>Remplir les termes C, P et TVA</v>
      </c>
      <c r="CF653" s="61" t="str">
        <f t="shared" ref="CF653:CF716" si="337">IFERROR(IF(ISBLANK(A653),"REMPLIR TYPE DE CLIENT",IF(O653="oui",SUM(periode2four),"Attestation sur honneur NON")),0)</f>
        <v>REMPLIR TYPE DE CLIENT</v>
      </c>
      <c r="CG653" s="107" t="str">
        <f t="shared" si="323"/>
        <v>Montant total de l'aide demandée non indiqué</v>
      </c>
      <c r="CH653" s="1"/>
      <c r="CI653" s="1"/>
      <c r="CJ653" s="1"/>
      <c r="CK653" s="1"/>
      <c r="CL653" s="1"/>
    </row>
    <row r="654" spans="1:90" x14ac:dyDescent="0.25">
      <c r="A654" s="51"/>
      <c r="B654" s="111"/>
      <c r="C654" s="111"/>
      <c r="D654" s="111"/>
      <c r="E654" s="111"/>
      <c r="F654" s="111"/>
      <c r="G654" s="162"/>
      <c r="H654" s="151"/>
      <c r="I654" s="296"/>
      <c r="J654" s="152"/>
      <c r="K654" s="153"/>
      <c r="L654" s="169"/>
      <c r="M654" s="39"/>
      <c r="N654" s="201"/>
      <c r="O654" s="39"/>
      <c r="P654" s="22"/>
      <c r="Q654" s="200">
        <f t="shared" ref="Q654:Q717" si="338">IF(P654&lt;80%,P654,100%)</f>
        <v>0</v>
      </c>
      <c r="R654" s="55"/>
      <c r="S654" s="46" t="s">
        <v>64</v>
      </c>
      <c r="T654" s="56"/>
      <c r="U654" s="48" t="s">
        <v>64</v>
      </c>
      <c r="V654" s="175" t="str">
        <f t="shared" ref="V654:V717" si="339">IF(AND(R654&lt;&gt;"",T654&lt;&gt;""),"Remplir QUE la colonne R ou T",IF(R654&lt;&gt;"",R654*$Q654,IF(T654&lt;&gt;"",T654*$Q654,"Remplir la colonne R ou T")))</f>
        <v>Remplir la colonne R ou T</v>
      </c>
      <c r="W654" s="178"/>
      <c r="X654" s="282" t="str">
        <f t="shared" ref="X654:X717" si="340">IF($M654="Oui",$C$4,IF($M654="Non",$C$6,"Remplir la colonne M"))</f>
        <v>Remplir la colonne M</v>
      </c>
      <c r="Y654" s="99" t="str">
        <f t="shared" ref="Y654:Y717" si="341">IF(W654="","Remplir la colonne W",IF(W654&gt;0,MAX(0,MIN($Q$8,W654-X654)),$Q$8))</f>
        <v>Remplir la colonne W</v>
      </c>
      <c r="Z654" s="297" t="str">
        <f t="shared" si="324"/>
        <v>Remplir la colonne I</v>
      </c>
      <c r="AA654" s="84" t="s">
        <v>64</v>
      </c>
      <c r="AB654" s="60" t="str">
        <f t="shared" ref="AB654:AB717" si="342">IFERROR(V654*(Y654+0.75*Z654)*(1+$N654),"Remplir les termes C, P et TVA")</f>
        <v>Remplir les termes C, P et TVA</v>
      </c>
      <c r="AC654" s="55"/>
      <c r="AD654" s="46" t="s">
        <v>64</v>
      </c>
      <c r="AE654" s="56"/>
      <c r="AF654" s="48" t="s">
        <v>64</v>
      </c>
      <c r="AG654" s="175" t="str">
        <f t="shared" ref="AG654:AG717" si="343">IF(AND(AC654&lt;&gt;"",AE654&lt;&gt;""),"Remplir QUE la colonne AC ou AE",IF(AC654&lt;&gt;"",AC654*$Q654,IF(AE654&lt;&gt;"",AE654*$Q654,"Remplir la colonne AC ou AE")))</f>
        <v>Remplir la colonne AC ou AE</v>
      </c>
      <c r="AH654" s="178"/>
      <c r="AI654" s="311" t="str">
        <f t="shared" si="325"/>
        <v>Remplir la colonne M</v>
      </c>
      <c r="AJ654" s="179" t="str">
        <f t="shared" ref="AJ654:AJ717" si="344">IF(AH654="","Remplir la colonne AH",IF(AH654&gt;0,MAX(0,MIN($R$8,AH654-AI654)),$R$8))</f>
        <v>Remplir la colonne AH</v>
      </c>
      <c r="AK654" s="297" t="str">
        <f t="shared" si="332"/>
        <v>Remplir la colonne I</v>
      </c>
      <c r="AL654" s="84" t="s">
        <v>64</v>
      </c>
      <c r="AM654" s="60" t="str">
        <f t="shared" si="326"/>
        <v>Remplir les termes C, P et TVA</v>
      </c>
      <c r="AN654" s="55"/>
      <c r="AO654" s="46" t="s">
        <v>64</v>
      </c>
      <c r="AP654" s="56"/>
      <c r="AQ654" s="48" t="s">
        <v>64</v>
      </c>
      <c r="AR654" s="175" t="str">
        <f t="shared" ref="AR654:AR717" si="345">IF(AND(AN654&lt;&gt;"",AP654&lt;&gt;""),"Remplir QUE la colonne AN ou AP",IF(AN654&lt;&gt;"",AN654*$Q654,IF(AP654&lt;&gt;"",AP654*$Q654,"Remplir la colonne AN ou AP")))</f>
        <v>Remplir la colonne AN ou AP</v>
      </c>
      <c r="AS654" s="178"/>
      <c r="AT654" s="282" t="str">
        <f t="shared" si="327"/>
        <v>Remplir la colonne M</v>
      </c>
      <c r="AU654" s="179" t="str">
        <f t="shared" ref="AU654:AU717" si="346">IF(AS654="","Remplir la colonne AS",IF(AS654&gt;0,MAX(0,MIN($S$8,AS654-AT654)),$S$8))</f>
        <v>Remplir la colonne AS</v>
      </c>
      <c r="AV654" s="263" t="str">
        <f t="shared" si="333"/>
        <v>Remplir la colonne I</v>
      </c>
      <c r="AW654" s="84" t="s">
        <v>64</v>
      </c>
      <c r="AX654" s="60" t="str">
        <f t="shared" si="328"/>
        <v>Remplir les termes C, P et TVA</v>
      </c>
      <c r="AY654" s="55"/>
      <c r="AZ654" s="46" t="s">
        <v>64</v>
      </c>
      <c r="BA654" s="56"/>
      <c r="BB654" s="48" t="s">
        <v>64</v>
      </c>
      <c r="BC654" s="175" t="str">
        <f t="shared" ref="BC654:BC717" si="347">IF(AND(AY654&lt;&gt;"",BA654&lt;&gt;""),"Remplir QUE la colonne AY ou BA",IF(AY654&lt;&gt;"",AY654*$Q654,IF(BA654&lt;&gt;"",BA654*$Q654,"Remplir la colonne AY ou BA")))</f>
        <v>Remplir la colonne AY ou BA</v>
      </c>
      <c r="BD654" s="178"/>
      <c r="BE654" s="311" t="str">
        <f t="shared" si="329"/>
        <v>Remplir la colonne M</v>
      </c>
      <c r="BF654" s="179" t="str">
        <f t="shared" ref="BF654:BF717" si="348">IF(BD654="","Remplir la colonne BD",IF(BD654&gt;0,MAX(0,MIN($T$8,BD654-BE654)),$T$8))</f>
        <v>Remplir la colonne BD</v>
      </c>
      <c r="BG654" s="263" t="str">
        <f t="shared" si="334"/>
        <v>Remplir la colonne I</v>
      </c>
      <c r="BH654" s="84" t="s">
        <v>64</v>
      </c>
      <c r="BI654" s="60" t="str">
        <f t="shared" ref="BI654:BI717" si="349">IFERROR(BC654*(BF654+0.75*BG654)*(1+$N654),"Remplir les termes C, P et TVA")</f>
        <v>Remplir les termes C, P et TVA</v>
      </c>
      <c r="BJ654" s="55"/>
      <c r="BK654" s="46" t="s">
        <v>64</v>
      </c>
      <c r="BL654" s="56"/>
      <c r="BM654" s="48" t="s">
        <v>64</v>
      </c>
      <c r="BN654" s="175" t="str">
        <f t="shared" ref="BN654:BN717" si="350">IF(AND(BJ654&lt;&gt;"",BL654&lt;&gt;""),"Remplir QUE la colonne BJ ou BL",IF(BJ654&lt;&gt;"",BJ654*$Q654,IF(BL654&lt;&gt;"",BL654*$Q654,"Remplir la colonne BJ ou BL")))</f>
        <v>Remplir la colonne BJ ou BL</v>
      </c>
      <c r="BO654" s="178"/>
      <c r="BP654" s="311" t="str">
        <f t="shared" si="330"/>
        <v>Remplir la colonne M</v>
      </c>
      <c r="BQ654" s="179" t="str">
        <f t="shared" ref="BQ654:BQ717" si="351">IF(BO654="","Remplir la colonne BO",IF(BO654&gt;0,MAX(0,MIN($U$8,BO654-BP654)),$U$8))</f>
        <v>Remplir la colonne BO</v>
      </c>
      <c r="BR654" s="263" t="str">
        <f t="shared" si="335"/>
        <v>Remplir la colonne I</v>
      </c>
      <c r="BS654" s="84" t="s">
        <v>64</v>
      </c>
      <c r="BT654" s="60" t="str">
        <f t="shared" ref="BT654:BT717" si="352">IFERROR(BN654*(BQ654+0.75*BR654)*(1+$N654),"Remplir les termes C, P et TVA")</f>
        <v>Remplir les termes C, P et TVA</v>
      </c>
      <c r="BU654" s="55"/>
      <c r="BV654" s="46" t="s">
        <v>64</v>
      </c>
      <c r="BW654" s="56"/>
      <c r="BX654" s="48" t="s">
        <v>64</v>
      </c>
      <c r="BY654" s="175" t="str">
        <f t="shared" ref="BY654:BY717" si="353">IF(AND(BU654&lt;&gt;"",BW654&lt;&gt;""),"Remplir QUE la colonne BU ou BW",IF(BU654&lt;&gt;"",BU654*$Q654,IF(BW654&lt;&gt;"",BW654*$Q654,"Remplir la colonne BU ou BW")))</f>
        <v>Remplir la colonne BU ou BW</v>
      </c>
      <c r="BZ654" s="178"/>
      <c r="CA654" s="282" t="str">
        <f t="shared" si="331"/>
        <v>Remplir la colonne M</v>
      </c>
      <c r="CB654" s="99" t="str">
        <f t="shared" ref="CB654:CB717" si="354">IF(BZ654="","Remplir la colonne BZ",IF(BZ654&gt;0,MAX(0,MIN($V$8,BZ654-CA654)),$V$8))</f>
        <v>Remplir la colonne BZ</v>
      </c>
      <c r="CC654" s="297" t="str">
        <f t="shared" si="336"/>
        <v>Remplir la colonne I</v>
      </c>
      <c r="CD654" s="84" t="s">
        <v>64</v>
      </c>
      <c r="CE654" s="60" t="str">
        <f t="shared" ref="CE654:CE717" si="355">IFERROR(BY654*(CB654+0.75*CC654)*(1+$N654),"Remplir les termes C, P et TVA")</f>
        <v>Remplir les termes C, P et TVA</v>
      </c>
      <c r="CF654" s="61" t="str">
        <f t="shared" si="337"/>
        <v>REMPLIR TYPE DE CLIENT</v>
      </c>
      <c r="CG654" s="107" t="str">
        <f t="shared" ref="CG654:CG717" si="356">IFERROR(CF654/100,"Montant total de l'aide demandée non indiqué")</f>
        <v>Montant total de l'aide demandée non indiqué</v>
      </c>
      <c r="CH654" s="1"/>
      <c r="CI654" s="1"/>
      <c r="CJ654" s="1"/>
      <c r="CK654" s="1"/>
      <c r="CL654" s="1"/>
    </row>
    <row r="655" spans="1:90" x14ac:dyDescent="0.25">
      <c r="A655" s="51"/>
      <c r="B655" s="111"/>
      <c r="C655" s="111"/>
      <c r="D655" s="111"/>
      <c r="E655" s="111"/>
      <c r="F655" s="111"/>
      <c r="G655" s="162"/>
      <c r="H655" s="151"/>
      <c r="I655" s="296"/>
      <c r="J655" s="152"/>
      <c r="K655" s="153"/>
      <c r="L655" s="169"/>
      <c r="M655" s="39"/>
      <c r="N655" s="201"/>
      <c r="O655" s="39"/>
      <c r="P655" s="22"/>
      <c r="Q655" s="200">
        <f t="shared" si="338"/>
        <v>0</v>
      </c>
      <c r="R655" s="55"/>
      <c r="S655" s="46" t="s">
        <v>64</v>
      </c>
      <c r="T655" s="56"/>
      <c r="U655" s="48" t="s">
        <v>64</v>
      </c>
      <c r="V655" s="175" t="str">
        <f t="shared" si="339"/>
        <v>Remplir la colonne R ou T</v>
      </c>
      <c r="W655" s="178"/>
      <c r="X655" s="282" t="str">
        <f t="shared" si="340"/>
        <v>Remplir la colonne M</v>
      </c>
      <c r="Y655" s="99" t="str">
        <f t="shared" si="341"/>
        <v>Remplir la colonne W</v>
      </c>
      <c r="Z655" s="297" t="str">
        <f t="shared" ref="Z655:Z718" si="357">IF($I655="","Remplir la colonne I",IF($I655&lt;DATE(2022,7,1),0,IF($M655="oui",IF(W655-$C$5-$Q$7*1.3&lt;0,0,W655-$C$5-$Q$7*1.3),IF(W655-$Q$7*1.3&lt;0,0,W655-$Q$7*1.3))))</f>
        <v>Remplir la colonne I</v>
      </c>
      <c r="AA655" s="84" t="s">
        <v>64</v>
      </c>
      <c r="AB655" s="60" t="str">
        <f t="shared" si="342"/>
        <v>Remplir les termes C, P et TVA</v>
      </c>
      <c r="AC655" s="55"/>
      <c r="AD655" s="46" t="s">
        <v>64</v>
      </c>
      <c r="AE655" s="56"/>
      <c r="AF655" s="48" t="s">
        <v>64</v>
      </c>
      <c r="AG655" s="175" t="str">
        <f t="shared" si="343"/>
        <v>Remplir la colonne AC ou AE</v>
      </c>
      <c r="AH655" s="178"/>
      <c r="AI655" s="311" t="str">
        <f t="shared" ref="AI655:AI718" si="358">IF($M655="Oui",$C$4,IF($M655="Non",$C$6,"Remplir la colonne M"))</f>
        <v>Remplir la colonne M</v>
      </c>
      <c r="AJ655" s="179" t="str">
        <f t="shared" si="344"/>
        <v>Remplir la colonne AH</v>
      </c>
      <c r="AK655" s="297" t="str">
        <f t="shared" si="332"/>
        <v>Remplir la colonne I</v>
      </c>
      <c r="AL655" s="84" t="s">
        <v>64</v>
      </c>
      <c r="AM655" s="60" t="str">
        <f t="shared" ref="AM655:AM718" si="359">IFERROR(AG655*(AJ655+0.75*AK655)*(1+$N655),"Remplir les termes C, P et TVA")</f>
        <v>Remplir les termes C, P et TVA</v>
      </c>
      <c r="AN655" s="55"/>
      <c r="AO655" s="46" t="s">
        <v>64</v>
      </c>
      <c r="AP655" s="56"/>
      <c r="AQ655" s="48" t="s">
        <v>64</v>
      </c>
      <c r="AR655" s="175" t="str">
        <f t="shared" si="345"/>
        <v>Remplir la colonne AN ou AP</v>
      </c>
      <c r="AS655" s="178"/>
      <c r="AT655" s="282" t="str">
        <f t="shared" ref="AT655:AT718" si="360">IF($M655="Oui",$C$4,IF($M655="Non",$C$6,"Remplir la colonne M"))</f>
        <v>Remplir la colonne M</v>
      </c>
      <c r="AU655" s="179" t="str">
        <f t="shared" si="346"/>
        <v>Remplir la colonne AS</v>
      </c>
      <c r="AV655" s="263" t="str">
        <f t="shared" si="333"/>
        <v>Remplir la colonne I</v>
      </c>
      <c r="AW655" s="84" t="s">
        <v>64</v>
      </c>
      <c r="AX655" s="60" t="str">
        <f t="shared" ref="AX655:AX718" si="361">IFERROR(AR655*(AU655+0.75*AV655)*(1+$N655),"Remplir les termes C, P et TVA")</f>
        <v>Remplir les termes C, P et TVA</v>
      </c>
      <c r="AY655" s="55"/>
      <c r="AZ655" s="46" t="s">
        <v>64</v>
      </c>
      <c r="BA655" s="56"/>
      <c r="BB655" s="48" t="s">
        <v>64</v>
      </c>
      <c r="BC655" s="175" t="str">
        <f t="shared" si="347"/>
        <v>Remplir la colonne AY ou BA</v>
      </c>
      <c r="BD655" s="178"/>
      <c r="BE655" s="311" t="str">
        <f t="shared" ref="BE655:BE718" si="362">IF($M655="Oui",$C$4,IF($M655="Non",$C$6,"Remplir la colonne M"))</f>
        <v>Remplir la colonne M</v>
      </c>
      <c r="BF655" s="179" t="str">
        <f t="shared" si="348"/>
        <v>Remplir la colonne BD</v>
      </c>
      <c r="BG655" s="263" t="str">
        <f t="shared" si="334"/>
        <v>Remplir la colonne I</v>
      </c>
      <c r="BH655" s="84" t="s">
        <v>64</v>
      </c>
      <c r="BI655" s="60" t="str">
        <f t="shared" si="349"/>
        <v>Remplir les termes C, P et TVA</v>
      </c>
      <c r="BJ655" s="55"/>
      <c r="BK655" s="46" t="s">
        <v>64</v>
      </c>
      <c r="BL655" s="56"/>
      <c r="BM655" s="48" t="s">
        <v>64</v>
      </c>
      <c r="BN655" s="175" t="str">
        <f t="shared" si="350"/>
        <v>Remplir la colonne BJ ou BL</v>
      </c>
      <c r="BO655" s="178"/>
      <c r="BP655" s="311" t="str">
        <f t="shared" ref="BP655:BP718" si="363">IF($M655="Oui",$C$4,IF($M655="Non",$C$6,"Remplir la colonne M"))</f>
        <v>Remplir la colonne M</v>
      </c>
      <c r="BQ655" s="179" t="str">
        <f t="shared" si="351"/>
        <v>Remplir la colonne BO</v>
      </c>
      <c r="BR655" s="263" t="str">
        <f t="shared" si="335"/>
        <v>Remplir la colonne I</v>
      </c>
      <c r="BS655" s="84" t="s">
        <v>64</v>
      </c>
      <c r="BT655" s="60" t="str">
        <f t="shared" si="352"/>
        <v>Remplir les termes C, P et TVA</v>
      </c>
      <c r="BU655" s="55"/>
      <c r="BV655" s="46" t="s">
        <v>64</v>
      </c>
      <c r="BW655" s="56"/>
      <c r="BX655" s="48" t="s">
        <v>64</v>
      </c>
      <c r="BY655" s="175" t="str">
        <f t="shared" si="353"/>
        <v>Remplir la colonne BU ou BW</v>
      </c>
      <c r="BZ655" s="178"/>
      <c r="CA655" s="282" t="str">
        <f t="shared" ref="CA655:CA718" si="364">IF($M655="Oui",$C$4,IF($M655="Non",$C$6,"Remplir la colonne M"))</f>
        <v>Remplir la colonne M</v>
      </c>
      <c r="CB655" s="99" t="str">
        <f t="shared" si="354"/>
        <v>Remplir la colonne BZ</v>
      </c>
      <c r="CC655" s="297" t="str">
        <f t="shared" si="336"/>
        <v>Remplir la colonne I</v>
      </c>
      <c r="CD655" s="84" t="s">
        <v>64</v>
      </c>
      <c r="CE655" s="60" t="str">
        <f t="shared" si="355"/>
        <v>Remplir les termes C, P et TVA</v>
      </c>
      <c r="CF655" s="61" t="str">
        <f t="shared" si="337"/>
        <v>REMPLIR TYPE DE CLIENT</v>
      </c>
      <c r="CG655" s="107" t="str">
        <f t="shared" si="356"/>
        <v>Montant total de l'aide demandée non indiqué</v>
      </c>
      <c r="CH655" s="1"/>
      <c r="CI655" s="1"/>
      <c r="CJ655" s="1"/>
      <c r="CK655" s="1"/>
      <c r="CL655" s="1"/>
    </row>
    <row r="656" spans="1:90" x14ac:dyDescent="0.25">
      <c r="A656" s="51"/>
      <c r="B656" s="111"/>
      <c r="C656" s="111"/>
      <c r="D656" s="111"/>
      <c r="E656" s="111"/>
      <c r="F656" s="111"/>
      <c r="G656" s="162"/>
      <c r="H656" s="151"/>
      <c r="I656" s="296"/>
      <c r="J656" s="152"/>
      <c r="K656" s="153"/>
      <c r="L656" s="169"/>
      <c r="M656" s="39"/>
      <c r="N656" s="201"/>
      <c r="O656" s="39"/>
      <c r="P656" s="22"/>
      <c r="Q656" s="200">
        <f t="shared" si="338"/>
        <v>0</v>
      </c>
      <c r="R656" s="55"/>
      <c r="S656" s="46" t="s">
        <v>64</v>
      </c>
      <c r="T656" s="56"/>
      <c r="U656" s="48" t="s">
        <v>64</v>
      </c>
      <c r="V656" s="175" t="str">
        <f t="shared" si="339"/>
        <v>Remplir la colonne R ou T</v>
      </c>
      <c r="W656" s="178"/>
      <c r="X656" s="282" t="str">
        <f t="shared" si="340"/>
        <v>Remplir la colonne M</v>
      </c>
      <c r="Y656" s="99" t="str">
        <f t="shared" si="341"/>
        <v>Remplir la colonne W</v>
      </c>
      <c r="Z656" s="297" t="str">
        <f t="shared" si="357"/>
        <v>Remplir la colonne I</v>
      </c>
      <c r="AA656" s="84" t="s">
        <v>64</v>
      </c>
      <c r="AB656" s="60" t="str">
        <f t="shared" si="342"/>
        <v>Remplir les termes C, P et TVA</v>
      </c>
      <c r="AC656" s="55"/>
      <c r="AD656" s="46" t="s">
        <v>64</v>
      </c>
      <c r="AE656" s="56"/>
      <c r="AF656" s="48" t="s">
        <v>64</v>
      </c>
      <c r="AG656" s="175" t="str">
        <f t="shared" si="343"/>
        <v>Remplir la colonne AC ou AE</v>
      </c>
      <c r="AH656" s="178"/>
      <c r="AI656" s="311" t="str">
        <f t="shared" si="358"/>
        <v>Remplir la colonne M</v>
      </c>
      <c r="AJ656" s="179" t="str">
        <f t="shared" si="344"/>
        <v>Remplir la colonne AH</v>
      </c>
      <c r="AK656" s="297" t="str">
        <f t="shared" si="332"/>
        <v>Remplir la colonne I</v>
      </c>
      <c r="AL656" s="84" t="s">
        <v>64</v>
      </c>
      <c r="AM656" s="60" t="str">
        <f t="shared" si="359"/>
        <v>Remplir les termes C, P et TVA</v>
      </c>
      <c r="AN656" s="55"/>
      <c r="AO656" s="46" t="s">
        <v>64</v>
      </c>
      <c r="AP656" s="56"/>
      <c r="AQ656" s="48" t="s">
        <v>64</v>
      </c>
      <c r="AR656" s="175" t="str">
        <f t="shared" si="345"/>
        <v>Remplir la colonne AN ou AP</v>
      </c>
      <c r="AS656" s="178"/>
      <c r="AT656" s="282" t="str">
        <f t="shared" si="360"/>
        <v>Remplir la colonne M</v>
      </c>
      <c r="AU656" s="179" t="str">
        <f t="shared" si="346"/>
        <v>Remplir la colonne AS</v>
      </c>
      <c r="AV656" s="263" t="str">
        <f t="shared" si="333"/>
        <v>Remplir la colonne I</v>
      </c>
      <c r="AW656" s="84" t="s">
        <v>64</v>
      </c>
      <c r="AX656" s="60" t="str">
        <f t="shared" si="361"/>
        <v>Remplir les termes C, P et TVA</v>
      </c>
      <c r="AY656" s="55"/>
      <c r="AZ656" s="46" t="s">
        <v>64</v>
      </c>
      <c r="BA656" s="56"/>
      <c r="BB656" s="48" t="s">
        <v>64</v>
      </c>
      <c r="BC656" s="175" t="str">
        <f t="shared" si="347"/>
        <v>Remplir la colonne AY ou BA</v>
      </c>
      <c r="BD656" s="178"/>
      <c r="BE656" s="311" t="str">
        <f t="shared" si="362"/>
        <v>Remplir la colonne M</v>
      </c>
      <c r="BF656" s="179" t="str">
        <f t="shared" si="348"/>
        <v>Remplir la colonne BD</v>
      </c>
      <c r="BG656" s="263" t="str">
        <f t="shared" si="334"/>
        <v>Remplir la colonne I</v>
      </c>
      <c r="BH656" s="84" t="s">
        <v>64</v>
      </c>
      <c r="BI656" s="60" t="str">
        <f t="shared" si="349"/>
        <v>Remplir les termes C, P et TVA</v>
      </c>
      <c r="BJ656" s="55"/>
      <c r="BK656" s="46" t="s">
        <v>64</v>
      </c>
      <c r="BL656" s="56"/>
      <c r="BM656" s="48" t="s">
        <v>64</v>
      </c>
      <c r="BN656" s="175" t="str">
        <f t="shared" si="350"/>
        <v>Remplir la colonne BJ ou BL</v>
      </c>
      <c r="BO656" s="178"/>
      <c r="BP656" s="311" t="str">
        <f t="shared" si="363"/>
        <v>Remplir la colonne M</v>
      </c>
      <c r="BQ656" s="179" t="str">
        <f t="shared" si="351"/>
        <v>Remplir la colonne BO</v>
      </c>
      <c r="BR656" s="263" t="str">
        <f t="shared" si="335"/>
        <v>Remplir la colonne I</v>
      </c>
      <c r="BS656" s="84" t="s">
        <v>64</v>
      </c>
      <c r="BT656" s="60" t="str">
        <f t="shared" si="352"/>
        <v>Remplir les termes C, P et TVA</v>
      </c>
      <c r="BU656" s="55"/>
      <c r="BV656" s="46" t="s">
        <v>64</v>
      </c>
      <c r="BW656" s="56"/>
      <c r="BX656" s="48" t="s">
        <v>64</v>
      </c>
      <c r="BY656" s="175" t="str">
        <f t="shared" si="353"/>
        <v>Remplir la colonne BU ou BW</v>
      </c>
      <c r="BZ656" s="178"/>
      <c r="CA656" s="282" t="str">
        <f t="shared" si="364"/>
        <v>Remplir la colonne M</v>
      </c>
      <c r="CB656" s="99" t="str">
        <f t="shared" si="354"/>
        <v>Remplir la colonne BZ</v>
      </c>
      <c r="CC656" s="297" t="str">
        <f t="shared" si="336"/>
        <v>Remplir la colonne I</v>
      </c>
      <c r="CD656" s="84" t="s">
        <v>64</v>
      </c>
      <c r="CE656" s="60" t="str">
        <f t="shared" si="355"/>
        <v>Remplir les termes C, P et TVA</v>
      </c>
      <c r="CF656" s="61" t="str">
        <f t="shared" si="337"/>
        <v>REMPLIR TYPE DE CLIENT</v>
      </c>
      <c r="CG656" s="107" t="str">
        <f t="shared" si="356"/>
        <v>Montant total de l'aide demandée non indiqué</v>
      </c>
      <c r="CH656" s="1"/>
      <c r="CI656" s="1"/>
      <c r="CJ656" s="1"/>
      <c r="CK656" s="1"/>
      <c r="CL656" s="1"/>
    </row>
    <row r="657" spans="1:90" x14ac:dyDescent="0.25">
      <c r="A657" s="51"/>
      <c r="B657" s="111"/>
      <c r="C657" s="111"/>
      <c r="D657" s="111"/>
      <c r="E657" s="111"/>
      <c r="F657" s="111"/>
      <c r="G657" s="162"/>
      <c r="H657" s="151"/>
      <c r="I657" s="296"/>
      <c r="J657" s="152"/>
      <c r="K657" s="153"/>
      <c r="L657" s="169"/>
      <c r="M657" s="39"/>
      <c r="N657" s="201"/>
      <c r="O657" s="39"/>
      <c r="P657" s="22"/>
      <c r="Q657" s="200">
        <f t="shared" si="338"/>
        <v>0</v>
      </c>
      <c r="R657" s="55"/>
      <c r="S657" s="46" t="s">
        <v>64</v>
      </c>
      <c r="T657" s="56"/>
      <c r="U657" s="48" t="s">
        <v>64</v>
      </c>
      <c r="V657" s="175" t="str">
        <f t="shared" si="339"/>
        <v>Remplir la colonne R ou T</v>
      </c>
      <c r="W657" s="178"/>
      <c r="X657" s="282" t="str">
        <f t="shared" si="340"/>
        <v>Remplir la colonne M</v>
      </c>
      <c r="Y657" s="99" t="str">
        <f t="shared" si="341"/>
        <v>Remplir la colonne W</v>
      </c>
      <c r="Z657" s="297" t="str">
        <f t="shared" si="357"/>
        <v>Remplir la colonne I</v>
      </c>
      <c r="AA657" s="84" t="s">
        <v>64</v>
      </c>
      <c r="AB657" s="60" t="str">
        <f t="shared" si="342"/>
        <v>Remplir les termes C, P et TVA</v>
      </c>
      <c r="AC657" s="55"/>
      <c r="AD657" s="46" t="s">
        <v>64</v>
      </c>
      <c r="AE657" s="56"/>
      <c r="AF657" s="48" t="s">
        <v>64</v>
      </c>
      <c r="AG657" s="175" t="str">
        <f t="shared" si="343"/>
        <v>Remplir la colonne AC ou AE</v>
      </c>
      <c r="AH657" s="178"/>
      <c r="AI657" s="311" t="str">
        <f t="shared" si="358"/>
        <v>Remplir la colonne M</v>
      </c>
      <c r="AJ657" s="179" t="str">
        <f t="shared" si="344"/>
        <v>Remplir la colonne AH</v>
      </c>
      <c r="AK657" s="297" t="str">
        <f t="shared" si="332"/>
        <v>Remplir la colonne I</v>
      </c>
      <c r="AL657" s="84" t="s">
        <v>64</v>
      </c>
      <c r="AM657" s="60" t="str">
        <f t="shared" si="359"/>
        <v>Remplir les termes C, P et TVA</v>
      </c>
      <c r="AN657" s="55"/>
      <c r="AO657" s="46" t="s">
        <v>64</v>
      </c>
      <c r="AP657" s="56"/>
      <c r="AQ657" s="48" t="s">
        <v>64</v>
      </c>
      <c r="AR657" s="175" t="str">
        <f t="shared" si="345"/>
        <v>Remplir la colonne AN ou AP</v>
      </c>
      <c r="AS657" s="178"/>
      <c r="AT657" s="282" t="str">
        <f t="shared" si="360"/>
        <v>Remplir la colonne M</v>
      </c>
      <c r="AU657" s="179" t="str">
        <f t="shared" si="346"/>
        <v>Remplir la colonne AS</v>
      </c>
      <c r="AV657" s="263" t="str">
        <f t="shared" si="333"/>
        <v>Remplir la colonne I</v>
      </c>
      <c r="AW657" s="84" t="s">
        <v>64</v>
      </c>
      <c r="AX657" s="60" t="str">
        <f t="shared" si="361"/>
        <v>Remplir les termes C, P et TVA</v>
      </c>
      <c r="AY657" s="55"/>
      <c r="AZ657" s="46" t="s">
        <v>64</v>
      </c>
      <c r="BA657" s="56"/>
      <c r="BB657" s="48" t="s">
        <v>64</v>
      </c>
      <c r="BC657" s="175" t="str">
        <f t="shared" si="347"/>
        <v>Remplir la colonne AY ou BA</v>
      </c>
      <c r="BD657" s="178"/>
      <c r="BE657" s="311" t="str">
        <f t="shared" si="362"/>
        <v>Remplir la colonne M</v>
      </c>
      <c r="BF657" s="179" t="str">
        <f t="shared" si="348"/>
        <v>Remplir la colonne BD</v>
      </c>
      <c r="BG657" s="263" t="str">
        <f t="shared" si="334"/>
        <v>Remplir la colonne I</v>
      </c>
      <c r="BH657" s="84" t="s">
        <v>64</v>
      </c>
      <c r="BI657" s="60" t="str">
        <f t="shared" si="349"/>
        <v>Remplir les termes C, P et TVA</v>
      </c>
      <c r="BJ657" s="55"/>
      <c r="BK657" s="46" t="s">
        <v>64</v>
      </c>
      <c r="BL657" s="56"/>
      <c r="BM657" s="48" t="s">
        <v>64</v>
      </c>
      <c r="BN657" s="175" t="str">
        <f t="shared" si="350"/>
        <v>Remplir la colonne BJ ou BL</v>
      </c>
      <c r="BO657" s="178"/>
      <c r="BP657" s="311" t="str">
        <f t="shared" si="363"/>
        <v>Remplir la colonne M</v>
      </c>
      <c r="BQ657" s="179" t="str">
        <f t="shared" si="351"/>
        <v>Remplir la colonne BO</v>
      </c>
      <c r="BR657" s="263" t="str">
        <f t="shared" si="335"/>
        <v>Remplir la colonne I</v>
      </c>
      <c r="BS657" s="84" t="s">
        <v>64</v>
      </c>
      <c r="BT657" s="60" t="str">
        <f t="shared" si="352"/>
        <v>Remplir les termes C, P et TVA</v>
      </c>
      <c r="BU657" s="55"/>
      <c r="BV657" s="46" t="s">
        <v>64</v>
      </c>
      <c r="BW657" s="56"/>
      <c r="BX657" s="48" t="s">
        <v>64</v>
      </c>
      <c r="BY657" s="175" t="str">
        <f t="shared" si="353"/>
        <v>Remplir la colonne BU ou BW</v>
      </c>
      <c r="BZ657" s="178"/>
      <c r="CA657" s="282" t="str">
        <f t="shared" si="364"/>
        <v>Remplir la colonne M</v>
      </c>
      <c r="CB657" s="99" t="str">
        <f t="shared" si="354"/>
        <v>Remplir la colonne BZ</v>
      </c>
      <c r="CC657" s="297" t="str">
        <f t="shared" si="336"/>
        <v>Remplir la colonne I</v>
      </c>
      <c r="CD657" s="84" t="s">
        <v>64</v>
      </c>
      <c r="CE657" s="60" t="str">
        <f t="shared" si="355"/>
        <v>Remplir les termes C, P et TVA</v>
      </c>
      <c r="CF657" s="61" t="str">
        <f t="shared" si="337"/>
        <v>REMPLIR TYPE DE CLIENT</v>
      </c>
      <c r="CG657" s="107" t="str">
        <f t="shared" si="356"/>
        <v>Montant total de l'aide demandée non indiqué</v>
      </c>
      <c r="CH657" s="1"/>
      <c r="CI657" s="1"/>
      <c r="CJ657" s="1"/>
      <c r="CK657" s="1"/>
      <c r="CL657" s="1"/>
    </row>
    <row r="658" spans="1:90" x14ac:dyDescent="0.25">
      <c r="A658" s="51"/>
      <c r="B658" s="111"/>
      <c r="C658" s="111"/>
      <c r="D658" s="111"/>
      <c r="E658" s="111"/>
      <c r="F658" s="111"/>
      <c r="G658" s="162"/>
      <c r="H658" s="151"/>
      <c r="I658" s="296"/>
      <c r="J658" s="152"/>
      <c r="K658" s="153"/>
      <c r="L658" s="169"/>
      <c r="M658" s="39"/>
      <c r="N658" s="201"/>
      <c r="O658" s="39"/>
      <c r="P658" s="22"/>
      <c r="Q658" s="200">
        <f t="shared" si="338"/>
        <v>0</v>
      </c>
      <c r="R658" s="55"/>
      <c r="S658" s="46" t="s">
        <v>64</v>
      </c>
      <c r="T658" s="56"/>
      <c r="U658" s="48" t="s">
        <v>64</v>
      </c>
      <c r="V658" s="175" t="str">
        <f t="shared" si="339"/>
        <v>Remplir la colonne R ou T</v>
      </c>
      <c r="W658" s="178"/>
      <c r="X658" s="282" t="str">
        <f t="shared" si="340"/>
        <v>Remplir la colonne M</v>
      </c>
      <c r="Y658" s="99" t="str">
        <f t="shared" si="341"/>
        <v>Remplir la colonne W</v>
      </c>
      <c r="Z658" s="297" t="str">
        <f t="shared" si="357"/>
        <v>Remplir la colonne I</v>
      </c>
      <c r="AA658" s="84" t="s">
        <v>64</v>
      </c>
      <c r="AB658" s="60" t="str">
        <f t="shared" si="342"/>
        <v>Remplir les termes C, P et TVA</v>
      </c>
      <c r="AC658" s="55"/>
      <c r="AD658" s="46" t="s">
        <v>64</v>
      </c>
      <c r="AE658" s="56"/>
      <c r="AF658" s="48" t="s">
        <v>64</v>
      </c>
      <c r="AG658" s="175" t="str">
        <f t="shared" si="343"/>
        <v>Remplir la colonne AC ou AE</v>
      </c>
      <c r="AH658" s="178"/>
      <c r="AI658" s="311" t="str">
        <f t="shared" si="358"/>
        <v>Remplir la colonne M</v>
      </c>
      <c r="AJ658" s="179" t="str">
        <f t="shared" si="344"/>
        <v>Remplir la colonne AH</v>
      </c>
      <c r="AK658" s="297" t="str">
        <f t="shared" si="332"/>
        <v>Remplir la colonne I</v>
      </c>
      <c r="AL658" s="84" t="s">
        <v>64</v>
      </c>
      <c r="AM658" s="60" t="str">
        <f t="shared" si="359"/>
        <v>Remplir les termes C, P et TVA</v>
      </c>
      <c r="AN658" s="55"/>
      <c r="AO658" s="46" t="s">
        <v>64</v>
      </c>
      <c r="AP658" s="56"/>
      <c r="AQ658" s="48" t="s">
        <v>64</v>
      </c>
      <c r="AR658" s="175" t="str">
        <f t="shared" si="345"/>
        <v>Remplir la colonne AN ou AP</v>
      </c>
      <c r="AS658" s="178"/>
      <c r="AT658" s="282" t="str">
        <f t="shared" si="360"/>
        <v>Remplir la colonne M</v>
      </c>
      <c r="AU658" s="179" t="str">
        <f t="shared" si="346"/>
        <v>Remplir la colonne AS</v>
      </c>
      <c r="AV658" s="263" t="str">
        <f t="shared" si="333"/>
        <v>Remplir la colonne I</v>
      </c>
      <c r="AW658" s="84" t="s">
        <v>64</v>
      </c>
      <c r="AX658" s="60" t="str">
        <f t="shared" si="361"/>
        <v>Remplir les termes C, P et TVA</v>
      </c>
      <c r="AY658" s="55"/>
      <c r="AZ658" s="46" t="s">
        <v>64</v>
      </c>
      <c r="BA658" s="56"/>
      <c r="BB658" s="48" t="s">
        <v>64</v>
      </c>
      <c r="BC658" s="175" t="str">
        <f t="shared" si="347"/>
        <v>Remplir la colonne AY ou BA</v>
      </c>
      <c r="BD658" s="178"/>
      <c r="BE658" s="311" t="str">
        <f t="shared" si="362"/>
        <v>Remplir la colonne M</v>
      </c>
      <c r="BF658" s="179" t="str">
        <f t="shared" si="348"/>
        <v>Remplir la colonne BD</v>
      </c>
      <c r="BG658" s="263" t="str">
        <f t="shared" si="334"/>
        <v>Remplir la colonne I</v>
      </c>
      <c r="BH658" s="84" t="s">
        <v>64</v>
      </c>
      <c r="BI658" s="60" t="str">
        <f t="shared" si="349"/>
        <v>Remplir les termes C, P et TVA</v>
      </c>
      <c r="BJ658" s="55"/>
      <c r="BK658" s="46" t="s">
        <v>64</v>
      </c>
      <c r="BL658" s="56"/>
      <c r="BM658" s="48" t="s">
        <v>64</v>
      </c>
      <c r="BN658" s="175" t="str">
        <f t="shared" si="350"/>
        <v>Remplir la colonne BJ ou BL</v>
      </c>
      <c r="BO658" s="178"/>
      <c r="BP658" s="311" t="str">
        <f t="shared" si="363"/>
        <v>Remplir la colonne M</v>
      </c>
      <c r="BQ658" s="179" t="str">
        <f t="shared" si="351"/>
        <v>Remplir la colonne BO</v>
      </c>
      <c r="BR658" s="263" t="str">
        <f t="shared" si="335"/>
        <v>Remplir la colonne I</v>
      </c>
      <c r="BS658" s="84" t="s">
        <v>64</v>
      </c>
      <c r="BT658" s="60" t="str">
        <f t="shared" si="352"/>
        <v>Remplir les termes C, P et TVA</v>
      </c>
      <c r="BU658" s="55"/>
      <c r="BV658" s="46" t="s">
        <v>64</v>
      </c>
      <c r="BW658" s="56"/>
      <c r="BX658" s="48" t="s">
        <v>64</v>
      </c>
      <c r="BY658" s="175" t="str">
        <f t="shared" si="353"/>
        <v>Remplir la colonne BU ou BW</v>
      </c>
      <c r="BZ658" s="178"/>
      <c r="CA658" s="282" t="str">
        <f t="shared" si="364"/>
        <v>Remplir la colonne M</v>
      </c>
      <c r="CB658" s="99" t="str">
        <f t="shared" si="354"/>
        <v>Remplir la colonne BZ</v>
      </c>
      <c r="CC658" s="297" t="str">
        <f t="shared" si="336"/>
        <v>Remplir la colonne I</v>
      </c>
      <c r="CD658" s="84" t="s">
        <v>64</v>
      </c>
      <c r="CE658" s="60" t="str">
        <f t="shared" si="355"/>
        <v>Remplir les termes C, P et TVA</v>
      </c>
      <c r="CF658" s="61" t="str">
        <f t="shared" si="337"/>
        <v>REMPLIR TYPE DE CLIENT</v>
      </c>
      <c r="CG658" s="107" t="str">
        <f t="shared" si="356"/>
        <v>Montant total de l'aide demandée non indiqué</v>
      </c>
      <c r="CH658" s="1"/>
      <c r="CI658" s="1"/>
      <c r="CJ658" s="1"/>
      <c r="CK658" s="1"/>
      <c r="CL658" s="1"/>
    </row>
    <row r="659" spans="1:90" x14ac:dyDescent="0.25">
      <c r="A659" s="51"/>
      <c r="B659" s="111"/>
      <c r="C659" s="111"/>
      <c r="D659" s="111"/>
      <c r="E659" s="111"/>
      <c r="F659" s="111"/>
      <c r="G659" s="162"/>
      <c r="H659" s="151"/>
      <c r="I659" s="296"/>
      <c r="J659" s="152"/>
      <c r="K659" s="153"/>
      <c r="L659" s="169"/>
      <c r="M659" s="39"/>
      <c r="N659" s="201"/>
      <c r="O659" s="39"/>
      <c r="P659" s="22"/>
      <c r="Q659" s="200">
        <f t="shared" si="338"/>
        <v>0</v>
      </c>
      <c r="R659" s="55"/>
      <c r="S659" s="46" t="s">
        <v>64</v>
      </c>
      <c r="T659" s="56"/>
      <c r="U659" s="48" t="s">
        <v>64</v>
      </c>
      <c r="V659" s="175" t="str">
        <f t="shared" si="339"/>
        <v>Remplir la colonne R ou T</v>
      </c>
      <c r="W659" s="178"/>
      <c r="X659" s="282" t="str">
        <f t="shared" si="340"/>
        <v>Remplir la colonne M</v>
      </c>
      <c r="Y659" s="99" t="str">
        <f t="shared" si="341"/>
        <v>Remplir la colonne W</v>
      </c>
      <c r="Z659" s="297" t="str">
        <f t="shared" si="357"/>
        <v>Remplir la colonne I</v>
      </c>
      <c r="AA659" s="84" t="s">
        <v>64</v>
      </c>
      <c r="AB659" s="60" t="str">
        <f t="shared" si="342"/>
        <v>Remplir les termes C, P et TVA</v>
      </c>
      <c r="AC659" s="55"/>
      <c r="AD659" s="46" t="s">
        <v>64</v>
      </c>
      <c r="AE659" s="56"/>
      <c r="AF659" s="48" t="s">
        <v>64</v>
      </c>
      <c r="AG659" s="175" t="str">
        <f t="shared" si="343"/>
        <v>Remplir la colonne AC ou AE</v>
      </c>
      <c r="AH659" s="178"/>
      <c r="AI659" s="311" t="str">
        <f t="shared" si="358"/>
        <v>Remplir la colonne M</v>
      </c>
      <c r="AJ659" s="179" t="str">
        <f t="shared" si="344"/>
        <v>Remplir la colonne AH</v>
      </c>
      <c r="AK659" s="297" t="str">
        <f t="shared" si="332"/>
        <v>Remplir la colonne I</v>
      </c>
      <c r="AL659" s="84" t="s">
        <v>64</v>
      </c>
      <c r="AM659" s="60" t="str">
        <f t="shared" si="359"/>
        <v>Remplir les termes C, P et TVA</v>
      </c>
      <c r="AN659" s="55"/>
      <c r="AO659" s="46" t="s">
        <v>64</v>
      </c>
      <c r="AP659" s="56"/>
      <c r="AQ659" s="48" t="s">
        <v>64</v>
      </c>
      <c r="AR659" s="175" t="str">
        <f t="shared" si="345"/>
        <v>Remplir la colonne AN ou AP</v>
      </c>
      <c r="AS659" s="178"/>
      <c r="AT659" s="282" t="str">
        <f t="shared" si="360"/>
        <v>Remplir la colonne M</v>
      </c>
      <c r="AU659" s="179" t="str">
        <f t="shared" si="346"/>
        <v>Remplir la colonne AS</v>
      </c>
      <c r="AV659" s="263" t="str">
        <f t="shared" si="333"/>
        <v>Remplir la colonne I</v>
      </c>
      <c r="AW659" s="84" t="s">
        <v>64</v>
      </c>
      <c r="AX659" s="60" t="str">
        <f t="shared" si="361"/>
        <v>Remplir les termes C, P et TVA</v>
      </c>
      <c r="AY659" s="55"/>
      <c r="AZ659" s="46" t="s">
        <v>64</v>
      </c>
      <c r="BA659" s="56"/>
      <c r="BB659" s="48" t="s">
        <v>64</v>
      </c>
      <c r="BC659" s="175" t="str">
        <f t="shared" si="347"/>
        <v>Remplir la colonne AY ou BA</v>
      </c>
      <c r="BD659" s="178"/>
      <c r="BE659" s="311" t="str">
        <f t="shared" si="362"/>
        <v>Remplir la colonne M</v>
      </c>
      <c r="BF659" s="179" t="str">
        <f t="shared" si="348"/>
        <v>Remplir la colonne BD</v>
      </c>
      <c r="BG659" s="263" t="str">
        <f t="shared" si="334"/>
        <v>Remplir la colonne I</v>
      </c>
      <c r="BH659" s="84" t="s">
        <v>64</v>
      </c>
      <c r="BI659" s="60" t="str">
        <f t="shared" si="349"/>
        <v>Remplir les termes C, P et TVA</v>
      </c>
      <c r="BJ659" s="55"/>
      <c r="BK659" s="46" t="s">
        <v>64</v>
      </c>
      <c r="BL659" s="56"/>
      <c r="BM659" s="48" t="s">
        <v>64</v>
      </c>
      <c r="BN659" s="175" t="str">
        <f t="shared" si="350"/>
        <v>Remplir la colonne BJ ou BL</v>
      </c>
      <c r="BO659" s="178"/>
      <c r="BP659" s="311" t="str">
        <f t="shared" si="363"/>
        <v>Remplir la colonne M</v>
      </c>
      <c r="BQ659" s="179" t="str">
        <f t="shared" si="351"/>
        <v>Remplir la colonne BO</v>
      </c>
      <c r="BR659" s="263" t="str">
        <f t="shared" si="335"/>
        <v>Remplir la colonne I</v>
      </c>
      <c r="BS659" s="84" t="s">
        <v>64</v>
      </c>
      <c r="BT659" s="60" t="str">
        <f t="shared" si="352"/>
        <v>Remplir les termes C, P et TVA</v>
      </c>
      <c r="BU659" s="55"/>
      <c r="BV659" s="46" t="s">
        <v>64</v>
      </c>
      <c r="BW659" s="56"/>
      <c r="BX659" s="48" t="s">
        <v>64</v>
      </c>
      <c r="BY659" s="175" t="str">
        <f t="shared" si="353"/>
        <v>Remplir la colonne BU ou BW</v>
      </c>
      <c r="BZ659" s="178"/>
      <c r="CA659" s="282" t="str">
        <f t="shared" si="364"/>
        <v>Remplir la colonne M</v>
      </c>
      <c r="CB659" s="99" t="str">
        <f t="shared" si="354"/>
        <v>Remplir la colonne BZ</v>
      </c>
      <c r="CC659" s="297" t="str">
        <f t="shared" si="336"/>
        <v>Remplir la colonne I</v>
      </c>
      <c r="CD659" s="84" t="s">
        <v>64</v>
      </c>
      <c r="CE659" s="60" t="str">
        <f t="shared" si="355"/>
        <v>Remplir les termes C, P et TVA</v>
      </c>
      <c r="CF659" s="61" t="str">
        <f t="shared" si="337"/>
        <v>REMPLIR TYPE DE CLIENT</v>
      </c>
      <c r="CG659" s="107" t="str">
        <f t="shared" si="356"/>
        <v>Montant total de l'aide demandée non indiqué</v>
      </c>
      <c r="CH659" s="1"/>
      <c r="CI659" s="1"/>
      <c r="CJ659" s="1"/>
      <c r="CK659" s="1"/>
      <c r="CL659" s="1"/>
    </row>
    <row r="660" spans="1:90" x14ac:dyDescent="0.25">
      <c r="A660" s="51"/>
      <c r="B660" s="111"/>
      <c r="C660" s="111"/>
      <c r="D660" s="111"/>
      <c r="E660" s="111"/>
      <c r="F660" s="111"/>
      <c r="G660" s="162"/>
      <c r="H660" s="151"/>
      <c r="I660" s="296"/>
      <c r="J660" s="152"/>
      <c r="K660" s="153"/>
      <c r="L660" s="169"/>
      <c r="M660" s="39"/>
      <c r="N660" s="201"/>
      <c r="O660" s="39"/>
      <c r="P660" s="22"/>
      <c r="Q660" s="200">
        <f t="shared" si="338"/>
        <v>0</v>
      </c>
      <c r="R660" s="55"/>
      <c r="S660" s="46" t="s">
        <v>64</v>
      </c>
      <c r="T660" s="56"/>
      <c r="U660" s="48" t="s">
        <v>64</v>
      </c>
      <c r="V660" s="175" t="str">
        <f t="shared" si="339"/>
        <v>Remplir la colonne R ou T</v>
      </c>
      <c r="W660" s="178"/>
      <c r="X660" s="282" t="str">
        <f t="shared" si="340"/>
        <v>Remplir la colonne M</v>
      </c>
      <c r="Y660" s="99" t="str">
        <f t="shared" si="341"/>
        <v>Remplir la colonne W</v>
      </c>
      <c r="Z660" s="297" t="str">
        <f t="shared" si="357"/>
        <v>Remplir la colonne I</v>
      </c>
      <c r="AA660" s="84" t="s">
        <v>64</v>
      </c>
      <c r="AB660" s="60" t="str">
        <f t="shared" si="342"/>
        <v>Remplir les termes C, P et TVA</v>
      </c>
      <c r="AC660" s="55"/>
      <c r="AD660" s="46" t="s">
        <v>64</v>
      </c>
      <c r="AE660" s="56"/>
      <c r="AF660" s="48" t="s">
        <v>64</v>
      </c>
      <c r="AG660" s="175" t="str">
        <f t="shared" si="343"/>
        <v>Remplir la colonne AC ou AE</v>
      </c>
      <c r="AH660" s="178"/>
      <c r="AI660" s="311" t="str">
        <f t="shared" si="358"/>
        <v>Remplir la colonne M</v>
      </c>
      <c r="AJ660" s="179" t="str">
        <f t="shared" si="344"/>
        <v>Remplir la colonne AH</v>
      </c>
      <c r="AK660" s="297" t="str">
        <f t="shared" si="332"/>
        <v>Remplir la colonne I</v>
      </c>
      <c r="AL660" s="84" t="s">
        <v>64</v>
      </c>
      <c r="AM660" s="60" t="str">
        <f t="shared" si="359"/>
        <v>Remplir les termes C, P et TVA</v>
      </c>
      <c r="AN660" s="55"/>
      <c r="AO660" s="46" t="s">
        <v>64</v>
      </c>
      <c r="AP660" s="56"/>
      <c r="AQ660" s="48" t="s">
        <v>64</v>
      </c>
      <c r="AR660" s="175" t="str">
        <f t="shared" si="345"/>
        <v>Remplir la colonne AN ou AP</v>
      </c>
      <c r="AS660" s="178"/>
      <c r="AT660" s="282" t="str">
        <f t="shared" si="360"/>
        <v>Remplir la colonne M</v>
      </c>
      <c r="AU660" s="179" t="str">
        <f t="shared" si="346"/>
        <v>Remplir la colonne AS</v>
      </c>
      <c r="AV660" s="263" t="str">
        <f t="shared" si="333"/>
        <v>Remplir la colonne I</v>
      </c>
      <c r="AW660" s="84" t="s">
        <v>64</v>
      </c>
      <c r="AX660" s="60" t="str">
        <f t="shared" si="361"/>
        <v>Remplir les termes C, P et TVA</v>
      </c>
      <c r="AY660" s="55"/>
      <c r="AZ660" s="46" t="s">
        <v>64</v>
      </c>
      <c r="BA660" s="56"/>
      <c r="BB660" s="48" t="s">
        <v>64</v>
      </c>
      <c r="BC660" s="175" t="str">
        <f t="shared" si="347"/>
        <v>Remplir la colonne AY ou BA</v>
      </c>
      <c r="BD660" s="178"/>
      <c r="BE660" s="311" t="str">
        <f t="shared" si="362"/>
        <v>Remplir la colonne M</v>
      </c>
      <c r="BF660" s="179" t="str">
        <f t="shared" si="348"/>
        <v>Remplir la colonne BD</v>
      </c>
      <c r="BG660" s="263" t="str">
        <f t="shared" si="334"/>
        <v>Remplir la colonne I</v>
      </c>
      <c r="BH660" s="84" t="s">
        <v>64</v>
      </c>
      <c r="BI660" s="60" t="str">
        <f t="shared" si="349"/>
        <v>Remplir les termes C, P et TVA</v>
      </c>
      <c r="BJ660" s="55"/>
      <c r="BK660" s="46" t="s">
        <v>64</v>
      </c>
      <c r="BL660" s="56"/>
      <c r="BM660" s="48" t="s">
        <v>64</v>
      </c>
      <c r="BN660" s="175" t="str">
        <f t="shared" si="350"/>
        <v>Remplir la colonne BJ ou BL</v>
      </c>
      <c r="BO660" s="178"/>
      <c r="BP660" s="311" t="str">
        <f t="shared" si="363"/>
        <v>Remplir la colonne M</v>
      </c>
      <c r="BQ660" s="179" t="str">
        <f t="shared" si="351"/>
        <v>Remplir la colonne BO</v>
      </c>
      <c r="BR660" s="263" t="str">
        <f t="shared" si="335"/>
        <v>Remplir la colonne I</v>
      </c>
      <c r="BS660" s="84" t="s">
        <v>64</v>
      </c>
      <c r="BT660" s="60" t="str">
        <f t="shared" si="352"/>
        <v>Remplir les termes C, P et TVA</v>
      </c>
      <c r="BU660" s="55"/>
      <c r="BV660" s="46" t="s">
        <v>64</v>
      </c>
      <c r="BW660" s="56"/>
      <c r="BX660" s="48" t="s">
        <v>64</v>
      </c>
      <c r="BY660" s="175" t="str">
        <f t="shared" si="353"/>
        <v>Remplir la colonne BU ou BW</v>
      </c>
      <c r="BZ660" s="178"/>
      <c r="CA660" s="282" t="str">
        <f t="shared" si="364"/>
        <v>Remplir la colonne M</v>
      </c>
      <c r="CB660" s="99" t="str">
        <f t="shared" si="354"/>
        <v>Remplir la colonne BZ</v>
      </c>
      <c r="CC660" s="297" t="str">
        <f t="shared" si="336"/>
        <v>Remplir la colonne I</v>
      </c>
      <c r="CD660" s="84" t="s">
        <v>64</v>
      </c>
      <c r="CE660" s="60" t="str">
        <f t="shared" si="355"/>
        <v>Remplir les termes C, P et TVA</v>
      </c>
      <c r="CF660" s="61" t="str">
        <f t="shared" si="337"/>
        <v>REMPLIR TYPE DE CLIENT</v>
      </c>
      <c r="CG660" s="107" t="str">
        <f t="shared" si="356"/>
        <v>Montant total de l'aide demandée non indiqué</v>
      </c>
      <c r="CH660" s="1"/>
      <c r="CI660" s="1"/>
      <c r="CJ660" s="1"/>
      <c r="CK660" s="1"/>
      <c r="CL660" s="1"/>
    </row>
    <row r="661" spans="1:90" x14ac:dyDescent="0.25">
      <c r="A661" s="51"/>
      <c r="B661" s="111"/>
      <c r="C661" s="111"/>
      <c r="D661" s="111"/>
      <c r="E661" s="111"/>
      <c r="F661" s="111"/>
      <c r="G661" s="162"/>
      <c r="H661" s="151"/>
      <c r="I661" s="296"/>
      <c r="J661" s="152"/>
      <c r="K661" s="153"/>
      <c r="L661" s="169"/>
      <c r="M661" s="39"/>
      <c r="N661" s="201"/>
      <c r="O661" s="39"/>
      <c r="P661" s="22"/>
      <c r="Q661" s="200">
        <f t="shared" si="338"/>
        <v>0</v>
      </c>
      <c r="R661" s="55"/>
      <c r="S661" s="46" t="s">
        <v>64</v>
      </c>
      <c r="T661" s="56"/>
      <c r="U661" s="48" t="s">
        <v>64</v>
      </c>
      <c r="V661" s="175" t="str">
        <f t="shared" si="339"/>
        <v>Remplir la colonne R ou T</v>
      </c>
      <c r="W661" s="178"/>
      <c r="X661" s="282" t="str">
        <f t="shared" si="340"/>
        <v>Remplir la colonne M</v>
      </c>
      <c r="Y661" s="99" t="str">
        <f t="shared" si="341"/>
        <v>Remplir la colonne W</v>
      </c>
      <c r="Z661" s="297" t="str">
        <f t="shared" si="357"/>
        <v>Remplir la colonne I</v>
      </c>
      <c r="AA661" s="84" t="s">
        <v>64</v>
      </c>
      <c r="AB661" s="60" t="str">
        <f t="shared" si="342"/>
        <v>Remplir les termes C, P et TVA</v>
      </c>
      <c r="AC661" s="55"/>
      <c r="AD661" s="46" t="s">
        <v>64</v>
      </c>
      <c r="AE661" s="56"/>
      <c r="AF661" s="48" t="s">
        <v>64</v>
      </c>
      <c r="AG661" s="175" t="str">
        <f t="shared" si="343"/>
        <v>Remplir la colonne AC ou AE</v>
      </c>
      <c r="AH661" s="178"/>
      <c r="AI661" s="311" t="str">
        <f t="shared" si="358"/>
        <v>Remplir la colonne M</v>
      </c>
      <c r="AJ661" s="179" t="str">
        <f t="shared" si="344"/>
        <v>Remplir la colonne AH</v>
      </c>
      <c r="AK661" s="297" t="str">
        <f t="shared" si="332"/>
        <v>Remplir la colonne I</v>
      </c>
      <c r="AL661" s="84" t="s">
        <v>64</v>
      </c>
      <c r="AM661" s="60" t="str">
        <f t="shared" si="359"/>
        <v>Remplir les termes C, P et TVA</v>
      </c>
      <c r="AN661" s="55"/>
      <c r="AO661" s="46" t="s">
        <v>64</v>
      </c>
      <c r="AP661" s="56"/>
      <c r="AQ661" s="48" t="s">
        <v>64</v>
      </c>
      <c r="AR661" s="175" t="str">
        <f t="shared" si="345"/>
        <v>Remplir la colonne AN ou AP</v>
      </c>
      <c r="AS661" s="178"/>
      <c r="AT661" s="282" t="str">
        <f t="shared" si="360"/>
        <v>Remplir la colonne M</v>
      </c>
      <c r="AU661" s="179" t="str">
        <f t="shared" si="346"/>
        <v>Remplir la colonne AS</v>
      </c>
      <c r="AV661" s="263" t="str">
        <f t="shared" si="333"/>
        <v>Remplir la colonne I</v>
      </c>
      <c r="AW661" s="84" t="s">
        <v>64</v>
      </c>
      <c r="AX661" s="60" t="str">
        <f t="shared" si="361"/>
        <v>Remplir les termes C, P et TVA</v>
      </c>
      <c r="AY661" s="55"/>
      <c r="AZ661" s="46" t="s">
        <v>64</v>
      </c>
      <c r="BA661" s="56"/>
      <c r="BB661" s="48" t="s">
        <v>64</v>
      </c>
      <c r="BC661" s="175" t="str">
        <f t="shared" si="347"/>
        <v>Remplir la colonne AY ou BA</v>
      </c>
      <c r="BD661" s="178"/>
      <c r="BE661" s="311" t="str">
        <f t="shared" si="362"/>
        <v>Remplir la colonne M</v>
      </c>
      <c r="BF661" s="179" t="str">
        <f t="shared" si="348"/>
        <v>Remplir la colonne BD</v>
      </c>
      <c r="BG661" s="263" t="str">
        <f t="shared" si="334"/>
        <v>Remplir la colonne I</v>
      </c>
      <c r="BH661" s="84" t="s">
        <v>64</v>
      </c>
      <c r="BI661" s="60" t="str">
        <f t="shared" si="349"/>
        <v>Remplir les termes C, P et TVA</v>
      </c>
      <c r="BJ661" s="55"/>
      <c r="BK661" s="46" t="s">
        <v>64</v>
      </c>
      <c r="BL661" s="56"/>
      <c r="BM661" s="48" t="s">
        <v>64</v>
      </c>
      <c r="BN661" s="175" t="str">
        <f t="shared" si="350"/>
        <v>Remplir la colonne BJ ou BL</v>
      </c>
      <c r="BO661" s="178"/>
      <c r="BP661" s="311" t="str">
        <f t="shared" si="363"/>
        <v>Remplir la colonne M</v>
      </c>
      <c r="BQ661" s="179" t="str">
        <f t="shared" si="351"/>
        <v>Remplir la colonne BO</v>
      </c>
      <c r="BR661" s="263" t="str">
        <f t="shared" si="335"/>
        <v>Remplir la colonne I</v>
      </c>
      <c r="BS661" s="84" t="s">
        <v>64</v>
      </c>
      <c r="BT661" s="60" t="str">
        <f t="shared" si="352"/>
        <v>Remplir les termes C, P et TVA</v>
      </c>
      <c r="BU661" s="55"/>
      <c r="BV661" s="46" t="s">
        <v>64</v>
      </c>
      <c r="BW661" s="56"/>
      <c r="BX661" s="48" t="s">
        <v>64</v>
      </c>
      <c r="BY661" s="175" t="str">
        <f t="shared" si="353"/>
        <v>Remplir la colonne BU ou BW</v>
      </c>
      <c r="BZ661" s="178"/>
      <c r="CA661" s="282" t="str">
        <f t="shared" si="364"/>
        <v>Remplir la colonne M</v>
      </c>
      <c r="CB661" s="99" t="str">
        <f t="shared" si="354"/>
        <v>Remplir la colonne BZ</v>
      </c>
      <c r="CC661" s="297" t="str">
        <f t="shared" si="336"/>
        <v>Remplir la colonne I</v>
      </c>
      <c r="CD661" s="84" t="s">
        <v>64</v>
      </c>
      <c r="CE661" s="60" t="str">
        <f t="shared" si="355"/>
        <v>Remplir les termes C, P et TVA</v>
      </c>
      <c r="CF661" s="61" t="str">
        <f t="shared" si="337"/>
        <v>REMPLIR TYPE DE CLIENT</v>
      </c>
      <c r="CG661" s="107" t="str">
        <f t="shared" si="356"/>
        <v>Montant total de l'aide demandée non indiqué</v>
      </c>
      <c r="CH661" s="1"/>
      <c r="CI661" s="1"/>
      <c r="CJ661" s="1"/>
      <c r="CK661" s="1"/>
      <c r="CL661" s="1"/>
    </row>
    <row r="662" spans="1:90" x14ac:dyDescent="0.25">
      <c r="A662" s="51"/>
      <c r="B662" s="111"/>
      <c r="C662" s="111"/>
      <c r="D662" s="111"/>
      <c r="E662" s="111"/>
      <c r="F662" s="111"/>
      <c r="G662" s="162"/>
      <c r="H662" s="151"/>
      <c r="I662" s="296"/>
      <c r="J662" s="152"/>
      <c r="K662" s="153"/>
      <c r="L662" s="169"/>
      <c r="M662" s="39"/>
      <c r="N662" s="201"/>
      <c r="O662" s="39"/>
      <c r="P662" s="22"/>
      <c r="Q662" s="200">
        <f t="shared" si="338"/>
        <v>0</v>
      </c>
      <c r="R662" s="55"/>
      <c r="S662" s="46" t="s">
        <v>64</v>
      </c>
      <c r="T662" s="56"/>
      <c r="U662" s="48" t="s">
        <v>64</v>
      </c>
      <c r="V662" s="175" t="str">
        <f t="shared" si="339"/>
        <v>Remplir la colonne R ou T</v>
      </c>
      <c r="W662" s="178"/>
      <c r="X662" s="282" t="str">
        <f t="shared" si="340"/>
        <v>Remplir la colonne M</v>
      </c>
      <c r="Y662" s="99" t="str">
        <f t="shared" si="341"/>
        <v>Remplir la colonne W</v>
      </c>
      <c r="Z662" s="297" t="str">
        <f t="shared" si="357"/>
        <v>Remplir la colonne I</v>
      </c>
      <c r="AA662" s="84" t="s">
        <v>64</v>
      </c>
      <c r="AB662" s="60" t="str">
        <f t="shared" si="342"/>
        <v>Remplir les termes C, P et TVA</v>
      </c>
      <c r="AC662" s="55"/>
      <c r="AD662" s="46" t="s">
        <v>64</v>
      </c>
      <c r="AE662" s="56"/>
      <c r="AF662" s="48" t="s">
        <v>64</v>
      </c>
      <c r="AG662" s="175" t="str">
        <f t="shared" si="343"/>
        <v>Remplir la colonne AC ou AE</v>
      </c>
      <c r="AH662" s="178"/>
      <c r="AI662" s="311" t="str">
        <f t="shared" si="358"/>
        <v>Remplir la colonne M</v>
      </c>
      <c r="AJ662" s="179" t="str">
        <f t="shared" si="344"/>
        <v>Remplir la colonne AH</v>
      </c>
      <c r="AK662" s="297" t="str">
        <f t="shared" si="332"/>
        <v>Remplir la colonne I</v>
      </c>
      <c r="AL662" s="84" t="s">
        <v>64</v>
      </c>
      <c r="AM662" s="60" t="str">
        <f t="shared" si="359"/>
        <v>Remplir les termes C, P et TVA</v>
      </c>
      <c r="AN662" s="55"/>
      <c r="AO662" s="46" t="s">
        <v>64</v>
      </c>
      <c r="AP662" s="56"/>
      <c r="AQ662" s="48" t="s">
        <v>64</v>
      </c>
      <c r="AR662" s="175" t="str">
        <f t="shared" si="345"/>
        <v>Remplir la colonne AN ou AP</v>
      </c>
      <c r="AS662" s="178"/>
      <c r="AT662" s="282" t="str">
        <f t="shared" si="360"/>
        <v>Remplir la colonne M</v>
      </c>
      <c r="AU662" s="179" t="str">
        <f t="shared" si="346"/>
        <v>Remplir la colonne AS</v>
      </c>
      <c r="AV662" s="263" t="str">
        <f t="shared" si="333"/>
        <v>Remplir la colonne I</v>
      </c>
      <c r="AW662" s="84" t="s">
        <v>64</v>
      </c>
      <c r="AX662" s="60" t="str">
        <f t="shared" si="361"/>
        <v>Remplir les termes C, P et TVA</v>
      </c>
      <c r="AY662" s="55"/>
      <c r="AZ662" s="46" t="s">
        <v>64</v>
      </c>
      <c r="BA662" s="56"/>
      <c r="BB662" s="48" t="s">
        <v>64</v>
      </c>
      <c r="BC662" s="175" t="str">
        <f t="shared" si="347"/>
        <v>Remplir la colonne AY ou BA</v>
      </c>
      <c r="BD662" s="178"/>
      <c r="BE662" s="311" t="str">
        <f t="shared" si="362"/>
        <v>Remplir la colonne M</v>
      </c>
      <c r="BF662" s="179" t="str">
        <f t="shared" si="348"/>
        <v>Remplir la colonne BD</v>
      </c>
      <c r="BG662" s="263" t="str">
        <f t="shared" si="334"/>
        <v>Remplir la colonne I</v>
      </c>
      <c r="BH662" s="84" t="s">
        <v>64</v>
      </c>
      <c r="BI662" s="60" t="str">
        <f t="shared" si="349"/>
        <v>Remplir les termes C, P et TVA</v>
      </c>
      <c r="BJ662" s="55"/>
      <c r="BK662" s="46" t="s">
        <v>64</v>
      </c>
      <c r="BL662" s="56"/>
      <c r="BM662" s="48" t="s">
        <v>64</v>
      </c>
      <c r="BN662" s="175" t="str">
        <f t="shared" si="350"/>
        <v>Remplir la colonne BJ ou BL</v>
      </c>
      <c r="BO662" s="178"/>
      <c r="BP662" s="311" t="str">
        <f t="shared" si="363"/>
        <v>Remplir la colonne M</v>
      </c>
      <c r="BQ662" s="179" t="str">
        <f t="shared" si="351"/>
        <v>Remplir la colonne BO</v>
      </c>
      <c r="BR662" s="263" t="str">
        <f t="shared" si="335"/>
        <v>Remplir la colonne I</v>
      </c>
      <c r="BS662" s="84" t="s">
        <v>64</v>
      </c>
      <c r="BT662" s="60" t="str">
        <f t="shared" si="352"/>
        <v>Remplir les termes C, P et TVA</v>
      </c>
      <c r="BU662" s="55"/>
      <c r="BV662" s="46" t="s">
        <v>64</v>
      </c>
      <c r="BW662" s="56"/>
      <c r="BX662" s="48" t="s">
        <v>64</v>
      </c>
      <c r="BY662" s="175" t="str">
        <f t="shared" si="353"/>
        <v>Remplir la colonne BU ou BW</v>
      </c>
      <c r="BZ662" s="178"/>
      <c r="CA662" s="282" t="str">
        <f t="shared" si="364"/>
        <v>Remplir la colonne M</v>
      </c>
      <c r="CB662" s="99" t="str">
        <f t="shared" si="354"/>
        <v>Remplir la colonne BZ</v>
      </c>
      <c r="CC662" s="297" t="str">
        <f t="shared" si="336"/>
        <v>Remplir la colonne I</v>
      </c>
      <c r="CD662" s="84" t="s">
        <v>64</v>
      </c>
      <c r="CE662" s="60" t="str">
        <f t="shared" si="355"/>
        <v>Remplir les termes C, P et TVA</v>
      </c>
      <c r="CF662" s="61" t="str">
        <f t="shared" si="337"/>
        <v>REMPLIR TYPE DE CLIENT</v>
      </c>
      <c r="CG662" s="107" t="str">
        <f t="shared" si="356"/>
        <v>Montant total de l'aide demandée non indiqué</v>
      </c>
      <c r="CH662" s="1"/>
      <c r="CI662" s="1"/>
      <c r="CJ662" s="1"/>
      <c r="CK662" s="1"/>
      <c r="CL662" s="1"/>
    </row>
    <row r="663" spans="1:90" x14ac:dyDescent="0.25">
      <c r="A663" s="51"/>
      <c r="B663" s="111"/>
      <c r="C663" s="111"/>
      <c r="D663" s="111"/>
      <c r="E663" s="111"/>
      <c r="F663" s="111"/>
      <c r="G663" s="162"/>
      <c r="H663" s="151"/>
      <c r="I663" s="296"/>
      <c r="J663" s="152"/>
      <c r="K663" s="153"/>
      <c r="L663" s="169"/>
      <c r="M663" s="39"/>
      <c r="N663" s="201"/>
      <c r="O663" s="39"/>
      <c r="P663" s="22"/>
      <c r="Q663" s="200">
        <f t="shared" si="338"/>
        <v>0</v>
      </c>
      <c r="R663" s="55"/>
      <c r="S663" s="46" t="s">
        <v>64</v>
      </c>
      <c r="T663" s="56"/>
      <c r="U663" s="48" t="s">
        <v>64</v>
      </c>
      <c r="V663" s="175" t="str">
        <f t="shared" si="339"/>
        <v>Remplir la colonne R ou T</v>
      </c>
      <c r="W663" s="178"/>
      <c r="X663" s="282" t="str">
        <f t="shared" si="340"/>
        <v>Remplir la colonne M</v>
      </c>
      <c r="Y663" s="99" t="str">
        <f t="shared" si="341"/>
        <v>Remplir la colonne W</v>
      </c>
      <c r="Z663" s="297" t="str">
        <f t="shared" si="357"/>
        <v>Remplir la colonne I</v>
      </c>
      <c r="AA663" s="84" t="s">
        <v>64</v>
      </c>
      <c r="AB663" s="60" t="str">
        <f t="shared" si="342"/>
        <v>Remplir les termes C, P et TVA</v>
      </c>
      <c r="AC663" s="55"/>
      <c r="AD663" s="46" t="s">
        <v>64</v>
      </c>
      <c r="AE663" s="56"/>
      <c r="AF663" s="48" t="s">
        <v>64</v>
      </c>
      <c r="AG663" s="175" t="str">
        <f t="shared" si="343"/>
        <v>Remplir la colonne AC ou AE</v>
      </c>
      <c r="AH663" s="178"/>
      <c r="AI663" s="311" t="str">
        <f t="shared" si="358"/>
        <v>Remplir la colonne M</v>
      </c>
      <c r="AJ663" s="179" t="str">
        <f t="shared" si="344"/>
        <v>Remplir la colonne AH</v>
      </c>
      <c r="AK663" s="297" t="str">
        <f t="shared" si="332"/>
        <v>Remplir la colonne I</v>
      </c>
      <c r="AL663" s="84" t="s">
        <v>64</v>
      </c>
      <c r="AM663" s="60" t="str">
        <f t="shared" si="359"/>
        <v>Remplir les termes C, P et TVA</v>
      </c>
      <c r="AN663" s="55"/>
      <c r="AO663" s="46" t="s">
        <v>64</v>
      </c>
      <c r="AP663" s="56"/>
      <c r="AQ663" s="48" t="s">
        <v>64</v>
      </c>
      <c r="AR663" s="175" t="str">
        <f t="shared" si="345"/>
        <v>Remplir la colonne AN ou AP</v>
      </c>
      <c r="AS663" s="178"/>
      <c r="AT663" s="282" t="str">
        <f t="shared" si="360"/>
        <v>Remplir la colonne M</v>
      </c>
      <c r="AU663" s="179" t="str">
        <f t="shared" si="346"/>
        <v>Remplir la colonne AS</v>
      </c>
      <c r="AV663" s="263" t="str">
        <f t="shared" si="333"/>
        <v>Remplir la colonne I</v>
      </c>
      <c r="AW663" s="84" t="s">
        <v>64</v>
      </c>
      <c r="AX663" s="60" t="str">
        <f t="shared" si="361"/>
        <v>Remplir les termes C, P et TVA</v>
      </c>
      <c r="AY663" s="55"/>
      <c r="AZ663" s="46" t="s">
        <v>64</v>
      </c>
      <c r="BA663" s="56"/>
      <c r="BB663" s="48" t="s">
        <v>64</v>
      </c>
      <c r="BC663" s="175" t="str">
        <f t="shared" si="347"/>
        <v>Remplir la colonne AY ou BA</v>
      </c>
      <c r="BD663" s="178"/>
      <c r="BE663" s="311" t="str">
        <f t="shared" si="362"/>
        <v>Remplir la colonne M</v>
      </c>
      <c r="BF663" s="179" t="str">
        <f t="shared" si="348"/>
        <v>Remplir la colonne BD</v>
      </c>
      <c r="BG663" s="263" t="str">
        <f t="shared" si="334"/>
        <v>Remplir la colonne I</v>
      </c>
      <c r="BH663" s="84" t="s">
        <v>64</v>
      </c>
      <c r="BI663" s="60" t="str">
        <f t="shared" si="349"/>
        <v>Remplir les termes C, P et TVA</v>
      </c>
      <c r="BJ663" s="55"/>
      <c r="BK663" s="46" t="s">
        <v>64</v>
      </c>
      <c r="BL663" s="56"/>
      <c r="BM663" s="48" t="s">
        <v>64</v>
      </c>
      <c r="BN663" s="175" t="str">
        <f t="shared" si="350"/>
        <v>Remplir la colonne BJ ou BL</v>
      </c>
      <c r="BO663" s="178"/>
      <c r="BP663" s="311" t="str">
        <f t="shared" si="363"/>
        <v>Remplir la colonne M</v>
      </c>
      <c r="BQ663" s="179" t="str">
        <f t="shared" si="351"/>
        <v>Remplir la colonne BO</v>
      </c>
      <c r="BR663" s="263" t="str">
        <f t="shared" si="335"/>
        <v>Remplir la colonne I</v>
      </c>
      <c r="BS663" s="84" t="s">
        <v>64</v>
      </c>
      <c r="BT663" s="60" t="str">
        <f t="shared" si="352"/>
        <v>Remplir les termes C, P et TVA</v>
      </c>
      <c r="BU663" s="55"/>
      <c r="BV663" s="46" t="s">
        <v>64</v>
      </c>
      <c r="BW663" s="56"/>
      <c r="BX663" s="48" t="s">
        <v>64</v>
      </c>
      <c r="BY663" s="175" t="str">
        <f t="shared" si="353"/>
        <v>Remplir la colonne BU ou BW</v>
      </c>
      <c r="BZ663" s="178"/>
      <c r="CA663" s="282" t="str">
        <f t="shared" si="364"/>
        <v>Remplir la colonne M</v>
      </c>
      <c r="CB663" s="99" t="str">
        <f t="shared" si="354"/>
        <v>Remplir la colonne BZ</v>
      </c>
      <c r="CC663" s="297" t="str">
        <f t="shared" si="336"/>
        <v>Remplir la colonne I</v>
      </c>
      <c r="CD663" s="84" t="s">
        <v>64</v>
      </c>
      <c r="CE663" s="60" t="str">
        <f t="shared" si="355"/>
        <v>Remplir les termes C, P et TVA</v>
      </c>
      <c r="CF663" s="61" t="str">
        <f t="shared" si="337"/>
        <v>REMPLIR TYPE DE CLIENT</v>
      </c>
      <c r="CG663" s="107" t="str">
        <f t="shared" si="356"/>
        <v>Montant total de l'aide demandée non indiqué</v>
      </c>
      <c r="CH663" s="1"/>
      <c r="CI663" s="1"/>
      <c r="CJ663" s="1"/>
      <c r="CK663" s="1"/>
      <c r="CL663" s="1"/>
    </row>
    <row r="664" spans="1:90" x14ac:dyDescent="0.25">
      <c r="A664" s="51"/>
      <c r="B664" s="111"/>
      <c r="C664" s="111"/>
      <c r="D664" s="111"/>
      <c r="E664" s="111"/>
      <c r="F664" s="111"/>
      <c r="G664" s="162"/>
      <c r="H664" s="151"/>
      <c r="I664" s="296"/>
      <c r="J664" s="152"/>
      <c r="K664" s="153"/>
      <c r="L664" s="169"/>
      <c r="M664" s="39"/>
      <c r="N664" s="201"/>
      <c r="O664" s="39"/>
      <c r="P664" s="22"/>
      <c r="Q664" s="200">
        <f t="shared" si="338"/>
        <v>0</v>
      </c>
      <c r="R664" s="55"/>
      <c r="S664" s="46" t="s">
        <v>64</v>
      </c>
      <c r="T664" s="56"/>
      <c r="U664" s="48" t="s">
        <v>64</v>
      </c>
      <c r="V664" s="175" t="str">
        <f t="shared" si="339"/>
        <v>Remplir la colonne R ou T</v>
      </c>
      <c r="W664" s="178"/>
      <c r="X664" s="282" t="str">
        <f t="shared" si="340"/>
        <v>Remplir la colonne M</v>
      </c>
      <c r="Y664" s="99" t="str">
        <f t="shared" si="341"/>
        <v>Remplir la colonne W</v>
      </c>
      <c r="Z664" s="297" t="str">
        <f t="shared" si="357"/>
        <v>Remplir la colonne I</v>
      </c>
      <c r="AA664" s="84" t="s">
        <v>64</v>
      </c>
      <c r="AB664" s="60" t="str">
        <f t="shared" si="342"/>
        <v>Remplir les termes C, P et TVA</v>
      </c>
      <c r="AC664" s="55"/>
      <c r="AD664" s="46" t="s">
        <v>64</v>
      </c>
      <c r="AE664" s="56"/>
      <c r="AF664" s="48" t="s">
        <v>64</v>
      </c>
      <c r="AG664" s="175" t="str">
        <f t="shared" si="343"/>
        <v>Remplir la colonne AC ou AE</v>
      </c>
      <c r="AH664" s="178"/>
      <c r="AI664" s="311" t="str">
        <f t="shared" si="358"/>
        <v>Remplir la colonne M</v>
      </c>
      <c r="AJ664" s="179" t="str">
        <f t="shared" si="344"/>
        <v>Remplir la colonne AH</v>
      </c>
      <c r="AK664" s="297" t="str">
        <f t="shared" si="332"/>
        <v>Remplir la colonne I</v>
      </c>
      <c r="AL664" s="84" t="s">
        <v>64</v>
      </c>
      <c r="AM664" s="60" t="str">
        <f t="shared" si="359"/>
        <v>Remplir les termes C, P et TVA</v>
      </c>
      <c r="AN664" s="55"/>
      <c r="AO664" s="46" t="s">
        <v>64</v>
      </c>
      <c r="AP664" s="56"/>
      <c r="AQ664" s="48" t="s">
        <v>64</v>
      </c>
      <c r="AR664" s="175" t="str">
        <f t="shared" si="345"/>
        <v>Remplir la colonne AN ou AP</v>
      </c>
      <c r="AS664" s="178"/>
      <c r="AT664" s="282" t="str">
        <f t="shared" si="360"/>
        <v>Remplir la colonne M</v>
      </c>
      <c r="AU664" s="179" t="str">
        <f t="shared" si="346"/>
        <v>Remplir la colonne AS</v>
      </c>
      <c r="AV664" s="263" t="str">
        <f t="shared" si="333"/>
        <v>Remplir la colonne I</v>
      </c>
      <c r="AW664" s="84" t="s">
        <v>64</v>
      </c>
      <c r="AX664" s="60" t="str">
        <f t="shared" si="361"/>
        <v>Remplir les termes C, P et TVA</v>
      </c>
      <c r="AY664" s="55"/>
      <c r="AZ664" s="46" t="s">
        <v>64</v>
      </c>
      <c r="BA664" s="56"/>
      <c r="BB664" s="48" t="s">
        <v>64</v>
      </c>
      <c r="BC664" s="175" t="str">
        <f t="shared" si="347"/>
        <v>Remplir la colonne AY ou BA</v>
      </c>
      <c r="BD664" s="178"/>
      <c r="BE664" s="311" t="str">
        <f t="shared" si="362"/>
        <v>Remplir la colonne M</v>
      </c>
      <c r="BF664" s="179" t="str">
        <f t="shared" si="348"/>
        <v>Remplir la colonne BD</v>
      </c>
      <c r="BG664" s="263" t="str">
        <f t="shared" si="334"/>
        <v>Remplir la colonne I</v>
      </c>
      <c r="BH664" s="84" t="s">
        <v>64</v>
      </c>
      <c r="BI664" s="60" t="str">
        <f t="shared" si="349"/>
        <v>Remplir les termes C, P et TVA</v>
      </c>
      <c r="BJ664" s="55"/>
      <c r="BK664" s="46" t="s">
        <v>64</v>
      </c>
      <c r="BL664" s="56"/>
      <c r="BM664" s="48" t="s">
        <v>64</v>
      </c>
      <c r="BN664" s="175" t="str">
        <f t="shared" si="350"/>
        <v>Remplir la colonne BJ ou BL</v>
      </c>
      <c r="BO664" s="178"/>
      <c r="BP664" s="311" t="str">
        <f t="shared" si="363"/>
        <v>Remplir la colonne M</v>
      </c>
      <c r="BQ664" s="179" t="str">
        <f t="shared" si="351"/>
        <v>Remplir la colonne BO</v>
      </c>
      <c r="BR664" s="263" t="str">
        <f t="shared" si="335"/>
        <v>Remplir la colonne I</v>
      </c>
      <c r="BS664" s="84" t="s">
        <v>64</v>
      </c>
      <c r="BT664" s="60" t="str">
        <f t="shared" si="352"/>
        <v>Remplir les termes C, P et TVA</v>
      </c>
      <c r="BU664" s="55"/>
      <c r="BV664" s="46" t="s">
        <v>64</v>
      </c>
      <c r="BW664" s="56"/>
      <c r="BX664" s="48" t="s">
        <v>64</v>
      </c>
      <c r="BY664" s="175" t="str">
        <f t="shared" si="353"/>
        <v>Remplir la colonne BU ou BW</v>
      </c>
      <c r="BZ664" s="178"/>
      <c r="CA664" s="282" t="str">
        <f t="shared" si="364"/>
        <v>Remplir la colonne M</v>
      </c>
      <c r="CB664" s="99" t="str">
        <f t="shared" si="354"/>
        <v>Remplir la colonne BZ</v>
      </c>
      <c r="CC664" s="297" t="str">
        <f t="shared" si="336"/>
        <v>Remplir la colonne I</v>
      </c>
      <c r="CD664" s="84" t="s">
        <v>64</v>
      </c>
      <c r="CE664" s="60" t="str">
        <f t="shared" si="355"/>
        <v>Remplir les termes C, P et TVA</v>
      </c>
      <c r="CF664" s="61" t="str">
        <f t="shared" si="337"/>
        <v>REMPLIR TYPE DE CLIENT</v>
      </c>
      <c r="CG664" s="107" t="str">
        <f t="shared" si="356"/>
        <v>Montant total de l'aide demandée non indiqué</v>
      </c>
      <c r="CH664" s="1"/>
      <c r="CI664" s="1"/>
      <c r="CJ664" s="1"/>
      <c r="CK664" s="1"/>
      <c r="CL664" s="1"/>
    </row>
    <row r="665" spans="1:90" x14ac:dyDescent="0.25">
      <c r="A665" s="51"/>
      <c r="B665" s="111"/>
      <c r="C665" s="111"/>
      <c r="D665" s="111"/>
      <c r="E665" s="111"/>
      <c r="F665" s="111"/>
      <c r="G665" s="162"/>
      <c r="H665" s="151"/>
      <c r="I665" s="296"/>
      <c r="J665" s="152"/>
      <c r="K665" s="153"/>
      <c r="L665" s="169"/>
      <c r="M665" s="39"/>
      <c r="N665" s="201"/>
      <c r="O665" s="39"/>
      <c r="P665" s="22"/>
      <c r="Q665" s="200">
        <f t="shared" si="338"/>
        <v>0</v>
      </c>
      <c r="R665" s="55"/>
      <c r="S665" s="46" t="s">
        <v>64</v>
      </c>
      <c r="T665" s="56"/>
      <c r="U665" s="48" t="s">
        <v>64</v>
      </c>
      <c r="V665" s="175" t="str">
        <f t="shared" si="339"/>
        <v>Remplir la colonne R ou T</v>
      </c>
      <c r="W665" s="178"/>
      <c r="X665" s="282" t="str">
        <f t="shared" si="340"/>
        <v>Remplir la colonne M</v>
      </c>
      <c r="Y665" s="99" t="str">
        <f t="shared" si="341"/>
        <v>Remplir la colonne W</v>
      </c>
      <c r="Z665" s="297" t="str">
        <f t="shared" si="357"/>
        <v>Remplir la colonne I</v>
      </c>
      <c r="AA665" s="84" t="s">
        <v>64</v>
      </c>
      <c r="AB665" s="60" t="str">
        <f t="shared" si="342"/>
        <v>Remplir les termes C, P et TVA</v>
      </c>
      <c r="AC665" s="55"/>
      <c r="AD665" s="46" t="s">
        <v>64</v>
      </c>
      <c r="AE665" s="56"/>
      <c r="AF665" s="48" t="s">
        <v>64</v>
      </c>
      <c r="AG665" s="175" t="str">
        <f t="shared" si="343"/>
        <v>Remplir la colonne AC ou AE</v>
      </c>
      <c r="AH665" s="178"/>
      <c r="AI665" s="311" t="str">
        <f t="shared" si="358"/>
        <v>Remplir la colonne M</v>
      </c>
      <c r="AJ665" s="179" t="str">
        <f t="shared" si="344"/>
        <v>Remplir la colonne AH</v>
      </c>
      <c r="AK665" s="297" t="str">
        <f t="shared" si="332"/>
        <v>Remplir la colonne I</v>
      </c>
      <c r="AL665" s="84" t="s">
        <v>64</v>
      </c>
      <c r="AM665" s="60" t="str">
        <f t="shared" si="359"/>
        <v>Remplir les termes C, P et TVA</v>
      </c>
      <c r="AN665" s="55"/>
      <c r="AO665" s="46" t="s">
        <v>64</v>
      </c>
      <c r="AP665" s="56"/>
      <c r="AQ665" s="48" t="s">
        <v>64</v>
      </c>
      <c r="AR665" s="175" t="str">
        <f t="shared" si="345"/>
        <v>Remplir la colonne AN ou AP</v>
      </c>
      <c r="AS665" s="178"/>
      <c r="AT665" s="282" t="str">
        <f t="shared" si="360"/>
        <v>Remplir la colonne M</v>
      </c>
      <c r="AU665" s="179" t="str">
        <f t="shared" si="346"/>
        <v>Remplir la colonne AS</v>
      </c>
      <c r="AV665" s="263" t="str">
        <f t="shared" si="333"/>
        <v>Remplir la colonne I</v>
      </c>
      <c r="AW665" s="84" t="s">
        <v>64</v>
      </c>
      <c r="AX665" s="60" t="str">
        <f t="shared" si="361"/>
        <v>Remplir les termes C, P et TVA</v>
      </c>
      <c r="AY665" s="55"/>
      <c r="AZ665" s="46" t="s">
        <v>64</v>
      </c>
      <c r="BA665" s="56"/>
      <c r="BB665" s="48" t="s">
        <v>64</v>
      </c>
      <c r="BC665" s="175" t="str">
        <f t="shared" si="347"/>
        <v>Remplir la colonne AY ou BA</v>
      </c>
      <c r="BD665" s="178"/>
      <c r="BE665" s="311" t="str">
        <f t="shared" si="362"/>
        <v>Remplir la colonne M</v>
      </c>
      <c r="BF665" s="179" t="str">
        <f t="shared" si="348"/>
        <v>Remplir la colonne BD</v>
      </c>
      <c r="BG665" s="263" t="str">
        <f t="shared" si="334"/>
        <v>Remplir la colonne I</v>
      </c>
      <c r="BH665" s="84" t="s">
        <v>64</v>
      </c>
      <c r="BI665" s="60" t="str">
        <f t="shared" si="349"/>
        <v>Remplir les termes C, P et TVA</v>
      </c>
      <c r="BJ665" s="55"/>
      <c r="BK665" s="46" t="s">
        <v>64</v>
      </c>
      <c r="BL665" s="56"/>
      <c r="BM665" s="48" t="s">
        <v>64</v>
      </c>
      <c r="BN665" s="175" t="str">
        <f t="shared" si="350"/>
        <v>Remplir la colonne BJ ou BL</v>
      </c>
      <c r="BO665" s="178"/>
      <c r="BP665" s="311" t="str">
        <f t="shared" si="363"/>
        <v>Remplir la colonne M</v>
      </c>
      <c r="BQ665" s="179" t="str">
        <f t="shared" si="351"/>
        <v>Remplir la colonne BO</v>
      </c>
      <c r="BR665" s="263" t="str">
        <f t="shared" si="335"/>
        <v>Remplir la colonne I</v>
      </c>
      <c r="BS665" s="84" t="s">
        <v>64</v>
      </c>
      <c r="BT665" s="60" t="str">
        <f t="shared" si="352"/>
        <v>Remplir les termes C, P et TVA</v>
      </c>
      <c r="BU665" s="55"/>
      <c r="BV665" s="46" t="s">
        <v>64</v>
      </c>
      <c r="BW665" s="56"/>
      <c r="BX665" s="48" t="s">
        <v>64</v>
      </c>
      <c r="BY665" s="175" t="str">
        <f t="shared" si="353"/>
        <v>Remplir la colonne BU ou BW</v>
      </c>
      <c r="BZ665" s="178"/>
      <c r="CA665" s="282" t="str">
        <f t="shared" si="364"/>
        <v>Remplir la colonne M</v>
      </c>
      <c r="CB665" s="99" t="str">
        <f t="shared" si="354"/>
        <v>Remplir la colonne BZ</v>
      </c>
      <c r="CC665" s="297" t="str">
        <f t="shared" si="336"/>
        <v>Remplir la colonne I</v>
      </c>
      <c r="CD665" s="84" t="s">
        <v>64</v>
      </c>
      <c r="CE665" s="60" t="str">
        <f t="shared" si="355"/>
        <v>Remplir les termes C, P et TVA</v>
      </c>
      <c r="CF665" s="61" t="str">
        <f t="shared" si="337"/>
        <v>REMPLIR TYPE DE CLIENT</v>
      </c>
      <c r="CG665" s="107" t="str">
        <f t="shared" si="356"/>
        <v>Montant total de l'aide demandée non indiqué</v>
      </c>
      <c r="CH665" s="1"/>
      <c r="CI665" s="1"/>
      <c r="CJ665" s="1"/>
      <c r="CK665" s="1"/>
      <c r="CL665" s="1"/>
    </row>
    <row r="666" spans="1:90" x14ac:dyDescent="0.25">
      <c r="A666" s="51"/>
      <c r="B666" s="111"/>
      <c r="C666" s="111"/>
      <c r="D666" s="111"/>
      <c r="E666" s="111"/>
      <c r="F666" s="111"/>
      <c r="G666" s="162"/>
      <c r="H666" s="151"/>
      <c r="I666" s="296"/>
      <c r="J666" s="152"/>
      <c r="K666" s="153"/>
      <c r="L666" s="169"/>
      <c r="M666" s="39"/>
      <c r="N666" s="201"/>
      <c r="O666" s="39"/>
      <c r="P666" s="22"/>
      <c r="Q666" s="200">
        <f t="shared" si="338"/>
        <v>0</v>
      </c>
      <c r="R666" s="55"/>
      <c r="S666" s="46" t="s">
        <v>64</v>
      </c>
      <c r="T666" s="56"/>
      <c r="U666" s="48" t="s">
        <v>64</v>
      </c>
      <c r="V666" s="175" t="str">
        <f t="shared" si="339"/>
        <v>Remplir la colonne R ou T</v>
      </c>
      <c r="W666" s="178"/>
      <c r="X666" s="282" t="str">
        <f t="shared" si="340"/>
        <v>Remplir la colonne M</v>
      </c>
      <c r="Y666" s="99" t="str">
        <f t="shared" si="341"/>
        <v>Remplir la colonne W</v>
      </c>
      <c r="Z666" s="297" t="str">
        <f t="shared" si="357"/>
        <v>Remplir la colonne I</v>
      </c>
      <c r="AA666" s="84" t="s">
        <v>64</v>
      </c>
      <c r="AB666" s="60" t="str">
        <f t="shared" si="342"/>
        <v>Remplir les termes C, P et TVA</v>
      </c>
      <c r="AC666" s="55"/>
      <c r="AD666" s="46" t="s">
        <v>64</v>
      </c>
      <c r="AE666" s="56"/>
      <c r="AF666" s="48" t="s">
        <v>64</v>
      </c>
      <c r="AG666" s="175" t="str">
        <f t="shared" si="343"/>
        <v>Remplir la colonne AC ou AE</v>
      </c>
      <c r="AH666" s="178"/>
      <c r="AI666" s="311" t="str">
        <f t="shared" si="358"/>
        <v>Remplir la colonne M</v>
      </c>
      <c r="AJ666" s="179" t="str">
        <f t="shared" si="344"/>
        <v>Remplir la colonne AH</v>
      </c>
      <c r="AK666" s="297" t="str">
        <f t="shared" si="332"/>
        <v>Remplir la colonne I</v>
      </c>
      <c r="AL666" s="84" t="s">
        <v>64</v>
      </c>
      <c r="AM666" s="60" t="str">
        <f t="shared" si="359"/>
        <v>Remplir les termes C, P et TVA</v>
      </c>
      <c r="AN666" s="55"/>
      <c r="AO666" s="46" t="s">
        <v>64</v>
      </c>
      <c r="AP666" s="56"/>
      <c r="AQ666" s="48" t="s">
        <v>64</v>
      </c>
      <c r="AR666" s="175" t="str">
        <f t="shared" si="345"/>
        <v>Remplir la colonne AN ou AP</v>
      </c>
      <c r="AS666" s="178"/>
      <c r="AT666" s="282" t="str">
        <f t="shared" si="360"/>
        <v>Remplir la colonne M</v>
      </c>
      <c r="AU666" s="179" t="str">
        <f t="shared" si="346"/>
        <v>Remplir la colonne AS</v>
      </c>
      <c r="AV666" s="263" t="str">
        <f t="shared" si="333"/>
        <v>Remplir la colonne I</v>
      </c>
      <c r="AW666" s="84" t="s">
        <v>64</v>
      </c>
      <c r="AX666" s="60" t="str">
        <f t="shared" si="361"/>
        <v>Remplir les termes C, P et TVA</v>
      </c>
      <c r="AY666" s="55"/>
      <c r="AZ666" s="46" t="s">
        <v>64</v>
      </c>
      <c r="BA666" s="56"/>
      <c r="BB666" s="48" t="s">
        <v>64</v>
      </c>
      <c r="BC666" s="175" t="str">
        <f t="shared" si="347"/>
        <v>Remplir la colonne AY ou BA</v>
      </c>
      <c r="BD666" s="178"/>
      <c r="BE666" s="311" t="str">
        <f t="shared" si="362"/>
        <v>Remplir la colonne M</v>
      </c>
      <c r="BF666" s="179" t="str">
        <f t="shared" si="348"/>
        <v>Remplir la colonne BD</v>
      </c>
      <c r="BG666" s="263" t="str">
        <f t="shared" si="334"/>
        <v>Remplir la colonne I</v>
      </c>
      <c r="BH666" s="84" t="s">
        <v>64</v>
      </c>
      <c r="BI666" s="60" t="str">
        <f t="shared" si="349"/>
        <v>Remplir les termes C, P et TVA</v>
      </c>
      <c r="BJ666" s="55"/>
      <c r="BK666" s="46" t="s">
        <v>64</v>
      </c>
      <c r="BL666" s="56"/>
      <c r="BM666" s="48" t="s">
        <v>64</v>
      </c>
      <c r="BN666" s="175" t="str">
        <f t="shared" si="350"/>
        <v>Remplir la colonne BJ ou BL</v>
      </c>
      <c r="BO666" s="178"/>
      <c r="BP666" s="311" t="str">
        <f t="shared" si="363"/>
        <v>Remplir la colonne M</v>
      </c>
      <c r="BQ666" s="179" t="str">
        <f t="shared" si="351"/>
        <v>Remplir la colonne BO</v>
      </c>
      <c r="BR666" s="263" t="str">
        <f t="shared" si="335"/>
        <v>Remplir la colonne I</v>
      </c>
      <c r="BS666" s="84" t="s">
        <v>64</v>
      </c>
      <c r="BT666" s="60" t="str">
        <f t="shared" si="352"/>
        <v>Remplir les termes C, P et TVA</v>
      </c>
      <c r="BU666" s="55"/>
      <c r="BV666" s="46" t="s">
        <v>64</v>
      </c>
      <c r="BW666" s="56"/>
      <c r="BX666" s="48" t="s">
        <v>64</v>
      </c>
      <c r="BY666" s="175" t="str">
        <f t="shared" si="353"/>
        <v>Remplir la colonne BU ou BW</v>
      </c>
      <c r="BZ666" s="178"/>
      <c r="CA666" s="282" t="str">
        <f t="shared" si="364"/>
        <v>Remplir la colonne M</v>
      </c>
      <c r="CB666" s="99" t="str">
        <f t="shared" si="354"/>
        <v>Remplir la colonne BZ</v>
      </c>
      <c r="CC666" s="297" t="str">
        <f t="shared" si="336"/>
        <v>Remplir la colonne I</v>
      </c>
      <c r="CD666" s="84" t="s">
        <v>64</v>
      </c>
      <c r="CE666" s="60" t="str">
        <f t="shared" si="355"/>
        <v>Remplir les termes C, P et TVA</v>
      </c>
      <c r="CF666" s="61" t="str">
        <f t="shared" si="337"/>
        <v>REMPLIR TYPE DE CLIENT</v>
      </c>
      <c r="CG666" s="107" t="str">
        <f t="shared" si="356"/>
        <v>Montant total de l'aide demandée non indiqué</v>
      </c>
      <c r="CH666" s="1"/>
      <c r="CI666" s="1"/>
      <c r="CJ666" s="1"/>
      <c r="CK666" s="1"/>
      <c r="CL666" s="1"/>
    </row>
    <row r="667" spans="1:90" x14ac:dyDescent="0.25">
      <c r="A667" s="51"/>
      <c r="B667" s="111"/>
      <c r="C667" s="111"/>
      <c r="D667" s="111"/>
      <c r="E667" s="111"/>
      <c r="F667" s="111"/>
      <c r="G667" s="162"/>
      <c r="H667" s="151"/>
      <c r="I667" s="296"/>
      <c r="J667" s="152"/>
      <c r="K667" s="153"/>
      <c r="L667" s="169"/>
      <c r="M667" s="39"/>
      <c r="N667" s="201"/>
      <c r="O667" s="39"/>
      <c r="P667" s="22"/>
      <c r="Q667" s="200">
        <f t="shared" si="338"/>
        <v>0</v>
      </c>
      <c r="R667" s="55"/>
      <c r="S667" s="46" t="s">
        <v>64</v>
      </c>
      <c r="T667" s="56"/>
      <c r="U667" s="48" t="s">
        <v>64</v>
      </c>
      <c r="V667" s="175" t="str">
        <f t="shared" si="339"/>
        <v>Remplir la colonne R ou T</v>
      </c>
      <c r="W667" s="178"/>
      <c r="X667" s="282" t="str">
        <f t="shared" si="340"/>
        <v>Remplir la colonne M</v>
      </c>
      <c r="Y667" s="99" t="str">
        <f t="shared" si="341"/>
        <v>Remplir la colonne W</v>
      </c>
      <c r="Z667" s="297" t="str">
        <f t="shared" si="357"/>
        <v>Remplir la colonne I</v>
      </c>
      <c r="AA667" s="84" t="s">
        <v>64</v>
      </c>
      <c r="AB667" s="60" t="str">
        <f t="shared" si="342"/>
        <v>Remplir les termes C, P et TVA</v>
      </c>
      <c r="AC667" s="55"/>
      <c r="AD667" s="46" t="s">
        <v>64</v>
      </c>
      <c r="AE667" s="56"/>
      <c r="AF667" s="48" t="s">
        <v>64</v>
      </c>
      <c r="AG667" s="175" t="str">
        <f t="shared" si="343"/>
        <v>Remplir la colonne AC ou AE</v>
      </c>
      <c r="AH667" s="178"/>
      <c r="AI667" s="311" t="str">
        <f t="shared" si="358"/>
        <v>Remplir la colonne M</v>
      </c>
      <c r="AJ667" s="179" t="str">
        <f t="shared" si="344"/>
        <v>Remplir la colonne AH</v>
      </c>
      <c r="AK667" s="297" t="str">
        <f t="shared" si="332"/>
        <v>Remplir la colonne I</v>
      </c>
      <c r="AL667" s="84" t="s">
        <v>64</v>
      </c>
      <c r="AM667" s="60" t="str">
        <f t="shared" si="359"/>
        <v>Remplir les termes C, P et TVA</v>
      </c>
      <c r="AN667" s="55"/>
      <c r="AO667" s="46" t="s">
        <v>64</v>
      </c>
      <c r="AP667" s="56"/>
      <c r="AQ667" s="48" t="s">
        <v>64</v>
      </c>
      <c r="AR667" s="175" t="str">
        <f t="shared" si="345"/>
        <v>Remplir la colonne AN ou AP</v>
      </c>
      <c r="AS667" s="178"/>
      <c r="AT667" s="282" t="str">
        <f t="shared" si="360"/>
        <v>Remplir la colonne M</v>
      </c>
      <c r="AU667" s="179" t="str">
        <f t="shared" si="346"/>
        <v>Remplir la colonne AS</v>
      </c>
      <c r="AV667" s="263" t="str">
        <f t="shared" si="333"/>
        <v>Remplir la colonne I</v>
      </c>
      <c r="AW667" s="84" t="s">
        <v>64</v>
      </c>
      <c r="AX667" s="60" t="str">
        <f t="shared" si="361"/>
        <v>Remplir les termes C, P et TVA</v>
      </c>
      <c r="AY667" s="55"/>
      <c r="AZ667" s="46" t="s">
        <v>64</v>
      </c>
      <c r="BA667" s="56"/>
      <c r="BB667" s="48" t="s">
        <v>64</v>
      </c>
      <c r="BC667" s="175" t="str">
        <f t="shared" si="347"/>
        <v>Remplir la colonne AY ou BA</v>
      </c>
      <c r="BD667" s="178"/>
      <c r="BE667" s="311" t="str">
        <f t="shared" si="362"/>
        <v>Remplir la colonne M</v>
      </c>
      <c r="BF667" s="179" t="str">
        <f t="shared" si="348"/>
        <v>Remplir la colonne BD</v>
      </c>
      <c r="BG667" s="263" t="str">
        <f t="shared" si="334"/>
        <v>Remplir la colonne I</v>
      </c>
      <c r="BH667" s="84" t="s">
        <v>64</v>
      </c>
      <c r="BI667" s="60" t="str">
        <f t="shared" si="349"/>
        <v>Remplir les termes C, P et TVA</v>
      </c>
      <c r="BJ667" s="55"/>
      <c r="BK667" s="46" t="s">
        <v>64</v>
      </c>
      <c r="BL667" s="56"/>
      <c r="BM667" s="48" t="s">
        <v>64</v>
      </c>
      <c r="BN667" s="175" t="str">
        <f t="shared" si="350"/>
        <v>Remplir la colonne BJ ou BL</v>
      </c>
      <c r="BO667" s="178"/>
      <c r="BP667" s="311" t="str">
        <f t="shared" si="363"/>
        <v>Remplir la colonne M</v>
      </c>
      <c r="BQ667" s="179" t="str">
        <f t="shared" si="351"/>
        <v>Remplir la colonne BO</v>
      </c>
      <c r="BR667" s="263" t="str">
        <f t="shared" si="335"/>
        <v>Remplir la colonne I</v>
      </c>
      <c r="BS667" s="84" t="s">
        <v>64</v>
      </c>
      <c r="BT667" s="60" t="str">
        <f t="shared" si="352"/>
        <v>Remplir les termes C, P et TVA</v>
      </c>
      <c r="BU667" s="55"/>
      <c r="BV667" s="46" t="s">
        <v>64</v>
      </c>
      <c r="BW667" s="56"/>
      <c r="BX667" s="48" t="s">
        <v>64</v>
      </c>
      <c r="BY667" s="175" t="str">
        <f t="shared" si="353"/>
        <v>Remplir la colonne BU ou BW</v>
      </c>
      <c r="BZ667" s="178"/>
      <c r="CA667" s="282" t="str">
        <f t="shared" si="364"/>
        <v>Remplir la colonne M</v>
      </c>
      <c r="CB667" s="99" t="str">
        <f t="shared" si="354"/>
        <v>Remplir la colonne BZ</v>
      </c>
      <c r="CC667" s="297" t="str">
        <f t="shared" si="336"/>
        <v>Remplir la colonne I</v>
      </c>
      <c r="CD667" s="84" t="s">
        <v>64</v>
      </c>
      <c r="CE667" s="60" t="str">
        <f t="shared" si="355"/>
        <v>Remplir les termes C, P et TVA</v>
      </c>
      <c r="CF667" s="61" t="str">
        <f t="shared" si="337"/>
        <v>REMPLIR TYPE DE CLIENT</v>
      </c>
      <c r="CG667" s="107" t="str">
        <f t="shared" si="356"/>
        <v>Montant total de l'aide demandée non indiqué</v>
      </c>
      <c r="CH667" s="1"/>
      <c r="CI667" s="1"/>
      <c r="CJ667" s="1"/>
      <c r="CK667" s="1"/>
      <c r="CL667" s="1"/>
    </row>
    <row r="668" spans="1:90" x14ac:dyDescent="0.25">
      <c r="A668" s="51"/>
      <c r="B668" s="111"/>
      <c r="C668" s="111"/>
      <c r="D668" s="111"/>
      <c r="E668" s="111"/>
      <c r="F668" s="111"/>
      <c r="G668" s="162"/>
      <c r="H668" s="151"/>
      <c r="I668" s="296"/>
      <c r="J668" s="152"/>
      <c r="K668" s="153"/>
      <c r="L668" s="169"/>
      <c r="M668" s="39"/>
      <c r="N668" s="201"/>
      <c r="O668" s="39"/>
      <c r="P668" s="22"/>
      <c r="Q668" s="200">
        <f t="shared" si="338"/>
        <v>0</v>
      </c>
      <c r="R668" s="55"/>
      <c r="S668" s="46" t="s">
        <v>64</v>
      </c>
      <c r="T668" s="56"/>
      <c r="U668" s="48" t="s">
        <v>64</v>
      </c>
      <c r="V668" s="175" t="str">
        <f t="shared" si="339"/>
        <v>Remplir la colonne R ou T</v>
      </c>
      <c r="W668" s="178"/>
      <c r="X668" s="282" t="str">
        <f t="shared" si="340"/>
        <v>Remplir la colonne M</v>
      </c>
      <c r="Y668" s="99" t="str">
        <f t="shared" si="341"/>
        <v>Remplir la colonne W</v>
      </c>
      <c r="Z668" s="297" t="str">
        <f t="shared" si="357"/>
        <v>Remplir la colonne I</v>
      </c>
      <c r="AA668" s="84" t="s">
        <v>64</v>
      </c>
      <c r="AB668" s="60" t="str">
        <f t="shared" si="342"/>
        <v>Remplir les termes C, P et TVA</v>
      </c>
      <c r="AC668" s="55"/>
      <c r="AD668" s="46" t="s">
        <v>64</v>
      </c>
      <c r="AE668" s="56"/>
      <c r="AF668" s="48" t="s">
        <v>64</v>
      </c>
      <c r="AG668" s="175" t="str">
        <f t="shared" si="343"/>
        <v>Remplir la colonne AC ou AE</v>
      </c>
      <c r="AH668" s="178"/>
      <c r="AI668" s="311" t="str">
        <f t="shared" si="358"/>
        <v>Remplir la colonne M</v>
      </c>
      <c r="AJ668" s="179" t="str">
        <f t="shared" si="344"/>
        <v>Remplir la colonne AH</v>
      </c>
      <c r="AK668" s="297" t="str">
        <f t="shared" si="332"/>
        <v>Remplir la colonne I</v>
      </c>
      <c r="AL668" s="84" t="s">
        <v>64</v>
      </c>
      <c r="AM668" s="60" t="str">
        <f t="shared" si="359"/>
        <v>Remplir les termes C, P et TVA</v>
      </c>
      <c r="AN668" s="55"/>
      <c r="AO668" s="46" t="s">
        <v>64</v>
      </c>
      <c r="AP668" s="56"/>
      <c r="AQ668" s="48" t="s">
        <v>64</v>
      </c>
      <c r="AR668" s="175" t="str">
        <f t="shared" si="345"/>
        <v>Remplir la colonne AN ou AP</v>
      </c>
      <c r="AS668" s="178"/>
      <c r="AT668" s="282" t="str">
        <f t="shared" si="360"/>
        <v>Remplir la colonne M</v>
      </c>
      <c r="AU668" s="179" t="str">
        <f t="shared" si="346"/>
        <v>Remplir la colonne AS</v>
      </c>
      <c r="AV668" s="263" t="str">
        <f t="shared" si="333"/>
        <v>Remplir la colonne I</v>
      </c>
      <c r="AW668" s="84" t="s">
        <v>64</v>
      </c>
      <c r="AX668" s="60" t="str">
        <f t="shared" si="361"/>
        <v>Remplir les termes C, P et TVA</v>
      </c>
      <c r="AY668" s="55"/>
      <c r="AZ668" s="46" t="s">
        <v>64</v>
      </c>
      <c r="BA668" s="56"/>
      <c r="BB668" s="48" t="s">
        <v>64</v>
      </c>
      <c r="BC668" s="175" t="str">
        <f t="shared" si="347"/>
        <v>Remplir la colonne AY ou BA</v>
      </c>
      <c r="BD668" s="178"/>
      <c r="BE668" s="311" t="str">
        <f t="shared" si="362"/>
        <v>Remplir la colonne M</v>
      </c>
      <c r="BF668" s="179" t="str">
        <f t="shared" si="348"/>
        <v>Remplir la colonne BD</v>
      </c>
      <c r="BG668" s="263" t="str">
        <f t="shared" si="334"/>
        <v>Remplir la colonne I</v>
      </c>
      <c r="BH668" s="84" t="s">
        <v>64</v>
      </c>
      <c r="BI668" s="60" t="str">
        <f t="shared" si="349"/>
        <v>Remplir les termes C, P et TVA</v>
      </c>
      <c r="BJ668" s="55"/>
      <c r="BK668" s="46" t="s">
        <v>64</v>
      </c>
      <c r="BL668" s="56"/>
      <c r="BM668" s="48" t="s">
        <v>64</v>
      </c>
      <c r="BN668" s="175" t="str">
        <f t="shared" si="350"/>
        <v>Remplir la colonne BJ ou BL</v>
      </c>
      <c r="BO668" s="178"/>
      <c r="BP668" s="311" t="str">
        <f t="shared" si="363"/>
        <v>Remplir la colonne M</v>
      </c>
      <c r="BQ668" s="179" t="str">
        <f t="shared" si="351"/>
        <v>Remplir la colonne BO</v>
      </c>
      <c r="BR668" s="263" t="str">
        <f t="shared" si="335"/>
        <v>Remplir la colonne I</v>
      </c>
      <c r="BS668" s="84" t="s">
        <v>64</v>
      </c>
      <c r="BT668" s="60" t="str">
        <f t="shared" si="352"/>
        <v>Remplir les termes C, P et TVA</v>
      </c>
      <c r="BU668" s="55"/>
      <c r="BV668" s="46" t="s">
        <v>64</v>
      </c>
      <c r="BW668" s="56"/>
      <c r="BX668" s="48" t="s">
        <v>64</v>
      </c>
      <c r="BY668" s="175" t="str">
        <f t="shared" si="353"/>
        <v>Remplir la colonne BU ou BW</v>
      </c>
      <c r="BZ668" s="178"/>
      <c r="CA668" s="282" t="str">
        <f t="shared" si="364"/>
        <v>Remplir la colonne M</v>
      </c>
      <c r="CB668" s="99" t="str">
        <f t="shared" si="354"/>
        <v>Remplir la colonne BZ</v>
      </c>
      <c r="CC668" s="297" t="str">
        <f t="shared" si="336"/>
        <v>Remplir la colonne I</v>
      </c>
      <c r="CD668" s="84" t="s">
        <v>64</v>
      </c>
      <c r="CE668" s="60" t="str">
        <f t="shared" si="355"/>
        <v>Remplir les termes C, P et TVA</v>
      </c>
      <c r="CF668" s="61" t="str">
        <f t="shared" si="337"/>
        <v>REMPLIR TYPE DE CLIENT</v>
      </c>
      <c r="CG668" s="107" t="str">
        <f t="shared" si="356"/>
        <v>Montant total de l'aide demandée non indiqué</v>
      </c>
      <c r="CH668" s="1"/>
      <c r="CI668" s="1"/>
      <c r="CJ668" s="1"/>
      <c r="CK668" s="1"/>
      <c r="CL668" s="1"/>
    </row>
    <row r="669" spans="1:90" x14ac:dyDescent="0.25">
      <c r="A669" s="51"/>
      <c r="B669" s="111"/>
      <c r="C669" s="111"/>
      <c r="D669" s="111"/>
      <c r="E669" s="111"/>
      <c r="F669" s="111"/>
      <c r="G669" s="162"/>
      <c r="H669" s="151"/>
      <c r="I669" s="296"/>
      <c r="J669" s="152"/>
      <c r="K669" s="153"/>
      <c r="L669" s="169"/>
      <c r="M669" s="39"/>
      <c r="N669" s="201"/>
      <c r="O669" s="39"/>
      <c r="P669" s="22"/>
      <c r="Q669" s="200">
        <f t="shared" si="338"/>
        <v>0</v>
      </c>
      <c r="R669" s="55"/>
      <c r="S669" s="46" t="s">
        <v>64</v>
      </c>
      <c r="T669" s="56"/>
      <c r="U669" s="48" t="s">
        <v>64</v>
      </c>
      <c r="V669" s="175" t="str">
        <f t="shared" si="339"/>
        <v>Remplir la colonne R ou T</v>
      </c>
      <c r="W669" s="178"/>
      <c r="X669" s="282" t="str">
        <f t="shared" si="340"/>
        <v>Remplir la colonne M</v>
      </c>
      <c r="Y669" s="99" t="str">
        <f t="shared" si="341"/>
        <v>Remplir la colonne W</v>
      </c>
      <c r="Z669" s="297" t="str">
        <f t="shared" si="357"/>
        <v>Remplir la colonne I</v>
      </c>
      <c r="AA669" s="84" t="s">
        <v>64</v>
      </c>
      <c r="AB669" s="60" t="str">
        <f t="shared" si="342"/>
        <v>Remplir les termes C, P et TVA</v>
      </c>
      <c r="AC669" s="55"/>
      <c r="AD669" s="46" t="s">
        <v>64</v>
      </c>
      <c r="AE669" s="56"/>
      <c r="AF669" s="48" t="s">
        <v>64</v>
      </c>
      <c r="AG669" s="175" t="str">
        <f t="shared" si="343"/>
        <v>Remplir la colonne AC ou AE</v>
      </c>
      <c r="AH669" s="178"/>
      <c r="AI669" s="311" t="str">
        <f t="shared" si="358"/>
        <v>Remplir la colonne M</v>
      </c>
      <c r="AJ669" s="179" t="str">
        <f t="shared" si="344"/>
        <v>Remplir la colonne AH</v>
      </c>
      <c r="AK669" s="297" t="str">
        <f t="shared" si="332"/>
        <v>Remplir la colonne I</v>
      </c>
      <c r="AL669" s="84" t="s">
        <v>64</v>
      </c>
      <c r="AM669" s="60" t="str">
        <f t="shared" si="359"/>
        <v>Remplir les termes C, P et TVA</v>
      </c>
      <c r="AN669" s="55"/>
      <c r="AO669" s="46" t="s">
        <v>64</v>
      </c>
      <c r="AP669" s="56"/>
      <c r="AQ669" s="48" t="s">
        <v>64</v>
      </c>
      <c r="AR669" s="175" t="str">
        <f t="shared" si="345"/>
        <v>Remplir la colonne AN ou AP</v>
      </c>
      <c r="AS669" s="178"/>
      <c r="AT669" s="282" t="str">
        <f t="shared" si="360"/>
        <v>Remplir la colonne M</v>
      </c>
      <c r="AU669" s="179" t="str">
        <f t="shared" si="346"/>
        <v>Remplir la colonne AS</v>
      </c>
      <c r="AV669" s="263" t="str">
        <f t="shared" si="333"/>
        <v>Remplir la colonne I</v>
      </c>
      <c r="AW669" s="84" t="s">
        <v>64</v>
      </c>
      <c r="AX669" s="60" t="str">
        <f t="shared" si="361"/>
        <v>Remplir les termes C, P et TVA</v>
      </c>
      <c r="AY669" s="55"/>
      <c r="AZ669" s="46" t="s">
        <v>64</v>
      </c>
      <c r="BA669" s="56"/>
      <c r="BB669" s="48" t="s">
        <v>64</v>
      </c>
      <c r="BC669" s="175" t="str">
        <f t="shared" si="347"/>
        <v>Remplir la colonne AY ou BA</v>
      </c>
      <c r="BD669" s="178"/>
      <c r="BE669" s="311" t="str">
        <f t="shared" si="362"/>
        <v>Remplir la colonne M</v>
      </c>
      <c r="BF669" s="179" t="str">
        <f t="shared" si="348"/>
        <v>Remplir la colonne BD</v>
      </c>
      <c r="BG669" s="263" t="str">
        <f t="shared" si="334"/>
        <v>Remplir la colonne I</v>
      </c>
      <c r="BH669" s="84" t="s">
        <v>64</v>
      </c>
      <c r="BI669" s="60" t="str">
        <f t="shared" si="349"/>
        <v>Remplir les termes C, P et TVA</v>
      </c>
      <c r="BJ669" s="55"/>
      <c r="BK669" s="46" t="s">
        <v>64</v>
      </c>
      <c r="BL669" s="56"/>
      <c r="BM669" s="48" t="s">
        <v>64</v>
      </c>
      <c r="BN669" s="175" t="str">
        <f t="shared" si="350"/>
        <v>Remplir la colonne BJ ou BL</v>
      </c>
      <c r="BO669" s="178"/>
      <c r="BP669" s="311" t="str">
        <f t="shared" si="363"/>
        <v>Remplir la colonne M</v>
      </c>
      <c r="BQ669" s="179" t="str">
        <f t="shared" si="351"/>
        <v>Remplir la colonne BO</v>
      </c>
      <c r="BR669" s="263" t="str">
        <f t="shared" si="335"/>
        <v>Remplir la colonne I</v>
      </c>
      <c r="BS669" s="84" t="s">
        <v>64</v>
      </c>
      <c r="BT669" s="60" t="str">
        <f t="shared" si="352"/>
        <v>Remplir les termes C, P et TVA</v>
      </c>
      <c r="BU669" s="55"/>
      <c r="BV669" s="46" t="s">
        <v>64</v>
      </c>
      <c r="BW669" s="56"/>
      <c r="BX669" s="48" t="s">
        <v>64</v>
      </c>
      <c r="BY669" s="175" t="str">
        <f t="shared" si="353"/>
        <v>Remplir la colonne BU ou BW</v>
      </c>
      <c r="BZ669" s="178"/>
      <c r="CA669" s="282" t="str">
        <f t="shared" si="364"/>
        <v>Remplir la colonne M</v>
      </c>
      <c r="CB669" s="99" t="str">
        <f t="shared" si="354"/>
        <v>Remplir la colonne BZ</v>
      </c>
      <c r="CC669" s="297" t="str">
        <f t="shared" si="336"/>
        <v>Remplir la colonne I</v>
      </c>
      <c r="CD669" s="84" t="s">
        <v>64</v>
      </c>
      <c r="CE669" s="60" t="str">
        <f t="shared" si="355"/>
        <v>Remplir les termes C, P et TVA</v>
      </c>
      <c r="CF669" s="61" t="str">
        <f t="shared" si="337"/>
        <v>REMPLIR TYPE DE CLIENT</v>
      </c>
      <c r="CG669" s="107" t="str">
        <f t="shared" si="356"/>
        <v>Montant total de l'aide demandée non indiqué</v>
      </c>
      <c r="CH669" s="1"/>
      <c r="CI669" s="1"/>
      <c r="CJ669" s="1"/>
      <c r="CK669" s="1"/>
      <c r="CL669" s="1"/>
    </row>
    <row r="670" spans="1:90" x14ac:dyDescent="0.25">
      <c r="A670" s="51"/>
      <c r="B670" s="111"/>
      <c r="C670" s="111"/>
      <c r="D670" s="111"/>
      <c r="E670" s="111"/>
      <c r="F670" s="111"/>
      <c r="G670" s="162"/>
      <c r="H670" s="151"/>
      <c r="I670" s="296"/>
      <c r="J670" s="152"/>
      <c r="K670" s="153"/>
      <c r="L670" s="169"/>
      <c r="M670" s="39"/>
      <c r="N670" s="201"/>
      <c r="O670" s="39"/>
      <c r="P670" s="22"/>
      <c r="Q670" s="200">
        <f t="shared" si="338"/>
        <v>0</v>
      </c>
      <c r="R670" s="55"/>
      <c r="S670" s="46" t="s">
        <v>64</v>
      </c>
      <c r="T670" s="56"/>
      <c r="U670" s="48" t="s">
        <v>64</v>
      </c>
      <c r="V670" s="175" t="str">
        <f t="shared" si="339"/>
        <v>Remplir la colonne R ou T</v>
      </c>
      <c r="W670" s="178"/>
      <c r="X670" s="282" t="str">
        <f t="shared" si="340"/>
        <v>Remplir la colonne M</v>
      </c>
      <c r="Y670" s="99" t="str">
        <f t="shared" si="341"/>
        <v>Remplir la colonne W</v>
      </c>
      <c r="Z670" s="297" t="str">
        <f t="shared" si="357"/>
        <v>Remplir la colonne I</v>
      </c>
      <c r="AA670" s="84" t="s">
        <v>64</v>
      </c>
      <c r="AB670" s="60" t="str">
        <f t="shared" si="342"/>
        <v>Remplir les termes C, P et TVA</v>
      </c>
      <c r="AC670" s="55"/>
      <c r="AD670" s="46" t="s">
        <v>64</v>
      </c>
      <c r="AE670" s="56"/>
      <c r="AF670" s="48" t="s">
        <v>64</v>
      </c>
      <c r="AG670" s="175" t="str">
        <f t="shared" si="343"/>
        <v>Remplir la colonne AC ou AE</v>
      </c>
      <c r="AH670" s="178"/>
      <c r="AI670" s="311" t="str">
        <f t="shared" si="358"/>
        <v>Remplir la colonne M</v>
      </c>
      <c r="AJ670" s="179" t="str">
        <f t="shared" si="344"/>
        <v>Remplir la colonne AH</v>
      </c>
      <c r="AK670" s="297" t="str">
        <f t="shared" si="332"/>
        <v>Remplir la colonne I</v>
      </c>
      <c r="AL670" s="84" t="s">
        <v>64</v>
      </c>
      <c r="AM670" s="60" t="str">
        <f t="shared" si="359"/>
        <v>Remplir les termes C, P et TVA</v>
      </c>
      <c r="AN670" s="55"/>
      <c r="AO670" s="46" t="s">
        <v>64</v>
      </c>
      <c r="AP670" s="56"/>
      <c r="AQ670" s="48" t="s">
        <v>64</v>
      </c>
      <c r="AR670" s="175" t="str">
        <f t="shared" si="345"/>
        <v>Remplir la colonne AN ou AP</v>
      </c>
      <c r="AS670" s="178"/>
      <c r="AT670" s="282" t="str">
        <f t="shared" si="360"/>
        <v>Remplir la colonne M</v>
      </c>
      <c r="AU670" s="179" t="str">
        <f t="shared" si="346"/>
        <v>Remplir la colonne AS</v>
      </c>
      <c r="AV670" s="263" t="str">
        <f t="shared" si="333"/>
        <v>Remplir la colonne I</v>
      </c>
      <c r="AW670" s="84" t="s">
        <v>64</v>
      </c>
      <c r="AX670" s="60" t="str">
        <f t="shared" si="361"/>
        <v>Remplir les termes C, P et TVA</v>
      </c>
      <c r="AY670" s="55"/>
      <c r="AZ670" s="46" t="s">
        <v>64</v>
      </c>
      <c r="BA670" s="56"/>
      <c r="BB670" s="48" t="s">
        <v>64</v>
      </c>
      <c r="BC670" s="175" t="str">
        <f t="shared" si="347"/>
        <v>Remplir la colonne AY ou BA</v>
      </c>
      <c r="BD670" s="178"/>
      <c r="BE670" s="311" t="str">
        <f t="shared" si="362"/>
        <v>Remplir la colonne M</v>
      </c>
      <c r="BF670" s="179" t="str">
        <f t="shared" si="348"/>
        <v>Remplir la colonne BD</v>
      </c>
      <c r="BG670" s="263" t="str">
        <f t="shared" si="334"/>
        <v>Remplir la colonne I</v>
      </c>
      <c r="BH670" s="84" t="s">
        <v>64</v>
      </c>
      <c r="BI670" s="60" t="str">
        <f t="shared" si="349"/>
        <v>Remplir les termes C, P et TVA</v>
      </c>
      <c r="BJ670" s="55"/>
      <c r="BK670" s="46" t="s">
        <v>64</v>
      </c>
      <c r="BL670" s="56"/>
      <c r="BM670" s="48" t="s">
        <v>64</v>
      </c>
      <c r="BN670" s="175" t="str">
        <f t="shared" si="350"/>
        <v>Remplir la colonne BJ ou BL</v>
      </c>
      <c r="BO670" s="178"/>
      <c r="BP670" s="311" t="str">
        <f t="shared" si="363"/>
        <v>Remplir la colonne M</v>
      </c>
      <c r="BQ670" s="179" t="str">
        <f t="shared" si="351"/>
        <v>Remplir la colonne BO</v>
      </c>
      <c r="BR670" s="263" t="str">
        <f t="shared" si="335"/>
        <v>Remplir la colonne I</v>
      </c>
      <c r="BS670" s="84" t="s">
        <v>64</v>
      </c>
      <c r="BT670" s="60" t="str">
        <f t="shared" si="352"/>
        <v>Remplir les termes C, P et TVA</v>
      </c>
      <c r="BU670" s="55"/>
      <c r="BV670" s="46" t="s">
        <v>64</v>
      </c>
      <c r="BW670" s="56"/>
      <c r="BX670" s="48" t="s">
        <v>64</v>
      </c>
      <c r="BY670" s="175" t="str">
        <f t="shared" si="353"/>
        <v>Remplir la colonne BU ou BW</v>
      </c>
      <c r="BZ670" s="178"/>
      <c r="CA670" s="282" t="str">
        <f t="shared" si="364"/>
        <v>Remplir la colonne M</v>
      </c>
      <c r="CB670" s="99" t="str">
        <f t="shared" si="354"/>
        <v>Remplir la colonne BZ</v>
      </c>
      <c r="CC670" s="297" t="str">
        <f t="shared" si="336"/>
        <v>Remplir la colonne I</v>
      </c>
      <c r="CD670" s="84" t="s">
        <v>64</v>
      </c>
      <c r="CE670" s="60" t="str">
        <f t="shared" si="355"/>
        <v>Remplir les termes C, P et TVA</v>
      </c>
      <c r="CF670" s="61" t="str">
        <f t="shared" si="337"/>
        <v>REMPLIR TYPE DE CLIENT</v>
      </c>
      <c r="CG670" s="107" t="str">
        <f t="shared" si="356"/>
        <v>Montant total de l'aide demandée non indiqué</v>
      </c>
      <c r="CH670" s="1"/>
      <c r="CI670" s="1"/>
      <c r="CJ670" s="1"/>
      <c r="CK670" s="1"/>
      <c r="CL670" s="1"/>
    </row>
    <row r="671" spans="1:90" x14ac:dyDescent="0.25">
      <c r="A671" s="51"/>
      <c r="B671" s="111"/>
      <c r="C671" s="111"/>
      <c r="D671" s="111"/>
      <c r="E671" s="111"/>
      <c r="F671" s="111"/>
      <c r="G671" s="162"/>
      <c r="H671" s="151"/>
      <c r="I671" s="296"/>
      <c r="J671" s="152"/>
      <c r="K671" s="153"/>
      <c r="L671" s="169"/>
      <c r="M671" s="39"/>
      <c r="N671" s="201"/>
      <c r="O671" s="39"/>
      <c r="P671" s="22"/>
      <c r="Q671" s="200">
        <f t="shared" si="338"/>
        <v>0</v>
      </c>
      <c r="R671" s="55"/>
      <c r="S671" s="46" t="s">
        <v>64</v>
      </c>
      <c r="T671" s="56"/>
      <c r="U671" s="48" t="s">
        <v>64</v>
      </c>
      <c r="V671" s="175" t="str">
        <f t="shared" si="339"/>
        <v>Remplir la colonne R ou T</v>
      </c>
      <c r="W671" s="178"/>
      <c r="X671" s="282" t="str">
        <f t="shared" si="340"/>
        <v>Remplir la colonne M</v>
      </c>
      <c r="Y671" s="99" t="str">
        <f t="shared" si="341"/>
        <v>Remplir la colonne W</v>
      </c>
      <c r="Z671" s="297" t="str">
        <f t="shared" si="357"/>
        <v>Remplir la colonne I</v>
      </c>
      <c r="AA671" s="84" t="s">
        <v>64</v>
      </c>
      <c r="AB671" s="60" t="str">
        <f t="shared" si="342"/>
        <v>Remplir les termes C, P et TVA</v>
      </c>
      <c r="AC671" s="55"/>
      <c r="AD671" s="46" t="s">
        <v>64</v>
      </c>
      <c r="AE671" s="56"/>
      <c r="AF671" s="48" t="s">
        <v>64</v>
      </c>
      <c r="AG671" s="175" t="str">
        <f t="shared" si="343"/>
        <v>Remplir la colonne AC ou AE</v>
      </c>
      <c r="AH671" s="178"/>
      <c r="AI671" s="311" t="str">
        <f t="shared" si="358"/>
        <v>Remplir la colonne M</v>
      </c>
      <c r="AJ671" s="179" t="str">
        <f t="shared" si="344"/>
        <v>Remplir la colonne AH</v>
      </c>
      <c r="AK671" s="297" t="str">
        <f t="shared" si="332"/>
        <v>Remplir la colonne I</v>
      </c>
      <c r="AL671" s="84" t="s">
        <v>64</v>
      </c>
      <c r="AM671" s="60" t="str">
        <f t="shared" si="359"/>
        <v>Remplir les termes C, P et TVA</v>
      </c>
      <c r="AN671" s="55"/>
      <c r="AO671" s="46" t="s">
        <v>64</v>
      </c>
      <c r="AP671" s="56"/>
      <c r="AQ671" s="48" t="s">
        <v>64</v>
      </c>
      <c r="AR671" s="175" t="str">
        <f t="shared" si="345"/>
        <v>Remplir la colonne AN ou AP</v>
      </c>
      <c r="AS671" s="178"/>
      <c r="AT671" s="282" t="str">
        <f t="shared" si="360"/>
        <v>Remplir la colonne M</v>
      </c>
      <c r="AU671" s="179" t="str">
        <f t="shared" si="346"/>
        <v>Remplir la colonne AS</v>
      </c>
      <c r="AV671" s="263" t="str">
        <f t="shared" si="333"/>
        <v>Remplir la colonne I</v>
      </c>
      <c r="AW671" s="84" t="s">
        <v>64</v>
      </c>
      <c r="AX671" s="60" t="str">
        <f t="shared" si="361"/>
        <v>Remplir les termes C, P et TVA</v>
      </c>
      <c r="AY671" s="55"/>
      <c r="AZ671" s="46" t="s">
        <v>64</v>
      </c>
      <c r="BA671" s="56"/>
      <c r="BB671" s="48" t="s">
        <v>64</v>
      </c>
      <c r="BC671" s="175" t="str">
        <f t="shared" si="347"/>
        <v>Remplir la colonne AY ou BA</v>
      </c>
      <c r="BD671" s="178"/>
      <c r="BE671" s="311" t="str">
        <f t="shared" si="362"/>
        <v>Remplir la colonne M</v>
      </c>
      <c r="BF671" s="179" t="str">
        <f t="shared" si="348"/>
        <v>Remplir la colonne BD</v>
      </c>
      <c r="BG671" s="263" t="str">
        <f t="shared" si="334"/>
        <v>Remplir la colonne I</v>
      </c>
      <c r="BH671" s="84" t="s">
        <v>64</v>
      </c>
      <c r="BI671" s="60" t="str">
        <f t="shared" si="349"/>
        <v>Remplir les termes C, P et TVA</v>
      </c>
      <c r="BJ671" s="55"/>
      <c r="BK671" s="46" t="s">
        <v>64</v>
      </c>
      <c r="BL671" s="56"/>
      <c r="BM671" s="48" t="s">
        <v>64</v>
      </c>
      <c r="BN671" s="175" t="str">
        <f t="shared" si="350"/>
        <v>Remplir la colonne BJ ou BL</v>
      </c>
      <c r="BO671" s="178"/>
      <c r="BP671" s="311" t="str">
        <f t="shared" si="363"/>
        <v>Remplir la colonne M</v>
      </c>
      <c r="BQ671" s="179" t="str">
        <f t="shared" si="351"/>
        <v>Remplir la colonne BO</v>
      </c>
      <c r="BR671" s="263" t="str">
        <f t="shared" si="335"/>
        <v>Remplir la colonne I</v>
      </c>
      <c r="BS671" s="84" t="s">
        <v>64</v>
      </c>
      <c r="BT671" s="60" t="str">
        <f t="shared" si="352"/>
        <v>Remplir les termes C, P et TVA</v>
      </c>
      <c r="BU671" s="55"/>
      <c r="BV671" s="46" t="s">
        <v>64</v>
      </c>
      <c r="BW671" s="56"/>
      <c r="BX671" s="48" t="s">
        <v>64</v>
      </c>
      <c r="BY671" s="175" t="str">
        <f t="shared" si="353"/>
        <v>Remplir la colonne BU ou BW</v>
      </c>
      <c r="BZ671" s="178"/>
      <c r="CA671" s="282" t="str">
        <f t="shared" si="364"/>
        <v>Remplir la colonne M</v>
      </c>
      <c r="CB671" s="99" t="str">
        <f t="shared" si="354"/>
        <v>Remplir la colonne BZ</v>
      </c>
      <c r="CC671" s="297" t="str">
        <f t="shared" si="336"/>
        <v>Remplir la colonne I</v>
      </c>
      <c r="CD671" s="84" t="s">
        <v>64</v>
      </c>
      <c r="CE671" s="60" t="str">
        <f t="shared" si="355"/>
        <v>Remplir les termes C, P et TVA</v>
      </c>
      <c r="CF671" s="61" t="str">
        <f t="shared" si="337"/>
        <v>REMPLIR TYPE DE CLIENT</v>
      </c>
      <c r="CG671" s="107" t="str">
        <f t="shared" si="356"/>
        <v>Montant total de l'aide demandée non indiqué</v>
      </c>
      <c r="CH671" s="1"/>
      <c r="CI671" s="1"/>
      <c r="CJ671" s="1"/>
      <c r="CK671" s="1"/>
      <c r="CL671" s="1"/>
    </row>
    <row r="672" spans="1:90" x14ac:dyDescent="0.25">
      <c r="A672" s="51"/>
      <c r="B672" s="111"/>
      <c r="C672" s="111"/>
      <c r="D672" s="111"/>
      <c r="E672" s="111"/>
      <c r="F672" s="111"/>
      <c r="G672" s="162"/>
      <c r="H672" s="151"/>
      <c r="I672" s="296"/>
      <c r="J672" s="152"/>
      <c r="K672" s="153"/>
      <c r="L672" s="169"/>
      <c r="M672" s="39"/>
      <c r="N672" s="201"/>
      <c r="O672" s="39"/>
      <c r="P672" s="22"/>
      <c r="Q672" s="200">
        <f t="shared" si="338"/>
        <v>0</v>
      </c>
      <c r="R672" s="55"/>
      <c r="S672" s="46" t="s">
        <v>64</v>
      </c>
      <c r="T672" s="56"/>
      <c r="U672" s="48" t="s">
        <v>64</v>
      </c>
      <c r="V672" s="175" t="str">
        <f t="shared" si="339"/>
        <v>Remplir la colonne R ou T</v>
      </c>
      <c r="W672" s="178"/>
      <c r="X672" s="282" t="str">
        <f t="shared" si="340"/>
        <v>Remplir la colonne M</v>
      </c>
      <c r="Y672" s="99" t="str">
        <f t="shared" si="341"/>
        <v>Remplir la colonne W</v>
      </c>
      <c r="Z672" s="297" t="str">
        <f t="shared" si="357"/>
        <v>Remplir la colonne I</v>
      </c>
      <c r="AA672" s="84" t="s">
        <v>64</v>
      </c>
      <c r="AB672" s="60" t="str">
        <f t="shared" si="342"/>
        <v>Remplir les termes C, P et TVA</v>
      </c>
      <c r="AC672" s="55"/>
      <c r="AD672" s="46" t="s">
        <v>64</v>
      </c>
      <c r="AE672" s="56"/>
      <c r="AF672" s="48" t="s">
        <v>64</v>
      </c>
      <c r="AG672" s="175" t="str">
        <f t="shared" si="343"/>
        <v>Remplir la colonne AC ou AE</v>
      </c>
      <c r="AH672" s="178"/>
      <c r="AI672" s="311" t="str">
        <f t="shared" si="358"/>
        <v>Remplir la colonne M</v>
      </c>
      <c r="AJ672" s="179" t="str">
        <f t="shared" si="344"/>
        <v>Remplir la colonne AH</v>
      </c>
      <c r="AK672" s="297" t="str">
        <f t="shared" si="332"/>
        <v>Remplir la colonne I</v>
      </c>
      <c r="AL672" s="84" t="s">
        <v>64</v>
      </c>
      <c r="AM672" s="60" t="str">
        <f t="shared" si="359"/>
        <v>Remplir les termes C, P et TVA</v>
      </c>
      <c r="AN672" s="55"/>
      <c r="AO672" s="46" t="s">
        <v>64</v>
      </c>
      <c r="AP672" s="56"/>
      <c r="AQ672" s="48" t="s">
        <v>64</v>
      </c>
      <c r="AR672" s="175" t="str">
        <f t="shared" si="345"/>
        <v>Remplir la colonne AN ou AP</v>
      </c>
      <c r="AS672" s="178"/>
      <c r="AT672" s="282" t="str">
        <f t="shared" si="360"/>
        <v>Remplir la colonne M</v>
      </c>
      <c r="AU672" s="179" t="str">
        <f t="shared" si="346"/>
        <v>Remplir la colonne AS</v>
      </c>
      <c r="AV672" s="263" t="str">
        <f t="shared" si="333"/>
        <v>Remplir la colonne I</v>
      </c>
      <c r="AW672" s="84" t="s">
        <v>64</v>
      </c>
      <c r="AX672" s="60" t="str">
        <f t="shared" si="361"/>
        <v>Remplir les termes C, P et TVA</v>
      </c>
      <c r="AY672" s="55"/>
      <c r="AZ672" s="46" t="s">
        <v>64</v>
      </c>
      <c r="BA672" s="56"/>
      <c r="BB672" s="48" t="s">
        <v>64</v>
      </c>
      <c r="BC672" s="175" t="str">
        <f t="shared" si="347"/>
        <v>Remplir la colonne AY ou BA</v>
      </c>
      <c r="BD672" s="178"/>
      <c r="BE672" s="311" t="str">
        <f t="shared" si="362"/>
        <v>Remplir la colonne M</v>
      </c>
      <c r="BF672" s="179" t="str">
        <f t="shared" si="348"/>
        <v>Remplir la colonne BD</v>
      </c>
      <c r="BG672" s="263" t="str">
        <f t="shared" si="334"/>
        <v>Remplir la colonne I</v>
      </c>
      <c r="BH672" s="84" t="s">
        <v>64</v>
      </c>
      <c r="BI672" s="60" t="str">
        <f t="shared" si="349"/>
        <v>Remplir les termes C, P et TVA</v>
      </c>
      <c r="BJ672" s="55"/>
      <c r="BK672" s="46" t="s">
        <v>64</v>
      </c>
      <c r="BL672" s="56"/>
      <c r="BM672" s="48" t="s">
        <v>64</v>
      </c>
      <c r="BN672" s="175" t="str">
        <f t="shared" si="350"/>
        <v>Remplir la colonne BJ ou BL</v>
      </c>
      <c r="BO672" s="178"/>
      <c r="BP672" s="311" t="str">
        <f t="shared" si="363"/>
        <v>Remplir la colonne M</v>
      </c>
      <c r="BQ672" s="179" t="str">
        <f t="shared" si="351"/>
        <v>Remplir la colonne BO</v>
      </c>
      <c r="BR672" s="263" t="str">
        <f t="shared" si="335"/>
        <v>Remplir la colonne I</v>
      </c>
      <c r="BS672" s="84" t="s">
        <v>64</v>
      </c>
      <c r="BT672" s="60" t="str">
        <f t="shared" si="352"/>
        <v>Remplir les termes C, P et TVA</v>
      </c>
      <c r="BU672" s="55"/>
      <c r="BV672" s="46" t="s">
        <v>64</v>
      </c>
      <c r="BW672" s="56"/>
      <c r="BX672" s="48" t="s">
        <v>64</v>
      </c>
      <c r="BY672" s="175" t="str">
        <f t="shared" si="353"/>
        <v>Remplir la colonne BU ou BW</v>
      </c>
      <c r="BZ672" s="178"/>
      <c r="CA672" s="282" t="str">
        <f t="shared" si="364"/>
        <v>Remplir la colonne M</v>
      </c>
      <c r="CB672" s="99" t="str">
        <f t="shared" si="354"/>
        <v>Remplir la colonne BZ</v>
      </c>
      <c r="CC672" s="297" t="str">
        <f t="shared" si="336"/>
        <v>Remplir la colonne I</v>
      </c>
      <c r="CD672" s="84" t="s">
        <v>64</v>
      </c>
      <c r="CE672" s="60" t="str">
        <f t="shared" si="355"/>
        <v>Remplir les termes C, P et TVA</v>
      </c>
      <c r="CF672" s="61" t="str">
        <f t="shared" si="337"/>
        <v>REMPLIR TYPE DE CLIENT</v>
      </c>
      <c r="CG672" s="107" t="str">
        <f t="shared" si="356"/>
        <v>Montant total de l'aide demandée non indiqué</v>
      </c>
      <c r="CH672" s="1"/>
      <c r="CI672" s="1"/>
      <c r="CJ672" s="1"/>
      <c r="CK672" s="1"/>
      <c r="CL672" s="1"/>
    </row>
    <row r="673" spans="1:90" x14ac:dyDescent="0.25">
      <c r="A673" s="51"/>
      <c r="B673" s="111"/>
      <c r="C673" s="111"/>
      <c r="D673" s="111"/>
      <c r="E673" s="111"/>
      <c r="F673" s="111"/>
      <c r="G673" s="162"/>
      <c r="H673" s="151"/>
      <c r="I673" s="296"/>
      <c r="J673" s="152"/>
      <c r="K673" s="153"/>
      <c r="L673" s="169"/>
      <c r="M673" s="39"/>
      <c r="N673" s="201"/>
      <c r="O673" s="39"/>
      <c r="P673" s="22"/>
      <c r="Q673" s="200">
        <f t="shared" si="338"/>
        <v>0</v>
      </c>
      <c r="R673" s="55"/>
      <c r="S673" s="46" t="s">
        <v>64</v>
      </c>
      <c r="T673" s="56"/>
      <c r="U673" s="48" t="s">
        <v>64</v>
      </c>
      <c r="V673" s="175" t="str">
        <f t="shared" si="339"/>
        <v>Remplir la colonne R ou T</v>
      </c>
      <c r="W673" s="178"/>
      <c r="X673" s="282" t="str">
        <f t="shared" si="340"/>
        <v>Remplir la colonne M</v>
      </c>
      <c r="Y673" s="99" t="str">
        <f t="shared" si="341"/>
        <v>Remplir la colonne W</v>
      </c>
      <c r="Z673" s="297" t="str">
        <f t="shared" si="357"/>
        <v>Remplir la colonne I</v>
      </c>
      <c r="AA673" s="84" t="s">
        <v>64</v>
      </c>
      <c r="AB673" s="60" t="str">
        <f t="shared" si="342"/>
        <v>Remplir les termes C, P et TVA</v>
      </c>
      <c r="AC673" s="55"/>
      <c r="AD673" s="46" t="s">
        <v>64</v>
      </c>
      <c r="AE673" s="56"/>
      <c r="AF673" s="48" t="s">
        <v>64</v>
      </c>
      <c r="AG673" s="175" t="str">
        <f t="shared" si="343"/>
        <v>Remplir la colonne AC ou AE</v>
      </c>
      <c r="AH673" s="178"/>
      <c r="AI673" s="311" t="str">
        <f t="shared" si="358"/>
        <v>Remplir la colonne M</v>
      </c>
      <c r="AJ673" s="179" t="str">
        <f t="shared" si="344"/>
        <v>Remplir la colonne AH</v>
      </c>
      <c r="AK673" s="297" t="str">
        <f t="shared" si="332"/>
        <v>Remplir la colonne I</v>
      </c>
      <c r="AL673" s="84" t="s">
        <v>64</v>
      </c>
      <c r="AM673" s="60" t="str">
        <f t="shared" si="359"/>
        <v>Remplir les termes C, P et TVA</v>
      </c>
      <c r="AN673" s="55"/>
      <c r="AO673" s="46" t="s">
        <v>64</v>
      </c>
      <c r="AP673" s="56"/>
      <c r="AQ673" s="48" t="s">
        <v>64</v>
      </c>
      <c r="AR673" s="175" t="str">
        <f t="shared" si="345"/>
        <v>Remplir la colonne AN ou AP</v>
      </c>
      <c r="AS673" s="178"/>
      <c r="AT673" s="282" t="str">
        <f t="shared" si="360"/>
        <v>Remplir la colonne M</v>
      </c>
      <c r="AU673" s="179" t="str">
        <f t="shared" si="346"/>
        <v>Remplir la colonne AS</v>
      </c>
      <c r="AV673" s="263" t="str">
        <f t="shared" si="333"/>
        <v>Remplir la colonne I</v>
      </c>
      <c r="AW673" s="84" t="s">
        <v>64</v>
      </c>
      <c r="AX673" s="60" t="str">
        <f t="shared" si="361"/>
        <v>Remplir les termes C, P et TVA</v>
      </c>
      <c r="AY673" s="55"/>
      <c r="AZ673" s="46" t="s">
        <v>64</v>
      </c>
      <c r="BA673" s="56"/>
      <c r="BB673" s="48" t="s">
        <v>64</v>
      </c>
      <c r="BC673" s="175" t="str">
        <f t="shared" si="347"/>
        <v>Remplir la colonne AY ou BA</v>
      </c>
      <c r="BD673" s="178"/>
      <c r="BE673" s="311" t="str">
        <f t="shared" si="362"/>
        <v>Remplir la colonne M</v>
      </c>
      <c r="BF673" s="179" t="str">
        <f t="shared" si="348"/>
        <v>Remplir la colonne BD</v>
      </c>
      <c r="BG673" s="263" t="str">
        <f t="shared" si="334"/>
        <v>Remplir la colonne I</v>
      </c>
      <c r="BH673" s="84" t="s">
        <v>64</v>
      </c>
      <c r="BI673" s="60" t="str">
        <f t="shared" si="349"/>
        <v>Remplir les termes C, P et TVA</v>
      </c>
      <c r="BJ673" s="55"/>
      <c r="BK673" s="46" t="s">
        <v>64</v>
      </c>
      <c r="BL673" s="56"/>
      <c r="BM673" s="48" t="s">
        <v>64</v>
      </c>
      <c r="BN673" s="175" t="str">
        <f t="shared" si="350"/>
        <v>Remplir la colonne BJ ou BL</v>
      </c>
      <c r="BO673" s="178"/>
      <c r="BP673" s="311" t="str">
        <f t="shared" si="363"/>
        <v>Remplir la colonne M</v>
      </c>
      <c r="BQ673" s="179" t="str">
        <f t="shared" si="351"/>
        <v>Remplir la colonne BO</v>
      </c>
      <c r="BR673" s="263" t="str">
        <f t="shared" si="335"/>
        <v>Remplir la colonne I</v>
      </c>
      <c r="BS673" s="84" t="s">
        <v>64</v>
      </c>
      <c r="BT673" s="60" t="str">
        <f t="shared" si="352"/>
        <v>Remplir les termes C, P et TVA</v>
      </c>
      <c r="BU673" s="55"/>
      <c r="BV673" s="46" t="s">
        <v>64</v>
      </c>
      <c r="BW673" s="56"/>
      <c r="BX673" s="48" t="s">
        <v>64</v>
      </c>
      <c r="BY673" s="175" t="str">
        <f t="shared" si="353"/>
        <v>Remplir la colonne BU ou BW</v>
      </c>
      <c r="BZ673" s="178"/>
      <c r="CA673" s="282" t="str">
        <f t="shared" si="364"/>
        <v>Remplir la colonne M</v>
      </c>
      <c r="CB673" s="99" t="str">
        <f t="shared" si="354"/>
        <v>Remplir la colonne BZ</v>
      </c>
      <c r="CC673" s="297" t="str">
        <f t="shared" si="336"/>
        <v>Remplir la colonne I</v>
      </c>
      <c r="CD673" s="84" t="s">
        <v>64</v>
      </c>
      <c r="CE673" s="60" t="str">
        <f t="shared" si="355"/>
        <v>Remplir les termes C, P et TVA</v>
      </c>
      <c r="CF673" s="61" t="str">
        <f t="shared" si="337"/>
        <v>REMPLIR TYPE DE CLIENT</v>
      </c>
      <c r="CG673" s="107" t="str">
        <f t="shared" si="356"/>
        <v>Montant total de l'aide demandée non indiqué</v>
      </c>
      <c r="CH673" s="1"/>
      <c r="CI673" s="1"/>
      <c r="CJ673" s="1"/>
      <c r="CK673" s="1"/>
      <c r="CL673" s="1"/>
    </row>
    <row r="674" spans="1:90" x14ac:dyDescent="0.25">
      <c r="A674" s="51"/>
      <c r="B674" s="111"/>
      <c r="C674" s="111"/>
      <c r="D674" s="111"/>
      <c r="E674" s="111"/>
      <c r="F674" s="111"/>
      <c r="G674" s="162"/>
      <c r="H674" s="151"/>
      <c r="I674" s="296"/>
      <c r="J674" s="152"/>
      <c r="K674" s="153"/>
      <c r="L674" s="169"/>
      <c r="M674" s="39"/>
      <c r="N674" s="201"/>
      <c r="O674" s="39"/>
      <c r="P674" s="22"/>
      <c r="Q674" s="200">
        <f t="shared" si="338"/>
        <v>0</v>
      </c>
      <c r="R674" s="55"/>
      <c r="S674" s="46" t="s">
        <v>64</v>
      </c>
      <c r="T674" s="56"/>
      <c r="U674" s="48" t="s">
        <v>64</v>
      </c>
      <c r="V674" s="175" t="str">
        <f t="shared" si="339"/>
        <v>Remplir la colonne R ou T</v>
      </c>
      <c r="W674" s="178"/>
      <c r="X674" s="282" t="str">
        <f t="shared" si="340"/>
        <v>Remplir la colonne M</v>
      </c>
      <c r="Y674" s="99" t="str">
        <f t="shared" si="341"/>
        <v>Remplir la colonne W</v>
      </c>
      <c r="Z674" s="297" t="str">
        <f t="shared" si="357"/>
        <v>Remplir la colonne I</v>
      </c>
      <c r="AA674" s="84" t="s">
        <v>64</v>
      </c>
      <c r="AB674" s="60" t="str">
        <f t="shared" si="342"/>
        <v>Remplir les termes C, P et TVA</v>
      </c>
      <c r="AC674" s="55"/>
      <c r="AD674" s="46" t="s">
        <v>64</v>
      </c>
      <c r="AE674" s="56"/>
      <c r="AF674" s="48" t="s">
        <v>64</v>
      </c>
      <c r="AG674" s="175" t="str">
        <f t="shared" si="343"/>
        <v>Remplir la colonne AC ou AE</v>
      </c>
      <c r="AH674" s="178"/>
      <c r="AI674" s="311" t="str">
        <f t="shared" si="358"/>
        <v>Remplir la colonne M</v>
      </c>
      <c r="AJ674" s="179" t="str">
        <f t="shared" si="344"/>
        <v>Remplir la colonne AH</v>
      </c>
      <c r="AK674" s="297" t="str">
        <f t="shared" si="332"/>
        <v>Remplir la colonne I</v>
      </c>
      <c r="AL674" s="84" t="s">
        <v>64</v>
      </c>
      <c r="AM674" s="60" t="str">
        <f t="shared" si="359"/>
        <v>Remplir les termes C, P et TVA</v>
      </c>
      <c r="AN674" s="55"/>
      <c r="AO674" s="46" t="s">
        <v>64</v>
      </c>
      <c r="AP674" s="56"/>
      <c r="AQ674" s="48" t="s">
        <v>64</v>
      </c>
      <c r="AR674" s="175" t="str">
        <f t="shared" si="345"/>
        <v>Remplir la colonne AN ou AP</v>
      </c>
      <c r="AS674" s="178"/>
      <c r="AT674" s="282" t="str">
        <f t="shared" si="360"/>
        <v>Remplir la colonne M</v>
      </c>
      <c r="AU674" s="179" t="str">
        <f t="shared" si="346"/>
        <v>Remplir la colonne AS</v>
      </c>
      <c r="AV674" s="263" t="str">
        <f t="shared" si="333"/>
        <v>Remplir la colonne I</v>
      </c>
      <c r="AW674" s="84" t="s">
        <v>64</v>
      </c>
      <c r="AX674" s="60" t="str">
        <f t="shared" si="361"/>
        <v>Remplir les termes C, P et TVA</v>
      </c>
      <c r="AY674" s="55"/>
      <c r="AZ674" s="46" t="s">
        <v>64</v>
      </c>
      <c r="BA674" s="56"/>
      <c r="BB674" s="48" t="s">
        <v>64</v>
      </c>
      <c r="BC674" s="175" t="str">
        <f t="shared" si="347"/>
        <v>Remplir la colonne AY ou BA</v>
      </c>
      <c r="BD674" s="178"/>
      <c r="BE674" s="311" t="str">
        <f t="shared" si="362"/>
        <v>Remplir la colonne M</v>
      </c>
      <c r="BF674" s="179" t="str">
        <f t="shared" si="348"/>
        <v>Remplir la colonne BD</v>
      </c>
      <c r="BG674" s="263" t="str">
        <f t="shared" si="334"/>
        <v>Remplir la colonne I</v>
      </c>
      <c r="BH674" s="84" t="s">
        <v>64</v>
      </c>
      <c r="BI674" s="60" t="str">
        <f t="shared" si="349"/>
        <v>Remplir les termes C, P et TVA</v>
      </c>
      <c r="BJ674" s="55"/>
      <c r="BK674" s="46" t="s">
        <v>64</v>
      </c>
      <c r="BL674" s="56"/>
      <c r="BM674" s="48" t="s">
        <v>64</v>
      </c>
      <c r="BN674" s="175" t="str">
        <f t="shared" si="350"/>
        <v>Remplir la colonne BJ ou BL</v>
      </c>
      <c r="BO674" s="178"/>
      <c r="BP674" s="311" t="str">
        <f t="shared" si="363"/>
        <v>Remplir la colonne M</v>
      </c>
      <c r="BQ674" s="179" t="str">
        <f t="shared" si="351"/>
        <v>Remplir la colonne BO</v>
      </c>
      <c r="BR674" s="263" t="str">
        <f t="shared" si="335"/>
        <v>Remplir la colonne I</v>
      </c>
      <c r="BS674" s="84" t="s">
        <v>64</v>
      </c>
      <c r="BT674" s="60" t="str">
        <f t="shared" si="352"/>
        <v>Remplir les termes C, P et TVA</v>
      </c>
      <c r="BU674" s="55"/>
      <c r="BV674" s="46" t="s">
        <v>64</v>
      </c>
      <c r="BW674" s="56"/>
      <c r="BX674" s="48" t="s">
        <v>64</v>
      </c>
      <c r="BY674" s="175" t="str">
        <f t="shared" si="353"/>
        <v>Remplir la colonne BU ou BW</v>
      </c>
      <c r="BZ674" s="178"/>
      <c r="CA674" s="282" t="str">
        <f t="shared" si="364"/>
        <v>Remplir la colonne M</v>
      </c>
      <c r="CB674" s="99" t="str">
        <f t="shared" si="354"/>
        <v>Remplir la colonne BZ</v>
      </c>
      <c r="CC674" s="297" t="str">
        <f t="shared" si="336"/>
        <v>Remplir la colonne I</v>
      </c>
      <c r="CD674" s="84" t="s">
        <v>64</v>
      </c>
      <c r="CE674" s="60" t="str">
        <f t="shared" si="355"/>
        <v>Remplir les termes C, P et TVA</v>
      </c>
      <c r="CF674" s="61" t="str">
        <f t="shared" si="337"/>
        <v>REMPLIR TYPE DE CLIENT</v>
      </c>
      <c r="CG674" s="107" t="str">
        <f t="shared" si="356"/>
        <v>Montant total de l'aide demandée non indiqué</v>
      </c>
      <c r="CH674" s="1"/>
      <c r="CI674" s="1"/>
      <c r="CJ674" s="1"/>
      <c r="CK674" s="1"/>
      <c r="CL674" s="1"/>
    </row>
    <row r="675" spans="1:90" x14ac:dyDescent="0.25">
      <c r="A675" s="51"/>
      <c r="B675" s="111"/>
      <c r="C675" s="111"/>
      <c r="D675" s="111"/>
      <c r="E675" s="111"/>
      <c r="F675" s="111"/>
      <c r="G675" s="162"/>
      <c r="H675" s="151"/>
      <c r="I675" s="296"/>
      <c r="J675" s="152"/>
      <c r="K675" s="153"/>
      <c r="L675" s="169"/>
      <c r="M675" s="39"/>
      <c r="N675" s="201"/>
      <c r="O675" s="39"/>
      <c r="P675" s="22"/>
      <c r="Q675" s="200">
        <f t="shared" si="338"/>
        <v>0</v>
      </c>
      <c r="R675" s="55"/>
      <c r="S675" s="46" t="s">
        <v>64</v>
      </c>
      <c r="T675" s="56"/>
      <c r="U675" s="48" t="s">
        <v>64</v>
      </c>
      <c r="V675" s="175" t="str">
        <f t="shared" si="339"/>
        <v>Remplir la colonne R ou T</v>
      </c>
      <c r="W675" s="178"/>
      <c r="X675" s="282" t="str">
        <f t="shared" si="340"/>
        <v>Remplir la colonne M</v>
      </c>
      <c r="Y675" s="99" t="str">
        <f t="shared" si="341"/>
        <v>Remplir la colonne W</v>
      </c>
      <c r="Z675" s="297" t="str">
        <f t="shared" si="357"/>
        <v>Remplir la colonne I</v>
      </c>
      <c r="AA675" s="84" t="s">
        <v>64</v>
      </c>
      <c r="AB675" s="60" t="str">
        <f t="shared" si="342"/>
        <v>Remplir les termes C, P et TVA</v>
      </c>
      <c r="AC675" s="55"/>
      <c r="AD675" s="46" t="s">
        <v>64</v>
      </c>
      <c r="AE675" s="56"/>
      <c r="AF675" s="48" t="s">
        <v>64</v>
      </c>
      <c r="AG675" s="175" t="str">
        <f t="shared" si="343"/>
        <v>Remplir la colonne AC ou AE</v>
      </c>
      <c r="AH675" s="178"/>
      <c r="AI675" s="311" t="str">
        <f t="shared" si="358"/>
        <v>Remplir la colonne M</v>
      </c>
      <c r="AJ675" s="179" t="str">
        <f t="shared" si="344"/>
        <v>Remplir la colonne AH</v>
      </c>
      <c r="AK675" s="297" t="str">
        <f t="shared" si="332"/>
        <v>Remplir la colonne I</v>
      </c>
      <c r="AL675" s="84" t="s">
        <v>64</v>
      </c>
      <c r="AM675" s="60" t="str">
        <f t="shared" si="359"/>
        <v>Remplir les termes C, P et TVA</v>
      </c>
      <c r="AN675" s="55"/>
      <c r="AO675" s="46" t="s">
        <v>64</v>
      </c>
      <c r="AP675" s="56"/>
      <c r="AQ675" s="48" t="s">
        <v>64</v>
      </c>
      <c r="AR675" s="175" t="str">
        <f t="shared" si="345"/>
        <v>Remplir la colonne AN ou AP</v>
      </c>
      <c r="AS675" s="178"/>
      <c r="AT675" s="282" t="str">
        <f t="shared" si="360"/>
        <v>Remplir la colonne M</v>
      </c>
      <c r="AU675" s="179" t="str">
        <f t="shared" si="346"/>
        <v>Remplir la colonne AS</v>
      </c>
      <c r="AV675" s="263" t="str">
        <f t="shared" si="333"/>
        <v>Remplir la colonne I</v>
      </c>
      <c r="AW675" s="84" t="s">
        <v>64</v>
      </c>
      <c r="AX675" s="60" t="str">
        <f t="shared" si="361"/>
        <v>Remplir les termes C, P et TVA</v>
      </c>
      <c r="AY675" s="55"/>
      <c r="AZ675" s="46" t="s">
        <v>64</v>
      </c>
      <c r="BA675" s="56"/>
      <c r="BB675" s="48" t="s">
        <v>64</v>
      </c>
      <c r="BC675" s="175" t="str">
        <f t="shared" si="347"/>
        <v>Remplir la colonne AY ou BA</v>
      </c>
      <c r="BD675" s="178"/>
      <c r="BE675" s="311" t="str">
        <f t="shared" si="362"/>
        <v>Remplir la colonne M</v>
      </c>
      <c r="BF675" s="179" t="str">
        <f t="shared" si="348"/>
        <v>Remplir la colonne BD</v>
      </c>
      <c r="BG675" s="263" t="str">
        <f t="shared" si="334"/>
        <v>Remplir la colonne I</v>
      </c>
      <c r="BH675" s="84" t="s">
        <v>64</v>
      </c>
      <c r="BI675" s="60" t="str">
        <f t="shared" si="349"/>
        <v>Remplir les termes C, P et TVA</v>
      </c>
      <c r="BJ675" s="55"/>
      <c r="BK675" s="46" t="s">
        <v>64</v>
      </c>
      <c r="BL675" s="56"/>
      <c r="BM675" s="48" t="s">
        <v>64</v>
      </c>
      <c r="BN675" s="175" t="str">
        <f t="shared" si="350"/>
        <v>Remplir la colonne BJ ou BL</v>
      </c>
      <c r="BO675" s="178"/>
      <c r="BP675" s="311" t="str">
        <f t="shared" si="363"/>
        <v>Remplir la colonne M</v>
      </c>
      <c r="BQ675" s="179" t="str">
        <f t="shared" si="351"/>
        <v>Remplir la colonne BO</v>
      </c>
      <c r="BR675" s="263" t="str">
        <f t="shared" si="335"/>
        <v>Remplir la colonne I</v>
      </c>
      <c r="BS675" s="84" t="s">
        <v>64</v>
      </c>
      <c r="BT675" s="60" t="str">
        <f t="shared" si="352"/>
        <v>Remplir les termes C, P et TVA</v>
      </c>
      <c r="BU675" s="55"/>
      <c r="BV675" s="46" t="s">
        <v>64</v>
      </c>
      <c r="BW675" s="56"/>
      <c r="BX675" s="48" t="s">
        <v>64</v>
      </c>
      <c r="BY675" s="175" t="str">
        <f t="shared" si="353"/>
        <v>Remplir la colonne BU ou BW</v>
      </c>
      <c r="BZ675" s="178"/>
      <c r="CA675" s="282" t="str">
        <f t="shared" si="364"/>
        <v>Remplir la colonne M</v>
      </c>
      <c r="CB675" s="99" t="str">
        <f t="shared" si="354"/>
        <v>Remplir la colonne BZ</v>
      </c>
      <c r="CC675" s="297" t="str">
        <f t="shared" si="336"/>
        <v>Remplir la colonne I</v>
      </c>
      <c r="CD675" s="84" t="s">
        <v>64</v>
      </c>
      <c r="CE675" s="60" t="str">
        <f t="shared" si="355"/>
        <v>Remplir les termes C, P et TVA</v>
      </c>
      <c r="CF675" s="61" t="str">
        <f t="shared" si="337"/>
        <v>REMPLIR TYPE DE CLIENT</v>
      </c>
      <c r="CG675" s="107" t="str">
        <f t="shared" si="356"/>
        <v>Montant total de l'aide demandée non indiqué</v>
      </c>
      <c r="CH675" s="1"/>
      <c r="CI675" s="1"/>
      <c r="CJ675" s="1"/>
      <c r="CK675" s="1"/>
      <c r="CL675" s="1"/>
    </row>
    <row r="676" spans="1:90" x14ac:dyDescent="0.25">
      <c r="A676" s="51"/>
      <c r="B676" s="111"/>
      <c r="C676" s="111"/>
      <c r="D676" s="111"/>
      <c r="E676" s="111"/>
      <c r="F676" s="111"/>
      <c r="G676" s="162"/>
      <c r="H676" s="151"/>
      <c r="I676" s="296"/>
      <c r="J676" s="152"/>
      <c r="K676" s="153"/>
      <c r="L676" s="169"/>
      <c r="M676" s="39"/>
      <c r="N676" s="201"/>
      <c r="O676" s="39"/>
      <c r="P676" s="22"/>
      <c r="Q676" s="200">
        <f t="shared" si="338"/>
        <v>0</v>
      </c>
      <c r="R676" s="55"/>
      <c r="S676" s="46" t="s">
        <v>64</v>
      </c>
      <c r="T676" s="56"/>
      <c r="U676" s="48" t="s">
        <v>64</v>
      </c>
      <c r="V676" s="175" t="str">
        <f t="shared" si="339"/>
        <v>Remplir la colonne R ou T</v>
      </c>
      <c r="W676" s="178"/>
      <c r="X676" s="282" t="str">
        <f t="shared" si="340"/>
        <v>Remplir la colonne M</v>
      </c>
      <c r="Y676" s="99" t="str">
        <f t="shared" si="341"/>
        <v>Remplir la colonne W</v>
      </c>
      <c r="Z676" s="297" t="str">
        <f t="shared" si="357"/>
        <v>Remplir la colonne I</v>
      </c>
      <c r="AA676" s="84" t="s">
        <v>64</v>
      </c>
      <c r="AB676" s="60" t="str">
        <f t="shared" si="342"/>
        <v>Remplir les termes C, P et TVA</v>
      </c>
      <c r="AC676" s="55"/>
      <c r="AD676" s="46" t="s">
        <v>64</v>
      </c>
      <c r="AE676" s="56"/>
      <c r="AF676" s="48" t="s">
        <v>64</v>
      </c>
      <c r="AG676" s="175" t="str">
        <f t="shared" si="343"/>
        <v>Remplir la colonne AC ou AE</v>
      </c>
      <c r="AH676" s="178"/>
      <c r="AI676" s="311" t="str">
        <f t="shared" si="358"/>
        <v>Remplir la colonne M</v>
      </c>
      <c r="AJ676" s="179" t="str">
        <f t="shared" si="344"/>
        <v>Remplir la colonne AH</v>
      </c>
      <c r="AK676" s="297" t="str">
        <f t="shared" si="332"/>
        <v>Remplir la colonne I</v>
      </c>
      <c r="AL676" s="84" t="s">
        <v>64</v>
      </c>
      <c r="AM676" s="60" t="str">
        <f t="shared" si="359"/>
        <v>Remplir les termes C, P et TVA</v>
      </c>
      <c r="AN676" s="55"/>
      <c r="AO676" s="46" t="s">
        <v>64</v>
      </c>
      <c r="AP676" s="56"/>
      <c r="AQ676" s="48" t="s">
        <v>64</v>
      </c>
      <c r="AR676" s="175" t="str">
        <f t="shared" si="345"/>
        <v>Remplir la colonne AN ou AP</v>
      </c>
      <c r="AS676" s="178"/>
      <c r="AT676" s="282" t="str">
        <f t="shared" si="360"/>
        <v>Remplir la colonne M</v>
      </c>
      <c r="AU676" s="179" t="str">
        <f t="shared" si="346"/>
        <v>Remplir la colonne AS</v>
      </c>
      <c r="AV676" s="263" t="str">
        <f t="shared" si="333"/>
        <v>Remplir la colonne I</v>
      </c>
      <c r="AW676" s="84" t="s">
        <v>64</v>
      </c>
      <c r="AX676" s="60" t="str">
        <f t="shared" si="361"/>
        <v>Remplir les termes C, P et TVA</v>
      </c>
      <c r="AY676" s="55"/>
      <c r="AZ676" s="46" t="s">
        <v>64</v>
      </c>
      <c r="BA676" s="56"/>
      <c r="BB676" s="48" t="s">
        <v>64</v>
      </c>
      <c r="BC676" s="175" t="str">
        <f t="shared" si="347"/>
        <v>Remplir la colonne AY ou BA</v>
      </c>
      <c r="BD676" s="178"/>
      <c r="BE676" s="311" t="str">
        <f t="shared" si="362"/>
        <v>Remplir la colonne M</v>
      </c>
      <c r="BF676" s="179" t="str">
        <f t="shared" si="348"/>
        <v>Remplir la colonne BD</v>
      </c>
      <c r="BG676" s="263" t="str">
        <f t="shared" si="334"/>
        <v>Remplir la colonne I</v>
      </c>
      <c r="BH676" s="84" t="s">
        <v>64</v>
      </c>
      <c r="BI676" s="60" t="str">
        <f t="shared" si="349"/>
        <v>Remplir les termes C, P et TVA</v>
      </c>
      <c r="BJ676" s="55"/>
      <c r="BK676" s="46" t="s">
        <v>64</v>
      </c>
      <c r="BL676" s="56"/>
      <c r="BM676" s="48" t="s">
        <v>64</v>
      </c>
      <c r="BN676" s="175" t="str">
        <f t="shared" si="350"/>
        <v>Remplir la colonne BJ ou BL</v>
      </c>
      <c r="BO676" s="178"/>
      <c r="BP676" s="311" t="str">
        <f t="shared" si="363"/>
        <v>Remplir la colonne M</v>
      </c>
      <c r="BQ676" s="179" t="str">
        <f t="shared" si="351"/>
        <v>Remplir la colonne BO</v>
      </c>
      <c r="BR676" s="263" t="str">
        <f t="shared" si="335"/>
        <v>Remplir la colonne I</v>
      </c>
      <c r="BS676" s="84" t="s">
        <v>64</v>
      </c>
      <c r="BT676" s="60" t="str">
        <f t="shared" si="352"/>
        <v>Remplir les termes C, P et TVA</v>
      </c>
      <c r="BU676" s="55"/>
      <c r="BV676" s="46" t="s">
        <v>64</v>
      </c>
      <c r="BW676" s="56"/>
      <c r="BX676" s="48" t="s">
        <v>64</v>
      </c>
      <c r="BY676" s="175" t="str">
        <f t="shared" si="353"/>
        <v>Remplir la colonne BU ou BW</v>
      </c>
      <c r="BZ676" s="178"/>
      <c r="CA676" s="282" t="str">
        <f t="shared" si="364"/>
        <v>Remplir la colonne M</v>
      </c>
      <c r="CB676" s="99" t="str">
        <f t="shared" si="354"/>
        <v>Remplir la colonne BZ</v>
      </c>
      <c r="CC676" s="297" t="str">
        <f t="shared" si="336"/>
        <v>Remplir la colonne I</v>
      </c>
      <c r="CD676" s="84" t="s">
        <v>64</v>
      </c>
      <c r="CE676" s="60" t="str">
        <f t="shared" si="355"/>
        <v>Remplir les termes C, P et TVA</v>
      </c>
      <c r="CF676" s="61" t="str">
        <f t="shared" si="337"/>
        <v>REMPLIR TYPE DE CLIENT</v>
      </c>
      <c r="CG676" s="107" t="str">
        <f t="shared" si="356"/>
        <v>Montant total de l'aide demandée non indiqué</v>
      </c>
      <c r="CH676" s="1"/>
      <c r="CI676" s="1"/>
      <c r="CJ676" s="1"/>
      <c r="CK676" s="1"/>
      <c r="CL676" s="1"/>
    </row>
    <row r="677" spans="1:90" x14ac:dyDescent="0.25">
      <c r="A677" s="51"/>
      <c r="B677" s="111"/>
      <c r="C677" s="111"/>
      <c r="D677" s="111"/>
      <c r="E677" s="111"/>
      <c r="F677" s="111"/>
      <c r="G677" s="162"/>
      <c r="H677" s="151"/>
      <c r="I677" s="296"/>
      <c r="J677" s="152"/>
      <c r="K677" s="153"/>
      <c r="L677" s="169"/>
      <c r="M677" s="39"/>
      <c r="N677" s="201"/>
      <c r="O677" s="39"/>
      <c r="P677" s="22"/>
      <c r="Q677" s="200">
        <f t="shared" si="338"/>
        <v>0</v>
      </c>
      <c r="R677" s="55"/>
      <c r="S677" s="46" t="s">
        <v>64</v>
      </c>
      <c r="T677" s="56"/>
      <c r="U677" s="48" t="s">
        <v>64</v>
      </c>
      <c r="V677" s="175" t="str">
        <f t="shared" si="339"/>
        <v>Remplir la colonne R ou T</v>
      </c>
      <c r="W677" s="178"/>
      <c r="X677" s="282" t="str">
        <f t="shared" si="340"/>
        <v>Remplir la colonne M</v>
      </c>
      <c r="Y677" s="99" t="str">
        <f t="shared" si="341"/>
        <v>Remplir la colonne W</v>
      </c>
      <c r="Z677" s="297" t="str">
        <f t="shared" si="357"/>
        <v>Remplir la colonne I</v>
      </c>
      <c r="AA677" s="84" t="s">
        <v>64</v>
      </c>
      <c r="AB677" s="60" t="str">
        <f t="shared" si="342"/>
        <v>Remplir les termes C, P et TVA</v>
      </c>
      <c r="AC677" s="55"/>
      <c r="AD677" s="46" t="s">
        <v>64</v>
      </c>
      <c r="AE677" s="56"/>
      <c r="AF677" s="48" t="s">
        <v>64</v>
      </c>
      <c r="AG677" s="175" t="str">
        <f t="shared" si="343"/>
        <v>Remplir la colonne AC ou AE</v>
      </c>
      <c r="AH677" s="178"/>
      <c r="AI677" s="311" t="str">
        <f t="shared" si="358"/>
        <v>Remplir la colonne M</v>
      </c>
      <c r="AJ677" s="179" t="str">
        <f t="shared" si="344"/>
        <v>Remplir la colonne AH</v>
      </c>
      <c r="AK677" s="297" t="str">
        <f t="shared" si="332"/>
        <v>Remplir la colonne I</v>
      </c>
      <c r="AL677" s="84" t="s">
        <v>64</v>
      </c>
      <c r="AM677" s="60" t="str">
        <f t="shared" si="359"/>
        <v>Remplir les termes C, P et TVA</v>
      </c>
      <c r="AN677" s="55"/>
      <c r="AO677" s="46" t="s">
        <v>64</v>
      </c>
      <c r="AP677" s="56"/>
      <c r="AQ677" s="48" t="s">
        <v>64</v>
      </c>
      <c r="AR677" s="175" t="str">
        <f t="shared" si="345"/>
        <v>Remplir la colonne AN ou AP</v>
      </c>
      <c r="AS677" s="178"/>
      <c r="AT677" s="282" t="str">
        <f t="shared" si="360"/>
        <v>Remplir la colonne M</v>
      </c>
      <c r="AU677" s="179" t="str">
        <f t="shared" si="346"/>
        <v>Remplir la colonne AS</v>
      </c>
      <c r="AV677" s="263" t="str">
        <f t="shared" si="333"/>
        <v>Remplir la colonne I</v>
      </c>
      <c r="AW677" s="84" t="s">
        <v>64</v>
      </c>
      <c r="AX677" s="60" t="str">
        <f t="shared" si="361"/>
        <v>Remplir les termes C, P et TVA</v>
      </c>
      <c r="AY677" s="55"/>
      <c r="AZ677" s="46" t="s">
        <v>64</v>
      </c>
      <c r="BA677" s="56"/>
      <c r="BB677" s="48" t="s">
        <v>64</v>
      </c>
      <c r="BC677" s="175" t="str">
        <f t="shared" si="347"/>
        <v>Remplir la colonne AY ou BA</v>
      </c>
      <c r="BD677" s="178"/>
      <c r="BE677" s="311" t="str">
        <f t="shared" si="362"/>
        <v>Remplir la colonne M</v>
      </c>
      <c r="BF677" s="179" t="str">
        <f t="shared" si="348"/>
        <v>Remplir la colonne BD</v>
      </c>
      <c r="BG677" s="263" t="str">
        <f t="shared" si="334"/>
        <v>Remplir la colonne I</v>
      </c>
      <c r="BH677" s="84" t="s">
        <v>64</v>
      </c>
      <c r="BI677" s="60" t="str">
        <f t="shared" si="349"/>
        <v>Remplir les termes C, P et TVA</v>
      </c>
      <c r="BJ677" s="55"/>
      <c r="BK677" s="46" t="s">
        <v>64</v>
      </c>
      <c r="BL677" s="56"/>
      <c r="BM677" s="48" t="s">
        <v>64</v>
      </c>
      <c r="BN677" s="175" t="str">
        <f t="shared" si="350"/>
        <v>Remplir la colonne BJ ou BL</v>
      </c>
      <c r="BO677" s="178"/>
      <c r="BP677" s="311" t="str">
        <f t="shared" si="363"/>
        <v>Remplir la colonne M</v>
      </c>
      <c r="BQ677" s="179" t="str">
        <f t="shared" si="351"/>
        <v>Remplir la colonne BO</v>
      </c>
      <c r="BR677" s="263" t="str">
        <f t="shared" si="335"/>
        <v>Remplir la colonne I</v>
      </c>
      <c r="BS677" s="84" t="s">
        <v>64</v>
      </c>
      <c r="BT677" s="60" t="str">
        <f t="shared" si="352"/>
        <v>Remplir les termes C, P et TVA</v>
      </c>
      <c r="BU677" s="55"/>
      <c r="BV677" s="46" t="s">
        <v>64</v>
      </c>
      <c r="BW677" s="56"/>
      <c r="BX677" s="48" t="s">
        <v>64</v>
      </c>
      <c r="BY677" s="175" t="str">
        <f t="shared" si="353"/>
        <v>Remplir la colonne BU ou BW</v>
      </c>
      <c r="BZ677" s="178"/>
      <c r="CA677" s="282" t="str">
        <f t="shared" si="364"/>
        <v>Remplir la colonne M</v>
      </c>
      <c r="CB677" s="99" t="str">
        <f t="shared" si="354"/>
        <v>Remplir la colonne BZ</v>
      </c>
      <c r="CC677" s="297" t="str">
        <f t="shared" si="336"/>
        <v>Remplir la colonne I</v>
      </c>
      <c r="CD677" s="84" t="s">
        <v>64</v>
      </c>
      <c r="CE677" s="60" t="str">
        <f t="shared" si="355"/>
        <v>Remplir les termes C, P et TVA</v>
      </c>
      <c r="CF677" s="61" t="str">
        <f t="shared" si="337"/>
        <v>REMPLIR TYPE DE CLIENT</v>
      </c>
      <c r="CG677" s="107" t="str">
        <f t="shared" si="356"/>
        <v>Montant total de l'aide demandée non indiqué</v>
      </c>
      <c r="CH677" s="1"/>
      <c r="CI677" s="1"/>
      <c r="CJ677" s="1"/>
      <c r="CK677" s="1"/>
      <c r="CL677" s="1"/>
    </row>
    <row r="678" spans="1:90" x14ac:dyDescent="0.25">
      <c r="A678" s="51"/>
      <c r="B678" s="111"/>
      <c r="C678" s="111"/>
      <c r="D678" s="111"/>
      <c r="E678" s="111"/>
      <c r="F678" s="111"/>
      <c r="G678" s="162"/>
      <c r="H678" s="151"/>
      <c r="I678" s="296"/>
      <c r="J678" s="152"/>
      <c r="K678" s="153"/>
      <c r="L678" s="169"/>
      <c r="M678" s="39"/>
      <c r="N678" s="201"/>
      <c r="O678" s="39"/>
      <c r="P678" s="22"/>
      <c r="Q678" s="200">
        <f t="shared" si="338"/>
        <v>0</v>
      </c>
      <c r="R678" s="55"/>
      <c r="S678" s="46" t="s">
        <v>64</v>
      </c>
      <c r="T678" s="56"/>
      <c r="U678" s="48" t="s">
        <v>64</v>
      </c>
      <c r="V678" s="175" t="str">
        <f t="shared" si="339"/>
        <v>Remplir la colonne R ou T</v>
      </c>
      <c r="W678" s="178"/>
      <c r="X678" s="282" t="str">
        <f t="shared" si="340"/>
        <v>Remplir la colonne M</v>
      </c>
      <c r="Y678" s="99" t="str">
        <f t="shared" si="341"/>
        <v>Remplir la colonne W</v>
      </c>
      <c r="Z678" s="297" t="str">
        <f t="shared" si="357"/>
        <v>Remplir la colonne I</v>
      </c>
      <c r="AA678" s="84" t="s">
        <v>64</v>
      </c>
      <c r="AB678" s="60" t="str">
        <f t="shared" si="342"/>
        <v>Remplir les termes C, P et TVA</v>
      </c>
      <c r="AC678" s="55"/>
      <c r="AD678" s="46" t="s">
        <v>64</v>
      </c>
      <c r="AE678" s="56"/>
      <c r="AF678" s="48" t="s">
        <v>64</v>
      </c>
      <c r="AG678" s="175" t="str">
        <f t="shared" si="343"/>
        <v>Remplir la colonne AC ou AE</v>
      </c>
      <c r="AH678" s="178"/>
      <c r="AI678" s="311" t="str">
        <f t="shared" si="358"/>
        <v>Remplir la colonne M</v>
      </c>
      <c r="AJ678" s="179" t="str">
        <f t="shared" si="344"/>
        <v>Remplir la colonne AH</v>
      </c>
      <c r="AK678" s="297" t="str">
        <f t="shared" si="332"/>
        <v>Remplir la colonne I</v>
      </c>
      <c r="AL678" s="84" t="s">
        <v>64</v>
      </c>
      <c r="AM678" s="60" t="str">
        <f t="shared" si="359"/>
        <v>Remplir les termes C, P et TVA</v>
      </c>
      <c r="AN678" s="55"/>
      <c r="AO678" s="46" t="s">
        <v>64</v>
      </c>
      <c r="AP678" s="56"/>
      <c r="AQ678" s="48" t="s">
        <v>64</v>
      </c>
      <c r="AR678" s="175" t="str">
        <f t="shared" si="345"/>
        <v>Remplir la colonne AN ou AP</v>
      </c>
      <c r="AS678" s="178"/>
      <c r="AT678" s="282" t="str">
        <f t="shared" si="360"/>
        <v>Remplir la colonne M</v>
      </c>
      <c r="AU678" s="179" t="str">
        <f t="shared" si="346"/>
        <v>Remplir la colonne AS</v>
      </c>
      <c r="AV678" s="263" t="str">
        <f t="shared" si="333"/>
        <v>Remplir la colonne I</v>
      </c>
      <c r="AW678" s="84" t="s">
        <v>64</v>
      </c>
      <c r="AX678" s="60" t="str">
        <f t="shared" si="361"/>
        <v>Remplir les termes C, P et TVA</v>
      </c>
      <c r="AY678" s="55"/>
      <c r="AZ678" s="46" t="s">
        <v>64</v>
      </c>
      <c r="BA678" s="56"/>
      <c r="BB678" s="48" t="s">
        <v>64</v>
      </c>
      <c r="BC678" s="175" t="str">
        <f t="shared" si="347"/>
        <v>Remplir la colonne AY ou BA</v>
      </c>
      <c r="BD678" s="178"/>
      <c r="BE678" s="311" t="str">
        <f t="shared" si="362"/>
        <v>Remplir la colonne M</v>
      </c>
      <c r="BF678" s="179" t="str">
        <f t="shared" si="348"/>
        <v>Remplir la colonne BD</v>
      </c>
      <c r="BG678" s="263" t="str">
        <f t="shared" si="334"/>
        <v>Remplir la colonne I</v>
      </c>
      <c r="BH678" s="84" t="s">
        <v>64</v>
      </c>
      <c r="BI678" s="60" t="str">
        <f t="shared" si="349"/>
        <v>Remplir les termes C, P et TVA</v>
      </c>
      <c r="BJ678" s="55"/>
      <c r="BK678" s="46" t="s">
        <v>64</v>
      </c>
      <c r="BL678" s="56"/>
      <c r="BM678" s="48" t="s">
        <v>64</v>
      </c>
      <c r="BN678" s="175" t="str">
        <f t="shared" si="350"/>
        <v>Remplir la colonne BJ ou BL</v>
      </c>
      <c r="BO678" s="178"/>
      <c r="BP678" s="311" t="str">
        <f t="shared" si="363"/>
        <v>Remplir la colonne M</v>
      </c>
      <c r="BQ678" s="179" t="str">
        <f t="shared" si="351"/>
        <v>Remplir la colonne BO</v>
      </c>
      <c r="BR678" s="263" t="str">
        <f t="shared" si="335"/>
        <v>Remplir la colonne I</v>
      </c>
      <c r="BS678" s="84" t="s">
        <v>64</v>
      </c>
      <c r="BT678" s="60" t="str">
        <f t="shared" si="352"/>
        <v>Remplir les termes C, P et TVA</v>
      </c>
      <c r="BU678" s="55"/>
      <c r="BV678" s="46" t="s">
        <v>64</v>
      </c>
      <c r="BW678" s="56"/>
      <c r="BX678" s="48" t="s">
        <v>64</v>
      </c>
      <c r="BY678" s="175" t="str">
        <f t="shared" si="353"/>
        <v>Remplir la colonne BU ou BW</v>
      </c>
      <c r="BZ678" s="178"/>
      <c r="CA678" s="282" t="str">
        <f t="shared" si="364"/>
        <v>Remplir la colonne M</v>
      </c>
      <c r="CB678" s="99" t="str">
        <f t="shared" si="354"/>
        <v>Remplir la colonne BZ</v>
      </c>
      <c r="CC678" s="297" t="str">
        <f t="shared" si="336"/>
        <v>Remplir la colonne I</v>
      </c>
      <c r="CD678" s="84" t="s">
        <v>64</v>
      </c>
      <c r="CE678" s="60" t="str">
        <f t="shared" si="355"/>
        <v>Remplir les termes C, P et TVA</v>
      </c>
      <c r="CF678" s="61" t="str">
        <f t="shared" si="337"/>
        <v>REMPLIR TYPE DE CLIENT</v>
      </c>
      <c r="CG678" s="107" t="str">
        <f t="shared" si="356"/>
        <v>Montant total de l'aide demandée non indiqué</v>
      </c>
      <c r="CH678" s="1"/>
      <c r="CI678" s="1"/>
      <c r="CJ678" s="1"/>
      <c r="CK678" s="1"/>
      <c r="CL678" s="1"/>
    </row>
    <row r="679" spans="1:90" x14ac:dyDescent="0.25">
      <c r="A679" s="51"/>
      <c r="B679" s="111"/>
      <c r="C679" s="111"/>
      <c r="D679" s="111"/>
      <c r="E679" s="111"/>
      <c r="F679" s="111"/>
      <c r="G679" s="162"/>
      <c r="H679" s="151"/>
      <c r="I679" s="296"/>
      <c r="J679" s="152"/>
      <c r="K679" s="153"/>
      <c r="L679" s="169"/>
      <c r="M679" s="39"/>
      <c r="N679" s="201"/>
      <c r="O679" s="39"/>
      <c r="P679" s="22"/>
      <c r="Q679" s="200">
        <f t="shared" si="338"/>
        <v>0</v>
      </c>
      <c r="R679" s="55"/>
      <c r="S679" s="46" t="s">
        <v>64</v>
      </c>
      <c r="T679" s="56"/>
      <c r="U679" s="48" t="s">
        <v>64</v>
      </c>
      <c r="V679" s="175" t="str">
        <f t="shared" si="339"/>
        <v>Remplir la colonne R ou T</v>
      </c>
      <c r="W679" s="178"/>
      <c r="X679" s="282" t="str">
        <f t="shared" si="340"/>
        <v>Remplir la colonne M</v>
      </c>
      <c r="Y679" s="99" t="str">
        <f t="shared" si="341"/>
        <v>Remplir la colonne W</v>
      </c>
      <c r="Z679" s="297" t="str">
        <f t="shared" si="357"/>
        <v>Remplir la colonne I</v>
      </c>
      <c r="AA679" s="84" t="s">
        <v>64</v>
      </c>
      <c r="AB679" s="60" t="str">
        <f t="shared" si="342"/>
        <v>Remplir les termes C, P et TVA</v>
      </c>
      <c r="AC679" s="55"/>
      <c r="AD679" s="46" t="s">
        <v>64</v>
      </c>
      <c r="AE679" s="56"/>
      <c r="AF679" s="48" t="s">
        <v>64</v>
      </c>
      <c r="AG679" s="175" t="str">
        <f t="shared" si="343"/>
        <v>Remplir la colonne AC ou AE</v>
      </c>
      <c r="AH679" s="178"/>
      <c r="AI679" s="311" t="str">
        <f t="shared" si="358"/>
        <v>Remplir la colonne M</v>
      </c>
      <c r="AJ679" s="179" t="str">
        <f t="shared" si="344"/>
        <v>Remplir la colonne AH</v>
      </c>
      <c r="AK679" s="297" t="str">
        <f t="shared" si="332"/>
        <v>Remplir la colonne I</v>
      </c>
      <c r="AL679" s="84" t="s">
        <v>64</v>
      </c>
      <c r="AM679" s="60" t="str">
        <f t="shared" si="359"/>
        <v>Remplir les termes C, P et TVA</v>
      </c>
      <c r="AN679" s="55"/>
      <c r="AO679" s="46" t="s">
        <v>64</v>
      </c>
      <c r="AP679" s="56"/>
      <c r="AQ679" s="48" t="s">
        <v>64</v>
      </c>
      <c r="AR679" s="175" t="str">
        <f t="shared" si="345"/>
        <v>Remplir la colonne AN ou AP</v>
      </c>
      <c r="AS679" s="178"/>
      <c r="AT679" s="282" t="str">
        <f t="shared" si="360"/>
        <v>Remplir la colonne M</v>
      </c>
      <c r="AU679" s="179" t="str">
        <f t="shared" si="346"/>
        <v>Remplir la colonne AS</v>
      </c>
      <c r="AV679" s="263" t="str">
        <f t="shared" si="333"/>
        <v>Remplir la colonne I</v>
      </c>
      <c r="AW679" s="84" t="s">
        <v>64</v>
      </c>
      <c r="AX679" s="60" t="str">
        <f t="shared" si="361"/>
        <v>Remplir les termes C, P et TVA</v>
      </c>
      <c r="AY679" s="55"/>
      <c r="AZ679" s="46" t="s">
        <v>64</v>
      </c>
      <c r="BA679" s="56"/>
      <c r="BB679" s="48" t="s">
        <v>64</v>
      </c>
      <c r="BC679" s="175" t="str">
        <f t="shared" si="347"/>
        <v>Remplir la colonne AY ou BA</v>
      </c>
      <c r="BD679" s="178"/>
      <c r="BE679" s="311" t="str">
        <f t="shared" si="362"/>
        <v>Remplir la colonne M</v>
      </c>
      <c r="BF679" s="179" t="str">
        <f t="shared" si="348"/>
        <v>Remplir la colonne BD</v>
      </c>
      <c r="BG679" s="263" t="str">
        <f t="shared" si="334"/>
        <v>Remplir la colonne I</v>
      </c>
      <c r="BH679" s="84" t="s">
        <v>64</v>
      </c>
      <c r="BI679" s="60" t="str">
        <f t="shared" si="349"/>
        <v>Remplir les termes C, P et TVA</v>
      </c>
      <c r="BJ679" s="55"/>
      <c r="BK679" s="46" t="s">
        <v>64</v>
      </c>
      <c r="BL679" s="56"/>
      <c r="BM679" s="48" t="s">
        <v>64</v>
      </c>
      <c r="BN679" s="175" t="str">
        <f t="shared" si="350"/>
        <v>Remplir la colonne BJ ou BL</v>
      </c>
      <c r="BO679" s="178"/>
      <c r="BP679" s="311" t="str">
        <f t="shared" si="363"/>
        <v>Remplir la colonne M</v>
      </c>
      <c r="BQ679" s="179" t="str">
        <f t="shared" si="351"/>
        <v>Remplir la colonne BO</v>
      </c>
      <c r="BR679" s="263" t="str">
        <f t="shared" si="335"/>
        <v>Remplir la colonne I</v>
      </c>
      <c r="BS679" s="84" t="s">
        <v>64</v>
      </c>
      <c r="BT679" s="60" t="str">
        <f t="shared" si="352"/>
        <v>Remplir les termes C, P et TVA</v>
      </c>
      <c r="BU679" s="55"/>
      <c r="BV679" s="46" t="s">
        <v>64</v>
      </c>
      <c r="BW679" s="56"/>
      <c r="BX679" s="48" t="s">
        <v>64</v>
      </c>
      <c r="BY679" s="175" t="str">
        <f t="shared" si="353"/>
        <v>Remplir la colonne BU ou BW</v>
      </c>
      <c r="BZ679" s="178"/>
      <c r="CA679" s="282" t="str">
        <f t="shared" si="364"/>
        <v>Remplir la colonne M</v>
      </c>
      <c r="CB679" s="99" t="str">
        <f t="shared" si="354"/>
        <v>Remplir la colonne BZ</v>
      </c>
      <c r="CC679" s="297" t="str">
        <f t="shared" si="336"/>
        <v>Remplir la colonne I</v>
      </c>
      <c r="CD679" s="84" t="s">
        <v>64</v>
      </c>
      <c r="CE679" s="60" t="str">
        <f t="shared" si="355"/>
        <v>Remplir les termes C, P et TVA</v>
      </c>
      <c r="CF679" s="61" t="str">
        <f t="shared" si="337"/>
        <v>REMPLIR TYPE DE CLIENT</v>
      </c>
      <c r="CG679" s="107" t="str">
        <f t="shared" si="356"/>
        <v>Montant total de l'aide demandée non indiqué</v>
      </c>
      <c r="CH679" s="1"/>
      <c r="CI679" s="1"/>
      <c r="CJ679" s="1"/>
      <c r="CK679" s="1"/>
      <c r="CL679" s="1"/>
    </row>
    <row r="680" spans="1:90" x14ac:dyDescent="0.25">
      <c r="A680" s="51"/>
      <c r="B680" s="111"/>
      <c r="C680" s="111"/>
      <c r="D680" s="111"/>
      <c r="E680" s="111"/>
      <c r="F680" s="111"/>
      <c r="G680" s="162"/>
      <c r="H680" s="151"/>
      <c r="I680" s="296"/>
      <c r="J680" s="152"/>
      <c r="K680" s="153"/>
      <c r="L680" s="169"/>
      <c r="M680" s="39"/>
      <c r="N680" s="201"/>
      <c r="O680" s="39"/>
      <c r="P680" s="22"/>
      <c r="Q680" s="200">
        <f t="shared" si="338"/>
        <v>0</v>
      </c>
      <c r="R680" s="55"/>
      <c r="S680" s="46" t="s">
        <v>64</v>
      </c>
      <c r="T680" s="56"/>
      <c r="U680" s="48" t="s">
        <v>64</v>
      </c>
      <c r="V680" s="175" t="str">
        <f t="shared" si="339"/>
        <v>Remplir la colonne R ou T</v>
      </c>
      <c r="W680" s="178"/>
      <c r="X680" s="282" t="str">
        <f t="shared" si="340"/>
        <v>Remplir la colonne M</v>
      </c>
      <c r="Y680" s="99" t="str">
        <f t="shared" si="341"/>
        <v>Remplir la colonne W</v>
      </c>
      <c r="Z680" s="297" t="str">
        <f t="shared" si="357"/>
        <v>Remplir la colonne I</v>
      </c>
      <c r="AA680" s="84" t="s">
        <v>64</v>
      </c>
      <c r="AB680" s="60" t="str">
        <f t="shared" si="342"/>
        <v>Remplir les termes C, P et TVA</v>
      </c>
      <c r="AC680" s="55"/>
      <c r="AD680" s="46" t="s">
        <v>64</v>
      </c>
      <c r="AE680" s="56"/>
      <c r="AF680" s="48" t="s">
        <v>64</v>
      </c>
      <c r="AG680" s="175" t="str">
        <f t="shared" si="343"/>
        <v>Remplir la colonne AC ou AE</v>
      </c>
      <c r="AH680" s="178"/>
      <c r="AI680" s="311" t="str">
        <f t="shared" si="358"/>
        <v>Remplir la colonne M</v>
      </c>
      <c r="AJ680" s="179" t="str">
        <f t="shared" si="344"/>
        <v>Remplir la colonne AH</v>
      </c>
      <c r="AK680" s="297" t="str">
        <f t="shared" si="332"/>
        <v>Remplir la colonne I</v>
      </c>
      <c r="AL680" s="84" t="s">
        <v>64</v>
      </c>
      <c r="AM680" s="60" t="str">
        <f t="shared" si="359"/>
        <v>Remplir les termes C, P et TVA</v>
      </c>
      <c r="AN680" s="55"/>
      <c r="AO680" s="46" t="s">
        <v>64</v>
      </c>
      <c r="AP680" s="56"/>
      <c r="AQ680" s="48" t="s">
        <v>64</v>
      </c>
      <c r="AR680" s="175" t="str">
        <f t="shared" si="345"/>
        <v>Remplir la colonne AN ou AP</v>
      </c>
      <c r="AS680" s="178"/>
      <c r="AT680" s="282" t="str">
        <f t="shared" si="360"/>
        <v>Remplir la colonne M</v>
      </c>
      <c r="AU680" s="179" t="str">
        <f t="shared" si="346"/>
        <v>Remplir la colonne AS</v>
      </c>
      <c r="AV680" s="263" t="str">
        <f t="shared" si="333"/>
        <v>Remplir la colonne I</v>
      </c>
      <c r="AW680" s="84" t="s">
        <v>64</v>
      </c>
      <c r="AX680" s="60" t="str">
        <f t="shared" si="361"/>
        <v>Remplir les termes C, P et TVA</v>
      </c>
      <c r="AY680" s="55"/>
      <c r="AZ680" s="46" t="s">
        <v>64</v>
      </c>
      <c r="BA680" s="56"/>
      <c r="BB680" s="48" t="s">
        <v>64</v>
      </c>
      <c r="BC680" s="175" t="str">
        <f t="shared" si="347"/>
        <v>Remplir la colonne AY ou BA</v>
      </c>
      <c r="BD680" s="178"/>
      <c r="BE680" s="311" t="str">
        <f t="shared" si="362"/>
        <v>Remplir la colonne M</v>
      </c>
      <c r="BF680" s="179" t="str">
        <f t="shared" si="348"/>
        <v>Remplir la colonne BD</v>
      </c>
      <c r="BG680" s="263" t="str">
        <f t="shared" si="334"/>
        <v>Remplir la colonne I</v>
      </c>
      <c r="BH680" s="84" t="s">
        <v>64</v>
      </c>
      <c r="BI680" s="60" t="str">
        <f t="shared" si="349"/>
        <v>Remplir les termes C, P et TVA</v>
      </c>
      <c r="BJ680" s="55"/>
      <c r="BK680" s="46" t="s">
        <v>64</v>
      </c>
      <c r="BL680" s="56"/>
      <c r="BM680" s="48" t="s">
        <v>64</v>
      </c>
      <c r="BN680" s="175" t="str">
        <f t="shared" si="350"/>
        <v>Remplir la colonne BJ ou BL</v>
      </c>
      <c r="BO680" s="178"/>
      <c r="BP680" s="311" t="str">
        <f t="shared" si="363"/>
        <v>Remplir la colonne M</v>
      </c>
      <c r="BQ680" s="179" t="str">
        <f t="shared" si="351"/>
        <v>Remplir la colonne BO</v>
      </c>
      <c r="BR680" s="263" t="str">
        <f t="shared" si="335"/>
        <v>Remplir la colonne I</v>
      </c>
      <c r="BS680" s="84" t="s">
        <v>64</v>
      </c>
      <c r="BT680" s="60" t="str">
        <f t="shared" si="352"/>
        <v>Remplir les termes C, P et TVA</v>
      </c>
      <c r="BU680" s="55"/>
      <c r="BV680" s="46" t="s">
        <v>64</v>
      </c>
      <c r="BW680" s="56"/>
      <c r="BX680" s="48" t="s">
        <v>64</v>
      </c>
      <c r="BY680" s="175" t="str">
        <f t="shared" si="353"/>
        <v>Remplir la colonne BU ou BW</v>
      </c>
      <c r="BZ680" s="178"/>
      <c r="CA680" s="282" t="str">
        <f t="shared" si="364"/>
        <v>Remplir la colonne M</v>
      </c>
      <c r="CB680" s="99" t="str">
        <f t="shared" si="354"/>
        <v>Remplir la colonne BZ</v>
      </c>
      <c r="CC680" s="297" t="str">
        <f t="shared" si="336"/>
        <v>Remplir la colonne I</v>
      </c>
      <c r="CD680" s="84" t="s">
        <v>64</v>
      </c>
      <c r="CE680" s="60" t="str">
        <f t="shared" si="355"/>
        <v>Remplir les termes C, P et TVA</v>
      </c>
      <c r="CF680" s="61" t="str">
        <f t="shared" si="337"/>
        <v>REMPLIR TYPE DE CLIENT</v>
      </c>
      <c r="CG680" s="107" t="str">
        <f t="shared" si="356"/>
        <v>Montant total de l'aide demandée non indiqué</v>
      </c>
      <c r="CH680" s="1"/>
      <c r="CI680" s="1"/>
      <c r="CJ680" s="1"/>
      <c r="CK680" s="1"/>
      <c r="CL680" s="1"/>
    </row>
    <row r="681" spans="1:90" x14ac:dyDescent="0.25">
      <c r="A681" s="51"/>
      <c r="B681" s="111"/>
      <c r="C681" s="111"/>
      <c r="D681" s="111"/>
      <c r="E681" s="111"/>
      <c r="F681" s="111"/>
      <c r="G681" s="162"/>
      <c r="H681" s="151"/>
      <c r="I681" s="296"/>
      <c r="J681" s="152"/>
      <c r="K681" s="153"/>
      <c r="L681" s="169"/>
      <c r="M681" s="39"/>
      <c r="N681" s="201"/>
      <c r="O681" s="39"/>
      <c r="P681" s="22"/>
      <c r="Q681" s="200">
        <f t="shared" si="338"/>
        <v>0</v>
      </c>
      <c r="R681" s="55"/>
      <c r="S681" s="46" t="s">
        <v>64</v>
      </c>
      <c r="T681" s="56"/>
      <c r="U681" s="48" t="s">
        <v>64</v>
      </c>
      <c r="V681" s="175" t="str">
        <f t="shared" si="339"/>
        <v>Remplir la colonne R ou T</v>
      </c>
      <c r="W681" s="178"/>
      <c r="X681" s="282" t="str">
        <f t="shared" si="340"/>
        <v>Remplir la colonne M</v>
      </c>
      <c r="Y681" s="99" t="str">
        <f t="shared" si="341"/>
        <v>Remplir la colonne W</v>
      </c>
      <c r="Z681" s="297" t="str">
        <f t="shared" si="357"/>
        <v>Remplir la colonne I</v>
      </c>
      <c r="AA681" s="84" t="s">
        <v>64</v>
      </c>
      <c r="AB681" s="60" t="str">
        <f t="shared" si="342"/>
        <v>Remplir les termes C, P et TVA</v>
      </c>
      <c r="AC681" s="55"/>
      <c r="AD681" s="46" t="s">
        <v>64</v>
      </c>
      <c r="AE681" s="56"/>
      <c r="AF681" s="48" t="s">
        <v>64</v>
      </c>
      <c r="AG681" s="175" t="str">
        <f t="shared" si="343"/>
        <v>Remplir la colonne AC ou AE</v>
      </c>
      <c r="AH681" s="178"/>
      <c r="AI681" s="311" t="str">
        <f t="shared" si="358"/>
        <v>Remplir la colonne M</v>
      </c>
      <c r="AJ681" s="179" t="str">
        <f t="shared" si="344"/>
        <v>Remplir la colonne AH</v>
      </c>
      <c r="AK681" s="297" t="str">
        <f t="shared" si="332"/>
        <v>Remplir la colonne I</v>
      </c>
      <c r="AL681" s="84" t="s">
        <v>64</v>
      </c>
      <c r="AM681" s="60" t="str">
        <f t="shared" si="359"/>
        <v>Remplir les termes C, P et TVA</v>
      </c>
      <c r="AN681" s="55"/>
      <c r="AO681" s="46" t="s">
        <v>64</v>
      </c>
      <c r="AP681" s="56"/>
      <c r="AQ681" s="48" t="s">
        <v>64</v>
      </c>
      <c r="AR681" s="175" t="str">
        <f t="shared" si="345"/>
        <v>Remplir la colonne AN ou AP</v>
      </c>
      <c r="AS681" s="178"/>
      <c r="AT681" s="282" t="str">
        <f t="shared" si="360"/>
        <v>Remplir la colonne M</v>
      </c>
      <c r="AU681" s="179" t="str">
        <f t="shared" si="346"/>
        <v>Remplir la colonne AS</v>
      </c>
      <c r="AV681" s="263" t="str">
        <f t="shared" si="333"/>
        <v>Remplir la colonne I</v>
      </c>
      <c r="AW681" s="84" t="s">
        <v>64</v>
      </c>
      <c r="AX681" s="60" t="str">
        <f t="shared" si="361"/>
        <v>Remplir les termes C, P et TVA</v>
      </c>
      <c r="AY681" s="55"/>
      <c r="AZ681" s="46" t="s">
        <v>64</v>
      </c>
      <c r="BA681" s="56"/>
      <c r="BB681" s="48" t="s">
        <v>64</v>
      </c>
      <c r="BC681" s="175" t="str">
        <f t="shared" si="347"/>
        <v>Remplir la colonne AY ou BA</v>
      </c>
      <c r="BD681" s="178"/>
      <c r="BE681" s="311" t="str">
        <f t="shared" si="362"/>
        <v>Remplir la colonne M</v>
      </c>
      <c r="BF681" s="179" t="str">
        <f t="shared" si="348"/>
        <v>Remplir la colonne BD</v>
      </c>
      <c r="BG681" s="263" t="str">
        <f t="shared" si="334"/>
        <v>Remplir la colonne I</v>
      </c>
      <c r="BH681" s="84" t="s">
        <v>64</v>
      </c>
      <c r="BI681" s="60" t="str">
        <f t="shared" si="349"/>
        <v>Remplir les termes C, P et TVA</v>
      </c>
      <c r="BJ681" s="55"/>
      <c r="BK681" s="46" t="s">
        <v>64</v>
      </c>
      <c r="BL681" s="56"/>
      <c r="BM681" s="48" t="s">
        <v>64</v>
      </c>
      <c r="BN681" s="175" t="str">
        <f t="shared" si="350"/>
        <v>Remplir la colonne BJ ou BL</v>
      </c>
      <c r="BO681" s="178"/>
      <c r="BP681" s="311" t="str">
        <f t="shared" si="363"/>
        <v>Remplir la colonne M</v>
      </c>
      <c r="BQ681" s="179" t="str">
        <f t="shared" si="351"/>
        <v>Remplir la colonne BO</v>
      </c>
      <c r="BR681" s="263" t="str">
        <f t="shared" si="335"/>
        <v>Remplir la colonne I</v>
      </c>
      <c r="BS681" s="84" t="s">
        <v>64</v>
      </c>
      <c r="BT681" s="60" t="str">
        <f t="shared" si="352"/>
        <v>Remplir les termes C, P et TVA</v>
      </c>
      <c r="BU681" s="55"/>
      <c r="BV681" s="46" t="s">
        <v>64</v>
      </c>
      <c r="BW681" s="56"/>
      <c r="BX681" s="48" t="s">
        <v>64</v>
      </c>
      <c r="BY681" s="175" t="str">
        <f t="shared" si="353"/>
        <v>Remplir la colonne BU ou BW</v>
      </c>
      <c r="BZ681" s="178"/>
      <c r="CA681" s="282" t="str">
        <f t="shared" si="364"/>
        <v>Remplir la colonne M</v>
      </c>
      <c r="CB681" s="99" t="str">
        <f t="shared" si="354"/>
        <v>Remplir la colonne BZ</v>
      </c>
      <c r="CC681" s="297" t="str">
        <f t="shared" si="336"/>
        <v>Remplir la colonne I</v>
      </c>
      <c r="CD681" s="84" t="s">
        <v>64</v>
      </c>
      <c r="CE681" s="60" t="str">
        <f t="shared" si="355"/>
        <v>Remplir les termes C, P et TVA</v>
      </c>
      <c r="CF681" s="61" t="str">
        <f t="shared" si="337"/>
        <v>REMPLIR TYPE DE CLIENT</v>
      </c>
      <c r="CG681" s="107" t="str">
        <f t="shared" si="356"/>
        <v>Montant total de l'aide demandée non indiqué</v>
      </c>
      <c r="CH681" s="1"/>
      <c r="CI681" s="1"/>
      <c r="CJ681" s="1"/>
      <c r="CK681" s="1"/>
      <c r="CL681" s="1"/>
    </row>
    <row r="682" spans="1:90" x14ac:dyDescent="0.25">
      <c r="A682" s="51"/>
      <c r="B682" s="111"/>
      <c r="C682" s="111"/>
      <c r="D682" s="111"/>
      <c r="E682" s="111"/>
      <c r="F682" s="111"/>
      <c r="G682" s="162"/>
      <c r="H682" s="151"/>
      <c r="I682" s="296"/>
      <c r="J682" s="152"/>
      <c r="K682" s="153"/>
      <c r="L682" s="169"/>
      <c r="M682" s="39"/>
      <c r="N682" s="201"/>
      <c r="O682" s="39"/>
      <c r="P682" s="22"/>
      <c r="Q682" s="200">
        <f t="shared" si="338"/>
        <v>0</v>
      </c>
      <c r="R682" s="55"/>
      <c r="S682" s="46" t="s">
        <v>64</v>
      </c>
      <c r="T682" s="56"/>
      <c r="U682" s="48" t="s">
        <v>64</v>
      </c>
      <c r="V682" s="175" t="str">
        <f t="shared" si="339"/>
        <v>Remplir la colonne R ou T</v>
      </c>
      <c r="W682" s="178"/>
      <c r="X682" s="282" t="str">
        <f t="shared" si="340"/>
        <v>Remplir la colonne M</v>
      </c>
      <c r="Y682" s="99" t="str">
        <f t="shared" si="341"/>
        <v>Remplir la colonne W</v>
      </c>
      <c r="Z682" s="297" t="str">
        <f t="shared" si="357"/>
        <v>Remplir la colonne I</v>
      </c>
      <c r="AA682" s="84" t="s">
        <v>64</v>
      </c>
      <c r="AB682" s="60" t="str">
        <f t="shared" si="342"/>
        <v>Remplir les termes C, P et TVA</v>
      </c>
      <c r="AC682" s="55"/>
      <c r="AD682" s="46" t="s">
        <v>64</v>
      </c>
      <c r="AE682" s="56"/>
      <c r="AF682" s="48" t="s">
        <v>64</v>
      </c>
      <c r="AG682" s="175" t="str">
        <f t="shared" si="343"/>
        <v>Remplir la colonne AC ou AE</v>
      </c>
      <c r="AH682" s="178"/>
      <c r="AI682" s="311" t="str">
        <f t="shared" si="358"/>
        <v>Remplir la colonne M</v>
      </c>
      <c r="AJ682" s="179" t="str">
        <f t="shared" si="344"/>
        <v>Remplir la colonne AH</v>
      </c>
      <c r="AK682" s="297" t="str">
        <f t="shared" si="332"/>
        <v>Remplir la colonne I</v>
      </c>
      <c r="AL682" s="84" t="s">
        <v>64</v>
      </c>
      <c r="AM682" s="60" t="str">
        <f t="shared" si="359"/>
        <v>Remplir les termes C, P et TVA</v>
      </c>
      <c r="AN682" s="55"/>
      <c r="AO682" s="46" t="s">
        <v>64</v>
      </c>
      <c r="AP682" s="56"/>
      <c r="AQ682" s="48" t="s">
        <v>64</v>
      </c>
      <c r="AR682" s="175" t="str">
        <f t="shared" si="345"/>
        <v>Remplir la colonne AN ou AP</v>
      </c>
      <c r="AS682" s="178"/>
      <c r="AT682" s="282" t="str">
        <f t="shared" si="360"/>
        <v>Remplir la colonne M</v>
      </c>
      <c r="AU682" s="179" t="str">
        <f t="shared" si="346"/>
        <v>Remplir la colonne AS</v>
      </c>
      <c r="AV682" s="263" t="str">
        <f t="shared" si="333"/>
        <v>Remplir la colonne I</v>
      </c>
      <c r="AW682" s="84" t="s">
        <v>64</v>
      </c>
      <c r="AX682" s="60" t="str">
        <f t="shared" si="361"/>
        <v>Remplir les termes C, P et TVA</v>
      </c>
      <c r="AY682" s="55"/>
      <c r="AZ682" s="46" t="s">
        <v>64</v>
      </c>
      <c r="BA682" s="56"/>
      <c r="BB682" s="48" t="s">
        <v>64</v>
      </c>
      <c r="BC682" s="175" t="str">
        <f t="shared" si="347"/>
        <v>Remplir la colonne AY ou BA</v>
      </c>
      <c r="BD682" s="178"/>
      <c r="BE682" s="311" t="str">
        <f t="shared" si="362"/>
        <v>Remplir la colonne M</v>
      </c>
      <c r="BF682" s="179" t="str">
        <f t="shared" si="348"/>
        <v>Remplir la colonne BD</v>
      </c>
      <c r="BG682" s="263" t="str">
        <f t="shared" si="334"/>
        <v>Remplir la colonne I</v>
      </c>
      <c r="BH682" s="84" t="s">
        <v>64</v>
      </c>
      <c r="BI682" s="60" t="str">
        <f t="shared" si="349"/>
        <v>Remplir les termes C, P et TVA</v>
      </c>
      <c r="BJ682" s="55"/>
      <c r="BK682" s="46" t="s">
        <v>64</v>
      </c>
      <c r="BL682" s="56"/>
      <c r="BM682" s="48" t="s">
        <v>64</v>
      </c>
      <c r="BN682" s="175" t="str">
        <f t="shared" si="350"/>
        <v>Remplir la colonne BJ ou BL</v>
      </c>
      <c r="BO682" s="178"/>
      <c r="BP682" s="311" t="str">
        <f t="shared" si="363"/>
        <v>Remplir la colonne M</v>
      </c>
      <c r="BQ682" s="179" t="str">
        <f t="shared" si="351"/>
        <v>Remplir la colonne BO</v>
      </c>
      <c r="BR682" s="263" t="str">
        <f t="shared" si="335"/>
        <v>Remplir la colonne I</v>
      </c>
      <c r="BS682" s="84" t="s">
        <v>64</v>
      </c>
      <c r="BT682" s="60" t="str">
        <f t="shared" si="352"/>
        <v>Remplir les termes C, P et TVA</v>
      </c>
      <c r="BU682" s="55"/>
      <c r="BV682" s="46" t="s">
        <v>64</v>
      </c>
      <c r="BW682" s="56"/>
      <c r="BX682" s="48" t="s">
        <v>64</v>
      </c>
      <c r="BY682" s="175" t="str">
        <f t="shared" si="353"/>
        <v>Remplir la colonne BU ou BW</v>
      </c>
      <c r="BZ682" s="178"/>
      <c r="CA682" s="282" t="str">
        <f t="shared" si="364"/>
        <v>Remplir la colonne M</v>
      </c>
      <c r="CB682" s="99" t="str">
        <f t="shared" si="354"/>
        <v>Remplir la colonne BZ</v>
      </c>
      <c r="CC682" s="297" t="str">
        <f t="shared" si="336"/>
        <v>Remplir la colonne I</v>
      </c>
      <c r="CD682" s="84" t="s">
        <v>64</v>
      </c>
      <c r="CE682" s="60" t="str">
        <f t="shared" si="355"/>
        <v>Remplir les termes C, P et TVA</v>
      </c>
      <c r="CF682" s="61" t="str">
        <f t="shared" si="337"/>
        <v>REMPLIR TYPE DE CLIENT</v>
      </c>
      <c r="CG682" s="107" t="str">
        <f t="shared" si="356"/>
        <v>Montant total de l'aide demandée non indiqué</v>
      </c>
      <c r="CH682" s="1"/>
      <c r="CI682" s="1"/>
      <c r="CJ682" s="1"/>
      <c r="CK682" s="1"/>
      <c r="CL682" s="1"/>
    </row>
    <row r="683" spans="1:90" x14ac:dyDescent="0.25">
      <c r="A683" s="51"/>
      <c r="B683" s="111"/>
      <c r="C683" s="111"/>
      <c r="D683" s="111"/>
      <c r="E683" s="111"/>
      <c r="F683" s="111"/>
      <c r="G683" s="162"/>
      <c r="H683" s="151"/>
      <c r="I683" s="296"/>
      <c r="J683" s="152"/>
      <c r="K683" s="153"/>
      <c r="L683" s="169"/>
      <c r="M683" s="39"/>
      <c r="N683" s="201"/>
      <c r="O683" s="39"/>
      <c r="P683" s="22"/>
      <c r="Q683" s="200">
        <f t="shared" si="338"/>
        <v>0</v>
      </c>
      <c r="R683" s="55"/>
      <c r="S683" s="46" t="s">
        <v>64</v>
      </c>
      <c r="T683" s="56"/>
      <c r="U683" s="48" t="s">
        <v>64</v>
      </c>
      <c r="V683" s="175" t="str">
        <f t="shared" si="339"/>
        <v>Remplir la colonne R ou T</v>
      </c>
      <c r="W683" s="178"/>
      <c r="X683" s="282" t="str">
        <f t="shared" si="340"/>
        <v>Remplir la colonne M</v>
      </c>
      <c r="Y683" s="99" t="str">
        <f t="shared" si="341"/>
        <v>Remplir la colonne W</v>
      </c>
      <c r="Z683" s="297" t="str">
        <f t="shared" si="357"/>
        <v>Remplir la colonne I</v>
      </c>
      <c r="AA683" s="84" t="s">
        <v>64</v>
      </c>
      <c r="AB683" s="60" t="str">
        <f t="shared" si="342"/>
        <v>Remplir les termes C, P et TVA</v>
      </c>
      <c r="AC683" s="55"/>
      <c r="AD683" s="46" t="s">
        <v>64</v>
      </c>
      <c r="AE683" s="56"/>
      <c r="AF683" s="48" t="s">
        <v>64</v>
      </c>
      <c r="AG683" s="175" t="str">
        <f t="shared" si="343"/>
        <v>Remplir la colonne AC ou AE</v>
      </c>
      <c r="AH683" s="178"/>
      <c r="AI683" s="311" t="str">
        <f t="shared" si="358"/>
        <v>Remplir la colonne M</v>
      </c>
      <c r="AJ683" s="179" t="str">
        <f t="shared" si="344"/>
        <v>Remplir la colonne AH</v>
      </c>
      <c r="AK683" s="297" t="str">
        <f t="shared" si="332"/>
        <v>Remplir la colonne I</v>
      </c>
      <c r="AL683" s="84" t="s">
        <v>64</v>
      </c>
      <c r="AM683" s="60" t="str">
        <f t="shared" si="359"/>
        <v>Remplir les termes C, P et TVA</v>
      </c>
      <c r="AN683" s="55"/>
      <c r="AO683" s="46" t="s">
        <v>64</v>
      </c>
      <c r="AP683" s="56"/>
      <c r="AQ683" s="48" t="s">
        <v>64</v>
      </c>
      <c r="AR683" s="175" t="str">
        <f t="shared" si="345"/>
        <v>Remplir la colonne AN ou AP</v>
      </c>
      <c r="AS683" s="178"/>
      <c r="AT683" s="282" t="str">
        <f t="shared" si="360"/>
        <v>Remplir la colonne M</v>
      </c>
      <c r="AU683" s="179" t="str">
        <f t="shared" si="346"/>
        <v>Remplir la colonne AS</v>
      </c>
      <c r="AV683" s="263" t="str">
        <f t="shared" si="333"/>
        <v>Remplir la colonne I</v>
      </c>
      <c r="AW683" s="84" t="s">
        <v>64</v>
      </c>
      <c r="AX683" s="60" t="str">
        <f t="shared" si="361"/>
        <v>Remplir les termes C, P et TVA</v>
      </c>
      <c r="AY683" s="55"/>
      <c r="AZ683" s="46" t="s">
        <v>64</v>
      </c>
      <c r="BA683" s="56"/>
      <c r="BB683" s="48" t="s">
        <v>64</v>
      </c>
      <c r="BC683" s="175" t="str">
        <f t="shared" si="347"/>
        <v>Remplir la colonne AY ou BA</v>
      </c>
      <c r="BD683" s="178"/>
      <c r="BE683" s="311" t="str">
        <f t="shared" si="362"/>
        <v>Remplir la colonne M</v>
      </c>
      <c r="BF683" s="179" t="str">
        <f t="shared" si="348"/>
        <v>Remplir la colonne BD</v>
      </c>
      <c r="BG683" s="263" t="str">
        <f t="shared" si="334"/>
        <v>Remplir la colonne I</v>
      </c>
      <c r="BH683" s="84" t="s">
        <v>64</v>
      </c>
      <c r="BI683" s="60" t="str">
        <f t="shared" si="349"/>
        <v>Remplir les termes C, P et TVA</v>
      </c>
      <c r="BJ683" s="55"/>
      <c r="BK683" s="46" t="s">
        <v>64</v>
      </c>
      <c r="BL683" s="56"/>
      <c r="BM683" s="48" t="s">
        <v>64</v>
      </c>
      <c r="BN683" s="175" t="str">
        <f t="shared" si="350"/>
        <v>Remplir la colonne BJ ou BL</v>
      </c>
      <c r="BO683" s="178"/>
      <c r="BP683" s="311" t="str">
        <f t="shared" si="363"/>
        <v>Remplir la colonne M</v>
      </c>
      <c r="BQ683" s="179" t="str">
        <f t="shared" si="351"/>
        <v>Remplir la colonne BO</v>
      </c>
      <c r="BR683" s="263" t="str">
        <f t="shared" si="335"/>
        <v>Remplir la colonne I</v>
      </c>
      <c r="BS683" s="84" t="s">
        <v>64</v>
      </c>
      <c r="BT683" s="60" t="str">
        <f t="shared" si="352"/>
        <v>Remplir les termes C, P et TVA</v>
      </c>
      <c r="BU683" s="55"/>
      <c r="BV683" s="46" t="s">
        <v>64</v>
      </c>
      <c r="BW683" s="56"/>
      <c r="BX683" s="48" t="s">
        <v>64</v>
      </c>
      <c r="BY683" s="175" t="str">
        <f t="shared" si="353"/>
        <v>Remplir la colonne BU ou BW</v>
      </c>
      <c r="BZ683" s="178"/>
      <c r="CA683" s="282" t="str">
        <f t="shared" si="364"/>
        <v>Remplir la colonne M</v>
      </c>
      <c r="CB683" s="99" t="str">
        <f t="shared" si="354"/>
        <v>Remplir la colonne BZ</v>
      </c>
      <c r="CC683" s="297" t="str">
        <f t="shared" si="336"/>
        <v>Remplir la colonne I</v>
      </c>
      <c r="CD683" s="84" t="s">
        <v>64</v>
      </c>
      <c r="CE683" s="60" t="str">
        <f t="shared" si="355"/>
        <v>Remplir les termes C, P et TVA</v>
      </c>
      <c r="CF683" s="61" t="str">
        <f t="shared" si="337"/>
        <v>REMPLIR TYPE DE CLIENT</v>
      </c>
      <c r="CG683" s="107" t="str">
        <f t="shared" si="356"/>
        <v>Montant total de l'aide demandée non indiqué</v>
      </c>
      <c r="CH683" s="1"/>
      <c r="CI683" s="1"/>
      <c r="CJ683" s="1"/>
      <c r="CK683" s="1"/>
      <c r="CL683" s="1"/>
    </row>
    <row r="684" spans="1:90" x14ac:dyDescent="0.25">
      <c r="A684" s="51"/>
      <c r="B684" s="111"/>
      <c r="C684" s="111"/>
      <c r="D684" s="111"/>
      <c r="E684" s="111"/>
      <c r="F684" s="111"/>
      <c r="G684" s="162"/>
      <c r="H684" s="151"/>
      <c r="I684" s="296"/>
      <c r="J684" s="152"/>
      <c r="K684" s="153"/>
      <c r="L684" s="169"/>
      <c r="M684" s="39"/>
      <c r="N684" s="201"/>
      <c r="O684" s="39"/>
      <c r="P684" s="22"/>
      <c r="Q684" s="200">
        <f t="shared" si="338"/>
        <v>0</v>
      </c>
      <c r="R684" s="55"/>
      <c r="S684" s="46" t="s">
        <v>64</v>
      </c>
      <c r="T684" s="56"/>
      <c r="U684" s="48" t="s">
        <v>64</v>
      </c>
      <c r="V684" s="175" t="str">
        <f t="shared" si="339"/>
        <v>Remplir la colonne R ou T</v>
      </c>
      <c r="W684" s="178"/>
      <c r="X684" s="282" t="str">
        <f t="shared" si="340"/>
        <v>Remplir la colonne M</v>
      </c>
      <c r="Y684" s="99" t="str">
        <f t="shared" si="341"/>
        <v>Remplir la colonne W</v>
      </c>
      <c r="Z684" s="297" t="str">
        <f t="shared" si="357"/>
        <v>Remplir la colonne I</v>
      </c>
      <c r="AA684" s="84" t="s">
        <v>64</v>
      </c>
      <c r="AB684" s="60" t="str">
        <f t="shared" si="342"/>
        <v>Remplir les termes C, P et TVA</v>
      </c>
      <c r="AC684" s="55"/>
      <c r="AD684" s="46" t="s">
        <v>64</v>
      </c>
      <c r="AE684" s="56"/>
      <c r="AF684" s="48" t="s">
        <v>64</v>
      </c>
      <c r="AG684" s="175" t="str">
        <f t="shared" si="343"/>
        <v>Remplir la colonne AC ou AE</v>
      </c>
      <c r="AH684" s="178"/>
      <c r="AI684" s="311" t="str">
        <f t="shared" si="358"/>
        <v>Remplir la colonne M</v>
      </c>
      <c r="AJ684" s="179" t="str">
        <f t="shared" si="344"/>
        <v>Remplir la colonne AH</v>
      </c>
      <c r="AK684" s="297" t="str">
        <f t="shared" si="332"/>
        <v>Remplir la colonne I</v>
      </c>
      <c r="AL684" s="84" t="s">
        <v>64</v>
      </c>
      <c r="AM684" s="60" t="str">
        <f t="shared" si="359"/>
        <v>Remplir les termes C, P et TVA</v>
      </c>
      <c r="AN684" s="55"/>
      <c r="AO684" s="46" t="s">
        <v>64</v>
      </c>
      <c r="AP684" s="56"/>
      <c r="AQ684" s="48" t="s">
        <v>64</v>
      </c>
      <c r="AR684" s="175" t="str">
        <f t="shared" si="345"/>
        <v>Remplir la colonne AN ou AP</v>
      </c>
      <c r="AS684" s="178"/>
      <c r="AT684" s="282" t="str">
        <f t="shared" si="360"/>
        <v>Remplir la colonne M</v>
      </c>
      <c r="AU684" s="179" t="str">
        <f t="shared" si="346"/>
        <v>Remplir la colonne AS</v>
      </c>
      <c r="AV684" s="263" t="str">
        <f t="shared" si="333"/>
        <v>Remplir la colonne I</v>
      </c>
      <c r="AW684" s="84" t="s">
        <v>64</v>
      </c>
      <c r="AX684" s="60" t="str">
        <f t="shared" si="361"/>
        <v>Remplir les termes C, P et TVA</v>
      </c>
      <c r="AY684" s="55"/>
      <c r="AZ684" s="46" t="s">
        <v>64</v>
      </c>
      <c r="BA684" s="56"/>
      <c r="BB684" s="48" t="s">
        <v>64</v>
      </c>
      <c r="BC684" s="175" t="str">
        <f t="shared" si="347"/>
        <v>Remplir la colonne AY ou BA</v>
      </c>
      <c r="BD684" s="178"/>
      <c r="BE684" s="311" t="str">
        <f t="shared" si="362"/>
        <v>Remplir la colonne M</v>
      </c>
      <c r="BF684" s="179" t="str">
        <f t="shared" si="348"/>
        <v>Remplir la colonne BD</v>
      </c>
      <c r="BG684" s="263" t="str">
        <f t="shared" si="334"/>
        <v>Remplir la colonne I</v>
      </c>
      <c r="BH684" s="84" t="s">
        <v>64</v>
      </c>
      <c r="BI684" s="60" t="str">
        <f t="shared" si="349"/>
        <v>Remplir les termes C, P et TVA</v>
      </c>
      <c r="BJ684" s="55"/>
      <c r="BK684" s="46" t="s">
        <v>64</v>
      </c>
      <c r="BL684" s="56"/>
      <c r="BM684" s="48" t="s">
        <v>64</v>
      </c>
      <c r="BN684" s="175" t="str">
        <f t="shared" si="350"/>
        <v>Remplir la colonne BJ ou BL</v>
      </c>
      <c r="BO684" s="178"/>
      <c r="BP684" s="311" t="str">
        <f t="shared" si="363"/>
        <v>Remplir la colonne M</v>
      </c>
      <c r="BQ684" s="179" t="str">
        <f t="shared" si="351"/>
        <v>Remplir la colonne BO</v>
      </c>
      <c r="BR684" s="263" t="str">
        <f t="shared" si="335"/>
        <v>Remplir la colonne I</v>
      </c>
      <c r="BS684" s="84" t="s">
        <v>64</v>
      </c>
      <c r="BT684" s="60" t="str">
        <f t="shared" si="352"/>
        <v>Remplir les termes C, P et TVA</v>
      </c>
      <c r="BU684" s="55"/>
      <c r="BV684" s="46" t="s">
        <v>64</v>
      </c>
      <c r="BW684" s="56"/>
      <c r="BX684" s="48" t="s">
        <v>64</v>
      </c>
      <c r="BY684" s="175" t="str">
        <f t="shared" si="353"/>
        <v>Remplir la colonne BU ou BW</v>
      </c>
      <c r="BZ684" s="178"/>
      <c r="CA684" s="282" t="str">
        <f t="shared" si="364"/>
        <v>Remplir la colonne M</v>
      </c>
      <c r="CB684" s="99" t="str">
        <f t="shared" si="354"/>
        <v>Remplir la colonne BZ</v>
      </c>
      <c r="CC684" s="297" t="str">
        <f t="shared" si="336"/>
        <v>Remplir la colonne I</v>
      </c>
      <c r="CD684" s="84" t="s">
        <v>64</v>
      </c>
      <c r="CE684" s="60" t="str">
        <f t="shared" si="355"/>
        <v>Remplir les termes C, P et TVA</v>
      </c>
      <c r="CF684" s="61" t="str">
        <f t="shared" si="337"/>
        <v>REMPLIR TYPE DE CLIENT</v>
      </c>
      <c r="CG684" s="107" t="str">
        <f t="shared" si="356"/>
        <v>Montant total de l'aide demandée non indiqué</v>
      </c>
      <c r="CH684" s="1"/>
      <c r="CI684" s="1"/>
      <c r="CJ684" s="1"/>
      <c r="CK684" s="1"/>
      <c r="CL684" s="1"/>
    </row>
    <row r="685" spans="1:90" x14ac:dyDescent="0.25">
      <c r="A685" s="51"/>
      <c r="B685" s="111"/>
      <c r="C685" s="111"/>
      <c r="D685" s="111"/>
      <c r="E685" s="111"/>
      <c r="F685" s="111"/>
      <c r="G685" s="162"/>
      <c r="H685" s="151"/>
      <c r="I685" s="296"/>
      <c r="J685" s="152"/>
      <c r="K685" s="153"/>
      <c r="L685" s="169"/>
      <c r="M685" s="39"/>
      <c r="N685" s="201"/>
      <c r="O685" s="39"/>
      <c r="P685" s="22"/>
      <c r="Q685" s="200">
        <f t="shared" si="338"/>
        <v>0</v>
      </c>
      <c r="R685" s="55"/>
      <c r="S685" s="46" t="s">
        <v>64</v>
      </c>
      <c r="T685" s="56"/>
      <c r="U685" s="48" t="s">
        <v>64</v>
      </c>
      <c r="V685" s="175" t="str">
        <f t="shared" si="339"/>
        <v>Remplir la colonne R ou T</v>
      </c>
      <c r="W685" s="178"/>
      <c r="X685" s="282" t="str">
        <f t="shared" si="340"/>
        <v>Remplir la colonne M</v>
      </c>
      <c r="Y685" s="99" t="str">
        <f t="shared" si="341"/>
        <v>Remplir la colonne W</v>
      </c>
      <c r="Z685" s="297" t="str">
        <f t="shared" si="357"/>
        <v>Remplir la colonne I</v>
      </c>
      <c r="AA685" s="84" t="s">
        <v>64</v>
      </c>
      <c r="AB685" s="60" t="str">
        <f t="shared" si="342"/>
        <v>Remplir les termes C, P et TVA</v>
      </c>
      <c r="AC685" s="55"/>
      <c r="AD685" s="46" t="s">
        <v>64</v>
      </c>
      <c r="AE685" s="56"/>
      <c r="AF685" s="48" t="s">
        <v>64</v>
      </c>
      <c r="AG685" s="175" t="str">
        <f t="shared" si="343"/>
        <v>Remplir la colonne AC ou AE</v>
      </c>
      <c r="AH685" s="178"/>
      <c r="AI685" s="311" t="str">
        <f t="shared" si="358"/>
        <v>Remplir la colonne M</v>
      </c>
      <c r="AJ685" s="179" t="str">
        <f t="shared" si="344"/>
        <v>Remplir la colonne AH</v>
      </c>
      <c r="AK685" s="297" t="str">
        <f t="shared" si="332"/>
        <v>Remplir la colonne I</v>
      </c>
      <c r="AL685" s="84" t="s">
        <v>64</v>
      </c>
      <c r="AM685" s="60" t="str">
        <f t="shared" si="359"/>
        <v>Remplir les termes C, P et TVA</v>
      </c>
      <c r="AN685" s="55"/>
      <c r="AO685" s="46" t="s">
        <v>64</v>
      </c>
      <c r="AP685" s="56"/>
      <c r="AQ685" s="48" t="s">
        <v>64</v>
      </c>
      <c r="AR685" s="175" t="str">
        <f t="shared" si="345"/>
        <v>Remplir la colonne AN ou AP</v>
      </c>
      <c r="AS685" s="178"/>
      <c r="AT685" s="282" t="str">
        <f t="shared" si="360"/>
        <v>Remplir la colonne M</v>
      </c>
      <c r="AU685" s="179" t="str">
        <f t="shared" si="346"/>
        <v>Remplir la colonne AS</v>
      </c>
      <c r="AV685" s="263" t="str">
        <f t="shared" si="333"/>
        <v>Remplir la colonne I</v>
      </c>
      <c r="AW685" s="84" t="s">
        <v>64</v>
      </c>
      <c r="AX685" s="60" t="str">
        <f t="shared" si="361"/>
        <v>Remplir les termes C, P et TVA</v>
      </c>
      <c r="AY685" s="55"/>
      <c r="AZ685" s="46" t="s">
        <v>64</v>
      </c>
      <c r="BA685" s="56"/>
      <c r="BB685" s="48" t="s">
        <v>64</v>
      </c>
      <c r="BC685" s="175" t="str">
        <f t="shared" si="347"/>
        <v>Remplir la colonne AY ou BA</v>
      </c>
      <c r="BD685" s="178"/>
      <c r="BE685" s="311" t="str">
        <f t="shared" si="362"/>
        <v>Remplir la colonne M</v>
      </c>
      <c r="BF685" s="179" t="str">
        <f t="shared" si="348"/>
        <v>Remplir la colonne BD</v>
      </c>
      <c r="BG685" s="263" t="str">
        <f t="shared" si="334"/>
        <v>Remplir la colonne I</v>
      </c>
      <c r="BH685" s="84" t="s">
        <v>64</v>
      </c>
      <c r="BI685" s="60" t="str">
        <f t="shared" si="349"/>
        <v>Remplir les termes C, P et TVA</v>
      </c>
      <c r="BJ685" s="55"/>
      <c r="BK685" s="46" t="s">
        <v>64</v>
      </c>
      <c r="BL685" s="56"/>
      <c r="BM685" s="48" t="s">
        <v>64</v>
      </c>
      <c r="BN685" s="175" t="str">
        <f t="shared" si="350"/>
        <v>Remplir la colonne BJ ou BL</v>
      </c>
      <c r="BO685" s="178"/>
      <c r="BP685" s="311" t="str">
        <f t="shared" si="363"/>
        <v>Remplir la colonne M</v>
      </c>
      <c r="BQ685" s="179" t="str">
        <f t="shared" si="351"/>
        <v>Remplir la colonne BO</v>
      </c>
      <c r="BR685" s="263" t="str">
        <f t="shared" si="335"/>
        <v>Remplir la colonne I</v>
      </c>
      <c r="BS685" s="84" t="s">
        <v>64</v>
      </c>
      <c r="BT685" s="60" t="str">
        <f t="shared" si="352"/>
        <v>Remplir les termes C, P et TVA</v>
      </c>
      <c r="BU685" s="55"/>
      <c r="BV685" s="46" t="s">
        <v>64</v>
      </c>
      <c r="BW685" s="56"/>
      <c r="BX685" s="48" t="s">
        <v>64</v>
      </c>
      <c r="BY685" s="175" t="str">
        <f t="shared" si="353"/>
        <v>Remplir la colonne BU ou BW</v>
      </c>
      <c r="BZ685" s="178"/>
      <c r="CA685" s="282" t="str">
        <f t="shared" si="364"/>
        <v>Remplir la colonne M</v>
      </c>
      <c r="CB685" s="99" t="str">
        <f t="shared" si="354"/>
        <v>Remplir la colonne BZ</v>
      </c>
      <c r="CC685" s="297" t="str">
        <f t="shared" si="336"/>
        <v>Remplir la colonne I</v>
      </c>
      <c r="CD685" s="84" t="s">
        <v>64</v>
      </c>
      <c r="CE685" s="60" t="str">
        <f t="shared" si="355"/>
        <v>Remplir les termes C, P et TVA</v>
      </c>
      <c r="CF685" s="61" t="str">
        <f t="shared" si="337"/>
        <v>REMPLIR TYPE DE CLIENT</v>
      </c>
      <c r="CG685" s="107" t="str">
        <f t="shared" si="356"/>
        <v>Montant total de l'aide demandée non indiqué</v>
      </c>
      <c r="CH685" s="1"/>
      <c r="CI685" s="1"/>
      <c r="CJ685" s="1"/>
      <c r="CK685" s="1"/>
      <c r="CL685" s="1"/>
    </row>
    <row r="686" spans="1:90" x14ac:dyDescent="0.25">
      <c r="A686" s="51"/>
      <c r="B686" s="111"/>
      <c r="C686" s="111"/>
      <c r="D686" s="111"/>
      <c r="E686" s="111"/>
      <c r="F686" s="111"/>
      <c r="G686" s="162"/>
      <c r="H686" s="151"/>
      <c r="I686" s="296"/>
      <c r="J686" s="152"/>
      <c r="K686" s="153"/>
      <c r="L686" s="169"/>
      <c r="M686" s="39"/>
      <c r="N686" s="201"/>
      <c r="O686" s="39"/>
      <c r="P686" s="22"/>
      <c r="Q686" s="200">
        <f t="shared" si="338"/>
        <v>0</v>
      </c>
      <c r="R686" s="55"/>
      <c r="S686" s="46" t="s">
        <v>64</v>
      </c>
      <c r="T686" s="56"/>
      <c r="U686" s="48" t="s">
        <v>64</v>
      </c>
      <c r="V686" s="175" t="str">
        <f t="shared" si="339"/>
        <v>Remplir la colonne R ou T</v>
      </c>
      <c r="W686" s="178"/>
      <c r="X686" s="282" t="str">
        <f t="shared" si="340"/>
        <v>Remplir la colonne M</v>
      </c>
      <c r="Y686" s="99" t="str">
        <f t="shared" si="341"/>
        <v>Remplir la colonne W</v>
      </c>
      <c r="Z686" s="297" t="str">
        <f t="shared" si="357"/>
        <v>Remplir la colonne I</v>
      </c>
      <c r="AA686" s="84" t="s">
        <v>64</v>
      </c>
      <c r="AB686" s="60" t="str">
        <f t="shared" si="342"/>
        <v>Remplir les termes C, P et TVA</v>
      </c>
      <c r="AC686" s="55"/>
      <c r="AD686" s="46" t="s">
        <v>64</v>
      </c>
      <c r="AE686" s="56"/>
      <c r="AF686" s="48" t="s">
        <v>64</v>
      </c>
      <c r="AG686" s="175" t="str">
        <f t="shared" si="343"/>
        <v>Remplir la colonne AC ou AE</v>
      </c>
      <c r="AH686" s="178"/>
      <c r="AI686" s="311" t="str">
        <f t="shared" si="358"/>
        <v>Remplir la colonne M</v>
      </c>
      <c r="AJ686" s="179" t="str">
        <f t="shared" si="344"/>
        <v>Remplir la colonne AH</v>
      </c>
      <c r="AK686" s="297" t="str">
        <f t="shared" si="332"/>
        <v>Remplir la colonne I</v>
      </c>
      <c r="AL686" s="84" t="s">
        <v>64</v>
      </c>
      <c r="AM686" s="60" t="str">
        <f t="shared" si="359"/>
        <v>Remplir les termes C, P et TVA</v>
      </c>
      <c r="AN686" s="55"/>
      <c r="AO686" s="46" t="s">
        <v>64</v>
      </c>
      <c r="AP686" s="56"/>
      <c r="AQ686" s="48" t="s">
        <v>64</v>
      </c>
      <c r="AR686" s="175" t="str">
        <f t="shared" si="345"/>
        <v>Remplir la colonne AN ou AP</v>
      </c>
      <c r="AS686" s="178"/>
      <c r="AT686" s="282" t="str">
        <f t="shared" si="360"/>
        <v>Remplir la colonne M</v>
      </c>
      <c r="AU686" s="179" t="str">
        <f t="shared" si="346"/>
        <v>Remplir la colonne AS</v>
      </c>
      <c r="AV686" s="263" t="str">
        <f t="shared" si="333"/>
        <v>Remplir la colonne I</v>
      </c>
      <c r="AW686" s="84" t="s">
        <v>64</v>
      </c>
      <c r="AX686" s="60" t="str">
        <f t="shared" si="361"/>
        <v>Remplir les termes C, P et TVA</v>
      </c>
      <c r="AY686" s="55"/>
      <c r="AZ686" s="46" t="s">
        <v>64</v>
      </c>
      <c r="BA686" s="56"/>
      <c r="BB686" s="48" t="s">
        <v>64</v>
      </c>
      <c r="BC686" s="175" t="str">
        <f t="shared" si="347"/>
        <v>Remplir la colonne AY ou BA</v>
      </c>
      <c r="BD686" s="178"/>
      <c r="BE686" s="311" t="str">
        <f t="shared" si="362"/>
        <v>Remplir la colonne M</v>
      </c>
      <c r="BF686" s="179" t="str">
        <f t="shared" si="348"/>
        <v>Remplir la colonne BD</v>
      </c>
      <c r="BG686" s="263" t="str">
        <f t="shared" si="334"/>
        <v>Remplir la colonne I</v>
      </c>
      <c r="BH686" s="84" t="s">
        <v>64</v>
      </c>
      <c r="BI686" s="60" t="str">
        <f t="shared" si="349"/>
        <v>Remplir les termes C, P et TVA</v>
      </c>
      <c r="BJ686" s="55"/>
      <c r="BK686" s="46" t="s">
        <v>64</v>
      </c>
      <c r="BL686" s="56"/>
      <c r="BM686" s="48" t="s">
        <v>64</v>
      </c>
      <c r="BN686" s="175" t="str">
        <f t="shared" si="350"/>
        <v>Remplir la colonne BJ ou BL</v>
      </c>
      <c r="BO686" s="178"/>
      <c r="BP686" s="311" t="str">
        <f t="shared" si="363"/>
        <v>Remplir la colonne M</v>
      </c>
      <c r="BQ686" s="179" t="str">
        <f t="shared" si="351"/>
        <v>Remplir la colonne BO</v>
      </c>
      <c r="BR686" s="263" t="str">
        <f t="shared" si="335"/>
        <v>Remplir la colonne I</v>
      </c>
      <c r="BS686" s="84" t="s">
        <v>64</v>
      </c>
      <c r="BT686" s="60" t="str">
        <f t="shared" si="352"/>
        <v>Remplir les termes C, P et TVA</v>
      </c>
      <c r="BU686" s="55"/>
      <c r="BV686" s="46" t="s">
        <v>64</v>
      </c>
      <c r="BW686" s="56"/>
      <c r="BX686" s="48" t="s">
        <v>64</v>
      </c>
      <c r="BY686" s="175" t="str">
        <f t="shared" si="353"/>
        <v>Remplir la colonne BU ou BW</v>
      </c>
      <c r="BZ686" s="178"/>
      <c r="CA686" s="282" t="str">
        <f t="shared" si="364"/>
        <v>Remplir la colonne M</v>
      </c>
      <c r="CB686" s="99" t="str">
        <f t="shared" si="354"/>
        <v>Remplir la colonne BZ</v>
      </c>
      <c r="CC686" s="297" t="str">
        <f t="shared" si="336"/>
        <v>Remplir la colonne I</v>
      </c>
      <c r="CD686" s="84" t="s">
        <v>64</v>
      </c>
      <c r="CE686" s="60" t="str">
        <f t="shared" si="355"/>
        <v>Remplir les termes C, P et TVA</v>
      </c>
      <c r="CF686" s="61" t="str">
        <f t="shared" si="337"/>
        <v>REMPLIR TYPE DE CLIENT</v>
      </c>
      <c r="CG686" s="107" t="str">
        <f t="shared" si="356"/>
        <v>Montant total de l'aide demandée non indiqué</v>
      </c>
      <c r="CH686" s="1"/>
      <c r="CI686" s="1"/>
      <c r="CJ686" s="1"/>
      <c r="CK686" s="1"/>
      <c r="CL686" s="1"/>
    </row>
    <row r="687" spans="1:90" x14ac:dyDescent="0.25">
      <c r="A687" s="51"/>
      <c r="B687" s="111"/>
      <c r="C687" s="111"/>
      <c r="D687" s="111"/>
      <c r="E687" s="111"/>
      <c r="F687" s="111"/>
      <c r="G687" s="162"/>
      <c r="H687" s="151"/>
      <c r="I687" s="296"/>
      <c r="J687" s="152"/>
      <c r="K687" s="153"/>
      <c r="L687" s="169"/>
      <c r="M687" s="39"/>
      <c r="N687" s="201"/>
      <c r="O687" s="39"/>
      <c r="P687" s="22"/>
      <c r="Q687" s="200">
        <f t="shared" si="338"/>
        <v>0</v>
      </c>
      <c r="R687" s="55"/>
      <c r="S687" s="46" t="s">
        <v>64</v>
      </c>
      <c r="T687" s="56"/>
      <c r="U687" s="48" t="s">
        <v>64</v>
      </c>
      <c r="V687" s="175" t="str">
        <f t="shared" si="339"/>
        <v>Remplir la colonne R ou T</v>
      </c>
      <c r="W687" s="178"/>
      <c r="X687" s="282" t="str">
        <f t="shared" si="340"/>
        <v>Remplir la colonne M</v>
      </c>
      <c r="Y687" s="99" t="str">
        <f t="shared" si="341"/>
        <v>Remplir la colonne W</v>
      </c>
      <c r="Z687" s="297" t="str">
        <f t="shared" si="357"/>
        <v>Remplir la colonne I</v>
      </c>
      <c r="AA687" s="84" t="s">
        <v>64</v>
      </c>
      <c r="AB687" s="60" t="str">
        <f t="shared" si="342"/>
        <v>Remplir les termes C, P et TVA</v>
      </c>
      <c r="AC687" s="55"/>
      <c r="AD687" s="46" t="s">
        <v>64</v>
      </c>
      <c r="AE687" s="56"/>
      <c r="AF687" s="48" t="s">
        <v>64</v>
      </c>
      <c r="AG687" s="175" t="str">
        <f t="shared" si="343"/>
        <v>Remplir la colonne AC ou AE</v>
      </c>
      <c r="AH687" s="178"/>
      <c r="AI687" s="311" t="str">
        <f t="shared" si="358"/>
        <v>Remplir la colonne M</v>
      </c>
      <c r="AJ687" s="179" t="str">
        <f t="shared" si="344"/>
        <v>Remplir la colonne AH</v>
      </c>
      <c r="AK687" s="297" t="str">
        <f t="shared" si="332"/>
        <v>Remplir la colonne I</v>
      </c>
      <c r="AL687" s="84" t="s">
        <v>64</v>
      </c>
      <c r="AM687" s="60" t="str">
        <f t="shared" si="359"/>
        <v>Remplir les termes C, P et TVA</v>
      </c>
      <c r="AN687" s="55"/>
      <c r="AO687" s="46" t="s">
        <v>64</v>
      </c>
      <c r="AP687" s="56"/>
      <c r="AQ687" s="48" t="s">
        <v>64</v>
      </c>
      <c r="AR687" s="175" t="str">
        <f t="shared" si="345"/>
        <v>Remplir la colonne AN ou AP</v>
      </c>
      <c r="AS687" s="178"/>
      <c r="AT687" s="282" t="str">
        <f t="shared" si="360"/>
        <v>Remplir la colonne M</v>
      </c>
      <c r="AU687" s="179" t="str">
        <f t="shared" si="346"/>
        <v>Remplir la colonne AS</v>
      </c>
      <c r="AV687" s="263" t="str">
        <f t="shared" si="333"/>
        <v>Remplir la colonne I</v>
      </c>
      <c r="AW687" s="84" t="s">
        <v>64</v>
      </c>
      <c r="AX687" s="60" t="str">
        <f t="shared" si="361"/>
        <v>Remplir les termes C, P et TVA</v>
      </c>
      <c r="AY687" s="55"/>
      <c r="AZ687" s="46" t="s">
        <v>64</v>
      </c>
      <c r="BA687" s="56"/>
      <c r="BB687" s="48" t="s">
        <v>64</v>
      </c>
      <c r="BC687" s="175" t="str">
        <f t="shared" si="347"/>
        <v>Remplir la colonne AY ou BA</v>
      </c>
      <c r="BD687" s="178"/>
      <c r="BE687" s="311" t="str">
        <f t="shared" si="362"/>
        <v>Remplir la colonne M</v>
      </c>
      <c r="BF687" s="179" t="str">
        <f t="shared" si="348"/>
        <v>Remplir la colonne BD</v>
      </c>
      <c r="BG687" s="263" t="str">
        <f t="shared" si="334"/>
        <v>Remplir la colonne I</v>
      </c>
      <c r="BH687" s="84" t="s">
        <v>64</v>
      </c>
      <c r="BI687" s="60" t="str">
        <f t="shared" si="349"/>
        <v>Remplir les termes C, P et TVA</v>
      </c>
      <c r="BJ687" s="55"/>
      <c r="BK687" s="46" t="s">
        <v>64</v>
      </c>
      <c r="BL687" s="56"/>
      <c r="BM687" s="48" t="s">
        <v>64</v>
      </c>
      <c r="BN687" s="175" t="str">
        <f t="shared" si="350"/>
        <v>Remplir la colonne BJ ou BL</v>
      </c>
      <c r="BO687" s="178"/>
      <c r="BP687" s="311" t="str">
        <f t="shared" si="363"/>
        <v>Remplir la colonne M</v>
      </c>
      <c r="BQ687" s="179" t="str">
        <f t="shared" si="351"/>
        <v>Remplir la colonne BO</v>
      </c>
      <c r="BR687" s="263" t="str">
        <f t="shared" si="335"/>
        <v>Remplir la colonne I</v>
      </c>
      <c r="BS687" s="84" t="s">
        <v>64</v>
      </c>
      <c r="BT687" s="60" t="str">
        <f t="shared" si="352"/>
        <v>Remplir les termes C, P et TVA</v>
      </c>
      <c r="BU687" s="55"/>
      <c r="BV687" s="46" t="s">
        <v>64</v>
      </c>
      <c r="BW687" s="56"/>
      <c r="BX687" s="48" t="s">
        <v>64</v>
      </c>
      <c r="BY687" s="175" t="str">
        <f t="shared" si="353"/>
        <v>Remplir la colonne BU ou BW</v>
      </c>
      <c r="BZ687" s="178"/>
      <c r="CA687" s="282" t="str">
        <f t="shared" si="364"/>
        <v>Remplir la colonne M</v>
      </c>
      <c r="CB687" s="99" t="str">
        <f t="shared" si="354"/>
        <v>Remplir la colonne BZ</v>
      </c>
      <c r="CC687" s="297" t="str">
        <f t="shared" si="336"/>
        <v>Remplir la colonne I</v>
      </c>
      <c r="CD687" s="84" t="s">
        <v>64</v>
      </c>
      <c r="CE687" s="60" t="str">
        <f t="shared" si="355"/>
        <v>Remplir les termes C, P et TVA</v>
      </c>
      <c r="CF687" s="61" t="str">
        <f t="shared" si="337"/>
        <v>REMPLIR TYPE DE CLIENT</v>
      </c>
      <c r="CG687" s="107" t="str">
        <f t="shared" si="356"/>
        <v>Montant total de l'aide demandée non indiqué</v>
      </c>
      <c r="CH687" s="1"/>
      <c r="CI687" s="1"/>
      <c r="CJ687" s="1"/>
      <c r="CK687" s="1"/>
      <c r="CL687" s="1"/>
    </row>
    <row r="688" spans="1:90" x14ac:dyDescent="0.25">
      <c r="A688" s="51"/>
      <c r="B688" s="111"/>
      <c r="C688" s="111"/>
      <c r="D688" s="111"/>
      <c r="E688" s="111"/>
      <c r="F688" s="111"/>
      <c r="G688" s="162"/>
      <c r="H688" s="151"/>
      <c r="I688" s="296"/>
      <c r="J688" s="152"/>
      <c r="K688" s="153"/>
      <c r="L688" s="169"/>
      <c r="M688" s="39"/>
      <c r="N688" s="201"/>
      <c r="O688" s="39"/>
      <c r="P688" s="22"/>
      <c r="Q688" s="200">
        <f t="shared" si="338"/>
        <v>0</v>
      </c>
      <c r="R688" s="55"/>
      <c r="S688" s="46" t="s">
        <v>64</v>
      </c>
      <c r="T688" s="56"/>
      <c r="U688" s="48" t="s">
        <v>64</v>
      </c>
      <c r="V688" s="175" t="str">
        <f t="shared" si="339"/>
        <v>Remplir la colonne R ou T</v>
      </c>
      <c r="W688" s="178"/>
      <c r="X688" s="282" t="str">
        <f t="shared" si="340"/>
        <v>Remplir la colonne M</v>
      </c>
      <c r="Y688" s="99" t="str">
        <f t="shared" si="341"/>
        <v>Remplir la colonne W</v>
      </c>
      <c r="Z688" s="297" t="str">
        <f t="shared" si="357"/>
        <v>Remplir la colonne I</v>
      </c>
      <c r="AA688" s="84" t="s">
        <v>64</v>
      </c>
      <c r="AB688" s="60" t="str">
        <f t="shared" si="342"/>
        <v>Remplir les termes C, P et TVA</v>
      </c>
      <c r="AC688" s="55"/>
      <c r="AD688" s="46" t="s">
        <v>64</v>
      </c>
      <c r="AE688" s="56"/>
      <c r="AF688" s="48" t="s">
        <v>64</v>
      </c>
      <c r="AG688" s="175" t="str">
        <f t="shared" si="343"/>
        <v>Remplir la colonne AC ou AE</v>
      </c>
      <c r="AH688" s="178"/>
      <c r="AI688" s="311" t="str">
        <f t="shared" si="358"/>
        <v>Remplir la colonne M</v>
      </c>
      <c r="AJ688" s="179" t="str">
        <f t="shared" si="344"/>
        <v>Remplir la colonne AH</v>
      </c>
      <c r="AK688" s="297" t="str">
        <f t="shared" si="332"/>
        <v>Remplir la colonne I</v>
      </c>
      <c r="AL688" s="84" t="s">
        <v>64</v>
      </c>
      <c r="AM688" s="60" t="str">
        <f t="shared" si="359"/>
        <v>Remplir les termes C, P et TVA</v>
      </c>
      <c r="AN688" s="55"/>
      <c r="AO688" s="46" t="s">
        <v>64</v>
      </c>
      <c r="AP688" s="56"/>
      <c r="AQ688" s="48" t="s">
        <v>64</v>
      </c>
      <c r="AR688" s="175" t="str">
        <f t="shared" si="345"/>
        <v>Remplir la colonne AN ou AP</v>
      </c>
      <c r="AS688" s="178"/>
      <c r="AT688" s="282" t="str">
        <f t="shared" si="360"/>
        <v>Remplir la colonne M</v>
      </c>
      <c r="AU688" s="179" t="str">
        <f t="shared" si="346"/>
        <v>Remplir la colonne AS</v>
      </c>
      <c r="AV688" s="263" t="str">
        <f t="shared" si="333"/>
        <v>Remplir la colonne I</v>
      </c>
      <c r="AW688" s="84" t="s">
        <v>64</v>
      </c>
      <c r="AX688" s="60" t="str">
        <f t="shared" si="361"/>
        <v>Remplir les termes C, P et TVA</v>
      </c>
      <c r="AY688" s="55"/>
      <c r="AZ688" s="46" t="s">
        <v>64</v>
      </c>
      <c r="BA688" s="56"/>
      <c r="BB688" s="48" t="s">
        <v>64</v>
      </c>
      <c r="BC688" s="175" t="str">
        <f t="shared" si="347"/>
        <v>Remplir la colonne AY ou BA</v>
      </c>
      <c r="BD688" s="178"/>
      <c r="BE688" s="311" t="str">
        <f t="shared" si="362"/>
        <v>Remplir la colonne M</v>
      </c>
      <c r="BF688" s="179" t="str">
        <f t="shared" si="348"/>
        <v>Remplir la colonne BD</v>
      </c>
      <c r="BG688" s="263" t="str">
        <f t="shared" si="334"/>
        <v>Remplir la colonne I</v>
      </c>
      <c r="BH688" s="84" t="s">
        <v>64</v>
      </c>
      <c r="BI688" s="60" t="str">
        <f t="shared" si="349"/>
        <v>Remplir les termes C, P et TVA</v>
      </c>
      <c r="BJ688" s="55"/>
      <c r="BK688" s="46" t="s">
        <v>64</v>
      </c>
      <c r="BL688" s="56"/>
      <c r="BM688" s="48" t="s">
        <v>64</v>
      </c>
      <c r="BN688" s="175" t="str">
        <f t="shared" si="350"/>
        <v>Remplir la colonne BJ ou BL</v>
      </c>
      <c r="BO688" s="178"/>
      <c r="BP688" s="311" t="str">
        <f t="shared" si="363"/>
        <v>Remplir la colonne M</v>
      </c>
      <c r="BQ688" s="179" t="str">
        <f t="shared" si="351"/>
        <v>Remplir la colonne BO</v>
      </c>
      <c r="BR688" s="263" t="str">
        <f t="shared" si="335"/>
        <v>Remplir la colonne I</v>
      </c>
      <c r="BS688" s="84" t="s">
        <v>64</v>
      </c>
      <c r="BT688" s="60" t="str">
        <f t="shared" si="352"/>
        <v>Remplir les termes C, P et TVA</v>
      </c>
      <c r="BU688" s="55"/>
      <c r="BV688" s="46" t="s">
        <v>64</v>
      </c>
      <c r="BW688" s="56"/>
      <c r="BX688" s="48" t="s">
        <v>64</v>
      </c>
      <c r="BY688" s="175" t="str">
        <f t="shared" si="353"/>
        <v>Remplir la colonne BU ou BW</v>
      </c>
      <c r="BZ688" s="178"/>
      <c r="CA688" s="282" t="str">
        <f t="shared" si="364"/>
        <v>Remplir la colonne M</v>
      </c>
      <c r="CB688" s="99" t="str">
        <f t="shared" si="354"/>
        <v>Remplir la colonne BZ</v>
      </c>
      <c r="CC688" s="297" t="str">
        <f t="shared" si="336"/>
        <v>Remplir la colonne I</v>
      </c>
      <c r="CD688" s="84" t="s">
        <v>64</v>
      </c>
      <c r="CE688" s="60" t="str">
        <f t="shared" si="355"/>
        <v>Remplir les termes C, P et TVA</v>
      </c>
      <c r="CF688" s="61" t="str">
        <f t="shared" si="337"/>
        <v>REMPLIR TYPE DE CLIENT</v>
      </c>
      <c r="CG688" s="107" t="str">
        <f t="shared" si="356"/>
        <v>Montant total de l'aide demandée non indiqué</v>
      </c>
      <c r="CH688" s="1"/>
      <c r="CI688" s="1"/>
      <c r="CJ688" s="1"/>
      <c r="CK688" s="1"/>
      <c r="CL688" s="1"/>
    </row>
    <row r="689" spans="1:90" x14ac:dyDescent="0.25">
      <c r="A689" s="51"/>
      <c r="B689" s="111"/>
      <c r="C689" s="111"/>
      <c r="D689" s="111"/>
      <c r="E689" s="111"/>
      <c r="F689" s="111"/>
      <c r="G689" s="162"/>
      <c r="H689" s="151"/>
      <c r="I689" s="296"/>
      <c r="J689" s="152"/>
      <c r="K689" s="153"/>
      <c r="L689" s="169"/>
      <c r="M689" s="39"/>
      <c r="N689" s="201"/>
      <c r="O689" s="39"/>
      <c r="P689" s="22"/>
      <c r="Q689" s="200">
        <f t="shared" si="338"/>
        <v>0</v>
      </c>
      <c r="R689" s="55"/>
      <c r="S689" s="46" t="s">
        <v>64</v>
      </c>
      <c r="T689" s="56"/>
      <c r="U689" s="48" t="s">
        <v>64</v>
      </c>
      <c r="V689" s="175" t="str">
        <f t="shared" si="339"/>
        <v>Remplir la colonne R ou T</v>
      </c>
      <c r="W689" s="178"/>
      <c r="X689" s="282" t="str">
        <f t="shared" si="340"/>
        <v>Remplir la colonne M</v>
      </c>
      <c r="Y689" s="99" t="str">
        <f t="shared" si="341"/>
        <v>Remplir la colonne W</v>
      </c>
      <c r="Z689" s="297" t="str">
        <f t="shared" si="357"/>
        <v>Remplir la colonne I</v>
      </c>
      <c r="AA689" s="84" t="s">
        <v>64</v>
      </c>
      <c r="AB689" s="60" t="str">
        <f t="shared" si="342"/>
        <v>Remplir les termes C, P et TVA</v>
      </c>
      <c r="AC689" s="55"/>
      <c r="AD689" s="46" t="s">
        <v>64</v>
      </c>
      <c r="AE689" s="56"/>
      <c r="AF689" s="48" t="s">
        <v>64</v>
      </c>
      <c r="AG689" s="175" t="str">
        <f t="shared" si="343"/>
        <v>Remplir la colonne AC ou AE</v>
      </c>
      <c r="AH689" s="178"/>
      <c r="AI689" s="311" t="str">
        <f t="shared" si="358"/>
        <v>Remplir la colonne M</v>
      </c>
      <c r="AJ689" s="179" t="str">
        <f t="shared" si="344"/>
        <v>Remplir la colonne AH</v>
      </c>
      <c r="AK689" s="297" t="str">
        <f t="shared" si="332"/>
        <v>Remplir la colonne I</v>
      </c>
      <c r="AL689" s="84" t="s">
        <v>64</v>
      </c>
      <c r="AM689" s="60" t="str">
        <f t="shared" si="359"/>
        <v>Remplir les termes C, P et TVA</v>
      </c>
      <c r="AN689" s="55"/>
      <c r="AO689" s="46" t="s">
        <v>64</v>
      </c>
      <c r="AP689" s="56"/>
      <c r="AQ689" s="48" t="s">
        <v>64</v>
      </c>
      <c r="AR689" s="175" t="str">
        <f t="shared" si="345"/>
        <v>Remplir la colonne AN ou AP</v>
      </c>
      <c r="AS689" s="178"/>
      <c r="AT689" s="282" t="str">
        <f t="shared" si="360"/>
        <v>Remplir la colonne M</v>
      </c>
      <c r="AU689" s="179" t="str">
        <f t="shared" si="346"/>
        <v>Remplir la colonne AS</v>
      </c>
      <c r="AV689" s="263" t="str">
        <f t="shared" si="333"/>
        <v>Remplir la colonne I</v>
      </c>
      <c r="AW689" s="84" t="s">
        <v>64</v>
      </c>
      <c r="AX689" s="60" t="str">
        <f t="shared" si="361"/>
        <v>Remplir les termes C, P et TVA</v>
      </c>
      <c r="AY689" s="55"/>
      <c r="AZ689" s="46" t="s">
        <v>64</v>
      </c>
      <c r="BA689" s="56"/>
      <c r="BB689" s="48" t="s">
        <v>64</v>
      </c>
      <c r="BC689" s="175" t="str">
        <f t="shared" si="347"/>
        <v>Remplir la colonne AY ou BA</v>
      </c>
      <c r="BD689" s="178"/>
      <c r="BE689" s="311" t="str">
        <f t="shared" si="362"/>
        <v>Remplir la colonne M</v>
      </c>
      <c r="BF689" s="179" t="str">
        <f t="shared" si="348"/>
        <v>Remplir la colonne BD</v>
      </c>
      <c r="BG689" s="263" t="str">
        <f t="shared" si="334"/>
        <v>Remplir la colonne I</v>
      </c>
      <c r="BH689" s="84" t="s">
        <v>64</v>
      </c>
      <c r="BI689" s="60" t="str">
        <f t="shared" si="349"/>
        <v>Remplir les termes C, P et TVA</v>
      </c>
      <c r="BJ689" s="55"/>
      <c r="BK689" s="46" t="s">
        <v>64</v>
      </c>
      <c r="BL689" s="56"/>
      <c r="BM689" s="48" t="s">
        <v>64</v>
      </c>
      <c r="BN689" s="175" t="str">
        <f t="shared" si="350"/>
        <v>Remplir la colonne BJ ou BL</v>
      </c>
      <c r="BO689" s="178"/>
      <c r="BP689" s="311" t="str">
        <f t="shared" si="363"/>
        <v>Remplir la colonne M</v>
      </c>
      <c r="BQ689" s="179" t="str">
        <f t="shared" si="351"/>
        <v>Remplir la colonne BO</v>
      </c>
      <c r="BR689" s="263" t="str">
        <f t="shared" si="335"/>
        <v>Remplir la colonne I</v>
      </c>
      <c r="BS689" s="84" t="s">
        <v>64</v>
      </c>
      <c r="BT689" s="60" t="str">
        <f t="shared" si="352"/>
        <v>Remplir les termes C, P et TVA</v>
      </c>
      <c r="BU689" s="55"/>
      <c r="BV689" s="46" t="s">
        <v>64</v>
      </c>
      <c r="BW689" s="56"/>
      <c r="BX689" s="48" t="s">
        <v>64</v>
      </c>
      <c r="BY689" s="175" t="str">
        <f t="shared" si="353"/>
        <v>Remplir la colonne BU ou BW</v>
      </c>
      <c r="BZ689" s="178"/>
      <c r="CA689" s="282" t="str">
        <f t="shared" si="364"/>
        <v>Remplir la colonne M</v>
      </c>
      <c r="CB689" s="99" t="str">
        <f t="shared" si="354"/>
        <v>Remplir la colonne BZ</v>
      </c>
      <c r="CC689" s="297" t="str">
        <f t="shared" si="336"/>
        <v>Remplir la colonne I</v>
      </c>
      <c r="CD689" s="84" t="s">
        <v>64</v>
      </c>
      <c r="CE689" s="60" t="str">
        <f t="shared" si="355"/>
        <v>Remplir les termes C, P et TVA</v>
      </c>
      <c r="CF689" s="61" t="str">
        <f t="shared" si="337"/>
        <v>REMPLIR TYPE DE CLIENT</v>
      </c>
      <c r="CG689" s="107" t="str">
        <f t="shared" si="356"/>
        <v>Montant total de l'aide demandée non indiqué</v>
      </c>
      <c r="CH689" s="1"/>
      <c r="CI689" s="1"/>
      <c r="CJ689" s="1"/>
      <c r="CK689" s="1"/>
      <c r="CL689" s="1"/>
    </row>
    <row r="690" spans="1:90" x14ac:dyDescent="0.25">
      <c r="A690" s="51"/>
      <c r="B690" s="111"/>
      <c r="C690" s="111"/>
      <c r="D690" s="111"/>
      <c r="E690" s="111"/>
      <c r="F690" s="111"/>
      <c r="G690" s="162"/>
      <c r="H690" s="151"/>
      <c r="I690" s="296"/>
      <c r="J690" s="152"/>
      <c r="K690" s="153"/>
      <c r="L690" s="169"/>
      <c r="M690" s="39"/>
      <c r="N690" s="201"/>
      <c r="O690" s="39"/>
      <c r="P690" s="22"/>
      <c r="Q690" s="200">
        <f t="shared" si="338"/>
        <v>0</v>
      </c>
      <c r="R690" s="55"/>
      <c r="S690" s="46" t="s">
        <v>64</v>
      </c>
      <c r="T690" s="56"/>
      <c r="U690" s="48" t="s">
        <v>64</v>
      </c>
      <c r="V690" s="175" t="str">
        <f t="shared" si="339"/>
        <v>Remplir la colonne R ou T</v>
      </c>
      <c r="W690" s="178"/>
      <c r="X690" s="282" t="str">
        <f t="shared" si="340"/>
        <v>Remplir la colonne M</v>
      </c>
      <c r="Y690" s="99" t="str">
        <f t="shared" si="341"/>
        <v>Remplir la colonne W</v>
      </c>
      <c r="Z690" s="297" t="str">
        <f t="shared" si="357"/>
        <v>Remplir la colonne I</v>
      </c>
      <c r="AA690" s="84" t="s">
        <v>64</v>
      </c>
      <c r="AB690" s="60" t="str">
        <f t="shared" si="342"/>
        <v>Remplir les termes C, P et TVA</v>
      </c>
      <c r="AC690" s="55"/>
      <c r="AD690" s="46" t="s">
        <v>64</v>
      </c>
      <c r="AE690" s="56"/>
      <c r="AF690" s="48" t="s">
        <v>64</v>
      </c>
      <c r="AG690" s="175" t="str">
        <f t="shared" si="343"/>
        <v>Remplir la colonne AC ou AE</v>
      </c>
      <c r="AH690" s="178"/>
      <c r="AI690" s="311" t="str">
        <f t="shared" si="358"/>
        <v>Remplir la colonne M</v>
      </c>
      <c r="AJ690" s="179" t="str">
        <f t="shared" si="344"/>
        <v>Remplir la colonne AH</v>
      </c>
      <c r="AK690" s="297" t="str">
        <f t="shared" si="332"/>
        <v>Remplir la colonne I</v>
      </c>
      <c r="AL690" s="84" t="s">
        <v>64</v>
      </c>
      <c r="AM690" s="60" t="str">
        <f t="shared" si="359"/>
        <v>Remplir les termes C, P et TVA</v>
      </c>
      <c r="AN690" s="55"/>
      <c r="AO690" s="46" t="s">
        <v>64</v>
      </c>
      <c r="AP690" s="56"/>
      <c r="AQ690" s="48" t="s">
        <v>64</v>
      </c>
      <c r="AR690" s="175" t="str">
        <f t="shared" si="345"/>
        <v>Remplir la colonne AN ou AP</v>
      </c>
      <c r="AS690" s="178"/>
      <c r="AT690" s="282" t="str">
        <f t="shared" si="360"/>
        <v>Remplir la colonne M</v>
      </c>
      <c r="AU690" s="179" t="str">
        <f t="shared" si="346"/>
        <v>Remplir la colonne AS</v>
      </c>
      <c r="AV690" s="263" t="str">
        <f t="shared" si="333"/>
        <v>Remplir la colonne I</v>
      </c>
      <c r="AW690" s="84" t="s">
        <v>64</v>
      </c>
      <c r="AX690" s="60" t="str">
        <f t="shared" si="361"/>
        <v>Remplir les termes C, P et TVA</v>
      </c>
      <c r="AY690" s="55"/>
      <c r="AZ690" s="46" t="s">
        <v>64</v>
      </c>
      <c r="BA690" s="56"/>
      <c r="BB690" s="48" t="s">
        <v>64</v>
      </c>
      <c r="BC690" s="175" t="str">
        <f t="shared" si="347"/>
        <v>Remplir la colonne AY ou BA</v>
      </c>
      <c r="BD690" s="178"/>
      <c r="BE690" s="311" t="str">
        <f t="shared" si="362"/>
        <v>Remplir la colonne M</v>
      </c>
      <c r="BF690" s="179" t="str">
        <f t="shared" si="348"/>
        <v>Remplir la colonne BD</v>
      </c>
      <c r="BG690" s="263" t="str">
        <f t="shared" si="334"/>
        <v>Remplir la colonne I</v>
      </c>
      <c r="BH690" s="84" t="s">
        <v>64</v>
      </c>
      <c r="BI690" s="60" t="str">
        <f t="shared" si="349"/>
        <v>Remplir les termes C, P et TVA</v>
      </c>
      <c r="BJ690" s="55"/>
      <c r="BK690" s="46" t="s">
        <v>64</v>
      </c>
      <c r="BL690" s="56"/>
      <c r="BM690" s="48" t="s">
        <v>64</v>
      </c>
      <c r="BN690" s="175" t="str">
        <f t="shared" si="350"/>
        <v>Remplir la colonne BJ ou BL</v>
      </c>
      <c r="BO690" s="178"/>
      <c r="BP690" s="311" t="str">
        <f t="shared" si="363"/>
        <v>Remplir la colonne M</v>
      </c>
      <c r="BQ690" s="179" t="str">
        <f t="shared" si="351"/>
        <v>Remplir la colonne BO</v>
      </c>
      <c r="BR690" s="263" t="str">
        <f t="shared" si="335"/>
        <v>Remplir la colonne I</v>
      </c>
      <c r="BS690" s="84" t="s">
        <v>64</v>
      </c>
      <c r="BT690" s="60" t="str">
        <f t="shared" si="352"/>
        <v>Remplir les termes C, P et TVA</v>
      </c>
      <c r="BU690" s="55"/>
      <c r="BV690" s="46" t="s">
        <v>64</v>
      </c>
      <c r="BW690" s="56"/>
      <c r="BX690" s="48" t="s">
        <v>64</v>
      </c>
      <c r="BY690" s="175" t="str">
        <f t="shared" si="353"/>
        <v>Remplir la colonne BU ou BW</v>
      </c>
      <c r="BZ690" s="178"/>
      <c r="CA690" s="282" t="str">
        <f t="shared" si="364"/>
        <v>Remplir la colonne M</v>
      </c>
      <c r="CB690" s="99" t="str">
        <f t="shared" si="354"/>
        <v>Remplir la colonne BZ</v>
      </c>
      <c r="CC690" s="297" t="str">
        <f t="shared" si="336"/>
        <v>Remplir la colonne I</v>
      </c>
      <c r="CD690" s="84" t="s">
        <v>64</v>
      </c>
      <c r="CE690" s="60" t="str">
        <f t="shared" si="355"/>
        <v>Remplir les termes C, P et TVA</v>
      </c>
      <c r="CF690" s="61" t="str">
        <f t="shared" si="337"/>
        <v>REMPLIR TYPE DE CLIENT</v>
      </c>
      <c r="CG690" s="107" t="str">
        <f t="shared" si="356"/>
        <v>Montant total de l'aide demandée non indiqué</v>
      </c>
      <c r="CH690" s="1"/>
      <c r="CI690" s="1"/>
      <c r="CJ690" s="1"/>
      <c r="CK690" s="1"/>
      <c r="CL690" s="1"/>
    </row>
    <row r="691" spans="1:90" x14ac:dyDescent="0.25">
      <c r="A691" s="51"/>
      <c r="B691" s="111"/>
      <c r="C691" s="111"/>
      <c r="D691" s="111"/>
      <c r="E691" s="111"/>
      <c r="F691" s="111"/>
      <c r="G691" s="162"/>
      <c r="H691" s="151"/>
      <c r="I691" s="296"/>
      <c r="J691" s="152"/>
      <c r="K691" s="153"/>
      <c r="L691" s="169"/>
      <c r="M691" s="39"/>
      <c r="N691" s="201"/>
      <c r="O691" s="39"/>
      <c r="P691" s="22"/>
      <c r="Q691" s="200">
        <f t="shared" si="338"/>
        <v>0</v>
      </c>
      <c r="R691" s="55"/>
      <c r="S691" s="46" t="s">
        <v>64</v>
      </c>
      <c r="T691" s="56"/>
      <c r="U691" s="48" t="s">
        <v>64</v>
      </c>
      <c r="V691" s="175" t="str">
        <f t="shared" si="339"/>
        <v>Remplir la colonne R ou T</v>
      </c>
      <c r="W691" s="178"/>
      <c r="X691" s="282" t="str">
        <f t="shared" si="340"/>
        <v>Remplir la colonne M</v>
      </c>
      <c r="Y691" s="99" t="str">
        <f t="shared" si="341"/>
        <v>Remplir la colonne W</v>
      </c>
      <c r="Z691" s="297" t="str">
        <f t="shared" si="357"/>
        <v>Remplir la colonne I</v>
      </c>
      <c r="AA691" s="84" t="s">
        <v>64</v>
      </c>
      <c r="AB691" s="60" t="str">
        <f t="shared" si="342"/>
        <v>Remplir les termes C, P et TVA</v>
      </c>
      <c r="AC691" s="55"/>
      <c r="AD691" s="46" t="s">
        <v>64</v>
      </c>
      <c r="AE691" s="56"/>
      <c r="AF691" s="48" t="s">
        <v>64</v>
      </c>
      <c r="AG691" s="175" t="str">
        <f t="shared" si="343"/>
        <v>Remplir la colonne AC ou AE</v>
      </c>
      <c r="AH691" s="178"/>
      <c r="AI691" s="311" t="str">
        <f t="shared" si="358"/>
        <v>Remplir la colonne M</v>
      </c>
      <c r="AJ691" s="179" t="str">
        <f t="shared" si="344"/>
        <v>Remplir la colonne AH</v>
      </c>
      <c r="AK691" s="297" t="str">
        <f t="shared" si="332"/>
        <v>Remplir la colonne I</v>
      </c>
      <c r="AL691" s="84" t="s">
        <v>64</v>
      </c>
      <c r="AM691" s="60" t="str">
        <f t="shared" si="359"/>
        <v>Remplir les termes C, P et TVA</v>
      </c>
      <c r="AN691" s="55"/>
      <c r="AO691" s="46" t="s">
        <v>64</v>
      </c>
      <c r="AP691" s="56"/>
      <c r="AQ691" s="48" t="s">
        <v>64</v>
      </c>
      <c r="AR691" s="175" t="str">
        <f t="shared" si="345"/>
        <v>Remplir la colonne AN ou AP</v>
      </c>
      <c r="AS691" s="178"/>
      <c r="AT691" s="282" t="str">
        <f t="shared" si="360"/>
        <v>Remplir la colonne M</v>
      </c>
      <c r="AU691" s="179" t="str">
        <f t="shared" si="346"/>
        <v>Remplir la colonne AS</v>
      </c>
      <c r="AV691" s="263" t="str">
        <f t="shared" si="333"/>
        <v>Remplir la colonne I</v>
      </c>
      <c r="AW691" s="84" t="s">
        <v>64</v>
      </c>
      <c r="AX691" s="60" t="str">
        <f t="shared" si="361"/>
        <v>Remplir les termes C, P et TVA</v>
      </c>
      <c r="AY691" s="55"/>
      <c r="AZ691" s="46" t="s">
        <v>64</v>
      </c>
      <c r="BA691" s="56"/>
      <c r="BB691" s="48" t="s">
        <v>64</v>
      </c>
      <c r="BC691" s="175" t="str">
        <f t="shared" si="347"/>
        <v>Remplir la colonne AY ou BA</v>
      </c>
      <c r="BD691" s="178"/>
      <c r="BE691" s="311" t="str">
        <f t="shared" si="362"/>
        <v>Remplir la colonne M</v>
      </c>
      <c r="BF691" s="179" t="str">
        <f t="shared" si="348"/>
        <v>Remplir la colonne BD</v>
      </c>
      <c r="BG691" s="263" t="str">
        <f t="shared" si="334"/>
        <v>Remplir la colonne I</v>
      </c>
      <c r="BH691" s="84" t="s">
        <v>64</v>
      </c>
      <c r="BI691" s="60" t="str">
        <f t="shared" si="349"/>
        <v>Remplir les termes C, P et TVA</v>
      </c>
      <c r="BJ691" s="55"/>
      <c r="BK691" s="46" t="s">
        <v>64</v>
      </c>
      <c r="BL691" s="56"/>
      <c r="BM691" s="48" t="s">
        <v>64</v>
      </c>
      <c r="BN691" s="175" t="str">
        <f t="shared" si="350"/>
        <v>Remplir la colonne BJ ou BL</v>
      </c>
      <c r="BO691" s="178"/>
      <c r="BP691" s="311" t="str">
        <f t="shared" si="363"/>
        <v>Remplir la colonne M</v>
      </c>
      <c r="BQ691" s="179" t="str">
        <f t="shared" si="351"/>
        <v>Remplir la colonne BO</v>
      </c>
      <c r="BR691" s="263" t="str">
        <f t="shared" si="335"/>
        <v>Remplir la colonne I</v>
      </c>
      <c r="BS691" s="84" t="s">
        <v>64</v>
      </c>
      <c r="BT691" s="60" t="str">
        <f t="shared" si="352"/>
        <v>Remplir les termes C, P et TVA</v>
      </c>
      <c r="BU691" s="55"/>
      <c r="BV691" s="46" t="s">
        <v>64</v>
      </c>
      <c r="BW691" s="56"/>
      <c r="BX691" s="48" t="s">
        <v>64</v>
      </c>
      <c r="BY691" s="175" t="str">
        <f t="shared" si="353"/>
        <v>Remplir la colonne BU ou BW</v>
      </c>
      <c r="BZ691" s="178"/>
      <c r="CA691" s="282" t="str">
        <f t="shared" si="364"/>
        <v>Remplir la colonne M</v>
      </c>
      <c r="CB691" s="99" t="str">
        <f t="shared" si="354"/>
        <v>Remplir la colonne BZ</v>
      </c>
      <c r="CC691" s="297" t="str">
        <f t="shared" si="336"/>
        <v>Remplir la colonne I</v>
      </c>
      <c r="CD691" s="84" t="s">
        <v>64</v>
      </c>
      <c r="CE691" s="60" t="str">
        <f t="shared" si="355"/>
        <v>Remplir les termes C, P et TVA</v>
      </c>
      <c r="CF691" s="61" t="str">
        <f t="shared" si="337"/>
        <v>REMPLIR TYPE DE CLIENT</v>
      </c>
      <c r="CG691" s="107" t="str">
        <f t="shared" si="356"/>
        <v>Montant total de l'aide demandée non indiqué</v>
      </c>
      <c r="CH691" s="1"/>
      <c r="CI691" s="1"/>
      <c r="CJ691" s="1"/>
      <c r="CK691" s="1"/>
      <c r="CL691" s="1"/>
    </row>
    <row r="692" spans="1:90" x14ac:dyDescent="0.25">
      <c r="A692" s="51"/>
      <c r="B692" s="111"/>
      <c r="C692" s="111"/>
      <c r="D692" s="111"/>
      <c r="E692" s="111"/>
      <c r="F692" s="111"/>
      <c r="G692" s="162"/>
      <c r="H692" s="151"/>
      <c r="I692" s="296"/>
      <c r="J692" s="152"/>
      <c r="K692" s="153"/>
      <c r="L692" s="169"/>
      <c r="M692" s="39"/>
      <c r="N692" s="201"/>
      <c r="O692" s="39"/>
      <c r="P692" s="22"/>
      <c r="Q692" s="200">
        <f t="shared" si="338"/>
        <v>0</v>
      </c>
      <c r="R692" s="55"/>
      <c r="S692" s="46" t="s">
        <v>64</v>
      </c>
      <c r="T692" s="56"/>
      <c r="U692" s="48" t="s">
        <v>64</v>
      </c>
      <c r="V692" s="175" t="str">
        <f t="shared" si="339"/>
        <v>Remplir la colonne R ou T</v>
      </c>
      <c r="W692" s="178"/>
      <c r="X692" s="282" t="str">
        <f t="shared" si="340"/>
        <v>Remplir la colonne M</v>
      </c>
      <c r="Y692" s="99" t="str">
        <f t="shared" si="341"/>
        <v>Remplir la colonne W</v>
      </c>
      <c r="Z692" s="297" t="str">
        <f t="shared" si="357"/>
        <v>Remplir la colonne I</v>
      </c>
      <c r="AA692" s="84" t="s">
        <v>64</v>
      </c>
      <c r="AB692" s="60" t="str">
        <f t="shared" si="342"/>
        <v>Remplir les termes C, P et TVA</v>
      </c>
      <c r="AC692" s="55"/>
      <c r="AD692" s="46" t="s">
        <v>64</v>
      </c>
      <c r="AE692" s="56"/>
      <c r="AF692" s="48" t="s">
        <v>64</v>
      </c>
      <c r="AG692" s="175" t="str">
        <f t="shared" si="343"/>
        <v>Remplir la colonne AC ou AE</v>
      </c>
      <c r="AH692" s="178"/>
      <c r="AI692" s="311" t="str">
        <f t="shared" si="358"/>
        <v>Remplir la colonne M</v>
      </c>
      <c r="AJ692" s="179" t="str">
        <f t="shared" si="344"/>
        <v>Remplir la colonne AH</v>
      </c>
      <c r="AK692" s="297" t="str">
        <f t="shared" si="332"/>
        <v>Remplir la colonne I</v>
      </c>
      <c r="AL692" s="84" t="s">
        <v>64</v>
      </c>
      <c r="AM692" s="60" t="str">
        <f t="shared" si="359"/>
        <v>Remplir les termes C, P et TVA</v>
      </c>
      <c r="AN692" s="55"/>
      <c r="AO692" s="46" t="s">
        <v>64</v>
      </c>
      <c r="AP692" s="56"/>
      <c r="AQ692" s="48" t="s">
        <v>64</v>
      </c>
      <c r="AR692" s="175" t="str">
        <f t="shared" si="345"/>
        <v>Remplir la colonne AN ou AP</v>
      </c>
      <c r="AS692" s="178"/>
      <c r="AT692" s="282" t="str">
        <f t="shared" si="360"/>
        <v>Remplir la colonne M</v>
      </c>
      <c r="AU692" s="179" t="str">
        <f t="shared" si="346"/>
        <v>Remplir la colonne AS</v>
      </c>
      <c r="AV692" s="263" t="str">
        <f t="shared" si="333"/>
        <v>Remplir la colonne I</v>
      </c>
      <c r="AW692" s="84" t="s">
        <v>64</v>
      </c>
      <c r="AX692" s="60" t="str">
        <f t="shared" si="361"/>
        <v>Remplir les termes C, P et TVA</v>
      </c>
      <c r="AY692" s="55"/>
      <c r="AZ692" s="46" t="s">
        <v>64</v>
      </c>
      <c r="BA692" s="56"/>
      <c r="BB692" s="48" t="s">
        <v>64</v>
      </c>
      <c r="BC692" s="175" t="str">
        <f t="shared" si="347"/>
        <v>Remplir la colonne AY ou BA</v>
      </c>
      <c r="BD692" s="178"/>
      <c r="BE692" s="311" t="str">
        <f t="shared" si="362"/>
        <v>Remplir la colonne M</v>
      </c>
      <c r="BF692" s="179" t="str">
        <f t="shared" si="348"/>
        <v>Remplir la colonne BD</v>
      </c>
      <c r="BG692" s="263" t="str">
        <f t="shared" si="334"/>
        <v>Remplir la colonne I</v>
      </c>
      <c r="BH692" s="84" t="s">
        <v>64</v>
      </c>
      <c r="BI692" s="60" t="str">
        <f t="shared" si="349"/>
        <v>Remplir les termes C, P et TVA</v>
      </c>
      <c r="BJ692" s="55"/>
      <c r="BK692" s="46" t="s">
        <v>64</v>
      </c>
      <c r="BL692" s="56"/>
      <c r="BM692" s="48" t="s">
        <v>64</v>
      </c>
      <c r="BN692" s="175" t="str">
        <f t="shared" si="350"/>
        <v>Remplir la colonne BJ ou BL</v>
      </c>
      <c r="BO692" s="178"/>
      <c r="BP692" s="311" t="str">
        <f t="shared" si="363"/>
        <v>Remplir la colonne M</v>
      </c>
      <c r="BQ692" s="179" t="str">
        <f t="shared" si="351"/>
        <v>Remplir la colonne BO</v>
      </c>
      <c r="BR692" s="263" t="str">
        <f t="shared" si="335"/>
        <v>Remplir la colonne I</v>
      </c>
      <c r="BS692" s="84" t="s">
        <v>64</v>
      </c>
      <c r="BT692" s="60" t="str">
        <f t="shared" si="352"/>
        <v>Remplir les termes C, P et TVA</v>
      </c>
      <c r="BU692" s="55"/>
      <c r="BV692" s="46" t="s">
        <v>64</v>
      </c>
      <c r="BW692" s="56"/>
      <c r="BX692" s="48" t="s">
        <v>64</v>
      </c>
      <c r="BY692" s="175" t="str">
        <f t="shared" si="353"/>
        <v>Remplir la colonne BU ou BW</v>
      </c>
      <c r="BZ692" s="178"/>
      <c r="CA692" s="282" t="str">
        <f t="shared" si="364"/>
        <v>Remplir la colonne M</v>
      </c>
      <c r="CB692" s="99" t="str">
        <f t="shared" si="354"/>
        <v>Remplir la colonne BZ</v>
      </c>
      <c r="CC692" s="297" t="str">
        <f t="shared" si="336"/>
        <v>Remplir la colonne I</v>
      </c>
      <c r="CD692" s="84" t="s">
        <v>64</v>
      </c>
      <c r="CE692" s="60" t="str">
        <f t="shared" si="355"/>
        <v>Remplir les termes C, P et TVA</v>
      </c>
      <c r="CF692" s="61" t="str">
        <f t="shared" si="337"/>
        <v>REMPLIR TYPE DE CLIENT</v>
      </c>
      <c r="CG692" s="107" t="str">
        <f t="shared" si="356"/>
        <v>Montant total de l'aide demandée non indiqué</v>
      </c>
      <c r="CH692" s="1"/>
      <c r="CI692" s="1"/>
      <c r="CJ692" s="1"/>
      <c r="CK692" s="1"/>
      <c r="CL692" s="1"/>
    </row>
    <row r="693" spans="1:90" x14ac:dyDescent="0.25">
      <c r="A693" s="51"/>
      <c r="B693" s="111"/>
      <c r="C693" s="111"/>
      <c r="D693" s="111"/>
      <c r="E693" s="111"/>
      <c r="F693" s="111"/>
      <c r="G693" s="162"/>
      <c r="H693" s="151"/>
      <c r="I693" s="296"/>
      <c r="J693" s="152"/>
      <c r="K693" s="153"/>
      <c r="L693" s="169"/>
      <c r="M693" s="39"/>
      <c r="N693" s="201"/>
      <c r="O693" s="39"/>
      <c r="P693" s="22"/>
      <c r="Q693" s="200">
        <f t="shared" si="338"/>
        <v>0</v>
      </c>
      <c r="R693" s="55"/>
      <c r="S693" s="46" t="s">
        <v>64</v>
      </c>
      <c r="T693" s="56"/>
      <c r="U693" s="48" t="s">
        <v>64</v>
      </c>
      <c r="V693" s="175" t="str">
        <f t="shared" si="339"/>
        <v>Remplir la colonne R ou T</v>
      </c>
      <c r="W693" s="178"/>
      <c r="X693" s="282" t="str">
        <f t="shared" si="340"/>
        <v>Remplir la colonne M</v>
      </c>
      <c r="Y693" s="99" t="str">
        <f t="shared" si="341"/>
        <v>Remplir la colonne W</v>
      </c>
      <c r="Z693" s="297" t="str">
        <f t="shared" si="357"/>
        <v>Remplir la colonne I</v>
      </c>
      <c r="AA693" s="84" t="s">
        <v>64</v>
      </c>
      <c r="AB693" s="60" t="str">
        <f t="shared" si="342"/>
        <v>Remplir les termes C, P et TVA</v>
      </c>
      <c r="AC693" s="55"/>
      <c r="AD693" s="46" t="s">
        <v>64</v>
      </c>
      <c r="AE693" s="56"/>
      <c r="AF693" s="48" t="s">
        <v>64</v>
      </c>
      <c r="AG693" s="175" t="str">
        <f t="shared" si="343"/>
        <v>Remplir la colonne AC ou AE</v>
      </c>
      <c r="AH693" s="178"/>
      <c r="AI693" s="311" t="str">
        <f t="shared" si="358"/>
        <v>Remplir la colonne M</v>
      </c>
      <c r="AJ693" s="179" t="str">
        <f t="shared" si="344"/>
        <v>Remplir la colonne AH</v>
      </c>
      <c r="AK693" s="297" t="str">
        <f t="shared" si="332"/>
        <v>Remplir la colonne I</v>
      </c>
      <c r="AL693" s="84" t="s">
        <v>64</v>
      </c>
      <c r="AM693" s="60" t="str">
        <f t="shared" si="359"/>
        <v>Remplir les termes C, P et TVA</v>
      </c>
      <c r="AN693" s="55"/>
      <c r="AO693" s="46" t="s">
        <v>64</v>
      </c>
      <c r="AP693" s="56"/>
      <c r="AQ693" s="48" t="s">
        <v>64</v>
      </c>
      <c r="AR693" s="175" t="str">
        <f t="shared" si="345"/>
        <v>Remplir la colonne AN ou AP</v>
      </c>
      <c r="AS693" s="178"/>
      <c r="AT693" s="282" t="str">
        <f t="shared" si="360"/>
        <v>Remplir la colonne M</v>
      </c>
      <c r="AU693" s="179" t="str">
        <f t="shared" si="346"/>
        <v>Remplir la colonne AS</v>
      </c>
      <c r="AV693" s="263" t="str">
        <f t="shared" si="333"/>
        <v>Remplir la colonne I</v>
      </c>
      <c r="AW693" s="84" t="s">
        <v>64</v>
      </c>
      <c r="AX693" s="60" t="str">
        <f t="shared" si="361"/>
        <v>Remplir les termes C, P et TVA</v>
      </c>
      <c r="AY693" s="55"/>
      <c r="AZ693" s="46" t="s">
        <v>64</v>
      </c>
      <c r="BA693" s="56"/>
      <c r="BB693" s="48" t="s">
        <v>64</v>
      </c>
      <c r="BC693" s="175" t="str">
        <f t="shared" si="347"/>
        <v>Remplir la colonne AY ou BA</v>
      </c>
      <c r="BD693" s="178"/>
      <c r="BE693" s="311" t="str">
        <f t="shared" si="362"/>
        <v>Remplir la colonne M</v>
      </c>
      <c r="BF693" s="179" t="str">
        <f t="shared" si="348"/>
        <v>Remplir la colonne BD</v>
      </c>
      <c r="BG693" s="263" t="str">
        <f t="shared" si="334"/>
        <v>Remplir la colonne I</v>
      </c>
      <c r="BH693" s="84" t="s">
        <v>64</v>
      </c>
      <c r="BI693" s="60" t="str">
        <f t="shared" si="349"/>
        <v>Remplir les termes C, P et TVA</v>
      </c>
      <c r="BJ693" s="55"/>
      <c r="BK693" s="46" t="s">
        <v>64</v>
      </c>
      <c r="BL693" s="56"/>
      <c r="BM693" s="48" t="s">
        <v>64</v>
      </c>
      <c r="BN693" s="175" t="str">
        <f t="shared" si="350"/>
        <v>Remplir la colonne BJ ou BL</v>
      </c>
      <c r="BO693" s="178"/>
      <c r="BP693" s="311" t="str">
        <f t="shared" si="363"/>
        <v>Remplir la colonne M</v>
      </c>
      <c r="BQ693" s="179" t="str">
        <f t="shared" si="351"/>
        <v>Remplir la colonne BO</v>
      </c>
      <c r="BR693" s="263" t="str">
        <f t="shared" si="335"/>
        <v>Remplir la colonne I</v>
      </c>
      <c r="BS693" s="84" t="s">
        <v>64</v>
      </c>
      <c r="BT693" s="60" t="str">
        <f t="shared" si="352"/>
        <v>Remplir les termes C, P et TVA</v>
      </c>
      <c r="BU693" s="55"/>
      <c r="BV693" s="46" t="s">
        <v>64</v>
      </c>
      <c r="BW693" s="56"/>
      <c r="BX693" s="48" t="s">
        <v>64</v>
      </c>
      <c r="BY693" s="175" t="str">
        <f t="shared" si="353"/>
        <v>Remplir la colonne BU ou BW</v>
      </c>
      <c r="BZ693" s="178"/>
      <c r="CA693" s="282" t="str">
        <f t="shared" si="364"/>
        <v>Remplir la colonne M</v>
      </c>
      <c r="CB693" s="99" t="str">
        <f t="shared" si="354"/>
        <v>Remplir la colonne BZ</v>
      </c>
      <c r="CC693" s="297" t="str">
        <f t="shared" si="336"/>
        <v>Remplir la colonne I</v>
      </c>
      <c r="CD693" s="84" t="s">
        <v>64</v>
      </c>
      <c r="CE693" s="60" t="str">
        <f t="shared" si="355"/>
        <v>Remplir les termes C, P et TVA</v>
      </c>
      <c r="CF693" s="61" t="str">
        <f t="shared" si="337"/>
        <v>REMPLIR TYPE DE CLIENT</v>
      </c>
      <c r="CG693" s="107" t="str">
        <f t="shared" si="356"/>
        <v>Montant total de l'aide demandée non indiqué</v>
      </c>
      <c r="CH693" s="1"/>
      <c r="CI693" s="1"/>
      <c r="CJ693" s="1"/>
      <c r="CK693" s="1"/>
      <c r="CL693" s="1"/>
    </row>
    <row r="694" spans="1:90" x14ac:dyDescent="0.25">
      <c r="A694" s="51"/>
      <c r="B694" s="111"/>
      <c r="C694" s="111"/>
      <c r="D694" s="111"/>
      <c r="E694" s="111"/>
      <c r="F694" s="111"/>
      <c r="G694" s="162"/>
      <c r="H694" s="151"/>
      <c r="I694" s="296"/>
      <c r="J694" s="152"/>
      <c r="K694" s="153"/>
      <c r="L694" s="169"/>
      <c r="M694" s="39"/>
      <c r="N694" s="201"/>
      <c r="O694" s="39"/>
      <c r="P694" s="22"/>
      <c r="Q694" s="200">
        <f t="shared" si="338"/>
        <v>0</v>
      </c>
      <c r="R694" s="55"/>
      <c r="S694" s="46" t="s">
        <v>64</v>
      </c>
      <c r="T694" s="56"/>
      <c r="U694" s="48" t="s">
        <v>64</v>
      </c>
      <c r="V694" s="175" t="str">
        <f t="shared" si="339"/>
        <v>Remplir la colonne R ou T</v>
      </c>
      <c r="W694" s="178"/>
      <c r="X694" s="282" t="str">
        <f t="shared" si="340"/>
        <v>Remplir la colonne M</v>
      </c>
      <c r="Y694" s="99" t="str">
        <f t="shared" si="341"/>
        <v>Remplir la colonne W</v>
      </c>
      <c r="Z694" s="297" t="str">
        <f t="shared" si="357"/>
        <v>Remplir la colonne I</v>
      </c>
      <c r="AA694" s="84" t="s">
        <v>64</v>
      </c>
      <c r="AB694" s="60" t="str">
        <f t="shared" si="342"/>
        <v>Remplir les termes C, P et TVA</v>
      </c>
      <c r="AC694" s="55"/>
      <c r="AD694" s="46" t="s">
        <v>64</v>
      </c>
      <c r="AE694" s="56"/>
      <c r="AF694" s="48" t="s">
        <v>64</v>
      </c>
      <c r="AG694" s="175" t="str">
        <f t="shared" si="343"/>
        <v>Remplir la colonne AC ou AE</v>
      </c>
      <c r="AH694" s="178"/>
      <c r="AI694" s="311" t="str">
        <f t="shared" si="358"/>
        <v>Remplir la colonne M</v>
      </c>
      <c r="AJ694" s="179" t="str">
        <f t="shared" si="344"/>
        <v>Remplir la colonne AH</v>
      </c>
      <c r="AK694" s="297" t="str">
        <f t="shared" si="332"/>
        <v>Remplir la colonne I</v>
      </c>
      <c r="AL694" s="84" t="s">
        <v>64</v>
      </c>
      <c r="AM694" s="60" t="str">
        <f t="shared" si="359"/>
        <v>Remplir les termes C, P et TVA</v>
      </c>
      <c r="AN694" s="55"/>
      <c r="AO694" s="46" t="s">
        <v>64</v>
      </c>
      <c r="AP694" s="56"/>
      <c r="AQ694" s="48" t="s">
        <v>64</v>
      </c>
      <c r="AR694" s="175" t="str">
        <f t="shared" si="345"/>
        <v>Remplir la colonne AN ou AP</v>
      </c>
      <c r="AS694" s="178"/>
      <c r="AT694" s="282" t="str">
        <f t="shared" si="360"/>
        <v>Remplir la colonne M</v>
      </c>
      <c r="AU694" s="179" t="str">
        <f t="shared" si="346"/>
        <v>Remplir la colonne AS</v>
      </c>
      <c r="AV694" s="263" t="str">
        <f t="shared" si="333"/>
        <v>Remplir la colonne I</v>
      </c>
      <c r="AW694" s="84" t="s">
        <v>64</v>
      </c>
      <c r="AX694" s="60" t="str">
        <f t="shared" si="361"/>
        <v>Remplir les termes C, P et TVA</v>
      </c>
      <c r="AY694" s="55"/>
      <c r="AZ694" s="46" t="s">
        <v>64</v>
      </c>
      <c r="BA694" s="56"/>
      <c r="BB694" s="48" t="s">
        <v>64</v>
      </c>
      <c r="BC694" s="175" t="str">
        <f t="shared" si="347"/>
        <v>Remplir la colonne AY ou BA</v>
      </c>
      <c r="BD694" s="178"/>
      <c r="BE694" s="311" t="str">
        <f t="shared" si="362"/>
        <v>Remplir la colonne M</v>
      </c>
      <c r="BF694" s="179" t="str">
        <f t="shared" si="348"/>
        <v>Remplir la colonne BD</v>
      </c>
      <c r="BG694" s="263" t="str">
        <f t="shared" si="334"/>
        <v>Remplir la colonne I</v>
      </c>
      <c r="BH694" s="84" t="s">
        <v>64</v>
      </c>
      <c r="BI694" s="60" t="str">
        <f t="shared" si="349"/>
        <v>Remplir les termes C, P et TVA</v>
      </c>
      <c r="BJ694" s="55"/>
      <c r="BK694" s="46" t="s">
        <v>64</v>
      </c>
      <c r="BL694" s="56"/>
      <c r="BM694" s="48" t="s">
        <v>64</v>
      </c>
      <c r="BN694" s="175" t="str">
        <f t="shared" si="350"/>
        <v>Remplir la colonne BJ ou BL</v>
      </c>
      <c r="BO694" s="178"/>
      <c r="BP694" s="311" t="str">
        <f t="shared" si="363"/>
        <v>Remplir la colonne M</v>
      </c>
      <c r="BQ694" s="179" t="str">
        <f t="shared" si="351"/>
        <v>Remplir la colonne BO</v>
      </c>
      <c r="BR694" s="263" t="str">
        <f t="shared" si="335"/>
        <v>Remplir la colonne I</v>
      </c>
      <c r="BS694" s="84" t="s">
        <v>64</v>
      </c>
      <c r="BT694" s="60" t="str">
        <f t="shared" si="352"/>
        <v>Remplir les termes C, P et TVA</v>
      </c>
      <c r="BU694" s="55"/>
      <c r="BV694" s="46" t="s">
        <v>64</v>
      </c>
      <c r="BW694" s="56"/>
      <c r="BX694" s="48" t="s">
        <v>64</v>
      </c>
      <c r="BY694" s="175" t="str">
        <f t="shared" si="353"/>
        <v>Remplir la colonne BU ou BW</v>
      </c>
      <c r="BZ694" s="178"/>
      <c r="CA694" s="282" t="str">
        <f t="shared" si="364"/>
        <v>Remplir la colonne M</v>
      </c>
      <c r="CB694" s="99" t="str">
        <f t="shared" si="354"/>
        <v>Remplir la colonne BZ</v>
      </c>
      <c r="CC694" s="297" t="str">
        <f t="shared" si="336"/>
        <v>Remplir la colonne I</v>
      </c>
      <c r="CD694" s="84" t="s">
        <v>64</v>
      </c>
      <c r="CE694" s="60" t="str">
        <f t="shared" si="355"/>
        <v>Remplir les termes C, P et TVA</v>
      </c>
      <c r="CF694" s="61" t="str">
        <f t="shared" si="337"/>
        <v>REMPLIR TYPE DE CLIENT</v>
      </c>
      <c r="CG694" s="107" t="str">
        <f t="shared" si="356"/>
        <v>Montant total de l'aide demandée non indiqué</v>
      </c>
      <c r="CH694" s="1"/>
      <c r="CI694" s="1"/>
      <c r="CJ694" s="1"/>
      <c r="CK694" s="1"/>
      <c r="CL694" s="1"/>
    </row>
    <row r="695" spans="1:90" x14ac:dyDescent="0.25">
      <c r="A695" s="51"/>
      <c r="B695" s="111"/>
      <c r="C695" s="111"/>
      <c r="D695" s="111"/>
      <c r="E695" s="111"/>
      <c r="F695" s="111"/>
      <c r="G695" s="162"/>
      <c r="H695" s="151"/>
      <c r="I695" s="296"/>
      <c r="J695" s="152"/>
      <c r="K695" s="153"/>
      <c r="L695" s="169"/>
      <c r="M695" s="39"/>
      <c r="N695" s="201"/>
      <c r="O695" s="39"/>
      <c r="P695" s="22"/>
      <c r="Q695" s="200">
        <f t="shared" si="338"/>
        <v>0</v>
      </c>
      <c r="R695" s="55"/>
      <c r="S695" s="46" t="s">
        <v>64</v>
      </c>
      <c r="T695" s="56"/>
      <c r="U695" s="48" t="s">
        <v>64</v>
      </c>
      <c r="V695" s="175" t="str">
        <f t="shared" si="339"/>
        <v>Remplir la colonne R ou T</v>
      </c>
      <c r="W695" s="178"/>
      <c r="X695" s="282" t="str">
        <f t="shared" si="340"/>
        <v>Remplir la colonne M</v>
      </c>
      <c r="Y695" s="99" t="str">
        <f t="shared" si="341"/>
        <v>Remplir la colonne W</v>
      </c>
      <c r="Z695" s="297" t="str">
        <f t="shared" si="357"/>
        <v>Remplir la colonne I</v>
      </c>
      <c r="AA695" s="84" t="s">
        <v>64</v>
      </c>
      <c r="AB695" s="60" t="str">
        <f t="shared" si="342"/>
        <v>Remplir les termes C, P et TVA</v>
      </c>
      <c r="AC695" s="55"/>
      <c r="AD695" s="46" t="s">
        <v>64</v>
      </c>
      <c r="AE695" s="56"/>
      <c r="AF695" s="48" t="s">
        <v>64</v>
      </c>
      <c r="AG695" s="175" t="str">
        <f t="shared" si="343"/>
        <v>Remplir la colonne AC ou AE</v>
      </c>
      <c r="AH695" s="178"/>
      <c r="AI695" s="311" t="str">
        <f t="shared" si="358"/>
        <v>Remplir la colonne M</v>
      </c>
      <c r="AJ695" s="179" t="str">
        <f t="shared" si="344"/>
        <v>Remplir la colonne AH</v>
      </c>
      <c r="AK695" s="297" t="str">
        <f t="shared" si="332"/>
        <v>Remplir la colonne I</v>
      </c>
      <c r="AL695" s="84" t="s">
        <v>64</v>
      </c>
      <c r="AM695" s="60" t="str">
        <f t="shared" si="359"/>
        <v>Remplir les termes C, P et TVA</v>
      </c>
      <c r="AN695" s="55"/>
      <c r="AO695" s="46" t="s">
        <v>64</v>
      </c>
      <c r="AP695" s="56"/>
      <c r="AQ695" s="48" t="s">
        <v>64</v>
      </c>
      <c r="AR695" s="175" t="str">
        <f t="shared" si="345"/>
        <v>Remplir la colonne AN ou AP</v>
      </c>
      <c r="AS695" s="178"/>
      <c r="AT695" s="282" t="str">
        <f t="shared" si="360"/>
        <v>Remplir la colonne M</v>
      </c>
      <c r="AU695" s="179" t="str">
        <f t="shared" si="346"/>
        <v>Remplir la colonne AS</v>
      </c>
      <c r="AV695" s="263" t="str">
        <f t="shared" si="333"/>
        <v>Remplir la colonne I</v>
      </c>
      <c r="AW695" s="84" t="s">
        <v>64</v>
      </c>
      <c r="AX695" s="60" t="str">
        <f t="shared" si="361"/>
        <v>Remplir les termes C, P et TVA</v>
      </c>
      <c r="AY695" s="55"/>
      <c r="AZ695" s="46" t="s">
        <v>64</v>
      </c>
      <c r="BA695" s="56"/>
      <c r="BB695" s="48" t="s">
        <v>64</v>
      </c>
      <c r="BC695" s="175" t="str">
        <f t="shared" si="347"/>
        <v>Remplir la colonne AY ou BA</v>
      </c>
      <c r="BD695" s="178"/>
      <c r="BE695" s="311" t="str">
        <f t="shared" si="362"/>
        <v>Remplir la colonne M</v>
      </c>
      <c r="BF695" s="179" t="str">
        <f t="shared" si="348"/>
        <v>Remplir la colonne BD</v>
      </c>
      <c r="BG695" s="263" t="str">
        <f t="shared" si="334"/>
        <v>Remplir la colonne I</v>
      </c>
      <c r="BH695" s="84" t="s">
        <v>64</v>
      </c>
      <c r="BI695" s="60" t="str">
        <f t="shared" si="349"/>
        <v>Remplir les termes C, P et TVA</v>
      </c>
      <c r="BJ695" s="55"/>
      <c r="BK695" s="46" t="s">
        <v>64</v>
      </c>
      <c r="BL695" s="56"/>
      <c r="BM695" s="48" t="s">
        <v>64</v>
      </c>
      <c r="BN695" s="175" t="str">
        <f t="shared" si="350"/>
        <v>Remplir la colonne BJ ou BL</v>
      </c>
      <c r="BO695" s="178"/>
      <c r="BP695" s="311" t="str">
        <f t="shared" si="363"/>
        <v>Remplir la colonne M</v>
      </c>
      <c r="BQ695" s="179" t="str">
        <f t="shared" si="351"/>
        <v>Remplir la colonne BO</v>
      </c>
      <c r="BR695" s="263" t="str">
        <f t="shared" si="335"/>
        <v>Remplir la colonne I</v>
      </c>
      <c r="BS695" s="84" t="s">
        <v>64</v>
      </c>
      <c r="BT695" s="60" t="str">
        <f t="shared" si="352"/>
        <v>Remplir les termes C, P et TVA</v>
      </c>
      <c r="BU695" s="55"/>
      <c r="BV695" s="46" t="s">
        <v>64</v>
      </c>
      <c r="BW695" s="56"/>
      <c r="BX695" s="48" t="s">
        <v>64</v>
      </c>
      <c r="BY695" s="175" t="str">
        <f t="shared" si="353"/>
        <v>Remplir la colonne BU ou BW</v>
      </c>
      <c r="BZ695" s="178"/>
      <c r="CA695" s="282" t="str">
        <f t="shared" si="364"/>
        <v>Remplir la colonne M</v>
      </c>
      <c r="CB695" s="99" t="str">
        <f t="shared" si="354"/>
        <v>Remplir la colonne BZ</v>
      </c>
      <c r="CC695" s="297" t="str">
        <f t="shared" si="336"/>
        <v>Remplir la colonne I</v>
      </c>
      <c r="CD695" s="84" t="s">
        <v>64</v>
      </c>
      <c r="CE695" s="60" t="str">
        <f t="shared" si="355"/>
        <v>Remplir les termes C, P et TVA</v>
      </c>
      <c r="CF695" s="61" t="str">
        <f t="shared" si="337"/>
        <v>REMPLIR TYPE DE CLIENT</v>
      </c>
      <c r="CG695" s="107" t="str">
        <f t="shared" si="356"/>
        <v>Montant total de l'aide demandée non indiqué</v>
      </c>
      <c r="CH695" s="1"/>
      <c r="CI695" s="1"/>
      <c r="CJ695" s="1"/>
      <c r="CK695" s="1"/>
      <c r="CL695" s="1"/>
    </row>
    <row r="696" spans="1:90" x14ac:dyDescent="0.25">
      <c r="A696" s="51"/>
      <c r="B696" s="111"/>
      <c r="C696" s="111"/>
      <c r="D696" s="111"/>
      <c r="E696" s="111"/>
      <c r="F696" s="111"/>
      <c r="G696" s="162"/>
      <c r="H696" s="151"/>
      <c r="I696" s="296"/>
      <c r="J696" s="152"/>
      <c r="K696" s="153"/>
      <c r="L696" s="169"/>
      <c r="M696" s="39"/>
      <c r="N696" s="201"/>
      <c r="O696" s="39"/>
      <c r="P696" s="22"/>
      <c r="Q696" s="200">
        <f t="shared" si="338"/>
        <v>0</v>
      </c>
      <c r="R696" s="55"/>
      <c r="S696" s="46" t="s">
        <v>64</v>
      </c>
      <c r="T696" s="56"/>
      <c r="U696" s="48" t="s">
        <v>64</v>
      </c>
      <c r="V696" s="175" t="str">
        <f t="shared" si="339"/>
        <v>Remplir la colonne R ou T</v>
      </c>
      <c r="W696" s="178"/>
      <c r="X696" s="282" t="str">
        <f t="shared" si="340"/>
        <v>Remplir la colonne M</v>
      </c>
      <c r="Y696" s="99" t="str">
        <f t="shared" si="341"/>
        <v>Remplir la colonne W</v>
      </c>
      <c r="Z696" s="297" t="str">
        <f t="shared" si="357"/>
        <v>Remplir la colonne I</v>
      </c>
      <c r="AA696" s="84" t="s">
        <v>64</v>
      </c>
      <c r="AB696" s="60" t="str">
        <f t="shared" si="342"/>
        <v>Remplir les termes C, P et TVA</v>
      </c>
      <c r="AC696" s="55"/>
      <c r="AD696" s="46" t="s">
        <v>64</v>
      </c>
      <c r="AE696" s="56"/>
      <c r="AF696" s="48" t="s">
        <v>64</v>
      </c>
      <c r="AG696" s="175" t="str">
        <f t="shared" si="343"/>
        <v>Remplir la colonne AC ou AE</v>
      </c>
      <c r="AH696" s="178"/>
      <c r="AI696" s="311" t="str">
        <f t="shared" si="358"/>
        <v>Remplir la colonne M</v>
      </c>
      <c r="AJ696" s="179" t="str">
        <f t="shared" si="344"/>
        <v>Remplir la colonne AH</v>
      </c>
      <c r="AK696" s="297" t="str">
        <f t="shared" si="332"/>
        <v>Remplir la colonne I</v>
      </c>
      <c r="AL696" s="84" t="s">
        <v>64</v>
      </c>
      <c r="AM696" s="60" t="str">
        <f t="shared" si="359"/>
        <v>Remplir les termes C, P et TVA</v>
      </c>
      <c r="AN696" s="55"/>
      <c r="AO696" s="46" t="s">
        <v>64</v>
      </c>
      <c r="AP696" s="56"/>
      <c r="AQ696" s="48" t="s">
        <v>64</v>
      </c>
      <c r="AR696" s="175" t="str">
        <f t="shared" si="345"/>
        <v>Remplir la colonne AN ou AP</v>
      </c>
      <c r="AS696" s="178"/>
      <c r="AT696" s="282" t="str">
        <f t="shared" si="360"/>
        <v>Remplir la colonne M</v>
      </c>
      <c r="AU696" s="179" t="str">
        <f t="shared" si="346"/>
        <v>Remplir la colonne AS</v>
      </c>
      <c r="AV696" s="263" t="str">
        <f t="shared" si="333"/>
        <v>Remplir la colonne I</v>
      </c>
      <c r="AW696" s="84" t="s">
        <v>64</v>
      </c>
      <c r="AX696" s="60" t="str">
        <f t="shared" si="361"/>
        <v>Remplir les termes C, P et TVA</v>
      </c>
      <c r="AY696" s="55"/>
      <c r="AZ696" s="46" t="s">
        <v>64</v>
      </c>
      <c r="BA696" s="56"/>
      <c r="BB696" s="48" t="s">
        <v>64</v>
      </c>
      <c r="BC696" s="175" t="str">
        <f t="shared" si="347"/>
        <v>Remplir la colonne AY ou BA</v>
      </c>
      <c r="BD696" s="178"/>
      <c r="BE696" s="311" t="str">
        <f t="shared" si="362"/>
        <v>Remplir la colonne M</v>
      </c>
      <c r="BF696" s="179" t="str">
        <f t="shared" si="348"/>
        <v>Remplir la colonne BD</v>
      </c>
      <c r="BG696" s="263" t="str">
        <f t="shared" si="334"/>
        <v>Remplir la colonne I</v>
      </c>
      <c r="BH696" s="84" t="s">
        <v>64</v>
      </c>
      <c r="BI696" s="60" t="str">
        <f t="shared" si="349"/>
        <v>Remplir les termes C, P et TVA</v>
      </c>
      <c r="BJ696" s="55"/>
      <c r="BK696" s="46" t="s">
        <v>64</v>
      </c>
      <c r="BL696" s="56"/>
      <c r="BM696" s="48" t="s">
        <v>64</v>
      </c>
      <c r="BN696" s="175" t="str">
        <f t="shared" si="350"/>
        <v>Remplir la colonne BJ ou BL</v>
      </c>
      <c r="BO696" s="178"/>
      <c r="BP696" s="311" t="str">
        <f t="shared" si="363"/>
        <v>Remplir la colonne M</v>
      </c>
      <c r="BQ696" s="179" t="str">
        <f t="shared" si="351"/>
        <v>Remplir la colonne BO</v>
      </c>
      <c r="BR696" s="263" t="str">
        <f t="shared" si="335"/>
        <v>Remplir la colonne I</v>
      </c>
      <c r="BS696" s="84" t="s">
        <v>64</v>
      </c>
      <c r="BT696" s="60" t="str">
        <f t="shared" si="352"/>
        <v>Remplir les termes C, P et TVA</v>
      </c>
      <c r="BU696" s="55"/>
      <c r="BV696" s="46" t="s">
        <v>64</v>
      </c>
      <c r="BW696" s="56"/>
      <c r="BX696" s="48" t="s">
        <v>64</v>
      </c>
      <c r="BY696" s="175" t="str">
        <f t="shared" si="353"/>
        <v>Remplir la colonne BU ou BW</v>
      </c>
      <c r="BZ696" s="178"/>
      <c r="CA696" s="282" t="str">
        <f t="shared" si="364"/>
        <v>Remplir la colonne M</v>
      </c>
      <c r="CB696" s="99" t="str">
        <f t="shared" si="354"/>
        <v>Remplir la colonne BZ</v>
      </c>
      <c r="CC696" s="297" t="str">
        <f t="shared" si="336"/>
        <v>Remplir la colonne I</v>
      </c>
      <c r="CD696" s="84" t="s">
        <v>64</v>
      </c>
      <c r="CE696" s="60" t="str">
        <f t="shared" si="355"/>
        <v>Remplir les termes C, P et TVA</v>
      </c>
      <c r="CF696" s="61" t="str">
        <f t="shared" si="337"/>
        <v>REMPLIR TYPE DE CLIENT</v>
      </c>
      <c r="CG696" s="107" t="str">
        <f t="shared" si="356"/>
        <v>Montant total de l'aide demandée non indiqué</v>
      </c>
      <c r="CH696" s="1"/>
      <c r="CI696" s="1"/>
      <c r="CJ696" s="1"/>
      <c r="CK696" s="1"/>
      <c r="CL696" s="1"/>
    </row>
    <row r="697" spans="1:90" x14ac:dyDescent="0.25">
      <c r="A697" s="51"/>
      <c r="B697" s="111"/>
      <c r="C697" s="111"/>
      <c r="D697" s="111"/>
      <c r="E697" s="111"/>
      <c r="F697" s="111"/>
      <c r="G697" s="162"/>
      <c r="H697" s="151"/>
      <c r="I697" s="296"/>
      <c r="J697" s="152"/>
      <c r="K697" s="153"/>
      <c r="L697" s="169"/>
      <c r="M697" s="39"/>
      <c r="N697" s="201"/>
      <c r="O697" s="39"/>
      <c r="P697" s="22"/>
      <c r="Q697" s="200">
        <f t="shared" si="338"/>
        <v>0</v>
      </c>
      <c r="R697" s="55"/>
      <c r="S697" s="46" t="s">
        <v>64</v>
      </c>
      <c r="T697" s="56"/>
      <c r="U697" s="48" t="s">
        <v>64</v>
      </c>
      <c r="V697" s="175" t="str">
        <f t="shared" si="339"/>
        <v>Remplir la colonne R ou T</v>
      </c>
      <c r="W697" s="178"/>
      <c r="X697" s="282" t="str">
        <f t="shared" si="340"/>
        <v>Remplir la colonne M</v>
      </c>
      <c r="Y697" s="99" t="str">
        <f t="shared" si="341"/>
        <v>Remplir la colonne W</v>
      </c>
      <c r="Z697" s="297" t="str">
        <f t="shared" si="357"/>
        <v>Remplir la colonne I</v>
      </c>
      <c r="AA697" s="84" t="s">
        <v>64</v>
      </c>
      <c r="AB697" s="60" t="str">
        <f t="shared" si="342"/>
        <v>Remplir les termes C, P et TVA</v>
      </c>
      <c r="AC697" s="55"/>
      <c r="AD697" s="46" t="s">
        <v>64</v>
      </c>
      <c r="AE697" s="56"/>
      <c r="AF697" s="48" t="s">
        <v>64</v>
      </c>
      <c r="AG697" s="175" t="str">
        <f t="shared" si="343"/>
        <v>Remplir la colonne AC ou AE</v>
      </c>
      <c r="AH697" s="178"/>
      <c r="AI697" s="311" t="str">
        <f t="shared" si="358"/>
        <v>Remplir la colonne M</v>
      </c>
      <c r="AJ697" s="179" t="str">
        <f t="shared" si="344"/>
        <v>Remplir la colonne AH</v>
      </c>
      <c r="AK697" s="297" t="str">
        <f t="shared" si="332"/>
        <v>Remplir la colonne I</v>
      </c>
      <c r="AL697" s="84" t="s">
        <v>64</v>
      </c>
      <c r="AM697" s="60" t="str">
        <f t="shared" si="359"/>
        <v>Remplir les termes C, P et TVA</v>
      </c>
      <c r="AN697" s="55"/>
      <c r="AO697" s="46" t="s">
        <v>64</v>
      </c>
      <c r="AP697" s="56"/>
      <c r="AQ697" s="48" t="s">
        <v>64</v>
      </c>
      <c r="AR697" s="175" t="str">
        <f t="shared" si="345"/>
        <v>Remplir la colonne AN ou AP</v>
      </c>
      <c r="AS697" s="178"/>
      <c r="AT697" s="282" t="str">
        <f t="shared" si="360"/>
        <v>Remplir la colonne M</v>
      </c>
      <c r="AU697" s="179" t="str">
        <f t="shared" si="346"/>
        <v>Remplir la colonne AS</v>
      </c>
      <c r="AV697" s="263" t="str">
        <f t="shared" si="333"/>
        <v>Remplir la colonne I</v>
      </c>
      <c r="AW697" s="84" t="s">
        <v>64</v>
      </c>
      <c r="AX697" s="60" t="str">
        <f t="shared" si="361"/>
        <v>Remplir les termes C, P et TVA</v>
      </c>
      <c r="AY697" s="55"/>
      <c r="AZ697" s="46" t="s">
        <v>64</v>
      </c>
      <c r="BA697" s="56"/>
      <c r="BB697" s="48" t="s">
        <v>64</v>
      </c>
      <c r="BC697" s="175" t="str">
        <f t="shared" si="347"/>
        <v>Remplir la colonne AY ou BA</v>
      </c>
      <c r="BD697" s="178"/>
      <c r="BE697" s="311" t="str">
        <f t="shared" si="362"/>
        <v>Remplir la colonne M</v>
      </c>
      <c r="BF697" s="179" t="str">
        <f t="shared" si="348"/>
        <v>Remplir la colonne BD</v>
      </c>
      <c r="BG697" s="263" t="str">
        <f t="shared" si="334"/>
        <v>Remplir la colonne I</v>
      </c>
      <c r="BH697" s="84" t="s">
        <v>64</v>
      </c>
      <c r="BI697" s="60" t="str">
        <f t="shared" si="349"/>
        <v>Remplir les termes C, P et TVA</v>
      </c>
      <c r="BJ697" s="55"/>
      <c r="BK697" s="46" t="s">
        <v>64</v>
      </c>
      <c r="BL697" s="56"/>
      <c r="BM697" s="48" t="s">
        <v>64</v>
      </c>
      <c r="BN697" s="175" t="str">
        <f t="shared" si="350"/>
        <v>Remplir la colonne BJ ou BL</v>
      </c>
      <c r="BO697" s="178"/>
      <c r="BP697" s="311" t="str">
        <f t="shared" si="363"/>
        <v>Remplir la colonne M</v>
      </c>
      <c r="BQ697" s="179" t="str">
        <f t="shared" si="351"/>
        <v>Remplir la colonne BO</v>
      </c>
      <c r="BR697" s="263" t="str">
        <f t="shared" si="335"/>
        <v>Remplir la colonne I</v>
      </c>
      <c r="BS697" s="84" t="s">
        <v>64</v>
      </c>
      <c r="BT697" s="60" t="str">
        <f t="shared" si="352"/>
        <v>Remplir les termes C, P et TVA</v>
      </c>
      <c r="BU697" s="55"/>
      <c r="BV697" s="46" t="s">
        <v>64</v>
      </c>
      <c r="BW697" s="56"/>
      <c r="BX697" s="48" t="s">
        <v>64</v>
      </c>
      <c r="BY697" s="175" t="str">
        <f t="shared" si="353"/>
        <v>Remplir la colonne BU ou BW</v>
      </c>
      <c r="BZ697" s="178"/>
      <c r="CA697" s="282" t="str">
        <f t="shared" si="364"/>
        <v>Remplir la colonne M</v>
      </c>
      <c r="CB697" s="99" t="str">
        <f t="shared" si="354"/>
        <v>Remplir la colonne BZ</v>
      </c>
      <c r="CC697" s="297" t="str">
        <f t="shared" si="336"/>
        <v>Remplir la colonne I</v>
      </c>
      <c r="CD697" s="84" t="s">
        <v>64</v>
      </c>
      <c r="CE697" s="60" t="str">
        <f t="shared" si="355"/>
        <v>Remplir les termes C, P et TVA</v>
      </c>
      <c r="CF697" s="61" t="str">
        <f t="shared" si="337"/>
        <v>REMPLIR TYPE DE CLIENT</v>
      </c>
      <c r="CG697" s="107" t="str">
        <f t="shared" si="356"/>
        <v>Montant total de l'aide demandée non indiqué</v>
      </c>
      <c r="CH697" s="1"/>
      <c r="CI697" s="1"/>
      <c r="CJ697" s="1"/>
      <c r="CK697" s="1"/>
      <c r="CL697" s="1"/>
    </row>
    <row r="698" spans="1:90" x14ac:dyDescent="0.25">
      <c r="A698" s="51"/>
      <c r="B698" s="111"/>
      <c r="C698" s="111"/>
      <c r="D698" s="111"/>
      <c r="E698" s="111"/>
      <c r="F698" s="111"/>
      <c r="G698" s="162"/>
      <c r="H698" s="151"/>
      <c r="I698" s="296"/>
      <c r="J698" s="152"/>
      <c r="K698" s="153"/>
      <c r="L698" s="169"/>
      <c r="M698" s="39"/>
      <c r="N698" s="201"/>
      <c r="O698" s="39"/>
      <c r="P698" s="22"/>
      <c r="Q698" s="200">
        <f t="shared" si="338"/>
        <v>0</v>
      </c>
      <c r="R698" s="55"/>
      <c r="S698" s="46" t="s">
        <v>64</v>
      </c>
      <c r="T698" s="56"/>
      <c r="U698" s="48" t="s">
        <v>64</v>
      </c>
      <c r="V698" s="175" t="str">
        <f t="shared" si="339"/>
        <v>Remplir la colonne R ou T</v>
      </c>
      <c r="W698" s="178"/>
      <c r="X698" s="282" t="str">
        <f t="shared" si="340"/>
        <v>Remplir la colonne M</v>
      </c>
      <c r="Y698" s="99" t="str">
        <f t="shared" si="341"/>
        <v>Remplir la colonne W</v>
      </c>
      <c r="Z698" s="297" t="str">
        <f t="shared" si="357"/>
        <v>Remplir la colonne I</v>
      </c>
      <c r="AA698" s="84" t="s">
        <v>64</v>
      </c>
      <c r="AB698" s="60" t="str">
        <f t="shared" si="342"/>
        <v>Remplir les termes C, P et TVA</v>
      </c>
      <c r="AC698" s="55"/>
      <c r="AD698" s="46" t="s">
        <v>64</v>
      </c>
      <c r="AE698" s="56"/>
      <c r="AF698" s="48" t="s">
        <v>64</v>
      </c>
      <c r="AG698" s="175" t="str">
        <f t="shared" si="343"/>
        <v>Remplir la colonne AC ou AE</v>
      </c>
      <c r="AH698" s="178"/>
      <c r="AI698" s="311" t="str">
        <f t="shared" si="358"/>
        <v>Remplir la colonne M</v>
      </c>
      <c r="AJ698" s="179" t="str">
        <f t="shared" si="344"/>
        <v>Remplir la colonne AH</v>
      </c>
      <c r="AK698" s="297" t="str">
        <f t="shared" si="332"/>
        <v>Remplir la colonne I</v>
      </c>
      <c r="AL698" s="84" t="s">
        <v>64</v>
      </c>
      <c r="AM698" s="60" t="str">
        <f t="shared" si="359"/>
        <v>Remplir les termes C, P et TVA</v>
      </c>
      <c r="AN698" s="55"/>
      <c r="AO698" s="46" t="s">
        <v>64</v>
      </c>
      <c r="AP698" s="56"/>
      <c r="AQ698" s="48" t="s">
        <v>64</v>
      </c>
      <c r="AR698" s="175" t="str">
        <f t="shared" si="345"/>
        <v>Remplir la colonne AN ou AP</v>
      </c>
      <c r="AS698" s="178"/>
      <c r="AT698" s="282" t="str">
        <f t="shared" si="360"/>
        <v>Remplir la colonne M</v>
      </c>
      <c r="AU698" s="179" t="str">
        <f t="shared" si="346"/>
        <v>Remplir la colonne AS</v>
      </c>
      <c r="AV698" s="263" t="str">
        <f t="shared" si="333"/>
        <v>Remplir la colonne I</v>
      </c>
      <c r="AW698" s="84" t="s">
        <v>64</v>
      </c>
      <c r="AX698" s="60" t="str">
        <f t="shared" si="361"/>
        <v>Remplir les termes C, P et TVA</v>
      </c>
      <c r="AY698" s="55"/>
      <c r="AZ698" s="46" t="s">
        <v>64</v>
      </c>
      <c r="BA698" s="56"/>
      <c r="BB698" s="48" t="s">
        <v>64</v>
      </c>
      <c r="BC698" s="175" t="str">
        <f t="shared" si="347"/>
        <v>Remplir la colonne AY ou BA</v>
      </c>
      <c r="BD698" s="178"/>
      <c r="BE698" s="311" t="str">
        <f t="shared" si="362"/>
        <v>Remplir la colonne M</v>
      </c>
      <c r="BF698" s="179" t="str">
        <f t="shared" si="348"/>
        <v>Remplir la colonne BD</v>
      </c>
      <c r="BG698" s="263" t="str">
        <f t="shared" si="334"/>
        <v>Remplir la colonne I</v>
      </c>
      <c r="BH698" s="84" t="s">
        <v>64</v>
      </c>
      <c r="BI698" s="60" t="str">
        <f t="shared" si="349"/>
        <v>Remplir les termes C, P et TVA</v>
      </c>
      <c r="BJ698" s="55"/>
      <c r="BK698" s="46" t="s">
        <v>64</v>
      </c>
      <c r="BL698" s="56"/>
      <c r="BM698" s="48" t="s">
        <v>64</v>
      </c>
      <c r="BN698" s="175" t="str">
        <f t="shared" si="350"/>
        <v>Remplir la colonne BJ ou BL</v>
      </c>
      <c r="BO698" s="178"/>
      <c r="BP698" s="311" t="str">
        <f t="shared" si="363"/>
        <v>Remplir la colonne M</v>
      </c>
      <c r="BQ698" s="179" t="str">
        <f t="shared" si="351"/>
        <v>Remplir la colonne BO</v>
      </c>
      <c r="BR698" s="263" t="str">
        <f t="shared" si="335"/>
        <v>Remplir la colonne I</v>
      </c>
      <c r="BS698" s="84" t="s">
        <v>64</v>
      </c>
      <c r="BT698" s="60" t="str">
        <f t="shared" si="352"/>
        <v>Remplir les termes C, P et TVA</v>
      </c>
      <c r="BU698" s="55"/>
      <c r="BV698" s="46" t="s">
        <v>64</v>
      </c>
      <c r="BW698" s="56"/>
      <c r="BX698" s="48" t="s">
        <v>64</v>
      </c>
      <c r="BY698" s="175" t="str">
        <f t="shared" si="353"/>
        <v>Remplir la colonne BU ou BW</v>
      </c>
      <c r="BZ698" s="178"/>
      <c r="CA698" s="282" t="str">
        <f t="shared" si="364"/>
        <v>Remplir la colonne M</v>
      </c>
      <c r="CB698" s="99" t="str">
        <f t="shared" si="354"/>
        <v>Remplir la colonne BZ</v>
      </c>
      <c r="CC698" s="297" t="str">
        <f t="shared" si="336"/>
        <v>Remplir la colonne I</v>
      </c>
      <c r="CD698" s="84" t="s">
        <v>64</v>
      </c>
      <c r="CE698" s="60" t="str">
        <f t="shared" si="355"/>
        <v>Remplir les termes C, P et TVA</v>
      </c>
      <c r="CF698" s="61" t="str">
        <f t="shared" si="337"/>
        <v>REMPLIR TYPE DE CLIENT</v>
      </c>
      <c r="CG698" s="107" t="str">
        <f t="shared" si="356"/>
        <v>Montant total de l'aide demandée non indiqué</v>
      </c>
      <c r="CH698" s="1"/>
      <c r="CI698" s="1"/>
      <c r="CJ698" s="1"/>
      <c r="CK698" s="1"/>
      <c r="CL698" s="1"/>
    </row>
    <row r="699" spans="1:90" x14ac:dyDescent="0.25">
      <c r="A699" s="51"/>
      <c r="B699" s="111"/>
      <c r="C699" s="111"/>
      <c r="D699" s="111"/>
      <c r="E699" s="111"/>
      <c r="F699" s="111"/>
      <c r="G699" s="162"/>
      <c r="H699" s="151"/>
      <c r="I699" s="296"/>
      <c r="J699" s="152"/>
      <c r="K699" s="153"/>
      <c r="L699" s="169"/>
      <c r="M699" s="39"/>
      <c r="N699" s="201"/>
      <c r="O699" s="39"/>
      <c r="P699" s="22"/>
      <c r="Q699" s="200">
        <f t="shared" si="338"/>
        <v>0</v>
      </c>
      <c r="R699" s="55"/>
      <c r="S699" s="46" t="s">
        <v>64</v>
      </c>
      <c r="T699" s="56"/>
      <c r="U699" s="48" t="s">
        <v>64</v>
      </c>
      <c r="V699" s="175" t="str">
        <f t="shared" si="339"/>
        <v>Remplir la colonne R ou T</v>
      </c>
      <c r="W699" s="178"/>
      <c r="X699" s="282" t="str">
        <f t="shared" si="340"/>
        <v>Remplir la colonne M</v>
      </c>
      <c r="Y699" s="99" t="str">
        <f t="shared" si="341"/>
        <v>Remplir la colonne W</v>
      </c>
      <c r="Z699" s="297" t="str">
        <f t="shared" si="357"/>
        <v>Remplir la colonne I</v>
      </c>
      <c r="AA699" s="84" t="s">
        <v>64</v>
      </c>
      <c r="AB699" s="60" t="str">
        <f t="shared" si="342"/>
        <v>Remplir les termes C, P et TVA</v>
      </c>
      <c r="AC699" s="55"/>
      <c r="AD699" s="46" t="s">
        <v>64</v>
      </c>
      <c r="AE699" s="56"/>
      <c r="AF699" s="48" t="s">
        <v>64</v>
      </c>
      <c r="AG699" s="175" t="str">
        <f t="shared" si="343"/>
        <v>Remplir la colonne AC ou AE</v>
      </c>
      <c r="AH699" s="178"/>
      <c r="AI699" s="311" t="str">
        <f t="shared" si="358"/>
        <v>Remplir la colonne M</v>
      </c>
      <c r="AJ699" s="179" t="str">
        <f t="shared" si="344"/>
        <v>Remplir la colonne AH</v>
      </c>
      <c r="AK699" s="297" t="str">
        <f t="shared" si="332"/>
        <v>Remplir la colonne I</v>
      </c>
      <c r="AL699" s="84" t="s">
        <v>64</v>
      </c>
      <c r="AM699" s="60" t="str">
        <f t="shared" si="359"/>
        <v>Remplir les termes C, P et TVA</v>
      </c>
      <c r="AN699" s="55"/>
      <c r="AO699" s="46" t="s">
        <v>64</v>
      </c>
      <c r="AP699" s="56"/>
      <c r="AQ699" s="48" t="s">
        <v>64</v>
      </c>
      <c r="AR699" s="175" t="str">
        <f t="shared" si="345"/>
        <v>Remplir la colonne AN ou AP</v>
      </c>
      <c r="AS699" s="178"/>
      <c r="AT699" s="282" t="str">
        <f t="shared" si="360"/>
        <v>Remplir la colonne M</v>
      </c>
      <c r="AU699" s="179" t="str">
        <f t="shared" si="346"/>
        <v>Remplir la colonne AS</v>
      </c>
      <c r="AV699" s="263" t="str">
        <f t="shared" si="333"/>
        <v>Remplir la colonne I</v>
      </c>
      <c r="AW699" s="84" t="s">
        <v>64</v>
      </c>
      <c r="AX699" s="60" t="str">
        <f t="shared" si="361"/>
        <v>Remplir les termes C, P et TVA</v>
      </c>
      <c r="AY699" s="55"/>
      <c r="AZ699" s="46" t="s">
        <v>64</v>
      </c>
      <c r="BA699" s="56"/>
      <c r="BB699" s="48" t="s">
        <v>64</v>
      </c>
      <c r="BC699" s="175" t="str">
        <f t="shared" si="347"/>
        <v>Remplir la colonne AY ou BA</v>
      </c>
      <c r="BD699" s="178"/>
      <c r="BE699" s="311" t="str">
        <f t="shared" si="362"/>
        <v>Remplir la colonne M</v>
      </c>
      <c r="BF699" s="179" t="str">
        <f t="shared" si="348"/>
        <v>Remplir la colonne BD</v>
      </c>
      <c r="BG699" s="263" t="str">
        <f t="shared" si="334"/>
        <v>Remplir la colonne I</v>
      </c>
      <c r="BH699" s="84" t="s">
        <v>64</v>
      </c>
      <c r="BI699" s="60" t="str">
        <f t="shared" si="349"/>
        <v>Remplir les termes C, P et TVA</v>
      </c>
      <c r="BJ699" s="55"/>
      <c r="BK699" s="46" t="s">
        <v>64</v>
      </c>
      <c r="BL699" s="56"/>
      <c r="BM699" s="48" t="s">
        <v>64</v>
      </c>
      <c r="BN699" s="175" t="str">
        <f t="shared" si="350"/>
        <v>Remplir la colonne BJ ou BL</v>
      </c>
      <c r="BO699" s="178"/>
      <c r="BP699" s="311" t="str">
        <f t="shared" si="363"/>
        <v>Remplir la colonne M</v>
      </c>
      <c r="BQ699" s="179" t="str">
        <f t="shared" si="351"/>
        <v>Remplir la colonne BO</v>
      </c>
      <c r="BR699" s="263" t="str">
        <f t="shared" si="335"/>
        <v>Remplir la colonne I</v>
      </c>
      <c r="BS699" s="84" t="s">
        <v>64</v>
      </c>
      <c r="BT699" s="60" t="str">
        <f t="shared" si="352"/>
        <v>Remplir les termes C, P et TVA</v>
      </c>
      <c r="BU699" s="55"/>
      <c r="BV699" s="46" t="s">
        <v>64</v>
      </c>
      <c r="BW699" s="56"/>
      <c r="BX699" s="48" t="s">
        <v>64</v>
      </c>
      <c r="BY699" s="175" t="str">
        <f t="shared" si="353"/>
        <v>Remplir la colonne BU ou BW</v>
      </c>
      <c r="BZ699" s="178"/>
      <c r="CA699" s="282" t="str">
        <f t="shared" si="364"/>
        <v>Remplir la colonne M</v>
      </c>
      <c r="CB699" s="99" t="str">
        <f t="shared" si="354"/>
        <v>Remplir la colonne BZ</v>
      </c>
      <c r="CC699" s="297" t="str">
        <f t="shared" si="336"/>
        <v>Remplir la colonne I</v>
      </c>
      <c r="CD699" s="84" t="s">
        <v>64</v>
      </c>
      <c r="CE699" s="60" t="str">
        <f t="shared" si="355"/>
        <v>Remplir les termes C, P et TVA</v>
      </c>
      <c r="CF699" s="61" t="str">
        <f t="shared" si="337"/>
        <v>REMPLIR TYPE DE CLIENT</v>
      </c>
      <c r="CG699" s="107" t="str">
        <f t="shared" si="356"/>
        <v>Montant total de l'aide demandée non indiqué</v>
      </c>
      <c r="CH699" s="1"/>
      <c r="CI699" s="1"/>
      <c r="CJ699" s="1"/>
      <c r="CK699" s="1"/>
      <c r="CL699" s="1"/>
    </row>
    <row r="700" spans="1:90" x14ac:dyDescent="0.25">
      <c r="A700" s="51"/>
      <c r="B700" s="111"/>
      <c r="C700" s="111"/>
      <c r="D700" s="111"/>
      <c r="E700" s="111"/>
      <c r="F700" s="111"/>
      <c r="G700" s="162"/>
      <c r="H700" s="151"/>
      <c r="I700" s="296"/>
      <c r="J700" s="152"/>
      <c r="K700" s="153"/>
      <c r="L700" s="169"/>
      <c r="M700" s="39"/>
      <c r="N700" s="201"/>
      <c r="O700" s="39"/>
      <c r="P700" s="22"/>
      <c r="Q700" s="200">
        <f t="shared" si="338"/>
        <v>0</v>
      </c>
      <c r="R700" s="55"/>
      <c r="S700" s="46" t="s">
        <v>64</v>
      </c>
      <c r="T700" s="56"/>
      <c r="U700" s="48" t="s">
        <v>64</v>
      </c>
      <c r="V700" s="175" t="str">
        <f t="shared" si="339"/>
        <v>Remplir la colonne R ou T</v>
      </c>
      <c r="W700" s="178"/>
      <c r="X700" s="282" t="str">
        <f t="shared" si="340"/>
        <v>Remplir la colonne M</v>
      </c>
      <c r="Y700" s="99" t="str">
        <f t="shared" si="341"/>
        <v>Remplir la colonne W</v>
      </c>
      <c r="Z700" s="297" t="str">
        <f t="shared" si="357"/>
        <v>Remplir la colonne I</v>
      </c>
      <c r="AA700" s="84" t="s">
        <v>64</v>
      </c>
      <c r="AB700" s="60" t="str">
        <f t="shared" si="342"/>
        <v>Remplir les termes C, P et TVA</v>
      </c>
      <c r="AC700" s="55"/>
      <c r="AD700" s="46" t="s">
        <v>64</v>
      </c>
      <c r="AE700" s="56"/>
      <c r="AF700" s="48" t="s">
        <v>64</v>
      </c>
      <c r="AG700" s="175" t="str">
        <f t="shared" si="343"/>
        <v>Remplir la colonne AC ou AE</v>
      </c>
      <c r="AH700" s="178"/>
      <c r="AI700" s="311" t="str">
        <f t="shared" si="358"/>
        <v>Remplir la colonne M</v>
      </c>
      <c r="AJ700" s="179" t="str">
        <f t="shared" si="344"/>
        <v>Remplir la colonne AH</v>
      </c>
      <c r="AK700" s="297" t="str">
        <f t="shared" si="332"/>
        <v>Remplir la colonne I</v>
      </c>
      <c r="AL700" s="84" t="s">
        <v>64</v>
      </c>
      <c r="AM700" s="60" t="str">
        <f t="shared" si="359"/>
        <v>Remplir les termes C, P et TVA</v>
      </c>
      <c r="AN700" s="55"/>
      <c r="AO700" s="46" t="s">
        <v>64</v>
      </c>
      <c r="AP700" s="56"/>
      <c r="AQ700" s="48" t="s">
        <v>64</v>
      </c>
      <c r="AR700" s="175" t="str">
        <f t="shared" si="345"/>
        <v>Remplir la colonne AN ou AP</v>
      </c>
      <c r="AS700" s="178"/>
      <c r="AT700" s="282" t="str">
        <f t="shared" si="360"/>
        <v>Remplir la colonne M</v>
      </c>
      <c r="AU700" s="179" t="str">
        <f t="shared" si="346"/>
        <v>Remplir la colonne AS</v>
      </c>
      <c r="AV700" s="263" t="str">
        <f t="shared" si="333"/>
        <v>Remplir la colonne I</v>
      </c>
      <c r="AW700" s="84" t="s">
        <v>64</v>
      </c>
      <c r="AX700" s="60" t="str">
        <f t="shared" si="361"/>
        <v>Remplir les termes C, P et TVA</v>
      </c>
      <c r="AY700" s="55"/>
      <c r="AZ700" s="46" t="s">
        <v>64</v>
      </c>
      <c r="BA700" s="56"/>
      <c r="BB700" s="48" t="s">
        <v>64</v>
      </c>
      <c r="BC700" s="175" t="str">
        <f t="shared" si="347"/>
        <v>Remplir la colonne AY ou BA</v>
      </c>
      <c r="BD700" s="178"/>
      <c r="BE700" s="311" t="str">
        <f t="shared" si="362"/>
        <v>Remplir la colonne M</v>
      </c>
      <c r="BF700" s="179" t="str">
        <f t="shared" si="348"/>
        <v>Remplir la colonne BD</v>
      </c>
      <c r="BG700" s="263" t="str">
        <f t="shared" si="334"/>
        <v>Remplir la colonne I</v>
      </c>
      <c r="BH700" s="84" t="s">
        <v>64</v>
      </c>
      <c r="BI700" s="60" t="str">
        <f t="shared" si="349"/>
        <v>Remplir les termes C, P et TVA</v>
      </c>
      <c r="BJ700" s="55"/>
      <c r="BK700" s="46" t="s">
        <v>64</v>
      </c>
      <c r="BL700" s="56"/>
      <c r="BM700" s="48" t="s">
        <v>64</v>
      </c>
      <c r="BN700" s="175" t="str">
        <f t="shared" si="350"/>
        <v>Remplir la colonne BJ ou BL</v>
      </c>
      <c r="BO700" s="178"/>
      <c r="BP700" s="311" t="str">
        <f t="shared" si="363"/>
        <v>Remplir la colonne M</v>
      </c>
      <c r="BQ700" s="179" t="str">
        <f t="shared" si="351"/>
        <v>Remplir la colonne BO</v>
      </c>
      <c r="BR700" s="263" t="str">
        <f t="shared" si="335"/>
        <v>Remplir la colonne I</v>
      </c>
      <c r="BS700" s="84" t="s">
        <v>64</v>
      </c>
      <c r="BT700" s="60" t="str">
        <f t="shared" si="352"/>
        <v>Remplir les termes C, P et TVA</v>
      </c>
      <c r="BU700" s="55"/>
      <c r="BV700" s="46" t="s">
        <v>64</v>
      </c>
      <c r="BW700" s="56"/>
      <c r="BX700" s="48" t="s">
        <v>64</v>
      </c>
      <c r="BY700" s="175" t="str">
        <f t="shared" si="353"/>
        <v>Remplir la colonne BU ou BW</v>
      </c>
      <c r="BZ700" s="178"/>
      <c r="CA700" s="282" t="str">
        <f t="shared" si="364"/>
        <v>Remplir la colonne M</v>
      </c>
      <c r="CB700" s="99" t="str">
        <f t="shared" si="354"/>
        <v>Remplir la colonne BZ</v>
      </c>
      <c r="CC700" s="297" t="str">
        <f t="shared" si="336"/>
        <v>Remplir la colonne I</v>
      </c>
      <c r="CD700" s="84" t="s">
        <v>64</v>
      </c>
      <c r="CE700" s="60" t="str">
        <f t="shared" si="355"/>
        <v>Remplir les termes C, P et TVA</v>
      </c>
      <c r="CF700" s="61" t="str">
        <f t="shared" si="337"/>
        <v>REMPLIR TYPE DE CLIENT</v>
      </c>
      <c r="CG700" s="107" t="str">
        <f t="shared" si="356"/>
        <v>Montant total de l'aide demandée non indiqué</v>
      </c>
      <c r="CH700" s="1"/>
      <c r="CI700" s="1"/>
      <c r="CJ700" s="1"/>
      <c r="CK700" s="1"/>
      <c r="CL700" s="1"/>
    </row>
    <row r="701" spans="1:90" x14ac:dyDescent="0.25">
      <c r="A701" s="51"/>
      <c r="B701" s="111"/>
      <c r="C701" s="111"/>
      <c r="D701" s="111"/>
      <c r="E701" s="111"/>
      <c r="F701" s="111"/>
      <c r="G701" s="162"/>
      <c r="H701" s="151"/>
      <c r="I701" s="296"/>
      <c r="J701" s="152"/>
      <c r="K701" s="153"/>
      <c r="L701" s="169"/>
      <c r="M701" s="39"/>
      <c r="N701" s="201"/>
      <c r="O701" s="39"/>
      <c r="P701" s="22"/>
      <c r="Q701" s="200">
        <f t="shared" si="338"/>
        <v>0</v>
      </c>
      <c r="R701" s="55"/>
      <c r="S701" s="46" t="s">
        <v>64</v>
      </c>
      <c r="T701" s="56"/>
      <c r="U701" s="48" t="s">
        <v>64</v>
      </c>
      <c r="V701" s="175" t="str">
        <f t="shared" si="339"/>
        <v>Remplir la colonne R ou T</v>
      </c>
      <c r="W701" s="178"/>
      <c r="X701" s="282" t="str">
        <f t="shared" si="340"/>
        <v>Remplir la colonne M</v>
      </c>
      <c r="Y701" s="99" t="str">
        <f t="shared" si="341"/>
        <v>Remplir la colonne W</v>
      </c>
      <c r="Z701" s="297" t="str">
        <f t="shared" si="357"/>
        <v>Remplir la colonne I</v>
      </c>
      <c r="AA701" s="84" t="s">
        <v>64</v>
      </c>
      <c r="AB701" s="60" t="str">
        <f t="shared" si="342"/>
        <v>Remplir les termes C, P et TVA</v>
      </c>
      <c r="AC701" s="55"/>
      <c r="AD701" s="46" t="s">
        <v>64</v>
      </c>
      <c r="AE701" s="56"/>
      <c r="AF701" s="48" t="s">
        <v>64</v>
      </c>
      <c r="AG701" s="175" t="str">
        <f t="shared" si="343"/>
        <v>Remplir la colonne AC ou AE</v>
      </c>
      <c r="AH701" s="178"/>
      <c r="AI701" s="311" t="str">
        <f t="shared" si="358"/>
        <v>Remplir la colonne M</v>
      </c>
      <c r="AJ701" s="179" t="str">
        <f t="shared" si="344"/>
        <v>Remplir la colonne AH</v>
      </c>
      <c r="AK701" s="297" t="str">
        <f t="shared" si="332"/>
        <v>Remplir la colonne I</v>
      </c>
      <c r="AL701" s="84" t="s">
        <v>64</v>
      </c>
      <c r="AM701" s="60" t="str">
        <f t="shared" si="359"/>
        <v>Remplir les termes C, P et TVA</v>
      </c>
      <c r="AN701" s="55"/>
      <c r="AO701" s="46" t="s">
        <v>64</v>
      </c>
      <c r="AP701" s="56"/>
      <c r="AQ701" s="48" t="s">
        <v>64</v>
      </c>
      <c r="AR701" s="175" t="str">
        <f t="shared" si="345"/>
        <v>Remplir la colonne AN ou AP</v>
      </c>
      <c r="AS701" s="178"/>
      <c r="AT701" s="282" t="str">
        <f t="shared" si="360"/>
        <v>Remplir la colonne M</v>
      </c>
      <c r="AU701" s="179" t="str">
        <f t="shared" si="346"/>
        <v>Remplir la colonne AS</v>
      </c>
      <c r="AV701" s="263" t="str">
        <f t="shared" si="333"/>
        <v>Remplir la colonne I</v>
      </c>
      <c r="AW701" s="84" t="s">
        <v>64</v>
      </c>
      <c r="AX701" s="60" t="str">
        <f t="shared" si="361"/>
        <v>Remplir les termes C, P et TVA</v>
      </c>
      <c r="AY701" s="55"/>
      <c r="AZ701" s="46" t="s">
        <v>64</v>
      </c>
      <c r="BA701" s="56"/>
      <c r="BB701" s="48" t="s">
        <v>64</v>
      </c>
      <c r="BC701" s="175" t="str">
        <f t="shared" si="347"/>
        <v>Remplir la colonne AY ou BA</v>
      </c>
      <c r="BD701" s="178"/>
      <c r="BE701" s="311" t="str">
        <f t="shared" si="362"/>
        <v>Remplir la colonne M</v>
      </c>
      <c r="BF701" s="179" t="str">
        <f t="shared" si="348"/>
        <v>Remplir la colonne BD</v>
      </c>
      <c r="BG701" s="263" t="str">
        <f t="shared" si="334"/>
        <v>Remplir la colonne I</v>
      </c>
      <c r="BH701" s="84" t="s">
        <v>64</v>
      </c>
      <c r="BI701" s="60" t="str">
        <f t="shared" si="349"/>
        <v>Remplir les termes C, P et TVA</v>
      </c>
      <c r="BJ701" s="55"/>
      <c r="BK701" s="46" t="s">
        <v>64</v>
      </c>
      <c r="BL701" s="56"/>
      <c r="BM701" s="48" t="s">
        <v>64</v>
      </c>
      <c r="BN701" s="175" t="str">
        <f t="shared" si="350"/>
        <v>Remplir la colonne BJ ou BL</v>
      </c>
      <c r="BO701" s="178"/>
      <c r="BP701" s="311" t="str">
        <f t="shared" si="363"/>
        <v>Remplir la colonne M</v>
      </c>
      <c r="BQ701" s="179" t="str">
        <f t="shared" si="351"/>
        <v>Remplir la colonne BO</v>
      </c>
      <c r="BR701" s="263" t="str">
        <f t="shared" si="335"/>
        <v>Remplir la colonne I</v>
      </c>
      <c r="BS701" s="84" t="s">
        <v>64</v>
      </c>
      <c r="BT701" s="60" t="str">
        <f t="shared" si="352"/>
        <v>Remplir les termes C, P et TVA</v>
      </c>
      <c r="BU701" s="55"/>
      <c r="BV701" s="46" t="s">
        <v>64</v>
      </c>
      <c r="BW701" s="56"/>
      <c r="BX701" s="48" t="s">
        <v>64</v>
      </c>
      <c r="BY701" s="175" t="str">
        <f t="shared" si="353"/>
        <v>Remplir la colonne BU ou BW</v>
      </c>
      <c r="BZ701" s="178"/>
      <c r="CA701" s="282" t="str">
        <f t="shared" si="364"/>
        <v>Remplir la colonne M</v>
      </c>
      <c r="CB701" s="99" t="str">
        <f t="shared" si="354"/>
        <v>Remplir la colonne BZ</v>
      </c>
      <c r="CC701" s="297" t="str">
        <f t="shared" si="336"/>
        <v>Remplir la colonne I</v>
      </c>
      <c r="CD701" s="84" t="s">
        <v>64</v>
      </c>
      <c r="CE701" s="60" t="str">
        <f t="shared" si="355"/>
        <v>Remplir les termes C, P et TVA</v>
      </c>
      <c r="CF701" s="61" t="str">
        <f t="shared" si="337"/>
        <v>REMPLIR TYPE DE CLIENT</v>
      </c>
      <c r="CG701" s="107" t="str">
        <f t="shared" si="356"/>
        <v>Montant total de l'aide demandée non indiqué</v>
      </c>
      <c r="CH701" s="1"/>
      <c r="CI701" s="1"/>
      <c r="CJ701" s="1"/>
      <c r="CK701" s="1"/>
      <c r="CL701" s="1"/>
    </row>
    <row r="702" spans="1:90" x14ac:dyDescent="0.25">
      <c r="A702" s="51"/>
      <c r="B702" s="111"/>
      <c r="C702" s="111"/>
      <c r="D702" s="111"/>
      <c r="E702" s="111"/>
      <c r="F702" s="111"/>
      <c r="G702" s="162"/>
      <c r="H702" s="151"/>
      <c r="I702" s="296"/>
      <c r="J702" s="152"/>
      <c r="K702" s="153"/>
      <c r="L702" s="169"/>
      <c r="M702" s="39"/>
      <c r="N702" s="201"/>
      <c r="O702" s="39"/>
      <c r="P702" s="22"/>
      <c r="Q702" s="200">
        <f t="shared" si="338"/>
        <v>0</v>
      </c>
      <c r="R702" s="55"/>
      <c r="S702" s="46" t="s">
        <v>64</v>
      </c>
      <c r="T702" s="56"/>
      <c r="U702" s="48" t="s">
        <v>64</v>
      </c>
      <c r="V702" s="175" t="str">
        <f t="shared" si="339"/>
        <v>Remplir la colonne R ou T</v>
      </c>
      <c r="W702" s="178"/>
      <c r="X702" s="282" t="str">
        <f t="shared" si="340"/>
        <v>Remplir la colonne M</v>
      </c>
      <c r="Y702" s="99" t="str">
        <f t="shared" si="341"/>
        <v>Remplir la colonne W</v>
      </c>
      <c r="Z702" s="297" t="str">
        <f t="shared" si="357"/>
        <v>Remplir la colonne I</v>
      </c>
      <c r="AA702" s="84" t="s">
        <v>64</v>
      </c>
      <c r="AB702" s="60" t="str">
        <f t="shared" si="342"/>
        <v>Remplir les termes C, P et TVA</v>
      </c>
      <c r="AC702" s="55"/>
      <c r="AD702" s="46" t="s">
        <v>64</v>
      </c>
      <c r="AE702" s="56"/>
      <c r="AF702" s="48" t="s">
        <v>64</v>
      </c>
      <c r="AG702" s="175" t="str">
        <f t="shared" si="343"/>
        <v>Remplir la colonne AC ou AE</v>
      </c>
      <c r="AH702" s="178"/>
      <c r="AI702" s="311" t="str">
        <f t="shared" si="358"/>
        <v>Remplir la colonne M</v>
      </c>
      <c r="AJ702" s="179" t="str">
        <f t="shared" si="344"/>
        <v>Remplir la colonne AH</v>
      </c>
      <c r="AK702" s="297" t="str">
        <f t="shared" si="332"/>
        <v>Remplir la colonne I</v>
      </c>
      <c r="AL702" s="84" t="s">
        <v>64</v>
      </c>
      <c r="AM702" s="60" t="str">
        <f t="shared" si="359"/>
        <v>Remplir les termes C, P et TVA</v>
      </c>
      <c r="AN702" s="55"/>
      <c r="AO702" s="46" t="s">
        <v>64</v>
      </c>
      <c r="AP702" s="56"/>
      <c r="AQ702" s="48" t="s">
        <v>64</v>
      </c>
      <c r="AR702" s="175" t="str">
        <f t="shared" si="345"/>
        <v>Remplir la colonne AN ou AP</v>
      </c>
      <c r="AS702" s="178"/>
      <c r="AT702" s="282" t="str">
        <f t="shared" si="360"/>
        <v>Remplir la colonne M</v>
      </c>
      <c r="AU702" s="179" t="str">
        <f t="shared" si="346"/>
        <v>Remplir la colonne AS</v>
      </c>
      <c r="AV702" s="263" t="str">
        <f t="shared" si="333"/>
        <v>Remplir la colonne I</v>
      </c>
      <c r="AW702" s="84" t="s">
        <v>64</v>
      </c>
      <c r="AX702" s="60" t="str">
        <f t="shared" si="361"/>
        <v>Remplir les termes C, P et TVA</v>
      </c>
      <c r="AY702" s="55"/>
      <c r="AZ702" s="46" t="s">
        <v>64</v>
      </c>
      <c r="BA702" s="56"/>
      <c r="BB702" s="48" t="s">
        <v>64</v>
      </c>
      <c r="BC702" s="175" t="str">
        <f t="shared" si="347"/>
        <v>Remplir la colonne AY ou BA</v>
      </c>
      <c r="BD702" s="178"/>
      <c r="BE702" s="311" t="str">
        <f t="shared" si="362"/>
        <v>Remplir la colonne M</v>
      </c>
      <c r="BF702" s="179" t="str">
        <f t="shared" si="348"/>
        <v>Remplir la colonne BD</v>
      </c>
      <c r="BG702" s="263" t="str">
        <f t="shared" si="334"/>
        <v>Remplir la colonne I</v>
      </c>
      <c r="BH702" s="84" t="s">
        <v>64</v>
      </c>
      <c r="BI702" s="60" t="str">
        <f t="shared" si="349"/>
        <v>Remplir les termes C, P et TVA</v>
      </c>
      <c r="BJ702" s="55"/>
      <c r="BK702" s="46" t="s">
        <v>64</v>
      </c>
      <c r="BL702" s="56"/>
      <c r="BM702" s="48" t="s">
        <v>64</v>
      </c>
      <c r="BN702" s="175" t="str">
        <f t="shared" si="350"/>
        <v>Remplir la colonne BJ ou BL</v>
      </c>
      <c r="BO702" s="178"/>
      <c r="BP702" s="311" t="str">
        <f t="shared" si="363"/>
        <v>Remplir la colonne M</v>
      </c>
      <c r="BQ702" s="179" t="str">
        <f t="shared" si="351"/>
        <v>Remplir la colonne BO</v>
      </c>
      <c r="BR702" s="263" t="str">
        <f t="shared" si="335"/>
        <v>Remplir la colonne I</v>
      </c>
      <c r="BS702" s="84" t="s">
        <v>64</v>
      </c>
      <c r="BT702" s="60" t="str">
        <f t="shared" si="352"/>
        <v>Remplir les termes C, P et TVA</v>
      </c>
      <c r="BU702" s="55"/>
      <c r="BV702" s="46" t="s">
        <v>64</v>
      </c>
      <c r="BW702" s="56"/>
      <c r="BX702" s="48" t="s">
        <v>64</v>
      </c>
      <c r="BY702" s="175" t="str">
        <f t="shared" si="353"/>
        <v>Remplir la colonne BU ou BW</v>
      </c>
      <c r="BZ702" s="178"/>
      <c r="CA702" s="282" t="str">
        <f t="shared" si="364"/>
        <v>Remplir la colonne M</v>
      </c>
      <c r="CB702" s="99" t="str">
        <f t="shared" si="354"/>
        <v>Remplir la colonne BZ</v>
      </c>
      <c r="CC702" s="297" t="str">
        <f t="shared" si="336"/>
        <v>Remplir la colonne I</v>
      </c>
      <c r="CD702" s="84" t="s">
        <v>64</v>
      </c>
      <c r="CE702" s="60" t="str">
        <f t="shared" si="355"/>
        <v>Remplir les termes C, P et TVA</v>
      </c>
      <c r="CF702" s="61" t="str">
        <f t="shared" si="337"/>
        <v>REMPLIR TYPE DE CLIENT</v>
      </c>
      <c r="CG702" s="107" t="str">
        <f t="shared" si="356"/>
        <v>Montant total de l'aide demandée non indiqué</v>
      </c>
      <c r="CH702" s="1"/>
      <c r="CI702" s="1"/>
      <c r="CJ702" s="1"/>
      <c r="CK702" s="1"/>
      <c r="CL702" s="1"/>
    </row>
    <row r="703" spans="1:90" x14ac:dyDescent="0.25">
      <c r="A703" s="51"/>
      <c r="B703" s="111"/>
      <c r="C703" s="111"/>
      <c r="D703" s="111"/>
      <c r="E703" s="111"/>
      <c r="F703" s="111"/>
      <c r="G703" s="162"/>
      <c r="H703" s="151"/>
      <c r="I703" s="296"/>
      <c r="J703" s="152"/>
      <c r="K703" s="153"/>
      <c r="L703" s="169"/>
      <c r="M703" s="39"/>
      <c r="N703" s="201"/>
      <c r="O703" s="39"/>
      <c r="P703" s="22"/>
      <c r="Q703" s="200">
        <f t="shared" si="338"/>
        <v>0</v>
      </c>
      <c r="R703" s="55"/>
      <c r="S703" s="46" t="s">
        <v>64</v>
      </c>
      <c r="T703" s="56"/>
      <c r="U703" s="48" t="s">
        <v>64</v>
      </c>
      <c r="V703" s="175" t="str">
        <f t="shared" si="339"/>
        <v>Remplir la colonne R ou T</v>
      </c>
      <c r="W703" s="178"/>
      <c r="X703" s="282" t="str">
        <f t="shared" si="340"/>
        <v>Remplir la colonne M</v>
      </c>
      <c r="Y703" s="99" t="str">
        <f t="shared" si="341"/>
        <v>Remplir la colonne W</v>
      </c>
      <c r="Z703" s="297" t="str">
        <f t="shared" si="357"/>
        <v>Remplir la colonne I</v>
      </c>
      <c r="AA703" s="84" t="s">
        <v>64</v>
      </c>
      <c r="AB703" s="60" t="str">
        <f t="shared" si="342"/>
        <v>Remplir les termes C, P et TVA</v>
      </c>
      <c r="AC703" s="55"/>
      <c r="AD703" s="46" t="s">
        <v>64</v>
      </c>
      <c r="AE703" s="56"/>
      <c r="AF703" s="48" t="s">
        <v>64</v>
      </c>
      <c r="AG703" s="175" t="str">
        <f t="shared" si="343"/>
        <v>Remplir la colonne AC ou AE</v>
      </c>
      <c r="AH703" s="178"/>
      <c r="AI703" s="311" t="str">
        <f t="shared" si="358"/>
        <v>Remplir la colonne M</v>
      </c>
      <c r="AJ703" s="179" t="str">
        <f t="shared" si="344"/>
        <v>Remplir la colonne AH</v>
      </c>
      <c r="AK703" s="297" t="str">
        <f t="shared" si="332"/>
        <v>Remplir la colonne I</v>
      </c>
      <c r="AL703" s="84" t="s">
        <v>64</v>
      </c>
      <c r="AM703" s="60" t="str">
        <f t="shared" si="359"/>
        <v>Remplir les termes C, P et TVA</v>
      </c>
      <c r="AN703" s="55"/>
      <c r="AO703" s="46" t="s">
        <v>64</v>
      </c>
      <c r="AP703" s="56"/>
      <c r="AQ703" s="48" t="s">
        <v>64</v>
      </c>
      <c r="AR703" s="175" t="str">
        <f t="shared" si="345"/>
        <v>Remplir la colonne AN ou AP</v>
      </c>
      <c r="AS703" s="178"/>
      <c r="AT703" s="282" t="str">
        <f t="shared" si="360"/>
        <v>Remplir la colonne M</v>
      </c>
      <c r="AU703" s="179" t="str">
        <f t="shared" si="346"/>
        <v>Remplir la colonne AS</v>
      </c>
      <c r="AV703" s="263" t="str">
        <f t="shared" si="333"/>
        <v>Remplir la colonne I</v>
      </c>
      <c r="AW703" s="84" t="s">
        <v>64</v>
      </c>
      <c r="AX703" s="60" t="str">
        <f t="shared" si="361"/>
        <v>Remplir les termes C, P et TVA</v>
      </c>
      <c r="AY703" s="55"/>
      <c r="AZ703" s="46" t="s">
        <v>64</v>
      </c>
      <c r="BA703" s="56"/>
      <c r="BB703" s="48" t="s">
        <v>64</v>
      </c>
      <c r="BC703" s="175" t="str">
        <f t="shared" si="347"/>
        <v>Remplir la colonne AY ou BA</v>
      </c>
      <c r="BD703" s="178"/>
      <c r="BE703" s="311" t="str">
        <f t="shared" si="362"/>
        <v>Remplir la colonne M</v>
      </c>
      <c r="BF703" s="179" t="str">
        <f t="shared" si="348"/>
        <v>Remplir la colonne BD</v>
      </c>
      <c r="BG703" s="263" t="str">
        <f t="shared" si="334"/>
        <v>Remplir la colonne I</v>
      </c>
      <c r="BH703" s="84" t="s">
        <v>64</v>
      </c>
      <c r="BI703" s="60" t="str">
        <f t="shared" si="349"/>
        <v>Remplir les termes C, P et TVA</v>
      </c>
      <c r="BJ703" s="55"/>
      <c r="BK703" s="46" t="s">
        <v>64</v>
      </c>
      <c r="BL703" s="56"/>
      <c r="BM703" s="48" t="s">
        <v>64</v>
      </c>
      <c r="BN703" s="175" t="str">
        <f t="shared" si="350"/>
        <v>Remplir la colonne BJ ou BL</v>
      </c>
      <c r="BO703" s="178"/>
      <c r="BP703" s="311" t="str">
        <f t="shared" si="363"/>
        <v>Remplir la colonne M</v>
      </c>
      <c r="BQ703" s="179" t="str">
        <f t="shared" si="351"/>
        <v>Remplir la colonne BO</v>
      </c>
      <c r="BR703" s="263" t="str">
        <f t="shared" si="335"/>
        <v>Remplir la colonne I</v>
      </c>
      <c r="BS703" s="84" t="s">
        <v>64</v>
      </c>
      <c r="BT703" s="60" t="str">
        <f t="shared" si="352"/>
        <v>Remplir les termes C, P et TVA</v>
      </c>
      <c r="BU703" s="55"/>
      <c r="BV703" s="46" t="s">
        <v>64</v>
      </c>
      <c r="BW703" s="56"/>
      <c r="BX703" s="48" t="s">
        <v>64</v>
      </c>
      <c r="BY703" s="175" t="str">
        <f t="shared" si="353"/>
        <v>Remplir la colonne BU ou BW</v>
      </c>
      <c r="BZ703" s="178"/>
      <c r="CA703" s="282" t="str">
        <f t="shared" si="364"/>
        <v>Remplir la colonne M</v>
      </c>
      <c r="CB703" s="99" t="str">
        <f t="shared" si="354"/>
        <v>Remplir la colonne BZ</v>
      </c>
      <c r="CC703" s="297" t="str">
        <f t="shared" si="336"/>
        <v>Remplir la colonne I</v>
      </c>
      <c r="CD703" s="84" t="s">
        <v>64</v>
      </c>
      <c r="CE703" s="60" t="str">
        <f t="shared" si="355"/>
        <v>Remplir les termes C, P et TVA</v>
      </c>
      <c r="CF703" s="61" t="str">
        <f t="shared" si="337"/>
        <v>REMPLIR TYPE DE CLIENT</v>
      </c>
      <c r="CG703" s="107" t="str">
        <f t="shared" si="356"/>
        <v>Montant total de l'aide demandée non indiqué</v>
      </c>
      <c r="CH703" s="1"/>
      <c r="CI703" s="1"/>
      <c r="CJ703" s="1"/>
      <c r="CK703" s="1"/>
      <c r="CL703" s="1"/>
    </row>
    <row r="704" spans="1:90" x14ac:dyDescent="0.25">
      <c r="A704" s="51"/>
      <c r="B704" s="111"/>
      <c r="C704" s="111"/>
      <c r="D704" s="111"/>
      <c r="E704" s="111"/>
      <c r="F704" s="111"/>
      <c r="G704" s="162"/>
      <c r="H704" s="151"/>
      <c r="I704" s="296"/>
      <c r="J704" s="152"/>
      <c r="K704" s="153"/>
      <c r="L704" s="169"/>
      <c r="M704" s="39"/>
      <c r="N704" s="201"/>
      <c r="O704" s="39"/>
      <c r="P704" s="22"/>
      <c r="Q704" s="200">
        <f t="shared" si="338"/>
        <v>0</v>
      </c>
      <c r="R704" s="55"/>
      <c r="S704" s="46" t="s">
        <v>64</v>
      </c>
      <c r="T704" s="56"/>
      <c r="U704" s="48" t="s">
        <v>64</v>
      </c>
      <c r="V704" s="175" t="str">
        <f t="shared" si="339"/>
        <v>Remplir la colonne R ou T</v>
      </c>
      <c r="W704" s="178"/>
      <c r="X704" s="282" t="str">
        <f t="shared" si="340"/>
        <v>Remplir la colonne M</v>
      </c>
      <c r="Y704" s="99" t="str">
        <f t="shared" si="341"/>
        <v>Remplir la colonne W</v>
      </c>
      <c r="Z704" s="297" t="str">
        <f t="shared" si="357"/>
        <v>Remplir la colonne I</v>
      </c>
      <c r="AA704" s="84" t="s">
        <v>64</v>
      </c>
      <c r="AB704" s="60" t="str">
        <f t="shared" si="342"/>
        <v>Remplir les termes C, P et TVA</v>
      </c>
      <c r="AC704" s="55"/>
      <c r="AD704" s="46" t="s">
        <v>64</v>
      </c>
      <c r="AE704" s="56"/>
      <c r="AF704" s="48" t="s">
        <v>64</v>
      </c>
      <c r="AG704" s="175" t="str">
        <f t="shared" si="343"/>
        <v>Remplir la colonne AC ou AE</v>
      </c>
      <c r="AH704" s="178"/>
      <c r="AI704" s="311" t="str">
        <f t="shared" si="358"/>
        <v>Remplir la colonne M</v>
      </c>
      <c r="AJ704" s="179" t="str">
        <f t="shared" si="344"/>
        <v>Remplir la colonne AH</v>
      </c>
      <c r="AK704" s="297" t="str">
        <f t="shared" si="332"/>
        <v>Remplir la colonne I</v>
      </c>
      <c r="AL704" s="84" t="s">
        <v>64</v>
      </c>
      <c r="AM704" s="60" t="str">
        <f t="shared" si="359"/>
        <v>Remplir les termes C, P et TVA</v>
      </c>
      <c r="AN704" s="55"/>
      <c r="AO704" s="46" t="s">
        <v>64</v>
      </c>
      <c r="AP704" s="56"/>
      <c r="AQ704" s="48" t="s">
        <v>64</v>
      </c>
      <c r="AR704" s="175" t="str">
        <f t="shared" si="345"/>
        <v>Remplir la colonne AN ou AP</v>
      </c>
      <c r="AS704" s="178"/>
      <c r="AT704" s="282" t="str">
        <f t="shared" si="360"/>
        <v>Remplir la colonne M</v>
      </c>
      <c r="AU704" s="179" t="str">
        <f t="shared" si="346"/>
        <v>Remplir la colonne AS</v>
      </c>
      <c r="AV704" s="263" t="str">
        <f t="shared" si="333"/>
        <v>Remplir la colonne I</v>
      </c>
      <c r="AW704" s="84" t="s">
        <v>64</v>
      </c>
      <c r="AX704" s="60" t="str">
        <f t="shared" si="361"/>
        <v>Remplir les termes C, P et TVA</v>
      </c>
      <c r="AY704" s="55"/>
      <c r="AZ704" s="46" t="s">
        <v>64</v>
      </c>
      <c r="BA704" s="56"/>
      <c r="BB704" s="48" t="s">
        <v>64</v>
      </c>
      <c r="BC704" s="175" t="str">
        <f t="shared" si="347"/>
        <v>Remplir la colonne AY ou BA</v>
      </c>
      <c r="BD704" s="178"/>
      <c r="BE704" s="311" t="str">
        <f t="shared" si="362"/>
        <v>Remplir la colonne M</v>
      </c>
      <c r="BF704" s="179" t="str">
        <f t="shared" si="348"/>
        <v>Remplir la colonne BD</v>
      </c>
      <c r="BG704" s="263" t="str">
        <f t="shared" si="334"/>
        <v>Remplir la colonne I</v>
      </c>
      <c r="BH704" s="84" t="s">
        <v>64</v>
      </c>
      <c r="BI704" s="60" t="str">
        <f t="shared" si="349"/>
        <v>Remplir les termes C, P et TVA</v>
      </c>
      <c r="BJ704" s="55"/>
      <c r="BK704" s="46" t="s">
        <v>64</v>
      </c>
      <c r="BL704" s="56"/>
      <c r="BM704" s="48" t="s">
        <v>64</v>
      </c>
      <c r="BN704" s="175" t="str">
        <f t="shared" si="350"/>
        <v>Remplir la colonne BJ ou BL</v>
      </c>
      <c r="BO704" s="178"/>
      <c r="BP704" s="311" t="str">
        <f t="shared" si="363"/>
        <v>Remplir la colonne M</v>
      </c>
      <c r="BQ704" s="179" t="str">
        <f t="shared" si="351"/>
        <v>Remplir la colonne BO</v>
      </c>
      <c r="BR704" s="263" t="str">
        <f t="shared" si="335"/>
        <v>Remplir la colonne I</v>
      </c>
      <c r="BS704" s="84" t="s">
        <v>64</v>
      </c>
      <c r="BT704" s="60" t="str">
        <f t="shared" si="352"/>
        <v>Remplir les termes C, P et TVA</v>
      </c>
      <c r="BU704" s="55"/>
      <c r="BV704" s="46" t="s">
        <v>64</v>
      </c>
      <c r="BW704" s="56"/>
      <c r="BX704" s="48" t="s">
        <v>64</v>
      </c>
      <c r="BY704" s="175" t="str">
        <f t="shared" si="353"/>
        <v>Remplir la colonne BU ou BW</v>
      </c>
      <c r="BZ704" s="178"/>
      <c r="CA704" s="282" t="str">
        <f t="shared" si="364"/>
        <v>Remplir la colonne M</v>
      </c>
      <c r="CB704" s="99" t="str">
        <f t="shared" si="354"/>
        <v>Remplir la colonne BZ</v>
      </c>
      <c r="CC704" s="297" t="str">
        <f t="shared" si="336"/>
        <v>Remplir la colonne I</v>
      </c>
      <c r="CD704" s="84" t="s">
        <v>64</v>
      </c>
      <c r="CE704" s="60" t="str">
        <f t="shared" si="355"/>
        <v>Remplir les termes C, P et TVA</v>
      </c>
      <c r="CF704" s="61" t="str">
        <f t="shared" si="337"/>
        <v>REMPLIR TYPE DE CLIENT</v>
      </c>
      <c r="CG704" s="107" t="str">
        <f t="shared" si="356"/>
        <v>Montant total de l'aide demandée non indiqué</v>
      </c>
      <c r="CH704" s="1"/>
      <c r="CI704" s="1"/>
      <c r="CJ704" s="1"/>
      <c r="CK704" s="1"/>
      <c r="CL704" s="1"/>
    </row>
    <row r="705" spans="1:90" x14ac:dyDescent="0.25">
      <c r="A705" s="51"/>
      <c r="B705" s="111"/>
      <c r="C705" s="111"/>
      <c r="D705" s="111"/>
      <c r="E705" s="111"/>
      <c r="F705" s="111"/>
      <c r="G705" s="162"/>
      <c r="H705" s="151"/>
      <c r="I705" s="296"/>
      <c r="J705" s="152"/>
      <c r="K705" s="153"/>
      <c r="L705" s="169"/>
      <c r="M705" s="39"/>
      <c r="N705" s="201"/>
      <c r="O705" s="39"/>
      <c r="P705" s="22"/>
      <c r="Q705" s="200">
        <f t="shared" si="338"/>
        <v>0</v>
      </c>
      <c r="R705" s="55"/>
      <c r="S705" s="46" t="s">
        <v>64</v>
      </c>
      <c r="T705" s="56"/>
      <c r="U705" s="48" t="s">
        <v>64</v>
      </c>
      <c r="V705" s="175" t="str">
        <f t="shared" si="339"/>
        <v>Remplir la colonne R ou T</v>
      </c>
      <c r="W705" s="178"/>
      <c r="X705" s="282" t="str">
        <f t="shared" si="340"/>
        <v>Remplir la colonne M</v>
      </c>
      <c r="Y705" s="99" t="str">
        <f t="shared" si="341"/>
        <v>Remplir la colonne W</v>
      </c>
      <c r="Z705" s="297" t="str">
        <f t="shared" si="357"/>
        <v>Remplir la colonne I</v>
      </c>
      <c r="AA705" s="84" t="s">
        <v>64</v>
      </c>
      <c r="AB705" s="60" t="str">
        <f t="shared" si="342"/>
        <v>Remplir les termes C, P et TVA</v>
      </c>
      <c r="AC705" s="55"/>
      <c r="AD705" s="46" t="s">
        <v>64</v>
      </c>
      <c r="AE705" s="56"/>
      <c r="AF705" s="48" t="s">
        <v>64</v>
      </c>
      <c r="AG705" s="175" t="str">
        <f t="shared" si="343"/>
        <v>Remplir la colonne AC ou AE</v>
      </c>
      <c r="AH705" s="178"/>
      <c r="AI705" s="311" t="str">
        <f t="shared" si="358"/>
        <v>Remplir la colonne M</v>
      </c>
      <c r="AJ705" s="179" t="str">
        <f t="shared" si="344"/>
        <v>Remplir la colonne AH</v>
      </c>
      <c r="AK705" s="297" t="str">
        <f t="shared" si="332"/>
        <v>Remplir la colonne I</v>
      </c>
      <c r="AL705" s="84" t="s">
        <v>64</v>
      </c>
      <c r="AM705" s="60" t="str">
        <f t="shared" si="359"/>
        <v>Remplir les termes C, P et TVA</v>
      </c>
      <c r="AN705" s="55"/>
      <c r="AO705" s="46" t="s">
        <v>64</v>
      </c>
      <c r="AP705" s="56"/>
      <c r="AQ705" s="48" t="s">
        <v>64</v>
      </c>
      <c r="AR705" s="175" t="str">
        <f t="shared" si="345"/>
        <v>Remplir la colonne AN ou AP</v>
      </c>
      <c r="AS705" s="178"/>
      <c r="AT705" s="282" t="str">
        <f t="shared" si="360"/>
        <v>Remplir la colonne M</v>
      </c>
      <c r="AU705" s="179" t="str">
        <f t="shared" si="346"/>
        <v>Remplir la colonne AS</v>
      </c>
      <c r="AV705" s="263" t="str">
        <f t="shared" si="333"/>
        <v>Remplir la colonne I</v>
      </c>
      <c r="AW705" s="84" t="s">
        <v>64</v>
      </c>
      <c r="AX705" s="60" t="str">
        <f t="shared" si="361"/>
        <v>Remplir les termes C, P et TVA</v>
      </c>
      <c r="AY705" s="55"/>
      <c r="AZ705" s="46" t="s">
        <v>64</v>
      </c>
      <c r="BA705" s="56"/>
      <c r="BB705" s="48" t="s">
        <v>64</v>
      </c>
      <c r="BC705" s="175" t="str">
        <f t="shared" si="347"/>
        <v>Remplir la colonne AY ou BA</v>
      </c>
      <c r="BD705" s="178"/>
      <c r="BE705" s="311" t="str">
        <f t="shared" si="362"/>
        <v>Remplir la colonne M</v>
      </c>
      <c r="BF705" s="179" t="str">
        <f t="shared" si="348"/>
        <v>Remplir la colonne BD</v>
      </c>
      <c r="BG705" s="263" t="str">
        <f t="shared" si="334"/>
        <v>Remplir la colonne I</v>
      </c>
      <c r="BH705" s="84" t="s">
        <v>64</v>
      </c>
      <c r="BI705" s="60" t="str">
        <f t="shared" si="349"/>
        <v>Remplir les termes C, P et TVA</v>
      </c>
      <c r="BJ705" s="55"/>
      <c r="BK705" s="46" t="s">
        <v>64</v>
      </c>
      <c r="BL705" s="56"/>
      <c r="BM705" s="48" t="s">
        <v>64</v>
      </c>
      <c r="BN705" s="175" t="str">
        <f t="shared" si="350"/>
        <v>Remplir la colonne BJ ou BL</v>
      </c>
      <c r="BO705" s="178"/>
      <c r="BP705" s="311" t="str">
        <f t="shared" si="363"/>
        <v>Remplir la colonne M</v>
      </c>
      <c r="BQ705" s="179" t="str">
        <f t="shared" si="351"/>
        <v>Remplir la colonne BO</v>
      </c>
      <c r="BR705" s="263" t="str">
        <f t="shared" si="335"/>
        <v>Remplir la colonne I</v>
      </c>
      <c r="BS705" s="84" t="s">
        <v>64</v>
      </c>
      <c r="BT705" s="60" t="str">
        <f t="shared" si="352"/>
        <v>Remplir les termes C, P et TVA</v>
      </c>
      <c r="BU705" s="55"/>
      <c r="BV705" s="46" t="s">
        <v>64</v>
      </c>
      <c r="BW705" s="56"/>
      <c r="BX705" s="48" t="s">
        <v>64</v>
      </c>
      <c r="BY705" s="175" t="str">
        <f t="shared" si="353"/>
        <v>Remplir la colonne BU ou BW</v>
      </c>
      <c r="BZ705" s="178"/>
      <c r="CA705" s="282" t="str">
        <f t="shared" si="364"/>
        <v>Remplir la colonne M</v>
      </c>
      <c r="CB705" s="99" t="str">
        <f t="shared" si="354"/>
        <v>Remplir la colonne BZ</v>
      </c>
      <c r="CC705" s="297" t="str">
        <f t="shared" si="336"/>
        <v>Remplir la colonne I</v>
      </c>
      <c r="CD705" s="84" t="s">
        <v>64</v>
      </c>
      <c r="CE705" s="60" t="str">
        <f t="shared" si="355"/>
        <v>Remplir les termes C, P et TVA</v>
      </c>
      <c r="CF705" s="61" t="str">
        <f t="shared" si="337"/>
        <v>REMPLIR TYPE DE CLIENT</v>
      </c>
      <c r="CG705" s="107" t="str">
        <f t="shared" si="356"/>
        <v>Montant total de l'aide demandée non indiqué</v>
      </c>
      <c r="CH705" s="1"/>
      <c r="CI705" s="1"/>
      <c r="CJ705" s="1"/>
      <c r="CK705" s="1"/>
      <c r="CL705" s="1"/>
    </row>
    <row r="706" spans="1:90" x14ac:dyDescent="0.25">
      <c r="A706" s="51"/>
      <c r="B706" s="111"/>
      <c r="C706" s="111"/>
      <c r="D706" s="111"/>
      <c r="E706" s="111"/>
      <c r="F706" s="111"/>
      <c r="G706" s="162"/>
      <c r="H706" s="151"/>
      <c r="I706" s="296"/>
      <c r="J706" s="152"/>
      <c r="K706" s="153"/>
      <c r="L706" s="169"/>
      <c r="M706" s="39"/>
      <c r="N706" s="201"/>
      <c r="O706" s="39"/>
      <c r="P706" s="22"/>
      <c r="Q706" s="200">
        <f t="shared" si="338"/>
        <v>0</v>
      </c>
      <c r="R706" s="55"/>
      <c r="S706" s="46" t="s">
        <v>64</v>
      </c>
      <c r="T706" s="56"/>
      <c r="U706" s="48" t="s">
        <v>64</v>
      </c>
      <c r="V706" s="175" t="str">
        <f t="shared" si="339"/>
        <v>Remplir la colonne R ou T</v>
      </c>
      <c r="W706" s="178"/>
      <c r="X706" s="282" t="str">
        <f t="shared" si="340"/>
        <v>Remplir la colonne M</v>
      </c>
      <c r="Y706" s="99" t="str">
        <f t="shared" si="341"/>
        <v>Remplir la colonne W</v>
      </c>
      <c r="Z706" s="297" t="str">
        <f t="shared" si="357"/>
        <v>Remplir la colonne I</v>
      </c>
      <c r="AA706" s="84" t="s">
        <v>64</v>
      </c>
      <c r="AB706" s="60" t="str">
        <f t="shared" si="342"/>
        <v>Remplir les termes C, P et TVA</v>
      </c>
      <c r="AC706" s="55"/>
      <c r="AD706" s="46" t="s">
        <v>64</v>
      </c>
      <c r="AE706" s="56"/>
      <c r="AF706" s="48" t="s">
        <v>64</v>
      </c>
      <c r="AG706" s="175" t="str">
        <f t="shared" si="343"/>
        <v>Remplir la colonne AC ou AE</v>
      </c>
      <c r="AH706" s="178"/>
      <c r="AI706" s="311" t="str">
        <f t="shared" si="358"/>
        <v>Remplir la colonne M</v>
      </c>
      <c r="AJ706" s="179" t="str">
        <f t="shared" si="344"/>
        <v>Remplir la colonne AH</v>
      </c>
      <c r="AK706" s="297" t="str">
        <f t="shared" si="332"/>
        <v>Remplir la colonne I</v>
      </c>
      <c r="AL706" s="84" t="s">
        <v>64</v>
      </c>
      <c r="AM706" s="60" t="str">
        <f t="shared" si="359"/>
        <v>Remplir les termes C, P et TVA</v>
      </c>
      <c r="AN706" s="55"/>
      <c r="AO706" s="46" t="s">
        <v>64</v>
      </c>
      <c r="AP706" s="56"/>
      <c r="AQ706" s="48" t="s">
        <v>64</v>
      </c>
      <c r="AR706" s="175" t="str">
        <f t="shared" si="345"/>
        <v>Remplir la colonne AN ou AP</v>
      </c>
      <c r="AS706" s="178"/>
      <c r="AT706" s="282" t="str">
        <f t="shared" si="360"/>
        <v>Remplir la colonne M</v>
      </c>
      <c r="AU706" s="179" t="str">
        <f t="shared" si="346"/>
        <v>Remplir la colonne AS</v>
      </c>
      <c r="AV706" s="263" t="str">
        <f t="shared" si="333"/>
        <v>Remplir la colonne I</v>
      </c>
      <c r="AW706" s="84" t="s">
        <v>64</v>
      </c>
      <c r="AX706" s="60" t="str">
        <f t="shared" si="361"/>
        <v>Remplir les termes C, P et TVA</v>
      </c>
      <c r="AY706" s="55"/>
      <c r="AZ706" s="46" t="s">
        <v>64</v>
      </c>
      <c r="BA706" s="56"/>
      <c r="BB706" s="48" t="s">
        <v>64</v>
      </c>
      <c r="BC706" s="175" t="str">
        <f t="shared" si="347"/>
        <v>Remplir la colonne AY ou BA</v>
      </c>
      <c r="BD706" s="178"/>
      <c r="BE706" s="311" t="str">
        <f t="shared" si="362"/>
        <v>Remplir la colonne M</v>
      </c>
      <c r="BF706" s="179" t="str">
        <f t="shared" si="348"/>
        <v>Remplir la colonne BD</v>
      </c>
      <c r="BG706" s="263" t="str">
        <f t="shared" si="334"/>
        <v>Remplir la colonne I</v>
      </c>
      <c r="BH706" s="84" t="s">
        <v>64</v>
      </c>
      <c r="BI706" s="60" t="str">
        <f t="shared" si="349"/>
        <v>Remplir les termes C, P et TVA</v>
      </c>
      <c r="BJ706" s="55"/>
      <c r="BK706" s="46" t="s">
        <v>64</v>
      </c>
      <c r="BL706" s="56"/>
      <c r="BM706" s="48" t="s">
        <v>64</v>
      </c>
      <c r="BN706" s="175" t="str">
        <f t="shared" si="350"/>
        <v>Remplir la colonne BJ ou BL</v>
      </c>
      <c r="BO706" s="178"/>
      <c r="BP706" s="311" t="str">
        <f t="shared" si="363"/>
        <v>Remplir la colonne M</v>
      </c>
      <c r="BQ706" s="179" t="str">
        <f t="shared" si="351"/>
        <v>Remplir la colonne BO</v>
      </c>
      <c r="BR706" s="263" t="str">
        <f t="shared" si="335"/>
        <v>Remplir la colonne I</v>
      </c>
      <c r="BS706" s="84" t="s">
        <v>64</v>
      </c>
      <c r="BT706" s="60" t="str">
        <f t="shared" si="352"/>
        <v>Remplir les termes C, P et TVA</v>
      </c>
      <c r="BU706" s="55"/>
      <c r="BV706" s="46" t="s">
        <v>64</v>
      </c>
      <c r="BW706" s="56"/>
      <c r="BX706" s="48" t="s">
        <v>64</v>
      </c>
      <c r="BY706" s="175" t="str">
        <f t="shared" si="353"/>
        <v>Remplir la colonne BU ou BW</v>
      </c>
      <c r="BZ706" s="178"/>
      <c r="CA706" s="282" t="str">
        <f t="shared" si="364"/>
        <v>Remplir la colonne M</v>
      </c>
      <c r="CB706" s="99" t="str">
        <f t="shared" si="354"/>
        <v>Remplir la colonne BZ</v>
      </c>
      <c r="CC706" s="297" t="str">
        <f t="shared" si="336"/>
        <v>Remplir la colonne I</v>
      </c>
      <c r="CD706" s="84" t="s">
        <v>64</v>
      </c>
      <c r="CE706" s="60" t="str">
        <f t="shared" si="355"/>
        <v>Remplir les termes C, P et TVA</v>
      </c>
      <c r="CF706" s="61" t="str">
        <f t="shared" si="337"/>
        <v>REMPLIR TYPE DE CLIENT</v>
      </c>
      <c r="CG706" s="107" t="str">
        <f t="shared" si="356"/>
        <v>Montant total de l'aide demandée non indiqué</v>
      </c>
      <c r="CH706" s="1"/>
      <c r="CI706" s="1"/>
      <c r="CJ706" s="1"/>
      <c r="CK706" s="1"/>
      <c r="CL706" s="1"/>
    </row>
    <row r="707" spans="1:90" x14ac:dyDescent="0.25">
      <c r="A707" s="51"/>
      <c r="B707" s="111"/>
      <c r="C707" s="111"/>
      <c r="D707" s="111"/>
      <c r="E707" s="111"/>
      <c r="F707" s="111"/>
      <c r="G707" s="162"/>
      <c r="H707" s="151"/>
      <c r="I707" s="296"/>
      <c r="J707" s="152"/>
      <c r="K707" s="153"/>
      <c r="L707" s="169"/>
      <c r="M707" s="39"/>
      <c r="N707" s="201"/>
      <c r="O707" s="39"/>
      <c r="P707" s="22"/>
      <c r="Q707" s="200">
        <f t="shared" si="338"/>
        <v>0</v>
      </c>
      <c r="R707" s="55"/>
      <c r="S707" s="46" t="s">
        <v>64</v>
      </c>
      <c r="T707" s="56"/>
      <c r="U707" s="48" t="s">
        <v>64</v>
      </c>
      <c r="V707" s="175" t="str">
        <f t="shared" si="339"/>
        <v>Remplir la colonne R ou T</v>
      </c>
      <c r="W707" s="178"/>
      <c r="X707" s="282" t="str">
        <f t="shared" si="340"/>
        <v>Remplir la colonne M</v>
      </c>
      <c r="Y707" s="99" t="str">
        <f t="shared" si="341"/>
        <v>Remplir la colonne W</v>
      </c>
      <c r="Z707" s="297" t="str">
        <f t="shared" si="357"/>
        <v>Remplir la colonne I</v>
      </c>
      <c r="AA707" s="84" t="s">
        <v>64</v>
      </c>
      <c r="AB707" s="60" t="str">
        <f t="shared" si="342"/>
        <v>Remplir les termes C, P et TVA</v>
      </c>
      <c r="AC707" s="55"/>
      <c r="AD707" s="46" t="s">
        <v>64</v>
      </c>
      <c r="AE707" s="56"/>
      <c r="AF707" s="48" t="s">
        <v>64</v>
      </c>
      <c r="AG707" s="175" t="str">
        <f t="shared" si="343"/>
        <v>Remplir la colonne AC ou AE</v>
      </c>
      <c r="AH707" s="178"/>
      <c r="AI707" s="311" t="str">
        <f t="shared" si="358"/>
        <v>Remplir la colonne M</v>
      </c>
      <c r="AJ707" s="179" t="str">
        <f t="shared" si="344"/>
        <v>Remplir la colonne AH</v>
      </c>
      <c r="AK707" s="297" t="str">
        <f t="shared" si="332"/>
        <v>Remplir la colonne I</v>
      </c>
      <c r="AL707" s="84" t="s">
        <v>64</v>
      </c>
      <c r="AM707" s="60" t="str">
        <f t="shared" si="359"/>
        <v>Remplir les termes C, P et TVA</v>
      </c>
      <c r="AN707" s="55"/>
      <c r="AO707" s="46" t="s">
        <v>64</v>
      </c>
      <c r="AP707" s="56"/>
      <c r="AQ707" s="48" t="s">
        <v>64</v>
      </c>
      <c r="AR707" s="175" t="str">
        <f t="shared" si="345"/>
        <v>Remplir la colonne AN ou AP</v>
      </c>
      <c r="AS707" s="178"/>
      <c r="AT707" s="282" t="str">
        <f t="shared" si="360"/>
        <v>Remplir la colonne M</v>
      </c>
      <c r="AU707" s="179" t="str">
        <f t="shared" si="346"/>
        <v>Remplir la colonne AS</v>
      </c>
      <c r="AV707" s="263" t="str">
        <f t="shared" si="333"/>
        <v>Remplir la colonne I</v>
      </c>
      <c r="AW707" s="84" t="s">
        <v>64</v>
      </c>
      <c r="AX707" s="60" t="str">
        <f t="shared" si="361"/>
        <v>Remplir les termes C, P et TVA</v>
      </c>
      <c r="AY707" s="55"/>
      <c r="AZ707" s="46" t="s">
        <v>64</v>
      </c>
      <c r="BA707" s="56"/>
      <c r="BB707" s="48" t="s">
        <v>64</v>
      </c>
      <c r="BC707" s="175" t="str">
        <f t="shared" si="347"/>
        <v>Remplir la colonne AY ou BA</v>
      </c>
      <c r="BD707" s="178"/>
      <c r="BE707" s="311" t="str">
        <f t="shared" si="362"/>
        <v>Remplir la colonne M</v>
      </c>
      <c r="BF707" s="179" t="str">
        <f t="shared" si="348"/>
        <v>Remplir la colonne BD</v>
      </c>
      <c r="BG707" s="263" t="str">
        <f t="shared" si="334"/>
        <v>Remplir la colonne I</v>
      </c>
      <c r="BH707" s="84" t="s">
        <v>64</v>
      </c>
      <c r="BI707" s="60" t="str">
        <f t="shared" si="349"/>
        <v>Remplir les termes C, P et TVA</v>
      </c>
      <c r="BJ707" s="55"/>
      <c r="BK707" s="46" t="s">
        <v>64</v>
      </c>
      <c r="BL707" s="56"/>
      <c r="BM707" s="48" t="s">
        <v>64</v>
      </c>
      <c r="BN707" s="175" t="str">
        <f t="shared" si="350"/>
        <v>Remplir la colonne BJ ou BL</v>
      </c>
      <c r="BO707" s="178"/>
      <c r="BP707" s="311" t="str">
        <f t="shared" si="363"/>
        <v>Remplir la colonne M</v>
      </c>
      <c r="BQ707" s="179" t="str">
        <f t="shared" si="351"/>
        <v>Remplir la colonne BO</v>
      </c>
      <c r="BR707" s="263" t="str">
        <f t="shared" si="335"/>
        <v>Remplir la colonne I</v>
      </c>
      <c r="BS707" s="84" t="s">
        <v>64</v>
      </c>
      <c r="BT707" s="60" t="str">
        <f t="shared" si="352"/>
        <v>Remplir les termes C, P et TVA</v>
      </c>
      <c r="BU707" s="55"/>
      <c r="BV707" s="46" t="s">
        <v>64</v>
      </c>
      <c r="BW707" s="56"/>
      <c r="BX707" s="48" t="s">
        <v>64</v>
      </c>
      <c r="BY707" s="175" t="str">
        <f t="shared" si="353"/>
        <v>Remplir la colonne BU ou BW</v>
      </c>
      <c r="BZ707" s="178"/>
      <c r="CA707" s="282" t="str">
        <f t="shared" si="364"/>
        <v>Remplir la colonne M</v>
      </c>
      <c r="CB707" s="99" t="str">
        <f t="shared" si="354"/>
        <v>Remplir la colonne BZ</v>
      </c>
      <c r="CC707" s="297" t="str">
        <f t="shared" si="336"/>
        <v>Remplir la colonne I</v>
      </c>
      <c r="CD707" s="84" t="s">
        <v>64</v>
      </c>
      <c r="CE707" s="60" t="str">
        <f t="shared" si="355"/>
        <v>Remplir les termes C, P et TVA</v>
      </c>
      <c r="CF707" s="61" t="str">
        <f t="shared" si="337"/>
        <v>REMPLIR TYPE DE CLIENT</v>
      </c>
      <c r="CG707" s="107" t="str">
        <f t="shared" si="356"/>
        <v>Montant total de l'aide demandée non indiqué</v>
      </c>
      <c r="CH707" s="1"/>
      <c r="CI707" s="1"/>
      <c r="CJ707" s="1"/>
      <c r="CK707" s="1"/>
      <c r="CL707" s="1"/>
    </row>
    <row r="708" spans="1:90" x14ac:dyDescent="0.25">
      <c r="A708" s="51"/>
      <c r="B708" s="111"/>
      <c r="C708" s="111"/>
      <c r="D708" s="111"/>
      <c r="E708" s="111"/>
      <c r="F708" s="111"/>
      <c r="G708" s="162"/>
      <c r="H708" s="151"/>
      <c r="I708" s="296"/>
      <c r="J708" s="152"/>
      <c r="K708" s="153"/>
      <c r="L708" s="169"/>
      <c r="M708" s="39"/>
      <c r="N708" s="201"/>
      <c r="O708" s="39"/>
      <c r="P708" s="22"/>
      <c r="Q708" s="200">
        <f t="shared" si="338"/>
        <v>0</v>
      </c>
      <c r="R708" s="55"/>
      <c r="S708" s="46" t="s">
        <v>64</v>
      </c>
      <c r="T708" s="56"/>
      <c r="U708" s="48" t="s">
        <v>64</v>
      </c>
      <c r="V708" s="175" t="str">
        <f t="shared" si="339"/>
        <v>Remplir la colonne R ou T</v>
      </c>
      <c r="W708" s="178"/>
      <c r="X708" s="282" t="str">
        <f t="shared" si="340"/>
        <v>Remplir la colonne M</v>
      </c>
      <c r="Y708" s="99" t="str">
        <f t="shared" si="341"/>
        <v>Remplir la colonne W</v>
      </c>
      <c r="Z708" s="297" t="str">
        <f t="shared" si="357"/>
        <v>Remplir la colonne I</v>
      </c>
      <c r="AA708" s="84" t="s">
        <v>64</v>
      </c>
      <c r="AB708" s="60" t="str">
        <f t="shared" si="342"/>
        <v>Remplir les termes C, P et TVA</v>
      </c>
      <c r="AC708" s="55"/>
      <c r="AD708" s="46" t="s">
        <v>64</v>
      </c>
      <c r="AE708" s="56"/>
      <c r="AF708" s="48" t="s">
        <v>64</v>
      </c>
      <c r="AG708" s="175" t="str">
        <f t="shared" si="343"/>
        <v>Remplir la colonne AC ou AE</v>
      </c>
      <c r="AH708" s="178"/>
      <c r="AI708" s="311" t="str">
        <f t="shared" si="358"/>
        <v>Remplir la colonne M</v>
      </c>
      <c r="AJ708" s="179" t="str">
        <f t="shared" si="344"/>
        <v>Remplir la colonne AH</v>
      </c>
      <c r="AK708" s="297" t="str">
        <f t="shared" si="332"/>
        <v>Remplir la colonne I</v>
      </c>
      <c r="AL708" s="84" t="s">
        <v>64</v>
      </c>
      <c r="AM708" s="60" t="str">
        <f t="shared" si="359"/>
        <v>Remplir les termes C, P et TVA</v>
      </c>
      <c r="AN708" s="55"/>
      <c r="AO708" s="46" t="s">
        <v>64</v>
      </c>
      <c r="AP708" s="56"/>
      <c r="AQ708" s="48" t="s">
        <v>64</v>
      </c>
      <c r="AR708" s="175" t="str">
        <f t="shared" si="345"/>
        <v>Remplir la colonne AN ou AP</v>
      </c>
      <c r="AS708" s="178"/>
      <c r="AT708" s="282" t="str">
        <f t="shared" si="360"/>
        <v>Remplir la colonne M</v>
      </c>
      <c r="AU708" s="179" t="str">
        <f t="shared" si="346"/>
        <v>Remplir la colonne AS</v>
      </c>
      <c r="AV708" s="263" t="str">
        <f t="shared" si="333"/>
        <v>Remplir la colonne I</v>
      </c>
      <c r="AW708" s="84" t="s">
        <v>64</v>
      </c>
      <c r="AX708" s="60" t="str">
        <f t="shared" si="361"/>
        <v>Remplir les termes C, P et TVA</v>
      </c>
      <c r="AY708" s="55"/>
      <c r="AZ708" s="46" t="s">
        <v>64</v>
      </c>
      <c r="BA708" s="56"/>
      <c r="BB708" s="48" t="s">
        <v>64</v>
      </c>
      <c r="BC708" s="175" t="str">
        <f t="shared" si="347"/>
        <v>Remplir la colonne AY ou BA</v>
      </c>
      <c r="BD708" s="178"/>
      <c r="BE708" s="311" t="str">
        <f t="shared" si="362"/>
        <v>Remplir la colonne M</v>
      </c>
      <c r="BF708" s="179" t="str">
        <f t="shared" si="348"/>
        <v>Remplir la colonne BD</v>
      </c>
      <c r="BG708" s="263" t="str">
        <f t="shared" si="334"/>
        <v>Remplir la colonne I</v>
      </c>
      <c r="BH708" s="84" t="s">
        <v>64</v>
      </c>
      <c r="BI708" s="60" t="str">
        <f t="shared" si="349"/>
        <v>Remplir les termes C, P et TVA</v>
      </c>
      <c r="BJ708" s="55"/>
      <c r="BK708" s="46" t="s">
        <v>64</v>
      </c>
      <c r="BL708" s="56"/>
      <c r="BM708" s="48" t="s">
        <v>64</v>
      </c>
      <c r="BN708" s="175" t="str">
        <f t="shared" si="350"/>
        <v>Remplir la colonne BJ ou BL</v>
      </c>
      <c r="BO708" s="178"/>
      <c r="BP708" s="311" t="str">
        <f t="shared" si="363"/>
        <v>Remplir la colonne M</v>
      </c>
      <c r="BQ708" s="179" t="str">
        <f t="shared" si="351"/>
        <v>Remplir la colonne BO</v>
      </c>
      <c r="BR708" s="263" t="str">
        <f t="shared" si="335"/>
        <v>Remplir la colonne I</v>
      </c>
      <c r="BS708" s="84" t="s">
        <v>64</v>
      </c>
      <c r="BT708" s="60" t="str">
        <f t="shared" si="352"/>
        <v>Remplir les termes C, P et TVA</v>
      </c>
      <c r="BU708" s="55"/>
      <c r="BV708" s="46" t="s">
        <v>64</v>
      </c>
      <c r="BW708" s="56"/>
      <c r="BX708" s="48" t="s">
        <v>64</v>
      </c>
      <c r="BY708" s="175" t="str">
        <f t="shared" si="353"/>
        <v>Remplir la colonne BU ou BW</v>
      </c>
      <c r="BZ708" s="178"/>
      <c r="CA708" s="282" t="str">
        <f t="shared" si="364"/>
        <v>Remplir la colonne M</v>
      </c>
      <c r="CB708" s="99" t="str">
        <f t="shared" si="354"/>
        <v>Remplir la colonne BZ</v>
      </c>
      <c r="CC708" s="297" t="str">
        <f t="shared" si="336"/>
        <v>Remplir la colonne I</v>
      </c>
      <c r="CD708" s="84" t="s">
        <v>64</v>
      </c>
      <c r="CE708" s="60" t="str">
        <f t="shared" si="355"/>
        <v>Remplir les termes C, P et TVA</v>
      </c>
      <c r="CF708" s="61" t="str">
        <f t="shared" si="337"/>
        <v>REMPLIR TYPE DE CLIENT</v>
      </c>
      <c r="CG708" s="107" t="str">
        <f t="shared" si="356"/>
        <v>Montant total de l'aide demandée non indiqué</v>
      </c>
      <c r="CH708" s="1"/>
      <c r="CI708" s="1"/>
      <c r="CJ708" s="1"/>
      <c r="CK708" s="1"/>
      <c r="CL708" s="1"/>
    </row>
    <row r="709" spans="1:90" x14ac:dyDescent="0.25">
      <c r="A709" s="51"/>
      <c r="B709" s="111"/>
      <c r="C709" s="111"/>
      <c r="D709" s="111"/>
      <c r="E709" s="111"/>
      <c r="F709" s="111"/>
      <c r="G709" s="162"/>
      <c r="H709" s="151"/>
      <c r="I709" s="296"/>
      <c r="J709" s="152"/>
      <c r="K709" s="153"/>
      <c r="L709" s="169"/>
      <c r="M709" s="39"/>
      <c r="N709" s="201"/>
      <c r="O709" s="39"/>
      <c r="P709" s="22"/>
      <c r="Q709" s="200">
        <f t="shared" si="338"/>
        <v>0</v>
      </c>
      <c r="R709" s="55"/>
      <c r="S709" s="46" t="s">
        <v>64</v>
      </c>
      <c r="T709" s="56"/>
      <c r="U709" s="48" t="s">
        <v>64</v>
      </c>
      <c r="V709" s="175" t="str">
        <f t="shared" si="339"/>
        <v>Remplir la colonne R ou T</v>
      </c>
      <c r="W709" s="178"/>
      <c r="X709" s="282" t="str">
        <f t="shared" si="340"/>
        <v>Remplir la colonne M</v>
      </c>
      <c r="Y709" s="99" t="str">
        <f t="shared" si="341"/>
        <v>Remplir la colonne W</v>
      </c>
      <c r="Z709" s="297" t="str">
        <f t="shared" si="357"/>
        <v>Remplir la colonne I</v>
      </c>
      <c r="AA709" s="84" t="s">
        <v>64</v>
      </c>
      <c r="AB709" s="60" t="str">
        <f t="shared" si="342"/>
        <v>Remplir les termes C, P et TVA</v>
      </c>
      <c r="AC709" s="55"/>
      <c r="AD709" s="46" t="s">
        <v>64</v>
      </c>
      <c r="AE709" s="56"/>
      <c r="AF709" s="48" t="s">
        <v>64</v>
      </c>
      <c r="AG709" s="175" t="str">
        <f t="shared" si="343"/>
        <v>Remplir la colonne AC ou AE</v>
      </c>
      <c r="AH709" s="178"/>
      <c r="AI709" s="311" t="str">
        <f t="shared" si="358"/>
        <v>Remplir la colonne M</v>
      </c>
      <c r="AJ709" s="179" t="str">
        <f t="shared" si="344"/>
        <v>Remplir la colonne AH</v>
      </c>
      <c r="AK709" s="297" t="str">
        <f t="shared" si="332"/>
        <v>Remplir la colonne I</v>
      </c>
      <c r="AL709" s="84" t="s">
        <v>64</v>
      </c>
      <c r="AM709" s="60" t="str">
        <f t="shared" si="359"/>
        <v>Remplir les termes C, P et TVA</v>
      </c>
      <c r="AN709" s="55"/>
      <c r="AO709" s="46" t="s">
        <v>64</v>
      </c>
      <c r="AP709" s="56"/>
      <c r="AQ709" s="48" t="s">
        <v>64</v>
      </c>
      <c r="AR709" s="175" t="str">
        <f t="shared" si="345"/>
        <v>Remplir la colonne AN ou AP</v>
      </c>
      <c r="AS709" s="178"/>
      <c r="AT709" s="282" t="str">
        <f t="shared" si="360"/>
        <v>Remplir la colonne M</v>
      </c>
      <c r="AU709" s="179" t="str">
        <f t="shared" si="346"/>
        <v>Remplir la colonne AS</v>
      </c>
      <c r="AV709" s="263" t="str">
        <f t="shared" si="333"/>
        <v>Remplir la colonne I</v>
      </c>
      <c r="AW709" s="84" t="s">
        <v>64</v>
      </c>
      <c r="AX709" s="60" t="str">
        <f t="shared" si="361"/>
        <v>Remplir les termes C, P et TVA</v>
      </c>
      <c r="AY709" s="55"/>
      <c r="AZ709" s="46" t="s">
        <v>64</v>
      </c>
      <c r="BA709" s="56"/>
      <c r="BB709" s="48" t="s">
        <v>64</v>
      </c>
      <c r="BC709" s="175" t="str">
        <f t="shared" si="347"/>
        <v>Remplir la colonne AY ou BA</v>
      </c>
      <c r="BD709" s="178"/>
      <c r="BE709" s="311" t="str">
        <f t="shared" si="362"/>
        <v>Remplir la colonne M</v>
      </c>
      <c r="BF709" s="179" t="str">
        <f t="shared" si="348"/>
        <v>Remplir la colonne BD</v>
      </c>
      <c r="BG709" s="263" t="str">
        <f t="shared" si="334"/>
        <v>Remplir la colonne I</v>
      </c>
      <c r="BH709" s="84" t="s">
        <v>64</v>
      </c>
      <c r="BI709" s="60" t="str">
        <f t="shared" si="349"/>
        <v>Remplir les termes C, P et TVA</v>
      </c>
      <c r="BJ709" s="55"/>
      <c r="BK709" s="46" t="s">
        <v>64</v>
      </c>
      <c r="BL709" s="56"/>
      <c r="BM709" s="48" t="s">
        <v>64</v>
      </c>
      <c r="BN709" s="175" t="str">
        <f t="shared" si="350"/>
        <v>Remplir la colonne BJ ou BL</v>
      </c>
      <c r="BO709" s="178"/>
      <c r="BP709" s="311" t="str">
        <f t="shared" si="363"/>
        <v>Remplir la colonne M</v>
      </c>
      <c r="BQ709" s="179" t="str">
        <f t="shared" si="351"/>
        <v>Remplir la colonne BO</v>
      </c>
      <c r="BR709" s="263" t="str">
        <f t="shared" si="335"/>
        <v>Remplir la colonne I</v>
      </c>
      <c r="BS709" s="84" t="s">
        <v>64</v>
      </c>
      <c r="BT709" s="60" t="str">
        <f t="shared" si="352"/>
        <v>Remplir les termes C, P et TVA</v>
      </c>
      <c r="BU709" s="55"/>
      <c r="BV709" s="46" t="s">
        <v>64</v>
      </c>
      <c r="BW709" s="56"/>
      <c r="BX709" s="48" t="s">
        <v>64</v>
      </c>
      <c r="BY709" s="175" t="str">
        <f t="shared" si="353"/>
        <v>Remplir la colonne BU ou BW</v>
      </c>
      <c r="BZ709" s="178"/>
      <c r="CA709" s="282" t="str">
        <f t="shared" si="364"/>
        <v>Remplir la colonne M</v>
      </c>
      <c r="CB709" s="99" t="str">
        <f t="shared" si="354"/>
        <v>Remplir la colonne BZ</v>
      </c>
      <c r="CC709" s="297" t="str">
        <f t="shared" si="336"/>
        <v>Remplir la colonne I</v>
      </c>
      <c r="CD709" s="84" t="s">
        <v>64</v>
      </c>
      <c r="CE709" s="60" t="str">
        <f t="shared" si="355"/>
        <v>Remplir les termes C, P et TVA</v>
      </c>
      <c r="CF709" s="61" t="str">
        <f t="shared" si="337"/>
        <v>REMPLIR TYPE DE CLIENT</v>
      </c>
      <c r="CG709" s="107" t="str">
        <f t="shared" si="356"/>
        <v>Montant total de l'aide demandée non indiqué</v>
      </c>
      <c r="CH709" s="1"/>
      <c r="CI709" s="1"/>
      <c r="CJ709" s="1"/>
      <c r="CK709" s="1"/>
      <c r="CL709" s="1"/>
    </row>
    <row r="710" spans="1:90" x14ac:dyDescent="0.25">
      <c r="A710" s="51"/>
      <c r="B710" s="111"/>
      <c r="C710" s="111"/>
      <c r="D710" s="111"/>
      <c r="E710" s="111"/>
      <c r="F710" s="111"/>
      <c r="G710" s="162"/>
      <c r="H710" s="151"/>
      <c r="I710" s="296"/>
      <c r="J710" s="152"/>
      <c r="K710" s="153"/>
      <c r="L710" s="169"/>
      <c r="M710" s="39"/>
      <c r="N710" s="201"/>
      <c r="O710" s="39"/>
      <c r="P710" s="22"/>
      <c r="Q710" s="200">
        <f t="shared" si="338"/>
        <v>0</v>
      </c>
      <c r="R710" s="55"/>
      <c r="S710" s="46" t="s">
        <v>64</v>
      </c>
      <c r="T710" s="56"/>
      <c r="U710" s="48" t="s">
        <v>64</v>
      </c>
      <c r="V710" s="175" t="str">
        <f t="shared" si="339"/>
        <v>Remplir la colonne R ou T</v>
      </c>
      <c r="W710" s="178"/>
      <c r="X710" s="282" t="str">
        <f t="shared" si="340"/>
        <v>Remplir la colonne M</v>
      </c>
      <c r="Y710" s="99" t="str">
        <f t="shared" si="341"/>
        <v>Remplir la colonne W</v>
      </c>
      <c r="Z710" s="297" t="str">
        <f t="shared" si="357"/>
        <v>Remplir la colonne I</v>
      </c>
      <c r="AA710" s="84" t="s">
        <v>64</v>
      </c>
      <c r="AB710" s="60" t="str">
        <f t="shared" si="342"/>
        <v>Remplir les termes C, P et TVA</v>
      </c>
      <c r="AC710" s="55"/>
      <c r="AD710" s="46" t="s">
        <v>64</v>
      </c>
      <c r="AE710" s="56"/>
      <c r="AF710" s="48" t="s">
        <v>64</v>
      </c>
      <c r="AG710" s="175" t="str">
        <f t="shared" si="343"/>
        <v>Remplir la colonne AC ou AE</v>
      </c>
      <c r="AH710" s="178"/>
      <c r="AI710" s="311" t="str">
        <f t="shared" si="358"/>
        <v>Remplir la colonne M</v>
      </c>
      <c r="AJ710" s="179" t="str">
        <f t="shared" si="344"/>
        <v>Remplir la colonne AH</v>
      </c>
      <c r="AK710" s="297" t="str">
        <f t="shared" si="332"/>
        <v>Remplir la colonne I</v>
      </c>
      <c r="AL710" s="84" t="s">
        <v>64</v>
      </c>
      <c r="AM710" s="60" t="str">
        <f t="shared" si="359"/>
        <v>Remplir les termes C, P et TVA</v>
      </c>
      <c r="AN710" s="55"/>
      <c r="AO710" s="46" t="s">
        <v>64</v>
      </c>
      <c r="AP710" s="56"/>
      <c r="AQ710" s="48" t="s">
        <v>64</v>
      </c>
      <c r="AR710" s="175" t="str">
        <f t="shared" si="345"/>
        <v>Remplir la colonne AN ou AP</v>
      </c>
      <c r="AS710" s="178"/>
      <c r="AT710" s="282" t="str">
        <f t="shared" si="360"/>
        <v>Remplir la colonne M</v>
      </c>
      <c r="AU710" s="179" t="str">
        <f t="shared" si="346"/>
        <v>Remplir la colonne AS</v>
      </c>
      <c r="AV710" s="263" t="str">
        <f t="shared" si="333"/>
        <v>Remplir la colonne I</v>
      </c>
      <c r="AW710" s="84" t="s">
        <v>64</v>
      </c>
      <c r="AX710" s="60" t="str">
        <f t="shared" si="361"/>
        <v>Remplir les termes C, P et TVA</v>
      </c>
      <c r="AY710" s="55"/>
      <c r="AZ710" s="46" t="s">
        <v>64</v>
      </c>
      <c r="BA710" s="56"/>
      <c r="BB710" s="48" t="s">
        <v>64</v>
      </c>
      <c r="BC710" s="175" t="str">
        <f t="shared" si="347"/>
        <v>Remplir la colonne AY ou BA</v>
      </c>
      <c r="BD710" s="178"/>
      <c r="BE710" s="311" t="str">
        <f t="shared" si="362"/>
        <v>Remplir la colonne M</v>
      </c>
      <c r="BF710" s="179" t="str">
        <f t="shared" si="348"/>
        <v>Remplir la colonne BD</v>
      </c>
      <c r="BG710" s="263" t="str">
        <f t="shared" si="334"/>
        <v>Remplir la colonne I</v>
      </c>
      <c r="BH710" s="84" t="s">
        <v>64</v>
      </c>
      <c r="BI710" s="60" t="str">
        <f t="shared" si="349"/>
        <v>Remplir les termes C, P et TVA</v>
      </c>
      <c r="BJ710" s="55"/>
      <c r="BK710" s="46" t="s">
        <v>64</v>
      </c>
      <c r="BL710" s="56"/>
      <c r="BM710" s="48" t="s">
        <v>64</v>
      </c>
      <c r="BN710" s="175" t="str">
        <f t="shared" si="350"/>
        <v>Remplir la colonne BJ ou BL</v>
      </c>
      <c r="BO710" s="178"/>
      <c r="BP710" s="311" t="str">
        <f t="shared" si="363"/>
        <v>Remplir la colonne M</v>
      </c>
      <c r="BQ710" s="179" t="str">
        <f t="shared" si="351"/>
        <v>Remplir la colonne BO</v>
      </c>
      <c r="BR710" s="263" t="str">
        <f t="shared" si="335"/>
        <v>Remplir la colonne I</v>
      </c>
      <c r="BS710" s="84" t="s">
        <v>64</v>
      </c>
      <c r="BT710" s="60" t="str">
        <f t="shared" si="352"/>
        <v>Remplir les termes C, P et TVA</v>
      </c>
      <c r="BU710" s="55"/>
      <c r="BV710" s="46" t="s">
        <v>64</v>
      </c>
      <c r="BW710" s="56"/>
      <c r="BX710" s="48" t="s">
        <v>64</v>
      </c>
      <c r="BY710" s="175" t="str">
        <f t="shared" si="353"/>
        <v>Remplir la colonne BU ou BW</v>
      </c>
      <c r="BZ710" s="178"/>
      <c r="CA710" s="282" t="str">
        <f t="shared" si="364"/>
        <v>Remplir la colonne M</v>
      </c>
      <c r="CB710" s="99" t="str">
        <f t="shared" si="354"/>
        <v>Remplir la colonne BZ</v>
      </c>
      <c r="CC710" s="297" t="str">
        <f t="shared" si="336"/>
        <v>Remplir la colonne I</v>
      </c>
      <c r="CD710" s="84" t="s">
        <v>64</v>
      </c>
      <c r="CE710" s="60" t="str">
        <f t="shared" si="355"/>
        <v>Remplir les termes C, P et TVA</v>
      </c>
      <c r="CF710" s="61" t="str">
        <f t="shared" si="337"/>
        <v>REMPLIR TYPE DE CLIENT</v>
      </c>
      <c r="CG710" s="107" t="str">
        <f t="shared" si="356"/>
        <v>Montant total de l'aide demandée non indiqué</v>
      </c>
      <c r="CH710" s="1"/>
      <c r="CI710" s="1"/>
      <c r="CJ710" s="1"/>
      <c r="CK710" s="1"/>
      <c r="CL710" s="1"/>
    </row>
    <row r="711" spans="1:90" x14ac:dyDescent="0.25">
      <c r="A711" s="51"/>
      <c r="B711" s="111"/>
      <c r="C711" s="111"/>
      <c r="D711" s="111"/>
      <c r="E711" s="111"/>
      <c r="F711" s="111"/>
      <c r="G711" s="162"/>
      <c r="H711" s="151"/>
      <c r="I711" s="296"/>
      <c r="J711" s="152"/>
      <c r="K711" s="153"/>
      <c r="L711" s="169"/>
      <c r="M711" s="39"/>
      <c r="N711" s="201"/>
      <c r="O711" s="39"/>
      <c r="P711" s="22"/>
      <c r="Q711" s="200">
        <f t="shared" si="338"/>
        <v>0</v>
      </c>
      <c r="R711" s="55"/>
      <c r="S711" s="46" t="s">
        <v>64</v>
      </c>
      <c r="T711" s="56"/>
      <c r="U711" s="48" t="s">
        <v>64</v>
      </c>
      <c r="V711" s="175" t="str">
        <f t="shared" si="339"/>
        <v>Remplir la colonne R ou T</v>
      </c>
      <c r="W711" s="178"/>
      <c r="X711" s="282" t="str">
        <f t="shared" si="340"/>
        <v>Remplir la colonne M</v>
      </c>
      <c r="Y711" s="99" t="str">
        <f t="shared" si="341"/>
        <v>Remplir la colonne W</v>
      </c>
      <c r="Z711" s="297" t="str">
        <f t="shared" si="357"/>
        <v>Remplir la colonne I</v>
      </c>
      <c r="AA711" s="84" t="s">
        <v>64</v>
      </c>
      <c r="AB711" s="60" t="str">
        <f t="shared" si="342"/>
        <v>Remplir les termes C, P et TVA</v>
      </c>
      <c r="AC711" s="55"/>
      <c r="AD711" s="46" t="s">
        <v>64</v>
      </c>
      <c r="AE711" s="56"/>
      <c r="AF711" s="48" t="s">
        <v>64</v>
      </c>
      <c r="AG711" s="175" t="str">
        <f t="shared" si="343"/>
        <v>Remplir la colonne AC ou AE</v>
      </c>
      <c r="AH711" s="178"/>
      <c r="AI711" s="311" t="str">
        <f t="shared" si="358"/>
        <v>Remplir la colonne M</v>
      </c>
      <c r="AJ711" s="179" t="str">
        <f t="shared" si="344"/>
        <v>Remplir la colonne AH</v>
      </c>
      <c r="AK711" s="297" t="str">
        <f t="shared" si="332"/>
        <v>Remplir la colonne I</v>
      </c>
      <c r="AL711" s="84" t="s">
        <v>64</v>
      </c>
      <c r="AM711" s="60" t="str">
        <f t="shared" si="359"/>
        <v>Remplir les termes C, P et TVA</v>
      </c>
      <c r="AN711" s="55"/>
      <c r="AO711" s="46" t="s">
        <v>64</v>
      </c>
      <c r="AP711" s="56"/>
      <c r="AQ711" s="48" t="s">
        <v>64</v>
      </c>
      <c r="AR711" s="175" t="str">
        <f t="shared" si="345"/>
        <v>Remplir la colonne AN ou AP</v>
      </c>
      <c r="AS711" s="178"/>
      <c r="AT711" s="282" t="str">
        <f t="shared" si="360"/>
        <v>Remplir la colonne M</v>
      </c>
      <c r="AU711" s="179" t="str">
        <f t="shared" si="346"/>
        <v>Remplir la colonne AS</v>
      </c>
      <c r="AV711" s="263" t="str">
        <f t="shared" si="333"/>
        <v>Remplir la colonne I</v>
      </c>
      <c r="AW711" s="84" t="s">
        <v>64</v>
      </c>
      <c r="AX711" s="60" t="str">
        <f t="shared" si="361"/>
        <v>Remplir les termes C, P et TVA</v>
      </c>
      <c r="AY711" s="55"/>
      <c r="AZ711" s="46" t="s">
        <v>64</v>
      </c>
      <c r="BA711" s="56"/>
      <c r="BB711" s="48" t="s">
        <v>64</v>
      </c>
      <c r="BC711" s="175" t="str">
        <f t="shared" si="347"/>
        <v>Remplir la colonne AY ou BA</v>
      </c>
      <c r="BD711" s="178"/>
      <c r="BE711" s="311" t="str">
        <f t="shared" si="362"/>
        <v>Remplir la colonne M</v>
      </c>
      <c r="BF711" s="179" t="str">
        <f t="shared" si="348"/>
        <v>Remplir la colonne BD</v>
      </c>
      <c r="BG711" s="263" t="str">
        <f t="shared" si="334"/>
        <v>Remplir la colonne I</v>
      </c>
      <c r="BH711" s="84" t="s">
        <v>64</v>
      </c>
      <c r="BI711" s="60" t="str">
        <f t="shared" si="349"/>
        <v>Remplir les termes C, P et TVA</v>
      </c>
      <c r="BJ711" s="55"/>
      <c r="BK711" s="46" t="s">
        <v>64</v>
      </c>
      <c r="BL711" s="56"/>
      <c r="BM711" s="48" t="s">
        <v>64</v>
      </c>
      <c r="BN711" s="175" t="str">
        <f t="shared" si="350"/>
        <v>Remplir la colonne BJ ou BL</v>
      </c>
      <c r="BO711" s="178"/>
      <c r="BP711" s="311" t="str">
        <f t="shared" si="363"/>
        <v>Remplir la colonne M</v>
      </c>
      <c r="BQ711" s="179" t="str">
        <f t="shared" si="351"/>
        <v>Remplir la colonne BO</v>
      </c>
      <c r="BR711" s="263" t="str">
        <f t="shared" si="335"/>
        <v>Remplir la colonne I</v>
      </c>
      <c r="BS711" s="84" t="s">
        <v>64</v>
      </c>
      <c r="BT711" s="60" t="str">
        <f t="shared" si="352"/>
        <v>Remplir les termes C, P et TVA</v>
      </c>
      <c r="BU711" s="55"/>
      <c r="BV711" s="46" t="s">
        <v>64</v>
      </c>
      <c r="BW711" s="56"/>
      <c r="BX711" s="48" t="s">
        <v>64</v>
      </c>
      <c r="BY711" s="175" t="str">
        <f t="shared" si="353"/>
        <v>Remplir la colonne BU ou BW</v>
      </c>
      <c r="BZ711" s="178"/>
      <c r="CA711" s="282" t="str">
        <f t="shared" si="364"/>
        <v>Remplir la colonne M</v>
      </c>
      <c r="CB711" s="99" t="str">
        <f t="shared" si="354"/>
        <v>Remplir la colonne BZ</v>
      </c>
      <c r="CC711" s="297" t="str">
        <f t="shared" si="336"/>
        <v>Remplir la colonne I</v>
      </c>
      <c r="CD711" s="84" t="s">
        <v>64</v>
      </c>
      <c r="CE711" s="60" t="str">
        <f t="shared" si="355"/>
        <v>Remplir les termes C, P et TVA</v>
      </c>
      <c r="CF711" s="61" t="str">
        <f t="shared" si="337"/>
        <v>REMPLIR TYPE DE CLIENT</v>
      </c>
      <c r="CG711" s="107" t="str">
        <f t="shared" si="356"/>
        <v>Montant total de l'aide demandée non indiqué</v>
      </c>
      <c r="CH711" s="1"/>
      <c r="CI711" s="1"/>
      <c r="CJ711" s="1"/>
      <c r="CK711" s="1"/>
      <c r="CL711" s="1"/>
    </row>
    <row r="712" spans="1:90" x14ac:dyDescent="0.25">
      <c r="A712" s="51"/>
      <c r="B712" s="111"/>
      <c r="C712" s="111"/>
      <c r="D712" s="111"/>
      <c r="E712" s="111"/>
      <c r="F712" s="111"/>
      <c r="G712" s="162"/>
      <c r="H712" s="151"/>
      <c r="I712" s="296"/>
      <c r="J712" s="152"/>
      <c r="K712" s="153"/>
      <c r="L712" s="169"/>
      <c r="M712" s="39"/>
      <c r="N712" s="201"/>
      <c r="O712" s="39"/>
      <c r="P712" s="22"/>
      <c r="Q712" s="200">
        <f t="shared" si="338"/>
        <v>0</v>
      </c>
      <c r="R712" s="55"/>
      <c r="S712" s="46" t="s">
        <v>64</v>
      </c>
      <c r="T712" s="56"/>
      <c r="U712" s="48" t="s">
        <v>64</v>
      </c>
      <c r="V712" s="175" t="str">
        <f t="shared" si="339"/>
        <v>Remplir la colonne R ou T</v>
      </c>
      <c r="W712" s="178"/>
      <c r="X712" s="282" t="str">
        <f t="shared" si="340"/>
        <v>Remplir la colonne M</v>
      </c>
      <c r="Y712" s="99" t="str">
        <f t="shared" si="341"/>
        <v>Remplir la colonne W</v>
      </c>
      <c r="Z712" s="297" t="str">
        <f t="shared" si="357"/>
        <v>Remplir la colonne I</v>
      </c>
      <c r="AA712" s="84" t="s">
        <v>64</v>
      </c>
      <c r="AB712" s="60" t="str">
        <f t="shared" si="342"/>
        <v>Remplir les termes C, P et TVA</v>
      </c>
      <c r="AC712" s="55"/>
      <c r="AD712" s="46" t="s">
        <v>64</v>
      </c>
      <c r="AE712" s="56"/>
      <c r="AF712" s="48" t="s">
        <v>64</v>
      </c>
      <c r="AG712" s="175" t="str">
        <f t="shared" si="343"/>
        <v>Remplir la colonne AC ou AE</v>
      </c>
      <c r="AH712" s="178"/>
      <c r="AI712" s="311" t="str">
        <f t="shared" si="358"/>
        <v>Remplir la colonne M</v>
      </c>
      <c r="AJ712" s="179" t="str">
        <f t="shared" si="344"/>
        <v>Remplir la colonne AH</v>
      </c>
      <c r="AK712" s="297" t="str">
        <f t="shared" si="332"/>
        <v>Remplir la colonne I</v>
      </c>
      <c r="AL712" s="84" t="s">
        <v>64</v>
      </c>
      <c r="AM712" s="60" t="str">
        <f t="shared" si="359"/>
        <v>Remplir les termes C, P et TVA</v>
      </c>
      <c r="AN712" s="55"/>
      <c r="AO712" s="46" t="s">
        <v>64</v>
      </c>
      <c r="AP712" s="56"/>
      <c r="AQ712" s="48" t="s">
        <v>64</v>
      </c>
      <c r="AR712" s="175" t="str">
        <f t="shared" si="345"/>
        <v>Remplir la colonne AN ou AP</v>
      </c>
      <c r="AS712" s="178"/>
      <c r="AT712" s="282" t="str">
        <f t="shared" si="360"/>
        <v>Remplir la colonne M</v>
      </c>
      <c r="AU712" s="179" t="str">
        <f t="shared" si="346"/>
        <v>Remplir la colonne AS</v>
      </c>
      <c r="AV712" s="263" t="str">
        <f t="shared" si="333"/>
        <v>Remplir la colonne I</v>
      </c>
      <c r="AW712" s="84" t="s">
        <v>64</v>
      </c>
      <c r="AX712" s="60" t="str">
        <f t="shared" si="361"/>
        <v>Remplir les termes C, P et TVA</v>
      </c>
      <c r="AY712" s="55"/>
      <c r="AZ712" s="46" t="s">
        <v>64</v>
      </c>
      <c r="BA712" s="56"/>
      <c r="BB712" s="48" t="s">
        <v>64</v>
      </c>
      <c r="BC712" s="175" t="str">
        <f t="shared" si="347"/>
        <v>Remplir la colonne AY ou BA</v>
      </c>
      <c r="BD712" s="178"/>
      <c r="BE712" s="311" t="str">
        <f t="shared" si="362"/>
        <v>Remplir la colonne M</v>
      </c>
      <c r="BF712" s="179" t="str">
        <f t="shared" si="348"/>
        <v>Remplir la colonne BD</v>
      </c>
      <c r="BG712" s="263" t="str">
        <f t="shared" si="334"/>
        <v>Remplir la colonne I</v>
      </c>
      <c r="BH712" s="84" t="s">
        <v>64</v>
      </c>
      <c r="BI712" s="60" t="str">
        <f t="shared" si="349"/>
        <v>Remplir les termes C, P et TVA</v>
      </c>
      <c r="BJ712" s="55"/>
      <c r="BK712" s="46" t="s">
        <v>64</v>
      </c>
      <c r="BL712" s="56"/>
      <c r="BM712" s="48" t="s">
        <v>64</v>
      </c>
      <c r="BN712" s="175" t="str">
        <f t="shared" si="350"/>
        <v>Remplir la colonne BJ ou BL</v>
      </c>
      <c r="BO712" s="178"/>
      <c r="BP712" s="311" t="str">
        <f t="shared" si="363"/>
        <v>Remplir la colonne M</v>
      </c>
      <c r="BQ712" s="179" t="str">
        <f t="shared" si="351"/>
        <v>Remplir la colonne BO</v>
      </c>
      <c r="BR712" s="263" t="str">
        <f t="shared" si="335"/>
        <v>Remplir la colonne I</v>
      </c>
      <c r="BS712" s="84" t="s">
        <v>64</v>
      </c>
      <c r="BT712" s="60" t="str">
        <f t="shared" si="352"/>
        <v>Remplir les termes C, P et TVA</v>
      </c>
      <c r="BU712" s="55"/>
      <c r="BV712" s="46" t="s">
        <v>64</v>
      </c>
      <c r="BW712" s="56"/>
      <c r="BX712" s="48" t="s">
        <v>64</v>
      </c>
      <c r="BY712" s="175" t="str">
        <f t="shared" si="353"/>
        <v>Remplir la colonne BU ou BW</v>
      </c>
      <c r="BZ712" s="178"/>
      <c r="CA712" s="282" t="str">
        <f t="shared" si="364"/>
        <v>Remplir la colonne M</v>
      </c>
      <c r="CB712" s="99" t="str">
        <f t="shared" si="354"/>
        <v>Remplir la colonne BZ</v>
      </c>
      <c r="CC712" s="297" t="str">
        <f t="shared" si="336"/>
        <v>Remplir la colonne I</v>
      </c>
      <c r="CD712" s="84" t="s">
        <v>64</v>
      </c>
      <c r="CE712" s="60" t="str">
        <f t="shared" si="355"/>
        <v>Remplir les termes C, P et TVA</v>
      </c>
      <c r="CF712" s="61" t="str">
        <f t="shared" si="337"/>
        <v>REMPLIR TYPE DE CLIENT</v>
      </c>
      <c r="CG712" s="107" t="str">
        <f t="shared" si="356"/>
        <v>Montant total de l'aide demandée non indiqué</v>
      </c>
      <c r="CH712" s="1"/>
      <c r="CI712" s="1"/>
      <c r="CJ712" s="1"/>
      <c r="CK712" s="1"/>
      <c r="CL712" s="1"/>
    </row>
    <row r="713" spans="1:90" x14ac:dyDescent="0.25">
      <c r="A713" s="51"/>
      <c r="B713" s="111"/>
      <c r="C713" s="111"/>
      <c r="D713" s="111"/>
      <c r="E713" s="111"/>
      <c r="F713" s="111"/>
      <c r="G713" s="162"/>
      <c r="H713" s="151"/>
      <c r="I713" s="296"/>
      <c r="J713" s="152"/>
      <c r="K713" s="153"/>
      <c r="L713" s="169"/>
      <c r="M713" s="39"/>
      <c r="N713" s="201"/>
      <c r="O713" s="39"/>
      <c r="P713" s="22"/>
      <c r="Q713" s="200">
        <f t="shared" si="338"/>
        <v>0</v>
      </c>
      <c r="R713" s="55"/>
      <c r="S713" s="46" t="s">
        <v>64</v>
      </c>
      <c r="T713" s="56"/>
      <c r="U713" s="48" t="s">
        <v>64</v>
      </c>
      <c r="V713" s="175" t="str">
        <f t="shared" si="339"/>
        <v>Remplir la colonne R ou T</v>
      </c>
      <c r="W713" s="178"/>
      <c r="X713" s="282" t="str">
        <f t="shared" si="340"/>
        <v>Remplir la colonne M</v>
      </c>
      <c r="Y713" s="99" t="str">
        <f t="shared" si="341"/>
        <v>Remplir la colonne W</v>
      </c>
      <c r="Z713" s="297" t="str">
        <f t="shared" si="357"/>
        <v>Remplir la colonne I</v>
      </c>
      <c r="AA713" s="84" t="s">
        <v>64</v>
      </c>
      <c r="AB713" s="60" t="str">
        <f t="shared" si="342"/>
        <v>Remplir les termes C, P et TVA</v>
      </c>
      <c r="AC713" s="55"/>
      <c r="AD713" s="46" t="s">
        <v>64</v>
      </c>
      <c r="AE713" s="56"/>
      <c r="AF713" s="48" t="s">
        <v>64</v>
      </c>
      <c r="AG713" s="175" t="str">
        <f t="shared" si="343"/>
        <v>Remplir la colonne AC ou AE</v>
      </c>
      <c r="AH713" s="178"/>
      <c r="AI713" s="311" t="str">
        <f t="shared" si="358"/>
        <v>Remplir la colonne M</v>
      </c>
      <c r="AJ713" s="179" t="str">
        <f t="shared" si="344"/>
        <v>Remplir la colonne AH</v>
      </c>
      <c r="AK713" s="297" t="str">
        <f t="shared" si="332"/>
        <v>Remplir la colonne I</v>
      </c>
      <c r="AL713" s="84" t="s">
        <v>64</v>
      </c>
      <c r="AM713" s="60" t="str">
        <f t="shared" si="359"/>
        <v>Remplir les termes C, P et TVA</v>
      </c>
      <c r="AN713" s="55"/>
      <c r="AO713" s="46" t="s">
        <v>64</v>
      </c>
      <c r="AP713" s="56"/>
      <c r="AQ713" s="48" t="s">
        <v>64</v>
      </c>
      <c r="AR713" s="175" t="str">
        <f t="shared" si="345"/>
        <v>Remplir la colonne AN ou AP</v>
      </c>
      <c r="AS713" s="178"/>
      <c r="AT713" s="282" t="str">
        <f t="shared" si="360"/>
        <v>Remplir la colonne M</v>
      </c>
      <c r="AU713" s="179" t="str">
        <f t="shared" si="346"/>
        <v>Remplir la colonne AS</v>
      </c>
      <c r="AV713" s="263" t="str">
        <f t="shared" si="333"/>
        <v>Remplir la colonne I</v>
      </c>
      <c r="AW713" s="84" t="s">
        <v>64</v>
      </c>
      <c r="AX713" s="60" t="str">
        <f t="shared" si="361"/>
        <v>Remplir les termes C, P et TVA</v>
      </c>
      <c r="AY713" s="55"/>
      <c r="AZ713" s="46" t="s">
        <v>64</v>
      </c>
      <c r="BA713" s="56"/>
      <c r="BB713" s="48" t="s">
        <v>64</v>
      </c>
      <c r="BC713" s="175" t="str">
        <f t="shared" si="347"/>
        <v>Remplir la colonne AY ou BA</v>
      </c>
      <c r="BD713" s="178"/>
      <c r="BE713" s="311" t="str">
        <f t="shared" si="362"/>
        <v>Remplir la colonne M</v>
      </c>
      <c r="BF713" s="179" t="str">
        <f t="shared" si="348"/>
        <v>Remplir la colonne BD</v>
      </c>
      <c r="BG713" s="263" t="str">
        <f t="shared" si="334"/>
        <v>Remplir la colonne I</v>
      </c>
      <c r="BH713" s="84" t="s">
        <v>64</v>
      </c>
      <c r="BI713" s="60" t="str">
        <f t="shared" si="349"/>
        <v>Remplir les termes C, P et TVA</v>
      </c>
      <c r="BJ713" s="55"/>
      <c r="BK713" s="46" t="s">
        <v>64</v>
      </c>
      <c r="BL713" s="56"/>
      <c r="BM713" s="48" t="s">
        <v>64</v>
      </c>
      <c r="BN713" s="175" t="str">
        <f t="shared" si="350"/>
        <v>Remplir la colonne BJ ou BL</v>
      </c>
      <c r="BO713" s="178"/>
      <c r="BP713" s="311" t="str">
        <f t="shared" si="363"/>
        <v>Remplir la colonne M</v>
      </c>
      <c r="BQ713" s="179" t="str">
        <f t="shared" si="351"/>
        <v>Remplir la colonne BO</v>
      </c>
      <c r="BR713" s="263" t="str">
        <f t="shared" si="335"/>
        <v>Remplir la colonne I</v>
      </c>
      <c r="BS713" s="84" t="s">
        <v>64</v>
      </c>
      <c r="BT713" s="60" t="str">
        <f t="shared" si="352"/>
        <v>Remplir les termes C, P et TVA</v>
      </c>
      <c r="BU713" s="55"/>
      <c r="BV713" s="46" t="s">
        <v>64</v>
      </c>
      <c r="BW713" s="56"/>
      <c r="BX713" s="48" t="s">
        <v>64</v>
      </c>
      <c r="BY713" s="175" t="str">
        <f t="shared" si="353"/>
        <v>Remplir la colonne BU ou BW</v>
      </c>
      <c r="BZ713" s="178"/>
      <c r="CA713" s="282" t="str">
        <f t="shared" si="364"/>
        <v>Remplir la colonne M</v>
      </c>
      <c r="CB713" s="99" t="str">
        <f t="shared" si="354"/>
        <v>Remplir la colonne BZ</v>
      </c>
      <c r="CC713" s="297" t="str">
        <f t="shared" si="336"/>
        <v>Remplir la colonne I</v>
      </c>
      <c r="CD713" s="84" t="s">
        <v>64</v>
      </c>
      <c r="CE713" s="60" t="str">
        <f t="shared" si="355"/>
        <v>Remplir les termes C, P et TVA</v>
      </c>
      <c r="CF713" s="61" t="str">
        <f t="shared" si="337"/>
        <v>REMPLIR TYPE DE CLIENT</v>
      </c>
      <c r="CG713" s="107" t="str">
        <f t="shared" si="356"/>
        <v>Montant total de l'aide demandée non indiqué</v>
      </c>
      <c r="CH713" s="1"/>
      <c r="CI713" s="1"/>
      <c r="CJ713" s="1"/>
      <c r="CK713" s="1"/>
      <c r="CL713" s="1"/>
    </row>
    <row r="714" spans="1:90" x14ac:dyDescent="0.25">
      <c r="A714" s="51"/>
      <c r="B714" s="111"/>
      <c r="C714" s="111"/>
      <c r="D714" s="111"/>
      <c r="E714" s="111"/>
      <c r="F714" s="111"/>
      <c r="G714" s="162"/>
      <c r="H714" s="151"/>
      <c r="I714" s="296"/>
      <c r="J714" s="152"/>
      <c r="K714" s="153"/>
      <c r="L714" s="169"/>
      <c r="M714" s="39"/>
      <c r="N714" s="201"/>
      <c r="O714" s="39"/>
      <c r="P714" s="22"/>
      <c r="Q714" s="200">
        <f t="shared" si="338"/>
        <v>0</v>
      </c>
      <c r="R714" s="55"/>
      <c r="S714" s="46" t="s">
        <v>64</v>
      </c>
      <c r="T714" s="56"/>
      <c r="U714" s="48" t="s">
        <v>64</v>
      </c>
      <c r="V714" s="175" t="str">
        <f t="shared" si="339"/>
        <v>Remplir la colonne R ou T</v>
      </c>
      <c r="W714" s="178"/>
      <c r="X714" s="282" t="str">
        <f t="shared" si="340"/>
        <v>Remplir la colonne M</v>
      </c>
      <c r="Y714" s="99" t="str">
        <f t="shared" si="341"/>
        <v>Remplir la colonne W</v>
      </c>
      <c r="Z714" s="297" t="str">
        <f t="shared" si="357"/>
        <v>Remplir la colonne I</v>
      </c>
      <c r="AA714" s="84" t="s">
        <v>64</v>
      </c>
      <c r="AB714" s="60" t="str">
        <f t="shared" si="342"/>
        <v>Remplir les termes C, P et TVA</v>
      </c>
      <c r="AC714" s="55"/>
      <c r="AD714" s="46" t="s">
        <v>64</v>
      </c>
      <c r="AE714" s="56"/>
      <c r="AF714" s="48" t="s">
        <v>64</v>
      </c>
      <c r="AG714" s="175" t="str">
        <f t="shared" si="343"/>
        <v>Remplir la colonne AC ou AE</v>
      </c>
      <c r="AH714" s="178"/>
      <c r="AI714" s="311" t="str">
        <f t="shared" si="358"/>
        <v>Remplir la colonne M</v>
      </c>
      <c r="AJ714" s="179" t="str">
        <f t="shared" si="344"/>
        <v>Remplir la colonne AH</v>
      </c>
      <c r="AK714" s="297" t="str">
        <f t="shared" si="332"/>
        <v>Remplir la colonne I</v>
      </c>
      <c r="AL714" s="84" t="s">
        <v>64</v>
      </c>
      <c r="AM714" s="60" t="str">
        <f t="shared" si="359"/>
        <v>Remplir les termes C, P et TVA</v>
      </c>
      <c r="AN714" s="55"/>
      <c r="AO714" s="46" t="s">
        <v>64</v>
      </c>
      <c r="AP714" s="56"/>
      <c r="AQ714" s="48" t="s">
        <v>64</v>
      </c>
      <c r="AR714" s="175" t="str">
        <f t="shared" si="345"/>
        <v>Remplir la colonne AN ou AP</v>
      </c>
      <c r="AS714" s="178"/>
      <c r="AT714" s="282" t="str">
        <f t="shared" si="360"/>
        <v>Remplir la colonne M</v>
      </c>
      <c r="AU714" s="179" t="str">
        <f t="shared" si="346"/>
        <v>Remplir la colonne AS</v>
      </c>
      <c r="AV714" s="263" t="str">
        <f t="shared" si="333"/>
        <v>Remplir la colonne I</v>
      </c>
      <c r="AW714" s="84" t="s">
        <v>64</v>
      </c>
      <c r="AX714" s="60" t="str">
        <f t="shared" si="361"/>
        <v>Remplir les termes C, P et TVA</v>
      </c>
      <c r="AY714" s="55"/>
      <c r="AZ714" s="46" t="s">
        <v>64</v>
      </c>
      <c r="BA714" s="56"/>
      <c r="BB714" s="48" t="s">
        <v>64</v>
      </c>
      <c r="BC714" s="175" t="str">
        <f t="shared" si="347"/>
        <v>Remplir la colonne AY ou BA</v>
      </c>
      <c r="BD714" s="178"/>
      <c r="BE714" s="311" t="str">
        <f t="shared" si="362"/>
        <v>Remplir la colonne M</v>
      </c>
      <c r="BF714" s="179" t="str">
        <f t="shared" si="348"/>
        <v>Remplir la colonne BD</v>
      </c>
      <c r="BG714" s="263" t="str">
        <f t="shared" si="334"/>
        <v>Remplir la colonne I</v>
      </c>
      <c r="BH714" s="84" t="s">
        <v>64</v>
      </c>
      <c r="BI714" s="60" t="str">
        <f t="shared" si="349"/>
        <v>Remplir les termes C, P et TVA</v>
      </c>
      <c r="BJ714" s="55"/>
      <c r="BK714" s="46" t="s">
        <v>64</v>
      </c>
      <c r="BL714" s="56"/>
      <c r="BM714" s="48" t="s">
        <v>64</v>
      </c>
      <c r="BN714" s="175" t="str">
        <f t="shared" si="350"/>
        <v>Remplir la colonne BJ ou BL</v>
      </c>
      <c r="BO714" s="178"/>
      <c r="BP714" s="311" t="str">
        <f t="shared" si="363"/>
        <v>Remplir la colonne M</v>
      </c>
      <c r="BQ714" s="179" t="str">
        <f t="shared" si="351"/>
        <v>Remplir la colonne BO</v>
      </c>
      <c r="BR714" s="263" t="str">
        <f t="shared" si="335"/>
        <v>Remplir la colonne I</v>
      </c>
      <c r="BS714" s="84" t="s">
        <v>64</v>
      </c>
      <c r="BT714" s="60" t="str">
        <f t="shared" si="352"/>
        <v>Remplir les termes C, P et TVA</v>
      </c>
      <c r="BU714" s="55"/>
      <c r="BV714" s="46" t="s">
        <v>64</v>
      </c>
      <c r="BW714" s="56"/>
      <c r="BX714" s="48" t="s">
        <v>64</v>
      </c>
      <c r="BY714" s="175" t="str">
        <f t="shared" si="353"/>
        <v>Remplir la colonne BU ou BW</v>
      </c>
      <c r="BZ714" s="178"/>
      <c r="CA714" s="282" t="str">
        <f t="shared" si="364"/>
        <v>Remplir la colonne M</v>
      </c>
      <c r="CB714" s="99" t="str">
        <f t="shared" si="354"/>
        <v>Remplir la colonne BZ</v>
      </c>
      <c r="CC714" s="297" t="str">
        <f t="shared" si="336"/>
        <v>Remplir la colonne I</v>
      </c>
      <c r="CD714" s="84" t="s">
        <v>64</v>
      </c>
      <c r="CE714" s="60" t="str">
        <f t="shared" si="355"/>
        <v>Remplir les termes C, P et TVA</v>
      </c>
      <c r="CF714" s="61" t="str">
        <f t="shared" si="337"/>
        <v>REMPLIR TYPE DE CLIENT</v>
      </c>
      <c r="CG714" s="107" t="str">
        <f t="shared" si="356"/>
        <v>Montant total de l'aide demandée non indiqué</v>
      </c>
      <c r="CH714" s="1"/>
      <c r="CI714" s="1"/>
      <c r="CJ714" s="1"/>
      <c r="CK714" s="1"/>
      <c r="CL714" s="1"/>
    </row>
    <row r="715" spans="1:90" x14ac:dyDescent="0.25">
      <c r="A715" s="51"/>
      <c r="B715" s="111"/>
      <c r="C715" s="111"/>
      <c r="D715" s="111"/>
      <c r="E715" s="111"/>
      <c r="F715" s="111"/>
      <c r="G715" s="162"/>
      <c r="H715" s="151"/>
      <c r="I715" s="296"/>
      <c r="J715" s="152"/>
      <c r="K715" s="153"/>
      <c r="L715" s="169"/>
      <c r="M715" s="39"/>
      <c r="N715" s="201"/>
      <c r="O715" s="39"/>
      <c r="P715" s="22"/>
      <c r="Q715" s="200">
        <f t="shared" si="338"/>
        <v>0</v>
      </c>
      <c r="R715" s="55"/>
      <c r="S715" s="46" t="s">
        <v>64</v>
      </c>
      <c r="T715" s="56"/>
      <c r="U715" s="48" t="s">
        <v>64</v>
      </c>
      <c r="V715" s="175" t="str">
        <f t="shared" si="339"/>
        <v>Remplir la colonne R ou T</v>
      </c>
      <c r="W715" s="178"/>
      <c r="X715" s="282" t="str">
        <f t="shared" si="340"/>
        <v>Remplir la colonne M</v>
      </c>
      <c r="Y715" s="99" t="str">
        <f t="shared" si="341"/>
        <v>Remplir la colonne W</v>
      </c>
      <c r="Z715" s="297" t="str">
        <f t="shared" si="357"/>
        <v>Remplir la colonne I</v>
      </c>
      <c r="AA715" s="84" t="s">
        <v>64</v>
      </c>
      <c r="AB715" s="60" t="str">
        <f t="shared" si="342"/>
        <v>Remplir les termes C, P et TVA</v>
      </c>
      <c r="AC715" s="55"/>
      <c r="AD715" s="46" t="s">
        <v>64</v>
      </c>
      <c r="AE715" s="56"/>
      <c r="AF715" s="48" t="s">
        <v>64</v>
      </c>
      <c r="AG715" s="175" t="str">
        <f t="shared" si="343"/>
        <v>Remplir la colonne AC ou AE</v>
      </c>
      <c r="AH715" s="178"/>
      <c r="AI715" s="311" t="str">
        <f t="shared" si="358"/>
        <v>Remplir la colonne M</v>
      </c>
      <c r="AJ715" s="179" t="str">
        <f t="shared" si="344"/>
        <v>Remplir la colonne AH</v>
      </c>
      <c r="AK715" s="297" t="str">
        <f t="shared" si="332"/>
        <v>Remplir la colonne I</v>
      </c>
      <c r="AL715" s="84" t="s">
        <v>64</v>
      </c>
      <c r="AM715" s="60" t="str">
        <f t="shared" si="359"/>
        <v>Remplir les termes C, P et TVA</v>
      </c>
      <c r="AN715" s="55"/>
      <c r="AO715" s="46" t="s">
        <v>64</v>
      </c>
      <c r="AP715" s="56"/>
      <c r="AQ715" s="48" t="s">
        <v>64</v>
      </c>
      <c r="AR715" s="175" t="str">
        <f t="shared" si="345"/>
        <v>Remplir la colonne AN ou AP</v>
      </c>
      <c r="AS715" s="178"/>
      <c r="AT715" s="282" t="str">
        <f t="shared" si="360"/>
        <v>Remplir la colonne M</v>
      </c>
      <c r="AU715" s="179" t="str">
        <f t="shared" si="346"/>
        <v>Remplir la colonne AS</v>
      </c>
      <c r="AV715" s="263" t="str">
        <f t="shared" si="333"/>
        <v>Remplir la colonne I</v>
      </c>
      <c r="AW715" s="84" t="s">
        <v>64</v>
      </c>
      <c r="AX715" s="60" t="str">
        <f t="shared" si="361"/>
        <v>Remplir les termes C, P et TVA</v>
      </c>
      <c r="AY715" s="55"/>
      <c r="AZ715" s="46" t="s">
        <v>64</v>
      </c>
      <c r="BA715" s="56"/>
      <c r="BB715" s="48" t="s">
        <v>64</v>
      </c>
      <c r="BC715" s="175" t="str">
        <f t="shared" si="347"/>
        <v>Remplir la colonne AY ou BA</v>
      </c>
      <c r="BD715" s="178"/>
      <c r="BE715" s="311" t="str">
        <f t="shared" si="362"/>
        <v>Remplir la colonne M</v>
      </c>
      <c r="BF715" s="179" t="str">
        <f t="shared" si="348"/>
        <v>Remplir la colonne BD</v>
      </c>
      <c r="BG715" s="263" t="str">
        <f t="shared" si="334"/>
        <v>Remplir la colonne I</v>
      </c>
      <c r="BH715" s="84" t="s">
        <v>64</v>
      </c>
      <c r="BI715" s="60" t="str">
        <f t="shared" si="349"/>
        <v>Remplir les termes C, P et TVA</v>
      </c>
      <c r="BJ715" s="55"/>
      <c r="BK715" s="46" t="s">
        <v>64</v>
      </c>
      <c r="BL715" s="56"/>
      <c r="BM715" s="48" t="s">
        <v>64</v>
      </c>
      <c r="BN715" s="175" t="str">
        <f t="shared" si="350"/>
        <v>Remplir la colonne BJ ou BL</v>
      </c>
      <c r="BO715" s="178"/>
      <c r="BP715" s="311" t="str">
        <f t="shared" si="363"/>
        <v>Remplir la colonne M</v>
      </c>
      <c r="BQ715" s="179" t="str">
        <f t="shared" si="351"/>
        <v>Remplir la colonne BO</v>
      </c>
      <c r="BR715" s="263" t="str">
        <f t="shared" si="335"/>
        <v>Remplir la colonne I</v>
      </c>
      <c r="BS715" s="84" t="s">
        <v>64</v>
      </c>
      <c r="BT715" s="60" t="str">
        <f t="shared" si="352"/>
        <v>Remplir les termes C, P et TVA</v>
      </c>
      <c r="BU715" s="55"/>
      <c r="BV715" s="46" t="s">
        <v>64</v>
      </c>
      <c r="BW715" s="56"/>
      <c r="BX715" s="48" t="s">
        <v>64</v>
      </c>
      <c r="BY715" s="175" t="str">
        <f t="shared" si="353"/>
        <v>Remplir la colonne BU ou BW</v>
      </c>
      <c r="BZ715" s="178"/>
      <c r="CA715" s="282" t="str">
        <f t="shared" si="364"/>
        <v>Remplir la colonne M</v>
      </c>
      <c r="CB715" s="99" t="str">
        <f t="shared" si="354"/>
        <v>Remplir la colonne BZ</v>
      </c>
      <c r="CC715" s="297" t="str">
        <f t="shared" si="336"/>
        <v>Remplir la colonne I</v>
      </c>
      <c r="CD715" s="84" t="s">
        <v>64</v>
      </c>
      <c r="CE715" s="60" t="str">
        <f t="shared" si="355"/>
        <v>Remplir les termes C, P et TVA</v>
      </c>
      <c r="CF715" s="61" t="str">
        <f t="shared" si="337"/>
        <v>REMPLIR TYPE DE CLIENT</v>
      </c>
      <c r="CG715" s="107" t="str">
        <f t="shared" si="356"/>
        <v>Montant total de l'aide demandée non indiqué</v>
      </c>
      <c r="CH715" s="1"/>
      <c r="CI715" s="1"/>
      <c r="CJ715" s="1"/>
      <c r="CK715" s="1"/>
      <c r="CL715" s="1"/>
    </row>
    <row r="716" spans="1:90" x14ac:dyDescent="0.25">
      <c r="A716" s="51"/>
      <c r="B716" s="111"/>
      <c r="C716" s="111"/>
      <c r="D716" s="111"/>
      <c r="E716" s="111"/>
      <c r="F716" s="111"/>
      <c r="G716" s="162"/>
      <c r="H716" s="151"/>
      <c r="I716" s="296"/>
      <c r="J716" s="152"/>
      <c r="K716" s="153"/>
      <c r="L716" s="169"/>
      <c r="M716" s="39"/>
      <c r="N716" s="201"/>
      <c r="O716" s="39"/>
      <c r="P716" s="22"/>
      <c r="Q716" s="200">
        <f t="shared" si="338"/>
        <v>0</v>
      </c>
      <c r="R716" s="55"/>
      <c r="S716" s="46" t="s">
        <v>64</v>
      </c>
      <c r="T716" s="56"/>
      <c r="U716" s="48" t="s">
        <v>64</v>
      </c>
      <c r="V716" s="175" t="str">
        <f t="shared" si="339"/>
        <v>Remplir la colonne R ou T</v>
      </c>
      <c r="W716" s="178"/>
      <c r="X716" s="282" t="str">
        <f t="shared" si="340"/>
        <v>Remplir la colonne M</v>
      </c>
      <c r="Y716" s="99" t="str">
        <f t="shared" si="341"/>
        <v>Remplir la colonne W</v>
      </c>
      <c r="Z716" s="297" t="str">
        <f t="shared" si="357"/>
        <v>Remplir la colonne I</v>
      </c>
      <c r="AA716" s="84" t="s">
        <v>64</v>
      </c>
      <c r="AB716" s="60" t="str">
        <f t="shared" si="342"/>
        <v>Remplir les termes C, P et TVA</v>
      </c>
      <c r="AC716" s="55"/>
      <c r="AD716" s="46" t="s">
        <v>64</v>
      </c>
      <c r="AE716" s="56"/>
      <c r="AF716" s="48" t="s">
        <v>64</v>
      </c>
      <c r="AG716" s="175" t="str">
        <f t="shared" si="343"/>
        <v>Remplir la colonne AC ou AE</v>
      </c>
      <c r="AH716" s="178"/>
      <c r="AI716" s="311" t="str">
        <f t="shared" si="358"/>
        <v>Remplir la colonne M</v>
      </c>
      <c r="AJ716" s="179" t="str">
        <f t="shared" si="344"/>
        <v>Remplir la colonne AH</v>
      </c>
      <c r="AK716" s="297" t="str">
        <f t="shared" si="332"/>
        <v>Remplir la colonne I</v>
      </c>
      <c r="AL716" s="84" t="s">
        <v>64</v>
      </c>
      <c r="AM716" s="60" t="str">
        <f t="shared" si="359"/>
        <v>Remplir les termes C, P et TVA</v>
      </c>
      <c r="AN716" s="55"/>
      <c r="AO716" s="46" t="s">
        <v>64</v>
      </c>
      <c r="AP716" s="56"/>
      <c r="AQ716" s="48" t="s">
        <v>64</v>
      </c>
      <c r="AR716" s="175" t="str">
        <f t="shared" si="345"/>
        <v>Remplir la colonne AN ou AP</v>
      </c>
      <c r="AS716" s="178"/>
      <c r="AT716" s="282" t="str">
        <f t="shared" si="360"/>
        <v>Remplir la colonne M</v>
      </c>
      <c r="AU716" s="179" t="str">
        <f t="shared" si="346"/>
        <v>Remplir la colonne AS</v>
      </c>
      <c r="AV716" s="263" t="str">
        <f t="shared" si="333"/>
        <v>Remplir la colonne I</v>
      </c>
      <c r="AW716" s="84" t="s">
        <v>64</v>
      </c>
      <c r="AX716" s="60" t="str">
        <f t="shared" si="361"/>
        <v>Remplir les termes C, P et TVA</v>
      </c>
      <c r="AY716" s="55"/>
      <c r="AZ716" s="46" t="s">
        <v>64</v>
      </c>
      <c r="BA716" s="56"/>
      <c r="BB716" s="48" t="s">
        <v>64</v>
      </c>
      <c r="BC716" s="175" t="str">
        <f t="shared" si="347"/>
        <v>Remplir la colonne AY ou BA</v>
      </c>
      <c r="BD716" s="178"/>
      <c r="BE716" s="311" t="str">
        <f t="shared" si="362"/>
        <v>Remplir la colonne M</v>
      </c>
      <c r="BF716" s="179" t="str">
        <f t="shared" si="348"/>
        <v>Remplir la colonne BD</v>
      </c>
      <c r="BG716" s="263" t="str">
        <f t="shared" si="334"/>
        <v>Remplir la colonne I</v>
      </c>
      <c r="BH716" s="84" t="s">
        <v>64</v>
      </c>
      <c r="BI716" s="60" t="str">
        <f t="shared" si="349"/>
        <v>Remplir les termes C, P et TVA</v>
      </c>
      <c r="BJ716" s="55"/>
      <c r="BK716" s="46" t="s">
        <v>64</v>
      </c>
      <c r="BL716" s="56"/>
      <c r="BM716" s="48" t="s">
        <v>64</v>
      </c>
      <c r="BN716" s="175" t="str">
        <f t="shared" si="350"/>
        <v>Remplir la colonne BJ ou BL</v>
      </c>
      <c r="BO716" s="178"/>
      <c r="BP716" s="311" t="str">
        <f t="shared" si="363"/>
        <v>Remplir la colonne M</v>
      </c>
      <c r="BQ716" s="179" t="str">
        <f t="shared" si="351"/>
        <v>Remplir la colonne BO</v>
      </c>
      <c r="BR716" s="263" t="str">
        <f t="shared" si="335"/>
        <v>Remplir la colonne I</v>
      </c>
      <c r="BS716" s="84" t="s">
        <v>64</v>
      </c>
      <c r="BT716" s="60" t="str">
        <f t="shared" si="352"/>
        <v>Remplir les termes C, P et TVA</v>
      </c>
      <c r="BU716" s="55"/>
      <c r="BV716" s="46" t="s">
        <v>64</v>
      </c>
      <c r="BW716" s="56"/>
      <c r="BX716" s="48" t="s">
        <v>64</v>
      </c>
      <c r="BY716" s="175" t="str">
        <f t="shared" si="353"/>
        <v>Remplir la colonne BU ou BW</v>
      </c>
      <c r="BZ716" s="178"/>
      <c r="CA716" s="282" t="str">
        <f t="shared" si="364"/>
        <v>Remplir la colonne M</v>
      </c>
      <c r="CB716" s="99" t="str">
        <f t="shared" si="354"/>
        <v>Remplir la colonne BZ</v>
      </c>
      <c r="CC716" s="297" t="str">
        <f t="shared" si="336"/>
        <v>Remplir la colonne I</v>
      </c>
      <c r="CD716" s="84" t="s">
        <v>64</v>
      </c>
      <c r="CE716" s="60" t="str">
        <f t="shared" si="355"/>
        <v>Remplir les termes C, P et TVA</v>
      </c>
      <c r="CF716" s="61" t="str">
        <f t="shared" si="337"/>
        <v>REMPLIR TYPE DE CLIENT</v>
      </c>
      <c r="CG716" s="107" t="str">
        <f t="shared" si="356"/>
        <v>Montant total de l'aide demandée non indiqué</v>
      </c>
      <c r="CH716" s="1"/>
      <c r="CI716" s="1"/>
      <c r="CJ716" s="1"/>
      <c r="CK716" s="1"/>
      <c r="CL716" s="1"/>
    </row>
    <row r="717" spans="1:90" x14ac:dyDescent="0.25">
      <c r="A717" s="51"/>
      <c r="B717" s="111"/>
      <c r="C717" s="111"/>
      <c r="D717" s="111"/>
      <c r="E717" s="111"/>
      <c r="F717" s="111"/>
      <c r="G717" s="162"/>
      <c r="H717" s="151"/>
      <c r="I717" s="296"/>
      <c r="J717" s="152"/>
      <c r="K717" s="153"/>
      <c r="L717" s="169"/>
      <c r="M717" s="39"/>
      <c r="N717" s="201"/>
      <c r="O717" s="39"/>
      <c r="P717" s="22"/>
      <c r="Q717" s="200">
        <f t="shared" si="338"/>
        <v>0</v>
      </c>
      <c r="R717" s="55"/>
      <c r="S717" s="46" t="s">
        <v>64</v>
      </c>
      <c r="T717" s="56"/>
      <c r="U717" s="48" t="s">
        <v>64</v>
      </c>
      <c r="V717" s="175" t="str">
        <f t="shared" si="339"/>
        <v>Remplir la colonne R ou T</v>
      </c>
      <c r="W717" s="178"/>
      <c r="X717" s="282" t="str">
        <f t="shared" si="340"/>
        <v>Remplir la colonne M</v>
      </c>
      <c r="Y717" s="99" t="str">
        <f t="shared" si="341"/>
        <v>Remplir la colonne W</v>
      </c>
      <c r="Z717" s="297" t="str">
        <f t="shared" si="357"/>
        <v>Remplir la colonne I</v>
      </c>
      <c r="AA717" s="84" t="s">
        <v>64</v>
      </c>
      <c r="AB717" s="60" t="str">
        <f t="shared" si="342"/>
        <v>Remplir les termes C, P et TVA</v>
      </c>
      <c r="AC717" s="55"/>
      <c r="AD717" s="46" t="s">
        <v>64</v>
      </c>
      <c r="AE717" s="56"/>
      <c r="AF717" s="48" t="s">
        <v>64</v>
      </c>
      <c r="AG717" s="175" t="str">
        <f t="shared" si="343"/>
        <v>Remplir la colonne AC ou AE</v>
      </c>
      <c r="AH717" s="178"/>
      <c r="AI717" s="311" t="str">
        <f t="shared" si="358"/>
        <v>Remplir la colonne M</v>
      </c>
      <c r="AJ717" s="179" t="str">
        <f t="shared" si="344"/>
        <v>Remplir la colonne AH</v>
      </c>
      <c r="AK717" s="297" t="str">
        <f t="shared" ref="AK717:AK780" si="365">IF($I717="","Remplir la colonne I",IF($I717&lt;DATE(2022,7,1),0,IF($M717="oui",IF(AH717-$C$5-$R$7*1.3&lt;0,0,AH717-$C$5-$R$7*1.3),IF(AH717-$R$7*1.3&lt;0,0,AH717-$R$7*1.3))))</f>
        <v>Remplir la colonne I</v>
      </c>
      <c r="AL717" s="84" t="s">
        <v>64</v>
      </c>
      <c r="AM717" s="60" t="str">
        <f t="shared" si="359"/>
        <v>Remplir les termes C, P et TVA</v>
      </c>
      <c r="AN717" s="55"/>
      <c r="AO717" s="46" t="s">
        <v>64</v>
      </c>
      <c r="AP717" s="56"/>
      <c r="AQ717" s="48" t="s">
        <v>64</v>
      </c>
      <c r="AR717" s="175" t="str">
        <f t="shared" si="345"/>
        <v>Remplir la colonne AN ou AP</v>
      </c>
      <c r="AS717" s="178"/>
      <c r="AT717" s="282" t="str">
        <f t="shared" si="360"/>
        <v>Remplir la colonne M</v>
      </c>
      <c r="AU717" s="179" t="str">
        <f t="shared" si="346"/>
        <v>Remplir la colonne AS</v>
      </c>
      <c r="AV717" s="263" t="str">
        <f t="shared" ref="AV717:AV780" si="366">IF($I717="","Remplir la colonne I",IF($I717&lt;DATE(2022,7,1),0,IF($M717="oui",IF(AS717-$C$5-$S$7*1.3&lt;0,0,AS717-$C$5-$S$7*1.3),IF(AS717-$S$7*1.3&lt;0,0,AS717-$S$7*1.3))))</f>
        <v>Remplir la colonne I</v>
      </c>
      <c r="AW717" s="84" t="s">
        <v>64</v>
      </c>
      <c r="AX717" s="60" t="str">
        <f t="shared" si="361"/>
        <v>Remplir les termes C, P et TVA</v>
      </c>
      <c r="AY717" s="55"/>
      <c r="AZ717" s="46" t="s">
        <v>64</v>
      </c>
      <c r="BA717" s="56"/>
      <c r="BB717" s="48" t="s">
        <v>64</v>
      </c>
      <c r="BC717" s="175" t="str">
        <f t="shared" si="347"/>
        <v>Remplir la colonne AY ou BA</v>
      </c>
      <c r="BD717" s="178"/>
      <c r="BE717" s="311" t="str">
        <f t="shared" si="362"/>
        <v>Remplir la colonne M</v>
      </c>
      <c r="BF717" s="179" t="str">
        <f t="shared" si="348"/>
        <v>Remplir la colonne BD</v>
      </c>
      <c r="BG717" s="263" t="str">
        <f t="shared" ref="BG717:BG780" si="367">IF($I717="","Remplir la colonne I",IF($I717&lt;DATE(2022,7,1),0,IF($M717="oui",IF(BD717-$C$5-$T$7*1.3&lt;0,0,BD717-$C$5-$T$7*1.3),IF(BD717-$T$7*1.3&lt;0,0,BD717-$T$7*1.3))))</f>
        <v>Remplir la colonne I</v>
      </c>
      <c r="BH717" s="84" t="s">
        <v>64</v>
      </c>
      <c r="BI717" s="60" t="str">
        <f t="shared" si="349"/>
        <v>Remplir les termes C, P et TVA</v>
      </c>
      <c r="BJ717" s="55"/>
      <c r="BK717" s="46" t="s">
        <v>64</v>
      </c>
      <c r="BL717" s="56"/>
      <c r="BM717" s="48" t="s">
        <v>64</v>
      </c>
      <c r="BN717" s="175" t="str">
        <f t="shared" si="350"/>
        <v>Remplir la colonne BJ ou BL</v>
      </c>
      <c r="BO717" s="178"/>
      <c r="BP717" s="311" t="str">
        <f t="shared" si="363"/>
        <v>Remplir la colonne M</v>
      </c>
      <c r="BQ717" s="179" t="str">
        <f t="shared" si="351"/>
        <v>Remplir la colonne BO</v>
      </c>
      <c r="BR717" s="263" t="str">
        <f t="shared" ref="BR717:BR780" si="368">IF($I717="","Remplir la colonne I",IF($I717&lt;DATE(2022,7,1),0,IF($M717="oui",IF(BO717-$C$5-$U$7*1.3&lt;0,0,BO717-$C$5-$U$7*1.3),IF(BO717-$U$7*1.3&lt;0,0,BO717-$U$7*1.3))))</f>
        <v>Remplir la colonne I</v>
      </c>
      <c r="BS717" s="84" t="s">
        <v>64</v>
      </c>
      <c r="BT717" s="60" t="str">
        <f t="shared" si="352"/>
        <v>Remplir les termes C, P et TVA</v>
      </c>
      <c r="BU717" s="55"/>
      <c r="BV717" s="46" t="s">
        <v>64</v>
      </c>
      <c r="BW717" s="56"/>
      <c r="BX717" s="48" t="s">
        <v>64</v>
      </c>
      <c r="BY717" s="175" t="str">
        <f t="shared" si="353"/>
        <v>Remplir la colonne BU ou BW</v>
      </c>
      <c r="BZ717" s="178"/>
      <c r="CA717" s="282" t="str">
        <f t="shared" si="364"/>
        <v>Remplir la colonne M</v>
      </c>
      <c r="CB717" s="99" t="str">
        <f t="shared" si="354"/>
        <v>Remplir la colonne BZ</v>
      </c>
      <c r="CC717" s="297" t="str">
        <f t="shared" ref="CC717:CC780" si="369">IF($I717="","Remplir la colonne I",IF($I717&lt;DATE(2022,7,1),0,IF($M717="oui",IF(BZ717-$C$5-$V$7*1.3&lt;0,0,BZ717-$C$5-$V$7*1.3),IF(BZ717-$V$7*1.3&lt;0,0,BZ717-$V$7*1.3))))</f>
        <v>Remplir la colonne I</v>
      </c>
      <c r="CD717" s="84" t="s">
        <v>64</v>
      </c>
      <c r="CE717" s="60" t="str">
        <f t="shared" si="355"/>
        <v>Remplir les termes C, P et TVA</v>
      </c>
      <c r="CF717" s="61" t="str">
        <f t="shared" ref="CF717:CF780" si="370">IFERROR(IF(ISBLANK(A717),"REMPLIR TYPE DE CLIENT",IF(O717="oui",SUM(periode2four),"Attestation sur honneur NON")),0)</f>
        <v>REMPLIR TYPE DE CLIENT</v>
      </c>
      <c r="CG717" s="107" t="str">
        <f t="shared" si="356"/>
        <v>Montant total de l'aide demandée non indiqué</v>
      </c>
      <c r="CH717" s="1"/>
      <c r="CI717" s="1"/>
      <c r="CJ717" s="1"/>
      <c r="CK717" s="1"/>
      <c r="CL717" s="1"/>
    </row>
    <row r="718" spans="1:90" x14ac:dyDescent="0.25">
      <c r="A718" s="51"/>
      <c r="B718" s="111"/>
      <c r="C718" s="111"/>
      <c r="D718" s="111"/>
      <c r="E718" s="111"/>
      <c r="F718" s="111"/>
      <c r="G718" s="162"/>
      <c r="H718" s="151"/>
      <c r="I718" s="296"/>
      <c r="J718" s="152"/>
      <c r="K718" s="153"/>
      <c r="L718" s="169"/>
      <c r="M718" s="39"/>
      <c r="N718" s="201"/>
      <c r="O718" s="39"/>
      <c r="P718" s="22"/>
      <c r="Q718" s="200">
        <f t="shared" ref="Q718:Q781" si="371">IF(P718&lt;80%,P718,100%)</f>
        <v>0</v>
      </c>
      <c r="R718" s="55"/>
      <c r="S718" s="46" t="s">
        <v>64</v>
      </c>
      <c r="T718" s="56"/>
      <c r="U718" s="48" t="s">
        <v>64</v>
      </c>
      <c r="V718" s="175" t="str">
        <f t="shared" ref="V718:V781" si="372">IF(AND(R718&lt;&gt;"",T718&lt;&gt;""),"Remplir QUE la colonne R ou T",IF(R718&lt;&gt;"",R718*$Q718,IF(T718&lt;&gt;"",T718*$Q718,"Remplir la colonne R ou T")))</f>
        <v>Remplir la colonne R ou T</v>
      </c>
      <c r="W718" s="178"/>
      <c r="X718" s="282" t="str">
        <f t="shared" ref="X718:X781" si="373">IF($M718="Oui",$C$4,IF($M718="Non",$C$6,"Remplir la colonne M"))</f>
        <v>Remplir la colonne M</v>
      </c>
      <c r="Y718" s="99" t="str">
        <f t="shared" ref="Y718:Y781" si="374">IF(W718="","Remplir la colonne W",IF(W718&gt;0,MAX(0,MIN($Q$8,W718-X718)),$Q$8))</f>
        <v>Remplir la colonne W</v>
      </c>
      <c r="Z718" s="297" t="str">
        <f t="shared" si="357"/>
        <v>Remplir la colonne I</v>
      </c>
      <c r="AA718" s="84" t="s">
        <v>64</v>
      </c>
      <c r="AB718" s="60" t="str">
        <f t="shared" ref="AB718:AB781" si="375">IFERROR(V718*(Y718+0.75*Z718)*(1+$N718),"Remplir les termes C, P et TVA")</f>
        <v>Remplir les termes C, P et TVA</v>
      </c>
      <c r="AC718" s="55"/>
      <c r="AD718" s="46" t="s">
        <v>64</v>
      </c>
      <c r="AE718" s="56"/>
      <c r="AF718" s="48" t="s">
        <v>64</v>
      </c>
      <c r="AG718" s="175" t="str">
        <f t="shared" ref="AG718:AG781" si="376">IF(AND(AC718&lt;&gt;"",AE718&lt;&gt;""),"Remplir QUE la colonne AC ou AE",IF(AC718&lt;&gt;"",AC718*$Q718,IF(AE718&lt;&gt;"",AE718*$Q718,"Remplir la colonne AC ou AE")))</f>
        <v>Remplir la colonne AC ou AE</v>
      </c>
      <c r="AH718" s="178"/>
      <c r="AI718" s="311" t="str">
        <f t="shared" si="358"/>
        <v>Remplir la colonne M</v>
      </c>
      <c r="AJ718" s="179" t="str">
        <f t="shared" ref="AJ718:AJ781" si="377">IF(AH718="","Remplir la colonne AH",IF(AH718&gt;0,MAX(0,MIN($R$8,AH718-AI718)),$R$8))</f>
        <v>Remplir la colonne AH</v>
      </c>
      <c r="AK718" s="297" t="str">
        <f t="shared" si="365"/>
        <v>Remplir la colonne I</v>
      </c>
      <c r="AL718" s="84" t="s">
        <v>64</v>
      </c>
      <c r="AM718" s="60" t="str">
        <f t="shared" si="359"/>
        <v>Remplir les termes C, P et TVA</v>
      </c>
      <c r="AN718" s="55"/>
      <c r="AO718" s="46" t="s">
        <v>64</v>
      </c>
      <c r="AP718" s="56"/>
      <c r="AQ718" s="48" t="s">
        <v>64</v>
      </c>
      <c r="AR718" s="175" t="str">
        <f t="shared" ref="AR718:AR781" si="378">IF(AND(AN718&lt;&gt;"",AP718&lt;&gt;""),"Remplir QUE la colonne AN ou AP",IF(AN718&lt;&gt;"",AN718*$Q718,IF(AP718&lt;&gt;"",AP718*$Q718,"Remplir la colonne AN ou AP")))</f>
        <v>Remplir la colonne AN ou AP</v>
      </c>
      <c r="AS718" s="178"/>
      <c r="AT718" s="282" t="str">
        <f t="shared" si="360"/>
        <v>Remplir la colonne M</v>
      </c>
      <c r="AU718" s="179" t="str">
        <f t="shared" ref="AU718:AU781" si="379">IF(AS718="","Remplir la colonne AS",IF(AS718&gt;0,MAX(0,MIN($S$8,AS718-AT718)),$S$8))</f>
        <v>Remplir la colonne AS</v>
      </c>
      <c r="AV718" s="263" t="str">
        <f t="shared" si="366"/>
        <v>Remplir la colonne I</v>
      </c>
      <c r="AW718" s="84" t="s">
        <v>64</v>
      </c>
      <c r="AX718" s="60" t="str">
        <f t="shared" si="361"/>
        <v>Remplir les termes C, P et TVA</v>
      </c>
      <c r="AY718" s="55"/>
      <c r="AZ718" s="46" t="s">
        <v>64</v>
      </c>
      <c r="BA718" s="56"/>
      <c r="BB718" s="48" t="s">
        <v>64</v>
      </c>
      <c r="BC718" s="175" t="str">
        <f t="shared" ref="BC718:BC781" si="380">IF(AND(AY718&lt;&gt;"",BA718&lt;&gt;""),"Remplir QUE la colonne AY ou BA",IF(AY718&lt;&gt;"",AY718*$Q718,IF(BA718&lt;&gt;"",BA718*$Q718,"Remplir la colonne AY ou BA")))</f>
        <v>Remplir la colonne AY ou BA</v>
      </c>
      <c r="BD718" s="178"/>
      <c r="BE718" s="311" t="str">
        <f t="shared" si="362"/>
        <v>Remplir la colonne M</v>
      </c>
      <c r="BF718" s="179" t="str">
        <f t="shared" ref="BF718:BF781" si="381">IF(BD718="","Remplir la colonne BD",IF(BD718&gt;0,MAX(0,MIN($T$8,BD718-BE718)),$T$8))</f>
        <v>Remplir la colonne BD</v>
      </c>
      <c r="BG718" s="263" t="str">
        <f t="shared" si="367"/>
        <v>Remplir la colonne I</v>
      </c>
      <c r="BH718" s="84" t="s">
        <v>64</v>
      </c>
      <c r="BI718" s="60" t="str">
        <f t="shared" ref="BI718:BI781" si="382">IFERROR(BC718*(BF718+0.75*BG718)*(1+$N718),"Remplir les termes C, P et TVA")</f>
        <v>Remplir les termes C, P et TVA</v>
      </c>
      <c r="BJ718" s="55"/>
      <c r="BK718" s="46" t="s">
        <v>64</v>
      </c>
      <c r="BL718" s="56"/>
      <c r="BM718" s="48" t="s">
        <v>64</v>
      </c>
      <c r="BN718" s="175" t="str">
        <f t="shared" ref="BN718:BN781" si="383">IF(AND(BJ718&lt;&gt;"",BL718&lt;&gt;""),"Remplir QUE la colonne BJ ou BL",IF(BJ718&lt;&gt;"",BJ718*$Q718,IF(BL718&lt;&gt;"",BL718*$Q718,"Remplir la colonne BJ ou BL")))</f>
        <v>Remplir la colonne BJ ou BL</v>
      </c>
      <c r="BO718" s="178"/>
      <c r="BP718" s="311" t="str">
        <f t="shared" si="363"/>
        <v>Remplir la colonne M</v>
      </c>
      <c r="BQ718" s="179" t="str">
        <f t="shared" ref="BQ718:BQ781" si="384">IF(BO718="","Remplir la colonne BO",IF(BO718&gt;0,MAX(0,MIN($U$8,BO718-BP718)),$U$8))</f>
        <v>Remplir la colonne BO</v>
      </c>
      <c r="BR718" s="263" t="str">
        <f t="shared" si="368"/>
        <v>Remplir la colonne I</v>
      </c>
      <c r="BS718" s="84" t="s">
        <v>64</v>
      </c>
      <c r="BT718" s="60" t="str">
        <f t="shared" ref="BT718:BT781" si="385">IFERROR(BN718*(BQ718+0.75*BR718)*(1+$N718),"Remplir les termes C, P et TVA")</f>
        <v>Remplir les termes C, P et TVA</v>
      </c>
      <c r="BU718" s="55"/>
      <c r="BV718" s="46" t="s">
        <v>64</v>
      </c>
      <c r="BW718" s="56"/>
      <c r="BX718" s="48" t="s">
        <v>64</v>
      </c>
      <c r="BY718" s="175" t="str">
        <f t="shared" ref="BY718:BY781" si="386">IF(AND(BU718&lt;&gt;"",BW718&lt;&gt;""),"Remplir QUE la colonne BU ou BW",IF(BU718&lt;&gt;"",BU718*$Q718,IF(BW718&lt;&gt;"",BW718*$Q718,"Remplir la colonne BU ou BW")))</f>
        <v>Remplir la colonne BU ou BW</v>
      </c>
      <c r="BZ718" s="178"/>
      <c r="CA718" s="282" t="str">
        <f t="shared" si="364"/>
        <v>Remplir la colonne M</v>
      </c>
      <c r="CB718" s="99" t="str">
        <f t="shared" ref="CB718:CB781" si="387">IF(BZ718="","Remplir la colonne BZ",IF(BZ718&gt;0,MAX(0,MIN($V$8,BZ718-CA718)),$V$8))</f>
        <v>Remplir la colonne BZ</v>
      </c>
      <c r="CC718" s="297" t="str">
        <f t="shared" si="369"/>
        <v>Remplir la colonne I</v>
      </c>
      <c r="CD718" s="84" t="s">
        <v>64</v>
      </c>
      <c r="CE718" s="60" t="str">
        <f t="shared" ref="CE718:CE781" si="388">IFERROR(BY718*(CB718+0.75*CC718)*(1+$N718),"Remplir les termes C, P et TVA")</f>
        <v>Remplir les termes C, P et TVA</v>
      </c>
      <c r="CF718" s="61" t="str">
        <f t="shared" si="370"/>
        <v>REMPLIR TYPE DE CLIENT</v>
      </c>
      <c r="CG718" s="107" t="str">
        <f t="shared" ref="CG718:CG781" si="389">IFERROR(CF718/100,"Montant total de l'aide demandée non indiqué")</f>
        <v>Montant total de l'aide demandée non indiqué</v>
      </c>
      <c r="CH718" s="1"/>
      <c r="CI718" s="1"/>
      <c r="CJ718" s="1"/>
      <c r="CK718" s="1"/>
      <c r="CL718" s="1"/>
    </row>
    <row r="719" spans="1:90" x14ac:dyDescent="0.25">
      <c r="A719" s="51"/>
      <c r="B719" s="111"/>
      <c r="C719" s="111"/>
      <c r="D719" s="111"/>
      <c r="E719" s="111"/>
      <c r="F719" s="111"/>
      <c r="G719" s="162"/>
      <c r="H719" s="151"/>
      <c r="I719" s="296"/>
      <c r="J719" s="152"/>
      <c r="K719" s="153"/>
      <c r="L719" s="169"/>
      <c r="M719" s="39"/>
      <c r="N719" s="201"/>
      <c r="O719" s="39"/>
      <c r="P719" s="22"/>
      <c r="Q719" s="200">
        <f t="shared" si="371"/>
        <v>0</v>
      </c>
      <c r="R719" s="55"/>
      <c r="S719" s="46" t="s">
        <v>64</v>
      </c>
      <c r="T719" s="56"/>
      <c r="U719" s="48" t="s">
        <v>64</v>
      </c>
      <c r="V719" s="175" t="str">
        <f t="shared" si="372"/>
        <v>Remplir la colonne R ou T</v>
      </c>
      <c r="W719" s="178"/>
      <c r="X719" s="282" t="str">
        <f t="shared" si="373"/>
        <v>Remplir la colonne M</v>
      </c>
      <c r="Y719" s="99" t="str">
        <f t="shared" si="374"/>
        <v>Remplir la colonne W</v>
      </c>
      <c r="Z719" s="297" t="str">
        <f t="shared" ref="Z719:Z782" si="390">IF($I719="","Remplir la colonne I",IF($I719&lt;DATE(2022,7,1),0,IF($M719="oui",IF(W719-$C$5-$Q$7*1.3&lt;0,0,W719-$C$5-$Q$7*1.3),IF(W719-$Q$7*1.3&lt;0,0,W719-$Q$7*1.3))))</f>
        <v>Remplir la colonne I</v>
      </c>
      <c r="AA719" s="84" t="s">
        <v>64</v>
      </c>
      <c r="AB719" s="60" t="str">
        <f t="shared" si="375"/>
        <v>Remplir les termes C, P et TVA</v>
      </c>
      <c r="AC719" s="55"/>
      <c r="AD719" s="46" t="s">
        <v>64</v>
      </c>
      <c r="AE719" s="56"/>
      <c r="AF719" s="48" t="s">
        <v>64</v>
      </c>
      <c r="AG719" s="175" t="str">
        <f t="shared" si="376"/>
        <v>Remplir la colonne AC ou AE</v>
      </c>
      <c r="AH719" s="178"/>
      <c r="AI719" s="311" t="str">
        <f t="shared" ref="AI719:AI782" si="391">IF($M719="Oui",$C$4,IF($M719="Non",$C$6,"Remplir la colonne M"))</f>
        <v>Remplir la colonne M</v>
      </c>
      <c r="AJ719" s="179" t="str">
        <f t="shared" si="377"/>
        <v>Remplir la colonne AH</v>
      </c>
      <c r="AK719" s="297" t="str">
        <f t="shared" si="365"/>
        <v>Remplir la colonne I</v>
      </c>
      <c r="AL719" s="84" t="s">
        <v>64</v>
      </c>
      <c r="AM719" s="60" t="str">
        <f t="shared" ref="AM719:AM782" si="392">IFERROR(AG719*(AJ719+0.75*AK719)*(1+$N719),"Remplir les termes C, P et TVA")</f>
        <v>Remplir les termes C, P et TVA</v>
      </c>
      <c r="AN719" s="55"/>
      <c r="AO719" s="46" t="s">
        <v>64</v>
      </c>
      <c r="AP719" s="56"/>
      <c r="AQ719" s="48" t="s">
        <v>64</v>
      </c>
      <c r="AR719" s="175" t="str">
        <f t="shared" si="378"/>
        <v>Remplir la colonne AN ou AP</v>
      </c>
      <c r="AS719" s="178"/>
      <c r="AT719" s="282" t="str">
        <f t="shared" ref="AT719:AT782" si="393">IF($M719="Oui",$C$4,IF($M719="Non",$C$6,"Remplir la colonne M"))</f>
        <v>Remplir la colonne M</v>
      </c>
      <c r="AU719" s="179" t="str">
        <f t="shared" si="379"/>
        <v>Remplir la colonne AS</v>
      </c>
      <c r="AV719" s="263" t="str">
        <f t="shared" si="366"/>
        <v>Remplir la colonne I</v>
      </c>
      <c r="AW719" s="84" t="s">
        <v>64</v>
      </c>
      <c r="AX719" s="60" t="str">
        <f t="shared" ref="AX719:AX782" si="394">IFERROR(AR719*(AU719+0.75*AV719)*(1+$N719),"Remplir les termes C, P et TVA")</f>
        <v>Remplir les termes C, P et TVA</v>
      </c>
      <c r="AY719" s="55"/>
      <c r="AZ719" s="46" t="s">
        <v>64</v>
      </c>
      <c r="BA719" s="56"/>
      <c r="BB719" s="48" t="s">
        <v>64</v>
      </c>
      <c r="BC719" s="175" t="str">
        <f t="shared" si="380"/>
        <v>Remplir la colonne AY ou BA</v>
      </c>
      <c r="BD719" s="178"/>
      <c r="BE719" s="311" t="str">
        <f t="shared" ref="BE719:BE782" si="395">IF($M719="Oui",$C$4,IF($M719="Non",$C$6,"Remplir la colonne M"))</f>
        <v>Remplir la colonne M</v>
      </c>
      <c r="BF719" s="179" t="str">
        <f t="shared" si="381"/>
        <v>Remplir la colonne BD</v>
      </c>
      <c r="BG719" s="263" t="str">
        <f t="shared" si="367"/>
        <v>Remplir la colonne I</v>
      </c>
      <c r="BH719" s="84" t="s">
        <v>64</v>
      </c>
      <c r="BI719" s="60" t="str">
        <f t="shared" si="382"/>
        <v>Remplir les termes C, P et TVA</v>
      </c>
      <c r="BJ719" s="55"/>
      <c r="BK719" s="46" t="s">
        <v>64</v>
      </c>
      <c r="BL719" s="56"/>
      <c r="BM719" s="48" t="s">
        <v>64</v>
      </c>
      <c r="BN719" s="175" t="str">
        <f t="shared" si="383"/>
        <v>Remplir la colonne BJ ou BL</v>
      </c>
      <c r="BO719" s="178"/>
      <c r="BP719" s="311" t="str">
        <f t="shared" ref="BP719:BP782" si="396">IF($M719="Oui",$C$4,IF($M719="Non",$C$6,"Remplir la colonne M"))</f>
        <v>Remplir la colonne M</v>
      </c>
      <c r="BQ719" s="179" t="str">
        <f t="shared" si="384"/>
        <v>Remplir la colonne BO</v>
      </c>
      <c r="BR719" s="263" t="str">
        <f t="shared" si="368"/>
        <v>Remplir la colonne I</v>
      </c>
      <c r="BS719" s="84" t="s">
        <v>64</v>
      </c>
      <c r="BT719" s="60" t="str">
        <f t="shared" si="385"/>
        <v>Remplir les termes C, P et TVA</v>
      </c>
      <c r="BU719" s="55"/>
      <c r="BV719" s="46" t="s">
        <v>64</v>
      </c>
      <c r="BW719" s="56"/>
      <c r="BX719" s="48" t="s">
        <v>64</v>
      </c>
      <c r="BY719" s="175" t="str">
        <f t="shared" si="386"/>
        <v>Remplir la colonne BU ou BW</v>
      </c>
      <c r="BZ719" s="178"/>
      <c r="CA719" s="282" t="str">
        <f t="shared" ref="CA719:CA782" si="397">IF($M719="Oui",$C$4,IF($M719="Non",$C$6,"Remplir la colonne M"))</f>
        <v>Remplir la colonne M</v>
      </c>
      <c r="CB719" s="99" t="str">
        <f t="shared" si="387"/>
        <v>Remplir la colonne BZ</v>
      </c>
      <c r="CC719" s="297" t="str">
        <f t="shared" si="369"/>
        <v>Remplir la colonne I</v>
      </c>
      <c r="CD719" s="84" t="s">
        <v>64</v>
      </c>
      <c r="CE719" s="60" t="str">
        <f t="shared" si="388"/>
        <v>Remplir les termes C, P et TVA</v>
      </c>
      <c r="CF719" s="61" t="str">
        <f t="shared" si="370"/>
        <v>REMPLIR TYPE DE CLIENT</v>
      </c>
      <c r="CG719" s="107" t="str">
        <f t="shared" si="389"/>
        <v>Montant total de l'aide demandée non indiqué</v>
      </c>
      <c r="CH719" s="1"/>
      <c r="CI719" s="1"/>
      <c r="CJ719" s="1"/>
      <c r="CK719" s="1"/>
      <c r="CL719" s="1"/>
    </row>
    <row r="720" spans="1:90" x14ac:dyDescent="0.25">
      <c r="A720" s="51"/>
      <c r="B720" s="111"/>
      <c r="C720" s="111"/>
      <c r="D720" s="111"/>
      <c r="E720" s="111"/>
      <c r="F720" s="111"/>
      <c r="G720" s="162"/>
      <c r="H720" s="151"/>
      <c r="I720" s="296"/>
      <c r="J720" s="152"/>
      <c r="K720" s="153"/>
      <c r="L720" s="169"/>
      <c r="M720" s="39"/>
      <c r="N720" s="201"/>
      <c r="O720" s="39"/>
      <c r="P720" s="22"/>
      <c r="Q720" s="200">
        <f t="shared" si="371"/>
        <v>0</v>
      </c>
      <c r="R720" s="55"/>
      <c r="S720" s="46" t="s">
        <v>64</v>
      </c>
      <c r="T720" s="56"/>
      <c r="U720" s="48" t="s">
        <v>64</v>
      </c>
      <c r="V720" s="175" t="str">
        <f t="shared" si="372"/>
        <v>Remplir la colonne R ou T</v>
      </c>
      <c r="W720" s="178"/>
      <c r="X720" s="282" t="str">
        <f t="shared" si="373"/>
        <v>Remplir la colonne M</v>
      </c>
      <c r="Y720" s="99" t="str">
        <f t="shared" si="374"/>
        <v>Remplir la colonne W</v>
      </c>
      <c r="Z720" s="297" t="str">
        <f t="shared" si="390"/>
        <v>Remplir la colonne I</v>
      </c>
      <c r="AA720" s="84" t="s">
        <v>64</v>
      </c>
      <c r="AB720" s="60" t="str">
        <f t="shared" si="375"/>
        <v>Remplir les termes C, P et TVA</v>
      </c>
      <c r="AC720" s="55"/>
      <c r="AD720" s="46" t="s">
        <v>64</v>
      </c>
      <c r="AE720" s="56"/>
      <c r="AF720" s="48" t="s">
        <v>64</v>
      </c>
      <c r="AG720" s="175" t="str">
        <f t="shared" si="376"/>
        <v>Remplir la colonne AC ou AE</v>
      </c>
      <c r="AH720" s="178"/>
      <c r="AI720" s="311" t="str">
        <f t="shared" si="391"/>
        <v>Remplir la colonne M</v>
      </c>
      <c r="AJ720" s="179" t="str">
        <f t="shared" si="377"/>
        <v>Remplir la colonne AH</v>
      </c>
      <c r="AK720" s="297" t="str">
        <f t="shared" si="365"/>
        <v>Remplir la colonne I</v>
      </c>
      <c r="AL720" s="84" t="s">
        <v>64</v>
      </c>
      <c r="AM720" s="60" t="str">
        <f t="shared" si="392"/>
        <v>Remplir les termes C, P et TVA</v>
      </c>
      <c r="AN720" s="55"/>
      <c r="AO720" s="46" t="s">
        <v>64</v>
      </c>
      <c r="AP720" s="56"/>
      <c r="AQ720" s="48" t="s">
        <v>64</v>
      </c>
      <c r="AR720" s="175" t="str">
        <f t="shared" si="378"/>
        <v>Remplir la colonne AN ou AP</v>
      </c>
      <c r="AS720" s="178"/>
      <c r="AT720" s="282" t="str">
        <f t="shared" si="393"/>
        <v>Remplir la colonne M</v>
      </c>
      <c r="AU720" s="179" t="str">
        <f t="shared" si="379"/>
        <v>Remplir la colonne AS</v>
      </c>
      <c r="AV720" s="263" t="str">
        <f t="shared" si="366"/>
        <v>Remplir la colonne I</v>
      </c>
      <c r="AW720" s="84" t="s">
        <v>64</v>
      </c>
      <c r="AX720" s="60" t="str">
        <f t="shared" si="394"/>
        <v>Remplir les termes C, P et TVA</v>
      </c>
      <c r="AY720" s="55"/>
      <c r="AZ720" s="46" t="s">
        <v>64</v>
      </c>
      <c r="BA720" s="56"/>
      <c r="BB720" s="48" t="s">
        <v>64</v>
      </c>
      <c r="BC720" s="175" t="str">
        <f t="shared" si="380"/>
        <v>Remplir la colonne AY ou BA</v>
      </c>
      <c r="BD720" s="178"/>
      <c r="BE720" s="311" t="str">
        <f t="shared" si="395"/>
        <v>Remplir la colonne M</v>
      </c>
      <c r="BF720" s="179" t="str">
        <f t="shared" si="381"/>
        <v>Remplir la colonne BD</v>
      </c>
      <c r="BG720" s="263" t="str">
        <f t="shared" si="367"/>
        <v>Remplir la colonne I</v>
      </c>
      <c r="BH720" s="84" t="s">
        <v>64</v>
      </c>
      <c r="BI720" s="60" t="str">
        <f t="shared" si="382"/>
        <v>Remplir les termes C, P et TVA</v>
      </c>
      <c r="BJ720" s="55"/>
      <c r="BK720" s="46" t="s">
        <v>64</v>
      </c>
      <c r="BL720" s="56"/>
      <c r="BM720" s="48" t="s">
        <v>64</v>
      </c>
      <c r="BN720" s="175" t="str">
        <f t="shared" si="383"/>
        <v>Remplir la colonne BJ ou BL</v>
      </c>
      <c r="BO720" s="178"/>
      <c r="BP720" s="311" t="str">
        <f t="shared" si="396"/>
        <v>Remplir la colonne M</v>
      </c>
      <c r="BQ720" s="179" t="str">
        <f t="shared" si="384"/>
        <v>Remplir la colonne BO</v>
      </c>
      <c r="BR720" s="263" t="str">
        <f t="shared" si="368"/>
        <v>Remplir la colonne I</v>
      </c>
      <c r="BS720" s="84" t="s">
        <v>64</v>
      </c>
      <c r="BT720" s="60" t="str">
        <f t="shared" si="385"/>
        <v>Remplir les termes C, P et TVA</v>
      </c>
      <c r="BU720" s="55"/>
      <c r="BV720" s="46" t="s">
        <v>64</v>
      </c>
      <c r="BW720" s="56"/>
      <c r="BX720" s="48" t="s">
        <v>64</v>
      </c>
      <c r="BY720" s="175" t="str">
        <f t="shared" si="386"/>
        <v>Remplir la colonne BU ou BW</v>
      </c>
      <c r="BZ720" s="178"/>
      <c r="CA720" s="282" t="str">
        <f t="shared" si="397"/>
        <v>Remplir la colonne M</v>
      </c>
      <c r="CB720" s="99" t="str">
        <f t="shared" si="387"/>
        <v>Remplir la colonne BZ</v>
      </c>
      <c r="CC720" s="297" t="str">
        <f t="shared" si="369"/>
        <v>Remplir la colonne I</v>
      </c>
      <c r="CD720" s="84" t="s">
        <v>64</v>
      </c>
      <c r="CE720" s="60" t="str">
        <f t="shared" si="388"/>
        <v>Remplir les termes C, P et TVA</v>
      </c>
      <c r="CF720" s="61" t="str">
        <f t="shared" si="370"/>
        <v>REMPLIR TYPE DE CLIENT</v>
      </c>
      <c r="CG720" s="107" t="str">
        <f t="shared" si="389"/>
        <v>Montant total de l'aide demandée non indiqué</v>
      </c>
      <c r="CH720" s="1"/>
      <c r="CI720" s="1"/>
      <c r="CJ720" s="1"/>
      <c r="CK720" s="1"/>
      <c r="CL720" s="1"/>
    </row>
    <row r="721" spans="1:90" x14ac:dyDescent="0.25">
      <c r="A721" s="51"/>
      <c r="B721" s="111"/>
      <c r="C721" s="111"/>
      <c r="D721" s="111"/>
      <c r="E721" s="111"/>
      <c r="F721" s="111"/>
      <c r="G721" s="162"/>
      <c r="H721" s="151"/>
      <c r="I721" s="296"/>
      <c r="J721" s="152"/>
      <c r="K721" s="153"/>
      <c r="L721" s="169"/>
      <c r="M721" s="39"/>
      <c r="N721" s="201"/>
      <c r="O721" s="39"/>
      <c r="P721" s="22"/>
      <c r="Q721" s="200">
        <f t="shared" si="371"/>
        <v>0</v>
      </c>
      <c r="R721" s="55"/>
      <c r="S721" s="46" t="s">
        <v>64</v>
      </c>
      <c r="T721" s="56"/>
      <c r="U721" s="48" t="s">
        <v>64</v>
      </c>
      <c r="V721" s="175" t="str">
        <f t="shared" si="372"/>
        <v>Remplir la colonne R ou T</v>
      </c>
      <c r="W721" s="178"/>
      <c r="X721" s="282" t="str">
        <f t="shared" si="373"/>
        <v>Remplir la colonne M</v>
      </c>
      <c r="Y721" s="99" t="str">
        <f t="shared" si="374"/>
        <v>Remplir la colonne W</v>
      </c>
      <c r="Z721" s="297" t="str">
        <f t="shared" si="390"/>
        <v>Remplir la colonne I</v>
      </c>
      <c r="AA721" s="84" t="s">
        <v>64</v>
      </c>
      <c r="AB721" s="60" t="str">
        <f t="shared" si="375"/>
        <v>Remplir les termes C, P et TVA</v>
      </c>
      <c r="AC721" s="55"/>
      <c r="AD721" s="46" t="s">
        <v>64</v>
      </c>
      <c r="AE721" s="56"/>
      <c r="AF721" s="48" t="s">
        <v>64</v>
      </c>
      <c r="AG721" s="175" t="str">
        <f t="shared" si="376"/>
        <v>Remplir la colonne AC ou AE</v>
      </c>
      <c r="AH721" s="178"/>
      <c r="AI721" s="311" t="str">
        <f t="shared" si="391"/>
        <v>Remplir la colonne M</v>
      </c>
      <c r="AJ721" s="179" t="str">
        <f t="shared" si="377"/>
        <v>Remplir la colonne AH</v>
      </c>
      <c r="AK721" s="297" t="str">
        <f t="shared" si="365"/>
        <v>Remplir la colonne I</v>
      </c>
      <c r="AL721" s="84" t="s">
        <v>64</v>
      </c>
      <c r="AM721" s="60" t="str">
        <f t="shared" si="392"/>
        <v>Remplir les termes C, P et TVA</v>
      </c>
      <c r="AN721" s="55"/>
      <c r="AO721" s="46" t="s">
        <v>64</v>
      </c>
      <c r="AP721" s="56"/>
      <c r="AQ721" s="48" t="s">
        <v>64</v>
      </c>
      <c r="AR721" s="175" t="str">
        <f t="shared" si="378"/>
        <v>Remplir la colonne AN ou AP</v>
      </c>
      <c r="AS721" s="178"/>
      <c r="AT721" s="282" t="str">
        <f t="shared" si="393"/>
        <v>Remplir la colonne M</v>
      </c>
      <c r="AU721" s="179" t="str">
        <f t="shared" si="379"/>
        <v>Remplir la colonne AS</v>
      </c>
      <c r="AV721" s="263" t="str">
        <f t="shared" si="366"/>
        <v>Remplir la colonne I</v>
      </c>
      <c r="AW721" s="84" t="s">
        <v>64</v>
      </c>
      <c r="AX721" s="60" t="str">
        <f t="shared" si="394"/>
        <v>Remplir les termes C, P et TVA</v>
      </c>
      <c r="AY721" s="55"/>
      <c r="AZ721" s="46" t="s">
        <v>64</v>
      </c>
      <c r="BA721" s="56"/>
      <c r="BB721" s="48" t="s">
        <v>64</v>
      </c>
      <c r="BC721" s="175" t="str">
        <f t="shared" si="380"/>
        <v>Remplir la colonne AY ou BA</v>
      </c>
      <c r="BD721" s="178"/>
      <c r="BE721" s="311" t="str">
        <f t="shared" si="395"/>
        <v>Remplir la colonne M</v>
      </c>
      <c r="BF721" s="179" t="str">
        <f t="shared" si="381"/>
        <v>Remplir la colonne BD</v>
      </c>
      <c r="BG721" s="263" t="str">
        <f t="shared" si="367"/>
        <v>Remplir la colonne I</v>
      </c>
      <c r="BH721" s="84" t="s">
        <v>64</v>
      </c>
      <c r="BI721" s="60" t="str">
        <f t="shared" si="382"/>
        <v>Remplir les termes C, P et TVA</v>
      </c>
      <c r="BJ721" s="55"/>
      <c r="BK721" s="46" t="s">
        <v>64</v>
      </c>
      <c r="BL721" s="56"/>
      <c r="BM721" s="48" t="s">
        <v>64</v>
      </c>
      <c r="BN721" s="175" t="str">
        <f t="shared" si="383"/>
        <v>Remplir la colonne BJ ou BL</v>
      </c>
      <c r="BO721" s="178"/>
      <c r="BP721" s="311" t="str">
        <f t="shared" si="396"/>
        <v>Remplir la colonne M</v>
      </c>
      <c r="BQ721" s="179" t="str">
        <f t="shared" si="384"/>
        <v>Remplir la colonne BO</v>
      </c>
      <c r="BR721" s="263" t="str">
        <f t="shared" si="368"/>
        <v>Remplir la colonne I</v>
      </c>
      <c r="BS721" s="84" t="s">
        <v>64</v>
      </c>
      <c r="BT721" s="60" t="str">
        <f t="shared" si="385"/>
        <v>Remplir les termes C, P et TVA</v>
      </c>
      <c r="BU721" s="55"/>
      <c r="BV721" s="46" t="s">
        <v>64</v>
      </c>
      <c r="BW721" s="56"/>
      <c r="BX721" s="48" t="s">
        <v>64</v>
      </c>
      <c r="BY721" s="175" t="str">
        <f t="shared" si="386"/>
        <v>Remplir la colonne BU ou BW</v>
      </c>
      <c r="BZ721" s="178"/>
      <c r="CA721" s="282" t="str">
        <f t="shared" si="397"/>
        <v>Remplir la colonne M</v>
      </c>
      <c r="CB721" s="99" t="str">
        <f t="shared" si="387"/>
        <v>Remplir la colonne BZ</v>
      </c>
      <c r="CC721" s="297" t="str">
        <f t="shared" si="369"/>
        <v>Remplir la colonne I</v>
      </c>
      <c r="CD721" s="84" t="s">
        <v>64</v>
      </c>
      <c r="CE721" s="60" t="str">
        <f t="shared" si="388"/>
        <v>Remplir les termes C, P et TVA</v>
      </c>
      <c r="CF721" s="61" t="str">
        <f t="shared" si="370"/>
        <v>REMPLIR TYPE DE CLIENT</v>
      </c>
      <c r="CG721" s="107" t="str">
        <f t="shared" si="389"/>
        <v>Montant total de l'aide demandée non indiqué</v>
      </c>
      <c r="CH721" s="1"/>
      <c r="CI721" s="1"/>
      <c r="CJ721" s="1"/>
      <c r="CK721" s="1"/>
      <c r="CL721" s="1"/>
    </row>
    <row r="722" spans="1:90" x14ac:dyDescent="0.25">
      <c r="A722" s="51"/>
      <c r="B722" s="111"/>
      <c r="C722" s="111"/>
      <c r="D722" s="111"/>
      <c r="E722" s="111"/>
      <c r="F722" s="111"/>
      <c r="G722" s="162"/>
      <c r="H722" s="151"/>
      <c r="I722" s="296"/>
      <c r="J722" s="152"/>
      <c r="K722" s="153"/>
      <c r="L722" s="169"/>
      <c r="M722" s="39"/>
      <c r="N722" s="201"/>
      <c r="O722" s="39"/>
      <c r="P722" s="22"/>
      <c r="Q722" s="200">
        <f t="shared" si="371"/>
        <v>0</v>
      </c>
      <c r="R722" s="55"/>
      <c r="S722" s="46" t="s">
        <v>64</v>
      </c>
      <c r="T722" s="56"/>
      <c r="U722" s="48" t="s">
        <v>64</v>
      </c>
      <c r="V722" s="175" t="str">
        <f t="shared" si="372"/>
        <v>Remplir la colonne R ou T</v>
      </c>
      <c r="W722" s="178"/>
      <c r="X722" s="282" t="str">
        <f t="shared" si="373"/>
        <v>Remplir la colonne M</v>
      </c>
      <c r="Y722" s="99" t="str">
        <f t="shared" si="374"/>
        <v>Remplir la colonne W</v>
      </c>
      <c r="Z722" s="297" t="str">
        <f t="shared" si="390"/>
        <v>Remplir la colonne I</v>
      </c>
      <c r="AA722" s="84" t="s">
        <v>64</v>
      </c>
      <c r="AB722" s="60" t="str">
        <f t="shared" si="375"/>
        <v>Remplir les termes C, P et TVA</v>
      </c>
      <c r="AC722" s="55"/>
      <c r="AD722" s="46" t="s">
        <v>64</v>
      </c>
      <c r="AE722" s="56"/>
      <c r="AF722" s="48" t="s">
        <v>64</v>
      </c>
      <c r="AG722" s="175" t="str">
        <f t="shared" si="376"/>
        <v>Remplir la colonne AC ou AE</v>
      </c>
      <c r="AH722" s="178"/>
      <c r="AI722" s="311" t="str">
        <f t="shared" si="391"/>
        <v>Remplir la colonne M</v>
      </c>
      <c r="AJ722" s="179" t="str">
        <f t="shared" si="377"/>
        <v>Remplir la colonne AH</v>
      </c>
      <c r="AK722" s="297" t="str">
        <f t="shared" si="365"/>
        <v>Remplir la colonne I</v>
      </c>
      <c r="AL722" s="84" t="s">
        <v>64</v>
      </c>
      <c r="AM722" s="60" t="str">
        <f t="shared" si="392"/>
        <v>Remplir les termes C, P et TVA</v>
      </c>
      <c r="AN722" s="55"/>
      <c r="AO722" s="46" t="s">
        <v>64</v>
      </c>
      <c r="AP722" s="56"/>
      <c r="AQ722" s="48" t="s">
        <v>64</v>
      </c>
      <c r="AR722" s="175" t="str">
        <f t="shared" si="378"/>
        <v>Remplir la colonne AN ou AP</v>
      </c>
      <c r="AS722" s="178"/>
      <c r="AT722" s="282" t="str">
        <f t="shared" si="393"/>
        <v>Remplir la colonne M</v>
      </c>
      <c r="AU722" s="179" t="str">
        <f t="shared" si="379"/>
        <v>Remplir la colonne AS</v>
      </c>
      <c r="AV722" s="263" t="str">
        <f t="shared" si="366"/>
        <v>Remplir la colonne I</v>
      </c>
      <c r="AW722" s="84" t="s">
        <v>64</v>
      </c>
      <c r="AX722" s="60" t="str">
        <f t="shared" si="394"/>
        <v>Remplir les termes C, P et TVA</v>
      </c>
      <c r="AY722" s="55"/>
      <c r="AZ722" s="46" t="s">
        <v>64</v>
      </c>
      <c r="BA722" s="56"/>
      <c r="BB722" s="48" t="s">
        <v>64</v>
      </c>
      <c r="BC722" s="175" t="str">
        <f t="shared" si="380"/>
        <v>Remplir la colonne AY ou BA</v>
      </c>
      <c r="BD722" s="178"/>
      <c r="BE722" s="311" t="str">
        <f t="shared" si="395"/>
        <v>Remplir la colonne M</v>
      </c>
      <c r="BF722" s="179" t="str">
        <f t="shared" si="381"/>
        <v>Remplir la colonne BD</v>
      </c>
      <c r="BG722" s="263" t="str">
        <f t="shared" si="367"/>
        <v>Remplir la colonne I</v>
      </c>
      <c r="BH722" s="84" t="s">
        <v>64</v>
      </c>
      <c r="BI722" s="60" t="str">
        <f t="shared" si="382"/>
        <v>Remplir les termes C, P et TVA</v>
      </c>
      <c r="BJ722" s="55"/>
      <c r="BK722" s="46" t="s">
        <v>64</v>
      </c>
      <c r="BL722" s="56"/>
      <c r="BM722" s="48" t="s">
        <v>64</v>
      </c>
      <c r="BN722" s="175" t="str">
        <f t="shared" si="383"/>
        <v>Remplir la colonne BJ ou BL</v>
      </c>
      <c r="BO722" s="178"/>
      <c r="BP722" s="311" t="str">
        <f t="shared" si="396"/>
        <v>Remplir la colonne M</v>
      </c>
      <c r="BQ722" s="179" t="str">
        <f t="shared" si="384"/>
        <v>Remplir la colonne BO</v>
      </c>
      <c r="BR722" s="263" t="str">
        <f t="shared" si="368"/>
        <v>Remplir la colonne I</v>
      </c>
      <c r="BS722" s="84" t="s">
        <v>64</v>
      </c>
      <c r="BT722" s="60" t="str">
        <f t="shared" si="385"/>
        <v>Remplir les termes C, P et TVA</v>
      </c>
      <c r="BU722" s="55"/>
      <c r="BV722" s="46" t="s">
        <v>64</v>
      </c>
      <c r="BW722" s="56"/>
      <c r="BX722" s="48" t="s">
        <v>64</v>
      </c>
      <c r="BY722" s="175" t="str">
        <f t="shared" si="386"/>
        <v>Remplir la colonne BU ou BW</v>
      </c>
      <c r="BZ722" s="178"/>
      <c r="CA722" s="282" t="str">
        <f t="shared" si="397"/>
        <v>Remplir la colonne M</v>
      </c>
      <c r="CB722" s="99" t="str">
        <f t="shared" si="387"/>
        <v>Remplir la colonne BZ</v>
      </c>
      <c r="CC722" s="297" t="str">
        <f t="shared" si="369"/>
        <v>Remplir la colonne I</v>
      </c>
      <c r="CD722" s="84" t="s">
        <v>64</v>
      </c>
      <c r="CE722" s="60" t="str">
        <f t="shared" si="388"/>
        <v>Remplir les termes C, P et TVA</v>
      </c>
      <c r="CF722" s="61" t="str">
        <f t="shared" si="370"/>
        <v>REMPLIR TYPE DE CLIENT</v>
      </c>
      <c r="CG722" s="107" t="str">
        <f t="shared" si="389"/>
        <v>Montant total de l'aide demandée non indiqué</v>
      </c>
      <c r="CH722" s="1"/>
      <c r="CI722" s="1"/>
      <c r="CJ722" s="1"/>
      <c r="CK722" s="1"/>
      <c r="CL722" s="1"/>
    </row>
    <row r="723" spans="1:90" x14ac:dyDescent="0.25">
      <c r="A723" s="51"/>
      <c r="B723" s="111"/>
      <c r="C723" s="111"/>
      <c r="D723" s="111"/>
      <c r="E723" s="111"/>
      <c r="F723" s="111"/>
      <c r="G723" s="162"/>
      <c r="H723" s="151"/>
      <c r="I723" s="296"/>
      <c r="J723" s="152"/>
      <c r="K723" s="153"/>
      <c r="L723" s="169"/>
      <c r="M723" s="39"/>
      <c r="N723" s="201"/>
      <c r="O723" s="39"/>
      <c r="P723" s="22"/>
      <c r="Q723" s="200">
        <f t="shared" si="371"/>
        <v>0</v>
      </c>
      <c r="R723" s="55"/>
      <c r="S723" s="46" t="s">
        <v>64</v>
      </c>
      <c r="T723" s="56"/>
      <c r="U723" s="48" t="s">
        <v>64</v>
      </c>
      <c r="V723" s="175" t="str">
        <f t="shared" si="372"/>
        <v>Remplir la colonne R ou T</v>
      </c>
      <c r="W723" s="178"/>
      <c r="X723" s="282" t="str">
        <f t="shared" si="373"/>
        <v>Remplir la colonne M</v>
      </c>
      <c r="Y723" s="99" t="str">
        <f t="shared" si="374"/>
        <v>Remplir la colonne W</v>
      </c>
      <c r="Z723" s="297" t="str">
        <f t="shared" si="390"/>
        <v>Remplir la colonne I</v>
      </c>
      <c r="AA723" s="84" t="s">
        <v>64</v>
      </c>
      <c r="AB723" s="60" t="str">
        <f t="shared" si="375"/>
        <v>Remplir les termes C, P et TVA</v>
      </c>
      <c r="AC723" s="55"/>
      <c r="AD723" s="46" t="s">
        <v>64</v>
      </c>
      <c r="AE723" s="56"/>
      <c r="AF723" s="48" t="s">
        <v>64</v>
      </c>
      <c r="AG723" s="175" t="str">
        <f t="shared" si="376"/>
        <v>Remplir la colonne AC ou AE</v>
      </c>
      <c r="AH723" s="178"/>
      <c r="AI723" s="311" t="str">
        <f t="shared" si="391"/>
        <v>Remplir la colonne M</v>
      </c>
      <c r="AJ723" s="179" t="str">
        <f t="shared" si="377"/>
        <v>Remplir la colonne AH</v>
      </c>
      <c r="AK723" s="297" t="str">
        <f t="shared" si="365"/>
        <v>Remplir la colonne I</v>
      </c>
      <c r="AL723" s="84" t="s">
        <v>64</v>
      </c>
      <c r="AM723" s="60" t="str">
        <f t="shared" si="392"/>
        <v>Remplir les termes C, P et TVA</v>
      </c>
      <c r="AN723" s="55"/>
      <c r="AO723" s="46" t="s">
        <v>64</v>
      </c>
      <c r="AP723" s="56"/>
      <c r="AQ723" s="48" t="s">
        <v>64</v>
      </c>
      <c r="AR723" s="175" t="str">
        <f t="shared" si="378"/>
        <v>Remplir la colonne AN ou AP</v>
      </c>
      <c r="AS723" s="178"/>
      <c r="AT723" s="282" t="str">
        <f t="shared" si="393"/>
        <v>Remplir la colonne M</v>
      </c>
      <c r="AU723" s="179" t="str">
        <f t="shared" si="379"/>
        <v>Remplir la colonne AS</v>
      </c>
      <c r="AV723" s="263" t="str">
        <f t="shared" si="366"/>
        <v>Remplir la colonne I</v>
      </c>
      <c r="AW723" s="84" t="s">
        <v>64</v>
      </c>
      <c r="AX723" s="60" t="str">
        <f t="shared" si="394"/>
        <v>Remplir les termes C, P et TVA</v>
      </c>
      <c r="AY723" s="55"/>
      <c r="AZ723" s="46" t="s">
        <v>64</v>
      </c>
      <c r="BA723" s="56"/>
      <c r="BB723" s="48" t="s">
        <v>64</v>
      </c>
      <c r="BC723" s="175" t="str">
        <f t="shared" si="380"/>
        <v>Remplir la colonne AY ou BA</v>
      </c>
      <c r="BD723" s="178"/>
      <c r="BE723" s="311" t="str">
        <f t="shared" si="395"/>
        <v>Remplir la colonne M</v>
      </c>
      <c r="BF723" s="179" t="str">
        <f t="shared" si="381"/>
        <v>Remplir la colonne BD</v>
      </c>
      <c r="BG723" s="263" t="str">
        <f t="shared" si="367"/>
        <v>Remplir la colonne I</v>
      </c>
      <c r="BH723" s="84" t="s">
        <v>64</v>
      </c>
      <c r="BI723" s="60" t="str">
        <f t="shared" si="382"/>
        <v>Remplir les termes C, P et TVA</v>
      </c>
      <c r="BJ723" s="55"/>
      <c r="BK723" s="46" t="s">
        <v>64</v>
      </c>
      <c r="BL723" s="56"/>
      <c r="BM723" s="48" t="s">
        <v>64</v>
      </c>
      <c r="BN723" s="175" t="str">
        <f t="shared" si="383"/>
        <v>Remplir la colonne BJ ou BL</v>
      </c>
      <c r="BO723" s="178"/>
      <c r="BP723" s="311" t="str">
        <f t="shared" si="396"/>
        <v>Remplir la colonne M</v>
      </c>
      <c r="BQ723" s="179" t="str">
        <f t="shared" si="384"/>
        <v>Remplir la colonne BO</v>
      </c>
      <c r="BR723" s="263" t="str">
        <f t="shared" si="368"/>
        <v>Remplir la colonne I</v>
      </c>
      <c r="BS723" s="84" t="s">
        <v>64</v>
      </c>
      <c r="BT723" s="60" t="str">
        <f t="shared" si="385"/>
        <v>Remplir les termes C, P et TVA</v>
      </c>
      <c r="BU723" s="55"/>
      <c r="BV723" s="46" t="s">
        <v>64</v>
      </c>
      <c r="BW723" s="56"/>
      <c r="BX723" s="48" t="s">
        <v>64</v>
      </c>
      <c r="BY723" s="175" t="str">
        <f t="shared" si="386"/>
        <v>Remplir la colonne BU ou BW</v>
      </c>
      <c r="BZ723" s="178"/>
      <c r="CA723" s="282" t="str">
        <f t="shared" si="397"/>
        <v>Remplir la colonne M</v>
      </c>
      <c r="CB723" s="99" t="str">
        <f t="shared" si="387"/>
        <v>Remplir la colonne BZ</v>
      </c>
      <c r="CC723" s="297" t="str">
        <f t="shared" si="369"/>
        <v>Remplir la colonne I</v>
      </c>
      <c r="CD723" s="84" t="s">
        <v>64</v>
      </c>
      <c r="CE723" s="60" t="str">
        <f t="shared" si="388"/>
        <v>Remplir les termes C, P et TVA</v>
      </c>
      <c r="CF723" s="61" t="str">
        <f t="shared" si="370"/>
        <v>REMPLIR TYPE DE CLIENT</v>
      </c>
      <c r="CG723" s="107" t="str">
        <f t="shared" si="389"/>
        <v>Montant total de l'aide demandée non indiqué</v>
      </c>
      <c r="CH723" s="1"/>
      <c r="CI723" s="1"/>
      <c r="CJ723" s="1"/>
      <c r="CK723" s="1"/>
      <c r="CL723" s="1"/>
    </row>
    <row r="724" spans="1:90" x14ac:dyDescent="0.25">
      <c r="A724" s="51"/>
      <c r="B724" s="111"/>
      <c r="C724" s="111"/>
      <c r="D724" s="111"/>
      <c r="E724" s="111"/>
      <c r="F724" s="111"/>
      <c r="G724" s="162"/>
      <c r="H724" s="151"/>
      <c r="I724" s="296"/>
      <c r="J724" s="152"/>
      <c r="K724" s="153"/>
      <c r="L724" s="169"/>
      <c r="M724" s="39"/>
      <c r="N724" s="201"/>
      <c r="O724" s="39"/>
      <c r="P724" s="22"/>
      <c r="Q724" s="200">
        <f t="shared" si="371"/>
        <v>0</v>
      </c>
      <c r="R724" s="55"/>
      <c r="S724" s="46" t="s">
        <v>64</v>
      </c>
      <c r="T724" s="56"/>
      <c r="U724" s="48" t="s">
        <v>64</v>
      </c>
      <c r="V724" s="175" t="str">
        <f t="shared" si="372"/>
        <v>Remplir la colonne R ou T</v>
      </c>
      <c r="W724" s="178"/>
      <c r="X724" s="282" t="str">
        <f t="shared" si="373"/>
        <v>Remplir la colonne M</v>
      </c>
      <c r="Y724" s="99" t="str">
        <f t="shared" si="374"/>
        <v>Remplir la colonne W</v>
      </c>
      <c r="Z724" s="297" t="str">
        <f t="shared" si="390"/>
        <v>Remplir la colonne I</v>
      </c>
      <c r="AA724" s="84" t="s">
        <v>64</v>
      </c>
      <c r="AB724" s="60" t="str">
        <f t="shared" si="375"/>
        <v>Remplir les termes C, P et TVA</v>
      </c>
      <c r="AC724" s="55"/>
      <c r="AD724" s="46" t="s">
        <v>64</v>
      </c>
      <c r="AE724" s="56"/>
      <c r="AF724" s="48" t="s">
        <v>64</v>
      </c>
      <c r="AG724" s="175" t="str">
        <f t="shared" si="376"/>
        <v>Remplir la colonne AC ou AE</v>
      </c>
      <c r="AH724" s="178"/>
      <c r="AI724" s="311" t="str">
        <f t="shared" si="391"/>
        <v>Remplir la colonne M</v>
      </c>
      <c r="AJ724" s="179" t="str">
        <f t="shared" si="377"/>
        <v>Remplir la colonne AH</v>
      </c>
      <c r="AK724" s="297" t="str">
        <f t="shared" si="365"/>
        <v>Remplir la colonne I</v>
      </c>
      <c r="AL724" s="84" t="s">
        <v>64</v>
      </c>
      <c r="AM724" s="60" t="str">
        <f t="shared" si="392"/>
        <v>Remplir les termes C, P et TVA</v>
      </c>
      <c r="AN724" s="55"/>
      <c r="AO724" s="46" t="s">
        <v>64</v>
      </c>
      <c r="AP724" s="56"/>
      <c r="AQ724" s="48" t="s">
        <v>64</v>
      </c>
      <c r="AR724" s="175" t="str">
        <f t="shared" si="378"/>
        <v>Remplir la colonne AN ou AP</v>
      </c>
      <c r="AS724" s="178"/>
      <c r="AT724" s="282" t="str">
        <f t="shared" si="393"/>
        <v>Remplir la colonne M</v>
      </c>
      <c r="AU724" s="179" t="str">
        <f t="shared" si="379"/>
        <v>Remplir la colonne AS</v>
      </c>
      <c r="AV724" s="263" t="str">
        <f t="shared" si="366"/>
        <v>Remplir la colonne I</v>
      </c>
      <c r="AW724" s="84" t="s">
        <v>64</v>
      </c>
      <c r="AX724" s="60" t="str">
        <f t="shared" si="394"/>
        <v>Remplir les termes C, P et TVA</v>
      </c>
      <c r="AY724" s="55"/>
      <c r="AZ724" s="46" t="s">
        <v>64</v>
      </c>
      <c r="BA724" s="56"/>
      <c r="BB724" s="48" t="s">
        <v>64</v>
      </c>
      <c r="BC724" s="175" t="str">
        <f t="shared" si="380"/>
        <v>Remplir la colonne AY ou BA</v>
      </c>
      <c r="BD724" s="178"/>
      <c r="BE724" s="311" t="str">
        <f t="shared" si="395"/>
        <v>Remplir la colonne M</v>
      </c>
      <c r="BF724" s="179" t="str">
        <f t="shared" si="381"/>
        <v>Remplir la colonne BD</v>
      </c>
      <c r="BG724" s="263" t="str">
        <f t="shared" si="367"/>
        <v>Remplir la colonne I</v>
      </c>
      <c r="BH724" s="84" t="s">
        <v>64</v>
      </c>
      <c r="BI724" s="60" t="str">
        <f t="shared" si="382"/>
        <v>Remplir les termes C, P et TVA</v>
      </c>
      <c r="BJ724" s="55"/>
      <c r="BK724" s="46" t="s">
        <v>64</v>
      </c>
      <c r="BL724" s="56"/>
      <c r="BM724" s="48" t="s">
        <v>64</v>
      </c>
      <c r="BN724" s="175" t="str">
        <f t="shared" si="383"/>
        <v>Remplir la colonne BJ ou BL</v>
      </c>
      <c r="BO724" s="178"/>
      <c r="BP724" s="311" t="str">
        <f t="shared" si="396"/>
        <v>Remplir la colonne M</v>
      </c>
      <c r="BQ724" s="179" t="str">
        <f t="shared" si="384"/>
        <v>Remplir la colonne BO</v>
      </c>
      <c r="BR724" s="263" t="str">
        <f t="shared" si="368"/>
        <v>Remplir la colonne I</v>
      </c>
      <c r="BS724" s="84" t="s">
        <v>64</v>
      </c>
      <c r="BT724" s="60" t="str">
        <f t="shared" si="385"/>
        <v>Remplir les termes C, P et TVA</v>
      </c>
      <c r="BU724" s="55"/>
      <c r="BV724" s="46" t="s">
        <v>64</v>
      </c>
      <c r="BW724" s="56"/>
      <c r="BX724" s="48" t="s">
        <v>64</v>
      </c>
      <c r="BY724" s="175" t="str">
        <f t="shared" si="386"/>
        <v>Remplir la colonne BU ou BW</v>
      </c>
      <c r="BZ724" s="178"/>
      <c r="CA724" s="282" t="str">
        <f t="shared" si="397"/>
        <v>Remplir la colonne M</v>
      </c>
      <c r="CB724" s="99" t="str">
        <f t="shared" si="387"/>
        <v>Remplir la colonne BZ</v>
      </c>
      <c r="CC724" s="297" t="str">
        <f t="shared" si="369"/>
        <v>Remplir la colonne I</v>
      </c>
      <c r="CD724" s="84" t="s">
        <v>64</v>
      </c>
      <c r="CE724" s="60" t="str">
        <f t="shared" si="388"/>
        <v>Remplir les termes C, P et TVA</v>
      </c>
      <c r="CF724" s="61" t="str">
        <f t="shared" si="370"/>
        <v>REMPLIR TYPE DE CLIENT</v>
      </c>
      <c r="CG724" s="107" t="str">
        <f t="shared" si="389"/>
        <v>Montant total de l'aide demandée non indiqué</v>
      </c>
      <c r="CH724" s="1"/>
      <c r="CI724" s="1"/>
      <c r="CJ724" s="1"/>
      <c r="CK724" s="1"/>
      <c r="CL724" s="1"/>
    </row>
    <row r="725" spans="1:90" x14ac:dyDescent="0.25">
      <c r="A725" s="51"/>
      <c r="B725" s="111"/>
      <c r="C725" s="111"/>
      <c r="D725" s="111"/>
      <c r="E725" s="111"/>
      <c r="F725" s="111"/>
      <c r="G725" s="162"/>
      <c r="H725" s="151"/>
      <c r="I725" s="296"/>
      <c r="J725" s="152"/>
      <c r="K725" s="153"/>
      <c r="L725" s="169"/>
      <c r="M725" s="39"/>
      <c r="N725" s="201"/>
      <c r="O725" s="39"/>
      <c r="P725" s="22"/>
      <c r="Q725" s="200">
        <f t="shared" si="371"/>
        <v>0</v>
      </c>
      <c r="R725" s="55"/>
      <c r="S725" s="46" t="s">
        <v>64</v>
      </c>
      <c r="T725" s="56"/>
      <c r="U725" s="48" t="s">
        <v>64</v>
      </c>
      <c r="V725" s="175" t="str">
        <f t="shared" si="372"/>
        <v>Remplir la colonne R ou T</v>
      </c>
      <c r="W725" s="178"/>
      <c r="X725" s="282" t="str">
        <f t="shared" si="373"/>
        <v>Remplir la colonne M</v>
      </c>
      <c r="Y725" s="99" t="str">
        <f t="shared" si="374"/>
        <v>Remplir la colonne W</v>
      </c>
      <c r="Z725" s="297" t="str">
        <f t="shared" si="390"/>
        <v>Remplir la colonne I</v>
      </c>
      <c r="AA725" s="84" t="s">
        <v>64</v>
      </c>
      <c r="AB725" s="60" t="str">
        <f t="shared" si="375"/>
        <v>Remplir les termes C, P et TVA</v>
      </c>
      <c r="AC725" s="55"/>
      <c r="AD725" s="46" t="s">
        <v>64</v>
      </c>
      <c r="AE725" s="56"/>
      <c r="AF725" s="48" t="s">
        <v>64</v>
      </c>
      <c r="AG725" s="175" t="str">
        <f t="shared" si="376"/>
        <v>Remplir la colonne AC ou AE</v>
      </c>
      <c r="AH725" s="178"/>
      <c r="AI725" s="311" t="str">
        <f t="shared" si="391"/>
        <v>Remplir la colonne M</v>
      </c>
      <c r="AJ725" s="179" t="str">
        <f t="shared" si="377"/>
        <v>Remplir la colonne AH</v>
      </c>
      <c r="AK725" s="297" t="str">
        <f t="shared" si="365"/>
        <v>Remplir la colonne I</v>
      </c>
      <c r="AL725" s="84" t="s">
        <v>64</v>
      </c>
      <c r="AM725" s="60" t="str">
        <f t="shared" si="392"/>
        <v>Remplir les termes C, P et TVA</v>
      </c>
      <c r="AN725" s="55"/>
      <c r="AO725" s="46" t="s">
        <v>64</v>
      </c>
      <c r="AP725" s="56"/>
      <c r="AQ725" s="48" t="s">
        <v>64</v>
      </c>
      <c r="AR725" s="175" t="str">
        <f t="shared" si="378"/>
        <v>Remplir la colonne AN ou AP</v>
      </c>
      <c r="AS725" s="178"/>
      <c r="AT725" s="282" t="str">
        <f t="shared" si="393"/>
        <v>Remplir la colonne M</v>
      </c>
      <c r="AU725" s="179" t="str">
        <f t="shared" si="379"/>
        <v>Remplir la colonne AS</v>
      </c>
      <c r="AV725" s="263" t="str">
        <f t="shared" si="366"/>
        <v>Remplir la colonne I</v>
      </c>
      <c r="AW725" s="84" t="s">
        <v>64</v>
      </c>
      <c r="AX725" s="60" t="str">
        <f t="shared" si="394"/>
        <v>Remplir les termes C, P et TVA</v>
      </c>
      <c r="AY725" s="55"/>
      <c r="AZ725" s="46" t="s">
        <v>64</v>
      </c>
      <c r="BA725" s="56"/>
      <c r="BB725" s="48" t="s">
        <v>64</v>
      </c>
      <c r="BC725" s="175" t="str">
        <f t="shared" si="380"/>
        <v>Remplir la colonne AY ou BA</v>
      </c>
      <c r="BD725" s="178"/>
      <c r="BE725" s="311" t="str">
        <f t="shared" si="395"/>
        <v>Remplir la colonne M</v>
      </c>
      <c r="BF725" s="179" t="str">
        <f t="shared" si="381"/>
        <v>Remplir la colonne BD</v>
      </c>
      <c r="BG725" s="263" t="str">
        <f t="shared" si="367"/>
        <v>Remplir la colonne I</v>
      </c>
      <c r="BH725" s="84" t="s">
        <v>64</v>
      </c>
      <c r="BI725" s="60" t="str">
        <f t="shared" si="382"/>
        <v>Remplir les termes C, P et TVA</v>
      </c>
      <c r="BJ725" s="55"/>
      <c r="BK725" s="46" t="s">
        <v>64</v>
      </c>
      <c r="BL725" s="56"/>
      <c r="BM725" s="48" t="s">
        <v>64</v>
      </c>
      <c r="BN725" s="175" t="str">
        <f t="shared" si="383"/>
        <v>Remplir la colonne BJ ou BL</v>
      </c>
      <c r="BO725" s="178"/>
      <c r="BP725" s="311" t="str">
        <f t="shared" si="396"/>
        <v>Remplir la colonne M</v>
      </c>
      <c r="BQ725" s="179" t="str">
        <f t="shared" si="384"/>
        <v>Remplir la colonne BO</v>
      </c>
      <c r="BR725" s="263" t="str">
        <f t="shared" si="368"/>
        <v>Remplir la colonne I</v>
      </c>
      <c r="BS725" s="84" t="s">
        <v>64</v>
      </c>
      <c r="BT725" s="60" t="str">
        <f t="shared" si="385"/>
        <v>Remplir les termes C, P et TVA</v>
      </c>
      <c r="BU725" s="55"/>
      <c r="BV725" s="46" t="s">
        <v>64</v>
      </c>
      <c r="BW725" s="56"/>
      <c r="BX725" s="48" t="s">
        <v>64</v>
      </c>
      <c r="BY725" s="175" t="str">
        <f t="shared" si="386"/>
        <v>Remplir la colonne BU ou BW</v>
      </c>
      <c r="BZ725" s="178"/>
      <c r="CA725" s="282" t="str">
        <f t="shared" si="397"/>
        <v>Remplir la colonne M</v>
      </c>
      <c r="CB725" s="99" t="str">
        <f t="shared" si="387"/>
        <v>Remplir la colonne BZ</v>
      </c>
      <c r="CC725" s="297" t="str">
        <f t="shared" si="369"/>
        <v>Remplir la colonne I</v>
      </c>
      <c r="CD725" s="84" t="s">
        <v>64</v>
      </c>
      <c r="CE725" s="60" t="str">
        <f t="shared" si="388"/>
        <v>Remplir les termes C, P et TVA</v>
      </c>
      <c r="CF725" s="61" t="str">
        <f t="shared" si="370"/>
        <v>REMPLIR TYPE DE CLIENT</v>
      </c>
      <c r="CG725" s="107" t="str">
        <f t="shared" si="389"/>
        <v>Montant total de l'aide demandée non indiqué</v>
      </c>
      <c r="CH725" s="1"/>
      <c r="CI725" s="1"/>
      <c r="CJ725" s="1"/>
      <c r="CK725" s="1"/>
      <c r="CL725" s="1"/>
    </row>
    <row r="726" spans="1:90" x14ac:dyDescent="0.25">
      <c r="A726" s="51"/>
      <c r="B726" s="111"/>
      <c r="C726" s="111"/>
      <c r="D726" s="111"/>
      <c r="E726" s="111"/>
      <c r="F726" s="111"/>
      <c r="G726" s="162"/>
      <c r="H726" s="151"/>
      <c r="I726" s="296"/>
      <c r="J726" s="152"/>
      <c r="K726" s="153"/>
      <c r="L726" s="169"/>
      <c r="M726" s="39"/>
      <c r="N726" s="201"/>
      <c r="O726" s="39"/>
      <c r="P726" s="22"/>
      <c r="Q726" s="200">
        <f t="shared" si="371"/>
        <v>0</v>
      </c>
      <c r="R726" s="55"/>
      <c r="S726" s="46" t="s">
        <v>64</v>
      </c>
      <c r="T726" s="56"/>
      <c r="U726" s="48" t="s">
        <v>64</v>
      </c>
      <c r="V726" s="175" t="str">
        <f t="shared" si="372"/>
        <v>Remplir la colonne R ou T</v>
      </c>
      <c r="W726" s="178"/>
      <c r="X726" s="282" t="str">
        <f t="shared" si="373"/>
        <v>Remplir la colonne M</v>
      </c>
      <c r="Y726" s="99" t="str">
        <f t="shared" si="374"/>
        <v>Remplir la colonne W</v>
      </c>
      <c r="Z726" s="297" t="str">
        <f t="shared" si="390"/>
        <v>Remplir la colonne I</v>
      </c>
      <c r="AA726" s="84" t="s">
        <v>64</v>
      </c>
      <c r="AB726" s="60" t="str">
        <f t="shared" si="375"/>
        <v>Remplir les termes C, P et TVA</v>
      </c>
      <c r="AC726" s="55"/>
      <c r="AD726" s="46" t="s">
        <v>64</v>
      </c>
      <c r="AE726" s="56"/>
      <c r="AF726" s="48" t="s">
        <v>64</v>
      </c>
      <c r="AG726" s="175" t="str">
        <f t="shared" si="376"/>
        <v>Remplir la colonne AC ou AE</v>
      </c>
      <c r="AH726" s="178"/>
      <c r="AI726" s="311" t="str">
        <f t="shared" si="391"/>
        <v>Remplir la colonne M</v>
      </c>
      <c r="AJ726" s="179" t="str">
        <f t="shared" si="377"/>
        <v>Remplir la colonne AH</v>
      </c>
      <c r="AK726" s="297" t="str">
        <f t="shared" si="365"/>
        <v>Remplir la colonne I</v>
      </c>
      <c r="AL726" s="84" t="s">
        <v>64</v>
      </c>
      <c r="AM726" s="60" t="str">
        <f t="shared" si="392"/>
        <v>Remplir les termes C, P et TVA</v>
      </c>
      <c r="AN726" s="55"/>
      <c r="AO726" s="46" t="s">
        <v>64</v>
      </c>
      <c r="AP726" s="56"/>
      <c r="AQ726" s="48" t="s">
        <v>64</v>
      </c>
      <c r="AR726" s="175" t="str">
        <f t="shared" si="378"/>
        <v>Remplir la colonne AN ou AP</v>
      </c>
      <c r="AS726" s="178"/>
      <c r="AT726" s="282" t="str">
        <f t="shared" si="393"/>
        <v>Remplir la colonne M</v>
      </c>
      <c r="AU726" s="179" t="str">
        <f t="shared" si="379"/>
        <v>Remplir la colonne AS</v>
      </c>
      <c r="AV726" s="263" t="str">
        <f t="shared" si="366"/>
        <v>Remplir la colonne I</v>
      </c>
      <c r="AW726" s="84" t="s">
        <v>64</v>
      </c>
      <c r="AX726" s="60" t="str">
        <f t="shared" si="394"/>
        <v>Remplir les termes C, P et TVA</v>
      </c>
      <c r="AY726" s="55"/>
      <c r="AZ726" s="46" t="s">
        <v>64</v>
      </c>
      <c r="BA726" s="56"/>
      <c r="BB726" s="48" t="s">
        <v>64</v>
      </c>
      <c r="BC726" s="175" t="str">
        <f t="shared" si="380"/>
        <v>Remplir la colonne AY ou BA</v>
      </c>
      <c r="BD726" s="178"/>
      <c r="BE726" s="311" t="str">
        <f t="shared" si="395"/>
        <v>Remplir la colonne M</v>
      </c>
      <c r="BF726" s="179" t="str">
        <f t="shared" si="381"/>
        <v>Remplir la colonne BD</v>
      </c>
      <c r="BG726" s="263" t="str">
        <f t="shared" si="367"/>
        <v>Remplir la colonne I</v>
      </c>
      <c r="BH726" s="84" t="s">
        <v>64</v>
      </c>
      <c r="BI726" s="60" t="str">
        <f t="shared" si="382"/>
        <v>Remplir les termes C, P et TVA</v>
      </c>
      <c r="BJ726" s="55"/>
      <c r="BK726" s="46" t="s">
        <v>64</v>
      </c>
      <c r="BL726" s="56"/>
      <c r="BM726" s="48" t="s">
        <v>64</v>
      </c>
      <c r="BN726" s="175" t="str">
        <f t="shared" si="383"/>
        <v>Remplir la colonne BJ ou BL</v>
      </c>
      <c r="BO726" s="178"/>
      <c r="BP726" s="311" t="str">
        <f t="shared" si="396"/>
        <v>Remplir la colonne M</v>
      </c>
      <c r="BQ726" s="179" t="str">
        <f t="shared" si="384"/>
        <v>Remplir la colonne BO</v>
      </c>
      <c r="BR726" s="263" t="str">
        <f t="shared" si="368"/>
        <v>Remplir la colonne I</v>
      </c>
      <c r="BS726" s="84" t="s">
        <v>64</v>
      </c>
      <c r="BT726" s="60" t="str">
        <f t="shared" si="385"/>
        <v>Remplir les termes C, P et TVA</v>
      </c>
      <c r="BU726" s="55"/>
      <c r="BV726" s="46" t="s">
        <v>64</v>
      </c>
      <c r="BW726" s="56"/>
      <c r="BX726" s="48" t="s">
        <v>64</v>
      </c>
      <c r="BY726" s="175" t="str">
        <f t="shared" si="386"/>
        <v>Remplir la colonne BU ou BW</v>
      </c>
      <c r="BZ726" s="178"/>
      <c r="CA726" s="282" t="str">
        <f t="shared" si="397"/>
        <v>Remplir la colonne M</v>
      </c>
      <c r="CB726" s="99" t="str">
        <f t="shared" si="387"/>
        <v>Remplir la colonne BZ</v>
      </c>
      <c r="CC726" s="297" t="str">
        <f t="shared" si="369"/>
        <v>Remplir la colonne I</v>
      </c>
      <c r="CD726" s="84" t="s">
        <v>64</v>
      </c>
      <c r="CE726" s="60" t="str">
        <f t="shared" si="388"/>
        <v>Remplir les termes C, P et TVA</v>
      </c>
      <c r="CF726" s="61" t="str">
        <f t="shared" si="370"/>
        <v>REMPLIR TYPE DE CLIENT</v>
      </c>
      <c r="CG726" s="107" t="str">
        <f t="shared" si="389"/>
        <v>Montant total de l'aide demandée non indiqué</v>
      </c>
      <c r="CH726" s="1"/>
      <c r="CI726" s="1"/>
      <c r="CJ726" s="1"/>
      <c r="CK726" s="1"/>
      <c r="CL726" s="1"/>
    </row>
    <row r="727" spans="1:90" x14ac:dyDescent="0.25">
      <c r="A727" s="51"/>
      <c r="B727" s="111"/>
      <c r="C727" s="111"/>
      <c r="D727" s="111"/>
      <c r="E727" s="111"/>
      <c r="F727" s="111"/>
      <c r="G727" s="162"/>
      <c r="H727" s="151"/>
      <c r="I727" s="296"/>
      <c r="J727" s="152"/>
      <c r="K727" s="153"/>
      <c r="L727" s="169"/>
      <c r="M727" s="39"/>
      <c r="N727" s="201"/>
      <c r="O727" s="39"/>
      <c r="P727" s="22"/>
      <c r="Q727" s="200">
        <f t="shared" si="371"/>
        <v>0</v>
      </c>
      <c r="R727" s="55"/>
      <c r="S727" s="46" t="s">
        <v>64</v>
      </c>
      <c r="T727" s="56"/>
      <c r="U727" s="48" t="s">
        <v>64</v>
      </c>
      <c r="V727" s="175" t="str">
        <f t="shared" si="372"/>
        <v>Remplir la colonne R ou T</v>
      </c>
      <c r="W727" s="178"/>
      <c r="X727" s="282" t="str">
        <f t="shared" si="373"/>
        <v>Remplir la colonne M</v>
      </c>
      <c r="Y727" s="99" t="str">
        <f t="shared" si="374"/>
        <v>Remplir la colonne W</v>
      </c>
      <c r="Z727" s="297" t="str">
        <f t="shared" si="390"/>
        <v>Remplir la colonne I</v>
      </c>
      <c r="AA727" s="84" t="s">
        <v>64</v>
      </c>
      <c r="AB727" s="60" t="str">
        <f t="shared" si="375"/>
        <v>Remplir les termes C, P et TVA</v>
      </c>
      <c r="AC727" s="55"/>
      <c r="AD727" s="46" t="s">
        <v>64</v>
      </c>
      <c r="AE727" s="56"/>
      <c r="AF727" s="48" t="s">
        <v>64</v>
      </c>
      <c r="AG727" s="175" t="str">
        <f t="shared" si="376"/>
        <v>Remplir la colonne AC ou AE</v>
      </c>
      <c r="AH727" s="178"/>
      <c r="AI727" s="311" t="str">
        <f t="shared" si="391"/>
        <v>Remplir la colonne M</v>
      </c>
      <c r="AJ727" s="179" t="str">
        <f t="shared" si="377"/>
        <v>Remplir la colonne AH</v>
      </c>
      <c r="AK727" s="297" t="str">
        <f t="shared" si="365"/>
        <v>Remplir la colonne I</v>
      </c>
      <c r="AL727" s="84" t="s">
        <v>64</v>
      </c>
      <c r="AM727" s="60" t="str">
        <f t="shared" si="392"/>
        <v>Remplir les termes C, P et TVA</v>
      </c>
      <c r="AN727" s="55"/>
      <c r="AO727" s="46" t="s">
        <v>64</v>
      </c>
      <c r="AP727" s="56"/>
      <c r="AQ727" s="48" t="s">
        <v>64</v>
      </c>
      <c r="AR727" s="175" t="str">
        <f t="shared" si="378"/>
        <v>Remplir la colonne AN ou AP</v>
      </c>
      <c r="AS727" s="178"/>
      <c r="AT727" s="282" t="str">
        <f t="shared" si="393"/>
        <v>Remplir la colonne M</v>
      </c>
      <c r="AU727" s="179" t="str">
        <f t="shared" si="379"/>
        <v>Remplir la colonne AS</v>
      </c>
      <c r="AV727" s="263" t="str">
        <f t="shared" si="366"/>
        <v>Remplir la colonne I</v>
      </c>
      <c r="AW727" s="84" t="s">
        <v>64</v>
      </c>
      <c r="AX727" s="60" t="str">
        <f t="shared" si="394"/>
        <v>Remplir les termes C, P et TVA</v>
      </c>
      <c r="AY727" s="55"/>
      <c r="AZ727" s="46" t="s">
        <v>64</v>
      </c>
      <c r="BA727" s="56"/>
      <c r="BB727" s="48" t="s">
        <v>64</v>
      </c>
      <c r="BC727" s="175" t="str">
        <f t="shared" si="380"/>
        <v>Remplir la colonne AY ou BA</v>
      </c>
      <c r="BD727" s="178"/>
      <c r="BE727" s="311" t="str">
        <f t="shared" si="395"/>
        <v>Remplir la colonne M</v>
      </c>
      <c r="BF727" s="179" t="str">
        <f t="shared" si="381"/>
        <v>Remplir la colonne BD</v>
      </c>
      <c r="BG727" s="263" t="str">
        <f t="shared" si="367"/>
        <v>Remplir la colonne I</v>
      </c>
      <c r="BH727" s="84" t="s">
        <v>64</v>
      </c>
      <c r="BI727" s="60" t="str">
        <f t="shared" si="382"/>
        <v>Remplir les termes C, P et TVA</v>
      </c>
      <c r="BJ727" s="55"/>
      <c r="BK727" s="46" t="s">
        <v>64</v>
      </c>
      <c r="BL727" s="56"/>
      <c r="BM727" s="48" t="s">
        <v>64</v>
      </c>
      <c r="BN727" s="175" t="str">
        <f t="shared" si="383"/>
        <v>Remplir la colonne BJ ou BL</v>
      </c>
      <c r="BO727" s="178"/>
      <c r="BP727" s="311" t="str">
        <f t="shared" si="396"/>
        <v>Remplir la colonne M</v>
      </c>
      <c r="BQ727" s="179" t="str">
        <f t="shared" si="384"/>
        <v>Remplir la colonne BO</v>
      </c>
      <c r="BR727" s="263" t="str">
        <f t="shared" si="368"/>
        <v>Remplir la colonne I</v>
      </c>
      <c r="BS727" s="84" t="s">
        <v>64</v>
      </c>
      <c r="BT727" s="60" t="str">
        <f t="shared" si="385"/>
        <v>Remplir les termes C, P et TVA</v>
      </c>
      <c r="BU727" s="55"/>
      <c r="BV727" s="46" t="s">
        <v>64</v>
      </c>
      <c r="BW727" s="56"/>
      <c r="BX727" s="48" t="s">
        <v>64</v>
      </c>
      <c r="BY727" s="175" t="str">
        <f t="shared" si="386"/>
        <v>Remplir la colonne BU ou BW</v>
      </c>
      <c r="BZ727" s="178"/>
      <c r="CA727" s="282" t="str">
        <f t="shared" si="397"/>
        <v>Remplir la colonne M</v>
      </c>
      <c r="CB727" s="99" t="str">
        <f t="shared" si="387"/>
        <v>Remplir la colonne BZ</v>
      </c>
      <c r="CC727" s="297" t="str">
        <f t="shared" si="369"/>
        <v>Remplir la colonne I</v>
      </c>
      <c r="CD727" s="84" t="s">
        <v>64</v>
      </c>
      <c r="CE727" s="60" t="str">
        <f t="shared" si="388"/>
        <v>Remplir les termes C, P et TVA</v>
      </c>
      <c r="CF727" s="61" t="str">
        <f t="shared" si="370"/>
        <v>REMPLIR TYPE DE CLIENT</v>
      </c>
      <c r="CG727" s="107" t="str">
        <f t="shared" si="389"/>
        <v>Montant total de l'aide demandée non indiqué</v>
      </c>
      <c r="CH727" s="1"/>
      <c r="CI727" s="1"/>
      <c r="CJ727" s="1"/>
      <c r="CK727" s="1"/>
      <c r="CL727" s="1"/>
    </row>
    <row r="728" spans="1:90" x14ac:dyDescent="0.25">
      <c r="A728" s="51"/>
      <c r="B728" s="111"/>
      <c r="C728" s="111"/>
      <c r="D728" s="111"/>
      <c r="E728" s="111"/>
      <c r="F728" s="111"/>
      <c r="G728" s="162"/>
      <c r="H728" s="151"/>
      <c r="I728" s="296"/>
      <c r="J728" s="152"/>
      <c r="K728" s="153"/>
      <c r="L728" s="169"/>
      <c r="M728" s="39"/>
      <c r="N728" s="201"/>
      <c r="O728" s="39"/>
      <c r="P728" s="22"/>
      <c r="Q728" s="200">
        <f t="shared" si="371"/>
        <v>0</v>
      </c>
      <c r="R728" s="55"/>
      <c r="S728" s="46" t="s">
        <v>64</v>
      </c>
      <c r="T728" s="56"/>
      <c r="U728" s="48" t="s">
        <v>64</v>
      </c>
      <c r="V728" s="175" t="str">
        <f t="shared" si="372"/>
        <v>Remplir la colonne R ou T</v>
      </c>
      <c r="W728" s="178"/>
      <c r="X728" s="282" t="str">
        <f t="shared" si="373"/>
        <v>Remplir la colonne M</v>
      </c>
      <c r="Y728" s="99" t="str">
        <f t="shared" si="374"/>
        <v>Remplir la colonne W</v>
      </c>
      <c r="Z728" s="297" t="str">
        <f t="shared" si="390"/>
        <v>Remplir la colonne I</v>
      </c>
      <c r="AA728" s="84" t="s">
        <v>64</v>
      </c>
      <c r="AB728" s="60" t="str">
        <f t="shared" si="375"/>
        <v>Remplir les termes C, P et TVA</v>
      </c>
      <c r="AC728" s="55"/>
      <c r="AD728" s="46" t="s">
        <v>64</v>
      </c>
      <c r="AE728" s="56"/>
      <c r="AF728" s="48" t="s">
        <v>64</v>
      </c>
      <c r="AG728" s="175" t="str">
        <f t="shared" si="376"/>
        <v>Remplir la colonne AC ou AE</v>
      </c>
      <c r="AH728" s="178"/>
      <c r="AI728" s="311" t="str">
        <f t="shared" si="391"/>
        <v>Remplir la colonne M</v>
      </c>
      <c r="AJ728" s="179" t="str">
        <f t="shared" si="377"/>
        <v>Remplir la colonne AH</v>
      </c>
      <c r="AK728" s="297" t="str">
        <f t="shared" si="365"/>
        <v>Remplir la colonne I</v>
      </c>
      <c r="AL728" s="84" t="s">
        <v>64</v>
      </c>
      <c r="AM728" s="60" t="str">
        <f t="shared" si="392"/>
        <v>Remplir les termes C, P et TVA</v>
      </c>
      <c r="AN728" s="55"/>
      <c r="AO728" s="46" t="s">
        <v>64</v>
      </c>
      <c r="AP728" s="56"/>
      <c r="AQ728" s="48" t="s">
        <v>64</v>
      </c>
      <c r="AR728" s="175" t="str">
        <f t="shared" si="378"/>
        <v>Remplir la colonne AN ou AP</v>
      </c>
      <c r="AS728" s="178"/>
      <c r="AT728" s="282" t="str">
        <f t="shared" si="393"/>
        <v>Remplir la colonne M</v>
      </c>
      <c r="AU728" s="179" t="str">
        <f t="shared" si="379"/>
        <v>Remplir la colonne AS</v>
      </c>
      <c r="AV728" s="263" t="str">
        <f t="shared" si="366"/>
        <v>Remplir la colonne I</v>
      </c>
      <c r="AW728" s="84" t="s">
        <v>64</v>
      </c>
      <c r="AX728" s="60" t="str">
        <f t="shared" si="394"/>
        <v>Remplir les termes C, P et TVA</v>
      </c>
      <c r="AY728" s="55"/>
      <c r="AZ728" s="46" t="s">
        <v>64</v>
      </c>
      <c r="BA728" s="56"/>
      <c r="BB728" s="48" t="s">
        <v>64</v>
      </c>
      <c r="BC728" s="175" t="str">
        <f t="shared" si="380"/>
        <v>Remplir la colonne AY ou BA</v>
      </c>
      <c r="BD728" s="178"/>
      <c r="BE728" s="311" t="str">
        <f t="shared" si="395"/>
        <v>Remplir la colonne M</v>
      </c>
      <c r="BF728" s="179" t="str">
        <f t="shared" si="381"/>
        <v>Remplir la colonne BD</v>
      </c>
      <c r="BG728" s="263" t="str">
        <f t="shared" si="367"/>
        <v>Remplir la colonne I</v>
      </c>
      <c r="BH728" s="84" t="s">
        <v>64</v>
      </c>
      <c r="BI728" s="60" t="str">
        <f t="shared" si="382"/>
        <v>Remplir les termes C, P et TVA</v>
      </c>
      <c r="BJ728" s="55"/>
      <c r="BK728" s="46" t="s">
        <v>64</v>
      </c>
      <c r="BL728" s="56"/>
      <c r="BM728" s="48" t="s">
        <v>64</v>
      </c>
      <c r="BN728" s="175" t="str">
        <f t="shared" si="383"/>
        <v>Remplir la colonne BJ ou BL</v>
      </c>
      <c r="BO728" s="178"/>
      <c r="BP728" s="311" t="str">
        <f t="shared" si="396"/>
        <v>Remplir la colonne M</v>
      </c>
      <c r="BQ728" s="179" t="str">
        <f t="shared" si="384"/>
        <v>Remplir la colonne BO</v>
      </c>
      <c r="BR728" s="263" t="str">
        <f t="shared" si="368"/>
        <v>Remplir la colonne I</v>
      </c>
      <c r="BS728" s="84" t="s">
        <v>64</v>
      </c>
      <c r="BT728" s="60" t="str">
        <f t="shared" si="385"/>
        <v>Remplir les termes C, P et TVA</v>
      </c>
      <c r="BU728" s="55"/>
      <c r="BV728" s="46" t="s">
        <v>64</v>
      </c>
      <c r="BW728" s="56"/>
      <c r="BX728" s="48" t="s">
        <v>64</v>
      </c>
      <c r="BY728" s="175" t="str">
        <f t="shared" si="386"/>
        <v>Remplir la colonne BU ou BW</v>
      </c>
      <c r="BZ728" s="178"/>
      <c r="CA728" s="282" t="str">
        <f t="shared" si="397"/>
        <v>Remplir la colonne M</v>
      </c>
      <c r="CB728" s="99" t="str">
        <f t="shared" si="387"/>
        <v>Remplir la colonne BZ</v>
      </c>
      <c r="CC728" s="297" t="str">
        <f t="shared" si="369"/>
        <v>Remplir la colonne I</v>
      </c>
      <c r="CD728" s="84" t="s">
        <v>64</v>
      </c>
      <c r="CE728" s="60" t="str">
        <f t="shared" si="388"/>
        <v>Remplir les termes C, P et TVA</v>
      </c>
      <c r="CF728" s="61" t="str">
        <f t="shared" si="370"/>
        <v>REMPLIR TYPE DE CLIENT</v>
      </c>
      <c r="CG728" s="107" t="str">
        <f t="shared" si="389"/>
        <v>Montant total de l'aide demandée non indiqué</v>
      </c>
      <c r="CH728" s="1"/>
      <c r="CI728" s="1"/>
      <c r="CJ728" s="1"/>
      <c r="CK728" s="1"/>
      <c r="CL728" s="1"/>
    </row>
    <row r="729" spans="1:90" x14ac:dyDescent="0.25">
      <c r="A729" s="51"/>
      <c r="B729" s="111"/>
      <c r="C729" s="111"/>
      <c r="D729" s="111"/>
      <c r="E729" s="111"/>
      <c r="F729" s="111"/>
      <c r="G729" s="162"/>
      <c r="H729" s="151"/>
      <c r="I729" s="296"/>
      <c r="J729" s="152"/>
      <c r="K729" s="153"/>
      <c r="L729" s="169"/>
      <c r="M729" s="39"/>
      <c r="N729" s="201"/>
      <c r="O729" s="39"/>
      <c r="P729" s="22"/>
      <c r="Q729" s="200">
        <f t="shared" si="371"/>
        <v>0</v>
      </c>
      <c r="R729" s="55"/>
      <c r="S729" s="46" t="s">
        <v>64</v>
      </c>
      <c r="T729" s="56"/>
      <c r="U729" s="48" t="s">
        <v>64</v>
      </c>
      <c r="V729" s="175" t="str">
        <f t="shared" si="372"/>
        <v>Remplir la colonne R ou T</v>
      </c>
      <c r="W729" s="178"/>
      <c r="X729" s="282" t="str">
        <f t="shared" si="373"/>
        <v>Remplir la colonne M</v>
      </c>
      <c r="Y729" s="99" t="str">
        <f t="shared" si="374"/>
        <v>Remplir la colonne W</v>
      </c>
      <c r="Z729" s="297" t="str">
        <f t="shared" si="390"/>
        <v>Remplir la colonne I</v>
      </c>
      <c r="AA729" s="84" t="s">
        <v>64</v>
      </c>
      <c r="AB729" s="60" t="str">
        <f t="shared" si="375"/>
        <v>Remplir les termes C, P et TVA</v>
      </c>
      <c r="AC729" s="55"/>
      <c r="AD729" s="46" t="s">
        <v>64</v>
      </c>
      <c r="AE729" s="56"/>
      <c r="AF729" s="48" t="s">
        <v>64</v>
      </c>
      <c r="AG729" s="175" t="str">
        <f t="shared" si="376"/>
        <v>Remplir la colonne AC ou AE</v>
      </c>
      <c r="AH729" s="178"/>
      <c r="AI729" s="311" t="str">
        <f t="shared" si="391"/>
        <v>Remplir la colonne M</v>
      </c>
      <c r="AJ729" s="179" t="str">
        <f t="shared" si="377"/>
        <v>Remplir la colonne AH</v>
      </c>
      <c r="AK729" s="297" t="str">
        <f t="shared" si="365"/>
        <v>Remplir la colonne I</v>
      </c>
      <c r="AL729" s="84" t="s">
        <v>64</v>
      </c>
      <c r="AM729" s="60" t="str">
        <f t="shared" si="392"/>
        <v>Remplir les termes C, P et TVA</v>
      </c>
      <c r="AN729" s="55"/>
      <c r="AO729" s="46" t="s">
        <v>64</v>
      </c>
      <c r="AP729" s="56"/>
      <c r="AQ729" s="48" t="s">
        <v>64</v>
      </c>
      <c r="AR729" s="175" t="str">
        <f t="shared" si="378"/>
        <v>Remplir la colonne AN ou AP</v>
      </c>
      <c r="AS729" s="178"/>
      <c r="AT729" s="282" t="str">
        <f t="shared" si="393"/>
        <v>Remplir la colonne M</v>
      </c>
      <c r="AU729" s="179" t="str">
        <f t="shared" si="379"/>
        <v>Remplir la colonne AS</v>
      </c>
      <c r="AV729" s="263" t="str">
        <f t="shared" si="366"/>
        <v>Remplir la colonne I</v>
      </c>
      <c r="AW729" s="84" t="s">
        <v>64</v>
      </c>
      <c r="AX729" s="60" t="str">
        <f t="shared" si="394"/>
        <v>Remplir les termes C, P et TVA</v>
      </c>
      <c r="AY729" s="55"/>
      <c r="AZ729" s="46" t="s">
        <v>64</v>
      </c>
      <c r="BA729" s="56"/>
      <c r="BB729" s="48" t="s">
        <v>64</v>
      </c>
      <c r="BC729" s="175" t="str">
        <f t="shared" si="380"/>
        <v>Remplir la colonne AY ou BA</v>
      </c>
      <c r="BD729" s="178"/>
      <c r="BE729" s="311" t="str">
        <f t="shared" si="395"/>
        <v>Remplir la colonne M</v>
      </c>
      <c r="BF729" s="179" t="str">
        <f t="shared" si="381"/>
        <v>Remplir la colonne BD</v>
      </c>
      <c r="BG729" s="263" t="str">
        <f t="shared" si="367"/>
        <v>Remplir la colonne I</v>
      </c>
      <c r="BH729" s="84" t="s">
        <v>64</v>
      </c>
      <c r="BI729" s="60" t="str">
        <f t="shared" si="382"/>
        <v>Remplir les termes C, P et TVA</v>
      </c>
      <c r="BJ729" s="55"/>
      <c r="BK729" s="46" t="s">
        <v>64</v>
      </c>
      <c r="BL729" s="56"/>
      <c r="BM729" s="48" t="s">
        <v>64</v>
      </c>
      <c r="BN729" s="175" t="str">
        <f t="shared" si="383"/>
        <v>Remplir la colonne BJ ou BL</v>
      </c>
      <c r="BO729" s="178"/>
      <c r="BP729" s="311" t="str">
        <f t="shared" si="396"/>
        <v>Remplir la colonne M</v>
      </c>
      <c r="BQ729" s="179" t="str">
        <f t="shared" si="384"/>
        <v>Remplir la colonne BO</v>
      </c>
      <c r="BR729" s="263" t="str">
        <f t="shared" si="368"/>
        <v>Remplir la colonne I</v>
      </c>
      <c r="BS729" s="84" t="s">
        <v>64</v>
      </c>
      <c r="BT729" s="60" t="str">
        <f t="shared" si="385"/>
        <v>Remplir les termes C, P et TVA</v>
      </c>
      <c r="BU729" s="55"/>
      <c r="BV729" s="46" t="s">
        <v>64</v>
      </c>
      <c r="BW729" s="56"/>
      <c r="BX729" s="48" t="s">
        <v>64</v>
      </c>
      <c r="BY729" s="175" t="str">
        <f t="shared" si="386"/>
        <v>Remplir la colonne BU ou BW</v>
      </c>
      <c r="BZ729" s="178"/>
      <c r="CA729" s="282" t="str">
        <f t="shared" si="397"/>
        <v>Remplir la colonne M</v>
      </c>
      <c r="CB729" s="99" t="str">
        <f t="shared" si="387"/>
        <v>Remplir la colonne BZ</v>
      </c>
      <c r="CC729" s="297" t="str">
        <f t="shared" si="369"/>
        <v>Remplir la colonne I</v>
      </c>
      <c r="CD729" s="84" t="s">
        <v>64</v>
      </c>
      <c r="CE729" s="60" t="str">
        <f t="shared" si="388"/>
        <v>Remplir les termes C, P et TVA</v>
      </c>
      <c r="CF729" s="61" t="str">
        <f t="shared" si="370"/>
        <v>REMPLIR TYPE DE CLIENT</v>
      </c>
      <c r="CG729" s="107" t="str">
        <f t="shared" si="389"/>
        <v>Montant total de l'aide demandée non indiqué</v>
      </c>
      <c r="CH729" s="1"/>
      <c r="CI729" s="1"/>
      <c r="CJ729" s="1"/>
      <c r="CK729" s="1"/>
      <c r="CL729" s="1"/>
    </row>
    <row r="730" spans="1:90" x14ac:dyDescent="0.25">
      <c r="A730" s="51"/>
      <c r="B730" s="111"/>
      <c r="C730" s="111"/>
      <c r="D730" s="111"/>
      <c r="E730" s="111"/>
      <c r="F730" s="111"/>
      <c r="G730" s="162"/>
      <c r="H730" s="151"/>
      <c r="I730" s="296"/>
      <c r="J730" s="152"/>
      <c r="K730" s="153"/>
      <c r="L730" s="169"/>
      <c r="M730" s="39"/>
      <c r="N730" s="201"/>
      <c r="O730" s="39"/>
      <c r="P730" s="22"/>
      <c r="Q730" s="200">
        <f t="shared" si="371"/>
        <v>0</v>
      </c>
      <c r="R730" s="55"/>
      <c r="S730" s="46" t="s">
        <v>64</v>
      </c>
      <c r="T730" s="56"/>
      <c r="U730" s="48" t="s">
        <v>64</v>
      </c>
      <c r="V730" s="175" t="str">
        <f t="shared" si="372"/>
        <v>Remplir la colonne R ou T</v>
      </c>
      <c r="W730" s="178"/>
      <c r="X730" s="282" t="str">
        <f t="shared" si="373"/>
        <v>Remplir la colonne M</v>
      </c>
      <c r="Y730" s="99" t="str">
        <f t="shared" si="374"/>
        <v>Remplir la colonne W</v>
      </c>
      <c r="Z730" s="297" t="str">
        <f t="shared" si="390"/>
        <v>Remplir la colonne I</v>
      </c>
      <c r="AA730" s="84" t="s">
        <v>64</v>
      </c>
      <c r="AB730" s="60" t="str">
        <f t="shared" si="375"/>
        <v>Remplir les termes C, P et TVA</v>
      </c>
      <c r="AC730" s="55"/>
      <c r="AD730" s="46" t="s">
        <v>64</v>
      </c>
      <c r="AE730" s="56"/>
      <c r="AF730" s="48" t="s">
        <v>64</v>
      </c>
      <c r="AG730" s="175" t="str">
        <f t="shared" si="376"/>
        <v>Remplir la colonne AC ou AE</v>
      </c>
      <c r="AH730" s="178"/>
      <c r="AI730" s="311" t="str">
        <f t="shared" si="391"/>
        <v>Remplir la colonne M</v>
      </c>
      <c r="AJ730" s="179" t="str">
        <f t="shared" si="377"/>
        <v>Remplir la colonne AH</v>
      </c>
      <c r="AK730" s="297" t="str">
        <f t="shared" si="365"/>
        <v>Remplir la colonne I</v>
      </c>
      <c r="AL730" s="84" t="s">
        <v>64</v>
      </c>
      <c r="AM730" s="60" t="str">
        <f t="shared" si="392"/>
        <v>Remplir les termes C, P et TVA</v>
      </c>
      <c r="AN730" s="55"/>
      <c r="AO730" s="46" t="s">
        <v>64</v>
      </c>
      <c r="AP730" s="56"/>
      <c r="AQ730" s="48" t="s">
        <v>64</v>
      </c>
      <c r="AR730" s="175" t="str">
        <f t="shared" si="378"/>
        <v>Remplir la colonne AN ou AP</v>
      </c>
      <c r="AS730" s="178"/>
      <c r="AT730" s="282" t="str">
        <f t="shared" si="393"/>
        <v>Remplir la colonne M</v>
      </c>
      <c r="AU730" s="179" t="str">
        <f t="shared" si="379"/>
        <v>Remplir la colonne AS</v>
      </c>
      <c r="AV730" s="263" t="str">
        <f t="shared" si="366"/>
        <v>Remplir la colonne I</v>
      </c>
      <c r="AW730" s="84" t="s">
        <v>64</v>
      </c>
      <c r="AX730" s="60" t="str">
        <f t="shared" si="394"/>
        <v>Remplir les termes C, P et TVA</v>
      </c>
      <c r="AY730" s="55"/>
      <c r="AZ730" s="46" t="s">
        <v>64</v>
      </c>
      <c r="BA730" s="56"/>
      <c r="BB730" s="48" t="s">
        <v>64</v>
      </c>
      <c r="BC730" s="175" t="str">
        <f t="shared" si="380"/>
        <v>Remplir la colonne AY ou BA</v>
      </c>
      <c r="BD730" s="178"/>
      <c r="BE730" s="311" t="str">
        <f t="shared" si="395"/>
        <v>Remplir la colonne M</v>
      </c>
      <c r="BF730" s="179" t="str">
        <f t="shared" si="381"/>
        <v>Remplir la colonne BD</v>
      </c>
      <c r="BG730" s="263" t="str">
        <f t="shared" si="367"/>
        <v>Remplir la colonne I</v>
      </c>
      <c r="BH730" s="84" t="s">
        <v>64</v>
      </c>
      <c r="BI730" s="60" t="str">
        <f t="shared" si="382"/>
        <v>Remplir les termes C, P et TVA</v>
      </c>
      <c r="BJ730" s="55"/>
      <c r="BK730" s="46" t="s">
        <v>64</v>
      </c>
      <c r="BL730" s="56"/>
      <c r="BM730" s="48" t="s">
        <v>64</v>
      </c>
      <c r="BN730" s="175" t="str">
        <f t="shared" si="383"/>
        <v>Remplir la colonne BJ ou BL</v>
      </c>
      <c r="BO730" s="178"/>
      <c r="BP730" s="311" t="str">
        <f t="shared" si="396"/>
        <v>Remplir la colonne M</v>
      </c>
      <c r="BQ730" s="179" t="str">
        <f t="shared" si="384"/>
        <v>Remplir la colonne BO</v>
      </c>
      <c r="BR730" s="263" t="str">
        <f t="shared" si="368"/>
        <v>Remplir la colonne I</v>
      </c>
      <c r="BS730" s="84" t="s">
        <v>64</v>
      </c>
      <c r="BT730" s="60" t="str">
        <f t="shared" si="385"/>
        <v>Remplir les termes C, P et TVA</v>
      </c>
      <c r="BU730" s="55"/>
      <c r="BV730" s="46" t="s">
        <v>64</v>
      </c>
      <c r="BW730" s="56"/>
      <c r="BX730" s="48" t="s">
        <v>64</v>
      </c>
      <c r="BY730" s="175" t="str">
        <f t="shared" si="386"/>
        <v>Remplir la colonne BU ou BW</v>
      </c>
      <c r="BZ730" s="178"/>
      <c r="CA730" s="282" t="str">
        <f t="shared" si="397"/>
        <v>Remplir la colonne M</v>
      </c>
      <c r="CB730" s="99" t="str">
        <f t="shared" si="387"/>
        <v>Remplir la colonne BZ</v>
      </c>
      <c r="CC730" s="297" t="str">
        <f t="shared" si="369"/>
        <v>Remplir la colonne I</v>
      </c>
      <c r="CD730" s="84" t="s">
        <v>64</v>
      </c>
      <c r="CE730" s="60" t="str">
        <f t="shared" si="388"/>
        <v>Remplir les termes C, P et TVA</v>
      </c>
      <c r="CF730" s="61" t="str">
        <f t="shared" si="370"/>
        <v>REMPLIR TYPE DE CLIENT</v>
      </c>
      <c r="CG730" s="107" t="str">
        <f t="shared" si="389"/>
        <v>Montant total de l'aide demandée non indiqué</v>
      </c>
      <c r="CH730" s="1"/>
      <c r="CI730" s="1"/>
      <c r="CJ730" s="1"/>
      <c r="CK730" s="1"/>
      <c r="CL730" s="1"/>
    </row>
    <row r="731" spans="1:90" x14ac:dyDescent="0.25">
      <c r="A731" s="51"/>
      <c r="B731" s="111"/>
      <c r="C731" s="111"/>
      <c r="D731" s="111"/>
      <c r="E731" s="111"/>
      <c r="F731" s="111"/>
      <c r="G731" s="162"/>
      <c r="H731" s="151"/>
      <c r="I731" s="296"/>
      <c r="J731" s="152"/>
      <c r="K731" s="153"/>
      <c r="L731" s="169"/>
      <c r="M731" s="39"/>
      <c r="N731" s="201"/>
      <c r="O731" s="39"/>
      <c r="P731" s="22"/>
      <c r="Q731" s="200">
        <f t="shared" si="371"/>
        <v>0</v>
      </c>
      <c r="R731" s="55"/>
      <c r="S731" s="46" t="s">
        <v>64</v>
      </c>
      <c r="T731" s="56"/>
      <c r="U731" s="48" t="s">
        <v>64</v>
      </c>
      <c r="V731" s="175" t="str">
        <f t="shared" si="372"/>
        <v>Remplir la colonne R ou T</v>
      </c>
      <c r="W731" s="178"/>
      <c r="X731" s="282" t="str">
        <f t="shared" si="373"/>
        <v>Remplir la colonne M</v>
      </c>
      <c r="Y731" s="99" t="str">
        <f t="shared" si="374"/>
        <v>Remplir la colonne W</v>
      </c>
      <c r="Z731" s="297" t="str">
        <f t="shared" si="390"/>
        <v>Remplir la colonne I</v>
      </c>
      <c r="AA731" s="84" t="s">
        <v>64</v>
      </c>
      <c r="AB731" s="60" t="str">
        <f t="shared" si="375"/>
        <v>Remplir les termes C, P et TVA</v>
      </c>
      <c r="AC731" s="55"/>
      <c r="AD731" s="46" t="s">
        <v>64</v>
      </c>
      <c r="AE731" s="56"/>
      <c r="AF731" s="48" t="s">
        <v>64</v>
      </c>
      <c r="AG731" s="175" t="str">
        <f t="shared" si="376"/>
        <v>Remplir la colonne AC ou AE</v>
      </c>
      <c r="AH731" s="178"/>
      <c r="AI731" s="311" t="str">
        <f t="shared" si="391"/>
        <v>Remplir la colonne M</v>
      </c>
      <c r="AJ731" s="179" t="str">
        <f t="shared" si="377"/>
        <v>Remplir la colonne AH</v>
      </c>
      <c r="AK731" s="297" t="str">
        <f t="shared" si="365"/>
        <v>Remplir la colonne I</v>
      </c>
      <c r="AL731" s="84" t="s">
        <v>64</v>
      </c>
      <c r="AM731" s="60" t="str">
        <f t="shared" si="392"/>
        <v>Remplir les termes C, P et TVA</v>
      </c>
      <c r="AN731" s="55"/>
      <c r="AO731" s="46" t="s">
        <v>64</v>
      </c>
      <c r="AP731" s="56"/>
      <c r="AQ731" s="48" t="s">
        <v>64</v>
      </c>
      <c r="AR731" s="175" t="str">
        <f t="shared" si="378"/>
        <v>Remplir la colonne AN ou AP</v>
      </c>
      <c r="AS731" s="178"/>
      <c r="AT731" s="282" t="str">
        <f t="shared" si="393"/>
        <v>Remplir la colonne M</v>
      </c>
      <c r="AU731" s="179" t="str">
        <f t="shared" si="379"/>
        <v>Remplir la colonne AS</v>
      </c>
      <c r="AV731" s="263" t="str">
        <f t="shared" si="366"/>
        <v>Remplir la colonne I</v>
      </c>
      <c r="AW731" s="84" t="s">
        <v>64</v>
      </c>
      <c r="AX731" s="60" t="str">
        <f t="shared" si="394"/>
        <v>Remplir les termes C, P et TVA</v>
      </c>
      <c r="AY731" s="55"/>
      <c r="AZ731" s="46" t="s">
        <v>64</v>
      </c>
      <c r="BA731" s="56"/>
      <c r="BB731" s="48" t="s">
        <v>64</v>
      </c>
      <c r="BC731" s="175" t="str">
        <f t="shared" si="380"/>
        <v>Remplir la colonne AY ou BA</v>
      </c>
      <c r="BD731" s="178"/>
      <c r="BE731" s="311" t="str">
        <f t="shared" si="395"/>
        <v>Remplir la colonne M</v>
      </c>
      <c r="BF731" s="179" t="str">
        <f t="shared" si="381"/>
        <v>Remplir la colonne BD</v>
      </c>
      <c r="BG731" s="263" t="str">
        <f t="shared" si="367"/>
        <v>Remplir la colonne I</v>
      </c>
      <c r="BH731" s="84" t="s">
        <v>64</v>
      </c>
      <c r="BI731" s="60" t="str">
        <f t="shared" si="382"/>
        <v>Remplir les termes C, P et TVA</v>
      </c>
      <c r="BJ731" s="55"/>
      <c r="BK731" s="46" t="s">
        <v>64</v>
      </c>
      <c r="BL731" s="56"/>
      <c r="BM731" s="48" t="s">
        <v>64</v>
      </c>
      <c r="BN731" s="175" t="str">
        <f t="shared" si="383"/>
        <v>Remplir la colonne BJ ou BL</v>
      </c>
      <c r="BO731" s="178"/>
      <c r="BP731" s="311" t="str">
        <f t="shared" si="396"/>
        <v>Remplir la colonne M</v>
      </c>
      <c r="BQ731" s="179" t="str">
        <f t="shared" si="384"/>
        <v>Remplir la colonne BO</v>
      </c>
      <c r="BR731" s="263" t="str">
        <f t="shared" si="368"/>
        <v>Remplir la colonne I</v>
      </c>
      <c r="BS731" s="84" t="s">
        <v>64</v>
      </c>
      <c r="BT731" s="60" t="str">
        <f t="shared" si="385"/>
        <v>Remplir les termes C, P et TVA</v>
      </c>
      <c r="BU731" s="55"/>
      <c r="BV731" s="46" t="s">
        <v>64</v>
      </c>
      <c r="BW731" s="56"/>
      <c r="BX731" s="48" t="s">
        <v>64</v>
      </c>
      <c r="BY731" s="175" t="str">
        <f t="shared" si="386"/>
        <v>Remplir la colonne BU ou BW</v>
      </c>
      <c r="BZ731" s="178"/>
      <c r="CA731" s="282" t="str">
        <f t="shared" si="397"/>
        <v>Remplir la colonne M</v>
      </c>
      <c r="CB731" s="99" t="str">
        <f t="shared" si="387"/>
        <v>Remplir la colonne BZ</v>
      </c>
      <c r="CC731" s="297" t="str">
        <f t="shared" si="369"/>
        <v>Remplir la colonne I</v>
      </c>
      <c r="CD731" s="84" t="s">
        <v>64</v>
      </c>
      <c r="CE731" s="60" t="str">
        <f t="shared" si="388"/>
        <v>Remplir les termes C, P et TVA</v>
      </c>
      <c r="CF731" s="61" t="str">
        <f t="shared" si="370"/>
        <v>REMPLIR TYPE DE CLIENT</v>
      </c>
      <c r="CG731" s="107" t="str">
        <f t="shared" si="389"/>
        <v>Montant total de l'aide demandée non indiqué</v>
      </c>
      <c r="CH731" s="1"/>
      <c r="CI731" s="1"/>
      <c r="CJ731" s="1"/>
      <c r="CK731" s="1"/>
      <c r="CL731" s="1"/>
    </row>
    <row r="732" spans="1:90" x14ac:dyDescent="0.25">
      <c r="A732" s="51"/>
      <c r="B732" s="111"/>
      <c r="C732" s="111"/>
      <c r="D732" s="111"/>
      <c r="E732" s="111"/>
      <c r="F732" s="111"/>
      <c r="G732" s="162"/>
      <c r="H732" s="151"/>
      <c r="I732" s="296"/>
      <c r="J732" s="152"/>
      <c r="K732" s="153"/>
      <c r="L732" s="169"/>
      <c r="M732" s="39"/>
      <c r="N732" s="201"/>
      <c r="O732" s="39"/>
      <c r="P732" s="22"/>
      <c r="Q732" s="200">
        <f t="shared" si="371"/>
        <v>0</v>
      </c>
      <c r="R732" s="55"/>
      <c r="S732" s="46" t="s">
        <v>64</v>
      </c>
      <c r="T732" s="56"/>
      <c r="U732" s="48" t="s">
        <v>64</v>
      </c>
      <c r="V732" s="175" t="str">
        <f t="shared" si="372"/>
        <v>Remplir la colonne R ou T</v>
      </c>
      <c r="W732" s="178"/>
      <c r="X732" s="282" t="str">
        <f t="shared" si="373"/>
        <v>Remplir la colonne M</v>
      </c>
      <c r="Y732" s="99" t="str">
        <f t="shared" si="374"/>
        <v>Remplir la colonne W</v>
      </c>
      <c r="Z732" s="297" t="str">
        <f t="shared" si="390"/>
        <v>Remplir la colonne I</v>
      </c>
      <c r="AA732" s="84" t="s">
        <v>64</v>
      </c>
      <c r="AB732" s="60" t="str">
        <f t="shared" si="375"/>
        <v>Remplir les termes C, P et TVA</v>
      </c>
      <c r="AC732" s="55"/>
      <c r="AD732" s="46" t="s">
        <v>64</v>
      </c>
      <c r="AE732" s="56"/>
      <c r="AF732" s="48" t="s">
        <v>64</v>
      </c>
      <c r="AG732" s="175" t="str">
        <f t="shared" si="376"/>
        <v>Remplir la colonne AC ou AE</v>
      </c>
      <c r="AH732" s="178"/>
      <c r="AI732" s="311" t="str">
        <f t="shared" si="391"/>
        <v>Remplir la colonne M</v>
      </c>
      <c r="AJ732" s="179" t="str">
        <f t="shared" si="377"/>
        <v>Remplir la colonne AH</v>
      </c>
      <c r="AK732" s="297" t="str">
        <f t="shared" si="365"/>
        <v>Remplir la colonne I</v>
      </c>
      <c r="AL732" s="84" t="s">
        <v>64</v>
      </c>
      <c r="AM732" s="60" t="str">
        <f t="shared" si="392"/>
        <v>Remplir les termes C, P et TVA</v>
      </c>
      <c r="AN732" s="55"/>
      <c r="AO732" s="46" t="s">
        <v>64</v>
      </c>
      <c r="AP732" s="56"/>
      <c r="AQ732" s="48" t="s">
        <v>64</v>
      </c>
      <c r="AR732" s="175" t="str">
        <f t="shared" si="378"/>
        <v>Remplir la colonne AN ou AP</v>
      </c>
      <c r="AS732" s="178"/>
      <c r="AT732" s="282" t="str">
        <f t="shared" si="393"/>
        <v>Remplir la colonne M</v>
      </c>
      <c r="AU732" s="179" t="str">
        <f t="shared" si="379"/>
        <v>Remplir la colonne AS</v>
      </c>
      <c r="AV732" s="263" t="str">
        <f t="shared" si="366"/>
        <v>Remplir la colonne I</v>
      </c>
      <c r="AW732" s="84" t="s">
        <v>64</v>
      </c>
      <c r="AX732" s="60" t="str">
        <f t="shared" si="394"/>
        <v>Remplir les termes C, P et TVA</v>
      </c>
      <c r="AY732" s="55"/>
      <c r="AZ732" s="46" t="s">
        <v>64</v>
      </c>
      <c r="BA732" s="56"/>
      <c r="BB732" s="48" t="s">
        <v>64</v>
      </c>
      <c r="BC732" s="175" t="str">
        <f t="shared" si="380"/>
        <v>Remplir la colonne AY ou BA</v>
      </c>
      <c r="BD732" s="178"/>
      <c r="BE732" s="311" t="str">
        <f t="shared" si="395"/>
        <v>Remplir la colonne M</v>
      </c>
      <c r="BF732" s="179" t="str">
        <f t="shared" si="381"/>
        <v>Remplir la colonne BD</v>
      </c>
      <c r="BG732" s="263" t="str">
        <f t="shared" si="367"/>
        <v>Remplir la colonne I</v>
      </c>
      <c r="BH732" s="84" t="s">
        <v>64</v>
      </c>
      <c r="BI732" s="60" t="str">
        <f t="shared" si="382"/>
        <v>Remplir les termes C, P et TVA</v>
      </c>
      <c r="BJ732" s="55"/>
      <c r="BK732" s="46" t="s">
        <v>64</v>
      </c>
      <c r="BL732" s="56"/>
      <c r="BM732" s="48" t="s">
        <v>64</v>
      </c>
      <c r="BN732" s="175" t="str">
        <f t="shared" si="383"/>
        <v>Remplir la colonne BJ ou BL</v>
      </c>
      <c r="BO732" s="178"/>
      <c r="BP732" s="311" t="str">
        <f t="shared" si="396"/>
        <v>Remplir la colonne M</v>
      </c>
      <c r="BQ732" s="179" t="str">
        <f t="shared" si="384"/>
        <v>Remplir la colonne BO</v>
      </c>
      <c r="BR732" s="263" t="str">
        <f t="shared" si="368"/>
        <v>Remplir la colonne I</v>
      </c>
      <c r="BS732" s="84" t="s">
        <v>64</v>
      </c>
      <c r="BT732" s="60" t="str">
        <f t="shared" si="385"/>
        <v>Remplir les termes C, P et TVA</v>
      </c>
      <c r="BU732" s="55"/>
      <c r="BV732" s="46" t="s">
        <v>64</v>
      </c>
      <c r="BW732" s="56"/>
      <c r="BX732" s="48" t="s">
        <v>64</v>
      </c>
      <c r="BY732" s="175" t="str">
        <f t="shared" si="386"/>
        <v>Remplir la colonne BU ou BW</v>
      </c>
      <c r="BZ732" s="178"/>
      <c r="CA732" s="282" t="str">
        <f t="shared" si="397"/>
        <v>Remplir la colonne M</v>
      </c>
      <c r="CB732" s="99" t="str">
        <f t="shared" si="387"/>
        <v>Remplir la colonne BZ</v>
      </c>
      <c r="CC732" s="297" t="str">
        <f t="shared" si="369"/>
        <v>Remplir la colonne I</v>
      </c>
      <c r="CD732" s="84" t="s">
        <v>64</v>
      </c>
      <c r="CE732" s="60" t="str">
        <f t="shared" si="388"/>
        <v>Remplir les termes C, P et TVA</v>
      </c>
      <c r="CF732" s="61" t="str">
        <f t="shared" si="370"/>
        <v>REMPLIR TYPE DE CLIENT</v>
      </c>
      <c r="CG732" s="107" t="str">
        <f t="shared" si="389"/>
        <v>Montant total de l'aide demandée non indiqué</v>
      </c>
      <c r="CH732" s="1"/>
      <c r="CI732" s="1"/>
      <c r="CJ732" s="1"/>
      <c r="CK732" s="1"/>
      <c r="CL732" s="1"/>
    </row>
    <row r="733" spans="1:90" x14ac:dyDescent="0.25">
      <c r="A733" s="51"/>
      <c r="B733" s="111"/>
      <c r="C733" s="111"/>
      <c r="D733" s="111"/>
      <c r="E733" s="111"/>
      <c r="F733" s="111"/>
      <c r="G733" s="162"/>
      <c r="H733" s="151"/>
      <c r="I733" s="296"/>
      <c r="J733" s="152"/>
      <c r="K733" s="153"/>
      <c r="L733" s="169"/>
      <c r="M733" s="39"/>
      <c r="N733" s="201"/>
      <c r="O733" s="39"/>
      <c r="P733" s="22"/>
      <c r="Q733" s="200">
        <f t="shared" si="371"/>
        <v>0</v>
      </c>
      <c r="R733" s="55"/>
      <c r="S733" s="46" t="s">
        <v>64</v>
      </c>
      <c r="T733" s="56"/>
      <c r="U733" s="48" t="s">
        <v>64</v>
      </c>
      <c r="V733" s="175" t="str">
        <f t="shared" si="372"/>
        <v>Remplir la colonne R ou T</v>
      </c>
      <c r="W733" s="178"/>
      <c r="X733" s="282" t="str">
        <f t="shared" si="373"/>
        <v>Remplir la colonne M</v>
      </c>
      <c r="Y733" s="99" t="str">
        <f t="shared" si="374"/>
        <v>Remplir la colonne W</v>
      </c>
      <c r="Z733" s="297" t="str">
        <f t="shared" si="390"/>
        <v>Remplir la colonne I</v>
      </c>
      <c r="AA733" s="84" t="s">
        <v>64</v>
      </c>
      <c r="AB733" s="60" t="str">
        <f t="shared" si="375"/>
        <v>Remplir les termes C, P et TVA</v>
      </c>
      <c r="AC733" s="55"/>
      <c r="AD733" s="46" t="s">
        <v>64</v>
      </c>
      <c r="AE733" s="56"/>
      <c r="AF733" s="48" t="s">
        <v>64</v>
      </c>
      <c r="AG733" s="175" t="str">
        <f t="shared" si="376"/>
        <v>Remplir la colonne AC ou AE</v>
      </c>
      <c r="AH733" s="178"/>
      <c r="AI733" s="311" t="str">
        <f t="shared" si="391"/>
        <v>Remplir la colonne M</v>
      </c>
      <c r="AJ733" s="179" t="str">
        <f t="shared" si="377"/>
        <v>Remplir la colonne AH</v>
      </c>
      <c r="AK733" s="297" t="str">
        <f t="shared" si="365"/>
        <v>Remplir la colonne I</v>
      </c>
      <c r="AL733" s="84" t="s">
        <v>64</v>
      </c>
      <c r="AM733" s="60" t="str">
        <f t="shared" si="392"/>
        <v>Remplir les termes C, P et TVA</v>
      </c>
      <c r="AN733" s="55"/>
      <c r="AO733" s="46" t="s">
        <v>64</v>
      </c>
      <c r="AP733" s="56"/>
      <c r="AQ733" s="48" t="s">
        <v>64</v>
      </c>
      <c r="AR733" s="175" t="str">
        <f t="shared" si="378"/>
        <v>Remplir la colonne AN ou AP</v>
      </c>
      <c r="AS733" s="178"/>
      <c r="AT733" s="282" t="str">
        <f t="shared" si="393"/>
        <v>Remplir la colonne M</v>
      </c>
      <c r="AU733" s="179" t="str">
        <f t="shared" si="379"/>
        <v>Remplir la colonne AS</v>
      </c>
      <c r="AV733" s="263" t="str">
        <f t="shared" si="366"/>
        <v>Remplir la colonne I</v>
      </c>
      <c r="AW733" s="84" t="s">
        <v>64</v>
      </c>
      <c r="AX733" s="60" t="str">
        <f t="shared" si="394"/>
        <v>Remplir les termes C, P et TVA</v>
      </c>
      <c r="AY733" s="55"/>
      <c r="AZ733" s="46" t="s">
        <v>64</v>
      </c>
      <c r="BA733" s="56"/>
      <c r="BB733" s="48" t="s">
        <v>64</v>
      </c>
      <c r="BC733" s="175" t="str">
        <f t="shared" si="380"/>
        <v>Remplir la colonne AY ou BA</v>
      </c>
      <c r="BD733" s="178"/>
      <c r="BE733" s="311" t="str">
        <f t="shared" si="395"/>
        <v>Remplir la colonne M</v>
      </c>
      <c r="BF733" s="179" t="str">
        <f t="shared" si="381"/>
        <v>Remplir la colonne BD</v>
      </c>
      <c r="BG733" s="263" t="str">
        <f t="shared" si="367"/>
        <v>Remplir la colonne I</v>
      </c>
      <c r="BH733" s="84" t="s">
        <v>64</v>
      </c>
      <c r="BI733" s="60" t="str">
        <f t="shared" si="382"/>
        <v>Remplir les termes C, P et TVA</v>
      </c>
      <c r="BJ733" s="55"/>
      <c r="BK733" s="46" t="s">
        <v>64</v>
      </c>
      <c r="BL733" s="56"/>
      <c r="BM733" s="48" t="s">
        <v>64</v>
      </c>
      <c r="BN733" s="175" t="str">
        <f t="shared" si="383"/>
        <v>Remplir la colonne BJ ou BL</v>
      </c>
      <c r="BO733" s="178"/>
      <c r="BP733" s="311" t="str">
        <f t="shared" si="396"/>
        <v>Remplir la colonne M</v>
      </c>
      <c r="BQ733" s="179" t="str">
        <f t="shared" si="384"/>
        <v>Remplir la colonne BO</v>
      </c>
      <c r="BR733" s="263" t="str">
        <f t="shared" si="368"/>
        <v>Remplir la colonne I</v>
      </c>
      <c r="BS733" s="84" t="s">
        <v>64</v>
      </c>
      <c r="BT733" s="60" t="str">
        <f t="shared" si="385"/>
        <v>Remplir les termes C, P et TVA</v>
      </c>
      <c r="BU733" s="55"/>
      <c r="BV733" s="46" t="s">
        <v>64</v>
      </c>
      <c r="BW733" s="56"/>
      <c r="BX733" s="48" t="s">
        <v>64</v>
      </c>
      <c r="BY733" s="175" t="str">
        <f t="shared" si="386"/>
        <v>Remplir la colonne BU ou BW</v>
      </c>
      <c r="BZ733" s="178"/>
      <c r="CA733" s="282" t="str">
        <f t="shared" si="397"/>
        <v>Remplir la colonne M</v>
      </c>
      <c r="CB733" s="99" t="str">
        <f t="shared" si="387"/>
        <v>Remplir la colonne BZ</v>
      </c>
      <c r="CC733" s="297" t="str">
        <f t="shared" si="369"/>
        <v>Remplir la colonne I</v>
      </c>
      <c r="CD733" s="84" t="s">
        <v>64</v>
      </c>
      <c r="CE733" s="60" t="str">
        <f t="shared" si="388"/>
        <v>Remplir les termes C, P et TVA</v>
      </c>
      <c r="CF733" s="61" t="str">
        <f t="shared" si="370"/>
        <v>REMPLIR TYPE DE CLIENT</v>
      </c>
      <c r="CG733" s="107" t="str">
        <f t="shared" si="389"/>
        <v>Montant total de l'aide demandée non indiqué</v>
      </c>
      <c r="CH733" s="1"/>
      <c r="CI733" s="1"/>
      <c r="CJ733" s="1"/>
      <c r="CK733" s="1"/>
      <c r="CL733" s="1"/>
    </row>
    <row r="734" spans="1:90" x14ac:dyDescent="0.25">
      <c r="A734" s="51"/>
      <c r="B734" s="111"/>
      <c r="C734" s="111"/>
      <c r="D734" s="111"/>
      <c r="E734" s="111"/>
      <c r="F734" s="111"/>
      <c r="G734" s="162"/>
      <c r="H734" s="151"/>
      <c r="I734" s="296"/>
      <c r="J734" s="152"/>
      <c r="K734" s="153"/>
      <c r="L734" s="169"/>
      <c r="M734" s="39"/>
      <c r="N734" s="201"/>
      <c r="O734" s="39"/>
      <c r="P734" s="22"/>
      <c r="Q734" s="200">
        <f t="shared" si="371"/>
        <v>0</v>
      </c>
      <c r="R734" s="55"/>
      <c r="S734" s="46" t="s">
        <v>64</v>
      </c>
      <c r="T734" s="56"/>
      <c r="U734" s="48" t="s">
        <v>64</v>
      </c>
      <c r="V734" s="175" t="str">
        <f t="shared" si="372"/>
        <v>Remplir la colonne R ou T</v>
      </c>
      <c r="W734" s="178"/>
      <c r="X734" s="282" t="str">
        <f t="shared" si="373"/>
        <v>Remplir la colonne M</v>
      </c>
      <c r="Y734" s="99" t="str">
        <f t="shared" si="374"/>
        <v>Remplir la colonne W</v>
      </c>
      <c r="Z734" s="297" t="str">
        <f t="shared" si="390"/>
        <v>Remplir la colonne I</v>
      </c>
      <c r="AA734" s="84" t="s">
        <v>64</v>
      </c>
      <c r="AB734" s="60" t="str">
        <f t="shared" si="375"/>
        <v>Remplir les termes C, P et TVA</v>
      </c>
      <c r="AC734" s="55"/>
      <c r="AD734" s="46" t="s">
        <v>64</v>
      </c>
      <c r="AE734" s="56"/>
      <c r="AF734" s="48" t="s">
        <v>64</v>
      </c>
      <c r="AG734" s="175" t="str">
        <f t="shared" si="376"/>
        <v>Remplir la colonne AC ou AE</v>
      </c>
      <c r="AH734" s="178"/>
      <c r="AI734" s="311" t="str">
        <f t="shared" si="391"/>
        <v>Remplir la colonne M</v>
      </c>
      <c r="AJ734" s="179" t="str">
        <f t="shared" si="377"/>
        <v>Remplir la colonne AH</v>
      </c>
      <c r="AK734" s="297" t="str">
        <f t="shared" si="365"/>
        <v>Remplir la colonne I</v>
      </c>
      <c r="AL734" s="84" t="s">
        <v>64</v>
      </c>
      <c r="AM734" s="60" t="str">
        <f t="shared" si="392"/>
        <v>Remplir les termes C, P et TVA</v>
      </c>
      <c r="AN734" s="55"/>
      <c r="AO734" s="46" t="s">
        <v>64</v>
      </c>
      <c r="AP734" s="56"/>
      <c r="AQ734" s="48" t="s">
        <v>64</v>
      </c>
      <c r="AR734" s="175" t="str">
        <f t="shared" si="378"/>
        <v>Remplir la colonne AN ou AP</v>
      </c>
      <c r="AS734" s="178"/>
      <c r="AT734" s="282" t="str">
        <f t="shared" si="393"/>
        <v>Remplir la colonne M</v>
      </c>
      <c r="AU734" s="179" t="str">
        <f t="shared" si="379"/>
        <v>Remplir la colonne AS</v>
      </c>
      <c r="AV734" s="263" t="str">
        <f t="shared" si="366"/>
        <v>Remplir la colonne I</v>
      </c>
      <c r="AW734" s="84" t="s">
        <v>64</v>
      </c>
      <c r="AX734" s="60" t="str">
        <f t="shared" si="394"/>
        <v>Remplir les termes C, P et TVA</v>
      </c>
      <c r="AY734" s="55"/>
      <c r="AZ734" s="46" t="s">
        <v>64</v>
      </c>
      <c r="BA734" s="56"/>
      <c r="BB734" s="48" t="s">
        <v>64</v>
      </c>
      <c r="BC734" s="175" t="str">
        <f t="shared" si="380"/>
        <v>Remplir la colonne AY ou BA</v>
      </c>
      <c r="BD734" s="178"/>
      <c r="BE734" s="311" t="str">
        <f t="shared" si="395"/>
        <v>Remplir la colonne M</v>
      </c>
      <c r="BF734" s="179" t="str">
        <f t="shared" si="381"/>
        <v>Remplir la colonne BD</v>
      </c>
      <c r="BG734" s="263" t="str">
        <f t="shared" si="367"/>
        <v>Remplir la colonne I</v>
      </c>
      <c r="BH734" s="84" t="s">
        <v>64</v>
      </c>
      <c r="BI734" s="60" t="str">
        <f t="shared" si="382"/>
        <v>Remplir les termes C, P et TVA</v>
      </c>
      <c r="BJ734" s="55"/>
      <c r="BK734" s="46" t="s">
        <v>64</v>
      </c>
      <c r="BL734" s="56"/>
      <c r="BM734" s="48" t="s">
        <v>64</v>
      </c>
      <c r="BN734" s="175" t="str">
        <f t="shared" si="383"/>
        <v>Remplir la colonne BJ ou BL</v>
      </c>
      <c r="BO734" s="178"/>
      <c r="BP734" s="311" t="str">
        <f t="shared" si="396"/>
        <v>Remplir la colonne M</v>
      </c>
      <c r="BQ734" s="179" t="str">
        <f t="shared" si="384"/>
        <v>Remplir la colonne BO</v>
      </c>
      <c r="BR734" s="263" t="str">
        <f t="shared" si="368"/>
        <v>Remplir la colonne I</v>
      </c>
      <c r="BS734" s="84" t="s">
        <v>64</v>
      </c>
      <c r="BT734" s="60" t="str">
        <f t="shared" si="385"/>
        <v>Remplir les termes C, P et TVA</v>
      </c>
      <c r="BU734" s="55"/>
      <c r="BV734" s="46" t="s">
        <v>64</v>
      </c>
      <c r="BW734" s="56"/>
      <c r="BX734" s="48" t="s">
        <v>64</v>
      </c>
      <c r="BY734" s="175" t="str">
        <f t="shared" si="386"/>
        <v>Remplir la colonne BU ou BW</v>
      </c>
      <c r="BZ734" s="178"/>
      <c r="CA734" s="282" t="str">
        <f t="shared" si="397"/>
        <v>Remplir la colonne M</v>
      </c>
      <c r="CB734" s="99" t="str">
        <f t="shared" si="387"/>
        <v>Remplir la colonne BZ</v>
      </c>
      <c r="CC734" s="297" t="str">
        <f t="shared" si="369"/>
        <v>Remplir la colonne I</v>
      </c>
      <c r="CD734" s="84" t="s">
        <v>64</v>
      </c>
      <c r="CE734" s="60" t="str">
        <f t="shared" si="388"/>
        <v>Remplir les termes C, P et TVA</v>
      </c>
      <c r="CF734" s="61" t="str">
        <f t="shared" si="370"/>
        <v>REMPLIR TYPE DE CLIENT</v>
      </c>
      <c r="CG734" s="107" t="str">
        <f t="shared" si="389"/>
        <v>Montant total de l'aide demandée non indiqué</v>
      </c>
      <c r="CH734" s="1"/>
      <c r="CI734" s="1"/>
      <c r="CJ734" s="1"/>
      <c r="CK734" s="1"/>
      <c r="CL734" s="1"/>
    </row>
    <row r="735" spans="1:90" x14ac:dyDescent="0.25">
      <c r="A735" s="51"/>
      <c r="B735" s="111"/>
      <c r="C735" s="111"/>
      <c r="D735" s="111"/>
      <c r="E735" s="111"/>
      <c r="F735" s="111"/>
      <c r="G735" s="162"/>
      <c r="H735" s="151"/>
      <c r="I735" s="296"/>
      <c r="J735" s="152"/>
      <c r="K735" s="153"/>
      <c r="L735" s="169"/>
      <c r="M735" s="39"/>
      <c r="N735" s="201"/>
      <c r="O735" s="39"/>
      <c r="P735" s="22"/>
      <c r="Q735" s="200">
        <f t="shared" si="371"/>
        <v>0</v>
      </c>
      <c r="R735" s="55"/>
      <c r="S735" s="46" t="s">
        <v>64</v>
      </c>
      <c r="T735" s="56"/>
      <c r="U735" s="48" t="s">
        <v>64</v>
      </c>
      <c r="V735" s="175" t="str">
        <f t="shared" si="372"/>
        <v>Remplir la colonne R ou T</v>
      </c>
      <c r="W735" s="178"/>
      <c r="X735" s="282" t="str">
        <f t="shared" si="373"/>
        <v>Remplir la colonne M</v>
      </c>
      <c r="Y735" s="99" t="str">
        <f t="shared" si="374"/>
        <v>Remplir la colonne W</v>
      </c>
      <c r="Z735" s="297" t="str">
        <f t="shared" si="390"/>
        <v>Remplir la colonne I</v>
      </c>
      <c r="AA735" s="84" t="s">
        <v>64</v>
      </c>
      <c r="AB735" s="60" t="str">
        <f t="shared" si="375"/>
        <v>Remplir les termes C, P et TVA</v>
      </c>
      <c r="AC735" s="55"/>
      <c r="AD735" s="46" t="s">
        <v>64</v>
      </c>
      <c r="AE735" s="56"/>
      <c r="AF735" s="48" t="s">
        <v>64</v>
      </c>
      <c r="AG735" s="175" t="str">
        <f t="shared" si="376"/>
        <v>Remplir la colonne AC ou AE</v>
      </c>
      <c r="AH735" s="178"/>
      <c r="AI735" s="311" t="str">
        <f t="shared" si="391"/>
        <v>Remplir la colonne M</v>
      </c>
      <c r="AJ735" s="179" t="str">
        <f t="shared" si="377"/>
        <v>Remplir la colonne AH</v>
      </c>
      <c r="AK735" s="297" t="str">
        <f t="shared" si="365"/>
        <v>Remplir la colonne I</v>
      </c>
      <c r="AL735" s="84" t="s">
        <v>64</v>
      </c>
      <c r="AM735" s="60" t="str">
        <f t="shared" si="392"/>
        <v>Remplir les termes C, P et TVA</v>
      </c>
      <c r="AN735" s="55"/>
      <c r="AO735" s="46" t="s">
        <v>64</v>
      </c>
      <c r="AP735" s="56"/>
      <c r="AQ735" s="48" t="s">
        <v>64</v>
      </c>
      <c r="AR735" s="175" t="str">
        <f t="shared" si="378"/>
        <v>Remplir la colonne AN ou AP</v>
      </c>
      <c r="AS735" s="178"/>
      <c r="AT735" s="282" t="str">
        <f t="shared" si="393"/>
        <v>Remplir la colonne M</v>
      </c>
      <c r="AU735" s="179" t="str">
        <f t="shared" si="379"/>
        <v>Remplir la colonne AS</v>
      </c>
      <c r="AV735" s="263" t="str">
        <f t="shared" si="366"/>
        <v>Remplir la colonne I</v>
      </c>
      <c r="AW735" s="84" t="s">
        <v>64</v>
      </c>
      <c r="AX735" s="60" t="str">
        <f t="shared" si="394"/>
        <v>Remplir les termes C, P et TVA</v>
      </c>
      <c r="AY735" s="55"/>
      <c r="AZ735" s="46" t="s">
        <v>64</v>
      </c>
      <c r="BA735" s="56"/>
      <c r="BB735" s="48" t="s">
        <v>64</v>
      </c>
      <c r="BC735" s="175" t="str">
        <f t="shared" si="380"/>
        <v>Remplir la colonne AY ou BA</v>
      </c>
      <c r="BD735" s="178"/>
      <c r="BE735" s="311" t="str">
        <f t="shared" si="395"/>
        <v>Remplir la colonne M</v>
      </c>
      <c r="BF735" s="179" t="str">
        <f t="shared" si="381"/>
        <v>Remplir la colonne BD</v>
      </c>
      <c r="BG735" s="263" t="str">
        <f t="shared" si="367"/>
        <v>Remplir la colonne I</v>
      </c>
      <c r="BH735" s="84" t="s">
        <v>64</v>
      </c>
      <c r="BI735" s="60" t="str">
        <f t="shared" si="382"/>
        <v>Remplir les termes C, P et TVA</v>
      </c>
      <c r="BJ735" s="55"/>
      <c r="BK735" s="46" t="s">
        <v>64</v>
      </c>
      <c r="BL735" s="56"/>
      <c r="BM735" s="48" t="s">
        <v>64</v>
      </c>
      <c r="BN735" s="175" t="str">
        <f t="shared" si="383"/>
        <v>Remplir la colonne BJ ou BL</v>
      </c>
      <c r="BO735" s="178"/>
      <c r="BP735" s="311" t="str">
        <f t="shared" si="396"/>
        <v>Remplir la colonne M</v>
      </c>
      <c r="BQ735" s="179" t="str">
        <f t="shared" si="384"/>
        <v>Remplir la colonne BO</v>
      </c>
      <c r="BR735" s="263" t="str">
        <f t="shared" si="368"/>
        <v>Remplir la colonne I</v>
      </c>
      <c r="BS735" s="84" t="s">
        <v>64</v>
      </c>
      <c r="BT735" s="60" t="str">
        <f t="shared" si="385"/>
        <v>Remplir les termes C, P et TVA</v>
      </c>
      <c r="BU735" s="55"/>
      <c r="BV735" s="46" t="s">
        <v>64</v>
      </c>
      <c r="BW735" s="56"/>
      <c r="BX735" s="48" t="s">
        <v>64</v>
      </c>
      <c r="BY735" s="175" t="str">
        <f t="shared" si="386"/>
        <v>Remplir la colonne BU ou BW</v>
      </c>
      <c r="BZ735" s="178"/>
      <c r="CA735" s="282" t="str">
        <f t="shared" si="397"/>
        <v>Remplir la colonne M</v>
      </c>
      <c r="CB735" s="99" t="str">
        <f t="shared" si="387"/>
        <v>Remplir la colonne BZ</v>
      </c>
      <c r="CC735" s="297" t="str">
        <f t="shared" si="369"/>
        <v>Remplir la colonne I</v>
      </c>
      <c r="CD735" s="84" t="s">
        <v>64</v>
      </c>
      <c r="CE735" s="60" t="str">
        <f t="shared" si="388"/>
        <v>Remplir les termes C, P et TVA</v>
      </c>
      <c r="CF735" s="61" t="str">
        <f t="shared" si="370"/>
        <v>REMPLIR TYPE DE CLIENT</v>
      </c>
      <c r="CG735" s="107" t="str">
        <f t="shared" si="389"/>
        <v>Montant total de l'aide demandée non indiqué</v>
      </c>
      <c r="CH735" s="1"/>
      <c r="CI735" s="1"/>
      <c r="CJ735" s="1"/>
      <c r="CK735" s="1"/>
      <c r="CL735" s="1"/>
    </row>
    <row r="736" spans="1:90" x14ac:dyDescent="0.25">
      <c r="A736" s="51"/>
      <c r="B736" s="111"/>
      <c r="C736" s="111"/>
      <c r="D736" s="111"/>
      <c r="E736" s="111"/>
      <c r="F736" s="111"/>
      <c r="G736" s="162"/>
      <c r="H736" s="151"/>
      <c r="I736" s="296"/>
      <c r="J736" s="152"/>
      <c r="K736" s="153"/>
      <c r="L736" s="169"/>
      <c r="M736" s="39"/>
      <c r="N736" s="201"/>
      <c r="O736" s="39"/>
      <c r="P736" s="22"/>
      <c r="Q736" s="200">
        <f t="shared" si="371"/>
        <v>0</v>
      </c>
      <c r="R736" s="55"/>
      <c r="S736" s="46" t="s">
        <v>64</v>
      </c>
      <c r="T736" s="56"/>
      <c r="U736" s="48" t="s">
        <v>64</v>
      </c>
      <c r="V736" s="175" t="str">
        <f t="shared" si="372"/>
        <v>Remplir la colonne R ou T</v>
      </c>
      <c r="W736" s="178"/>
      <c r="X736" s="282" t="str">
        <f t="shared" si="373"/>
        <v>Remplir la colonne M</v>
      </c>
      <c r="Y736" s="99" t="str">
        <f t="shared" si="374"/>
        <v>Remplir la colonne W</v>
      </c>
      <c r="Z736" s="297" t="str">
        <f t="shared" si="390"/>
        <v>Remplir la colonne I</v>
      </c>
      <c r="AA736" s="84" t="s">
        <v>64</v>
      </c>
      <c r="AB736" s="60" t="str">
        <f t="shared" si="375"/>
        <v>Remplir les termes C, P et TVA</v>
      </c>
      <c r="AC736" s="55"/>
      <c r="AD736" s="46" t="s">
        <v>64</v>
      </c>
      <c r="AE736" s="56"/>
      <c r="AF736" s="48" t="s">
        <v>64</v>
      </c>
      <c r="AG736" s="175" t="str">
        <f t="shared" si="376"/>
        <v>Remplir la colonne AC ou AE</v>
      </c>
      <c r="AH736" s="178"/>
      <c r="AI736" s="311" t="str">
        <f t="shared" si="391"/>
        <v>Remplir la colonne M</v>
      </c>
      <c r="AJ736" s="179" t="str">
        <f t="shared" si="377"/>
        <v>Remplir la colonne AH</v>
      </c>
      <c r="AK736" s="297" t="str">
        <f t="shared" si="365"/>
        <v>Remplir la colonne I</v>
      </c>
      <c r="AL736" s="84" t="s">
        <v>64</v>
      </c>
      <c r="AM736" s="60" t="str">
        <f t="shared" si="392"/>
        <v>Remplir les termes C, P et TVA</v>
      </c>
      <c r="AN736" s="55"/>
      <c r="AO736" s="46" t="s">
        <v>64</v>
      </c>
      <c r="AP736" s="56"/>
      <c r="AQ736" s="48" t="s">
        <v>64</v>
      </c>
      <c r="AR736" s="175" t="str">
        <f t="shared" si="378"/>
        <v>Remplir la colonne AN ou AP</v>
      </c>
      <c r="AS736" s="178"/>
      <c r="AT736" s="282" t="str">
        <f t="shared" si="393"/>
        <v>Remplir la colonne M</v>
      </c>
      <c r="AU736" s="179" t="str">
        <f t="shared" si="379"/>
        <v>Remplir la colonne AS</v>
      </c>
      <c r="AV736" s="263" t="str">
        <f t="shared" si="366"/>
        <v>Remplir la colonne I</v>
      </c>
      <c r="AW736" s="84" t="s">
        <v>64</v>
      </c>
      <c r="AX736" s="60" t="str">
        <f t="shared" si="394"/>
        <v>Remplir les termes C, P et TVA</v>
      </c>
      <c r="AY736" s="55"/>
      <c r="AZ736" s="46" t="s">
        <v>64</v>
      </c>
      <c r="BA736" s="56"/>
      <c r="BB736" s="48" t="s">
        <v>64</v>
      </c>
      <c r="BC736" s="175" t="str">
        <f t="shared" si="380"/>
        <v>Remplir la colonne AY ou BA</v>
      </c>
      <c r="BD736" s="178"/>
      <c r="BE736" s="311" t="str">
        <f t="shared" si="395"/>
        <v>Remplir la colonne M</v>
      </c>
      <c r="BF736" s="179" t="str">
        <f t="shared" si="381"/>
        <v>Remplir la colonne BD</v>
      </c>
      <c r="BG736" s="263" t="str">
        <f t="shared" si="367"/>
        <v>Remplir la colonne I</v>
      </c>
      <c r="BH736" s="84" t="s">
        <v>64</v>
      </c>
      <c r="BI736" s="60" t="str">
        <f t="shared" si="382"/>
        <v>Remplir les termes C, P et TVA</v>
      </c>
      <c r="BJ736" s="55"/>
      <c r="BK736" s="46" t="s">
        <v>64</v>
      </c>
      <c r="BL736" s="56"/>
      <c r="BM736" s="48" t="s">
        <v>64</v>
      </c>
      <c r="BN736" s="175" t="str">
        <f t="shared" si="383"/>
        <v>Remplir la colonne BJ ou BL</v>
      </c>
      <c r="BO736" s="178"/>
      <c r="BP736" s="311" t="str">
        <f t="shared" si="396"/>
        <v>Remplir la colonne M</v>
      </c>
      <c r="BQ736" s="179" t="str">
        <f t="shared" si="384"/>
        <v>Remplir la colonne BO</v>
      </c>
      <c r="BR736" s="263" t="str">
        <f t="shared" si="368"/>
        <v>Remplir la colonne I</v>
      </c>
      <c r="BS736" s="84" t="s">
        <v>64</v>
      </c>
      <c r="BT736" s="60" t="str">
        <f t="shared" si="385"/>
        <v>Remplir les termes C, P et TVA</v>
      </c>
      <c r="BU736" s="55"/>
      <c r="BV736" s="46" t="s">
        <v>64</v>
      </c>
      <c r="BW736" s="56"/>
      <c r="BX736" s="48" t="s">
        <v>64</v>
      </c>
      <c r="BY736" s="175" t="str">
        <f t="shared" si="386"/>
        <v>Remplir la colonne BU ou BW</v>
      </c>
      <c r="BZ736" s="178"/>
      <c r="CA736" s="282" t="str">
        <f t="shared" si="397"/>
        <v>Remplir la colonne M</v>
      </c>
      <c r="CB736" s="99" t="str">
        <f t="shared" si="387"/>
        <v>Remplir la colonne BZ</v>
      </c>
      <c r="CC736" s="297" t="str">
        <f t="shared" si="369"/>
        <v>Remplir la colonne I</v>
      </c>
      <c r="CD736" s="84" t="s">
        <v>64</v>
      </c>
      <c r="CE736" s="60" t="str">
        <f t="shared" si="388"/>
        <v>Remplir les termes C, P et TVA</v>
      </c>
      <c r="CF736" s="61" t="str">
        <f t="shared" si="370"/>
        <v>REMPLIR TYPE DE CLIENT</v>
      </c>
      <c r="CG736" s="107" t="str">
        <f t="shared" si="389"/>
        <v>Montant total de l'aide demandée non indiqué</v>
      </c>
      <c r="CH736" s="1"/>
      <c r="CI736" s="1"/>
      <c r="CJ736" s="1"/>
      <c r="CK736" s="1"/>
      <c r="CL736" s="1"/>
    </row>
    <row r="737" spans="1:90" x14ac:dyDescent="0.25">
      <c r="A737" s="51"/>
      <c r="B737" s="111"/>
      <c r="C737" s="111"/>
      <c r="D737" s="111"/>
      <c r="E737" s="111"/>
      <c r="F737" s="111"/>
      <c r="G737" s="162"/>
      <c r="H737" s="151"/>
      <c r="I737" s="296"/>
      <c r="J737" s="152"/>
      <c r="K737" s="153"/>
      <c r="L737" s="169"/>
      <c r="M737" s="39"/>
      <c r="N737" s="201"/>
      <c r="O737" s="39"/>
      <c r="P737" s="22"/>
      <c r="Q737" s="200">
        <f t="shared" si="371"/>
        <v>0</v>
      </c>
      <c r="R737" s="55"/>
      <c r="S737" s="46" t="s">
        <v>64</v>
      </c>
      <c r="T737" s="56"/>
      <c r="U737" s="48" t="s">
        <v>64</v>
      </c>
      <c r="V737" s="175" t="str">
        <f t="shared" si="372"/>
        <v>Remplir la colonne R ou T</v>
      </c>
      <c r="W737" s="178"/>
      <c r="X737" s="282" t="str">
        <f t="shared" si="373"/>
        <v>Remplir la colonne M</v>
      </c>
      <c r="Y737" s="99" t="str">
        <f t="shared" si="374"/>
        <v>Remplir la colonne W</v>
      </c>
      <c r="Z737" s="297" t="str">
        <f t="shared" si="390"/>
        <v>Remplir la colonne I</v>
      </c>
      <c r="AA737" s="84" t="s">
        <v>64</v>
      </c>
      <c r="AB737" s="60" t="str">
        <f t="shared" si="375"/>
        <v>Remplir les termes C, P et TVA</v>
      </c>
      <c r="AC737" s="55"/>
      <c r="AD737" s="46" t="s">
        <v>64</v>
      </c>
      <c r="AE737" s="56"/>
      <c r="AF737" s="48" t="s">
        <v>64</v>
      </c>
      <c r="AG737" s="175" t="str">
        <f t="shared" si="376"/>
        <v>Remplir la colonne AC ou AE</v>
      </c>
      <c r="AH737" s="178"/>
      <c r="AI737" s="311" t="str">
        <f t="shared" si="391"/>
        <v>Remplir la colonne M</v>
      </c>
      <c r="AJ737" s="179" t="str">
        <f t="shared" si="377"/>
        <v>Remplir la colonne AH</v>
      </c>
      <c r="AK737" s="297" t="str">
        <f t="shared" si="365"/>
        <v>Remplir la colonne I</v>
      </c>
      <c r="AL737" s="84" t="s">
        <v>64</v>
      </c>
      <c r="AM737" s="60" t="str">
        <f t="shared" si="392"/>
        <v>Remplir les termes C, P et TVA</v>
      </c>
      <c r="AN737" s="55"/>
      <c r="AO737" s="46" t="s">
        <v>64</v>
      </c>
      <c r="AP737" s="56"/>
      <c r="AQ737" s="48" t="s">
        <v>64</v>
      </c>
      <c r="AR737" s="175" t="str">
        <f t="shared" si="378"/>
        <v>Remplir la colonne AN ou AP</v>
      </c>
      <c r="AS737" s="178"/>
      <c r="AT737" s="282" t="str">
        <f t="shared" si="393"/>
        <v>Remplir la colonne M</v>
      </c>
      <c r="AU737" s="179" t="str">
        <f t="shared" si="379"/>
        <v>Remplir la colonne AS</v>
      </c>
      <c r="AV737" s="263" t="str">
        <f t="shared" si="366"/>
        <v>Remplir la colonne I</v>
      </c>
      <c r="AW737" s="84" t="s">
        <v>64</v>
      </c>
      <c r="AX737" s="60" t="str">
        <f t="shared" si="394"/>
        <v>Remplir les termes C, P et TVA</v>
      </c>
      <c r="AY737" s="55"/>
      <c r="AZ737" s="46" t="s">
        <v>64</v>
      </c>
      <c r="BA737" s="56"/>
      <c r="BB737" s="48" t="s">
        <v>64</v>
      </c>
      <c r="BC737" s="175" t="str">
        <f t="shared" si="380"/>
        <v>Remplir la colonne AY ou BA</v>
      </c>
      <c r="BD737" s="178"/>
      <c r="BE737" s="311" t="str">
        <f t="shared" si="395"/>
        <v>Remplir la colonne M</v>
      </c>
      <c r="BF737" s="179" t="str">
        <f t="shared" si="381"/>
        <v>Remplir la colonne BD</v>
      </c>
      <c r="BG737" s="263" t="str">
        <f t="shared" si="367"/>
        <v>Remplir la colonne I</v>
      </c>
      <c r="BH737" s="84" t="s">
        <v>64</v>
      </c>
      <c r="BI737" s="60" t="str">
        <f t="shared" si="382"/>
        <v>Remplir les termes C, P et TVA</v>
      </c>
      <c r="BJ737" s="55"/>
      <c r="BK737" s="46" t="s">
        <v>64</v>
      </c>
      <c r="BL737" s="56"/>
      <c r="BM737" s="48" t="s">
        <v>64</v>
      </c>
      <c r="BN737" s="175" t="str">
        <f t="shared" si="383"/>
        <v>Remplir la colonne BJ ou BL</v>
      </c>
      <c r="BO737" s="178"/>
      <c r="BP737" s="311" t="str">
        <f t="shared" si="396"/>
        <v>Remplir la colonne M</v>
      </c>
      <c r="BQ737" s="179" t="str">
        <f t="shared" si="384"/>
        <v>Remplir la colonne BO</v>
      </c>
      <c r="BR737" s="263" t="str">
        <f t="shared" si="368"/>
        <v>Remplir la colonne I</v>
      </c>
      <c r="BS737" s="84" t="s">
        <v>64</v>
      </c>
      <c r="BT737" s="60" t="str">
        <f t="shared" si="385"/>
        <v>Remplir les termes C, P et TVA</v>
      </c>
      <c r="BU737" s="55"/>
      <c r="BV737" s="46" t="s">
        <v>64</v>
      </c>
      <c r="BW737" s="56"/>
      <c r="BX737" s="48" t="s">
        <v>64</v>
      </c>
      <c r="BY737" s="175" t="str">
        <f t="shared" si="386"/>
        <v>Remplir la colonne BU ou BW</v>
      </c>
      <c r="BZ737" s="178"/>
      <c r="CA737" s="282" t="str">
        <f t="shared" si="397"/>
        <v>Remplir la colonne M</v>
      </c>
      <c r="CB737" s="99" t="str">
        <f t="shared" si="387"/>
        <v>Remplir la colonne BZ</v>
      </c>
      <c r="CC737" s="297" t="str">
        <f t="shared" si="369"/>
        <v>Remplir la colonne I</v>
      </c>
      <c r="CD737" s="84" t="s">
        <v>64</v>
      </c>
      <c r="CE737" s="60" t="str">
        <f t="shared" si="388"/>
        <v>Remplir les termes C, P et TVA</v>
      </c>
      <c r="CF737" s="61" t="str">
        <f t="shared" si="370"/>
        <v>REMPLIR TYPE DE CLIENT</v>
      </c>
      <c r="CG737" s="107" t="str">
        <f t="shared" si="389"/>
        <v>Montant total de l'aide demandée non indiqué</v>
      </c>
      <c r="CH737" s="1"/>
      <c r="CI737" s="1"/>
      <c r="CJ737" s="1"/>
      <c r="CK737" s="1"/>
      <c r="CL737" s="1"/>
    </row>
    <row r="738" spans="1:90" x14ac:dyDescent="0.25">
      <c r="A738" s="51"/>
      <c r="B738" s="111"/>
      <c r="C738" s="111"/>
      <c r="D738" s="111"/>
      <c r="E738" s="111"/>
      <c r="F738" s="111"/>
      <c r="G738" s="162"/>
      <c r="H738" s="151"/>
      <c r="I738" s="296"/>
      <c r="J738" s="152"/>
      <c r="K738" s="153"/>
      <c r="L738" s="169"/>
      <c r="M738" s="39"/>
      <c r="N738" s="201"/>
      <c r="O738" s="39"/>
      <c r="P738" s="22"/>
      <c r="Q738" s="200">
        <f t="shared" si="371"/>
        <v>0</v>
      </c>
      <c r="R738" s="55"/>
      <c r="S738" s="46" t="s">
        <v>64</v>
      </c>
      <c r="T738" s="56"/>
      <c r="U738" s="48" t="s">
        <v>64</v>
      </c>
      <c r="V738" s="175" t="str">
        <f t="shared" si="372"/>
        <v>Remplir la colonne R ou T</v>
      </c>
      <c r="W738" s="178"/>
      <c r="X738" s="282" t="str">
        <f t="shared" si="373"/>
        <v>Remplir la colonne M</v>
      </c>
      <c r="Y738" s="99" t="str">
        <f t="shared" si="374"/>
        <v>Remplir la colonne W</v>
      </c>
      <c r="Z738" s="297" t="str">
        <f t="shared" si="390"/>
        <v>Remplir la colonne I</v>
      </c>
      <c r="AA738" s="84" t="s">
        <v>64</v>
      </c>
      <c r="AB738" s="60" t="str">
        <f t="shared" si="375"/>
        <v>Remplir les termes C, P et TVA</v>
      </c>
      <c r="AC738" s="55"/>
      <c r="AD738" s="46" t="s">
        <v>64</v>
      </c>
      <c r="AE738" s="56"/>
      <c r="AF738" s="48" t="s">
        <v>64</v>
      </c>
      <c r="AG738" s="175" t="str">
        <f t="shared" si="376"/>
        <v>Remplir la colonne AC ou AE</v>
      </c>
      <c r="AH738" s="178"/>
      <c r="AI738" s="311" t="str">
        <f t="shared" si="391"/>
        <v>Remplir la colonne M</v>
      </c>
      <c r="AJ738" s="179" t="str">
        <f t="shared" si="377"/>
        <v>Remplir la colonne AH</v>
      </c>
      <c r="AK738" s="297" t="str">
        <f t="shared" si="365"/>
        <v>Remplir la colonne I</v>
      </c>
      <c r="AL738" s="84" t="s">
        <v>64</v>
      </c>
      <c r="AM738" s="60" t="str">
        <f t="shared" si="392"/>
        <v>Remplir les termes C, P et TVA</v>
      </c>
      <c r="AN738" s="55"/>
      <c r="AO738" s="46" t="s">
        <v>64</v>
      </c>
      <c r="AP738" s="56"/>
      <c r="AQ738" s="48" t="s">
        <v>64</v>
      </c>
      <c r="AR738" s="175" t="str">
        <f t="shared" si="378"/>
        <v>Remplir la colonne AN ou AP</v>
      </c>
      <c r="AS738" s="178"/>
      <c r="AT738" s="282" t="str">
        <f t="shared" si="393"/>
        <v>Remplir la colonne M</v>
      </c>
      <c r="AU738" s="179" t="str">
        <f t="shared" si="379"/>
        <v>Remplir la colonne AS</v>
      </c>
      <c r="AV738" s="263" t="str">
        <f t="shared" si="366"/>
        <v>Remplir la colonne I</v>
      </c>
      <c r="AW738" s="84" t="s">
        <v>64</v>
      </c>
      <c r="AX738" s="60" t="str">
        <f t="shared" si="394"/>
        <v>Remplir les termes C, P et TVA</v>
      </c>
      <c r="AY738" s="55"/>
      <c r="AZ738" s="46" t="s">
        <v>64</v>
      </c>
      <c r="BA738" s="56"/>
      <c r="BB738" s="48" t="s">
        <v>64</v>
      </c>
      <c r="BC738" s="175" t="str">
        <f t="shared" si="380"/>
        <v>Remplir la colonne AY ou BA</v>
      </c>
      <c r="BD738" s="178"/>
      <c r="BE738" s="311" t="str">
        <f t="shared" si="395"/>
        <v>Remplir la colonne M</v>
      </c>
      <c r="BF738" s="179" t="str">
        <f t="shared" si="381"/>
        <v>Remplir la colonne BD</v>
      </c>
      <c r="BG738" s="263" t="str">
        <f t="shared" si="367"/>
        <v>Remplir la colonne I</v>
      </c>
      <c r="BH738" s="84" t="s">
        <v>64</v>
      </c>
      <c r="BI738" s="60" t="str">
        <f t="shared" si="382"/>
        <v>Remplir les termes C, P et TVA</v>
      </c>
      <c r="BJ738" s="55"/>
      <c r="BK738" s="46" t="s">
        <v>64</v>
      </c>
      <c r="BL738" s="56"/>
      <c r="BM738" s="48" t="s">
        <v>64</v>
      </c>
      <c r="BN738" s="175" t="str">
        <f t="shared" si="383"/>
        <v>Remplir la colonne BJ ou BL</v>
      </c>
      <c r="BO738" s="178"/>
      <c r="BP738" s="311" t="str">
        <f t="shared" si="396"/>
        <v>Remplir la colonne M</v>
      </c>
      <c r="BQ738" s="179" t="str">
        <f t="shared" si="384"/>
        <v>Remplir la colonne BO</v>
      </c>
      <c r="BR738" s="263" t="str">
        <f t="shared" si="368"/>
        <v>Remplir la colonne I</v>
      </c>
      <c r="BS738" s="84" t="s">
        <v>64</v>
      </c>
      <c r="BT738" s="60" t="str">
        <f t="shared" si="385"/>
        <v>Remplir les termes C, P et TVA</v>
      </c>
      <c r="BU738" s="55"/>
      <c r="BV738" s="46" t="s">
        <v>64</v>
      </c>
      <c r="BW738" s="56"/>
      <c r="BX738" s="48" t="s">
        <v>64</v>
      </c>
      <c r="BY738" s="175" t="str">
        <f t="shared" si="386"/>
        <v>Remplir la colonne BU ou BW</v>
      </c>
      <c r="BZ738" s="178"/>
      <c r="CA738" s="282" t="str">
        <f t="shared" si="397"/>
        <v>Remplir la colonne M</v>
      </c>
      <c r="CB738" s="99" t="str">
        <f t="shared" si="387"/>
        <v>Remplir la colonne BZ</v>
      </c>
      <c r="CC738" s="297" t="str">
        <f t="shared" si="369"/>
        <v>Remplir la colonne I</v>
      </c>
      <c r="CD738" s="84" t="s">
        <v>64</v>
      </c>
      <c r="CE738" s="60" t="str">
        <f t="shared" si="388"/>
        <v>Remplir les termes C, P et TVA</v>
      </c>
      <c r="CF738" s="61" t="str">
        <f t="shared" si="370"/>
        <v>REMPLIR TYPE DE CLIENT</v>
      </c>
      <c r="CG738" s="107" t="str">
        <f t="shared" si="389"/>
        <v>Montant total de l'aide demandée non indiqué</v>
      </c>
      <c r="CH738" s="1"/>
      <c r="CI738" s="1"/>
      <c r="CJ738" s="1"/>
      <c r="CK738" s="1"/>
      <c r="CL738" s="1"/>
    </row>
    <row r="739" spans="1:90" x14ac:dyDescent="0.25">
      <c r="A739" s="51"/>
      <c r="B739" s="111"/>
      <c r="C739" s="111"/>
      <c r="D739" s="111"/>
      <c r="E739" s="111"/>
      <c r="F739" s="111"/>
      <c r="G739" s="162"/>
      <c r="H739" s="151"/>
      <c r="I739" s="296"/>
      <c r="J739" s="152"/>
      <c r="K739" s="153"/>
      <c r="L739" s="169"/>
      <c r="M739" s="39"/>
      <c r="N739" s="201"/>
      <c r="O739" s="39"/>
      <c r="P739" s="22"/>
      <c r="Q739" s="200">
        <f t="shared" si="371"/>
        <v>0</v>
      </c>
      <c r="R739" s="55"/>
      <c r="S739" s="46" t="s">
        <v>64</v>
      </c>
      <c r="T739" s="56"/>
      <c r="U739" s="48" t="s">
        <v>64</v>
      </c>
      <c r="V739" s="175" t="str">
        <f t="shared" si="372"/>
        <v>Remplir la colonne R ou T</v>
      </c>
      <c r="W739" s="178"/>
      <c r="X739" s="282" t="str">
        <f t="shared" si="373"/>
        <v>Remplir la colonne M</v>
      </c>
      <c r="Y739" s="99" t="str">
        <f t="shared" si="374"/>
        <v>Remplir la colonne W</v>
      </c>
      <c r="Z739" s="297" t="str">
        <f t="shared" si="390"/>
        <v>Remplir la colonne I</v>
      </c>
      <c r="AA739" s="84" t="s">
        <v>64</v>
      </c>
      <c r="AB739" s="60" t="str">
        <f t="shared" si="375"/>
        <v>Remplir les termes C, P et TVA</v>
      </c>
      <c r="AC739" s="55"/>
      <c r="AD739" s="46" t="s">
        <v>64</v>
      </c>
      <c r="AE739" s="56"/>
      <c r="AF739" s="48" t="s">
        <v>64</v>
      </c>
      <c r="AG739" s="175" t="str">
        <f t="shared" si="376"/>
        <v>Remplir la colonne AC ou AE</v>
      </c>
      <c r="AH739" s="178"/>
      <c r="AI739" s="311" t="str">
        <f t="shared" si="391"/>
        <v>Remplir la colonne M</v>
      </c>
      <c r="AJ739" s="179" t="str">
        <f t="shared" si="377"/>
        <v>Remplir la colonne AH</v>
      </c>
      <c r="AK739" s="297" t="str">
        <f t="shared" si="365"/>
        <v>Remplir la colonne I</v>
      </c>
      <c r="AL739" s="84" t="s">
        <v>64</v>
      </c>
      <c r="AM739" s="60" t="str">
        <f t="shared" si="392"/>
        <v>Remplir les termes C, P et TVA</v>
      </c>
      <c r="AN739" s="55"/>
      <c r="AO739" s="46" t="s">
        <v>64</v>
      </c>
      <c r="AP739" s="56"/>
      <c r="AQ739" s="48" t="s">
        <v>64</v>
      </c>
      <c r="AR739" s="175" t="str">
        <f t="shared" si="378"/>
        <v>Remplir la colonne AN ou AP</v>
      </c>
      <c r="AS739" s="178"/>
      <c r="AT739" s="282" t="str">
        <f t="shared" si="393"/>
        <v>Remplir la colonne M</v>
      </c>
      <c r="AU739" s="179" t="str">
        <f t="shared" si="379"/>
        <v>Remplir la colonne AS</v>
      </c>
      <c r="AV739" s="263" t="str">
        <f t="shared" si="366"/>
        <v>Remplir la colonne I</v>
      </c>
      <c r="AW739" s="84" t="s">
        <v>64</v>
      </c>
      <c r="AX739" s="60" t="str">
        <f t="shared" si="394"/>
        <v>Remplir les termes C, P et TVA</v>
      </c>
      <c r="AY739" s="55"/>
      <c r="AZ739" s="46" t="s">
        <v>64</v>
      </c>
      <c r="BA739" s="56"/>
      <c r="BB739" s="48" t="s">
        <v>64</v>
      </c>
      <c r="BC739" s="175" t="str">
        <f t="shared" si="380"/>
        <v>Remplir la colonne AY ou BA</v>
      </c>
      <c r="BD739" s="178"/>
      <c r="BE739" s="311" t="str">
        <f t="shared" si="395"/>
        <v>Remplir la colonne M</v>
      </c>
      <c r="BF739" s="179" t="str">
        <f t="shared" si="381"/>
        <v>Remplir la colonne BD</v>
      </c>
      <c r="BG739" s="263" t="str">
        <f t="shared" si="367"/>
        <v>Remplir la colonne I</v>
      </c>
      <c r="BH739" s="84" t="s">
        <v>64</v>
      </c>
      <c r="BI739" s="60" t="str">
        <f t="shared" si="382"/>
        <v>Remplir les termes C, P et TVA</v>
      </c>
      <c r="BJ739" s="55"/>
      <c r="BK739" s="46" t="s">
        <v>64</v>
      </c>
      <c r="BL739" s="56"/>
      <c r="BM739" s="48" t="s">
        <v>64</v>
      </c>
      <c r="BN739" s="175" t="str">
        <f t="shared" si="383"/>
        <v>Remplir la colonne BJ ou BL</v>
      </c>
      <c r="BO739" s="178"/>
      <c r="BP739" s="311" t="str">
        <f t="shared" si="396"/>
        <v>Remplir la colonne M</v>
      </c>
      <c r="BQ739" s="179" t="str">
        <f t="shared" si="384"/>
        <v>Remplir la colonne BO</v>
      </c>
      <c r="BR739" s="263" t="str">
        <f t="shared" si="368"/>
        <v>Remplir la colonne I</v>
      </c>
      <c r="BS739" s="84" t="s">
        <v>64</v>
      </c>
      <c r="BT739" s="60" t="str">
        <f t="shared" si="385"/>
        <v>Remplir les termes C, P et TVA</v>
      </c>
      <c r="BU739" s="55"/>
      <c r="BV739" s="46" t="s">
        <v>64</v>
      </c>
      <c r="BW739" s="56"/>
      <c r="BX739" s="48" t="s">
        <v>64</v>
      </c>
      <c r="BY739" s="175" t="str">
        <f t="shared" si="386"/>
        <v>Remplir la colonne BU ou BW</v>
      </c>
      <c r="BZ739" s="178"/>
      <c r="CA739" s="282" t="str">
        <f t="shared" si="397"/>
        <v>Remplir la colonne M</v>
      </c>
      <c r="CB739" s="99" t="str">
        <f t="shared" si="387"/>
        <v>Remplir la colonne BZ</v>
      </c>
      <c r="CC739" s="297" t="str">
        <f t="shared" si="369"/>
        <v>Remplir la colonne I</v>
      </c>
      <c r="CD739" s="84" t="s">
        <v>64</v>
      </c>
      <c r="CE739" s="60" t="str">
        <f t="shared" si="388"/>
        <v>Remplir les termes C, P et TVA</v>
      </c>
      <c r="CF739" s="61" t="str">
        <f t="shared" si="370"/>
        <v>REMPLIR TYPE DE CLIENT</v>
      </c>
      <c r="CG739" s="107" t="str">
        <f t="shared" si="389"/>
        <v>Montant total de l'aide demandée non indiqué</v>
      </c>
      <c r="CH739" s="1"/>
      <c r="CI739" s="1"/>
      <c r="CJ739" s="1"/>
      <c r="CK739" s="1"/>
      <c r="CL739" s="1"/>
    </row>
    <row r="740" spans="1:90" x14ac:dyDescent="0.25">
      <c r="A740" s="51"/>
      <c r="B740" s="111"/>
      <c r="C740" s="111"/>
      <c r="D740" s="111"/>
      <c r="E740" s="111"/>
      <c r="F740" s="111"/>
      <c r="G740" s="162"/>
      <c r="H740" s="151"/>
      <c r="I740" s="296"/>
      <c r="J740" s="152"/>
      <c r="K740" s="153"/>
      <c r="L740" s="169"/>
      <c r="M740" s="39"/>
      <c r="N740" s="201"/>
      <c r="O740" s="39"/>
      <c r="P740" s="22"/>
      <c r="Q740" s="200">
        <f t="shared" si="371"/>
        <v>0</v>
      </c>
      <c r="R740" s="55"/>
      <c r="S740" s="46" t="s">
        <v>64</v>
      </c>
      <c r="T740" s="56"/>
      <c r="U740" s="48" t="s">
        <v>64</v>
      </c>
      <c r="V740" s="175" t="str">
        <f t="shared" si="372"/>
        <v>Remplir la colonne R ou T</v>
      </c>
      <c r="W740" s="178"/>
      <c r="X740" s="282" t="str">
        <f t="shared" si="373"/>
        <v>Remplir la colonne M</v>
      </c>
      <c r="Y740" s="99" t="str">
        <f t="shared" si="374"/>
        <v>Remplir la colonne W</v>
      </c>
      <c r="Z740" s="297" t="str">
        <f t="shared" si="390"/>
        <v>Remplir la colonne I</v>
      </c>
      <c r="AA740" s="84" t="s">
        <v>64</v>
      </c>
      <c r="AB740" s="60" t="str">
        <f t="shared" si="375"/>
        <v>Remplir les termes C, P et TVA</v>
      </c>
      <c r="AC740" s="55"/>
      <c r="AD740" s="46" t="s">
        <v>64</v>
      </c>
      <c r="AE740" s="56"/>
      <c r="AF740" s="48" t="s">
        <v>64</v>
      </c>
      <c r="AG740" s="175" t="str">
        <f t="shared" si="376"/>
        <v>Remplir la colonne AC ou AE</v>
      </c>
      <c r="AH740" s="178"/>
      <c r="AI740" s="311" t="str">
        <f t="shared" si="391"/>
        <v>Remplir la colonne M</v>
      </c>
      <c r="AJ740" s="179" t="str">
        <f t="shared" si="377"/>
        <v>Remplir la colonne AH</v>
      </c>
      <c r="AK740" s="297" t="str">
        <f t="shared" si="365"/>
        <v>Remplir la colonne I</v>
      </c>
      <c r="AL740" s="84" t="s">
        <v>64</v>
      </c>
      <c r="AM740" s="60" t="str">
        <f t="shared" si="392"/>
        <v>Remplir les termes C, P et TVA</v>
      </c>
      <c r="AN740" s="55"/>
      <c r="AO740" s="46" t="s">
        <v>64</v>
      </c>
      <c r="AP740" s="56"/>
      <c r="AQ740" s="48" t="s">
        <v>64</v>
      </c>
      <c r="AR740" s="175" t="str">
        <f t="shared" si="378"/>
        <v>Remplir la colonne AN ou AP</v>
      </c>
      <c r="AS740" s="178"/>
      <c r="AT740" s="282" t="str">
        <f t="shared" si="393"/>
        <v>Remplir la colonne M</v>
      </c>
      <c r="AU740" s="179" t="str">
        <f t="shared" si="379"/>
        <v>Remplir la colonne AS</v>
      </c>
      <c r="AV740" s="263" t="str">
        <f t="shared" si="366"/>
        <v>Remplir la colonne I</v>
      </c>
      <c r="AW740" s="84" t="s">
        <v>64</v>
      </c>
      <c r="AX740" s="60" t="str">
        <f t="shared" si="394"/>
        <v>Remplir les termes C, P et TVA</v>
      </c>
      <c r="AY740" s="55"/>
      <c r="AZ740" s="46" t="s">
        <v>64</v>
      </c>
      <c r="BA740" s="56"/>
      <c r="BB740" s="48" t="s">
        <v>64</v>
      </c>
      <c r="BC740" s="175" t="str">
        <f t="shared" si="380"/>
        <v>Remplir la colonne AY ou BA</v>
      </c>
      <c r="BD740" s="178"/>
      <c r="BE740" s="311" t="str">
        <f t="shared" si="395"/>
        <v>Remplir la colonne M</v>
      </c>
      <c r="BF740" s="179" t="str">
        <f t="shared" si="381"/>
        <v>Remplir la colonne BD</v>
      </c>
      <c r="BG740" s="263" t="str">
        <f t="shared" si="367"/>
        <v>Remplir la colonne I</v>
      </c>
      <c r="BH740" s="84" t="s">
        <v>64</v>
      </c>
      <c r="BI740" s="60" t="str">
        <f t="shared" si="382"/>
        <v>Remplir les termes C, P et TVA</v>
      </c>
      <c r="BJ740" s="55"/>
      <c r="BK740" s="46" t="s">
        <v>64</v>
      </c>
      <c r="BL740" s="56"/>
      <c r="BM740" s="48" t="s">
        <v>64</v>
      </c>
      <c r="BN740" s="175" t="str">
        <f t="shared" si="383"/>
        <v>Remplir la colonne BJ ou BL</v>
      </c>
      <c r="BO740" s="178"/>
      <c r="BP740" s="311" t="str">
        <f t="shared" si="396"/>
        <v>Remplir la colonne M</v>
      </c>
      <c r="BQ740" s="179" t="str">
        <f t="shared" si="384"/>
        <v>Remplir la colonne BO</v>
      </c>
      <c r="BR740" s="263" t="str">
        <f t="shared" si="368"/>
        <v>Remplir la colonne I</v>
      </c>
      <c r="BS740" s="84" t="s">
        <v>64</v>
      </c>
      <c r="BT740" s="60" t="str">
        <f t="shared" si="385"/>
        <v>Remplir les termes C, P et TVA</v>
      </c>
      <c r="BU740" s="55"/>
      <c r="BV740" s="46" t="s">
        <v>64</v>
      </c>
      <c r="BW740" s="56"/>
      <c r="BX740" s="48" t="s">
        <v>64</v>
      </c>
      <c r="BY740" s="175" t="str">
        <f t="shared" si="386"/>
        <v>Remplir la colonne BU ou BW</v>
      </c>
      <c r="BZ740" s="178"/>
      <c r="CA740" s="282" t="str">
        <f t="shared" si="397"/>
        <v>Remplir la colonne M</v>
      </c>
      <c r="CB740" s="99" t="str">
        <f t="shared" si="387"/>
        <v>Remplir la colonne BZ</v>
      </c>
      <c r="CC740" s="297" t="str">
        <f t="shared" si="369"/>
        <v>Remplir la colonne I</v>
      </c>
      <c r="CD740" s="84" t="s">
        <v>64</v>
      </c>
      <c r="CE740" s="60" t="str">
        <f t="shared" si="388"/>
        <v>Remplir les termes C, P et TVA</v>
      </c>
      <c r="CF740" s="61" t="str">
        <f t="shared" si="370"/>
        <v>REMPLIR TYPE DE CLIENT</v>
      </c>
      <c r="CG740" s="107" t="str">
        <f t="shared" si="389"/>
        <v>Montant total de l'aide demandée non indiqué</v>
      </c>
      <c r="CH740" s="1"/>
      <c r="CI740" s="1"/>
      <c r="CJ740" s="1"/>
      <c r="CK740" s="1"/>
      <c r="CL740" s="1"/>
    </row>
    <row r="741" spans="1:90" x14ac:dyDescent="0.25">
      <c r="A741" s="51"/>
      <c r="B741" s="111"/>
      <c r="C741" s="111"/>
      <c r="D741" s="111"/>
      <c r="E741" s="111"/>
      <c r="F741" s="111"/>
      <c r="G741" s="162"/>
      <c r="H741" s="151"/>
      <c r="I741" s="296"/>
      <c r="J741" s="152"/>
      <c r="K741" s="153"/>
      <c r="L741" s="169"/>
      <c r="M741" s="39"/>
      <c r="N741" s="201"/>
      <c r="O741" s="39"/>
      <c r="P741" s="22"/>
      <c r="Q741" s="200">
        <f t="shared" si="371"/>
        <v>0</v>
      </c>
      <c r="R741" s="55"/>
      <c r="S741" s="46" t="s">
        <v>64</v>
      </c>
      <c r="T741" s="56"/>
      <c r="U741" s="48" t="s">
        <v>64</v>
      </c>
      <c r="V741" s="175" t="str">
        <f t="shared" si="372"/>
        <v>Remplir la colonne R ou T</v>
      </c>
      <c r="W741" s="178"/>
      <c r="X741" s="282" t="str">
        <f t="shared" si="373"/>
        <v>Remplir la colonne M</v>
      </c>
      <c r="Y741" s="99" t="str">
        <f t="shared" si="374"/>
        <v>Remplir la colonne W</v>
      </c>
      <c r="Z741" s="297" t="str">
        <f t="shared" si="390"/>
        <v>Remplir la colonne I</v>
      </c>
      <c r="AA741" s="84" t="s">
        <v>64</v>
      </c>
      <c r="AB741" s="60" t="str">
        <f t="shared" si="375"/>
        <v>Remplir les termes C, P et TVA</v>
      </c>
      <c r="AC741" s="55"/>
      <c r="AD741" s="46" t="s">
        <v>64</v>
      </c>
      <c r="AE741" s="56"/>
      <c r="AF741" s="48" t="s">
        <v>64</v>
      </c>
      <c r="AG741" s="175" t="str">
        <f t="shared" si="376"/>
        <v>Remplir la colonne AC ou AE</v>
      </c>
      <c r="AH741" s="178"/>
      <c r="AI741" s="311" t="str">
        <f t="shared" si="391"/>
        <v>Remplir la colonne M</v>
      </c>
      <c r="AJ741" s="179" t="str">
        <f t="shared" si="377"/>
        <v>Remplir la colonne AH</v>
      </c>
      <c r="AK741" s="297" t="str">
        <f t="shared" si="365"/>
        <v>Remplir la colonne I</v>
      </c>
      <c r="AL741" s="84" t="s">
        <v>64</v>
      </c>
      <c r="AM741" s="60" t="str">
        <f t="shared" si="392"/>
        <v>Remplir les termes C, P et TVA</v>
      </c>
      <c r="AN741" s="55"/>
      <c r="AO741" s="46" t="s">
        <v>64</v>
      </c>
      <c r="AP741" s="56"/>
      <c r="AQ741" s="48" t="s">
        <v>64</v>
      </c>
      <c r="AR741" s="175" t="str">
        <f t="shared" si="378"/>
        <v>Remplir la colonne AN ou AP</v>
      </c>
      <c r="AS741" s="178"/>
      <c r="AT741" s="282" t="str">
        <f t="shared" si="393"/>
        <v>Remplir la colonne M</v>
      </c>
      <c r="AU741" s="179" t="str">
        <f t="shared" si="379"/>
        <v>Remplir la colonne AS</v>
      </c>
      <c r="AV741" s="263" t="str">
        <f t="shared" si="366"/>
        <v>Remplir la colonne I</v>
      </c>
      <c r="AW741" s="84" t="s">
        <v>64</v>
      </c>
      <c r="AX741" s="60" t="str">
        <f t="shared" si="394"/>
        <v>Remplir les termes C, P et TVA</v>
      </c>
      <c r="AY741" s="55"/>
      <c r="AZ741" s="46" t="s">
        <v>64</v>
      </c>
      <c r="BA741" s="56"/>
      <c r="BB741" s="48" t="s">
        <v>64</v>
      </c>
      <c r="BC741" s="175" t="str">
        <f t="shared" si="380"/>
        <v>Remplir la colonne AY ou BA</v>
      </c>
      <c r="BD741" s="178"/>
      <c r="BE741" s="311" t="str">
        <f t="shared" si="395"/>
        <v>Remplir la colonne M</v>
      </c>
      <c r="BF741" s="179" t="str">
        <f t="shared" si="381"/>
        <v>Remplir la colonne BD</v>
      </c>
      <c r="BG741" s="263" t="str">
        <f t="shared" si="367"/>
        <v>Remplir la colonne I</v>
      </c>
      <c r="BH741" s="84" t="s">
        <v>64</v>
      </c>
      <c r="BI741" s="60" t="str">
        <f t="shared" si="382"/>
        <v>Remplir les termes C, P et TVA</v>
      </c>
      <c r="BJ741" s="55"/>
      <c r="BK741" s="46" t="s">
        <v>64</v>
      </c>
      <c r="BL741" s="56"/>
      <c r="BM741" s="48" t="s">
        <v>64</v>
      </c>
      <c r="BN741" s="175" t="str">
        <f t="shared" si="383"/>
        <v>Remplir la colonne BJ ou BL</v>
      </c>
      <c r="BO741" s="178"/>
      <c r="BP741" s="311" t="str">
        <f t="shared" si="396"/>
        <v>Remplir la colonne M</v>
      </c>
      <c r="BQ741" s="179" t="str">
        <f t="shared" si="384"/>
        <v>Remplir la colonne BO</v>
      </c>
      <c r="BR741" s="263" t="str">
        <f t="shared" si="368"/>
        <v>Remplir la colonne I</v>
      </c>
      <c r="BS741" s="84" t="s">
        <v>64</v>
      </c>
      <c r="BT741" s="60" t="str">
        <f t="shared" si="385"/>
        <v>Remplir les termes C, P et TVA</v>
      </c>
      <c r="BU741" s="55"/>
      <c r="BV741" s="46" t="s">
        <v>64</v>
      </c>
      <c r="BW741" s="56"/>
      <c r="BX741" s="48" t="s">
        <v>64</v>
      </c>
      <c r="BY741" s="175" t="str">
        <f t="shared" si="386"/>
        <v>Remplir la colonne BU ou BW</v>
      </c>
      <c r="BZ741" s="178"/>
      <c r="CA741" s="282" t="str">
        <f t="shared" si="397"/>
        <v>Remplir la colonne M</v>
      </c>
      <c r="CB741" s="99" t="str">
        <f t="shared" si="387"/>
        <v>Remplir la colonne BZ</v>
      </c>
      <c r="CC741" s="297" t="str">
        <f t="shared" si="369"/>
        <v>Remplir la colonne I</v>
      </c>
      <c r="CD741" s="84" t="s">
        <v>64</v>
      </c>
      <c r="CE741" s="60" t="str">
        <f t="shared" si="388"/>
        <v>Remplir les termes C, P et TVA</v>
      </c>
      <c r="CF741" s="61" t="str">
        <f t="shared" si="370"/>
        <v>REMPLIR TYPE DE CLIENT</v>
      </c>
      <c r="CG741" s="107" t="str">
        <f t="shared" si="389"/>
        <v>Montant total de l'aide demandée non indiqué</v>
      </c>
      <c r="CH741" s="1"/>
      <c r="CI741" s="1"/>
      <c r="CJ741" s="1"/>
      <c r="CK741" s="1"/>
      <c r="CL741" s="1"/>
    </row>
    <row r="742" spans="1:90" x14ac:dyDescent="0.25">
      <c r="A742" s="51"/>
      <c r="B742" s="111"/>
      <c r="C742" s="111"/>
      <c r="D742" s="111"/>
      <c r="E742" s="111"/>
      <c r="F742" s="111"/>
      <c r="G742" s="162"/>
      <c r="H742" s="151"/>
      <c r="I742" s="296"/>
      <c r="J742" s="152"/>
      <c r="K742" s="153"/>
      <c r="L742" s="169"/>
      <c r="M742" s="39"/>
      <c r="N742" s="201"/>
      <c r="O742" s="39"/>
      <c r="P742" s="22"/>
      <c r="Q742" s="200">
        <f t="shared" si="371"/>
        <v>0</v>
      </c>
      <c r="R742" s="55"/>
      <c r="S742" s="46" t="s">
        <v>64</v>
      </c>
      <c r="T742" s="56"/>
      <c r="U742" s="48" t="s">
        <v>64</v>
      </c>
      <c r="V742" s="175" t="str">
        <f t="shared" si="372"/>
        <v>Remplir la colonne R ou T</v>
      </c>
      <c r="W742" s="178"/>
      <c r="X742" s="282" t="str">
        <f t="shared" si="373"/>
        <v>Remplir la colonne M</v>
      </c>
      <c r="Y742" s="99" t="str">
        <f t="shared" si="374"/>
        <v>Remplir la colonne W</v>
      </c>
      <c r="Z742" s="297" t="str">
        <f t="shared" si="390"/>
        <v>Remplir la colonne I</v>
      </c>
      <c r="AA742" s="84" t="s">
        <v>64</v>
      </c>
      <c r="AB742" s="60" t="str">
        <f t="shared" si="375"/>
        <v>Remplir les termes C, P et TVA</v>
      </c>
      <c r="AC742" s="55"/>
      <c r="AD742" s="46" t="s">
        <v>64</v>
      </c>
      <c r="AE742" s="56"/>
      <c r="AF742" s="48" t="s">
        <v>64</v>
      </c>
      <c r="AG742" s="175" t="str">
        <f t="shared" si="376"/>
        <v>Remplir la colonne AC ou AE</v>
      </c>
      <c r="AH742" s="178"/>
      <c r="AI742" s="311" t="str">
        <f t="shared" si="391"/>
        <v>Remplir la colonne M</v>
      </c>
      <c r="AJ742" s="179" t="str">
        <f t="shared" si="377"/>
        <v>Remplir la colonne AH</v>
      </c>
      <c r="AK742" s="297" t="str">
        <f t="shared" si="365"/>
        <v>Remplir la colonne I</v>
      </c>
      <c r="AL742" s="84" t="s">
        <v>64</v>
      </c>
      <c r="AM742" s="60" t="str">
        <f t="shared" si="392"/>
        <v>Remplir les termes C, P et TVA</v>
      </c>
      <c r="AN742" s="55"/>
      <c r="AO742" s="46" t="s">
        <v>64</v>
      </c>
      <c r="AP742" s="56"/>
      <c r="AQ742" s="48" t="s">
        <v>64</v>
      </c>
      <c r="AR742" s="175" t="str">
        <f t="shared" si="378"/>
        <v>Remplir la colonne AN ou AP</v>
      </c>
      <c r="AS742" s="178"/>
      <c r="AT742" s="282" t="str">
        <f t="shared" si="393"/>
        <v>Remplir la colonne M</v>
      </c>
      <c r="AU742" s="179" t="str">
        <f t="shared" si="379"/>
        <v>Remplir la colonne AS</v>
      </c>
      <c r="AV742" s="263" t="str">
        <f t="shared" si="366"/>
        <v>Remplir la colonne I</v>
      </c>
      <c r="AW742" s="84" t="s">
        <v>64</v>
      </c>
      <c r="AX742" s="60" t="str">
        <f t="shared" si="394"/>
        <v>Remplir les termes C, P et TVA</v>
      </c>
      <c r="AY742" s="55"/>
      <c r="AZ742" s="46" t="s">
        <v>64</v>
      </c>
      <c r="BA742" s="56"/>
      <c r="BB742" s="48" t="s">
        <v>64</v>
      </c>
      <c r="BC742" s="175" t="str">
        <f t="shared" si="380"/>
        <v>Remplir la colonne AY ou BA</v>
      </c>
      <c r="BD742" s="178"/>
      <c r="BE742" s="311" t="str">
        <f t="shared" si="395"/>
        <v>Remplir la colonne M</v>
      </c>
      <c r="BF742" s="179" t="str">
        <f t="shared" si="381"/>
        <v>Remplir la colonne BD</v>
      </c>
      <c r="BG742" s="263" t="str">
        <f t="shared" si="367"/>
        <v>Remplir la colonne I</v>
      </c>
      <c r="BH742" s="84" t="s">
        <v>64</v>
      </c>
      <c r="BI742" s="60" t="str">
        <f t="shared" si="382"/>
        <v>Remplir les termes C, P et TVA</v>
      </c>
      <c r="BJ742" s="55"/>
      <c r="BK742" s="46" t="s">
        <v>64</v>
      </c>
      <c r="BL742" s="56"/>
      <c r="BM742" s="48" t="s">
        <v>64</v>
      </c>
      <c r="BN742" s="175" t="str">
        <f t="shared" si="383"/>
        <v>Remplir la colonne BJ ou BL</v>
      </c>
      <c r="BO742" s="178"/>
      <c r="BP742" s="311" t="str">
        <f t="shared" si="396"/>
        <v>Remplir la colonne M</v>
      </c>
      <c r="BQ742" s="179" t="str">
        <f t="shared" si="384"/>
        <v>Remplir la colonne BO</v>
      </c>
      <c r="BR742" s="263" t="str">
        <f t="shared" si="368"/>
        <v>Remplir la colonne I</v>
      </c>
      <c r="BS742" s="84" t="s">
        <v>64</v>
      </c>
      <c r="BT742" s="60" t="str">
        <f t="shared" si="385"/>
        <v>Remplir les termes C, P et TVA</v>
      </c>
      <c r="BU742" s="55"/>
      <c r="BV742" s="46" t="s">
        <v>64</v>
      </c>
      <c r="BW742" s="56"/>
      <c r="BX742" s="48" t="s">
        <v>64</v>
      </c>
      <c r="BY742" s="175" t="str">
        <f t="shared" si="386"/>
        <v>Remplir la colonne BU ou BW</v>
      </c>
      <c r="BZ742" s="178"/>
      <c r="CA742" s="282" t="str">
        <f t="shared" si="397"/>
        <v>Remplir la colonne M</v>
      </c>
      <c r="CB742" s="99" t="str">
        <f t="shared" si="387"/>
        <v>Remplir la colonne BZ</v>
      </c>
      <c r="CC742" s="297" t="str">
        <f t="shared" si="369"/>
        <v>Remplir la colonne I</v>
      </c>
      <c r="CD742" s="84" t="s">
        <v>64</v>
      </c>
      <c r="CE742" s="60" t="str">
        <f t="shared" si="388"/>
        <v>Remplir les termes C, P et TVA</v>
      </c>
      <c r="CF742" s="61" t="str">
        <f t="shared" si="370"/>
        <v>REMPLIR TYPE DE CLIENT</v>
      </c>
      <c r="CG742" s="107" t="str">
        <f t="shared" si="389"/>
        <v>Montant total de l'aide demandée non indiqué</v>
      </c>
      <c r="CH742" s="1"/>
      <c r="CI742" s="1"/>
      <c r="CJ742" s="1"/>
      <c r="CK742" s="1"/>
      <c r="CL742" s="1"/>
    </row>
    <row r="743" spans="1:90" x14ac:dyDescent="0.25">
      <c r="A743" s="51"/>
      <c r="B743" s="111"/>
      <c r="C743" s="111"/>
      <c r="D743" s="111"/>
      <c r="E743" s="111"/>
      <c r="F743" s="111"/>
      <c r="G743" s="162"/>
      <c r="H743" s="151"/>
      <c r="I743" s="296"/>
      <c r="J743" s="152"/>
      <c r="K743" s="153"/>
      <c r="L743" s="169"/>
      <c r="M743" s="39"/>
      <c r="N743" s="201"/>
      <c r="O743" s="39"/>
      <c r="P743" s="22"/>
      <c r="Q743" s="200">
        <f t="shared" si="371"/>
        <v>0</v>
      </c>
      <c r="R743" s="55"/>
      <c r="S743" s="46" t="s">
        <v>64</v>
      </c>
      <c r="T743" s="56"/>
      <c r="U743" s="48" t="s">
        <v>64</v>
      </c>
      <c r="V743" s="175" t="str">
        <f t="shared" si="372"/>
        <v>Remplir la colonne R ou T</v>
      </c>
      <c r="W743" s="178"/>
      <c r="X743" s="282" t="str">
        <f t="shared" si="373"/>
        <v>Remplir la colonne M</v>
      </c>
      <c r="Y743" s="99" t="str">
        <f t="shared" si="374"/>
        <v>Remplir la colonne W</v>
      </c>
      <c r="Z743" s="297" t="str">
        <f t="shared" si="390"/>
        <v>Remplir la colonne I</v>
      </c>
      <c r="AA743" s="84" t="s">
        <v>64</v>
      </c>
      <c r="AB743" s="60" t="str">
        <f t="shared" si="375"/>
        <v>Remplir les termes C, P et TVA</v>
      </c>
      <c r="AC743" s="55"/>
      <c r="AD743" s="46" t="s">
        <v>64</v>
      </c>
      <c r="AE743" s="56"/>
      <c r="AF743" s="48" t="s">
        <v>64</v>
      </c>
      <c r="AG743" s="175" t="str">
        <f t="shared" si="376"/>
        <v>Remplir la colonne AC ou AE</v>
      </c>
      <c r="AH743" s="178"/>
      <c r="AI743" s="311" t="str">
        <f t="shared" si="391"/>
        <v>Remplir la colonne M</v>
      </c>
      <c r="AJ743" s="179" t="str">
        <f t="shared" si="377"/>
        <v>Remplir la colonne AH</v>
      </c>
      <c r="AK743" s="297" t="str">
        <f t="shared" si="365"/>
        <v>Remplir la colonne I</v>
      </c>
      <c r="AL743" s="84" t="s">
        <v>64</v>
      </c>
      <c r="AM743" s="60" t="str">
        <f t="shared" si="392"/>
        <v>Remplir les termes C, P et TVA</v>
      </c>
      <c r="AN743" s="55"/>
      <c r="AO743" s="46" t="s">
        <v>64</v>
      </c>
      <c r="AP743" s="56"/>
      <c r="AQ743" s="48" t="s">
        <v>64</v>
      </c>
      <c r="AR743" s="175" t="str">
        <f t="shared" si="378"/>
        <v>Remplir la colonne AN ou AP</v>
      </c>
      <c r="AS743" s="178"/>
      <c r="AT743" s="282" t="str">
        <f t="shared" si="393"/>
        <v>Remplir la colonne M</v>
      </c>
      <c r="AU743" s="179" t="str">
        <f t="shared" si="379"/>
        <v>Remplir la colonne AS</v>
      </c>
      <c r="AV743" s="263" t="str">
        <f t="shared" si="366"/>
        <v>Remplir la colonne I</v>
      </c>
      <c r="AW743" s="84" t="s">
        <v>64</v>
      </c>
      <c r="AX743" s="60" t="str">
        <f t="shared" si="394"/>
        <v>Remplir les termes C, P et TVA</v>
      </c>
      <c r="AY743" s="55"/>
      <c r="AZ743" s="46" t="s">
        <v>64</v>
      </c>
      <c r="BA743" s="56"/>
      <c r="BB743" s="48" t="s">
        <v>64</v>
      </c>
      <c r="BC743" s="175" t="str">
        <f t="shared" si="380"/>
        <v>Remplir la colonne AY ou BA</v>
      </c>
      <c r="BD743" s="178"/>
      <c r="BE743" s="311" t="str">
        <f t="shared" si="395"/>
        <v>Remplir la colonne M</v>
      </c>
      <c r="BF743" s="179" t="str">
        <f t="shared" si="381"/>
        <v>Remplir la colonne BD</v>
      </c>
      <c r="BG743" s="263" t="str">
        <f t="shared" si="367"/>
        <v>Remplir la colonne I</v>
      </c>
      <c r="BH743" s="84" t="s">
        <v>64</v>
      </c>
      <c r="BI743" s="60" t="str">
        <f t="shared" si="382"/>
        <v>Remplir les termes C, P et TVA</v>
      </c>
      <c r="BJ743" s="55"/>
      <c r="BK743" s="46" t="s">
        <v>64</v>
      </c>
      <c r="BL743" s="56"/>
      <c r="BM743" s="48" t="s">
        <v>64</v>
      </c>
      <c r="BN743" s="175" t="str">
        <f t="shared" si="383"/>
        <v>Remplir la colonne BJ ou BL</v>
      </c>
      <c r="BO743" s="178"/>
      <c r="BP743" s="311" t="str">
        <f t="shared" si="396"/>
        <v>Remplir la colonne M</v>
      </c>
      <c r="BQ743" s="179" t="str">
        <f t="shared" si="384"/>
        <v>Remplir la colonne BO</v>
      </c>
      <c r="BR743" s="263" t="str">
        <f t="shared" si="368"/>
        <v>Remplir la colonne I</v>
      </c>
      <c r="BS743" s="84" t="s">
        <v>64</v>
      </c>
      <c r="BT743" s="60" t="str">
        <f t="shared" si="385"/>
        <v>Remplir les termes C, P et TVA</v>
      </c>
      <c r="BU743" s="55"/>
      <c r="BV743" s="46" t="s">
        <v>64</v>
      </c>
      <c r="BW743" s="56"/>
      <c r="BX743" s="48" t="s">
        <v>64</v>
      </c>
      <c r="BY743" s="175" t="str">
        <f t="shared" si="386"/>
        <v>Remplir la colonne BU ou BW</v>
      </c>
      <c r="BZ743" s="178"/>
      <c r="CA743" s="282" t="str">
        <f t="shared" si="397"/>
        <v>Remplir la colonne M</v>
      </c>
      <c r="CB743" s="99" t="str">
        <f t="shared" si="387"/>
        <v>Remplir la colonne BZ</v>
      </c>
      <c r="CC743" s="297" t="str">
        <f t="shared" si="369"/>
        <v>Remplir la colonne I</v>
      </c>
      <c r="CD743" s="84" t="s">
        <v>64</v>
      </c>
      <c r="CE743" s="60" t="str">
        <f t="shared" si="388"/>
        <v>Remplir les termes C, P et TVA</v>
      </c>
      <c r="CF743" s="61" t="str">
        <f t="shared" si="370"/>
        <v>REMPLIR TYPE DE CLIENT</v>
      </c>
      <c r="CG743" s="107" t="str">
        <f t="shared" si="389"/>
        <v>Montant total de l'aide demandée non indiqué</v>
      </c>
      <c r="CH743" s="1"/>
      <c r="CI743" s="1"/>
      <c r="CJ743" s="1"/>
      <c r="CK743" s="1"/>
      <c r="CL743" s="1"/>
    </row>
    <row r="744" spans="1:90" x14ac:dyDescent="0.25">
      <c r="A744" s="51"/>
      <c r="B744" s="111"/>
      <c r="C744" s="111"/>
      <c r="D744" s="111"/>
      <c r="E744" s="111"/>
      <c r="F744" s="111"/>
      <c r="G744" s="162"/>
      <c r="H744" s="151"/>
      <c r="I744" s="296"/>
      <c r="J744" s="152"/>
      <c r="K744" s="153"/>
      <c r="L744" s="169"/>
      <c r="M744" s="39"/>
      <c r="N744" s="201"/>
      <c r="O744" s="39"/>
      <c r="P744" s="22"/>
      <c r="Q744" s="200">
        <f t="shared" si="371"/>
        <v>0</v>
      </c>
      <c r="R744" s="55"/>
      <c r="S744" s="46" t="s">
        <v>64</v>
      </c>
      <c r="T744" s="56"/>
      <c r="U744" s="48" t="s">
        <v>64</v>
      </c>
      <c r="V744" s="175" t="str">
        <f t="shared" si="372"/>
        <v>Remplir la colonne R ou T</v>
      </c>
      <c r="W744" s="178"/>
      <c r="X744" s="282" t="str">
        <f t="shared" si="373"/>
        <v>Remplir la colonne M</v>
      </c>
      <c r="Y744" s="99" t="str">
        <f t="shared" si="374"/>
        <v>Remplir la colonne W</v>
      </c>
      <c r="Z744" s="297" t="str">
        <f t="shared" si="390"/>
        <v>Remplir la colonne I</v>
      </c>
      <c r="AA744" s="84" t="s">
        <v>64</v>
      </c>
      <c r="AB744" s="60" t="str">
        <f t="shared" si="375"/>
        <v>Remplir les termes C, P et TVA</v>
      </c>
      <c r="AC744" s="55"/>
      <c r="AD744" s="46" t="s">
        <v>64</v>
      </c>
      <c r="AE744" s="56"/>
      <c r="AF744" s="48" t="s">
        <v>64</v>
      </c>
      <c r="AG744" s="175" t="str">
        <f t="shared" si="376"/>
        <v>Remplir la colonne AC ou AE</v>
      </c>
      <c r="AH744" s="178"/>
      <c r="AI744" s="311" t="str">
        <f t="shared" si="391"/>
        <v>Remplir la colonne M</v>
      </c>
      <c r="AJ744" s="179" t="str">
        <f t="shared" si="377"/>
        <v>Remplir la colonne AH</v>
      </c>
      <c r="AK744" s="297" t="str">
        <f t="shared" si="365"/>
        <v>Remplir la colonne I</v>
      </c>
      <c r="AL744" s="84" t="s">
        <v>64</v>
      </c>
      <c r="AM744" s="60" t="str">
        <f t="shared" si="392"/>
        <v>Remplir les termes C, P et TVA</v>
      </c>
      <c r="AN744" s="55"/>
      <c r="AO744" s="46" t="s">
        <v>64</v>
      </c>
      <c r="AP744" s="56"/>
      <c r="AQ744" s="48" t="s">
        <v>64</v>
      </c>
      <c r="AR744" s="175" t="str">
        <f t="shared" si="378"/>
        <v>Remplir la colonne AN ou AP</v>
      </c>
      <c r="AS744" s="178"/>
      <c r="AT744" s="282" t="str">
        <f t="shared" si="393"/>
        <v>Remplir la colonne M</v>
      </c>
      <c r="AU744" s="179" t="str">
        <f t="shared" si="379"/>
        <v>Remplir la colonne AS</v>
      </c>
      <c r="AV744" s="263" t="str">
        <f t="shared" si="366"/>
        <v>Remplir la colonne I</v>
      </c>
      <c r="AW744" s="84" t="s">
        <v>64</v>
      </c>
      <c r="AX744" s="60" t="str">
        <f t="shared" si="394"/>
        <v>Remplir les termes C, P et TVA</v>
      </c>
      <c r="AY744" s="55"/>
      <c r="AZ744" s="46" t="s">
        <v>64</v>
      </c>
      <c r="BA744" s="56"/>
      <c r="BB744" s="48" t="s">
        <v>64</v>
      </c>
      <c r="BC744" s="175" t="str">
        <f t="shared" si="380"/>
        <v>Remplir la colonne AY ou BA</v>
      </c>
      <c r="BD744" s="178"/>
      <c r="BE744" s="311" t="str">
        <f t="shared" si="395"/>
        <v>Remplir la colonne M</v>
      </c>
      <c r="BF744" s="179" t="str">
        <f t="shared" si="381"/>
        <v>Remplir la colonne BD</v>
      </c>
      <c r="BG744" s="263" t="str">
        <f t="shared" si="367"/>
        <v>Remplir la colonne I</v>
      </c>
      <c r="BH744" s="84" t="s">
        <v>64</v>
      </c>
      <c r="BI744" s="60" t="str">
        <f t="shared" si="382"/>
        <v>Remplir les termes C, P et TVA</v>
      </c>
      <c r="BJ744" s="55"/>
      <c r="BK744" s="46" t="s">
        <v>64</v>
      </c>
      <c r="BL744" s="56"/>
      <c r="BM744" s="48" t="s">
        <v>64</v>
      </c>
      <c r="BN744" s="175" t="str">
        <f t="shared" si="383"/>
        <v>Remplir la colonne BJ ou BL</v>
      </c>
      <c r="BO744" s="178"/>
      <c r="BP744" s="311" t="str">
        <f t="shared" si="396"/>
        <v>Remplir la colonne M</v>
      </c>
      <c r="BQ744" s="179" t="str">
        <f t="shared" si="384"/>
        <v>Remplir la colonne BO</v>
      </c>
      <c r="BR744" s="263" t="str">
        <f t="shared" si="368"/>
        <v>Remplir la colonne I</v>
      </c>
      <c r="BS744" s="84" t="s">
        <v>64</v>
      </c>
      <c r="BT744" s="60" t="str">
        <f t="shared" si="385"/>
        <v>Remplir les termes C, P et TVA</v>
      </c>
      <c r="BU744" s="55"/>
      <c r="BV744" s="46" t="s">
        <v>64</v>
      </c>
      <c r="BW744" s="56"/>
      <c r="BX744" s="48" t="s">
        <v>64</v>
      </c>
      <c r="BY744" s="175" t="str">
        <f t="shared" si="386"/>
        <v>Remplir la colonne BU ou BW</v>
      </c>
      <c r="BZ744" s="178"/>
      <c r="CA744" s="282" t="str">
        <f t="shared" si="397"/>
        <v>Remplir la colonne M</v>
      </c>
      <c r="CB744" s="99" t="str">
        <f t="shared" si="387"/>
        <v>Remplir la colonne BZ</v>
      </c>
      <c r="CC744" s="297" t="str">
        <f t="shared" si="369"/>
        <v>Remplir la colonne I</v>
      </c>
      <c r="CD744" s="84" t="s">
        <v>64</v>
      </c>
      <c r="CE744" s="60" t="str">
        <f t="shared" si="388"/>
        <v>Remplir les termes C, P et TVA</v>
      </c>
      <c r="CF744" s="61" t="str">
        <f t="shared" si="370"/>
        <v>REMPLIR TYPE DE CLIENT</v>
      </c>
      <c r="CG744" s="107" t="str">
        <f t="shared" si="389"/>
        <v>Montant total de l'aide demandée non indiqué</v>
      </c>
      <c r="CH744" s="1"/>
      <c r="CI744" s="1"/>
      <c r="CJ744" s="1"/>
      <c r="CK744" s="1"/>
      <c r="CL744" s="1"/>
    </row>
    <row r="745" spans="1:90" x14ac:dyDescent="0.25">
      <c r="A745" s="51"/>
      <c r="B745" s="111"/>
      <c r="C745" s="111"/>
      <c r="D745" s="111"/>
      <c r="E745" s="111"/>
      <c r="F745" s="111"/>
      <c r="G745" s="162"/>
      <c r="H745" s="151"/>
      <c r="I745" s="296"/>
      <c r="J745" s="152"/>
      <c r="K745" s="153"/>
      <c r="L745" s="169"/>
      <c r="M745" s="39"/>
      <c r="N745" s="201"/>
      <c r="O745" s="39"/>
      <c r="P745" s="22"/>
      <c r="Q745" s="200">
        <f t="shared" si="371"/>
        <v>0</v>
      </c>
      <c r="R745" s="55"/>
      <c r="S745" s="46" t="s">
        <v>64</v>
      </c>
      <c r="T745" s="56"/>
      <c r="U745" s="48" t="s">
        <v>64</v>
      </c>
      <c r="V745" s="175" t="str">
        <f t="shared" si="372"/>
        <v>Remplir la colonne R ou T</v>
      </c>
      <c r="W745" s="178"/>
      <c r="X745" s="282" t="str">
        <f t="shared" si="373"/>
        <v>Remplir la colonne M</v>
      </c>
      <c r="Y745" s="99" t="str">
        <f t="shared" si="374"/>
        <v>Remplir la colonne W</v>
      </c>
      <c r="Z745" s="297" t="str">
        <f t="shared" si="390"/>
        <v>Remplir la colonne I</v>
      </c>
      <c r="AA745" s="84" t="s">
        <v>64</v>
      </c>
      <c r="AB745" s="60" t="str">
        <f t="shared" si="375"/>
        <v>Remplir les termes C, P et TVA</v>
      </c>
      <c r="AC745" s="55"/>
      <c r="AD745" s="46" t="s">
        <v>64</v>
      </c>
      <c r="AE745" s="56"/>
      <c r="AF745" s="48" t="s">
        <v>64</v>
      </c>
      <c r="AG745" s="175" t="str">
        <f t="shared" si="376"/>
        <v>Remplir la colonne AC ou AE</v>
      </c>
      <c r="AH745" s="178"/>
      <c r="AI745" s="311" t="str">
        <f t="shared" si="391"/>
        <v>Remplir la colonne M</v>
      </c>
      <c r="AJ745" s="179" t="str">
        <f t="shared" si="377"/>
        <v>Remplir la colonne AH</v>
      </c>
      <c r="AK745" s="297" t="str">
        <f t="shared" si="365"/>
        <v>Remplir la colonne I</v>
      </c>
      <c r="AL745" s="84" t="s">
        <v>64</v>
      </c>
      <c r="AM745" s="60" t="str">
        <f t="shared" si="392"/>
        <v>Remplir les termes C, P et TVA</v>
      </c>
      <c r="AN745" s="55"/>
      <c r="AO745" s="46" t="s">
        <v>64</v>
      </c>
      <c r="AP745" s="56"/>
      <c r="AQ745" s="48" t="s">
        <v>64</v>
      </c>
      <c r="AR745" s="175" t="str">
        <f t="shared" si="378"/>
        <v>Remplir la colonne AN ou AP</v>
      </c>
      <c r="AS745" s="178"/>
      <c r="AT745" s="282" t="str">
        <f t="shared" si="393"/>
        <v>Remplir la colonne M</v>
      </c>
      <c r="AU745" s="179" t="str">
        <f t="shared" si="379"/>
        <v>Remplir la colonne AS</v>
      </c>
      <c r="AV745" s="263" t="str">
        <f t="shared" si="366"/>
        <v>Remplir la colonne I</v>
      </c>
      <c r="AW745" s="84" t="s">
        <v>64</v>
      </c>
      <c r="AX745" s="60" t="str">
        <f t="shared" si="394"/>
        <v>Remplir les termes C, P et TVA</v>
      </c>
      <c r="AY745" s="55"/>
      <c r="AZ745" s="46" t="s">
        <v>64</v>
      </c>
      <c r="BA745" s="56"/>
      <c r="BB745" s="48" t="s">
        <v>64</v>
      </c>
      <c r="BC745" s="175" t="str">
        <f t="shared" si="380"/>
        <v>Remplir la colonne AY ou BA</v>
      </c>
      <c r="BD745" s="178"/>
      <c r="BE745" s="311" t="str">
        <f t="shared" si="395"/>
        <v>Remplir la colonne M</v>
      </c>
      <c r="BF745" s="179" t="str">
        <f t="shared" si="381"/>
        <v>Remplir la colonne BD</v>
      </c>
      <c r="BG745" s="263" t="str">
        <f t="shared" si="367"/>
        <v>Remplir la colonne I</v>
      </c>
      <c r="BH745" s="84" t="s">
        <v>64</v>
      </c>
      <c r="BI745" s="60" t="str">
        <f t="shared" si="382"/>
        <v>Remplir les termes C, P et TVA</v>
      </c>
      <c r="BJ745" s="55"/>
      <c r="BK745" s="46" t="s">
        <v>64</v>
      </c>
      <c r="BL745" s="56"/>
      <c r="BM745" s="48" t="s">
        <v>64</v>
      </c>
      <c r="BN745" s="175" t="str">
        <f t="shared" si="383"/>
        <v>Remplir la colonne BJ ou BL</v>
      </c>
      <c r="BO745" s="178"/>
      <c r="BP745" s="311" t="str">
        <f t="shared" si="396"/>
        <v>Remplir la colonne M</v>
      </c>
      <c r="BQ745" s="179" t="str">
        <f t="shared" si="384"/>
        <v>Remplir la colonne BO</v>
      </c>
      <c r="BR745" s="263" t="str">
        <f t="shared" si="368"/>
        <v>Remplir la colonne I</v>
      </c>
      <c r="BS745" s="84" t="s">
        <v>64</v>
      </c>
      <c r="BT745" s="60" t="str">
        <f t="shared" si="385"/>
        <v>Remplir les termes C, P et TVA</v>
      </c>
      <c r="BU745" s="55"/>
      <c r="BV745" s="46" t="s">
        <v>64</v>
      </c>
      <c r="BW745" s="56"/>
      <c r="BX745" s="48" t="s">
        <v>64</v>
      </c>
      <c r="BY745" s="175" t="str">
        <f t="shared" si="386"/>
        <v>Remplir la colonne BU ou BW</v>
      </c>
      <c r="BZ745" s="178"/>
      <c r="CA745" s="282" t="str">
        <f t="shared" si="397"/>
        <v>Remplir la colonne M</v>
      </c>
      <c r="CB745" s="99" t="str">
        <f t="shared" si="387"/>
        <v>Remplir la colonne BZ</v>
      </c>
      <c r="CC745" s="297" t="str">
        <f t="shared" si="369"/>
        <v>Remplir la colonne I</v>
      </c>
      <c r="CD745" s="84" t="s">
        <v>64</v>
      </c>
      <c r="CE745" s="60" t="str">
        <f t="shared" si="388"/>
        <v>Remplir les termes C, P et TVA</v>
      </c>
      <c r="CF745" s="61" t="str">
        <f t="shared" si="370"/>
        <v>REMPLIR TYPE DE CLIENT</v>
      </c>
      <c r="CG745" s="107" t="str">
        <f t="shared" si="389"/>
        <v>Montant total de l'aide demandée non indiqué</v>
      </c>
      <c r="CH745" s="1"/>
      <c r="CI745" s="1"/>
      <c r="CJ745" s="1"/>
      <c r="CK745" s="1"/>
      <c r="CL745" s="1"/>
    </row>
    <row r="746" spans="1:90" x14ac:dyDescent="0.25">
      <c r="A746" s="51"/>
      <c r="B746" s="111"/>
      <c r="C746" s="111"/>
      <c r="D746" s="111"/>
      <c r="E746" s="111"/>
      <c r="F746" s="111"/>
      <c r="G746" s="162"/>
      <c r="H746" s="151"/>
      <c r="I746" s="296"/>
      <c r="J746" s="152"/>
      <c r="K746" s="153"/>
      <c r="L746" s="169"/>
      <c r="M746" s="39"/>
      <c r="N746" s="201"/>
      <c r="O746" s="39"/>
      <c r="P746" s="22"/>
      <c r="Q746" s="200">
        <f t="shared" si="371"/>
        <v>0</v>
      </c>
      <c r="R746" s="55"/>
      <c r="S746" s="46" t="s">
        <v>64</v>
      </c>
      <c r="T746" s="56"/>
      <c r="U746" s="48" t="s">
        <v>64</v>
      </c>
      <c r="V746" s="175" t="str">
        <f t="shared" si="372"/>
        <v>Remplir la colonne R ou T</v>
      </c>
      <c r="W746" s="178"/>
      <c r="X746" s="282" t="str">
        <f t="shared" si="373"/>
        <v>Remplir la colonne M</v>
      </c>
      <c r="Y746" s="99" t="str">
        <f t="shared" si="374"/>
        <v>Remplir la colonne W</v>
      </c>
      <c r="Z746" s="297" t="str">
        <f t="shared" si="390"/>
        <v>Remplir la colonne I</v>
      </c>
      <c r="AA746" s="84" t="s">
        <v>64</v>
      </c>
      <c r="AB746" s="60" t="str">
        <f t="shared" si="375"/>
        <v>Remplir les termes C, P et TVA</v>
      </c>
      <c r="AC746" s="55"/>
      <c r="AD746" s="46" t="s">
        <v>64</v>
      </c>
      <c r="AE746" s="56"/>
      <c r="AF746" s="48" t="s">
        <v>64</v>
      </c>
      <c r="AG746" s="175" t="str">
        <f t="shared" si="376"/>
        <v>Remplir la colonne AC ou AE</v>
      </c>
      <c r="AH746" s="178"/>
      <c r="AI746" s="311" t="str">
        <f t="shared" si="391"/>
        <v>Remplir la colonne M</v>
      </c>
      <c r="AJ746" s="179" t="str">
        <f t="shared" si="377"/>
        <v>Remplir la colonne AH</v>
      </c>
      <c r="AK746" s="297" t="str">
        <f t="shared" si="365"/>
        <v>Remplir la colonne I</v>
      </c>
      <c r="AL746" s="84" t="s">
        <v>64</v>
      </c>
      <c r="AM746" s="60" t="str">
        <f t="shared" si="392"/>
        <v>Remplir les termes C, P et TVA</v>
      </c>
      <c r="AN746" s="55"/>
      <c r="AO746" s="46" t="s">
        <v>64</v>
      </c>
      <c r="AP746" s="56"/>
      <c r="AQ746" s="48" t="s">
        <v>64</v>
      </c>
      <c r="AR746" s="175" t="str">
        <f t="shared" si="378"/>
        <v>Remplir la colonne AN ou AP</v>
      </c>
      <c r="AS746" s="178"/>
      <c r="AT746" s="282" t="str">
        <f t="shared" si="393"/>
        <v>Remplir la colonne M</v>
      </c>
      <c r="AU746" s="179" t="str">
        <f t="shared" si="379"/>
        <v>Remplir la colonne AS</v>
      </c>
      <c r="AV746" s="263" t="str">
        <f t="shared" si="366"/>
        <v>Remplir la colonne I</v>
      </c>
      <c r="AW746" s="84" t="s">
        <v>64</v>
      </c>
      <c r="AX746" s="60" t="str">
        <f t="shared" si="394"/>
        <v>Remplir les termes C, P et TVA</v>
      </c>
      <c r="AY746" s="55"/>
      <c r="AZ746" s="46" t="s">
        <v>64</v>
      </c>
      <c r="BA746" s="56"/>
      <c r="BB746" s="48" t="s">
        <v>64</v>
      </c>
      <c r="BC746" s="175" t="str">
        <f t="shared" si="380"/>
        <v>Remplir la colonne AY ou BA</v>
      </c>
      <c r="BD746" s="178"/>
      <c r="BE746" s="311" t="str">
        <f t="shared" si="395"/>
        <v>Remplir la colonne M</v>
      </c>
      <c r="BF746" s="179" t="str">
        <f t="shared" si="381"/>
        <v>Remplir la colonne BD</v>
      </c>
      <c r="BG746" s="263" t="str">
        <f t="shared" si="367"/>
        <v>Remplir la colonne I</v>
      </c>
      <c r="BH746" s="84" t="s">
        <v>64</v>
      </c>
      <c r="BI746" s="60" t="str">
        <f t="shared" si="382"/>
        <v>Remplir les termes C, P et TVA</v>
      </c>
      <c r="BJ746" s="55"/>
      <c r="BK746" s="46" t="s">
        <v>64</v>
      </c>
      <c r="BL746" s="56"/>
      <c r="BM746" s="48" t="s">
        <v>64</v>
      </c>
      <c r="BN746" s="175" t="str">
        <f t="shared" si="383"/>
        <v>Remplir la colonne BJ ou BL</v>
      </c>
      <c r="BO746" s="178"/>
      <c r="BP746" s="311" t="str">
        <f t="shared" si="396"/>
        <v>Remplir la colonne M</v>
      </c>
      <c r="BQ746" s="179" t="str">
        <f t="shared" si="384"/>
        <v>Remplir la colonne BO</v>
      </c>
      <c r="BR746" s="263" t="str">
        <f t="shared" si="368"/>
        <v>Remplir la colonne I</v>
      </c>
      <c r="BS746" s="84" t="s">
        <v>64</v>
      </c>
      <c r="BT746" s="60" t="str">
        <f t="shared" si="385"/>
        <v>Remplir les termes C, P et TVA</v>
      </c>
      <c r="BU746" s="55"/>
      <c r="BV746" s="46" t="s">
        <v>64</v>
      </c>
      <c r="BW746" s="56"/>
      <c r="BX746" s="48" t="s">
        <v>64</v>
      </c>
      <c r="BY746" s="175" t="str">
        <f t="shared" si="386"/>
        <v>Remplir la colonne BU ou BW</v>
      </c>
      <c r="BZ746" s="178"/>
      <c r="CA746" s="282" t="str">
        <f t="shared" si="397"/>
        <v>Remplir la colonne M</v>
      </c>
      <c r="CB746" s="99" t="str">
        <f t="shared" si="387"/>
        <v>Remplir la colonne BZ</v>
      </c>
      <c r="CC746" s="297" t="str">
        <f t="shared" si="369"/>
        <v>Remplir la colonne I</v>
      </c>
      <c r="CD746" s="84" t="s">
        <v>64</v>
      </c>
      <c r="CE746" s="60" t="str">
        <f t="shared" si="388"/>
        <v>Remplir les termes C, P et TVA</v>
      </c>
      <c r="CF746" s="61" t="str">
        <f t="shared" si="370"/>
        <v>REMPLIR TYPE DE CLIENT</v>
      </c>
      <c r="CG746" s="107" t="str">
        <f t="shared" si="389"/>
        <v>Montant total de l'aide demandée non indiqué</v>
      </c>
      <c r="CH746" s="1"/>
      <c r="CI746" s="1"/>
      <c r="CJ746" s="1"/>
      <c r="CK746" s="1"/>
      <c r="CL746" s="1"/>
    </row>
    <row r="747" spans="1:90" x14ac:dyDescent="0.25">
      <c r="A747" s="51"/>
      <c r="B747" s="111"/>
      <c r="C747" s="111"/>
      <c r="D747" s="111"/>
      <c r="E747" s="111"/>
      <c r="F747" s="111"/>
      <c r="G747" s="162"/>
      <c r="H747" s="151"/>
      <c r="I747" s="296"/>
      <c r="J747" s="152"/>
      <c r="K747" s="153"/>
      <c r="L747" s="169"/>
      <c r="M747" s="39"/>
      <c r="N747" s="201"/>
      <c r="O747" s="39"/>
      <c r="P747" s="22"/>
      <c r="Q747" s="200">
        <f t="shared" si="371"/>
        <v>0</v>
      </c>
      <c r="R747" s="55"/>
      <c r="S747" s="46" t="s">
        <v>64</v>
      </c>
      <c r="T747" s="56"/>
      <c r="U747" s="48" t="s">
        <v>64</v>
      </c>
      <c r="V747" s="175" t="str">
        <f t="shared" si="372"/>
        <v>Remplir la colonne R ou T</v>
      </c>
      <c r="W747" s="178"/>
      <c r="X747" s="282" t="str">
        <f t="shared" si="373"/>
        <v>Remplir la colonne M</v>
      </c>
      <c r="Y747" s="99" t="str">
        <f t="shared" si="374"/>
        <v>Remplir la colonne W</v>
      </c>
      <c r="Z747" s="297" t="str">
        <f t="shared" si="390"/>
        <v>Remplir la colonne I</v>
      </c>
      <c r="AA747" s="84" t="s">
        <v>64</v>
      </c>
      <c r="AB747" s="60" t="str">
        <f t="shared" si="375"/>
        <v>Remplir les termes C, P et TVA</v>
      </c>
      <c r="AC747" s="55"/>
      <c r="AD747" s="46" t="s">
        <v>64</v>
      </c>
      <c r="AE747" s="56"/>
      <c r="AF747" s="48" t="s">
        <v>64</v>
      </c>
      <c r="AG747" s="175" t="str">
        <f t="shared" si="376"/>
        <v>Remplir la colonne AC ou AE</v>
      </c>
      <c r="AH747" s="178"/>
      <c r="AI747" s="311" t="str">
        <f t="shared" si="391"/>
        <v>Remplir la colonne M</v>
      </c>
      <c r="AJ747" s="179" t="str">
        <f t="shared" si="377"/>
        <v>Remplir la colonne AH</v>
      </c>
      <c r="AK747" s="297" t="str">
        <f t="shared" si="365"/>
        <v>Remplir la colonne I</v>
      </c>
      <c r="AL747" s="84" t="s">
        <v>64</v>
      </c>
      <c r="AM747" s="60" t="str">
        <f t="shared" si="392"/>
        <v>Remplir les termes C, P et TVA</v>
      </c>
      <c r="AN747" s="55"/>
      <c r="AO747" s="46" t="s">
        <v>64</v>
      </c>
      <c r="AP747" s="56"/>
      <c r="AQ747" s="48" t="s">
        <v>64</v>
      </c>
      <c r="AR747" s="175" t="str">
        <f t="shared" si="378"/>
        <v>Remplir la colonne AN ou AP</v>
      </c>
      <c r="AS747" s="178"/>
      <c r="AT747" s="282" t="str">
        <f t="shared" si="393"/>
        <v>Remplir la colonne M</v>
      </c>
      <c r="AU747" s="179" t="str">
        <f t="shared" si="379"/>
        <v>Remplir la colonne AS</v>
      </c>
      <c r="AV747" s="263" t="str">
        <f t="shared" si="366"/>
        <v>Remplir la colonne I</v>
      </c>
      <c r="AW747" s="84" t="s">
        <v>64</v>
      </c>
      <c r="AX747" s="60" t="str">
        <f t="shared" si="394"/>
        <v>Remplir les termes C, P et TVA</v>
      </c>
      <c r="AY747" s="55"/>
      <c r="AZ747" s="46" t="s">
        <v>64</v>
      </c>
      <c r="BA747" s="56"/>
      <c r="BB747" s="48" t="s">
        <v>64</v>
      </c>
      <c r="BC747" s="175" t="str">
        <f t="shared" si="380"/>
        <v>Remplir la colonne AY ou BA</v>
      </c>
      <c r="BD747" s="178"/>
      <c r="BE747" s="311" t="str">
        <f t="shared" si="395"/>
        <v>Remplir la colonne M</v>
      </c>
      <c r="BF747" s="179" t="str">
        <f t="shared" si="381"/>
        <v>Remplir la colonne BD</v>
      </c>
      <c r="BG747" s="263" t="str">
        <f t="shared" si="367"/>
        <v>Remplir la colonne I</v>
      </c>
      <c r="BH747" s="84" t="s">
        <v>64</v>
      </c>
      <c r="BI747" s="60" t="str">
        <f t="shared" si="382"/>
        <v>Remplir les termes C, P et TVA</v>
      </c>
      <c r="BJ747" s="55"/>
      <c r="BK747" s="46" t="s">
        <v>64</v>
      </c>
      <c r="BL747" s="56"/>
      <c r="BM747" s="48" t="s">
        <v>64</v>
      </c>
      <c r="BN747" s="175" t="str">
        <f t="shared" si="383"/>
        <v>Remplir la colonne BJ ou BL</v>
      </c>
      <c r="BO747" s="178"/>
      <c r="BP747" s="311" t="str">
        <f t="shared" si="396"/>
        <v>Remplir la colonne M</v>
      </c>
      <c r="BQ747" s="179" t="str">
        <f t="shared" si="384"/>
        <v>Remplir la colonne BO</v>
      </c>
      <c r="BR747" s="263" t="str">
        <f t="shared" si="368"/>
        <v>Remplir la colonne I</v>
      </c>
      <c r="BS747" s="84" t="s">
        <v>64</v>
      </c>
      <c r="BT747" s="60" t="str">
        <f t="shared" si="385"/>
        <v>Remplir les termes C, P et TVA</v>
      </c>
      <c r="BU747" s="55"/>
      <c r="BV747" s="46" t="s">
        <v>64</v>
      </c>
      <c r="BW747" s="56"/>
      <c r="BX747" s="48" t="s">
        <v>64</v>
      </c>
      <c r="BY747" s="175" t="str">
        <f t="shared" si="386"/>
        <v>Remplir la colonne BU ou BW</v>
      </c>
      <c r="BZ747" s="178"/>
      <c r="CA747" s="282" t="str">
        <f t="shared" si="397"/>
        <v>Remplir la colonne M</v>
      </c>
      <c r="CB747" s="99" t="str">
        <f t="shared" si="387"/>
        <v>Remplir la colonne BZ</v>
      </c>
      <c r="CC747" s="297" t="str">
        <f t="shared" si="369"/>
        <v>Remplir la colonne I</v>
      </c>
      <c r="CD747" s="84" t="s">
        <v>64</v>
      </c>
      <c r="CE747" s="60" t="str">
        <f t="shared" si="388"/>
        <v>Remplir les termes C, P et TVA</v>
      </c>
      <c r="CF747" s="61" t="str">
        <f t="shared" si="370"/>
        <v>REMPLIR TYPE DE CLIENT</v>
      </c>
      <c r="CG747" s="107" t="str">
        <f t="shared" si="389"/>
        <v>Montant total de l'aide demandée non indiqué</v>
      </c>
      <c r="CH747" s="1"/>
      <c r="CI747" s="1"/>
      <c r="CJ747" s="1"/>
      <c r="CK747" s="1"/>
      <c r="CL747" s="1"/>
    </row>
    <row r="748" spans="1:90" x14ac:dyDescent="0.25">
      <c r="A748" s="51"/>
      <c r="B748" s="111"/>
      <c r="C748" s="111"/>
      <c r="D748" s="111"/>
      <c r="E748" s="111"/>
      <c r="F748" s="111"/>
      <c r="G748" s="162"/>
      <c r="H748" s="151"/>
      <c r="I748" s="296"/>
      <c r="J748" s="152"/>
      <c r="K748" s="153"/>
      <c r="L748" s="169"/>
      <c r="M748" s="39"/>
      <c r="N748" s="201"/>
      <c r="O748" s="39"/>
      <c r="P748" s="22"/>
      <c r="Q748" s="200">
        <f t="shared" si="371"/>
        <v>0</v>
      </c>
      <c r="R748" s="55"/>
      <c r="S748" s="46" t="s">
        <v>64</v>
      </c>
      <c r="T748" s="56"/>
      <c r="U748" s="48" t="s">
        <v>64</v>
      </c>
      <c r="V748" s="175" t="str">
        <f t="shared" si="372"/>
        <v>Remplir la colonne R ou T</v>
      </c>
      <c r="W748" s="178"/>
      <c r="X748" s="282" t="str">
        <f t="shared" si="373"/>
        <v>Remplir la colonne M</v>
      </c>
      <c r="Y748" s="99" t="str">
        <f t="shared" si="374"/>
        <v>Remplir la colonne W</v>
      </c>
      <c r="Z748" s="297" t="str">
        <f t="shared" si="390"/>
        <v>Remplir la colonne I</v>
      </c>
      <c r="AA748" s="84" t="s">
        <v>64</v>
      </c>
      <c r="AB748" s="60" t="str">
        <f t="shared" si="375"/>
        <v>Remplir les termes C, P et TVA</v>
      </c>
      <c r="AC748" s="55"/>
      <c r="AD748" s="46" t="s">
        <v>64</v>
      </c>
      <c r="AE748" s="56"/>
      <c r="AF748" s="48" t="s">
        <v>64</v>
      </c>
      <c r="AG748" s="175" t="str">
        <f t="shared" si="376"/>
        <v>Remplir la colonne AC ou AE</v>
      </c>
      <c r="AH748" s="178"/>
      <c r="AI748" s="311" t="str">
        <f t="shared" si="391"/>
        <v>Remplir la colonne M</v>
      </c>
      <c r="AJ748" s="179" t="str">
        <f t="shared" si="377"/>
        <v>Remplir la colonne AH</v>
      </c>
      <c r="AK748" s="297" t="str">
        <f t="shared" si="365"/>
        <v>Remplir la colonne I</v>
      </c>
      <c r="AL748" s="84" t="s">
        <v>64</v>
      </c>
      <c r="AM748" s="60" t="str">
        <f t="shared" si="392"/>
        <v>Remplir les termes C, P et TVA</v>
      </c>
      <c r="AN748" s="55"/>
      <c r="AO748" s="46" t="s">
        <v>64</v>
      </c>
      <c r="AP748" s="56"/>
      <c r="AQ748" s="48" t="s">
        <v>64</v>
      </c>
      <c r="AR748" s="175" t="str">
        <f t="shared" si="378"/>
        <v>Remplir la colonne AN ou AP</v>
      </c>
      <c r="AS748" s="178"/>
      <c r="AT748" s="282" t="str">
        <f t="shared" si="393"/>
        <v>Remplir la colonne M</v>
      </c>
      <c r="AU748" s="179" t="str">
        <f t="shared" si="379"/>
        <v>Remplir la colonne AS</v>
      </c>
      <c r="AV748" s="263" t="str">
        <f t="shared" si="366"/>
        <v>Remplir la colonne I</v>
      </c>
      <c r="AW748" s="84" t="s">
        <v>64</v>
      </c>
      <c r="AX748" s="60" t="str">
        <f t="shared" si="394"/>
        <v>Remplir les termes C, P et TVA</v>
      </c>
      <c r="AY748" s="55"/>
      <c r="AZ748" s="46" t="s">
        <v>64</v>
      </c>
      <c r="BA748" s="56"/>
      <c r="BB748" s="48" t="s">
        <v>64</v>
      </c>
      <c r="BC748" s="175" t="str">
        <f t="shared" si="380"/>
        <v>Remplir la colonne AY ou BA</v>
      </c>
      <c r="BD748" s="178"/>
      <c r="BE748" s="311" t="str">
        <f t="shared" si="395"/>
        <v>Remplir la colonne M</v>
      </c>
      <c r="BF748" s="179" t="str">
        <f t="shared" si="381"/>
        <v>Remplir la colonne BD</v>
      </c>
      <c r="BG748" s="263" t="str">
        <f t="shared" si="367"/>
        <v>Remplir la colonne I</v>
      </c>
      <c r="BH748" s="84" t="s">
        <v>64</v>
      </c>
      <c r="BI748" s="60" t="str">
        <f t="shared" si="382"/>
        <v>Remplir les termes C, P et TVA</v>
      </c>
      <c r="BJ748" s="55"/>
      <c r="BK748" s="46" t="s">
        <v>64</v>
      </c>
      <c r="BL748" s="56"/>
      <c r="BM748" s="48" t="s">
        <v>64</v>
      </c>
      <c r="BN748" s="175" t="str">
        <f t="shared" si="383"/>
        <v>Remplir la colonne BJ ou BL</v>
      </c>
      <c r="BO748" s="178"/>
      <c r="BP748" s="311" t="str">
        <f t="shared" si="396"/>
        <v>Remplir la colonne M</v>
      </c>
      <c r="BQ748" s="179" t="str">
        <f t="shared" si="384"/>
        <v>Remplir la colonne BO</v>
      </c>
      <c r="BR748" s="263" t="str">
        <f t="shared" si="368"/>
        <v>Remplir la colonne I</v>
      </c>
      <c r="BS748" s="84" t="s">
        <v>64</v>
      </c>
      <c r="BT748" s="60" t="str">
        <f t="shared" si="385"/>
        <v>Remplir les termes C, P et TVA</v>
      </c>
      <c r="BU748" s="55"/>
      <c r="BV748" s="46" t="s">
        <v>64</v>
      </c>
      <c r="BW748" s="56"/>
      <c r="BX748" s="48" t="s">
        <v>64</v>
      </c>
      <c r="BY748" s="175" t="str">
        <f t="shared" si="386"/>
        <v>Remplir la colonne BU ou BW</v>
      </c>
      <c r="BZ748" s="178"/>
      <c r="CA748" s="282" t="str">
        <f t="shared" si="397"/>
        <v>Remplir la colonne M</v>
      </c>
      <c r="CB748" s="99" t="str">
        <f t="shared" si="387"/>
        <v>Remplir la colonne BZ</v>
      </c>
      <c r="CC748" s="297" t="str">
        <f t="shared" si="369"/>
        <v>Remplir la colonne I</v>
      </c>
      <c r="CD748" s="84" t="s">
        <v>64</v>
      </c>
      <c r="CE748" s="60" t="str">
        <f t="shared" si="388"/>
        <v>Remplir les termes C, P et TVA</v>
      </c>
      <c r="CF748" s="61" t="str">
        <f t="shared" si="370"/>
        <v>REMPLIR TYPE DE CLIENT</v>
      </c>
      <c r="CG748" s="107" t="str">
        <f t="shared" si="389"/>
        <v>Montant total de l'aide demandée non indiqué</v>
      </c>
      <c r="CH748" s="1"/>
      <c r="CI748" s="1"/>
      <c r="CJ748" s="1"/>
      <c r="CK748" s="1"/>
      <c r="CL748" s="1"/>
    </row>
    <row r="749" spans="1:90" x14ac:dyDescent="0.25">
      <c r="A749" s="51"/>
      <c r="B749" s="111"/>
      <c r="C749" s="111"/>
      <c r="D749" s="111"/>
      <c r="E749" s="111"/>
      <c r="F749" s="111"/>
      <c r="G749" s="162"/>
      <c r="H749" s="151"/>
      <c r="I749" s="296"/>
      <c r="J749" s="152"/>
      <c r="K749" s="153"/>
      <c r="L749" s="169"/>
      <c r="M749" s="39"/>
      <c r="N749" s="201"/>
      <c r="O749" s="39"/>
      <c r="P749" s="22"/>
      <c r="Q749" s="200">
        <f t="shared" si="371"/>
        <v>0</v>
      </c>
      <c r="R749" s="55"/>
      <c r="S749" s="46" t="s">
        <v>64</v>
      </c>
      <c r="T749" s="56"/>
      <c r="U749" s="48" t="s">
        <v>64</v>
      </c>
      <c r="V749" s="175" t="str">
        <f t="shared" si="372"/>
        <v>Remplir la colonne R ou T</v>
      </c>
      <c r="W749" s="178"/>
      <c r="X749" s="282" t="str">
        <f t="shared" si="373"/>
        <v>Remplir la colonne M</v>
      </c>
      <c r="Y749" s="99" t="str">
        <f t="shared" si="374"/>
        <v>Remplir la colonne W</v>
      </c>
      <c r="Z749" s="297" t="str">
        <f t="shared" si="390"/>
        <v>Remplir la colonne I</v>
      </c>
      <c r="AA749" s="84" t="s">
        <v>64</v>
      </c>
      <c r="AB749" s="60" t="str">
        <f t="shared" si="375"/>
        <v>Remplir les termes C, P et TVA</v>
      </c>
      <c r="AC749" s="55"/>
      <c r="AD749" s="46" t="s">
        <v>64</v>
      </c>
      <c r="AE749" s="56"/>
      <c r="AF749" s="48" t="s">
        <v>64</v>
      </c>
      <c r="AG749" s="175" t="str">
        <f t="shared" si="376"/>
        <v>Remplir la colonne AC ou AE</v>
      </c>
      <c r="AH749" s="178"/>
      <c r="AI749" s="311" t="str">
        <f t="shared" si="391"/>
        <v>Remplir la colonne M</v>
      </c>
      <c r="AJ749" s="179" t="str">
        <f t="shared" si="377"/>
        <v>Remplir la colonne AH</v>
      </c>
      <c r="AK749" s="297" t="str">
        <f t="shared" si="365"/>
        <v>Remplir la colonne I</v>
      </c>
      <c r="AL749" s="84" t="s">
        <v>64</v>
      </c>
      <c r="AM749" s="60" t="str">
        <f t="shared" si="392"/>
        <v>Remplir les termes C, P et TVA</v>
      </c>
      <c r="AN749" s="55"/>
      <c r="AO749" s="46" t="s">
        <v>64</v>
      </c>
      <c r="AP749" s="56"/>
      <c r="AQ749" s="48" t="s">
        <v>64</v>
      </c>
      <c r="AR749" s="175" t="str">
        <f t="shared" si="378"/>
        <v>Remplir la colonne AN ou AP</v>
      </c>
      <c r="AS749" s="178"/>
      <c r="AT749" s="282" t="str">
        <f t="shared" si="393"/>
        <v>Remplir la colonne M</v>
      </c>
      <c r="AU749" s="179" t="str">
        <f t="shared" si="379"/>
        <v>Remplir la colonne AS</v>
      </c>
      <c r="AV749" s="263" t="str">
        <f t="shared" si="366"/>
        <v>Remplir la colonne I</v>
      </c>
      <c r="AW749" s="84" t="s">
        <v>64</v>
      </c>
      <c r="AX749" s="60" t="str">
        <f t="shared" si="394"/>
        <v>Remplir les termes C, P et TVA</v>
      </c>
      <c r="AY749" s="55"/>
      <c r="AZ749" s="46" t="s">
        <v>64</v>
      </c>
      <c r="BA749" s="56"/>
      <c r="BB749" s="48" t="s">
        <v>64</v>
      </c>
      <c r="BC749" s="175" t="str">
        <f t="shared" si="380"/>
        <v>Remplir la colonne AY ou BA</v>
      </c>
      <c r="BD749" s="178"/>
      <c r="BE749" s="311" t="str">
        <f t="shared" si="395"/>
        <v>Remplir la colonne M</v>
      </c>
      <c r="BF749" s="179" t="str">
        <f t="shared" si="381"/>
        <v>Remplir la colonne BD</v>
      </c>
      <c r="BG749" s="263" t="str">
        <f t="shared" si="367"/>
        <v>Remplir la colonne I</v>
      </c>
      <c r="BH749" s="84" t="s">
        <v>64</v>
      </c>
      <c r="BI749" s="60" t="str">
        <f t="shared" si="382"/>
        <v>Remplir les termes C, P et TVA</v>
      </c>
      <c r="BJ749" s="55"/>
      <c r="BK749" s="46" t="s">
        <v>64</v>
      </c>
      <c r="BL749" s="56"/>
      <c r="BM749" s="48" t="s">
        <v>64</v>
      </c>
      <c r="BN749" s="175" t="str">
        <f t="shared" si="383"/>
        <v>Remplir la colonne BJ ou BL</v>
      </c>
      <c r="BO749" s="178"/>
      <c r="BP749" s="311" t="str">
        <f t="shared" si="396"/>
        <v>Remplir la colonne M</v>
      </c>
      <c r="BQ749" s="179" t="str">
        <f t="shared" si="384"/>
        <v>Remplir la colonne BO</v>
      </c>
      <c r="BR749" s="263" t="str">
        <f t="shared" si="368"/>
        <v>Remplir la colonne I</v>
      </c>
      <c r="BS749" s="84" t="s">
        <v>64</v>
      </c>
      <c r="BT749" s="60" t="str">
        <f t="shared" si="385"/>
        <v>Remplir les termes C, P et TVA</v>
      </c>
      <c r="BU749" s="55"/>
      <c r="BV749" s="46" t="s">
        <v>64</v>
      </c>
      <c r="BW749" s="56"/>
      <c r="BX749" s="48" t="s">
        <v>64</v>
      </c>
      <c r="BY749" s="175" t="str">
        <f t="shared" si="386"/>
        <v>Remplir la colonne BU ou BW</v>
      </c>
      <c r="BZ749" s="178"/>
      <c r="CA749" s="282" t="str">
        <f t="shared" si="397"/>
        <v>Remplir la colonne M</v>
      </c>
      <c r="CB749" s="99" t="str">
        <f t="shared" si="387"/>
        <v>Remplir la colonne BZ</v>
      </c>
      <c r="CC749" s="297" t="str">
        <f t="shared" si="369"/>
        <v>Remplir la colonne I</v>
      </c>
      <c r="CD749" s="84" t="s">
        <v>64</v>
      </c>
      <c r="CE749" s="60" t="str">
        <f t="shared" si="388"/>
        <v>Remplir les termes C, P et TVA</v>
      </c>
      <c r="CF749" s="61" t="str">
        <f t="shared" si="370"/>
        <v>REMPLIR TYPE DE CLIENT</v>
      </c>
      <c r="CG749" s="107" t="str">
        <f t="shared" si="389"/>
        <v>Montant total de l'aide demandée non indiqué</v>
      </c>
      <c r="CH749" s="1"/>
      <c r="CI749" s="1"/>
      <c r="CJ749" s="1"/>
      <c r="CK749" s="1"/>
      <c r="CL749" s="1"/>
    </row>
    <row r="750" spans="1:90" x14ac:dyDescent="0.25">
      <c r="A750" s="51"/>
      <c r="B750" s="111"/>
      <c r="C750" s="111"/>
      <c r="D750" s="111"/>
      <c r="E750" s="111"/>
      <c r="F750" s="111"/>
      <c r="G750" s="162"/>
      <c r="H750" s="151"/>
      <c r="I750" s="296"/>
      <c r="J750" s="152"/>
      <c r="K750" s="153"/>
      <c r="L750" s="169"/>
      <c r="M750" s="39"/>
      <c r="N750" s="201"/>
      <c r="O750" s="39"/>
      <c r="P750" s="22"/>
      <c r="Q750" s="200">
        <f t="shared" si="371"/>
        <v>0</v>
      </c>
      <c r="R750" s="55"/>
      <c r="S750" s="46" t="s">
        <v>64</v>
      </c>
      <c r="T750" s="56"/>
      <c r="U750" s="48" t="s">
        <v>64</v>
      </c>
      <c r="V750" s="175" t="str">
        <f t="shared" si="372"/>
        <v>Remplir la colonne R ou T</v>
      </c>
      <c r="W750" s="178"/>
      <c r="X750" s="282" t="str">
        <f t="shared" si="373"/>
        <v>Remplir la colonne M</v>
      </c>
      <c r="Y750" s="99" t="str">
        <f t="shared" si="374"/>
        <v>Remplir la colonne W</v>
      </c>
      <c r="Z750" s="297" t="str">
        <f t="shared" si="390"/>
        <v>Remplir la colonne I</v>
      </c>
      <c r="AA750" s="84" t="s">
        <v>64</v>
      </c>
      <c r="AB750" s="60" t="str">
        <f t="shared" si="375"/>
        <v>Remplir les termes C, P et TVA</v>
      </c>
      <c r="AC750" s="55"/>
      <c r="AD750" s="46" t="s">
        <v>64</v>
      </c>
      <c r="AE750" s="56"/>
      <c r="AF750" s="48" t="s">
        <v>64</v>
      </c>
      <c r="AG750" s="175" t="str">
        <f t="shared" si="376"/>
        <v>Remplir la colonne AC ou AE</v>
      </c>
      <c r="AH750" s="178"/>
      <c r="AI750" s="311" t="str">
        <f t="shared" si="391"/>
        <v>Remplir la colonne M</v>
      </c>
      <c r="AJ750" s="179" t="str">
        <f t="shared" si="377"/>
        <v>Remplir la colonne AH</v>
      </c>
      <c r="AK750" s="297" t="str">
        <f t="shared" si="365"/>
        <v>Remplir la colonne I</v>
      </c>
      <c r="AL750" s="84" t="s">
        <v>64</v>
      </c>
      <c r="AM750" s="60" t="str">
        <f t="shared" si="392"/>
        <v>Remplir les termes C, P et TVA</v>
      </c>
      <c r="AN750" s="55"/>
      <c r="AO750" s="46" t="s">
        <v>64</v>
      </c>
      <c r="AP750" s="56"/>
      <c r="AQ750" s="48" t="s">
        <v>64</v>
      </c>
      <c r="AR750" s="175" t="str">
        <f t="shared" si="378"/>
        <v>Remplir la colonne AN ou AP</v>
      </c>
      <c r="AS750" s="178"/>
      <c r="AT750" s="282" t="str">
        <f t="shared" si="393"/>
        <v>Remplir la colonne M</v>
      </c>
      <c r="AU750" s="179" t="str">
        <f t="shared" si="379"/>
        <v>Remplir la colonne AS</v>
      </c>
      <c r="AV750" s="263" t="str">
        <f t="shared" si="366"/>
        <v>Remplir la colonne I</v>
      </c>
      <c r="AW750" s="84" t="s">
        <v>64</v>
      </c>
      <c r="AX750" s="60" t="str">
        <f t="shared" si="394"/>
        <v>Remplir les termes C, P et TVA</v>
      </c>
      <c r="AY750" s="55"/>
      <c r="AZ750" s="46" t="s">
        <v>64</v>
      </c>
      <c r="BA750" s="56"/>
      <c r="BB750" s="48" t="s">
        <v>64</v>
      </c>
      <c r="BC750" s="175" t="str">
        <f t="shared" si="380"/>
        <v>Remplir la colonne AY ou BA</v>
      </c>
      <c r="BD750" s="178"/>
      <c r="BE750" s="311" t="str">
        <f t="shared" si="395"/>
        <v>Remplir la colonne M</v>
      </c>
      <c r="BF750" s="179" t="str">
        <f t="shared" si="381"/>
        <v>Remplir la colonne BD</v>
      </c>
      <c r="BG750" s="263" t="str">
        <f t="shared" si="367"/>
        <v>Remplir la colonne I</v>
      </c>
      <c r="BH750" s="84" t="s">
        <v>64</v>
      </c>
      <c r="BI750" s="60" t="str">
        <f t="shared" si="382"/>
        <v>Remplir les termes C, P et TVA</v>
      </c>
      <c r="BJ750" s="55"/>
      <c r="BK750" s="46" t="s">
        <v>64</v>
      </c>
      <c r="BL750" s="56"/>
      <c r="BM750" s="48" t="s">
        <v>64</v>
      </c>
      <c r="BN750" s="175" t="str">
        <f t="shared" si="383"/>
        <v>Remplir la colonne BJ ou BL</v>
      </c>
      <c r="BO750" s="178"/>
      <c r="BP750" s="311" t="str">
        <f t="shared" si="396"/>
        <v>Remplir la colonne M</v>
      </c>
      <c r="BQ750" s="179" t="str">
        <f t="shared" si="384"/>
        <v>Remplir la colonne BO</v>
      </c>
      <c r="BR750" s="263" t="str">
        <f t="shared" si="368"/>
        <v>Remplir la colonne I</v>
      </c>
      <c r="BS750" s="84" t="s">
        <v>64</v>
      </c>
      <c r="BT750" s="60" t="str">
        <f t="shared" si="385"/>
        <v>Remplir les termes C, P et TVA</v>
      </c>
      <c r="BU750" s="55"/>
      <c r="BV750" s="46" t="s">
        <v>64</v>
      </c>
      <c r="BW750" s="56"/>
      <c r="BX750" s="48" t="s">
        <v>64</v>
      </c>
      <c r="BY750" s="175" t="str">
        <f t="shared" si="386"/>
        <v>Remplir la colonne BU ou BW</v>
      </c>
      <c r="BZ750" s="178"/>
      <c r="CA750" s="282" t="str">
        <f t="shared" si="397"/>
        <v>Remplir la colonne M</v>
      </c>
      <c r="CB750" s="99" t="str">
        <f t="shared" si="387"/>
        <v>Remplir la colonne BZ</v>
      </c>
      <c r="CC750" s="297" t="str">
        <f t="shared" si="369"/>
        <v>Remplir la colonne I</v>
      </c>
      <c r="CD750" s="84" t="s">
        <v>64</v>
      </c>
      <c r="CE750" s="60" t="str">
        <f t="shared" si="388"/>
        <v>Remplir les termes C, P et TVA</v>
      </c>
      <c r="CF750" s="61" t="str">
        <f t="shared" si="370"/>
        <v>REMPLIR TYPE DE CLIENT</v>
      </c>
      <c r="CG750" s="107" t="str">
        <f t="shared" si="389"/>
        <v>Montant total de l'aide demandée non indiqué</v>
      </c>
      <c r="CH750" s="1"/>
      <c r="CI750" s="1"/>
      <c r="CJ750" s="1"/>
      <c r="CK750" s="1"/>
      <c r="CL750" s="1"/>
    </row>
    <row r="751" spans="1:90" x14ac:dyDescent="0.25">
      <c r="A751" s="51"/>
      <c r="B751" s="111"/>
      <c r="C751" s="111"/>
      <c r="D751" s="111"/>
      <c r="E751" s="111"/>
      <c r="F751" s="111"/>
      <c r="G751" s="162"/>
      <c r="H751" s="151"/>
      <c r="I751" s="296"/>
      <c r="J751" s="152"/>
      <c r="K751" s="153"/>
      <c r="L751" s="169"/>
      <c r="M751" s="39"/>
      <c r="N751" s="201"/>
      <c r="O751" s="39"/>
      <c r="P751" s="22"/>
      <c r="Q751" s="200">
        <f t="shared" si="371"/>
        <v>0</v>
      </c>
      <c r="R751" s="55"/>
      <c r="S751" s="46" t="s">
        <v>64</v>
      </c>
      <c r="T751" s="56"/>
      <c r="U751" s="48" t="s">
        <v>64</v>
      </c>
      <c r="V751" s="175" t="str">
        <f t="shared" si="372"/>
        <v>Remplir la colonne R ou T</v>
      </c>
      <c r="W751" s="178"/>
      <c r="X751" s="282" t="str">
        <f t="shared" si="373"/>
        <v>Remplir la colonne M</v>
      </c>
      <c r="Y751" s="99" t="str">
        <f t="shared" si="374"/>
        <v>Remplir la colonne W</v>
      </c>
      <c r="Z751" s="297" t="str">
        <f t="shared" si="390"/>
        <v>Remplir la colonne I</v>
      </c>
      <c r="AA751" s="84" t="s">
        <v>64</v>
      </c>
      <c r="AB751" s="60" t="str">
        <f t="shared" si="375"/>
        <v>Remplir les termes C, P et TVA</v>
      </c>
      <c r="AC751" s="55"/>
      <c r="AD751" s="46" t="s">
        <v>64</v>
      </c>
      <c r="AE751" s="56"/>
      <c r="AF751" s="48" t="s">
        <v>64</v>
      </c>
      <c r="AG751" s="175" t="str">
        <f t="shared" si="376"/>
        <v>Remplir la colonne AC ou AE</v>
      </c>
      <c r="AH751" s="178"/>
      <c r="AI751" s="311" t="str">
        <f t="shared" si="391"/>
        <v>Remplir la colonne M</v>
      </c>
      <c r="AJ751" s="179" t="str">
        <f t="shared" si="377"/>
        <v>Remplir la colonne AH</v>
      </c>
      <c r="AK751" s="297" t="str">
        <f t="shared" si="365"/>
        <v>Remplir la colonne I</v>
      </c>
      <c r="AL751" s="84" t="s">
        <v>64</v>
      </c>
      <c r="AM751" s="60" t="str">
        <f t="shared" si="392"/>
        <v>Remplir les termes C, P et TVA</v>
      </c>
      <c r="AN751" s="55"/>
      <c r="AO751" s="46" t="s">
        <v>64</v>
      </c>
      <c r="AP751" s="56"/>
      <c r="AQ751" s="48" t="s">
        <v>64</v>
      </c>
      <c r="AR751" s="175" t="str">
        <f t="shared" si="378"/>
        <v>Remplir la colonne AN ou AP</v>
      </c>
      <c r="AS751" s="178"/>
      <c r="AT751" s="282" t="str">
        <f t="shared" si="393"/>
        <v>Remplir la colonne M</v>
      </c>
      <c r="AU751" s="179" t="str">
        <f t="shared" si="379"/>
        <v>Remplir la colonne AS</v>
      </c>
      <c r="AV751" s="263" t="str">
        <f t="shared" si="366"/>
        <v>Remplir la colonne I</v>
      </c>
      <c r="AW751" s="84" t="s">
        <v>64</v>
      </c>
      <c r="AX751" s="60" t="str">
        <f t="shared" si="394"/>
        <v>Remplir les termes C, P et TVA</v>
      </c>
      <c r="AY751" s="55"/>
      <c r="AZ751" s="46" t="s">
        <v>64</v>
      </c>
      <c r="BA751" s="56"/>
      <c r="BB751" s="48" t="s">
        <v>64</v>
      </c>
      <c r="BC751" s="175" t="str">
        <f t="shared" si="380"/>
        <v>Remplir la colonne AY ou BA</v>
      </c>
      <c r="BD751" s="178"/>
      <c r="BE751" s="311" t="str">
        <f t="shared" si="395"/>
        <v>Remplir la colonne M</v>
      </c>
      <c r="BF751" s="179" t="str">
        <f t="shared" si="381"/>
        <v>Remplir la colonne BD</v>
      </c>
      <c r="BG751" s="263" t="str">
        <f t="shared" si="367"/>
        <v>Remplir la colonne I</v>
      </c>
      <c r="BH751" s="84" t="s">
        <v>64</v>
      </c>
      <c r="BI751" s="60" t="str">
        <f t="shared" si="382"/>
        <v>Remplir les termes C, P et TVA</v>
      </c>
      <c r="BJ751" s="55"/>
      <c r="BK751" s="46" t="s">
        <v>64</v>
      </c>
      <c r="BL751" s="56"/>
      <c r="BM751" s="48" t="s">
        <v>64</v>
      </c>
      <c r="BN751" s="175" t="str">
        <f t="shared" si="383"/>
        <v>Remplir la colonne BJ ou BL</v>
      </c>
      <c r="BO751" s="178"/>
      <c r="BP751" s="311" t="str">
        <f t="shared" si="396"/>
        <v>Remplir la colonne M</v>
      </c>
      <c r="BQ751" s="179" t="str">
        <f t="shared" si="384"/>
        <v>Remplir la colonne BO</v>
      </c>
      <c r="BR751" s="263" t="str">
        <f t="shared" si="368"/>
        <v>Remplir la colonne I</v>
      </c>
      <c r="BS751" s="84" t="s">
        <v>64</v>
      </c>
      <c r="BT751" s="60" t="str">
        <f t="shared" si="385"/>
        <v>Remplir les termes C, P et TVA</v>
      </c>
      <c r="BU751" s="55"/>
      <c r="BV751" s="46" t="s">
        <v>64</v>
      </c>
      <c r="BW751" s="56"/>
      <c r="BX751" s="48" t="s">
        <v>64</v>
      </c>
      <c r="BY751" s="175" t="str">
        <f t="shared" si="386"/>
        <v>Remplir la colonne BU ou BW</v>
      </c>
      <c r="BZ751" s="178"/>
      <c r="CA751" s="282" t="str">
        <f t="shared" si="397"/>
        <v>Remplir la colonne M</v>
      </c>
      <c r="CB751" s="99" t="str">
        <f t="shared" si="387"/>
        <v>Remplir la colonne BZ</v>
      </c>
      <c r="CC751" s="297" t="str">
        <f t="shared" si="369"/>
        <v>Remplir la colonne I</v>
      </c>
      <c r="CD751" s="84" t="s">
        <v>64</v>
      </c>
      <c r="CE751" s="60" t="str">
        <f t="shared" si="388"/>
        <v>Remplir les termes C, P et TVA</v>
      </c>
      <c r="CF751" s="61" t="str">
        <f t="shared" si="370"/>
        <v>REMPLIR TYPE DE CLIENT</v>
      </c>
      <c r="CG751" s="107" t="str">
        <f t="shared" si="389"/>
        <v>Montant total de l'aide demandée non indiqué</v>
      </c>
      <c r="CH751" s="1"/>
      <c r="CI751" s="1"/>
      <c r="CJ751" s="1"/>
      <c r="CK751" s="1"/>
      <c r="CL751" s="1"/>
    </row>
    <row r="752" spans="1:90" x14ac:dyDescent="0.25">
      <c r="A752" s="51"/>
      <c r="B752" s="111"/>
      <c r="C752" s="111"/>
      <c r="D752" s="111"/>
      <c r="E752" s="111"/>
      <c r="F752" s="111"/>
      <c r="G752" s="162"/>
      <c r="H752" s="151"/>
      <c r="I752" s="296"/>
      <c r="J752" s="152"/>
      <c r="K752" s="153"/>
      <c r="L752" s="169"/>
      <c r="M752" s="39"/>
      <c r="N752" s="201"/>
      <c r="O752" s="39"/>
      <c r="P752" s="22"/>
      <c r="Q752" s="200">
        <f t="shared" si="371"/>
        <v>0</v>
      </c>
      <c r="R752" s="55"/>
      <c r="S752" s="46" t="s">
        <v>64</v>
      </c>
      <c r="T752" s="56"/>
      <c r="U752" s="48" t="s">
        <v>64</v>
      </c>
      <c r="V752" s="175" t="str">
        <f t="shared" si="372"/>
        <v>Remplir la colonne R ou T</v>
      </c>
      <c r="W752" s="178"/>
      <c r="X752" s="282" t="str">
        <f t="shared" si="373"/>
        <v>Remplir la colonne M</v>
      </c>
      <c r="Y752" s="99" t="str">
        <f t="shared" si="374"/>
        <v>Remplir la colonne W</v>
      </c>
      <c r="Z752" s="297" t="str">
        <f t="shared" si="390"/>
        <v>Remplir la colonne I</v>
      </c>
      <c r="AA752" s="84" t="s">
        <v>64</v>
      </c>
      <c r="AB752" s="60" t="str">
        <f t="shared" si="375"/>
        <v>Remplir les termes C, P et TVA</v>
      </c>
      <c r="AC752" s="55"/>
      <c r="AD752" s="46" t="s">
        <v>64</v>
      </c>
      <c r="AE752" s="56"/>
      <c r="AF752" s="48" t="s">
        <v>64</v>
      </c>
      <c r="AG752" s="175" t="str">
        <f t="shared" si="376"/>
        <v>Remplir la colonne AC ou AE</v>
      </c>
      <c r="AH752" s="178"/>
      <c r="AI752" s="311" t="str">
        <f t="shared" si="391"/>
        <v>Remplir la colonne M</v>
      </c>
      <c r="AJ752" s="179" t="str">
        <f t="shared" si="377"/>
        <v>Remplir la colonne AH</v>
      </c>
      <c r="AK752" s="297" t="str">
        <f t="shared" si="365"/>
        <v>Remplir la colonne I</v>
      </c>
      <c r="AL752" s="84" t="s">
        <v>64</v>
      </c>
      <c r="AM752" s="60" t="str">
        <f t="shared" si="392"/>
        <v>Remplir les termes C, P et TVA</v>
      </c>
      <c r="AN752" s="55"/>
      <c r="AO752" s="46" t="s">
        <v>64</v>
      </c>
      <c r="AP752" s="56"/>
      <c r="AQ752" s="48" t="s">
        <v>64</v>
      </c>
      <c r="AR752" s="175" t="str">
        <f t="shared" si="378"/>
        <v>Remplir la colonne AN ou AP</v>
      </c>
      <c r="AS752" s="178"/>
      <c r="AT752" s="282" t="str">
        <f t="shared" si="393"/>
        <v>Remplir la colonne M</v>
      </c>
      <c r="AU752" s="179" t="str">
        <f t="shared" si="379"/>
        <v>Remplir la colonne AS</v>
      </c>
      <c r="AV752" s="263" t="str">
        <f t="shared" si="366"/>
        <v>Remplir la colonne I</v>
      </c>
      <c r="AW752" s="84" t="s">
        <v>64</v>
      </c>
      <c r="AX752" s="60" t="str">
        <f t="shared" si="394"/>
        <v>Remplir les termes C, P et TVA</v>
      </c>
      <c r="AY752" s="55"/>
      <c r="AZ752" s="46" t="s">
        <v>64</v>
      </c>
      <c r="BA752" s="56"/>
      <c r="BB752" s="48" t="s">
        <v>64</v>
      </c>
      <c r="BC752" s="175" t="str">
        <f t="shared" si="380"/>
        <v>Remplir la colonne AY ou BA</v>
      </c>
      <c r="BD752" s="178"/>
      <c r="BE752" s="311" t="str">
        <f t="shared" si="395"/>
        <v>Remplir la colonne M</v>
      </c>
      <c r="BF752" s="179" t="str">
        <f t="shared" si="381"/>
        <v>Remplir la colonne BD</v>
      </c>
      <c r="BG752" s="263" t="str">
        <f t="shared" si="367"/>
        <v>Remplir la colonne I</v>
      </c>
      <c r="BH752" s="84" t="s">
        <v>64</v>
      </c>
      <c r="BI752" s="60" t="str">
        <f t="shared" si="382"/>
        <v>Remplir les termes C, P et TVA</v>
      </c>
      <c r="BJ752" s="55"/>
      <c r="BK752" s="46" t="s">
        <v>64</v>
      </c>
      <c r="BL752" s="56"/>
      <c r="BM752" s="48" t="s">
        <v>64</v>
      </c>
      <c r="BN752" s="175" t="str">
        <f t="shared" si="383"/>
        <v>Remplir la colonne BJ ou BL</v>
      </c>
      <c r="BO752" s="178"/>
      <c r="BP752" s="311" t="str">
        <f t="shared" si="396"/>
        <v>Remplir la colonne M</v>
      </c>
      <c r="BQ752" s="179" t="str">
        <f t="shared" si="384"/>
        <v>Remplir la colonne BO</v>
      </c>
      <c r="BR752" s="263" t="str">
        <f t="shared" si="368"/>
        <v>Remplir la colonne I</v>
      </c>
      <c r="BS752" s="84" t="s">
        <v>64</v>
      </c>
      <c r="BT752" s="60" t="str">
        <f t="shared" si="385"/>
        <v>Remplir les termes C, P et TVA</v>
      </c>
      <c r="BU752" s="55"/>
      <c r="BV752" s="46" t="s">
        <v>64</v>
      </c>
      <c r="BW752" s="56"/>
      <c r="BX752" s="48" t="s">
        <v>64</v>
      </c>
      <c r="BY752" s="175" t="str">
        <f t="shared" si="386"/>
        <v>Remplir la colonne BU ou BW</v>
      </c>
      <c r="BZ752" s="178"/>
      <c r="CA752" s="282" t="str">
        <f t="shared" si="397"/>
        <v>Remplir la colonne M</v>
      </c>
      <c r="CB752" s="99" t="str">
        <f t="shared" si="387"/>
        <v>Remplir la colonne BZ</v>
      </c>
      <c r="CC752" s="297" t="str">
        <f t="shared" si="369"/>
        <v>Remplir la colonne I</v>
      </c>
      <c r="CD752" s="84" t="s">
        <v>64</v>
      </c>
      <c r="CE752" s="60" t="str">
        <f t="shared" si="388"/>
        <v>Remplir les termes C, P et TVA</v>
      </c>
      <c r="CF752" s="61" t="str">
        <f t="shared" si="370"/>
        <v>REMPLIR TYPE DE CLIENT</v>
      </c>
      <c r="CG752" s="107" t="str">
        <f t="shared" si="389"/>
        <v>Montant total de l'aide demandée non indiqué</v>
      </c>
      <c r="CH752" s="1"/>
      <c r="CI752" s="1"/>
      <c r="CJ752" s="1"/>
      <c r="CK752" s="1"/>
      <c r="CL752" s="1"/>
    </row>
    <row r="753" spans="1:90" x14ac:dyDescent="0.25">
      <c r="A753" s="51"/>
      <c r="B753" s="111"/>
      <c r="C753" s="111"/>
      <c r="D753" s="111"/>
      <c r="E753" s="111"/>
      <c r="F753" s="111"/>
      <c r="G753" s="162"/>
      <c r="H753" s="151"/>
      <c r="I753" s="296"/>
      <c r="J753" s="152"/>
      <c r="K753" s="153"/>
      <c r="L753" s="169"/>
      <c r="M753" s="39"/>
      <c r="N753" s="201"/>
      <c r="O753" s="39"/>
      <c r="P753" s="22"/>
      <c r="Q753" s="200">
        <f t="shared" si="371"/>
        <v>0</v>
      </c>
      <c r="R753" s="55"/>
      <c r="S753" s="46" t="s">
        <v>64</v>
      </c>
      <c r="T753" s="56"/>
      <c r="U753" s="48" t="s">
        <v>64</v>
      </c>
      <c r="V753" s="175" t="str">
        <f t="shared" si="372"/>
        <v>Remplir la colonne R ou T</v>
      </c>
      <c r="W753" s="178"/>
      <c r="X753" s="282" t="str">
        <f t="shared" si="373"/>
        <v>Remplir la colonne M</v>
      </c>
      <c r="Y753" s="99" t="str">
        <f t="shared" si="374"/>
        <v>Remplir la colonne W</v>
      </c>
      <c r="Z753" s="297" t="str">
        <f t="shared" si="390"/>
        <v>Remplir la colonne I</v>
      </c>
      <c r="AA753" s="84" t="s">
        <v>64</v>
      </c>
      <c r="AB753" s="60" t="str">
        <f t="shared" si="375"/>
        <v>Remplir les termes C, P et TVA</v>
      </c>
      <c r="AC753" s="55"/>
      <c r="AD753" s="46" t="s">
        <v>64</v>
      </c>
      <c r="AE753" s="56"/>
      <c r="AF753" s="48" t="s">
        <v>64</v>
      </c>
      <c r="AG753" s="175" t="str">
        <f t="shared" si="376"/>
        <v>Remplir la colonne AC ou AE</v>
      </c>
      <c r="AH753" s="178"/>
      <c r="AI753" s="311" t="str">
        <f t="shared" si="391"/>
        <v>Remplir la colonne M</v>
      </c>
      <c r="AJ753" s="179" t="str">
        <f t="shared" si="377"/>
        <v>Remplir la colonne AH</v>
      </c>
      <c r="AK753" s="297" t="str">
        <f t="shared" si="365"/>
        <v>Remplir la colonne I</v>
      </c>
      <c r="AL753" s="84" t="s">
        <v>64</v>
      </c>
      <c r="AM753" s="60" t="str">
        <f t="shared" si="392"/>
        <v>Remplir les termes C, P et TVA</v>
      </c>
      <c r="AN753" s="55"/>
      <c r="AO753" s="46" t="s">
        <v>64</v>
      </c>
      <c r="AP753" s="56"/>
      <c r="AQ753" s="48" t="s">
        <v>64</v>
      </c>
      <c r="AR753" s="175" t="str">
        <f t="shared" si="378"/>
        <v>Remplir la colonne AN ou AP</v>
      </c>
      <c r="AS753" s="178"/>
      <c r="AT753" s="282" t="str">
        <f t="shared" si="393"/>
        <v>Remplir la colonne M</v>
      </c>
      <c r="AU753" s="179" t="str">
        <f t="shared" si="379"/>
        <v>Remplir la colonne AS</v>
      </c>
      <c r="AV753" s="263" t="str">
        <f t="shared" si="366"/>
        <v>Remplir la colonne I</v>
      </c>
      <c r="AW753" s="84" t="s">
        <v>64</v>
      </c>
      <c r="AX753" s="60" t="str">
        <f t="shared" si="394"/>
        <v>Remplir les termes C, P et TVA</v>
      </c>
      <c r="AY753" s="55"/>
      <c r="AZ753" s="46" t="s">
        <v>64</v>
      </c>
      <c r="BA753" s="56"/>
      <c r="BB753" s="48" t="s">
        <v>64</v>
      </c>
      <c r="BC753" s="175" t="str">
        <f t="shared" si="380"/>
        <v>Remplir la colonne AY ou BA</v>
      </c>
      <c r="BD753" s="178"/>
      <c r="BE753" s="311" t="str">
        <f t="shared" si="395"/>
        <v>Remplir la colonne M</v>
      </c>
      <c r="BF753" s="179" t="str">
        <f t="shared" si="381"/>
        <v>Remplir la colonne BD</v>
      </c>
      <c r="BG753" s="263" t="str">
        <f t="shared" si="367"/>
        <v>Remplir la colonne I</v>
      </c>
      <c r="BH753" s="84" t="s">
        <v>64</v>
      </c>
      <c r="BI753" s="60" t="str">
        <f t="shared" si="382"/>
        <v>Remplir les termes C, P et TVA</v>
      </c>
      <c r="BJ753" s="55"/>
      <c r="BK753" s="46" t="s">
        <v>64</v>
      </c>
      <c r="BL753" s="56"/>
      <c r="BM753" s="48" t="s">
        <v>64</v>
      </c>
      <c r="BN753" s="175" t="str">
        <f t="shared" si="383"/>
        <v>Remplir la colonne BJ ou BL</v>
      </c>
      <c r="BO753" s="178"/>
      <c r="BP753" s="311" t="str">
        <f t="shared" si="396"/>
        <v>Remplir la colonne M</v>
      </c>
      <c r="BQ753" s="179" t="str">
        <f t="shared" si="384"/>
        <v>Remplir la colonne BO</v>
      </c>
      <c r="BR753" s="263" t="str">
        <f t="shared" si="368"/>
        <v>Remplir la colonne I</v>
      </c>
      <c r="BS753" s="84" t="s">
        <v>64</v>
      </c>
      <c r="BT753" s="60" t="str">
        <f t="shared" si="385"/>
        <v>Remplir les termes C, P et TVA</v>
      </c>
      <c r="BU753" s="55"/>
      <c r="BV753" s="46" t="s">
        <v>64</v>
      </c>
      <c r="BW753" s="56"/>
      <c r="BX753" s="48" t="s">
        <v>64</v>
      </c>
      <c r="BY753" s="175" t="str">
        <f t="shared" si="386"/>
        <v>Remplir la colonne BU ou BW</v>
      </c>
      <c r="BZ753" s="178"/>
      <c r="CA753" s="282" t="str">
        <f t="shared" si="397"/>
        <v>Remplir la colonne M</v>
      </c>
      <c r="CB753" s="99" t="str">
        <f t="shared" si="387"/>
        <v>Remplir la colonne BZ</v>
      </c>
      <c r="CC753" s="297" t="str">
        <f t="shared" si="369"/>
        <v>Remplir la colonne I</v>
      </c>
      <c r="CD753" s="84" t="s">
        <v>64</v>
      </c>
      <c r="CE753" s="60" t="str">
        <f t="shared" si="388"/>
        <v>Remplir les termes C, P et TVA</v>
      </c>
      <c r="CF753" s="61" t="str">
        <f t="shared" si="370"/>
        <v>REMPLIR TYPE DE CLIENT</v>
      </c>
      <c r="CG753" s="107" t="str">
        <f t="shared" si="389"/>
        <v>Montant total de l'aide demandée non indiqué</v>
      </c>
      <c r="CH753" s="1"/>
      <c r="CI753" s="1"/>
      <c r="CJ753" s="1"/>
      <c r="CK753" s="1"/>
      <c r="CL753" s="1"/>
    </row>
    <row r="754" spans="1:90" x14ac:dyDescent="0.25">
      <c r="A754" s="51"/>
      <c r="B754" s="111"/>
      <c r="C754" s="111"/>
      <c r="D754" s="111"/>
      <c r="E754" s="111"/>
      <c r="F754" s="111"/>
      <c r="G754" s="162"/>
      <c r="H754" s="151"/>
      <c r="I754" s="296"/>
      <c r="J754" s="152"/>
      <c r="K754" s="153"/>
      <c r="L754" s="169"/>
      <c r="M754" s="39"/>
      <c r="N754" s="201"/>
      <c r="O754" s="39"/>
      <c r="P754" s="22"/>
      <c r="Q754" s="200">
        <f t="shared" si="371"/>
        <v>0</v>
      </c>
      <c r="R754" s="55"/>
      <c r="S754" s="46" t="s">
        <v>64</v>
      </c>
      <c r="T754" s="56"/>
      <c r="U754" s="48" t="s">
        <v>64</v>
      </c>
      <c r="V754" s="175" t="str">
        <f t="shared" si="372"/>
        <v>Remplir la colonne R ou T</v>
      </c>
      <c r="W754" s="178"/>
      <c r="X754" s="282" t="str">
        <f t="shared" si="373"/>
        <v>Remplir la colonne M</v>
      </c>
      <c r="Y754" s="99" t="str">
        <f t="shared" si="374"/>
        <v>Remplir la colonne W</v>
      </c>
      <c r="Z754" s="297" t="str">
        <f t="shared" si="390"/>
        <v>Remplir la colonne I</v>
      </c>
      <c r="AA754" s="84" t="s">
        <v>64</v>
      </c>
      <c r="AB754" s="60" t="str">
        <f t="shared" si="375"/>
        <v>Remplir les termes C, P et TVA</v>
      </c>
      <c r="AC754" s="55"/>
      <c r="AD754" s="46" t="s">
        <v>64</v>
      </c>
      <c r="AE754" s="56"/>
      <c r="AF754" s="48" t="s">
        <v>64</v>
      </c>
      <c r="AG754" s="175" t="str">
        <f t="shared" si="376"/>
        <v>Remplir la colonne AC ou AE</v>
      </c>
      <c r="AH754" s="178"/>
      <c r="AI754" s="311" t="str">
        <f t="shared" si="391"/>
        <v>Remplir la colonne M</v>
      </c>
      <c r="AJ754" s="179" t="str">
        <f t="shared" si="377"/>
        <v>Remplir la colonne AH</v>
      </c>
      <c r="AK754" s="297" t="str">
        <f t="shared" si="365"/>
        <v>Remplir la colonne I</v>
      </c>
      <c r="AL754" s="84" t="s">
        <v>64</v>
      </c>
      <c r="AM754" s="60" t="str">
        <f t="shared" si="392"/>
        <v>Remplir les termes C, P et TVA</v>
      </c>
      <c r="AN754" s="55"/>
      <c r="AO754" s="46" t="s">
        <v>64</v>
      </c>
      <c r="AP754" s="56"/>
      <c r="AQ754" s="48" t="s">
        <v>64</v>
      </c>
      <c r="AR754" s="175" t="str">
        <f t="shared" si="378"/>
        <v>Remplir la colonne AN ou AP</v>
      </c>
      <c r="AS754" s="178"/>
      <c r="AT754" s="282" t="str">
        <f t="shared" si="393"/>
        <v>Remplir la colonne M</v>
      </c>
      <c r="AU754" s="179" t="str">
        <f t="shared" si="379"/>
        <v>Remplir la colonne AS</v>
      </c>
      <c r="AV754" s="263" t="str">
        <f t="shared" si="366"/>
        <v>Remplir la colonne I</v>
      </c>
      <c r="AW754" s="84" t="s">
        <v>64</v>
      </c>
      <c r="AX754" s="60" t="str">
        <f t="shared" si="394"/>
        <v>Remplir les termes C, P et TVA</v>
      </c>
      <c r="AY754" s="55"/>
      <c r="AZ754" s="46" t="s">
        <v>64</v>
      </c>
      <c r="BA754" s="56"/>
      <c r="BB754" s="48" t="s">
        <v>64</v>
      </c>
      <c r="BC754" s="175" t="str">
        <f t="shared" si="380"/>
        <v>Remplir la colonne AY ou BA</v>
      </c>
      <c r="BD754" s="178"/>
      <c r="BE754" s="311" t="str">
        <f t="shared" si="395"/>
        <v>Remplir la colonne M</v>
      </c>
      <c r="BF754" s="179" t="str">
        <f t="shared" si="381"/>
        <v>Remplir la colonne BD</v>
      </c>
      <c r="BG754" s="263" t="str">
        <f t="shared" si="367"/>
        <v>Remplir la colonne I</v>
      </c>
      <c r="BH754" s="84" t="s">
        <v>64</v>
      </c>
      <c r="BI754" s="60" t="str">
        <f t="shared" si="382"/>
        <v>Remplir les termes C, P et TVA</v>
      </c>
      <c r="BJ754" s="55"/>
      <c r="BK754" s="46" t="s">
        <v>64</v>
      </c>
      <c r="BL754" s="56"/>
      <c r="BM754" s="48" t="s">
        <v>64</v>
      </c>
      <c r="BN754" s="175" t="str">
        <f t="shared" si="383"/>
        <v>Remplir la colonne BJ ou BL</v>
      </c>
      <c r="BO754" s="178"/>
      <c r="BP754" s="311" t="str">
        <f t="shared" si="396"/>
        <v>Remplir la colonne M</v>
      </c>
      <c r="BQ754" s="179" t="str">
        <f t="shared" si="384"/>
        <v>Remplir la colonne BO</v>
      </c>
      <c r="BR754" s="263" t="str">
        <f t="shared" si="368"/>
        <v>Remplir la colonne I</v>
      </c>
      <c r="BS754" s="84" t="s">
        <v>64</v>
      </c>
      <c r="BT754" s="60" t="str">
        <f t="shared" si="385"/>
        <v>Remplir les termes C, P et TVA</v>
      </c>
      <c r="BU754" s="55"/>
      <c r="BV754" s="46" t="s">
        <v>64</v>
      </c>
      <c r="BW754" s="56"/>
      <c r="BX754" s="48" t="s">
        <v>64</v>
      </c>
      <c r="BY754" s="175" t="str">
        <f t="shared" si="386"/>
        <v>Remplir la colonne BU ou BW</v>
      </c>
      <c r="BZ754" s="178"/>
      <c r="CA754" s="282" t="str">
        <f t="shared" si="397"/>
        <v>Remplir la colonne M</v>
      </c>
      <c r="CB754" s="99" t="str">
        <f t="shared" si="387"/>
        <v>Remplir la colonne BZ</v>
      </c>
      <c r="CC754" s="297" t="str">
        <f t="shared" si="369"/>
        <v>Remplir la colonne I</v>
      </c>
      <c r="CD754" s="84" t="s">
        <v>64</v>
      </c>
      <c r="CE754" s="60" t="str">
        <f t="shared" si="388"/>
        <v>Remplir les termes C, P et TVA</v>
      </c>
      <c r="CF754" s="61" t="str">
        <f t="shared" si="370"/>
        <v>REMPLIR TYPE DE CLIENT</v>
      </c>
      <c r="CG754" s="107" t="str">
        <f t="shared" si="389"/>
        <v>Montant total de l'aide demandée non indiqué</v>
      </c>
      <c r="CH754" s="1"/>
      <c r="CI754" s="1"/>
      <c r="CJ754" s="1"/>
      <c r="CK754" s="1"/>
      <c r="CL754" s="1"/>
    </row>
    <row r="755" spans="1:90" x14ac:dyDescent="0.25">
      <c r="A755" s="51"/>
      <c r="B755" s="111"/>
      <c r="C755" s="111"/>
      <c r="D755" s="111"/>
      <c r="E755" s="111"/>
      <c r="F755" s="111"/>
      <c r="G755" s="162"/>
      <c r="H755" s="151"/>
      <c r="I755" s="296"/>
      <c r="J755" s="152"/>
      <c r="K755" s="153"/>
      <c r="L755" s="169"/>
      <c r="M755" s="39"/>
      <c r="N755" s="201"/>
      <c r="O755" s="39"/>
      <c r="P755" s="22"/>
      <c r="Q755" s="200">
        <f t="shared" si="371"/>
        <v>0</v>
      </c>
      <c r="R755" s="55"/>
      <c r="S755" s="46" t="s">
        <v>64</v>
      </c>
      <c r="T755" s="56"/>
      <c r="U755" s="48" t="s">
        <v>64</v>
      </c>
      <c r="V755" s="175" t="str">
        <f t="shared" si="372"/>
        <v>Remplir la colonne R ou T</v>
      </c>
      <c r="W755" s="178"/>
      <c r="X755" s="282" t="str">
        <f t="shared" si="373"/>
        <v>Remplir la colonne M</v>
      </c>
      <c r="Y755" s="99" t="str">
        <f t="shared" si="374"/>
        <v>Remplir la colonne W</v>
      </c>
      <c r="Z755" s="297" t="str">
        <f t="shared" si="390"/>
        <v>Remplir la colonne I</v>
      </c>
      <c r="AA755" s="84" t="s">
        <v>64</v>
      </c>
      <c r="AB755" s="60" t="str">
        <f t="shared" si="375"/>
        <v>Remplir les termes C, P et TVA</v>
      </c>
      <c r="AC755" s="55"/>
      <c r="AD755" s="46" t="s">
        <v>64</v>
      </c>
      <c r="AE755" s="56"/>
      <c r="AF755" s="48" t="s">
        <v>64</v>
      </c>
      <c r="AG755" s="175" t="str">
        <f t="shared" si="376"/>
        <v>Remplir la colonne AC ou AE</v>
      </c>
      <c r="AH755" s="178"/>
      <c r="AI755" s="311" t="str">
        <f t="shared" si="391"/>
        <v>Remplir la colonne M</v>
      </c>
      <c r="AJ755" s="179" t="str">
        <f t="shared" si="377"/>
        <v>Remplir la colonne AH</v>
      </c>
      <c r="AK755" s="297" t="str">
        <f t="shared" si="365"/>
        <v>Remplir la colonne I</v>
      </c>
      <c r="AL755" s="84" t="s">
        <v>64</v>
      </c>
      <c r="AM755" s="60" t="str">
        <f t="shared" si="392"/>
        <v>Remplir les termes C, P et TVA</v>
      </c>
      <c r="AN755" s="55"/>
      <c r="AO755" s="46" t="s">
        <v>64</v>
      </c>
      <c r="AP755" s="56"/>
      <c r="AQ755" s="48" t="s">
        <v>64</v>
      </c>
      <c r="AR755" s="175" t="str">
        <f t="shared" si="378"/>
        <v>Remplir la colonne AN ou AP</v>
      </c>
      <c r="AS755" s="178"/>
      <c r="AT755" s="282" t="str">
        <f t="shared" si="393"/>
        <v>Remplir la colonne M</v>
      </c>
      <c r="AU755" s="179" t="str">
        <f t="shared" si="379"/>
        <v>Remplir la colonne AS</v>
      </c>
      <c r="AV755" s="263" t="str">
        <f t="shared" si="366"/>
        <v>Remplir la colonne I</v>
      </c>
      <c r="AW755" s="84" t="s">
        <v>64</v>
      </c>
      <c r="AX755" s="60" t="str">
        <f t="shared" si="394"/>
        <v>Remplir les termes C, P et TVA</v>
      </c>
      <c r="AY755" s="55"/>
      <c r="AZ755" s="46" t="s">
        <v>64</v>
      </c>
      <c r="BA755" s="56"/>
      <c r="BB755" s="48" t="s">
        <v>64</v>
      </c>
      <c r="BC755" s="175" t="str">
        <f t="shared" si="380"/>
        <v>Remplir la colonne AY ou BA</v>
      </c>
      <c r="BD755" s="178"/>
      <c r="BE755" s="311" t="str">
        <f t="shared" si="395"/>
        <v>Remplir la colonne M</v>
      </c>
      <c r="BF755" s="179" t="str">
        <f t="shared" si="381"/>
        <v>Remplir la colonne BD</v>
      </c>
      <c r="BG755" s="263" t="str">
        <f t="shared" si="367"/>
        <v>Remplir la colonne I</v>
      </c>
      <c r="BH755" s="84" t="s">
        <v>64</v>
      </c>
      <c r="BI755" s="60" t="str">
        <f t="shared" si="382"/>
        <v>Remplir les termes C, P et TVA</v>
      </c>
      <c r="BJ755" s="55"/>
      <c r="BK755" s="46" t="s">
        <v>64</v>
      </c>
      <c r="BL755" s="56"/>
      <c r="BM755" s="48" t="s">
        <v>64</v>
      </c>
      <c r="BN755" s="175" t="str">
        <f t="shared" si="383"/>
        <v>Remplir la colonne BJ ou BL</v>
      </c>
      <c r="BO755" s="178"/>
      <c r="BP755" s="311" t="str">
        <f t="shared" si="396"/>
        <v>Remplir la colonne M</v>
      </c>
      <c r="BQ755" s="179" t="str">
        <f t="shared" si="384"/>
        <v>Remplir la colonne BO</v>
      </c>
      <c r="BR755" s="263" t="str">
        <f t="shared" si="368"/>
        <v>Remplir la colonne I</v>
      </c>
      <c r="BS755" s="84" t="s">
        <v>64</v>
      </c>
      <c r="BT755" s="60" t="str">
        <f t="shared" si="385"/>
        <v>Remplir les termes C, P et TVA</v>
      </c>
      <c r="BU755" s="55"/>
      <c r="BV755" s="46" t="s">
        <v>64</v>
      </c>
      <c r="BW755" s="56"/>
      <c r="BX755" s="48" t="s">
        <v>64</v>
      </c>
      <c r="BY755" s="175" t="str">
        <f t="shared" si="386"/>
        <v>Remplir la colonne BU ou BW</v>
      </c>
      <c r="BZ755" s="178"/>
      <c r="CA755" s="282" t="str">
        <f t="shared" si="397"/>
        <v>Remplir la colonne M</v>
      </c>
      <c r="CB755" s="99" t="str">
        <f t="shared" si="387"/>
        <v>Remplir la colonne BZ</v>
      </c>
      <c r="CC755" s="297" t="str">
        <f t="shared" si="369"/>
        <v>Remplir la colonne I</v>
      </c>
      <c r="CD755" s="84" t="s">
        <v>64</v>
      </c>
      <c r="CE755" s="60" t="str">
        <f t="shared" si="388"/>
        <v>Remplir les termes C, P et TVA</v>
      </c>
      <c r="CF755" s="61" t="str">
        <f t="shared" si="370"/>
        <v>REMPLIR TYPE DE CLIENT</v>
      </c>
      <c r="CG755" s="107" t="str">
        <f t="shared" si="389"/>
        <v>Montant total de l'aide demandée non indiqué</v>
      </c>
      <c r="CH755" s="1"/>
      <c r="CI755" s="1"/>
      <c r="CJ755" s="1"/>
      <c r="CK755" s="1"/>
      <c r="CL755" s="1"/>
    </row>
    <row r="756" spans="1:90" x14ac:dyDescent="0.25">
      <c r="A756" s="51"/>
      <c r="B756" s="111"/>
      <c r="C756" s="111"/>
      <c r="D756" s="111"/>
      <c r="E756" s="111"/>
      <c r="F756" s="111"/>
      <c r="G756" s="162"/>
      <c r="H756" s="151"/>
      <c r="I756" s="296"/>
      <c r="J756" s="152"/>
      <c r="K756" s="153"/>
      <c r="L756" s="169"/>
      <c r="M756" s="39"/>
      <c r="N756" s="201"/>
      <c r="O756" s="39"/>
      <c r="P756" s="22"/>
      <c r="Q756" s="200">
        <f t="shared" si="371"/>
        <v>0</v>
      </c>
      <c r="R756" s="55"/>
      <c r="S756" s="46" t="s">
        <v>64</v>
      </c>
      <c r="T756" s="56"/>
      <c r="U756" s="48" t="s">
        <v>64</v>
      </c>
      <c r="V756" s="175" t="str">
        <f t="shared" si="372"/>
        <v>Remplir la colonne R ou T</v>
      </c>
      <c r="W756" s="178"/>
      <c r="X756" s="282" t="str">
        <f t="shared" si="373"/>
        <v>Remplir la colonne M</v>
      </c>
      <c r="Y756" s="99" t="str">
        <f t="shared" si="374"/>
        <v>Remplir la colonne W</v>
      </c>
      <c r="Z756" s="297" t="str">
        <f t="shared" si="390"/>
        <v>Remplir la colonne I</v>
      </c>
      <c r="AA756" s="84" t="s">
        <v>64</v>
      </c>
      <c r="AB756" s="60" t="str">
        <f t="shared" si="375"/>
        <v>Remplir les termes C, P et TVA</v>
      </c>
      <c r="AC756" s="55"/>
      <c r="AD756" s="46" t="s">
        <v>64</v>
      </c>
      <c r="AE756" s="56"/>
      <c r="AF756" s="48" t="s">
        <v>64</v>
      </c>
      <c r="AG756" s="175" t="str">
        <f t="shared" si="376"/>
        <v>Remplir la colonne AC ou AE</v>
      </c>
      <c r="AH756" s="178"/>
      <c r="AI756" s="311" t="str">
        <f t="shared" si="391"/>
        <v>Remplir la colonne M</v>
      </c>
      <c r="AJ756" s="179" t="str">
        <f t="shared" si="377"/>
        <v>Remplir la colonne AH</v>
      </c>
      <c r="AK756" s="297" t="str">
        <f t="shared" si="365"/>
        <v>Remplir la colonne I</v>
      </c>
      <c r="AL756" s="84" t="s">
        <v>64</v>
      </c>
      <c r="AM756" s="60" t="str">
        <f t="shared" si="392"/>
        <v>Remplir les termes C, P et TVA</v>
      </c>
      <c r="AN756" s="55"/>
      <c r="AO756" s="46" t="s">
        <v>64</v>
      </c>
      <c r="AP756" s="56"/>
      <c r="AQ756" s="48" t="s">
        <v>64</v>
      </c>
      <c r="AR756" s="175" t="str">
        <f t="shared" si="378"/>
        <v>Remplir la colonne AN ou AP</v>
      </c>
      <c r="AS756" s="178"/>
      <c r="AT756" s="282" t="str">
        <f t="shared" si="393"/>
        <v>Remplir la colonne M</v>
      </c>
      <c r="AU756" s="179" t="str">
        <f t="shared" si="379"/>
        <v>Remplir la colonne AS</v>
      </c>
      <c r="AV756" s="263" t="str">
        <f t="shared" si="366"/>
        <v>Remplir la colonne I</v>
      </c>
      <c r="AW756" s="84" t="s">
        <v>64</v>
      </c>
      <c r="AX756" s="60" t="str">
        <f t="shared" si="394"/>
        <v>Remplir les termes C, P et TVA</v>
      </c>
      <c r="AY756" s="55"/>
      <c r="AZ756" s="46" t="s">
        <v>64</v>
      </c>
      <c r="BA756" s="56"/>
      <c r="BB756" s="48" t="s">
        <v>64</v>
      </c>
      <c r="BC756" s="175" t="str">
        <f t="shared" si="380"/>
        <v>Remplir la colonne AY ou BA</v>
      </c>
      <c r="BD756" s="178"/>
      <c r="BE756" s="311" t="str">
        <f t="shared" si="395"/>
        <v>Remplir la colonne M</v>
      </c>
      <c r="BF756" s="179" t="str">
        <f t="shared" si="381"/>
        <v>Remplir la colonne BD</v>
      </c>
      <c r="BG756" s="263" t="str">
        <f t="shared" si="367"/>
        <v>Remplir la colonne I</v>
      </c>
      <c r="BH756" s="84" t="s">
        <v>64</v>
      </c>
      <c r="BI756" s="60" t="str">
        <f t="shared" si="382"/>
        <v>Remplir les termes C, P et TVA</v>
      </c>
      <c r="BJ756" s="55"/>
      <c r="BK756" s="46" t="s">
        <v>64</v>
      </c>
      <c r="BL756" s="56"/>
      <c r="BM756" s="48" t="s">
        <v>64</v>
      </c>
      <c r="BN756" s="175" t="str">
        <f t="shared" si="383"/>
        <v>Remplir la colonne BJ ou BL</v>
      </c>
      <c r="BO756" s="178"/>
      <c r="BP756" s="311" t="str">
        <f t="shared" si="396"/>
        <v>Remplir la colonne M</v>
      </c>
      <c r="BQ756" s="179" t="str">
        <f t="shared" si="384"/>
        <v>Remplir la colonne BO</v>
      </c>
      <c r="BR756" s="263" t="str">
        <f t="shared" si="368"/>
        <v>Remplir la colonne I</v>
      </c>
      <c r="BS756" s="84" t="s">
        <v>64</v>
      </c>
      <c r="BT756" s="60" t="str">
        <f t="shared" si="385"/>
        <v>Remplir les termes C, P et TVA</v>
      </c>
      <c r="BU756" s="55"/>
      <c r="BV756" s="46" t="s">
        <v>64</v>
      </c>
      <c r="BW756" s="56"/>
      <c r="BX756" s="48" t="s">
        <v>64</v>
      </c>
      <c r="BY756" s="175" t="str">
        <f t="shared" si="386"/>
        <v>Remplir la colonne BU ou BW</v>
      </c>
      <c r="BZ756" s="178"/>
      <c r="CA756" s="282" t="str">
        <f t="shared" si="397"/>
        <v>Remplir la colonne M</v>
      </c>
      <c r="CB756" s="99" t="str">
        <f t="shared" si="387"/>
        <v>Remplir la colonne BZ</v>
      </c>
      <c r="CC756" s="297" t="str">
        <f t="shared" si="369"/>
        <v>Remplir la colonne I</v>
      </c>
      <c r="CD756" s="84" t="s">
        <v>64</v>
      </c>
      <c r="CE756" s="60" t="str">
        <f t="shared" si="388"/>
        <v>Remplir les termes C, P et TVA</v>
      </c>
      <c r="CF756" s="61" t="str">
        <f t="shared" si="370"/>
        <v>REMPLIR TYPE DE CLIENT</v>
      </c>
      <c r="CG756" s="107" t="str">
        <f t="shared" si="389"/>
        <v>Montant total de l'aide demandée non indiqué</v>
      </c>
      <c r="CH756" s="1"/>
      <c r="CI756" s="1"/>
      <c r="CJ756" s="1"/>
      <c r="CK756" s="1"/>
      <c r="CL756" s="1"/>
    </row>
    <row r="757" spans="1:90" x14ac:dyDescent="0.25">
      <c r="A757" s="51"/>
      <c r="B757" s="111"/>
      <c r="C757" s="111"/>
      <c r="D757" s="111"/>
      <c r="E757" s="111"/>
      <c r="F757" s="111"/>
      <c r="G757" s="162"/>
      <c r="H757" s="151"/>
      <c r="I757" s="296"/>
      <c r="J757" s="152"/>
      <c r="K757" s="153"/>
      <c r="L757" s="169"/>
      <c r="M757" s="39"/>
      <c r="N757" s="201"/>
      <c r="O757" s="39"/>
      <c r="P757" s="22"/>
      <c r="Q757" s="200">
        <f t="shared" si="371"/>
        <v>0</v>
      </c>
      <c r="R757" s="55"/>
      <c r="S757" s="46" t="s">
        <v>64</v>
      </c>
      <c r="T757" s="56"/>
      <c r="U757" s="48" t="s">
        <v>64</v>
      </c>
      <c r="V757" s="175" t="str">
        <f t="shared" si="372"/>
        <v>Remplir la colonne R ou T</v>
      </c>
      <c r="W757" s="178"/>
      <c r="X757" s="282" t="str">
        <f t="shared" si="373"/>
        <v>Remplir la colonne M</v>
      </c>
      <c r="Y757" s="99" t="str">
        <f t="shared" si="374"/>
        <v>Remplir la colonne W</v>
      </c>
      <c r="Z757" s="297" t="str">
        <f t="shared" si="390"/>
        <v>Remplir la colonne I</v>
      </c>
      <c r="AA757" s="84" t="s">
        <v>64</v>
      </c>
      <c r="AB757" s="60" t="str">
        <f t="shared" si="375"/>
        <v>Remplir les termes C, P et TVA</v>
      </c>
      <c r="AC757" s="55"/>
      <c r="AD757" s="46" t="s">
        <v>64</v>
      </c>
      <c r="AE757" s="56"/>
      <c r="AF757" s="48" t="s">
        <v>64</v>
      </c>
      <c r="AG757" s="175" t="str">
        <f t="shared" si="376"/>
        <v>Remplir la colonne AC ou AE</v>
      </c>
      <c r="AH757" s="178"/>
      <c r="AI757" s="311" t="str">
        <f t="shared" si="391"/>
        <v>Remplir la colonne M</v>
      </c>
      <c r="AJ757" s="179" t="str">
        <f t="shared" si="377"/>
        <v>Remplir la colonne AH</v>
      </c>
      <c r="AK757" s="297" t="str">
        <f t="shared" si="365"/>
        <v>Remplir la colonne I</v>
      </c>
      <c r="AL757" s="84" t="s">
        <v>64</v>
      </c>
      <c r="AM757" s="60" t="str">
        <f t="shared" si="392"/>
        <v>Remplir les termes C, P et TVA</v>
      </c>
      <c r="AN757" s="55"/>
      <c r="AO757" s="46" t="s">
        <v>64</v>
      </c>
      <c r="AP757" s="56"/>
      <c r="AQ757" s="48" t="s">
        <v>64</v>
      </c>
      <c r="AR757" s="175" t="str">
        <f t="shared" si="378"/>
        <v>Remplir la colonne AN ou AP</v>
      </c>
      <c r="AS757" s="178"/>
      <c r="AT757" s="282" t="str">
        <f t="shared" si="393"/>
        <v>Remplir la colonne M</v>
      </c>
      <c r="AU757" s="179" t="str">
        <f t="shared" si="379"/>
        <v>Remplir la colonne AS</v>
      </c>
      <c r="AV757" s="263" t="str">
        <f t="shared" si="366"/>
        <v>Remplir la colonne I</v>
      </c>
      <c r="AW757" s="84" t="s">
        <v>64</v>
      </c>
      <c r="AX757" s="60" t="str">
        <f t="shared" si="394"/>
        <v>Remplir les termes C, P et TVA</v>
      </c>
      <c r="AY757" s="55"/>
      <c r="AZ757" s="46" t="s">
        <v>64</v>
      </c>
      <c r="BA757" s="56"/>
      <c r="BB757" s="48" t="s">
        <v>64</v>
      </c>
      <c r="BC757" s="175" t="str">
        <f t="shared" si="380"/>
        <v>Remplir la colonne AY ou BA</v>
      </c>
      <c r="BD757" s="178"/>
      <c r="BE757" s="311" t="str">
        <f t="shared" si="395"/>
        <v>Remplir la colonne M</v>
      </c>
      <c r="BF757" s="179" t="str">
        <f t="shared" si="381"/>
        <v>Remplir la colonne BD</v>
      </c>
      <c r="BG757" s="263" t="str">
        <f t="shared" si="367"/>
        <v>Remplir la colonne I</v>
      </c>
      <c r="BH757" s="84" t="s">
        <v>64</v>
      </c>
      <c r="BI757" s="60" t="str">
        <f t="shared" si="382"/>
        <v>Remplir les termes C, P et TVA</v>
      </c>
      <c r="BJ757" s="55"/>
      <c r="BK757" s="46" t="s">
        <v>64</v>
      </c>
      <c r="BL757" s="56"/>
      <c r="BM757" s="48" t="s">
        <v>64</v>
      </c>
      <c r="BN757" s="175" t="str">
        <f t="shared" si="383"/>
        <v>Remplir la colonne BJ ou BL</v>
      </c>
      <c r="BO757" s="178"/>
      <c r="BP757" s="311" t="str">
        <f t="shared" si="396"/>
        <v>Remplir la colonne M</v>
      </c>
      <c r="BQ757" s="179" t="str">
        <f t="shared" si="384"/>
        <v>Remplir la colonne BO</v>
      </c>
      <c r="BR757" s="263" t="str">
        <f t="shared" si="368"/>
        <v>Remplir la colonne I</v>
      </c>
      <c r="BS757" s="84" t="s">
        <v>64</v>
      </c>
      <c r="BT757" s="60" t="str">
        <f t="shared" si="385"/>
        <v>Remplir les termes C, P et TVA</v>
      </c>
      <c r="BU757" s="55"/>
      <c r="BV757" s="46" t="s">
        <v>64</v>
      </c>
      <c r="BW757" s="56"/>
      <c r="BX757" s="48" t="s">
        <v>64</v>
      </c>
      <c r="BY757" s="175" t="str">
        <f t="shared" si="386"/>
        <v>Remplir la colonne BU ou BW</v>
      </c>
      <c r="BZ757" s="178"/>
      <c r="CA757" s="282" t="str">
        <f t="shared" si="397"/>
        <v>Remplir la colonne M</v>
      </c>
      <c r="CB757" s="99" t="str">
        <f t="shared" si="387"/>
        <v>Remplir la colonne BZ</v>
      </c>
      <c r="CC757" s="297" t="str">
        <f t="shared" si="369"/>
        <v>Remplir la colonne I</v>
      </c>
      <c r="CD757" s="84" t="s">
        <v>64</v>
      </c>
      <c r="CE757" s="60" t="str">
        <f t="shared" si="388"/>
        <v>Remplir les termes C, P et TVA</v>
      </c>
      <c r="CF757" s="61" t="str">
        <f t="shared" si="370"/>
        <v>REMPLIR TYPE DE CLIENT</v>
      </c>
      <c r="CG757" s="107" t="str">
        <f t="shared" si="389"/>
        <v>Montant total de l'aide demandée non indiqué</v>
      </c>
      <c r="CH757" s="1"/>
      <c r="CI757" s="1"/>
      <c r="CJ757" s="1"/>
      <c r="CK757" s="1"/>
      <c r="CL757" s="1"/>
    </row>
    <row r="758" spans="1:90" x14ac:dyDescent="0.25">
      <c r="A758" s="51"/>
      <c r="B758" s="111"/>
      <c r="C758" s="111"/>
      <c r="D758" s="111"/>
      <c r="E758" s="111"/>
      <c r="F758" s="111"/>
      <c r="G758" s="162"/>
      <c r="H758" s="151"/>
      <c r="I758" s="296"/>
      <c r="J758" s="152"/>
      <c r="K758" s="153"/>
      <c r="L758" s="169"/>
      <c r="M758" s="39"/>
      <c r="N758" s="201"/>
      <c r="O758" s="39"/>
      <c r="P758" s="22"/>
      <c r="Q758" s="200">
        <f t="shared" si="371"/>
        <v>0</v>
      </c>
      <c r="R758" s="55"/>
      <c r="S758" s="46" t="s">
        <v>64</v>
      </c>
      <c r="T758" s="56"/>
      <c r="U758" s="48" t="s">
        <v>64</v>
      </c>
      <c r="V758" s="175" t="str">
        <f t="shared" si="372"/>
        <v>Remplir la colonne R ou T</v>
      </c>
      <c r="W758" s="178"/>
      <c r="X758" s="282" t="str">
        <f t="shared" si="373"/>
        <v>Remplir la colonne M</v>
      </c>
      <c r="Y758" s="99" t="str">
        <f t="shared" si="374"/>
        <v>Remplir la colonne W</v>
      </c>
      <c r="Z758" s="297" t="str">
        <f t="shared" si="390"/>
        <v>Remplir la colonne I</v>
      </c>
      <c r="AA758" s="84" t="s">
        <v>64</v>
      </c>
      <c r="AB758" s="60" t="str">
        <f t="shared" si="375"/>
        <v>Remplir les termes C, P et TVA</v>
      </c>
      <c r="AC758" s="55"/>
      <c r="AD758" s="46" t="s">
        <v>64</v>
      </c>
      <c r="AE758" s="56"/>
      <c r="AF758" s="48" t="s">
        <v>64</v>
      </c>
      <c r="AG758" s="175" t="str">
        <f t="shared" si="376"/>
        <v>Remplir la colonne AC ou AE</v>
      </c>
      <c r="AH758" s="178"/>
      <c r="AI758" s="311" t="str">
        <f t="shared" si="391"/>
        <v>Remplir la colonne M</v>
      </c>
      <c r="AJ758" s="179" t="str">
        <f t="shared" si="377"/>
        <v>Remplir la colonne AH</v>
      </c>
      <c r="AK758" s="297" t="str">
        <f t="shared" si="365"/>
        <v>Remplir la colonne I</v>
      </c>
      <c r="AL758" s="84" t="s">
        <v>64</v>
      </c>
      <c r="AM758" s="60" t="str">
        <f t="shared" si="392"/>
        <v>Remplir les termes C, P et TVA</v>
      </c>
      <c r="AN758" s="55"/>
      <c r="AO758" s="46" t="s">
        <v>64</v>
      </c>
      <c r="AP758" s="56"/>
      <c r="AQ758" s="48" t="s">
        <v>64</v>
      </c>
      <c r="AR758" s="175" t="str">
        <f t="shared" si="378"/>
        <v>Remplir la colonne AN ou AP</v>
      </c>
      <c r="AS758" s="178"/>
      <c r="AT758" s="282" t="str">
        <f t="shared" si="393"/>
        <v>Remplir la colonne M</v>
      </c>
      <c r="AU758" s="179" t="str">
        <f t="shared" si="379"/>
        <v>Remplir la colonne AS</v>
      </c>
      <c r="AV758" s="263" t="str">
        <f t="shared" si="366"/>
        <v>Remplir la colonne I</v>
      </c>
      <c r="AW758" s="84" t="s">
        <v>64</v>
      </c>
      <c r="AX758" s="60" t="str">
        <f t="shared" si="394"/>
        <v>Remplir les termes C, P et TVA</v>
      </c>
      <c r="AY758" s="55"/>
      <c r="AZ758" s="46" t="s">
        <v>64</v>
      </c>
      <c r="BA758" s="56"/>
      <c r="BB758" s="48" t="s">
        <v>64</v>
      </c>
      <c r="BC758" s="175" t="str">
        <f t="shared" si="380"/>
        <v>Remplir la colonne AY ou BA</v>
      </c>
      <c r="BD758" s="178"/>
      <c r="BE758" s="311" t="str">
        <f t="shared" si="395"/>
        <v>Remplir la colonne M</v>
      </c>
      <c r="BF758" s="179" t="str">
        <f t="shared" si="381"/>
        <v>Remplir la colonne BD</v>
      </c>
      <c r="BG758" s="263" t="str">
        <f t="shared" si="367"/>
        <v>Remplir la colonne I</v>
      </c>
      <c r="BH758" s="84" t="s">
        <v>64</v>
      </c>
      <c r="BI758" s="60" t="str">
        <f t="shared" si="382"/>
        <v>Remplir les termes C, P et TVA</v>
      </c>
      <c r="BJ758" s="55"/>
      <c r="BK758" s="46" t="s">
        <v>64</v>
      </c>
      <c r="BL758" s="56"/>
      <c r="BM758" s="48" t="s">
        <v>64</v>
      </c>
      <c r="BN758" s="175" t="str">
        <f t="shared" si="383"/>
        <v>Remplir la colonne BJ ou BL</v>
      </c>
      <c r="BO758" s="178"/>
      <c r="BP758" s="311" t="str">
        <f t="shared" si="396"/>
        <v>Remplir la colonne M</v>
      </c>
      <c r="BQ758" s="179" t="str">
        <f t="shared" si="384"/>
        <v>Remplir la colonne BO</v>
      </c>
      <c r="BR758" s="263" t="str">
        <f t="shared" si="368"/>
        <v>Remplir la colonne I</v>
      </c>
      <c r="BS758" s="84" t="s">
        <v>64</v>
      </c>
      <c r="BT758" s="60" t="str">
        <f t="shared" si="385"/>
        <v>Remplir les termes C, P et TVA</v>
      </c>
      <c r="BU758" s="55"/>
      <c r="BV758" s="46" t="s">
        <v>64</v>
      </c>
      <c r="BW758" s="56"/>
      <c r="BX758" s="48" t="s">
        <v>64</v>
      </c>
      <c r="BY758" s="175" t="str">
        <f t="shared" si="386"/>
        <v>Remplir la colonne BU ou BW</v>
      </c>
      <c r="BZ758" s="178"/>
      <c r="CA758" s="282" t="str">
        <f t="shared" si="397"/>
        <v>Remplir la colonne M</v>
      </c>
      <c r="CB758" s="99" t="str">
        <f t="shared" si="387"/>
        <v>Remplir la colonne BZ</v>
      </c>
      <c r="CC758" s="297" t="str">
        <f t="shared" si="369"/>
        <v>Remplir la colonne I</v>
      </c>
      <c r="CD758" s="84" t="s">
        <v>64</v>
      </c>
      <c r="CE758" s="60" t="str">
        <f t="shared" si="388"/>
        <v>Remplir les termes C, P et TVA</v>
      </c>
      <c r="CF758" s="61" t="str">
        <f t="shared" si="370"/>
        <v>REMPLIR TYPE DE CLIENT</v>
      </c>
      <c r="CG758" s="107" t="str">
        <f t="shared" si="389"/>
        <v>Montant total de l'aide demandée non indiqué</v>
      </c>
      <c r="CH758" s="1"/>
      <c r="CI758" s="1"/>
      <c r="CJ758" s="1"/>
      <c r="CK758" s="1"/>
      <c r="CL758" s="1"/>
    </row>
    <row r="759" spans="1:90" x14ac:dyDescent="0.25">
      <c r="A759" s="51"/>
      <c r="B759" s="111"/>
      <c r="C759" s="111"/>
      <c r="D759" s="111"/>
      <c r="E759" s="111"/>
      <c r="F759" s="111"/>
      <c r="G759" s="162"/>
      <c r="H759" s="151"/>
      <c r="I759" s="296"/>
      <c r="J759" s="152"/>
      <c r="K759" s="153"/>
      <c r="L759" s="169"/>
      <c r="M759" s="39"/>
      <c r="N759" s="201"/>
      <c r="O759" s="39"/>
      <c r="P759" s="22"/>
      <c r="Q759" s="200">
        <f t="shared" si="371"/>
        <v>0</v>
      </c>
      <c r="R759" s="55"/>
      <c r="S759" s="46" t="s">
        <v>64</v>
      </c>
      <c r="T759" s="56"/>
      <c r="U759" s="48" t="s">
        <v>64</v>
      </c>
      <c r="V759" s="175" t="str">
        <f t="shared" si="372"/>
        <v>Remplir la colonne R ou T</v>
      </c>
      <c r="W759" s="178"/>
      <c r="X759" s="282" t="str">
        <f t="shared" si="373"/>
        <v>Remplir la colonne M</v>
      </c>
      <c r="Y759" s="99" t="str">
        <f t="shared" si="374"/>
        <v>Remplir la colonne W</v>
      </c>
      <c r="Z759" s="297" t="str">
        <f t="shared" si="390"/>
        <v>Remplir la colonne I</v>
      </c>
      <c r="AA759" s="84" t="s">
        <v>64</v>
      </c>
      <c r="AB759" s="60" t="str">
        <f t="shared" si="375"/>
        <v>Remplir les termes C, P et TVA</v>
      </c>
      <c r="AC759" s="55"/>
      <c r="AD759" s="46" t="s">
        <v>64</v>
      </c>
      <c r="AE759" s="56"/>
      <c r="AF759" s="48" t="s">
        <v>64</v>
      </c>
      <c r="AG759" s="175" t="str">
        <f t="shared" si="376"/>
        <v>Remplir la colonne AC ou AE</v>
      </c>
      <c r="AH759" s="178"/>
      <c r="AI759" s="311" t="str">
        <f t="shared" si="391"/>
        <v>Remplir la colonne M</v>
      </c>
      <c r="AJ759" s="179" t="str">
        <f t="shared" si="377"/>
        <v>Remplir la colonne AH</v>
      </c>
      <c r="AK759" s="297" t="str">
        <f t="shared" si="365"/>
        <v>Remplir la colonne I</v>
      </c>
      <c r="AL759" s="84" t="s">
        <v>64</v>
      </c>
      <c r="AM759" s="60" t="str">
        <f t="shared" si="392"/>
        <v>Remplir les termes C, P et TVA</v>
      </c>
      <c r="AN759" s="55"/>
      <c r="AO759" s="46" t="s">
        <v>64</v>
      </c>
      <c r="AP759" s="56"/>
      <c r="AQ759" s="48" t="s">
        <v>64</v>
      </c>
      <c r="AR759" s="175" t="str">
        <f t="shared" si="378"/>
        <v>Remplir la colonne AN ou AP</v>
      </c>
      <c r="AS759" s="178"/>
      <c r="AT759" s="282" t="str">
        <f t="shared" si="393"/>
        <v>Remplir la colonne M</v>
      </c>
      <c r="AU759" s="179" t="str">
        <f t="shared" si="379"/>
        <v>Remplir la colonne AS</v>
      </c>
      <c r="AV759" s="263" t="str">
        <f t="shared" si="366"/>
        <v>Remplir la colonne I</v>
      </c>
      <c r="AW759" s="84" t="s">
        <v>64</v>
      </c>
      <c r="AX759" s="60" t="str">
        <f t="shared" si="394"/>
        <v>Remplir les termes C, P et TVA</v>
      </c>
      <c r="AY759" s="55"/>
      <c r="AZ759" s="46" t="s">
        <v>64</v>
      </c>
      <c r="BA759" s="56"/>
      <c r="BB759" s="48" t="s">
        <v>64</v>
      </c>
      <c r="BC759" s="175" t="str">
        <f t="shared" si="380"/>
        <v>Remplir la colonne AY ou BA</v>
      </c>
      <c r="BD759" s="178"/>
      <c r="BE759" s="311" t="str">
        <f t="shared" si="395"/>
        <v>Remplir la colonne M</v>
      </c>
      <c r="BF759" s="179" t="str">
        <f t="shared" si="381"/>
        <v>Remplir la colonne BD</v>
      </c>
      <c r="BG759" s="263" t="str">
        <f t="shared" si="367"/>
        <v>Remplir la colonne I</v>
      </c>
      <c r="BH759" s="84" t="s">
        <v>64</v>
      </c>
      <c r="BI759" s="60" t="str">
        <f t="shared" si="382"/>
        <v>Remplir les termes C, P et TVA</v>
      </c>
      <c r="BJ759" s="55"/>
      <c r="BK759" s="46" t="s">
        <v>64</v>
      </c>
      <c r="BL759" s="56"/>
      <c r="BM759" s="48" t="s">
        <v>64</v>
      </c>
      <c r="BN759" s="175" t="str">
        <f t="shared" si="383"/>
        <v>Remplir la colonne BJ ou BL</v>
      </c>
      <c r="BO759" s="178"/>
      <c r="BP759" s="311" t="str">
        <f t="shared" si="396"/>
        <v>Remplir la colonne M</v>
      </c>
      <c r="BQ759" s="179" t="str">
        <f t="shared" si="384"/>
        <v>Remplir la colonne BO</v>
      </c>
      <c r="BR759" s="263" t="str">
        <f t="shared" si="368"/>
        <v>Remplir la colonne I</v>
      </c>
      <c r="BS759" s="84" t="s">
        <v>64</v>
      </c>
      <c r="BT759" s="60" t="str">
        <f t="shared" si="385"/>
        <v>Remplir les termes C, P et TVA</v>
      </c>
      <c r="BU759" s="55"/>
      <c r="BV759" s="46" t="s">
        <v>64</v>
      </c>
      <c r="BW759" s="56"/>
      <c r="BX759" s="48" t="s">
        <v>64</v>
      </c>
      <c r="BY759" s="175" t="str">
        <f t="shared" si="386"/>
        <v>Remplir la colonne BU ou BW</v>
      </c>
      <c r="BZ759" s="178"/>
      <c r="CA759" s="282" t="str">
        <f t="shared" si="397"/>
        <v>Remplir la colonne M</v>
      </c>
      <c r="CB759" s="99" t="str">
        <f t="shared" si="387"/>
        <v>Remplir la colonne BZ</v>
      </c>
      <c r="CC759" s="297" t="str">
        <f t="shared" si="369"/>
        <v>Remplir la colonne I</v>
      </c>
      <c r="CD759" s="84" t="s">
        <v>64</v>
      </c>
      <c r="CE759" s="60" t="str">
        <f t="shared" si="388"/>
        <v>Remplir les termes C, P et TVA</v>
      </c>
      <c r="CF759" s="61" t="str">
        <f t="shared" si="370"/>
        <v>REMPLIR TYPE DE CLIENT</v>
      </c>
      <c r="CG759" s="107" t="str">
        <f t="shared" si="389"/>
        <v>Montant total de l'aide demandée non indiqué</v>
      </c>
      <c r="CH759" s="1"/>
      <c r="CI759" s="1"/>
      <c r="CJ759" s="1"/>
      <c r="CK759" s="1"/>
      <c r="CL759" s="1"/>
    </row>
    <row r="760" spans="1:90" x14ac:dyDescent="0.25">
      <c r="A760" s="51"/>
      <c r="B760" s="111"/>
      <c r="C760" s="111"/>
      <c r="D760" s="111"/>
      <c r="E760" s="111"/>
      <c r="F760" s="111"/>
      <c r="G760" s="162"/>
      <c r="H760" s="151"/>
      <c r="I760" s="296"/>
      <c r="J760" s="152"/>
      <c r="K760" s="153"/>
      <c r="L760" s="169"/>
      <c r="M760" s="39"/>
      <c r="N760" s="201"/>
      <c r="O760" s="39"/>
      <c r="P760" s="22"/>
      <c r="Q760" s="200">
        <f t="shared" si="371"/>
        <v>0</v>
      </c>
      <c r="R760" s="55"/>
      <c r="S760" s="46" t="s">
        <v>64</v>
      </c>
      <c r="T760" s="56"/>
      <c r="U760" s="48" t="s">
        <v>64</v>
      </c>
      <c r="V760" s="175" t="str">
        <f t="shared" si="372"/>
        <v>Remplir la colonne R ou T</v>
      </c>
      <c r="W760" s="178"/>
      <c r="X760" s="282" t="str">
        <f t="shared" si="373"/>
        <v>Remplir la colonne M</v>
      </c>
      <c r="Y760" s="99" t="str">
        <f t="shared" si="374"/>
        <v>Remplir la colonne W</v>
      </c>
      <c r="Z760" s="297" t="str">
        <f t="shared" si="390"/>
        <v>Remplir la colonne I</v>
      </c>
      <c r="AA760" s="84" t="s">
        <v>64</v>
      </c>
      <c r="AB760" s="60" t="str">
        <f t="shared" si="375"/>
        <v>Remplir les termes C, P et TVA</v>
      </c>
      <c r="AC760" s="55"/>
      <c r="AD760" s="46" t="s">
        <v>64</v>
      </c>
      <c r="AE760" s="56"/>
      <c r="AF760" s="48" t="s">
        <v>64</v>
      </c>
      <c r="AG760" s="175" t="str">
        <f t="shared" si="376"/>
        <v>Remplir la colonne AC ou AE</v>
      </c>
      <c r="AH760" s="178"/>
      <c r="AI760" s="311" t="str">
        <f t="shared" si="391"/>
        <v>Remplir la colonne M</v>
      </c>
      <c r="AJ760" s="179" t="str">
        <f t="shared" si="377"/>
        <v>Remplir la colonne AH</v>
      </c>
      <c r="AK760" s="297" t="str">
        <f t="shared" si="365"/>
        <v>Remplir la colonne I</v>
      </c>
      <c r="AL760" s="84" t="s">
        <v>64</v>
      </c>
      <c r="AM760" s="60" t="str">
        <f t="shared" si="392"/>
        <v>Remplir les termes C, P et TVA</v>
      </c>
      <c r="AN760" s="55"/>
      <c r="AO760" s="46" t="s">
        <v>64</v>
      </c>
      <c r="AP760" s="56"/>
      <c r="AQ760" s="48" t="s">
        <v>64</v>
      </c>
      <c r="AR760" s="175" t="str">
        <f t="shared" si="378"/>
        <v>Remplir la colonne AN ou AP</v>
      </c>
      <c r="AS760" s="178"/>
      <c r="AT760" s="282" t="str">
        <f t="shared" si="393"/>
        <v>Remplir la colonne M</v>
      </c>
      <c r="AU760" s="179" t="str">
        <f t="shared" si="379"/>
        <v>Remplir la colonne AS</v>
      </c>
      <c r="AV760" s="263" t="str">
        <f t="shared" si="366"/>
        <v>Remplir la colonne I</v>
      </c>
      <c r="AW760" s="84" t="s">
        <v>64</v>
      </c>
      <c r="AX760" s="60" t="str">
        <f t="shared" si="394"/>
        <v>Remplir les termes C, P et TVA</v>
      </c>
      <c r="AY760" s="55"/>
      <c r="AZ760" s="46" t="s">
        <v>64</v>
      </c>
      <c r="BA760" s="56"/>
      <c r="BB760" s="48" t="s">
        <v>64</v>
      </c>
      <c r="BC760" s="175" t="str">
        <f t="shared" si="380"/>
        <v>Remplir la colonne AY ou BA</v>
      </c>
      <c r="BD760" s="178"/>
      <c r="BE760" s="311" t="str">
        <f t="shared" si="395"/>
        <v>Remplir la colonne M</v>
      </c>
      <c r="BF760" s="179" t="str">
        <f t="shared" si="381"/>
        <v>Remplir la colonne BD</v>
      </c>
      <c r="BG760" s="263" t="str">
        <f t="shared" si="367"/>
        <v>Remplir la colonne I</v>
      </c>
      <c r="BH760" s="84" t="s">
        <v>64</v>
      </c>
      <c r="BI760" s="60" t="str">
        <f t="shared" si="382"/>
        <v>Remplir les termes C, P et TVA</v>
      </c>
      <c r="BJ760" s="55"/>
      <c r="BK760" s="46" t="s">
        <v>64</v>
      </c>
      <c r="BL760" s="56"/>
      <c r="BM760" s="48" t="s">
        <v>64</v>
      </c>
      <c r="BN760" s="175" t="str">
        <f t="shared" si="383"/>
        <v>Remplir la colonne BJ ou BL</v>
      </c>
      <c r="BO760" s="178"/>
      <c r="BP760" s="311" t="str">
        <f t="shared" si="396"/>
        <v>Remplir la colonne M</v>
      </c>
      <c r="BQ760" s="179" t="str">
        <f t="shared" si="384"/>
        <v>Remplir la colonne BO</v>
      </c>
      <c r="BR760" s="263" t="str">
        <f t="shared" si="368"/>
        <v>Remplir la colonne I</v>
      </c>
      <c r="BS760" s="84" t="s">
        <v>64</v>
      </c>
      <c r="BT760" s="60" t="str">
        <f t="shared" si="385"/>
        <v>Remplir les termes C, P et TVA</v>
      </c>
      <c r="BU760" s="55"/>
      <c r="BV760" s="46" t="s">
        <v>64</v>
      </c>
      <c r="BW760" s="56"/>
      <c r="BX760" s="48" t="s">
        <v>64</v>
      </c>
      <c r="BY760" s="175" t="str">
        <f t="shared" si="386"/>
        <v>Remplir la colonne BU ou BW</v>
      </c>
      <c r="BZ760" s="178"/>
      <c r="CA760" s="282" t="str">
        <f t="shared" si="397"/>
        <v>Remplir la colonne M</v>
      </c>
      <c r="CB760" s="99" t="str">
        <f t="shared" si="387"/>
        <v>Remplir la colonne BZ</v>
      </c>
      <c r="CC760" s="297" t="str">
        <f t="shared" si="369"/>
        <v>Remplir la colonne I</v>
      </c>
      <c r="CD760" s="84" t="s">
        <v>64</v>
      </c>
      <c r="CE760" s="60" t="str">
        <f t="shared" si="388"/>
        <v>Remplir les termes C, P et TVA</v>
      </c>
      <c r="CF760" s="61" t="str">
        <f t="shared" si="370"/>
        <v>REMPLIR TYPE DE CLIENT</v>
      </c>
      <c r="CG760" s="107" t="str">
        <f t="shared" si="389"/>
        <v>Montant total de l'aide demandée non indiqué</v>
      </c>
      <c r="CH760" s="1"/>
      <c r="CI760" s="1"/>
      <c r="CJ760" s="1"/>
      <c r="CK760" s="1"/>
      <c r="CL760" s="1"/>
    </row>
    <row r="761" spans="1:90" x14ac:dyDescent="0.25">
      <c r="A761" s="51"/>
      <c r="B761" s="111"/>
      <c r="C761" s="111"/>
      <c r="D761" s="111"/>
      <c r="E761" s="111"/>
      <c r="F761" s="111"/>
      <c r="G761" s="162"/>
      <c r="H761" s="151"/>
      <c r="I761" s="296"/>
      <c r="J761" s="152"/>
      <c r="K761" s="153"/>
      <c r="L761" s="169"/>
      <c r="M761" s="39"/>
      <c r="N761" s="201"/>
      <c r="O761" s="39"/>
      <c r="P761" s="22"/>
      <c r="Q761" s="200">
        <f t="shared" si="371"/>
        <v>0</v>
      </c>
      <c r="R761" s="55"/>
      <c r="S761" s="46" t="s">
        <v>64</v>
      </c>
      <c r="T761" s="56"/>
      <c r="U761" s="48" t="s">
        <v>64</v>
      </c>
      <c r="V761" s="175" t="str">
        <f t="shared" si="372"/>
        <v>Remplir la colonne R ou T</v>
      </c>
      <c r="W761" s="178"/>
      <c r="X761" s="282" t="str">
        <f t="shared" si="373"/>
        <v>Remplir la colonne M</v>
      </c>
      <c r="Y761" s="99" t="str">
        <f t="shared" si="374"/>
        <v>Remplir la colonne W</v>
      </c>
      <c r="Z761" s="297" t="str">
        <f t="shared" si="390"/>
        <v>Remplir la colonne I</v>
      </c>
      <c r="AA761" s="84" t="s">
        <v>64</v>
      </c>
      <c r="AB761" s="60" t="str">
        <f t="shared" si="375"/>
        <v>Remplir les termes C, P et TVA</v>
      </c>
      <c r="AC761" s="55"/>
      <c r="AD761" s="46" t="s">
        <v>64</v>
      </c>
      <c r="AE761" s="56"/>
      <c r="AF761" s="48" t="s">
        <v>64</v>
      </c>
      <c r="AG761" s="175" t="str">
        <f t="shared" si="376"/>
        <v>Remplir la colonne AC ou AE</v>
      </c>
      <c r="AH761" s="178"/>
      <c r="AI761" s="311" t="str">
        <f t="shared" si="391"/>
        <v>Remplir la colonne M</v>
      </c>
      <c r="AJ761" s="179" t="str">
        <f t="shared" si="377"/>
        <v>Remplir la colonne AH</v>
      </c>
      <c r="AK761" s="297" t="str">
        <f t="shared" si="365"/>
        <v>Remplir la colonne I</v>
      </c>
      <c r="AL761" s="84" t="s">
        <v>64</v>
      </c>
      <c r="AM761" s="60" t="str">
        <f t="shared" si="392"/>
        <v>Remplir les termes C, P et TVA</v>
      </c>
      <c r="AN761" s="55"/>
      <c r="AO761" s="46" t="s">
        <v>64</v>
      </c>
      <c r="AP761" s="56"/>
      <c r="AQ761" s="48" t="s">
        <v>64</v>
      </c>
      <c r="AR761" s="175" t="str">
        <f t="shared" si="378"/>
        <v>Remplir la colonne AN ou AP</v>
      </c>
      <c r="AS761" s="178"/>
      <c r="AT761" s="282" t="str">
        <f t="shared" si="393"/>
        <v>Remplir la colonne M</v>
      </c>
      <c r="AU761" s="179" t="str">
        <f t="shared" si="379"/>
        <v>Remplir la colonne AS</v>
      </c>
      <c r="AV761" s="263" t="str">
        <f t="shared" si="366"/>
        <v>Remplir la colonne I</v>
      </c>
      <c r="AW761" s="84" t="s">
        <v>64</v>
      </c>
      <c r="AX761" s="60" t="str">
        <f t="shared" si="394"/>
        <v>Remplir les termes C, P et TVA</v>
      </c>
      <c r="AY761" s="55"/>
      <c r="AZ761" s="46" t="s">
        <v>64</v>
      </c>
      <c r="BA761" s="56"/>
      <c r="BB761" s="48" t="s">
        <v>64</v>
      </c>
      <c r="BC761" s="175" t="str">
        <f t="shared" si="380"/>
        <v>Remplir la colonne AY ou BA</v>
      </c>
      <c r="BD761" s="178"/>
      <c r="BE761" s="311" t="str">
        <f t="shared" si="395"/>
        <v>Remplir la colonne M</v>
      </c>
      <c r="BF761" s="179" t="str">
        <f t="shared" si="381"/>
        <v>Remplir la colonne BD</v>
      </c>
      <c r="BG761" s="263" t="str">
        <f t="shared" si="367"/>
        <v>Remplir la colonne I</v>
      </c>
      <c r="BH761" s="84" t="s">
        <v>64</v>
      </c>
      <c r="BI761" s="60" t="str">
        <f t="shared" si="382"/>
        <v>Remplir les termes C, P et TVA</v>
      </c>
      <c r="BJ761" s="55"/>
      <c r="BK761" s="46" t="s">
        <v>64</v>
      </c>
      <c r="BL761" s="56"/>
      <c r="BM761" s="48" t="s">
        <v>64</v>
      </c>
      <c r="BN761" s="175" t="str">
        <f t="shared" si="383"/>
        <v>Remplir la colonne BJ ou BL</v>
      </c>
      <c r="BO761" s="178"/>
      <c r="BP761" s="311" t="str">
        <f t="shared" si="396"/>
        <v>Remplir la colonne M</v>
      </c>
      <c r="BQ761" s="179" t="str">
        <f t="shared" si="384"/>
        <v>Remplir la colonne BO</v>
      </c>
      <c r="BR761" s="263" t="str">
        <f t="shared" si="368"/>
        <v>Remplir la colonne I</v>
      </c>
      <c r="BS761" s="84" t="s">
        <v>64</v>
      </c>
      <c r="BT761" s="60" t="str">
        <f t="shared" si="385"/>
        <v>Remplir les termes C, P et TVA</v>
      </c>
      <c r="BU761" s="55"/>
      <c r="BV761" s="46" t="s">
        <v>64</v>
      </c>
      <c r="BW761" s="56"/>
      <c r="BX761" s="48" t="s">
        <v>64</v>
      </c>
      <c r="BY761" s="175" t="str">
        <f t="shared" si="386"/>
        <v>Remplir la colonne BU ou BW</v>
      </c>
      <c r="BZ761" s="178"/>
      <c r="CA761" s="282" t="str">
        <f t="shared" si="397"/>
        <v>Remplir la colonne M</v>
      </c>
      <c r="CB761" s="99" t="str">
        <f t="shared" si="387"/>
        <v>Remplir la colonne BZ</v>
      </c>
      <c r="CC761" s="297" t="str">
        <f t="shared" si="369"/>
        <v>Remplir la colonne I</v>
      </c>
      <c r="CD761" s="84" t="s">
        <v>64</v>
      </c>
      <c r="CE761" s="60" t="str">
        <f t="shared" si="388"/>
        <v>Remplir les termes C, P et TVA</v>
      </c>
      <c r="CF761" s="61" t="str">
        <f t="shared" si="370"/>
        <v>REMPLIR TYPE DE CLIENT</v>
      </c>
      <c r="CG761" s="107" t="str">
        <f t="shared" si="389"/>
        <v>Montant total de l'aide demandée non indiqué</v>
      </c>
      <c r="CH761" s="1"/>
      <c r="CI761" s="1"/>
      <c r="CJ761" s="1"/>
      <c r="CK761" s="1"/>
      <c r="CL761" s="1"/>
    </row>
    <row r="762" spans="1:90" x14ac:dyDescent="0.25">
      <c r="A762" s="51"/>
      <c r="B762" s="111"/>
      <c r="C762" s="111"/>
      <c r="D762" s="111"/>
      <c r="E762" s="111"/>
      <c r="F762" s="111"/>
      <c r="G762" s="162"/>
      <c r="H762" s="151"/>
      <c r="I762" s="296"/>
      <c r="J762" s="152"/>
      <c r="K762" s="153"/>
      <c r="L762" s="169"/>
      <c r="M762" s="39"/>
      <c r="N762" s="201"/>
      <c r="O762" s="39"/>
      <c r="P762" s="22"/>
      <c r="Q762" s="200">
        <f t="shared" si="371"/>
        <v>0</v>
      </c>
      <c r="R762" s="55"/>
      <c r="S762" s="46" t="s">
        <v>64</v>
      </c>
      <c r="T762" s="56"/>
      <c r="U762" s="48" t="s">
        <v>64</v>
      </c>
      <c r="V762" s="175" t="str">
        <f t="shared" si="372"/>
        <v>Remplir la colonne R ou T</v>
      </c>
      <c r="W762" s="178"/>
      <c r="X762" s="282" t="str">
        <f t="shared" si="373"/>
        <v>Remplir la colonne M</v>
      </c>
      <c r="Y762" s="99" t="str">
        <f t="shared" si="374"/>
        <v>Remplir la colonne W</v>
      </c>
      <c r="Z762" s="297" t="str">
        <f t="shared" si="390"/>
        <v>Remplir la colonne I</v>
      </c>
      <c r="AA762" s="84" t="s">
        <v>64</v>
      </c>
      <c r="AB762" s="60" t="str">
        <f t="shared" si="375"/>
        <v>Remplir les termes C, P et TVA</v>
      </c>
      <c r="AC762" s="55"/>
      <c r="AD762" s="46" t="s">
        <v>64</v>
      </c>
      <c r="AE762" s="56"/>
      <c r="AF762" s="48" t="s">
        <v>64</v>
      </c>
      <c r="AG762" s="175" t="str">
        <f t="shared" si="376"/>
        <v>Remplir la colonne AC ou AE</v>
      </c>
      <c r="AH762" s="178"/>
      <c r="AI762" s="311" t="str">
        <f t="shared" si="391"/>
        <v>Remplir la colonne M</v>
      </c>
      <c r="AJ762" s="179" t="str">
        <f t="shared" si="377"/>
        <v>Remplir la colonne AH</v>
      </c>
      <c r="AK762" s="297" t="str">
        <f t="shared" si="365"/>
        <v>Remplir la colonne I</v>
      </c>
      <c r="AL762" s="84" t="s">
        <v>64</v>
      </c>
      <c r="AM762" s="60" t="str">
        <f t="shared" si="392"/>
        <v>Remplir les termes C, P et TVA</v>
      </c>
      <c r="AN762" s="55"/>
      <c r="AO762" s="46" t="s">
        <v>64</v>
      </c>
      <c r="AP762" s="56"/>
      <c r="AQ762" s="48" t="s">
        <v>64</v>
      </c>
      <c r="AR762" s="175" t="str">
        <f t="shared" si="378"/>
        <v>Remplir la colonne AN ou AP</v>
      </c>
      <c r="AS762" s="178"/>
      <c r="AT762" s="282" t="str">
        <f t="shared" si="393"/>
        <v>Remplir la colonne M</v>
      </c>
      <c r="AU762" s="179" t="str">
        <f t="shared" si="379"/>
        <v>Remplir la colonne AS</v>
      </c>
      <c r="AV762" s="263" t="str">
        <f t="shared" si="366"/>
        <v>Remplir la colonne I</v>
      </c>
      <c r="AW762" s="84" t="s">
        <v>64</v>
      </c>
      <c r="AX762" s="60" t="str">
        <f t="shared" si="394"/>
        <v>Remplir les termes C, P et TVA</v>
      </c>
      <c r="AY762" s="55"/>
      <c r="AZ762" s="46" t="s">
        <v>64</v>
      </c>
      <c r="BA762" s="56"/>
      <c r="BB762" s="48" t="s">
        <v>64</v>
      </c>
      <c r="BC762" s="175" t="str">
        <f t="shared" si="380"/>
        <v>Remplir la colonne AY ou BA</v>
      </c>
      <c r="BD762" s="178"/>
      <c r="BE762" s="311" t="str">
        <f t="shared" si="395"/>
        <v>Remplir la colonne M</v>
      </c>
      <c r="BF762" s="179" t="str">
        <f t="shared" si="381"/>
        <v>Remplir la colonne BD</v>
      </c>
      <c r="BG762" s="263" t="str">
        <f t="shared" si="367"/>
        <v>Remplir la colonne I</v>
      </c>
      <c r="BH762" s="84" t="s">
        <v>64</v>
      </c>
      <c r="BI762" s="60" t="str">
        <f t="shared" si="382"/>
        <v>Remplir les termes C, P et TVA</v>
      </c>
      <c r="BJ762" s="55"/>
      <c r="BK762" s="46" t="s">
        <v>64</v>
      </c>
      <c r="BL762" s="56"/>
      <c r="BM762" s="48" t="s">
        <v>64</v>
      </c>
      <c r="BN762" s="175" t="str">
        <f t="shared" si="383"/>
        <v>Remplir la colonne BJ ou BL</v>
      </c>
      <c r="BO762" s="178"/>
      <c r="BP762" s="311" t="str">
        <f t="shared" si="396"/>
        <v>Remplir la colonne M</v>
      </c>
      <c r="BQ762" s="179" t="str">
        <f t="shared" si="384"/>
        <v>Remplir la colonne BO</v>
      </c>
      <c r="BR762" s="263" t="str">
        <f t="shared" si="368"/>
        <v>Remplir la colonne I</v>
      </c>
      <c r="BS762" s="84" t="s">
        <v>64</v>
      </c>
      <c r="BT762" s="60" t="str">
        <f t="shared" si="385"/>
        <v>Remplir les termes C, P et TVA</v>
      </c>
      <c r="BU762" s="55"/>
      <c r="BV762" s="46" t="s">
        <v>64</v>
      </c>
      <c r="BW762" s="56"/>
      <c r="BX762" s="48" t="s">
        <v>64</v>
      </c>
      <c r="BY762" s="175" t="str">
        <f t="shared" si="386"/>
        <v>Remplir la colonne BU ou BW</v>
      </c>
      <c r="BZ762" s="178"/>
      <c r="CA762" s="282" t="str">
        <f t="shared" si="397"/>
        <v>Remplir la colonne M</v>
      </c>
      <c r="CB762" s="99" t="str">
        <f t="shared" si="387"/>
        <v>Remplir la colonne BZ</v>
      </c>
      <c r="CC762" s="297" t="str">
        <f t="shared" si="369"/>
        <v>Remplir la colonne I</v>
      </c>
      <c r="CD762" s="84" t="s">
        <v>64</v>
      </c>
      <c r="CE762" s="60" t="str">
        <f t="shared" si="388"/>
        <v>Remplir les termes C, P et TVA</v>
      </c>
      <c r="CF762" s="61" t="str">
        <f t="shared" si="370"/>
        <v>REMPLIR TYPE DE CLIENT</v>
      </c>
      <c r="CG762" s="107" t="str">
        <f t="shared" si="389"/>
        <v>Montant total de l'aide demandée non indiqué</v>
      </c>
      <c r="CH762" s="1"/>
      <c r="CI762" s="1"/>
      <c r="CJ762" s="1"/>
      <c r="CK762" s="1"/>
      <c r="CL762" s="1"/>
    </row>
    <row r="763" spans="1:90" x14ac:dyDescent="0.25">
      <c r="A763" s="51"/>
      <c r="B763" s="111"/>
      <c r="C763" s="111"/>
      <c r="D763" s="111"/>
      <c r="E763" s="111"/>
      <c r="F763" s="111"/>
      <c r="G763" s="162"/>
      <c r="H763" s="151"/>
      <c r="I763" s="296"/>
      <c r="J763" s="152"/>
      <c r="K763" s="153"/>
      <c r="L763" s="169"/>
      <c r="M763" s="39"/>
      <c r="N763" s="201"/>
      <c r="O763" s="39"/>
      <c r="P763" s="22"/>
      <c r="Q763" s="200">
        <f t="shared" si="371"/>
        <v>0</v>
      </c>
      <c r="R763" s="55"/>
      <c r="S763" s="46" t="s">
        <v>64</v>
      </c>
      <c r="T763" s="56"/>
      <c r="U763" s="48" t="s">
        <v>64</v>
      </c>
      <c r="V763" s="175" t="str">
        <f t="shared" si="372"/>
        <v>Remplir la colonne R ou T</v>
      </c>
      <c r="W763" s="178"/>
      <c r="X763" s="282" t="str">
        <f t="shared" si="373"/>
        <v>Remplir la colonne M</v>
      </c>
      <c r="Y763" s="99" t="str">
        <f t="shared" si="374"/>
        <v>Remplir la colonne W</v>
      </c>
      <c r="Z763" s="297" t="str">
        <f t="shared" si="390"/>
        <v>Remplir la colonne I</v>
      </c>
      <c r="AA763" s="84" t="s">
        <v>64</v>
      </c>
      <c r="AB763" s="60" t="str">
        <f t="shared" si="375"/>
        <v>Remplir les termes C, P et TVA</v>
      </c>
      <c r="AC763" s="55"/>
      <c r="AD763" s="46" t="s">
        <v>64</v>
      </c>
      <c r="AE763" s="56"/>
      <c r="AF763" s="48" t="s">
        <v>64</v>
      </c>
      <c r="AG763" s="175" t="str">
        <f t="shared" si="376"/>
        <v>Remplir la colonne AC ou AE</v>
      </c>
      <c r="AH763" s="178"/>
      <c r="AI763" s="311" t="str">
        <f t="shared" si="391"/>
        <v>Remplir la colonne M</v>
      </c>
      <c r="AJ763" s="179" t="str">
        <f t="shared" si="377"/>
        <v>Remplir la colonne AH</v>
      </c>
      <c r="AK763" s="297" t="str">
        <f t="shared" si="365"/>
        <v>Remplir la colonne I</v>
      </c>
      <c r="AL763" s="84" t="s">
        <v>64</v>
      </c>
      <c r="AM763" s="60" t="str">
        <f t="shared" si="392"/>
        <v>Remplir les termes C, P et TVA</v>
      </c>
      <c r="AN763" s="55"/>
      <c r="AO763" s="46" t="s">
        <v>64</v>
      </c>
      <c r="AP763" s="56"/>
      <c r="AQ763" s="48" t="s">
        <v>64</v>
      </c>
      <c r="AR763" s="175" t="str">
        <f t="shared" si="378"/>
        <v>Remplir la colonne AN ou AP</v>
      </c>
      <c r="AS763" s="178"/>
      <c r="AT763" s="282" t="str">
        <f t="shared" si="393"/>
        <v>Remplir la colonne M</v>
      </c>
      <c r="AU763" s="179" t="str">
        <f t="shared" si="379"/>
        <v>Remplir la colonne AS</v>
      </c>
      <c r="AV763" s="263" t="str">
        <f t="shared" si="366"/>
        <v>Remplir la colonne I</v>
      </c>
      <c r="AW763" s="84" t="s">
        <v>64</v>
      </c>
      <c r="AX763" s="60" t="str">
        <f t="shared" si="394"/>
        <v>Remplir les termes C, P et TVA</v>
      </c>
      <c r="AY763" s="55"/>
      <c r="AZ763" s="46" t="s">
        <v>64</v>
      </c>
      <c r="BA763" s="56"/>
      <c r="BB763" s="48" t="s">
        <v>64</v>
      </c>
      <c r="BC763" s="175" t="str">
        <f t="shared" si="380"/>
        <v>Remplir la colonne AY ou BA</v>
      </c>
      <c r="BD763" s="178"/>
      <c r="BE763" s="311" t="str">
        <f t="shared" si="395"/>
        <v>Remplir la colonne M</v>
      </c>
      <c r="BF763" s="179" t="str">
        <f t="shared" si="381"/>
        <v>Remplir la colonne BD</v>
      </c>
      <c r="BG763" s="263" t="str">
        <f t="shared" si="367"/>
        <v>Remplir la colonne I</v>
      </c>
      <c r="BH763" s="84" t="s">
        <v>64</v>
      </c>
      <c r="BI763" s="60" t="str">
        <f t="shared" si="382"/>
        <v>Remplir les termes C, P et TVA</v>
      </c>
      <c r="BJ763" s="55"/>
      <c r="BK763" s="46" t="s">
        <v>64</v>
      </c>
      <c r="BL763" s="56"/>
      <c r="BM763" s="48" t="s">
        <v>64</v>
      </c>
      <c r="BN763" s="175" t="str">
        <f t="shared" si="383"/>
        <v>Remplir la colonne BJ ou BL</v>
      </c>
      <c r="BO763" s="178"/>
      <c r="BP763" s="311" t="str">
        <f t="shared" si="396"/>
        <v>Remplir la colonne M</v>
      </c>
      <c r="BQ763" s="179" t="str">
        <f t="shared" si="384"/>
        <v>Remplir la colonne BO</v>
      </c>
      <c r="BR763" s="263" t="str">
        <f t="shared" si="368"/>
        <v>Remplir la colonne I</v>
      </c>
      <c r="BS763" s="84" t="s">
        <v>64</v>
      </c>
      <c r="BT763" s="60" t="str">
        <f t="shared" si="385"/>
        <v>Remplir les termes C, P et TVA</v>
      </c>
      <c r="BU763" s="55"/>
      <c r="BV763" s="46" t="s">
        <v>64</v>
      </c>
      <c r="BW763" s="56"/>
      <c r="BX763" s="48" t="s">
        <v>64</v>
      </c>
      <c r="BY763" s="175" t="str">
        <f t="shared" si="386"/>
        <v>Remplir la colonne BU ou BW</v>
      </c>
      <c r="BZ763" s="178"/>
      <c r="CA763" s="282" t="str">
        <f t="shared" si="397"/>
        <v>Remplir la colonne M</v>
      </c>
      <c r="CB763" s="99" t="str">
        <f t="shared" si="387"/>
        <v>Remplir la colonne BZ</v>
      </c>
      <c r="CC763" s="297" t="str">
        <f t="shared" si="369"/>
        <v>Remplir la colonne I</v>
      </c>
      <c r="CD763" s="84" t="s">
        <v>64</v>
      </c>
      <c r="CE763" s="60" t="str">
        <f t="shared" si="388"/>
        <v>Remplir les termes C, P et TVA</v>
      </c>
      <c r="CF763" s="61" t="str">
        <f t="shared" si="370"/>
        <v>REMPLIR TYPE DE CLIENT</v>
      </c>
      <c r="CG763" s="107" t="str">
        <f t="shared" si="389"/>
        <v>Montant total de l'aide demandée non indiqué</v>
      </c>
      <c r="CH763" s="1"/>
      <c r="CI763" s="1"/>
      <c r="CJ763" s="1"/>
      <c r="CK763" s="1"/>
      <c r="CL763" s="1"/>
    </row>
    <row r="764" spans="1:90" x14ac:dyDescent="0.25">
      <c r="A764" s="51"/>
      <c r="B764" s="111"/>
      <c r="C764" s="111"/>
      <c r="D764" s="111"/>
      <c r="E764" s="111"/>
      <c r="F764" s="111"/>
      <c r="G764" s="162"/>
      <c r="H764" s="151"/>
      <c r="I764" s="296"/>
      <c r="J764" s="152"/>
      <c r="K764" s="153"/>
      <c r="L764" s="169"/>
      <c r="M764" s="39"/>
      <c r="N764" s="201"/>
      <c r="O764" s="39"/>
      <c r="P764" s="22"/>
      <c r="Q764" s="200">
        <f t="shared" si="371"/>
        <v>0</v>
      </c>
      <c r="R764" s="55"/>
      <c r="S764" s="46" t="s">
        <v>64</v>
      </c>
      <c r="T764" s="56"/>
      <c r="U764" s="48" t="s">
        <v>64</v>
      </c>
      <c r="V764" s="175" t="str">
        <f t="shared" si="372"/>
        <v>Remplir la colonne R ou T</v>
      </c>
      <c r="W764" s="178"/>
      <c r="X764" s="282" t="str">
        <f t="shared" si="373"/>
        <v>Remplir la colonne M</v>
      </c>
      <c r="Y764" s="99" t="str">
        <f t="shared" si="374"/>
        <v>Remplir la colonne W</v>
      </c>
      <c r="Z764" s="297" t="str">
        <f t="shared" si="390"/>
        <v>Remplir la colonne I</v>
      </c>
      <c r="AA764" s="84" t="s">
        <v>64</v>
      </c>
      <c r="AB764" s="60" t="str">
        <f t="shared" si="375"/>
        <v>Remplir les termes C, P et TVA</v>
      </c>
      <c r="AC764" s="55"/>
      <c r="AD764" s="46" t="s">
        <v>64</v>
      </c>
      <c r="AE764" s="56"/>
      <c r="AF764" s="48" t="s">
        <v>64</v>
      </c>
      <c r="AG764" s="175" t="str">
        <f t="shared" si="376"/>
        <v>Remplir la colonne AC ou AE</v>
      </c>
      <c r="AH764" s="178"/>
      <c r="AI764" s="311" t="str">
        <f t="shared" si="391"/>
        <v>Remplir la colonne M</v>
      </c>
      <c r="AJ764" s="179" t="str">
        <f t="shared" si="377"/>
        <v>Remplir la colonne AH</v>
      </c>
      <c r="AK764" s="297" t="str">
        <f t="shared" si="365"/>
        <v>Remplir la colonne I</v>
      </c>
      <c r="AL764" s="84" t="s">
        <v>64</v>
      </c>
      <c r="AM764" s="60" t="str">
        <f t="shared" si="392"/>
        <v>Remplir les termes C, P et TVA</v>
      </c>
      <c r="AN764" s="55"/>
      <c r="AO764" s="46" t="s">
        <v>64</v>
      </c>
      <c r="AP764" s="56"/>
      <c r="AQ764" s="48" t="s">
        <v>64</v>
      </c>
      <c r="AR764" s="175" t="str">
        <f t="shared" si="378"/>
        <v>Remplir la colonne AN ou AP</v>
      </c>
      <c r="AS764" s="178"/>
      <c r="AT764" s="282" t="str">
        <f t="shared" si="393"/>
        <v>Remplir la colonne M</v>
      </c>
      <c r="AU764" s="179" t="str">
        <f t="shared" si="379"/>
        <v>Remplir la colonne AS</v>
      </c>
      <c r="AV764" s="263" t="str">
        <f t="shared" si="366"/>
        <v>Remplir la colonne I</v>
      </c>
      <c r="AW764" s="84" t="s">
        <v>64</v>
      </c>
      <c r="AX764" s="60" t="str">
        <f t="shared" si="394"/>
        <v>Remplir les termes C, P et TVA</v>
      </c>
      <c r="AY764" s="55"/>
      <c r="AZ764" s="46" t="s">
        <v>64</v>
      </c>
      <c r="BA764" s="56"/>
      <c r="BB764" s="48" t="s">
        <v>64</v>
      </c>
      <c r="BC764" s="175" t="str">
        <f t="shared" si="380"/>
        <v>Remplir la colonne AY ou BA</v>
      </c>
      <c r="BD764" s="178"/>
      <c r="BE764" s="311" t="str">
        <f t="shared" si="395"/>
        <v>Remplir la colonne M</v>
      </c>
      <c r="BF764" s="179" t="str">
        <f t="shared" si="381"/>
        <v>Remplir la colonne BD</v>
      </c>
      <c r="BG764" s="263" t="str">
        <f t="shared" si="367"/>
        <v>Remplir la colonne I</v>
      </c>
      <c r="BH764" s="84" t="s">
        <v>64</v>
      </c>
      <c r="BI764" s="60" t="str">
        <f t="shared" si="382"/>
        <v>Remplir les termes C, P et TVA</v>
      </c>
      <c r="BJ764" s="55"/>
      <c r="BK764" s="46" t="s">
        <v>64</v>
      </c>
      <c r="BL764" s="56"/>
      <c r="BM764" s="48" t="s">
        <v>64</v>
      </c>
      <c r="BN764" s="175" t="str">
        <f t="shared" si="383"/>
        <v>Remplir la colonne BJ ou BL</v>
      </c>
      <c r="BO764" s="178"/>
      <c r="BP764" s="311" t="str">
        <f t="shared" si="396"/>
        <v>Remplir la colonne M</v>
      </c>
      <c r="BQ764" s="179" t="str">
        <f t="shared" si="384"/>
        <v>Remplir la colonne BO</v>
      </c>
      <c r="BR764" s="263" t="str">
        <f t="shared" si="368"/>
        <v>Remplir la colonne I</v>
      </c>
      <c r="BS764" s="84" t="s">
        <v>64</v>
      </c>
      <c r="BT764" s="60" t="str">
        <f t="shared" si="385"/>
        <v>Remplir les termes C, P et TVA</v>
      </c>
      <c r="BU764" s="55"/>
      <c r="BV764" s="46" t="s">
        <v>64</v>
      </c>
      <c r="BW764" s="56"/>
      <c r="BX764" s="48" t="s">
        <v>64</v>
      </c>
      <c r="BY764" s="175" t="str">
        <f t="shared" si="386"/>
        <v>Remplir la colonne BU ou BW</v>
      </c>
      <c r="BZ764" s="178"/>
      <c r="CA764" s="282" t="str">
        <f t="shared" si="397"/>
        <v>Remplir la colonne M</v>
      </c>
      <c r="CB764" s="99" t="str">
        <f t="shared" si="387"/>
        <v>Remplir la colonne BZ</v>
      </c>
      <c r="CC764" s="297" t="str">
        <f t="shared" si="369"/>
        <v>Remplir la colonne I</v>
      </c>
      <c r="CD764" s="84" t="s">
        <v>64</v>
      </c>
      <c r="CE764" s="60" t="str">
        <f t="shared" si="388"/>
        <v>Remplir les termes C, P et TVA</v>
      </c>
      <c r="CF764" s="61" t="str">
        <f t="shared" si="370"/>
        <v>REMPLIR TYPE DE CLIENT</v>
      </c>
      <c r="CG764" s="107" t="str">
        <f t="shared" si="389"/>
        <v>Montant total de l'aide demandée non indiqué</v>
      </c>
      <c r="CH764" s="1"/>
      <c r="CI764" s="1"/>
      <c r="CJ764" s="1"/>
      <c r="CK764" s="1"/>
      <c r="CL764" s="1"/>
    </row>
    <row r="765" spans="1:90" x14ac:dyDescent="0.25">
      <c r="A765" s="51"/>
      <c r="B765" s="111"/>
      <c r="C765" s="111"/>
      <c r="D765" s="111"/>
      <c r="E765" s="111"/>
      <c r="F765" s="111"/>
      <c r="G765" s="162"/>
      <c r="H765" s="151"/>
      <c r="I765" s="296"/>
      <c r="J765" s="152"/>
      <c r="K765" s="153"/>
      <c r="L765" s="169"/>
      <c r="M765" s="39"/>
      <c r="N765" s="201"/>
      <c r="O765" s="39"/>
      <c r="P765" s="22"/>
      <c r="Q765" s="200">
        <f t="shared" si="371"/>
        <v>0</v>
      </c>
      <c r="R765" s="55"/>
      <c r="S765" s="46" t="s">
        <v>64</v>
      </c>
      <c r="T765" s="56"/>
      <c r="U765" s="48" t="s">
        <v>64</v>
      </c>
      <c r="V765" s="175" t="str">
        <f t="shared" si="372"/>
        <v>Remplir la colonne R ou T</v>
      </c>
      <c r="W765" s="178"/>
      <c r="X765" s="282" t="str">
        <f t="shared" si="373"/>
        <v>Remplir la colonne M</v>
      </c>
      <c r="Y765" s="99" t="str">
        <f t="shared" si="374"/>
        <v>Remplir la colonne W</v>
      </c>
      <c r="Z765" s="297" t="str">
        <f t="shared" si="390"/>
        <v>Remplir la colonne I</v>
      </c>
      <c r="AA765" s="84" t="s">
        <v>64</v>
      </c>
      <c r="AB765" s="60" t="str">
        <f t="shared" si="375"/>
        <v>Remplir les termes C, P et TVA</v>
      </c>
      <c r="AC765" s="55"/>
      <c r="AD765" s="46" t="s">
        <v>64</v>
      </c>
      <c r="AE765" s="56"/>
      <c r="AF765" s="48" t="s">
        <v>64</v>
      </c>
      <c r="AG765" s="175" t="str">
        <f t="shared" si="376"/>
        <v>Remplir la colonne AC ou AE</v>
      </c>
      <c r="AH765" s="178"/>
      <c r="AI765" s="311" t="str">
        <f t="shared" si="391"/>
        <v>Remplir la colonne M</v>
      </c>
      <c r="AJ765" s="179" t="str">
        <f t="shared" si="377"/>
        <v>Remplir la colonne AH</v>
      </c>
      <c r="AK765" s="297" t="str">
        <f t="shared" si="365"/>
        <v>Remplir la colonne I</v>
      </c>
      <c r="AL765" s="84" t="s">
        <v>64</v>
      </c>
      <c r="AM765" s="60" t="str">
        <f t="shared" si="392"/>
        <v>Remplir les termes C, P et TVA</v>
      </c>
      <c r="AN765" s="55"/>
      <c r="AO765" s="46" t="s">
        <v>64</v>
      </c>
      <c r="AP765" s="56"/>
      <c r="AQ765" s="48" t="s">
        <v>64</v>
      </c>
      <c r="AR765" s="175" t="str">
        <f t="shared" si="378"/>
        <v>Remplir la colonne AN ou AP</v>
      </c>
      <c r="AS765" s="178"/>
      <c r="AT765" s="282" t="str">
        <f t="shared" si="393"/>
        <v>Remplir la colonne M</v>
      </c>
      <c r="AU765" s="179" t="str">
        <f t="shared" si="379"/>
        <v>Remplir la colonne AS</v>
      </c>
      <c r="AV765" s="263" t="str">
        <f t="shared" si="366"/>
        <v>Remplir la colonne I</v>
      </c>
      <c r="AW765" s="84" t="s">
        <v>64</v>
      </c>
      <c r="AX765" s="60" t="str">
        <f t="shared" si="394"/>
        <v>Remplir les termes C, P et TVA</v>
      </c>
      <c r="AY765" s="55"/>
      <c r="AZ765" s="46" t="s">
        <v>64</v>
      </c>
      <c r="BA765" s="56"/>
      <c r="BB765" s="48" t="s">
        <v>64</v>
      </c>
      <c r="BC765" s="175" t="str">
        <f t="shared" si="380"/>
        <v>Remplir la colonne AY ou BA</v>
      </c>
      <c r="BD765" s="178"/>
      <c r="BE765" s="311" t="str">
        <f t="shared" si="395"/>
        <v>Remplir la colonne M</v>
      </c>
      <c r="BF765" s="179" t="str">
        <f t="shared" si="381"/>
        <v>Remplir la colonne BD</v>
      </c>
      <c r="BG765" s="263" t="str">
        <f t="shared" si="367"/>
        <v>Remplir la colonne I</v>
      </c>
      <c r="BH765" s="84" t="s">
        <v>64</v>
      </c>
      <c r="BI765" s="60" t="str">
        <f t="shared" si="382"/>
        <v>Remplir les termes C, P et TVA</v>
      </c>
      <c r="BJ765" s="55"/>
      <c r="BK765" s="46" t="s">
        <v>64</v>
      </c>
      <c r="BL765" s="56"/>
      <c r="BM765" s="48" t="s">
        <v>64</v>
      </c>
      <c r="BN765" s="175" t="str">
        <f t="shared" si="383"/>
        <v>Remplir la colonne BJ ou BL</v>
      </c>
      <c r="BO765" s="178"/>
      <c r="BP765" s="311" t="str">
        <f t="shared" si="396"/>
        <v>Remplir la colonne M</v>
      </c>
      <c r="BQ765" s="179" t="str">
        <f t="shared" si="384"/>
        <v>Remplir la colonne BO</v>
      </c>
      <c r="BR765" s="263" t="str">
        <f t="shared" si="368"/>
        <v>Remplir la colonne I</v>
      </c>
      <c r="BS765" s="84" t="s">
        <v>64</v>
      </c>
      <c r="BT765" s="60" t="str">
        <f t="shared" si="385"/>
        <v>Remplir les termes C, P et TVA</v>
      </c>
      <c r="BU765" s="55"/>
      <c r="BV765" s="46" t="s">
        <v>64</v>
      </c>
      <c r="BW765" s="56"/>
      <c r="BX765" s="48" t="s">
        <v>64</v>
      </c>
      <c r="BY765" s="175" t="str">
        <f t="shared" si="386"/>
        <v>Remplir la colonne BU ou BW</v>
      </c>
      <c r="BZ765" s="178"/>
      <c r="CA765" s="282" t="str">
        <f t="shared" si="397"/>
        <v>Remplir la colonne M</v>
      </c>
      <c r="CB765" s="99" t="str">
        <f t="shared" si="387"/>
        <v>Remplir la colonne BZ</v>
      </c>
      <c r="CC765" s="297" t="str">
        <f t="shared" si="369"/>
        <v>Remplir la colonne I</v>
      </c>
      <c r="CD765" s="84" t="s">
        <v>64</v>
      </c>
      <c r="CE765" s="60" t="str">
        <f t="shared" si="388"/>
        <v>Remplir les termes C, P et TVA</v>
      </c>
      <c r="CF765" s="61" t="str">
        <f t="shared" si="370"/>
        <v>REMPLIR TYPE DE CLIENT</v>
      </c>
      <c r="CG765" s="107" t="str">
        <f t="shared" si="389"/>
        <v>Montant total de l'aide demandée non indiqué</v>
      </c>
      <c r="CH765" s="1"/>
      <c r="CI765" s="1"/>
      <c r="CJ765" s="1"/>
      <c r="CK765" s="1"/>
      <c r="CL765" s="1"/>
    </row>
    <row r="766" spans="1:90" x14ac:dyDescent="0.25">
      <c r="A766" s="51"/>
      <c r="B766" s="111"/>
      <c r="C766" s="111"/>
      <c r="D766" s="111"/>
      <c r="E766" s="111"/>
      <c r="F766" s="111"/>
      <c r="G766" s="162"/>
      <c r="H766" s="151"/>
      <c r="I766" s="296"/>
      <c r="J766" s="152"/>
      <c r="K766" s="153"/>
      <c r="L766" s="169"/>
      <c r="M766" s="39"/>
      <c r="N766" s="201"/>
      <c r="O766" s="39"/>
      <c r="P766" s="22"/>
      <c r="Q766" s="200">
        <f t="shared" si="371"/>
        <v>0</v>
      </c>
      <c r="R766" s="55"/>
      <c r="S766" s="46" t="s">
        <v>64</v>
      </c>
      <c r="T766" s="56"/>
      <c r="U766" s="48" t="s">
        <v>64</v>
      </c>
      <c r="V766" s="175" t="str">
        <f t="shared" si="372"/>
        <v>Remplir la colonne R ou T</v>
      </c>
      <c r="W766" s="178"/>
      <c r="X766" s="282" t="str">
        <f t="shared" si="373"/>
        <v>Remplir la colonne M</v>
      </c>
      <c r="Y766" s="99" t="str">
        <f t="shared" si="374"/>
        <v>Remplir la colonne W</v>
      </c>
      <c r="Z766" s="297" t="str">
        <f t="shared" si="390"/>
        <v>Remplir la colonne I</v>
      </c>
      <c r="AA766" s="84" t="s">
        <v>64</v>
      </c>
      <c r="AB766" s="60" t="str">
        <f t="shared" si="375"/>
        <v>Remplir les termes C, P et TVA</v>
      </c>
      <c r="AC766" s="55"/>
      <c r="AD766" s="46" t="s">
        <v>64</v>
      </c>
      <c r="AE766" s="56"/>
      <c r="AF766" s="48" t="s">
        <v>64</v>
      </c>
      <c r="AG766" s="175" t="str">
        <f t="shared" si="376"/>
        <v>Remplir la colonne AC ou AE</v>
      </c>
      <c r="AH766" s="178"/>
      <c r="AI766" s="311" t="str">
        <f t="shared" si="391"/>
        <v>Remplir la colonne M</v>
      </c>
      <c r="AJ766" s="179" t="str">
        <f t="shared" si="377"/>
        <v>Remplir la colonne AH</v>
      </c>
      <c r="AK766" s="297" t="str">
        <f t="shared" si="365"/>
        <v>Remplir la colonne I</v>
      </c>
      <c r="AL766" s="84" t="s">
        <v>64</v>
      </c>
      <c r="AM766" s="60" t="str">
        <f t="shared" si="392"/>
        <v>Remplir les termes C, P et TVA</v>
      </c>
      <c r="AN766" s="55"/>
      <c r="AO766" s="46" t="s">
        <v>64</v>
      </c>
      <c r="AP766" s="56"/>
      <c r="AQ766" s="48" t="s">
        <v>64</v>
      </c>
      <c r="AR766" s="175" t="str">
        <f t="shared" si="378"/>
        <v>Remplir la colonne AN ou AP</v>
      </c>
      <c r="AS766" s="178"/>
      <c r="AT766" s="282" t="str">
        <f t="shared" si="393"/>
        <v>Remplir la colonne M</v>
      </c>
      <c r="AU766" s="179" t="str">
        <f t="shared" si="379"/>
        <v>Remplir la colonne AS</v>
      </c>
      <c r="AV766" s="263" t="str">
        <f t="shared" si="366"/>
        <v>Remplir la colonne I</v>
      </c>
      <c r="AW766" s="84" t="s">
        <v>64</v>
      </c>
      <c r="AX766" s="60" t="str">
        <f t="shared" si="394"/>
        <v>Remplir les termes C, P et TVA</v>
      </c>
      <c r="AY766" s="55"/>
      <c r="AZ766" s="46" t="s">
        <v>64</v>
      </c>
      <c r="BA766" s="56"/>
      <c r="BB766" s="48" t="s">
        <v>64</v>
      </c>
      <c r="BC766" s="175" t="str">
        <f t="shared" si="380"/>
        <v>Remplir la colonne AY ou BA</v>
      </c>
      <c r="BD766" s="178"/>
      <c r="BE766" s="311" t="str">
        <f t="shared" si="395"/>
        <v>Remplir la colonne M</v>
      </c>
      <c r="BF766" s="179" t="str">
        <f t="shared" si="381"/>
        <v>Remplir la colonne BD</v>
      </c>
      <c r="BG766" s="263" t="str">
        <f t="shared" si="367"/>
        <v>Remplir la colonne I</v>
      </c>
      <c r="BH766" s="84" t="s">
        <v>64</v>
      </c>
      <c r="BI766" s="60" t="str">
        <f t="shared" si="382"/>
        <v>Remplir les termes C, P et TVA</v>
      </c>
      <c r="BJ766" s="55"/>
      <c r="BK766" s="46" t="s">
        <v>64</v>
      </c>
      <c r="BL766" s="56"/>
      <c r="BM766" s="48" t="s">
        <v>64</v>
      </c>
      <c r="BN766" s="175" t="str">
        <f t="shared" si="383"/>
        <v>Remplir la colonne BJ ou BL</v>
      </c>
      <c r="BO766" s="178"/>
      <c r="BP766" s="311" t="str">
        <f t="shared" si="396"/>
        <v>Remplir la colonne M</v>
      </c>
      <c r="BQ766" s="179" t="str">
        <f t="shared" si="384"/>
        <v>Remplir la colonne BO</v>
      </c>
      <c r="BR766" s="263" t="str">
        <f t="shared" si="368"/>
        <v>Remplir la colonne I</v>
      </c>
      <c r="BS766" s="84" t="s">
        <v>64</v>
      </c>
      <c r="BT766" s="60" t="str">
        <f t="shared" si="385"/>
        <v>Remplir les termes C, P et TVA</v>
      </c>
      <c r="BU766" s="55"/>
      <c r="BV766" s="46" t="s">
        <v>64</v>
      </c>
      <c r="BW766" s="56"/>
      <c r="BX766" s="48" t="s">
        <v>64</v>
      </c>
      <c r="BY766" s="175" t="str">
        <f t="shared" si="386"/>
        <v>Remplir la colonne BU ou BW</v>
      </c>
      <c r="BZ766" s="178"/>
      <c r="CA766" s="282" t="str">
        <f t="shared" si="397"/>
        <v>Remplir la colonne M</v>
      </c>
      <c r="CB766" s="99" t="str">
        <f t="shared" si="387"/>
        <v>Remplir la colonne BZ</v>
      </c>
      <c r="CC766" s="297" t="str">
        <f t="shared" si="369"/>
        <v>Remplir la colonne I</v>
      </c>
      <c r="CD766" s="84" t="s">
        <v>64</v>
      </c>
      <c r="CE766" s="60" t="str">
        <f t="shared" si="388"/>
        <v>Remplir les termes C, P et TVA</v>
      </c>
      <c r="CF766" s="61" t="str">
        <f t="shared" si="370"/>
        <v>REMPLIR TYPE DE CLIENT</v>
      </c>
      <c r="CG766" s="107" t="str">
        <f t="shared" si="389"/>
        <v>Montant total de l'aide demandée non indiqué</v>
      </c>
      <c r="CH766" s="1"/>
      <c r="CI766" s="1"/>
      <c r="CJ766" s="1"/>
      <c r="CK766" s="1"/>
      <c r="CL766" s="1"/>
    </row>
    <row r="767" spans="1:90" x14ac:dyDescent="0.25">
      <c r="A767" s="51"/>
      <c r="B767" s="111"/>
      <c r="C767" s="111"/>
      <c r="D767" s="111"/>
      <c r="E767" s="111"/>
      <c r="F767" s="111"/>
      <c r="G767" s="162"/>
      <c r="H767" s="151"/>
      <c r="I767" s="296"/>
      <c r="J767" s="152"/>
      <c r="K767" s="153"/>
      <c r="L767" s="169"/>
      <c r="M767" s="39"/>
      <c r="N767" s="201"/>
      <c r="O767" s="39"/>
      <c r="P767" s="22"/>
      <c r="Q767" s="200">
        <f t="shared" si="371"/>
        <v>0</v>
      </c>
      <c r="R767" s="55"/>
      <c r="S767" s="46" t="s">
        <v>64</v>
      </c>
      <c r="T767" s="56"/>
      <c r="U767" s="48" t="s">
        <v>64</v>
      </c>
      <c r="V767" s="175" t="str">
        <f t="shared" si="372"/>
        <v>Remplir la colonne R ou T</v>
      </c>
      <c r="W767" s="178"/>
      <c r="X767" s="282" t="str">
        <f t="shared" si="373"/>
        <v>Remplir la colonne M</v>
      </c>
      <c r="Y767" s="99" t="str">
        <f t="shared" si="374"/>
        <v>Remplir la colonne W</v>
      </c>
      <c r="Z767" s="297" t="str">
        <f t="shared" si="390"/>
        <v>Remplir la colonne I</v>
      </c>
      <c r="AA767" s="84" t="s">
        <v>64</v>
      </c>
      <c r="AB767" s="60" t="str">
        <f t="shared" si="375"/>
        <v>Remplir les termes C, P et TVA</v>
      </c>
      <c r="AC767" s="55"/>
      <c r="AD767" s="46" t="s">
        <v>64</v>
      </c>
      <c r="AE767" s="56"/>
      <c r="AF767" s="48" t="s">
        <v>64</v>
      </c>
      <c r="AG767" s="175" t="str">
        <f t="shared" si="376"/>
        <v>Remplir la colonne AC ou AE</v>
      </c>
      <c r="AH767" s="178"/>
      <c r="AI767" s="311" t="str">
        <f t="shared" si="391"/>
        <v>Remplir la colonne M</v>
      </c>
      <c r="AJ767" s="179" t="str">
        <f t="shared" si="377"/>
        <v>Remplir la colonne AH</v>
      </c>
      <c r="AK767" s="297" t="str">
        <f t="shared" si="365"/>
        <v>Remplir la colonne I</v>
      </c>
      <c r="AL767" s="84" t="s">
        <v>64</v>
      </c>
      <c r="AM767" s="60" t="str">
        <f t="shared" si="392"/>
        <v>Remplir les termes C, P et TVA</v>
      </c>
      <c r="AN767" s="55"/>
      <c r="AO767" s="46" t="s">
        <v>64</v>
      </c>
      <c r="AP767" s="56"/>
      <c r="AQ767" s="48" t="s">
        <v>64</v>
      </c>
      <c r="AR767" s="175" t="str">
        <f t="shared" si="378"/>
        <v>Remplir la colonne AN ou AP</v>
      </c>
      <c r="AS767" s="178"/>
      <c r="AT767" s="282" t="str">
        <f t="shared" si="393"/>
        <v>Remplir la colonne M</v>
      </c>
      <c r="AU767" s="179" t="str">
        <f t="shared" si="379"/>
        <v>Remplir la colonne AS</v>
      </c>
      <c r="AV767" s="263" t="str">
        <f t="shared" si="366"/>
        <v>Remplir la colonne I</v>
      </c>
      <c r="AW767" s="84" t="s">
        <v>64</v>
      </c>
      <c r="AX767" s="60" t="str">
        <f t="shared" si="394"/>
        <v>Remplir les termes C, P et TVA</v>
      </c>
      <c r="AY767" s="55"/>
      <c r="AZ767" s="46" t="s">
        <v>64</v>
      </c>
      <c r="BA767" s="56"/>
      <c r="BB767" s="48" t="s">
        <v>64</v>
      </c>
      <c r="BC767" s="175" t="str">
        <f t="shared" si="380"/>
        <v>Remplir la colonne AY ou BA</v>
      </c>
      <c r="BD767" s="178"/>
      <c r="BE767" s="311" t="str">
        <f t="shared" si="395"/>
        <v>Remplir la colonne M</v>
      </c>
      <c r="BF767" s="179" t="str">
        <f t="shared" si="381"/>
        <v>Remplir la colonne BD</v>
      </c>
      <c r="BG767" s="263" t="str">
        <f t="shared" si="367"/>
        <v>Remplir la colonne I</v>
      </c>
      <c r="BH767" s="84" t="s">
        <v>64</v>
      </c>
      <c r="BI767" s="60" t="str">
        <f t="shared" si="382"/>
        <v>Remplir les termes C, P et TVA</v>
      </c>
      <c r="BJ767" s="55"/>
      <c r="BK767" s="46" t="s">
        <v>64</v>
      </c>
      <c r="BL767" s="56"/>
      <c r="BM767" s="48" t="s">
        <v>64</v>
      </c>
      <c r="BN767" s="175" t="str">
        <f t="shared" si="383"/>
        <v>Remplir la colonne BJ ou BL</v>
      </c>
      <c r="BO767" s="178"/>
      <c r="BP767" s="311" t="str">
        <f t="shared" si="396"/>
        <v>Remplir la colonne M</v>
      </c>
      <c r="BQ767" s="179" t="str">
        <f t="shared" si="384"/>
        <v>Remplir la colonne BO</v>
      </c>
      <c r="BR767" s="263" t="str">
        <f t="shared" si="368"/>
        <v>Remplir la colonne I</v>
      </c>
      <c r="BS767" s="84" t="s">
        <v>64</v>
      </c>
      <c r="BT767" s="60" t="str">
        <f t="shared" si="385"/>
        <v>Remplir les termes C, P et TVA</v>
      </c>
      <c r="BU767" s="55"/>
      <c r="BV767" s="46" t="s">
        <v>64</v>
      </c>
      <c r="BW767" s="56"/>
      <c r="BX767" s="48" t="s">
        <v>64</v>
      </c>
      <c r="BY767" s="175" t="str">
        <f t="shared" si="386"/>
        <v>Remplir la colonne BU ou BW</v>
      </c>
      <c r="BZ767" s="178"/>
      <c r="CA767" s="282" t="str">
        <f t="shared" si="397"/>
        <v>Remplir la colonne M</v>
      </c>
      <c r="CB767" s="99" t="str">
        <f t="shared" si="387"/>
        <v>Remplir la colonne BZ</v>
      </c>
      <c r="CC767" s="297" t="str">
        <f t="shared" si="369"/>
        <v>Remplir la colonne I</v>
      </c>
      <c r="CD767" s="84" t="s">
        <v>64</v>
      </c>
      <c r="CE767" s="60" t="str">
        <f t="shared" si="388"/>
        <v>Remplir les termes C, P et TVA</v>
      </c>
      <c r="CF767" s="61" t="str">
        <f t="shared" si="370"/>
        <v>REMPLIR TYPE DE CLIENT</v>
      </c>
      <c r="CG767" s="107" t="str">
        <f t="shared" si="389"/>
        <v>Montant total de l'aide demandée non indiqué</v>
      </c>
      <c r="CH767" s="1"/>
      <c r="CI767" s="1"/>
      <c r="CJ767" s="1"/>
      <c r="CK767" s="1"/>
      <c r="CL767" s="1"/>
    </row>
    <row r="768" spans="1:90" x14ac:dyDescent="0.25">
      <c r="A768" s="51"/>
      <c r="B768" s="111"/>
      <c r="C768" s="111"/>
      <c r="D768" s="111"/>
      <c r="E768" s="111"/>
      <c r="F768" s="111"/>
      <c r="G768" s="162"/>
      <c r="H768" s="151"/>
      <c r="I768" s="296"/>
      <c r="J768" s="152"/>
      <c r="K768" s="153"/>
      <c r="L768" s="169"/>
      <c r="M768" s="39"/>
      <c r="N768" s="201"/>
      <c r="O768" s="39"/>
      <c r="P768" s="22"/>
      <c r="Q768" s="200">
        <f t="shared" si="371"/>
        <v>0</v>
      </c>
      <c r="R768" s="55"/>
      <c r="S768" s="46" t="s">
        <v>64</v>
      </c>
      <c r="T768" s="56"/>
      <c r="U768" s="48" t="s">
        <v>64</v>
      </c>
      <c r="V768" s="175" t="str">
        <f t="shared" si="372"/>
        <v>Remplir la colonne R ou T</v>
      </c>
      <c r="W768" s="178"/>
      <c r="X768" s="282" t="str">
        <f t="shared" si="373"/>
        <v>Remplir la colonne M</v>
      </c>
      <c r="Y768" s="99" t="str">
        <f t="shared" si="374"/>
        <v>Remplir la colonne W</v>
      </c>
      <c r="Z768" s="297" t="str">
        <f t="shared" si="390"/>
        <v>Remplir la colonne I</v>
      </c>
      <c r="AA768" s="84" t="s">
        <v>64</v>
      </c>
      <c r="AB768" s="60" t="str">
        <f t="shared" si="375"/>
        <v>Remplir les termes C, P et TVA</v>
      </c>
      <c r="AC768" s="55"/>
      <c r="AD768" s="46" t="s">
        <v>64</v>
      </c>
      <c r="AE768" s="56"/>
      <c r="AF768" s="48" t="s">
        <v>64</v>
      </c>
      <c r="AG768" s="175" t="str">
        <f t="shared" si="376"/>
        <v>Remplir la colonne AC ou AE</v>
      </c>
      <c r="AH768" s="178"/>
      <c r="AI768" s="311" t="str">
        <f t="shared" si="391"/>
        <v>Remplir la colonne M</v>
      </c>
      <c r="AJ768" s="179" t="str">
        <f t="shared" si="377"/>
        <v>Remplir la colonne AH</v>
      </c>
      <c r="AK768" s="297" t="str">
        <f t="shared" si="365"/>
        <v>Remplir la colonne I</v>
      </c>
      <c r="AL768" s="84" t="s">
        <v>64</v>
      </c>
      <c r="AM768" s="60" t="str">
        <f t="shared" si="392"/>
        <v>Remplir les termes C, P et TVA</v>
      </c>
      <c r="AN768" s="55"/>
      <c r="AO768" s="46" t="s">
        <v>64</v>
      </c>
      <c r="AP768" s="56"/>
      <c r="AQ768" s="48" t="s">
        <v>64</v>
      </c>
      <c r="AR768" s="175" t="str">
        <f t="shared" si="378"/>
        <v>Remplir la colonne AN ou AP</v>
      </c>
      <c r="AS768" s="178"/>
      <c r="AT768" s="282" t="str">
        <f t="shared" si="393"/>
        <v>Remplir la colonne M</v>
      </c>
      <c r="AU768" s="179" t="str">
        <f t="shared" si="379"/>
        <v>Remplir la colonne AS</v>
      </c>
      <c r="AV768" s="263" t="str">
        <f t="shared" si="366"/>
        <v>Remplir la colonne I</v>
      </c>
      <c r="AW768" s="84" t="s">
        <v>64</v>
      </c>
      <c r="AX768" s="60" t="str">
        <f t="shared" si="394"/>
        <v>Remplir les termes C, P et TVA</v>
      </c>
      <c r="AY768" s="55"/>
      <c r="AZ768" s="46" t="s">
        <v>64</v>
      </c>
      <c r="BA768" s="56"/>
      <c r="BB768" s="48" t="s">
        <v>64</v>
      </c>
      <c r="BC768" s="175" t="str">
        <f t="shared" si="380"/>
        <v>Remplir la colonne AY ou BA</v>
      </c>
      <c r="BD768" s="178"/>
      <c r="BE768" s="311" t="str">
        <f t="shared" si="395"/>
        <v>Remplir la colonne M</v>
      </c>
      <c r="BF768" s="179" t="str">
        <f t="shared" si="381"/>
        <v>Remplir la colonne BD</v>
      </c>
      <c r="BG768" s="263" t="str">
        <f t="shared" si="367"/>
        <v>Remplir la colonne I</v>
      </c>
      <c r="BH768" s="84" t="s">
        <v>64</v>
      </c>
      <c r="BI768" s="60" t="str">
        <f t="shared" si="382"/>
        <v>Remplir les termes C, P et TVA</v>
      </c>
      <c r="BJ768" s="55"/>
      <c r="BK768" s="46" t="s">
        <v>64</v>
      </c>
      <c r="BL768" s="56"/>
      <c r="BM768" s="48" t="s">
        <v>64</v>
      </c>
      <c r="BN768" s="175" t="str">
        <f t="shared" si="383"/>
        <v>Remplir la colonne BJ ou BL</v>
      </c>
      <c r="BO768" s="178"/>
      <c r="BP768" s="311" t="str">
        <f t="shared" si="396"/>
        <v>Remplir la colonne M</v>
      </c>
      <c r="BQ768" s="179" t="str">
        <f t="shared" si="384"/>
        <v>Remplir la colonne BO</v>
      </c>
      <c r="BR768" s="263" t="str">
        <f t="shared" si="368"/>
        <v>Remplir la colonne I</v>
      </c>
      <c r="BS768" s="84" t="s">
        <v>64</v>
      </c>
      <c r="BT768" s="60" t="str">
        <f t="shared" si="385"/>
        <v>Remplir les termes C, P et TVA</v>
      </c>
      <c r="BU768" s="55"/>
      <c r="BV768" s="46" t="s">
        <v>64</v>
      </c>
      <c r="BW768" s="56"/>
      <c r="BX768" s="48" t="s">
        <v>64</v>
      </c>
      <c r="BY768" s="175" t="str">
        <f t="shared" si="386"/>
        <v>Remplir la colonne BU ou BW</v>
      </c>
      <c r="BZ768" s="178"/>
      <c r="CA768" s="282" t="str">
        <f t="shared" si="397"/>
        <v>Remplir la colonne M</v>
      </c>
      <c r="CB768" s="99" t="str">
        <f t="shared" si="387"/>
        <v>Remplir la colonne BZ</v>
      </c>
      <c r="CC768" s="297" t="str">
        <f t="shared" si="369"/>
        <v>Remplir la colonne I</v>
      </c>
      <c r="CD768" s="84" t="s">
        <v>64</v>
      </c>
      <c r="CE768" s="60" t="str">
        <f t="shared" si="388"/>
        <v>Remplir les termes C, P et TVA</v>
      </c>
      <c r="CF768" s="61" t="str">
        <f t="shared" si="370"/>
        <v>REMPLIR TYPE DE CLIENT</v>
      </c>
      <c r="CG768" s="107" t="str">
        <f t="shared" si="389"/>
        <v>Montant total de l'aide demandée non indiqué</v>
      </c>
      <c r="CH768" s="1"/>
      <c r="CI768" s="1"/>
      <c r="CJ768" s="1"/>
      <c r="CK768" s="1"/>
      <c r="CL768" s="1"/>
    </row>
    <row r="769" spans="1:90" x14ac:dyDescent="0.25">
      <c r="A769" s="51"/>
      <c r="B769" s="111"/>
      <c r="C769" s="111"/>
      <c r="D769" s="111"/>
      <c r="E769" s="111"/>
      <c r="F769" s="111"/>
      <c r="G769" s="162"/>
      <c r="H769" s="151"/>
      <c r="I769" s="296"/>
      <c r="J769" s="152"/>
      <c r="K769" s="153"/>
      <c r="L769" s="169"/>
      <c r="M769" s="39"/>
      <c r="N769" s="201"/>
      <c r="O769" s="39"/>
      <c r="P769" s="22"/>
      <c r="Q769" s="200">
        <f t="shared" si="371"/>
        <v>0</v>
      </c>
      <c r="R769" s="55"/>
      <c r="S769" s="46" t="s">
        <v>64</v>
      </c>
      <c r="T769" s="56"/>
      <c r="U769" s="48" t="s">
        <v>64</v>
      </c>
      <c r="V769" s="175" t="str">
        <f t="shared" si="372"/>
        <v>Remplir la colonne R ou T</v>
      </c>
      <c r="W769" s="178"/>
      <c r="X769" s="282" t="str">
        <f t="shared" si="373"/>
        <v>Remplir la colonne M</v>
      </c>
      <c r="Y769" s="99" t="str">
        <f t="shared" si="374"/>
        <v>Remplir la colonne W</v>
      </c>
      <c r="Z769" s="297" t="str">
        <f t="shared" si="390"/>
        <v>Remplir la colonne I</v>
      </c>
      <c r="AA769" s="84" t="s">
        <v>64</v>
      </c>
      <c r="AB769" s="60" t="str">
        <f t="shared" si="375"/>
        <v>Remplir les termes C, P et TVA</v>
      </c>
      <c r="AC769" s="55"/>
      <c r="AD769" s="46" t="s">
        <v>64</v>
      </c>
      <c r="AE769" s="56"/>
      <c r="AF769" s="48" t="s">
        <v>64</v>
      </c>
      <c r="AG769" s="175" t="str">
        <f t="shared" si="376"/>
        <v>Remplir la colonne AC ou AE</v>
      </c>
      <c r="AH769" s="178"/>
      <c r="AI769" s="311" t="str">
        <f t="shared" si="391"/>
        <v>Remplir la colonne M</v>
      </c>
      <c r="AJ769" s="179" t="str">
        <f t="shared" si="377"/>
        <v>Remplir la colonne AH</v>
      </c>
      <c r="AK769" s="297" t="str">
        <f t="shared" si="365"/>
        <v>Remplir la colonne I</v>
      </c>
      <c r="AL769" s="84" t="s">
        <v>64</v>
      </c>
      <c r="AM769" s="60" t="str">
        <f t="shared" si="392"/>
        <v>Remplir les termes C, P et TVA</v>
      </c>
      <c r="AN769" s="55"/>
      <c r="AO769" s="46" t="s">
        <v>64</v>
      </c>
      <c r="AP769" s="56"/>
      <c r="AQ769" s="48" t="s">
        <v>64</v>
      </c>
      <c r="AR769" s="175" t="str">
        <f t="shared" si="378"/>
        <v>Remplir la colonne AN ou AP</v>
      </c>
      <c r="AS769" s="178"/>
      <c r="AT769" s="282" t="str">
        <f t="shared" si="393"/>
        <v>Remplir la colonne M</v>
      </c>
      <c r="AU769" s="179" t="str">
        <f t="shared" si="379"/>
        <v>Remplir la colonne AS</v>
      </c>
      <c r="AV769" s="263" t="str">
        <f t="shared" si="366"/>
        <v>Remplir la colonne I</v>
      </c>
      <c r="AW769" s="84" t="s">
        <v>64</v>
      </c>
      <c r="AX769" s="60" t="str">
        <f t="shared" si="394"/>
        <v>Remplir les termes C, P et TVA</v>
      </c>
      <c r="AY769" s="55"/>
      <c r="AZ769" s="46" t="s">
        <v>64</v>
      </c>
      <c r="BA769" s="56"/>
      <c r="BB769" s="48" t="s">
        <v>64</v>
      </c>
      <c r="BC769" s="175" t="str">
        <f t="shared" si="380"/>
        <v>Remplir la colonne AY ou BA</v>
      </c>
      <c r="BD769" s="178"/>
      <c r="BE769" s="311" t="str">
        <f t="shared" si="395"/>
        <v>Remplir la colonne M</v>
      </c>
      <c r="BF769" s="179" t="str">
        <f t="shared" si="381"/>
        <v>Remplir la colonne BD</v>
      </c>
      <c r="BG769" s="263" t="str">
        <f t="shared" si="367"/>
        <v>Remplir la colonne I</v>
      </c>
      <c r="BH769" s="84" t="s">
        <v>64</v>
      </c>
      <c r="BI769" s="60" t="str">
        <f t="shared" si="382"/>
        <v>Remplir les termes C, P et TVA</v>
      </c>
      <c r="BJ769" s="55"/>
      <c r="BK769" s="46" t="s">
        <v>64</v>
      </c>
      <c r="BL769" s="56"/>
      <c r="BM769" s="48" t="s">
        <v>64</v>
      </c>
      <c r="BN769" s="175" t="str">
        <f t="shared" si="383"/>
        <v>Remplir la colonne BJ ou BL</v>
      </c>
      <c r="BO769" s="178"/>
      <c r="BP769" s="311" t="str">
        <f t="shared" si="396"/>
        <v>Remplir la colonne M</v>
      </c>
      <c r="BQ769" s="179" t="str">
        <f t="shared" si="384"/>
        <v>Remplir la colonne BO</v>
      </c>
      <c r="BR769" s="263" t="str">
        <f t="shared" si="368"/>
        <v>Remplir la colonne I</v>
      </c>
      <c r="BS769" s="84" t="s">
        <v>64</v>
      </c>
      <c r="BT769" s="60" t="str">
        <f t="shared" si="385"/>
        <v>Remplir les termes C, P et TVA</v>
      </c>
      <c r="BU769" s="55"/>
      <c r="BV769" s="46" t="s">
        <v>64</v>
      </c>
      <c r="BW769" s="56"/>
      <c r="BX769" s="48" t="s">
        <v>64</v>
      </c>
      <c r="BY769" s="175" t="str">
        <f t="shared" si="386"/>
        <v>Remplir la colonne BU ou BW</v>
      </c>
      <c r="BZ769" s="178"/>
      <c r="CA769" s="282" t="str">
        <f t="shared" si="397"/>
        <v>Remplir la colonne M</v>
      </c>
      <c r="CB769" s="99" t="str">
        <f t="shared" si="387"/>
        <v>Remplir la colonne BZ</v>
      </c>
      <c r="CC769" s="297" t="str">
        <f t="shared" si="369"/>
        <v>Remplir la colonne I</v>
      </c>
      <c r="CD769" s="84" t="s">
        <v>64</v>
      </c>
      <c r="CE769" s="60" t="str">
        <f t="shared" si="388"/>
        <v>Remplir les termes C, P et TVA</v>
      </c>
      <c r="CF769" s="61" t="str">
        <f t="shared" si="370"/>
        <v>REMPLIR TYPE DE CLIENT</v>
      </c>
      <c r="CG769" s="107" t="str">
        <f t="shared" si="389"/>
        <v>Montant total de l'aide demandée non indiqué</v>
      </c>
      <c r="CH769" s="1"/>
      <c r="CI769" s="1"/>
      <c r="CJ769" s="1"/>
      <c r="CK769" s="1"/>
      <c r="CL769" s="1"/>
    </row>
    <row r="770" spans="1:90" x14ac:dyDescent="0.25">
      <c r="A770" s="51"/>
      <c r="B770" s="111"/>
      <c r="C770" s="111"/>
      <c r="D770" s="111"/>
      <c r="E770" s="111"/>
      <c r="F770" s="111"/>
      <c r="G770" s="162"/>
      <c r="H770" s="151"/>
      <c r="I770" s="296"/>
      <c r="J770" s="152"/>
      <c r="K770" s="153"/>
      <c r="L770" s="169"/>
      <c r="M770" s="39"/>
      <c r="N770" s="201"/>
      <c r="O770" s="39"/>
      <c r="P770" s="22"/>
      <c r="Q770" s="200">
        <f t="shared" si="371"/>
        <v>0</v>
      </c>
      <c r="R770" s="55"/>
      <c r="S770" s="46" t="s">
        <v>64</v>
      </c>
      <c r="T770" s="56"/>
      <c r="U770" s="48" t="s">
        <v>64</v>
      </c>
      <c r="V770" s="175" t="str">
        <f t="shared" si="372"/>
        <v>Remplir la colonne R ou T</v>
      </c>
      <c r="W770" s="178"/>
      <c r="X770" s="282" t="str">
        <f t="shared" si="373"/>
        <v>Remplir la colonne M</v>
      </c>
      <c r="Y770" s="99" t="str">
        <f t="shared" si="374"/>
        <v>Remplir la colonne W</v>
      </c>
      <c r="Z770" s="297" t="str">
        <f t="shared" si="390"/>
        <v>Remplir la colonne I</v>
      </c>
      <c r="AA770" s="84" t="s">
        <v>64</v>
      </c>
      <c r="AB770" s="60" t="str">
        <f t="shared" si="375"/>
        <v>Remplir les termes C, P et TVA</v>
      </c>
      <c r="AC770" s="55"/>
      <c r="AD770" s="46" t="s">
        <v>64</v>
      </c>
      <c r="AE770" s="56"/>
      <c r="AF770" s="48" t="s">
        <v>64</v>
      </c>
      <c r="AG770" s="175" t="str">
        <f t="shared" si="376"/>
        <v>Remplir la colonne AC ou AE</v>
      </c>
      <c r="AH770" s="178"/>
      <c r="AI770" s="311" t="str">
        <f t="shared" si="391"/>
        <v>Remplir la colonne M</v>
      </c>
      <c r="AJ770" s="179" t="str">
        <f t="shared" si="377"/>
        <v>Remplir la colonne AH</v>
      </c>
      <c r="AK770" s="297" t="str">
        <f t="shared" si="365"/>
        <v>Remplir la colonne I</v>
      </c>
      <c r="AL770" s="84" t="s">
        <v>64</v>
      </c>
      <c r="AM770" s="60" t="str">
        <f t="shared" si="392"/>
        <v>Remplir les termes C, P et TVA</v>
      </c>
      <c r="AN770" s="55"/>
      <c r="AO770" s="46" t="s">
        <v>64</v>
      </c>
      <c r="AP770" s="56"/>
      <c r="AQ770" s="48" t="s">
        <v>64</v>
      </c>
      <c r="AR770" s="175" t="str">
        <f t="shared" si="378"/>
        <v>Remplir la colonne AN ou AP</v>
      </c>
      <c r="AS770" s="178"/>
      <c r="AT770" s="282" t="str">
        <f t="shared" si="393"/>
        <v>Remplir la colonne M</v>
      </c>
      <c r="AU770" s="179" t="str">
        <f t="shared" si="379"/>
        <v>Remplir la colonne AS</v>
      </c>
      <c r="AV770" s="263" t="str">
        <f t="shared" si="366"/>
        <v>Remplir la colonne I</v>
      </c>
      <c r="AW770" s="84" t="s">
        <v>64</v>
      </c>
      <c r="AX770" s="60" t="str">
        <f t="shared" si="394"/>
        <v>Remplir les termes C, P et TVA</v>
      </c>
      <c r="AY770" s="55"/>
      <c r="AZ770" s="46" t="s">
        <v>64</v>
      </c>
      <c r="BA770" s="56"/>
      <c r="BB770" s="48" t="s">
        <v>64</v>
      </c>
      <c r="BC770" s="175" t="str">
        <f t="shared" si="380"/>
        <v>Remplir la colonne AY ou BA</v>
      </c>
      <c r="BD770" s="178"/>
      <c r="BE770" s="311" t="str">
        <f t="shared" si="395"/>
        <v>Remplir la colonne M</v>
      </c>
      <c r="BF770" s="179" t="str">
        <f t="shared" si="381"/>
        <v>Remplir la colonne BD</v>
      </c>
      <c r="BG770" s="263" t="str">
        <f t="shared" si="367"/>
        <v>Remplir la colonne I</v>
      </c>
      <c r="BH770" s="84" t="s">
        <v>64</v>
      </c>
      <c r="BI770" s="60" t="str">
        <f t="shared" si="382"/>
        <v>Remplir les termes C, P et TVA</v>
      </c>
      <c r="BJ770" s="55"/>
      <c r="BK770" s="46" t="s">
        <v>64</v>
      </c>
      <c r="BL770" s="56"/>
      <c r="BM770" s="48" t="s">
        <v>64</v>
      </c>
      <c r="BN770" s="175" t="str">
        <f t="shared" si="383"/>
        <v>Remplir la colonne BJ ou BL</v>
      </c>
      <c r="BO770" s="178"/>
      <c r="BP770" s="311" t="str">
        <f t="shared" si="396"/>
        <v>Remplir la colonne M</v>
      </c>
      <c r="BQ770" s="179" t="str">
        <f t="shared" si="384"/>
        <v>Remplir la colonne BO</v>
      </c>
      <c r="BR770" s="263" t="str">
        <f t="shared" si="368"/>
        <v>Remplir la colonne I</v>
      </c>
      <c r="BS770" s="84" t="s">
        <v>64</v>
      </c>
      <c r="BT770" s="60" t="str">
        <f t="shared" si="385"/>
        <v>Remplir les termes C, P et TVA</v>
      </c>
      <c r="BU770" s="55"/>
      <c r="BV770" s="46" t="s">
        <v>64</v>
      </c>
      <c r="BW770" s="56"/>
      <c r="BX770" s="48" t="s">
        <v>64</v>
      </c>
      <c r="BY770" s="175" t="str">
        <f t="shared" si="386"/>
        <v>Remplir la colonne BU ou BW</v>
      </c>
      <c r="BZ770" s="178"/>
      <c r="CA770" s="282" t="str">
        <f t="shared" si="397"/>
        <v>Remplir la colonne M</v>
      </c>
      <c r="CB770" s="99" t="str">
        <f t="shared" si="387"/>
        <v>Remplir la colonne BZ</v>
      </c>
      <c r="CC770" s="297" t="str">
        <f t="shared" si="369"/>
        <v>Remplir la colonne I</v>
      </c>
      <c r="CD770" s="84" t="s">
        <v>64</v>
      </c>
      <c r="CE770" s="60" t="str">
        <f t="shared" si="388"/>
        <v>Remplir les termes C, P et TVA</v>
      </c>
      <c r="CF770" s="61" t="str">
        <f t="shared" si="370"/>
        <v>REMPLIR TYPE DE CLIENT</v>
      </c>
      <c r="CG770" s="107" t="str">
        <f t="shared" si="389"/>
        <v>Montant total de l'aide demandée non indiqué</v>
      </c>
      <c r="CH770" s="1"/>
      <c r="CI770" s="1"/>
      <c r="CJ770" s="1"/>
      <c r="CK770" s="1"/>
      <c r="CL770" s="1"/>
    </row>
    <row r="771" spans="1:90" x14ac:dyDescent="0.25">
      <c r="A771" s="51"/>
      <c r="B771" s="111"/>
      <c r="C771" s="111"/>
      <c r="D771" s="111"/>
      <c r="E771" s="111"/>
      <c r="F771" s="111"/>
      <c r="G771" s="162"/>
      <c r="H771" s="151"/>
      <c r="I771" s="296"/>
      <c r="J771" s="152"/>
      <c r="K771" s="153"/>
      <c r="L771" s="169"/>
      <c r="M771" s="39"/>
      <c r="N771" s="201"/>
      <c r="O771" s="39"/>
      <c r="P771" s="22"/>
      <c r="Q771" s="200">
        <f t="shared" si="371"/>
        <v>0</v>
      </c>
      <c r="R771" s="55"/>
      <c r="S771" s="46" t="s">
        <v>64</v>
      </c>
      <c r="T771" s="56"/>
      <c r="U771" s="48" t="s">
        <v>64</v>
      </c>
      <c r="V771" s="175" t="str">
        <f t="shared" si="372"/>
        <v>Remplir la colonne R ou T</v>
      </c>
      <c r="W771" s="178"/>
      <c r="X771" s="282" t="str">
        <f t="shared" si="373"/>
        <v>Remplir la colonne M</v>
      </c>
      <c r="Y771" s="99" t="str">
        <f t="shared" si="374"/>
        <v>Remplir la colonne W</v>
      </c>
      <c r="Z771" s="297" t="str">
        <f t="shared" si="390"/>
        <v>Remplir la colonne I</v>
      </c>
      <c r="AA771" s="84" t="s">
        <v>64</v>
      </c>
      <c r="AB771" s="60" t="str">
        <f t="shared" si="375"/>
        <v>Remplir les termes C, P et TVA</v>
      </c>
      <c r="AC771" s="55"/>
      <c r="AD771" s="46" t="s">
        <v>64</v>
      </c>
      <c r="AE771" s="56"/>
      <c r="AF771" s="48" t="s">
        <v>64</v>
      </c>
      <c r="AG771" s="175" t="str">
        <f t="shared" si="376"/>
        <v>Remplir la colonne AC ou AE</v>
      </c>
      <c r="AH771" s="178"/>
      <c r="AI771" s="311" t="str">
        <f t="shared" si="391"/>
        <v>Remplir la colonne M</v>
      </c>
      <c r="AJ771" s="179" t="str">
        <f t="shared" si="377"/>
        <v>Remplir la colonne AH</v>
      </c>
      <c r="AK771" s="297" t="str">
        <f t="shared" si="365"/>
        <v>Remplir la colonne I</v>
      </c>
      <c r="AL771" s="84" t="s">
        <v>64</v>
      </c>
      <c r="AM771" s="60" t="str">
        <f t="shared" si="392"/>
        <v>Remplir les termes C, P et TVA</v>
      </c>
      <c r="AN771" s="55"/>
      <c r="AO771" s="46" t="s">
        <v>64</v>
      </c>
      <c r="AP771" s="56"/>
      <c r="AQ771" s="48" t="s">
        <v>64</v>
      </c>
      <c r="AR771" s="175" t="str">
        <f t="shared" si="378"/>
        <v>Remplir la colonne AN ou AP</v>
      </c>
      <c r="AS771" s="178"/>
      <c r="AT771" s="282" t="str">
        <f t="shared" si="393"/>
        <v>Remplir la colonne M</v>
      </c>
      <c r="AU771" s="179" t="str">
        <f t="shared" si="379"/>
        <v>Remplir la colonne AS</v>
      </c>
      <c r="AV771" s="263" t="str">
        <f t="shared" si="366"/>
        <v>Remplir la colonne I</v>
      </c>
      <c r="AW771" s="84" t="s">
        <v>64</v>
      </c>
      <c r="AX771" s="60" t="str">
        <f t="shared" si="394"/>
        <v>Remplir les termes C, P et TVA</v>
      </c>
      <c r="AY771" s="55"/>
      <c r="AZ771" s="46" t="s">
        <v>64</v>
      </c>
      <c r="BA771" s="56"/>
      <c r="BB771" s="48" t="s">
        <v>64</v>
      </c>
      <c r="BC771" s="175" t="str">
        <f t="shared" si="380"/>
        <v>Remplir la colonne AY ou BA</v>
      </c>
      <c r="BD771" s="178"/>
      <c r="BE771" s="311" t="str">
        <f t="shared" si="395"/>
        <v>Remplir la colonne M</v>
      </c>
      <c r="BF771" s="179" t="str">
        <f t="shared" si="381"/>
        <v>Remplir la colonne BD</v>
      </c>
      <c r="BG771" s="263" t="str">
        <f t="shared" si="367"/>
        <v>Remplir la colonne I</v>
      </c>
      <c r="BH771" s="84" t="s">
        <v>64</v>
      </c>
      <c r="BI771" s="60" t="str">
        <f t="shared" si="382"/>
        <v>Remplir les termes C, P et TVA</v>
      </c>
      <c r="BJ771" s="55"/>
      <c r="BK771" s="46" t="s">
        <v>64</v>
      </c>
      <c r="BL771" s="56"/>
      <c r="BM771" s="48" t="s">
        <v>64</v>
      </c>
      <c r="BN771" s="175" t="str">
        <f t="shared" si="383"/>
        <v>Remplir la colonne BJ ou BL</v>
      </c>
      <c r="BO771" s="178"/>
      <c r="BP771" s="311" t="str">
        <f t="shared" si="396"/>
        <v>Remplir la colonne M</v>
      </c>
      <c r="BQ771" s="179" t="str">
        <f t="shared" si="384"/>
        <v>Remplir la colonne BO</v>
      </c>
      <c r="BR771" s="263" t="str">
        <f t="shared" si="368"/>
        <v>Remplir la colonne I</v>
      </c>
      <c r="BS771" s="84" t="s">
        <v>64</v>
      </c>
      <c r="BT771" s="60" t="str">
        <f t="shared" si="385"/>
        <v>Remplir les termes C, P et TVA</v>
      </c>
      <c r="BU771" s="55"/>
      <c r="BV771" s="46" t="s">
        <v>64</v>
      </c>
      <c r="BW771" s="56"/>
      <c r="BX771" s="48" t="s">
        <v>64</v>
      </c>
      <c r="BY771" s="175" t="str">
        <f t="shared" si="386"/>
        <v>Remplir la colonne BU ou BW</v>
      </c>
      <c r="BZ771" s="178"/>
      <c r="CA771" s="282" t="str">
        <f t="shared" si="397"/>
        <v>Remplir la colonne M</v>
      </c>
      <c r="CB771" s="99" t="str">
        <f t="shared" si="387"/>
        <v>Remplir la colonne BZ</v>
      </c>
      <c r="CC771" s="297" t="str">
        <f t="shared" si="369"/>
        <v>Remplir la colonne I</v>
      </c>
      <c r="CD771" s="84" t="s">
        <v>64</v>
      </c>
      <c r="CE771" s="60" t="str">
        <f t="shared" si="388"/>
        <v>Remplir les termes C, P et TVA</v>
      </c>
      <c r="CF771" s="61" t="str">
        <f t="shared" si="370"/>
        <v>REMPLIR TYPE DE CLIENT</v>
      </c>
      <c r="CG771" s="107" t="str">
        <f t="shared" si="389"/>
        <v>Montant total de l'aide demandée non indiqué</v>
      </c>
      <c r="CH771" s="1"/>
      <c r="CI771" s="1"/>
      <c r="CJ771" s="1"/>
      <c r="CK771" s="1"/>
      <c r="CL771" s="1"/>
    </row>
    <row r="772" spans="1:90" x14ac:dyDescent="0.25">
      <c r="A772" s="51"/>
      <c r="B772" s="111"/>
      <c r="C772" s="111"/>
      <c r="D772" s="111"/>
      <c r="E772" s="111"/>
      <c r="F772" s="111"/>
      <c r="G772" s="162"/>
      <c r="H772" s="151"/>
      <c r="I772" s="296"/>
      <c r="J772" s="152"/>
      <c r="K772" s="153"/>
      <c r="L772" s="169"/>
      <c r="M772" s="39"/>
      <c r="N772" s="201"/>
      <c r="O772" s="39"/>
      <c r="P772" s="22"/>
      <c r="Q772" s="200">
        <f t="shared" si="371"/>
        <v>0</v>
      </c>
      <c r="R772" s="55"/>
      <c r="S772" s="46" t="s">
        <v>64</v>
      </c>
      <c r="T772" s="56"/>
      <c r="U772" s="48" t="s">
        <v>64</v>
      </c>
      <c r="V772" s="175" t="str">
        <f t="shared" si="372"/>
        <v>Remplir la colonne R ou T</v>
      </c>
      <c r="W772" s="178"/>
      <c r="X772" s="282" t="str">
        <f t="shared" si="373"/>
        <v>Remplir la colonne M</v>
      </c>
      <c r="Y772" s="99" t="str">
        <f t="shared" si="374"/>
        <v>Remplir la colonne W</v>
      </c>
      <c r="Z772" s="297" t="str">
        <f t="shared" si="390"/>
        <v>Remplir la colonne I</v>
      </c>
      <c r="AA772" s="84" t="s">
        <v>64</v>
      </c>
      <c r="AB772" s="60" t="str">
        <f t="shared" si="375"/>
        <v>Remplir les termes C, P et TVA</v>
      </c>
      <c r="AC772" s="55"/>
      <c r="AD772" s="46" t="s">
        <v>64</v>
      </c>
      <c r="AE772" s="56"/>
      <c r="AF772" s="48" t="s">
        <v>64</v>
      </c>
      <c r="AG772" s="175" t="str">
        <f t="shared" si="376"/>
        <v>Remplir la colonne AC ou AE</v>
      </c>
      <c r="AH772" s="178"/>
      <c r="AI772" s="311" t="str">
        <f t="shared" si="391"/>
        <v>Remplir la colonne M</v>
      </c>
      <c r="AJ772" s="179" t="str">
        <f t="shared" si="377"/>
        <v>Remplir la colonne AH</v>
      </c>
      <c r="AK772" s="297" t="str">
        <f t="shared" si="365"/>
        <v>Remplir la colonne I</v>
      </c>
      <c r="AL772" s="84" t="s">
        <v>64</v>
      </c>
      <c r="AM772" s="60" t="str">
        <f t="shared" si="392"/>
        <v>Remplir les termes C, P et TVA</v>
      </c>
      <c r="AN772" s="55"/>
      <c r="AO772" s="46" t="s">
        <v>64</v>
      </c>
      <c r="AP772" s="56"/>
      <c r="AQ772" s="48" t="s">
        <v>64</v>
      </c>
      <c r="AR772" s="175" t="str">
        <f t="shared" si="378"/>
        <v>Remplir la colonne AN ou AP</v>
      </c>
      <c r="AS772" s="178"/>
      <c r="AT772" s="282" t="str">
        <f t="shared" si="393"/>
        <v>Remplir la colonne M</v>
      </c>
      <c r="AU772" s="179" t="str">
        <f t="shared" si="379"/>
        <v>Remplir la colonne AS</v>
      </c>
      <c r="AV772" s="263" t="str">
        <f t="shared" si="366"/>
        <v>Remplir la colonne I</v>
      </c>
      <c r="AW772" s="84" t="s">
        <v>64</v>
      </c>
      <c r="AX772" s="60" t="str">
        <f t="shared" si="394"/>
        <v>Remplir les termes C, P et TVA</v>
      </c>
      <c r="AY772" s="55"/>
      <c r="AZ772" s="46" t="s">
        <v>64</v>
      </c>
      <c r="BA772" s="56"/>
      <c r="BB772" s="48" t="s">
        <v>64</v>
      </c>
      <c r="BC772" s="175" t="str">
        <f t="shared" si="380"/>
        <v>Remplir la colonne AY ou BA</v>
      </c>
      <c r="BD772" s="178"/>
      <c r="BE772" s="311" t="str">
        <f t="shared" si="395"/>
        <v>Remplir la colonne M</v>
      </c>
      <c r="BF772" s="179" t="str">
        <f t="shared" si="381"/>
        <v>Remplir la colonne BD</v>
      </c>
      <c r="BG772" s="263" t="str">
        <f t="shared" si="367"/>
        <v>Remplir la colonne I</v>
      </c>
      <c r="BH772" s="84" t="s">
        <v>64</v>
      </c>
      <c r="BI772" s="60" t="str">
        <f t="shared" si="382"/>
        <v>Remplir les termes C, P et TVA</v>
      </c>
      <c r="BJ772" s="55"/>
      <c r="BK772" s="46" t="s">
        <v>64</v>
      </c>
      <c r="BL772" s="56"/>
      <c r="BM772" s="48" t="s">
        <v>64</v>
      </c>
      <c r="BN772" s="175" t="str">
        <f t="shared" si="383"/>
        <v>Remplir la colonne BJ ou BL</v>
      </c>
      <c r="BO772" s="178"/>
      <c r="BP772" s="311" t="str">
        <f t="shared" si="396"/>
        <v>Remplir la colonne M</v>
      </c>
      <c r="BQ772" s="179" t="str">
        <f t="shared" si="384"/>
        <v>Remplir la colonne BO</v>
      </c>
      <c r="BR772" s="263" t="str">
        <f t="shared" si="368"/>
        <v>Remplir la colonne I</v>
      </c>
      <c r="BS772" s="84" t="s">
        <v>64</v>
      </c>
      <c r="BT772" s="60" t="str">
        <f t="shared" si="385"/>
        <v>Remplir les termes C, P et TVA</v>
      </c>
      <c r="BU772" s="55"/>
      <c r="BV772" s="46" t="s">
        <v>64</v>
      </c>
      <c r="BW772" s="56"/>
      <c r="BX772" s="48" t="s">
        <v>64</v>
      </c>
      <c r="BY772" s="175" t="str">
        <f t="shared" si="386"/>
        <v>Remplir la colonne BU ou BW</v>
      </c>
      <c r="BZ772" s="178"/>
      <c r="CA772" s="282" t="str">
        <f t="shared" si="397"/>
        <v>Remplir la colonne M</v>
      </c>
      <c r="CB772" s="99" t="str">
        <f t="shared" si="387"/>
        <v>Remplir la colonne BZ</v>
      </c>
      <c r="CC772" s="297" t="str">
        <f t="shared" si="369"/>
        <v>Remplir la colonne I</v>
      </c>
      <c r="CD772" s="84" t="s">
        <v>64</v>
      </c>
      <c r="CE772" s="60" t="str">
        <f t="shared" si="388"/>
        <v>Remplir les termes C, P et TVA</v>
      </c>
      <c r="CF772" s="61" t="str">
        <f t="shared" si="370"/>
        <v>REMPLIR TYPE DE CLIENT</v>
      </c>
      <c r="CG772" s="107" t="str">
        <f t="shared" si="389"/>
        <v>Montant total de l'aide demandée non indiqué</v>
      </c>
      <c r="CH772" s="1"/>
      <c r="CI772" s="1"/>
      <c r="CJ772" s="1"/>
      <c r="CK772" s="1"/>
      <c r="CL772" s="1"/>
    </row>
    <row r="773" spans="1:90" x14ac:dyDescent="0.25">
      <c r="A773" s="51"/>
      <c r="B773" s="111"/>
      <c r="C773" s="111"/>
      <c r="D773" s="111"/>
      <c r="E773" s="111"/>
      <c r="F773" s="111"/>
      <c r="G773" s="162"/>
      <c r="H773" s="151"/>
      <c r="I773" s="296"/>
      <c r="J773" s="152"/>
      <c r="K773" s="153"/>
      <c r="L773" s="169"/>
      <c r="M773" s="39"/>
      <c r="N773" s="201"/>
      <c r="O773" s="39"/>
      <c r="P773" s="22"/>
      <c r="Q773" s="200">
        <f t="shared" si="371"/>
        <v>0</v>
      </c>
      <c r="R773" s="55"/>
      <c r="S773" s="46" t="s">
        <v>64</v>
      </c>
      <c r="T773" s="56"/>
      <c r="U773" s="48" t="s">
        <v>64</v>
      </c>
      <c r="V773" s="175" t="str">
        <f t="shared" si="372"/>
        <v>Remplir la colonne R ou T</v>
      </c>
      <c r="W773" s="178"/>
      <c r="X773" s="282" t="str">
        <f t="shared" si="373"/>
        <v>Remplir la colonne M</v>
      </c>
      <c r="Y773" s="99" t="str">
        <f t="shared" si="374"/>
        <v>Remplir la colonne W</v>
      </c>
      <c r="Z773" s="297" t="str">
        <f t="shared" si="390"/>
        <v>Remplir la colonne I</v>
      </c>
      <c r="AA773" s="84" t="s">
        <v>64</v>
      </c>
      <c r="AB773" s="60" t="str">
        <f t="shared" si="375"/>
        <v>Remplir les termes C, P et TVA</v>
      </c>
      <c r="AC773" s="55"/>
      <c r="AD773" s="46" t="s">
        <v>64</v>
      </c>
      <c r="AE773" s="56"/>
      <c r="AF773" s="48" t="s">
        <v>64</v>
      </c>
      <c r="AG773" s="175" t="str">
        <f t="shared" si="376"/>
        <v>Remplir la colonne AC ou AE</v>
      </c>
      <c r="AH773" s="178"/>
      <c r="AI773" s="311" t="str">
        <f t="shared" si="391"/>
        <v>Remplir la colonne M</v>
      </c>
      <c r="AJ773" s="179" t="str">
        <f t="shared" si="377"/>
        <v>Remplir la colonne AH</v>
      </c>
      <c r="AK773" s="297" t="str">
        <f t="shared" si="365"/>
        <v>Remplir la colonne I</v>
      </c>
      <c r="AL773" s="84" t="s">
        <v>64</v>
      </c>
      <c r="AM773" s="60" t="str">
        <f t="shared" si="392"/>
        <v>Remplir les termes C, P et TVA</v>
      </c>
      <c r="AN773" s="55"/>
      <c r="AO773" s="46" t="s">
        <v>64</v>
      </c>
      <c r="AP773" s="56"/>
      <c r="AQ773" s="48" t="s">
        <v>64</v>
      </c>
      <c r="AR773" s="175" t="str">
        <f t="shared" si="378"/>
        <v>Remplir la colonne AN ou AP</v>
      </c>
      <c r="AS773" s="178"/>
      <c r="AT773" s="282" t="str">
        <f t="shared" si="393"/>
        <v>Remplir la colonne M</v>
      </c>
      <c r="AU773" s="179" t="str">
        <f t="shared" si="379"/>
        <v>Remplir la colonne AS</v>
      </c>
      <c r="AV773" s="263" t="str">
        <f t="shared" si="366"/>
        <v>Remplir la colonne I</v>
      </c>
      <c r="AW773" s="84" t="s">
        <v>64</v>
      </c>
      <c r="AX773" s="60" t="str">
        <f t="shared" si="394"/>
        <v>Remplir les termes C, P et TVA</v>
      </c>
      <c r="AY773" s="55"/>
      <c r="AZ773" s="46" t="s">
        <v>64</v>
      </c>
      <c r="BA773" s="56"/>
      <c r="BB773" s="48" t="s">
        <v>64</v>
      </c>
      <c r="BC773" s="175" t="str">
        <f t="shared" si="380"/>
        <v>Remplir la colonne AY ou BA</v>
      </c>
      <c r="BD773" s="178"/>
      <c r="BE773" s="311" t="str">
        <f t="shared" si="395"/>
        <v>Remplir la colonne M</v>
      </c>
      <c r="BF773" s="179" t="str">
        <f t="shared" si="381"/>
        <v>Remplir la colonne BD</v>
      </c>
      <c r="BG773" s="263" t="str">
        <f t="shared" si="367"/>
        <v>Remplir la colonne I</v>
      </c>
      <c r="BH773" s="84" t="s">
        <v>64</v>
      </c>
      <c r="BI773" s="60" t="str">
        <f t="shared" si="382"/>
        <v>Remplir les termes C, P et TVA</v>
      </c>
      <c r="BJ773" s="55"/>
      <c r="BK773" s="46" t="s">
        <v>64</v>
      </c>
      <c r="BL773" s="56"/>
      <c r="BM773" s="48" t="s">
        <v>64</v>
      </c>
      <c r="BN773" s="175" t="str">
        <f t="shared" si="383"/>
        <v>Remplir la colonne BJ ou BL</v>
      </c>
      <c r="BO773" s="178"/>
      <c r="BP773" s="311" t="str">
        <f t="shared" si="396"/>
        <v>Remplir la colonne M</v>
      </c>
      <c r="BQ773" s="179" t="str">
        <f t="shared" si="384"/>
        <v>Remplir la colonne BO</v>
      </c>
      <c r="BR773" s="263" t="str">
        <f t="shared" si="368"/>
        <v>Remplir la colonne I</v>
      </c>
      <c r="BS773" s="84" t="s">
        <v>64</v>
      </c>
      <c r="BT773" s="60" t="str">
        <f t="shared" si="385"/>
        <v>Remplir les termes C, P et TVA</v>
      </c>
      <c r="BU773" s="55"/>
      <c r="BV773" s="46" t="s">
        <v>64</v>
      </c>
      <c r="BW773" s="56"/>
      <c r="BX773" s="48" t="s">
        <v>64</v>
      </c>
      <c r="BY773" s="175" t="str">
        <f t="shared" si="386"/>
        <v>Remplir la colonne BU ou BW</v>
      </c>
      <c r="BZ773" s="178"/>
      <c r="CA773" s="282" t="str">
        <f t="shared" si="397"/>
        <v>Remplir la colonne M</v>
      </c>
      <c r="CB773" s="99" t="str">
        <f t="shared" si="387"/>
        <v>Remplir la colonne BZ</v>
      </c>
      <c r="CC773" s="297" t="str">
        <f t="shared" si="369"/>
        <v>Remplir la colonne I</v>
      </c>
      <c r="CD773" s="84" t="s">
        <v>64</v>
      </c>
      <c r="CE773" s="60" t="str">
        <f t="shared" si="388"/>
        <v>Remplir les termes C, P et TVA</v>
      </c>
      <c r="CF773" s="61" t="str">
        <f t="shared" si="370"/>
        <v>REMPLIR TYPE DE CLIENT</v>
      </c>
      <c r="CG773" s="107" t="str">
        <f t="shared" si="389"/>
        <v>Montant total de l'aide demandée non indiqué</v>
      </c>
      <c r="CH773" s="1"/>
      <c r="CI773" s="1"/>
      <c r="CJ773" s="1"/>
      <c r="CK773" s="1"/>
      <c r="CL773" s="1"/>
    </row>
    <row r="774" spans="1:90" x14ac:dyDescent="0.25">
      <c r="A774" s="51"/>
      <c r="B774" s="111"/>
      <c r="C774" s="111"/>
      <c r="D774" s="111"/>
      <c r="E774" s="111"/>
      <c r="F774" s="111"/>
      <c r="G774" s="162"/>
      <c r="H774" s="151"/>
      <c r="I774" s="296"/>
      <c r="J774" s="152"/>
      <c r="K774" s="153"/>
      <c r="L774" s="169"/>
      <c r="M774" s="39"/>
      <c r="N774" s="201"/>
      <c r="O774" s="39"/>
      <c r="P774" s="22"/>
      <c r="Q774" s="200">
        <f t="shared" si="371"/>
        <v>0</v>
      </c>
      <c r="R774" s="55"/>
      <c r="S774" s="46" t="s">
        <v>64</v>
      </c>
      <c r="T774" s="56"/>
      <c r="U774" s="48" t="s">
        <v>64</v>
      </c>
      <c r="V774" s="175" t="str">
        <f t="shared" si="372"/>
        <v>Remplir la colonne R ou T</v>
      </c>
      <c r="W774" s="178"/>
      <c r="X774" s="282" t="str">
        <f t="shared" si="373"/>
        <v>Remplir la colonne M</v>
      </c>
      <c r="Y774" s="99" t="str">
        <f t="shared" si="374"/>
        <v>Remplir la colonne W</v>
      </c>
      <c r="Z774" s="297" t="str">
        <f t="shared" si="390"/>
        <v>Remplir la colonne I</v>
      </c>
      <c r="AA774" s="84" t="s">
        <v>64</v>
      </c>
      <c r="AB774" s="60" t="str">
        <f t="shared" si="375"/>
        <v>Remplir les termes C, P et TVA</v>
      </c>
      <c r="AC774" s="55"/>
      <c r="AD774" s="46" t="s">
        <v>64</v>
      </c>
      <c r="AE774" s="56"/>
      <c r="AF774" s="48" t="s">
        <v>64</v>
      </c>
      <c r="AG774" s="175" t="str">
        <f t="shared" si="376"/>
        <v>Remplir la colonne AC ou AE</v>
      </c>
      <c r="AH774" s="178"/>
      <c r="AI774" s="311" t="str">
        <f t="shared" si="391"/>
        <v>Remplir la colonne M</v>
      </c>
      <c r="AJ774" s="179" t="str">
        <f t="shared" si="377"/>
        <v>Remplir la colonne AH</v>
      </c>
      <c r="AK774" s="297" t="str">
        <f t="shared" si="365"/>
        <v>Remplir la colonne I</v>
      </c>
      <c r="AL774" s="84" t="s">
        <v>64</v>
      </c>
      <c r="AM774" s="60" t="str">
        <f t="shared" si="392"/>
        <v>Remplir les termes C, P et TVA</v>
      </c>
      <c r="AN774" s="55"/>
      <c r="AO774" s="46" t="s">
        <v>64</v>
      </c>
      <c r="AP774" s="56"/>
      <c r="AQ774" s="48" t="s">
        <v>64</v>
      </c>
      <c r="AR774" s="175" t="str">
        <f t="shared" si="378"/>
        <v>Remplir la colonne AN ou AP</v>
      </c>
      <c r="AS774" s="178"/>
      <c r="AT774" s="282" t="str">
        <f t="shared" si="393"/>
        <v>Remplir la colonne M</v>
      </c>
      <c r="AU774" s="179" t="str">
        <f t="shared" si="379"/>
        <v>Remplir la colonne AS</v>
      </c>
      <c r="AV774" s="263" t="str">
        <f t="shared" si="366"/>
        <v>Remplir la colonne I</v>
      </c>
      <c r="AW774" s="84" t="s">
        <v>64</v>
      </c>
      <c r="AX774" s="60" t="str">
        <f t="shared" si="394"/>
        <v>Remplir les termes C, P et TVA</v>
      </c>
      <c r="AY774" s="55"/>
      <c r="AZ774" s="46" t="s">
        <v>64</v>
      </c>
      <c r="BA774" s="56"/>
      <c r="BB774" s="48" t="s">
        <v>64</v>
      </c>
      <c r="BC774" s="175" t="str">
        <f t="shared" si="380"/>
        <v>Remplir la colonne AY ou BA</v>
      </c>
      <c r="BD774" s="178"/>
      <c r="BE774" s="311" t="str">
        <f t="shared" si="395"/>
        <v>Remplir la colonne M</v>
      </c>
      <c r="BF774" s="179" t="str">
        <f t="shared" si="381"/>
        <v>Remplir la colonne BD</v>
      </c>
      <c r="BG774" s="263" t="str">
        <f t="shared" si="367"/>
        <v>Remplir la colonne I</v>
      </c>
      <c r="BH774" s="84" t="s">
        <v>64</v>
      </c>
      <c r="BI774" s="60" t="str">
        <f t="shared" si="382"/>
        <v>Remplir les termes C, P et TVA</v>
      </c>
      <c r="BJ774" s="55"/>
      <c r="BK774" s="46" t="s">
        <v>64</v>
      </c>
      <c r="BL774" s="56"/>
      <c r="BM774" s="48" t="s">
        <v>64</v>
      </c>
      <c r="BN774" s="175" t="str">
        <f t="shared" si="383"/>
        <v>Remplir la colonne BJ ou BL</v>
      </c>
      <c r="BO774" s="178"/>
      <c r="BP774" s="311" t="str">
        <f t="shared" si="396"/>
        <v>Remplir la colonne M</v>
      </c>
      <c r="BQ774" s="179" t="str">
        <f t="shared" si="384"/>
        <v>Remplir la colonne BO</v>
      </c>
      <c r="BR774" s="263" t="str">
        <f t="shared" si="368"/>
        <v>Remplir la colonne I</v>
      </c>
      <c r="BS774" s="84" t="s">
        <v>64</v>
      </c>
      <c r="BT774" s="60" t="str">
        <f t="shared" si="385"/>
        <v>Remplir les termes C, P et TVA</v>
      </c>
      <c r="BU774" s="55"/>
      <c r="BV774" s="46" t="s">
        <v>64</v>
      </c>
      <c r="BW774" s="56"/>
      <c r="BX774" s="48" t="s">
        <v>64</v>
      </c>
      <c r="BY774" s="175" t="str">
        <f t="shared" si="386"/>
        <v>Remplir la colonne BU ou BW</v>
      </c>
      <c r="BZ774" s="178"/>
      <c r="CA774" s="282" t="str">
        <f t="shared" si="397"/>
        <v>Remplir la colonne M</v>
      </c>
      <c r="CB774" s="99" t="str">
        <f t="shared" si="387"/>
        <v>Remplir la colonne BZ</v>
      </c>
      <c r="CC774" s="297" t="str">
        <f t="shared" si="369"/>
        <v>Remplir la colonne I</v>
      </c>
      <c r="CD774" s="84" t="s">
        <v>64</v>
      </c>
      <c r="CE774" s="60" t="str">
        <f t="shared" si="388"/>
        <v>Remplir les termes C, P et TVA</v>
      </c>
      <c r="CF774" s="61" t="str">
        <f t="shared" si="370"/>
        <v>REMPLIR TYPE DE CLIENT</v>
      </c>
      <c r="CG774" s="107" t="str">
        <f t="shared" si="389"/>
        <v>Montant total de l'aide demandée non indiqué</v>
      </c>
      <c r="CH774" s="1"/>
      <c r="CI774" s="1"/>
      <c r="CJ774" s="1"/>
      <c r="CK774" s="1"/>
      <c r="CL774" s="1"/>
    </row>
    <row r="775" spans="1:90" x14ac:dyDescent="0.25">
      <c r="A775" s="51"/>
      <c r="B775" s="111"/>
      <c r="C775" s="111"/>
      <c r="D775" s="111"/>
      <c r="E775" s="111"/>
      <c r="F775" s="111"/>
      <c r="G775" s="162"/>
      <c r="H775" s="151"/>
      <c r="I775" s="296"/>
      <c r="J775" s="152"/>
      <c r="K775" s="153"/>
      <c r="L775" s="169"/>
      <c r="M775" s="39"/>
      <c r="N775" s="201"/>
      <c r="O775" s="39"/>
      <c r="P775" s="22"/>
      <c r="Q775" s="200">
        <f t="shared" si="371"/>
        <v>0</v>
      </c>
      <c r="R775" s="55"/>
      <c r="S775" s="46" t="s">
        <v>64</v>
      </c>
      <c r="T775" s="56"/>
      <c r="U775" s="48" t="s">
        <v>64</v>
      </c>
      <c r="V775" s="175" t="str">
        <f t="shared" si="372"/>
        <v>Remplir la colonne R ou T</v>
      </c>
      <c r="W775" s="178"/>
      <c r="X775" s="282" t="str">
        <f t="shared" si="373"/>
        <v>Remplir la colonne M</v>
      </c>
      <c r="Y775" s="99" t="str">
        <f t="shared" si="374"/>
        <v>Remplir la colonne W</v>
      </c>
      <c r="Z775" s="297" t="str">
        <f t="shared" si="390"/>
        <v>Remplir la colonne I</v>
      </c>
      <c r="AA775" s="84" t="s">
        <v>64</v>
      </c>
      <c r="AB775" s="60" t="str">
        <f t="shared" si="375"/>
        <v>Remplir les termes C, P et TVA</v>
      </c>
      <c r="AC775" s="55"/>
      <c r="AD775" s="46" t="s">
        <v>64</v>
      </c>
      <c r="AE775" s="56"/>
      <c r="AF775" s="48" t="s">
        <v>64</v>
      </c>
      <c r="AG775" s="175" t="str">
        <f t="shared" si="376"/>
        <v>Remplir la colonne AC ou AE</v>
      </c>
      <c r="AH775" s="178"/>
      <c r="AI775" s="311" t="str">
        <f t="shared" si="391"/>
        <v>Remplir la colonne M</v>
      </c>
      <c r="AJ775" s="179" t="str">
        <f t="shared" si="377"/>
        <v>Remplir la colonne AH</v>
      </c>
      <c r="AK775" s="297" t="str">
        <f t="shared" si="365"/>
        <v>Remplir la colonne I</v>
      </c>
      <c r="AL775" s="84" t="s">
        <v>64</v>
      </c>
      <c r="AM775" s="60" t="str">
        <f t="shared" si="392"/>
        <v>Remplir les termes C, P et TVA</v>
      </c>
      <c r="AN775" s="55"/>
      <c r="AO775" s="46" t="s">
        <v>64</v>
      </c>
      <c r="AP775" s="56"/>
      <c r="AQ775" s="48" t="s">
        <v>64</v>
      </c>
      <c r="AR775" s="175" t="str">
        <f t="shared" si="378"/>
        <v>Remplir la colonne AN ou AP</v>
      </c>
      <c r="AS775" s="178"/>
      <c r="AT775" s="282" t="str">
        <f t="shared" si="393"/>
        <v>Remplir la colonne M</v>
      </c>
      <c r="AU775" s="179" t="str">
        <f t="shared" si="379"/>
        <v>Remplir la colonne AS</v>
      </c>
      <c r="AV775" s="263" t="str">
        <f t="shared" si="366"/>
        <v>Remplir la colonne I</v>
      </c>
      <c r="AW775" s="84" t="s">
        <v>64</v>
      </c>
      <c r="AX775" s="60" t="str">
        <f t="shared" si="394"/>
        <v>Remplir les termes C, P et TVA</v>
      </c>
      <c r="AY775" s="55"/>
      <c r="AZ775" s="46" t="s">
        <v>64</v>
      </c>
      <c r="BA775" s="56"/>
      <c r="BB775" s="48" t="s">
        <v>64</v>
      </c>
      <c r="BC775" s="175" t="str">
        <f t="shared" si="380"/>
        <v>Remplir la colonne AY ou BA</v>
      </c>
      <c r="BD775" s="178"/>
      <c r="BE775" s="311" t="str">
        <f t="shared" si="395"/>
        <v>Remplir la colonne M</v>
      </c>
      <c r="BF775" s="179" t="str">
        <f t="shared" si="381"/>
        <v>Remplir la colonne BD</v>
      </c>
      <c r="BG775" s="263" t="str">
        <f t="shared" si="367"/>
        <v>Remplir la colonne I</v>
      </c>
      <c r="BH775" s="84" t="s">
        <v>64</v>
      </c>
      <c r="BI775" s="60" t="str">
        <f t="shared" si="382"/>
        <v>Remplir les termes C, P et TVA</v>
      </c>
      <c r="BJ775" s="55"/>
      <c r="BK775" s="46" t="s">
        <v>64</v>
      </c>
      <c r="BL775" s="56"/>
      <c r="BM775" s="48" t="s">
        <v>64</v>
      </c>
      <c r="BN775" s="175" t="str">
        <f t="shared" si="383"/>
        <v>Remplir la colonne BJ ou BL</v>
      </c>
      <c r="BO775" s="178"/>
      <c r="BP775" s="311" t="str">
        <f t="shared" si="396"/>
        <v>Remplir la colonne M</v>
      </c>
      <c r="BQ775" s="179" t="str">
        <f t="shared" si="384"/>
        <v>Remplir la colonne BO</v>
      </c>
      <c r="BR775" s="263" t="str">
        <f t="shared" si="368"/>
        <v>Remplir la colonne I</v>
      </c>
      <c r="BS775" s="84" t="s">
        <v>64</v>
      </c>
      <c r="BT775" s="60" t="str">
        <f t="shared" si="385"/>
        <v>Remplir les termes C, P et TVA</v>
      </c>
      <c r="BU775" s="55"/>
      <c r="BV775" s="46" t="s">
        <v>64</v>
      </c>
      <c r="BW775" s="56"/>
      <c r="BX775" s="48" t="s">
        <v>64</v>
      </c>
      <c r="BY775" s="175" t="str">
        <f t="shared" si="386"/>
        <v>Remplir la colonne BU ou BW</v>
      </c>
      <c r="BZ775" s="178"/>
      <c r="CA775" s="282" t="str">
        <f t="shared" si="397"/>
        <v>Remplir la colonne M</v>
      </c>
      <c r="CB775" s="99" t="str">
        <f t="shared" si="387"/>
        <v>Remplir la colonne BZ</v>
      </c>
      <c r="CC775" s="297" t="str">
        <f t="shared" si="369"/>
        <v>Remplir la colonne I</v>
      </c>
      <c r="CD775" s="84" t="s">
        <v>64</v>
      </c>
      <c r="CE775" s="60" t="str">
        <f t="shared" si="388"/>
        <v>Remplir les termes C, P et TVA</v>
      </c>
      <c r="CF775" s="61" t="str">
        <f t="shared" si="370"/>
        <v>REMPLIR TYPE DE CLIENT</v>
      </c>
      <c r="CG775" s="107" t="str">
        <f t="shared" si="389"/>
        <v>Montant total de l'aide demandée non indiqué</v>
      </c>
      <c r="CH775" s="1"/>
      <c r="CI775" s="1"/>
      <c r="CJ775" s="1"/>
      <c r="CK775" s="1"/>
      <c r="CL775" s="1"/>
    </row>
    <row r="776" spans="1:90" x14ac:dyDescent="0.25">
      <c r="A776" s="51"/>
      <c r="B776" s="111"/>
      <c r="C776" s="111"/>
      <c r="D776" s="111"/>
      <c r="E776" s="111"/>
      <c r="F776" s="111"/>
      <c r="G776" s="162"/>
      <c r="H776" s="151"/>
      <c r="I776" s="296"/>
      <c r="J776" s="152"/>
      <c r="K776" s="153"/>
      <c r="L776" s="169"/>
      <c r="M776" s="39"/>
      <c r="N776" s="201"/>
      <c r="O776" s="39"/>
      <c r="P776" s="22"/>
      <c r="Q776" s="200">
        <f t="shared" si="371"/>
        <v>0</v>
      </c>
      <c r="R776" s="55"/>
      <c r="S776" s="46" t="s">
        <v>64</v>
      </c>
      <c r="T776" s="56"/>
      <c r="U776" s="48" t="s">
        <v>64</v>
      </c>
      <c r="V776" s="175" t="str">
        <f t="shared" si="372"/>
        <v>Remplir la colonne R ou T</v>
      </c>
      <c r="W776" s="178"/>
      <c r="X776" s="282" t="str">
        <f t="shared" si="373"/>
        <v>Remplir la colonne M</v>
      </c>
      <c r="Y776" s="99" t="str">
        <f t="shared" si="374"/>
        <v>Remplir la colonne W</v>
      </c>
      <c r="Z776" s="297" t="str">
        <f t="shared" si="390"/>
        <v>Remplir la colonne I</v>
      </c>
      <c r="AA776" s="84" t="s">
        <v>64</v>
      </c>
      <c r="AB776" s="60" t="str">
        <f t="shared" si="375"/>
        <v>Remplir les termes C, P et TVA</v>
      </c>
      <c r="AC776" s="55"/>
      <c r="AD776" s="46" t="s">
        <v>64</v>
      </c>
      <c r="AE776" s="56"/>
      <c r="AF776" s="48" t="s">
        <v>64</v>
      </c>
      <c r="AG776" s="175" t="str">
        <f t="shared" si="376"/>
        <v>Remplir la colonne AC ou AE</v>
      </c>
      <c r="AH776" s="178"/>
      <c r="AI776" s="311" t="str">
        <f t="shared" si="391"/>
        <v>Remplir la colonne M</v>
      </c>
      <c r="AJ776" s="179" t="str">
        <f t="shared" si="377"/>
        <v>Remplir la colonne AH</v>
      </c>
      <c r="AK776" s="297" t="str">
        <f t="shared" si="365"/>
        <v>Remplir la colonne I</v>
      </c>
      <c r="AL776" s="84" t="s">
        <v>64</v>
      </c>
      <c r="AM776" s="60" t="str">
        <f t="shared" si="392"/>
        <v>Remplir les termes C, P et TVA</v>
      </c>
      <c r="AN776" s="55"/>
      <c r="AO776" s="46" t="s">
        <v>64</v>
      </c>
      <c r="AP776" s="56"/>
      <c r="AQ776" s="48" t="s">
        <v>64</v>
      </c>
      <c r="AR776" s="175" t="str">
        <f t="shared" si="378"/>
        <v>Remplir la colonne AN ou AP</v>
      </c>
      <c r="AS776" s="178"/>
      <c r="AT776" s="282" t="str">
        <f t="shared" si="393"/>
        <v>Remplir la colonne M</v>
      </c>
      <c r="AU776" s="179" t="str">
        <f t="shared" si="379"/>
        <v>Remplir la colonne AS</v>
      </c>
      <c r="AV776" s="263" t="str">
        <f t="shared" si="366"/>
        <v>Remplir la colonne I</v>
      </c>
      <c r="AW776" s="84" t="s">
        <v>64</v>
      </c>
      <c r="AX776" s="60" t="str">
        <f t="shared" si="394"/>
        <v>Remplir les termes C, P et TVA</v>
      </c>
      <c r="AY776" s="55"/>
      <c r="AZ776" s="46" t="s">
        <v>64</v>
      </c>
      <c r="BA776" s="56"/>
      <c r="BB776" s="48" t="s">
        <v>64</v>
      </c>
      <c r="BC776" s="175" t="str">
        <f t="shared" si="380"/>
        <v>Remplir la colonne AY ou BA</v>
      </c>
      <c r="BD776" s="178"/>
      <c r="BE776" s="311" t="str">
        <f t="shared" si="395"/>
        <v>Remplir la colonne M</v>
      </c>
      <c r="BF776" s="179" t="str">
        <f t="shared" si="381"/>
        <v>Remplir la colonne BD</v>
      </c>
      <c r="BG776" s="263" t="str">
        <f t="shared" si="367"/>
        <v>Remplir la colonne I</v>
      </c>
      <c r="BH776" s="84" t="s">
        <v>64</v>
      </c>
      <c r="BI776" s="60" t="str">
        <f t="shared" si="382"/>
        <v>Remplir les termes C, P et TVA</v>
      </c>
      <c r="BJ776" s="55"/>
      <c r="BK776" s="46" t="s">
        <v>64</v>
      </c>
      <c r="BL776" s="56"/>
      <c r="BM776" s="48" t="s">
        <v>64</v>
      </c>
      <c r="BN776" s="175" t="str">
        <f t="shared" si="383"/>
        <v>Remplir la colonne BJ ou BL</v>
      </c>
      <c r="BO776" s="178"/>
      <c r="BP776" s="311" t="str">
        <f t="shared" si="396"/>
        <v>Remplir la colonne M</v>
      </c>
      <c r="BQ776" s="179" t="str">
        <f t="shared" si="384"/>
        <v>Remplir la colonne BO</v>
      </c>
      <c r="BR776" s="263" t="str">
        <f t="shared" si="368"/>
        <v>Remplir la colonne I</v>
      </c>
      <c r="BS776" s="84" t="s">
        <v>64</v>
      </c>
      <c r="BT776" s="60" t="str">
        <f t="shared" si="385"/>
        <v>Remplir les termes C, P et TVA</v>
      </c>
      <c r="BU776" s="55"/>
      <c r="BV776" s="46" t="s">
        <v>64</v>
      </c>
      <c r="BW776" s="56"/>
      <c r="BX776" s="48" t="s">
        <v>64</v>
      </c>
      <c r="BY776" s="175" t="str">
        <f t="shared" si="386"/>
        <v>Remplir la colonne BU ou BW</v>
      </c>
      <c r="BZ776" s="178"/>
      <c r="CA776" s="282" t="str">
        <f t="shared" si="397"/>
        <v>Remplir la colonne M</v>
      </c>
      <c r="CB776" s="99" t="str">
        <f t="shared" si="387"/>
        <v>Remplir la colonne BZ</v>
      </c>
      <c r="CC776" s="297" t="str">
        <f t="shared" si="369"/>
        <v>Remplir la colonne I</v>
      </c>
      <c r="CD776" s="84" t="s">
        <v>64</v>
      </c>
      <c r="CE776" s="60" t="str">
        <f t="shared" si="388"/>
        <v>Remplir les termes C, P et TVA</v>
      </c>
      <c r="CF776" s="61" t="str">
        <f t="shared" si="370"/>
        <v>REMPLIR TYPE DE CLIENT</v>
      </c>
      <c r="CG776" s="107" t="str">
        <f t="shared" si="389"/>
        <v>Montant total de l'aide demandée non indiqué</v>
      </c>
      <c r="CH776" s="1"/>
      <c r="CI776" s="1"/>
      <c r="CJ776" s="1"/>
      <c r="CK776" s="1"/>
      <c r="CL776" s="1"/>
    </row>
    <row r="777" spans="1:90" x14ac:dyDescent="0.25">
      <c r="A777" s="51"/>
      <c r="B777" s="111"/>
      <c r="C777" s="111"/>
      <c r="D777" s="111"/>
      <c r="E777" s="111"/>
      <c r="F777" s="111"/>
      <c r="G777" s="162"/>
      <c r="H777" s="151"/>
      <c r="I777" s="296"/>
      <c r="J777" s="152"/>
      <c r="K777" s="153"/>
      <c r="L777" s="169"/>
      <c r="M777" s="39"/>
      <c r="N777" s="201"/>
      <c r="O777" s="39"/>
      <c r="P777" s="22"/>
      <c r="Q777" s="200">
        <f t="shared" si="371"/>
        <v>0</v>
      </c>
      <c r="R777" s="55"/>
      <c r="S777" s="46" t="s">
        <v>64</v>
      </c>
      <c r="T777" s="56"/>
      <c r="U777" s="48" t="s">
        <v>64</v>
      </c>
      <c r="V777" s="175" t="str">
        <f t="shared" si="372"/>
        <v>Remplir la colonne R ou T</v>
      </c>
      <c r="W777" s="178"/>
      <c r="X777" s="282" t="str">
        <f t="shared" si="373"/>
        <v>Remplir la colonne M</v>
      </c>
      <c r="Y777" s="99" t="str">
        <f t="shared" si="374"/>
        <v>Remplir la colonne W</v>
      </c>
      <c r="Z777" s="297" t="str">
        <f t="shared" si="390"/>
        <v>Remplir la colonne I</v>
      </c>
      <c r="AA777" s="84" t="s">
        <v>64</v>
      </c>
      <c r="AB777" s="60" t="str">
        <f t="shared" si="375"/>
        <v>Remplir les termes C, P et TVA</v>
      </c>
      <c r="AC777" s="55"/>
      <c r="AD777" s="46" t="s">
        <v>64</v>
      </c>
      <c r="AE777" s="56"/>
      <c r="AF777" s="48" t="s">
        <v>64</v>
      </c>
      <c r="AG777" s="175" t="str">
        <f t="shared" si="376"/>
        <v>Remplir la colonne AC ou AE</v>
      </c>
      <c r="AH777" s="178"/>
      <c r="AI777" s="311" t="str">
        <f t="shared" si="391"/>
        <v>Remplir la colonne M</v>
      </c>
      <c r="AJ777" s="179" t="str">
        <f t="shared" si="377"/>
        <v>Remplir la colonne AH</v>
      </c>
      <c r="AK777" s="297" t="str">
        <f t="shared" si="365"/>
        <v>Remplir la colonne I</v>
      </c>
      <c r="AL777" s="84" t="s">
        <v>64</v>
      </c>
      <c r="AM777" s="60" t="str">
        <f t="shared" si="392"/>
        <v>Remplir les termes C, P et TVA</v>
      </c>
      <c r="AN777" s="55"/>
      <c r="AO777" s="46" t="s">
        <v>64</v>
      </c>
      <c r="AP777" s="56"/>
      <c r="AQ777" s="48" t="s">
        <v>64</v>
      </c>
      <c r="AR777" s="175" t="str">
        <f t="shared" si="378"/>
        <v>Remplir la colonne AN ou AP</v>
      </c>
      <c r="AS777" s="178"/>
      <c r="AT777" s="282" t="str">
        <f t="shared" si="393"/>
        <v>Remplir la colonne M</v>
      </c>
      <c r="AU777" s="179" t="str">
        <f t="shared" si="379"/>
        <v>Remplir la colonne AS</v>
      </c>
      <c r="AV777" s="263" t="str">
        <f t="shared" si="366"/>
        <v>Remplir la colonne I</v>
      </c>
      <c r="AW777" s="84" t="s">
        <v>64</v>
      </c>
      <c r="AX777" s="60" t="str">
        <f t="shared" si="394"/>
        <v>Remplir les termes C, P et TVA</v>
      </c>
      <c r="AY777" s="55"/>
      <c r="AZ777" s="46" t="s">
        <v>64</v>
      </c>
      <c r="BA777" s="56"/>
      <c r="BB777" s="48" t="s">
        <v>64</v>
      </c>
      <c r="BC777" s="175" t="str">
        <f t="shared" si="380"/>
        <v>Remplir la colonne AY ou BA</v>
      </c>
      <c r="BD777" s="178"/>
      <c r="BE777" s="311" t="str">
        <f t="shared" si="395"/>
        <v>Remplir la colonne M</v>
      </c>
      <c r="BF777" s="179" t="str">
        <f t="shared" si="381"/>
        <v>Remplir la colonne BD</v>
      </c>
      <c r="BG777" s="263" t="str">
        <f t="shared" si="367"/>
        <v>Remplir la colonne I</v>
      </c>
      <c r="BH777" s="84" t="s">
        <v>64</v>
      </c>
      <c r="BI777" s="60" t="str">
        <f t="shared" si="382"/>
        <v>Remplir les termes C, P et TVA</v>
      </c>
      <c r="BJ777" s="55"/>
      <c r="BK777" s="46" t="s">
        <v>64</v>
      </c>
      <c r="BL777" s="56"/>
      <c r="BM777" s="48" t="s">
        <v>64</v>
      </c>
      <c r="BN777" s="175" t="str">
        <f t="shared" si="383"/>
        <v>Remplir la colonne BJ ou BL</v>
      </c>
      <c r="BO777" s="178"/>
      <c r="BP777" s="311" t="str">
        <f t="shared" si="396"/>
        <v>Remplir la colonne M</v>
      </c>
      <c r="BQ777" s="179" t="str">
        <f t="shared" si="384"/>
        <v>Remplir la colonne BO</v>
      </c>
      <c r="BR777" s="263" t="str">
        <f t="shared" si="368"/>
        <v>Remplir la colonne I</v>
      </c>
      <c r="BS777" s="84" t="s">
        <v>64</v>
      </c>
      <c r="BT777" s="60" t="str">
        <f t="shared" si="385"/>
        <v>Remplir les termes C, P et TVA</v>
      </c>
      <c r="BU777" s="55"/>
      <c r="BV777" s="46" t="s">
        <v>64</v>
      </c>
      <c r="BW777" s="56"/>
      <c r="BX777" s="48" t="s">
        <v>64</v>
      </c>
      <c r="BY777" s="175" t="str">
        <f t="shared" si="386"/>
        <v>Remplir la colonne BU ou BW</v>
      </c>
      <c r="BZ777" s="178"/>
      <c r="CA777" s="282" t="str">
        <f t="shared" si="397"/>
        <v>Remplir la colonne M</v>
      </c>
      <c r="CB777" s="99" t="str">
        <f t="shared" si="387"/>
        <v>Remplir la colonne BZ</v>
      </c>
      <c r="CC777" s="297" t="str">
        <f t="shared" si="369"/>
        <v>Remplir la colonne I</v>
      </c>
      <c r="CD777" s="84" t="s">
        <v>64</v>
      </c>
      <c r="CE777" s="60" t="str">
        <f t="shared" si="388"/>
        <v>Remplir les termes C, P et TVA</v>
      </c>
      <c r="CF777" s="61" t="str">
        <f t="shared" si="370"/>
        <v>REMPLIR TYPE DE CLIENT</v>
      </c>
      <c r="CG777" s="107" t="str">
        <f t="shared" si="389"/>
        <v>Montant total de l'aide demandée non indiqué</v>
      </c>
      <c r="CH777" s="1"/>
      <c r="CI777" s="1"/>
      <c r="CJ777" s="1"/>
      <c r="CK777" s="1"/>
      <c r="CL777" s="1"/>
    </row>
    <row r="778" spans="1:90" x14ac:dyDescent="0.25">
      <c r="A778" s="51"/>
      <c r="B778" s="111"/>
      <c r="C778" s="111"/>
      <c r="D778" s="111"/>
      <c r="E778" s="111"/>
      <c r="F778" s="111"/>
      <c r="G778" s="162"/>
      <c r="H778" s="151"/>
      <c r="I778" s="296"/>
      <c r="J778" s="152"/>
      <c r="K778" s="153"/>
      <c r="L778" s="169"/>
      <c r="M778" s="39"/>
      <c r="N778" s="201"/>
      <c r="O778" s="39"/>
      <c r="P778" s="22"/>
      <c r="Q778" s="200">
        <f t="shared" si="371"/>
        <v>0</v>
      </c>
      <c r="R778" s="55"/>
      <c r="S778" s="46" t="s">
        <v>64</v>
      </c>
      <c r="T778" s="56"/>
      <c r="U778" s="48" t="s">
        <v>64</v>
      </c>
      <c r="V778" s="175" t="str">
        <f t="shared" si="372"/>
        <v>Remplir la colonne R ou T</v>
      </c>
      <c r="W778" s="178"/>
      <c r="X778" s="282" t="str">
        <f t="shared" si="373"/>
        <v>Remplir la colonne M</v>
      </c>
      <c r="Y778" s="99" t="str">
        <f t="shared" si="374"/>
        <v>Remplir la colonne W</v>
      </c>
      <c r="Z778" s="297" t="str">
        <f t="shared" si="390"/>
        <v>Remplir la colonne I</v>
      </c>
      <c r="AA778" s="84" t="s">
        <v>64</v>
      </c>
      <c r="AB778" s="60" t="str">
        <f t="shared" si="375"/>
        <v>Remplir les termes C, P et TVA</v>
      </c>
      <c r="AC778" s="55"/>
      <c r="AD778" s="46" t="s">
        <v>64</v>
      </c>
      <c r="AE778" s="56"/>
      <c r="AF778" s="48" t="s">
        <v>64</v>
      </c>
      <c r="AG778" s="175" t="str">
        <f t="shared" si="376"/>
        <v>Remplir la colonne AC ou AE</v>
      </c>
      <c r="AH778" s="178"/>
      <c r="AI778" s="311" t="str">
        <f t="shared" si="391"/>
        <v>Remplir la colonne M</v>
      </c>
      <c r="AJ778" s="179" t="str">
        <f t="shared" si="377"/>
        <v>Remplir la colonne AH</v>
      </c>
      <c r="AK778" s="297" t="str">
        <f t="shared" si="365"/>
        <v>Remplir la colonne I</v>
      </c>
      <c r="AL778" s="84" t="s">
        <v>64</v>
      </c>
      <c r="AM778" s="60" t="str">
        <f t="shared" si="392"/>
        <v>Remplir les termes C, P et TVA</v>
      </c>
      <c r="AN778" s="55"/>
      <c r="AO778" s="46" t="s">
        <v>64</v>
      </c>
      <c r="AP778" s="56"/>
      <c r="AQ778" s="48" t="s">
        <v>64</v>
      </c>
      <c r="AR778" s="175" t="str">
        <f t="shared" si="378"/>
        <v>Remplir la colonne AN ou AP</v>
      </c>
      <c r="AS778" s="178"/>
      <c r="AT778" s="282" t="str">
        <f t="shared" si="393"/>
        <v>Remplir la colonne M</v>
      </c>
      <c r="AU778" s="179" t="str">
        <f t="shared" si="379"/>
        <v>Remplir la colonne AS</v>
      </c>
      <c r="AV778" s="263" t="str">
        <f t="shared" si="366"/>
        <v>Remplir la colonne I</v>
      </c>
      <c r="AW778" s="84" t="s">
        <v>64</v>
      </c>
      <c r="AX778" s="60" t="str">
        <f t="shared" si="394"/>
        <v>Remplir les termes C, P et TVA</v>
      </c>
      <c r="AY778" s="55"/>
      <c r="AZ778" s="46" t="s">
        <v>64</v>
      </c>
      <c r="BA778" s="56"/>
      <c r="BB778" s="48" t="s">
        <v>64</v>
      </c>
      <c r="BC778" s="175" t="str">
        <f t="shared" si="380"/>
        <v>Remplir la colonne AY ou BA</v>
      </c>
      <c r="BD778" s="178"/>
      <c r="BE778" s="311" t="str">
        <f t="shared" si="395"/>
        <v>Remplir la colonne M</v>
      </c>
      <c r="BF778" s="179" t="str">
        <f t="shared" si="381"/>
        <v>Remplir la colonne BD</v>
      </c>
      <c r="BG778" s="263" t="str">
        <f t="shared" si="367"/>
        <v>Remplir la colonne I</v>
      </c>
      <c r="BH778" s="84" t="s">
        <v>64</v>
      </c>
      <c r="BI778" s="60" t="str">
        <f t="shared" si="382"/>
        <v>Remplir les termes C, P et TVA</v>
      </c>
      <c r="BJ778" s="55"/>
      <c r="BK778" s="46" t="s">
        <v>64</v>
      </c>
      <c r="BL778" s="56"/>
      <c r="BM778" s="48" t="s">
        <v>64</v>
      </c>
      <c r="BN778" s="175" t="str">
        <f t="shared" si="383"/>
        <v>Remplir la colonne BJ ou BL</v>
      </c>
      <c r="BO778" s="178"/>
      <c r="BP778" s="311" t="str">
        <f t="shared" si="396"/>
        <v>Remplir la colonne M</v>
      </c>
      <c r="BQ778" s="179" t="str">
        <f t="shared" si="384"/>
        <v>Remplir la colonne BO</v>
      </c>
      <c r="BR778" s="263" t="str">
        <f t="shared" si="368"/>
        <v>Remplir la colonne I</v>
      </c>
      <c r="BS778" s="84" t="s">
        <v>64</v>
      </c>
      <c r="BT778" s="60" t="str">
        <f t="shared" si="385"/>
        <v>Remplir les termes C, P et TVA</v>
      </c>
      <c r="BU778" s="55"/>
      <c r="BV778" s="46" t="s">
        <v>64</v>
      </c>
      <c r="BW778" s="56"/>
      <c r="BX778" s="48" t="s">
        <v>64</v>
      </c>
      <c r="BY778" s="175" t="str">
        <f t="shared" si="386"/>
        <v>Remplir la colonne BU ou BW</v>
      </c>
      <c r="BZ778" s="178"/>
      <c r="CA778" s="282" t="str">
        <f t="shared" si="397"/>
        <v>Remplir la colonne M</v>
      </c>
      <c r="CB778" s="99" t="str">
        <f t="shared" si="387"/>
        <v>Remplir la colonne BZ</v>
      </c>
      <c r="CC778" s="297" t="str">
        <f t="shared" si="369"/>
        <v>Remplir la colonne I</v>
      </c>
      <c r="CD778" s="84" t="s">
        <v>64</v>
      </c>
      <c r="CE778" s="60" t="str">
        <f t="shared" si="388"/>
        <v>Remplir les termes C, P et TVA</v>
      </c>
      <c r="CF778" s="61" t="str">
        <f t="shared" si="370"/>
        <v>REMPLIR TYPE DE CLIENT</v>
      </c>
      <c r="CG778" s="107" t="str">
        <f t="shared" si="389"/>
        <v>Montant total de l'aide demandée non indiqué</v>
      </c>
      <c r="CH778" s="1"/>
      <c r="CI778" s="1"/>
      <c r="CJ778" s="1"/>
      <c r="CK778" s="1"/>
      <c r="CL778" s="1"/>
    </row>
    <row r="779" spans="1:90" x14ac:dyDescent="0.25">
      <c r="A779" s="51"/>
      <c r="B779" s="111"/>
      <c r="C779" s="111"/>
      <c r="D779" s="111"/>
      <c r="E779" s="111"/>
      <c r="F779" s="111"/>
      <c r="G779" s="162"/>
      <c r="H779" s="151"/>
      <c r="I779" s="296"/>
      <c r="J779" s="152"/>
      <c r="K779" s="153"/>
      <c r="L779" s="169"/>
      <c r="M779" s="39"/>
      <c r="N779" s="201"/>
      <c r="O779" s="39"/>
      <c r="P779" s="22"/>
      <c r="Q779" s="200">
        <f t="shared" si="371"/>
        <v>0</v>
      </c>
      <c r="R779" s="55"/>
      <c r="S779" s="46" t="s">
        <v>64</v>
      </c>
      <c r="T779" s="56"/>
      <c r="U779" s="48" t="s">
        <v>64</v>
      </c>
      <c r="V779" s="175" t="str">
        <f t="shared" si="372"/>
        <v>Remplir la colonne R ou T</v>
      </c>
      <c r="W779" s="178"/>
      <c r="X779" s="282" t="str">
        <f t="shared" si="373"/>
        <v>Remplir la colonne M</v>
      </c>
      <c r="Y779" s="99" t="str">
        <f t="shared" si="374"/>
        <v>Remplir la colonne W</v>
      </c>
      <c r="Z779" s="297" t="str">
        <f t="shared" si="390"/>
        <v>Remplir la colonne I</v>
      </c>
      <c r="AA779" s="84" t="s">
        <v>64</v>
      </c>
      <c r="AB779" s="60" t="str">
        <f t="shared" si="375"/>
        <v>Remplir les termes C, P et TVA</v>
      </c>
      <c r="AC779" s="55"/>
      <c r="AD779" s="46" t="s">
        <v>64</v>
      </c>
      <c r="AE779" s="56"/>
      <c r="AF779" s="48" t="s">
        <v>64</v>
      </c>
      <c r="AG779" s="175" t="str">
        <f t="shared" si="376"/>
        <v>Remplir la colonne AC ou AE</v>
      </c>
      <c r="AH779" s="178"/>
      <c r="AI779" s="311" t="str">
        <f t="shared" si="391"/>
        <v>Remplir la colonne M</v>
      </c>
      <c r="AJ779" s="179" t="str">
        <f t="shared" si="377"/>
        <v>Remplir la colonne AH</v>
      </c>
      <c r="AK779" s="297" t="str">
        <f t="shared" si="365"/>
        <v>Remplir la colonne I</v>
      </c>
      <c r="AL779" s="84" t="s">
        <v>64</v>
      </c>
      <c r="AM779" s="60" t="str">
        <f t="shared" si="392"/>
        <v>Remplir les termes C, P et TVA</v>
      </c>
      <c r="AN779" s="55"/>
      <c r="AO779" s="46" t="s">
        <v>64</v>
      </c>
      <c r="AP779" s="56"/>
      <c r="AQ779" s="48" t="s">
        <v>64</v>
      </c>
      <c r="AR779" s="175" t="str">
        <f t="shared" si="378"/>
        <v>Remplir la colonne AN ou AP</v>
      </c>
      <c r="AS779" s="178"/>
      <c r="AT779" s="282" t="str">
        <f t="shared" si="393"/>
        <v>Remplir la colonne M</v>
      </c>
      <c r="AU779" s="179" t="str">
        <f t="shared" si="379"/>
        <v>Remplir la colonne AS</v>
      </c>
      <c r="AV779" s="263" t="str">
        <f t="shared" si="366"/>
        <v>Remplir la colonne I</v>
      </c>
      <c r="AW779" s="84" t="s">
        <v>64</v>
      </c>
      <c r="AX779" s="60" t="str">
        <f t="shared" si="394"/>
        <v>Remplir les termes C, P et TVA</v>
      </c>
      <c r="AY779" s="55"/>
      <c r="AZ779" s="46" t="s">
        <v>64</v>
      </c>
      <c r="BA779" s="56"/>
      <c r="BB779" s="48" t="s">
        <v>64</v>
      </c>
      <c r="BC779" s="175" t="str">
        <f t="shared" si="380"/>
        <v>Remplir la colonne AY ou BA</v>
      </c>
      <c r="BD779" s="178"/>
      <c r="BE779" s="311" t="str">
        <f t="shared" si="395"/>
        <v>Remplir la colonne M</v>
      </c>
      <c r="BF779" s="179" t="str">
        <f t="shared" si="381"/>
        <v>Remplir la colonne BD</v>
      </c>
      <c r="BG779" s="263" t="str">
        <f t="shared" si="367"/>
        <v>Remplir la colonne I</v>
      </c>
      <c r="BH779" s="84" t="s">
        <v>64</v>
      </c>
      <c r="BI779" s="60" t="str">
        <f t="shared" si="382"/>
        <v>Remplir les termes C, P et TVA</v>
      </c>
      <c r="BJ779" s="55"/>
      <c r="BK779" s="46" t="s">
        <v>64</v>
      </c>
      <c r="BL779" s="56"/>
      <c r="BM779" s="48" t="s">
        <v>64</v>
      </c>
      <c r="BN779" s="175" t="str">
        <f t="shared" si="383"/>
        <v>Remplir la colonne BJ ou BL</v>
      </c>
      <c r="BO779" s="178"/>
      <c r="BP779" s="311" t="str">
        <f t="shared" si="396"/>
        <v>Remplir la colonne M</v>
      </c>
      <c r="BQ779" s="179" t="str">
        <f t="shared" si="384"/>
        <v>Remplir la colonne BO</v>
      </c>
      <c r="BR779" s="263" t="str">
        <f t="shared" si="368"/>
        <v>Remplir la colonne I</v>
      </c>
      <c r="BS779" s="84" t="s">
        <v>64</v>
      </c>
      <c r="BT779" s="60" t="str">
        <f t="shared" si="385"/>
        <v>Remplir les termes C, P et TVA</v>
      </c>
      <c r="BU779" s="55"/>
      <c r="BV779" s="46" t="s">
        <v>64</v>
      </c>
      <c r="BW779" s="56"/>
      <c r="BX779" s="48" t="s">
        <v>64</v>
      </c>
      <c r="BY779" s="175" t="str">
        <f t="shared" si="386"/>
        <v>Remplir la colonne BU ou BW</v>
      </c>
      <c r="BZ779" s="178"/>
      <c r="CA779" s="282" t="str">
        <f t="shared" si="397"/>
        <v>Remplir la colonne M</v>
      </c>
      <c r="CB779" s="99" t="str">
        <f t="shared" si="387"/>
        <v>Remplir la colonne BZ</v>
      </c>
      <c r="CC779" s="297" t="str">
        <f t="shared" si="369"/>
        <v>Remplir la colonne I</v>
      </c>
      <c r="CD779" s="84" t="s">
        <v>64</v>
      </c>
      <c r="CE779" s="60" t="str">
        <f t="shared" si="388"/>
        <v>Remplir les termes C, P et TVA</v>
      </c>
      <c r="CF779" s="61" t="str">
        <f t="shared" si="370"/>
        <v>REMPLIR TYPE DE CLIENT</v>
      </c>
      <c r="CG779" s="107" t="str">
        <f t="shared" si="389"/>
        <v>Montant total de l'aide demandée non indiqué</v>
      </c>
      <c r="CH779" s="1"/>
      <c r="CI779" s="1"/>
      <c r="CJ779" s="1"/>
      <c r="CK779" s="1"/>
      <c r="CL779" s="1"/>
    </row>
    <row r="780" spans="1:90" x14ac:dyDescent="0.25">
      <c r="A780" s="51"/>
      <c r="B780" s="111"/>
      <c r="C780" s="111"/>
      <c r="D780" s="111"/>
      <c r="E780" s="111"/>
      <c r="F780" s="111"/>
      <c r="G780" s="162"/>
      <c r="H780" s="151"/>
      <c r="I780" s="296"/>
      <c r="J780" s="152"/>
      <c r="K780" s="153"/>
      <c r="L780" s="169"/>
      <c r="M780" s="39"/>
      <c r="N780" s="201"/>
      <c r="O780" s="39"/>
      <c r="P780" s="22"/>
      <c r="Q780" s="200">
        <f t="shared" si="371"/>
        <v>0</v>
      </c>
      <c r="R780" s="55"/>
      <c r="S780" s="46" t="s">
        <v>64</v>
      </c>
      <c r="T780" s="56"/>
      <c r="U780" s="48" t="s">
        <v>64</v>
      </c>
      <c r="V780" s="175" t="str">
        <f t="shared" si="372"/>
        <v>Remplir la colonne R ou T</v>
      </c>
      <c r="W780" s="178"/>
      <c r="X780" s="282" t="str">
        <f t="shared" si="373"/>
        <v>Remplir la colonne M</v>
      </c>
      <c r="Y780" s="99" t="str">
        <f t="shared" si="374"/>
        <v>Remplir la colonne W</v>
      </c>
      <c r="Z780" s="297" t="str">
        <f t="shared" si="390"/>
        <v>Remplir la colonne I</v>
      </c>
      <c r="AA780" s="84" t="s">
        <v>64</v>
      </c>
      <c r="AB780" s="60" t="str">
        <f t="shared" si="375"/>
        <v>Remplir les termes C, P et TVA</v>
      </c>
      <c r="AC780" s="55"/>
      <c r="AD780" s="46" t="s">
        <v>64</v>
      </c>
      <c r="AE780" s="56"/>
      <c r="AF780" s="48" t="s">
        <v>64</v>
      </c>
      <c r="AG780" s="175" t="str">
        <f t="shared" si="376"/>
        <v>Remplir la colonne AC ou AE</v>
      </c>
      <c r="AH780" s="178"/>
      <c r="AI780" s="311" t="str">
        <f t="shared" si="391"/>
        <v>Remplir la colonne M</v>
      </c>
      <c r="AJ780" s="179" t="str">
        <f t="shared" si="377"/>
        <v>Remplir la colonne AH</v>
      </c>
      <c r="AK780" s="297" t="str">
        <f t="shared" si="365"/>
        <v>Remplir la colonne I</v>
      </c>
      <c r="AL780" s="84" t="s">
        <v>64</v>
      </c>
      <c r="AM780" s="60" t="str">
        <f t="shared" si="392"/>
        <v>Remplir les termes C, P et TVA</v>
      </c>
      <c r="AN780" s="55"/>
      <c r="AO780" s="46" t="s">
        <v>64</v>
      </c>
      <c r="AP780" s="56"/>
      <c r="AQ780" s="48" t="s">
        <v>64</v>
      </c>
      <c r="AR780" s="175" t="str">
        <f t="shared" si="378"/>
        <v>Remplir la colonne AN ou AP</v>
      </c>
      <c r="AS780" s="178"/>
      <c r="AT780" s="282" t="str">
        <f t="shared" si="393"/>
        <v>Remplir la colonne M</v>
      </c>
      <c r="AU780" s="179" t="str">
        <f t="shared" si="379"/>
        <v>Remplir la colonne AS</v>
      </c>
      <c r="AV780" s="263" t="str">
        <f t="shared" si="366"/>
        <v>Remplir la colonne I</v>
      </c>
      <c r="AW780" s="84" t="s">
        <v>64</v>
      </c>
      <c r="AX780" s="60" t="str">
        <f t="shared" si="394"/>
        <v>Remplir les termes C, P et TVA</v>
      </c>
      <c r="AY780" s="55"/>
      <c r="AZ780" s="46" t="s">
        <v>64</v>
      </c>
      <c r="BA780" s="56"/>
      <c r="BB780" s="48" t="s">
        <v>64</v>
      </c>
      <c r="BC780" s="175" t="str">
        <f t="shared" si="380"/>
        <v>Remplir la colonne AY ou BA</v>
      </c>
      <c r="BD780" s="178"/>
      <c r="BE780" s="311" t="str">
        <f t="shared" si="395"/>
        <v>Remplir la colonne M</v>
      </c>
      <c r="BF780" s="179" t="str">
        <f t="shared" si="381"/>
        <v>Remplir la colonne BD</v>
      </c>
      <c r="BG780" s="263" t="str">
        <f t="shared" si="367"/>
        <v>Remplir la colonne I</v>
      </c>
      <c r="BH780" s="84" t="s">
        <v>64</v>
      </c>
      <c r="BI780" s="60" t="str">
        <f t="shared" si="382"/>
        <v>Remplir les termes C, P et TVA</v>
      </c>
      <c r="BJ780" s="55"/>
      <c r="BK780" s="46" t="s">
        <v>64</v>
      </c>
      <c r="BL780" s="56"/>
      <c r="BM780" s="48" t="s">
        <v>64</v>
      </c>
      <c r="BN780" s="175" t="str">
        <f t="shared" si="383"/>
        <v>Remplir la colonne BJ ou BL</v>
      </c>
      <c r="BO780" s="178"/>
      <c r="BP780" s="311" t="str">
        <f t="shared" si="396"/>
        <v>Remplir la colonne M</v>
      </c>
      <c r="BQ780" s="179" t="str">
        <f t="shared" si="384"/>
        <v>Remplir la colonne BO</v>
      </c>
      <c r="BR780" s="263" t="str">
        <f t="shared" si="368"/>
        <v>Remplir la colonne I</v>
      </c>
      <c r="BS780" s="84" t="s">
        <v>64</v>
      </c>
      <c r="BT780" s="60" t="str">
        <f t="shared" si="385"/>
        <v>Remplir les termes C, P et TVA</v>
      </c>
      <c r="BU780" s="55"/>
      <c r="BV780" s="46" t="s">
        <v>64</v>
      </c>
      <c r="BW780" s="56"/>
      <c r="BX780" s="48" t="s">
        <v>64</v>
      </c>
      <c r="BY780" s="175" t="str">
        <f t="shared" si="386"/>
        <v>Remplir la colonne BU ou BW</v>
      </c>
      <c r="BZ780" s="178"/>
      <c r="CA780" s="282" t="str">
        <f t="shared" si="397"/>
        <v>Remplir la colonne M</v>
      </c>
      <c r="CB780" s="99" t="str">
        <f t="shared" si="387"/>
        <v>Remplir la colonne BZ</v>
      </c>
      <c r="CC780" s="297" t="str">
        <f t="shared" si="369"/>
        <v>Remplir la colonne I</v>
      </c>
      <c r="CD780" s="84" t="s">
        <v>64</v>
      </c>
      <c r="CE780" s="60" t="str">
        <f t="shared" si="388"/>
        <v>Remplir les termes C, P et TVA</v>
      </c>
      <c r="CF780" s="61" t="str">
        <f t="shared" si="370"/>
        <v>REMPLIR TYPE DE CLIENT</v>
      </c>
      <c r="CG780" s="107" t="str">
        <f t="shared" si="389"/>
        <v>Montant total de l'aide demandée non indiqué</v>
      </c>
      <c r="CH780" s="1"/>
      <c r="CI780" s="1"/>
      <c r="CJ780" s="1"/>
      <c r="CK780" s="1"/>
      <c r="CL780" s="1"/>
    </row>
    <row r="781" spans="1:90" x14ac:dyDescent="0.25">
      <c r="A781" s="51"/>
      <c r="B781" s="111"/>
      <c r="C781" s="111"/>
      <c r="D781" s="111"/>
      <c r="E781" s="111"/>
      <c r="F781" s="111"/>
      <c r="G781" s="162"/>
      <c r="H781" s="151"/>
      <c r="I781" s="296"/>
      <c r="J781" s="152"/>
      <c r="K781" s="153"/>
      <c r="L781" s="169"/>
      <c r="M781" s="39"/>
      <c r="N781" s="201"/>
      <c r="O781" s="39"/>
      <c r="P781" s="22"/>
      <c r="Q781" s="200">
        <f t="shared" si="371"/>
        <v>0</v>
      </c>
      <c r="R781" s="55"/>
      <c r="S781" s="46" t="s">
        <v>64</v>
      </c>
      <c r="T781" s="56"/>
      <c r="U781" s="48" t="s">
        <v>64</v>
      </c>
      <c r="V781" s="175" t="str">
        <f t="shared" si="372"/>
        <v>Remplir la colonne R ou T</v>
      </c>
      <c r="W781" s="178"/>
      <c r="X781" s="282" t="str">
        <f t="shared" si="373"/>
        <v>Remplir la colonne M</v>
      </c>
      <c r="Y781" s="99" t="str">
        <f t="shared" si="374"/>
        <v>Remplir la colonne W</v>
      </c>
      <c r="Z781" s="297" t="str">
        <f t="shared" si="390"/>
        <v>Remplir la colonne I</v>
      </c>
      <c r="AA781" s="84" t="s">
        <v>64</v>
      </c>
      <c r="AB781" s="60" t="str">
        <f t="shared" si="375"/>
        <v>Remplir les termes C, P et TVA</v>
      </c>
      <c r="AC781" s="55"/>
      <c r="AD781" s="46" t="s">
        <v>64</v>
      </c>
      <c r="AE781" s="56"/>
      <c r="AF781" s="48" t="s">
        <v>64</v>
      </c>
      <c r="AG781" s="175" t="str">
        <f t="shared" si="376"/>
        <v>Remplir la colonne AC ou AE</v>
      </c>
      <c r="AH781" s="178"/>
      <c r="AI781" s="311" t="str">
        <f t="shared" si="391"/>
        <v>Remplir la colonne M</v>
      </c>
      <c r="AJ781" s="179" t="str">
        <f t="shared" si="377"/>
        <v>Remplir la colonne AH</v>
      </c>
      <c r="AK781" s="297" t="str">
        <f t="shared" ref="AK781:AK844" si="398">IF($I781="","Remplir la colonne I",IF($I781&lt;DATE(2022,7,1),0,IF($M781="oui",IF(AH781-$C$5-$R$7*1.3&lt;0,0,AH781-$C$5-$R$7*1.3),IF(AH781-$R$7*1.3&lt;0,0,AH781-$R$7*1.3))))</f>
        <v>Remplir la colonne I</v>
      </c>
      <c r="AL781" s="84" t="s">
        <v>64</v>
      </c>
      <c r="AM781" s="60" t="str">
        <f t="shared" si="392"/>
        <v>Remplir les termes C, P et TVA</v>
      </c>
      <c r="AN781" s="55"/>
      <c r="AO781" s="46" t="s">
        <v>64</v>
      </c>
      <c r="AP781" s="56"/>
      <c r="AQ781" s="48" t="s">
        <v>64</v>
      </c>
      <c r="AR781" s="175" t="str">
        <f t="shared" si="378"/>
        <v>Remplir la colonne AN ou AP</v>
      </c>
      <c r="AS781" s="178"/>
      <c r="AT781" s="282" t="str">
        <f t="shared" si="393"/>
        <v>Remplir la colonne M</v>
      </c>
      <c r="AU781" s="179" t="str">
        <f t="shared" si="379"/>
        <v>Remplir la colonne AS</v>
      </c>
      <c r="AV781" s="263" t="str">
        <f t="shared" ref="AV781:AV844" si="399">IF($I781="","Remplir la colonne I",IF($I781&lt;DATE(2022,7,1),0,IF($M781="oui",IF(AS781-$C$5-$S$7*1.3&lt;0,0,AS781-$C$5-$S$7*1.3),IF(AS781-$S$7*1.3&lt;0,0,AS781-$S$7*1.3))))</f>
        <v>Remplir la colonne I</v>
      </c>
      <c r="AW781" s="84" t="s">
        <v>64</v>
      </c>
      <c r="AX781" s="60" t="str">
        <f t="shared" si="394"/>
        <v>Remplir les termes C, P et TVA</v>
      </c>
      <c r="AY781" s="55"/>
      <c r="AZ781" s="46" t="s">
        <v>64</v>
      </c>
      <c r="BA781" s="56"/>
      <c r="BB781" s="48" t="s">
        <v>64</v>
      </c>
      <c r="BC781" s="175" t="str">
        <f t="shared" si="380"/>
        <v>Remplir la colonne AY ou BA</v>
      </c>
      <c r="BD781" s="178"/>
      <c r="BE781" s="311" t="str">
        <f t="shared" si="395"/>
        <v>Remplir la colonne M</v>
      </c>
      <c r="BF781" s="179" t="str">
        <f t="shared" si="381"/>
        <v>Remplir la colonne BD</v>
      </c>
      <c r="BG781" s="263" t="str">
        <f t="shared" ref="BG781:BG844" si="400">IF($I781="","Remplir la colonne I",IF($I781&lt;DATE(2022,7,1),0,IF($M781="oui",IF(BD781-$C$5-$T$7*1.3&lt;0,0,BD781-$C$5-$T$7*1.3),IF(BD781-$T$7*1.3&lt;0,0,BD781-$T$7*1.3))))</f>
        <v>Remplir la colonne I</v>
      </c>
      <c r="BH781" s="84" t="s">
        <v>64</v>
      </c>
      <c r="BI781" s="60" t="str">
        <f t="shared" si="382"/>
        <v>Remplir les termes C, P et TVA</v>
      </c>
      <c r="BJ781" s="55"/>
      <c r="BK781" s="46" t="s">
        <v>64</v>
      </c>
      <c r="BL781" s="56"/>
      <c r="BM781" s="48" t="s">
        <v>64</v>
      </c>
      <c r="BN781" s="175" t="str">
        <f t="shared" si="383"/>
        <v>Remplir la colonne BJ ou BL</v>
      </c>
      <c r="BO781" s="178"/>
      <c r="BP781" s="311" t="str">
        <f t="shared" si="396"/>
        <v>Remplir la colonne M</v>
      </c>
      <c r="BQ781" s="179" t="str">
        <f t="shared" si="384"/>
        <v>Remplir la colonne BO</v>
      </c>
      <c r="BR781" s="263" t="str">
        <f t="shared" ref="BR781:BR844" si="401">IF($I781="","Remplir la colonne I",IF($I781&lt;DATE(2022,7,1),0,IF($M781="oui",IF(BO781-$C$5-$U$7*1.3&lt;0,0,BO781-$C$5-$U$7*1.3),IF(BO781-$U$7*1.3&lt;0,0,BO781-$U$7*1.3))))</f>
        <v>Remplir la colonne I</v>
      </c>
      <c r="BS781" s="84" t="s">
        <v>64</v>
      </c>
      <c r="BT781" s="60" t="str">
        <f t="shared" si="385"/>
        <v>Remplir les termes C, P et TVA</v>
      </c>
      <c r="BU781" s="55"/>
      <c r="BV781" s="46" t="s">
        <v>64</v>
      </c>
      <c r="BW781" s="56"/>
      <c r="BX781" s="48" t="s">
        <v>64</v>
      </c>
      <c r="BY781" s="175" t="str">
        <f t="shared" si="386"/>
        <v>Remplir la colonne BU ou BW</v>
      </c>
      <c r="BZ781" s="178"/>
      <c r="CA781" s="282" t="str">
        <f t="shared" si="397"/>
        <v>Remplir la colonne M</v>
      </c>
      <c r="CB781" s="99" t="str">
        <f t="shared" si="387"/>
        <v>Remplir la colonne BZ</v>
      </c>
      <c r="CC781" s="297" t="str">
        <f t="shared" ref="CC781:CC844" si="402">IF($I781="","Remplir la colonne I",IF($I781&lt;DATE(2022,7,1),0,IF($M781="oui",IF(BZ781-$C$5-$V$7*1.3&lt;0,0,BZ781-$C$5-$V$7*1.3),IF(BZ781-$V$7*1.3&lt;0,0,BZ781-$V$7*1.3))))</f>
        <v>Remplir la colonne I</v>
      </c>
      <c r="CD781" s="84" t="s">
        <v>64</v>
      </c>
      <c r="CE781" s="60" t="str">
        <f t="shared" si="388"/>
        <v>Remplir les termes C, P et TVA</v>
      </c>
      <c r="CF781" s="61" t="str">
        <f t="shared" ref="CF781:CF844" si="403">IFERROR(IF(ISBLANK(A781),"REMPLIR TYPE DE CLIENT",IF(O781="oui",SUM(periode2four),"Attestation sur honneur NON")),0)</f>
        <v>REMPLIR TYPE DE CLIENT</v>
      </c>
      <c r="CG781" s="107" t="str">
        <f t="shared" si="389"/>
        <v>Montant total de l'aide demandée non indiqué</v>
      </c>
      <c r="CH781" s="1"/>
      <c r="CI781" s="1"/>
      <c r="CJ781" s="1"/>
      <c r="CK781" s="1"/>
      <c r="CL781" s="1"/>
    </row>
    <row r="782" spans="1:90" x14ac:dyDescent="0.25">
      <c r="A782" s="51"/>
      <c r="B782" s="111"/>
      <c r="C782" s="111"/>
      <c r="D782" s="111"/>
      <c r="E782" s="111"/>
      <c r="F782" s="111"/>
      <c r="G782" s="162"/>
      <c r="H782" s="151"/>
      <c r="I782" s="296"/>
      <c r="J782" s="152"/>
      <c r="K782" s="153"/>
      <c r="L782" s="169"/>
      <c r="M782" s="39"/>
      <c r="N782" s="201"/>
      <c r="O782" s="39"/>
      <c r="P782" s="22"/>
      <c r="Q782" s="200">
        <f t="shared" ref="Q782:Q845" si="404">IF(P782&lt;80%,P782,100%)</f>
        <v>0</v>
      </c>
      <c r="R782" s="55"/>
      <c r="S782" s="46" t="s">
        <v>64</v>
      </c>
      <c r="T782" s="56"/>
      <c r="U782" s="48" t="s">
        <v>64</v>
      </c>
      <c r="V782" s="175" t="str">
        <f t="shared" ref="V782:V845" si="405">IF(AND(R782&lt;&gt;"",T782&lt;&gt;""),"Remplir QUE la colonne R ou T",IF(R782&lt;&gt;"",R782*$Q782,IF(T782&lt;&gt;"",T782*$Q782,"Remplir la colonne R ou T")))</f>
        <v>Remplir la colonne R ou T</v>
      </c>
      <c r="W782" s="178"/>
      <c r="X782" s="282" t="str">
        <f t="shared" ref="X782:X845" si="406">IF($M782="Oui",$C$4,IF($M782="Non",$C$6,"Remplir la colonne M"))</f>
        <v>Remplir la colonne M</v>
      </c>
      <c r="Y782" s="99" t="str">
        <f t="shared" ref="Y782:Y845" si="407">IF(W782="","Remplir la colonne W",IF(W782&gt;0,MAX(0,MIN($Q$8,W782-X782)),$Q$8))</f>
        <v>Remplir la colonne W</v>
      </c>
      <c r="Z782" s="297" t="str">
        <f t="shared" si="390"/>
        <v>Remplir la colonne I</v>
      </c>
      <c r="AA782" s="84" t="s">
        <v>64</v>
      </c>
      <c r="AB782" s="60" t="str">
        <f t="shared" ref="AB782:AB845" si="408">IFERROR(V782*(Y782+0.75*Z782)*(1+$N782),"Remplir les termes C, P et TVA")</f>
        <v>Remplir les termes C, P et TVA</v>
      </c>
      <c r="AC782" s="55"/>
      <c r="AD782" s="46" t="s">
        <v>64</v>
      </c>
      <c r="AE782" s="56"/>
      <c r="AF782" s="48" t="s">
        <v>64</v>
      </c>
      <c r="AG782" s="175" t="str">
        <f t="shared" ref="AG782:AG845" si="409">IF(AND(AC782&lt;&gt;"",AE782&lt;&gt;""),"Remplir QUE la colonne AC ou AE",IF(AC782&lt;&gt;"",AC782*$Q782,IF(AE782&lt;&gt;"",AE782*$Q782,"Remplir la colonne AC ou AE")))</f>
        <v>Remplir la colonne AC ou AE</v>
      </c>
      <c r="AH782" s="178"/>
      <c r="AI782" s="311" t="str">
        <f t="shared" si="391"/>
        <v>Remplir la colonne M</v>
      </c>
      <c r="AJ782" s="179" t="str">
        <f t="shared" ref="AJ782:AJ845" si="410">IF(AH782="","Remplir la colonne AH",IF(AH782&gt;0,MAX(0,MIN($R$8,AH782-AI782)),$R$8))</f>
        <v>Remplir la colonne AH</v>
      </c>
      <c r="AK782" s="297" t="str">
        <f t="shared" si="398"/>
        <v>Remplir la colonne I</v>
      </c>
      <c r="AL782" s="84" t="s">
        <v>64</v>
      </c>
      <c r="AM782" s="60" t="str">
        <f t="shared" si="392"/>
        <v>Remplir les termes C, P et TVA</v>
      </c>
      <c r="AN782" s="55"/>
      <c r="AO782" s="46" t="s">
        <v>64</v>
      </c>
      <c r="AP782" s="56"/>
      <c r="AQ782" s="48" t="s">
        <v>64</v>
      </c>
      <c r="AR782" s="175" t="str">
        <f t="shared" ref="AR782:AR845" si="411">IF(AND(AN782&lt;&gt;"",AP782&lt;&gt;""),"Remplir QUE la colonne AN ou AP",IF(AN782&lt;&gt;"",AN782*$Q782,IF(AP782&lt;&gt;"",AP782*$Q782,"Remplir la colonne AN ou AP")))</f>
        <v>Remplir la colonne AN ou AP</v>
      </c>
      <c r="AS782" s="178"/>
      <c r="AT782" s="282" t="str">
        <f t="shared" si="393"/>
        <v>Remplir la colonne M</v>
      </c>
      <c r="AU782" s="179" t="str">
        <f t="shared" ref="AU782:AU845" si="412">IF(AS782="","Remplir la colonne AS",IF(AS782&gt;0,MAX(0,MIN($S$8,AS782-AT782)),$S$8))</f>
        <v>Remplir la colonne AS</v>
      </c>
      <c r="AV782" s="263" t="str">
        <f t="shared" si="399"/>
        <v>Remplir la colonne I</v>
      </c>
      <c r="AW782" s="84" t="s">
        <v>64</v>
      </c>
      <c r="AX782" s="60" t="str">
        <f t="shared" si="394"/>
        <v>Remplir les termes C, P et TVA</v>
      </c>
      <c r="AY782" s="55"/>
      <c r="AZ782" s="46" t="s">
        <v>64</v>
      </c>
      <c r="BA782" s="56"/>
      <c r="BB782" s="48" t="s">
        <v>64</v>
      </c>
      <c r="BC782" s="175" t="str">
        <f t="shared" ref="BC782:BC845" si="413">IF(AND(AY782&lt;&gt;"",BA782&lt;&gt;""),"Remplir QUE la colonne AY ou BA",IF(AY782&lt;&gt;"",AY782*$Q782,IF(BA782&lt;&gt;"",BA782*$Q782,"Remplir la colonne AY ou BA")))</f>
        <v>Remplir la colonne AY ou BA</v>
      </c>
      <c r="BD782" s="178"/>
      <c r="BE782" s="311" t="str">
        <f t="shared" si="395"/>
        <v>Remplir la colonne M</v>
      </c>
      <c r="BF782" s="179" t="str">
        <f t="shared" ref="BF782:BF845" si="414">IF(BD782="","Remplir la colonne BD",IF(BD782&gt;0,MAX(0,MIN($T$8,BD782-BE782)),$T$8))</f>
        <v>Remplir la colonne BD</v>
      </c>
      <c r="BG782" s="263" t="str">
        <f t="shared" si="400"/>
        <v>Remplir la colonne I</v>
      </c>
      <c r="BH782" s="84" t="s">
        <v>64</v>
      </c>
      <c r="BI782" s="60" t="str">
        <f t="shared" ref="BI782:BI845" si="415">IFERROR(BC782*(BF782+0.75*BG782)*(1+$N782),"Remplir les termes C, P et TVA")</f>
        <v>Remplir les termes C, P et TVA</v>
      </c>
      <c r="BJ782" s="55"/>
      <c r="BK782" s="46" t="s">
        <v>64</v>
      </c>
      <c r="BL782" s="56"/>
      <c r="BM782" s="48" t="s">
        <v>64</v>
      </c>
      <c r="BN782" s="175" t="str">
        <f t="shared" ref="BN782:BN845" si="416">IF(AND(BJ782&lt;&gt;"",BL782&lt;&gt;""),"Remplir QUE la colonne BJ ou BL",IF(BJ782&lt;&gt;"",BJ782*$Q782,IF(BL782&lt;&gt;"",BL782*$Q782,"Remplir la colonne BJ ou BL")))</f>
        <v>Remplir la colonne BJ ou BL</v>
      </c>
      <c r="BO782" s="178"/>
      <c r="BP782" s="311" t="str">
        <f t="shared" si="396"/>
        <v>Remplir la colonne M</v>
      </c>
      <c r="BQ782" s="179" t="str">
        <f t="shared" ref="BQ782:BQ845" si="417">IF(BO782="","Remplir la colonne BO",IF(BO782&gt;0,MAX(0,MIN($U$8,BO782-BP782)),$U$8))</f>
        <v>Remplir la colonne BO</v>
      </c>
      <c r="BR782" s="263" t="str">
        <f t="shared" si="401"/>
        <v>Remplir la colonne I</v>
      </c>
      <c r="BS782" s="84" t="s">
        <v>64</v>
      </c>
      <c r="BT782" s="60" t="str">
        <f t="shared" ref="BT782:BT845" si="418">IFERROR(BN782*(BQ782+0.75*BR782)*(1+$N782),"Remplir les termes C, P et TVA")</f>
        <v>Remplir les termes C, P et TVA</v>
      </c>
      <c r="BU782" s="55"/>
      <c r="BV782" s="46" t="s">
        <v>64</v>
      </c>
      <c r="BW782" s="56"/>
      <c r="BX782" s="48" t="s">
        <v>64</v>
      </c>
      <c r="BY782" s="175" t="str">
        <f t="shared" ref="BY782:BY845" si="419">IF(AND(BU782&lt;&gt;"",BW782&lt;&gt;""),"Remplir QUE la colonne BU ou BW",IF(BU782&lt;&gt;"",BU782*$Q782,IF(BW782&lt;&gt;"",BW782*$Q782,"Remplir la colonne BU ou BW")))</f>
        <v>Remplir la colonne BU ou BW</v>
      </c>
      <c r="BZ782" s="178"/>
      <c r="CA782" s="282" t="str">
        <f t="shared" si="397"/>
        <v>Remplir la colonne M</v>
      </c>
      <c r="CB782" s="99" t="str">
        <f t="shared" ref="CB782:CB845" si="420">IF(BZ782="","Remplir la colonne BZ",IF(BZ782&gt;0,MAX(0,MIN($V$8,BZ782-CA782)),$V$8))</f>
        <v>Remplir la colonne BZ</v>
      </c>
      <c r="CC782" s="297" t="str">
        <f t="shared" si="402"/>
        <v>Remplir la colonne I</v>
      </c>
      <c r="CD782" s="84" t="s">
        <v>64</v>
      </c>
      <c r="CE782" s="60" t="str">
        <f t="shared" ref="CE782:CE845" si="421">IFERROR(BY782*(CB782+0.75*CC782)*(1+$N782),"Remplir les termes C, P et TVA")</f>
        <v>Remplir les termes C, P et TVA</v>
      </c>
      <c r="CF782" s="61" t="str">
        <f t="shared" si="403"/>
        <v>REMPLIR TYPE DE CLIENT</v>
      </c>
      <c r="CG782" s="107" t="str">
        <f t="shared" ref="CG782:CG845" si="422">IFERROR(CF782/100,"Montant total de l'aide demandée non indiqué")</f>
        <v>Montant total de l'aide demandée non indiqué</v>
      </c>
      <c r="CH782" s="1"/>
      <c r="CI782" s="1"/>
      <c r="CJ782" s="1"/>
      <c r="CK782" s="1"/>
      <c r="CL782" s="1"/>
    </row>
    <row r="783" spans="1:90" x14ac:dyDescent="0.25">
      <c r="A783" s="51"/>
      <c r="B783" s="111"/>
      <c r="C783" s="111"/>
      <c r="D783" s="111"/>
      <c r="E783" s="111"/>
      <c r="F783" s="111"/>
      <c r="G783" s="162"/>
      <c r="H783" s="151"/>
      <c r="I783" s="296"/>
      <c r="J783" s="152"/>
      <c r="K783" s="153"/>
      <c r="L783" s="169"/>
      <c r="M783" s="39"/>
      <c r="N783" s="201"/>
      <c r="O783" s="39"/>
      <c r="P783" s="22"/>
      <c r="Q783" s="200">
        <f t="shared" si="404"/>
        <v>0</v>
      </c>
      <c r="R783" s="55"/>
      <c r="S783" s="46" t="s">
        <v>64</v>
      </c>
      <c r="T783" s="56"/>
      <c r="U783" s="48" t="s">
        <v>64</v>
      </c>
      <c r="V783" s="175" t="str">
        <f t="shared" si="405"/>
        <v>Remplir la colonne R ou T</v>
      </c>
      <c r="W783" s="178"/>
      <c r="X783" s="282" t="str">
        <f t="shared" si="406"/>
        <v>Remplir la colonne M</v>
      </c>
      <c r="Y783" s="99" t="str">
        <f t="shared" si="407"/>
        <v>Remplir la colonne W</v>
      </c>
      <c r="Z783" s="297" t="str">
        <f t="shared" ref="Z783:Z846" si="423">IF($I783="","Remplir la colonne I",IF($I783&lt;DATE(2022,7,1),0,IF($M783="oui",IF(W783-$C$5-$Q$7*1.3&lt;0,0,W783-$C$5-$Q$7*1.3),IF(W783-$Q$7*1.3&lt;0,0,W783-$Q$7*1.3))))</f>
        <v>Remplir la colonne I</v>
      </c>
      <c r="AA783" s="84" t="s">
        <v>64</v>
      </c>
      <c r="AB783" s="60" t="str">
        <f t="shared" si="408"/>
        <v>Remplir les termes C, P et TVA</v>
      </c>
      <c r="AC783" s="55"/>
      <c r="AD783" s="46" t="s">
        <v>64</v>
      </c>
      <c r="AE783" s="56"/>
      <c r="AF783" s="48" t="s">
        <v>64</v>
      </c>
      <c r="AG783" s="175" t="str">
        <f t="shared" si="409"/>
        <v>Remplir la colonne AC ou AE</v>
      </c>
      <c r="AH783" s="178"/>
      <c r="AI783" s="311" t="str">
        <f t="shared" ref="AI783:AI846" si="424">IF($M783="Oui",$C$4,IF($M783="Non",$C$6,"Remplir la colonne M"))</f>
        <v>Remplir la colonne M</v>
      </c>
      <c r="AJ783" s="179" t="str">
        <f t="shared" si="410"/>
        <v>Remplir la colonne AH</v>
      </c>
      <c r="AK783" s="297" t="str">
        <f t="shared" si="398"/>
        <v>Remplir la colonne I</v>
      </c>
      <c r="AL783" s="84" t="s">
        <v>64</v>
      </c>
      <c r="AM783" s="60" t="str">
        <f t="shared" ref="AM783:AM846" si="425">IFERROR(AG783*(AJ783+0.75*AK783)*(1+$N783),"Remplir les termes C, P et TVA")</f>
        <v>Remplir les termes C, P et TVA</v>
      </c>
      <c r="AN783" s="55"/>
      <c r="AO783" s="46" t="s">
        <v>64</v>
      </c>
      <c r="AP783" s="56"/>
      <c r="AQ783" s="48" t="s">
        <v>64</v>
      </c>
      <c r="AR783" s="175" t="str">
        <f t="shared" si="411"/>
        <v>Remplir la colonne AN ou AP</v>
      </c>
      <c r="AS783" s="178"/>
      <c r="AT783" s="282" t="str">
        <f t="shared" ref="AT783:AT846" si="426">IF($M783="Oui",$C$4,IF($M783="Non",$C$6,"Remplir la colonne M"))</f>
        <v>Remplir la colonne M</v>
      </c>
      <c r="AU783" s="179" t="str">
        <f t="shared" si="412"/>
        <v>Remplir la colonne AS</v>
      </c>
      <c r="AV783" s="263" t="str">
        <f t="shared" si="399"/>
        <v>Remplir la colonne I</v>
      </c>
      <c r="AW783" s="84" t="s">
        <v>64</v>
      </c>
      <c r="AX783" s="60" t="str">
        <f t="shared" ref="AX783:AX846" si="427">IFERROR(AR783*(AU783+0.75*AV783)*(1+$N783),"Remplir les termes C, P et TVA")</f>
        <v>Remplir les termes C, P et TVA</v>
      </c>
      <c r="AY783" s="55"/>
      <c r="AZ783" s="46" t="s">
        <v>64</v>
      </c>
      <c r="BA783" s="56"/>
      <c r="BB783" s="48" t="s">
        <v>64</v>
      </c>
      <c r="BC783" s="175" t="str">
        <f t="shared" si="413"/>
        <v>Remplir la colonne AY ou BA</v>
      </c>
      <c r="BD783" s="178"/>
      <c r="BE783" s="311" t="str">
        <f t="shared" ref="BE783:BE846" si="428">IF($M783="Oui",$C$4,IF($M783="Non",$C$6,"Remplir la colonne M"))</f>
        <v>Remplir la colonne M</v>
      </c>
      <c r="BF783" s="179" t="str">
        <f t="shared" si="414"/>
        <v>Remplir la colonne BD</v>
      </c>
      <c r="BG783" s="263" t="str">
        <f t="shared" si="400"/>
        <v>Remplir la colonne I</v>
      </c>
      <c r="BH783" s="84" t="s">
        <v>64</v>
      </c>
      <c r="BI783" s="60" t="str">
        <f t="shared" si="415"/>
        <v>Remplir les termes C, P et TVA</v>
      </c>
      <c r="BJ783" s="55"/>
      <c r="BK783" s="46" t="s">
        <v>64</v>
      </c>
      <c r="BL783" s="56"/>
      <c r="BM783" s="48" t="s">
        <v>64</v>
      </c>
      <c r="BN783" s="175" t="str">
        <f t="shared" si="416"/>
        <v>Remplir la colonne BJ ou BL</v>
      </c>
      <c r="BO783" s="178"/>
      <c r="BP783" s="311" t="str">
        <f t="shared" ref="BP783:BP846" si="429">IF($M783="Oui",$C$4,IF($M783="Non",$C$6,"Remplir la colonne M"))</f>
        <v>Remplir la colonne M</v>
      </c>
      <c r="BQ783" s="179" t="str">
        <f t="shared" si="417"/>
        <v>Remplir la colonne BO</v>
      </c>
      <c r="BR783" s="263" t="str">
        <f t="shared" si="401"/>
        <v>Remplir la colonne I</v>
      </c>
      <c r="BS783" s="84" t="s">
        <v>64</v>
      </c>
      <c r="BT783" s="60" t="str">
        <f t="shared" si="418"/>
        <v>Remplir les termes C, P et TVA</v>
      </c>
      <c r="BU783" s="55"/>
      <c r="BV783" s="46" t="s">
        <v>64</v>
      </c>
      <c r="BW783" s="56"/>
      <c r="BX783" s="48" t="s">
        <v>64</v>
      </c>
      <c r="BY783" s="175" t="str">
        <f t="shared" si="419"/>
        <v>Remplir la colonne BU ou BW</v>
      </c>
      <c r="BZ783" s="178"/>
      <c r="CA783" s="282" t="str">
        <f t="shared" ref="CA783:CA846" si="430">IF($M783="Oui",$C$4,IF($M783="Non",$C$6,"Remplir la colonne M"))</f>
        <v>Remplir la colonne M</v>
      </c>
      <c r="CB783" s="99" t="str">
        <f t="shared" si="420"/>
        <v>Remplir la colonne BZ</v>
      </c>
      <c r="CC783" s="297" t="str">
        <f t="shared" si="402"/>
        <v>Remplir la colonne I</v>
      </c>
      <c r="CD783" s="84" t="s">
        <v>64</v>
      </c>
      <c r="CE783" s="60" t="str">
        <f t="shared" si="421"/>
        <v>Remplir les termes C, P et TVA</v>
      </c>
      <c r="CF783" s="61" t="str">
        <f t="shared" si="403"/>
        <v>REMPLIR TYPE DE CLIENT</v>
      </c>
      <c r="CG783" s="107" t="str">
        <f t="shared" si="422"/>
        <v>Montant total de l'aide demandée non indiqué</v>
      </c>
      <c r="CH783" s="1"/>
      <c r="CI783" s="1"/>
      <c r="CJ783" s="1"/>
      <c r="CK783" s="1"/>
      <c r="CL783" s="1"/>
    </row>
    <row r="784" spans="1:90" x14ac:dyDescent="0.25">
      <c r="A784" s="51"/>
      <c r="B784" s="111"/>
      <c r="C784" s="111"/>
      <c r="D784" s="111"/>
      <c r="E784" s="111"/>
      <c r="F784" s="111"/>
      <c r="G784" s="162"/>
      <c r="H784" s="151"/>
      <c r="I784" s="296"/>
      <c r="J784" s="152"/>
      <c r="K784" s="153"/>
      <c r="L784" s="169"/>
      <c r="M784" s="39"/>
      <c r="N784" s="201"/>
      <c r="O784" s="39"/>
      <c r="P784" s="22"/>
      <c r="Q784" s="200">
        <f t="shared" si="404"/>
        <v>0</v>
      </c>
      <c r="R784" s="55"/>
      <c r="S784" s="46" t="s">
        <v>64</v>
      </c>
      <c r="T784" s="56"/>
      <c r="U784" s="48" t="s">
        <v>64</v>
      </c>
      <c r="V784" s="175" t="str">
        <f t="shared" si="405"/>
        <v>Remplir la colonne R ou T</v>
      </c>
      <c r="W784" s="178"/>
      <c r="X784" s="282" t="str">
        <f t="shared" si="406"/>
        <v>Remplir la colonne M</v>
      </c>
      <c r="Y784" s="99" t="str">
        <f t="shared" si="407"/>
        <v>Remplir la colonne W</v>
      </c>
      <c r="Z784" s="297" t="str">
        <f t="shared" si="423"/>
        <v>Remplir la colonne I</v>
      </c>
      <c r="AA784" s="84" t="s">
        <v>64</v>
      </c>
      <c r="AB784" s="60" t="str">
        <f t="shared" si="408"/>
        <v>Remplir les termes C, P et TVA</v>
      </c>
      <c r="AC784" s="55"/>
      <c r="AD784" s="46" t="s">
        <v>64</v>
      </c>
      <c r="AE784" s="56"/>
      <c r="AF784" s="48" t="s">
        <v>64</v>
      </c>
      <c r="AG784" s="175" t="str">
        <f t="shared" si="409"/>
        <v>Remplir la colonne AC ou AE</v>
      </c>
      <c r="AH784" s="178"/>
      <c r="AI784" s="311" t="str">
        <f t="shared" si="424"/>
        <v>Remplir la colonne M</v>
      </c>
      <c r="AJ784" s="179" t="str">
        <f t="shared" si="410"/>
        <v>Remplir la colonne AH</v>
      </c>
      <c r="AK784" s="297" t="str">
        <f t="shared" si="398"/>
        <v>Remplir la colonne I</v>
      </c>
      <c r="AL784" s="84" t="s">
        <v>64</v>
      </c>
      <c r="AM784" s="60" t="str">
        <f t="shared" si="425"/>
        <v>Remplir les termes C, P et TVA</v>
      </c>
      <c r="AN784" s="55"/>
      <c r="AO784" s="46" t="s">
        <v>64</v>
      </c>
      <c r="AP784" s="56"/>
      <c r="AQ784" s="48" t="s">
        <v>64</v>
      </c>
      <c r="AR784" s="175" t="str">
        <f t="shared" si="411"/>
        <v>Remplir la colonne AN ou AP</v>
      </c>
      <c r="AS784" s="178"/>
      <c r="AT784" s="282" t="str">
        <f t="shared" si="426"/>
        <v>Remplir la colonne M</v>
      </c>
      <c r="AU784" s="179" t="str">
        <f t="shared" si="412"/>
        <v>Remplir la colonne AS</v>
      </c>
      <c r="AV784" s="263" t="str">
        <f t="shared" si="399"/>
        <v>Remplir la colonne I</v>
      </c>
      <c r="AW784" s="84" t="s">
        <v>64</v>
      </c>
      <c r="AX784" s="60" t="str">
        <f t="shared" si="427"/>
        <v>Remplir les termes C, P et TVA</v>
      </c>
      <c r="AY784" s="55"/>
      <c r="AZ784" s="46" t="s">
        <v>64</v>
      </c>
      <c r="BA784" s="56"/>
      <c r="BB784" s="48" t="s">
        <v>64</v>
      </c>
      <c r="BC784" s="175" t="str">
        <f t="shared" si="413"/>
        <v>Remplir la colonne AY ou BA</v>
      </c>
      <c r="BD784" s="178"/>
      <c r="BE784" s="311" t="str">
        <f t="shared" si="428"/>
        <v>Remplir la colonne M</v>
      </c>
      <c r="BF784" s="179" t="str">
        <f t="shared" si="414"/>
        <v>Remplir la colonne BD</v>
      </c>
      <c r="BG784" s="263" t="str">
        <f t="shared" si="400"/>
        <v>Remplir la colonne I</v>
      </c>
      <c r="BH784" s="84" t="s">
        <v>64</v>
      </c>
      <c r="BI784" s="60" t="str">
        <f t="shared" si="415"/>
        <v>Remplir les termes C, P et TVA</v>
      </c>
      <c r="BJ784" s="55"/>
      <c r="BK784" s="46" t="s">
        <v>64</v>
      </c>
      <c r="BL784" s="56"/>
      <c r="BM784" s="48" t="s">
        <v>64</v>
      </c>
      <c r="BN784" s="175" t="str">
        <f t="shared" si="416"/>
        <v>Remplir la colonne BJ ou BL</v>
      </c>
      <c r="BO784" s="178"/>
      <c r="BP784" s="311" t="str">
        <f t="shared" si="429"/>
        <v>Remplir la colonne M</v>
      </c>
      <c r="BQ784" s="179" t="str">
        <f t="shared" si="417"/>
        <v>Remplir la colonne BO</v>
      </c>
      <c r="BR784" s="263" t="str">
        <f t="shared" si="401"/>
        <v>Remplir la colonne I</v>
      </c>
      <c r="BS784" s="84" t="s">
        <v>64</v>
      </c>
      <c r="BT784" s="60" t="str">
        <f t="shared" si="418"/>
        <v>Remplir les termes C, P et TVA</v>
      </c>
      <c r="BU784" s="55"/>
      <c r="BV784" s="46" t="s">
        <v>64</v>
      </c>
      <c r="BW784" s="56"/>
      <c r="BX784" s="48" t="s">
        <v>64</v>
      </c>
      <c r="BY784" s="175" t="str">
        <f t="shared" si="419"/>
        <v>Remplir la colonne BU ou BW</v>
      </c>
      <c r="BZ784" s="178"/>
      <c r="CA784" s="282" t="str">
        <f t="shared" si="430"/>
        <v>Remplir la colonne M</v>
      </c>
      <c r="CB784" s="99" t="str">
        <f t="shared" si="420"/>
        <v>Remplir la colonne BZ</v>
      </c>
      <c r="CC784" s="297" t="str">
        <f t="shared" si="402"/>
        <v>Remplir la colonne I</v>
      </c>
      <c r="CD784" s="84" t="s">
        <v>64</v>
      </c>
      <c r="CE784" s="60" t="str">
        <f t="shared" si="421"/>
        <v>Remplir les termes C, P et TVA</v>
      </c>
      <c r="CF784" s="61" t="str">
        <f t="shared" si="403"/>
        <v>REMPLIR TYPE DE CLIENT</v>
      </c>
      <c r="CG784" s="107" t="str">
        <f t="shared" si="422"/>
        <v>Montant total de l'aide demandée non indiqué</v>
      </c>
      <c r="CH784" s="1"/>
      <c r="CI784" s="1"/>
      <c r="CJ784" s="1"/>
      <c r="CK784" s="1"/>
      <c r="CL784" s="1"/>
    </row>
    <row r="785" spans="1:90" x14ac:dyDescent="0.25">
      <c r="A785" s="51"/>
      <c r="B785" s="111"/>
      <c r="C785" s="111"/>
      <c r="D785" s="111"/>
      <c r="E785" s="111"/>
      <c r="F785" s="111"/>
      <c r="G785" s="162"/>
      <c r="H785" s="151"/>
      <c r="I785" s="296"/>
      <c r="J785" s="152"/>
      <c r="K785" s="153"/>
      <c r="L785" s="169"/>
      <c r="M785" s="39"/>
      <c r="N785" s="201"/>
      <c r="O785" s="39"/>
      <c r="P785" s="22"/>
      <c r="Q785" s="200">
        <f t="shared" si="404"/>
        <v>0</v>
      </c>
      <c r="R785" s="55"/>
      <c r="S785" s="46" t="s">
        <v>64</v>
      </c>
      <c r="T785" s="56"/>
      <c r="U785" s="48" t="s">
        <v>64</v>
      </c>
      <c r="V785" s="175" t="str">
        <f t="shared" si="405"/>
        <v>Remplir la colonne R ou T</v>
      </c>
      <c r="W785" s="178"/>
      <c r="X785" s="282" t="str">
        <f t="shared" si="406"/>
        <v>Remplir la colonne M</v>
      </c>
      <c r="Y785" s="99" t="str">
        <f t="shared" si="407"/>
        <v>Remplir la colonne W</v>
      </c>
      <c r="Z785" s="297" t="str">
        <f t="shared" si="423"/>
        <v>Remplir la colonne I</v>
      </c>
      <c r="AA785" s="84" t="s">
        <v>64</v>
      </c>
      <c r="AB785" s="60" t="str">
        <f t="shared" si="408"/>
        <v>Remplir les termes C, P et TVA</v>
      </c>
      <c r="AC785" s="55"/>
      <c r="AD785" s="46" t="s">
        <v>64</v>
      </c>
      <c r="AE785" s="56"/>
      <c r="AF785" s="48" t="s">
        <v>64</v>
      </c>
      <c r="AG785" s="175" t="str">
        <f t="shared" si="409"/>
        <v>Remplir la colonne AC ou AE</v>
      </c>
      <c r="AH785" s="178"/>
      <c r="AI785" s="311" t="str">
        <f t="shared" si="424"/>
        <v>Remplir la colonne M</v>
      </c>
      <c r="AJ785" s="179" t="str">
        <f t="shared" si="410"/>
        <v>Remplir la colonne AH</v>
      </c>
      <c r="AK785" s="297" t="str">
        <f t="shared" si="398"/>
        <v>Remplir la colonne I</v>
      </c>
      <c r="AL785" s="84" t="s">
        <v>64</v>
      </c>
      <c r="AM785" s="60" t="str">
        <f t="shared" si="425"/>
        <v>Remplir les termes C, P et TVA</v>
      </c>
      <c r="AN785" s="55"/>
      <c r="AO785" s="46" t="s">
        <v>64</v>
      </c>
      <c r="AP785" s="56"/>
      <c r="AQ785" s="48" t="s">
        <v>64</v>
      </c>
      <c r="AR785" s="175" t="str">
        <f t="shared" si="411"/>
        <v>Remplir la colonne AN ou AP</v>
      </c>
      <c r="AS785" s="178"/>
      <c r="AT785" s="282" t="str">
        <f t="shared" si="426"/>
        <v>Remplir la colonne M</v>
      </c>
      <c r="AU785" s="179" t="str">
        <f t="shared" si="412"/>
        <v>Remplir la colonne AS</v>
      </c>
      <c r="AV785" s="263" t="str">
        <f t="shared" si="399"/>
        <v>Remplir la colonne I</v>
      </c>
      <c r="AW785" s="84" t="s">
        <v>64</v>
      </c>
      <c r="AX785" s="60" t="str">
        <f t="shared" si="427"/>
        <v>Remplir les termes C, P et TVA</v>
      </c>
      <c r="AY785" s="55"/>
      <c r="AZ785" s="46" t="s">
        <v>64</v>
      </c>
      <c r="BA785" s="56"/>
      <c r="BB785" s="48" t="s">
        <v>64</v>
      </c>
      <c r="BC785" s="175" t="str">
        <f t="shared" si="413"/>
        <v>Remplir la colonne AY ou BA</v>
      </c>
      <c r="BD785" s="178"/>
      <c r="BE785" s="311" t="str">
        <f t="shared" si="428"/>
        <v>Remplir la colonne M</v>
      </c>
      <c r="BF785" s="179" t="str">
        <f t="shared" si="414"/>
        <v>Remplir la colonne BD</v>
      </c>
      <c r="BG785" s="263" t="str">
        <f t="shared" si="400"/>
        <v>Remplir la colonne I</v>
      </c>
      <c r="BH785" s="84" t="s">
        <v>64</v>
      </c>
      <c r="BI785" s="60" t="str">
        <f t="shared" si="415"/>
        <v>Remplir les termes C, P et TVA</v>
      </c>
      <c r="BJ785" s="55"/>
      <c r="BK785" s="46" t="s">
        <v>64</v>
      </c>
      <c r="BL785" s="56"/>
      <c r="BM785" s="48" t="s">
        <v>64</v>
      </c>
      <c r="BN785" s="175" t="str">
        <f t="shared" si="416"/>
        <v>Remplir la colonne BJ ou BL</v>
      </c>
      <c r="BO785" s="178"/>
      <c r="BP785" s="311" t="str">
        <f t="shared" si="429"/>
        <v>Remplir la colonne M</v>
      </c>
      <c r="BQ785" s="179" t="str">
        <f t="shared" si="417"/>
        <v>Remplir la colonne BO</v>
      </c>
      <c r="BR785" s="263" t="str">
        <f t="shared" si="401"/>
        <v>Remplir la colonne I</v>
      </c>
      <c r="BS785" s="84" t="s">
        <v>64</v>
      </c>
      <c r="BT785" s="60" t="str">
        <f t="shared" si="418"/>
        <v>Remplir les termes C, P et TVA</v>
      </c>
      <c r="BU785" s="55"/>
      <c r="BV785" s="46" t="s">
        <v>64</v>
      </c>
      <c r="BW785" s="56"/>
      <c r="BX785" s="48" t="s">
        <v>64</v>
      </c>
      <c r="BY785" s="175" t="str">
        <f t="shared" si="419"/>
        <v>Remplir la colonne BU ou BW</v>
      </c>
      <c r="BZ785" s="178"/>
      <c r="CA785" s="282" t="str">
        <f t="shared" si="430"/>
        <v>Remplir la colonne M</v>
      </c>
      <c r="CB785" s="99" t="str">
        <f t="shared" si="420"/>
        <v>Remplir la colonne BZ</v>
      </c>
      <c r="CC785" s="297" t="str">
        <f t="shared" si="402"/>
        <v>Remplir la colonne I</v>
      </c>
      <c r="CD785" s="84" t="s">
        <v>64</v>
      </c>
      <c r="CE785" s="60" t="str">
        <f t="shared" si="421"/>
        <v>Remplir les termes C, P et TVA</v>
      </c>
      <c r="CF785" s="61" t="str">
        <f t="shared" si="403"/>
        <v>REMPLIR TYPE DE CLIENT</v>
      </c>
      <c r="CG785" s="107" t="str">
        <f t="shared" si="422"/>
        <v>Montant total de l'aide demandée non indiqué</v>
      </c>
      <c r="CH785" s="1"/>
      <c r="CI785" s="1"/>
      <c r="CJ785" s="1"/>
      <c r="CK785" s="1"/>
      <c r="CL785" s="1"/>
    </row>
    <row r="786" spans="1:90" x14ac:dyDescent="0.25">
      <c r="A786" s="51"/>
      <c r="B786" s="111"/>
      <c r="C786" s="111"/>
      <c r="D786" s="111"/>
      <c r="E786" s="111"/>
      <c r="F786" s="111"/>
      <c r="G786" s="162"/>
      <c r="H786" s="151"/>
      <c r="I786" s="296"/>
      <c r="J786" s="152"/>
      <c r="K786" s="153"/>
      <c r="L786" s="169"/>
      <c r="M786" s="39"/>
      <c r="N786" s="201"/>
      <c r="O786" s="39"/>
      <c r="P786" s="22"/>
      <c r="Q786" s="200">
        <f t="shared" si="404"/>
        <v>0</v>
      </c>
      <c r="R786" s="55"/>
      <c r="S786" s="46" t="s">
        <v>64</v>
      </c>
      <c r="T786" s="56"/>
      <c r="U786" s="48" t="s">
        <v>64</v>
      </c>
      <c r="V786" s="175" t="str">
        <f t="shared" si="405"/>
        <v>Remplir la colonne R ou T</v>
      </c>
      <c r="W786" s="178"/>
      <c r="X786" s="282" t="str">
        <f t="shared" si="406"/>
        <v>Remplir la colonne M</v>
      </c>
      <c r="Y786" s="99" t="str">
        <f t="shared" si="407"/>
        <v>Remplir la colonne W</v>
      </c>
      <c r="Z786" s="297" t="str">
        <f t="shared" si="423"/>
        <v>Remplir la colonne I</v>
      </c>
      <c r="AA786" s="84" t="s">
        <v>64</v>
      </c>
      <c r="AB786" s="60" t="str">
        <f t="shared" si="408"/>
        <v>Remplir les termes C, P et TVA</v>
      </c>
      <c r="AC786" s="55"/>
      <c r="AD786" s="46" t="s">
        <v>64</v>
      </c>
      <c r="AE786" s="56"/>
      <c r="AF786" s="48" t="s">
        <v>64</v>
      </c>
      <c r="AG786" s="175" t="str">
        <f t="shared" si="409"/>
        <v>Remplir la colonne AC ou AE</v>
      </c>
      <c r="AH786" s="178"/>
      <c r="AI786" s="311" t="str">
        <f t="shared" si="424"/>
        <v>Remplir la colonne M</v>
      </c>
      <c r="AJ786" s="179" t="str">
        <f t="shared" si="410"/>
        <v>Remplir la colonne AH</v>
      </c>
      <c r="AK786" s="297" t="str">
        <f t="shared" si="398"/>
        <v>Remplir la colonne I</v>
      </c>
      <c r="AL786" s="84" t="s">
        <v>64</v>
      </c>
      <c r="AM786" s="60" t="str">
        <f t="shared" si="425"/>
        <v>Remplir les termes C, P et TVA</v>
      </c>
      <c r="AN786" s="55"/>
      <c r="AO786" s="46" t="s">
        <v>64</v>
      </c>
      <c r="AP786" s="56"/>
      <c r="AQ786" s="48" t="s">
        <v>64</v>
      </c>
      <c r="AR786" s="175" t="str">
        <f t="shared" si="411"/>
        <v>Remplir la colonne AN ou AP</v>
      </c>
      <c r="AS786" s="178"/>
      <c r="AT786" s="282" t="str">
        <f t="shared" si="426"/>
        <v>Remplir la colonne M</v>
      </c>
      <c r="AU786" s="179" t="str">
        <f t="shared" si="412"/>
        <v>Remplir la colonne AS</v>
      </c>
      <c r="AV786" s="263" t="str">
        <f t="shared" si="399"/>
        <v>Remplir la colonne I</v>
      </c>
      <c r="AW786" s="84" t="s">
        <v>64</v>
      </c>
      <c r="AX786" s="60" t="str">
        <f t="shared" si="427"/>
        <v>Remplir les termes C, P et TVA</v>
      </c>
      <c r="AY786" s="55"/>
      <c r="AZ786" s="46" t="s">
        <v>64</v>
      </c>
      <c r="BA786" s="56"/>
      <c r="BB786" s="48" t="s">
        <v>64</v>
      </c>
      <c r="BC786" s="175" t="str">
        <f t="shared" si="413"/>
        <v>Remplir la colonne AY ou BA</v>
      </c>
      <c r="BD786" s="178"/>
      <c r="BE786" s="311" t="str">
        <f t="shared" si="428"/>
        <v>Remplir la colonne M</v>
      </c>
      <c r="BF786" s="179" t="str">
        <f t="shared" si="414"/>
        <v>Remplir la colonne BD</v>
      </c>
      <c r="BG786" s="263" t="str">
        <f t="shared" si="400"/>
        <v>Remplir la colonne I</v>
      </c>
      <c r="BH786" s="84" t="s">
        <v>64</v>
      </c>
      <c r="BI786" s="60" t="str">
        <f t="shared" si="415"/>
        <v>Remplir les termes C, P et TVA</v>
      </c>
      <c r="BJ786" s="55"/>
      <c r="BK786" s="46" t="s">
        <v>64</v>
      </c>
      <c r="BL786" s="56"/>
      <c r="BM786" s="48" t="s">
        <v>64</v>
      </c>
      <c r="BN786" s="175" t="str">
        <f t="shared" si="416"/>
        <v>Remplir la colonne BJ ou BL</v>
      </c>
      <c r="BO786" s="178"/>
      <c r="BP786" s="311" t="str">
        <f t="shared" si="429"/>
        <v>Remplir la colonne M</v>
      </c>
      <c r="BQ786" s="179" t="str">
        <f t="shared" si="417"/>
        <v>Remplir la colonne BO</v>
      </c>
      <c r="BR786" s="263" t="str">
        <f t="shared" si="401"/>
        <v>Remplir la colonne I</v>
      </c>
      <c r="BS786" s="84" t="s">
        <v>64</v>
      </c>
      <c r="BT786" s="60" t="str">
        <f t="shared" si="418"/>
        <v>Remplir les termes C, P et TVA</v>
      </c>
      <c r="BU786" s="55"/>
      <c r="BV786" s="46" t="s">
        <v>64</v>
      </c>
      <c r="BW786" s="56"/>
      <c r="BX786" s="48" t="s">
        <v>64</v>
      </c>
      <c r="BY786" s="175" t="str">
        <f t="shared" si="419"/>
        <v>Remplir la colonne BU ou BW</v>
      </c>
      <c r="BZ786" s="178"/>
      <c r="CA786" s="282" t="str">
        <f t="shared" si="430"/>
        <v>Remplir la colonne M</v>
      </c>
      <c r="CB786" s="99" t="str">
        <f t="shared" si="420"/>
        <v>Remplir la colonne BZ</v>
      </c>
      <c r="CC786" s="297" t="str">
        <f t="shared" si="402"/>
        <v>Remplir la colonne I</v>
      </c>
      <c r="CD786" s="84" t="s">
        <v>64</v>
      </c>
      <c r="CE786" s="60" t="str">
        <f t="shared" si="421"/>
        <v>Remplir les termes C, P et TVA</v>
      </c>
      <c r="CF786" s="61" t="str">
        <f t="shared" si="403"/>
        <v>REMPLIR TYPE DE CLIENT</v>
      </c>
      <c r="CG786" s="107" t="str">
        <f t="shared" si="422"/>
        <v>Montant total de l'aide demandée non indiqué</v>
      </c>
      <c r="CH786" s="1"/>
      <c r="CI786" s="1"/>
      <c r="CJ786" s="1"/>
      <c r="CK786" s="1"/>
      <c r="CL786" s="1"/>
    </row>
    <row r="787" spans="1:90" x14ac:dyDescent="0.25">
      <c r="A787" s="51"/>
      <c r="B787" s="111"/>
      <c r="C787" s="111"/>
      <c r="D787" s="111"/>
      <c r="E787" s="111"/>
      <c r="F787" s="111"/>
      <c r="G787" s="162"/>
      <c r="H787" s="151"/>
      <c r="I787" s="296"/>
      <c r="J787" s="152"/>
      <c r="K787" s="153"/>
      <c r="L787" s="169"/>
      <c r="M787" s="39"/>
      <c r="N787" s="201"/>
      <c r="O787" s="39"/>
      <c r="P787" s="22"/>
      <c r="Q787" s="200">
        <f t="shared" si="404"/>
        <v>0</v>
      </c>
      <c r="R787" s="55"/>
      <c r="S787" s="46" t="s">
        <v>64</v>
      </c>
      <c r="T787" s="56"/>
      <c r="U787" s="48" t="s">
        <v>64</v>
      </c>
      <c r="V787" s="175" t="str">
        <f t="shared" si="405"/>
        <v>Remplir la colonne R ou T</v>
      </c>
      <c r="W787" s="178"/>
      <c r="X787" s="282" t="str">
        <f t="shared" si="406"/>
        <v>Remplir la colonne M</v>
      </c>
      <c r="Y787" s="99" t="str">
        <f t="shared" si="407"/>
        <v>Remplir la colonne W</v>
      </c>
      <c r="Z787" s="297" t="str">
        <f t="shared" si="423"/>
        <v>Remplir la colonne I</v>
      </c>
      <c r="AA787" s="84" t="s">
        <v>64</v>
      </c>
      <c r="AB787" s="60" t="str">
        <f t="shared" si="408"/>
        <v>Remplir les termes C, P et TVA</v>
      </c>
      <c r="AC787" s="55"/>
      <c r="AD787" s="46" t="s">
        <v>64</v>
      </c>
      <c r="AE787" s="56"/>
      <c r="AF787" s="48" t="s">
        <v>64</v>
      </c>
      <c r="AG787" s="175" t="str">
        <f t="shared" si="409"/>
        <v>Remplir la colonne AC ou AE</v>
      </c>
      <c r="AH787" s="178"/>
      <c r="AI787" s="311" t="str">
        <f t="shared" si="424"/>
        <v>Remplir la colonne M</v>
      </c>
      <c r="AJ787" s="179" t="str">
        <f t="shared" si="410"/>
        <v>Remplir la colonne AH</v>
      </c>
      <c r="AK787" s="297" t="str">
        <f t="shared" si="398"/>
        <v>Remplir la colonne I</v>
      </c>
      <c r="AL787" s="84" t="s">
        <v>64</v>
      </c>
      <c r="AM787" s="60" t="str">
        <f t="shared" si="425"/>
        <v>Remplir les termes C, P et TVA</v>
      </c>
      <c r="AN787" s="55"/>
      <c r="AO787" s="46" t="s">
        <v>64</v>
      </c>
      <c r="AP787" s="56"/>
      <c r="AQ787" s="48" t="s">
        <v>64</v>
      </c>
      <c r="AR787" s="175" t="str">
        <f t="shared" si="411"/>
        <v>Remplir la colonne AN ou AP</v>
      </c>
      <c r="AS787" s="178"/>
      <c r="AT787" s="282" t="str">
        <f t="shared" si="426"/>
        <v>Remplir la colonne M</v>
      </c>
      <c r="AU787" s="179" t="str">
        <f t="shared" si="412"/>
        <v>Remplir la colonne AS</v>
      </c>
      <c r="AV787" s="263" t="str">
        <f t="shared" si="399"/>
        <v>Remplir la colonne I</v>
      </c>
      <c r="AW787" s="84" t="s">
        <v>64</v>
      </c>
      <c r="AX787" s="60" t="str">
        <f t="shared" si="427"/>
        <v>Remplir les termes C, P et TVA</v>
      </c>
      <c r="AY787" s="55"/>
      <c r="AZ787" s="46" t="s">
        <v>64</v>
      </c>
      <c r="BA787" s="56"/>
      <c r="BB787" s="48" t="s">
        <v>64</v>
      </c>
      <c r="BC787" s="175" t="str">
        <f t="shared" si="413"/>
        <v>Remplir la colonne AY ou BA</v>
      </c>
      <c r="BD787" s="178"/>
      <c r="BE787" s="311" t="str">
        <f t="shared" si="428"/>
        <v>Remplir la colonne M</v>
      </c>
      <c r="BF787" s="179" t="str">
        <f t="shared" si="414"/>
        <v>Remplir la colonne BD</v>
      </c>
      <c r="BG787" s="263" t="str">
        <f t="shared" si="400"/>
        <v>Remplir la colonne I</v>
      </c>
      <c r="BH787" s="84" t="s">
        <v>64</v>
      </c>
      <c r="BI787" s="60" t="str">
        <f t="shared" si="415"/>
        <v>Remplir les termes C, P et TVA</v>
      </c>
      <c r="BJ787" s="55"/>
      <c r="BK787" s="46" t="s">
        <v>64</v>
      </c>
      <c r="BL787" s="56"/>
      <c r="BM787" s="48" t="s">
        <v>64</v>
      </c>
      <c r="BN787" s="175" t="str">
        <f t="shared" si="416"/>
        <v>Remplir la colonne BJ ou BL</v>
      </c>
      <c r="BO787" s="178"/>
      <c r="BP787" s="311" t="str">
        <f t="shared" si="429"/>
        <v>Remplir la colonne M</v>
      </c>
      <c r="BQ787" s="179" t="str">
        <f t="shared" si="417"/>
        <v>Remplir la colonne BO</v>
      </c>
      <c r="BR787" s="263" t="str">
        <f t="shared" si="401"/>
        <v>Remplir la colonne I</v>
      </c>
      <c r="BS787" s="84" t="s">
        <v>64</v>
      </c>
      <c r="BT787" s="60" t="str">
        <f t="shared" si="418"/>
        <v>Remplir les termes C, P et TVA</v>
      </c>
      <c r="BU787" s="55"/>
      <c r="BV787" s="46" t="s">
        <v>64</v>
      </c>
      <c r="BW787" s="56"/>
      <c r="BX787" s="48" t="s">
        <v>64</v>
      </c>
      <c r="BY787" s="175" t="str">
        <f t="shared" si="419"/>
        <v>Remplir la colonne BU ou BW</v>
      </c>
      <c r="BZ787" s="178"/>
      <c r="CA787" s="282" t="str">
        <f t="shared" si="430"/>
        <v>Remplir la colonne M</v>
      </c>
      <c r="CB787" s="99" t="str">
        <f t="shared" si="420"/>
        <v>Remplir la colonne BZ</v>
      </c>
      <c r="CC787" s="297" t="str">
        <f t="shared" si="402"/>
        <v>Remplir la colonne I</v>
      </c>
      <c r="CD787" s="84" t="s">
        <v>64</v>
      </c>
      <c r="CE787" s="60" t="str">
        <f t="shared" si="421"/>
        <v>Remplir les termes C, P et TVA</v>
      </c>
      <c r="CF787" s="61" t="str">
        <f t="shared" si="403"/>
        <v>REMPLIR TYPE DE CLIENT</v>
      </c>
      <c r="CG787" s="107" t="str">
        <f t="shared" si="422"/>
        <v>Montant total de l'aide demandée non indiqué</v>
      </c>
      <c r="CH787" s="1"/>
      <c r="CI787" s="1"/>
      <c r="CJ787" s="1"/>
      <c r="CK787" s="1"/>
      <c r="CL787" s="1"/>
    </row>
    <row r="788" spans="1:90" x14ac:dyDescent="0.25">
      <c r="A788" s="51"/>
      <c r="B788" s="111"/>
      <c r="C788" s="111"/>
      <c r="D788" s="111"/>
      <c r="E788" s="111"/>
      <c r="F788" s="111"/>
      <c r="G788" s="162"/>
      <c r="H788" s="151"/>
      <c r="I788" s="296"/>
      <c r="J788" s="152"/>
      <c r="K788" s="153"/>
      <c r="L788" s="169"/>
      <c r="M788" s="39"/>
      <c r="N788" s="201"/>
      <c r="O788" s="39"/>
      <c r="P788" s="22"/>
      <c r="Q788" s="200">
        <f t="shared" si="404"/>
        <v>0</v>
      </c>
      <c r="R788" s="55"/>
      <c r="S788" s="46" t="s">
        <v>64</v>
      </c>
      <c r="T788" s="56"/>
      <c r="U788" s="48" t="s">
        <v>64</v>
      </c>
      <c r="V788" s="175" t="str">
        <f t="shared" si="405"/>
        <v>Remplir la colonne R ou T</v>
      </c>
      <c r="W788" s="178"/>
      <c r="X788" s="282" t="str">
        <f t="shared" si="406"/>
        <v>Remplir la colonne M</v>
      </c>
      <c r="Y788" s="99" t="str">
        <f t="shared" si="407"/>
        <v>Remplir la colonne W</v>
      </c>
      <c r="Z788" s="297" t="str">
        <f t="shared" si="423"/>
        <v>Remplir la colonne I</v>
      </c>
      <c r="AA788" s="84" t="s">
        <v>64</v>
      </c>
      <c r="AB788" s="60" t="str">
        <f t="shared" si="408"/>
        <v>Remplir les termes C, P et TVA</v>
      </c>
      <c r="AC788" s="55"/>
      <c r="AD788" s="46" t="s">
        <v>64</v>
      </c>
      <c r="AE788" s="56"/>
      <c r="AF788" s="48" t="s">
        <v>64</v>
      </c>
      <c r="AG788" s="175" t="str">
        <f t="shared" si="409"/>
        <v>Remplir la colonne AC ou AE</v>
      </c>
      <c r="AH788" s="178"/>
      <c r="AI788" s="311" t="str">
        <f t="shared" si="424"/>
        <v>Remplir la colonne M</v>
      </c>
      <c r="AJ788" s="179" t="str">
        <f t="shared" si="410"/>
        <v>Remplir la colonne AH</v>
      </c>
      <c r="AK788" s="297" t="str">
        <f t="shared" si="398"/>
        <v>Remplir la colonne I</v>
      </c>
      <c r="AL788" s="84" t="s">
        <v>64</v>
      </c>
      <c r="AM788" s="60" t="str">
        <f t="shared" si="425"/>
        <v>Remplir les termes C, P et TVA</v>
      </c>
      <c r="AN788" s="55"/>
      <c r="AO788" s="46" t="s">
        <v>64</v>
      </c>
      <c r="AP788" s="56"/>
      <c r="AQ788" s="48" t="s">
        <v>64</v>
      </c>
      <c r="AR788" s="175" t="str">
        <f t="shared" si="411"/>
        <v>Remplir la colonne AN ou AP</v>
      </c>
      <c r="AS788" s="178"/>
      <c r="AT788" s="282" t="str">
        <f t="shared" si="426"/>
        <v>Remplir la colonne M</v>
      </c>
      <c r="AU788" s="179" t="str">
        <f t="shared" si="412"/>
        <v>Remplir la colonne AS</v>
      </c>
      <c r="AV788" s="263" t="str">
        <f t="shared" si="399"/>
        <v>Remplir la colonne I</v>
      </c>
      <c r="AW788" s="84" t="s">
        <v>64</v>
      </c>
      <c r="AX788" s="60" t="str">
        <f t="shared" si="427"/>
        <v>Remplir les termes C, P et TVA</v>
      </c>
      <c r="AY788" s="55"/>
      <c r="AZ788" s="46" t="s">
        <v>64</v>
      </c>
      <c r="BA788" s="56"/>
      <c r="BB788" s="48" t="s">
        <v>64</v>
      </c>
      <c r="BC788" s="175" t="str">
        <f t="shared" si="413"/>
        <v>Remplir la colonne AY ou BA</v>
      </c>
      <c r="BD788" s="178"/>
      <c r="BE788" s="311" t="str">
        <f t="shared" si="428"/>
        <v>Remplir la colonne M</v>
      </c>
      <c r="BF788" s="179" t="str">
        <f t="shared" si="414"/>
        <v>Remplir la colonne BD</v>
      </c>
      <c r="BG788" s="263" t="str">
        <f t="shared" si="400"/>
        <v>Remplir la colonne I</v>
      </c>
      <c r="BH788" s="84" t="s">
        <v>64</v>
      </c>
      <c r="BI788" s="60" t="str">
        <f t="shared" si="415"/>
        <v>Remplir les termes C, P et TVA</v>
      </c>
      <c r="BJ788" s="55"/>
      <c r="BK788" s="46" t="s">
        <v>64</v>
      </c>
      <c r="BL788" s="56"/>
      <c r="BM788" s="48" t="s">
        <v>64</v>
      </c>
      <c r="BN788" s="175" t="str">
        <f t="shared" si="416"/>
        <v>Remplir la colonne BJ ou BL</v>
      </c>
      <c r="BO788" s="178"/>
      <c r="BP788" s="311" t="str">
        <f t="shared" si="429"/>
        <v>Remplir la colonne M</v>
      </c>
      <c r="BQ788" s="179" t="str">
        <f t="shared" si="417"/>
        <v>Remplir la colonne BO</v>
      </c>
      <c r="BR788" s="263" t="str">
        <f t="shared" si="401"/>
        <v>Remplir la colonne I</v>
      </c>
      <c r="BS788" s="84" t="s">
        <v>64</v>
      </c>
      <c r="BT788" s="60" t="str">
        <f t="shared" si="418"/>
        <v>Remplir les termes C, P et TVA</v>
      </c>
      <c r="BU788" s="55"/>
      <c r="BV788" s="46" t="s">
        <v>64</v>
      </c>
      <c r="BW788" s="56"/>
      <c r="BX788" s="48" t="s">
        <v>64</v>
      </c>
      <c r="BY788" s="175" t="str">
        <f t="shared" si="419"/>
        <v>Remplir la colonne BU ou BW</v>
      </c>
      <c r="BZ788" s="178"/>
      <c r="CA788" s="282" t="str">
        <f t="shared" si="430"/>
        <v>Remplir la colonne M</v>
      </c>
      <c r="CB788" s="99" t="str">
        <f t="shared" si="420"/>
        <v>Remplir la colonne BZ</v>
      </c>
      <c r="CC788" s="297" t="str">
        <f t="shared" si="402"/>
        <v>Remplir la colonne I</v>
      </c>
      <c r="CD788" s="84" t="s">
        <v>64</v>
      </c>
      <c r="CE788" s="60" t="str">
        <f t="shared" si="421"/>
        <v>Remplir les termes C, P et TVA</v>
      </c>
      <c r="CF788" s="61" t="str">
        <f t="shared" si="403"/>
        <v>REMPLIR TYPE DE CLIENT</v>
      </c>
      <c r="CG788" s="107" t="str">
        <f t="shared" si="422"/>
        <v>Montant total de l'aide demandée non indiqué</v>
      </c>
      <c r="CH788" s="1"/>
      <c r="CI788" s="1"/>
      <c r="CJ788" s="1"/>
      <c r="CK788" s="1"/>
      <c r="CL788" s="1"/>
    </row>
    <row r="789" spans="1:90" x14ac:dyDescent="0.25">
      <c r="A789" s="51"/>
      <c r="B789" s="111"/>
      <c r="C789" s="111"/>
      <c r="D789" s="111"/>
      <c r="E789" s="111"/>
      <c r="F789" s="111"/>
      <c r="G789" s="162"/>
      <c r="H789" s="151"/>
      <c r="I789" s="296"/>
      <c r="J789" s="152"/>
      <c r="K789" s="153"/>
      <c r="L789" s="169"/>
      <c r="M789" s="39"/>
      <c r="N789" s="201"/>
      <c r="O789" s="39"/>
      <c r="P789" s="22"/>
      <c r="Q789" s="200">
        <f t="shared" si="404"/>
        <v>0</v>
      </c>
      <c r="R789" s="55"/>
      <c r="S789" s="46" t="s">
        <v>64</v>
      </c>
      <c r="T789" s="56"/>
      <c r="U789" s="48" t="s">
        <v>64</v>
      </c>
      <c r="V789" s="175" t="str">
        <f t="shared" si="405"/>
        <v>Remplir la colonne R ou T</v>
      </c>
      <c r="W789" s="178"/>
      <c r="X789" s="282" t="str">
        <f t="shared" si="406"/>
        <v>Remplir la colonne M</v>
      </c>
      <c r="Y789" s="99" t="str">
        <f t="shared" si="407"/>
        <v>Remplir la colonne W</v>
      </c>
      <c r="Z789" s="297" t="str">
        <f t="shared" si="423"/>
        <v>Remplir la colonne I</v>
      </c>
      <c r="AA789" s="84" t="s">
        <v>64</v>
      </c>
      <c r="AB789" s="60" t="str">
        <f t="shared" si="408"/>
        <v>Remplir les termes C, P et TVA</v>
      </c>
      <c r="AC789" s="55"/>
      <c r="AD789" s="46" t="s">
        <v>64</v>
      </c>
      <c r="AE789" s="56"/>
      <c r="AF789" s="48" t="s">
        <v>64</v>
      </c>
      <c r="AG789" s="175" t="str">
        <f t="shared" si="409"/>
        <v>Remplir la colonne AC ou AE</v>
      </c>
      <c r="AH789" s="178"/>
      <c r="AI789" s="311" t="str">
        <f t="shared" si="424"/>
        <v>Remplir la colonne M</v>
      </c>
      <c r="AJ789" s="179" t="str">
        <f t="shared" si="410"/>
        <v>Remplir la colonne AH</v>
      </c>
      <c r="AK789" s="297" t="str">
        <f t="shared" si="398"/>
        <v>Remplir la colonne I</v>
      </c>
      <c r="AL789" s="84" t="s">
        <v>64</v>
      </c>
      <c r="AM789" s="60" t="str">
        <f t="shared" si="425"/>
        <v>Remplir les termes C, P et TVA</v>
      </c>
      <c r="AN789" s="55"/>
      <c r="AO789" s="46" t="s">
        <v>64</v>
      </c>
      <c r="AP789" s="56"/>
      <c r="AQ789" s="48" t="s">
        <v>64</v>
      </c>
      <c r="AR789" s="175" t="str">
        <f t="shared" si="411"/>
        <v>Remplir la colonne AN ou AP</v>
      </c>
      <c r="AS789" s="178"/>
      <c r="AT789" s="282" t="str">
        <f t="shared" si="426"/>
        <v>Remplir la colonne M</v>
      </c>
      <c r="AU789" s="179" t="str">
        <f t="shared" si="412"/>
        <v>Remplir la colonne AS</v>
      </c>
      <c r="AV789" s="263" t="str">
        <f t="shared" si="399"/>
        <v>Remplir la colonne I</v>
      </c>
      <c r="AW789" s="84" t="s">
        <v>64</v>
      </c>
      <c r="AX789" s="60" t="str">
        <f t="shared" si="427"/>
        <v>Remplir les termes C, P et TVA</v>
      </c>
      <c r="AY789" s="55"/>
      <c r="AZ789" s="46" t="s">
        <v>64</v>
      </c>
      <c r="BA789" s="56"/>
      <c r="BB789" s="48" t="s">
        <v>64</v>
      </c>
      <c r="BC789" s="175" t="str">
        <f t="shared" si="413"/>
        <v>Remplir la colonne AY ou BA</v>
      </c>
      <c r="BD789" s="178"/>
      <c r="BE789" s="311" t="str">
        <f t="shared" si="428"/>
        <v>Remplir la colonne M</v>
      </c>
      <c r="BF789" s="179" t="str">
        <f t="shared" si="414"/>
        <v>Remplir la colonne BD</v>
      </c>
      <c r="BG789" s="263" t="str">
        <f t="shared" si="400"/>
        <v>Remplir la colonne I</v>
      </c>
      <c r="BH789" s="84" t="s">
        <v>64</v>
      </c>
      <c r="BI789" s="60" t="str">
        <f t="shared" si="415"/>
        <v>Remplir les termes C, P et TVA</v>
      </c>
      <c r="BJ789" s="55"/>
      <c r="BK789" s="46" t="s">
        <v>64</v>
      </c>
      <c r="BL789" s="56"/>
      <c r="BM789" s="48" t="s">
        <v>64</v>
      </c>
      <c r="BN789" s="175" t="str">
        <f t="shared" si="416"/>
        <v>Remplir la colonne BJ ou BL</v>
      </c>
      <c r="BO789" s="178"/>
      <c r="BP789" s="311" t="str">
        <f t="shared" si="429"/>
        <v>Remplir la colonne M</v>
      </c>
      <c r="BQ789" s="179" t="str">
        <f t="shared" si="417"/>
        <v>Remplir la colonne BO</v>
      </c>
      <c r="BR789" s="263" t="str">
        <f t="shared" si="401"/>
        <v>Remplir la colonne I</v>
      </c>
      <c r="BS789" s="84" t="s">
        <v>64</v>
      </c>
      <c r="BT789" s="60" t="str">
        <f t="shared" si="418"/>
        <v>Remplir les termes C, P et TVA</v>
      </c>
      <c r="BU789" s="55"/>
      <c r="BV789" s="46" t="s">
        <v>64</v>
      </c>
      <c r="BW789" s="56"/>
      <c r="BX789" s="48" t="s">
        <v>64</v>
      </c>
      <c r="BY789" s="175" t="str">
        <f t="shared" si="419"/>
        <v>Remplir la colonne BU ou BW</v>
      </c>
      <c r="BZ789" s="178"/>
      <c r="CA789" s="282" t="str">
        <f t="shared" si="430"/>
        <v>Remplir la colonne M</v>
      </c>
      <c r="CB789" s="99" t="str">
        <f t="shared" si="420"/>
        <v>Remplir la colonne BZ</v>
      </c>
      <c r="CC789" s="297" t="str">
        <f t="shared" si="402"/>
        <v>Remplir la colonne I</v>
      </c>
      <c r="CD789" s="84" t="s">
        <v>64</v>
      </c>
      <c r="CE789" s="60" t="str">
        <f t="shared" si="421"/>
        <v>Remplir les termes C, P et TVA</v>
      </c>
      <c r="CF789" s="61" t="str">
        <f t="shared" si="403"/>
        <v>REMPLIR TYPE DE CLIENT</v>
      </c>
      <c r="CG789" s="107" t="str">
        <f t="shared" si="422"/>
        <v>Montant total de l'aide demandée non indiqué</v>
      </c>
      <c r="CH789" s="1"/>
      <c r="CI789" s="1"/>
      <c r="CJ789" s="1"/>
      <c r="CK789" s="1"/>
      <c r="CL789" s="1"/>
    </row>
    <row r="790" spans="1:90" x14ac:dyDescent="0.25">
      <c r="A790" s="51"/>
      <c r="B790" s="111"/>
      <c r="C790" s="111"/>
      <c r="D790" s="111"/>
      <c r="E790" s="111"/>
      <c r="F790" s="111"/>
      <c r="G790" s="162"/>
      <c r="H790" s="151"/>
      <c r="I790" s="296"/>
      <c r="J790" s="152"/>
      <c r="K790" s="153"/>
      <c r="L790" s="169"/>
      <c r="M790" s="39"/>
      <c r="N790" s="201"/>
      <c r="O790" s="39"/>
      <c r="P790" s="22"/>
      <c r="Q790" s="200">
        <f t="shared" si="404"/>
        <v>0</v>
      </c>
      <c r="R790" s="55"/>
      <c r="S790" s="46" t="s">
        <v>64</v>
      </c>
      <c r="T790" s="56"/>
      <c r="U790" s="48" t="s">
        <v>64</v>
      </c>
      <c r="V790" s="175" t="str">
        <f t="shared" si="405"/>
        <v>Remplir la colonne R ou T</v>
      </c>
      <c r="W790" s="178"/>
      <c r="X790" s="282" t="str">
        <f t="shared" si="406"/>
        <v>Remplir la colonne M</v>
      </c>
      <c r="Y790" s="99" t="str">
        <f t="shared" si="407"/>
        <v>Remplir la colonne W</v>
      </c>
      <c r="Z790" s="297" t="str">
        <f t="shared" si="423"/>
        <v>Remplir la colonne I</v>
      </c>
      <c r="AA790" s="84" t="s">
        <v>64</v>
      </c>
      <c r="AB790" s="60" t="str">
        <f t="shared" si="408"/>
        <v>Remplir les termes C, P et TVA</v>
      </c>
      <c r="AC790" s="55"/>
      <c r="AD790" s="46" t="s">
        <v>64</v>
      </c>
      <c r="AE790" s="56"/>
      <c r="AF790" s="48" t="s">
        <v>64</v>
      </c>
      <c r="AG790" s="175" t="str">
        <f t="shared" si="409"/>
        <v>Remplir la colonne AC ou AE</v>
      </c>
      <c r="AH790" s="178"/>
      <c r="AI790" s="311" t="str">
        <f t="shared" si="424"/>
        <v>Remplir la colonne M</v>
      </c>
      <c r="AJ790" s="179" t="str">
        <f t="shared" si="410"/>
        <v>Remplir la colonne AH</v>
      </c>
      <c r="AK790" s="297" t="str">
        <f t="shared" si="398"/>
        <v>Remplir la colonne I</v>
      </c>
      <c r="AL790" s="84" t="s">
        <v>64</v>
      </c>
      <c r="AM790" s="60" t="str">
        <f t="shared" si="425"/>
        <v>Remplir les termes C, P et TVA</v>
      </c>
      <c r="AN790" s="55"/>
      <c r="AO790" s="46" t="s">
        <v>64</v>
      </c>
      <c r="AP790" s="56"/>
      <c r="AQ790" s="48" t="s">
        <v>64</v>
      </c>
      <c r="AR790" s="175" t="str">
        <f t="shared" si="411"/>
        <v>Remplir la colonne AN ou AP</v>
      </c>
      <c r="AS790" s="178"/>
      <c r="AT790" s="282" t="str">
        <f t="shared" si="426"/>
        <v>Remplir la colonne M</v>
      </c>
      <c r="AU790" s="179" t="str">
        <f t="shared" si="412"/>
        <v>Remplir la colonne AS</v>
      </c>
      <c r="AV790" s="263" t="str">
        <f t="shared" si="399"/>
        <v>Remplir la colonne I</v>
      </c>
      <c r="AW790" s="84" t="s">
        <v>64</v>
      </c>
      <c r="AX790" s="60" t="str">
        <f t="shared" si="427"/>
        <v>Remplir les termes C, P et TVA</v>
      </c>
      <c r="AY790" s="55"/>
      <c r="AZ790" s="46" t="s">
        <v>64</v>
      </c>
      <c r="BA790" s="56"/>
      <c r="BB790" s="48" t="s">
        <v>64</v>
      </c>
      <c r="BC790" s="175" t="str">
        <f t="shared" si="413"/>
        <v>Remplir la colonne AY ou BA</v>
      </c>
      <c r="BD790" s="178"/>
      <c r="BE790" s="311" t="str">
        <f t="shared" si="428"/>
        <v>Remplir la colonne M</v>
      </c>
      <c r="BF790" s="179" t="str">
        <f t="shared" si="414"/>
        <v>Remplir la colonne BD</v>
      </c>
      <c r="BG790" s="263" t="str">
        <f t="shared" si="400"/>
        <v>Remplir la colonne I</v>
      </c>
      <c r="BH790" s="84" t="s">
        <v>64</v>
      </c>
      <c r="BI790" s="60" t="str">
        <f t="shared" si="415"/>
        <v>Remplir les termes C, P et TVA</v>
      </c>
      <c r="BJ790" s="55"/>
      <c r="BK790" s="46" t="s">
        <v>64</v>
      </c>
      <c r="BL790" s="56"/>
      <c r="BM790" s="48" t="s">
        <v>64</v>
      </c>
      <c r="BN790" s="175" t="str">
        <f t="shared" si="416"/>
        <v>Remplir la colonne BJ ou BL</v>
      </c>
      <c r="BO790" s="178"/>
      <c r="BP790" s="311" t="str">
        <f t="shared" si="429"/>
        <v>Remplir la colonne M</v>
      </c>
      <c r="BQ790" s="179" t="str">
        <f t="shared" si="417"/>
        <v>Remplir la colonne BO</v>
      </c>
      <c r="BR790" s="263" t="str">
        <f t="shared" si="401"/>
        <v>Remplir la colonne I</v>
      </c>
      <c r="BS790" s="84" t="s">
        <v>64</v>
      </c>
      <c r="BT790" s="60" t="str">
        <f t="shared" si="418"/>
        <v>Remplir les termes C, P et TVA</v>
      </c>
      <c r="BU790" s="55"/>
      <c r="BV790" s="46" t="s">
        <v>64</v>
      </c>
      <c r="BW790" s="56"/>
      <c r="BX790" s="48" t="s">
        <v>64</v>
      </c>
      <c r="BY790" s="175" t="str">
        <f t="shared" si="419"/>
        <v>Remplir la colonne BU ou BW</v>
      </c>
      <c r="BZ790" s="178"/>
      <c r="CA790" s="282" t="str">
        <f t="shared" si="430"/>
        <v>Remplir la colonne M</v>
      </c>
      <c r="CB790" s="99" t="str">
        <f t="shared" si="420"/>
        <v>Remplir la colonne BZ</v>
      </c>
      <c r="CC790" s="297" t="str">
        <f t="shared" si="402"/>
        <v>Remplir la colonne I</v>
      </c>
      <c r="CD790" s="84" t="s">
        <v>64</v>
      </c>
      <c r="CE790" s="60" t="str">
        <f t="shared" si="421"/>
        <v>Remplir les termes C, P et TVA</v>
      </c>
      <c r="CF790" s="61" t="str">
        <f t="shared" si="403"/>
        <v>REMPLIR TYPE DE CLIENT</v>
      </c>
      <c r="CG790" s="107" t="str">
        <f t="shared" si="422"/>
        <v>Montant total de l'aide demandée non indiqué</v>
      </c>
      <c r="CH790" s="1"/>
      <c r="CI790" s="1"/>
      <c r="CJ790" s="1"/>
      <c r="CK790" s="1"/>
      <c r="CL790" s="1"/>
    </row>
    <row r="791" spans="1:90" x14ac:dyDescent="0.25">
      <c r="A791" s="51"/>
      <c r="B791" s="111"/>
      <c r="C791" s="111"/>
      <c r="D791" s="111"/>
      <c r="E791" s="111"/>
      <c r="F791" s="111"/>
      <c r="G791" s="162"/>
      <c r="H791" s="151"/>
      <c r="I791" s="296"/>
      <c r="J791" s="152"/>
      <c r="K791" s="153"/>
      <c r="L791" s="169"/>
      <c r="M791" s="39"/>
      <c r="N791" s="201"/>
      <c r="O791" s="39"/>
      <c r="P791" s="22"/>
      <c r="Q791" s="200">
        <f t="shared" si="404"/>
        <v>0</v>
      </c>
      <c r="R791" s="55"/>
      <c r="S791" s="46" t="s">
        <v>64</v>
      </c>
      <c r="T791" s="56"/>
      <c r="U791" s="48" t="s">
        <v>64</v>
      </c>
      <c r="V791" s="175" t="str">
        <f t="shared" si="405"/>
        <v>Remplir la colonne R ou T</v>
      </c>
      <c r="W791" s="178"/>
      <c r="X791" s="282" t="str">
        <f t="shared" si="406"/>
        <v>Remplir la colonne M</v>
      </c>
      <c r="Y791" s="99" t="str">
        <f t="shared" si="407"/>
        <v>Remplir la colonne W</v>
      </c>
      <c r="Z791" s="297" t="str">
        <f t="shared" si="423"/>
        <v>Remplir la colonne I</v>
      </c>
      <c r="AA791" s="84" t="s">
        <v>64</v>
      </c>
      <c r="AB791" s="60" t="str">
        <f t="shared" si="408"/>
        <v>Remplir les termes C, P et TVA</v>
      </c>
      <c r="AC791" s="55"/>
      <c r="AD791" s="46" t="s">
        <v>64</v>
      </c>
      <c r="AE791" s="56"/>
      <c r="AF791" s="48" t="s">
        <v>64</v>
      </c>
      <c r="AG791" s="175" t="str">
        <f t="shared" si="409"/>
        <v>Remplir la colonne AC ou AE</v>
      </c>
      <c r="AH791" s="178"/>
      <c r="AI791" s="311" t="str">
        <f t="shared" si="424"/>
        <v>Remplir la colonne M</v>
      </c>
      <c r="AJ791" s="179" t="str">
        <f t="shared" si="410"/>
        <v>Remplir la colonne AH</v>
      </c>
      <c r="AK791" s="297" t="str">
        <f t="shared" si="398"/>
        <v>Remplir la colonne I</v>
      </c>
      <c r="AL791" s="84" t="s">
        <v>64</v>
      </c>
      <c r="AM791" s="60" t="str">
        <f t="shared" si="425"/>
        <v>Remplir les termes C, P et TVA</v>
      </c>
      <c r="AN791" s="55"/>
      <c r="AO791" s="46" t="s">
        <v>64</v>
      </c>
      <c r="AP791" s="56"/>
      <c r="AQ791" s="48" t="s">
        <v>64</v>
      </c>
      <c r="AR791" s="175" t="str">
        <f t="shared" si="411"/>
        <v>Remplir la colonne AN ou AP</v>
      </c>
      <c r="AS791" s="178"/>
      <c r="AT791" s="282" t="str">
        <f t="shared" si="426"/>
        <v>Remplir la colonne M</v>
      </c>
      <c r="AU791" s="179" t="str">
        <f t="shared" si="412"/>
        <v>Remplir la colonne AS</v>
      </c>
      <c r="AV791" s="263" t="str">
        <f t="shared" si="399"/>
        <v>Remplir la colonne I</v>
      </c>
      <c r="AW791" s="84" t="s">
        <v>64</v>
      </c>
      <c r="AX791" s="60" t="str">
        <f t="shared" si="427"/>
        <v>Remplir les termes C, P et TVA</v>
      </c>
      <c r="AY791" s="55"/>
      <c r="AZ791" s="46" t="s">
        <v>64</v>
      </c>
      <c r="BA791" s="56"/>
      <c r="BB791" s="48" t="s">
        <v>64</v>
      </c>
      <c r="BC791" s="175" t="str">
        <f t="shared" si="413"/>
        <v>Remplir la colonne AY ou BA</v>
      </c>
      <c r="BD791" s="178"/>
      <c r="BE791" s="311" t="str">
        <f t="shared" si="428"/>
        <v>Remplir la colonne M</v>
      </c>
      <c r="BF791" s="179" t="str">
        <f t="shared" si="414"/>
        <v>Remplir la colonne BD</v>
      </c>
      <c r="BG791" s="263" t="str">
        <f t="shared" si="400"/>
        <v>Remplir la colonne I</v>
      </c>
      <c r="BH791" s="84" t="s">
        <v>64</v>
      </c>
      <c r="BI791" s="60" t="str">
        <f t="shared" si="415"/>
        <v>Remplir les termes C, P et TVA</v>
      </c>
      <c r="BJ791" s="55"/>
      <c r="BK791" s="46" t="s">
        <v>64</v>
      </c>
      <c r="BL791" s="56"/>
      <c r="BM791" s="48" t="s">
        <v>64</v>
      </c>
      <c r="BN791" s="175" t="str">
        <f t="shared" si="416"/>
        <v>Remplir la colonne BJ ou BL</v>
      </c>
      <c r="BO791" s="178"/>
      <c r="BP791" s="311" t="str">
        <f t="shared" si="429"/>
        <v>Remplir la colonne M</v>
      </c>
      <c r="BQ791" s="179" t="str">
        <f t="shared" si="417"/>
        <v>Remplir la colonne BO</v>
      </c>
      <c r="BR791" s="263" t="str">
        <f t="shared" si="401"/>
        <v>Remplir la colonne I</v>
      </c>
      <c r="BS791" s="84" t="s">
        <v>64</v>
      </c>
      <c r="BT791" s="60" t="str">
        <f t="shared" si="418"/>
        <v>Remplir les termes C, P et TVA</v>
      </c>
      <c r="BU791" s="55"/>
      <c r="BV791" s="46" t="s">
        <v>64</v>
      </c>
      <c r="BW791" s="56"/>
      <c r="BX791" s="48" t="s">
        <v>64</v>
      </c>
      <c r="BY791" s="175" t="str">
        <f t="shared" si="419"/>
        <v>Remplir la colonne BU ou BW</v>
      </c>
      <c r="BZ791" s="178"/>
      <c r="CA791" s="282" t="str">
        <f t="shared" si="430"/>
        <v>Remplir la colonne M</v>
      </c>
      <c r="CB791" s="99" t="str">
        <f t="shared" si="420"/>
        <v>Remplir la colonne BZ</v>
      </c>
      <c r="CC791" s="297" t="str">
        <f t="shared" si="402"/>
        <v>Remplir la colonne I</v>
      </c>
      <c r="CD791" s="84" t="s">
        <v>64</v>
      </c>
      <c r="CE791" s="60" t="str">
        <f t="shared" si="421"/>
        <v>Remplir les termes C, P et TVA</v>
      </c>
      <c r="CF791" s="61" t="str">
        <f t="shared" si="403"/>
        <v>REMPLIR TYPE DE CLIENT</v>
      </c>
      <c r="CG791" s="107" t="str">
        <f t="shared" si="422"/>
        <v>Montant total de l'aide demandée non indiqué</v>
      </c>
      <c r="CH791" s="1"/>
      <c r="CI791" s="1"/>
      <c r="CJ791" s="1"/>
      <c r="CK791" s="1"/>
      <c r="CL791" s="1"/>
    </row>
    <row r="792" spans="1:90" x14ac:dyDescent="0.25">
      <c r="A792" s="51"/>
      <c r="B792" s="111"/>
      <c r="C792" s="111"/>
      <c r="D792" s="111"/>
      <c r="E792" s="111"/>
      <c r="F792" s="111"/>
      <c r="G792" s="162"/>
      <c r="H792" s="151"/>
      <c r="I792" s="296"/>
      <c r="J792" s="152"/>
      <c r="K792" s="153"/>
      <c r="L792" s="169"/>
      <c r="M792" s="39"/>
      <c r="N792" s="201"/>
      <c r="O792" s="39"/>
      <c r="P792" s="22"/>
      <c r="Q792" s="200">
        <f t="shared" si="404"/>
        <v>0</v>
      </c>
      <c r="R792" s="55"/>
      <c r="S792" s="46" t="s">
        <v>64</v>
      </c>
      <c r="T792" s="56"/>
      <c r="U792" s="48" t="s">
        <v>64</v>
      </c>
      <c r="V792" s="175" t="str">
        <f t="shared" si="405"/>
        <v>Remplir la colonne R ou T</v>
      </c>
      <c r="W792" s="178"/>
      <c r="X792" s="282" t="str">
        <f t="shared" si="406"/>
        <v>Remplir la colonne M</v>
      </c>
      <c r="Y792" s="99" t="str">
        <f t="shared" si="407"/>
        <v>Remplir la colonne W</v>
      </c>
      <c r="Z792" s="297" t="str">
        <f t="shared" si="423"/>
        <v>Remplir la colonne I</v>
      </c>
      <c r="AA792" s="84" t="s">
        <v>64</v>
      </c>
      <c r="AB792" s="60" t="str">
        <f t="shared" si="408"/>
        <v>Remplir les termes C, P et TVA</v>
      </c>
      <c r="AC792" s="55"/>
      <c r="AD792" s="46" t="s">
        <v>64</v>
      </c>
      <c r="AE792" s="56"/>
      <c r="AF792" s="48" t="s">
        <v>64</v>
      </c>
      <c r="AG792" s="175" t="str">
        <f t="shared" si="409"/>
        <v>Remplir la colonne AC ou AE</v>
      </c>
      <c r="AH792" s="178"/>
      <c r="AI792" s="311" t="str">
        <f t="shared" si="424"/>
        <v>Remplir la colonne M</v>
      </c>
      <c r="AJ792" s="179" t="str">
        <f t="shared" si="410"/>
        <v>Remplir la colonne AH</v>
      </c>
      <c r="AK792" s="297" t="str">
        <f t="shared" si="398"/>
        <v>Remplir la colonne I</v>
      </c>
      <c r="AL792" s="84" t="s">
        <v>64</v>
      </c>
      <c r="AM792" s="60" t="str">
        <f t="shared" si="425"/>
        <v>Remplir les termes C, P et TVA</v>
      </c>
      <c r="AN792" s="55"/>
      <c r="AO792" s="46" t="s">
        <v>64</v>
      </c>
      <c r="AP792" s="56"/>
      <c r="AQ792" s="48" t="s">
        <v>64</v>
      </c>
      <c r="AR792" s="175" t="str">
        <f t="shared" si="411"/>
        <v>Remplir la colonne AN ou AP</v>
      </c>
      <c r="AS792" s="178"/>
      <c r="AT792" s="282" t="str">
        <f t="shared" si="426"/>
        <v>Remplir la colonne M</v>
      </c>
      <c r="AU792" s="179" t="str">
        <f t="shared" si="412"/>
        <v>Remplir la colonne AS</v>
      </c>
      <c r="AV792" s="263" t="str">
        <f t="shared" si="399"/>
        <v>Remplir la colonne I</v>
      </c>
      <c r="AW792" s="84" t="s">
        <v>64</v>
      </c>
      <c r="AX792" s="60" t="str">
        <f t="shared" si="427"/>
        <v>Remplir les termes C, P et TVA</v>
      </c>
      <c r="AY792" s="55"/>
      <c r="AZ792" s="46" t="s">
        <v>64</v>
      </c>
      <c r="BA792" s="56"/>
      <c r="BB792" s="48" t="s">
        <v>64</v>
      </c>
      <c r="BC792" s="175" t="str">
        <f t="shared" si="413"/>
        <v>Remplir la colonne AY ou BA</v>
      </c>
      <c r="BD792" s="178"/>
      <c r="BE792" s="311" t="str">
        <f t="shared" si="428"/>
        <v>Remplir la colonne M</v>
      </c>
      <c r="BF792" s="179" t="str">
        <f t="shared" si="414"/>
        <v>Remplir la colonne BD</v>
      </c>
      <c r="BG792" s="263" t="str">
        <f t="shared" si="400"/>
        <v>Remplir la colonne I</v>
      </c>
      <c r="BH792" s="84" t="s">
        <v>64</v>
      </c>
      <c r="BI792" s="60" t="str">
        <f t="shared" si="415"/>
        <v>Remplir les termes C, P et TVA</v>
      </c>
      <c r="BJ792" s="55"/>
      <c r="BK792" s="46" t="s">
        <v>64</v>
      </c>
      <c r="BL792" s="56"/>
      <c r="BM792" s="48" t="s">
        <v>64</v>
      </c>
      <c r="BN792" s="175" t="str">
        <f t="shared" si="416"/>
        <v>Remplir la colonne BJ ou BL</v>
      </c>
      <c r="BO792" s="178"/>
      <c r="BP792" s="311" t="str">
        <f t="shared" si="429"/>
        <v>Remplir la colonne M</v>
      </c>
      <c r="BQ792" s="179" t="str">
        <f t="shared" si="417"/>
        <v>Remplir la colonne BO</v>
      </c>
      <c r="BR792" s="263" t="str">
        <f t="shared" si="401"/>
        <v>Remplir la colonne I</v>
      </c>
      <c r="BS792" s="84" t="s">
        <v>64</v>
      </c>
      <c r="BT792" s="60" t="str">
        <f t="shared" si="418"/>
        <v>Remplir les termes C, P et TVA</v>
      </c>
      <c r="BU792" s="55"/>
      <c r="BV792" s="46" t="s">
        <v>64</v>
      </c>
      <c r="BW792" s="56"/>
      <c r="BX792" s="48" t="s">
        <v>64</v>
      </c>
      <c r="BY792" s="175" t="str">
        <f t="shared" si="419"/>
        <v>Remplir la colonne BU ou BW</v>
      </c>
      <c r="BZ792" s="178"/>
      <c r="CA792" s="282" t="str">
        <f t="shared" si="430"/>
        <v>Remplir la colonne M</v>
      </c>
      <c r="CB792" s="99" t="str">
        <f t="shared" si="420"/>
        <v>Remplir la colonne BZ</v>
      </c>
      <c r="CC792" s="297" t="str">
        <f t="shared" si="402"/>
        <v>Remplir la colonne I</v>
      </c>
      <c r="CD792" s="84" t="s">
        <v>64</v>
      </c>
      <c r="CE792" s="60" t="str">
        <f t="shared" si="421"/>
        <v>Remplir les termes C, P et TVA</v>
      </c>
      <c r="CF792" s="61" t="str">
        <f t="shared" si="403"/>
        <v>REMPLIR TYPE DE CLIENT</v>
      </c>
      <c r="CG792" s="107" t="str">
        <f t="shared" si="422"/>
        <v>Montant total de l'aide demandée non indiqué</v>
      </c>
      <c r="CH792" s="1"/>
      <c r="CI792" s="1"/>
      <c r="CJ792" s="1"/>
      <c r="CK792" s="1"/>
      <c r="CL792" s="1"/>
    </row>
    <row r="793" spans="1:90" x14ac:dyDescent="0.25">
      <c r="A793" s="51"/>
      <c r="B793" s="111"/>
      <c r="C793" s="111"/>
      <c r="D793" s="111"/>
      <c r="E793" s="111"/>
      <c r="F793" s="111"/>
      <c r="G793" s="162"/>
      <c r="H793" s="151"/>
      <c r="I793" s="296"/>
      <c r="J793" s="152"/>
      <c r="K793" s="153"/>
      <c r="L793" s="169"/>
      <c r="M793" s="39"/>
      <c r="N793" s="201"/>
      <c r="O793" s="39"/>
      <c r="P793" s="22"/>
      <c r="Q793" s="200">
        <f t="shared" si="404"/>
        <v>0</v>
      </c>
      <c r="R793" s="55"/>
      <c r="S793" s="46" t="s">
        <v>64</v>
      </c>
      <c r="T793" s="56"/>
      <c r="U793" s="48" t="s">
        <v>64</v>
      </c>
      <c r="V793" s="175" t="str">
        <f t="shared" si="405"/>
        <v>Remplir la colonne R ou T</v>
      </c>
      <c r="W793" s="178"/>
      <c r="X793" s="282" t="str">
        <f t="shared" si="406"/>
        <v>Remplir la colonne M</v>
      </c>
      <c r="Y793" s="99" t="str">
        <f t="shared" si="407"/>
        <v>Remplir la colonne W</v>
      </c>
      <c r="Z793" s="297" t="str">
        <f t="shared" si="423"/>
        <v>Remplir la colonne I</v>
      </c>
      <c r="AA793" s="84" t="s">
        <v>64</v>
      </c>
      <c r="AB793" s="60" t="str">
        <f t="shared" si="408"/>
        <v>Remplir les termes C, P et TVA</v>
      </c>
      <c r="AC793" s="55"/>
      <c r="AD793" s="46" t="s">
        <v>64</v>
      </c>
      <c r="AE793" s="56"/>
      <c r="AF793" s="48" t="s">
        <v>64</v>
      </c>
      <c r="AG793" s="175" t="str">
        <f t="shared" si="409"/>
        <v>Remplir la colonne AC ou AE</v>
      </c>
      <c r="AH793" s="178"/>
      <c r="AI793" s="311" t="str">
        <f t="shared" si="424"/>
        <v>Remplir la colonne M</v>
      </c>
      <c r="AJ793" s="179" t="str">
        <f t="shared" si="410"/>
        <v>Remplir la colonne AH</v>
      </c>
      <c r="AK793" s="297" t="str">
        <f t="shared" si="398"/>
        <v>Remplir la colonne I</v>
      </c>
      <c r="AL793" s="84" t="s">
        <v>64</v>
      </c>
      <c r="AM793" s="60" t="str">
        <f t="shared" si="425"/>
        <v>Remplir les termes C, P et TVA</v>
      </c>
      <c r="AN793" s="55"/>
      <c r="AO793" s="46" t="s">
        <v>64</v>
      </c>
      <c r="AP793" s="56"/>
      <c r="AQ793" s="48" t="s">
        <v>64</v>
      </c>
      <c r="AR793" s="175" t="str">
        <f t="shared" si="411"/>
        <v>Remplir la colonne AN ou AP</v>
      </c>
      <c r="AS793" s="178"/>
      <c r="AT793" s="282" t="str">
        <f t="shared" si="426"/>
        <v>Remplir la colonne M</v>
      </c>
      <c r="AU793" s="179" t="str">
        <f t="shared" si="412"/>
        <v>Remplir la colonne AS</v>
      </c>
      <c r="AV793" s="263" t="str">
        <f t="shared" si="399"/>
        <v>Remplir la colonne I</v>
      </c>
      <c r="AW793" s="84" t="s">
        <v>64</v>
      </c>
      <c r="AX793" s="60" t="str">
        <f t="shared" si="427"/>
        <v>Remplir les termes C, P et TVA</v>
      </c>
      <c r="AY793" s="55"/>
      <c r="AZ793" s="46" t="s">
        <v>64</v>
      </c>
      <c r="BA793" s="56"/>
      <c r="BB793" s="48" t="s">
        <v>64</v>
      </c>
      <c r="BC793" s="175" t="str">
        <f t="shared" si="413"/>
        <v>Remplir la colonne AY ou BA</v>
      </c>
      <c r="BD793" s="178"/>
      <c r="BE793" s="311" t="str">
        <f t="shared" si="428"/>
        <v>Remplir la colonne M</v>
      </c>
      <c r="BF793" s="179" t="str">
        <f t="shared" si="414"/>
        <v>Remplir la colonne BD</v>
      </c>
      <c r="BG793" s="263" t="str">
        <f t="shared" si="400"/>
        <v>Remplir la colonne I</v>
      </c>
      <c r="BH793" s="84" t="s">
        <v>64</v>
      </c>
      <c r="BI793" s="60" t="str">
        <f t="shared" si="415"/>
        <v>Remplir les termes C, P et TVA</v>
      </c>
      <c r="BJ793" s="55"/>
      <c r="BK793" s="46" t="s">
        <v>64</v>
      </c>
      <c r="BL793" s="56"/>
      <c r="BM793" s="48" t="s">
        <v>64</v>
      </c>
      <c r="BN793" s="175" t="str">
        <f t="shared" si="416"/>
        <v>Remplir la colonne BJ ou BL</v>
      </c>
      <c r="BO793" s="178"/>
      <c r="BP793" s="311" t="str">
        <f t="shared" si="429"/>
        <v>Remplir la colonne M</v>
      </c>
      <c r="BQ793" s="179" t="str">
        <f t="shared" si="417"/>
        <v>Remplir la colonne BO</v>
      </c>
      <c r="BR793" s="263" t="str">
        <f t="shared" si="401"/>
        <v>Remplir la colonne I</v>
      </c>
      <c r="BS793" s="84" t="s">
        <v>64</v>
      </c>
      <c r="BT793" s="60" t="str">
        <f t="shared" si="418"/>
        <v>Remplir les termes C, P et TVA</v>
      </c>
      <c r="BU793" s="55"/>
      <c r="BV793" s="46" t="s">
        <v>64</v>
      </c>
      <c r="BW793" s="56"/>
      <c r="BX793" s="48" t="s">
        <v>64</v>
      </c>
      <c r="BY793" s="175" t="str">
        <f t="shared" si="419"/>
        <v>Remplir la colonne BU ou BW</v>
      </c>
      <c r="BZ793" s="178"/>
      <c r="CA793" s="282" t="str">
        <f t="shared" si="430"/>
        <v>Remplir la colonne M</v>
      </c>
      <c r="CB793" s="99" t="str">
        <f t="shared" si="420"/>
        <v>Remplir la colonne BZ</v>
      </c>
      <c r="CC793" s="297" t="str">
        <f t="shared" si="402"/>
        <v>Remplir la colonne I</v>
      </c>
      <c r="CD793" s="84" t="s">
        <v>64</v>
      </c>
      <c r="CE793" s="60" t="str">
        <f t="shared" si="421"/>
        <v>Remplir les termes C, P et TVA</v>
      </c>
      <c r="CF793" s="61" t="str">
        <f t="shared" si="403"/>
        <v>REMPLIR TYPE DE CLIENT</v>
      </c>
      <c r="CG793" s="107" t="str">
        <f t="shared" si="422"/>
        <v>Montant total de l'aide demandée non indiqué</v>
      </c>
      <c r="CH793" s="1"/>
      <c r="CI793" s="1"/>
      <c r="CJ793" s="1"/>
      <c r="CK793" s="1"/>
      <c r="CL793" s="1"/>
    </row>
    <row r="794" spans="1:90" x14ac:dyDescent="0.25">
      <c r="A794" s="51"/>
      <c r="B794" s="111"/>
      <c r="C794" s="111"/>
      <c r="D794" s="111"/>
      <c r="E794" s="111"/>
      <c r="F794" s="111"/>
      <c r="G794" s="162"/>
      <c r="H794" s="151"/>
      <c r="I794" s="296"/>
      <c r="J794" s="152"/>
      <c r="K794" s="153"/>
      <c r="L794" s="169"/>
      <c r="M794" s="39"/>
      <c r="N794" s="201"/>
      <c r="O794" s="39"/>
      <c r="P794" s="22"/>
      <c r="Q794" s="200">
        <f t="shared" si="404"/>
        <v>0</v>
      </c>
      <c r="R794" s="55"/>
      <c r="S794" s="46" t="s">
        <v>64</v>
      </c>
      <c r="T794" s="56"/>
      <c r="U794" s="48" t="s">
        <v>64</v>
      </c>
      <c r="V794" s="175" t="str">
        <f t="shared" si="405"/>
        <v>Remplir la colonne R ou T</v>
      </c>
      <c r="W794" s="178"/>
      <c r="X794" s="282" t="str">
        <f t="shared" si="406"/>
        <v>Remplir la colonne M</v>
      </c>
      <c r="Y794" s="99" t="str">
        <f t="shared" si="407"/>
        <v>Remplir la colonne W</v>
      </c>
      <c r="Z794" s="297" t="str">
        <f t="shared" si="423"/>
        <v>Remplir la colonne I</v>
      </c>
      <c r="AA794" s="84" t="s">
        <v>64</v>
      </c>
      <c r="AB794" s="60" t="str">
        <f t="shared" si="408"/>
        <v>Remplir les termes C, P et TVA</v>
      </c>
      <c r="AC794" s="55"/>
      <c r="AD794" s="46" t="s">
        <v>64</v>
      </c>
      <c r="AE794" s="56"/>
      <c r="AF794" s="48" t="s">
        <v>64</v>
      </c>
      <c r="AG794" s="175" t="str">
        <f t="shared" si="409"/>
        <v>Remplir la colonne AC ou AE</v>
      </c>
      <c r="AH794" s="178"/>
      <c r="AI794" s="311" t="str">
        <f t="shared" si="424"/>
        <v>Remplir la colonne M</v>
      </c>
      <c r="AJ794" s="179" t="str">
        <f t="shared" si="410"/>
        <v>Remplir la colonne AH</v>
      </c>
      <c r="AK794" s="297" t="str">
        <f t="shared" si="398"/>
        <v>Remplir la colonne I</v>
      </c>
      <c r="AL794" s="84" t="s">
        <v>64</v>
      </c>
      <c r="AM794" s="60" t="str">
        <f t="shared" si="425"/>
        <v>Remplir les termes C, P et TVA</v>
      </c>
      <c r="AN794" s="55"/>
      <c r="AO794" s="46" t="s">
        <v>64</v>
      </c>
      <c r="AP794" s="56"/>
      <c r="AQ794" s="48" t="s">
        <v>64</v>
      </c>
      <c r="AR794" s="175" t="str">
        <f t="shared" si="411"/>
        <v>Remplir la colonne AN ou AP</v>
      </c>
      <c r="AS794" s="178"/>
      <c r="AT794" s="282" t="str">
        <f t="shared" si="426"/>
        <v>Remplir la colonne M</v>
      </c>
      <c r="AU794" s="179" t="str">
        <f t="shared" si="412"/>
        <v>Remplir la colonne AS</v>
      </c>
      <c r="AV794" s="263" t="str">
        <f t="shared" si="399"/>
        <v>Remplir la colonne I</v>
      </c>
      <c r="AW794" s="84" t="s">
        <v>64</v>
      </c>
      <c r="AX794" s="60" t="str">
        <f t="shared" si="427"/>
        <v>Remplir les termes C, P et TVA</v>
      </c>
      <c r="AY794" s="55"/>
      <c r="AZ794" s="46" t="s">
        <v>64</v>
      </c>
      <c r="BA794" s="56"/>
      <c r="BB794" s="48" t="s">
        <v>64</v>
      </c>
      <c r="BC794" s="175" t="str">
        <f t="shared" si="413"/>
        <v>Remplir la colonne AY ou BA</v>
      </c>
      <c r="BD794" s="178"/>
      <c r="BE794" s="311" t="str">
        <f t="shared" si="428"/>
        <v>Remplir la colonne M</v>
      </c>
      <c r="BF794" s="179" t="str">
        <f t="shared" si="414"/>
        <v>Remplir la colonne BD</v>
      </c>
      <c r="BG794" s="263" t="str">
        <f t="shared" si="400"/>
        <v>Remplir la colonne I</v>
      </c>
      <c r="BH794" s="84" t="s">
        <v>64</v>
      </c>
      <c r="BI794" s="60" t="str">
        <f t="shared" si="415"/>
        <v>Remplir les termes C, P et TVA</v>
      </c>
      <c r="BJ794" s="55"/>
      <c r="BK794" s="46" t="s">
        <v>64</v>
      </c>
      <c r="BL794" s="56"/>
      <c r="BM794" s="48" t="s">
        <v>64</v>
      </c>
      <c r="BN794" s="175" t="str">
        <f t="shared" si="416"/>
        <v>Remplir la colonne BJ ou BL</v>
      </c>
      <c r="BO794" s="178"/>
      <c r="BP794" s="311" t="str">
        <f t="shared" si="429"/>
        <v>Remplir la colonne M</v>
      </c>
      <c r="BQ794" s="179" t="str">
        <f t="shared" si="417"/>
        <v>Remplir la colonne BO</v>
      </c>
      <c r="BR794" s="263" t="str">
        <f t="shared" si="401"/>
        <v>Remplir la colonne I</v>
      </c>
      <c r="BS794" s="84" t="s">
        <v>64</v>
      </c>
      <c r="BT794" s="60" t="str">
        <f t="shared" si="418"/>
        <v>Remplir les termes C, P et TVA</v>
      </c>
      <c r="BU794" s="55"/>
      <c r="BV794" s="46" t="s">
        <v>64</v>
      </c>
      <c r="BW794" s="56"/>
      <c r="BX794" s="48" t="s">
        <v>64</v>
      </c>
      <c r="BY794" s="175" t="str">
        <f t="shared" si="419"/>
        <v>Remplir la colonne BU ou BW</v>
      </c>
      <c r="BZ794" s="178"/>
      <c r="CA794" s="282" t="str">
        <f t="shared" si="430"/>
        <v>Remplir la colonne M</v>
      </c>
      <c r="CB794" s="99" t="str">
        <f t="shared" si="420"/>
        <v>Remplir la colonne BZ</v>
      </c>
      <c r="CC794" s="297" t="str">
        <f t="shared" si="402"/>
        <v>Remplir la colonne I</v>
      </c>
      <c r="CD794" s="84" t="s">
        <v>64</v>
      </c>
      <c r="CE794" s="60" t="str">
        <f t="shared" si="421"/>
        <v>Remplir les termes C, P et TVA</v>
      </c>
      <c r="CF794" s="61" t="str">
        <f t="shared" si="403"/>
        <v>REMPLIR TYPE DE CLIENT</v>
      </c>
      <c r="CG794" s="107" t="str">
        <f t="shared" si="422"/>
        <v>Montant total de l'aide demandée non indiqué</v>
      </c>
      <c r="CH794" s="1"/>
      <c r="CI794" s="1"/>
      <c r="CJ794" s="1"/>
      <c r="CK794" s="1"/>
      <c r="CL794" s="1"/>
    </row>
    <row r="795" spans="1:90" x14ac:dyDescent="0.25">
      <c r="A795" s="51"/>
      <c r="B795" s="111"/>
      <c r="C795" s="111"/>
      <c r="D795" s="111"/>
      <c r="E795" s="111"/>
      <c r="F795" s="111"/>
      <c r="G795" s="162"/>
      <c r="H795" s="151"/>
      <c r="I795" s="296"/>
      <c r="J795" s="152"/>
      <c r="K795" s="153"/>
      <c r="L795" s="169"/>
      <c r="M795" s="39"/>
      <c r="N795" s="201"/>
      <c r="O795" s="39"/>
      <c r="P795" s="22"/>
      <c r="Q795" s="200">
        <f t="shared" si="404"/>
        <v>0</v>
      </c>
      <c r="R795" s="55"/>
      <c r="S795" s="46" t="s">
        <v>64</v>
      </c>
      <c r="T795" s="56"/>
      <c r="U795" s="48" t="s">
        <v>64</v>
      </c>
      <c r="V795" s="175" t="str">
        <f t="shared" si="405"/>
        <v>Remplir la colonne R ou T</v>
      </c>
      <c r="W795" s="178"/>
      <c r="X795" s="282" t="str">
        <f t="shared" si="406"/>
        <v>Remplir la colonne M</v>
      </c>
      <c r="Y795" s="99" t="str">
        <f t="shared" si="407"/>
        <v>Remplir la colonne W</v>
      </c>
      <c r="Z795" s="297" t="str">
        <f t="shared" si="423"/>
        <v>Remplir la colonne I</v>
      </c>
      <c r="AA795" s="84" t="s">
        <v>64</v>
      </c>
      <c r="AB795" s="60" t="str">
        <f t="shared" si="408"/>
        <v>Remplir les termes C, P et TVA</v>
      </c>
      <c r="AC795" s="55"/>
      <c r="AD795" s="46" t="s">
        <v>64</v>
      </c>
      <c r="AE795" s="56"/>
      <c r="AF795" s="48" t="s">
        <v>64</v>
      </c>
      <c r="AG795" s="175" t="str">
        <f t="shared" si="409"/>
        <v>Remplir la colonne AC ou AE</v>
      </c>
      <c r="AH795" s="178"/>
      <c r="AI795" s="311" t="str">
        <f t="shared" si="424"/>
        <v>Remplir la colonne M</v>
      </c>
      <c r="AJ795" s="179" t="str">
        <f t="shared" si="410"/>
        <v>Remplir la colonne AH</v>
      </c>
      <c r="AK795" s="297" t="str">
        <f t="shared" si="398"/>
        <v>Remplir la colonne I</v>
      </c>
      <c r="AL795" s="84" t="s">
        <v>64</v>
      </c>
      <c r="AM795" s="60" t="str">
        <f t="shared" si="425"/>
        <v>Remplir les termes C, P et TVA</v>
      </c>
      <c r="AN795" s="55"/>
      <c r="AO795" s="46" t="s">
        <v>64</v>
      </c>
      <c r="AP795" s="56"/>
      <c r="AQ795" s="48" t="s">
        <v>64</v>
      </c>
      <c r="AR795" s="175" t="str">
        <f t="shared" si="411"/>
        <v>Remplir la colonne AN ou AP</v>
      </c>
      <c r="AS795" s="178"/>
      <c r="AT795" s="282" t="str">
        <f t="shared" si="426"/>
        <v>Remplir la colonne M</v>
      </c>
      <c r="AU795" s="179" t="str">
        <f t="shared" si="412"/>
        <v>Remplir la colonne AS</v>
      </c>
      <c r="AV795" s="263" t="str">
        <f t="shared" si="399"/>
        <v>Remplir la colonne I</v>
      </c>
      <c r="AW795" s="84" t="s">
        <v>64</v>
      </c>
      <c r="AX795" s="60" t="str">
        <f t="shared" si="427"/>
        <v>Remplir les termes C, P et TVA</v>
      </c>
      <c r="AY795" s="55"/>
      <c r="AZ795" s="46" t="s">
        <v>64</v>
      </c>
      <c r="BA795" s="56"/>
      <c r="BB795" s="48" t="s">
        <v>64</v>
      </c>
      <c r="BC795" s="175" t="str">
        <f t="shared" si="413"/>
        <v>Remplir la colonne AY ou BA</v>
      </c>
      <c r="BD795" s="178"/>
      <c r="BE795" s="311" t="str">
        <f t="shared" si="428"/>
        <v>Remplir la colonne M</v>
      </c>
      <c r="BF795" s="179" t="str">
        <f t="shared" si="414"/>
        <v>Remplir la colonne BD</v>
      </c>
      <c r="BG795" s="263" t="str">
        <f t="shared" si="400"/>
        <v>Remplir la colonne I</v>
      </c>
      <c r="BH795" s="84" t="s">
        <v>64</v>
      </c>
      <c r="BI795" s="60" t="str">
        <f t="shared" si="415"/>
        <v>Remplir les termes C, P et TVA</v>
      </c>
      <c r="BJ795" s="55"/>
      <c r="BK795" s="46" t="s">
        <v>64</v>
      </c>
      <c r="BL795" s="56"/>
      <c r="BM795" s="48" t="s">
        <v>64</v>
      </c>
      <c r="BN795" s="175" t="str">
        <f t="shared" si="416"/>
        <v>Remplir la colonne BJ ou BL</v>
      </c>
      <c r="BO795" s="178"/>
      <c r="BP795" s="311" t="str">
        <f t="shared" si="429"/>
        <v>Remplir la colonne M</v>
      </c>
      <c r="BQ795" s="179" t="str">
        <f t="shared" si="417"/>
        <v>Remplir la colonne BO</v>
      </c>
      <c r="BR795" s="263" t="str">
        <f t="shared" si="401"/>
        <v>Remplir la colonne I</v>
      </c>
      <c r="BS795" s="84" t="s">
        <v>64</v>
      </c>
      <c r="BT795" s="60" t="str">
        <f t="shared" si="418"/>
        <v>Remplir les termes C, P et TVA</v>
      </c>
      <c r="BU795" s="55"/>
      <c r="BV795" s="46" t="s">
        <v>64</v>
      </c>
      <c r="BW795" s="56"/>
      <c r="BX795" s="48" t="s">
        <v>64</v>
      </c>
      <c r="BY795" s="175" t="str">
        <f t="shared" si="419"/>
        <v>Remplir la colonne BU ou BW</v>
      </c>
      <c r="BZ795" s="178"/>
      <c r="CA795" s="282" t="str">
        <f t="shared" si="430"/>
        <v>Remplir la colonne M</v>
      </c>
      <c r="CB795" s="99" t="str">
        <f t="shared" si="420"/>
        <v>Remplir la colonne BZ</v>
      </c>
      <c r="CC795" s="297" t="str">
        <f t="shared" si="402"/>
        <v>Remplir la colonne I</v>
      </c>
      <c r="CD795" s="84" t="s">
        <v>64</v>
      </c>
      <c r="CE795" s="60" t="str">
        <f t="shared" si="421"/>
        <v>Remplir les termes C, P et TVA</v>
      </c>
      <c r="CF795" s="61" t="str">
        <f t="shared" si="403"/>
        <v>REMPLIR TYPE DE CLIENT</v>
      </c>
      <c r="CG795" s="107" t="str">
        <f t="shared" si="422"/>
        <v>Montant total de l'aide demandée non indiqué</v>
      </c>
      <c r="CH795" s="1"/>
      <c r="CI795" s="1"/>
      <c r="CJ795" s="1"/>
      <c r="CK795" s="1"/>
      <c r="CL795" s="1"/>
    </row>
    <row r="796" spans="1:90" x14ac:dyDescent="0.25">
      <c r="A796" s="51"/>
      <c r="B796" s="111"/>
      <c r="C796" s="111"/>
      <c r="D796" s="111"/>
      <c r="E796" s="111"/>
      <c r="F796" s="111"/>
      <c r="G796" s="162"/>
      <c r="H796" s="151"/>
      <c r="I796" s="296"/>
      <c r="J796" s="152"/>
      <c r="K796" s="153"/>
      <c r="L796" s="169"/>
      <c r="M796" s="39"/>
      <c r="N796" s="201"/>
      <c r="O796" s="39"/>
      <c r="P796" s="22"/>
      <c r="Q796" s="200">
        <f t="shared" si="404"/>
        <v>0</v>
      </c>
      <c r="R796" s="55"/>
      <c r="S796" s="46" t="s">
        <v>64</v>
      </c>
      <c r="T796" s="56"/>
      <c r="U796" s="48" t="s">
        <v>64</v>
      </c>
      <c r="V796" s="175" t="str">
        <f t="shared" si="405"/>
        <v>Remplir la colonne R ou T</v>
      </c>
      <c r="W796" s="178"/>
      <c r="X796" s="282" t="str">
        <f t="shared" si="406"/>
        <v>Remplir la colonne M</v>
      </c>
      <c r="Y796" s="99" t="str">
        <f t="shared" si="407"/>
        <v>Remplir la colonne W</v>
      </c>
      <c r="Z796" s="297" t="str">
        <f t="shared" si="423"/>
        <v>Remplir la colonne I</v>
      </c>
      <c r="AA796" s="84" t="s">
        <v>64</v>
      </c>
      <c r="AB796" s="60" t="str">
        <f t="shared" si="408"/>
        <v>Remplir les termes C, P et TVA</v>
      </c>
      <c r="AC796" s="55"/>
      <c r="AD796" s="46" t="s">
        <v>64</v>
      </c>
      <c r="AE796" s="56"/>
      <c r="AF796" s="48" t="s">
        <v>64</v>
      </c>
      <c r="AG796" s="175" t="str">
        <f t="shared" si="409"/>
        <v>Remplir la colonne AC ou AE</v>
      </c>
      <c r="AH796" s="178"/>
      <c r="AI796" s="311" t="str">
        <f t="shared" si="424"/>
        <v>Remplir la colonne M</v>
      </c>
      <c r="AJ796" s="179" t="str">
        <f t="shared" si="410"/>
        <v>Remplir la colonne AH</v>
      </c>
      <c r="AK796" s="297" t="str">
        <f t="shared" si="398"/>
        <v>Remplir la colonne I</v>
      </c>
      <c r="AL796" s="84" t="s">
        <v>64</v>
      </c>
      <c r="AM796" s="60" t="str">
        <f t="shared" si="425"/>
        <v>Remplir les termes C, P et TVA</v>
      </c>
      <c r="AN796" s="55"/>
      <c r="AO796" s="46" t="s">
        <v>64</v>
      </c>
      <c r="AP796" s="56"/>
      <c r="AQ796" s="48" t="s">
        <v>64</v>
      </c>
      <c r="AR796" s="175" t="str">
        <f t="shared" si="411"/>
        <v>Remplir la colonne AN ou AP</v>
      </c>
      <c r="AS796" s="178"/>
      <c r="AT796" s="282" t="str">
        <f t="shared" si="426"/>
        <v>Remplir la colonne M</v>
      </c>
      <c r="AU796" s="179" t="str">
        <f t="shared" si="412"/>
        <v>Remplir la colonne AS</v>
      </c>
      <c r="AV796" s="263" t="str">
        <f t="shared" si="399"/>
        <v>Remplir la colonne I</v>
      </c>
      <c r="AW796" s="84" t="s">
        <v>64</v>
      </c>
      <c r="AX796" s="60" t="str">
        <f t="shared" si="427"/>
        <v>Remplir les termes C, P et TVA</v>
      </c>
      <c r="AY796" s="55"/>
      <c r="AZ796" s="46" t="s">
        <v>64</v>
      </c>
      <c r="BA796" s="56"/>
      <c r="BB796" s="48" t="s">
        <v>64</v>
      </c>
      <c r="BC796" s="175" t="str">
        <f t="shared" si="413"/>
        <v>Remplir la colonne AY ou BA</v>
      </c>
      <c r="BD796" s="178"/>
      <c r="BE796" s="311" t="str">
        <f t="shared" si="428"/>
        <v>Remplir la colonne M</v>
      </c>
      <c r="BF796" s="179" t="str">
        <f t="shared" si="414"/>
        <v>Remplir la colonne BD</v>
      </c>
      <c r="BG796" s="263" t="str">
        <f t="shared" si="400"/>
        <v>Remplir la colonne I</v>
      </c>
      <c r="BH796" s="84" t="s">
        <v>64</v>
      </c>
      <c r="BI796" s="60" t="str">
        <f t="shared" si="415"/>
        <v>Remplir les termes C, P et TVA</v>
      </c>
      <c r="BJ796" s="55"/>
      <c r="BK796" s="46" t="s">
        <v>64</v>
      </c>
      <c r="BL796" s="56"/>
      <c r="BM796" s="48" t="s">
        <v>64</v>
      </c>
      <c r="BN796" s="175" t="str">
        <f t="shared" si="416"/>
        <v>Remplir la colonne BJ ou BL</v>
      </c>
      <c r="BO796" s="178"/>
      <c r="BP796" s="311" t="str">
        <f t="shared" si="429"/>
        <v>Remplir la colonne M</v>
      </c>
      <c r="BQ796" s="179" t="str">
        <f t="shared" si="417"/>
        <v>Remplir la colonne BO</v>
      </c>
      <c r="BR796" s="263" t="str">
        <f t="shared" si="401"/>
        <v>Remplir la colonne I</v>
      </c>
      <c r="BS796" s="84" t="s">
        <v>64</v>
      </c>
      <c r="BT796" s="60" t="str">
        <f t="shared" si="418"/>
        <v>Remplir les termes C, P et TVA</v>
      </c>
      <c r="BU796" s="55"/>
      <c r="BV796" s="46" t="s">
        <v>64</v>
      </c>
      <c r="BW796" s="56"/>
      <c r="BX796" s="48" t="s">
        <v>64</v>
      </c>
      <c r="BY796" s="175" t="str">
        <f t="shared" si="419"/>
        <v>Remplir la colonne BU ou BW</v>
      </c>
      <c r="BZ796" s="178"/>
      <c r="CA796" s="282" t="str">
        <f t="shared" si="430"/>
        <v>Remplir la colonne M</v>
      </c>
      <c r="CB796" s="99" t="str">
        <f t="shared" si="420"/>
        <v>Remplir la colonne BZ</v>
      </c>
      <c r="CC796" s="297" t="str">
        <f t="shared" si="402"/>
        <v>Remplir la colonne I</v>
      </c>
      <c r="CD796" s="84" t="s">
        <v>64</v>
      </c>
      <c r="CE796" s="60" t="str">
        <f t="shared" si="421"/>
        <v>Remplir les termes C, P et TVA</v>
      </c>
      <c r="CF796" s="61" t="str">
        <f t="shared" si="403"/>
        <v>REMPLIR TYPE DE CLIENT</v>
      </c>
      <c r="CG796" s="107" t="str">
        <f t="shared" si="422"/>
        <v>Montant total de l'aide demandée non indiqué</v>
      </c>
      <c r="CH796" s="1"/>
      <c r="CI796" s="1"/>
      <c r="CJ796" s="1"/>
      <c r="CK796" s="1"/>
      <c r="CL796" s="1"/>
    </row>
    <row r="797" spans="1:90" x14ac:dyDescent="0.25">
      <c r="A797" s="51"/>
      <c r="B797" s="111"/>
      <c r="C797" s="111"/>
      <c r="D797" s="111"/>
      <c r="E797" s="111"/>
      <c r="F797" s="111"/>
      <c r="G797" s="162"/>
      <c r="H797" s="151"/>
      <c r="I797" s="296"/>
      <c r="J797" s="152"/>
      <c r="K797" s="153"/>
      <c r="L797" s="169"/>
      <c r="M797" s="39"/>
      <c r="N797" s="201"/>
      <c r="O797" s="39"/>
      <c r="P797" s="22"/>
      <c r="Q797" s="200">
        <f t="shared" si="404"/>
        <v>0</v>
      </c>
      <c r="R797" s="55"/>
      <c r="S797" s="46" t="s">
        <v>64</v>
      </c>
      <c r="T797" s="56"/>
      <c r="U797" s="48" t="s">
        <v>64</v>
      </c>
      <c r="V797" s="175" t="str">
        <f t="shared" si="405"/>
        <v>Remplir la colonne R ou T</v>
      </c>
      <c r="W797" s="178"/>
      <c r="X797" s="282" t="str">
        <f t="shared" si="406"/>
        <v>Remplir la colonne M</v>
      </c>
      <c r="Y797" s="99" t="str">
        <f t="shared" si="407"/>
        <v>Remplir la colonne W</v>
      </c>
      <c r="Z797" s="297" t="str">
        <f t="shared" si="423"/>
        <v>Remplir la colonne I</v>
      </c>
      <c r="AA797" s="84" t="s">
        <v>64</v>
      </c>
      <c r="AB797" s="60" t="str">
        <f t="shared" si="408"/>
        <v>Remplir les termes C, P et TVA</v>
      </c>
      <c r="AC797" s="55"/>
      <c r="AD797" s="46" t="s">
        <v>64</v>
      </c>
      <c r="AE797" s="56"/>
      <c r="AF797" s="48" t="s">
        <v>64</v>
      </c>
      <c r="AG797" s="175" t="str">
        <f t="shared" si="409"/>
        <v>Remplir la colonne AC ou AE</v>
      </c>
      <c r="AH797" s="178"/>
      <c r="AI797" s="311" t="str">
        <f t="shared" si="424"/>
        <v>Remplir la colonne M</v>
      </c>
      <c r="AJ797" s="179" t="str">
        <f t="shared" si="410"/>
        <v>Remplir la colonne AH</v>
      </c>
      <c r="AK797" s="297" t="str">
        <f t="shared" si="398"/>
        <v>Remplir la colonne I</v>
      </c>
      <c r="AL797" s="84" t="s">
        <v>64</v>
      </c>
      <c r="AM797" s="60" t="str">
        <f t="shared" si="425"/>
        <v>Remplir les termes C, P et TVA</v>
      </c>
      <c r="AN797" s="55"/>
      <c r="AO797" s="46" t="s">
        <v>64</v>
      </c>
      <c r="AP797" s="56"/>
      <c r="AQ797" s="48" t="s">
        <v>64</v>
      </c>
      <c r="AR797" s="175" t="str">
        <f t="shared" si="411"/>
        <v>Remplir la colonne AN ou AP</v>
      </c>
      <c r="AS797" s="178"/>
      <c r="AT797" s="282" t="str">
        <f t="shared" si="426"/>
        <v>Remplir la colonne M</v>
      </c>
      <c r="AU797" s="179" t="str">
        <f t="shared" si="412"/>
        <v>Remplir la colonne AS</v>
      </c>
      <c r="AV797" s="263" t="str">
        <f t="shared" si="399"/>
        <v>Remplir la colonne I</v>
      </c>
      <c r="AW797" s="84" t="s">
        <v>64</v>
      </c>
      <c r="AX797" s="60" t="str">
        <f t="shared" si="427"/>
        <v>Remplir les termes C, P et TVA</v>
      </c>
      <c r="AY797" s="55"/>
      <c r="AZ797" s="46" t="s">
        <v>64</v>
      </c>
      <c r="BA797" s="56"/>
      <c r="BB797" s="48" t="s">
        <v>64</v>
      </c>
      <c r="BC797" s="175" t="str">
        <f t="shared" si="413"/>
        <v>Remplir la colonne AY ou BA</v>
      </c>
      <c r="BD797" s="178"/>
      <c r="BE797" s="311" t="str">
        <f t="shared" si="428"/>
        <v>Remplir la colonne M</v>
      </c>
      <c r="BF797" s="179" t="str">
        <f t="shared" si="414"/>
        <v>Remplir la colonne BD</v>
      </c>
      <c r="BG797" s="263" t="str">
        <f t="shared" si="400"/>
        <v>Remplir la colonne I</v>
      </c>
      <c r="BH797" s="84" t="s">
        <v>64</v>
      </c>
      <c r="BI797" s="60" t="str">
        <f t="shared" si="415"/>
        <v>Remplir les termes C, P et TVA</v>
      </c>
      <c r="BJ797" s="55"/>
      <c r="BK797" s="46" t="s">
        <v>64</v>
      </c>
      <c r="BL797" s="56"/>
      <c r="BM797" s="48" t="s">
        <v>64</v>
      </c>
      <c r="BN797" s="175" t="str">
        <f t="shared" si="416"/>
        <v>Remplir la colonne BJ ou BL</v>
      </c>
      <c r="BO797" s="178"/>
      <c r="BP797" s="311" t="str">
        <f t="shared" si="429"/>
        <v>Remplir la colonne M</v>
      </c>
      <c r="BQ797" s="179" t="str">
        <f t="shared" si="417"/>
        <v>Remplir la colonne BO</v>
      </c>
      <c r="BR797" s="263" t="str">
        <f t="shared" si="401"/>
        <v>Remplir la colonne I</v>
      </c>
      <c r="BS797" s="84" t="s">
        <v>64</v>
      </c>
      <c r="BT797" s="60" t="str">
        <f t="shared" si="418"/>
        <v>Remplir les termes C, P et TVA</v>
      </c>
      <c r="BU797" s="55"/>
      <c r="BV797" s="46" t="s">
        <v>64</v>
      </c>
      <c r="BW797" s="56"/>
      <c r="BX797" s="48" t="s">
        <v>64</v>
      </c>
      <c r="BY797" s="175" t="str">
        <f t="shared" si="419"/>
        <v>Remplir la colonne BU ou BW</v>
      </c>
      <c r="BZ797" s="178"/>
      <c r="CA797" s="282" t="str">
        <f t="shared" si="430"/>
        <v>Remplir la colonne M</v>
      </c>
      <c r="CB797" s="99" t="str">
        <f t="shared" si="420"/>
        <v>Remplir la colonne BZ</v>
      </c>
      <c r="CC797" s="297" t="str">
        <f t="shared" si="402"/>
        <v>Remplir la colonne I</v>
      </c>
      <c r="CD797" s="84" t="s">
        <v>64</v>
      </c>
      <c r="CE797" s="60" t="str">
        <f t="shared" si="421"/>
        <v>Remplir les termes C, P et TVA</v>
      </c>
      <c r="CF797" s="61" t="str">
        <f t="shared" si="403"/>
        <v>REMPLIR TYPE DE CLIENT</v>
      </c>
      <c r="CG797" s="107" t="str">
        <f t="shared" si="422"/>
        <v>Montant total de l'aide demandée non indiqué</v>
      </c>
      <c r="CH797" s="1"/>
      <c r="CI797" s="1"/>
      <c r="CJ797" s="1"/>
      <c r="CK797" s="1"/>
      <c r="CL797" s="1"/>
    </row>
    <row r="798" spans="1:90" x14ac:dyDescent="0.25">
      <c r="A798" s="51"/>
      <c r="B798" s="111"/>
      <c r="C798" s="111"/>
      <c r="D798" s="111"/>
      <c r="E798" s="111"/>
      <c r="F798" s="111"/>
      <c r="G798" s="162"/>
      <c r="H798" s="151"/>
      <c r="I798" s="296"/>
      <c r="J798" s="152"/>
      <c r="K798" s="153"/>
      <c r="L798" s="169"/>
      <c r="M798" s="39"/>
      <c r="N798" s="201"/>
      <c r="O798" s="39"/>
      <c r="P798" s="22"/>
      <c r="Q798" s="200">
        <f t="shared" si="404"/>
        <v>0</v>
      </c>
      <c r="R798" s="55"/>
      <c r="S798" s="46" t="s">
        <v>64</v>
      </c>
      <c r="T798" s="56"/>
      <c r="U798" s="48" t="s">
        <v>64</v>
      </c>
      <c r="V798" s="175" t="str">
        <f t="shared" si="405"/>
        <v>Remplir la colonne R ou T</v>
      </c>
      <c r="W798" s="178"/>
      <c r="X798" s="282" t="str">
        <f t="shared" si="406"/>
        <v>Remplir la colonne M</v>
      </c>
      <c r="Y798" s="99" t="str">
        <f t="shared" si="407"/>
        <v>Remplir la colonne W</v>
      </c>
      <c r="Z798" s="297" t="str">
        <f t="shared" si="423"/>
        <v>Remplir la colonne I</v>
      </c>
      <c r="AA798" s="84" t="s">
        <v>64</v>
      </c>
      <c r="AB798" s="60" t="str">
        <f t="shared" si="408"/>
        <v>Remplir les termes C, P et TVA</v>
      </c>
      <c r="AC798" s="55"/>
      <c r="AD798" s="46" t="s">
        <v>64</v>
      </c>
      <c r="AE798" s="56"/>
      <c r="AF798" s="48" t="s">
        <v>64</v>
      </c>
      <c r="AG798" s="175" t="str">
        <f t="shared" si="409"/>
        <v>Remplir la colonne AC ou AE</v>
      </c>
      <c r="AH798" s="178"/>
      <c r="AI798" s="311" t="str">
        <f t="shared" si="424"/>
        <v>Remplir la colonne M</v>
      </c>
      <c r="AJ798" s="179" t="str">
        <f t="shared" si="410"/>
        <v>Remplir la colonne AH</v>
      </c>
      <c r="AK798" s="297" t="str">
        <f t="shared" si="398"/>
        <v>Remplir la colonne I</v>
      </c>
      <c r="AL798" s="84" t="s">
        <v>64</v>
      </c>
      <c r="AM798" s="60" t="str">
        <f t="shared" si="425"/>
        <v>Remplir les termes C, P et TVA</v>
      </c>
      <c r="AN798" s="55"/>
      <c r="AO798" s="46" t="s">
        <v>64</v>
      </c>
      <c r="AP798" s="56"/>
      <c r="AQ798" s="48" t="s">
        <v>64</v>
      </c>
      <c r="AR798" s="175" t="str">
        <f t="shared" si="411"/>
        <v>Remplir la colonne AN ou AP</v>
      </c>
      <c r="AS798" s="178"/>
      <c r="AT798" s="282" t="str">
        <f t="shared" si="426"/>
        <v>Remplir la colonne M</v>
      </c>
      <c r="AU798" s="179" t="str">
        <f t="shared" si="412"/>
        <v>Remplir la colonne AS</v>
      </c>
      <c r="AV798" s="263" t="str">
        <f t="shared" si="399"/>
        <v>Remplir la colonne I</v>
      </c>
      <c r="AW798" s="84" t="s">
        <v>64</v>
      </c>
      <c r="AX798" s="60" t="str">
        <f t="shared" si="427"/>
        <v>Remplir les termes C, P et TVA</v>
      </c>
      <c r="AY798" s="55"/>
      <c r="AZ798" s="46" t="s">
        <v>64</v>
      </c>
      <c r="BA798" s="56"/>
      <c r="BB798" s="48" t="s">
        <v>64</v>
      </c>
      <c r="BC798" s="175" t="str">
        <f t="shared" si="413"/>
        <v>Remplir la colonne AY ou BA</v>
      </c>
      <c r="BD798" s="178"/>
      <c r="BE798" s="311" t="str">
        <f t="shared" si="428"/>
        <v>Remplir la colonne M</v>
      </c>
      <c r="BF798" s="179" t="str">
        <f t="shared" si="414"/>
        <v>Remplir la colonne BD</v>
      </c>
      <c r="BG798" s="263" t="str">
        <f t="shared" si="400"/>
        <v>Remplir la colonne I</v>
      </c>
      <c r="BH798" s="84" t="s">
        <v>64</v>
      </c>
      <c r="BI798" s="60" t="str">
        <f t="shared" si="415"/>
        <v>Remplir les termes C, P et TVA</v>
      </c>
      <c r="BJ798" s="55"/>
      <c r="BK798" s="46" t="s">
        <v>64</v>
      </c>
      <c r="BL798" s="56"/>
      <c r="BM798" s="48" t="s">
        <v>64</v>
      </c>
      <c r="BN798" s="175" t="str">
        <f t="shared" si="416"/>
        <v>Remplir la colonne BJ ou BL</v>
      </c>
      <c r="BO798" s="178"/>
      <c r="BP798" s="311" t="str">
        <f t="shared" si="429"/>
        <v>Remplir la colonne M</v>
      </c>
      <c r="BQ798" s="179" t="str">
        <f t="shared" si="417"/>
        <v>Remplir la colonne BO</v>
      </c>
      <c r="BR798" s="263" t="str">
        <f t="shared" si="401"/>
        <v>Remplir la colonne I</v>
      </c>
      <c r="BS798" s="84" t="s">
        <v>64</v>
      </c>
      <c r="BT798" s="60" t="str">
        <f t="shared" si="418"/>
        <v>Remplir les termes C, P et TVA</v>
      </c>
      <c r="BU798" s="55"/>
      <c r="BV798" s="46" t="s">
        <v>64</v>
      </c>
      <c r="BW798" s="56"/>
      <c r="BX798" s="48" t="s">
        <v>64</v>
      </c>
      <c r="BY798" s="175" t="str">
        <f t="shared" si="419"/>
        <v>Remplir la colonne BU ou BW</v>
      </c>
      <c r="BZ798" s="178"/>
      <c r="CA798" s="282" t="str">
        <f t="shared" si="430"/>
        <v>Remplir la colonne M</v>
      </c>
      <c r="CB798" s="99" t="str">
        <f t="shared" si="420"/>
        <v>Remplir la colonne BZ</v>
      </c>
      <c r="CC798" s="297" t="str">
        <f t="shared" si="402"/>
        <v>Remplir la colonne I</v>
      </c>
      <c r="CD798" s="84" t="s">
        <v>64</v>
      </c>
      <c r="CE798" s="60" t="str">
        <f t="shared" si="421"/>
        <v>Remplir les termes C, P et TVA</v>
      </c>
      <c r="CF798" s="61" t="str">
        <f t="shared" si="403"/>
        <v>REMPLIR TYPE DE CLIENT</v>
      </c>
      <c r="CG798" s="107" t="str">
        <f t="shared" si="422"/>
        <v>Montant total de l'aide demandée non indiqué</v>
      </c>
      <c r="CH798" s="1"/>
      <c r="CI798" s="1"/>
      <c r="CJ798" s="1"/>
      <c r="CK798" s="1"/>
      <c r="CL798" s="1"/>
    </row>
    <row r="799" spans="1:90" x14ac:dyDescent="0.25">
      <c r="A799" s="51"/>
      <c r="B799" s="111"/>
      <c r="C799" s="111"/>
      <c r="D799" s="111"/>
      <c r="E799" s="111"/>
      <c r="F799" s="111"/>
      <c r="G799" s="162"/>
      <c r="H799" s="151"/>
      <c r="I799" s="296"/>
      <c r="J799" s="152"/>
      <c r="K799" s="153"/>
      <c r="L799" s="169"/>
      <c r="M799" s="39"/>
      <c r="N799" s="201"/>
      <c r="O799" s="39"/>
      <c r="P799" s="22"/>
      <c r="Q799" s="200">
        <f t="shared" si="404"/>
        <v>0</v>
      </c>
      <c r="R799" s="55"/>
      <c r="S799" s="46" t="s">
        <v>64</v>
      </c>
      <c r="T799" s="56"/>
      <c r="U799" s="48" t="s">
        <v>64</v>
      </c>
      <c r="V799" s="175" t="str">
        <f t="shared" si="405"/>
        <v>Remplir la colonne R ou T</v>
      </c>
      <c r="W799" s="178"/>
      <c r="X799" s="282" t="str">
        <f t="shared" si="406"/>
        <v>Remplir la colonne M</v>
      </c>
      <c r="Y799" s="99" t="str">
        <f t="shared" si="407"/>
        <v>Remplir la colonne W</v>
      </c>
      <c r="Z799" s="297" t="str">
        <f t="shared" si="423"/>
        <v>Remplir la colonne I</v>
      </c>
      <c r="AA799" s="84" t="s">
        <v>64</v>
      </c>
      <c r="AB799" s="60" t="str">
        <f t="shared" si="408"/>
        <v>Remplir les termes C, P et TVA</v>
      </c>
      <c r="AC799" s="55"/>
      <c r="AD799" s="46" t="s">
        <v>64</v>
      </c>
      <c r="AE799" s="56"/>
      <c r="AF799" s="48" t="s">
        <v>64</v>
      </c>
      <c r="AG799" s="175" t="str">
        <f t="shared" si="409"/>
        <v>Remplir la colonne AC ou AE</v>
      </c>
      <c r="AH799" s="178"/>
      <c r="AI799" s="311" t="str">
        <f t="shared" si="424"/>
        <v>Remplir la colonne M</v>
      </c>
      <c r="AJ799" s="179" t="str">
        <f t="shared" si="410"/>
        <v>Remplir la colonne AH</v>
      </c>
      <c r="AK799" s="297" t="str">
        <f t="shared" si="398"/>
        <v>Remplir la colonne I</v>
      </c>
      <c r="AL799" s="84" t="s">
        <v>64</v>
      </c>
      <c r="AM799" s="60" t="str">
        <f t="shared" si="425"/>
        <v>Remplir les termes C, P et TVA</v>
      </c>
      <c r="AN799" s="55"/>
      <c r="AO799" s="46" t="s">
        <v>64</v>
      </c>
      <c r="AP799" s="56"/>
      <c r="AQ799" s="48" t="s">
        <v>64</v>
      </c>
      <c r="AR799" s="175" t="str">
        <f t="shared" si="411"/>
        <v>Remplir la colonne AN ou AP</v>
      </c>
      <c r="AS799" s="178"/>
      <c r="AT799" s="282" t="str">
        <f t="shared" si="426"/>
        <v>Remplir la colonne M</v>
      </c>
      <c r="AU799" s="179" t="str">
        <f t="shared" si="412"/>
        <v>Remplir la colonne AS</v>
      </c>
      <c r="AV799" s="263" t="str">
        <f t="shared" si="399"/>
        <v>Remplir la colonne I</v>
      </c>
      <c r="AW799" s="84" t="s">
        <v>64</v>
      </c>
      <c r="AX799" s="60" t="str">
        <f t="shared" si="427"/>
        <v>Remplir les termes C, P et TVA</v>
      </c>
      <c r="AY799" s="55"/>
      <c r="AZ799" s="46" t="s">
        <v>64</v>
      </c>
      <c r="BA799" s="56"/>
      <c r="BB799" s="48" t="s">
        <v>64</v>
      </c>
      <c r="BC799" s="175" t="str">
        <f t="shared" si="413"/>
        <v>Remplir la colonne AY ou BA</v>
      </c>
      <c r="BD799" s="178"/>
      <c r="BE799" s="311" t="str">
        <f t="shared" si="428"/>
        <v>Remplir la colonne M</v>
      </c>
      <c r="BF799" s="179" t="str">
        <f t="shared" si="414"/>
        <v>Remplir la colonne BD</v>
      </c>
      <c r="BG799" s="263" t="str">
        <f t="shared" si="400"/>
        <v>Remplir la colonne I</v>
      </c>
      <c r="BH799" s="84" t="s">
        <v>64</v>
      </c>
      <c r="BI799" s="60" t="str">
        <f t="shared" si="415"/>
        <v>Remplir les termes C, P et TVA</v>
      </c>
      <c r="BJ799" s="55"/>
      <c r="BK799" s="46" t="s">
        <v>64</v>
      </c>
      <c r="BL799" s="56"/>
      <c r="BM799" s="48" t="s">
        <v>64</v>
      </c>
      <c r="BN799" s="175" t="str">
        <f t="shared" si="416"/>
        <v>Remplir la colonne BJ ou BL</v>
      </c>
      <c r="BO799" s="178"/>
      <c r="BP799" s="311" t="str">
        <f t="shared" si="429"/>
        <v>Remplir la colonne M</v>
      </c>
      <c r="BQ799" s="179" t="str">
        <f t="shared" si="417"/>
        <v>Remplir la colonne BO</v>
      </c>
      <c r="BR799" s="263" t="str">
        <f t="shared" si="401"/>
        <v>Remplir la colonne I</v>
      </c>
      <c r="BS799" s="84" t="s">
        <v>64</v>
      </c>
      <c r="BT799" s="60" t="str">
        <f t="shared" si="418"/>
        <v>Remplir les termes C, P et TVA</v>
      </c>
      <c r="BU799" s="55"/>
      <c r="BV799" s="46" t="s">
        <v>64</v>
      </c>
      <c r="BW799" s="56"/>
      <c r="BX799" s="48" t="s">
        <v>64</v>
      </c>
      <c r="BY799" s="175" t="str">
        <f t="shared" si="419"/>
        <v>Remplir la colonne BU ou BW</v>
      </c>
      <c r="BZ799" s="178"/>
      <c r="CA799" s="282" t="str">
        <f t="shared" si="430"/>
        <v>Remplir la colonne M</v>
      </c>
      <c r="CB799" s="99" t="str">
        <f t="shared" si="420"/>
        <v>Remplir la colonne BZ</v>
      </c>
      <c r="CC799" s="297" t="str">
        <f t="shared" si="402"/>
        <v>Remplir la colonne I</v>
      </c>
      <c r="CD799" s="84" t="s">
        <v>64</v>
      </c>
      <c r="CE799" s="60" t="str">
        <f t="shared" si="421"/>
        <v>Remplir les termes C, P et TVA</v>
      </c>
      <c r="CF799" s="61" t="str">
        <f t="shared" si="403"/>
        <v>REMPLIR TYPE DE CLIENT</v>
      </c>
      <c r="CG799" s="107" t="str">
        <f t="shared" si="422"/>
        <v>Montant total de l'aide demandée non indiqué</v>
      </c>
      <c r="CH799" s="1"/>
      <c r="CI799" s="1"/>
      <c r="CJ799" s="1"/>
      <c r="CK799" s="1"/>
      <c r="CL799" s="1"/>
    </row>
    <row r="800" spans="1:90" x14ac:dyDescent="0.25">
      <c r="A800" s="51"/>
      <c r="B800" s="111"/>
      <c r="C800" s="111"/>
      <c r="D800" s="111"/>
      <c r="E800" s="111"/>
      <c r="F800" s="111"/>
      <c r="G800" s="162"/>
      <c r="H800" s="151"/>
      <c r="I800" s="296"/>
      <c r="J800" s="152"/>
      <c r="K800" s="153"/>
      <c r="L800" s="169"/>
      <c r="M800" s="39"/>
      <c r="N800" s="201"/>
      <c r="O800" s="39"/>
      <c r="P800" s="22"/>
      <c r="Q800" s="200">
        <f t="shared" si="404"/>
        <v>0</v>
      </c>
      <c r="R800" s="55"/>
      <c r="S800" s="46" t="s">
        <v>64</v>
      </c>
      <c r="T800" s="56"/>
      <c r="U800" s="48" t="s">
        <v>64</v>
      </c>
      <c r="V800" s="175" t="str">
        <f t="shared" si="405"/>
        <v>Remplir la colonne R ou T</v>
      </c>
      <c r="W800" s="178"/>
      <c r="X800" s="282" t="str">
        <f t="shared" si="406"/>
        <v>Remplir la colonne M</v>
      </c>
      <c r="Y800" s="99" t="str">
        <f t="shared" si="407"/>
        <v>Remplir la colonne W</v>
      </c>
      <c r="Z800" s="297" t="str">
        <f t="shared" si="423"/>
        <v>Remplir la colonne I</v>
      </c>
      <c r="AA800" s="84" t="s">
        <v>64</v>
      </c>
      <c r="AB800" s="60" t="str">
        <f t="shared" si="408"/>
        <v>Remplir les termes C, P et TVA</v>
      </c>
      <c r="AC800" s="55"/>
      <c r="AD800" s="46" t="s">
        <v>64</v>
      </c>
      <c r="AE800" s="56"/>
      <c r="AF800" s="48" t="s">
        <v>64</v>
      </c>
      <c r="AG800" s="175" t="str">
        <f t="shared" si="409"/>
        <v>Remplir la colonne AC ou AE</v>
      </c>
      <c r="AH800" s="178"/>
      <c r="AI800" s="311" t="str">
        <f t="shared" si="424"/>
        <v>Remplir la colonne M</v>
      </c>
      <c r="AJ800" s="179" t="str">
        <f t="shared" si="410"/>
        <v>Remplir la colonne AH</v>
      </c>
      <c r="AK800" s="297" t="str">
        <f t="shared" si="398"/>
        <v>Remplir la colonne I</v>
      </c>
      <c r="AL800" s="84" t="s">
        <v>64</v>
      </c>
      <c r="AM800" s="60" t="str">
        <f t="shared" si="425"/>
        <v>Remplir les termes C, P et TVA</v>
      </c>
      <c r="AN800" s="55"/>
      <c r="AO800" s="46" t="s">
        <v>64</v>
      </c>
      <c r="AP800" s="56"/>
      <c r="AQ800" s="48" t="s">
        <v>64</v>
      </c>
      <c r="AR800" s="175" t="str">
        <f t="shared" si="411"/>
        <v>Remplir la colonne AN ou AP</v>
      </c>
      <c r="AS800" s="178"/>
      <c r="AT800" s="282" t="str">
        <f t="shared" si="426"/>
        <v>Remplir la colonne M</v>
      </c>
      <c r="AU800" s="179" t="str">
        <f t="shared" si="412"/>
        <v>Remplir la colonne AS</v>
      </c>
      <c r="AV800" s="263" t="str">
        <f t="shared" si="399"/>
        <v>Remplir la colonne I</v>
      </c>
      <c r="AW800" s="84" t="s">
        <v>64</v>
      </c>
      <c r="AX800" s="60" t="str">
        <f t="shared" si="427"/>
        <v>Remplir les termes C, P et TVA</v>
      </c>
      <c r="AY800" s="55"/>
      <c r="AZ800" s="46" t="s">
        <v>64</v>
      </c>
      <c r="BA800" s="56"/>
      <c r="BB800" s="48" t="s">
        <v>64</v>
      </c>
      <c r="BC800" s="175" t="str">
        <f t="shared" si="413"/>
        <v>Remplir la colonne AY ou BA</v>
      </c>
      <c r="BD800" s="178"/>
      <c r="BE800" s="311" t="str">
        <f t="shared" si="428"/>
        <v>Remplir la colonne M</v>
      </c>
      <c r="BF800" s="179" t="str">
        <f t="shared" si="414"/>
        <v>Remplir la colonne BD</v>
      </c>
      <c r="BG800" s="263" t="str">
        <f t="shared" si="400"/>
        <v>Remplir la colonne I</v>
      </c>
      <c r="BH800" s="84" t="s">
        <v>64</v>
      </c>
      <c r="BI800" s="60" t="str">
        <f t="shared" si="415"/>
        <v>Remplir les termes C, P et TVA</v>
      </c>
      <c r="BJ800" s="55"/>
      <c r="BK800" s="46" t="s">
        <v>64</v>
      </c>
      <c r="BL800" s="56"/>
      <c r="BM800" s="48" t="s">
        <v>64</v>
      </c>
      <c r="BN800" s="175" t="str">
        <f t="shared" si="416"/>
        <v>Remplir la colonne BJ ou BL</v>
      </c>
      <c r="BO800" s="178"/>
      <c r="BP800" s="311" t="str">
        <f t="shared" si="429"/>
        <v>Remplir la colonne M</v>
      </c>
      <c r="BQ800" s="179" t="str">
        <f t="shared" si="417"/>
        <v>Remplir la colonne BO</v>
      </c>
      <c r="BR800" s="263" t="str">
        <f t="shared" si="401"/>
        <v>Remplir la colonne I</v>
      </c>
      <c r="BS800" s="84" t="s">
        <v>64</v>
      </c>
      <c r="BT800" s="60" t="str">
        <f t="shared" si="418"/>
        <v>Remplir les termes C, P et TVA</v>
      </c>
      <c r="BU800" s="55"/>
      <c r="BV800" s="46" t="s">
        <v>64</v>
      </c>
      <c r="BW800" s="56"/>
      <c r="BX800" s="48" t="s">
        <v>64</v>
      </c>
      <c r="BY800" s="175" t="str">
        <f t="shared" si="419"/>
        <v>Remplir la colonne BU ou BW</v>
      </c>
      <c r="BZ800" s="178"/>
      <c r="CA800" s="282" t="str">
        <f t="shared" si="430"/>
        <v>Remplir la colonne M</v>
      </c>
      <c r="CB800" s="99" t="str">
        <f t="shared" si="420"/>
        <v>Remplir la colonne BZ</v>
      </c>
      <c r="CC800" s="297" t="str">
        <f t="shared" si="402"/>
        <v>Remplir la colonne I</v>
      </c>
      <c r="CD800" s="84" t="s">
        <v>64</v>
      </c>
      <c r="CE800" s="60" t="str">
        <f t="shared" si="421"/>
        <v>Remplir les termes C, P et TVA</v>
      </c>
      <c r="CF800" s="61" t="str">
        <f t="shared" si="403"/>
        <v>REMPLIR TYPE DE CLIENT</v>
      </c>
      <c r="CG800" s="107" t="str">
        <f t="shared" si="422"/>
        <v>Montant total de l'aide demandée non indiqué</v>
      </c>
      <c r="CH800" s="1"/>
      <c r="CI800" s="1"/>
      <c r="CJ800" s="1"/>
      <c r="CK800" s="1"/>
      <c r="CL800" s="1"/>
    </row>
    <row r="801" spans="1:90" x14ac:dyDescent="0.25">
      <c r="A801" s="51"/>
      <c r="B801" s="111"/>
      <c r="C801" s="111"/>
      <c r="D801" s="111"/>
      <c r="E801" s="111"/>
      <c r="F801" s="111"/>
      <c r="G801" s="162"/>
      <c r="H801" s="151"/>
      <c r="I801" s="296"/>
      <c r="J801" s="152"/>
      <c r="K801" s="153"/>
      <c r="L801" s="169"/>
      <c r="M801" s="39"/>
      <c r="N801" s="201"/>
      <c r="O801" s="39"/>
      <c r="P801" s="22"/>
      <c r="Q801" s="200">
        <f t="shared" si="404"/>
        <v>0</v>
      </c>
      <c r="R801" s="55"/>
      <c r="S801" s="46" t="s">
        <v>64</v>
      </c>
      <c r="T801" s="56"/>
      <c r="U801" s="48" t="s">
        <v>64</v>
      </c>
      <c r="V801" s="175" t="str">
        <f t="shared" si="405"/>
        <v>Remplir la colonne R ou T</v>
      </c>
      <c r="W801" s="178"/>
      <c r="X801" s="282" t="str">
        <f t="shared" si="406"/>
        <v>Remplir la colonne M</v>
      </c>
      <c r="Y801" s="99" t="str">
        <f t="shared" si="407"/>
        <v>Remplir la colonne W</v>
      </c>
      <c r="Z801" s="297" t="str">
        <f t="shared" si="423"/>
        <v>Remplir la colonne I</v>
      </c>
      <c r="AA801" s="84" t="s">
        <v>64</v>
      </c>
      <c r="AB801" s="60" t="str">
        <f t="shared" si="408"/>
        <v>Remplir les termes C, P et TVA</v>
      </c>
      <c r="AC801" s="55"/>
      <c r="AD801" s="46" t="s">
        <v>64</v>
      </c>
      <c r="AE801" s="56"/>
      <c r="AF801" s="48" t="s">
        <v>64</v>
      </c>
      <c r="AG801" s="175" t="str">
        <f t="shared" si="409"/>
        <v>Remplir la colonne AC ou AE</v>
      </c>
      <c r="AH801" s="178"/>
      <c r="AI801" s="311" t="str">
        <f t="shared" si="424"/>
        <v>Remplir la colonne M</v>
      </c>
      <c r="AJ801" s="179" t="str">
        <f t="shared" si="410"/>
        <v>Remplir la colonne AH</v>
      </c>
      <c r="AK801" s="297" t="str">
        <f t="shared" si="398"/>
        <v>Remplir la colonne I</v>
      </c>
      <c r="AL801" s="84" t="s">
        <v>64</v>
      </c>
      <c r="AM801" s="60" t="str">
        <f t="shared" si="425"/>
        <v>Remplir les termes C, P et TVA</v>
      </c>
      <c r="AN801" s="55"/>
      <c r="AO801" s="46" t="s">
        <v>64</v>
      </c>
      <c r="AP801" s="56"/>
      <c r="AQ801" s="48" t="s">
        <v>64</v>
      </c>
      <c r="AR801" s="175" t="str">
        <f t="shared" si="411"/>
        <v>Remplir la colonne AN ou AP</v>
      </c>
      <c r="AS801" s="178"/>
      <c r="AT801" s="282" t="str">
        <f t="shared" si="426"/>
        <v>Remplir la colonne M</v>
      </c>
      <c r="AU801" s="179" t="str">
        <f t="shared" si="412"/>
        <v>Remplir la colonne AS</v>
      </c>
      <c r="AV801" s="263" t="str">
        <f t="shared" si="399"/>
        <v>Remplir la colonne I</v>
      </c>
      <c r="AW801" s="84" t="s">
        <v>64</v>
      </c>
      <c r="AX801" s="60" t="str">
        <f t="shared" si="427"/>
        <v>Remplir les termes C, P et TVA</v>
      </c>
      <c r="AY801" s="55"/>
      <c r="AZ801" s="46" t="s">
        <v>64</v>
      </c>
      <c r="BA801" s="56"/>
      <c r="BB801" s="48" t="s">
        <v>64</v>
      </c>
      <c r="BC801" s="175" t="str">
        <f t="shared" si="413"/>
        <v>Remplir la colonne AY ou BA</v>
      </c>
      <c r="BD801" s="178"/>
      <c r="BE801" s="311" t="str">
        <f t="shared" si="428"/>
        <v>Remplir la colonne M</v>
      </c>
      <c r="BF801" s="179" t="str">
        <f t="shared" si="414"/>
        <v>Remplir la colonne BD</v>
      </c>
      <c r="BG801" s="263" t="str">
        <f t="shared" si="400"/>
        <v>Remplir la colonne I</v>
      </c>
      <c r="BH801" s="84" t="s">
        <v>64</v>
      </c>
      <c r="BI801" s="60" t="str">
        <f t="shared" si="415"/>
        <v>Remplir les termes C, P et TVA</v>
      </c>
      <c r="BJ801" s="55"/>
      <c r="BK801" s="46" t="s">
        <v>64</v>
      </c>
      <c r="BL801" s="56"/>
      <c r="BM801" s="48" t="s">
        <v>64</v>
      </c>
      <c r="BN801" s="175" t="str">
        <f t="shared" si="416"/>
        <v>Remplir la colonne BJ ou BL</v>
      </c>
      <c r="BO801" s="178"/>
      <c r="BP801" s="311" t="str">
        <f t="shared" si="429"/>
        <v>Remplir la colonne M</v>
      </c>
      <c r="BQ801" s="179" t="str">
        <f t="shared" si="417"/>
        <v>Remplir la colonne BO</v>
      </c>
      <c r="BR801" s="263" t="str">
        <f t="shared" si="401"/>
        <v>Remplir la colonne I</v>
      </c>
      <c r="BS801" s="84" t="s">
        <v>64</v>
      </c>
      <c r="BT801" s="60" t="str">
        <f t="shared" si="418"/>
        <v>Remplir les termes C, P et TVA</v>
      </c>
      <c r="BU801" s="55"/>
      <c r="BV801" s="46" t="s">
        <v>64</v>
      </c>
      <c r="BW801" s="56"/>
      <c r="BX801" s="48" t="s">
        <v>64</v>
      </c>
      <c r="BY801" s="175" t="str">
        <f t="shared" si="419"/>
        <v>Remplir la colonne BU ou BW</v>
      </c>
      <c r="BZ801" s="178"/>
      <c r="CA801" s="282" t="str">
        <f t="shared" si="430"/>
        <v>Remplir la colonne M</v>
      </c>
      <c r="CB801" s="99" t="str">
        <f t="shared" si="420"/>
        <v>Remplir la colonne BZ</v>
      </c>
      <c r="CC801" s="297" t="str">
        <f t="shared" si="402"/>
        <v>Remplir la colonne I</v>
      </c>
      <c r="CD801" s="84" t="s">
        <v>64</v>
      </c>
      <c r="CE801" s="60" t="str">
        <f t="shared" si="421"/>
        <v>Remplir les termes C, P et TVA</v>
      </c>
      <c r="CF801" s="61" t="str">
        <f t="shared" si="403"/>
        <v>REMPLIR TYPE DE CLIENT</v>
      </c>
      <c r="CG801" s="107" t="str">
        <f t="shared" si="422"/>
        <v>Montant total de l'aide demandée non indiqué</v>
      </c>
      <c r="CH801" s="1"/>
      <c r="CI801" s="1"/>
      <c r="CJ801" s="1"/>
      <c r="CK801" s="1"/>
      <c r="CL801" s="1"/>
    </row>
    <row r="802" spans="1:90" x14ac:dyDescent="0.25">
      <c r="A802" s="51"/>
      <c r="B802" s="111"/>
      <c r="C802" s="111"/>
      <c r="D802" s="111"/>
      <c r="E802" s="111"/>
      <c r="F802" s="111"/>
      <c r="G802" s="162"/>
      <c r="H802" s="151"/>
      <c r="I802" s="296"/>
      <c r="J802" s="152"/>
      <c r="K802" s="153"/>
      <c r="L802" s="169"/>
      <c r="M802" s="39"/>
      <c r="N802" s="201"/>
      <c r="O802" s="39"/>
      <c r="P802" s="22"/>
      <c r="Q802" s="200">
        <f t="shared" si="404"/>
        <v>0</v>
      </c>
      <c r="R802" s="55"/>
      <c r="S802" s="46" t="s">
        <v>64</v>
      </c>
      <c r="T802" s="56"/>
      <c r="U802" s="48" t="s">
        <v>64</v>
      </c>
      <c r="V802" s="175" t="str">
        <f t="shared" si="405"/>
        <v>Remplir la colonne R ou T</v>
      </c>
      <c r="W802" s="178"/>
      <c r="X802" s="282" t="str">
        <f t="shared" si="406"/>
        <v>Remplir la colonne M</v>
      </c>
      <c r="Y802" s="99" t="str">
        <f t="shared" si="407"/>
        <v>Remplir la colonne W</v>
      </c>
      <c r="Z802" s="297" t="str">
        <f t="shared" si="423"/>
        <v>Remplir la colonne I</v>
      </c>
      <c r="AA802" s="84" t="s">
        <v>64</v>
      </c>
      <c r="AB802" s="60" t="str">
        <f t="shared" si="408"/>
        <v>Remplir les termes C, P et TVA</v>
      </c>
      <c r="AC802" s="55"/>
      <c r="AD802" s="46" t="s">
        <v>64</v>
      </c>
      <c r="AE802" s="56"/>
      <c r="AF802" s="48" t="s">
        <v>64</v>
      </c>
      <c r="AG802" s="175" t="str">
        <f t="shared" si="409"/>
        <v>Remplir la colonne AC ou AE</v>
      </c>
      <c r="AH802" s="178"/>
      <c r="AI802" s="311" t="str">
        <f t="shared" si="424"/>
        <v>Remplir la colonne M</v>
      </c>
      <c r="AJ802" s="179" t="str">
        <f t="shared" si="410"/>
        <v>Remplir la colonne AH</v>
      </c>
      <c r="AK802" s="297" t="str">
        <f t="shared" si="398"/>
        <v>Remplir la colonne I</v>
      </c>
      <c r="AL802" s="84" t="s">
        <v>64</v>
      </c>
      <c r="AM802" s="60" t="str">
        <f t="shared" si="425"/>
        <v>Remplir les termes C, P et TVA</v>
      </c>
      <c r="AN802" s="55"/>
      <c r="AO802" s="46" t="s">
        <v>64</v>
      </c>
      <c r="AP802" s="56"/>
      <c r="AQ802" s="48" t="s">
        <v>64</v>
      </c>
      <c r="AR802" s="175" t="str">
        <f t="shared" si="411"/>
        <v>Remplir la colonne AN ou AP</v>
      </c>
      <c r="AS802" s="178"/>
      <c r="AT802" s="282" t="str">
        <f t="shared" si="426"/>
        <v>Remplir la colonne M</v>
      </c>
      <c r="AU802" s="179" t="str">
        <f t="shared" si="412"/>
        <v>Remplir la colonne AS</v>
      </c>
      <c r="AV802" s="263" t="str">
        <f t="shared" si="399"/>
        <v>Remplir la colonne I</v>
      </c>
      <c r="AW802" s="84" t="s">
        <v>64</v>
      </c>
      <c r="AX802" s="60" t="str">
        <f t="shared" si="427"/>
        <v>Remplir les termes C, P et TVA</v>
      </c>
      <c r="AY802" s="55"/>
      <c r="AZ802" s="46" t="s">
        <v>64</v>
      </c>
      <c r="BA802" s="56"/>
      <c r="BB802" s="48" t="s">
        <v>64</v>
      </c>
      <c r="BC802" s="175" t="str">
        <f t="shared" si="413"/>
        <v>Remplir la colonne AY ou BA</v>
      </c>
      <c r="BD802" s="178"/>
      <c r="BE802" s="311" t="str">
        <f t="shared" si="428"/>
        <v>Remplir la colonne M</v>
      </c>
      <c r="BF802" s="179" t="str">
        <f t="shared" si="414"/>
        <v>Remplir la colonne BD</v>
      </c>
      <c r="BG802" s="263" t="str">
        <f t="shared" si="400"/>
        <v>Remplir la colonne I</v>
      </c>
      <c r="BH802" s="84" t="s">
        <v>64</v>
      </c>
      <c r="BI802" s="60" t="str">
        <f t="shared" si="415"/>
        <v>Remplir les termes C, P et TVA</v>
      </c>
      <c r="BJ802" s="55"/>
      <c r="BK802" s="46" t="s">
        <v>64</v>
      </c>
      <c r="BL802" s="56"/>
      <c r="BM802" s="48" t="s">
        <v>64</v>
      </c>
      <c r="BN802" s="175" t="str">
        <f t="shared" si="416"/>
        <v>Remplir la colonne BJ ou BL</v>
      </c>
      <c r="BO802" s="178"/>
      <c r="BP802" s="311" t="str">
        <f t="shared" si="429"/>
        <v>Remplir la colonne M</v>
      </c>
      <c r="BQ802" s="179" t="str">
        <f t="shared" si="417"/>
        <v>Remplir la colonne BO</v>
      </c>
      <c r="BR802" s="263" t="str">
        <f t="shared" si="401"/>
        <v>Remplir la colonne I</v>
      </c>
      <c r="BS802" s="84" t="s">
        <v>64</v>
      </c>
      <c r="BT802" s="60" t="str">
        <f t="shared" si="418"/>
        <v>Remplir les termes C, P et TVA</v>
      </c>
      <c r="BU802" s="55"/>
      <c r="BV802" s="46" t="s">
        <v>64</v>
      </c>
      <c r="BW802" s="56"/>
      <c r="BX802" s="48" t="s">
        <v>64</v>
      </c>
      <c r="BY802" s="175" t="str">
        <f t="shared" si="419"/>
        <v>Remplir la colonne BU ou BW</v>
      </c>
      <c r="BZ802" s="178"/>
      <c r="CA802" s="282" t="str">
        <f t="shared" si="430"/>
        <v>Remplir la colonne M</v>
      </c>
      <c r="CB802" s="99" t="str">
        <f t="shared" si="420"/>
        <v>Remplir la colonne BZ</v>
      </c>
      <c r="CC802" s="297" t="str">
        <f t="shared" si="402"/>
        <v>Remplir la colonne I</v>
      </c>
      <c r="CD802" s="84" t="s">
        <v>64</v>
      </c>
      <c r="CE802" s="60" t="str">
        <f t="shared" si="421"/>
        <v>Remplir les termes C, P et TVA</v>
      </c>
      <c r="CF802" s="61" t="str">
        <f t="shared" si="403"/>
        <v>REMPLIR TYPE DE CLIENT</v>
      </c>
      <c r="CG802" s="107" t="str">
        <f t="shared" si="422"/>
        <v>Montant total de l'aide demandée non indiqué</v>
      </c>
      <c r="CH802" s="1"/>
      <c r="CI802" s="1"/>
      <c r="CJ802" s="1"/>
      <c r="CK802" s="1"/>
      <c r="CL802" s="1"/>
    </row>
    <row r="803" spans="1:90" x14ac:dyDescent="0.25">
      <c r="A803" s="51"/>
      <c r="B803" s="111"/>
      <c r="C803" s="111"/>
      <c r="D803" s="111"/>
      <c r="E803" s="111"/>
      <c r="F803" s="111"/>
      <c r="G803" s="162"/>
      <c r="H803" s="151"/>
      <c r="I803" s="296"/>
      <c r="J803" s="152"/>
      <c r="K803" s="153"/>
      <c r="L803" s="169"/>
      <c r="M803" s="39"/>
      <c r="N803" s="201"/>
      <c r="O803" s="39"/>
      <c r="P803" s="22"/>
      <c r="Q803" s="200">
        <f t="shared" si="404"/>
        <v>0</v>
      </c>
      <c r="R803" s="55"/>
      <c r="S803" s="46" t="s">
        <v>64</v>
      </c>
      <c r="T803" s="56"/>
      <c r="U803" s="48" t="s">
        <v>64</v>
      </c>
      <c r="V803" s="175" t="str">
        <f t="shared" si="405"/>
        <v>Remplir la colonne R ou T</v>
      </c>
      <c r="W803" s="178"/>
      <c r="X803" s="282" t="str">
        <f t="shared" si="406"/>
        <v>Remplir la colonne M</v>
      </c>
      <c r="Y803" s="99" t="str">
        <f t="shared" si="407"/>
        <v>Remplir la colonne W</v>
      </c>
      <c r="Z803" s="297" t="str">
        <f t="shared" si="423"/>
        <v>Remplir la colonne I</v>
      </c>
      <c r="AA803" s="84" t="s">
        <v>64</v>
      </c>
      <c r="AB803" s="60" t="str">
        <f t="shared" si="408"/>
        <v>Remplir les termes C, P et TVA</v>
      </c>
      <c r="AC803" s="55"/>
      <c r="AD803" s="46" t="s">
        <v>64</v>
      </c>
      <c r="AE803" s="56"/>
      <c r="AF803" s="48" t="s">
        <v>64</v>
      </c>
      <c r="AG803" s="175" t="str">
        <f t="shared" si="409"/>
        <v>Remplir la colonne AC ou AE</v>
      </c>
      <c r="AH803" s="178"/>
      <c r="AI803" s="311" t="str">
        <f t="shared" si="424"/>
        <v>Remplir la colonne M</v>
      </c>
      <c r="AJ803" s="179" t="str">
        <f t="shared" si="410"/>
        <v>Remplir la colonne AH</v>
      </c>
      <c r="AK803" s="297" t="str">
        <f t="shared" si="398"/>
        <v>Remplir la colonne I</v>
      </c>
      <c r="AL803" s="84" t="s">
        <v>64</v>
      </c>
      <c r="AM803" s="60" t="str">
        <f t="shared" si="425"/>
        <v>Remplir les termes C, P et TVA</v>
      </c>
      <c r="AN803" s="55"/>
      <c r="AO803" s="46" t="s">
        <v>64</v>
      </c>
      <c r="AP803" s="56"/>
      <c r="AQ803" s="48" t="s">
        <v>64</v>
      </c>
      <c r="AR803" s="175" t="str">
        <f t="shared" si="411"/>
        <v>Remplir la colonne AN ou AP</v>
      </c>
      <c r="AS803" s="178"/>
      <c r="AT803" s="282" t="str">
        <f t="shared" si="426"/>
        <v>Remplir la colonne M</v>
      </c>
      <c r="AU803" s="179" t="str">
        <f t="shared" si="412"/>
        <v>Remplir la colonne AS</v>
      </c>
      <c r="AV803" s="263" t="str">
        <f t="shared" si="399"/>
        <v>Remplir la colonne I</v>
      </c>
      <c r="AW803" s="84" t="s">
        <v>64</v>
      </c>
      <c r="AX803" s="60" t="str">
        <f t="shared" si="427"/>
        <v>Remplir les termes C, P et TVA</v>
      </c>
      <c r="AY803" s="55"/>
      <c r="AZ803" s="46" t="s">
        <v>64</v>
      </c>
      <c r="BA803" s="56"/>
      <c r="BB803" s="48" t="s">
        <v>64</v>
      </c>
      <c r="BC803" s="175" t="str">
        <f t="shared" si="413"/>
        <v>Remplir la colonne AY ou BA</v>
      </c>
      <c r="BD803" s="178"/>
      <c r="BE803" s="311" t="str">
        <f t="shared" si="428"/>
        <v>Remplir la colonne M</v>
      </c>
      <c r="BF803" s="179" t="str">
        <f t="shared" si="414"/>
        <v>Remplir la colonne BD</v>
      </c>
      <c r="BG803" s="263" t="str">
        <f t="shared" si="400"/>
        <v>Remplir la colonne I</v>
      </c>
      <c r="BH803" s="84" t="s">
        <v>64</v>
      </c>
      <c r="BI803" s="60" t="str">
        <f t="shared" si="415"/>
        <v>Remplir les termes C, P et TVA</v>
      </c>
      <c r="BJ803" s="55"/>
      <c r="BK803" s="46" t="s">
        <v>64</v>
      </c>
      <c r="BL803" s="56"/>
      <c r="BM803" s="48" t="s">
        <v>64</v>
      </c>
      <c r="BN803" s="175" t="str">
        <f t="shared" si="416"/>
        <v>Remplir la colonne BJ ou BL</v>
      </c>
      <c r="BO803" s="178"/>
      <c r="BP803" s="311" t="str">
        <f t="shared" si="429"/>
        <v>Remplir la colonne M</v>
      </c>
      <c r="BQ803" s="179" t="str">
        <f t="shared" si="417"/>
        <v>Remplir la colonne BO</v>
      </c>
      <c r="BR803" s="263" t="str">
        <f t="shared" si="401"/>
        <v>Remplir la colonne I</v>
      </c>
      <c r="BS803" s="84" t="s">
        <v>64</v>
      </c>
      <c r="BT803" s="60" t="str">
        <f t="shared" si="418"/>
        <v>Remplir les termes C, P et TVA</v>
      </c>
      <c r="BU803" s="55"/>
      <c r="BV803" s="46" t="s">
        <v>64</v>
      </c>
      <c r="BW803" s="56"/>
      <c r="BX803" s="48" t="s">
        <v>64</v>
      </c>
      <c r="BY803" s="175" t="str">
        <f t="shared" si="419"/>
        <v>Remplir la colonne BU ou BW</v>
      </c>
      <c r="BZ803" s="178"/>
      <c r="CA803" s="282" t="str">
        <f t="shared" si="430"/>
        <v>Remplir la colonne M</v>
      </c>
      <c r="CB803" s="99" t="str">
        <f t="shared" si="420"/>
        <v>Remplir la colonne BZ</v>
      </c>
      <c r="CC803" s="297" t="str">
        <f t="shared" si="402"/>
        <v>Remplir la colonne I</v>
      </c>
      <c r="CD803" s="84" t="s">
        <v>64</v>
      </c>
      <c r="CE803" s="60" t="str">
        <f t="shared" si="421"/>
        <v>Remplir les termes C, P et TVA</v>
      </c>
      <c r="CF803" s="61" t="str">
        <f t="shared" si="403"/>
        <v>REMPLIR TYPE DE CLIENT</v>
      </c>
      <c r="CG803" s="107" t="str">
        <f t="shared" si="422"/>
        <v>Montant total de l'aide demandée non indiqué</v>
      </c>
      <c r="CH803" s="1"/>
      <c r="CI803" s="1"/>
      <c r="CJ803" s="1"/>
      <c r="CK803" s="1"/>
      <c r="CL803" s="1"/>
    </row>
    <row r="804" spans="1:90" x14ac:dyDescent="0.25">
      <c r="A804" s="51"/>
      <c r="B804" s="111"/>
      <c r="C804" s="111"/>
      <c r="D804" s="111"/>
      <c r="E804" s="111"/>
      <c r="F804" s="111"/>
      <c r="G804" s="162"/>
      <c r="H804" s="151"/>
      <c r="I804" s="296"/>
      <c r="J804" s="152"/>
      <c r="K804" s="153"/>
      <c r="L804" s="169"/>
      <c r="M804" s="39"/>
      <c r="N804" s="201"/>
      <c r="O804" s="39"/>
      <c r="P804" s="22"/>
      <c r="Q804" s="200">
        <f t="shared" si="404"/>
        <v>0</v>
      </c>
      <c r="R804" s="55"/>
      <c r="S804" s="46" t="s">
        <v>64</v>
      </c>
      <c r="T804" s="56"/>
      <c r="U804" s="48" t="s">
        <v>64</v>
      </c>
      <c r="V804" s="175" t="str">
        <f t="shared" si="405"/>
        <v>Remplir la colonne R ou T</v>
      </c>
      <c r="W804" s="178"/>
      <c r="X804" s="282" t="str">
        <f t="shared" si="406"/>
        <v>Remplir la colonne M</v>
      </c>
      <c r="Y804" s="99" t="str">
        <f t="shared" si="407"/>
        <v>Remplir la colonne W</v>
      </c>
      <c r="Z804" s="297" t="str">
        <f t="shared" si="423"/>
        <v>Remplir la colonne I</v>
      </c>
      <c r="AA804" s="84" t="s">
        <v>64</v>
      </c>
      <c r="AB804" s="60" t="str">
        <f t="shared" si="408"/>
        <v>Remplir les termes C, P et TVA</v>
      </c>
      <c r="AC804" s="55"/>
      <c r="AD804" s="46" t="s">
        <v>64</v>
      </c>
      <c r="AE804" s="56"/>
      <c r="AF804" s="48" t="s">
        <v>64</v>
      </c>
      <c r="AG804" s="175" t="str">
        <f t="shared" si="409"/>
        <v>Remplir la colonne AC ou AE</v>
      </c>
      <c r="AH804" s="178"/>
      <c r="AI804" s="311" t="str">
        <f t="shared" si="424"/>
        <v>Remplir la colonne M</v>
      </c>
      <c r="AJ804" s="179" t="str">
        <f t="shared" si="410"/>
        <v>Remplir la colonne AH</v>
      </c>
      <c r="AK804" s="297" t="str">
        <f t="shared" si="398"/>
        <v>Remplir la colonne I</v>
      </c>
      <c r="AL804" s="84" t="s">
        <v>64</v>
      </c>
      <c r="AM804" s="60" t="str">
        <f t="shared" si="425"/>
        <v>Remplir les termes C, P et TVA</v>
      </c>
      <c r="AN804" s="55"/>
      <c r="AO804" s="46" t="s">
        <v>64</v>
      </c>
      <c r="AP804" s="56"/>
      <c r="AQ804" s="48" t="s">
        <v>64</v>
      </c>
      <c r="AR804" s="175" t="str">
        <f t="shared" si="411"/>
        <v>Remplir la colonne AN ou AP</v>
      </c>
      <c r="AS804" s="178"/>
      <c r="AT804" s="282" t="str">
        <f t="shared" si="426"/>
        <v>Remplir la colonne M</v>
      </c>
      <c r="AU804" s="179" t="str">
        <f t="shared" si="412"/>
        <v>Remplir la colonne AS</v>
      </c>
      <c r="AV804" s="263" t="str">
        <f t="shared" si="399"/>
        <v>Remplir la colonne I</v>
      </c>
      <c r="AW804" s="84" t="s">
        <v>64</v>
      </c>
      <c r="AX804" s="60" t="str">
        <f t="shared" si="427"/>
        <v>Remplir les termes C, P et TVA</v>
      </c>
      <c r="AY804" s="55"/>
      <c r="AZ804" s="46" t="s">
        <v>64</v>
      </c>
      <c r="BA804" s="56"/>
      <c r="BB804" s="48" t="s">
        <v>64</v>
      </c>
      <c r="BC804" s="175" t="str">
        <f t="shared" si="413"/>
        <v>Remplir la colonne AY ou BA</v>
      </c>
      <c r="BD804" s="178"/>
      <c r="BE804" s="311" t="str">
        <f t="shared" si="428"/>
        <v>Remplir la colonne M</v>
      </c>
      <c r="BF804" s="179" t="str">
        <f t="shared" si="414"/>
        <v>Remplir la colonne BD</v>
      </c>
      <c r="BG804" s="263" t="str">
        <f t="shared" si="400"/>
        <v>Remplir la colonne I</v>
      </c>
      <c r="BH804" s="84" t="s">
        <v>64</v>
      </c>
      <c r="BI804" s="60" t="str">
        <f t="shared" si="415"/>
        <v>Remplir les termes C, P et TVA</v>
      </c>
      <c r="BJ804" s="55"/>
      <c r="BK804" s="46" t="s">
        <v>64</v>
      </c>
      <c r="BL804" s="56"/>
      <c r="BM804" s="48" t="s">
        <v>64</v>
      </c>
      <c r="BN804" s="175" t="str">
        <f t="shared" si="416"/>
        <v>Remplir la colonne BJ ou BL</v>
      </c>
      <c r="BO804" s="178"/>
      <c r="BP804" s="311" t="str">
        <f t="shared" si="429"/>
        <v>Remplir la colonne M</v>
      </c>
      <c r="BQ804" s="179" t="str">
        <f t="shared" si="417"/>
        <v>Remplir la colonne BO</v>
      </c>
      <c r="BR804" s="263" t="str">
        <f t="shared" si="401"/>
        <v>Remplir la colonne I</v>
      </c>
      <c r="BS804" s="84" t="s">
        <v>64</v>
      </c>
      <c r="BT804" s="60" t="str">
        <f t="shared" si="418"/>
        <v>Remplir les termes C, P et TVA</v>
      </c>
      <c r="BU804" s="55"/>
      <c r="BV804" s="46" t="s">
        <v>64</v>
      </c>
      <c r="BW804" s="56"/>
      <c r="BX804" s="48" t="s">
        <v>64</v>
      </c>
      <c r="BY804" s="175" t="str">
        <f t="shared" si="419"/>
        <v>Remplir la colonne BU ou BW</v>
      </c>
      <c r="BZ804" s="178"/>
      <c r="CA804" s="282" t="str">
        <f t="shared" si="430"/>
        <v>Remplir la colonne M</v>
      </c>
      <c r="CB804" s="99" t="str">
        <f t="shared" si="420"/>
        <v>Remplir la colonne BZ</v>
      </c>
      <c r="CC804" s="297" t="str">
        <f t="shared" si="402"/>
        <v>Remplir la colonne I</v>
      </c>
      <c r="CD804" s="84" t="s">
        <v>64</v>
      </c>
      <c r="CE804" s="60" t="str">
        <f t="shared" si="421"/>
        <v>Remplir les termes C, P et TVA</v>
      </c>
      <c r="CF804" s="61" t="str">
        <f t="shared" si="403"/>
        <v>REMPLIR TYPE DE CLIENT</v>
      </c>
      <c r="CG804" s="107" t="str">
        <f t="shared" si="422"/>
        <v>Montant total de l'aide demandée non indiqué</v>
      </c>
      <c r="CH804" s="1"/>
      <c r="CI804" s="1"/>
      <c r="CJ804" s="1"/>
      <c r="CK804" s="1"/>
      <c r="CL804" s="1"/>
    </row>
    <row r="805" spans="1:90" x14ac:dyDescent="0.25">
      <c r="A805" s="51"/>
      <c r="B805" s="111"/>
      <c r="C805" s="111"/>
      <c r="D805" s="111"/>
      <c r="E805" s="111"/>
      <c r="F805" s="111"/>
      <c r="G805" s="162"/>
      <c r="H805" s="151"/>
      <c r="I805" s="296"/>
      <c r="J805" s="152"/>
      <c r="K805" s="153"/>
      <c r="L805" s="169"/>
      <c r="M805" s="39"/>
      <c r="N805" s="201"/>
      <c r="O805" s="39"/>
      <c r="P805" s="22"/>
      <c r="Q805" s="200">
        <f t="shared" si="404"/>
        <v>0</v>
      </c>
      <c r="R805" s="55"/>
      <c r="S805" s="46" t="s">
        <v>64</v>
      </c>
      <c r="T805" s="56"/>
      <c r="U805" s="48" t="s">
        <v>64</v>
      </c>
      <c r="V805" s="175" t="str">
        <f t="shared" si="405"/>
        <v>Remplir la colonne R ou T</v>
      </c>
      <c r="W805" s="178"/>
      <c r="X805" s="282" t="str">
        <f t="shared" si="406"/>
        <v>Remplir la colonne M</v>
      </c>
      <c r="Y805" s="99" t="str">
        <f t="shared" si="407"/>
        <v>Remplir la colonne W</v>
      </c>
      <c r="Z805" s="297" t="str">
        <f t="shared" si="423"/>
        <v>Remplir la colonne I</v>
      </c>
      <c r="AA805" s="84" t="s">
        <v>64</v>
      </c>
      <c r="AB805" s="60" t="str">
        <f t="shared" si="408"/>
        <v>Remplir les termes C, P et TVA</v>
      </c>
      <c r="AC805" s="55"/>
      <c r="AD805" s="46" t="s">
        <v>64</v>
      </c>
      <c r="AE805" s="56"/>
      <c r="AF805" s="48" t="s">
        <v>64</v>
      </c>
      <c r="AG805" s="175" t="str">
        <f t="shared" si="409"/>
        <v>Remplir la colonne AC ou AE</v>
      </c>
      <c r="AH805" s="178"/>
      <c r="AI805" s="311" t="str">
        <f t="shared" si="424"/>
        <v>Remplir la colonne M</v>
      </c>
      <c r="AJ805" s="179" t="str">
        <f t="shared" si="410"/>
        <v>Remplir la colonne AH</v>
      </c>
      <c r="AK805" s="297" t="str">
        <f t="shared" si="398"/>
        <v>Remplir la colonne I</v>
      </c>
      <c r="AL805" s="84" t="s">
        <v>64</v>
      </c>
      <c r="AM805" s="60" t="str">
        <f t="shared" si="425"/>
        <v>Remplir les termes C, P et TVA</v>
      </c>
      <c r="AN805" s="55"/>
      <c r="AO805" s="46" t="s">
        <v>64</v>
      </c>
      <c r="AP805" s="56"/>
      <c r="AQ805" s="48" t="s">
        <v>64</v>
      </c>
      <c r="AR805" s="175" t="str">
        <f t="shared" si="411"/>
        <v>Remplir la colonne AN ou AP</v>
      </c>
      <c r="AS805" s="178"/>
      <c r="AT805" s="282" t="str">
        <f t="shared" si="426"/>
        <v>Remplir la colonne M</v>
      </c>
      <c r="AU805" s="179" t="str">
        <f t="shared" si="412"/>
        <v>Remplir la colonne AS</v>
      </c>
      <c r="AV805" s="263" t="str">
        <f t="shared" si="399"/>
        <v>Remplir la colonne I</v>
      </c>
      <c r="AW805" s="84" t="s">
        <v>64</v>
      </c>
      <c r="AX805" s="60" t="str">
        <f t="shared" si="427"/>
        <v>Remplir les termes C, P et TVA</v>
      </c>
      <c r="AY805" s="55"/>
      <c r="AZ805" s="46" t="s">
        <v>64</v>
      </c>
      <c r="BA805" s="56"/>
      <c r="BB805" s="48" t="s">
        <v>64</v>
      </c>
      <c r="BC805" s="175" t="str">
        <f t="shared" si="413"/>
        <v>Remplir la colonne AY ou BA</v>
      </c>
      <c r="BD805" s="178"/>
      <c r="BE805" s="311" t="str">
        <f t="shared" si="428"/>
        <v>Remplir la colonne M</v>
      </c>
      <c r="BF805" s="179" t="str">
        <f t="shared" si="414"/>
        <v>Remplir la colonne BD</v>
      </c>
      <c r="BG805" s="263" t="str">
        <f t="shared" si="400"/>
        <v>Remplir la colonne I</v>
      </c>
      <c r="BH805" s="84" t="s">
        <v>64</v>
      </c>
      <c r="BI805" s="60" t="str">
        <f t="shared" si="415"/>
        <v>Remplir les termes C, P et TVA</v>
      </c>
      <c r="BJ805" s="55"/>
      <c r="BK805" s="46" t="s">
        <v>64</v>
      </c>
      <c r="BL805" s="56"/>
      <c r="BM805" s="48" t="s">
        <v>64</v>
      </c>
      <c r="BN805" s="175" t="str">
        <f t="shared" si="416"/>
        <v>Remplir la colonne BJ ou BL</v>
      </c>
      <c r="BO805" s="178"/>
      <c r="BP805" s="311" t="str">
        <f t="shared" si="429"/>
        <v>Remplir la colonne M</v>
      </c>
      <c r="BQ805" s="179" t="str">
        <f t="shared" si="417"/>
        <v>Remplir la colonne BO</v>
      </c>
      <c r="BR805" s="263" t="str">
        <f t="shared" si="401"/>
        <v>Remplir la colonne I</v>
      </c>
      <c r="BS805" s="84" t="s">
        <v>64</v>
      </c>
      <c r="BT805" s="60" t="str">
        <f t="shared" si="418"/>
        <v>Remplir les termes C, P et TVA</v>
      </c>
      <c r="BU805" s="55"/>
      <c r="BV805" s="46" t="s">
        <v>64</v>
      </c>
      <c r="BW805" s="56"/>
      <c r="BX805" s="48" t="s">
        <v>64</v>
      </c>
      <c r="BY805" s="175" t="str">
        <f t="shared" si="419"/>
        <v>Remplir la colonne BU ou BW</v>
      </c>
      <c r="BZ805" s="178"/>
      <c r="CA805" s="282" t="str">
        <f t="shared" si="430"/>
        <v>Remplir la colonne M</v>
      </c>
      <c r="CB805" s="99" t="str">
        <f t="shared" si="420"/>
        <v>Remplir la colonne BZ</v>
      </c>
      <c r="CC805" s="297" t="str">
        <f t="shared" si="402"/>
        <v>Remplir la colonne I</v>
      </c>
      <c r="CD805" s="84" t="s">
        <v>64</v>
      </c>
      <c r="CE805" s="60" t="str">
        <f t="shared" si="421"/>
        <v>Remplir les termes C, P et TVA</v>
      </c>
      <c r="CF805" s="61" t="str">
        <f t="shared" si="403"/>
        <v>REMPLIR TYPE DE CLIENT</v>
      </c>
      <c r="CG805" s="107" t="str">
        <f t="shared" si="422"/>
        <v>Montant total de l'aide demandée non indiqué</v>
      </c>
      <c r="CH805" s="1"/>
      <c r="CI805" s="1"/>
      <c r="CJ805" s="1"/>
      <c r="CK805" s="1"/>
      <c r="CL805" s="1"/>
    </row>
    <row r="806" spans="1:90" x14ac:dyDescent="0.25">
      <c r="A806" s="51"/>
      <c r="B806" s="111"/>
      <c r="C806" s="111"/>
      <c r="D806" s="111"/>
      <c r="E806" s="111"/>
      <c r="F806" s="111"/>
      <c r="G806" s="162"/>
      <c r="H806" s="151"/>
      <c r="I806" s="296"/>
      <c r="J806" s="152"/>
      <c r="K806" s="153"/>
      <c r="L806" s="169"/>
      <c r="M806" s="39"/>
      <c r="N806" s="201"/>
      <c r="O806" s="39"/>
      <c r="P806" s="22"/>
      <c r="Q806" s="200">
        <f t="shared" si="404"/>
        <v>0</v>
      </c>
      <c r="R806" s="55"/>
      <c r="S806" s="46" t="s">
        <v>64</v>
      </c>
      <c r="T806" s="56"/>
      <c r="U806" s="48" t="s">
        <v>64</v>
      </c>
      <c r="V806" s="175" t="str">
        <f t="shared" si="405"/>
        <v>Remplir la colonne R ou T</v>
      </c>
      <c r="W806" s="178"/>
      <c r="X806" s="282" t="str">
        <f t="shared" si="406"/>
        <v>Remplir la colonne M</v>
      </c>
      <c r="Y806" s="99" t="str">
        <f t="shared" si="407"/>
        <v>Remplir la colonne W</v>
      </c>
      <c r="Z806" s="297" t="str">
        <f t="shared" si="423"/>
        <v>Remplir la colonne I</v>
      </c>
      <c r="AA806" s="84" t="s">
        <v>64</v>
      </c>
      <c r="AB806" s="60" t="str">
        <f t="shared" si="408"/>
        <v>Remplir les termes C, P et TVA</v>
      </c>
      <c r="AC806" s="55"/>
      <c r="AD806" s="46" t="s">
        <v>64</v>
      </c>
      <c r="AE806" s="56"/>
      <c r="AF806" s="48" t="s">
        <v>64</v>
      </c>
      <c r="AG806" s="175" t="str">
        <f t="shared" si="409"/>
        <v>Remplir la colonne AC ou AE</v>
      </c>
      <c r="AH806" s="178"/>
      <c r="AI806" s="311" t="str">
        <f t="shared" si="424"/>
        <v>Remplir la colonne M</v>
      </c>
      <c r="AJ806" s="179" t="str">
        <f t="shared" si="410"/>
        <v>Remplir la colonne AH</v>
      </c>
      <c r="AK806" s="297" t="str">
        <f t="shared" si="398"/>
        <v>Remplir la colonne I</v>
      </c>
      <c r="AL806" s="84" t="s">
        <v>64</v>
      </c>
      <c r="AM806" s="60" t="str">
        <f t="shared" si="425"/>
        <v>Remplir les termes C, P et TVA</v>
      </c>
      <c r="AN806" s="55"/>
      <c r="AO806" s="46" t="s">
        <v>64</v>
      </c>
      <c r="AP806" s="56"/>
      <c r="AQ806" s="48" t="s">
        <v>64</v>
      </c>
      <c r="AR806" s="175" t="str">
        <f t="shared" si="411"/>
        <v>Remplir la colonne AN ou AP</v>
      </c>
      <c r="AS806" s="178"/>
      <c r="AT806" s="282" t="str">
        <f t="shared" si="426"/>
        <v>Remplir la colonne M</v>
      </c>
      <c r="AU806" s="179" t="str">
        <f t="shared" si="412"/>
        <v>Remplir la colonne AS</v>
      </c>
      <c r="AV806" s="263" t="str">
        <f t="shared" si="399"/>
        <v>Remplir la colonne I</v>
      </c>
      <c r="AW806" s="84" t="s">
        <v>64</v>
      </c>
      <c r="AX806" s="60" t="str">
        <f t="shared" si="427"/>
        <v>Remplir les termes C, P et TVA</v>
      </c>
      <c r="AY806" s="55"/>
      <c r="AZ806" s="46" t="s">
        <v>64</v>
      </c>
      <c r="BA806" s="56"/>
      <c r="BB806" s="48" t="s">
        <v>64</v>
      </c>
      <c r="BC806" s="175" t="str">
        <f t="shared" si="413"/>
        <v>Remplir la colonne AY ou BA</v>
      </c>
      <c r="BD806" s="178"/>
      <c r="BE806" s="311" t="str">
        <f t="shared" si="428"/>
        <v>Remplir la colonne M</v>
      </c>
      <c r="BF806" s="179" t="str">
        <f t="shared" si="414"/>
        <v>Remplir la colonne BD</v>
      </c>
      <c r="BG806" s="263" t="str">
        <f t="shared" si="400"/>
        <v>Remplir la colonne I</v>
      </c>
      <c r="BH806" s="84" t="s">
        <v>64</v>
      </c>
      <c r="BI806" s="60" t="str">
        <f t="shared" si="415"/>
        <v>Remplir les termes C, P et TVA</v>
      </c>
      <c r="BJ806" s="55"/>
      <c r="BK806" s="46" t="s">
        <v>64</v>
      </c>
      <c r="BL806" s="56"/>
      <c r="BM806" s="48" t="s">
        <v>64</v>
      </c>
      <c r="BN806" s="175" t="str">
        <f t="shared" si="416"/>
        <v>Remplir la colonne BJ ou BL</v>
      </c>
      <c r="BO806" s="178"/>
      <c r="BP806" s="311" t="str">
        <f t="shared" si="429"/>
        <v>Remplir la colonne M</v>
      </c>
      <c r="BQ806" s="179" t="str">
        <f t="shared" si="417"/>
        <v>Remplir la colonne BO</v>
      </c>
      <c r="BR806" s="263" t="str">
        <f t="shared" si="401"/>
        <v>Remplir la colonne I</v>
      </c>
      <c r="BS806" s="84" t="s">
        <v>64</v>
      </c>
      <c r="BT806" s="60" t="str">
        <f t="shared" si="418"/>
        <v>Remplir les termes C, P et TVA</v>
      </c>
      <c r="BU806" s="55"/>
      <c r="BV806" s="46" t="s">
        <v>64</v>
      </c>
      <c r="BW806" s="56"/>
      <c r="BX806" s="48" t="s">
        <v>64</v>
      </c>
      <c r="BY806" s="175" t="str">
        <f t="shared" si="419"/>
        <v>Remplir la colonne BU ou BW</v>
      </c>
      <c r="BZ806" s="178"/>
      <c r="CA806" s="282" t="str">
        <f t="shared" si="430"/>
        <v>Remplir la colonne M</v>
      </c>
      <c r="CB806" s="99" t="str">
        <f t="shared" si="420"/>
        <v>Remplir la colonne BZ</v>
      </c>
      <c r="CC806" s="297" t="str">
        <f t="shared" si="402"/>
        <v>Remplir la colonne I</v>
      </c>
      <c r="CD806" s="84" t="s">
        <v>64</v>
      </c>
      <c r="CE806" s="60" t="str">
        <f t="shared" si="421"/>
        <v>Remplir les termes C, P et TVA</v>
      </c>
      <c r="CF806" s="61" t="str">
        <f t="shared" si="403"/>
        <v>REMPLIR TYPE DE CLIENT</v>
      </c>
      <c r="CG806" s="107" t="str">
        <f t="shared" si="422"/>
        <v>Montant total de l'aide demandée non indiqué</v>
      </c>
      <c r="CH806" s="1"/>
      <c r="CI806" s="1"/>
      <c r="CJ806" s="1"/>
      <c r="CK806" s="1"/>
      <c r="CL806" s="1"/>
    </row>
    <row r="807" spans="1:90" x14ac:dyDescent="0.25">
      <c r="A807" s="51"/>
      <c r="B807" s="111"/>
      <c r="C807" s="111"/>
      <c r="D807" s="111"/>
      <c r="E807" s="111"/>
      <c r="F807" s="111"/>
      <c r="G807" s="162"/>
      <c r="H807" s="151"/>
      <c r="I807" s="296"/>
      <c r="J807" s="152"/>
      <c r="K807" s="153"/>
      <c r="L807" s="169"/>
      <c r="M807" s="39"/>
      <c r="N807" s="201"/>
      <c r="O807" s="39"/>
      <c r="P807" s="22"/>
      <c r="Q807" s="200">
        <f t="shared" si="404"/>
        <v>0</v>
      </c>
      <c r="R807" s="55"/>
      <c r="S807" s="46" t="s">
        <v>64</v>
      </c>
      <c r="T807" s="56"/>
      <c r="U807" s="48" t="s">
        <v>64</v>
      </c>
      <c r="V807" s="175" t="str">
        <f t="shared" si="405"/>
        <v>Remplir la colonne R ou T</v>
      </c>
      <c r="W807" s="178"/>
      <c r="X807" s="282" t="str">
        <f t="shared" si="406"/>
        <v>Remplir la colonne M</v>
      </c>
      <c r="Y807" s="99" t="str">
        <f t="shared" si="407"/>
        <v>Remplir la colonne W</v>
      </c>
      <c r="Z807" s="297" t="str">
        <f t="shared" si="423"/>
        <v>Remplir la colonne I</v>
      </c>
      <c r="AA807" s="84" t="s">
        <v>64</v>
      </c>
      <c r="AB807" s="60" t="str">
        <f t="shared" si="408"/>
        <v>Remplir les termes C, P et TVA</v>
      </c>
      <c r="AC807" s="55"/>
      <c r="AD807" s="46" t="s">
        <v>64</v>
      </c>
      <c r="AE807" s="56"/>
      <c r="AF807" s="48" t="s">
        <v>64</v>
      </c>
      <c r="AG807" s="175" t="str">
        <f t="shared" si="409"/>
        <v>Remplir la colonne AC ou AE</v>
      </c>
      <c r="AH807" s="178"/>
      <c r="AI807" s="311" t="str">
        <f t="shared" si="424"/>
        <v>Remplir la colonne M</v>
      </c>
      <c r="AJ807" s="179" t="str">
        <f t="shared" si="410"/>
        <v>Remplir la colonne AH</v>
      </c>
      <c r="AK807" s="297" t="str">
        <f t="shared" si="398"/>
        <v>Remplir la colonne I</v>
      </c>
      <c r="AL807" s="84" t="s">
        <v>64</v>
      </c>
      <c r="AM807" s="60" t="str">
        <f t="shared" si="425"/>
        <v>Remplir les termes C, P et TVA</v>
      </c>
      <c r="AN807" s="55"/>
      <c r="AO807" s="46" t="s">
        <v>64</v>
      </c>
      <c r="AP807" s="56"/>
      <c r="AQ807" s="48" t="s">
        <v>64</v>
      </c>
      <c r="AR807" s="175" t="str">
        <f t="shared" si="411"/>
        <v>Remplir la colonne AN ou AP</v>
      </c>
      <c r="AS807" s="178"/>
      <c r="AT807" s="282" t="str">
        <f t="shared" si="426"/>
        <v>Remplir la colonne M</v>
      </c>
      <c r="AU807" s="179" t="str">
        <f t="shared" si="412"/>
        <v>Remplir la colonne AS</v>
      </c>
      <c r="AV807" s="263" t="str">
        <f t="shared" si="399"/>
        <v>Remplir la colonne I</v>
      </c>
      <c r="AW807" s="84" t="s">
        <v>64</v>
      </c>
      <c r="AX807" s="60" t="str">
        <f t="shared" si="427"/>
        <v>Remplir les termes C, P et TVA</v>
      </c>
      <c r="AY807" s="55"/>
      <c r="AZ807" s="46" t="s">
        <v>64</v>
      </c>
      <c r="BA807" s="56"/>
      <c r="BB807" s="48" t="s">
        <v>64</v>
      </c>
      <c r="BC807" s="175" t="str">
        <f t="shared" si="413"/>
        <v>Remplir la colonne AY ou BA</v>
      </c>
      <c r="BD807" s="178"/>
      <c r="BE807" s="311" t="str">
        <f t="shared" si="428"/>
        <v>Remplir la colonne M</v>
      </c>
      <c r="BF807" s="179" t="str">
        <f t="shared" si="414"/>
        <v>Remplir la colonne BD</v>
      </c>
      <c r="BG807" s="263" t="str">
        <f t="shared" si="400"/>
        <v>Remplir la colonne I</v>
      </c>
      <c r="BH807" s="84" t="s">
        <v>64</v>
      </c>
      <c r="BI807" s="60" t="str">
        <f t="shared" si="415"/>
        <v>Remplir les termes C, P et TVA</v>
      </c>
      <c r="BJ807" s="55"/>
      <c r="BK807" s="46" t="s">
        <v>64</v>
      </c>
      <c r="BL807" s="56"/>
      <c r="BM807" s="48" t="s">
        <v>64</v>
      </c>
      <c r="BN807" s="175" t="str">
        <f t="shared" si="416"/>
        <v>Remplir la colonne BJ ou BL</v>
      </c>
      <c r="BO807" s="178"/>
      <c r="BP807" s="311" t="str">
        <f t="shared" si="429"/>
        <v>Remplir la colonne M</v>
      </c>
      <c r="BQ807" s="179" t="str">
        <f t="shared" si="417"/>
        <v>Remplir la colonne BO</v>
      </c>
      <c r="BR807" s="263" t="str">
        <f t="shared" si="401"/>
        <v>Remplir la colonne I</v>
      </c>
      <c r="BS807" s="84" t="s">
        <v>64</v>
      </c>
      <c r="BT807" s="60" t="str">
        <f t="shared" si="418"/>
        <v>Remplir les termes C, P et TVA</v>
      </c>
      <c r="BU807" s="55"/>
      <c r="BV807" s="46" t="s">
        <v>64</v>
      </c>
      <c r="BW807" s="56"/>
      <c r="BX807" s="48" t="s">
        <v>64</v>
      </c>
      <c r="BY807" s="175" t="str">
        <f t="shared" si="419"/>
        <v>Remplir la colonne BU ou BW</v>
      </c>
      <c r="BZ807" s="178"/>
      <c r="CA807" s="282" t="str">
        <f t="shared" si="430"/>
        <v>Remplir la colonne M</v>
      </c>
      <c r="CB807" s="99" t="str">
        <f t="shared" si="420"/>
        <v>Remplir la colonne BZ</v>
      </c>
      <c r="CC807" s="297" t="str">
        <f t="shared" si="402"/>
        <v>Remplir la colonne I</v>
      </c>
      <c r="CD807" s="84" t="s">
        <v>64</v>
      </c>
      <c r="CE807" s="60" t="str">
        <f t="shared" si="421"/>
        <v>Remplir les termes C, P et TVA</v>
      </c>
      <c r="CF807" s="61" t="str">
        <f t="shared" si="403"/>
        <v>REMPLIR TYPE DE CLIENT</v>
      </c>
      <c r="CG807" s="107" t="str">
        <f t="shared" si="422"/>
        <v>Montant total de l'aide demandée non indiqué</v>
      </c>
      <c r="CH807" s="1"/>
      <c r="CI807" s="1"/>
      <c r="CJ807" s="1"/>
      <c r="CK807" s="1"/>
      <c r="CL807" s="1"/>
    </row>
    <row r="808" spans="1:90" x14ac:dyDescent="0.25">
      <c r="A808" s="51"/>
      <c r="B808" s="111"/>
      <c r="C808" s="111"/>
      <c r="D808" s="111"/>
      <c r="E808" s="111"/>
      <c r="F808" s="111"/>
      <c r="G808" s="162"/>
      <c r="H808" s="151"/>
      <c r="I808" s="296"/>
      <c r="J808" s="152"/>
      <c r="K808" s="153"/>
      <c r="L808" s="169"/>
      <c r="M808" s="39"/>
      <c r="N808" s="201"/>
      <c r="O808" s="39"/>
      <c r="P808" s="22"/>
      <c r="Q808" s="200">
        <f t="shared" si="404"/>
        <v>0</v>
      </c>
      <c r="R808" s="55"/>
      <c r="S808" s="46" t="s">
        <v>64</v>
      </c>
      <c r="T808" s="56"/>
      <c r="U808" s="48" t="s">
        <v>64</v>
      </c>
      <c r="V808" s="175" t="str">
        <f t="shared" si="405"/>
        <v>Remplir la colonne R ou T</v>
      </c>
      <c r="W808" s="178"/>
      <c r="X808" s="282" t="str">
        <f t="shared" si="406"/>
        <v>Remplir la colonne M</v>
      </c>
      <c r="Y808" s="99" t="str">
        <f t="shared" si="407"/>
        <v>Remplir la colonne W</v>
      </c>
      <c r="Z808" s="297" t="str">
        <f t="shared" si="423"/>
        <v>Remplir la colonne I</v>
      </c>
      <c r="AA808" s="84" t="s">
        <v>64</v>
      </c>
      <c r="AB808" s="60" t="str">
        <f t="shared" si="408"/>
        <v>Remplir les termes C, P et TVA</v>
      </c>
      <c r="AC808" s="55"/>
      <c r="AD808" s="46" t="s">
        <v>64</v>
      </c>
      <c r="AE808" s="56"/>
      <c r="AF808" s="48" t="s">
        <v>64</v>
      </c>
      <c r="AG808" s="175" t="str">
        <f t="shared" si="409"/>
        <v>Remplir la colonne AC ou AE</v>
      </c>
      <c r="AH808" s="178"/>
      <c r="AI808" s="311" t="str">
        <f t="shared" si="424"/>
        <v>Remplir la colonne M</v>
      </c>
      <c r="AJ808" s="179" t="str">
        <f t="shared" si="410"/>
        <v>Remplir la colonne AH</v>
      </c>
      <c r="AK808" s="297" t="str">
        <f t="shared" si="398"/>
        <v>Remplir la colonne I</v>
      </c>
      <c r="AL808" s="84" t="s">
        <v>64</v>
      </c>
      <c r="AM808" s="60" t="str">
        <f t="shared" si="425"/>
        <v>Remplir les termes C, P et TVA</v>
      </c>
      <c r="AN808" s="55"/>
      <c r="AO808" s="46" t="s">
        <v>64</v>
      </c>
      <c r="AP808" s="56"/>
      <c r="AQ808" s="48" t="s">
        <v>64</v>
      </c>
      <c r="AR808" s="175" t="str">
        <f t="shared" si="411"/>
        <v>Remplir la colonne AN ou AP</v>
      </c>
      <c r="AS808" s="178"/>
      <c r="AT808" s="282" t="str">
        <f t="shared" si="426"/>
        <v>Remplir la colonne M</v>
      </c>
      <c r="AU808" s="179" t="str">
        <f t="shared" si="412"/>
        <v>Remplir la colonne AS</v>
      </c>
      <c r="AV808" s="263" t="str">
        <f t="shared" si="399"/>
        <v>Remplir la colonne I</v>
      </c>
      <c r="AW808" s="84" t="s">
        <v>64</v>
      </c>
      <c r="AX808" s="60" t="str">
        <f t="shared" si="427"/>
        <v>Remplir les termes C, P et TVA</v>
      </c>
      <c r="AY808" s="55"/>
      <c r="AZ808" s="46" t="s">
        <v>64</v>
      </c>
      <c r="BA808" s="56"/>
      <c r="BB808" s="48" t="s">
        <v>64</v>
      </c>
      <c r="BC808" s="175" t="str">
        <f t="shared" si="413"/>
        <v>Remplir la colonne AY ou BA</v>
      </c>
      <c r="BD808" s="178"/>
      <c r="BE808" s="311" t="str">
        <f t="shared" si="428"/>
        <v>Remplir la colonne M</v>
      </c>
      <c r="BF808" s="179" t="str">
        <f t="shared" si="414"/>
        <v>Remplir la colonne BD</v>
      </c>
      <c r="BG808" s="263" t="str">
        <f t="shared" si="400"/>
        <v>Remplir la colonne I</v>
      </c>
      <c r="BH808" s="84" t="s">
        <v>64</v>
      </c>
      <c r="BI808" s="60" t="str">
        <f t="shared" si="415"/>
        <v>Remplir les termes C, P et TVA</v>
      </c>
      <c r="BJ808" s="55"/>
      <c r="BK808" s="46" t="s">
        <v>64</v>
      </c>
      <c r="BL808" s="56"/>
      <c r="BM808" s="48" t="s">
        <v>64</v>
      </c>
      <c r="BN808" s="175" t="str">
        <f t="shared" si="416"/>
        <v>Remplir la colonne BJ ou BL</v>
      </c>
      <c r="BO808" s="178"/>
      <c r="BP808" s="311" t="str">
        <f t="shared" si="429"/>
        <v>Remplir la colonne M</v>
      </c>
      <c r="BQ808" s="179" t="str">
        <f t="shared" si="417"/>
        <v>Remplir la colonne BO</v>
      </c>
      <c r="BR808" s="263" t="str">
        <f t="shared" si="401"/>
        <v>Remplir la colonne I</v>
      </c>
      <c r="BS808" s="84" t="s">
        <v>64</v>
      </c>
      <c r="BT808" s="60" t="str">
        <f t="shared" si="418"/>
        <v>Remplir les termes C, P et TVA</v>
      </c>
      <c r="BU808" s="55"/>
      <c r="BV808" s="46" t="s">
        <v>64</v>
      </c>
      <c r="BW808" s="56"/>
      <c r="BX808" s="48" t="s">
        <v>64</v>
      </c>
      <c r="BY808" s="175" t="str">
        <f t="shared" si="419"/>
        <v>Remplir la colonne BU ou BW</v>
      </c>
      <c r="BZ808" s="178"/>
      <c r="CA808" s="282" t="str">
        <f t="shared" si="430"/>
        <v>Remplir la colonne M</v>
      </c>
      <c r="CB808" s="99" t="str">
        <f t="shared" si="420"/>
        <v>Remplir la colonne BZ</v>
      </c>
      <c r="CC808" s="297" t="str">
        <f t="shared" si="402"/>
        <v>Remplir la colonne I</v>
      </c>
      <c r="CD808" s="84" t="s">
        <v>64</v>
      </c>
      <c r="CE808" s="60" t="str">
        <f t="shared" si="421"/>
        <v>Remplir les termes C, P et TVA</v>
      </c>
      <c r="CF808" s="61" t="str">
        <f t="shared" si="403"/>
        <v>REMPLIR TYPE DE CLIENT</v>
      </c>
      <c r="CG808" s="107" t="str">
        <f t="shared" si="422"/>
        <v>Montant total de l'aide demandée non indiqué</v>
      </c>
      <c r="CH808" s="1"/>
      <c r="CI808" s="1"/>
      <c r="CJ808" s="1"/>
      <c r="CK808" s="1"/>
      <c r="CL808" s="1"/>
    </row>
    <row r="809" spans="1:90" x14ac:dyDescent="0.25">
      <c r="A809" s="51"/>
      <c r="B809" s="111"/>
      <c r="C809" s="111"/>
      <c r="D809" s="111"/>
      <c r="E809" s="111"/>
      <c r="F809" s="111"/>
      <c r="G809" s="162"/>
      <c r="H809" s="151"/>
      <c r="I809" s="296"/>
      <c r="J809" s="152"/>
      <c r="K809" s="153"/>
      <c r="L809" s="169"/>
      <c r="M809" s="39"/>
      <c r="N809" s="201"/>
      <c r="O809" s="39"/>
      <c r="P809" s="22"/>
      <c r="Q809" s="200">
        <f t="shared" si="404"/>
        <v>0</v>
      </c>
      <c r="R809" s="55"/>
      <c r="S809" s="46" t="s">
        <v>64</v>
      </c>
      <c r="T809" s="56"/>
      <c r="U809" s="48" t="s">
        <v>64</v>
      </c>
      <c r="V809" s="175" t="str">
        <f t="shared" si="405"/>
        <v>Remplir la colonne R ou T</v>
      </c>
      <c r="W809" s="178"/>
      <c r="X809" s="282" t="str">
        <f t="shared" si="406"/>
        <v>Remplir la colonne M</v>
      </c>
      <c r="Y809" s="99" t="str">
        <f t="shared" si="407"/>
        <v>Remplir la colonne W</v>
      </c>
      <c r="Z809" s="297" t="str">
        <f t="shared" si="423"/>
        <v>Remplir la colonne I</v>
      </c>
      <c r="AA809" s="84" t="s">
        <v>64</v>
      </c>
      <c r="AB809" s="60" t="str">
        <f t="shared" si="408"/>
        <v>Remplir les termes C, P et TVA</v>
      </c>
      <c r="AC809" s="55"/>
      <c r="AD809" s="46" t="s">
        <v>64</v>
      </c>
      <c r="AE809" s="56"/>
      <c r="AF809" s="48" t="s">
        <v>64</v>
      </c>
      <c r="AG809" s="175" t="str">
        <f t="shared" si="409"/>
        <v>Remplir la colonne AC ou AE</v>
      </c>
      <c r="AH809" s="178"/>
      <c r="AI809" s="311" t="str">
        <f t="shared" si="424"/>
        <v>Remplir la colonne M</v>
      </c>
      <c r="AJ809" s="179" t="str">
        <f t="shared" si="410"/>
        <v>Remplir la colonne AH</v>
      </c>
      <c r="AK809" s="297" t="str">
        <f t="shared" si="398"/>
        <v>Remplir la colonne I</v>
      </c>
      <c r="AL809" s="84" t="s">
        <v>64</v>
      </c>
      <c r="AM809" s="60" t="str">
        <f t="shared" si="425"/>
        <v>Remplir les termes C, P et TVA</v>
      </c>
      <c r="AN809" s="55"/>
      <c r="AO809" s="46" t="s">
        <v>64</v>
      </c>
      <c r="AP809" s="56"/>
      <c r="AQ809" s="48" t="s">
        <v>64</v>
      </c>
      <c r="AR809" s="175" t="str">
        <f t="shared" si="411"/>
        <v>Remplir la colonne AN ou AP</v>
      </c>
      <c r="AS809" s="178"/>
      <c r="AT809" s="282" t="str">
        <f t="shared" si="426"/>
        <v>Remplir la colonne M</v>
      </c>
      <c r="AU809" s="179" t="str">
        <f t="shared" si="412"/>
        <v>Remplir la colonne AS</v>
      </c>
      <c r="AV809" s="263" t="str">
        <f t="shared" si="399"/>
        <v>Remplir la colonne I</v>
      </c>
      <c r="AW809" s="84" t="s">
        <v>64</v>
      </c>
      <c r="AX809" s="60" t="str">
        <f t="shared" si="427"/>
        <v>Remplir les termes C, P et TVA</v>
      </c>
      <c r="AY809" s="55"/>
      <c r="AZ809" s="46" t="s">
        <v>64</v>
      </c>
      <c r="BA809" s="56"/>
      <c r="BB809" s="48" t="s">
        <v>64</v>
      </c>
      <c r="BC809" s="175" t="str">
        <f t="shared" si="413"/>
        <v>Remplir la colonne AY ou BA</v>
      </c>
      <c r="BD809" s="178"/>
      <c r="BE809" s="311" t="str">
        <f t="shared" si="428"/>
        <v>Remplir la colonne M</v>
      </c>
      <c r="BF809" s="179" t="str">
        <f t="shared" si="414"/>
        <v>Remplir la colonne BD</v>
      </c>
      <c r="BG809" s="263" t="str">
        <f t="shared" si="400"/>
        <v>Remplir la colonne I</v>
      </c>
      <c r="BH809" s="84" t="s">
        <v>64</v>
      </c>
      <c r="BI809" s="60" t="str">
        <f t="shared" si="415"/>
        <v>Remplir les termes C, P et TVA</v>
      </c>
      <c r="BJ809" s="55"/>
      <c r="BK809" s="46" t="s">
        <v>64</v>
      </c>
      <c r="BL809" s="56"/>
      <c r="BM809" s="48" t="s">
        <v>64</v>
      </c>
      <c r="BN809" s="175" t="str">
        <f t="shared" si="416"/>
        <v>Remplir la colonne BJ ou BL</v>
      </c>
      <c r="BO809" s="178"/>
      <c r="BP809" s="311" t="str">
        <f t="shared" si="429"/>
        <v>Remplir la colonne M</v>
      </c>
      <c r="BQ809" s="179" t="str">
        <f t="shared" si="417"/>
        <v>Remplir la colonne BO</v>
      </c>
      <c r="BR809" s="263" t="str">
        <f t="shared" si="401"/>
        <v>Remplir la colonne I</v>
      </c>
      <c r="BS809" s="84" t="s">
        <v>64</v>
      </c>
      <c r="BT809" s="60" t="str">
        <f t="shared" si="418"/>
        <v>Remplir les termes C, P et TVA</v>
      </c>
      <c r="BU809" s="55"/>
      <c r="BV809" s="46" t="s">
        <v>64</v>
      </c>
      <c r="BW809" s="56"/>
      <c r="BX809" s="48" t="s">
        <v>64</v>
      </c>
      <c r="BY809" s="175" t="str">
        <f t="shared" si="419"/>
        <v>Remplir la colonne BU ou BW</v>
      </c>
      <c r="BZ809" s="178"/>
      <c r="CA809" s="282" t="str">
        <f t="shared" si="430"/>
        <v>Remplir la colonne M</v>
      </c>
      <c r="CB809" s="99" t="str">
        <f t="shared" si="420"/>
        <v>Remplir la colonne BZ</v>
      </c>
      <c r="CC809" s="297" t="str">
        <f t="shared" si="402"/>
        <v>Remplir la colonne I</v>
      </c>
      <c r="CD809" s="84" t="s">
        <v>64</v>
      </c>
      <c r="CE809" s="60" t="str">
        <f t="shared" si="421"/>
        <v>Remplir les termes C, P et TVA</v>
      </c>
      <c r="CF809" s="61" t="str">
        <f t="shared" si="403"/>
        <v>REMPLIR TYPE DE CLIENT</v>
      </c>
      <c r="CG809" s="107" t="str">
        <f t="shared" si="422"/>
        <v>Montant total de l'aide demandée non indiqué</v>
      </c>
      <c r="CH809" s="1"/>
      <c r="CI809" s="1"/>
      <c r="CJ809" s="1"/>
      <c r="CK809" s="1"/>
      <c r="CL809" s="1"/>
    </row>
    <row r="810" spans="1:90" x14ac:dyDescent="0.25">
      <c r="A810" s="51"/>
      <c r="B810" s="111"/>
      <c r="C810" s="111"/>
      <c r="D810" s="111"/>
      <c r="E810" s="111"/>
      <c r="F810" s="111"/>
      <c r="G810" s="162"/>
      <c r="H810" s="151"/>
      <c r="I810" s="296"/>
      <c r="J810" s="152"/>
      <c r="K810" s="153"/>
      <c r="L810" s="169"/>
      <c r="M810" s="39"/>
      <c r="N810" s="201"/>
      <c r="O810" s="39"/>
      <c r="P810" s="22"/>
      <c r="Q810" s="200">
        <f t="shared" si="404"/>
        <v>0</v>
      </c>
      <c r="R810" s="55"/>
      <c r="S810" s="46" t="s">
        <v>64</v>
      </c>
      <c r="T810" s="56"/>
      <c r="U810" s="48" t="s">
        <v>64</v>
      </c>
      <c r="V810" s="175" t="str">
        <f t="shared" si="405"/>
        <v>Remplir la colonne R ou T</v>
      </c>
      <c r="W810" s="178"/>
      <c r="X810" s="282" t="str">
        <f t="shared" si="406"/>
        <v>Remplir la colonne M</v>
      </c>
      <c r="Y810" s="99" t="str">
        <f t="shared" si="407"/>
        <v>Remplir la colonne W</v>
      </c>
      <c r="Z810" s="297" t="str">
        <f t="shared" si="423"/>
        <v>Remplir la colonne I</v>
      </c>
      <c r="AA810" s="84" t="s">
        <v>64</v>
      </c>
      <c r="AB810" s="60" t="str">
        <f t="shared" si="408"/>
        <v>Remplir les termes C, P et TVA</v>
      </c>
      <c r="AC810" s="55"/>
      <c r="AD810" s="46" t="s">
        <v>64</v>
      </c>
      <c r="AE810" s="56"/>
      <c r="AF810" s="48" t="s">
        <v>64</v>
      </c>
      <c r="AG810" s="175" t="str">
        <f t="shared" si="409"/>
        <v>Remplir la colonne AC ou AE</v>
      </c>
      <c r="AH810" s="178"/>
      <c r="AI810" s="311" t="str">
        <f t="shared" si="424"/>
        <v>Remplir la colonne M</v>
      </c>
      <c r="AJ810" s="179" t="str">
        <f t="shared" si="410"/>
        <v>Remplir la colonne AH</v>
      </c>
      <c r="AK810" s="297" t="str">
        <f t="shared" si="398"/>
        <v>Remplir la colonne I</v>
      </c>
      <c r="AL810" s="84" t="s">
        <v>64</v>
      </c>
      <c r="AM810" s="60" t="str">
        <f t="shared" si="425"/>
        <v>Remplir les termes C, P et TVA</v>
      </c>
      <c r="AN810" s="55"/>
      <c r="AO810" s="46" t="s">
        <v>64</v>
      </c>
      <c r="AP810" s="56"/>
      <c r="AQ810" s="48" t="s">
        <v>64</v>
      </c>
      <c r="AR810" s="175" t="str">
        <f t="shared" si="411"/>
        <v>Remplir la colonne AN ou AP</v>
      </c>
      <c r="AS810" s="178"/>
      <c r="AT810" s="282" t="str">
        <f t="shared" si="426"/>
        <v>Remplir la colonne M</v>
      </c>
      <c r="AU810" s="179" t="str">
        <f t="shared" si="412"/>
        <v>Remplir la colonne AS</v>
      </c>
      <c r="AV810" s="263" t="str">
        <f t="shared" si="399"/>
        <v>Remplir la colonne I</v>
      </c>
      <c r="AW810" s="84" t="s">
        <v>64</v>
      </c>
      <c r="AX810" s="60" t="str">
        <f t="shared" si="427"/>
        <v>Remplir les termes C, P et TVA</v>
      </c>
      <c r="AY810" s="55"/>
      <c r="AZ810" s="46" t="s">
        <v>64</v>
      </c>
      <c r="BA810" s="56"/>
      <c r="BB810" s="48" t="s">
        <v>64</v>
      </c>
      <c r="BC810" s="175" t="str">
        <f t="shared" si="413"/>
        <v>Remplir la colonne AY ou BA</v>
      </c>
      <c r="BD810" s="178"/>
      <c r="BE810" s="311" t="str">
        <f t="shared" si="428"/>
        <v>Remplir la colonne M</v>
      </c>
      <c r="BF810" s="179" t="str">
        <f t="shared" si="414"/>
        <v>Remplir la colonne BD</v>
      </c>
      <c r="BG810" s="263" t="str">
        <f t="shared" si="400"/>
        <v>Remplir la colonne I</v>
      </c>
      <c r="BH810" s="84" t="s">
        <v>64</v>
      </c>
      <c r="BI810" s="60" t="str">
        <f t="shared" si="415"/>
        <v>Remplir les termes C, P et TVA</v>
      </c>
      <c r="BJ810" s="55"/>
      <c r="BK810" s="46" t="s">
        <v>64</v>
      </c>
      <c r="BL810" s="56"/>
      <c r="BM810" s="48" t="s">
        <v>64</v>
      </c>
      <c r="BN810" s="175" t="str">
        <f t="shared" si="416"/>
        <v>Remplir la colonne BJ ou BL</v>
      </c>
      <c r="BO810" s="178"/>
      <c r="BP810" s="311" t="str">
        <f t="shared" si="429"/>
        <v>Remplir la colonne M</v>
      </c>
      <c r="BQ810" s="179" t="str">
        <f t="shared" si="417"/>
        <v>Remplir la colonne BO</v>
      </c>
      <c r="BR810" s="263" t="str">
        <f t="shared" si="401"/>
        <v>Remplir la colonne I</v>
      </c>
      <c r="BS810" s="84" t="s">
        <v>64</v>
      </c>
      <c r="BT810" s="60" t="str">
        <f t="shared" si="418"/>
        <v>Remplir les termes C, P et TVA</v>
      </c>
      <c r="BU810" s="55"/>
      <c r="BV810" s="46" t="s">
        <v>64</v>
      </c>
      <c r="BW810" s="56"/>
      <c r="BX810" s="48" t="s">
        <v>64</v>
      </c>
      <c r="BY810" s="175" t="str">
        <f t="shared" si="419"/>
        <v>Remplir la colonne BU ou BW</v>
      </c>
      <c r="BZ810" s="178"/>
      <c r="CA810" s="282" t="str">
        <f t="shared" si="430"/>
        <v>Remplir la colonne M</v>
      </c>
      <c r="CB810" s="99" t="str">
        <f t="shared" si="420"/>
        <v>Remplir la colonne BZ</v>
      </c>
      <c r="CC810" s="297" t="str">
        <f t="shared" si="402"/>
        <v>Remplir la colonne I</v>
      </c>
      <c r="CD810" s="84" t="s">
        <v>64</v>
      </c>
      <c r="CE810" s="60" t="str">
        <f t="shared" si="421"/>
        <v>Remplir les termes C, P et TVA</v>
      </c>
      <c r="CF810" s="61" t="str">
        <f t="shared" si="403"/>
        <v>REMPLIR TYPE DE CLIENT</v>
      </c>
      <c r="CG810" s="107" t="str">
        <f t="shared" si="422"/>
        <v>Montant total de l'aide demandée non indiqué</v>
      </c>
      <c r="CH810" s="1"/>
      <c r="CI810" s="1"/>
      <c r="CJ810" s="1"/>
      <c r="CK810" s="1"/>
      <c r="CL810" s="1"/>
    </row>
    <row r="811" spans="1:90" x14ac:dyDescent="0.25">
      <c r="A811" s="51"/>
      <c r="B811" s="111"/>
      <c r="C811" s="111"/>
      <c r="D811" s="111"/>
      <c r="E811" s="111"/>
      <c r="F811" s="111"/>
      <c r="G811" s="162"/>
      <c r="H811" s="151"/>
      <c r="I811" s="296"/>
      <c r="J811" s="152"/>
      <c r="K811" s="153"/>
      <c r="L811" s="169"/>
      <c r="M811" s="39"/>
      <c r="N811" s="201"/>
      <c r="O811" s="39"/>
      <c r="P811" s="22"/>
      <c r="Q811" s="200">
        <f t="shared" si="404"/>
        <v>0</v>
      </c>
      <c r="R811" s="55"/>
      <c r="S811" s="46" t="s">
        <v>64</v>
      </c>
      <c r="T811" s="56"/>
      <c r="U811" s="48" t="s">
        <v>64</v>
      </c>
      <c r="V811" s="175" t="str">
        <f t="shared" si="405"/>
        <v>Remplir la colonne R ou T</v>
      </c>
      <c r="W811" s="178"/>
      <c r="X811" s="282" t="str">
        <f t="shared" si="406"/>
        <v>Remplir la colonne M</v>
      </c>
      <c r="Y811" s="99" t="str">
        <f t="shared" si="407"/>
        <v>Remplir la colonne W</v>
      </c>
      <c r="Z811" s="297" t="str">
        <f t="shared" si="423"/>
        <v>Remplir la colonne I</v>
      </c>
      <c r="AA811" s="84" t="s">
        <v>64</v>
      </c>
      <c r="AB811" s="60" t="str">
        <f t="shared" si="408"/>
        <v>Remplir les termes C, P et TVA</v>
      </c>
      <c r="AC811" s="55"/>
      <c r="AD811" s="46" t="s">
        <v>64</v>
      </c>
      <c r="AE811" s="56"/>
      <c r="AF811" s="48" t="s">
        <v>64</v>
      </c>
      <c r="AG811" s="175" t="str">
        <f t="shared" si="409"/>
        <v>Remplir la colonne AC ou AE</v>
      </c>
      <c r="AH811" s="178"/>
      <c r="AI811" s="311" t="str">
        <f t="shared" si="424"/>
        <v>Remplir la colonne M</v>
      </c>
      <c r="AJ811" s="179" t="str">
        <f t="shared" si="410"/>
        <v>Remplir la colonne AH</v>
      </c>
      <c r="AK811" s="297" t="str">
        <f t="shared" si="398"/>
        <v>Remplir la colonne I</v>
      </c>
      <c r="AL811" s="84" t="s">
        <v>64</v>
      </c>
      <c r="AM811" s="60" t="str">
        <f t="shared" si="425"/>
        <v>Remplir les termes C, P et TVA</v>
      </c>
      <c r="AN811" s="55"/>
      <c r="AO811" s="46" t="s">
        <v>64</v>
      </c>
      <c r="AP811" s="56"/>
      <c r="AQ811" s="48" t="s">
        <v>64</v>
      </c>
      <c r="AR811" s="175" t="str">
        <f t="shared" si="411"/>
        <v>Remplir la colonne AN ou AP</v>
      </c>
      <c r="AS811" s="178"/>
      <c r="AT811" s="282" t="str">
        <f t="shared" si="426"/>
        <v>Remplir la colonne M</v>
      </c>
      <c r="AU811" s="179" t="str">
        <f t="shared" si="412"/>
        <v>Remplir la colonne AS</v>
      </c>
      <c r="AV811" s="263" t="str">
        <f t="shared" si="399"/>
        <v>Remplir la colonne I</v>
      </c>
      <c r="AW811" s="84" t="s">
        <v>64</v>
      </c>
      <c r="AX811" s="60" t="str">
        <f t="shared" si="427"/>
        <v>Remplir les termes C, P et TVA</v>
      </c>
      <c r="AY811" s="55"/>
      <c r="AZ811" s="46" t="s">
        <v>64</v>
      </c>
      <c r="BA811" s="56"/>
      <c r="BB811" s="48" t="s">
        <v>64</v>
      </c>
      <c r="BC811" s="175" t="str">
        <f t="shared" si="413"/>
        <v>Remplir la colonne AY ou BA</v>
      </c>
      <c r="BD811" s="178"/>
      <c r="BE811" s="311" t="str">
        <f t="shared" si="428"/>
        <v>Remplir la colonne M</v>
      </c>
      <c r="BF811" s="179" t="str">
        <f t="shared" si="414"/>
        <v>Remplir la colonne BD</v>
      </c>
      <c r="BG811" s="263" t="str">
        <f t="shared" si="400"/>
        <v>Remplir la colonne I</v>
      </c>
      <c r="BH811" s="84" t="s">
        <v>64</v>
      </c>
      <c r="BI811" s="60" t="str">
        <f t="shared" si="415"/>
        <v>Remplir les termes C, P et TVA</v>
      </c>
      <c r="BJ811" s="55"/>
      <c r="BK811" s="46" t="s">
        <v>64</v>
      </c>
      <c r="BL811" s="56"/>
      <c r="BM811" s="48" t="s">
        <v>64</v>
      </c>
      <c r="BN811" s="175" t="str">
        <f t="shared" si="416"/>
        <v>Remplir la colonne BJ ou BL</v>
      </c>
      <c r="BO811" s="178"/>
      <c r="BP811" s="311" t="str">
        <f t="shared" si="429"/>
        <v>Remplir la colonne M</v>
      </c>
      <c r="BQ811" s="179" t="str">
        <f t="shared" si="417"/>
        <v>Remplir la colonne BO</v>
      </c>
      <c r="BR811" s="263" t="str">
        <f t="shared" si="401"/>
        <v>Remplir la colonne I</v>
      </c>
      <c r="BS811" s="84" t="s">
        <v>64</v>
      </c>
      <c r="BT811" s="60" t="str">
        <f t="shared" si="418"/>
        <v>Remplir les termes C, P et TVA</v>
      </c>
      <c r="BU811" s="55"/>
      <c r="BV811" s="46" t="s">
        <v>64</v>
      </c>
      <c r="BW811" s="56"/>
      <c r="BX811" s="48" t="s">
        <v>64</v>
      </c>
      <c r="BY811" s="175" t="str">
        <f t="shared" si="419"/>
        <v>Remplir la colonne BU ou BW</v>
      </c>
      <c r="BZ811" s="178"/>
      <c r="CA811" s="282" t="str">
        <f t="shared" si="430"/>
        <v>Remplir la colonne M</v>
      </c>
      <c r="CB811" s="99" t="str">
        <f t="shared" si="420"/>
        <v>Remplir la colonne BZ</v>
      </c>
      <c r="CC811" s="297" t="str">
        <f t="shared" si="402"/>
        <v>Remplir la colonne I</v>
      </c>
      <c r="CD811" s="84" t="s">
        <v>64</v>
      </c>
      <c r="CE811" s="60" t="str">
        <f t="shared" si="421"/>
        <v>Remplir les termes C, P et TVA</v>
      </c>
      <c r="CF811" s="61" t="str">
        <f t="shared" si="403"/>
        <v>REMPLIR TYPE DE CLIENT</v>
      </c>
      <c r="CG811" s="107" t="str">
        <f t="shared" si="422"/>
        <v>Montant total de l'aide demandée non indiqué</v>
      </c>
      <c r="CH811" s="1"/>
      <c r="CI811" s="1"/>
      <c r="CJ811" s="1"/>
      <c r="CK811" s="1"/>
      <c r="CL811" s="1"/>
    </row>
    <row r="812" spans="1:90" x14ac:dyDescent="0.25">
      <c r="A812" s="51"/>
      <c r="B812" s="111"/>
      <c r="C812" s="111"/>
      <c r="D812" s="111"/>
      <c r="E812" s="111"/>
      <c r="F812" s="111"/>
      <c r="G812" s="162"/>
      <c r="H812" s="151"/>
      <c r="I812" s="296"/>
      <c r="J812" s="152"/>
      <c r="K812" s="153"/>
      <c r="L812" s="169"/>
      <c r="M812" s="39"/>
      <c r="N812" s="201"/>
      <c r="O812" s="39"/>
      <c r="P812" s="22"/>
      <c r="Q812" s="200">
        <f t="shared" si="404"/>
        <v>0</v>
      </c>
      <c r="R812" s="55"/>
      <c r="S812" s="46" t="s">
        <v>64</v>
      </c>
      <c r="T812" s="56"/>
      <c r="U812" s="48" t="s">
        <v>64</v>
      </c>
      <c r="V812" s="175" t="str">
        <f t="shared" si="405"/>
        <v>Remplir la colonne R ou T</v>
      </c>
      <c r="W812" s="178"/>
      <c r="X812" s="282" t="str">
        <f t="shared" si="406"/>
        <v>Remplir la colonne M</v>
      </c>
      <c r="Y812" s="99" t="str">
        <f t="shared" si="407"/>
        <v>Remplir la colonne W</v>
      </c>
      <c r="Z812" s="297" t="str">
        <f t="shared" si="423"/>
        <v>Remplir la colonne I</v>
      </c>
      <c r="AA812" s="84" t="s">
        <v>64</v>
      </c>
      <c r="AB812" s="60" t="str">
        <f t="shared" si="408"/>
        <v>Remplir les termes C, P et TVA</v>
      </c>
      <c r="AC812" s="55"/>
      <c r="AD812" s="46" t="s">
        <v>64</v>
      </c>
      <c r="AE812" s="56"/>
      <c r="AF812" s="48" t="s">
        <v>64</v>
      </c>
      <c r="AG812" s="175" t="str">
        <f t="shared" si="409"/>
        <v>Remplir la colonne AC ou AE</v>
      </c>
      <c r="AH812" s="178"/>
      <c r="AI812" s="311" t="str">
        <f t="shared" si="424"/>
        <v>Remplir la colonne M</v>
      </c>
      <c r="AJ812" s="179" t="str">
        <f t="shared" si="410"/>
        <v>Remplir la colonne AH</v>
      </c>
      <c r="AK812" s="297" t="str">
        <f t="shared" si="398"/>
        <v>Remplir la colonne I</v>
      </c>
      <c r="AL812" s="84" t="s">
        <v>64</v>
      </c>
      <c r="AM812" s="60" t="str">
        <f t="shared" si="425"/>
        <v>Remplir les termes C, P et TVA</v>
      </c>
      <c r="AN812" s="55"/>
      <c r="AO812" s="46" t="s">
        <v>64</v>
      </c>
      <c r="AP812" s="56"/>
      <c r="AQ812" s="48" t="s">
        <v>64</v>
      </c>
      <c r="AR812" s="175" t="str">
        <f t="shared" si="411"/>
        <v>Remplir la colonne AN ou AP</v>
      </c>
      <c r="AS812" s="178"/>
      <c r="AT812" s="282" t="str">
        <f t="shared" si="426"/>
        <v>Remplir la colonne M</v>
      </c>
      <c r="AU812" s="179" t="str">
        <f t="shared" si="412"/>
        <v>Remplir la colonne AS</v>
      </c>
      <c r="AV812" s="263" t="str">
        <f t="shared" si="399"/>
        <v>Remplir la colonne I</v>
      </c>
      <c r="AW812" s="84" t="s">
        <v>64</v>
      </c>
      <c r="AX812" s="60" t="str">
        <f t="shared" si="427"/>
        <v>Remplir les termes C, P et TVA</v>
      </c>
      <c r="AY812" s="55"/>
      <c r="AZ812" s="46" t="s">
        <v>64</v>
      </c>
      <c r="BA812" s="56"/>
      <c r="BB812" s="48" t="s">
        <v>64</v>
      </c>
      <c r="BC812" s="175" t="str">
        <f t="shared" si="413"/>
        <v>Remplir la colonne AY ou BA</v>
      </c>
      <c r="BD812" s="178"/>
      <c r="BE812" s="311" t="str">
        <f t="shared" si="428"/>
        <v>Remplir la colonne M</v>
      </c>
      <c r="BF812" s="179" t="str">
        <f t="shared" si="414"/>
        <v>Remplir la colonne BD</v>
      </c>
      <c r="BG812" s="263" t="str">
        <f t="shared" si="400"/>
        <v>Remplir la colonne I</v>
      </c>
      <c r="BH812" s="84" t="s">
        <v>64</v>
      </c>
      <c r="BI812" s="60" t="str">
        <f t="shared" si="415"/>
        <v>Remplir les termes C, P et TVA</v>
      </c>
      <c r="BJ812" s="55"/>
      <c r="BK812" s="46" t="s">
        <v>64</v>
      </c>
      <c r="BL812" s="56"/>
      <c r="BM812" s="48" t="s">
        <v>64</v>
      </c>
      <c r="BN812" s="175" t="str">
        <f t="shared" si="416"/>
        <v>Remplir la colonne BJ ou BL</v>
      </c>
      <c r="BO812" s="178"/>
      <c r="BP812" s="311" t="str">
        <f t="shared" si="429"/>
        <v>Remplir la colonne M</v>
      </c>
      <c r="BQ812" s="179" t="str">
        <f t="shared" si="417"/>
        <v>Remplir la colonne BO</v>
      </c>
      <c r="BR812" s="263" t="str">
        <f t="shared" si="401"/>
        <v>Remplir la colonne I</v>
      </c>
      <c r="BS812" s="84" t="s">
        <v>64</v>
      </c>
      <c r="BT812" s="60" t="str">
        <f t="shared" si="418"/>
        <v>Remplir les termes C, P et TVA</v>
      </c>
      <c r="BU812" s="55"/>
      <c r="BV812" s="46" t="s">
        <v>64</v>
      </c>
      <c r="BW812" s="56"/>
      <c r="BX812" s="48" t="s">
        <v>64</v>
      </c>
      <c r="BY812" s="175" t="str">
        <f t="shared" si="419"/>
        <v>Remplir la colonne BU ou BW</v>
      </c>
      <c r="BZ812" s="178"/>
      <c r="CA812" s="282" t="str">
        <f t="shared" si="430"/>
        <v>Remplir la colonne M</v>
      </c>
      <c r="CB812" s="99" t="str">
        <f t="shared" si="420"/>
        <v>Remplir la colonne BZ</v>
      </c>
      <c r="CC812" s="297" t="str">
        <f t="shared" si="402"/>
        <v>Remplir la colonne I</v>
      </c>
      <c r="CD812" s="84" t="s">
        <v>64</v>
      </c>
      <c r="CE812" s="60" t="str">
        <f t="shared" si="421"/>
        <v>Remplir les termes C, P et TVA</v>
      </c>
      <c r="CF812" s="61" t="str">
        <f t="shared" si="403"/>
        <v>REMPLIR TYPE DE CLIENT</v>
      </c>
      <c r="CG812" s="107" t="str">
        <f t="shared" si="422"/>
        <v>Montant total de l'aide demandée non indiqué</v>
      </c>
      <c r="CH812" s="1"/>
      <c r="CI812" s="1"/>
      <c r="CJ812" s="1"/>
      <c r="CK812" s="1"/>
      <c r="CL812" s="1"/>
    </row>
    <row r="813" spans="1:90" x14ac:dyDescent="0.25">
      <c r="A813" s="51"/>
      <c r="B813" s="111"/>
      <c r="C813" s="111"/>
      <c r="D813" s="111"/>
      <c r="E813" s="111"/>
      <c r="F813" s="111"/>
      <c r="G813" s="162"/>
      <c r="H813" s="151"/>
      <c r="I813" s="296"/>
      <c r="J813" s="152"/>
      <c r="K813" s="153"/>
      <c r="L813" s="169"/>
      <c r="M813" s="39"/>
      <c r="N813" s="201"/>
      <c r="O813" s="39"/>
      <c r="P813" s="22"/>
      <c r="Q813" s="200">
        <f t="shared" si="404"/>
        <v>0</v>
      </c>
      <c r="R813" s="55"/>
      <c r="S813" s="46" t="s">
        <v>64</v>
      </c>
      <c r="T813" s="56"/>
      <c r="U813" s="48" t="s">
        <v>64</v>
      </c>
      <c r="V813" s="175" t="str">
        <f t="shared" si="405"/>
        <v>Remplir la colonne R ou T</v>
      </c>
      <c r="W813" s="178"/>
      <c r="X813" s="282" t="str">
        <f t="shared" si="406"/>
        <v>Remplir la colonne M</v>
      </c>
      <c r="Y813" s="99" t="str">
        <f t="shared" si="407"/>
        <v>Remplir la colonne W</v>
      </c>
      <c r="Z813" s="297" t="str">
        <f t="shared" si="423"/>
        <v>Remplir la colonne I</v>
      </c>
      <c r="AA813" s="84" t="s">
        <v>64</v>
      </c>
      <c r="AB813" s="60" t="str">
        <f t="shared" si="408"/>
        <v>Remplir les termes C, P et TVA</v>
      </c>
      <c r="AC813" s="55"/>
      <c r="AD813" s="46" t="s">
        <v>64</v>
      </c>
      <c r="AE813" s="56"/>
      <c r="AF813" s="48" t="s">
        <v>64</v>
      </c>
      <c r="AG813" s="175" t="str">
        <f t="shared" si="409"/>
        <v>Remplir la colonne AC ou AE</v>
      </c>
      <c r="AH813" s="178"/>
      <c r="AI813" s="311" t="str">
        <f t="shared" si="424"/>
        <v>Remplir la colonne M</v>
      </c>
      <c r="AJ813" s="179" t="str">
        <f t="shared" si="410"/>
        <v>Remplir la colonne AH</v>
      </c>
      <c r="AK813" s="297" t="str">
        <f t="shared" si="398"/>
        <v>Remplir la colonne I</v>
      </c>
      <c r="AL813" s="84" t="s">
        <v>64</v>
      </c>
      <c r="AM813" s="60" t="str">
        <f t="shared" si="425"/>
        <v>Remplir les termes C, P et TVA</v>
      </c>
      <c r="AN813" s="55"/>
      <c r="AO813" s="46" t="s">
        <v>64</v>
      </c>
      <c r="AP813" s="56"/>
      <c r="AQ813" s="48" t="s">
        <v>64</v>
      </c>
      <c r="AR813" s="175" t="str">
        <f t="shared" si="411"/>
        <v>Remplir la colonne AN ou AP</v>
      </c>
      <c r="AS813" s="178"/>
      <c r="AT813" s="282" t="str">
        <f t="shared" si="426"/>
        <v>Remplir la colonne M</v>
      </c>
      <c r="AU813" s="179" t="str">
        <f t="shared" si="412"/>
        <v>Remplir la colonne AS</v>
      </c>
      <c r="AV813" s="263" t="str">
        <f t="shared" si="399"/>
        <v>Remplir la colonne I</v>
      </c>
      <c r="AW813" s="84" t="s">
        <v>64</v>
      </c>
      <c r="AX813" s="60" t="str">
        <f t="shared" si="427"/>
        <v>Remplir les termes C, P et TVA</v>
      </c>
      <c r="AY813" s="55"/>
      <c r="AZ813" s="46" t="s">
        <v>64</v>
      </c>
      <c r="BA813" s="56"/>
      <c r="BB813" s="48" t="s">
        <v>64</v>
      </c>
      <c r="BC813" s="175" t="str">
        <f t="shared" si="413"/>
        <v>Remplir la colonne AY ou BA</v>
      </c>
      <c r="BD813" s="178"/>
      <c r="BE813" s="311" t="str">
        <f t="shared" si="428"/>
        <v>Remplir la colonne M</v>
      </c>
      <c r="BF813" s="179" t="str">
        <f t="shared" si="414"/>
        <v>Remplir la colonne BD</v>
      </c>
      <c r="BG813" s="263" t="str">
        <f t="shared" si="400"/>
        <v>Remplir la colonne I</v>
      </c>
      <c r="BH813" s="84" t="s">
        <v>64</v>
      </c>
      <c r="BI813" s="60" t="str">
        <f t="shared" si="415"/>
        <v>Remplir les termes C, P et TVA</v>
      </c>
      <c r="BJ813" s="55"/>
      <c r="BK813" s="46" t="s">
        <v>64</v>
      </c>
      <c r="BL813" s="56"/>
      <c r="BM813" s="48" t="s">
        <v>64</v>
      </c>
      <c r="BN813" s="175" t="str">
        <f t="shared" si="416"/>
        <v>Remplir la colonne BJ ou BL</v>
      </c>
      <c r="BO813" s="178"/>
      <c r="BP813" s="311" t="str">
        <f t="shared" si="429"/>
        <v>Remplir la colonne M</v>
      </c>
      <c r="BQ813" s="179" t="str">
        <f t="shared" si="417"/>
        <v>Remplir la colonne BO</v>
      </c>
      <c r="BR813" s="263" t="str">
        <f t="shared" si="401"/>
        <v>Remplir la colonne I</v>
      </c>
      <c r="BS813" s="84" t="s">
        <v>64</v>
      </c>
      <c r="BT813" s="60" t="str">
        <f t="shared" si="418"/>
        <v>Remplir les termes C, P et TVA</v>
      </c>
      <c r="BU813" s="55"/>
      <c r="BV813" s="46" t="s">
        <v>64</v>
      </c>
      <c r="BW813" s="56"/>
      <c r="BX813" s="48" t="s">
        <v>64</v>
      </c>
      <c r="BY813" s="175" t="str">
        <f t="shared" si="419"/>
        <v>Remplir la colonne BU ou BW</v>
      </c>
      <c r="BZ813" s="178"/>
      <c r="CA813" s="282" t="str">
        <f t="shared" si="430"/>
        <v>Remplir la colonne M</v>
      </c>
      <c r="CB813" s="99" t="str">
        <f t="shared" si="420"/>
        <v>Remplir la colonne BZ</v>
      </c>
      <c r="CC813" s="297" t="str">
        <f t="shared" si="402"/>
        <v>Remplir la colonne I</v>
      </c>
      <c r="CD813" s="84" t="s">
        <v>64</v>
      </c>
      <c r="CE813" s="60" t="str">
        <f t="shared" si="421"/>
        <v>Remplir les termes C, P et TVA</v>
      </c>
      <c r="CF813" s="61" t="str">
        <f t="shared" si="403"/>
        <v>REMPLIR TYPE DE CLIENT</v>
      </c>
      <c r="CG813" s="107" t="str">
        <f t="shared" si="422"/>
        <v>Montant total de l'aide demandée non indiqué</v>
      </c>
      <c r="CH813" s="1"/>
      <c r="CI813" s="1"/>
      <c r="CJ813" s="1"/>
      <c r="CK813" s="1"/>
      <c r="CL813" s="1"/>
    </row>
    <row r="814" spans="1:90" x14ac:dyDescent="0.25">
      <c r="A814" s="51"/>
      <c r="B814" s="111"/>
      <c r="C814" s="111"/>
      <c r="D814" s="111"/>
      <c r="E814" s="111"/>
      <c r="F814" s="111"/>
      <c r="G814" s="162"/>
      <c r="H814" s="151"/>
      <c r="I814" s="296"/>
      <c r="J814" s="152"/>
      <c r="K814" s="153"/>
      <c r="L814" s="169"/>
      <c r="M814" s="39"/>
      <c r="N814" s="201"/>
      <c r="O814" s="39"/>
      <c r="P814" s="22"/>
      <c r="Q814" s="200">
        <f t="shared" si="404"/>
        <v>0</v>
      </c>
      <c r="R814" s="55"/>
      <c r="S814" s="46" t="s">
        <v>64</v>
      </c>
      <c r="T814" s="56"/>
      <c r="U814" s="48" t="s">
        <v>64</v>
      </c>
      <c r="V814" s="175" t="str">
        <f t="shared" si="405"/>
        <v>Remplir la colonne R ou T</v>
      </c>
      <c r="W814" s="178"/>
      <c r="X814" s="282" t="str">
        <f t="shared" si="406"/>
        <v>Remplir la colonne M</v>
      </c>
      <c r="Y814" s="99" t="str">
        <f t="shared" si="407"/>
        <v>Remplir la colonne W</v>
      </c>
      <c r="Z814" s="297" t="str">
        <f t="shared" si="423"/>
        <v>Remplir la colonne I</v>
      </c>
      <c r="AA814" s="84" t="s">
        <v>64</v>
      </c>
      <c r="AB814" s="60" t="str">
        <f t="shared" si="408"/>
        <v>Remplir les termes C, P et TVA</v>
      </c>
      <c r="AC814" s="55"/>
      <c r="AD814" s="46" t="s">
        <v>64</v>
      </c>
      <c r="AE814" s="56"/>
      <c r="AF814" s="48" t="s">
        <v>64</v>
      </c>
      <c r="AG814" s="175" t="str">
        <f t="shared" si="409"/>
        <v>Remplir la colonne AC ou AE</v>
      </c>
      <c r="AH814" s="178"/>
      <c r="AI814" s="311" t="str">
        <f t="shared" si="424"/>
        <v>Remplir la colonne M</v>
      </c>
      <c r="AJ814" s="179" t="str">
        <f t="shared" si="410"/>
        <v>Remplir la colonne AH</v>
      </c>
      <c r="AK814" s="297" t="str">
        <f t="shared" si="398"/>
        <v>Remplir la colonne I</v>
      </c>
      <c r="AL814" s="84" t="s">
        <v>64</v>
      </c>
      <c r="AM814" s="60" t="str">
        <f t="shared" si="425"/>
        <v>Remplir les termes C, P et TVA</v>
      </c>
      <c r="AN814" s="55"/>
      <c r="AO814" s="46" t="s">
        <v>64</v>
      </c>
      <c r="AP814" s="56"/>
      <c r="AQ814" s="48" t="s">
        <v>64</v>
      </c>
      <c r="AR814" s="175" t="str">
        <f t="shared" si="411"/>
        <v>Remplir la colonne AN ou AP</v>
      </c>
      <c r="AS814" s="178"/>
      <c r="AT814" s="282" t="str">
        <f t="shared" si="426"/>
        <v>Remplir la colonne M</v>
      </c>
      <c r="AU814" s="179" t="str">
        <f t="shared" si="412"/>
        <v>Remplir la colonne AS</v>
      </c>
      <c r="AV814" s="263" t="str">
        <f t="shared" si="399"/>
        <v>Remplir la colonne I</v>
      </c>
      <c r="AW814" s="84" t="s">
        <v>64</v>
      </c>
      <c r="AX814" s="60" t="str">
        <f t="shared" si="427"/>
        <v>Remplir les termes C, P et TVA</v>
      </c>
      <c r="AY814" s="55"/>
      <c r="AZ814" s="46" t="s">
        <v>64</v>
      </c>
      <c r="BA814" s="56"/>
      <c r="BB814" s="48" t="s">
        <v>64</v>
      </c>
      <c r="BC814" s="175" t="str">
        <f t="shared" si="413"/>
        <v>Remplir la colonne AY ou BA</v>
      </c>
      <c r="BD814" s="178"/>
      <c r="BE814" s="311" t="str">
        <f t="shared" si="428"/>
        <v>Remplir la colonne M</v>
      </c>
      <c r="BF814" s="179" t="str">
        <f t="shared" si="414"/>
        <v>Remplir la colonne BD</v>
      </c>
      <c r="BG814" s="263" t="str">
        <f t="shared" si="400"/>
        <v>Remplir la colonne I</v>
      </c>
      <c r="BH814" s="84" t="s">
        <v>64</v>
      </c>
      <c r="BI814" s="60" t="str">
        <f t="shared" si="415"/>
        <v>Remplir les termes C, P et TVA</v>
      </c>
      <c r="BJ814" s="55"/>
      <c r="BK814" s="46" t="s">
        <v>64</v>
      </c>
      <c r="BL814" s="56"/>
      <c r="BM814" s="48" t="s">
        <v>64</v>
      </c>
      <c r="BN814" s="175" t="str">
        <f t="shared" si="416"/>
        <v>Remplir la colonne BJ ou BL</v>
      </c>
      <c r="BO814" s="178"/>
      <c r="BP814" s="311" t="str">
        <f t="shared" si="429"/>
        <v>Remplir la colonne M</v>
      </c>
      <c r="BQ814" s="179" t="str">
        <f t="shared" si="417"/>
        <v>Remplir la colonne BO</v>
      </c>
      <c r="BR814" s="263" t="str">
        <f t="shared" si="401"/>
        <v>Remplir la colonne I</v>
      </c>
      <c r="BS814" s="84" t="s">
        <v>64</v>
      </c>
      <c r="BT814" s="60" t="str">
        <f t="shared" si="418"/>
        <v>Remplir les termes C, P et TVA</v>
      </c>
      <c r="BU814" s="55"/>
      <c r="BV814" s="46" t="s">
        <v>64</v>
      </c>
      <c r="BW814" s="56"/>
      <c r="BX814" s="48" t="s">
        <v>64</v>
      </c>
      <c r="BY814" s="175" t="str">
        <f t="shared" si="419"/>
        <v>Remplir la colonne BU ou BW</v>
      </c>
      <c r="BZ814" s="178"/>
      <c r="CA814" s="282" t="str">
        <f t="shared" si="430"/>
        <v>Remplir la colonne M</v>
      </c>
      <c r="CB814" s="99" t="str">
        <f t="shared" si="420"/>
        <v>Remplir la colonne BZ</v>
      </c>
      <c r="CC814" s="297" t="str">
        <f t="shared" si="402"/>
        <v>Remplir la colonne I</v>
      </c>
      <c r="CD814" s="84" t="s">
        <v>64</v>
      </c>
      <c r="CE814" s="60" t="str">
        <f t="shared" si="421"/>
        <v>Remplir les termes C, P et TVA</v>
      </c>
      <c r="CF814" s="61" t="str">
        <f t="shared" si="403"/>
        <v>REMPLIR TYPE DE CLIENT</v>
      </c>
      <c r="CG814" s="107" t="str">
        <f t="shared" si="422"/>
        <v>Montant total de l'aide demandée non indiqué</v>
      </c>
      <c r="CH814" s="1"/>
      <c r="CI814" s="1"/>
      <c r="CJ814" s="1"/>
      <c r="CK814" s="1"/>
      <c r="CL814" s="1"/>
    </row>
    <row r="815" spans="1:90" x14ac:dyDescent="0.25">
      <c r="A815" s="51"/>
      <c r="B815" s="111"/>
      <c r="C815" s="111"/>
      <c r="D815" s="111"/>
      <c r="E815" s="111"/>
      <c r="F815" s="111"/>
      <c r="G815" s="162"/>
      <c r="H815" s="151"/>
      <c r="I815" s="296"/>
      <c r="J815" s="152"/>
      <c r="K815" s="153"/>
      <c r="L815" s="169"/>
      <c r="M815" s="39"/>
      <c r="N815" s="201"/>
      <c r="O815" s="39"/>
      <c r="P815" s="22"/>
      <c r="Q815" s="200">
        <f t="shared" si="404"/>
        <v>0</v>
      </c>
      <c r="R815" s="55"/>
      <c r="S815" s="46" t="s">
        <v>64</v>
      </c>
      <c r="T815" s="56"/>
      <c r="U815" s="48" t="s">
        <v>64</v>
      </c>
      <c r="V815" s="175" t="str">
        <f t="shared" si="405"/>
        <v>Remplir la colonne R ou T</v>
      </c>
      <c r="W815" s="178"/>
      <c r="X815" s="282" t="str">
        <f t="shared" si="406"/>
        <v>Remplir la colonne M</v>
      </c>
      <c r="Y815" s="99" t="str">
        <f t="shared" si="407"/>
        <v>Remplir la colonne W</v>
      </c>
      <c r="Z815" s="297" t="str">
        <f t="shared" si="423"/>
        <v>Remplir la colonne I</v>
      </c>
      <c r="AA815" s="84" t="s">
        <v>64</v>
      </c>
      <c r="AB815" s="60" t="str">
        <f t="shared" si="408"/>
        <v>Remplir les termes C, P et TVA</v>
      </c>
      <c r="AC815" s="55"/>
      <c r="AD815" s="46" t="s">
        <v>64</v>
      </c>
      <c r="AE815" s="56"/>
      <c r="AF815" s="48" t="s">
        <v>64</v>
      </c>
      <c r="AG815" s="175" t="str">
        <f t="shared" si="409"/>
        <v>Remplir la colonne AC ou AE</v>
      </c>
      <c r="AH815" s="178"/>
      <c r="AI815" s="311" t="str">
        <f t="shared" si="424"/>
        <v>Remplir la colonne M</v>
      </c>
      <c r="AJ815" s="179" t="str">
        <f t="shared" si="410"/>
        <v>Remplir la colonne AH</v>
      </c>
      <c r="AK815" s="297" t="str">
        <f t="shared" si="398"/>
        <v>Remplir la colonne I</v>
      </c>
      <c r="AL815" s="84" t="s">
        <v>64</v>
      </c>
      <c r="AM815" s="60" t="str">
        <f t="shared" si="425"/>
        <v>Remplir les termes C, P et TVA</v>
      </c>
      <c r="AN815" s="55"/>
      <c r="AO815" s="46" t="s">
        <v>64</v>
      </c>
      <c r="AP815" s="56"/>
      <c r="AQ815" s="48" t="s">
        <v>64</v>
      </c>
      <c r="AR815" s="175" t="str">
        <f t="shared" si="411"/>
        <v>Remplir la colonne AN ou AP</v>
      </c>
      <c r="AS815" s="178"/>
      <c r="AT815" s="282" t="str">
        <f t="shared" si="426"/>
        <v>Remplir la colonne M</v>
      </c>
      <c r="AU815" s="179" t="str">
        <f t="shared" si="412"/>
        <v>Remplir la colonne AS</v>
      </c>
      <c r="AV815" s="263" t="str">
        <f t="shared" si="399"/>
        <v>Remplir la colonne I</v>
      </c>
      <c r="AW815" s="84" t="s">
        <v>64</v>
      </c>
      <c r="AX815" s="60" t="str">
        <f t="shared" si="427"/>
        <v>Remplir les termes C, P et TVA</v>
      </c>
      <c r="AY815" s="55"/>
      <c r="AZ815" s="46" t="s">
        <v>64</v>
      </c>
      <c r="BA815" s="56"/>
      <c r="BB815" s="48" t="s">
        <v>64</v>
      </c>
      <c r="BC815" s="175" t="str">
        <f t="shared" si="413"/>
        <v>Remplir la colonne AY ou BA</v>
      </c>
      <c r="BD815" s="178"/>
      <c r="BE815" s="311" t="str">
        <f t="shared" si="428"/>
        <v>Remplir la colonne M</v>
      </c>
      <c r="BF815" s="179" t="str">
        <f t="shared" si="414"/>
        <v>Remplir la colonne BD</v>
      </c>
      <c r="BG815" s="263" t="str">
        <f t="shared" si="400"/>
        <v>Remplir la colonne I</v>
      </c>
      <c r="BH815" s="84" t="s">
        <v>64</v>
      </c>
      <c r="BI815" s="60" t="str">
        <f t="shared" si="415"/>
        <v>Remplir les termes C, P et TVA</v>
      </c>
      <c r="BJ815" s="55"/>
      <c r="BK815" s="46" t="s">
        <v>64</v>
      </c>
      <c r="BL815" s="56"/>
      <c r="BM815" s="48" t="s">
        <v>64</v>
      </c>
      <c r="BN815" s="175" t="str">
        <f t="shared" si="416"/>
        <v>Remplir la colonne BJ ou BL</v>
      </c>
      <c r="BO815" s="178"/>
      <c r="BP815" s="311" t="str">
        <f t="shared" si="429"/>
        <v>Remplir la colonne M</v>
      </c>
      <c r="BQ815" s="179" t="str">
        <f t="shared" si="417"/>
        <v>Remplir la colonne BO</v>
      </c>
      <c r="BR815" s="263" t="str">
        <f t="shared" si="401"/>
        <v>Remplir la colonne I</v>
      </c>
      <c r="BS815" s="84" t="s">
        <v>64</v>
      </c>
      <c r="BT815" s="60" t="str">
        <f t="shared" si="418"/>
        <v>Remplir les termes C, P et TVA</v>
      </c>
      <c r="BU815" s="55"/>
      <c r="BV815" s="46" t="s">
        <v>64</v>
      </c>
      <c r="BW815" s="56"/>
      <c r="BX815" s="48" t="s">
        <v>64</v>
      </c>
      <c r="BY815" s="175" t="str">
        <f t="shared" si="419"/>
        <v>Remplir la colonne BU ou BW</v>
      </c>
      <c r="BZ815" s="178"/>
      <c r="CA815" s="282" t="str">
        <f t="shared" si="430"/>
        <v>Remplir la colonne M</v>
      </c>
      <c r="CB815" s="99" t="str">
        <f t="shared" si="420"/>
        <v>Remplir la colonne BZ</v>
      </c>
      <c r="CC815" s="297" t="str">
        <f t="shared" si="402"/>
        <v>Remplir la colonne I</v>
      </c>
      <c r="CD815" s="84" t="s">
        <v>64</v>
      </c>
      <c r="CE815" s="60" t="str">
        <f t="shared" si="421"/>
        <v>Remplir les termes C, P et TVA</v>
      </c>
      <c r="CF815" s="61" t="str">
        <f t="shared" si="403"/>
        <v>REMPLIR TYPE DE CLIENT</v>
      </c>
      <c r="CG815" s="107" t="str">
        <f t="shared" si="422"/>
        <v>Montant total de l'aide demandée non indiqué</v>
      </c>
      <c r="CH815" s="1"/>
      <c r="CI815" s="1"/>
      <c r="CJ815" s="1"/>
      <c r="CK815" s="1"/>
      <c r="CL815" s="1"/>
    </row>
    <row r="816" spans="1:90" x14ac:dyDescent="0.25">
      <c r="A816" s="51"/>
      <c r="B816" s="111"/>
      <c r="C816" s="111"/>
      <c r="D816" s="111"/>
      <c r="E816" s="111"/>
      <c r="F816" s="111"/>
      <c r="G816" s="162"/>
      <c r="H816" s="151"/>
      <c r="I816" s="296"/>
      <c r="J816" s="152"/>
      <c r="K816" s="153"/>
      <c r="L816" s="169"/>
      <c r="M816" s="39"/>
      <c r="N816" s="201"/>
      <c r="O816" s="39"/>
      <c r="P816" s="22"/>
      <c r="Q816" s="200">
        <f t="shared" si="404"/>
        <v>0</v>
      </c>
      <c r="R816" s="55"/>
      <c r="S816" s="46" t="s">
        <v>64</v>
      </c>
      <c r="T816" s="56"/>
      <c r="U816" s="48" t="s">
        <v>64</v>
      </c>
      <c r="V816" s="175" t="str">
        <f t="shared" si="405"/>
        <v>Remplir la colonne R ou T</v>
      </c>
      <c r="W816" s="178"/>
      <c r="X816" s="282" t="str">
        <f t="shared" si="406"/>
        <v>Remplir la colonne M</v>
      </c>
      <c r="Y816" s="99" t="str">
        <f t="shared" si="407"/>
        <v>Remplir la colonne W</v>
      </c>
      <c r="Z816" s="297" t="str">
        <f t="shared" si="423"/>
        <v>Remplir la colonne I</v>
      </c>
      <c r="AA816" s="84" t="s">
        <v>64</v>
      </c>
      <c r="AB816" s="60" t="str">
        <f t="shared" si="408"/>
        <v>Remplir les termes C, P et TVA</v>
      </c>
      <c r="AC816" s="55"/>
      <c r="AD816" s="46" t="s">
        <v>64</v>
      </c>
      <c r="AE816" s="56"/>
      <c r="AF816" s="48" t="s">
        <v>64</v>
      </c>
      <c r="AG816" s="175" t="str">
        <f t="shared" si="409"/>
        <v>Remplir la colonne AC ou AE</v>
      </c>
      <c r="AH816" s="178"/>
      <c r="AI816" s="311" t="str">
        <f t="shared" si="424"/>
        <v>Remplir la colonne M</v>
      </c>
      <c r="AJ816" s="179" t="str">
        <f t="shared" si="410"/>
        <v>Remplir la colonne AH</v>
      </c>
      <c r="AK816" s="297" t="str">
        <f t="shared" si="398"/>
        <v>Remplir la colonne I</v>
      </c>
      <c r="AL816" s="84" t="s">
        <v>64</v>
      </c>
      <c r="AM816" s="60" t="str">
        <f t="shared" si="425"/>
        <v>Remplir les termes C, P et TVA</v>
      </c>
      <c r="AN816" s="55"/>
      <c r="AO816" s="46" t="s">
        <v>64</v>
      </c>
      <c r="AP816" s="56"/>
      <c r="AQ816" s="48" t="s">
        <v>64</v>
      </c>
      <c r="AR816" s="175" t="str">
        <f t="shared" si="411"/>
        <v>Remplir la colonne AN ou AP</v>
      </c>
      <c r="AS816" s="178"/>
      <c r="AT816" s="282" t="str">
        <f t="shared" si="426"/>
        <v>Remplir la colonne M</v>
      </c>
      <c r="AU816" s="179" t="str">
        <f t="shared" si="412"/>
        <v>Remplir la colonne AS</v>
      </c>
      <c r="AV816" s="263" t="str">
        <f t="shared" si="399"/>
        <v>Remplir la colonne I</v>
      </c>
      <c r="AW816" s="84" t="s">
        <v>64</v>
      </c>
      <c r="AX816" s="60" t="str">
        <f t="shared" si="427"/>
        <v>Remplir les termes C, P et TVA</v>
      </c>
      <c r="AY816" s="55"/>
      <c r="AZ816" s="46" t="s">
        <v>64</v>
      </c>
      <c r="BA816" s="56"/>
      <c r="BB816" s="48" t="s">
        <v>64</v>
      </c>
      <c r="BC816" s="175" t="str">
        <f t="shared" si="413"/>
        <v>Remplir la colonne AY ou BA</v>
      </c>
      <c r="BD816" s="178"/>
      <c r="BE816" s="311" t="str">
        <f t="shared" si="428"/>
        <v>Remplir la colonne M</v>
      </c>
      <c r="BF816" s="179" t="str">
        <f t="shared" si="414"/>
        <v>Remplir la colonne BD</v>
      </c>
      <c r="BG816" s="263" t="str">
        <f t="shared" si="400"/>
        <v>Remplir la colonne I</v>
      </c>
      <c r="BH816" s="84" t="s">
        <v>64</v>
      </c>
      <c r="BI816" s="60" t="str">
        <f t="shared" si="415"/>
        <v>Remplir les termes C, P et TVA</v>
      </c>
      <c r="BJ816" s="55"/>
      <c r="BK816" s="46" t="s">
        <v>64</v>
      </c>
      <c r="BL816" s="56"/>
      <c r="BM816" s="48" t="s">
        <v>64</v>
      </c>
      <c r="BN816" s="175" t="str">
        <f t="shared" si="416"/>
        <v>Remplir la colonne BJ ou BL</v>
      </c>
      <c r="BO816" s="178"/>
      <c r="BP816" s="311" t="str">
        <f t="shared" si="429"/>
        <v>Remplir la colonne M</v>
      </c>
      <c r="BQ816" s="179" t="str">
        <f t="shared" si="417"/>
        <v>Remplir la colonne BO</v>
      </c>
      <c r="BR816" s="263" t="str">
        <f t="shared" si="401"/>
        <v>Remplir la colonne I</v>
      </c>
      <c r="BS816" s="84" t="s">
        <v>64</v>
      </c>
      <c r="BT816" s="60" t="str">
        <f t="shared" si="418"/>
        <v>Remplir les termes C, P et TVA</v>
      </c>
      <c r="BU816" s="55"/>
      <c r="BV816" s="46" t="s">
        <v>64</v>
      </c>
      <c r="BW816" s="56"/>
      <c r="BX816" s="48" t="s">
        <v>64</v>
      </c>
      <c r="BY816" s="175" t="str">
        <f t="shared" si="419"/>
        <v>Remplir la colonne BU ou BW</v>
      </c>
      <c r="BZ816" s="178"/>
      <c r="CA816" s="282" t="str">
        <f t="shared" si="430"/>
        <v>Remplir la colonne M</v>
      </c>
      <c r="CB816" s="99" t="str">
        <f t="shared" si="420"/>
        <v>Remplir la colonne BZ</v>
      </c>
      <c r="CC816" s="297" t="str">
        <f t="shared" si="402"/>
        <v>Remplir la colonne I</v>
      </c>
      <c r="CD816" s="84" t="s">
        <v>64</v>
      </c>
      <c r="CE816" s="60" t="str">
        <f t="shared" si="421"/>
        <v>Remplir les termes C, P et TVA</v>
      </c>
      <c r="CF816" s="61" t="str">
        <f t="shared" si="403"/>
        <v>REMPLIR TYPE DE CLIENT</v>
      </c>
      <c r="CG816" s="107" t="str">
        <f t="shared" si="422"/>
        <v>Montant total de l'aide demandée non indiqué</v>
      </c>
      <c r="CH816" s="1"/>
      <c r="CI816" s="1"/>
      <c r="CJ816" s="1"/>
      <c r="CK816" s="1"/>
      <c r="CL816" s="1"/>
    </row>
    <row r="817" spans="1:90" x14ac:dyDescent="0.25">
      <c r="A817" s="51"/>
      <c r="B817" s="111"/>
      <c r="C817" s="111"/>
      <c r="D817" s="111"/>
      <c r="E817" s="111"/>
      <c r="F817" s="111"/>
      <c r="G817" s="162"/>
      <c r="H817" s="151"/>
      <c r="I817" s="296"/>
      <c r="J817" s="152"/>
      <c r="K817" s="153"/>
      <c r="L817" s="169"/>
      <c r="M817" s="39"/>
      <c r="N817" s="201"/>
      <c r="O817" s="39"/>
      <c r="P817" s="22"/>
      <c r="Q817" s="200">
        <f t="shared" si="404"/>
        <v>0</v>
      </c>
      <c r="R817" s="55"/>
      <c r="S817" s="46" t="s">
        <v>64</v>
      </c>
      <c r="T817" s="56"/>
      <c r="U817" s="48" t="s">
        <v>64</v>
      </c>
      <c r="V817" s="175" t="str">
        <f t="shared" si="405"/>
        <v>Remplir la colonne R ou T</v>
      </c>
      <c r="W817" s="178"/>
      <c r="X817" s="282" t="str">
        <f t="shared" si="406"/>
        <v>Remplir la colonne M</v>
      </c>
      <c r="Y817" s="99" t="str">
        <f t="shared" si="407"/>
        <v>Remplir la colonne W</v>
      </c>
      <c r="Z817" s="297" t="str">
        <f t="shared" si="423"/>
        <v>Remplir la colonne I</v>
      </c>
      <c r="AA817" s="84" t="s">
        <v>64</v>
      </c>
      <c r="AB817" s="60" t="str">
        <f t="shared" si="408"/>
        <v>Remplir les termes C, P et TVA</v>
      </c>
      <c r="AC817" s="55"/>
      <c r="AD817" s="46" t="s">
        <v>64</v>
      </c>
      <c r="AE817" s="56"/>
      <c r="AF817" s="48" t="s">
        <v>64</v>
      </c>
      <c r="AG817" s="175" t="str">
        <f t="shared" si="409"/>
        <v>Remplir la colonne AC ou AE</v>
      </c>
      <c r="AH817" s="178"/>
      <c r="AI817" s="311" t="str">
        <f t="shared" si="424"/>
        <v>Remplir la colonne M</v>
      </c>
      <c r="AJ817" s="179" t="str">
        <f t="shared" si="410"/>
        <v>Remplir la colonne AH</v>
      </c>
      <c r="AK817" s="297" t="str">
        <f t="shared" si="398"/>
        <v>Remplir la colonne I</v>
      </c>
      <c r="AL817" s="84" t="s">
        <v>64</v>
      </c>
      <c r="AM817" s="60" t="str">
        <f t="shared" si="425"/>
        <v>Remplir les termes C, P et TVA</v>
      </c>
      <c r="AN817" s="55"/>
      <c r="AO817" s="46" t="s">
        <v>64</v>
      </c>
      <c r="AP817" s="56"/>
      <c r="AQ817" s="48" t="s">
        <v>64</v>
      </c>
      <c r="AR817" s="175" t="str">
        <f t="shared" si="411"/>
        <v>Remplir la colonne AN ou AP</v>
      </c>
      <c r="AS817" s="178"/>
      <c r="AT817" s="282" t="str">
        <f t="shared" si="426"/>
        <v>Remplir la colonne M</v>
      </c>
      <c r="AU817" s="179" t="str">
        <f t="shared" si="412"/>
        <v>Remplir la colonne AS</v>
      </c>
      <c r="AV817" s="263" t="str">
        <f t="shared" si="399"/>
        <v>Remplir la colonne I</v>
      </c>
      <c r="AW817" s="84" t="s">
        <v>64</v>
      </c>
      <c r="AX817" s="60" t="str">
        <f t="shared" si="427"/>
        <v>Remplir les termes C, P et TVA</v>
      </c>
      <c r="AY817" s="55"/>
      <c r="AZ817" s="46" t="s">
        <v>64</v>
      </c>
      <c r="BA817" s="56"/>
      <c r="BB817" s="48" t="s">
        <v>64</v>
      </c>
      <c r="BC817" s="175" t="str">
        <f t="shared" si="413"/>
        <v>Remplir la colonne AY ou BA</v>
      </c>
      <c r="BD817" s="178"/>
      <c r="BE817" s="311" t="str">
        <f t="shared" si="428"/>
        <v>Remplir la colonne M</v>
      </c>
      <c r="BF817" s="179" t="str">
        <f t="shared" si="414"/>
        <v>Remplir la colonne BD</v>
      </c>
      <c r="BG817" s="263" t="str">
        <f t="shared" si="400"/>
        <v>Remplir la colonne I</v>
      </c>
      <c r="BH817" s="84" t="s">
        <v>64</v>
      </c>
      <c r="BI817" s="60" t="str">
        <f t="shared" si="415"/>
        <v>Remplir les termes C, P et TVA</v>
      </c>
      <c r="BJ817" s="55"/>
      <c r="BK817" s="46" t="s">
        <v>64</v>
      </c>
      <c r="BL817" s="56"/>
      <c r="BM817" s="48" t="s">
        <v>64</v>
      </c>
      <c r="BN817" s="175" t="str">
        <f t="shared" si="416"/>
        <v>Remplir la colonne BJ ou BL</v>
      </c>
      <c r="BO817" s="178"/>
      <c r="BP817" s="311" t="str">
        <f t="shared" si="429"/>
        <v>Remplir la colonne M</v>
      </c>
      <c r="BQ817" s="179" t="str">
        <f t="shared" si="417"/>
        <v>Remplir la colonne BO</v>
      </c>
      <c r="BR817" s="263" t="str">
        <f t="shared" si="401"/>
        <v>Remplir la colonne I</v>
      </c>
      <c r="BS817" s="84" t="s">
        <v>64</v>
      </c>
      <c r="BT817" s="60" t="str">
        <f t="shared" si="418"/>
        <v>Remplir les termes C, P et TVA</v>
      </c>
      <c r="BU817" s="55"/>
      <c r="BV817" s="46" t="s">
        <v>64</v>
      </c>
      <c r="BW817" s="56"/>
      <c r="BX817" s="48" t="s">
        <v>64</v>
      </c>
      <c r="BY817" s="175" t="str">
        <f t="shared" si="419"/>
        <v>Remplir la colonne BU ou BW</v>
      </c>
      <c r="BZ817" s="178"/>
      <c r="CA817" s="282" t="str">
        <f t="shared" si="430"/>
        <v>Remplir la colonne M</v>
      </c>
      <c r="CB817" s="99" t="str">
        <f t="shared" si="420"/>
        <v>Remplir la colonne BZ</v>
      </c>
      <c r="CC817" s="297" t="str">
        <f t="shared" si="402"/>
        <v>Remplir la colonne I</v>
      </c>
      <c r="CD817" s="84" t="s">
        <v>64</v>
      </c>
      <c r="CE817" s="60" t="str">
        <f t="shared" si="421"/>
        <v>Remplir les termes C, P et TVA</v>
      </c>
      <c r="CF817" s="61" t="str">
        <f t="shared" si="403"/>
        <v>REMPLIR TYPE DE CLIENT</v>
      </c>
      <c r="CG817" s="107" t="str">
        <f t="shared" si="422"/>
        <v>Montant total de l'aide demandée non indiqué</v>
      </c>
      <c r="CH817" s="1"/>
      <c r="CI817" s="1"/>
      <c r="CJ817" s="1"/>
      <c r="CK817" s="1"/>
      <c r="CL817" s="1"/>
    </row>
    <row r="818" spans="1:90" x14ac:dyDescent="0.25">
      <c r="A818" s="51"/>
      <c r="B818" s="111"/>
      <c r="C818" s="111"/>
      <c r="D818" s="111"/>
      <c r="E818" s="111"/>
      <c r="F818" s="111"/>
      <c r="G818" s="162"/>
      <c r="H818" s="151"/>
      <c r="I818" s="296"/>
      <c r="J818" s="152"/>
      <c r="K818" s="153"/>
      <c r="L818" s="169"/>
      <c r="M818" s="39"/>
      <c r="N818" s="201"/>
      <c r="O818" s="39"/>
      <c r="P818" s="22"/>
      <c r="Q818" s="200">
        <f t="shared" si="404"/>
        <v>0</v>
      </c>
      <c r="R818" s="55"/>
      <c r="S818" s="46" t="s">
        <v>64</v>
      </c>
      <c r="T818" s="56"/>
      <c r="U818" s="48" t="s">
        <v>64</v>
      </c>
      <c r="V818" s="175" t="str">
        <f t="shared" si="405"/>
        <v>Remplir la colonne R ou T</v>
      </c>
      <c r="W818" s="178"/>
      <c r="X818" s="282" t="str">
        <f t="shared" si="406"/>
        <v>Remplir la colonne M</v>
      </c>
      <c r="Y818" s="99" t="str">
        <f t="shared" si="407"/>
        <v>Remplir la colonne W</v>
      </c>
      <c r="Z818" s="297" t="str">
        <f t="shared" si="423"/>
        <v>Remplir la colonne I</v>
      </c>
      <c r="AA818" s="84" t="s">
        <v>64</v>
      </c>
      <c r="AB818" s="60" t="str">
        <f t="shared" si="408"/>
        <v>Remplir les termes C, P et TVA</v>
      </c>
      <c r="AC818" s="55"/>
      <c r="AD818" s="46" t="s">
        <v>64</v>
      </c>
      <c r="AE818" s="56"/>
      <c r="AF818" s="48" t="s">
        <v>64</v>
      </c>
      <c r="AG818" s="175" t="str">
        <f t="shared" si="409"/>
        <v>Remplir la colonne AC ou AE</v>
      </c>
      <c r="AH818" s="178"/>
      <c r="AI818" s="311" t="str">
        <f t="shared" si="424"/>
        <v>Remplir la colonne M</v>
      </c>
      <c r="AJ818" s="179" t="str">
        <f t="shared" si="410"/>
        <v>Remplir la colonne AH</v>
      </c>
      <c r="AK818" s="297" t="str">
        <f t="shared" si="398"/>
        <v>Remplir la colonne I</v>
      </c>
      <c r="AL818" s="84" t="s">
        <v>64</v>
      </c>
      <c r="AM818" s="60" t="str">
        <f t="shared" si="425"/>
        <v>Remplir les termes C, P et TVA</v>
      </c>
      <c r="AN818" s="55"/>
      <c r="AO818" s="46" t="s">
        <v>64</v>
      </c>
      <c r="AP818" s="56"/>
      <c r="AQ818" s="48" t="s">
        <v>64</v>
      </c>
      <c r="AR818" s="175" t="str">
        <f t="shared" si="411"/>
        <v>Remplir la colonne AN ou AP</v>
      </c>
      <c r="AS818" s="178"/>
      <c r="AT818" s="282" t="str">
        <f t="shared" si="426"/>
        <v>Remplir la colonne M</v>
      </c>
      <c r="AU818" s="179" t="str">
        <f t="shared" si="412"/>
        <v>Remplir la colonne AS</v>
      </c>
      <c r="AV818" s="263" t="str">
        <f t="shared" si="399"/>
        <v>Remplir la colonne I</v>
      </c>
      <c r="AW818" s="84" t="s">
        <v>64</v>
      </c>
      <c r="AX818" s="60" t="str">
        <f t="shared" si="427"/>
        <v>Remplir les termes C, P et TVA</v>
      </c>
      <c r="AY818" s="55"/>
      <c r="AZ818" s="46" t="s">
        <v>64</v>
      </c>
      <c r="BA818" s="56"/>
      <c r="BB818" s="48" t="s">
        <v>64</v>
      </c>
      <c r="BC818" s="175" t="str">
        <f t="shared" si="413"/>
        <v>Remplir la colonne AY ou BA</v>
      </c>
      <c r="BD818" s="178"/>
      <c r="BE818" s="311" t="str">
        <f t="shared" si="428"/>
        <v>Remplir la colonne M</v>
      </c>
      <c r="BF818" s="179" t="str">
        <f t="shared" si="414"/>
        <v>Remplir la colonne BD</v>
      </c>
      <c r="BG818" s="263" t="str">
        <f t="shared" si="400"/>
        <v>Remplir la colonne I</v>
      </c>
      <c r="BH818" s="84" t="s">
        <v>64</v>
      </c>
      <c r="BI818" s="60" t="str">
        <f t="shared" si="415"/>
        <v>Remplir les termes C, P et TVA</v>
      </c>
      <c r="BJ818" s="55"/>
      <c r="BK818" s="46" t="s">
        <v>64</v>
      </c>
      <c r="BL818" s="56"/>
      <c r="BM818" s="48" t="s">
        <v>64</v>
      </c>
      <c r="BN818" s="175" t="str">
        <f t="shared" si="416"/>
        <v>Remplir la colonne BJ ou BL</v>
      </c>
      <c r="BO818" s="178"/>
      <c r="BP818" s="311" t="str">
        <f t="shared" si="429"/>
        <v>Remplir la colonne M</v>
      </c>
      <c r="BQ818" s="179" t="str">
        <f t="shared" si="417"/>
        <v>Remplir la colonne BO</v>
      </c>
      <c r="BR818" s="263" t="str">
        <f t="shared" si="401"/>
        <v>Remplir la colonne I</v>
      </c>
      <c r="BS818" s="84" t="s">
        <v>64</v>
      </c>
      <c r="BT818" s="60" t="str">
        <f t="shared" si="418"/>
        <v>Remplir les termes C, P et TVA</v>
      </c>
      <c r="BU818" s="55"/>
      <c r="BV818" s="46" t="s">
        <v>64</v>
      </c>
      <c r="BW818" s="56"/>
      <c r="BX818" s="48" t="s">
        <v>64</v>
      </c>
      <c r="BY818" s="175" t="str">
        <f t="shared" si="419"/>
        <v>Remplir la colonne BU ou BW</v>
      </c>
      <c r="BZ818" s="178"/>
      <c r="CA818" s="282" t="str">
        <f t="shared" si="430"/>
        <v>Remplir la colonne M</v>
      </c>
      <c r="CB818" s="99" t="str">
        <f t="shared" si="420"/>
        <v>Remplir la colonne BZ</v>
      </c>
      <c r="CC818" s="297" t="str">
        <f t="shared" si="402"/>
        <v>Remplir la colonne I</v>
      </c>
      <c r="CD818" s="84" t="s">
        <v>64</v>
      </c>
      <c r="CE818" s="60" t="str">
        <f t="shared" si="421"/>
        <v>Remplir les termes C, P et TVA</v>
      </c>
      <c r="CF818" s="61" t="str">
        <f t="shared" si="403"/>
        <v>REMPLIR TYPE DE CLIENT</v>
      </c>
      <c r="CG818" s="107" t="str">
        <f t="shared" si="422"/>
        <v>Montant total de l'aide demandée non indiqué</v>
      </c>
      <c r="CH818" s="1"/>
      <c r="CI818" s="1"/>
      <c r="CJ818" s="1"/>
      <c r="CK818" s="1"/>
      <c r="CL818" s="1"/>
    </row>
    <row r="819" spans="1:90" x14ac:dyDescent="0.25">
      <c r="A819" s="51"/>
      <c r="B819" s="111"/>
      <c r="C819" s="111"/>
      <c r="D819" s="111"/>
      <c r="E819" s="111"/>
      <c r="F819" s="111"/>
      <c r="G819" s="162"/>
      <c r="H819" s="151"/>
      <c r="I819" s="296"/>
      <c r="J819" s="152"/>
      <c r="K819" s="153"/>
      <c r="L819" s="169"/>
      <c r="M819" s="39"/>
      <c r="N819" s="201"/>
      <c r="O819" s="39"/>
      <c r="P819" s="22"/>
      <c r="Q819" s="200">
        <f t="shared" si="404"/>
        <v>0</v>
      </c>
      <c r="R819" s="55"/>
      <c r="S819" s="46" t="s">
        <v>64</v>
      </c>
      <c r="T819" s="56"/>
      <c r="U819" s="48" t="s">
        <v>64</v>
      </c>
      <c r="V819" s="175" t="str">
        <f t="shared" si="405"/>
        <v>Remplir la colonne R ou T</v>
      </c>
      <c r="W819" s="178"/>
      <c r="X819" s="282" t="str">
        <f t="shared" si="406"/>
        <v>Remplir la colonne M</v>
      </c>
      <c r="Y819" s="99" t="str">
        <f t="shared" si="407"/>
        <v>Remplir la colonne W</v>
      </c>
      <c r="Z819" s="297" t="str">
        <f t="shared" si="423"/>
        <v>Remplir la colonne I</v>
      </c>
      <c r="AA819" s="84" t="s">
        <v>64</v>
      </c>
      <c r="AB819" s="60" t="str">
        <f t="shared" si="408"/>
        <v>Remplir les termes C, P et TVA</v>
      </c>
      <c r="AC819" s="55"/>
      <c r="AD819" s="46" t="s">
        <v>64</v>
      </c>
      <c r="AE819" s="56"/>
      <c r="AF819" s="48" t="s">
        <v>64</v>
      </c>
      <c r="AG819" s="175" t="str">
        <f t="shared" si="409"/>
        <v>Remplir la colonne AC ou AE</v>
      </c>
      <c r="AH819" s="178"/>
      <c r="AI819" s="311" t="str">
        <f t="shared" si="424"/>
        <v>Remplir la colonne M</v>
      </c>
      <c r="AJ819" s="179" t="str">
        <f t="shared" si="410"/>
        <v>Remplir la colonne AH</v>
      </c>
      <c r="AK819" s="297" t="str">
        <f t="shared" si="398"/>
        <v>Remplir la colonne I</v>
      </c>
      <c r="AL819" s="84" t="s">
        <v>64</v>
      </c>
      <c r="AM819" s="60" t="str">
        <f t="shared" si="425"/>
        <v>Remplir les termes C, P et TVA</v>
      </c>
      <c r="AN819" s="55"/>
      <c r="AO819" s="46" t="s">
        <v>64</v>
      </c>
      <c r="AP819" s="56"/>
      <c r="AQ819" s="48" t="s">
        <v>64</v>
      </c>
      <c r="AR819" s="175" t="str">
        <f t="shared" si="411"/>
        <v>Remplir la colonne AN ou AP</v>
      </c>
      <c r="AS819" s="178"/>
      <c r="AT819" s="282" t="str">
        <f t="shared" si="426"/>
        <v>Remplir la colonne M</v>
      </c>
      <c r="AU819" s="179" t="str">
        <f t="shared" si="412"/>
        <v>Remplir la colonne AS</v>
      </c>
      <c r="AV819" s="263" t="str">
        <f t="shared" si="399"/>
        <v>Remplir la colonne I</v>
      </c>
      <c r="AW819" s="84" t="s">
        <v>64</v>
      </c>
      <c r="AX819" s="60" t="str">
        <f t="shared" si="427"/>
        <v>Remplir les termes C, P et TVA</v>
      </c>
      <c r="AY819" s="55"/>
      <c r="AZ819" s="46" t="s">
        <v>64</v>
      </c>
      <c r="BA819" s="56"/>
      <c r="BB819" s="48" t="s">
        <v>64</v>
      </c>
      <c r="BC819" s="175" t="str">
        <f t="shared" si="413"/>
        <v>Remplir la colonne AY ou BA</v>
      </c>
      <c r="BD819" s="178"/>
      <c r="BE819" s="311" t="str">
        <f t="shared" si="428"/>
        <v>Remplir la colonne M</v>
      </c>
      <c r="BF819" s="179" t="str">
        <f t="shared" si="414"/>
        <v>Remplir la colonne BD</v>
      </c>
      <c r="BG819" s="263" t="str">
        <f t="shared" si="400"/>
        <v>Remplir la colonne I</v>
      </c>
      <c r="BH819" s="84" t="s">
        <v>64</v>
      </c>
      <c r="BI819" s="60" t="str">
        <f t="shared" si="415"/>
        <v>Remplir les termes C, P et TVA</v>
      </c>
      <c r="BJ819" s="55"/>
      <c r="BK819" s="46" t="s">
        <v>64</v>
      </c>
      <c r="BL819" s="56"/>
      <c r="BM819" s="48" t="s">
        <v>64</v>
      </c>
      <c r="BN819" s="175" t="str">
        <f t="shared" si="416"/>
        <v>Remplir la colonne BJ ou BL</v>
      </c>
      <c r="BO819" s="178"/>
      <c r="BP819" s="311" t="str">
        <f t="shared" si="429"/>
        <v>Remplir la colonne M</v>
      </c>
      <c r="BQ819" s="179" t="str">
        <f t="shared" si="417"/>
        <v>Remplir la colonne BO</v>
      </c>
      <c r="BR819" s="263" t="str">
        <f t="shared" si="401"/>
        <v>Remplir la colonne I</v>
      </c>
      <c r="BS819" s="84" t="s">
        <v>64</v>
      </c>
      <c r="BT819" s="60" t="str">
        <f t="shared" si="418"/>
        <v>Remplir les termes C, P et TVA</v>
      </c>
      <c r="BU819" s="55"/>
      <c r="BV819" s="46" t="s">
        <v>64</v>
      </c>
      <c r="BW819" s="56"/>
      <c r="BX819" s="48" t="s">
        <v>64</v>
      </c>
      <c r="BY819" s="175" t="str">
        <f t="shared" si="419"/>
        <v>Remplir la colonne BU ou BW</v>
      </c>
      <c r="BZ819" s="178"/>
      <c r="CA819" s="282" t="str">
        <f t="shared" si="430"/>
        <v>Remplir la colonne M</v>
      </c>
      <c r="CB819" s="99" t="str">
        <f t="shared" si="420"/>
        <v>Remplir la colonne BZ</v>
      </c>
      <c r="CC819" s="297" t="str">
        <f t="shared" si="402"/>
        <v>Remplir la colonne I</v>
      </c>
      <c r="CD819" s="84" t="s">
        <v>64</v>
      </c>
      <c r="CE819" s="60" t="str">
        <f t="shared" si="421"/>
        <v>Remplir les termes C, P et TVA</v>
      </c>
      <c r="CF819" s="61" t="str">
        <f t="shared" si="403"/>
        <v>REMPLIR TYPE DE CLIENT</v>
      </c>
      <c r="CG819" s="107" t="str">
        <f t="shared" si="422"/>
        <v>Montant total de l'aide demandée non indiqué</v>
      </c>
      <c r="CH819" s="1"/>
      <c r="CI819" s="1"/>
      <c r="CJ819" s="1"/>
      <c r="CK819" s="1"/>
      <c r="CL819" s="1"/>
    </row>
    <row r="820" spans="1:90" x14ac:dyDescent="0.25">
      <c r="A820" s="51"/>
      <c r="B820" s="111"/>
      <c r="C820" s="111"/>
      <c r="D820" s="111"/>
      <c r="E820" s="111"/>
      <c r="F820" s="111"/>
      <c r="G820" s="162"/>
      <c r="H820" s="151"/>
      <c r="I820" s="296"/>
      <c r="J820" s="152"/>
      <c r="K820" s="153"/>
      <c r="L820" s="169"/>
      <c r="M820" s="39"/>
      <c r="N820" s="201"/>
      <c r="O820" s="39"/>
      <c r="P820" s="22"/>
      <c r="Q820" s="200">
        <f t="shared" si="404"/>
        <v>0</v>
      </c>
      <c r="R820" s="55"/>
      <c r="S820" s="46" t="s">
        <v>64</v>
      </c>
      <c r="T820" s="56"/>
      <c r="U820" s="48" t="s">
        <v>64</v>
      </c>
      <c r="V820" s="175" t="str">
        <f t="shared" si="405"/>
        <v>Remplir la colonne R ou T</v>
      </c>
      <c r="W820" s="178"/>
      <c r="X820" s="282" t="str">
        <f t="shared" si="406"/>
        <v>Remplir la colonne M</v>
      </c>
      <c r="Y820" s="99" t="str">
        <f t="shared" si="407"/>
        <v>Remplir la colonne W</v>
      </c>
      <c r="Z820" s="297" t="str">
        <f t="shared" si="423"/>
        <v>Remplir la colonne I</v>
      </c>
      <c r="AA820" s="84" t="s">
        <v>64</v>
      </c>
      <c r="AB820" s="60" t="str">
        <f t="shared" si="408"/>
        <v>Remplir les termes C, P et TVA</v>
      </c>
      <c r="AC820" s="55"/>
      <c r="AD820" s="46" t="s">
        <v>64</v>
      </c>
      <c r="AE820" s="56"/>
      <c r="AF820" s="48" t="s">
        <v>64</v>
      </c>
      <c r="AG820" s="175" t="str">
        <f t="shared" si="409"/>
        <v>Remplir la colonne AC ou AE</v>
      </c>
      <c r="AH820" s="178"/>
      <c r="AI820" s="311" t="str">
        <f t="shared" si="424"/>
        <v>Remplir la colonne M</v>
      </c>
      <c r="AJ820" s="179" t="str">
        <f t="shared" si="410"/>
        <v>Remplir la colonne AH</v>
      </c>
      <c r="AK820" s="297" t="str">
        <f t="shared" si="398"/>
        <v>Remplir la colonne I</v>
      </c>
      <c r="AL820" s="84" t="s">
        <v>64</v>
      </c>
      <c r="AM820" s="60" t="str">
        <f t="shared" si="425"/>
        <v>Remplir les termes C, P et TVA</v>
      </c>
      <c r="AN820" s="55"/>
      <c r="AO820" s="46" t="s">
        <v>64</v>
      </c>
      <c r="AP820" s="56"/>
      <c r="AQ820" s="48" t="s">
        <v>64</v>
      </c>
      <c r="AR820" s="175" t="str">
        <f t="shared" si="411"/>
        <v>Remplir la colonne AN ou AP</v>
      </c>
      <c r="AS820" s="178"/>
      <c r="AT820" s="282" t="str">
        <f t="shared" si="426"/>
        <v>Remplir la colonne M</v>
      </c>
      <c r="AU820" s="179" t="str">
        <f t="shared" si="412"/>
        <v>Remplir la colonne AS</v>
      </c>
      <c r="AV820" s="263" t="str">
        <f t="shared" si="399"/>
        <v>Remplir la colonne I</v>
      </c>
      <c r="AW820" s="84" t="s">
        <v>64</v>
      </c>
      <c r="AX820" s="60" t="str">
        <f t="shared" si="427"/>
        <v>Remplir les termes C, P et TVA</v>
      </c>
      <c r="AY820" s="55"/>
      <c r="AZ820" s="46" t="s">
        <v>64</v>
      </c>
      <c r="BA820" s="56"/>
      <c r="BB820" s="48" t="s">
        <v>64</v>
      </c>
      <c r="BC820" s="175" t="str">
        <f t="shared" si="413"/>
        <v>Remplir la colonne AY ou BA</v>
      </c>
      <c r="BD820" s="178"/>
      <c r="BE820" s="311" t="str">
        <f t="shared" si="428"/>
        <v>Remplir la colonne M</v>
      </c>
      <c r="BF820" s="179" t="str">
        <f t="shared" si="414"/>
        <v>Remplir la colonne BD</v>
      </c>
      <c r="BG820" s="263" t="str">
        <f t="shared" si="400"/>
        <v>Remplir la colonne I</v>
      </c>
      <c r="BH820" s="84" t="s">
        <v>64</v>
      </c>
      <c r="BI820" s="60" t="str">
        <f t="shared" si="415"/>
        <v>Remplir les termes C, P et TVA</v>
      </c>
      <c r="BJ820" s="55"/>
      <c r="BK820" s="46" t="s">
        <v>64</v>
      </c>
      <c r="BL820" s="56"/>
      <c r="BM820" s="48" t="s">
        <v>64</v>
      </c>
      <c r="BN820" s="175" t="str">
        <f t="shared" si="416"/>
        <v>Remplir la colonne BJ ou BL</v>
      </c>
      <c r="BO820" s="178"/>
      <c r="BP820" s="311" t="str">
        <f t="shared" si="429"/>
        <v>Remplir la colonne M</v>
      </c>
      <c r="BQ820" s="179" t="str">
        <f t="shared" si="417"/>
        <v>Remplir la colonne BO</v>
      </c>
      <c r="BR820" s="263" t="str">
        <f t="shared" si="401"/>
        <v>Remplir la colonne I</v>
      </c>
      <c r="BS820" s="84" t="s">
        <v>64</v>
      </c>
      <c r="BT820" s="60" t="str">
        <f t="shared" si="418"/>
        <v>Remplir les termes C, P et TVA</v>
      </c>
      <c r="BU820" s="55"/>
      <c r="BV820" s="46" t="s">
        <v>64</v>
      </c>
      <c r="BW820" s="56"/>
      <c r="BX820" s="48" t="s">
        <v>64</v>
      </c>
      <c r="BY820" s="175" t="str">
        <f t="shared" si="419"/>
        <v>Remplir la colonne BU ou BW</v>
      </c>
      <c r="BZ820" s="178"/>
      <c r="CA820" s="282" t="str">
        <f t="shared" si="430"/>
        <v>Remplir la colonne M</v>
      </c>
      <c r="CB820" s="99" t="str">
        <f t="shared" si="420"/>
        <v>Remplir la colonne BZ</v>
      </c>
      <c r="CC820" s="297" t="str">
        <f t="shared" si="402"/>
        <v>Remplir la colonne I</v>
      </c>
      <c r="CD820" s="84" t="s">
        <v>64</v>
      </c>
      <c r="CE820" s="60" t="str">
        <f t="shared" si="421"/>
        <v>Remplir les termes C, P et TVA</v>
      </c>
      <c r="CF820" s="61" t="str">
        <f t="shared" si="403"/>
        <v>REMPLIR TYPE DE CLIENT</v>
      </c>
      <c r="CG820" s="107" t="str">
        <f t="shared" si="422"/>
        <v>Montant total de l'aide demandée non indiqué</v>
      </c>
      <c r="CH820" s="1"/>
      <c r="CI820" s="1"/>
      <c r="CJ820" s="1"/>
      <c r="CK820" s="1"/>
      <c r="CL820" s="1"/>
    </row>
    <row r="821" spans="1:90" x14ac:dyDescent="0.25">
      <c r="A821" s="51"/>
      <c r="B821" s="111"/>
      <c r="C821" s="111"/>
      <c r="D821" s="111"/>
      <c r="E821" s="111"/>
      <c r="F821" s="111"/>
      <c r="G821" s="162"/>
      <c r="H821" s="151"/>
      <c r="I821" s="296"/>
      <c r="J821" s="152"/>
      <c r="K821" s="153"/>
      <c r="L821" s="169"/>
      <c r="M821" s="39"/>
      <c r="N821" s="201"/>
      <c r="O821" s="39"/>
      <c r="P821" s="22"/>
      <c r="Q821" s="200">
        <f t="shared" si="404"/>
        <v>0</v>
      </c>
      <c r="R821" s="55"/>
      <c r="S821" s="46" t="s">
        <v>64</v>
      </c>
      <c r="T821" s="56"/>
      <c r="U821" s="48" t="s">
        <v>64</v>
      </c>
      <c r="V821" s="175" t="str">
        <f t="shared" si="405"/>
        <v>Remplir la colonne R ou T</v>
      </c>
      <c r="W821" s="178"/>
      <c r="X821" s="282" t="str">
        <f t="shared" si="406"/>
        <v>Remplir la colonne M</v>
      </c>
      <c r="Y821" s="99" t="str">
        <f t="shared" si="407"/>
        <v>Remplir la colonne W</v>
      </c>
      <c r="Z821" s="297" t="str">
        <f t="shared" si="423"/>
        <v>Remplir la colonne I</v>
      </c>
      <c r="AA821" s="84" t="s">
        <v>64</v>
      </c>
      <c r="AB821" s="60" t="str">
        <f t="shared" si="408"/>
        <v>Remplir les termes C, P et TVA</v>
      </c>
      <c r="AC821" s="55"/>
      <c r="AD821" s="46" t="s">
        <v>64</v>
      </c>
      <c r="AE821" s="56"/>
      <c r="AF821" s="48" t="s">
        <v>64</v>
      </c>
      <c r="AG821" s="175" t="str">
        <f t="shared" si="409"/>
        <v>Remplir la colonne AC ou AE</v>
      </c>
      <c r="AH821" s="178"/>
      <c r="AI821" s="311" t="str">
        <f t="shared" si="424"/>
        <v>Remplir la colonne M</v>
      </c>
      <c r="AJ821" s="179" t="str">
        <f t="shared" si="410"/>
        <v>Remplir la colonne AH</v>
      </c>
      <c r="AK821" s="297" t="str">
        <f t="shared" si="398"/>
        <v>Remplir la colonne I</v>
      </c>
      <c r="AL821" s="84" t="s">
        <v>64</v>
      </c>
      <c r="AM821" s="60" t="str">
        <f t="shared" si="425"/>
        <v>Remplir les termes C, P et TVA</v>
      </c>
      <c r="AN821" s="55"/>
      <c r="AO821" s="46" t="s">
        <v>64</v>
      </c>
      <c r="AP821" s="56"/>
      <c r="AQ821" s="48" t="s">
        <v>64</v>
      </c>
      <c r="AR821" s="175" t="str">
        <f t="shared" si="411"/>
        <v>Remplir la colonne AN ou AP</v>
      </c>
      <c r="AS821" s="178"/>
      <c r="AT821" s="282" t="str">
        <f t="shared" si="426"/>
        <v>Remplir la colonne M</v>
      </c>
      <c r="AU821" s="179" t="str">
        <f t="shared" si="412"/>
        <v>Remplir la colonne AS</v>
      </c>
      <c r="AV821" s="263" t="str">
        <f t="shared" si="399"/>
        <v>Remplir la colonne I</v>
      </c>
      <c r="AW821" s="84" t="s">
        <v>64</v>
      </c>
      <c r="AX821" s="60" t="str">
        <f t="shared" si="427"/>
        <v>Remplir les termes C, P et TVA</v>
      </c>
      <c r="AY821" s="55"/>
      <c r="AZ821" s="46" t="s">
        <v>64</v>
      </c>
      <c r="BA821" s="56"/>
      <c r="BB821" s="48" t="s">
        <v>64</v>
      </c>
      <c r="BC821" s="175" t="str">
        <f t="shared" si="413"/>
        <v>Remplir la colonne AY ou BA</v>
      </c>
      <c r="BD821" s="178"/>
      <c r="BE821" s="311" t="str">
        <f t="shared" si="428"/>
        <v>Remplir la colonne M</v>
      </c>
      <c r="BF821" s="179" t="str">
        <f t="shared" si="414"/>
        <v>Remplir la colonne BD</v>
      </c>
      <c r="BG821" s="263" t="str">
        <f t="shared" si="400"/>
        <v>Remplir la colonne I</v>
      </c>
      <c r="BH821" s="84" t="s">
        <v>64</v>
      </c>
      <c r="BI821" s="60" t="str">
        <f t="shared" si="415"/>
        <v>Remplir les termes C, P et TVA</v>
      </c>
      <c r="BJ821" s="55"/>
      <c r="BK821" s="46" t="s">
        <v>64</v>
      </c>
      <c r="BL821" s="56"/>
      <c r="BM821" s="48" t="s">
        <v>64</v>
      </c>
      <c r="BN821" s="175" t="str">
        <f t="shared" si="416"/>
        <v>Remplir la colonne BJ ou BL</v>
      </c>
      <c r="BO821" s="178"/>
      <c r="BP821" s="311" t="str">
        <f t="shared" si="429"/>
        <v>Remplir la colonne M</v>
      </c>
      <c r="BQ821" s="179" t="str">
        <f t="shared" si="417"/>
        <v>Remplir la colonne BO</v>
      </c>
      <c r="BR821" s="263" t="str">
        <f t="shared" si="401"/>
        <v>Remplir la colonne I</v>
      </c>
      <c r="BS821" s="84" t="s">
        <v>64</v>
      </c>
      <c r="BT821" s="60" t="str">
        <f t="shared" si="418"/>
        <v>Remplir les termes C, P et TVA</v>
      </c>
      <c r="BU821" s="55"/>
      <c r="BV821" s="46" t="s">
        <v>64</v>
      </c>
      <c r="BW821" s="56"/>
      <c r="BX821" s="48" t="s">
        <v>64</v>
      </c>
      <c r="BY821" s="175" t="str">
        <f t="shared" si="419"/>
        <v>Remplir la colonne BU ou BW</v>
      </c>
      <c r="BZ821" s="178"/>
      <c r="CA821" s="282" t="str">
        <f t="shared" si="430"/>
        <v>Remplir la colonne M</v>
      </c>
      <c r="CB821" s="99" t="str">
        <f t="shared" si="420"/>
        <v>Remplir la colonne BZ</v>
      </c>
      <c r="CC821" s="297" t="str">
        <f t="shared" si="402"/>
        <v>Remplir la colonne I</v>
      </c>
      <c r="CD821" s="84" t="s">
        <v>64</v>
      </c>
      <c r="CE821" s="60" t="str">
        <f t="shared" si="421"/>
        <v>Remplir les termes C, P et TVA</v>
      </c>
      <c r="CF821" s="61" t="str">
        <f t="shared" si="403"/>
        <v>REMPLIR TYPE DE CLIENT</v>
      </c>
      <c r="CG821" s="107" t="str">
        <f t="shared" si="422"/>
        <v>Montant total de l'aide demandée non indiqué</v>
      </c>
      <c r="CH821" s="1"/>
      <c r="CI821" s="1"/>
      <c r="CJ821" s="1"/>
      <c r="CK821" s="1"/>
      <c r="CL821" s="1"/>
    </row>
    <row r="822" spans="1:90" x14ac:dyDescent="0.25">
      <c r="A822" s="51"/>
      <c r="B822" s="111"/>
      <c r="C822" s="111"/>
      <c r="D822" s="111"/>
      <c r="E822" s="111"/>
      <c r="F822" s="111"/>
      <c r="G822" s="162"/>
      <c r="H822" s="151"/>
      <c r="I822" s="296"/>
      <c r="J822" s="152"/>
      <c r="K822" s="153"/>
      <c r="L822" s="169"/>
      <c r="M822" s="39"/>
      <c r="N822" s="201"/>
      <c r="O822" s="39"/>
      <c r="P822" s="22"/>
      <c r="Q822" s="200">
        <f t="shared" si="404"/>
        <v>0</v>
      </c>
      <c r="R822" s="55"/>
      <c r="S822" s="46" t="s">
        <v>64</v>
      </c>
      <c r="T822" s="56"/>
      <c r="U822" s="48" t="s">
        <v>64</v>
      </c>
      <c r="V822" s="175" t="str">
        <f t="shared" si="405"/>
        <v>Remplir la colonne R ou T</v>
      </c>
      <c r="W822" s="178"/>
      <c r="X822" s="282" t="str">
        <f t="shared" si="406"/>
        <v>Remplir la colonne M</v>
      </c>
      <c r="Y822" s="99" t="str">
        <f t="shared" si="407"/>
        <v>Remplir la colonne W</v>
      </c>
      <c r="Z822" s="297" t="str">
        <f t="shared" si="423"/>
        <v>Remplir la colonne I</v>
      </c>
      <c r="AA822" s="84" t="s">
        <v>64</v>
      </c>
      <c r="AB822" s="60" t="str">
        <f t="shared" si="408"/>
        <v>Remplir les termes C, P et TVA</v>
      </c>
      <c r="AC822" s="55"/>
      <c r="AD822" s="46" t="s">
        <v>64</v>
      </c>
      <c r="AE822" s="56"/>
      <c r="AF822" s="48" t="s">
        <v>64</v>
      </c>
      <c r="AG822" s="175" t="str">
        <f t="shared" si="409"/>
        <v>Remplir la colonne AC ou AE</v>
      </c>
      <c r="AH822" s="178"/>
      <c r="AI822" s="311" t="str">
        <f t="shared" si="424"/>
        <v>Remplir la colonne M</v>
      </c>
      <c r="AJ822" s="179" t="str">
        <f t="shared" si="410"/>
        <v>Remplir la colonne AH</v>
      </c>
      <c r="AK822" s="297" t="str">
        <f t="shared" si="398"/>
        <v>Remplir la colonne I</v>
      </c>
      <c r="AL822" s="84" t="s">
        <v>64</v>
      </c>
      <c r="AM822" s="60" t="str">
        <f t="shared" si="425"/>
        <v>Remplir les termes C, P et TVA</v>
      </c>
      <c r="AN822" s="55"/>
      <c r="AO822" s="46" t="s">
        <v>64</v>
      </c>
      <c r="AP822" s="56"/>
      <c r="AQ822" s="48" t="s">
        <v>64</v>
      </c>
      <c r="AR822" s="175" t="str">
        <f t="shared" si="411"/>
        <v>Remplir la colonne AN ou AP</v>
      </c>
      <c r="AS822" s="178"/>
      <c r="AT822" s="282" t="str">
        <f t="shared" si="426"/>
        <v>Remplir la colonne M</v>
      </c>
      <c r="AU822" s="179" t="str">
        <f t="shared" si="412"/>
        <v>Remplir la colonne AS</v>
      </c>
      <c r="AV822" s="263" t="str">
        <f t="shared" si="399"/>
        <v>Remplir la colonne I</v>
      </c>
      <c r="AW822" s="84" t="s">
        <v>64</v>
      </c>
      <c r="AX822" s="60" t="str">
        <f t="shared" si="427"/>
        <v>Remplir les termes C, P et TVA</v>
      </c>
      <c r="AY822" s="55"/>
      <c r="AZ822" s="46" t="s">
        <v>64</v>
      </c>
      <c r="BA822" s="56"/>
      <c r="BB822" s="48" t="s">
        <v>64</v>
      </c>
      <c r="BC822" s="175" t="str">
        <f t="shared" si="413"/>
        <v>Remplir la colonne AY ou BA</v>
      </c>
      <c r="BD822" s="178"/>
      <c r="BE822" s="311" t="str">
        <f t="shared" si="428"/>
        <v>Remplir la colonne M</v>
      </c>
      <c r="BF822" s="179" t="str">
        <f t="shared" si="414"/>
        <v>Remplir la colonne BD</v>
      </c>
      <c r="BG822" s="263" t="str">
        <f t="shared" si="400"/>
        <v>Remplir la colonne I</v>
      </c>
      <c r="BH822" s="84" t="s">
        <v>64</v>
      </c>
      <c r="BI822" s="60" t="str">
        <f t="shared" si="415"/>
        <v>Remplir les termes C, P et TVA</v>
      </c>
      <c r="BJ822" s="55"/>
      <c r="BK822" s="46" t="s">
        <v>64</v>
      </c>
      <c r="BL822" s="56"/>
      <c r="BM822" s="48" t="s">
        <v>64</v>
      </c>
      <c r="BN822" s="175" t="str">
        <f t="shared" si="416"/>
        <v>Remplir la colonne BJ ou BL</v>
      </c>
      <c r="BO822" s="178"/>
      <c r="BP822" s="311" t="str">
        <f t="shared" si="429"/>
        <v>Remplir la colonne M</v>
      </c>
      <c r="BQ822" s="179" t="str">
        <f t="shared" si="417"/>
        <v>Remplir la colonne BO</v>
      </c>
      <c r="BR822" s="263" t="str">
        <f t="shared" si="401"/>
        <v>Remplir la colonne I</v>
      </c>
      <c r="BS822" s="84" t="s">
        <v>64</v>
      </c>
      <c r="BT822" s="60" t="str">
        <f t="shared" si="418"/>
        <v>Remplir les termes C, P et TVA</v>
      </c>
      <c r="BU822" s="55"/>
      <c r="BV822" s="46" t="s">
        <v>64</v>
      </c>
      <c r="BW822" s="56"/>
      <c r="BX822" s="48" t="s">
        <v>64</v>
      </c>
      <c r="BY822" s="175" t="str">
        <f t="shared" si="419"/>
        <v>Remplir la colonne BU ou BW</v>
      </c>
      <c r="BZ822" s="178"/>
      <c r="CA822" s="282" t="str">
        <f t="shared" si="430"/>
        <v>Remplir la colonne M</v>
      </c>
      <c r="CB822" s="99" t="str">
        <f t="shared" si="420"/>
        <v>Remplir la colonne BZ</v>
      </c>
      <c r="CC822" s="297" t="str">
        <f t="shared" si="402"/>
        <v>Remplir la colonne I</v>
      </c>
      <c r="CD822" s="84" t="s">
        <v>64</v>
      </c>
      <c r="CE822" s="60" t="str">
        <f t="shared" si="421"/>
        <v>Remplir les termes C, P et TVA</v>
      </c>
      <c r="CF822" s="61" t="str">
        <f t="shared" si="403"/>
        <v>REMPLIR TYPE DE CLIENT</v>
      </c>
      <c r="CG822" s="107" t="str">
        <f t="shared" si="422"/>
        <v>Montant total de l'aide demandée non indiqué</v>
      </c>
      <c r="CH822" s="1"/>
      <c r="CI822" s="1"/>
      <c r="CJ822" s="1"/>
      <c r="CK822" s="1"/>
      <c r="CL822" s="1"/>
    </row>
    <row r="823" spans="1:90" x14ac:dyDescent="0.25">
      <c r="A823" s="51"/>
      <c r="B823" s="111"/>
      <c r="C823" s="111"/>
      <c r="D823" s="111"/>
      <c r="E823" s="111"/>
      <c r="F823" s="111"/>
      <c r="G823" s="162"/>
      <c r="H823" s="151"/>
      <c r="I823" s="296"/>
      <c r="J823" s="152"/>
      <c r="K823" s="153"/>
      <c r="L823" s="169"/>
      <c r="M823" s="39"/>
      <c r="N823" s="201"/>
      <c r="O823" s="39"/>
      <c r="P823" s="22"/>
      <c r="Q823" s="200">
        <f t="shared" si="404"/>
        <v>0</v>
      </c>
      <c r="R823" s="55"/>
      <c r="S823" s="46" t="s">
        <v>64</v>
      </c>
      <c r="T823" s="56"/>
      <c r="U823" s="48" t="s">
        <v>64</v>
      </c>
      <c r="V823" s="175" t="str">
        <f t="shared" si="405"/>
        <v>Remplir la colonne R ou T</v>
      </c>
      <c r="W823" s="178"/>
      <c r="X823" s="282" t="str">
        <f t="shared" si="406"/>
        <v>Remplir la colonne M</v>
      </c>
      <c r="Y823" s="99" t="str">
        <f t="shared" si="407"/>
        <v>Remplir la colonne W</v>
      </c>
      <c r="Z823" s="297" t="str">
        <f t="shared" si="423"/>
        <v>Remplir la colonne I</v>
      </c>
      <c r="AA823" s="84" t="s">
        <v>64</v>
      </c>
      <c r="AB823" s="60" t="str">
        <f t="shared" si="408"/>
        <v>Remplir les termes C, P et TVA</v>
      </c>
      <c r="AC823" s="55"/>
      <c r="AD823" s="46" t="s">
        <v>64</v>
      </c>
      <c r="AE823" s="56"/>
      <c r="AF823" s="48" t="s">
        <v>64</v>
      </c>
      <c r="AG823" s="175" t="str">
        <f t="shared" si="409"/>
        <v>Remplir la colonne AC ou AE</v>
      </c>
      <c r="AH823" s="178"/>
      <c r="AI823" s="311" t="str">
        <f t="shared" si="424"/>
        <v>Remplir la colonne M</v>
      </c>
      <c r="AJ823" s="179" t="str">
        <f t="shared" si="410"/>
        <v>Remplir la colonne AH</v>
      </c>
      <c r="AK823" s="297" t="str">
        <f t="shared" si="398"/>
        <v>Remplir la colonne I</v>
      </c>
      <c r="AL823" s="84" t="s">
        <v>64</v>
      </c>
      <c r="AM823" s="60" t="str">
        <f t="shared" si="425"/>
        <v>Remplir les termes C, P et TVA</v>
      </c>
      <c r="AN823" s="55"/>
      <c r="AO823" s="46" t="s">
        <v>64</v>
      </c>
      <c r="AP823" s="56"/>
      <c r="AQ823" s="48" t="s">
        <v>64</v>
      </c>
      <c r="AR823" s="175" t="str">
        <f t="shared" si="411"/>
        <v>Remplir la colonne AN ou AP</v>
      </c>
      <c r="AS823" s="178"/>
      <c r="AT823" s="282" t="str">
        <f t="shared" si="426"/>
        <v>Remplir la colonne M</v>
      </c>
      <c r="AU823" s="179" t="str">
        <f t="shared" si="412"/>
        <v>Remplir la colonne AS</v>
      </c>
      <c r="AV823" s="263" t="str">
        <f t="shared" si="399"/>
        <v>Remplir la colonne I</v>
      </c>
      <c r="AW823" s="84" t="s">
        <v>64</v>
      </c>
      <c r="AX823" s="60" t="str">
        <f t="shared" si="427"/>
        <v>Remplir les termes C, P et TVA</v>
      </c>
      <c r="AY823" s="55"/>
      <c r="AZ823" s="46" t="s">
        <v>64</v>
      </c>
      <c r="BA823" s="56"/>
      <c r="BB823" s="48" t="s">
        <v>64</v>
      </c>
      <c r="BC823" s="175" t="str">
        <f t="shared" si="413"/>
        <v>Remplir la colonne AY ou BA</v>
      </c>
      <c r="BD823" s="178"/>
      <c r="BE823" s="311" t="str">
        <f t="shared" si="428"/>
        <v>Remplir la colonne M</v>
      </c>
      <c r="BF823" s="179" t="str">
        <f t="shared" si="414"/>
        <v>Remplir la colonne BD</v>
      </c>
      <c r="BG823" s="263" t="str">
        <f t="shared" si="400"/>
        <v>Remplir la colonne I</v>
      </c>
      <c r="BH823" s="84" t="s">
        <v>64</v>
      </c>
      <c r="BI823" s="60" t="str">
        <f t="shared" si="415"/>
        <v>Remplir les termes C, P et TVA</v>
      </c>
      <c r="BJ823" s="55"/>
      <c r="BK823" s="46" t="s">
        <v>64</v>
      </c>
      <c r="BL823" s="56"/>
      <c r="BM823" s="48" t="s">
        <v>64</v>
      </c>
      <c r="BN823" s="175" t="str">
        <f t="shared" si="416"/>
        <v>Remplir la colonne BJ ou BL</v>
      </c>
      <c r="BO823" s="178"/>
      <c r="BP823" s="311" t="str">
        <f t="shared" si="429"/>
        <v>Remplir la colonne M</v>
      </c>
      <c r="BQ823" s="179" t="str">
        <f t="shared" si="417"/>
        <v>Remplir la colonne BO</v>
      </c>
      <c r="BR823" s="263" t="str">
        <f t="shared" si="401"/>
        <v>Remplir la colonne I</v>
      </c>
      <c r="BS823" s="84" t="s">
        <v>64</v>
      </c>
      <c r="BT823" s="60" t="str">
        <f t="shared" si="418"/>
        <v>Remplir les termes C, P et TVA</v>
      </c>
      <c r="BU823" s="55"/>
      <c r="BV823" s="46" t="s">
        <v>64</v>
      </c>
      <c r="BW823" s="56"/>
      <c r="BX823" s="48" t="s">
        <v>64</v>
      </c>
      <c r="BY823" s="175" t="str">
        <f t="shared" si="419"/>
        <v>Remplir la colonne BU ou BW</v>
      </c>
      <c r="BZ823" s="178"/>
      <c r="CA823" s="282" t="str">
        <f t="shared" si="430"/>
        <v>Remplir la colonne M</v>
      </c>
      <c r="CB823" s="99" t="str">
        <f t="shared" si="420"/>
        <v>Remplir la colonne BZ</v>
      </c>
      <c r="CC823" s="297" t="str">
        <f t="shared" si="402"/>
        <v>Remplir la colonne I</v>
      </c>
      <c r="CD823" s="84" t="s">
        <v>64</v>
      </c>
      <c r="CE823" s="60" t="str">
        <f t="shared" si="421"/>
        <v>Remplir les termes C, P et TVA</v>
      </c>
      <c r="CF823" s="61" t="str">
        <f t="shared" si="403"/>
        <v>REMPLIR TYPE DE CLIENT</v>
      </c>
      <c r="CG823" s="107" t="str">
        <f t="shared" si="422"/>
        <v>Montant total de l'aide demandée non indiqué</v>
      </c>
      <c r="CH823" s="1"/>
      <c r="CI823" s="1"/>
      <c r="CJ823" s="1"/>
      <c r="CK823" s="1"/>
      <c r="CL823" s="1"/>
    </row>
    <row r="824" spans="1:90" x14ac:dyDescent="0.25">
      <c r="A824" s="51"/>
      <c r="B824" s="111"/>
      <c r="C824" s="111"/>
      <c r="D824" s="111"/>
      <c r="E824" s="111"/>
      <c r="F824" s="111"/>
      <c r="G824" s="162"/>
      <c r="H824" s="151"/>
      <c r="I824" s="296"/>
      <c r="J824" s="152"/>
      <c r="K824" s="153"/>
      <c r="L824" s="169"/>
      <c r="M824" s="39"/>
      <c r="N824" s="201"/>
      <c r="O824" s="39"/>
      <c r="P824" s="22"/>
      <c r="Q824" s="200">
        <f t="shared" si="404"/>
        <v>0</v>
      </c>
      <c r="R824" s="55"/>
      <c r="S824" s="46" t="s">
        <v>64</v>
      </c>
      <c r="T824" s="56"/>
      <c r="U824" s="48" t="s">
        <v>64</v>
      </c>
      <c r="V824" s="175" t="str">
        <f t="shared" si="405"/>
        <v>Remplir la colonne R ou T</v>
      </c>
      <c r="W824" s="178"/>
      <c r="X824" s="282" t="str">
        <f t="shared" si="406"/>
        <v>Remplir la colonne M</v>
      </c>
      <c r="Y824" s="99" t="str">
        <f t="shared" si="407"/>
        <v>Remplir la colonne W</v>
      </c>
      <c r="Z824" s="297" t="str">
        <f t="shared" si="423"/>
        <v>Remplir la colonne I</v>
      </c>
      <c r="AA824" s="84" t="s">
        <v>64</v>
      </c>
      <c r="AB824" s="60" t="str">
        <f t="shared" si="408"/>
        <v>Remplir les termes C, P et TVA</v>
      </c>
      <c r="AC824" s="55"/>
      <c r="AD824" s="46" t="s">
        <v>64</v>
      </c>
      <c r="AE824" s="56"/>
      <c r="AF824" s="48" t="s">
        <v>64</v>
      </c>
      <c r="AG824" s="175" t="str">
        <f t="shared" si="409"/>
        <v>Remplir la colonne AC ou AE</v>
      </c>
      <c r="AH824" s="178"/>
      <c r="AI824" s="311" t="str">
        <f t="shared" si="424"/>
        <v>Remplir la colonne M</v>
      </c>
      <c r="AJ824" s="179" t="str">
        <f t="shared" si="410"/>
        <v>Remplir la colonne AH</v>
      </c>
      <c r="AK824" s="297" t="str">
        <f t="shared" si="398"/>
        <v>Remplir la colonne I</v>
      </c>
      <c r="AL824" s="84" t="s">
        <v>64</v>
      </c>
      <c r="AM824" s="60" t="str">
        <f t="shared" si="425"/>
        <v>Remplir les termes C, P et TVA</v>
      </c>
      <c r="AN824" s="55"/>
      <c r="AO824" s="46" t="s">
        <v>64</v>
      </c>
      <c r="AP824" s="56"/>
      <c r="AQ824" s="48" t="s">
        <v>64</v>
      </c>
      <c r="AR824" s="175" t="str">
        <f t="shared" si="411"/>
        <v>Remplir la colonne AN ou AP</v>
      </c>
      <c r="AS824" s="178"/>
      <c r="AT824" s="282" t="str">
        <f t="shared" si="426"/>
        <v>Remplir la colonne M</v>
      </c>
      <c r="AU824" s="179" t="str">
        <f t="shared" si="412"/>
        <v>Remplir la colonne AS</v>
      </c>
      <c r="AV824" s="263" t="str">
        <f t="shared" si="399"/>
        <v>Remplir la colonne I</v>
      </c>
      <c r="AW824" s="84" t="s">
        <v>64</v>
      </c>
      <c r="AX824" s="60" t="str">
        <f t="shared" si="427"/>
        <v>Remplir les termes C, P et TVA</v>
      </c>
      <c r="AY824" s="55"/>
      <c r="AZ824" s="46" t="s">
        <v>64</v>
      </c>
      <c r="BA824" s="56"/>
      <c r="BB824" s="48" t="s">
        <v>64</v>
      </c>
      <c r="BC824" s="175" t="str">
        <f t="shared" si="413"/>
        <v>Remplir la colonne AY ou BA</v>
      </c>
      <c r="BD824" s="178"/>
      <c r="BE824" s="311" t="str">
        <f t="shared" si="428"/>
        <v>Remplir la colonne M</v>
      </c>
      <c r="BF824" s="179" t="str">
        <f t="shared" si="414"/>
        <v>Remplir la colonne BD</v>
      </c>
      <c r="BG824" s="263" t="str">
        <f t="shared" si="400"/>
        <v>Remplir la colonne I</v>
      </c>
      <c r="BH824" s="84" t="s">
        <v>64</v>
      </c>
      <c r="BI824" s="60" t="str">
        <f t="shared" si="415"/>
        <v>Remplir les termes C, P et TVA</v>
      </c>
      <c r="BJ824" s="55"/>
      <c r="BK824" s="46" t="s">
        <v>64</v>
      </c>
      <c r="BL824" s="56"/>
      <c r="BM824" s="48" t="s">
        <v>64</v>
      </c>
      <c r="BN824" s="175" t="str">
        <f t="shared" si="416"/>
        <v>Remplir la colonne BJ ou BL</v>
      </c>
      <c r="BO824" s="178"/>
      <c r="BP824" s="311" t="str">
        <f t="shared" si="429"/>
        <v>Remplir la colonne M</v>
      </c>
      <c r="BQ824" s="179" t="str">
        <f t="shared" si="417"/>
        <v>Remplir la colonne BO</v>
      </c>
      <c r="BR824" s="263" t="str">
        <f t="shared" si="401"/>
        <v>Remplir la colonne I</v>
      </c>
      <c r="BS824" s="84" t="s">
        <v>64</v>
      </c>
      <c r="BT824" s="60" t="str">
        <f t="shared" si="418"/>
        <v>Remplir les termes C, P et TVA</v>
      </c>
      <c r="BU824" s="55"/>
      <c r="BV824" s="46" t="s">
        <v>64</v>
      </c>
      <c r="BW824" s="56"/>
      <c r="BX824" s="48" t="s">
        <v>64</v>
      </c>
      <c r="BY824" s="175" t="str">
        <f t="shared" si="419"/>
        <v>Remplir la colonne BU ou BW</v>
      </c>
      <c r="BZ824" s="178"/>
      <c r="CA824" s="282" t="str">
        <f t="shared" si="430"/>
        <v>Remplir la colonne M</v>
      </c>
      <c r="CB824" s="99" t="str">
        <f t="shared" si="420"/>
        <v>Remplir la colonne BZ</v>
      </c>
      <c r="CC824" s="297" t="str">
        <f t="shared" si="402"/>
        <v>Remplir la colonne I</v>
      </c>
      <c r="CD824" s="84" t="s">
        <v>64</v>
      </c>
      <c r="CE824" s="60" t="str">
        <f t="shared" si="421"/>
        <v>Remplir les termes C, P et TVA</v>
      </c>
      <c r="CF824" s="61" t="str">
        <f t="shared" si="403"/>
        <v>REMPLIR TYPE DE CLIENT</v>
      </c>
      <c r="CG824" s="107" t="str">
        <f t="shared" si="422"/>
        <v>Montant total de l'aide demandée non indiqué</v>
      </c>
      <c r="CH824" s="1"/>
      <c r="CI824" s="1"/>
      <c r="CJ824" s="1"/>
      <c r="CK824" s="1"/>
      <c r="CL824" s="1"/>
    </row>
    <row r="825" spans="1:90" x14ac:dyDescent="0.25">
      <c r="A825" s="51"/>
      <c r="B825" s="111"/>
      <c r="C825" s="111"/>
      <c r="D825" s="111"/>
      <c r="E825" s="111"/>
      <c r="F825" s="111"/>
      <c r="G825" s="162"/>
      <c r="H825" s="151"/>
      <c r="I825" s="296"/>
      <c r="J825" s="152"/>
      <c r="K825" s="153"/>
      <c r="L825" s="169"/>
      <c r="M825" s="39"/>
      <c r="N825" s="201"/>
      <c r="O825" s="39"/>
      <c r="P825" s="22"/>
      <c r="Q825" s="200">
        <f t="shared" si="404"/>
        <v>0</v>
      </c>
      <c r="R825" s="55"/>
      <c r="S825" s="46" t="s">
        <v>64</v>
      </c>
      <c r="T825" s="56"/>
      <c r="U825" s="48" t="s">
        <v>64</v>
      </c>
      <c r="V825" s="175" t="str">
        <f t="shared" si="405"/>
        <v>Remplir la colonne R ou T</v>
      </c>
      <c r="W825" s="178"/>
      <c r="X825" s="282" t="str">
        <f t="shared" si="406"/>
        <v>Remplir la colonne M</v>
      </c>
      <c r="Y825" s="99" t="str">
        <f t="shared" si="407"/>
        <v>Remplir la colonne W</v>
      </c>
      <c r="Z825" s="297" t="str">
        <f t="shared" si="423"/>
        <v>Remplir la colonne I</v>
      </c>
      <c r="AA825" s="84" t="s">
        <v>64</v>
      </c>
      <c r="AB825" s="60" t="str">
        <f t="shared" si="408"/>
        <v>Remplir les termes C, P et TVA</v>
      </c>
      <c r="AC825" s="55"/>
      <c r="AD825" s="46" t="s">
        <v>64</v>
      </c>
      <c r="AE825" s="56"/>
      <c r="AF825" s="48" t="s">
        <v>64</v>
      </c>
      <c r="AG825" s="175" t="str">
        <f t="shared" si="409"/>
        <v>Remplir la colonne AC ou AE</v>
      </c>
      <c r="AH825" s="178"/>
      <c r="AI825" s="311" t="str">
        <f t="shared" si="424"/>
        <v>Remplir la colonne M</v>
      </c>
      <c r="AJ825" s="179" t="str">
        <f t="shared" si="410"/>
        <v>Remplir la colonne AH</v>
      </c>
      <c r="AK825" s="297" t="str">
        <f t="shared" si="398"/>
        <v>Remplir la colonne I</v>
      </c>
      <c r="AL825" s="84" t="s">
        <v>64</v>
      </c>
      <c r="AM825" s="60" t="str">
        <f t="shared" si="425"/>
        <v>Remplir les termes C, P et TVA</v>
      </c>
      <c r="AN825" s="55"/>
      <c r="AO825" s="46" t="s">
        <v>64</v>
      </c>
      <c r="AP825" s="56"/>
      <c r="AQ825" s="48" t="s">
        <v>64</v>
      </c>
      <c r="AR825" s="175" t="str">
        <f t="shared" si="411"/>
        <v>Remplir la colonne AN ou AP</v>
      </c>
      <c r="AS825" s="178"/>
      <c r="AT825" s="282" t="str">
        <f t="shared" si="426"/>
        <v>Remplir la colonne M</v>
      </c>
      <c r="AU825" s="179" t="str">
        <f t="shared" si="412"/>
        <v>Remplir la colonne AS</v>
      </c>
      <c r="AV825" s="263" t="str">
        <f t="shared" si="399"/>
        <v>Remplir la colonne I</v>
      </c>
      <c r="AW825" s="84" t="s">
        <v>64</v>
      </c>
      <c r="AX825" s="60" t="str">
        <f t="shared" si="427"/>
        <v>Remplir les termes C, P et TVA</v>
      </c>
      <c r="AY825" s="55"/>
      <c r="AZ825" s="46" t="s">
        <v>64</v>
      </c>
      <c r="BA825" s="56"/>
      <c r="BB825" s="48" t="s">
        <v>64</v>
      </c>
      <c r="BC825" s="175" t="str">
        <f t="shared" si="413"/>
        <v>Remplir la colonne AY ou BA</v>
      </c>
      <c r="BD825" s="178"/>
      <c r="BE825" s="311" t="str">
        <f t="shared" si="428"/>
        <v>Remplir la colonne M</v>
      </c>
      <c r="BF825" s="179" t="str">
        <f t="shared" si="414"/>
        <v>Remplir la colonne BD</v>
      </c>
      <c r="BG825" s="263" t="str">
        <f t="shared" si="400"/>
        <v>Remplir la colonne I</v>
      </c>
      <c r="BH825" s="84" t="s">
        <v>64</v>
      </c>
      <c r="BI825" s="60" t="str">
        <f t="shared" si="415"/>
        <v>Remplir les termes C, P et TVA</v>
      </c>
      <c r="BJ825" s="55"/>
      <c r="BK825" s="46" t="s">
        <v>64</v>
      </c>
      <c r="BL825" s="56"/>
      <c r="BM825" s="48" t="s">
        <v>64</v>
      </c>
      <c r="BN825" s="175" t="str">
        <f t="shared" si="416"/>
        <v>Remplir la colonne BJ ou BL</v>
      </c>
      <c r="BO825" s="178"/>
      <c r="BP825" s="311" t="str">
        <f t="shared" si="429"/>
        <v>Remplir la colonne M</v>
      </c>
      <c r="BQ825" s="179" t="str">
        <f t="shared" si="417"/>
        <v>Remplir la colonne BO</v>
      </c>
      <c r="BR825" s="263" t="str">
        <f t="shared" si="401"/>
        <v>Remplir la colonne I</v>
      </c>
      <c r="BS825" s="84" t="s">
        <v>64</v>
      </c>
      <c r="BT825" s="60" t="str">
        <f t="shared" si="418"/>
        <v>Remplir les termes C, P et TVA</v>
      </c>
      <c r="BU825" s="55"/>
      <c r="BV825" s="46" t="s">
        <v>64</v>
      </c>
      <c r="BW825" s="56"/>
      <c r="BX825" s="48" t="s">
        <v>64</v>
      </c>
      <c r="BY825" s="175" t="str">
        <f t="shared" si="419"/>
        <v>Remplir la colonne BU ou BW</v>
      </c>
      <c r="BZ825" s="178"/>
      <c r="CA825" s="282" t="str">
        <f t="shared" si="430"/>
        <v>Remplir la colonne M</v>
      </c>
      <c r="CB825" s="99" t="str">
        <f t="shared" si="420"/>
        <v>Remplir la colonne BZ</v>
      </c>
      <c r="CC825" s="297" t="str">
        <f t="shared" si="402"/>
        <v>Remplir la colonne I</v>
      </c>
      <c r="CD825" s="84" t="s">
        <v>64</v>
      </c>
      <c r="CE825" s="60" t="str">
        <f t="shared" si="421"/>
        <v>Remplir les termes C, P et TVA</v>
      </c>
      <c r="CF825" s="61" t="str">
        <f t="shared" si="403"/>
        <v>REMPLIR TYPE DE CLIENT</v>
      </c>
      <c r="CG825" s="107" t="str">
        <f t="shared" si="422"/>
        <v>Montant total de l'aide demandée non indiqué</v>
      </c>
      <c r="CH825" s="1"/>
      <c r="CI825" s="1"/>
      <c r="CJ825" s="1"/>
      <c r="CK825" s="1"/>
      <c r="CL825" s="1"/>
    </row>
    <row r="826" spans="1:90" x14ac:dyDescent="0.25">
      <c r="A826" s="51"/>
      <c r="B826" s="111"/>
      <c r="C826" s="111"/>
      <c r="D826" s="111"/>
      <c r="E826" s="111"/>
      <c r="F826" s="111"/>
      <c r="G826" s="162"/>
      <c r="H826" s="151"/>
      <c r="I826" s="296"/>
      <c r="J826" s="152"/>
      <c r="K826" s="153"/>
      <c r="L826" s="169"/>
      <c r="M826" s="39"/>
      <c r="N826" s="201"/>
      <c r="O826" s="39"/>
      <c r="P826" s="22"/>
      <c r="Q826" s="200">
        <f t="shared" si="404"/>
        <v>0</v>
      </c>
      <c r="R826" s="55"/>
      <c r="S826" s="46" t="s">
        <v>64</v>
      </c>
      <c r="T826" s="56"/>
      <c r="U826" s="48" t="s">
        <v>64</v>
      </c>
      <c r="V826" s="175" t="str">
        <f t="shared" si="405"/>
        <v>Remplir la colonne R ou T</v>
      </c>
      <c r="W826" s="178"/>
      <c r="X826" s="282" t="str">
        <f t="shared" si="406"/>
        <v>Remplir la colonne M</v>
      </c>
      <c r="Y826" s="99" t="str">
        <f t="shared" si="407"/>
        <v>Remplir la colonne W</v>
      </c>
      <c r="Z826" s="297" t="str">
        <f t="shared" si="423"/>
        <v>Remplir la colonne I</v>
      </c>
      <c r="AA826" s="84" t="s">
        <v>64</v>
      </c>
      <c r="AB826" s="60" t="str">
        <f t="shared" si="408"/>
        <v>Remplir les termes C, P et TVA</v>
      </c>
      <c r="AC826" s="55"/>
      <c r="AD826" s="46" t="s">
        <v>64</v>
      </c>
      <c r="AE826" s="56"/>
      <c r="AF826" s="48" t="s">
        <v>64</v>
      </c>
      <c r="AG826" s="175" t="str">
        <f t="shared" si="409"/>
        <v>Remplir la colonne AC ou AE</v>
      </c>
      <c r="AH826" s="178"/>
      <c r="AI826" s="311" t="str">
        <f t="shared" si="424"/>
        <v>Remplir la colonne M</v>
      </c>
      <c r="AJ826" s="179" t="str">
        <f t="shared" si="410"/>
        <v>Remplir la colonne AH</v>
      </c>
      <c r="AK826" s="297" t="str">
        <f t="shared" si="398"/>
        <v>Remplir la colonne I</v>
      </c>
      <c r="AL826" s="84" t="s">
        <v>64</v>
      </c>
      <c r="AM826" s="60" t="str">
        <f t="shared" si="425"/>
        <v>Remplir les termes C, P et TVA</v>
      </c>
      <c r="AN826" s="55"/>
      <c r="AO826" s="46" t="s">
        <v>64</v>
      </c>
      <c r="AP826" s="56"/>
      <c r="AQ826" s="48" t="s">
        <v>64</v>
      </c>
      <c r="AR826" s="175" t="str">
        <f t="shared" si="411"/>
        <v>Remplir la colonne AN ou AP</v>
      </c>
      <c r="AS826" s="178"/>
      <c r="AT826" s="282" t="str">
        <f t="shared" si="426"/>
        <v>Remplir la colonne M</v>
      </c>
      <c r="AU826" s="179" t="str">
        <f t="shared" si="412"/>
        <v>Remplir la colonne AS</v>
      </c>
      <c r="AV826" s="263" t="str">
        <f t="shared" si="399"/>
        <v>Remplir la colonne I</v>
      </c>
      <c r="AW826" s="84" t="s">
        <v>64</v>
      </c>
      <c r="AX826" s="60" t="str">
        <f t="shared" si="427"/>
        <v>Remplir les termes C, P et TVA</v>
      </c>
      <c r="AY826" s="55"/>
      <c r="AZ826" s="46" t="s">
        <v>64</v>
      </c>
      <c r="BA826" s="56"/>
      <c r="BB826" s="48" t="s">
        <v>64</v>
      </c>
      <c r="BC826" s="175" t="str">
        <f t="shared" si="413"/>
        <v>Remplir la colonne AY ou BA</v>
      </c>
      <c r="BD826" s="178"/>
      <c r="BE826" s="311" t="str">
        <f t="shared" si="428"/>
        <v>Remplir la colonne M</v>
      </c>
      <c r="BF826" s="179" t="str">
        <f t="shared" si="414"/>
        <v>Remplir la colonne BD</v>
      </c>
      <c r="BG826" s="263" t="str">
        <f t="shared" si="400"/>
        <v>Remplir la colonne I</v>
      </c>
      <c r="BH826" s="84" t="s">
        <v>64</v>
      </c>
      <c r="BI826" s="60" t="str">
        <f t="shared" si="415"/>
        <v>Remplir les termes C, P et TVA</v>
      </c>
      <c r="BJ826" s="55"/>
      <c r="BK826" s="46" t="s">
        <v>64</v>
      </c>
      <c r="BL826" s="56"/>
      <c r="BM826" s="48" t="s">
        <v>64</v>
      </c>
      <c r="BN826" s="175" t="str">
        <f t="shared" si="416"/>
        <v>Remplir la colonne BJ ou BL</v>
      </c>
      <c r="BO826" s="178"/>
      <c r="BP826" s="311" t="str">
        <f t="shared" si="429"/>
        <v>Remplir la colonne M</v>
      </c>
      <c r="BQ826" s="179" t="str">
        <f t="shared" si="417"/>
        <v>Remplir la colonne BO</v>
      </c>
      <c r="BR826" s="263" t="str">
        <f t="shared" si="401"/>
        <v>Remplir la colonne I</v>
      </c>
      <c r="BS826" s="84" t="s">
        <v>64</v>
      </c>
      <c r="BT826" s="60" t="str">
        <f t="shared" si="418"/>
        <v>Remplir les termes C, P et TVA</v>
      </c>
      <c r="BU826" s="55"/>
      <c r="BV826" s="46" t="s">
        <v>64</v>
      </c>
      <c r="BW826" s="56"/>
      <c r="BX826" s="48" t="s">
        <v>64</v>
      </c>
      <c r="BY826" s="175" t="str">
        <f t="shared" si="419"/>
        <v>Remplir la colonne BU ou BW</v>
      </c>
      <c r="BZ826" s="178"/>
      <c r="CA826" s="282" t="str">
        <f t="shared" si="430"/>
        <v>Remplir la colonne M</v>
      </c>
      <c r="CB826" s="99" t="str">
        <f t="shared" si="420"/>
        <v>Remplir la colonne BZ</v>
      </c>
      <c r="CC826" s="297" t="str">
        <f t="shared" si="402"/>
        <v>Remplir la colonne I</v>
      </c>
      <c r="CD826" s="84" t="s">
        <v>64</v>
      </c>
      <c r="CE826" s="60" t="str">
        <f t="shared" si="421"/>
        <v>Remplir les termes C, P et TVA</v>
      </c>
      <c r="CF826" s="61" t="str">
        <f t="shared" si="403"/>
        <v>REMPLIR TYPE DE CLIENT</v>
      </c>
      <c r="CG826" s="107" t="str">
        <f t="shared" si="422"/>
        <v>Montant total de l'aide demandée non indiqué</v>
      </c>
      <c r="CH826" s="1"/>
      <c r="CI826" s="1"/>
      <c r="CJ826" s="1"/>
      <c r="CK826" s="1"/>
      <c r="CL826" s="1"/>
    </row>
    <row r="827" spans="1:90" x14ac:dyDescent="0.25">
      <c r="A827" s="51"/>
      <c r="B827" s="111"/>
      <c r="C827" s="111"/>
      <c r="D827" s="111"/>
      <c r="E827" s="111"/>
      <c r="F827" s="111"/>
      <c r="G827" s="162"/>
      <c r="H827" s="151"/>
      <c r="I827" s="296"/>
      <c r="J827" s="152"/>
      <c r="K827" s="153"/>
      <c r="L827" s="169"/>
      <c r="M827" s="39"/>
      <c r="N827" s="201"/>
      <c r="O827" s="39"/>
      <c r="P827" s="22"/>
      <c r="Q827" s="200">
        <f t="shared" si="404"/>
        <v>0</v>
      </c>
      <c r="R827" s="55"/>
      <c r="S827" s="46" t="s">
        <v>64</v>
      </c>
      <c r="T827" s="56"/>
      <c r="U827" s="48" t="s">
        <v>64</v>
      </c>
      <c r="V827" s="175" t="str">
        <f t="shared" si="405"/>
        <v>Remplir la colonne R ou T</v>
      </c>
      <c r="W827" s="178"/>
      <c r="X827" s="282" t="str">
        <f t="shared" si="406"/>
        <v>Remplir la colonne M</v>
      </c>
      <c r="Y827" s="99" t="str">
        <f t="shared" si="407"/>
        <v>Remplir la colonne W</v>
      </c>
      <c r="Z827" s="297" t="str">
        <f t="shared" si="423"/>
        <v>Remplir la colonne I</v>
      </c>
      <c r="AA827" s="84" t="s">
        <v>64</v>
      </c>
      <c r="AB827" s="60" t="str">
        <f t="shared" si="408"/>
        <v>Remplir les termes C, P et TVA</v>
      </c>
      <c r="AC827" s="55"/>
      <c r="AD827" s="46" t="s">
        <v>64</v>
      </c>
      <c r="AE827" s="56"/>
      <c r="AF827" s="48" t="s">
        <v>64</v>
      </c>
      <c r="AG827" s="175" t="str">
        <f t="shared" si="409"/>
        <v>Remplir la colonne AC ou AE</v>
      </c>
      <c r="AH827" s="178"/>
      <c r="AI827" s="311" t="str">
        <f t="shared" si="424"/>
        <v>Remplir la colonne M</v>
      </c>
      <c r="AJ827" s="179" t="str">
        <f t="shared" si="410"/>
        <v>Remplir la colonne AH</v>
      </c>
      <c r="AK827" s="297" t="str">
        <f t="shared" si="398"/>
        <v>Remplir la colonne I</v>
      </c>
      <c r="AL827" s="84" t="s">
        <v>64</v>
      </c>
      <c r="AM827" s="60" t="str">
        <f t="shared" si="425"/>
        <v>Remplir les termes C, P et TVA</v>
      </c>
      <c r="AN827" s="55"/>
      <c r="AO827" s="46" t="s">
        <v>64</v>
      </c>
      <c r="AP827" s="56"/>
      <c r="AQ827" s="48" t="s">
        <v>64</v>
      </c>
      <c r="AR827" s="175" t="str">
        <f t="shared" si="411"/>
        <v>Remplir la colonne AN ou AP</v>
      </c>
      <c r="AS827" s="178"/>
      <c r="AT827" s="282" t="str">
        <f t="shared" si="426"/>
        <v>Remplir la colonne M</v>
      </c>
      <c r="AU827" s="179" t="str">
        <f t="shared" si="412"/>
        <v>Remplir la colonne AS</v>
      </c>
      <c r="AV827" s="263" t="str">
        <f t="shared" si="399"/>
        <v>Remplir la colonne I</v>
      </c>
      <c r="AW827" s="84" t="s">
        <v>64</v>
      </c>
      <c r="AX827" s="60" t="str">
        <f t="shared" si="427"/>
        <v>Remplir les termes C, P et TVA</v>
      </c>
      <c r="AY827" s="55"/>
      <c r="AZ827" s="46" t="s">
        <v>64</v>
      </c>
      <c r="BA827" s="56"/>
      <c r="BB827" s="48" t="s">
        <v>64</v>
      </c>
      <c r="BC827" s="175" t="str">
        <f t="shared" si="413"/>
        <v>Remplir la colonne AY ou BA</v>
      </c>
      <c r="BD827" s="178"/>
      <c r="BE827" s="311" t="str">
        <f t="shared" si="428"/>
        <v>Remplir la colonne M</v>
      </c>
      <c r="BF827" s="179" t="str">
        <f t="shared" si="414"/>
        <v>Remplir la colonne BD</v>
      </c>
      <c r="BG827" s="263" t="str">
        <f t="shared" si="400"/>
        <v>Remplir la colonne I</v>
      </c>
      <c r="BH827" s="84" t="s">
        <v>64</v>
      </c>
      <c r="BI827" s="60" t="str">
        <f t="shared" si="415"/>
        <v>Remplir les termes C, P et TVA</v>
      </c>
      <c r="BJ827" s="55"/>
      <c r="BK827" s="46" t="s">
        <v>64</v>
      </c>
      <c r="BL827" s="56"/>
      <c r="BM827" s="48" t="s">
        <v>64</v>
      </c>
      <c r="BN827" s="175" t="str">
        <f t="shared" si="416"/>
        <v>Remplir la colonne BJ ou BL</v>
      </c>
      <c r="BO827" s="178"/>
      <c r="BP827" s="311" t="str">
        <f t="shared" si="429"/>
        <v>Remplir la colonne M</v>
      </c>
      <c r="BQ827" s="179" t="str">
        <f t="shared" si="417"/>
        <v>Remplir la colonne BO</v>
      </c>
      <c r="BR827" s="263" t="str">
        <f t="shared" si="401"/>
        <v>Remplir la colonne I</v>
      </c>
      <c r="BS827" s="84" t="s">
        <v>64</v>
      </c>
      <c r="BT827" s="60" t="str">
        <f t="shared" si="418"/>
        <v>Remplir les termes C, P et TVA</v>
      </c>
      <c r="BU827" s="55"/>
      <c r="BV827" s="46" t="s">
        <v>64</v>
      </c>
      <c r="BW827" s="56"/>
      <c r="BX827" s="48" t="s">
        <v>64</v>
      </c>
      <c r="BY827" s="175" t="str">
        <f t="shared" si="419"/>
        <v>Remplir la colonne BU ou BW</v>
      </c>
      <c r="BZ827" s="178"/>
      <c r="CA827" s="282" t="str">
        <f t="shared" si="430"/>
        <v>Remplir la colonne M</v>
      </c>
      <c r="CB827" s="99" t="str">
        <f t="shared" si="420"/>
        <v>Remplir la colonne BZ</v>
      </c>
      <c r="CC827" s="297" t="str">
        <f t="shared" si="402"/>
        <v>Remplir la colonne I</v>
      </c>
      <c r="CD827" s="84" t="s">
        <v>64</v>
      </c>
      <c r="CE827" s="60" t="str">
        <f t="shared" si="421"/>
        <v>Remplir les termes C, P et TVA</v>
      </c>
      <c r="CF827" s="61" t="str">
        <f t="shared" si="403"/>
        <v>REMPLIR TYPE DE CLIENT</v>
      </c>
      <c r="CG827" s="107" t="str">
        <f t="shared" si="422"/>
        <v>Montant total de l'aide demandée non indiqué</v>
      </c>
      <c r="CH827" s="1"/>
      <c r="CI827" s="1"/>
      <c r="CJ827" s="1"/>
      <c r="CK827" s="1"/>
      <c r="CL827" s="1"/>
    </row>
    <row r="828" spans="1:90" x14ac:dyDescent="0.25">
      <c r="A828" s="51"/>
      <c r="B828" s="111"/>
      <c r="C828" s="111"/>
      <c r="D828" s="111"/>
      <c r="E828" s="111"/>
      <c r="F828" s="111"/>
      <c r="G828" s="162"/>
      <c r="H828" s="151"/>
      <c r="I828" s="296"/>
      <c r="J828" s="152"/>
      <c r="K828" s="153"/>
      <c r="L828" s="169"/>
      <c r="M828" s="39"/>
      <c r="N828" s="201"/>
      <c r="O828" s="39"/>
      <c r="P828" s="22"/>
      <c r="Q828" s="200">
        <f t="shared" si="404"/>
        <v>0</v>
      </c>
      <c r="R828" s="55"/>
      <c r="S828" s="46" t="s">
        <v>64</v>
      </c>
      <c r="T828" s="56"/>
      <c r="U828" s="48" t="s">
        <v>64</v>
      </c>
      <c r="V828" s="175" t="str">
        <f t="shared" si="405"/>
        <v>Remplir la colonne R ou T</v>
      </c>
      <c r="W828" s="178"/>
      <c r="X828" s="282" t="str">
        <f t="shared" si="406"/>
        <v>Remplir la colonne M</v>
      </c>
      <c r="Y828" s="99" t="str">
        <f t="shared" si="407"/>
        <v>Remplir la colonne W</v>
      </c>
      <c r="Z828" s="297" t="str">
        <f t="shared" si="423"/>
        <v>Remplir la colonne I</v>
      </c>
      <c r="AA828" s="84" t="s">
        <v>64</v>
      </c>
      <c r="AB828" s="60" t="str">
        <f t="shared" si="408"/>
        <v>Remplir les termes C, P et TVA</v>
      </c>
      <c r="AC828" s="55"/>
      <c r="AD828" s="46" t="s">
        <v>64</v>
      </c>
      <c r="AE828" s="56"/>
      <c r="AF828" s="48" t="s">
        <v>64</v>
      </c>
      <c r="AG828" s="175" t="str">
        <f t="shared" si="409"/>
        <v>Remplir la colonne AC ou AE</v>
      </c>
      <c r="AH828" s="178"/>
      <c r="AI828" s="311" t="str">
        <f t="shared" si="424"/>
        <v>Remplir la colonne M</v>
      </c>
      <c r="AJ828" s="179" t="str">
        <f t="shared" si="410"/>
        <v>Remplir la colonne AH</v>
      </c>
      <c r="AK828" s="297" t="str">
        <f t="shared" si="398"/>
        <v>Remplir la colonne I</v>
      </c>
      <c r="AL828" s="84" t="s">
        <v>64</v>
      </c>
      <c r="AM828" s="60" t="str">
        <f t="shared" si="425"/>
        <v>Remplir les termes C, P et TVA</v>
      </c>
      <c r="AN828" s="55"/>
      <c r="AO828" s="46" t="s">
        <v>64</v>
      </c>
      <c r="AP828" s="56"/>
      <c r="AQ828" s="48" t="s">
        <v>64</v>
      </c>
      <c r="AR828" s="175" t="str">
        <f t="shared" si="411"/>
        <v>Remplir la colonne AN ou AP</v>
      </c>
      <c r="AS828" s="178"/>
      <c r="AT828" s="282" t="str">
        <f t="shared" si="426"/>
        <v>Remplir la colonne M</v>
      </c>
      <c r="AU828" s="179" t="str">
        <f t="shared" si="412"/>
        <v>Remplir la colonne AS</v>
      </c>
      <c r="AV828" s="263" t="str">
        <f t="shared" si="399"/>
        <v>Remplir la colonne I</v>
      </c>
      <c r="AW828" s="84" t="s">
        <v>64</v>
      </c>
      <c r="AX828" s="60" t="str">
        <f t="shared" si="427"/>
        <v>Remplir les termes C, P et TVA</v>
      </c>
      <c r="AY828" s="55"/>
      <c r="AZ828" s="46" t="s">
        <v>64</v>
      </c>
      <c r="BA828" s="56"/>
      <c r="BB828" s="48" t="s">
        <v>64</v>
      </c>
      <c r="BC828" s="175" t="str">
        <f t="shared" si="413"/>
        <v>Remplir la colonne AY ou BA</v>
      </c>
      <c r="BD828" s="178"/>
      <c r="BE828" s="311" t="str">
        <f t="shared" si="428"/>
        <v>Remplir la colonne M</v>
      </c>
      <c r="BF828" s="179" t="str">
        <f t="shared" si="414"/>
        <v>Remplir la colonne BD</v>
      </c>
      <c r="BG828" s="263" t="str">
        <f t="shared" si="400"/>
        <v>Remplir la colonne I</v>
      </c>
      <c r="BH828" s="84" t="s">
        <v>64</v>
      </c>
      <c r="BI828" s="60" t="str">
        <f t="shared" si="415"/>
        <v>Remplir les termes C, P et TVA</v>
      </c>
      <c r="BJ828" s="55"/>
      <c r="BK828" s="46" t="s">
        <v>64</v>
      </c>
      <c r="BL828" s="56"/>
      <c r="BM828" s="48" t="s">
        <v>64</v>
      </c>
      <c r="BN828" s="175" t="str">
        <f t="shared" si="416"/>
        <v>Remplir la colonne BJ ou BL</v>
      </c>
      <c r="BO828" s="178"/>
      <c r="BP828" s="311" t="str">
        <f t="shared" si="429"/>
        <v>Remplir la colonne M</v>
      </c>
      <c r="BQ828" s="179" t="str">
        <f t="shared" si="417"/>
        <v>Remplir la colonne BO</v>
      </c>
      <c r="BR828" s="263" t="str">
        <f t="shared" si="401"/>
        <v>Remplir la colonne I</v>
      </c>
      <c r="BS828" s="84" t="s">
        <v>64</v>
      </c>
      <c r="BT828" s="60" t="str">
        <f t="shared" si="418"/>
        <v>Remplir les termes C, P et TVA</v>
      </c>
      <c r="BU828" s="55"/>
      <c r="BV828" s="46" t="s">
        <v>64</v>
      </c>
      <c r="BW828" s="56"/>
      <c r="BX828" s="48" t="s">
        <v>64</v>
      </c>
      <c r="BY828" s="175" t="str">
        <f t="shared" si="419"/>
        <v>Remplir la colonne BU ou BW</v>
      </c>
      <c r="BZ828" s="178"/>
      <c r="CA828" s="282" t="str">
        <f t="shared" si="430"/>
        <v>Remplir la colonne M</v>
      </c>
      <c r="CB828" s="99" t="str">
        <f t="shared" si="420"/>
        <v>Remplir la colonne BZ</v>
      </c>
      <c r="CC828" s="297" t="str">
        <f t="shared" si="402"/>
        <v>Remplir la colonne I</v>
      </c>
      <c r="CD828" s="84" t="s">
        <v>64</v>
      </c>
      <c r="CE828" s="60" t="str">
        <f t="shared" si="421"/>
        <v>Remplir les termes C, P et TVA</v>
      </c>
      <c r="CF828" s="61" t="str">
        <f t="shared" si="403"/>
        <v>REMPLIR TYPE DE CLIENT</v>
      </c>
      <c r="CG828" s="107" t="str">
        <f t="shared" si="422"/>
        <v>Montant total de l'aide demandée non indiqué</v>
      </c>
      <c r="CH828" s="1"/>
      <c r="CI828" s="1"/>
      <c r="CJ828" s="1"/>
      <c r="CK828" s="1"/>
      <c r="CL828" s="1"/>
    </row>
    <row r="829" spans="1:90" x14ac:dyDescent="0.25">
      <c r="A829" s="51"/>
      <c r="B829" s="111"/>
      <c r="C829" s="111"/>
      <c r="D829" s="111"/>
      <c r="E829" s="111"/>
      <c r="F829" s="111"/>
      <c r="G829" s="162"/>
      <c r="H829" s="151"/>
      <c r="I829" s="296"/>
      <c r="J829" s="152"/>
      <c r="K829" s="153"/>
      <c r="L829" s="169"/>
      <c r="M829" s="39"/>
      <c r="N829" s="201"/>
      <c r="O829" s="39"/>
      <c r="P829" s="22"/>
      <c r="Q829" s="200">
        <f t="shared" si="404"/>
        <v>0</v>
      </c>
      <c r="R829" s="55"/>
      <c r="S829" s="46" t="s">
        <v>64</v>
      </c>
      <c r="T829" s="56"/>
      <c r="U829" s="48" t="s">
        <v>64</v>
      </c>
      <c r="V829" s="175" t="str">
        <f t="shared" si="405"/>
        <v>Remplir la colonne R ou T</v>
      </c>
      <c r="W829" s="178"/>
      <c r="X829" s="282" t="str">
        <f t="shared" si="406"/>
        <v>Remplir la colonne M</v>
      </c>
      <c r="Y829" s="99" t="str">
        <f t="shared" si="407"/>
        <v>Remplir la colonne W</v>
      </c>
      <c r="Z829" s="297" t="str">
        <f t="shared" si="423"/>
        <v>Remplir la colonne I</v>
      </c>
      <c r="AA829" s="84" t="s">
        <v>64</v>
      </c>
      <c r="AB829" s="60" t="str">
        <f t="shared" si="408"/>
        <v>Remplir les termes C, P et TVA</v>
      </c>
      <c r="AC829" s="55"/>
      <c r="AD829" s="46" t="s">
        <v>64</v>
      </c>
      <c r="AE829" s="56"/>
      <c r="AF829" s="48" t="s">
        <v>64</v>
      </c>
      <c r="AG829" s="175" t="str">
        <f t="shared" si="409"/>
        <v>Remplir la colonne AC ou AE</v>
      </c>
      <c r="AH829" s="178"/>
      <c r="AI829" s="311" t="str">
        <f t="shared" si="424"/>
        <v>Remplir la colonne M</v>
      </c>
      <c r="AJ829" s="179" t="str">
        <f t="shared" si="410"/>
        <v>Remplir la colonne AH</v>
      </c>
      <c r="AK829" s="297" t="str">
        <f t="shared" si="398"/>
        <v>Remplir la colonne I</v>
      </c>
      <c r="AL829" s="84" t="s">
        <v>64</v>
      </c>
      <c r="AM829" s="60" t="str">
        <f t="shared" si="425"/>
        <v>Remplir les termes C, P et TVA</v>
      </c>
      <c r="AN829" s="55"/>
      <c r="AO829" s="46" t="s">
        <v>64</v>
      </c>
      <c r="AP829" s="56"/>
      <c r="AQ829" s="48" t="s">
        <v>64</v>
      </c>
      <c r="AR829" s="175" t="str">
        <f t="shared" si="411"/>
        <v>Remplir la colonne AN ou AP</v>
      </c>
      <c r="AS829" s="178"/>
      <c r="AT829" s="282" t="str">
        <f t="shared" si="426"/>
        <v>Remplir la colonne M</v>
      </c>
      <c r="AU829" s="179" t="str">
        <f t="shared" si="412"/>
        <v>Remplir la colonne AS</v>
      </c>
      <c r="AV829" s="263" t="str">
        <f t="shared" si="399"/>
        <v>Remplir la colonne I</v>
      </c>
      <c r="AW829" s="84" t="s">
        <v>64</v>
      </c>
      <c r="AX829" s="60" t="str">
        <f t="shared" si="427"/>
        <v>Remplir les termes C, P et TVA</v>
      </c>
      <c r="AY829" s="55"/>
      <c r="AZ829" s="46" t="s">
        <v>64</v>
      </c>
      <c r="BA829" s="56"/>
      <c r="BB829" s="48" t="s">
        <v>64</v>
      </c>
      <c r="BC829" s="175" t="str">
        <f t="shared" si="413"/>
        <v>Remplir la colonne AY ou BA</v>
      </c>
      <c r="BD829" s="178"/>
      <c r="BE829" s="311" t="str">
        <f t="shared" si="428"/>
        <v>Remplir la colonne M</v>
      </c>
      <c r="BF829" s="179" t="str">
        <f t="shared" si="414"/>
        <v>Remplir la colonne BD</v>
      </c>
      <c r="BG829" s="263" t="str">
        <f t="shared" si="400"/>
        <v>Remplir la colonne I</v>
      </c>
      <c r="BH829" s="84" t="s">
        <v>64</v>
      </c>
      <c r="BI829" s="60" t="str">
        <f t="shared" si="415"/>
        <v>Remplir les termes C, P et TVA</v>
      </c>
      <c r="BJ829" s="55"/>
      <c r="BK829" s="46" t="s">
        <v>64</v>
      </c>
      <c r="BL829" s="56"/>
      <c r="BM829" s="48" t="s">
        <v>64</v>
      </c>
      <c r="BN829" s="175" t="str">
        <f t="shared" si="416"/>
        <v>Remplir la colonne BJ ou BL</v>
      </c>
      <c r="BO829" s="178"/>
      <c r="BP829" s="311" t="str">
        <f t="shared" si="429"/>
        <v>Remplir la colonne M</v>
      </c>
      <c r="BQ829" s="179" t="str">
        <f t="shared" si="417"/>
        <v>Remplir la colonne BO</v>
      </c>
      <c r="BR829" s="263" t="str">
        <f t="shared" si="401"/>
        <v>Remplir la colonne I</v>
      </c>
      <c r="BS829" s="84" t="s">
        <v>64</v>
      </c>
      <c r="BT829" s="60" t="str">
        <f t="shared" si="418"/>
        <v>Remplir les termes C, P et TVA</v>
      </c>
      <c r="BU829" s="55"/>
      <c r="BV829" s="46" t="s">
        <v>64</v>
      </c>
      <c r="BW829" s="56"/>
      <c r="BX829" s="48" t="s">
        <v>64</v>
      </c>
      <c r="BY829" s="175" t="str">
        <f t="shared" si="419"/>
        <v>Remplir la colonne BU ou BW</v>
      </c>
      <c r="BZ829" s="178"/>
      <c r="CA829" s="282" t="str">
        <f t="shared" si="430"/>
        <v>Remplir la colonne M</v>
      </c>
      <c r="CB829" s="99" t="str">
        <f t="shared" si="420"/>
        <v>Remplir la colonne BZ</v>
      </c>
      <c r="CC829" s="297" t="str">
        <f t="shared" si="402"/>
        <v>Remplir la colonne I</v>
      </c>
      <c r="CD829" s="84" t="s">
        <v>64</v>
      </c>
      <c r="CE829" s="60" t="str">
        <f t="shared" si="421"/>
        <v>Remplir les termes C, P et TVA</v>
      </c>
      <c r="CF829" s="61" t="str">
        <f t="shared" si="403"/>
        <v>REMPLIR TYPE DE CLIENT</v>
      </c>
      <c r="CG829" s="107" t="str">
        <f t="shared" si="422"/>
        <v>Montant total de l'aide demandée non indiqué</v>
      </c>
      <c r="CH829" s="1"/>
      <c r="CI829" s="1"/>
      <c r="CJ829" s="1"/>
      <c r="CK829" s="1"/>
      <c r="CL829" s="1"/>
    </row>
    <row r="830" spans="1:90" x14ac:dyDescent="0.25">
      <c r="A830" s="51"/>
      <c r="B830" s="111"/>
      <c r="C830" s="111"/>
      <c r="D830" s="111"/>
      <c r="E830" s="111"/>
      <c r="F830" s="111"/>
      <c r="G830" s="162"/>
      <c r="H830" s="151"/>
      <c r="I830" s="296"/>
      <c r="J830" s="152"/>
      <c r="K830" s="153"/>
      <c r="L830" s="169"/>
      <c r="M830" s="39"/>
      <c r="N830" s="201"/>
      <c r="O830" s="39"/>
      <c r="P830" s="22"/>
      <c r="Q830" s="200">
        <f t="shared" si="404"/>
        <v>0</v>
      </c>
      <c r="R830" s="55"/>
      <c r="S830" s="46" t="s">
        <v>64</v>
      </c>
      <c r="T830" s="56"/>
      <c r="U830" s="48" t="s">
        <v>64</v>
      </c>
      <c r="V830" s="175" t="str">
        <f t="shared" si="405"/>
        <v>Remplir la colonne R ou T</v>
      </c>
      <c r="W830" s="178"/>
      <c r="X830" s="282" t="str">
        <f t="shared" si="406"/>
        <v>Remplir la colonne M</v>
      </c>
      <c r="Y830" s="99" t="str">
        <f t="shared" si="407"/>
        <v>Remplir la colonne W</v>
      </c>
      <c r="Z830" s="297" t="str">
        <f t="shared" si="423"/>
        <v>Remplir la colonne I</v>
      </c>
      <c r="AA830" s="84" t="s">
        <v>64</v>
      </c>
      <c r="AB830" s="60" t="str">
        <f t="shared" si="408"/>
        <v>Remplir les termes C, P et TVA</v>
      </c>
      <c r="AC830" s="55"/>
      <c r="AD830" s="46" t="s">
        <v>64</v>
      </c>
      <c r="AE830" s="56"/>
      <c r="AF830" s="48" t="s">
        <v>64</v>
      </c>
      <c r="AG830" s="175" t="str">
        <f t="shared" si="409"/>
        <v>Remplir la colonne AC ou AE</v>
      </c>
      <c r="AH830" s="178"/>
      <c r="AI830" s="311" t="str">
        <f t="shared" si="424"/>
        <v>Remplir la colonne M</v>
      </c>
      <c r="AJ830" s="179" t="str">
        <f t="shared" si="410"/>
        <v>Remplir la colonne AH</v>
      </c>
      <c r="AK830" s="297" t="str">
        <f t="shared" si="398"/>
        <v>Remplir la colonne I</v>
      </c>
      <c r="AL830" s="84" t="s">
        <v>64</v>
      </c>
      <c r="AM830" s="60" t="str">
        <f t="shared" si="425"/>
        <v>Remplir les termes C, P et TVA</v>
      </c>
      <c r="AN830" s="55"/>
      <c r="AO830" s="46" t="s">
        <v>64</v>
      </c>
      <c r="AP830" s="56"/>
      <c r="AQ830" s="48" t="s">
        <v>64</v>
      </c>
      <c r="AR830" s="175" t="str">
        <f t="shared" si="411"/>
        <v>Remplir la colonne AN ou AP</v>
      </c>
      <c r="AS830" s="178"/>
      <c r="AT830" s="282" t="str">
        <f t="shared" si="426"/>
        <v>Remplir la colonne M</v>
      </c>
      <c r="AU830" s="179" t="str">
        <f t="shared" si="412"/>
        <v>Remplir la colonne AS</v>
      </c>
      <c r="AV830" s="263" t="str">
        <f t="shared" si="399"/>
        <v>Remplir la colonne I</v>
      </c>
      <c r="AW830" s="84" t="s">
        <v>64</v>
      </c>
      <c r="AX830" s="60" t="str">
        <f t="shared" si="427"/>
        <v>Remplir les termes C, P et TVA</v>
      </c>
      <c r="AY830" s="55"/>
      <c r="AZ830" s="46" t="s">
        <v>64</v>
      </c>
      <c r="BA830" s="56"/>
      <c r="BB830" s="48" t="s">
        <v>64</v>
      </c>
      <c r="BC830" s="175" t="str">
        <f t="shared" si="413"/>
        <v>Remplir la colonne AY ou BA</v>
      </c>
      <c r="BD830" s="178"/>
      <c r="BE830" s="311" t="str">
        <f t="shared" si="428"/>
        <v>Remplir la colonne M</v>
      </c>
      <c r="BF830" s="179" t="str">
        <f t="shared" si="414"/>
        <v>Remplir la colonne BD</v>
      </c>
      <c r="BG830" s="263" t="str">
        <f t="shared" si="400"/>
        <v>Remplir la colonne I</v>
      </c>
      <c r="BH830" s="84" t="s">
        <v>64</v>
      </c>
      <c r="BI830" s="60" t="str">
        <f t="shared" si="415"/>
        <v>Remplir les termes C, P et TVA</v>
      </c>
      <c r="BJ830" s="55"/>
      <c r="BK830" s="46" t="s">
        <v>64</v>
      </c>
      <c r="BL830" s="56"/>
      <c r="BM830" s="48" t="s">
        <v>64</v>
      </c>
      <c r="BN830" s="175" t="str">
        <f t="shared" si="416"/>
        <v>Remplir la colonne BJ ou BL</v>
      </c>
      <c r="BO830" s="178"/>
      <c r="BP830" s="311" t="str">
        <f t="shared" si="429"/>
        <v>Remplir la colonne M</v>
      </c>
      <c r="BQ830" s="179" t="str">
        <f t="shared" si="417"/>
        <v>Remplir la colonne BO</v>
      </c>
      <c r="BR830" s="263" t="str">
        <f t="shared" si="401"/>
        <v>Remplir la colonne I</v>
      </c>
      <c r="BS830" s="84" t="s">
        <v>64</v>
      </c>
      <c r="BT830" s="60" t="str">
        <f t="shared" si="418"/>
        <v>Remplir les termes C, P et TVA</v>
      </c>
      <c r="BU830" s="55"/>
      <c r="BV830" s="46" t="s">
        <v>64</v>
      </c>
      <c r="BW830" s="56"/>
      <c r="BX830" s="48" t="s">
        <v>64</v>
      </c>
      <c r="BY830" s="175" t="str">
        <f t="shared" si="419"/>
        <v>Remplir la colonne BU ou BW</v>
      </c>
      <c r="BZ830" s="178"/>
      <c r="CA830" s="282" t="str">
        <f t="shared" si="430"/>
        <v>Remplir la colonne M</v>
      </c>
      <c r="CB830" s="99" t="str">
        <f t="shared" si="420"/>
        <v>Remplir la colonne BZ</v>
      </c>
      <c r="CC830" s="297" t="str">
        <f t="shared" si="402"/>
        <v>Remplir la colonne I</v>
      </c>
      <c r="CD830" s="84" t="s">
        <v>64</v>
      </c>
      <c r="CE830" s="60" t="str">
        <f t="shared" si="421"/>
        <v>Remplir les termes C, P et TVA</v>
      </c>
      <c r="CF830" s="61" t="str">
        <f t="shared" si="403"/>
        <v>REMPLIR TYPE DE CLIENT</v>
      </c>
      <c r="CG830" s="107" t="str">
        <f t="shared" si="422"/>
        <v>Montant total de l'aide demandée non indiqué</v>
      </c>
      <c r="CH830" s="1"/>
      <c r="CI830" s="1"/>
      <c r="CJ830" s="1"/>
      <c r="CK830" s="1"/>
      <c r="CL830" s="1"/>
    </row>
    <row r="831" spans="1:90" x14ac:dyDescent="0.25">
      <c r="A831" s="51"/>
      <c r="B831" s="111"/>
      <c r="C831" s="111"/>
      <c r="D831" s="111"/>
      <c r="E831" s="111"/>
      <c r="F831" s="111"/>
      <c r="G831" s="162"/>
      <c r="H831" s="151"/>
      <c r="I831" s="296"/>
      <c r="J831" s="152"/>
      <c r="K831" s="153"/>
      <c r="L831" s="169"/>
      <c r="M831" s="39"/>
      <c r="N831" s="201"/>
      <c r="O831" s="39"/>
      <c r="P831" s="22"/>
      <c r="Q831" s="200">
        <f t="shared" si="404"/>
        <v>0</v>
      </c>
      <c r="R831" s="55"/>
      <c r="S831" s="46" t="s">
        <v>64</v>
      </c>
      <c r="T831" s="56"/>
      <c r="U831" s="48" t="s">
        <v>64</v>
      </c>
      <c r="V831" s="175" t="str">
        <f t="shared" si="405"/>
        <v>Remplir la colonne R ou T</v>
      </c>
      <c r="W831" s="178"/>
      <c r="X831" s="282" t="str">
        <f t="shared" si="406"/>
        <v>Remplir la colonne M</v>
      </c>
      <c r="Y831" s="99" t="str">
        <f t="shared" si="407"/>
        <v>Remplir la colonne W</v>
      </c>
      <c r="Z831" s="297" t="str">
        <f t="shared" si="423"/>
        <v>Remplir la colonne I</v>
      </c>
      <c r="AA831" s="84" t="s">
        <v>64</v>
      </c>
      <c r="AB831" s="60" t="str">
        <f t="shared" si="408"/>
        <v>Remplir les termes C, P et TVA</v>
      </c>
      <c r="AC831" s="55"/>
      <c r="AD831" s="46" t="s">
        <v>64</v>
      </c>
      <c r="AE831" s="56"/>
      <c r="AF831" s="48" t="s">
        <v>64</v>
      </c>
      <c r="AG831" s="175" t="str">
        <f t="shared" si="409"/>
        <v>Remplir la colonne AC ou AE</v>
      </c>
      <c r="AH831" s="178"/>
      <c r="AI831" s="311" t="str">
        <f t="shared" si="424"/>
        <v>Remplir la colonne M</v>
      </c>
      <c r="AJ831" s="179" t="str">
        <f t="shared" si="410"/>
        <v>Remplir la colonne AH</v>
      </c>
      <c r="AK831" s="297" t="str">
        <f t="shared" si="398"/>
        <v>Remplir la colonne I</v>
      </c>
      <c r="AL831" s="84" t="s">
        <v>64</v>
      </c>
      <c r="AM831" s="60" t="str">
        <f t="shared" si="425"/>
        <v>Remplir les termes C, P et TVA</v>
      </c>
      <c r="AN831" s="55"/>
      <c r="AO831" s="46" t="s">
        <v>64</v>
      </c>
      <c r="AP831" s="56"/>
      <c r="AQ831" s="48" t="s">
        <v>64</v>
      </c>
      <c r="AR831" s="175" t="str">
        <f t="shared" si="411"/>
        <v>Remplir la colonne AN ou AP</v>
      </c>
      <c r="AS831" s="178"/>
      <c r="AT831" s="282" t="str">
        <f t="shared" si="426"/>
        <v>Remplir la colonne M</v>
      </c>
      <c r="AU831" s="179" t="str">
        <f t="shared" si="412"/>
        <v>Remplir la colonne AS</v>
      </c>
      <c r="AV831" s="263" t="str">
        <f t="shared" si="399"/>
        <v>Remplir la colonne I</v>
      </c>
      <c r="AW831" s="84" t="s">
        <v>64</v>
      </c>
      <c r="AX831" s="60" t="str">
        <f t="shared" si="427"/>
        <v>Remplir les termes C, P et TVA</v>
      </c>
      <c r="AY831" s="55"/>
      <c r="AZ831" s="46" t="s">
        <v>64</v>
      </c>
      <c r="BA831" s="56"/>
      <c r="BB831" s="48" t="s">
        <v>64</v>
      </c>
      <c r="BC831" s="175" t="str">
        <f t="shared" si="413"/>
        <v>Remplir la colonne AY ou BA</v>
      </c>
      <c r="BD831" s="178"/>
      <c r="BE831" s="311" t="str">
        <f t="shared" si="428"/>
        <v>Remplir la colonne M</v>
      </c>
      <c r="BF831" s="179" t="str">
        <f t="shared" si="414"/>
        <v>Remplir la colonne BD</v>
      </c>
      <c r="BG831" s="263" t="str">
        <f t="shared" si="400"/>
        <v>Remplir la colonne I</v>
      </c>
      <c r="BH831" s="84" t="s">
        <v>64</v>
      </c>
      <c r="BI831" s="60" t="str">
        <f t="shared" si="415"/>
        <v>Remplir les termes C, P et TVA</v>
      </c>
      <c r="BJ831" s="55"/>
      <c r="BK831" s="46" t="s">
        <v>64</v>
      </c>
      <c r="BL831" s="56"/>
      <c r="BM831" s="48" t="s">
        <v>64</v>
      </c>
      <c r="BN831" s="175" t="str">
        <f t="shared" si="416"/>
        <v>Remplir la colonne BJ ou BL</v>
      </c>
      <c r="BO831" s="178"/>
      <c r="BP831" s="311" t="str">
        <f t="shared" si="429"/>
        <v>Remplir la colonne M</v>
      </c>
      <c r="BQ831" s="179" t="str">
        <f t="shared" si="417"/>
        <v>Remplir la colonne BO</v>
      </c>
      <c r="BR831" s="263" t="str">
        <f t="shared" si="401"/>
        <v>Remplir la colonne I</v>
      </c>
      <c r="BS831" s="84" t="s">
        <v>64</v>
      </c>
      <c r="BT831" s="60" t="str">
        <f t="shared" si="418"/>
        <v>Remplir les termes C, P et TVA</v>
      </c>
      <c r="BU831" s="55"/>
      <c r="BV831" s="46" t="s">
        <v>64</v>
      </c>
      <c r="BW831" s="56"/>
      <c r="BX831" s="48" t="s">
        <v>64</v>
      </c>
      <c r="BY831" s="175" t="str">
        <f t="shared" si="419"/>
        <v>Remplir la colonne BU ou BW</v>
      </c>
      <c r="BZ831" s="178"/>
      <c r="CA831" s="282" t="str">
        <f t="shared" si="430"/>
        <v>Remplir la colonne M</v>
      </c>
      <c r="CB831" s="99" t="str">
        <f t="shared" si="420"/>
        <v>Remplir la colonne BZ</v>
      </c>
      <c r="CC831" s="297" t="str">
        <f t="shared" si="402"/>
        <v>Remplir la colonne I</v>
      </c>
      <c r="CD831" s="84" t="s">
        <v>64</v>
      </c>
      <c r="CE831" s="60" t="str">
        <f t="shared" si="421"/>
        <v>Remplir les termes C, P et TVA</v>
      </c>
      <c r="CF831" s="61" t="str">
        <f t="shared" si="403"/>
        <v>REMPLIR TYPE DE CLIENT</v>
      </c>
      <c r="CG831" s="107" t="str">
        <f t="shared" si="422"/>
        <v>Montant total de l'aide demandée non indiqué</v>
      </c>
      <c r="CH831" s="1"/>
      <c r="CI831" s="1"/>
      <c r="CJ831" s="1"/>
      <c r="CK831" s="1"/>
      <c r="CL831" s="1"/>
    </row>
    <row r="832" spans="1:90" x14ac:dyDescent="0.25">
      <c r="A832" s="51"/>
      <c r="B832" s="111"/>
      <c r="C832" s="111"/>
      <c r="D832" s="111"/>
      <c r="E832" s="111"/>
      <c r="F832" s="111"/>
      <c r="G832" s="162"/>
      <c r="H832" s="151"/>
      <c r="I832" s="296"/>
      <c r="J832" s="152"/>
      <c r="K832" s="153"/>
      <c r="L832" s="169"/>
      <c r="M832" s="39"/>
      <c r="N832" s="201"/>
      <c r="O832" s="39"/>
      <c r="P832" s="22"/>
      <c r="Q832" s="200">
        <f t="shared" si="404"/>
        <v>0</v>
      </c>
      <c r="R832" s="55"/>
      <c r="S832" s="46" t="s">
        <v>64</v>
      </c>
      <c r="T832" s="56"/>
      <c r="U832" s="48" t="s">
        <v>64</v>
      </c>
      <c r="V832" s="175" t="str">
        <f t="shared" si="405"/>
        <v>Remplir la colonne R ou T</v>
      </c>
      <c r="W832" s="178"/>
      <c r="X832" s="282" t="str">
        <f t="shared" si="406"/>
        <v>Remplir la colonne M</v>
      </c>
      <c r="Y832" s="99" t="str">
        <f t="shared" si="407"/>
        <v>Remplir la colonne W</v>
      </c>
      <c r="Z832" s="297" t="str">
        <f t="shared" si="423"/>
        <v>Remplir la colonne I</v>
      </c>
      <c r="AA832" s="84" t="s">
        <v>64</v>
      </c>
      <c r="AB832" s="60" t="str">
        <f t="shared" si="408"/>
        <v>Remplir les termes C, P et TVA</v>
      </c>
      <c r="AC832" s="55"/>
      <c r="AD832" s="46" t="s">
        <v>64</v>
      </c>
      <c r="AE832" s="56"/>
      <c r="AF832" s="48" t="s">
        <v>64</v>
      </c>
      <c r="AG832" s="175" t="str">
        <f t="shared" si="409"/>
        <v>Remplir la colonne AC ou AE</v>
      </c>
      <c r="AH832" s="178"/>
      <c r="AI832" s="311" t="str">
        <f t="shared" si="424"/>
        <v>Remplir la colonne M</v>
      </c>
      <c r="AJ832" s="179" t="str">
        <f t="shared" si="410"/>
        <v>Remplir la colonne AH</v>
      </c>
      <c r="AK832" s="297" t="str">
        <f t="shared" si="398"/>
        <v>Remplir la colonne I</v>
      </c>
      <c r="AL832" s="84" t="s">
        <v>64</v>
      </c>
      <c r="AM832" s="60" t="str">
        <f t="shared" si="425"/>
        <v>Remplir les termes C, P et TVA</v>
      </c>
      <c r="AN832" s="55"/>
      <c r="AO832" s="46" t="s">
        <v>64</v>
      </c>
      <c r="AP832" s="56"/>
      <c r="AQ832" s="48" t="s">
        <v>64</v>
      </c>
      <c r="AR832" s="175" t="str">
        <f t="shared" si="411"/>
        <v>Remplir la colonne AN ou AP</v>
      </c>
      <c r="AS832" s="178"/>
      <c r="AT832" s="282" t="str">
        <f t="shared" si="426"/>
        <v>Remplir la colonne M</v>
      </c>
      <c r="AU832" s="179" t="str">
        <f t="shared" si="412"/>
        <v>Remplir la colonne AS</v>
      </c>
      <c r="AV832" s="263" t="str">
        <f t="shared" si="399"/>
        <v>Remplir la colonne I</v>
      </c>
      <c r="AW832" s="84" t="s">
        <v>64</v>
      </c>
      <c r="AX832" s="60" t="str">
        <f t="shared" si="427"/>
        <v>Remplir les termes C, P et TVA</v>
      </c>
      <c r="AY832" s="55"/>
      <c r="AZ832" s="46" t="s">
        <v>64</v>
      </c>
      <c r="BA832" s="56"/>
      <c r="BB832" s="48" t="s">
        <v>64</v>
      </c>
      <c r="BC832" s="175" t="str">
        <f t="shared" si="413"/>
        <v>Remplir la colonne AY ou BA</v>
      </c>
      <c r="BD832" s="178"/>
      <c r="BE832" s="311" t="str">
        <f t="shared" si="428"/>
        <v>Remplir la colonne M</v>
      </c>
      <c r="BF832" s="179" t="str">
        <f t="shared" si="414"/>
        <v>Remplir la colonne BD</v>
      </c>
      <c r="BG832" s="263" t="str">
        <f t="shared" si="400"/>
        <v>Remplir la colonne I</v>
      </c>
      <c r="BH832" s="84" t="s">
        <v>64</v>
      </c>
      <c r="BI832" s="60" t="str">
        <f t="shared" si="415"/>
        <v>Remplir les termes C, P et TVA</v>
      </c>
      <c r="BJ832" s="55"/>
      <c r="BK832" s="46" t="s">
        <v>64</v>
      </c>
      <c r="BL832" s="56"/>
      <c r="BM832" s="48" t="s">
        <v>64</v>
      </c>
      <c r="BN832" s="175" t="str">
        <f t="shared" si="416"/>
        <v>Remplir la colonne BJ ou BL</v>
      </c>
      <c r="BO832" s="178"/>
      <c r="BP832" s="311" t="str">
        <f t="shared" si="429"/>
        <v>Remplir la colonne M</v>
      </c>
      <c r="BQ832" s="179" t="str">
        <f t="shared" si="417"/>
        <v>Remplir la colonne BO</v>
      </c>
      <c r="BR832" s="263" t="str">
        <f t="shared" si="401"/>
        <v>Remplir la colonne I</v>
      </c>
      <c r="BS832" s="84" t="s">
        <v>64</v>
      </c>
      <c r="BT832" s="60" t="str">
        <f t="shared" si="418"/>
        <v>Remplir les termes C, P et TVA</v>
      </c>
      <c r="BU832" s="55"/>
      <c r="BV832" s="46" t="s">
        <v>64</v>
      </c>
      <c r="BW832" s="56"/>
      <c r="BX832" s="48" t="s">
        <v>64</v>
      </c>
      <c r="BY832" s="175" t="str">
        <f t="shared" si="419"/>
        <v>Remplir la colonne BU ou BW</v>
      </c>
      <c r="BZ832" s="178"/>
      <c r="CA832" s="282" t="str">
        <f t="shared" si="430"/>
        <v>Remplir la colonne M</v>
      </c>
      <c r="CB832" s="99" t="str">
        <f t="shared" si="420"/>
        <v>Remplir la colonne BZ</v>
      </c>
      <c r="CC832" s="297" t="str">
        <f t="shared" si="402"/>
        <v>Remplir la colonne I</v>
      </c>
      <c r="CD832" s="84" t="s">
        <v>64</v>
      </c>
      <c r="CE832" s="60" t="str">
        <f t="shared" si="421"/>
        <v>Remplir les termes C, P et TVA</v>
      </c>
      <c r="CF832" s="61" t="str">
        <f t="shared" si="403"/>
        <v>REMPLIR TYPE DE CLIENT</v>
      </c>
      <c r="CG832" s="107" t="str">
        <f t="shared" si="422"/>
        <v>Montant total de l'aide demandée non indiqué</v>
      </c>
      <c r="CH832" s="1"/>
      <c r="CI832" s="1"/>
      <c r="CJ832" s="1"/>
      <c r="CK832" s="1"/>
      <c r="CL832" s="1"/>
    </row>
    <row r="833" spans="1:90" x14ac:dyDescent="0.25">
      <c r="A833" s="51"/>
      <c r="B833" s="111"/>
      <c r="C833" s="111"/>
      <c r="D833" s="111"/>
      <c r="E833" s="111"/>
      <c r="F833" s="111"/>
      <c r="G833" s="162"/>
      <c r="H833" s="151"/>
      <c r="I833" s="296"/>
      <c r="J833" s="152"/>
      <c r="K833" s="153"/>
      <c r="L833" s="169"/>
      <c r="M833" s="39"/>
      <c r="N833" s="201"/>
      <c r="O833" s="39"/>
      <c r="P833" s="22"/>
      <c r="Q833" s="200">
        <f t="shared" si="404"/>
        <v>0</v>
      </c>
      <c r="R833" s="55"/>
      <c r="S833" s="46" t="s">
        <v>64</v>
      </c>
      <c r="T833" s="56"/>
      <c r="U833" s="48" t="s">
        <v>64</v>
      </c>
      <c r="V833" s="175" t="str">
        <f t="shared" si="405"/>
        <v>Remplir la colonne R ou T</v>
      </c>
      <c r="W833" s="178"/>
      <c r="X833" s="282" t="str">
        <f t="shared" si="406"/>
        <v>Remplir la colonne M</v>
      </c>
      <c r="Y833" s="99" t="str">
        <f t="shared" si="407"/>
        <v>Remplir la colonne W</v>
      </c>
      <c r="Z833" s="297" t="str">
        <f t="shared" si="423"/>
        <v>Remplir la colonne I</v>
      </c>
      <c r="AA833" s="84" t="s">
        <v>64</v>
      </c>
      <c r="AB833" s="60" t="str">
        <f t="shared" si="408"/>
        <v>Remplir les termes C, P et TVA</v>
      </c>
      <c r="AC833" s="55"/>
      <c r="AD833" s="46" t="s">
        <v>64</v>
      </c>
      <c r="AE833" s="56"/>
      <c r="AF833" s="48" t="s">
        <v>64</v>
      </c>
      <c r="AG833" s="175" t="str">
        <f t="shared" si="409"/>
        <v>Remplir la colonne AC ou AE</v>
      </c>
      <c r="AH833" s="178"/>
      <c r="AI833" s="311" t="str">
        <f t="shared" si="424"/>
        <v>Remplir la colonne M</v>
      </c>
      <c r="AJ833" s="179" t="str">
        <f t="shared" si="410"/>
        <v>Remplir la colonne AH</v>
      </c>
      <c r="AK833" s="297" t="str">
        <f t="shared" si="398"/>
        <v>Remplir la colonne I</v>
      </c>
      <c r="AL833" s="84" t="s">
        <v>64</v>
      </c>
      <c r="AM833" s="60" t="str">
        <f t="shared" si="425"/>
        <v>Remplir les termes C, P et TVA</v>
      </c>
      <c r="AN833" s="55"/>
      <c r="AO833" s="46" t="s">
        <v>64</v>
      </c>
      <c r="AP833" s="56"/>
      <c r="AQ833" s="48" t="s">
        <v>64</v>
      </c>
      <c r="AR833" s="175" t="str">
        <f t="shared" si="411"/>
        <v>Remplir la colonne AN ou AP</v>
      </c>
      <c r="AS833" s="178"/>
      <c r="AT833" s="282" t="str">
        <f t="shared" si="426"/>
        <v>Remplir la colonne M</v>
      </c>
      <c r="AU833" s="179" t="str">
        <f t="shared" si="412"/>
        <v>Remplir la colonne AS</v>
      </c>
      <c r="AV833" s="263" t="str">
        <f t="shared" si="399"/>
        <v>Remplir la colonne I</v>
      </c>
      <c r="AW833" s="84" t="s">
        <v>64</v>
      </c>
      <c r="AX833" s="60" t="str">
        <f t="shared" si="427"/>
        <v>Remplir les termes C, P et TVA</v>
      </c>
      <c r="AY833" s="55"/>
      <c r="AZ833" s="46" t="s">
        <v>64</v>
      </c>
      <c r="BA833" s="56"/>
      <c r="BB833" s="48" t="s">
        <v>64</v>
      </c>
      <c r="BC833" s="175" t="str">
        <f t="shared" si="413"/>
        <v>Remplir la colonne AY ou BA</v>
      </c>
      <c r="BD833" s="178"/>
      <c r="BE833" s="311" t="str">
        <f t="shared" si="428"/>
        <v>Remplir la colonne M</v>
      </c>
      <c r="BF833" s="179" t="str">
        <f t="shared" si="414"/>
        <v>Remplir la colonne BD</v>
      </c>
      <c r="BG833" s="263" t="str">
        <f t="shared" si="400"/>
        <v>Remplir la colonne I</v>
      </c>
      <c r="BH833" s="84" t="s">
        <v>64</v>
      </c>
      <c r="BI833" s="60" t="str">
        <f t="shared" si="415"/>
        <v>Remplir les termes C, P et TVA</v>
      </c>
      <c r="BJ833" s="55"/>
      <c r="BK833" s="46" t="s">
        <v>64</v>
      </c>
      <c r="BL833" s="56"/>
      <c r="BM833" s="48" t="s">
        <v>64</v>
      </c>
      <c r="BN833" s="175" t="str">
        <f t="shared" si="416"/>
        <v>Remplir la colonne BJ ou BL</v>
      </c>
      <c r="BO833" s="178"/>
      <c r="BP833" s="311" t="str">
        <f t="shared" si="429"/>
        <v>Remplir la colonne M</v>
      </c>
      <c r="BQ833" s="179" t="str">
        <f t="shared" si="417"/>
        <v>Remplir la colonne BO</v>
      </c>
      <c r="BR833" s="263" t="str">
        <f t="shared" si="401"/>
        <v>Remplir la colonne I</v>
      </c>
      <c r="BS833" s="84" t="s">
        <v>64</v>
      </c>
      <c r="BT833" s="60" t="str">
        <f t="shared" si="418"/>
        <v>Remplir les termes C, P et TVA</v>
      </c>
      <c r="BU833" s="55"/>
      <c r="BV833" s="46" t="s">
        <v>64</v>
      </c>
      <c r="BW833" s="56"/>
      <c r="BX833" s="48" t="s">
        <v>64</v>
      </c>
      <c r="BY833" s="175" t="str">
        <f t="shared" si="419"/>
        <v>Remplir la colonne BU ou BW</v>
      </c>
      <c r="BZ833" s="178"/>
      <c r="CA833" s="282" t="str">
        <f t="shared" si="430"/>
        <v>Remplir la colonne M</v>
      </c>
      <c r="CB833" s="99" t="str">
        <f t="shared" si="420"/>
        <v>Remplir la colonne BZ</v>
      </c>
      <c r="CC833" s="297" t="str">
        <f t="shared" si="402"/>
        <v>Remplir la colonne I</v>
      </c>
      <c r="CD833" s="84" t="s">
        <v>64</v>
      </c>
      <c r="CE833" s="60" t="str">
        <f t="shared" si="421"/>
        <v>Remplir les termes C, P et TVA</v>
      </c>
      <c r="CF833" s="61" t="str">
        <f t="shared" si="403"/>
        <v>REMPLIR TYPE DE CLIENT</v>
      </c>
      <c r="CG833" s="107" t="str">
        <f t="shared" si="422"/>
        <v>Montant total de l'aide demandée non indiqué</v>
      </c>
      <c r="CH833" s="1"/>
      <c r="CI833" s="1"/>
      <c r="CJ833" s="1"/>
      <c r="CK833" s="1"/>
      <c r="CL833" s="1"/>
    </row>
    <row r="834" spans="1:90" x14ac:dyDescent="0.25">
      <c r="A834" s="51"/>
      <c r="B834" s="111"/>
      <c r="C834" s="111"/>
      <c r="D834" s="111"/>
      <c r="E834" s="111"/>
      <c r="F834" s="111"/>
      <c r="G834" s="162"/>
      <c r="H834" s="151"/>
      <c r="I834" s="296"/>
      <c r="J834" s="152"/>
      <c r="K834" s="153"/>
      <c r="L834" s="169"/>
      <c r="M834" s="39"/>
      <c r="N834" s="201"/>
      <c r="O834" s="39"/>
      <c r="P834" s="22"/>
      <c r="Q834" s="200">
        <f t="shared" si="404"/>
        <v>0</v>
      </c>
      <c r="R834" s="55"/>
      <c r="S834" s="46" t="s">
        <v>64</v>
      </c>
      <c r="T834" s="56"/>
      <c r="U834" s="48" t="s">
        <v>64</v>
      </c>
      <c r="V834" s="175" t="str">
        <f t="shared" si="405"/>
        <v>Remplir la colonne R ou T</v>
      </c>
      <c r="W834" s="178"/>
      <c r="X834" s="282" t="str">
        <f t="shared" si="406"/>
        <v>Remplir la colonne M</v>
      </c>
      <c r="Y834" s="99" t="str">
        <f t="shared" si="407"/>
        <v>Remplir la colonne W</v>
      </c>
      <c r="Z834" s="297" t="str">
        <f t="shared" si="423"/>
        <v>Remplir la colonne I</v>
      </c>
      <c r="AA834" s="84" t="s">
        <v>64</v>
      </c>
      <c r="AB834" s="60" t="str">
        <f t="shared" si="408"/>
        <v>Remplir les termes C, P et TVA</v>
      </c>
      <c r="AC834" s="55"/>
      <c r="AD834" s="46" t="s">
        <v>64</v>
      </c>
      <c r="AE834" s="56"/>
      <c r="AF834" s="48" t="s">
        <v>64</v>
      </c>
      <c r="AG834" s="175" t="str">
        <f t="shared" si="409"/>
        <v>Remplir la colonne AC ou AE</v>
      </c>
      <c r="AH834" s="178"/>
      <c r="AI834" s="311" t="str">
        <f t="shared" si="424"/>
        <v>Remplir la colonne M</v>
      </c>
      <c r="AJ834" s="179" t="str">
        <f t="shared" si="410"/>
        <v>Remplir la colonne AH</v>
      </c>
      <c r="AK834" s="297" t="str">
        <f t="shared" si="398"/>
        <v>Remplir la colonne I</v>
      </c>
      <c r="AL834" s="84" t="s">
        <v>64</v>
      </c>
      <c r="AM834" s="60" t="str">
        <f t="shared" si="425"/>
        <v>Remplir les termes C, P et TVA</v>
      </c>
      <c r="AN834" s="55"/>
      <c r="AO834" s="46" t="s">
        <v>64</v>
      </c>
      <c r="AP834" s="56"/>
      <c r="AQ834" s="48" t="s">
        <v>64</v>
      </c>
      <c r="AR834" s="175" t="str">
        <f t="shared" si="411"/>
        <v>Remplir la colonne AN ou AP</v>
      </c>
      <c r="AS834" s="178"/>
      <c r="AT834" s="282" t="str">
        <f t="shared" si="426"/>
        <v>Remplir la colonne M</v>
      </c>
      <c r="AU834" s="179" t="str">
        <f t="shared" si="412"/>
        <v>Remplir la colonne AS</v>
      </c>
      <c r="AV834" s="263" t="str">
        <f t="shared" si="399"/>
        <v>Remplir la colonne I</v>
      </c>
      <c r="AW834" s="84" t="s">
        <v>64</v>
      </c>
      <c r="AX834" s="60" t="str">
        <f t="shared" si="427"/>
        <v>Remplir les termes C, P et TVA</v>
      </c>
      <c r="AY834" s="55"/>
      <c r="AZ834" s="46" t="s">
        <v>64</v>
      </c>
      <c r="BA834" s="56"/>
      <c r="BB834" s="48" t="s">
        <v>64</v>
      </c>
      <c r="BC834" s="175" t="str">
        <f t="shared" si="413"/>
        <v>Remplir la colonne AY ou BA</v>
      </c>
      <c r="BD834" s="178"/>
      <c r="BE834" s="311" t="str">
        <f t="shared" si="428"/>
        <v>Remplir la colonne M</v>
      </c>
      <c r="BF834" s="179" t="str">
        <f t="shared" si="414"/>
        <v>Remplir la colonne BD</v>
      </c>
      <c r="BG834" s="263" t="str">
        <f t="shared" si="400"/>
        <v>Remplir la colonne I</v>
      </c>
      <c r="BH834" s="84" t="s">
        <v>64</v>
      </c>
      <c r="BI834" s="60" t="str">
        <f t="shared" si="415"/>
        <v>Remplir les termes C, P et TVA</v>
      </c>
      <c r="BJ834" s="55"/>
      <c r="BK834" s="46" t="s">
        <v>64</v>
      </c>
      <c r="BL834" s="56"/>
      <c r="BM834" s="48" t="s">
        <v>64</v>
      </c>
      <c r="BN834" s="175" t="str">
        <f t="shared" si="416"/>
        <v>Remplir la colonne BJ ou BL</v>
      </c>
      <c r="BO834" s="178"/>
      <c r="BP834" s="311" t="str">
        <f t="shared" si="429"/>
        <v>Remplir la colonne M</v>
      </c>
      <c r="BQ834" s="179" t="str">
        <f t="shared" si="417"/>
        <v>Remplir la colonne BO</v>
      </c>
      <c r="BR834" s="263" t="str">
        <f t="shared" si="401"/>
        <v>Remplir la colonne I</v>
      </c>
      <c r="BS834" s="84" t="s">
        <v>64</v>
      </c>
      <c r="BT834" s="60" t="str">
        <f t="shared" si="418"/>
        <v>Remplir les termes C, P et TVA</v>
      </c>
      <c r="BU834" s="55"/>
      <c r="BV834" s="46" t="s">
        <v>64</v>
      </c>
      <c r="BW834" s="56"/>
      <c r="BX834" s="48" t="s">
        <v>64</v>
      </c>
      <c r="BY834" s="175" t="str">
        <f t="shared" si="419"/>
        <v>Remplir la colonne BU ou BW</v>
      </c>
      <c r="BZ834" s="178"/>
      <c r="CA834" s="282" t="str">
        <f t="shared" si="430"/>
        <v>Remplir la colonne M</v>
      </c>
      <c r="CB834" s="99" t="str">
        <f t="shared" si="420"/>
        <v>Remplir la colonne BZ</v>
      </c>
      <c r="CC834" s="297" t="str">
        <f t="shared" si="402"/>
        <v>Remplir la colonne I</v>
      </c>
      <c r="CD834" s="84" t="s">
        <v>64</v>
      </c>
      <c r="CE834" s="60" t="str">
        <f t="shared" si="421"/>
        <v>Remplir les termes C, P et TVA</v>
      </c>
      <c r="CF834" s="61" t="str">
        <f t="shared" si="403"/>
        <v>REMPLIR TYPE DE CLIENT</v>
      </c>
      <c r="CG834" s="107" t="str">
        <f t="shared" si="422"/>
        <v>Montant total de l'aide demandée non indiqué</v>
      </c>
      <c r="CH834" s="1"/>
      <c r="CI834" s="1"/>
      <c r="CJ834" s="1"/>
      <c r="CK834" s="1"/>
      <c r="CL834" s="1"/>
    </row>
    <row r="835" spans="1:90" x14ac:dyDescent="0.25">
      <c r="A835" s="51"/>
      <c r="B835" s="111"/>
      <c r="C835" s="111"/>
      <c r="D835" s="111"/>
      <c r="E835" s="111"/>
      <c r="F835" s="111"/>
      <c r="G835" s="162"/>
      <c r="H835" s="151"/>
      <c r="I835" s="296"/>
      <c r="J835" s="152"/>
      <c r="K835" s="153"/>
      <c r="L835" s="169"/>
      <c r="M835" s="39"/>
      <c r="N835" s="201"/>
      <c r="O835" s="39"/>
      <c r="P835" s="22"/>
      <c r="Q835" s="200">
        <f t="shared" si="404"/>
        <v>0</v>
      </c>
      <c r="R835" s="55"/>
      <c r="S835" s="46" t="s">
        <v>64</v>
      </c>
      <c r="T835" s="56"/>
      <c r="U835" s="48" t="s">
        <v>64</v>
      </c>
      <c r="V835" s="175" t="str">
        <f t="shared" si="405"/>
        <v>Remplir la colonne R ou T</v>
      </c>
      <c r="W835" s="178"/>
      <c r="X835" s="282" t="str">
        <f t="shared" si="406"/>
        <v>Remplir la colonne M</v>
      </c>
      <c r="Y835" s="99" t="str">
        <f t="shared" si="407"/>
        <v>Remplir la colonne W</v>
      </c>
      <c r="Z835" s="297" t="str">
        <f t="shared" si="423"/>
        <v>Remplir la colonne I</v>
      </c>
      <c r="AA835" s="84" t="s">
        <v>64</v>
      </c>
      <c r="AB835" s="60" t="str">
        <f t="shared" si="408"/>
        <v>Remplir les termes C, P et TVA</v>
      </c>
      <c r="AC835" s="55"/>
      <c r="AD835" s="46" t="s">
        <v>64</v>
      </c>
      <c r="AE835" s="56"/>
      <c r="AF835" s="48" t="s">
        <v>64</v>
      </c>
      <c r="AG835" s="175" t="str">
        <f t="shared" si="409"/>
        <v>Remplir la colonne AC ou AE</v>
      </c>
      <c r="AH835" s="178"/>
      <c r="AI835" s="311" t="str">
        <f t="shared" si="424"/>
        <v>Remplir la colonne M</v>
      </c>
      <c r="AJ835" s="179" t="str">
        <f t="shared" si="410"/>
        <v>Remplir la colonne AH</v>
      </c>
      <c r="AK835" s="297" t="str">
        <f t="shared" si="398"/>
        <v>Remplir la colonne I</v>
      </c>
      <c r="AL835" s="84" t="s">
        <v>64</v>
      </c>
      <c r="AM835" s="60" t="str">
        <f t="shared" si="425"/>
        <v>Remplir les termes C, P et TVA</v>
      </c>
      <c r="AN835" s="55"/>
      <c r="AO835" s="46" t="s">
        <v>64</v>
      </c>
      <c r="AP835" s="56"/>
      <c r="AQ835" s="48" t="s">
        <v>64</v>
      </c>
      <c r="AR835" s="175" t="str">
        <f t="shared" si="411"/>
        <v>Remplir la colonne AN ou AP</v>
      </c>
      <c r="AS835" s="178"/>
      <c r="AT835" s="282" t="str">
        <f t="shared" si="426"/>
        <v>Remplir la colonne M</v>
      </c>
      <c r="AU835" s="179" t="str">
        <f t="shared" si="412"/>
        <v>Remplir la colonne AS</v>
      </c>
      <c r="AV835" s="263" t="str">
        <f t="shared" si="399"/>
        <v>Remplir la colonne I</v>
      </c>
      <c r="AW835" s="84" t="s">
        <v>64</v>
      </c>
      <c r="AX835" s="60" t="str">
        <f t="shared" si="427"/>
        <v>Remplir les termes C, P et TVA</v>
      </c>
      <c r="AY835" s="55"/>
      <c r="AZ835" s="46" t="s">
        <v>64</v>
      </c>
      <c r="BA835" s="56"/>
      <c r="BB835" s="48" t="s">
        <v>64</v>
      </c>
      <c r="BC835" s="175" t="str">
        <f t="shared" si="413"/>
        <v>Remplir la colonne AY ou BA</v>
      </c>
      <c r="BD835" s="178"/>
      <c r="BE835" s="311" t="str">
        <f t="shared" si="428"/>
        <v>Remplir la colonne M</v>
      </c>
      <c r="BF835" s="179" t="str">
        <f t="shared" si="414"/>
        <v>Remplir la colonne BD</v>
      </c>
      <c r="BG835" s="263" t="str">
        <f t="shared" si="400"/>
        <v>Remplir la colonne I</v>
      </c>
      <c r="BH835" s="84" t="s">
        <v>64</v>
      </c>
      <c r="BI835" s="60" t="str">
        <f t="shared" si="415"/>
        <v>Remplir les termes C, P et TVA</v>
      </c>
      <c r="BJ835" s="55"/>
      <c r="BK835" s="46" t="s">
        <v>64</v>
      </c>
      <c r="BL835" s="56"/>
      <c r="BM835" s="48" t="s">
        <v>64</v>
      </c>
      <c r="BN835" s="175" t="str">
        <f t="shared" si="416"/>
        <v>Remplir la colonne BJ ou BL</v>
      </c>
      <c r="BO835" s="178"/>
      <c r="BP835" s="311" t="str">
        <f t="shared" si="429"/>
        <v>Remplir la colonne M</v>
      </c>
      <c r="BQ835" s="179" t="str">
        <f t="shared" si="417"/>
        <v>Remplir la colonne BO</v>
      </c>
      <c r="BR835" s="263" t="str">
        <f t="shared" si="401"/>
        <v>Remplir la colonne I</v>
      </c>
      <c r="BS835" s="84" t="s">
        <v>64</v>
      </c>
      <c r="BT835" s="60" t="str">
        <f t="shared" si="418"/>
        <v>Remplir les termes C, P et TVA</v>
      </c>
      <c r="BU835" s="55"/>
      <c r="BV835" s="46" t="s">
        <v>64</v>
      </c>
      <c r="BW835" s="56"/>
      <c r="BX835" s="48" t="s">
        <v>64</v>
      </c>
      <c r="BY835" s="175" t="str">
        <f t="shared" si="419"/>
        <v>Remplir la colonne BU ou BW</v>
      </c>
      <c r="BZ835" s="178"/>
      <c r="CA835" s="282" t="str">
        <f t="shared" si="430"/>
        <v>Remplir la colonne M</v>
      </c>
      <c r="CB835" s="99" t="str">
        <f t="shared" si="420"/>
        <v>Remplir la colonne BZ</v>
      </c>
      <c r="CC835" s="297" t="str">
        <f t="shared" si="402"/>
        <v>Remplir la colonne I</v>
      </c>
      <c r="CD835" s="84" t="s">
        <v>64</v>
      </c>
      <c r="CE835" s="60" t="str">
        <f t="shared" si="421"/>
        <v>Remplir les termes C, P et TVA</v>
      </c>
      <c r="CF835" s="61" t="str">
        <f t="shared" si="403"/>
        <v>REMPLIR TYPE DE CLIENT</v>
      </c>
      <c r="CG835" s="107" t="str">
        <f t="shared" si="422"/>
        <v>Montant total de l'aide demandée non indiqué</v>
      </c>
      <c r="CH835" s="1"/>
      <c r="CI835" s="1"/>
      <c r="CJ835" s="1"/>
      <c r="CK835" s="1"/>
      <c r="CL835" s="1"/>
    </row>
    <row r="836" spans="1:90" x14ac:dyDescent="0.25">
      <c r="A836" s="51"/>
      <c r="B836" s="111"/>
      <c r="C836" s="111"/>
      <c r="D836" s="111"/>
      <c r="E836" s="111"/>
      <c r="F836" s="111"/>
      <c r="G836" s="162"/>
      <c r="H836" s="151"/>
      <c r="I836" s="296"/>
      <c r="J836" s="152"/>
      <c r="K836" s="153"/>
      <c r="L836" s="169"/>
      <c r="M836" s="39"/>
      <c r="N836" s="201"/>
      <c r="O836" s="39"/>
      <c r="P836" s="22"/>
      <c r="Q836" s="200">
        <f t="shared" si="404"/>
        <v>0</v>
      </c>
      <c r="R836" s="55"/>
      <c r="S836" s="46" t="s">
        <v>64</v>
      </c>
      <c r="T836" s="56"/>
      <c r="U836" s="48" t="s">
        <v>64</v>
      </c>
      <c r="V836" s="175" t="str">
        <f t="shared" si="405"/>
        <v>Remplir la colonne R ou T</v>
      </c>
      <c r="W836" s="178"/>
      <c r="X836" s="282" t="str">
        <f t="shared" si="406"/>
        <v>Remplir la colonne M</v>
      </c>
      <c r="Y836" s="99" t="str">
        <f t="shared" si="407"/>
        <v>Remplir la colonne W</v>
      </c>
      <c r="Z836" s="297" t="str">
        <f t="shared" si="423"/>
        <v>Remplir la colonne I</v>
      </c>
      <c r="AA836" s="84" t="s">
        <v>64</v>
      </c>
      <c r="AB836" s="60" t="str">
        <f t="shared" si="408"/>
        <v>Remplir les termes C, P et TVA</v>
      </c>
      <c r="AC836" s="55"/>
      <c r="AD836" s="46" t="s">
        <v>64</v>
      </c>
      <c r="AE836" s="56"/>
      <c r="AF836" s="48" t="s">
        <v>64</v>
      </c>
      <c r="AG836" s="175" t="str">
        <f t="shared" si="409"/>
        <v>Remplir la colonne AC ou AE</v>
      </c>
      <c r="AH836" s="178"/>
      <c r="AI836" s="311" t="str">
        <f t="shared" si="424"/>
        <v>Remplir la colonne M</v>
      </c>
      <c r="AJ836" s="179" t="str">
        <f t="shared" si="410"/>
        <v>Remplir la colonne AH</v>
      </c>
      <c r="AK836" s="297" t="str">
        <f t="shared" si="398"/>
        <v>Remplir la colonne I</v>
      </c>
      <c r="AL836" s="84" t="s">
        <v>64</v>
      </c>
      <c r="AM836" s="60" t="str">
        <f t="shared" si="425"/>
        <v>Remplir les termes C, P et TVA</v>
      </c>
      <c r="AN836" s="55"/>
      <c r="AO836" s="46" t="s">
        <v>64</v>
      </c>
      <c r="AP836" s="56"/>
      <c r="AQ836" s="48" t="s">
        <v>64</v>
      </c>
      <c r="AR836" s="175" t="str">
        <f t="shared" si="411"/>
        <v>Remplir la colonne AN ou AP</v>
      </c>
      <c r="AS836" s="178"/>
      <c r="AT836" s="282" t="str">
        <f t="shared" si="426"/>
        <v>Remplir la colonne M</v>
      </c>
      <c r="AU836" s="179" t="str">
        <f t="shared" si="412"/>
        <v>Remplir la colonne AS</v>
      </c>
      <c r="AV836" s="263" t="str">
        <f t="shared" si="399"/>
        <v>Remplir la colonne I</v>
      </c>
      <c r="AW836" s="84" t="s">
        <v>64</v>
      </c>
      <c r="AX836" s="60" t="str">
        <f t="shared" si="427"/>
        <v>Remplir les termes C, P et TVA</v>
      </c>
      <c r="AY836" s="55"/>
      <c r="AZ836" s="46" t="s">
        <v>64</v>
      </c>
      <c r="BA836" s="56"/>
      <c r="BB836" s="48" t="s">
        <v>64</v>
      </c>
      <c r="BC836" s="175" t="str">
        <f t="shared" si="413"/>
        <v>Remplir la colonne AY ou BA</v>
      </c>
      <c r="BD836" s="178"/>
      <c r="BE836" s="311" t="str">
        <f t="shared" si="428"/>
        <v>Remplir la colonne M</v>
      </c>
      <c r="BF836" s="179" t="str">
        <f t="shared" si="414"/>
        <v>Remplir la colonne BD</v>
      </c>
      <c r="BG836" s="263" t="str">
        <f t="shared" si="400"/>
        <v>Remplir la colonne I</v>
      </c>
      <c r="BH836" s="84" t="s">
        <v>64</v>
      </c>
      <c r="BI836" s="60" t="str">
        <f t="shared" si="415"/>
        <v>Remplir les termes C, P et TVA</v>
      </c>
      <c r="BJ836" s="55"/>
      <c r="BK836" s="46" t="s">
        <v>64</v>
      </c>
      <c r="BL836" s="56"/>
      <c r="BM836" s="48" t="s">
        <v>64</v>
      </c>
      <c r="BN836" s="175" t="str">
        <f t="shared" si="416"/>
        <v>Remplir la colonne BJ ou BL</v>
      </c>
      <c r="BO836" s="178"/>
      <c r="BP836" s="311" t="str">
        <f t="shared" si="429"/>
        <v>Remplir la colonne M</v>
      </c>
      <c r="BQ836" s="179" t="str">
        <f t="shared" si="417"/>
        <v>Remplir la colonne BO</v>
      </c>
      <c r="BR836" s="263" t="str">
        <f t="shared" si="401"/>
        <v>Remplir la colonne I</v>
      </c>
      <c r="BS836" s="84" t="s">
        <v>64</v>
      </c>
      <c r="BT836" s="60" t="str">
        <f t="shared" si="418"/>
        <v>Remplir les termes C, P et TVA</v>
      </c>
      <c r="BU836" s="55"/>
      <c r="BV836" s="46" t="s">
        <v>64</v>
      </c>
      <c r="BW836" s="56"/>
      <c r="BX836" s="48" t="s">
        <v>64</v>
      </c>
      <c r="BY836" s="175" t="str">
        <f t="shared" si="419"/>
        <v>Remplir la colonne BU ou BW</v>
      </c>
      <c r="BZ836" s="178"/>
      <c r="CA836" s="282" t="str">
        <f t="shared" si="430"/>
        <v>Remplir la colonne M</v>
      </c>
      <c r="CB836" s="99" t="str">
        <f t="shared" si="420"/>
        <v>Remplir la colonne BZ</v>
      </c>
      <c r="CC836" s="297" t="str">
        <f t="shared" si="402"/>
        <v>Remplir la colonne I</v>
      </c>
      <c r="CD836" s="84" t="s">
        <v>64</v>
      </c>
      <c r="CE836" s="60" t="str">
        <f t="shared" si="421"/>
        <v>Remplir les termes C, P et TVA</v>
      </c>
      <c r="CF836" s="61" t="str">
        <f t="shared" si="403"/>
        <v>REMPLIR TYPE DE CLIENT</v>
      </c>
      <c r="CG836" s="107" t="str">
        <f t="shared" si="422"/>
        <v>Montant total de l'aide demandée non indiqué</v>
      </c>
      <c r="CH836" s="1"/>
      <c r="CI836" s="1"/>
      <c r="CJ836" s="1"/>
      <c r="CK836" s="1"/>
      <c r="CL836" s="1"/>
    </row>
    <row r="837" spans="1:90" x14ac:dyDescent="0.25">
      <c r="A837" s="51"/>
      <c r="B837" s="111"/>
      <c r="C837" s="111"/>
      <c r="D837" s="111"/>
      <c r="E837" s="111"/>
      <c r="F837" s="111"/>
      <c r="G837" s="162"/>
      <c r="H837" s="151"/>
      <c r="I837" s="296"/>
      <c r="J837" s="152"/>
      <c r="K837" s="153"/>
      <c r="L837" s="169"/>
      <c r="M837" s="39"/>
      <c r="N837" s="201"/>
      <c r="O837" s="39"/>
      <c r="P837" s="22"/>
      <c r="Q837" s="200">
        <f t="shared" si="404"/>
        <v>0</v>
      </c>
      <c r="R837" s="55"/>
      <c r="S837" s="46" t="s">
        <v>64</v>
      </c>
      <c r="T837" s="56"/>
      <c r="U837" s="48" t="s">
        <v>64</v>
      </c>
      <c r="V837" s="175" t="str">
        <f t="shared" si="405"/>
        <v>Remplir la colonne R ou T</v>
      </c>
      <c r="W837" s="178"/>
      <c r="X837" s="282" t="str">
        <f t="shared" si="406"/>
        <v>Remplir la colonne M</v>
      </c>
      <c r="Y837" s="99" t="str">
        <f t="shared" si="407"/>
        <v>Remplir la colonne W</v>
      </c>
      <c r="Z837" s="297" t="str">
        <f t="shared" si="423"/>
        <v>Remplir la colonne I</v>
      </c>
      <c r="AA837" s="84" t="s">
        <v>64</v>
      </c>
      <c r="AB837" s="60" t="str">
        <f t="shared" si="408"/>
        <v>Remplir les termes C, P et TVA</v>
      </c>
      <c r="AC837" s="55"/>
      <c r="AD837" s="46" t="s">
        <v>64</v>
      </c>
      <c r="AE837" s="56"/>
      <c r="AF837" s="48" t="s">
        <v>64</v>
      </c>
      <c r="AG837" s="175" t="str">
        <f t="shared" si="409"/>
        <v>Remplir la colonne AC ou AE</v>
      </c>
      <c r="AH837" s="178"/>
      <c r="AI837" s="311" t="str">
        <f t="shared" si="424"/>
        <v>Remplir la colonne M</v>
      </c>
      <c r="AJ837" s="179" t="str">
        <f t="shared" si="410"/>
        <v>Remplir la colonne AH</v>
      </c>
      <c r="AK837" s="297" t="str">
        <f t="shared" si="398"/>
        <v>Remplir la colonne I</v>
      </c>
      <c r="AL837" s="84" t="s">
        <v>64</v>
      </c>
      <c r="AM837" s="60" t="str">
        <f t="shared" si="425"/>
        <v>Remplir les termes C, P et TVA</v>
      </c>
      <c r="AN837" s="55"/>
      <c r="AO837" s="46" t="s">
        <v>64</v>
      </c>
      <c r="AP837" s="56"/>
      <c r="AQ837" s="48" t="s">
        <v>64</v>
      </c>
      <c r="AR837" s="175" t="str">
        <f t="shared" si="411"/>
        <v>Remplir la colonne AN ou AP</v>
      </c>
      <c r="AS837" s="178"/>
      <c r="AT837" s="282" t="str">
        <f t="shared" si="426"/>
        <v>Remplir la colonne M</v>
      </c>
      <c r="AU837" s="179" t="str">
        <f t="shared" si="412"/>
        <v>Remplir la colonne AS</v>
      </c>
      <c r="AV837" s="263" t="str">
        <f t="shared" si="399"/>
        <v>Remplir la colonne I</v>
      </c>
      <c r="AW837" s="84" t="s">
        <v>64</v>
      </c>
      <c r="AX837" s="60" t="str">
        <f t="shared" si="427"/>
        <v>Remplir les termes C, P et TVA</v>
      </c>
      <c r="AY837" s="55"/>
      <c r="AZ837" s="46" t="s">
        <v>64</v>
      </c>
      <c r="BA837" s="56"/>
      <c r="BB837" s="48" t="s">
        <v>64</v>
      </c>
      <c r="BC837" s="175" t="str">
        <f t="shared" si="413"/>
        <v>Remplir la colonne AY ou BA</v>
      </c>
      <c r="BD837" s="178"/>
      <c r="BE837" s="311" t="str">
        <f t="shared" si="428"/>
        <v>Remplir la colonne M</v>
      </c>
      <c r="BF837" s="179" t="str">
        <f t="shared" si="414"/>
        <v>Remplir la colonne BD</v>
      </c>
      <c r="BG837" s="263" t="str">
        <f t="shared" si="400"/>
        <v>Remplir la colonne I</v>
      </c>
      <c r="BH837" s="84" t="s">
        <v>64</v>
      </c>
      <c r="BI837" s="60" t="str">
        <f t="shared" si="415"/>
        <v>Remplir les termes C, P et TVA</v>
      </c>
      <c r="BJ837" s="55"/>
      <c r="BK837" s="46" t="s">
        <v>64</v>
      </c>
      <c r="BL837" s="56"/>
      <c r="BM837" s="48" t="s">
        <v>64</v>
      </c>
      <c r="BN837" s="175" t="str">
        <f t="shared" si="416"/>
        <v>Remplir la colonne BJ ou BL</v>
      </c>
      <c r="BO837" s="178"/>
      <c r="BP837" s="311" t="str">
        <f t="shared" si="429"/>
        <v>Remplir la colonne M</v>
      </c>
      <c r="BQ837" s="179" t="str">
        <f t="shared" si="417"/>
        <v>Remplir la colonne BO</v>
      </c>
      <c r="BR837" s="263" t="str">
        <f t="shared" si="401"/>
        <v>Remplir la colonne I</v>
      </c>
      <c r="BS837" s="84" t="s">
        <v>64</v>
      </c>
      <c r="BT837" s="60" t="str">
        <f t="shared" si="418"/>
        <v>Remplir les termes C, P et TVA</v>
      </c>
      <c r="BU837" s="55"/>
      <c r="BV837" s="46" t="s">
        <v>64</v>
      </c>
      <c r="BW837" s="56"/>
      <c r="BX837" s="48" t="s">
        <v>64</v>
      </c>
      <c r="BY837" s="175" t="str">
        <f t="shared" si="419"/>
        <v>Remplir la colonne BU ou BW</v>
      </c>
      <c r="BZ837" s="178"/>
      <c r="CA837" s="282" t="str">
        <f t="shared" si="430"/>
        <v>Remplir la colonne M</v>
      </c>
      <c r="CB837" s="99" t="str">
        <f t="shared" si="420"/>
        <v>Remplir la colonne BZ</v>
      </c>
      <c r="CC837" s="297" t="str">
        <f t="shared" si="402"/>
        <v>Remplir la colonne I</v>
      </c>
      <c r="CD837" s="84" t="s">
        <v>64</v>
      </c>
      <c r="CE837" s="60" t="str">
        <f t="shared" si="421"/>
        <v>Remplir les termes C, P et TVA</v>
      </c>
      <c r="CF837" s="61" t="str">
        <f t="shared" si="403"/>
        <v>REMPLIR TYPE DE CLIENT</v>
      </c>
      <c r="CG837" s="107" t="str">
        <f t="shared" si="422"/>
        <v>Montant total de l'aide demandée non indiqué</v>
      </c>
      <c r="CH837" s="1"/>
      <c r="CI837" s="1"/>
      <c r="CJ837" s="1"/>
      <c r="CK837" s="1"/>
      <c r="CL837" s="1"/>
    </row>
    <row r="838" spans="1:90" x14ac:dyDescent="0.25">
      <c r="A838" s="51"/>
      <c r="B838" s="111"/>
      <c r="C838" s="111"/>
      <c r="D838" s="111"/>
      <c r="E838" s="111"/>
      <c r="F838" s="111"/>
      <c r="G838" s="162"/>
      <c r="H838" s="151"/>
      <c r="I838" s="296"/>
      <c r="J838" s="152"/>
      <c r="K838" s="153"/>
      <c r="L838" s="169"/>
      <c r="M838" s="39"/>
      <c r="N838" s="201"/>
      <c r="O838" s="39"/>
      <c r="P838" s="22"/>
      <c r="Q838" s="200">
        <f t="shared" si="404"/>
        <v>0</v>
      </c>
      <c r="R838" s="55"/>
      <c r="S838" s="46" t="s">
        <v>64</v>
      </c>
      <c r="T838" s="56"/>
      <c r="U838" s="48" t="s">
        <v>64</v>
      </c>
      <c r="V838" s="175" t="str">
        <f t="shared" si="405"/>
        <v>Remplir la colonne R ou T</v>
      </c>
      <c r="W838" s="178"/>
      <c r="X838" s="282" t="str">
        <f t="shared" si="406"/>
        <v>Remplir la colonne M</v>
      </c>
      <c r="Y838" s="99" t="str">
        <f t="shared" si="407"/>
        <v>Remplir la colonne W</v>
      </c>
      <c r="Z838" s="297" t="str">
        <f t="shared" si="423"/>
        <v>Remplir la colonne I</v>
      </c>
      <c r="AA838" s="84" t="s">
        <v>64</v>
      </c>
      <c r="AB838" s="60" t="str">
        <f t="shared" si="408"/>
        <v>Remplir les termes C, P et TVA</v>
      </c>
      <c r="AC838" s="55"/>
      <c r="AD838" s="46" t="s">
        <v>64</v>
      </c>
      <c r="AE838" s="56"/>
      <c r="AF838" s="48" t="s">
        <v>64</v>
      </c>
      <c r="AG838" s="175" t="str">
        <f t="shared" si="409"/>
        <v>Remplir la colonne AC ou AE</v>
      </c>
      <c r="AH838" s="178"/>
      <c r="AI838" s="311" t="str">
        <f t="shared" si="424"/>
        <v>Remplir la colonne M</v>
      </c>
      <c r="AJ838" s="179" t="str">
        <f t="shared" si="410"/>
        <v>Remplir la colonne AH</v>
      </c>
      <c r="AK838" s="297" t="str">
        <f t="shared" si="398"/>
        <v>Remplir la colonne I</v>
      </c>
      <c r="AL838" s="84" t="s">
        <v>64</v>
      </c>
      <c r="AM838" s="60" t="str">
        <f t="shared" si="425"/>
        <v>Remplir les termes C, P et TVA</v>
      </c>
      <c r="AN838" s="55"/>
      <c r="AO838" s="46" t="s">
        <v>64</v>
      </c>
      <c r="AP838" s="56"/>
      <c r="AQ838" s="48" t="s">
        <v>64</v>
      </c>
      <c r="AR838" s="175" t="str">
        <f t="shared" si="411"/>
        <v>Remplir la colonne AN ou AP</v>
      </c>
      <c r="AS838" s="178"/>
      <c r="AT838" s="282" t="str">
        <f t="shared" si="426"/>
        <v>Remplir la colonne M</v>
      </c>
      <c r="AU838" s="179" t="str">
        <f t="shared" si="412"/>
        <v>Remplir la colonne AS</v>
      </c>
      <c r="AV838" s="263" t="str">
        <f t="shared" si="399"/>
        <v>Remplir la colonne I</v>
      </c>
      <c r="AW838" s="84" t="s">
        <v>64</v>
      </c>
      <c r="AX838" s="60" t="str">
        <f t="shared" si="427"/>
        <v>Remplir les termes C, P et TVA</v>
      </c>
      <c r="AY838" s="55"/>
      <c r="AZ838" s="46" t="s">
        <v>64</v>
      </c>
      <c r="BA838" s="56"/>
      <c r="BB838" s="48" t="s">
        <v>64</v>
      </c>
      <c r="BC838" s="175" t="str">
        <f t="shared" si="413"/>
        <v>Remplir la colonne AY ou BA</v>
      </c>
      <c r="BD838" s="178"/>
      <c r="BE838" s="311" t="str">
        <f t="shared" si="428"/>
        <v>Remplir la colonne M</v>
      </c>
      <c r="BF838" s="179" t="str">
        <f t="shared" si="414"/>
        <v>Remplir la colonne BD</v>
      </c>
      <c r="BG838" s="263" t="str">
        <f t="shared" si="400"/>
        <v>Remplir la colonne I</v>
      </c>
      <c r="BH838" s="84" t="s">
        <v>64</v>
      </c>
      <c r="BI838" s="60" t="str">
        <f t="shared" si="415"/>
        <v>Remplir les termes C, P et TVA</v>
      </c>
      <c r="BJ838" s="55"/>
      <c r="BK838" s="46" t="s">
        <v>64</v>
      </c>
      <c r="BL838" s="56"/>
      <c r="BM838" s="48" t="s">
        <v>64</v>
      </c>
      <c r="BN838" s="175" t="str">
        <f t="shared" si="416"/>
        <v>Remplir la colonne BJ ou BL</v>
      </c>
      <c r="BO838" s="178"/>
      <c r="BP838" s="311" t="str">
        <f t="shared" si="429"/>
        <v>Remplir la colonne M</v>
      </c>
      <c r="BQ838" s="179" t="str">
        <f t="shared" si="417"/>
        <v>Remplir la colonne BO</v>
      </c>
      <c r="BR838" s="263" t="str">
        <f t="shared" si="401"/>
        <v>Remplir la colonne I</v>
      </c>
      <c r="BS838" s="84" t="s">
        <v>64</v>
      </c>
      <c r="BT838" s="60" t="str">
        <f t="shared" si="418"/>
        <v>Remplir les termes C, P et TVA</v>
      </c>
      <c r="BU838" s="55"/>
      <c r="BV838" s="46" t="s">
        <v>64</v>
      </c>
      <c r="BW838" s="56"/>
      <c r="BX838" s="48" t="s">
        <v>64</v>
      </c>
      <c r="BY838" s="175" t="str">
        <f t="shared" si="419"/>
        <v>Remplir la colonne BU ou BW</v>
      </c>
      <c r="BZ838" s="178"/>
      <c r="CA838" s="282" t="str">
        <f t="shared" si="430"/>
        <v>Remplir la colonne M</v>
      </c>
      <c r="CB838" s="99" t="str">
        <f t="shared" si="420"/>
        <v>Remplir la colonne BZ</v>
      </c>
      <c r="CC838" s="297" t="str">
        <f t="shared" si="402"/>
        <v>Remplir la colonne I</v>
      </c>
      <c r="CD838" s="84" t="s">
        <v>64</v>
      </c>
      <c r="CE838" s="60" t="str">
        <f t="shared" si="421"/>
        <v>Remplir les termes C, P et TVA</v>
      </c>
      <c r="CF838" s="61" t="str">
        <f t="shared" si="403"/>
        <v>REMPLIR TYPE DE CLIENT</v>
      </c>
      <c r="CG838" s="107" t="str">
        <f t="shared" si="422"/>
        <v>Montant total de l'aide demandée non indiqué</v>
      </c>
      <c r="CH838" s="1"/>
      <c r="CI838" s="1"/>
      <c r="CJ838" s="1"/>
      <c r="CK838" s="1"/>
      <c r="CL838" s="1"/>
    </row>
    <row r="839" spans="1:90" x14ac:dyDescent="0.25">
      <c r="A839" s="51"/>
      <c r="B839" s="111"/>
      <c r="C839" s="111"/>
      <c r="D839" s="111"/>
      <c r="E839" s="111"/>
      <c r="F839" s="111"/>
      <c r="G839" s="162"/>
      <c r="H839" s="151"/>
      <c r="I839" s="296"/>
      <c r="J839" s="152"/>
      <c r="K839" s="153"/>
      <c r="L839" s="169"/>
      <c r="M839" s="39"/>
      <c r="N839" s="201"/>
      <c r="O839" s="39"/>
      <c r="P839" s="22"/>
      <c r="Q839" s="200">
        <f t="shared" si="404"/>
        <v>0</v>
      </c>
      <c r="R839" s="55"/>
      <c r="S839" s="46" t="s">
        <v>64</v>
      </c>
      <c r="T839" s="56"/>
      <c r="U839" s="48" t="s">
        <v>64</v>
      </c>
      <c r="V839" s="175" t="str">
        <f t="shared" si="405"/>
        <v>Remplir la colonne R ou T</v>
      </c>
      <c r="W839" s="178"/>
      <c r="X839" s="282" t="str">
        <f t="shared" si="406"/>
        <v>Remplir la colonne M</v>
      </c>
      <c r="Y839" s="99" t="str">
        <f t="shared" si="407"/>
        <v>Remplir la colonne W</v>
      </c>
      <c r="Z839" s="297" t="str">
        <f t="shared" si="423"/>
        <v>Remplir la colonne I</v>
      </c>
      <c r="AA839" s="84" t="s">
        <v>64</v>
      </c>
      <c r="AB839" s="60" t="str">
        <f t="shared" si="408"/>
        <v>Remplir les termes C, P et TVA</v>
      </c>
      <c r="AC839" s="55"/>
      <c r="AD839" s="46" t="s">
        <v>64</v>
      </c>
      <c r="AE839" s="56"/>
      <c r="AF839" s="48" t="s">
        <v>64</v>
      </c>
      <c r="AG839" s="175" t="str">
        <f t="shared" si="409"/>
        <v>Remplir la colonne AC ou AE</v>
      </c>
      <c r="AH839" s="178"/>
      <c r="AI839" s="311" t="str">
        <f t="shared" si="424"/>
        <v>Remplir la colonne M</v>
      </c>
      <c r="AJ839" s="179" t="str">
        <f t="shared" si="410"/>
        <v>Remplir la colonne AH</v>
      </c>
      <c r="AK839" s="297" t="str">
        <f t="shared" si="398"/>
        <v>Remplir la colonne I</v>
      </c>
      <c r="AL839" s="84" t="s">
        <v>64</v>
      </c>
      <c r="AM839" s="60" t="str">
        <f t="shared" si="425"/>
        <v>Remplir les termes C, P et TVA</v>
      </c>
      <c r="AN839" s="55"/>
      <c r="AO839" s="46" t="s">
        <v>64</v>
      </c>
      <c r="AP839" s="56"/>
      <c r="AQ839" s="48" t="s">
        <v>64</v>
      </c>
      <c r="AR839" s="175" t="str">
        <f t="shared" si="411"/>
        <v>Remplir la colonne AN ou AP</v>
      </c>
      <c r="AS839" s="178"/>
      <c r="AT839" s="282" t="str">
        <f t="shared" si="426"/>
        <v>Remplir la colonne M</v>
      </c>
      <c r="AU839" s="179" t="str">
        <f t="shared" si="412"/>
        <v>Remplir la colonne AS</v>
      </c>
      <c r="AV839" s="263" t="str">
        <f t="shared" si="399"/>
        <v>Remplir la colonne I</v>
      </c>
      <c r="AW839" s="84" t="s">
        <v>64</v>
      </c>
      <c r="AX839" s="60" t="str">
        <f t="shared" si="427"/>
        <v>Remplir les termes C, P et TVA</v>
      </c>
      <c r="AY839" s="55"/>
      <c r="AZ839" s="46" t="s">
        <v>64</v>
      </c>
      <c r="BA839" s="56"/>
      <c r="BB839" s="48" t="s">
        <v>64</v>
      </c>
      <c r="BC839" s="175" t="str">
        <f t="shared" si="413"/>
        <v>Remplir la colonne AY ou BA</v>
      </c>
      <c r="BD839" s="178"/>
      <c r="BE839" s="311" t="str">
        <f t="shared" si="428"/>
        <v>Remplir la colonne M</v>
      </c>
      <c r="BF839" s="179" t="str">
        <f t="shared" si="414"/>
        <v>Remplir la colonne BD</v>
      </c>
      <c r="BG839" s="263" t="str">
        <f t="shared" si="400"/>
        <v>Remplir la colonne I</v>
      </c>
      <c r="BH839" s="84" t="s">
        <v>64</v>
      </c>
      <c r="BI839" s="60" t="str">
        <f t="shared" si="415"/>
        <v>Remplir les termes C, P et TVA</v>
      </c>
      <c r="BJ839" s="55"/>
      <c r="BK839" s="46" t="s">
        <v>64</v>
      </c>
      <c r="BL839" s="56"/>
      <c r="BM839" s="48" t="s">
        <v>64</v>
      </c>
      <c r="BN839" s="175" t="str">
        <f t="shared" si="416"/>
        <v>Remplir la colonne BJ ou BL</v>
      </c>
      <c r="BO839" s="178"/>
      <c r="BP839" s="311" t="str">
        <f t="shared" si="429"/>
        <v>Remplir la colonne M</v>
      </c>
      <c r="BQ839" s="179" t="str">
        <f t="shared" si="417"/>
        <v>Remplir la colonne BO</v>
      </c>
      <c r="BR839" s="263" t="str">
        <f t="shared" si="401"/>
        <v>Remplir la colonne I</v>
      </c>
      <c r="BS839" s="84" t="s">
        <v>64</v>
      </c>
      <c r="BT839" s="60" t="str">
        <f t="shared" si="418"/>
        <v>Remplir les termes C, P et TVA</v>
      </c>
      <c r="BU839" s="55"/>
      <c r="BV839" s="46" t="s">
        <v>64</v>
      </c>
      <c r="BW839" s="56"/>
      <c r="BX839" s="48" t="s">
        <v>64</v>
      </c>
      <c r="BY839" s="175" t="str">
        <f t="shared" si="419"/>
        <v>Remplir la colonne BU ou BW</v>
      </c>
      <c r="BZ839" s="178"/>
      <c r="CA839" s="282" t="str">
        <f t="shared" si="430"/>
        <v>Remplir la colonne M</v>
      </c>
      <c r="CB839" s="99" t="str">
        <f t="shared" si="420"/>
        <v>Remplir la colonne BZ</v>
      </c>
      <c r="CC839" s="297" t="str">
        <f t="shared" si="402"/>
        <v>Remplir la colonne I</v>
      </c>
      <c r="CD839" s="84" t="s">
        <v>64</v>
      </c>
      <c r="CE839" s="60" t="str">
        <f t="shared" si="421"/>
        <v>Remplir les termes C, P et TVA</v>
      </c>
      <c r="CF839" s="61" t="str">
        <f t="shared" si="403"/>
        <v>REMPLIR TYPE DE CLIENT</v>
      </c>
      <c r="CG839" s="107" t="str">
        <f t="shared" si="422"/>
        <v>Montant total de l'aide demandée non indiqué</v>
      </c>
      <c r="CH839" s="1"/>
      <c r="CI839" s="1"/>
      <c r="CJ839" s="1"/>
      <c r="CK839" s="1"/>
      <c r="CL839" s="1"/>
    </row>
    <row r="840" spans="1:90" x14ac:dyDescent="0.25">
      <c r="A840" s="51"/>
      <c r="B840" s="111"/>
      <c r="C840" s="111"/>
      <c r="D840" s="111"/>
      <c r="E840" s="111"/>
      <c r="F840" s="111"/>
      <c r="G840" s="162"/>
      <c r="H840" s="151"/>
      <c r="I840" s="296"/>
      <c r="J840" s="152"/>
      <c r="K840" s="153"/>
      <c r="L840" s="169"/>
      <c r="M840" s="39"/>
      <c r="N840" s="201"/>
      <c r="O840" s="39"/>
      <c r="P840" s="22"/>
      <c r="Q840" s="200">
        <f t="shared" si="404"/>
        <v>0</v>
      </c>
      <c r="R840" s="55"/>
      <c r="S840" s="46" t="s">
        <v>64</v>
      </c>
      <c r="T840" s="56"/>
      <c r="U840" s="48" t="s">
        <v>64</v>
      </c>
      <c r="V840" s="175" t="str">
        <f t="shared" si="405"/>
        <v>Remplir la colonne R ou T</v>
      </c>
      <c r="W840" s="178"/>
      <c r="X840" s="282" t="str">
        <f t="shared" si="406"/>
        <v>Remplir la colonne M</v>
      </c>
      <c r="Y840" s="99" t="str">
        <f t="shared" si="407"/>
        <v>Remplir la colonne W</v>
      </c>
      <c r="Z840" s="297" t="str">
        <f t="shared" si="423"/>
        <v>Remplir la colonne I</v>
      </c>
      <c r="AA840" s="84" t="s">
        <v>64</v>
      </c>
      <c r="AB840" s="60" t="str">
        <f t="shared" si="408"/>
        <v>Remplir les termes C, P et TVA</v>
      </c>
      <c r="AC840" s="55"/>
      <c r="AD840" s="46" t="s">
        <v>64</v>
      </c>
      <c r="AE840" s="56"/>
      <c r="AF840" s="48" t="s">
        <v>64</v>
      </c>
      <c r="AG840" s="175" t="str">
        <f t="shared" si="409"/>
        <v>Remplir la colonne AC ou AE</v>
      </c>
      <c r="AH840" s="178"/>
      <c r="AI840" s="311" t="str">
        <f t="shared" si="424"/>
        <v>Remplir la colonne M</v>
      </c>
      <c r="AJ840" s="179" t="str">
        <f t="shared" si="410"/>
        <v>Remplir la colonne AH</v>
      </c>
      <c r="AK840" s="297" t="str">
        <f t="shared" si="398"/>
        <v>Remplir la colonne I</v>
      </c>
      <c r="AL840" s="84" t="s">
        <v>64</v>
      </c>
      <c r="AM840" s="60" t="str">
        <f t="shared" si="425"/>
        <v>Remplir les termes C, P et TVA</v>
      </c>
      <c r="AN840" s="55"/>
      <c r="AO840" s="46" t="s">
        <v>64</v>
      </c>
      <c r="AP840" s="56"/>
      <c r="AQ840" s="48" t="s">
        <v>64</v>
      </c>
      <c r="AR840" s="175" t="str">
        <f t="shared" si="411"/>
        <v>Remplir la colonne AN ou AP</v>
      </c>
      <c r="AS840" s="178"/>
      <c r="AT840" s="282" t="str">
        <f t="shared" si="426"/>
        <v>Remplir la colonne M</v>
      </c>
      <c r="AU840" s="179" t="str">
        <f t="shared" si="412"/>
        <v>Remplir la colonne AS</v>
      </c>
      <c r="AV840" s="263" t="str">
        <f t="shared" si="399"/>
        <v>Remplir la colonne I</v>
      </c>
      <c r="AW840" s="84" t="s">
        <v>64</v>
      </c>
      <c r="AX840" s="60" t="str">
        <f t="shared" si="427"/>
        <v>Remplir les termes C, P et TVA</v>
      </c>
      <c r="AY840" s="55"/>
      <c r="AZ840" s="46" t="s">
        <v>64</v>
      </c>
      <c r="BA840" s="56"/>
      <c r="BB840" s="48" t="s">
        <v>64</v>
      </c>
      <c r="BC840" s="175" t="str">
        <f t="shared" si="413"/>
        <v>Remplir la colonne AY ou BA</v>
      </c>
      <c r="BD840" s="178"/>
      <c r="BE840" s="311" t="str">
        <f t="shared" si="428"/>
        <v>Remplir la colonne M</v>
      </c>
      <c r="BF840" s="179" t="str">
        <f t="shared" si="414"/>
        <v>Remplir la colonne BD</v>
      </c>
      <c r="BG840" s="263" t="str">
        <f t="shared" si="400"/>
        <v>Remplir la colonne I</v>
      </c>
      <c r="BH840" s="84" t="s">
        <v>64</v>
      </c>
      <c r="BI840" s="60" t="str">
        <f t="shared" si="415"/>
        <v>Remplir les termes C, P et TVA</v>
      </c>
      <c r="BJ840" s="55"/>
      <c r="BK840" s="46" t="s">
        <v>64</v>
      </c>
      <c r="BL840" s="56"/>
      <c r="BM840" s="48" t="s">
        <v>64</v>
      </c>
      <c r="BN840" s="175" t="str">
        <f t="shared" si="416"/>
        <v>Remplir la colonne BJ ou BL</v>
      </c>
      <c r="BO840" s="178"/>
      <c r="BP840" s="311" t="str">
        <f t="shared" si="429"/>
        <v>Remplir la colonne M</v>
      </c>
      <c r="BQ840" s="179" t="str">
        <f t="shared" si="417"/>
        <v>Remplir la colonne BO</v>
      </c>
      <c r="BR840" s="263" t="str">
        <f t="shared" si="401"/>
        <v>Remplir la colonne I</v>
      </c>
      <c r="BS840" s="84" t="s">
        <v>64</v>
      </c>
      <c r="BT840" s="60" t="str">
        <f t="shared" si="418"/>
        <v>Remplir les termes C, P et TVA</v>
      </c>
      <c r="BU840" s="55"/>
      <c r="BV840" s="46" t="s">
        <v>64</v>
      </c>
      <c r="BW840" s="56"/>
      <c r="BX840" s="48" t="s">
        <v>64</v>
      </c>
      <c r="BY840" s="175" t="str">
        <f t="shared" si="419"/>
        <v>Remplir la colonne BU ou BW</v>
      </c>
      <c r="BZ840" s="178"/>
      <c r="CA840" s="282" t="str">
        <f t="shared" si="430"/>
        <v>Remplir la colonne M</v>
      </c>
      <c r="CB840" s="99" t="str">
        <f t="shared" si="420"/>
        <v>Remplir la colonne BZ</v>
      </c>
      <c r="CC840" s="297" t="str">
        <f t="shared" si="402"/>
        <v>Remplir la colonne I</v>
      </c>
      <c r="CD840" s="84" t="s">
        <v>64</v>
      </c>
      <c r="CE840" s="60" t="str">
        <f t="shared" si="421"/>
        <v>Remplir les termes C, P et TVA</v>
      </c>
      <c r="CF840" s="61" t="str">
        <f t="shared" si="403"/>
        <v>REMPLIR TYPE DE CLIENT</v>
      </c>
      <c r="CG840" s="107" t="str">
        <f t="shared" si="422"/>
        <v>Montant total de l'aide demandée non indiqué</v>
      </c>
      <c r="CH840" s="1"/>
      <c r="CI840" s="1"/>
      <c r="CJ840" s="1"/>
      <c r="CK840" s="1"/>
      <c r="CL840" s="1"/>
    </row>
    <row r="841" spans="1:90" x14ac:dyDescent="0.25">
      <c r="A841" s="51"/>
      <c r="B841" s="111"/>
      <c r="C841" s="111"/>
      <c r="D841" s="111"/>
      <c r="E841" s="111"/>
      <c r="F841" s="111"/>
      <c r="G841" s="162"/>
      <c r="H841" s="151"/>
      <c r="I841" s="296"/>
      <c r="J841" s="152"/>
      <c r="K841" s="153"/>
      <c r="L841" s="169"/>
      <c r="M841" s="39"/>
      <c r="N841" s="201"/>
      <c r="O841" s="39"/>
      <c r="P841" s="22"/>
      <c r="Q841" s="200">
        <f t="shared" si="404"/>
        <v>0</v>
      </c>
      <c r="R841" s="55"/>
      <c r="S841" s="46" t="s">
        <v>64</v>
      </c>
      <c r="T841" s="56"/>
      <c r="U841" s="48" t="s">
        <v>64</v>
      </c>
      <c r="V841" s="175" t="str">
        <f t="shared" si="405"/>
        <v>Remplir la colonne R ou T</v>
      </c>
      <c r="W841" s="178"/>
      <c r="X841" s="282" t="str">
        <f t="shared" si="406"/>
        <v>Remplir la colonne M</v>
      </c>
      <c r="Y841" s="99" t="str">
        <f t="shared" si="407"/>
        <v>Remplir la colonne W</v>
      </c>
      <c r="Z841" s="297" t="str">
        <f t="shared" si="423"/>
        <v>Remplir la colonne I</v>
      </c>
      <c r="AA841" s="84" t="s">
        <v>64</v>
      </c>
      <c r="AB841" s="60" t="str">
        <f t="shared" si="408"/>
        <v>Remplir les termes C, P et TVA</v>
      </c>
      <c r="AC841" s="55"/>
      <c r="AD841" s="46" t="s">
        <v>64</v>
      </c>
      <c r="AE841" s="56"/>
      <c r="AF841" s="48" t="s">
        <v>64</v>
      </c>
      <c r="AG841" s="175" t="str">
        <f t="shared" si="409"/>
        <v>Remplir la colonne AC ou AE</v>
      </c>
      <c r="AH841" s="178"/>
      <c r="AI841" s="311" t="str">
        <f t="shared" si="424"/>
        <v>Remplir la colonne M</v>
      </c>
      <c r="AJ841" s="179" t="str">
        <f t="shared" si="410"/>
        <v>Remplir la colonne AH</v>
      </c>
      <c r="AK841" s="297" t="str">
        <f t="shared" si="398"/>
        <v>Remplir la colonne I</v>
      </c>
      <c r="AL841" s="84" t="s">
        <v>64</v>
      </c>
      <c r="AM841" s="60" t="str">
        <f t="shared" si="425"/>
        <v>Remplir les termes C, P et TVA</v>
      </c>
      <c r="AN841" s="55"/>
      <c r="AO841" s="46" t="s">
        <v>64</v>
      </c>
      <c r="AP841" s="56"/>
      <c r="AQ841" s="48" t="s">
        <v>64</v>
      </c>
      <c r="AR841" s="175" t="str">
        <f t="shared" si="411"/>
        <v>Remplir la colonne AN ou AP</v>
      </c>
      <c r="AS841" s="178"/>
      <c r="AT841" s="282" t="str">
        <f t="shared" si="426"/>
        <v>Remplir la colonne M</v>
      </c>
      <c r="AU841" s="179" t="str">
        <f t="shared" si="412"/>
        <v>Remplir la colonne AS</v>
      </c>
      <c r="AV841" s="263" t="str">
        <f t="shared" si="399"/>
        <v>Remplir la colonne I</v>
      </c>
      <c r="AW841" s="84" t="s">
        <v>64</v>
      </c>
      <c r="AX841" s="60" t="str">
        <f t="shared" si="427"/>
        <v>Remplir les termes C, P et TVA</v>
      </c>
      <c r="AY841" s="55"/>
      <c r="AZ841" s="46" t="s">
        <v>64</v>
      </c>
      <c r="BA841" s="56"/>
      <c r="BB841" s="48" t="s">
        <v>64</v>
      </c>
      <c r="BC841" s="175" t="str">
        <f t="shared" si="413"/>
        <v>Remplir la colonne AY ou BA</v>
      </c>
      <c r="BD841" s="178"/>
      <c r="BE841" s="311" t="str">
        <f t="shared" si="428"/>
        <v>Remplir la colonne M</v>
      </c>
      <c r="BF841" s="179" t="str">
        <f t="shared" si="414"/>
        <v>Remplir la colonne BD</v>
      </c>
      <c r="BG841" s="263" t="str">
        <f t="shared" si="400"/>
        <v>Remplir la colonne I</v>
      </c>
      <c r="BH841" s="84" t="s">
        <v>64</v>
      </c>
      <c r="BI841" s="60" t="str">
        <f t="shared" si="415"/>
        <v>Remplir les termes C, P et TVA</v>
      </c>
      <c r="BJ841" s="55"/>
      <c r="BK841" s="46" t="s">
        <v>64</v>
      </c>
      <c r="BL841" s="56"/>
      <c r="BM841" s="48" t="s">
        <v>64</v>
      </c>
      <c r="BN841" s="175" t="str">
        <f t="shared" si="416"/>
        <v>Remplir la colonne BJ ou BL</v>
      </c>
      <c r="BO841" s="178"/>
      <c r="BP841" s="311" t="str">
        <f t="shared" si="429"/>
        <v>Remplir la colonne M</v>
      </c>
      <c r="BQ841" s="179" t="str">
        <f t="shared" si="417"/>
        <v>Remplir la colonne BO</v>
      </c>
      <c r="BR841" s="263" t="str">
        <f t="shared" si="401"/>
        <v>Remplir la colonne I</v>
      </c>
      <c r="BS841" s="84" t="s">
        <v>64</v>
      </c>
      <c r="BT841" s="60" t="str">
        <f t="shared" si="418"/>
        <v>Remplir les termes C, P et TVA</v>
      </c>
      <c r="BU841" s="55"/>
      <c r="BV841" s="46" t="s">
        <v>64</v>
      </c>
      <c r="BW841" s="56"/>
      <c r="BX841" s="48" t="s">
        <v>64</v>
      </c>
      <c r="BY841" s="175" t="str">
        <f t="shared" si="419"/>
        <v>Remplir la colonne BU ou BW</v>
      </c>
      <c r="BZ841" s="178"/>
      <c r="CA841" s="282" t="str">
        <f t="shared" si="430"/>
        <v>Remplir la colonne M</v>
      </c>
      <c r="CB841" s="99" t="str">
        <f t="shared" si="420"/>
        <v>Remplir la colonne BZ</v>
      </c>
      <c r="CC841" s="297" t="str">
        <f t="shared" si="402"/>
        <v>Remplir la colonne I</v>
      </c>
      <c r="CD841" s="84" t="s">
        <v>64</v>
      </c>
      <c r="CE841" s="60" t="str">
        <f t="shared" si="421"/>
        <v>Remplir les termes C, P et TVA</v>
      </c>
      <c r="CF841" s="61" t="str">
        <f t="shared" si="403"/>
        <v>REMPLIR TYPE DE CLIENT</v>
      </c>
      <c r="CG841" s="107" t="str">
        <f t="shared" si="422"/>
        <v>Montant total de l'aide demandée non indiqué</v>
      </c>
      <c r="CH841" s="1"/>
      <c r="CI841" s="1"/>
      <c r="CJ841" s="1"/>
      <c r="CK841" s="1"/>
      <c r="CL841" s="1"/>
    </row>
    <row r="842" spans="1:90" x14ac:dyDescent="0.25">
      <c r="A842" s="51"/>
      <c r="B842" s="111"/>
      <c r="C842" s="111"/>
      <c r="D842" s="111"/>
      <c r="E842" s="111"/>
      <c r="F842" s="111"/>
      <c r="G842" s="162"/>
      <c r="H842" s="151"/>
      <c r="I842" s="296"/>
      <c r="J842" s="152"/>
      <c r="K842" s="153"/>
      <c r="L842" s="169"/>
      <c r="M842" s="39"/>
      <c r="N842" s="201"/>
      <c r="O842" s="39"/>
      <c r="P842" s="22"/>
      <c r="Q842" s="200">
        <f t="shared" si="404"/>
        <v>0</v>
      </c>
      <c r="R842" s="55"/>
      <c r="S842" s="46" t="s">
        <v>64</v>
      </c>
      <c r="T842" s="56"/>
      <c r="U842" s="48" t="s">
        <v>64</v>
      </c>
      <c r="V842" s="175" t="str">
        <f t="shared" si="405"/>
        <v>Remplir la colonne R ou T</v>
      </c>
      <c r="W842" s="178"/>
      <c r="X842" s="282" t="str">
        <f t="shared" si="406"/>
        <v>Remplir la colonne M</v>
      </c>
      <c r="Y842" s="99" t="str">
        <f t="shared" si="407"/>
        <v>Remplir la colonne W</v>
      </c>
      <c r="Z842" s="297" t="str">
        <f t="shared" si="423"/>
        <v>Remplir la colonne I</v>
      </c>
      <c r="AA842" s="84" t="s">
        <v>64</v>
      </c>
      <c r="AB842" s="60" t="str">
        <f t="shared" si="408"/>
        <v>Remplir les termes C, P et TVA</v>
      </c>
      <c r="AC842" s="55"/>
      <c r="AD842" s="46" t="s">
        <v>64</v>
      </c>
      <c r="AE842" s="56"/>
      <c r="AF842" s="48" t="s">
        <v>64</v>
      </c>
      <c r="AG842" s="175" t="str">
        <f t="shared" si="409"/>
        <v>Remplir la colonne AC ou AE</v>
      </c>
      <c r="AH842" s="178"/>
      <c r="AI842" s="311" t="str">
        <f t="shared" si="424"/>
        <v>Remplir la colonne M</v>
      </c>
      <c r="AJ842" s="179" t="str">
        <f t="shared" si="410"/>
        <v>Remplir la colonne AH</v>
      </c>
      <c r="AK842" s="297" t="str">
        <f t="shared" si="398"/>
        <v>Remplir la colonne I</v>
      </c>
      <c r="AL842" s="84" t="s">
        <v>64</v>
      </c>
      <c r="AM842" s="60" t="str">
        <f t="shared" si="425"/>
        <v>Remplir les termes C, P et TVA</v>
      </c>
      <c r="AN842" s="55"/>
      <c r="AO842" s="46" t="s">
        <v>64</v>
      </c>
      <c r="AP842" s="56"/>
      <c r="AQ842" s="48" t="s">
        <v>64</v>
      </c>
      <c r="AR842" s="175" t="str">
        <f t="shared" si="411"/>
        <v>Remplir la colonne AN ou AP</v>
      </c>
      <c r="AS842" s="178"/>
      <c r="AT842" s="282" t="str">
        <f t="shared" si="426"/>
        <v>Remplir la colonne M</v>
      </c>
      <c r="AU842" s="179" t="str">
        <f t="shared" si="412"/>
        <v>Remplir la colonne AS</v>
      </c>
      <c r="AV842" s="263" t="str">
        <f t="shared" si="399"/>
        <v>Remplir la colonne I</v>
      </c>
      <c r="AW842" s="84" t="s">
        <v>64</v>
      </c>
      <c r="AX842" s="60" t="str">
        <f t="shared" si="427"/>
        <v>Remplir les termes C, P et TVA</v>
      </c>
      <c r="AY842" s="55"/>
      <c r="AZ842" s="46" t="s">
        <v>64</v>
      </c>
      <c r="BA842" s="56"/>
      <c r="BB842" s="48" t="s">
        <v>64</v>
      </c>
      <c r="BC842" s="175" t="str">
        <f t="shared" si="413"/>
        <v>Remplir la colonne AY ou BA</v>
      </c>
      <c r="BD842" s="178"/>
      <c r="BE842" s="311" t="str">
        <f t="shared" si="428"/>
        <v>Remplir la colonne M</v>
      </c>
      <c r="BF842" s="179" t="str">
        <f t="shared" si="414"/>
        <v>Remplir la colonne BD</v>
      </c>
      <c r="BG842" s="263" t="str">
        <f t="shared" si="400"/>
        <v>Remplir la colonne I</v>
      </c>
      <c r="BH842" s="84" t="s">
        <v>64</v>
      </c>
      <c r="BI842" s="60" t="str">
        <f t="shared" si="415"/>
        <v>Remplir les termes C, P et TVA</v>
      </c>
      <c r="BJ842" s="55"/>
      <c r="BK842" s="46" t="s">
        <v>64</v>
      </c>
      <c r="BL842" s="56"/>
      <c r="BM842" s="48" t="s">
        <v>64</v>
      </c>
      <c r="BN842" s="175" t="str">
        <f t="shared" si="416"/>
        <v>Remplir la colonne BJ ou BL</v>
      </c>
      <c r="BO842" s="178"/>
      <c r="BP842" s="311" t="str">
        <f t="shared" si="429"/>
        <v>Remplir la colonne M</v>
      </c>
      <c r="BQ842" s="179" t="str">
        <f t="shared" si="417"/>
        <v>Remplir la colonne BO</v>
      </c>
      <c r="BR842" s="263" t="str">
        <f t="shared" si="401"/>
        <v>Remplir la colonne I</v>
      </c>
      <c r="BS842" s="84" t="s">
        <v>64</v>
      </c>
      <c r="BT842" s="60" t="str">
        <f t="shared" si="418"/>
        <v>Remplir les termes C, P et TVA</v>
      </c>
      <c r="BU842" s="55"/>
      <c r="BV842" s="46" t="s">
        <v>64</v>
      </c>
      <c r="BW842" s="56"/>
      <c r="BX842" s="48" t="s">
        <v>64</v>
      </c>
      <c r="BY842" s="175" t="str">
        <f t="shared" si="419"/>
        <v>Remplir la colonne BU ou BW</v>
      </c>
      <c r="BZ842" s="178"/>
      <c r="CA842" s="282" t="str">
        <f t="shared" si="430"/>
        <v>Remplir la colonne M</v>
      </c>
      <c r="CB842" s="99" t="str">
        <f t="shared" si="420"/>
        <v>Remplir la colonne BZ</v>
      </c>
      <c r="CC842" s="297" t="str">
        <f t="shared" si="402"/>
        <v>Remplir la colonne I</v>
      </c>
      <c r="CD842" s="84" t="s">
        <v>64</v>
      </c>
      <c r="CE842" s="60" t="str">
        <f t="shared" si="421"/>
        <v>Remplir les termes C, P et TVA</v>
      </c>
      <c r="CF842" s="61" t="str">
        <f t="shared" si="403"/>
        <v>REMPLIR TYPE DE CLIENT</v>
      </c>
      <c r="CG842" s="107" t="str">
        <f t="shared" si="422"/>
        <v>Montant total de l'aide demandée non indiqué</v>
      </c>
      <c r="CH842" s="1"/>
      <c r="CI842" s="1"/>
      <c r="CJ842" s="1"/>
      <c r="CK842" s="1"/>
      <c r="CL842" s="1"/>
    </row>
    <row r="843" spans="1:90" x14ac:dyDescent="0.25">
      <c r="A843" s="51"/>
      <c r="B843" s="111"/>
      <c r="C843" s="111"/>
      <c r="D843" s="111"/>
      <c r="E843" s="111"/>
      <c r="F843" s="111"/>
      <c r="G843" s="162"/>
      <c r="H843" s="151"/>
      <c r="I843" s="296"/>
      <c r="J843" s="152"/>
      <c r="K843" s="153"/>
      <c r="L843" s="169"/>
      <c r="M843" s="39"/>
      <c r="N843" s="201"/>
      <c r="O843" s="39"/>
      <c r="P843" s="22"/>
      <c r="Q843" s="200">
        <f t="shared" si="404"/>
        <v>0</v>
      </c>
      <c r="R843" s="55"/>
      <c r="S843" s="46" t="s">
        <v>64</v>
      </c>
      <c r="T843" s="56"/>
      <c r="U843" s="48" t="s">
        <v>64</v>
      </c>
      <c r="V843" s="175" t="str">
        <f t="shared" si="405"/>
        <v>Remplir la colonne R ou T</v>
      </c>
      <c r="W843" s="178"/>
      <c r="X843" s="282" t="str">
        <f t="shared" si="406"/>
        <v>Remplir la colonne M</v>
      </c>
      <c r="Y843" s="99" t="str">
        <f t="shared" si="407"/>
        <v>Remplir la colonne W</v>
      </c>
      <c r="Z843" s="297" t="str">
        <f t="shared" si="423"/>
        <v>Remplir la colonne I</v>
      </c>
      <c r="AA843" s="84" t="s">
        <v>64</v>
      </c>
      <c r="AB843" s="60" t="str">
        <f t="shared" si="408"/>
        <v>Remplir les termes C, P et TVA</v>
      </c>
      <c r="AC843" s="55"/>
      <c r="AD843" s="46" t="s">
        <v>64</v>
      </c>
      <c r="AE843" s="56"/>
      <c r="AF843" s="48" t="s">
        <v>64</v>
      </c>
      <c r="AG843" s="175" t="str">
        <f t="shared" si="409"/>
        <v>Remplir la colonne AC ou AE</v>
      </c>
      <c r="AH843" s="178"/>
      <c r="AI843" s="311" t="str">
        <f t="shared" si="424"/>
        <v>Remplir la colonne M</v>
      </c>
      <c r="AJ843" s="179" t="str">
        <f t="shared" si="410"/>
        <v>Remplir la colonne AH</v>
      </c>
      <c r="AK843" s="297" t="str">
        <f t="shared" si="398"/>
        <v>Remplir la colonne I</v>
      </c>
      <c r="AL843" s="84" t="s">
        <v>64</v>
      </c>
      <c r="AM843" s="60" t="str">
        <f t="shared" si="425"/>
        <v>Remplir les termes C, P et TVA</v>
      </c>
      <c r="AN843" s="55"/>
      <c r="AO843" s="46" t="s">
        <v>64</v>
      </c>
      <c r="AP843" s="56"/>
      <c r="AQ843" s="48" t="s">
        <v>64</v>
      </c>
      <c r="AR843" s="175" t="str">
        <f t="shared" si="411"/>
        <v>Remplir la colonne AN ou AP</v>
      </c>
      <c r="AS843" s="178"/>
      <c r="AT843" s="282" t="str">
        <f t="shared" si="426"/>
        <v>Remplir la colonne M</v>
      </c>
      <c r="AU843" s="179" t="str">
        <f t="shared" si="412"/>
        <v>Remplir la colonne AS</v>
      </c>
      <c r="AV843" s="263" t="str">
        <f t="shared" si="399"/>
        <v>Remplir la colonne I</v>
      </c>
      <c r="AW843" s="84" t="s">
        <v>64</v>
      </c>
      <c r="AX843" s="60" t="str">
        <f t="shared" si="427"/>
        <v>Remplir les termes C, P et TVA</v>
      </c>
      <c r="AY843" s="55"/>
      <c r="AZ843" s="46" t="s">
        <v>64</v>
      </c>
      <c r="BA843" s="56"/>
      <c r="BB843" s="48" t="s">
        <v>64</v>
      </c>
      <c r="BC843" s="175" t="str">
        <f t="shared" si="413"/>
        <v>Remplir la colonne AY ou BA</v>
      </c>
      <c r="BD843" s="178"/>
      <c r="BE843" s="311" t="str">
        <f t="shared" si="428"/>
        <v>Remplir la colonne M</v>
      </c>
      <c r="BF843" s="179" t="str">
        <f t="shared" si="414"/>
        <v>Remplir la colonne BD</v>
      </c>
      <c r="BG843" s="263" t="str">
        <f t="shared" si="400"/>
        <v>Remplir la colonne I</v>
      </c>
      <c r="BH843" s="84" t="s">
        <v>64</v>
      </c>
      <c r="BI843" s="60" t="str">
        <f t="shared" si="415"/>
        <v>Remplir les termes C, P et TVA</v>
      </c>
      <c r="BJ843" s="55"/>
      <c r="BK843" s="46" t="s">
        <v>64</v>
      </c>
      <c r="BL843" s="56"/>
      <c r="BM843" s="48" t="s">
        <v>64</v>
      </c>
      <c r="BN843" s="175" t="str">
        <f t="shared" si="416"/>
        <v>Remplir la colonne BJ ou BL</v>
      </c>
      <c r="BO843" s="178"/>
      <c r="BP843" s="311" t="str">
        <f t="shared" si="429"/>
        <v>Remplir la colonne M</v>
      </c>
      <c r="BQ843" s="179" t="str">
        <f t="shared" si="417"/>
        <v>Remplir la colonne BO</v>
      </c>
      <c r="BR843" s="263" t="str">
        <f t="shared" si="401"/>
        <v>Remplir la colonne I</v>
      </c>
      <c r="BS843" s="84" t="s">
        <v>64</v>
      </c>
      <c r="BT843" s="60" t="str">
        <f t="shared" si="418"/>
        <v>Remplir les termes C, P et TVA</v>
      </c>
      <c r="BU843" s="55"/>
      <c r="BV843" s="46" t="s">
        <v>64</v>
      </c>
      <c r="BW843" s="56"/>
      <c r="BX843" s="48" t="s">
        <v>64</v>
      </c>
      <c r="BY843" s="175" t="str">
        <f t="shared" si="419"/>
        <v>Remplir la colonne BU ou BW</v>
      </c>
      <c r="BZ843" s="178"/>
      <c r="CA843" s="282" t="str">
        <f t="shared" si="430"/>
        <v>Remplir la colonne M</v>
      </c>
      <c r="CB843" s="99" t="str">
        <f t="shared" si="420"/>
        <v>Remplir la colonne BZ</v>
      </c>
      <c r="CC843" s="297" t="str">
        <f t="shared" si="402"/>
        <v>Remplir la colonne I</v>
      </c>
      <c r="CD843" s="84" t="s">
        <v>64</v>
      </c>
      <c r="CE843" s="60" t="str">
        <f t="shared" si="421"/>
        <v>Remplir les termes C, P et TVA</v>
      </c>
      <c r="CF843" s="61" t="str">
        <f t="shared" si="403"/>
        <v>REMPLIR TYPE DE CLIENT</v>
      </c>
      <c r="CG843" s="107" t="str">
        <f t="shared" si="422"/>
        <v>Montant total de l'aide demandée non indiqué</v>
      </c>
      <c r="CH843" s="1"/>
      <c r="CI843" s="1"/>
      <c r="CJ843" s="1"/>
      <c r="CK843" s="1"/>
      <c r="CL843" s="1"/>
    </row>
    <row r="844" spans="1:90" x14ac:dyDescent="0.25">
      <c r="A844" s="51"/>
      <c r="B844" s="111"/>
      <c r="C844" s="111"/>
      <c r="D844" s="111"/>
      <c r="E844" s="111"/>
      <c r="F844" s="111"/>
      <c r="G844" s="162"/>
      <c r="H844" s="151"/>
      <c r="I844" s="296"/>
      <c r="J844" s="152"/>
      <c r="K844" s="153"/>
      <c r="L844" s="169"/>
      <c r="M844" s="39"/>
      <c r="N844" s="201"/>
      <c r="O844" s="39"/>
      <c r="P844" s="22"/>
      <c r="Q844" s="200">
        <f t="shared" si="404"/>
        <v>0</v>
      </c>
      <c r="R844" s="55"/>
      <c r="S844" s="46" t="s">
        <v>64</v>
      </c>
      <c r="T844" s="56"/>
      <c r="U844" s="48" t="s">
        <v>64</v>
      </c>
      <c r="V844" s="175" t="str">
        <f t="shared" si="405"/>
        <v>Remplir la colonne R ou T</v>
      </c>
      <c r="W844" s="178"/>
      <c r="X844" s="282" t="str">
        <f t="shared" si="406"/>
        <v>Remplir la colonne M</v>
      </c>
      <c r="Y844" s="99" t="str">
        <f t="shared" si="407"/>
        <v>Remplir la colonne W</v>
      </c>
      <c r="Z844" s="297" t="str">
        <f t="shared" si="423"/>
        <v>Remplir la colonne I</v>
      </c>
      <c r="AA844" s="84" t="s">
        <v>64</v>
      </c>
      <c r="AB844" s="60" t="str">
        <f t="shared" si="408"/>
        <v>Remplir les termes C, P et TVA</v>
      </c>
      <c r="AC844" s="55"/>
      <c r="AD844" s="46" t="s">
        <v>64</v>
      </c>
      <c r="AE844" s="56"/>
      <c r="AF844" s="48" t="s">
        <v>64</v>
      </c>
      <c r="AG844" s="175" t="str">
        <f t="shared" si="409"/>
        <v>Remplir la colonne AC ou AE</v>
      </c>
      <c r="AH844" s="178"/>
      <c r="AI844" s="311" t="str">
        <f t="shared" si="424"/>
        <v>Remplir la colonne M</v>
      </c>
      <c r="AJ844" s="179" t="str">
        <f t="shared" si="410"/>
        <v>Remplir la colonne AH</v>
      </c>
      <c r="AK844" s="297" t="str">
        <f t="shared" si="398"/>
        <v>Remplir la colonne I</v>
      </c>
      <c r="AL844" s="84" t="s">
        <v>64</v>
      </c>
      <c r="AM844" s="60" t="str">
        <f t="shared" si="425"/>
        <v>Remplir les termes C, P et TVA</v>
      </c>
      <c r="AN844" s="55"/>
      <c r="AO844" s="46" t="s">
        <v>64</v>
      </c>
      <c r="AP844" s="56"/>
      <c r="AQ844" s="48" t="s">
        <v>64</v>
      </c>
      <c r="AR844" s="175" t="str">
        <f t="shared" si="411"/>
        <v>Remplir la colonne AN ou AP</v>
      </c>
      <c r="AS844" s="178"/>
      <c r="AT844" s="282" t="str">
        <f t="shared" si="426"/>
        <v>Remplir la colonne M</v>
      </c>
      <c r="AU844" s="179" t="str">
        <f t="shared" si="412"/>
        <v>Remplir la colonne AS</v>
      </c>
      <c r="AV844" s="263" t="str">
        <f t="shared" si="399"/>
        <v>Remplir la colonne I</v>
      </c>
      <c r="AW844" s="84" t="s">
        <v>64</v>
      </c>
      <c r="AX844" s="60" t="str">
        <f t="shared" si="427"/>
        <v>Remplir les termes C, P et TVA</v>
      </c>
      <c r="AY844" s="55"/>
      <c r="AZ844" s="46" t="s">
        <v>64</v>
      </c>
      <c r="BA844" s="56"/>
      <c r="BB844" s="48" t="s">
        <v>64</v>
      </c>
      <c r="BC844" s="175" t="str">
        <f t="shared" si="413"/>
        <v>Remplir la colonne AY ou BA</v>
      </c>
      <c r="BD844" s="178"/>
      <c r="BE844" s="311" t="str">
        <f t="shared" si="428"/>
        <v>Remplir la colonne M</v>
      </c>
      <c r="BF844" s="179" t="str">
        <f t="shared" si="414"/>
        <v>Remplir la colonne BD</v>
      </c>
      <c r="BG844" s="263" t="str">
        <f t="shared" si="400"/>
        <v>Remplir la colonne I</v>
      </c>
      <c r="BH844" s="84" t="s">
        <v>64</v>
      </c>
      <c r="BI844" s="60" t="str">
        <f t="shared" si="415"/>
        <v>Remplir les termes C, P et TVA</v>
      </c>
      <c r="BJ844" s="55"/>
      <c r="BK844" s="46" t="s">
        <v>64</v>
      </c>
      <c r="BL844" s="56"/>
      <c r="BM844" s="48" t="s">
        <v>64</v>
      </c>
      <c r="BN844" s="175" t="str">
        <f t="shared" si="416"/>
        <v>Remplir la colonne BJ ou BL</v>
      </c>
      <c r="BO844" s="178"/>
      <c r="BP844" s="311" t="str">
        <f t="shared" si="429"/>
        <v>Remplir la colonne M</v>
      </c>
      <c r="BQ844" s="179" t="str">
        <f t="shared" si="417"/>
        <v>Remplir la colonne BO</v>
      </c>
      <c r="BR844" s="263" t="str">
        <f t="shared" si="401"/>
        <v>Remplir la colonne I</v>
      </c>
      <c r="BS844" s="84" t="s">
        <v>64</v>
      </c>
      <c r="BT844" s="60" t="str">
        <f t="shared" si="418"/>
        <v>Remplir les termes C, P et TVA</v>
      </c>
      <c r="BU844" s="55"/>
      <c r="BV844" s="46" t="s">
        <v>64</v>
      </c>
      <c r="BW844" s="56"/>
      <c r="BX844" s="48" t="s">
        <v>64</v>
      </c>
      <c r="BY844" s="175" t="str">
        <f t="shared" si="419"/>
        <v>Remplir la colonne BU ou BW</v>
      </c>
      <c r="BZ844" s="178"/>
      <c r="CA844" s="282" t="str">
        <f t="shared" si="430"/>
        <v>Remplir la colonne M</v>
      </c>
      <c r="CB844" s="99" t="str">
        <f t="shared" si="420"/>
        <v>Remplir la colonne BZ</v>
      </c>
      <c r="CC844" s="297" t="str">
        <f t="shared" si="402"/>
        <v>Remplir la colonne I</v>
      </c>
      <c r="CD844" s="84" t="s">
        <v>64</v>
      </c>
      <c r="CE844" s="60" t="str">
        <f t="shared" si="421"/>
        <v>Remplir les termes C, P et TVA</v>
      </c>
      <c r="CF844" s="61" t="str">
        <f t="shared" si="403"/>
        <v>REMPLIR TYPE DE CLIENT</v>
      </c>
      <c r="CG844" s="107" t="str">
        <f t="shared" si="422"/>
        <v>Montant total de l'aide demandée non indiqué</v>
      </c>
      <c r="CH844" s="1"/>
      <c r="CI844" s="1"/>
      <c r="CJ844" s="1"/>
      <c r="CK844" s="1"/>
      <c r="CL844" s="1"/>
    </row>
    <row r="845" spans="1:90" x14ac:dyDescent="0.25">
      <c r="A845" s="51"/>
      <c r="B845" s="111"/>
      <c r="C845" s="111"/>
      <c r="D845" s="111"/>
      <c r="E845" s="111"/>
      <c r="F845" s="111"/>
      <c r="G845" s="162"/>
      <c r="H845" s="151"/>
      <c r="I845" s="296"/>
      <c r="J845" s="152"/>
      <c r="K845" s="153"/>
      <c r="L845" s="169"/>
      <c r="M845" s="39"/>
      <c r="N845" s="201"/>
      <c r="O845" s="39"/>
      <c r="P845" s="22"/>
      <c r="Q845" s="200">
        <f t="shared" si="404"/>
        <v>0</v>
      </c>
      <c r="R845" s="55"/>
      <c r="S845" s="46" t="s">
        <v>64</v>
      </c>
      <c r="T845" s="56"/>
      <c r="U845" s="48" t="s">
        <v>64</v>
      </c>
      <c r="V845" s="175" t="str">
        <f t="shared" si="405"/>
        <v>Remplir la colonne R ou T</v>
      </c>
      <c r="W845" s="178"/>
      <c r="X845" s="282" t="str">
        <f t="shared" si="406"/>
        <v>Remplir la colonne M</v>
      </c>
      <c r="Y845" s="99" t="str">
        <f t="shared" si="407"/>
        <v>Remplir la colonne W</v>
      </c>
      <c r="Z845" s="297" t="str">
        <f t="shared" si="423"/>
        <v>Remplir la colonne I</v>
      </c>
      <c r="AA845" s="84" t="s">
        <v>64</v>
      </c>
      <c r="AB845" s="60" t="str">
        <f t="shared" si="408"/>
        <v>Remplir les termes C, P et TVA</v>
      </c>
      <c r="AC845" s="55"/>
      <c r="AD845" s="46" t="s">
        <v>64</v>
      </c>
      <c r="AE845" s="56"/>
      <c r="AF845" s="48" t="s">
        <v>64</v>
      </c>
      <c r="AG845" s="175" t="str">
        <f t="shared" si="409"/>
        <v>Remplir la colonne AC ou AE</v>
      </c>
      <c r="AH845" s="178"/>
      <c r="AI845" s="311" t="str">
        <f t="shared" si="424"/>
        <v>Remplir la colonne M</v>
      </c>
      <c r="AJ845" s="179" t="str">
        <f t="shared" si="410"/>
        <v>Remplir la colonne AH</v>
      </c>
      <c r="AK845" s="297" t="str">
        <f t="shared" ref="AK845:AK908" si="431">IF($I845="","Remplir la colonne I",IF($I845&lt;DATE(2022,7,1),0,IF($M845="oui",IF(AH845-$C$5-$R$7*1.3&lt;0,0,AH845-$C$5-$R$7*1.3),IF(AH845-$R$7*1.3&lt;0,0,AH845-$R$7*1.3))))</f>
        <v>Remplir la colonne I</v>
      </c>
      <c r="AL845" s="84" t="s">
        <v>64</v>
      </c>
      <c r="AM845" s="60" t="str">
        <f t="shared" si="425"/>
        <v>Remplir les termes C, P et TVA</v>
      </c>
      <c r="AN845" s="55"/>
      <c r="AO845" s="46" t="s">
        <v>64</v>
      </c>
      <c r="AP845" s="56"/>
      <c r="AQ845" s="48" t="s">
        <v>64</v>
      </c>
      <c r="AR845" s="175" t="str">
        <f t="shared" si="411"/>
        <v>Remplir la colonne AN ou AP</v>
      </c>
      <c r="AS845" s="178"/>
      <c r="AT845" s="282" t="str">
        <f t="shared" si="426"/>
        <v>Remplir la colonne M</v>
      </c>
      <c r="AU845" s="179" t="str">
        <f t="shared" si="412"/>
        <v>Remplir la colonne AS</v>
      </c>
      <c r="AV845" s="263" t="str">
        <f t="shared" ref="AV845:AV908" si="432">IF($I845="","Remplir la colonne I",IF($I845&lt;DATE(2022,7,1),0,IF($M845="oui",IF(AS845-$C$5-$S$7*1.3&lt;0,0,AS845-$C$5-$S$7*1.3),IF(AS845-$S$7*1.3&lt;0,0,AS845-$S$7*1.3))))</f>
        <v>Remplir la colonne I</v>
      </c>
      <c r="AW845" s="84" t="s">
        <v>64</v>
      </c>
      <c r="AX845" s="60" t="str">
        <f t="shared" si="427"/>
        <v>Remplir les termes C, P et TVA</v>
      </c>
      <c r="AY845" s="55"/>
      <c r="AZ845" s="46" t="s">
        <v>64</v>
      </c>
      <c r="BA845" s="56"/>
      <c r="BB845" s="48" t="s">
        <v>64</v>
      </c>
      <c r="BC845" s="175" t="str">
        <f t="shared" si="413"/>
        <v>Remplir la colonne AY ou BA</v>
      </c>
      <c r="BD845" s="178"/>
      <c r="BE845" s="311" t="str">
        <f t="shared" si="428"/>
        <v>Remplir la colonne M</v>
      </c>
      <c r="BF845" s="179" t="str">
        <f t="shared" si="414"/>
        <v>Remplir la colonne BD</v>
      </c>
      <c r="BG845" s="263" t="str">
        <f t="shared" ref="BG845:BG908" si="433">IF($I845="","Remplir la colonne I",IF($I845&lt;DATE(2022,7,1),0,IF($M845="oui",IF(BD845-$C$5-$T$7*1.3&lt;0,0,BD845-$C$5-$T$7*1.3),IF(BD845-$T$7*1.3&lt;0,0,BD845-$T$7*1.3))))</f>
        <v>Remplir la colonne I</v>
      </c>
      <c r="BH845" s="84" t="s">
        <v>64</v>
      </c>
      <c r="BI845" s="60" t="str">
        <f t="shared" si="415"/>
        <v>Remplir les termes C, P et TVA</v>
      </c>
      <c r="BJ845" s="55"/>
      <c r="BK845" s="46" t="s">
        <v>64</v>
      </c>
      <c r="BL845" s="56"/>
      <c r="BM845" s="48" t="s">
        <v>64</v>
      </c>
      <c r="BN845" s="175" t="str">
        <f t="shared" si="416"/>
        <v>Remplir la colonne BJ ou BL</v>
      </c>
      <c r="BO845" s="178"/>
      <c r="BP845" s="311" t="str">
        <f t="shared" si="429"/>
        <v>Remplir la colonne M</v>
      </c>
      <c r="BQ845" s="179" t="str">
        <f t="shared" si="417"/>
        <v>Remplir la colonne BO</v>
      </c>
      <c r="BR845" s="263" t="str">
        <f t="shared" ref="BR845:BR908" si="434">IF($I845="","Remplir la colonne I",IF($I845&lt;DATE(2022,7,1),0,IF($M845="oui",IF(BO845-$C$5-$U$7*1.3&lt;0,0,BO845-$C$5-$U$7*1.3),IF(BO845-$U$7*1.3&lt;0,0,BO845-$U$7*1.3))))</f>
        <v>Remplir la colonne I</v>
      </c>
      <c r="BS845" s="84" t="s">
        <v>64</v>
      </c>
      <c r="BT845" s="60" t="str">
        <f t="shared" si="418"/>
        <v>Remplir les termes C, P et TVA</v>
      </c>
      <c r="BU845" s="55"/>
      <c r="BV845" s="46" t="s">
        <v>64</v>
      </c>
      <c r="BW845" s="56"/>
      <c r="BX845" s="48" t="s">
        <v>64</v>
      </c>
      <c r="BY845" s="175" t="str">
        <f t="shared" si="419"/>
        <v>Remplir la colonne BU ou BW</v>
      </c>
      <c r="BZ845" s="178"/>
      <c r="CA845" s="282" t="str">
        <f t="shared" si="430"/>
        <v>Remplir la colonne M</v>
      </c>
      <c r="CB845" s="99" t="str">
        <f t="shared" si="420"/>
        <v>Remplir la colonne BZ</v>
      </c>
      <c r="CC845" s="297" t="str">
        <f t="shared" ref="CC845:CC908" si="435">IF($I845="","Remplir la colonne I",IF($I845&lt;DATE(2022,7,1),0,IF($M845="oui",IF(BZ845-$C$5-$V$7*1.3&lt;0,0,BZ845-$C$5-$V$7*1.3),IF(BZ845-$V$7*1.3&lt;0,0,BZ845-$V$7*1.3))))</f>
        <v>Remplir la colonne I</v>
      </c>
      <c r="CD845" s="84" t="s">
        <v>64</v>
      </c>
      <c r="CE845" s="60" t="str">
        <f t="shared" si="421"/>
        <v>Remplir les termes C, P et TVA</v>
      </c>
      <c r="CF845" s="61" t="str">
        <f t="shared" ref="CF845:CF908" si="436">IFERROR(IF(ISBLANK(A845),"REMPLIR TYPE DE CLIENT",IF(O845="oui",SUM(periode2four),"Attestation sur honneur NON")),0)</f>
        <v>REMPLIR TYPE DE CLIENT</v>
      </c>
      <c r="CG845" s="107" t="str">
        <f t="shared" si="422"/>
        <v>Montant total de l'aide demandée non indiqué</v>
      </c>
      <c r="CH845" s="1"/>
      <c r="CI845" s="1"/>
      <c r="CJ845" s="1"/>
      <c r="CK845" s="1"/>
      <c r="CL845" s="1"/>
    </row>
    <row r="846" spans="1:90" x14ac:dyDescent="0.25">
      <c r="A846" s="51"/>
      <c r="B846" s="111"/>
      <c r="C846" s="111"/>
      <c r="D846" s="111"/>
      <c r="E846" s="111"/>
      <c r="F846" s="111"/>
      <c r="G846" s="162"/>
      <c r="H846" s="151"/>
      <c r="I846" s="296"/>
      <c r="J846" s="152"/>
      <c r="K846" s="153"/>
      <c r="L846" s="169"/>
      <c r="M846" s="39"/>
      <c r="N846" s="201"/>
      <c r="O846" s="39"/>
      <c r="P846" s="22"/>
      <c r="Q846" s="200">
        <f t="shared" ref="Q846:Q909" si="437">IF(P846&lt;80%,P846,100%)</f>
        <v>0</v>
      </c>
      <c r="R846" s="55"/>
      <c r="S846" s="46" t="s">
        <v>64</v>
      </c>
      <c r="T846" s="56"/>
      <c r="U846" s="48" t="s">
        <v>64</v>
      </c>
      <c r="V846" s="175" t="str">
        <f t="shared" ref="V846:V909" si="438">IF(AND(R846&lt;&gt;"",T846&lt;&gt;""),"Remplir QUE la colonne R ou T",IF(R846&lt;&gt;"",R846*$Q846,IF(T846&lt;&gt;"",T846*$Q846,"Remplir la colonne R ou T")))</f>
        <v>Remplir la colonne R ou T</v>
      </c>
      <c r="W846" s="178"/>
      <c r="X846" s="282" t="str">
        <f t="shared" ref="X846:X909" si="439">IF($M846="Oui",$C$4,IF($M846="Non",$C$6,"Remplir la colonne M"))</f>
        <v>Remplir la colonne M</v>
      </c>
      <c r="Y846" s="99" t="str">
        <f t="shared" ref="Y846:Y909" si="440">IF(W846="","Remplir la colonne W",IF(W846&gt;0,MAX(0,MIN($Q$8,W846-X846)),$Q$8))</f>
        <v>Remplir la colonne W</v>
      </c>
      <c r="Z846" s="297" t="str">
        <f t="shared" si="423"/>
        <v>Remplir la colonne I</v>
      </c>
      <c r="AA846" s="84" t="s">
        <v>64</v>
      </c>
      <c r="AB846" s="60" t="str">
        <f t="shared" ref="AB846:AB909" si="441">IFERROR(V846*(Y846+0.75*Z846)*(1+$N846),"Remplir les termes C, P et TVA")</f>
        <v>Remplir les termes C, P et TVA</v>
      </c>
      <c r="AC846" s="55"/>
      <c r="AD846" s="46" t="s">
        <v>64</v>
      </c>
      <c r="AE846" s="56"/>
      <c r="AF846" s="48" t="s">
        <v>64</v>
      </c>
      <c r="AG846" s="175" t="str">
        <f t="shared" ref="AG846:AG909" si="442">IF(AND(AC846&lt;&gt;"",AE846&lt;&gt;""),"Remplir QUE la colonne AC ou AE",IF(AC846&lt;&gt;"",AC846*$Q846,IF(AE846&lt;&gt;"",AE846*$Q846,"Remplir la colonne AC ou AE")))</f>
        <v>Remplir la colonne AC ou AE</v>
      </c>
      <c r="AH846" s="178"/>
      <c r="AI846" s="311" t="str">
        <f t="shared" si="424"/>
        <v>Remplir la colonne M</v>
      </c>
      <c r="AJ846" s="179" t="str">
        <f t="shared" ref="AJ846:AJ909" si="443">IF(AH846="","Remplir la colonne AH",IF(AH846&gt;0,MAX(0,MIN($R$8,AH846-AI846)),$R$8))</f>
        <v>Remplir la colonne AH</v>
      </c>
      <c r="AK846" s="297" t="str">
        <f t="shared" si="431"/>
        <v>Remplir la colonne I</v>
      </c>
      <c r="AL846" s="84" t="s">
        <v>64</v>
      </c>
      <c r="AM846" s="60" t="str">
        <f t="shared" si="425"/>
        <v>Remplir les termes C, P et TVA</v>
      </c>
      <c r="AN846" s="55"/>
      <c r="AO846" s="46" t="s">
        <v>64</v>
      </c>
      <c r="AP846" s="56"/>
      <c r="AQ846" s="48" t="s">
        <v>64</v>
      </c>
      <c r="AR846" s="175" t="str">
        <f t="shared" ref="AR846:AR909" si="444">IF(AND(AN846&lt;&gt;"",AP846&lt;&gt;""),"Remplir QUE la colonne AN ou AP",IF(AN846&lt;&gt;"",AN846*$Q846,IF(AP846&lt;&gt;"",AP846*$Q846,"Remplir la colonne AN ou AP")))</f>
        <v>Remplir la colonne AN ou AP</v>
      </c>
      <c r="AS846" s="178"/>
      <c r="AT846" s="282" t="str">
        <f t="shared" si="426"/>
        <v>Remplir la colonne M</v>
      </c>
      <c r="AU846" s="179" t="str">
        <f t="shared" ref="AU846:AU909" si="445">IF(AS846="","Remplir la colonne AS",IF(AS846&gt;0,MAX(0,MIN($S$8,AS846-AT846)),$S$8))</f>
        <v>Remplir la colonne AS</v>
      </c>
      <c r="AV846" s="263" t="str">
        <f t="shared" si="432"/>
        <v>Remplir la colonne I</v>
      </c>
      <c r="AW846" s="84" t="s">
        <v>64</v>
      </c>
      <c r="AX846" s="60" t="str">
        <f t="shared" si="427"/>
        <v>Remplir les termes C, P et TVA</v>
      </c>
      <c r="AY846" s="55"/>
      <c r="AZ846" s="46" t="s">
        <v>64</v>
      </c>
      <c r="BA846" s="56"/>
      <c r="BB846" s="48" t="s">
        <v>64</v>
      </c>
      <c r="BC846" s="175" t="str">
        <f t="shared" ref="BC846:BC909" si="446">IF(AND(AY846&lt;&gt;"",BA846&lt;&gt;""),"Remplir QUE la colonne AY ou BA",IF(AY846&lt;&gt;"",AY846*$Q846,IF(BA846&lt;&gt;"",BA846*$Q846,"Remplir la colonne AY ou BA")))</f>
        <v>Remplir la colonne AY ou BA</v>
      </c>
      <c r="BD846" s="178"/>
      <c r="BE846" s="311" t="str">
        <f t="shared" si="428"/>
        <v>Remplir la colonne M</v>
      </c>
      <c r="BF846" s="179" t="str">
        <f t="shared" ref="BF846:BF909" si="447">IF(BD846="","Remplir la colonne BD",IF(BD846&gt;0,MAX(0,MIN($T$8,BD846-BE846)),$T$8))</f>
        <v>Remplir la colonne BD</v>
      </c>
      <c r="BG846" s="263" t="str">
        <f t="shared" si="433"/>
        <v>Remplir la colonne I</v>
      </c>
      <c r="BH846" s="84" t="s">
        <v>64</v>
      </c>
      <c r="BI846" s="60" t="str">
        <f t="shared" ref="BI846:BI909" si="448">IFERROR(BC846*(BF846+0.75*BG846)*(1+$N846),"Remplir les termes C, P et TVA")</f>
        <v>Remplir les termes C, P et TVA</v>
      </c>
      <c r="BJ846" s="55"/>
      <c r="BK846" s="46" t="s">
        <v>64</v>
      </c>
      <c r="BL846" s="56"/>
      <c r="BM846" s="48" t="s">
        <v>64</v>
      </c>
      <c r="BN846" s="175" t="str">
        <f t="shared" ref="BN846:BN909" si="449">IF(AND(BJ846&lt;&gt;"",BL846&lt;&gt;""),"Remplir QUE la colonne BJ ou BL",IF(BJ846&lt;&gt;"",BJ846*$Q846,IF(BL846&lt;&gt;"",BL846*$Q846,"Remplir la colonne BJ ou BL")))</f>
        <v>Remplir la colonne BJ ou BL</v>
      </c>
      <c r="BO846" s="178"/>
      <c r="BP846" s="311" t="str">
        <f t="shared" si="429"/>
        <v>Remplir la colonne M</v>
      </c>
      <c r="BQ846" s="179" t="str">
        <f t="shared" ref="BQ846:BQ909" si="450">IF(BO846="","Remplir la colonne BO",IF(BO846&gt;0,MAX(0,MIN($U$8,BO846-BP846)),$U$8))</f>
        <v>Remplir la colonne BO</v>
      </c>
      <c r="BR846" s="263" t="str">
        <f t="shared" si="434"/>
        <v>Remplir la colonne I</v>
      </c>
      <c r="BS846" s="84" t="s">
        <v>64</v>
      </c>
      <c r="BT846" s="60" t="str">
        <f t="shared" ref="BT846:BT909" si="451">IFERROR(BN846*(BQ846+0.75*BR846)*(1+$N846),"Remplir les termes C, P et TVA")</f>
        <v>Remplir les termes C, P et TVA</v>
      </c>
      <c r="BU846" s="55"/>
      <c r="BV846" s="46" t="s">
        <v>64</v>
      </c>
      <c r="BW846" s="56"/>
      <c r="BX846" s="48" t="s">
        <v>64</v>
      </c>
      <c r="BY846" s="175" t="str">
        <f t="shared" ref="BY846:BY909" si="452">IF(AND(BU846&lt;&gt;"",BW846&lt;&gt;""),"Remplir QUE la colonne BU ou BW",IF(BU846&lt;&gt;"",BU846*$Q846,IF(BW846&lt;&gt;"",BW846*$Q846,"Remplir la colonne BU ou BW")))</f>
        <v>Remplir la colonne BU ou BW</v>
      </c>
      <c r="BZ846" s="178"/>
      <c r="CA846" s="282" t="str">
        <f t="shared" si="430"/>
        <v>Remplir la colonne M</v>
      </c>
      <c r="CB846" s="99" t="str">
        <f t="shared" ref="CB846:CB909" si="453">IF(BZ846="","Remplir la colonne BZ",IF(BZ846&gt;0,MAX(0,MIN($V$8,BZ846-CA846)),$V$8))</f>
        <v>Remplir la colonne BZ</v>
      </c>
      <c r="CC846" s="297" t="str">
        <f t="shared" si="435"/>
        <v>Remplir la colonne I</v>
      </c>
      <c r="CD846" s="84" t="s">
        <v>64</v>
      </c>
      <c r="CE846" s="60" t="str">
        <f t="shared" ref="CE846:CE909" si="454">IFERROR(BY846*(CB846+0.75*CC846)*(1+$N846),"Remplir les termes C, P et TVA")</f>
        <v>Remplir les termes C, P et TVA</v>
      </c>
      <c r="CF846" s="61" t="str">
        <f t="shared" si="436"/>
        <v>REMPLIR TYPE DE CLIENT</v>
      </c>
      <c r="CG846" s="107" t="str">
        <f t="shared" ref="CG846:CG909" si="455">IFERROR(CF846/100,"Montant total de l'aide demandée non indiqué")</f>
        <v>Montant total de l'aide demandée non indiqué</v>
      </c>
      <c r="CH846" s="1"/>
      <c r="CI846" s="1"/>
      <c r="CJ846" s="1"/>
      <c r="CK846" s="1"/>
      <c r="CL846" s="1"/>
    </row>
    <row r="847" spans="1:90" x14ac:dyDescent="0.25">
      <c r="A847" s="51"/>
      <c r="B847" s="111"/>
      <c r="C847" s="111"/>
      <c r="D847" s="111"/>
      <c r="E847" s="111"/>
      <c r="F847" s="111"/>
      <c r="G847" s="162"/>
      <c r="H847" s="151"/>
      <c r="I847" s="296"/>
      <c r="J847" s="152"/>
      <c r="K847" s="153"/>
      <c r="L847" s="169"/>
      <c r="M847" s="39"/>
      <c r="N847" s="201"/>
      <c r="O847" s="39"/>
      <c r="P847" s="22"/>
      <c r="Q847" s="200">
        <f t="shared" si="437"/>
        <v>0</v>
      </c>
      <c r="R847" s="55"/>
      <c r="S847" s="46" t="s">
        <v>64</v>
      </c>
      <c r="T847" s="56"/>
      <c r="U847" s="48" t="s">
        <v>64</v>
      </c>
      <c r="V847" s="175" t="str">
        <f t="shared" si="438"/>
        <v>Remplir la colonne R ou T</v>
      </c>
      <c r="W847" s="178"/>
      <c r="X847" s="282" t="str">
        <f t="shared" si="439"/>
        <v>Remplir la colonne M</v>
      </c>
      <c r="Y847" s="99" t="str">
        <f t="shared" si="440"/>
        <v>Remplir la colonne W</v>
      </c>
      <c r="Z847" s="297" t="str">
        <f t="shared" ref="Z847:Z910" si="456">IF($I847="","Remplir la colonne I",IF($I847&lt;DATE(2022,7,1),0,IF($M847="oui",IF(W847-$C$5-$Q$7*1.3&lt;0,0,W847-$C$5-$Q$7*1.3),IF(W847-$Q$7*1.3&lt;0,0,W847-$Q$7*1.3))))</f>
        <v>Remplir la colonne I</v>
      </c>
      <c r="AA847" s="84" t="s">
        <v>64</v>
      </c>
      <c r="AB847" s="60" t="str">
        <f t="shared" si="441"/>
        <v>Remplir les termes C, P et TVA</v>
      </c>
      <c r="AC847" s="55"/>
      <c r="AD847" s="46" t="s">
        <v>64</v>
      </c>
      <c r="AE847" s="56"/>
      <c r="AF847" s="48" t="s">
        <v>64</v>
      </c>
      <c r="AG847" s="175" t="str">
        <f t="shared" si="442"/>
        <v>Remplir la colonne AC ou AE</v>
      </c>
      <c r="AH847" s="178"/>
      <c r="AI847" s="311" t="str">
        <f t="shared" ref="AI847:AI910" si="457">IF($M847="Oui",$C$4,IF($M847="Non",$C$6,"Remplir la colonne M"))</f>
        <v>Remplir la colonne M</v>
      </c>
      <c r="AJ847" s="179" t="str">
        <f t="shared" si="443"/>
        <v>Remplir la colonne AH</v>
      </c>
      <c r="AK847" s="297" t="str">
        <f t="shared" si="431"/>
        <v>Remplir la colonne I</v>
      </c>
      <c r="AL847" s="84" t="s">
        <v>64</v>
      </c>
      <c r="AM847" s="60" t="str">
        <f t="shared" ref="AM847:AM910" si="458">IFERROR(AG847*(AJ847+0.75*AK847)*(1+$N847),"Remplir les termes C, P et TVA")</f>
        <v>Remplir les termes C, P et TVA</v>
      </c>
      <c r="AN847" s="55"/>
      <c r="AO847" s="46" t="s">
        <v>64</v>
      </c>
      <c r="AP847" s="56"/>
      <c r="AQ847" s="48" t="s">
        <v>64</v>
      </c>
      <c r="AR847" s="175" t="str">
        <f t="shared" si="444"/>
        <v>Remplir la colonne AN ou AP</v>
      </c>
      <c r="AS847" s="178"/>
      <c r="AT847" s="282" t="str">
        <f t="shared" ref="AT847:AT910" si="459">IF($M847="Oui",$C$4,IF($M847="Non",$C$6,"Remplir la colonne M"))</f>
        <v>Remplir la colonne M</v>
      </c>
      <c r="AU847" s="179" t="str">
        <f t="shared" si="445"/>
        <v>Remplir la colonne AS</v>
      </c>
      <c r="AV847" s="263" t="str">
        <f t="shared" si="432"/>
        <v>Remplir la colonne I</v>
      </c>
      <c r="AW847" s="84" t="s">
        <v>64</v>
      </c>
      <c r="AX847" s="60" t="str">
        <f t="shared" ref="AX847:AX910" si="460">IFERROR(AR847*(AU847+0.75*AV847)*(1+$N847),"Remplir les termes C, P et TVA")</f>
        <v>Remplir les termes C, P et TVA</v>
      </c>
      <c r="AY847" s="55"/>
      <c r="AZ847" s="46" t="s">
        <v>64</v>
      </c>
      <c r="BA847" s="56"/>
      <c r="BB847" s="48" t="s">
        <v>64</v>
      </c>
      <c r="BC847" s="175" t="str">
        <f t="shared" si="446"/>
        <v>Remplir la colonne AY ou BA</v>
      </c>
      <c r="BD847" s="178"/>
      <c r="BE847" s="311" t="str">
        <f t="shared" ref="BE847:BE910" si="461">IF($M847="Oui",$C$4,IF($M847="Non",$C$6,"Remplir la colonne M"))</f>
        <v>Remplir la colonne M</v>
      </c>
      <c r="BF847" s="179" t="str">
        <f t="shared" si="447"/>
        <v>Remplir la colonne BD</v>
      </c>
      <c r="BG847" s="263" t="str">
        <f t="shared" si="433"/>
        <v>Remplir la colonne I</v>
      </c>
      <c r="BH847" s="84" t="s">
        <v>64</v>
      </c>
      <c r="BI847" s="60" t="str">
        <f t="shared" si="448"/>
        <v>Remplir les termes C, P et TVA</v>
      </c>
      <c r="BJ847" s="55"/>
      <c r="BK847" s="46" t="s">
        <v>64</v>
      </c>
      <c r="BL847" s="56"/>
      <c r="BM847" s="48" t="s">
        <v>64</v>
      </c>
      <c r="BN847" s="175" t="str">
        <f t="shared" si="449"/>
        <v>Remplir la colonne BJ ou BL</v>
      </c>
      <c r="BO847" s="178"/>
      <c r="BP847" s="311" t="str">
        <f t="shared" ref="BP847:BP910" si="462">IF($M847="Oui",$C$4,IF($M847="Non",$C$6,"Remplir la colonne M"))</f>
        <v>Remplir la colonne M</v>
      </c>
      <c r="BQ847" s="179" t="str">
        <f t="shared" si="450"/>
        <v>Remplir la colonne BO</v>
      </c>
      <c r="BR847" s="263" t="str">
        <f t="shared" si="434"/>
        <v>Remplir la colonne I</v>
      </c>
      <c r="BS847" s="84" t="s">
        <v>64</v>
      </c>
      <c r="BT847" s="60" t="str">
        <f t="shared" si="451"/>
        <v>Remplir les termes C, P et TVA</v>
      </c>
      <c r="BU847" s="55"/>
      <c r="BV847" s="46" t="s">
        <v>64</v>
      </c>
      <c r="BW847" s="56"/>
      <c r="BX847" s="48" t="s">
        <v>64</v>
      </c>
      <c r="BY847" s="175" t="str">
        <f t="shared" si="452"/>
        <v>Remplir la colonne BU ou BW</v>
      </c>
      <c r="BZ847" s="178"/>
      <c r="CA847" s="282" t="str">
        <f t="shared" ref="CA847:CA910" si="463">IF($M847="Oui",$C$4,IF($M847="Non",$C$6,"Remplir la colonne M"))</f>
        <v>Remplir la colonne M</v>
      </c>
      <c r="CB847" s="99" t="str">
        <f t="shared" si="453"/>
        <v>Remplir la colonne BZ</v>
      </c>
      <c r="CC847" s="297" t="str">
        <f t="shared" si="435"/>
        <v>Remplir la colonne I</v>
      </c>
      <c r="CD847" s="84" t="s">
        <v>64</v>
      </c>
      <c r="CE847" s="60" t="str">
        <f t="shared" si="454"/>
        <v>Remplir les termes C, P et TVA</v>
      </c>
      <c r="CF847" s="61" t="str">
        <f t="shared" si="436"/>
        <v>REMPLIR TYPE DE CLIENT</v>
      </c>
      <c r="CG847" s="107" t="str">
        <f t="shared" si="455"/>
        <v>Montant total de l'aide demandée non indiqué</v>
      </c>
      <c r="CH847" s="1"/>
      <c r="CI847" s="1"/>
      <c r="CJ847" s="1"/>
      <c r="CK847" s="1"/>
      <c r="CL847" s="1"/>
    </row>
    <row r="848" spans="1:90" x14ac:dyDescent="0.25">
      <c r="A848" s="51"/>
      <c r="B848" s="111"/>
      <c r="C848" s="111"/>
      <c r="D848" s="111"/>
      <c r="E848" s="111"/>
      <c r="F848" s="111"/>
      <c r="G848" s="162"/>
      <c r="H848" s="151"/>
      <c r="I848" s="296"/>
      <c r="J848" s="152"/>
      <c r="K848" s="153"/>
      <c r="L848" s="169"/>
      <c r="M848" s="39"/>
      <c r="N848" s="201"/>
      <c r="O848" s="39"/>
      <c r="P848" s="22"/>
      <c r="Q848" s="200">
        <f t="shared" si="437"/>
        <v>0</v>
      </c>
      <c r="R848" s="55"/>
      <c r="S848" s="46" t="s">
        <v>64</v>
      </c>
      <c r="T848" s="56"/>
      <c r="U848" s="48" t="s">
        <v>64</v>
      </c>
      <c r="V848" s="175" t="str">
        <f t="shared" si="438"/>
        <v>Remplir la colonne R ou T</v>
      </c>
      <c r="W848" s="178"/>
      <c r="X848" s="282" t="str">
        <f t="shared" si="439"/>
        <v>Remplir la colonne M</v>
      </c>
      <c r="Y848" s="99" t="str">
        <f t="shared" si="440"/>
        <v>Remplir la colonne W</v>
      </c>
      <c r="Z848" s="297" t="str">
        <f t="shared" si="456"/>
        <v>Remplir la colonne I</v>
      </c>
      <c r="AA848" s="84" t="s">
        <v>64</v>
      </c>
      <c r="AB848" s="60" t="str">
        <f t="shared" si="441"/>
        <v>Remplir les termes C, P et TVA</v>
      </c>
      <c r="AC848" s="55"/>
      <c r="AD848" s="46" t="s">
        <v>64</v>
      </c>
      <c r="AE848" s="56"/>
      <c r="AF848" s="48" t="s">
        <v>64</v>
      </c>
      <c r="AG848" s="175" t="str">
        <f t="shared" si="442"/>
        <v>Remplir la colonne AC ou AE</v>
      </c>
      <c r="AH848" s="178"/>
      <c r="AI848" s="311" t="str">
        <f t="shared" si="457"/>
        <v>Remplir la colonne M</v>
      </c>
      <c r="AJ848" s="179" t="str">
        <f t="shared" si="443"/>
        <v>Remplir la colonne AH</v>
      </c>
      <c r="AK848" s="297" t="str">
        <f t="shared" si="431"/>
        <v>Remplir la colonne I</v>
      </c>
      <c r="AL848" s="84" t="s">
        <v>64</v>
      </c>
      <c r="AM848" s="60" t="str">
        <f t="shared" si="458"/>
        <v>Remplir les termes C, P et TVA</v>
      </c>
      <c r="AN848" s="55"/>
      <c r="AO848" s="46" t="s">
        <v>64</v>
      </c>
      <c r="AP848" s="56"/>
      <c r="AQ848" s="48" t="s">
        <v>64</v>
      </c>
      <c r="AR848" s="175" t="str">
        <f t="shared" si="444"/>
        <v>Remplir la colonne AN ou AP</v>
      </c>
      <c r="AS848" s="178"/>
      <c r="AT848" s="282" t="str">
        <f t="shared" si="459"/>
        <v>Remplir la colonne M</v>
      </c>
      <c r="AU848" s="179" t="str">
        <f t="shared" si="445"/>
        <v>Remplir la colonne AS</v>
      </c>
      <c r="AV848" s="263" t="str">
        <f t="shared" si="432"/>
        <v>Remplir la colonne I</v>
      </c>
      <c r="AW848" s="84" t="s">
        <v>64</v>
      </c>
      <c r="AX848" s="60" t="str">
        <f t="shared" si="460"/>
        <v>Remplir les termes C, P et TVA</v>
      </c>
      <c r="AY848" s="55"/>
      <c r="AZ848" s="46" t="s">
        <v>64</v>
      </c>
      <c r="BA848" s="56"/>
      <c r="BB848" s="48" t="s">
        <v>64</v>
      </c>
      <c r="BC848" s="175" t="str">
        <f t="shared" si="446"/>
        <v>Remplir la colonne AY ou BA</v>
      </c>
      <c r="BD848" s="178"/>
      <c r="BE848" s="311" t="str">
        <f t="shared" si="461"/>
        <v>Remplir la colonne M</v>
      </c>
      <c r="BF848" s="179" t="str">
        <f t="shared" si="447"/>
        <v>Remplir la colonne BD</v>
      </c>
      <c r="BG848" s="263" t="str">
        <f t="shared" si="433"/>
        <v>Remplir la colonne I</v>
      </c>
      <c r="BH848" s="84" t="s">
        <v>64</v>
      </c>
      <c r="BI848" s="60" t="str">
        <f t="shared" si="448"/>
        <v>Remplir les termes C, P et TVA</v>
      </c>
      <c r="BJ848" s="55"/>
      <c r="BK848" s="46" t="s">
        <v>64</v>
      </c>
      <c r="BL848" s="56"/>
      <c r="BM848" s="48" t="s">
        <v>64</v>
      </c>
      <c r="BN848" s="175" t="str">
        <f t="shared" si="449"/>
        <v>Remplir la colonne BJ ou BL</v>
      </c>
      <c r="BO848" s="178"/>
      <c r="BP848" s="311" t="str">
        <f t="shared" si="462"/>
        <v>Remplir la colonne M</v>
      </c>
      <c r="BQ848" s="179" t="str">
        <f t="shared" si="450"/>
        <v>Remplir la colonne BO</v>
      </c>
      <c r="BR848" s="263" t="str">
        <f t="shared" si="434"/>
        <v>Remplir la colonne I</v>
      </c>
      <c r="BS848" s="84" t="s">
        <v>64</v>
      </c>
      <c r="BT848" s="60" t="str">
        <f t="shared" si="451"/>
        <v>Remplir les termes C, P et TVA</v>
      </c>
      <c r="BU848" s="55"/>
      <c r="BV848" s="46" t="s">
        <v>64</v>
      </c>
      <c r="BW848" s="56"/>
      <c r="BX848" s="48" t="s">
        <v>64</v>
      </c>
      <c r="BY848" s="175" t="str">
        <f t="shared" si="452"/>
        <v>Remplir la colonne BU ou BW</v>
      </c>
      <c r="BZ848" s="178"/>
      <c r="CA848" s="282" t="str">
        <f t="shared" si="463"/>
        <v>Remplir la colonne M</v>
      </c>
      <c r="CB848" s="99" t="str">
        <f t="shared" si="453"/>
        <v>Remplir la colonne BZ</v>
      </c>
      <c r="CC848" s="297" t="str">
        <f t="shared" si="435"/>
        <v>Remplir la colonne I</v>
      </c>
      <c r="CD848" s="84" t="s">
        <v>64</v>
      </c>
      <c r="CE848" s="60" t="str">
        <f t="shared" si="454"/>
        <v>Remplir les termes C, P et TVA</v>
      </c>
      <c r="CF848" s="61" t="str">
        <f t="shared" si="436"/>
        <v>REMPLIR TYPE DE CLIENT</v>
      </c>
      <c r="CG848" s="107" t="str">
        <f t="shared" si="455"/>
        <v>Montant total de l'aide demandée non indiqué</v>
      </c>
      <c r="CH848" s="1"/>
      <c r="CI848" s="1"/>
      <c r="CJ848" s="1"/>
      <c r="CK848" s="1"/>
      <c r="CL848" s="1"/>
    </row>
    <row r="849" spans="1:90" x14ac:dyDescent="0.25">
      <c r="A849" s="51"/>
      <c r="B849" s="111"/>
      <c r="C849" s="111"/>
      <c r="D849" s="111"/>
      <c r="E849" s="111"/>
      <c r="F849" s="111"/>
      <c r="G849" s="162"/>
      <c r="H849" s="151"/>
      <c r="I849" s="296"/>
      <c r="J849" s="152"/>
      <c r="K849" s="153"/>
      <c r="L849" s="169"/>
      <c r="M849" s="39"/>
      <c r="N849" s="201"/>
      <c r="O849" s="39"/>
      <c r="P849" s="22"/>
      <c r="Q849" s="200">
        <f t="shared" si="437"/>
        <v>0</v>
      </c>
      <c r="R849" s="55"/>
      <c r="S849" s="46" t="s">
        <v>64</v>
      </c>
      <c r="T849" s="56"/>
      <c r="U849" s="48" t="s">
        <v>64</v>
      </c>
      <c r="V849" s="175" t="str">
        <f t="shared" si="438"/>
        <v>Remplir la colonne R ou T</v>
      </c>
      <c r="W849" s="178"/>
      <c r="X849" s="282" t="str">
        <f t="shared" si="439"/>
        <v>Remplir la colonne M</v>
      </c>
      <c r="Y849" s="99" t="str">
        <f t="shared" si="440"/>
        <v>Remplir la colonne W</v>
      </c>
      <c r="Z849" s="297" t="str">
        <f t="shared" si="456"/>
        <v>Remplir la colonne I</v>
      </c>
      <c r="AA849" s="84" t="s">
        <v>64</v>
      </c>
      <c r="AB849" s="60" t="str">
        <f t="shared" si="441"/>
        <v>Remplir les termes C, P et TVA</v>
      </c>
      <c r="AC849" s="55"/>
      <c r="AD849" s="46" t="s">
        <v>64</v>
      </c>
      <c r="AE849" s="56"/>
      <c r="AF849" s="48" t="s">
        <v>64</v>
      </c>
      <c r="AG849" s="175" t="str">
        <f t="shared" si="442"/>
        <v>Remplir la colonne AC ou AE</v>
      </c>
      <c r="AH849" s="178"/>
      <c r="AI849" s="311" t="str">
        <f t="shared" si="457"/>
        <v>Remplir la colonne M</v>
      </c>
      <c r="AJ849" s="179" t="str">
        <f t="shared" si="443"/>
        <v>Remplir la colonne AH</v>
      </c>
      <c r="AK849" s="297" t="str">
        <f t="shared" si="431"/>
        <v>Remplir la colonne I</v>
      </c>
      <c r="AL849" s="84" t="s">
        <v>64</v>
      </c>
      <c r="AM849" s="60" t="str">
        <f t="shared" si="458"/>
        <v>Remplir les termes C, P et TVA</v>
      </c>
      <c r="AN849" s="55"/>
      <c r="AO849" s="46" t="s">
        <v>64</v>
      </c>
      <c r="AP849" s="56"/>
      <c r="AQ849" s="48" t="s">
        <v>64</v>
      </c>
      <c r="AR849" s="175" t="str">
        <f t="shared" si="444"/>
        <v>Remplir la colonne AN ou AP</v>
      </c>
      <c r="AS849" s="178"/>
      <c r="AT849" s="282" t="str">
        <f t="shared" si="459"/>
        <v>Remplir la colonne M</v>
      </c>
      <c r="AU849" s="179" t="str">
        <f t="shared" si="445"/>
        <v>Remplir la colonne AS</v>
      </c>
      <c r="AV849" s="263" t="str">
        <f t="shared" si="432"/>
        <v>Remplir la colonne I</v>
      </c>
      <c r="AW849" s="84" t="s">
        <v>64</v>
      </c>
      <c r="AX849" s="60" t="str">
        <f t="shared" si="460"/>
        <v>Remplir les termes C, P et TVA</v>
      </c>
      <c r="AY849" s="55"/>
      <c r="AZ849" s="46" t="s">
        <v>64</v>
      </c>
      <c r="BA849" s="56"/>
      <c r="BB849" s="48" t="s">
        <v>64</v>
      </c>
      <c r="BC849" s="175" t="str">
        <f t="shared" si="446"/>
        <v>Remplir la colonne AY ou BA</v>
      </c>
      <c r="BD849" s="178"/>
      <c r="BE849" s="311" t="str">
        <f t="shared" si="461"/>
        <v>Remplir la colonne M</v>
      </c>
      <c r="BF849" s="179" t="str">
        <f t="shared" si="447"/>
        <v>Remplir la colonne BD</v>
      </c>
      <c r="BG849" s="263" t="str">
        <f t="shared" si="433"/>
        <v>Remplir la colonne I</v>
      </c>
      <c r="BH849" s="84" t="s">
        <v>64</v>
      </c>
      <c r="BI849" s="60" t="str">
        <f t="shared" si="448"/>
        <v>Remplir les termes C, P et TVA</v>
      </c>
      <c r="BJ849" s="55"/>
      <c r="BK849" s="46" t="s">
        <v>64</v>
      </c>
      <c r="BL849" s="56"/>
      <c r="BM849" s="48" t="s">
        <v>64</v>
      </c>
      <c r="BN849" s="175" t="str">
        <f t="shared" si="449"/>
        <v>Remplir la colonne BJ ou BL</v>
      </c>
      <c r="BO849" s="178"/>
      <c r="BP849" s="311" t="str">
        <f t="shared" si="462"/>
        <v>Remplir la colonne M</v>
      </c>
      <c r="BQ849" s="179" t="str">
        <f t="shared" si="450"/>
        <v>Remplir la colonne BO</v>
      </c>
      <c r="BR849" s="263" t="str">
        <f t="shared" si="434"/>
        <v>Remplir la colonne I</v>
      </c>
      <c r="BS849" s="84" t="s">
        <v>64</v>
      </c>
      <c r="BT849" s="60" t="str">
        <f t="shared" si="451"/>
        <v>Remplir les termes C, P et TVA</v>
      </c>
      <c r="BU849" s="55"/>
      <c r="BV849" s="46" t="s">
        <v>64</v>
      </c>
      <c r="BW849" s="56"/>
      <c r="BX849" s="48" t="s">
        <v>64</v>
      </c>
      <c r="BY849" s="175" t="str">
        <f t="shared" si="452"/>
        <v>Remplir la colonne BU ou BW</v>
      </c>
      <c r="BZ849" s="178"/>
      <c r="CA849" s="282" t="str">
        <f t="shared" si="463"/>
        <v>Remplir la colonne M</v>
      </c>
      <c r="CB849" s="99" t="str">
        <f t="shared" si="453"/>
        <v>Remplir la colonne BZ</v>
      </c>
      <c r="CC849" s="297" t="str">
        <f t="shared" si="435"/>
        <v>Remplir la colonne I</v>
      </c>
      <c r="CD849" s="84" t="s">
        <v>64</v>
      </c>
      <c r="CE849" s="60" t="str">
        <f t="shared" si="454"/>
        <v>Remplir les termes C, P et TVA</v>
      </c>
      <c r="CF849" s="61" t="str">
        <f t="shared" si="436"/>
        <v>REMPLIR TYPE DE CLIENT</v>
      </c>
      <c r="CG849" s="107" t="str">
        <f t="shared" si="455"/>
        <v>Montant total de l'aide demandée non indiqué</v>
      </c>
      <c r="CH849" s="1"/>
      <c r="CI849" s="1"/>
      <c r="CJ849" s="1"/>
      <c r="CK849" s="1"/>
      <c r="CL849" s="1"/>
    </row>
    <row r="850" spans="1:90" x14ac:dyDescent="0.25">
      <c r="A850" s="51"/>
      <c r="B850" s="111"/>
      <c r="C850" s="111"/>
      <c r="D850" s="111"/>
      <c r="E850" s="111"/>
      <c r="F850" s="111"/>
      <c r="G850" s="162"/>
      <c r="H850" s="151"/>
      <c r="I850" s="296"/>
      <c r="J850" s="152"/>
      <c r="K850" s="153"/>
      <c r="L850" s="169"/>
      <c r="M850" s="39"/>
      <c r="N850" s="201"/>
      <c r="O850" s="39"/>
      <c r="P850" s="22"/>
      <c r="Q850" s="200">
        <f t="shared" si="437"/>
        <v>0</v>
      </c>
      <c r="R850" s="55"/>
      <c r="S850" s="46" t="s">
        <v>64</v>
      </c>
      <c r="T850" s="56"/>
      <c r="U850" s="48" t="s">
        <v>64</v>
      </c>
      <c r="V850" s="175" t="str">
        <f t="shared" si="438"/>
        <v>Remplir la colonne R ou T</v>
      </c>
      <c r="W850" s="178"/>
      <c r="X850" s="282" t="str">
        <f t="shared" si="439"/>
        <v>Remplir la colonne M</v>
      </c>
      <c r="Y850" s="99" t="str">
        <f t="shared" si="440"/>
        <v>Remplir la colonne W</v>
      </c>
      <c r="Z850" s="297" t="str">
        <f t="shared" si="456"/>
        <v>Remplir la colonne I</v>
      </c>
      <c r="AA850" s="84" t="s">
        <v>64</v>
      </c>
      <c r="AB850" s="60" t="str">
        <f t="shared" si="441"/>
        <v>Remplir les termes C, P et TVA</v>
      </c>
      <c r="AC850" s="55"/>
      <c r="AD850" s="46" t="s">
        <v>64</v>
      </c>
      <c r="AE850" s="56"/>
      <c r="AF850" s="48" t="s">
        <v>64</v>
      </c>
      <c r="AG850" s="175" t="str">
        <f t="shared" si="442"/>
        <v>Remplir la colonne AC ou AE</v>
      </c>
      <c r="AH850" s="178"/>
      <c r="AI850" s="311" t="str">
        <f t="shared" si="457"/>
        <v>Remplir la colonne M</v>
      </c>
      <c r="AJ850" s="179" t="str">
        <f t="shared" si="443"/>
        <v>Remplir la colonne AH</v>
      </c>
      <c r="AK850" s="297" t="str">
        <f t="shared" si="431"/>
        <v>Remplir la colonne I</v>
      </c>
      <c r="AL850" s="84" t="s">
        <v>64</v>
      </c>
      <c r="AM850" s="60" t="str">
        <f t="shared" si="458"/>
        <v>Remplir les termes C, P et TVA</v>
      </c>
      <c r="AN850" s="55"/>
      <c r="AO850" s="46" t="s">
        <v>64</v>
      </c>
      <c r="AP850" s="56"/>
      <c r="AQ850" s="48" t="s">
        <v>64</v>
      </c>
      <c r="AR850" s="175" t="str">
        <f t="shared" si="444"/>
        <v>Remplir la colonne AN ou AP</v>
      </c>
      <c r="AS850" s="178"/>
      <c r="AT850" s="282" t="str">
        <f t="shared" si="459"/>
        <v>Remplir la colonne M</v>
      </c>
      <c r="AU850" s="179" t="str">
        <f t="shared" si="445"/>
        <v>Remplir la colonne AS</v>
      </c>
      <c r="AV850" s="263" t="str">
        <f t="shared" si="432"/>
        <v>Remplir la colonne I</v>
      </c>
      <c r="AW850" s="84" t="s">
        <v>64</v>
      </c>
      <c r="AX850" s="60" t="str">
        <f t="shared" si="460"/>
        <v>Remplir les termes C, P et TVA</v>
      </c>
      <c r="AY850" s="55"/>
      <c r="AZ850" s="46" t="s">
        <v>64</v>
      </c>
      <c r="BA850" s="56"/>
      <c r="BB850" s="48" t="s">
        <v>64</v>
      </c>
      <c r="BC850" s="175" t="str">
        <f t="shared" si="446"/>
        <v>Remplir la colonne AY ou BA</v>
      </c>
      <c r="BD850" s="178"/>
      <c r="BE850" s="311" t="str">
        <f t="shared" si="461"/>
        <v>Remplir la colonne M</v>
      </c>
      <c r="BF850" s="179" t="str">
        <f t="shared" si="447"/>
        <v>Remplir la colonne BD</v>
      </c>
      <c r="BG850" s="263" t="str">
        <f t="shared" si="433"/>
        <v>Remplir la colonne I</v>
      </c>
      <c r="BH850" s="84" t="s">
        <v>64</v>
      </c>
      <c r="BI850" s="60" t="str">
        <f t="shared" si="448"/>
        <v>Remplir les termes C, P et TVA</v>
      </c>
      <c r="BJ850" s="55"/>
      <c r="BK850" s="46" t="s">
        <v>64</v>
      </c>
      <c r="BL850" s="56"/>
      <c r="BM850" s="48" t="s">
        <v>64</v>
      </c>
      <c r="BN850" s="175" t="str">
        <f t="shared" si="449"/>
        <v>Remplir la colonne BJ ou BL</v>
      </c>
      <c r="BO850" s="178"/>
      <c r="BP850" s="311" t="str">
        <f t="shared" si="462"/>
        <v>Remplir la colonne M</v>
      </c>
      <c r="BQ850" s="179" t="str">
        <f t="shared" si="450"/>
        <v>Remplir la colonne BO</v>
      </c>
      <c r="BR850" s="263" t="str">
        <f t="shared" si="434"/>
        <v>Remplir la colonne I</v>
      </c>
      <c r="BS850" s="84" t="s">
        <v>64</v>
      </c>
      <c r="BT850" s="60" t="str">
        <f t="shared" si="451"/>
        <v>Remplir les termes C, P et TVA</v>
      </c>
      <c r="BU850" s="55"/>
      <c r="BV850" s="46" t="s">
        <v>64</v>
      </c>
      <c r="BW850" s="56"/>
      <c r="BX850" s="48" t="s">
        <v>64</v>
      </c>
      <c r="BY850" s="175" t="str">
        <f t="shared" si="452"/>
        <v>Remplir la colonne BU ou BW</v>
      </c>
      <c r="BZ850" s="178"/>
      <c r="CA850" s="282" t="str">
        <f t="shared" si="463"/>
        <v>Remplir la colonne M</v>
      </c>
      <c r="CB850" s="99" t="str">
        <f t="shared" si="453"/>
        <v>Remplir la colonne BZ</v>
      </c>
      <c r="CC850" s="297" t="str">
        <f t="shared" si="435"/>
        <v>Remplir la colonne I</v>
      </c>
      <c r="CD850" s="84" t="s">
        <v>64</v>
      </c>
      <c r="CE850" s="60" t="str">
        <f t="shared" si="454"/>
        <v>Remplir les termes C, P et TVA</v>
      </c>
      <c r="CF850" s="61" t="str">
        <f t="shared" si="436"/>
        <v>REMPLIR TYPE DE CLIENT</v>
      </c>
      <c r="CG850" s="107" t="str">
        <f t="shared" si="455"/>
        <v>Montant total de l'aide demandée non indiqué</v>
      </c>
      <c r="CH850" s="1"/>
      <c r="CI850" s="1"/>
      <c r="CJ850" s="1"/>
      <c r="CK850" s="1"/>
      <c r="CL850" s="1"/>
    </row>
    <row r="851" spans="1:90" x14ac:dyDescent="0.25">
      <c r="A851" s="51"/>
      <c r="B851" s="111"/>
      <c r="C851" s="111"/>
      <c r="D851" s="111"/>
      <c r="E851" s="111"/>
      <c r="F851" s="111"/>
      <c r="G851" s="162"/>
      <c r="H851" s="151"/>
      <c r="I851" s="296"/>
      <c r="J851" s="152"/>
      <c r="K851" s="153"/>
      <c r="L851" s="169"/>
      <c r="M851" s="39"/>
      <c r="N851" s="201"/>
      <c r="O851" s="39"/>
      <c r="P851" s="22"/>
      <c r="Q851" s="200">
        <f t="shared" si="437"/>
        <v>0</v>
      </c>
      <c r="R851" s="55"/>
      <c r="S851" s="46" t="s">
        <v>64</v>
      </c>
      <c r="T851" s="56"/>
      <c r="U851" s="48" t="s">
        <v>64</v>
      </c>
      <c r="V851" s="175" t="str">
        <f t="shared" si="438"/>
        <v>Remplir la colonne R ou T</v>
      </c>
      <c r="W851" s="178"/>
      <c r="X851" s="282" t="str">
        <f t="shared" si="439"/>
        <v>Remplir la colonne M</v>
      </c>
      <c r="Y851" s="99" t="str">
        <f t="shared" si="440"/>
        <v>Remplir la colonne W</v>
      </c>
      <c r="Z851" s="297" t="str">
        <f t="shared" si="456"/>
        <v>Remplir la colonne I</v>
      </c>
      <c r="AA851" s="84" t="s">
        <v>64</v>
      </c>
      <c r="AB851" s="60" t="str">
        <f t="shared" si="441"/>
        <v>Remplir les termes C, P et TVA</v>
      </c>
      <c r="AC851" s="55"/>
      <c r="AD851" s="46" t="s">
        <v>64</v>
      </c>
      <c r="AE851" s="56"/>
      <c r="AF851" s="48" t="s">
        <v>64</v>
      </c>
      <c r="AG851" s="175" t="str">
        <f t="shared" si="442"/>
        <v>Remplir la colonne AC ou AE</v>
      </c>
      <c r="AH851" s="178"/>
      <c r="AI851" s="311" t="str">
        <f t="shared" si="457"/>
        <v>Remplir la colonne M</v>
      </c>
      <c r="AJ851" s="179" t="str">
        <f t="shared" si="443"/>
        <v>Remplir la colonne AH</v>
      </c>
      <c r="AK851" s="297" t="str">
        <f t="shared" si="431"/>
        <v>Remplir la colonne I</v>
      </c>
      <c r="AL851" s="84" t="s">
        <v>64</v>
      </c>
      <c r="AM851" s="60" t="str">
        <f t="shared" si="458"/>
        <v>Remplir les termes C, P et TVA</v>
      </c>
      <c r="AN851" s="55"/>
      <c r="AO851" s="46" t="s">
        <v>64</v>
      </c>
      <c r="AP851" s="56"/>
      <c r="AQ851" s="48" t="s">
        <v>64</v>
      </c>
      <c r="AR851" s="175" t="str">
        <f t="shared" si="444"/>
        <v>Remplir la colonne AN ou AP</v>
      </c>
      <c r="AS851" s="178"/>
      <c r="AT851" s="282" t="str">
        <f t="shared" si="459"/>
        <v>Remplir la colonne M</v>
      </c>
      <c r="AU851" s="179" t="str">
        <f t="shared" si="445"/>
        <v>Remplir la colonne AS</v>
      </c>
      <c r="AV851" s="263" t="str">
        <f t="shared" si="432"/>
        <v>Remplir la colonne I</v>
      </c>
      <c r="AW851" s="84" t="s">
        <v>64</v>
      </c>
      <c r="AX851" s="60" t="str">
        <f t="shared" si="460"/>
        <v>Remplir les termes C, P et TVA</v>
      </c>
      <c r="AY851" s="55"/>
      <c r="AZ851" s="46" t="s">
        <v>64</v>
      </c>
      <c r="BA851" s="56"/>
      <c r="BB851" s="48" t="s">
        <v>64</v>
      </c>
      <c r="BC851" s="175" t="str">
        <f t="shared" si="446"/>
        <v>Remplir la colonne AY ou BA</v>
      </c>
      <c r="BD851" s="178"/>
      <c r="BE851" s="311" t="str">
        <f t="shared" si="461"/>
        <v>Remplir la colonne M</v>
      </c>
      <c r="BF851" s="179" t="str">
        <f t="shared" si="447"/>
        <v>Remplir la colonne BD</v>
      </c>
      <c r="BG851" s="263" t="str">
        <f t="shared" si="433"/>
        <v>Remplir la colonne I</v>
      </c>
      <c r="BH851" s="84" t="s">
        <v>64</v>
      </c>
      <c r="BI851" s="60" t="str">
        <f t="shared" si="448"/>
        <v>Remplir les termes C, P et TVA</v>
      </c>
      <c r="BJ851" s="55"/>
      <c r="BK851" s="46" t="s">
        <v>64</v>
      </c>
      <c r="BL851" s="56"/>
      <c r="BM851" s="48" t="s">
        <v>64</v>
      </c>
      <c r="BN851" s="175" t="str">
        <f t="shared" si="449"/>
        <v>Remplir la colonne BJ ou BL</v>
      </c>
      <c r="BO851" s="178"/>
      <c r="BP851" s="311" t="str">
        <f t="shared" si="462"/>
        <v>Remplir la colonne M</v>
      </c>
      <c r="BQ851" s="179" t="str">
        <f t="shared" si="450"/>
        <v>Remplir la colonne BO</v>
      </c>
      <c r="BR851" s="263" t="str">
        <f t="shared" si="434"/>
        <v>Remplir la colonne I</v>
      </c>
      <c r="BS851" s="84" t="s">
        <v>64</v>
      </c>
      <c r="BT851" s="60" t="str">
        <f t="shared" si="451"/>
        <v>Remplir les termes C, P et TVA</v>
      </c>
      <c r="BU851" s="55"/>
      <c r="BV851" s="46" t="s">
        <v>64</v>
      </c>
      <c r="BW851" s="56"/>
      <c r="BX851" s="48" t="s">
        <v>64</v>
      </c>
      <c r="BY851" s="175" t="str">
        <f t="shared" si="452"/>
        <v>Remplir la colonne BU ou BW</v>
      </c>
      <c r="BZ851" s="178"/>
      <c r="CA851" s="282" t="str">
        <f t="shared" si="463"/>
        <v>Remplir la colonne M</v>
      </c>
      <c r="CB851" s="99" t="str">
        <f t="shared" si="453"/>
        <v>Remplir la colonne BZ</v>
      </c>
      <c r="CC851" s="297" t="str">
        <f t="shared" si="435"/>
        <v>Remplir la colonne I</v>
      </c>
      <c r="CD851" s="84" t="s">
        <v>64</v>
      </c>
      <c r="CE851" s="60" t="str">
        <f t="shared" si="454"/>
        <v>Remplir les termes C, P et TVA</v>
      </c>
      <c r="CF851" s="61" t="str">
        <f t="shared" si="436"/>
        <v>REMPLIR TYPE DE CLIENT</v>
      </c>
      <c r="CG851" s="107" t="str">
        <f t="shared" si="455"/>
        <v>Montant total de l'aide demandée non indiqué</v>
      </c>
      <c r="CH851" s="1"/>
      <c r="CI851" s="1"/>
      <c r="CJ851" s="1"/>
      <c r="CK851" s="1"/>
      <c r="CL851" s="1"/>
    </row>
    <row r="852" spans="1:90" x14ac:dyDescent="0.25">
      <c r="A852" s="51"/>
      <c r="B852" s="111"/>
      <c r="C852" s="111"/>
      <c r="D852" s="111"/>
      <c r="E852" s="111"/>
      <c r="F852" s="111"/>
      <c r="G852" s="162"/>
      <c r="H852" s="151"/>
      <c r="I852" s="296"/>
      <c r="J852" s="152"/>
      <c r="K852" s="153"/>
      <c r="L852" s="169"/>
      <c r="M852" s="39"/>
      <c r="N852" s="201"/>
      <c r="O852" s="39"/>
      <c r="P852" s="22"/>
      <c r="Q852" s="200">
        <f t="shared" si="437"/>
        <v>0</v>
      </c>
      <c r="R852" s="55"/>
      <c r="S852" s="46" t="s">
        <v>64</v>
      </c>
      <c r="T852" s="56"/>
      <c r="U852" s="48" t="s">
        <v>64</v>
      </c>
      <c r="V852" s="175" t="str">
        <f t="shared" si="438"/>
        <v>Remplir la colonne R ou T</v>
      </c>
      <c r="W852" s="178"/>
      <c r="X852" s="282" t="str">
        <f t="shared" si="439"/>
        <v>Remplir la colonne M</v>
      </c>
      <c r="Y852" s="99" t="str">
        <f t="shared" si="440"/>
        <v>Remplir la colonne W</v>
      </c>
      <c r="Z852" s="297" t="str">
        <f t="shared" si="456"/>
        <v>Remplir la colonne I</v>
      </c>
      <c r="AA852" s="84" t="s">
        <v>64</v>
      </c>
      <c r="AB852" s="60" t="str">
        <f t="shared" si="441"/>
        <v>Remplir les termes C, P et TVA</v>
      </c>
      <c r="AC852" s="55"/>
      <c r="AD852" s="46" t="s">
        <v>64</v>
      </c>
      <c r="AE852" s="56"/>
      <c r="AF852" s="48" t="s">
        <v>64</v>
      </c>
      <c r="AG852" s="175" t="str">
        <f t="shared" si="442"/>
        <v>Remplir la colonne AC ou AE</v>
      </c>
      <c r="AH852" s="178"/>
      <c r="AI852" s="311" t="str">
        <f t="shared" si="457"/>
        <v>Remplir la colonne M</v>
      </c>
      <c r="AJ852" s="179" t="str">
        <f t="shared" si="443"/>
        <v>Remplir la colonne AH</v>
      </c>
      <c r="AK852" s="297" t="str">
        <f t="shared" si="431"/>
        <v>Remplir la colonne I</v>
      </c>
      <c r="AL852" s="84" t="s">
        <v>64</v>
      </c>
      <c r="AM852" s="60" t="str">
        <f t="shared" si="458"/>
        <v>Remplir les termes C, P et TVA</v>
      </c>
      <c r="AN852" s="55"/>
      <c r="AO852" s="46" t="s">
        <v>64</v>
      </c>
      <c r="AP852" s="56"/>
      <c r="AQ852" s="48" t="s">
        <v>64</v>
      </c>
      <c r="AR852" s="175" t="str">
        <f t="shared" si="444"/>
        <v>Remplir la colonne AN ou AP</v>
      </c>
      <c r="AS852" s="178"/>
      <c r="AT852" s="282" t="str">
        <f t="shared" si="459"/>
        <v>Remplir la colonne M</v>
      </c>
      <c r="AU852" s="179" t="str">
        <f t="shared" si="445"/>
        <v>Remplir la colonne AS</v>
      </c>
      <c r="AV852" s="263" t="str">
        <f t="shared" si="432"/>
        <v>Remplir la colonne I</v>
      </c>
      <c r="AW852" s="84" t="s">
        <v>64</v>
      </c>
      <c r="AX852" s="60" t="str">
        <f t="shared" si="460"/>
        <v>Remplir les termes C, P et TVA</v>
      </c>
      <c r="AY852" s="55"/>
      <c r="AZ852" s="46" t="s">
        <v>64</v>
      </c>
      <c r="BA852" s="56"/>
      <c r="BB852" s="48" t="s">
        <v>64</v>
      </c>
      <c r="BC852" s="175" t="str">
        <f t="shared" si="446"/>
        <v>Remplir la colonne AY ou BA</v>
      </c>
      <c r="BD852" s="178"/>
      <c r="BE852" s="311" t="str">
        <f t="shared" si="461"/>
        <v>Remplir la colonne M</v>
      </c>
      <c r="BF852" s="179" t="str">
        <f t="shared" si="447"/>
        <v>Remplir la colonne BD</v>
      </c>
      <c r="BG852" s="263" t="str">
        <f t="shared" si="433"/>
        <v>Remplir la colonne I</v>
      </c>
      <c r="BH852" s="84" t="s">
        <v>64</v>
      </c>
      <c r="BI852" s="60" t="str">
        <f t="shared" si="448"/>
        <v>Remplir les termes C, P et TVA</v>
      </c>
      <c r="BJ852" s="55"/>
      <c r="BK852" s="46" t="s">
        <v>64</v>
      </c>
      <c r="BL852" s="56"/>
      <c r="BM852" s="48" t="s">
        <v>64</v>
      </c>
      <c r="BN852" s="175" t="str">
        <f t="shared" si="449"/>
        <v>Remplir la colonne BJ ou BL</v>
      </c>
      <c r="BO852" s="178"/>
      <c r="BP852" s="311" t="str">
        <f t="shared" si="462"/>
        <v>Remplir la colonne M</v>
      </c>
      <c r="BQ852" s="179" t="str">
        <f t="shared" si="450"/>
        <v>Remplir la colonne BO</v>
      </c>
      <c r="BR852" s="263" t="str">
        <f t="shared" si="434"/>
        <v>Remplir la colonne I</v>
      </c>
      <c r="BS852" s="84" t="s">
        <v>64</v>
      </c>
      <c r="BT852" s="60" t="str">
        <f t="shared" si="451"/>
        <v>Remplir les termes C, P et TVA</v>
      </c>
      <c r="BU852" s="55"/>
      <c r="BV852" s="46" t="s">
        <v>64</v>
      </c>
      <c r="BW852" s="56"/>
      <c r="BX852" s="48" t="s">
        <v>64</v>
      </c>
      <c r="BY852" s="175" t="str">
        <f t="shared" si="452"/>
        <v>Remplir la colonne BU ou BW</v>
      </c>
      <c r="BZ852" s="178"/>
      <c r="CA852" s="282" t="str">
        <f t="shared" si="463"/>
        <v>Remplir la colonne M</v>
      </c>
      <c r="CB852" s="99" t="str">
        <f t="shared" si="453"/>
        <v>Remplir la colonne BZ</v>
      </c>
      <c r="CC852" s="297" t="str">
        <f t="shared" si="435"/>
        <v>Remplir la colonne I</v>
      </c>
      <c r="CD852" s="84" t="s">
        <v>64</v>
      </c>
      <c r="CE852" s="60" t="str">
        <f t="shared" si="454"/>
        <v>Remplir les termes C, P et TVA</v>
      </c>
      <c r="CF852" s="61" t="str">
        <f t="shared" si="436"/>
        <v>REMPLIR TYPE DE CLIENT</v>
      </c>
      <c r="CG852" s="107" t="str">
        <f t="shared" si="455"/>
        <v>Montant total de l'aide demandée non indiqué</v>
      </c>
      <c r="CH852" s="1"/>
      <c r="CI852" s="1"/>
      <c r="CJ852" s="1"/>
      <c r="CK852" s="1"/>
      <c r="CL852" s="1"/>
    </row>
    <row r="853" spans="1:90" x14ac:dyDescent="0.25">
      <c r="A853" s="51"/>
      <c r="B853" s="111"/>
      <c r="C853" s="111"/>
      <c r="D853" s="111"/>
      <c r="E853" s="111"/>
      <c r="F853" s="111"/>
      <c r="G853" s="162"/>
      <c r="H853" s="151"/>
      <c r="I853" s="296"/>
      <c r="J853" s="152"/>
      <c r="K853" s="153"/>
      <c r="L853" s="169"/>
      <c r="M853" s="39"/>
      <c r="N853" s="201"/>
      <c r="O853" s="39"/>
      <c r="P853" s="22"/>
      <c r="Q853" s="200">
        <f t="shared" si="437"/>
        <v>0</v>
      </c>
      <c r="R853" s="55"/>
      <c r="S853" s="46" t="s">
        <v>64</v>
      </c>
      <c r="T853" s="56"/>
      <c r="U853" s="48" t="s">
        <v>64</v>
      </c>
      <c r="V853" s="175" t="str">
        <f t="shared" si="438"/>
        <v>Remplir la colonne R ou T</v>
      </c>
      <c r="W853" s="178"/>
      <c r="X853" s="282" t="str">
        <f t="shared" si="439"/>
        <v>Remplir la colonne M</v>
      </c>
      <c r="Y853" s="99" t="str">
        <f t="shared" si="440"/>
        <v>Remplir la colonne W</v>
      </c>
      <c r="Z853" s="297" t="str">
        <f t="shared" si="456"/>
        <v>Remplir la colonne I</v>
      </c>
      <c r="AA853" s="84" t="s">
        <v>64</v>
      </c>
      <c r="AB853" s="60" t="str">
        <f t="shared" si="441"/>
        <v>Remplir les termes C, P et TVA</v>
      </c>
      <c r="AC853" s="55"/>
      <c r="AD853" s="46" t="s">
        <v>64</v>
      </c>
      <c r="AE853" s="56"/>
      <c r="AF853" s="48" t="s">
        <v>64</v>
      </c>
      <c r="AG853" s="175" t="str">
        <f t="shared" si="442"/>
        <v>Remplir la colonne AC ou AE</v>
      </c>
      <c r="AH853" s="178"/>
      <c r="AI853" s="311" t="str">
        <f t="shared" si="457"/>
        <v>Remplir la colonne M</v>
      </c>
      <c r="AJ853" s="179" t="str">
        <f t="shared" si="443"/>
        <v>Remplir la colonne AH</v>
      </c>
      <c r="AK853" s="297" t="str">
        <f t="shared" si="431"/>
        <v>Remplir la colonne I</v>
      </c>
      <c r="AL853" s="84" t="s">
        <v>64</v>
      </c>
      <c r="AM853" s="60" t="str">
        <f t="shared" si="458"/>
        <v>Remplir les termes C, P et TVA</v>
      </c>
      <c r="AN853" s="55"/>
      <c r="AO853" s="46" t="s">
        <v>64</v>
      </c>
      <c r="AP853" s="56"/>
      <c r="AQ853" s="48" t="s">
        <v>64</v>
      </c>
      <c r="AR853" s="175" t="str">
        <f t="shared" si="444"/>
        <v>Remplir la colonne AN ou AP</v>
      </c>
      <c r="AS853" s="178"/>
      <c r="AT853" s="282" t="str">
        <f t="shared" si="459"/>
        <v>Remplir la colonne M</v>
      </c>
      <c r="AU853" s="179" t="str">
        <f t="shared" si="445"/>
        <v>Remplir la colonne AS</v>
      </c>
      <c r="AV853" s="263" t="str">
        <f t="shared" si="432"/>
        <v>Remplir la colonne I</v>
      </c>
      <c r="AW853" s="84" t="s">
        <v>64</v>
      </c>
      <c r="AX853" s="60" t="str">
        <f t="shared" si="460"/>
        <v>Remplir les termes C, P et TVA</v>
      </c>
      <c r="AY853" s="55"/>
      <c r="AZ853" s="46" t="s">
        <v>64</v>
      </c>
      <c r="BA853" s="56"/>
      <c r="BB853" s="48" t="s">
        <v>64</v>
      </c>
      <c r="BC853" s="175" t="str">
        <f t="shared" si="446"/>
        <v>Remplir la colonne AY ou BA</v>
      </c>
      <c r="BD853" s="178"/>
      <c r="BE853" s="311" t="str">
        <f t="shared" si="461"/>
        <v>Remplir la colonne M</v>
      </c>
      <c r="BF853" s="179" t="str">
        <f t="shared" si="447"/>
        <v>Remplir la colonne BD</v>
      </c>
      <c r="BG853" s="263" t="str">
        <f t="shared" si="433"/>
        <v>Remplir la colonne I</v>
      </c>
      <c r="BH853" s="84" t="s">
        <v>64</v>
      </c>
      <c r="BI853" s="60" t="str">
        <f t="shared" si="448"/>
        <v>Remplir les termes C, P et TVA</v>
      </c>
      <c r="BJ853" s="55"/>
      <c r="BK853" s="46" t="s">
        <v>64</v>
      </c>
      <c r="BL853" s="56"/>
      <c r="BM853" s="48" t="s">
        <v>64</v>
      </c>
      <c r="BN853" s="175" t="str">
        <f t="shared" si="449"/>
        <v>Remplir la colonne BJ ou BL</v>
      </c>
      <c r="BO853" s="178"/>
      <c r="BP853" s="311" t="str">
        <f t="shared" si="462"/>
        <v>Remplir la colonne M</v>
      </c>
      <c r="BQ853" s="179" t="str">
        <f t="shared" si="450"/>
        <v>Remplir la colonne BO</v>
      </c>
      <c r="BR853" s="263" t="str">
        <f t="shared" si="434"/>
        <v>Remplir la colonne I</v>
      </c>
      <c r="BS853" s="84" t="s">
        <v>64</v>
      </c>
      <c r="BT853" s="60" t="str">
        <f t="shared" si="451"/>
        <v>Remplir les termes C, P et TVA</v>
      </c>
      <c r="BU853" s="55"/>
      <c r="BV853" s="46" t="s">
        <v>64</v>
      </c>
      <c r="BW853" s="56"/>
      <c r="BX853" s="48" t="s">
        <v>64</v>
      </c>
      <c r="BY853" s="175" t="str">
        <f t="shared" si="452"/>
        <v>Remplir la colonne BU ou BW</v>
      </c>
      <c r="BZ853" s="178"/>
      <c r="CA853" s="282" t="str">
        <f t="shared" si="463"/>
        <v>Remplir la colonne M</v>
      </c>
      <c r="CB853" s="99" t="str">
        <f t="shared" si="453"/>
        <v>Remplir la colonne BZ</v>
      </c>
      <c r="CC853" s="297" t="str">
        <f t="shared" si="435"/>
        <v>Remplir la colonne I</v>
      </c>
      <c r="CD853" s="84" t="s">
        <v>64</v>
      </c>
      <c r="CE853" s="60" t="str">
        <f t="shared" si="454"/>
        <v>Remplir les termes C, P et TVA</v>
      </c>
      <c r="CF853" s="61" t="str">
        <f t="shared" si="436"/>
        <v>REMPLIR TYPE DE CLIENT</v>
      </c>
      <c r="CG853" s="107" t="str">
        <f t="shared" si="455"/>
        <v>Montant total de l'aide demandée non indiqué</v>
      </c>
      <c r="CH853" s="1"/>
      <c r="CI853" s="1"/>
      <c r="CJ853" s="1"/>
      <c r="CK853" s="1"/>
      <c r="CL853" s="1"/>
    </row>
    <row r="854" spans="1:90" x14ac:dyDescent="0.25">
      <c r="A854" s="51"/>
      <c r="B854" s="111"/>
      <c r="C854" s="111"/>
      <c r="D854" s="111"/>
      <c r="E854" s="111"/>
      <c r="F854" s="111"/>
      <c r="G854" s="162"/>
      <c r="H854" s="151"/>
      <c r="I854" s="296"/>
      <c r="J854" s="152"/>
      <c r="K854" s="153"/>
      <c r="L854" s="169"/>
      <c r="M854" s="39"/>
      <c r="N854" s="201"/>
      <c r="O854" s="39"/>
      <c r="P854" s="22"/>
      <c r="Q854" s="200">
        <f t="shared" si="437"/>
        <v>0</v>
      </c>
      <c r="R854" s="55"/>
      <c r="S854" s="46" t="s">
        <v>64</v>
      </c>
      <c r="T854" s="56"/>
      <c r="U854" s="48" t="s">
        <v>64</v>
      </c>
      <c r="V854" s="175" t="str">
        <f t="shared" si="438"/>
        <v>Remplir la colonne R ou T</v>
      </c>
      <c r="W854" s="178"/>
      <c r="X854" s="282" t="str">
        <f t="shared" si="439"/>
        <v>Remplir la colonne M</v>
      </c>
      <c r="Y854" s="99" t="str">
        <f t="shared" si="440"/>
        <v>Remplir la colonne W</v>
      </c>
      <c r="Z854" s="297" t="str">
        <f t="shared" si="456"/>
        <v>Remplir la colonne I</v>
      </c>
      <c r="AA854" s="84" t="s">
        <v>64</v>
      </c>
      <c r="AB854" s="60" t="str">
        <f t="shared" si="441"/>
        <v>Remplir les termes C, P et TVA</v>
      </c>
      <c r="AC854" s="55"/>
      <c r="AD854" s="46" t="s">
        <v>64</v>
      </c>
      <c r="AE854" s="56"/>
      <c r="AF854" s="48" t="s">
        <v>64</v>
      </c>
      <c r="AG854" s="175" t="str">
        <f t="shared" si="442"/>
        <v>Remplir la colonne AC ou AE</v>
      </c>
      <c r="AH854" s="178"/>
      <c r="AI854" s="311" t="str">
        <f t="shared" si="457"/>
        <v>Remplir la colonne M</v>
      </c>
      <c r="AJ854" s="179" t="str">
        <f t="shared" si="443"/>
        <v>Remplir la colonne AH</v>
      </c>
      <c r="AK854" s="297" t="str">
        <f t="shared" si="431"/>
        <v>Remplir la colonne I</v>
      </c>
      <c r="AL854" s="84" t="s">
        <v>64</v>
      </c>
      <c r="AM854" s="60" t="str">
        <f t="shared" si="458"/>
        <v>Remplir les termes C, P et TVA</v>
      </c>
      <c r="AN854" s="55"/>
      <c r="AO854" s="46" t="s">
        <v>64</v>
      </c>
      <c r="AP854" s="56"/>
      <c r="AQ854" s="48" t="s">
        <v>64</v>
      </c>
      <c r="AR854" s="175" t="str">
        <f t="shared" si="444"/>
        <v>Remplir la colonne AN ou AP</v>
      </c>
      <c r="AS854" s="178"/>
      <c r="AT854" s="282" t="str">
        <f t="shared" si="459"/>
        <v>Remplir la colonne M</v>
      </c>
      <c r="AU854" s="179" t="str">
        <f t="shared" si="445"/>
        <v>Remplir la colonne AS</v>
      </c>
      <c r="AV854" s="263" t="str">
        <f t="shared" si="432"/>
        <v>Remplir la colonne I</v>
      </c>
      <c r="AW854" s="84" t="s">
        <v>64</v>
      </c>
      <c r="AX854" s="60" t="str">
        <f t="shared" si="460"/>
        <v>Remplir les termes C, P et TVA</v>
      </c>
      <c r="AY854" s="55"/>
      <c r="AZ854" s="46" t="s">
        <v>64</v>
      </c>
      <c r="BA854" s="56"/>
      <c r="BB854" s="48" t="s">
        <v>64</v>
      </c>
      <c r="BC854" s="175" t="str">
        <f t="shared" si="446"/>
        <v>Remplir la colonne AY ou BA</v>
      </c>
      <c r="BD854" s="178"/>
      <c r="BE854" s="311" t="str">
        <f t="shared" si="461"/>
        <v>Remplir la colonne M</v>
      </c>
      <c r="BF854" s="179" t="str">
        <f t="shared" si="447"/>
        <v>Remplir la colonne BD</v>
      </c>
      <c r="BG854" s="263" t="str">
        <f t="shared" si="433"/>
        <v>Remplir la colonne I</v>
      </c>
      <c r="BH854" s="84" t="s">
        <v>64</v>
      </c>
      <c r="BI854" s="60" t="str">
        <f t="shared" si="448"/>
        <v>Remplir les termes C, P et TVA</v>
      </c>
      <c r="BJ854" s="55"/>
      <c r="BK854" s="46" t="s">
        <v>64</v>
      </c>
      <c r="BL854" s="56"/>
      <c r="BM854" s="48" t="s">
        <v>64</v>
      </c>
      <c r="BN854" s="175" t="str">
        <f t="shared" si="449"/>
        <v>Remplir la colonne BJ ou BL</v>
      </c>
      <c r="BO854" s="178"/>
      <c r="BP854" s="311" t="str">
        <f t="shared" si="462"/>
        <v>Remplir la colonne M</v>
      </c>
      <c r="BQ854" s="179" t="str">
        <f t="shared" si="450"/>
        <v>Remplir la colonne BO</v>
      </c>
      <c r="BR854" s="263" t="str">
        <f t="shared" si="434"/>
        <v>Remplir la colonne I</v>
      </c>
      <c r="BS854" s="84" t="s">
        <v>64</v>
      </c>
      <c r="BT854" s="60" t="str">
        <f t="shared" si="451"/>
        <v>Remplir les termes C, P et TVA</v>
      </c>
      <c r="BU854" s="55"/>
      <c r="BV854" s="46" t="s">
        <v>64</v>
      </c>
      <c r="BW854" s="56"/>
      <c r="BX854" s="48" t="s">
        <v>64</v>
      </c>
      <c r="BY854" s="175" t="str">
        <f t="shared" si="452"/>
        <v>Remplir la colonne BU ou BW</v>
      </c>
      <c r="BZ854" s="178"/>
      <c r="CA854" s="282" t="str">
        <f t="shared" si="463"/>
        <v>Remplir la colonne M</v>
      </c>
      <c r="CB854" s="99" t="str">
        <f t="shared" si="453"/>
        <v>Remplir la colonne BZ</v>
      </c>
      <c r="CC854" s="297" t="str">
        <f t="shared" si="435"/>
        <v>Remplir la colonne I</v>
      </c>
      <c r="CD854" s="84" t="s">
        <v>64</v>
      </c>
      <c r="CE854" s="60" t="str">
        <f t="shared" si="454"/>
        <v>Remplir les termes C, P et TVA</v>
      </c>
      <c r="CF854" s="61" t="str">
        <f t="shared" si="436"/>
        <v>REMPLIR TYPE DE CLIENT</v>
      </c>
      <c r="CG854" s="107" t="str">
        <f t="shared" si="455"/>
        <v>Montant total de l'aide demandée non indiqué</v>
      </c>
      <c r="CH854" s="1"/>
      <c r="CI854" s="1"/>
      <c r="CJ854" s="1"/>
      <c r="CK854" s="1"/>
      <c r="CL854" s="1"/>
    </row>
    <row r="855" spans="1:90" x14ac:dyDescent="0.25">
      <c r="A855" s="51"/>
      <c r="B855" s="111"/>
      <c r="C855" s="111"/>
      <c r="D855" s="111"/>
      <c r="E855" s="111"/>
      <c r="F855" s="111"/>
      <c r="G855" s="162"/>
      <c r="H855" s="151"/>
      <c r="I855" s="296"/>
      <c r="J855" s="152"/>
      <c r="K855" s="153"/>
      <c r="L855" s="169"/>
      <c r="M855" s="39"/>
      <c r="N855" s="201"/>
      <c r="O855" s="39"/>
      <c r="P855" s="22"/>
      <c r="Q855" s="200">
        <f t="shared" si="437"/>
        <v>0</v>
      </c>
      <c r="R855" s="55"/>
      <c r="S855" s="46" t="s">
        <v>64</v>
      </c>
      <c r="T855" s="56"/>
      <c r="U855" s="48" t="s">
        <v>64</v>
      </c>
      <c r="V855" s="175" t="str">
        <f t="shared" si="438"/>
        <v>Remplir la colonne R ou T</v>
      </c>
      <c r="W855" s="178"/>
      <c r="X855" s="282" t="str">
        <f t="shared" si="439"/>
        <v>Remplir la colonne M</v>
      </c>
      <c r="Y855" s="99" t="str">
        <f t="shared" si="440"/>
        <v>Remplir la colonne W</v>
      </c>
      <c r="Z855" s="297" t="str">
        <f t="shared" si="456"/>
        <v>Remplir la colonne I</v>
      </c>
      <c r="AA855" s="84" t="s">
        <v>64</v>
      </c>
      <c r="AB855" s="60" t="str">
        <f t="shared" si="441"/>
        <v>Remplir les termes C, P et TVA</v>
      </c>
      <c r="AC855" s="55"/>
      <c r="AD855" s="46" t="s">
        <v>64</v>
      </c>
      <c r="AE855" s="56"/>
      <c r="AF855" s="48" t="s">
        <v>64</v>
      </c>
      <c r="AG855" s="175" t="str">
        <f t="shared" si="442"/>
        <v>Remplir la colonne AC ou AE</v>
      </c>
      <c r="AH855" s="178"/>
      <c r="AI855" s="311" t="str">
        <f t="shared" si="457"/>
        <v>Remplir la colonne M</v>
      </c>
      <c r="AJ855" s="179" t="str">
        <f t="shared" si="443"/>
        <v>Remplir la colonne AH</v>
      </c>
      <c r="AK855" s="297" t="str">
        <f t="shared" si="431"/>
        <v>Remplir la colonne I</v>
      </c>
      <c r="AL855" s="84" t="s">
        <v>64</v>
      </c>
      <c r="AM855" s="60" t="str">
        <f t="shared" si="458"/>
        <v>Remplir les termes C, P et TVA</v>
      </c>
      <c r="AN855" s="55"/>
      <c r="AO855" s="46" t="s">
        <v>64</v>
      </c>
      <c r="AP855" s="56"/>
      <c r="AQ855" s="48" t="s">
        <v>64</v>
      </c>
      <c r="AR855" s="175" t="str">
        <f t="shared" si="444"/>
        <v>Remplir la colonne AN ou AP</v>
      </c>
      <c r="AS855" s="178"/>
      <c r="AT855" s="282" t="str">
        <f t="shared" si="459"/>
        <v>Remplir la colonne M</v>
      </c>
      <c r="AU855" s="179" t="str">
        <f t="shared" si="445"/>
        <v>Remplir la colonne AS</v>
      </c>
      <c r="AV855" s="263" t="str">
        <f t="shared" si="432"/>
        <v>Remplir la colonne I</v>
      </c>
      <c r="AW855" s="84" t="s">
        <v>64</v>
      </c>
      <c r="AX855" s="60" t="str">
        <f t="shared" si="460"/>
        <v>Remplir les termes C, P et TVA</v>
      </c>
      <c r="AY855" s="55"/>
      <c r="AZ855" s="46" t="s">
        <v>64</v>
      </c>
      <c r="BA855" s="56"/>
      <c r="BB855" s="48" t="s">
        <v>64</v>
      </c>
      <c r="BC855" s="175" t="str">
        <f t="shared" si="446"/>
        <v>Remplir la colonne AY ou BA</v>
      </c>
      <c r="BD855" s="178"/>
      <c r="BE855" s="311" t="str">
        <f t="shared" si="461"/>
        <v>Remplir la colonne M</v>
      </c>
      <c r="BF855" s="179" t="str">
        <f t="shared" si="447"/>
        <v>Remplir la colonne BD</v>
      </c>
      <c r="BG855" s="263" t="str">
        <f t="shared" si="433"/>
        <v>Remplir la colonne I</v>
      </c>
      <c r="BH855" s="84" t="s">
        <v>64</v>
      </c>
      <c r="BI855" s="60" t="str">
        <f t="shared" si="448"/>
        <v>Remplir les termes C, P et TVA</v>
      </c>
      <c r="BJ855" s="55"/>
      <c r="BK855" s="46" t="s">
        <v>64</v>
      </c>
      <c r="BL855" s="56"/>
      <c r="BM855" s="48" t="s">
        <v>64</v>
      </c>
      <c r="BN855" s="175" t="str">
        <f t="shared" si="449"/>
        <v>Remplir la colonne BJ ou BL</v>
      </c>
      <c r="BO855" s="178"/>
      <c r="BP855" s="311" t="str">
        <f t="shared" si="462"/>
        <v>Remplir la colonne M</v>
      </c>
      <c r="BQ855" s="179" t="str">
        <f t="shared" si="450"/>
        <v>Remplir la colonne BO</v>
      </c>
      <c r="BR855" s="263" t="str">
        <f t="shared" si="434"/>
        <v>Remplir la colonne I</v>
      </c>
      <c r="BS855" s="84" t="s">
        <v>64</v>
      </c>
      <c r="BT855" s="60" t="str">
        <f t="shared" si="451"/>
        <v>Remplir les termes C, P et TVA</v>
      </c>
      <c r="BU855" s="55"/>
      <c r="BV855" s="46" t="s">
        <v>64</v>
      </c>
      <c r="BW855" s="56"/>
      <c r="BX855" s="48" t="s">
        <v>64</v>
      </c>
      <c r="BY855" s="175" t="str">
        <f t="shared" si="452"/>
        <v>Remplir la colonne BU ou BW</v>
      </c>
      <c r="BZ855" s="178"/>
      <c r="CA855" s="282" t="str">
        <f t="shared" si="463"/>
        <v>Remplir la colonne M</v>
      </c>
      <c r="CB855" s="99" t="str">
        <f t="shared" si="453"/>
        <v>Remplir la colonne BZ</v>
      </c>
      <c r="CC855" s="297" t="str">
        <f t="shared" si="435"/>
        <v>Remplir la colonne I</v>
      </c>
      <c r="CD855" s="84" t="s">
        <v>64</v>
      </c>
      <c r="CE855" s="60" t="str">
        <f t="shared" si="454"/>
        <v>Remplir les termes C, P et TVA</v>
      </c>
      <c r="CF855" s="61" t="str">
        <f t="shared" si="436"/>
        <v>REMPLIR TYPE DE CLIENT</v>
      </c>
      <c r="CG855" s="107" t="str">
        <f t="shared" si="455"/>
        <v>Montant total de l'aide demandée non indiqué</v>
      </c>
      <c r="CH855" s="1"/>
      <c r="CI855" s="1"/>
      <c r="CJ855" s="1"/>
      <c r="CK855" s="1"/>
      <c r="CL855" s="1"/>
    </row>
    <row r="856" spans="1:90" x14ac:dyDescent="0.25">
      <c r="A856" s="51"/>
      <c r="B856" s="111"/>
      <c r="C856" s="111"/>
      <c r="D856" s="111"/>
      <c r="E856" s="111"/>
      <c r="F856" s="111"/>
      <c r="G856" s="162"/>
      <c r="H856" s="151"/>
      <c r="I856" s="296"/>
      <c r="J856" s="152"/>
      <c r="K856" s="153"/>
      <c r="L856" s="169"/>
      <c r="M856" s="39"/>
      <c r="N856" s="201"/>
      <c r="O856" s="39"/>
      <c r="P856" s="22"/>
      <c r="Q856" s="200">
        <f t="shared" si="437"/>
        <v>0</v>
      </c>
      <c r="R856" s="55"/>
      <c r="S856" s="46" t="s">
        <v>64</v>
      </c>
      <c r="T856" s="56"/>
      <c r="U856" s="48" t="s">
        <v>64</v>
      </c>
      <c r="V856" s="175" t="str">
        <f t="shared" si="438"/>
        <v>Remplir la colonne R ou T</v>
      </c>
      <c r="W856" s="178"/>
      <c r="X856" s="282" t="str">
        <f t="shared" si="439"/>
        <v>Remplir la colonne M</v>
      </c>
      <c r="Y856" s="99" t="str">
        <f t="shared" si="440"/>
        <v>Remplir la colonne W</v>
      </c>
      <c r="Z856" s="297" t="str">
        <f t="shared" si="456"/>
        <v>Remplir la colonne I</v>
      </c>
      <c r="AA856" s="84" t="s">
        <v>64</v>
      </c>
      <c r="AB856" s="60" t="str">
        <f t="shared" si="441"/>
        <v>Remplir les termes C, P et TVA</v>
      </c>
      <c r="AC856" s="55"/>
      <c r="AD856" s="46" t="s">
        <v>64</v>
      </c>
      <c r="AE856" s="56"/>
      <c r="AF856" s="48" t="s">
        <v>64</v>
      </c>
      <c r="AG856" s="175" t="str">
        <f t="shared" si="442"/>
        <v>Remplir la colonne AC ou AE</v>
      </c>
      <c r="AH856" s="178"/>
      <c r="AI856" s="311" t="str">
        <f t="shared" si="457"/>
        <v>Remplir la colonne M</v>
      </c>
      <c r="AJ856" s="179" t="str">
        <f t="shared" si="443"/>
        <v>Remplir la colonne AH</v>
      </c>
      <c r="AK856" s="297" t="str">
        <f t="shared" si="431"/>
        <v>Remplir la colonne I</v>
      </c>
      <c r="AL856" s="84" t="s">
        <v>64</v>
      </c>
      <c r="AM856" s="60" t="str">
        <f t="shared" si="458"/>
        <v>Remplir les termes C, P et TVA</v>
      </c>
      <c r="AN856" s="55"/>
      <c r="AO856" s="46" t="s">
        <v>64</v>
      </c>
      <c r="AP856" s="56"/>
      <c r="AQ856" s="48" t="s">
        <v>64</v>
      </c>
      <c r="AR856" s="175" t="str">
        <f t="shared" si="444"/>
        <v>Remplir la colonne AN ou AP</v>
      </c>
      <c r="AS856" s="178"/>
      <c r="AT856" s="282" t="str">
        <f t="shared" si="459"/>
        <v>Remplir la colonne M</v>
      </c>
      <c r="AU856" s="179" t="str">
        <f t="shared" si="445"/>
        <v>Remplir la colonne AS</v>
      </c>
      <c r="AV856" s="263" t="str">
        <f t="shared" si="432"/>
        <v>Remplir la colonne I</v>
      </c>
      <c r="AW856" s="84" t="s">
        <v>64</v>
      </c>
      <c r="AX856" s="60" t="str">
        <f t="shared" si="460"/>
        <v>Remplir les termes C, P et TVA</v>
      </c>
      <c r="AY856" s="55"/>
      <c r="AZ856" s="46" t="s">
        <v>64</v>
      </c>
      <c r="BA856" s="56"/>
      <c r="BB856" s="48" t="s">
        <v>64</v>
      </c>
      <c r="BC856" s="175" t="str">
        <f t="shared" si="446"/>
        <v>Remplir la colonne AY ou BA</v>
      </c>
      <c r="BD856" s="178"/>
      <c r="BE856" s="311" t="str">
        <f t="shared" si="461"/>
        <v>Remplir la colonne M</v>
      </c>
      <c r="BF856" s="179" t="str">
        <f t="shared" si="447"/>
        <v>Remplir la colonne BD</v>
      </c>
      <c r="BG856" s="263" t="str">
        <f t="shared" si="433"/>
        <v>Remplir la colonne I</v>
      </c>
      <c r="BH856" s="84" t="s">
        <v>64</v>
      </c>
      <c r="BI856" s="60" t="str">
        <f t="shared" si="448"/>
        <v>Remplir les termes C, P et TVA</v>
      </c>
      <c r="BJ856" s="55"/>
      <c r="BK856" s="46" t="s">
        <v>64</v>
      </c>
      <c r="BL856" s="56"/>
      <c r="BM856" s="48" t="s">
        <v>64</v>
      </c>
      <c r="BN856" s="175" t="str">
        <f t="shared" si="449"/>
        <v>Remplir la colonne BJ ou BL</v>
      </c>
      <c r="BO856" s="178"/>
      <c r="BP856" s="311" t="str">
        <f t="shared" si="462"/>
        <v>Remplir la colonne M</v>
      </c>
      <c r="BQ856" s="179" t="str">
        <f t="shared" si="450"/>
        <v>Remplir la colonne BO</v>
      </c>
      <c r="BR856" s="263" t="str">
        <f t="shared" si="434"/>
        <v>Remplir la colonne I</v>
      </c>
      <c r="BS856" s="84" t="s">
        <v>64</v>
      </c>
      <c r="BT856" s="60" t="str">
        <f t="shared" si="451"/>
        <v>Remplir les termes C, P et TVA</v>
      </c>
      <c r="BU856" s="55"/>
      <c r="BV856" s="46" t="s">
        <v>64</v>
      </c>
      <c r="BW856" s="56"/>
      <c r="BX856" s="48" t="s">
        <v>64</v>
      </c>
      <c r="BY856" s="175" t="str">
        <f t="shared" si="452"/>
        <v>Remplir la colonne BU ou BW</v>
      </c>
      <c r="BZ856" s="178"/>
      <c r="CA856" s="282" t="str">
        <f t="shared" si="463"/>
        <v>Remplir la colonne M</v>
      </c>
      <c r="CB856" s="99" t="str">
        <f t="shared" si="453"/>
        <v>Remplir la colonne BZ</v>
      </c>
      <c r="CC856" s="297" t="str">
        <f t="shared" si="435"/>
        <v>Remplir la colonne I</v>
      </c>
      <c r="CD856" s="84" t="s">
        <v>64</v>
      </c>
      <c r="CE856" s="60" t="str">
        <f t="shared" si="454"/>
        <v>Remplir les termes C, P et TVA</v>
      </c>
      <c r="CF856" s="61" t="str">
        <f t="shared" si="436"/>
        <v>REMPLIR TYPE DE CLIENT</v>
      </c>
      <c r="CG856" s="107" t="str">
        <f t="shared" si="455"/>
        <v>Montant total de l'aide demandée non indiqué</v>
      </c>
      <c r="CH856" s="1"/>
      <c r="CI856" s="1"/>
      <c r="CJ856" s="1"/>
      <c r="CK856" s="1"/>
      <c r="CL856" s="1"/>
    </row>
    <row r="857" spans="1:90" x14ac:dyDescent="0.25">
      <c r="A857" s="51"/>
      <c r="B857" s="111"/>
      <c r="C857" s="111"/>
      <c r="D857" s="111"/>
      <c r="E857" s="111"/>
      <c r="F857" s="111"/>
      <c r="G857" s="162"/>
      <c r="H857" s="151"/>
      <c r="I857" s="296"/>
      <c r="J857" s="152"/>
      <c r="K857" s="153"/>
      <c r="L857" s="169"/>
      <c r="M857" s="39"/>
      <c r="N857" s="201"/>
      <c r="O857" s="39"/>
      <c r="P857" s="22"/>
      <c r="Q857" s="200">
        <f t="shared" si="437"/>
        <v>0</v>
      </c>
      <c r="R857" s="55"/>
      <c r="S857" s="46" t="s">
        <v>64</v>
      </c>
      <c r="T857" s="56"/>
      <c r="U857" s="48" t="s">
        <v>64</v>
      </c>
      <c r="V857" s="175" t="str">
        <f t="shared" si="438"/>
        <v>Remplir la colonne R ou T</v>
      </c>
      <c r="W857" s="178"/>
      <c r="X857" s="282" t="str">
        <f t="shared" si="439"/>
        <v>Remplir la colonne M</v>
      </c>
      <c r="Y857" s="99" t="str">
        <f t="shared" si="440"/>
        <v>Remplir la colonne W</v>
      </c>
      <c r="Z857" s="297" t="str">
        <f t="shared" si="456"/>
        <v>Remplir la colonne I</v>
      </c>
      <c r="AA857" s="84" t="s">
        <v>64</v>
      </c>
      <c r="AB857" s="60" t="str">
        <f t="shared" si="441"/>
        <v>Remplir les termes C, P et TVA</v>
      </c>
      <c r="AC857" s="55"/>
      <c r="AD857" s="46" t="s">
        <v>64</v>
      </c>
      <c r="AE857" s="56"/>
      <c r="AF857" s="48" t="s">
        <v>64</v>
      </c>
      <c r="AG857" s="175" t="str">
        <f t="shared" si="442"/>
        <v>Remplir la colonne AC ou AE</v>
      </c>
      <c r="AH857" s="178"/>
      <c r="AI857" s="311" t="str">
        <f t="shared" si="457"/>
        <v>Remplir la colonne M</v>
      </c>
      <c r="AJ857" s="179" t="str">
        <f t="shared" si="443"/>
        <v>Remplir la colonne AH</v>
      </c>
      <c r="AK857" s="297" t="str">
        <f t="shared" si="431"/>
        <v>Remplir la colonne I</v>
      </c>
      <c r="AL857" s="84" t="s">
        <v>64</v>
      </c>
      <c r="AM857" s="60" t="str">
        <f t="shared" si="458"/>
        <v>Remplir les termes C, P et TVA</v>
      </c>
      <c r="AN857" s="55"/>
      <c r="AO857" s="46" t="s">
        <v>64</v>
      </c>
      <c r="AP857" s="56"/>
      <c r="AQ857" s="48" t="s">
        <v>64</v>
      </c>
      <c r="AR857" s="175" t="str">
        <f t="shared" si="444"/>
        <v>Remplir la colonne AN ou AP</v>
      </c>
      <c r="AS857" s="178"/>
      <c r="AT857" s="282" t="str">
        <f t="shared" si="459"/>
        <v>Remplir la colonne M</v>
      </c>
      <c r="AU857" s="179" t="str">
        <f t="shared" si="445"/>
        <v>Remplir la colonne AS</v>
      </c>
      <c r="AV857" s="263" t="str">
        <f t="shared" si="432"/>
        <v>Remplir la colonne I</v>
      </c>
      <c r="AW857" s="84" t="s">
        <v>64</v>
      </c>
      <c r="AX857" s="60" t="str">
        <f t="shared" si="460"/>
        <v>Remplir les termes C, P et TVA</v>
      </c>
      <c r="AY857" s="55"/>
      <c r="AZ857" s="46" t="s">
        <v>64</v>
      </c>
      <c r="BA857" s="56"/>
      <c r="BB857" s="48" t="s">
        <v>64</v>
      </c>
      <c r="BC857" s="175" t="str">
        <f t="shared" si="446"/>
        <v>Remplir la colonne AY ou BA</v>
      </c>
      <c r="BD857" s="178"/>
      <c r="BE857" s="311" t="str">
        <f t="shared" si="461"/>
        <v>Remplir la colonne M</v>
      </c>
      <c r="BF857" s="179" t="str">
        <f t="shared" si="447"/>
        <v>Remplir la colonne BD</v>
      </c>
      <c r="BG857" s="263" t="str">
        <f t="shared" si="433"/>
        <v>Remplir la colonne I</v>
      </c>
      <c r="BH857" s="84" t="s">
        <v>64</v>
      </c>
      <c r="BI857" s="60" t="str">
        <f t="shared" si="448"/>
        <v>Remplir les termes C, P et TVA</v>
      </c>
      <c r="BJ857" s="55"/>
      <c r="BK857" s="46" t="s">
        <v>64</v>
      </c>
      <c r="BL857" s="56"/>
      <c r="BM857" s="48" t="s">
        <v>64</v>
      </c>
      <c r="BN857" s="175" t="str">
        <f t="shared" si="449"/>
        <v>Remplir la colonne BJ ou BL</v>
      </c>
      <c r="BO857" s="178"/>
      <c r="BP857" s="311" t="str">
        <f t="shared" si="462"/>
        <v>Remplir la colonne M</v>
      </c>
      <c r="BQ857" s="179" t="str">
        <f t="shared" si="450"/>
        <v>Remplir la colonne BO</v>
      </c>
      <c r="BR857" s="263" t="str">
        <f t="shared" si="434"/>
        <v>Remplir la colonne I</v>
      </c>
      <c r="BS857" s="84" t="s">
        <v>64</v>
      </c>
      <c r="BT857" s="60" t="str">
        <f t="shared" si="451"/>
        <v>Remplir les termes C, P et TVA</v>
      </c>
      <c r="BU857" s="55"/>
      <c r="BV857" s="46" t="s">
        <v>64</v>
      </c>
      <c r="BW857" s="56"/>
      <c r="BX857" s="48" t="s">
        <v>64</v>
      </c>
      <c r="BY857" s="175" t="str">
        <f t="shared" si="452"/>
        <v>Remplir la colonne BU ou BW</v>
      </c>
      <c r="BZ857" s="178"/>
      <c r="CA857" s="282" t="str">
        <f t="shared" si="463"/>
        <v>Remplir la colonne M</v>
      </c>
      <c r="CB857" s="99" t="str">
        <f t="shared" si="453"/>
        <v>Remplir la colonne BZ</v>
      </c>
      <c r="CC857" s="297" t="str">
        <f t="shared" si="435"/>
        <v>Remplir la colonne I</v>
      </c>
      <c r="CD857" s="84" t="s">
        <v>64</v>
      </c>
      <c r="CE857" s="60" t="str">
        <f t="shared" si="454"/>
        <v>Remplir les termes C, P et TVA</v>
      </c>
      <c r="CF857" s="61" t="str">
        <f t="shared" si="436"/>
        <v>REMPLIR TYPE DE CLIENT</v>
      </c>
      <c r="CG857" s="107" t="str">
        <f t="shared" si="455"/>
        <v>Montant total de l'aide demandée non indiqué</v>
      </c>
      <c r="CH857" s="1"/>
      <c r="CI857" s="1"/>
      <c r="CJ857" s="1"/>
      <c r="CK857" s="1"/>
      <c r="CL857" s="1"/>
    </row>
    <row r="858" spans="1:90" x14ac:dyDescent="0.25">
      <c r="A858" s="51"/>
      <c r="B858" s="111"/>
      <c r="C858" s="111"/>
      <c r="D858" s="111"/>
      <c r="E858" s="111"/>
      <c r="F858" s="111"/>
      <c r="G858" s="162"/>
      <c r="H858" s="151"/>
      <c r="I858" s="296"/>
      <c r="J858" s="152"/>
      <c r="K858" s="153"/>
      <c r="L858" s="169"/>
      <c r="M858" s="39"/>
      <c r="N858" s="201"/>
      <c r="O858" s="39"/>
      <c r="P858" s="22"/>
      <c r="Q858" s="200">
        <f t="shared" si="437"/>
        <v>0</v>
      </c>
      <c r="R858" s="55"/>
      <c r="S858" s="46" t="s">
        <v>64</v>
      </c>
      <c r="T858" s="56"/>
      <c r="U858" s="48" t="s">
        <v>64</v>
      </c>
      <c r="V858" s="175" t="str">
        <f t="shared" si="438"/>
        <v>Remplir la colonne R ou T</v>
      </c>
      <c r="W858" s="178"/>
      <c r="X858" s="282" t="str">
        <f t="shared" si="439"/>
        <v>Remplir la colonne M</v>
      </c>
      <c r="Y858" s="99" t="str">
        <f t="shared" si="440"/>
        <v>Remplir la colonne W</v>
      </c>
      <c r="Z858" s="297" t="str">
        <f t="shared" si="456"/>
        <v>Remplir la colonne I</v>
      </c>
      <c r="AA858" s="84" t="s">
        <v>64</v>
      </c>
      <c r="AB858" s="60" t="str">
        <f t="shared" si="441"/>
        <v>Remplir les termes C, P et TVA</v>
      </c>
      <c r="AC858" s="55"/>
      <c r="AD858" s="46" t="s">
        <v>64</v>
      </c>
      <c r="AE858" s="56"/>
      <c r="AF858" s="48" t="s">
        <v>64</v>
      </c>
      <c r="AG858" s="175" t="str">
        <f t="shared" si="442"/>
        <v>Remplir la colonne AC ou AE</v>
      </c>
      <c r="AH858" s="178"/>
      <c r="AI858" s="311" t="str">
        <f t="shared" si="457"/>
        <v>Remplir la colonne M</v>
      </c>
      <c r="AJ858" s="179" t="str">
        <f t="shared" si="443"/>
        <v>Remplir la colonne AH</v>
      </c>
      <c r="AK858" s="297" t="str">
        <f t="shared" si="431"/>
        <v>Remplir la colonne I</v>
      </c>
      <c r="AL858" s="84" t="s">
        <v>64</v>
      </c>
      <c r="AM858" s="60" t="str">
        <f t="shared" si="458"/>
        <v>Remplir les termes C, P et TVA</v>
      </c>
      <c r="AN858" s="55"/>
      <c r="AO858" s="46" t="s">
        <v>64</v>
      </c>
      <c r="AP858" s="56"/>
      <c r="AQ858" s="48" t="s">
        <v>64</v>
      </c>
      <c r="AR858" s="175" t="str">
        <f t="shared" si="444"/>
        <v>Remplir la colonne AN ou AP</v>
      </c>
      <c r="AS858" s="178"/>
      <c r="AT858" s="282" t="str">
        <f t="shared" si="459"/>
        <v>Remplir la colonne M</v>
      </c>
      <c r="AU858" s="179" t="str">
        <f t="shared" si="445"/>
        <v>Remplir la colonne AS</v>
      </c>
      <c r="AV858" s="263" t="str">
        <f t="shared" si="432"/>
        <v>Remplir la colonne I</v>
      </c>
      <c r="AW858" s="84" t="s">
        <v>64</v>
      </c>
      <c r="AX858" s="60" t="str">
        <f t="shared" si="460"/>
        <v>Remplir les termes C, P et TVA</v>
      </c>
      <c r="AY858" s="55"/>
      <c r="AZ858" s="46" t="s">
        <v>64</v>
      </c>
      <c r="BA858" s="56"/>
      <c r="BB858" s="48" t="s">
        <v>64</v>
      </c>
      <c r="BC858" s="175" t="str">
        <f t="shared" si="446"/>
        <v>Remplir la colonne AY ou BA</v>
      </c>
      <c r="BD858" s="178"/>
      <c r="BE858" s="311" t="str">
        <f t="shared" si="461"/>
        <v>Remplir la colonne M</v>
      </c>
      <c r="BF858" s="179" t="str">
        <f t="shared" si="447"/>
        <v>Remplir la colonne BD</v>
      </c>
      <c r="BG858" s="263" t="str">
        <f t="shared" si="433"/>
        <v>Remplir la colonne I</v>
      </c>
      <c r="BH858" s="84" t="s">
        <v>64</v>
      </c>
      <c r="BI858" s="60" t="str">
        <f t="shared" si="448"/>
        <v>Remplir les termes C, P et TVA</v>
      </c>
      <c r="BJ858" s="55"/>
      <c r="BK858" s="46" t="s">
        <v>64</v>
      </c>
      <c r="BL858" s="56"/>
      <c r="BM858" s="48" t="s">
        <v>64</v>
      </c>
      <c r="BN858" s="175" t="str">
        <f t="shared" si="449"/>
        <v>Remplir la colonne BJ ou BL</v>
      </c>
      <c r="BO858" s="178"/>
      <c r="BP858" s="311" t="str">
        <f t="shared" si="462"/>
        <v>Remplir la colonne M</v>
      </c>
      <c r="BQ858" s="179" t="str">
        <f t="shared" si="450"/>
        <v>Remplir la colonne BO</v>
      </c>
      <c r="BR858" s="263" t="str">
        <f t="shared" si="434"/>
        <v>Remplir la colonne I</v>
      </c>
      <c r="BS858" s="84" t="s">
        <v>64</v>
      </c>
      <c r="BT858" s="60" t="str">
        <f t="shared" si="451"/>
        <v>Remplir les termes C, P et TVA</v>
      </c>
      <c r="BU858" s="55"/>
      <c r="BV858" s="46" t="s">
        <v>64</v>
      </c>
      <c r="BW858" s="56"/>
      <c r="BX858" s="48" t="s">
        <v>64</v>
      </c>
      <c r="BY858" s="175" t="str">
        <f t="shared" si="452"/>
        <v>Remplir la colonne BU ou BW</v>
      </c>
      <c r="BZ858" s="178"/>
      <c r="CA858" s="282" t="str">
        <f t="shared" si="463"/>
        <v>Remplir la colonne M</v>
      </c>
      <c r="CB858" s="99" t="str">
        <f t="shared" si="453"/>
        <v>Remplir la colonne BZ</v>
      </c>
      <c r="CC858" s="297" t="str">
        <f t="shared" si="435"/>
        <v>Remplir la colonne I</v>
      </c>
      <c r="CD858" s="84" t="s">
        <v>64</v>
      </c>
      <c r="CE858" s="60" t="str">
        <f t="shared" si="454"/>
        <v>Remplir les termes C, P et TVA</v>
      </c>
      <c r="CF858" s="61" t="str">
        <f t="shared" si="436"/>
        <v>REMPLIR TYPE DE CLIENT</v>
      </c>
      <c r="CG858" s="107" t="str">
        <f t="shared" si="455"/>
        <v>Montant total de l'aide demandée non indiqué</v>
      </c>
      <c r="CH858" s="1"/>
      <c r="CI858" s="1"/>
      <c r="CJ858" s="1"/>
      <c r="CK858" s="1"/>
      <c r="CL858" s="1"/>
    </row>
    <row r="859" spans="1:90" x14ac:dyDescent="0.25">
      <c r="A859" s="51"/>
      <c r="B859" s="111"/>
      <c r="C859" s="111"/>
      <c r="D859" s="111"/>
      <c r="E859" s="111"/>
      <c r="F859" s="111"/>
      <c r="G859" s="162"/>
      <c r="H859" s="151"/>
      <c r="I859" s="296"/>
      <c r="J859" s="152"/>
      <c r="K859" s="153"/>
      <c r="L859" s="169"/>
      <c r="M859" s="39"/>
      <c r="N859" s="201"/>
      <c r="O859" s="39"/>
      <c r="P859" s="22"/>
      <c r="Q859" s="200">
        <f t="shared" si="437"/>
        <v>0</v>
      </c>
      <c r="R859" s="55"/>
      <c r="S859" s="46" t="s">
        <v>64</v>
      </c>
      <c r="T859" s="56"/>
      <c r="U859" s="48" t="s">
        <v>64</v>
      </c>
      <c r="V859" s="175" t="str">
        <f t="shared" si="438"/>
        <v>Remplir la colonne R ou T</v>
      </c>
      <c r="W859" s="178"/>
      <c r="X859" s="282" t="str">
        <f t="shared" si="439"/>
        <v>Remplir la colonne M</v>
      </c>
      <c r="Y859" s="99" t="str">
        <f t="shared" si="440"/>
        <v>Remplir la colonne W</v>
      </c>
      <c r="Z859" s="297" t="str">
        <f t="shared" si="456"/>
        <v>Remplir la colonne I</v>
      </c>
      <c r="AA859" s="84" t="s">
        <v>64</v>
      </c>
      <c r="AB859" s="60" t="str">
        <f t="shared" si="441"/>
        <v>Remplir les termes C, P et TVA</v>
      </c>
      <c r="AC859" s="55"/>
      <c r="AD859" s="46" t="s">
        <v>64</v>
      </c>
      <c r="AE859" s="56"/>
      <c r="AF859" s="48" t="s">
        <v>64</v>
      </c>
      <c r="AG859" s="175" t="str">
        <f t="shared" si="442"/>
        <v>Remplir la colonne AC ou AE</v>
      </c>
      <c r="AH859" s="178"/>
      <c r="AI859" s="311" t="str">
        <f t="shared" si="457"/>
        <v>Remplir la colonne M</v>
      </c>
      <c r="AJ859" s="179" t="str">
        <f t="shared" si="443"/>
        <v>Remplir la colonne AH</v>
      </c>
      <c r="AK859" s="297" t="str">
        <f t="shared" si="431"/>
        <v>Remplir la colonne I</v>
      </c>
      <c r="AL859" s="84" t="s">
        <v>64</v>
      </c>
      <c r="AM859" s="60" t="str">
        <f t="shared" si="458"/>
        <v>Remplir les termes C, P et TVA</v>
      </c>
      <c r="AN859" s="55"/>
      <c r="AO859" s="46" t="s">
        <v>64</v>
      </c>
      <c r="AP859" s="56"/>
      <c r="AQ859" s="48" t="s">
        <v>64</v>
      </c>
      <c r="AR859" s="175" t="str">
        <f t="shared" si="444"/>
        <v>Remplir la colonne AN ou AP</v>
      </c>
      <c r="AS859" s="178"/>
      <c r="AT859" s="282" t="str">
        <f t="shared" si="459"/>
        <v>Remplir la colonne M</v>
      </c>
      <c r="AU859" s="179" t="str">
        <f t="shared" si="445"/>
        <v>Remplir la colonne AS</v>
      </c>
      <c r="AV859" s="263" t="str">
        <f t="shared" si="432"/>
        <v>Remplir la colonne I</v>
      </c>
      <c r="AW859" s="84" t="s">
        <v>64</v>
      </c>
      <c r="AX859" s="60" t="str">
        <f t="shared" si="460"/>
        <v>Remplir les termes C, P et TVA</v>
      </c>
      <c r="AY859" s="55"/>
      <c r="AZ859" s="46" t="s">
        <v>64</v>
      </c>
      <c r="BA859" s="56"/>
      <c r="BB859" s="48" t="s">
        <v>64</v>
      </c>
      <c r="BC859" s="175" t="str">
        <f t="shared" si="446"/>
        <v>Remplir la colonne AY ou BA</v>
      </c>
      <c r="BD859" s="178"/>
      <c r="BE859" s="311" t="str">
        <f t="shared" si="461"/>
        <v>Remplir la colonne M</v>
      </c>
      <c r="BF859" s="179" t="str">
        <f t="shared" si="447"/>
        <v>Remplir la colonne BD</v>
      </c>
      <c r="BG859" s="263" t="str">
        <f t="shared" si="433"/>
        <v>Remplir la colonne I</v>
      </c>
      <c r="BH859" s="84" t="s">
        <v>64</v>
      </c>
      <c r="BI859" s="60" t="str">
        <f t="shared" si="448"/>
        <v>Remplir les termes C, P et TVA</v>
      </c>
      <c r="BJ859" s="55"/>
      <c r="BK859" s="46" t="s">
        <v>64</v>
      </c>
      <c r="BL859" s="56"/>
      <c r="BM859" s="48" t="s">
        <v>64</v>
      </c>
      <c r="BN859" s="175" t="str">
        <f t="shared" si="449"/>
        <v>Remplir la colonne BJ ou BL</v>
      </c>
      <c r="BO859" s="178"/>
      <c r="BP859" s="311" t="str">
        <f t="shared" si="462"/>
        <v>Remplir la colonne M</v>
      </c>
      <c r="BQ859" s="179" t="str">
        <f t="shared" si="450"/>
        <v>Remplir la colonne BO</v>
      </c>
      <c r="BR859" s="263" t="str">
        <f t="shared" si="434"/>
        <v>Remplir la colonne I</v>
      </c>
      <c r="BS859" s="84" t="s">
        <v>64</v>
      </c>
      <c r="BT859" s="60" t="str">
        <f t="shared" si="451"/>
        <v>Remplir les termes C, P et TVA</v>
      </c>
      <c r="BU859" s="55"/>
      <c r="BV859" s="46" t="s">
        <v>64</v>
      </c>
      <c r="BW859" s="56"/>
      <c r="BX859" s="48" t="s">
        <v>64</v>
      </c>
      <c r="BY859" s="175" t="str">
        <f t="shared" si="452"/>
        <v>Remplir la colonne BU ou BW</v>
      </c>
      <c r="BZ859" s="178"/>
      <c r="CA859" s="282" t="str">
        <f t="shared" si="463"/>
        <v>Remplir la colonne M</v>
      </c>
      <c r="CB859" s="99" t="str">
        <f t="shared" si="453"/>
        <v>Remplir la colonne BZ</v>
      </c>
      <c r="CC859" s="297" t="str">
        <f t="shared" si="435"/>
        <v>Remplir la colonne I</v>
      </c>
      <c r="CD859" s="84" t="s">
        <v>64</v>
      </c>
      <c r="CE859" s="60" t="str">
        <f t="shared" si="454"/>
        <v>Remplir les termes C, P et TVA</v>
      </c>
      <c r="CF859" s="61" t="str">
        <f t="shared" si="436"/>
        <v>REMPLIR TYPE DE CLIENT</v>
      </c>
      <c r="CG859" s="107" t="str">
        <f t="shared" si="455"/>
        <v>Montant total de l'aide demandée non indiqué</v>
      </c>
      <c r="CH859" s="1"/>
      <c r="CI859" s="1"/>
      <c r="CJ859" s="1"/>
      <c r="CK859" s="1"/>
      <c r="CL859" s="1"/>
    </row>
    <row r="860" spans="1:90" x14ac:dyDescent="0.25">
      <c r="A860" s="51"/>
      <c r="B860" s="111"/>
      <c r="C860" s="111"/>
      <c r="D860" s="111"/>
      <c r="E860" s="111"/>
      <c r="F860" s="111"/>
      <c r="G860" s="162"/>
      <c r="H860" s="151"/>
      <c r="I860" s="296"/>
      <c r="J860" s="152"/>
      <c r="K860" s="153"/>
      <c r="L860" s="169"/>
      <c r="M860" s="39"/>
      <c r="N860" s="201"/>
      <c r="O860" s="39"/>
      <c r="P860" s="22"/>
      <c r="Q860" s="200">
        <f t="shared" si="437"/>
        <v>0</v>
      </c>
      <c r="R860" s="55"/>
      <c r="S860" s="46" t="s">
        <v>64</v>
      </c>
      <c r="T860" s="56"/>
      <c r="U860" s="48" t="s">
        <v>64</v>
      </c>
      <c r="V860" s="175" t="str">
        <f t="shared" si="438"/>
        <v>Remplir la colonne R ou T</v>
      </c>
      <c r="W860" s="178"/>
      <c r="X860" s="282" t="str">
        <f t="shared" si="439"/>
        <v>Remplir la colonne M</v>
      </c>
      <c r="Y860" s="99" t="str">
        <f t="shared" si="440"/>
        <v>Remplir la colonne W</v>
      </c>
      <c r="Z860" s="297" t="str">
        <f t="shared" si="456"/>
        <v>Remplir la colonne I</v>
      </c>
      <c r="AA860" s="84" t="s">
        <v>64</v>
      </c>
      <c r="AB860" s="60" t="str">
        <f t="shared" si="441"/>
        <v>Remplir les termes C, P et TVA</v>
      </c>
      <c r="AC860" s="55"/>
      <c r="AD860" s="46" t="s">
        <v>64</v>
      </c>
      <c r="AE860" s="56"/>
      <c r="AF860" s="48" t="s">
        <v>64</v>
      </c>
      <c r="AG860" s="175" t="str">
        <f t="shared" si="442"/>
        <v>Remplir la colonne AC ou AE</v>
      </c>
      <c r="AH860" s="178"/>
      <c r="AI860" s="311" t="str">
        <f t="shared" si="457"/>
        <v>Remplir la colonne M</v>
      </c>
      <c r="AJ860" s="179" t="str">
        <f t="shared" si="443"/>
        <v>Remplir la colonne AH</v>
      </c>
      <c r="AK860" s="297" t="str">
        <f t="shared" si="431"/>
        <v>Remplir la colonne I</v>
      </c>
      <c r="AL860" s="84" t="s">
        <v>64</v>
      </c>
      <c r="AM860" s="60" t="str">
        <f t="shared" si="458"/>
        <v>Remplir les termes C, P et TVA</v>
      </c>
      <c r="AN860" s="55"/>
      <c r="AO860" s="46" t="s">
        <v>64</v>
      </c>
      <c r="AP860" s="56"/>
      <c r="AQ860" s="48" t="s">
        <v>64</v>
      </c>
      <c r="AR860" s="175" t="str">
        <f t="shared" si="444"/>
        <v>Remplir la colonne AN ou AP</v>
      </c>
      <c r="AS860" s="178"/>
      <c r="AT860" s="282" t="str">
        <f t="shared" si="459"/>
        <v>Remplir la colonne M</v>
      </c>
      <c r="AU860" s="179" t="str">
        <f t="shared" si="445"/>
        <v>Remplir la colonne AS</v>
      </c>
      <c r="AV860" s="263" t="str">
        <f t="shared" si="432"/>
        <v>Remplir la colonne I</v>
      </c>
      <c r="AW860" s="84" t="s">
        <v>64</v>
      </c>
      <c r="AX860" s="60" t="str">
        <f t="shared" si="460"/>
        <v>Remplir les termes C, P et TVA</v>
      </c>
      <c r="AY860" s="55"/>
      <c r="AZ860" s="46" t="s">
        <v>64</v>
      </c>
      <c r="BA860" s="56"/>
      <c r="BB860" s="48" t="s">
        <v>64</v>
      </c>
      <c r="BC860" s="175" t="str">
        <f t="shared" si="446"/>
        <v>Remplir la colonne AY ou BA</v>
      </c>
      <c r="BD860" s="178"/>
      <c r="BE860" s="311" t="str">
        <f t="shared" si="461"/>
        <v>Remplir la colonne M</v>
      </c>
      <c r="BF860" s="179" t="str">
        <f t="shared" si="447"/>
        <v>Remplir la colonne BD</v>
      </c>
      <c r="BG860" s="263" t="str">
        <f t="shared" si="433"/>
        <v>Remplir la colonne I</v>
      </c>
      <c r="BH860" s="84" t="s">
        <v>64</v>
      </c>
      <c r="BI860" s="60" t="str">
        <f t="shared" si="448"/>
        <v>Remplir les termes C, P et TVA</v>
      </c>
      <c r="BJ860" s="55"/>
      <c r="BK860" s="46" t="s">
        <v>64</v>
      </c>
      <c r="BL860" s="56"/>
      <c r="BM860" s="48" t="s">
        <v>64</v>
      </c>
      <c r="BN860" s="175" t="str">
        <f t="shared" si="449"/>
        <v>Remplir la colonne BJ ou BL</v>
      </c>
      <c r="BO860" s="178"/>
      <c r="BP860" s="311" t="str">
        <f t="shared" si="462"/>
        <v>Remplir la colonne M</v>
      </c>
      <c r="BQ860" s="179" t="str">
        <f t="shared" si="450"/>
        <v>Remplir la colonne BO</v>
      </c>
      <c r="BR860" s="263" t="str">
        <f t="shared" si="434"/>
        <v>Remplir la colonne I</v>
      </c>
      <c r="BS860" s="84" t="s">
        <v>64</v>
      </c>
      <c r="BT860" s="60" t="str">
        <f t="shared" si="451"/>
        <v>Remplir les termes C, P et TVA</v>
      </c>
      <c r="BU860" s="55"/>
      <c r="BV860" s="46" t="s">
        <v>64</v>
      </c>
      <c r="BW860" s="56"/>
      <c r="BX860" s="48" t="s">
        <v>64</v>
      </c>
      <c r="BY860" s="175" t="str">
        <f t="shared" si="452"/>
        <v>Remplir la colonne BU ou BW</v>
      </c>
      <c r="BZ860" s="178"/>
      <c r="CA860" s="282" t="str">
        <f t="shared" si="463"/>
        <v>Remplir la colonne M</v>
      </c>
      <c r="CB860" s="99" t="str">
        <f t="shared" si="453"/>
        <v>Remplir la colonne BZ</v>
      </c>
      <c r="CC860" s="297" t="str">
        <f t="shared" si="435"/>
        <v>Remplir la colonne I</v>
      </c>
      <c r="CD860" s="84" t="s">
        <v>64</v>
      </c>
      <c r="CE860" s="60" t="str">
        <f t="shared" si="454"/>
        <v>Remplir les termes C, P et TVA</v>
      </c>
      <c r="CF860" s="61" t="str">
        <f t="shared" si="436"/>
        <v>REMPLIR TYPE DE CLIENT</v>
      </c>
      <c r="CG860" s="107" t="str">
        <f t="shared" si="455"/>
        <v>Montant total de l'aide demandée non indiqué</v>
      </c>
      <c r="CH860" s="1"/>
      <c r="CI860" s="1"/>
      <c r="CJ860" s="1"/>
      <c r="CK860" s="1"/>
      <c r="CL860" s="1"/>
    </row>
    <row r="861" spans="1:90" x14ac:dyDescent="0.25">
      <c r="A861" s="51"/>
      <c r="B861" s="111"/>
      <c r="C861" s="111"/>
      <c r="D861" s="111"/>
      <c r="E861" s="111"/>
      <c r="F861" s="111"/>
      <c r="G861" s="162"/>
      <c r="H861" s="151"/>
      <c r="I861" s="296"/>
      <c r="J861" s="152"/>
      <c r="K861" s="153"/>
      <c r="L861" s="169"/>
      <c r="M861" s="39"/>
      <c r="N861" s="201"/>
      <c r="O861" s="39"/>
      <c r="P861" s="22"/>
      <c r="Q861" s="200">
        <f t="shared" si="437"/>
        <v>0</v>
      </c>
      <c r="R861" s="55"/>
      <c r="S861" s="46" t="s">
        <v>64</v>
      </c>
      <c r="T861" s="56"/>
      <c r="U861" s="48" t="s">
        <v>64</v>
      </c>
      <c r="V861" s="175" t="str">
        <f t="shared" si="438"/>
        <v>Remplir la colonne R ou T</v>
      </c>
      <c r="W861" s="178"/>
      <c r="X861" s="282" t="str">
        <f t="shared" si="439"/>
        <v>Remplir la colonne M</v>
      </c>
      <c r="Y861" s="99" t="str">
        <f t="shared" si="440"/>
        <v>Remplir la colonne W</v>
      </c>
      <c r="Z861" s="297" t="str">
        <f t="shared" si="456"/>
        <v>Remplir la colonne I</v>
      </c>
      <c r="AA861" s="84" t="s">
        <v>64</v>
      </c>
      <c r="AB861" s="60" t="str">
        <f t="shared" si="441"/>
        <v>Remplir les termes C, P et TVA</v>
      </c>
      <c r="AC861" s="55"/>
      <c r="AD861" s="46" t="s">
        <v>64</v>
      </c>
      <c r="AE861" s="56"/>
      <c r="AF861" s="48" t="s">
        <v>64</v>
      </c>
      <c r="AG861" s="175" t="str">
        <f t="shared" si="442"/>
        <v>Remplir la colonne AC ou AE</v>
      </c>
      <c r="AH861" s="178"/>
      <c r="AI861" s="311" t="str">
        <f t="shared" si="457"/>
        <v>Remplir la colonne M</v>
      </c>
      <c r="AJ861" s="179" t="str">
        <f t="shared" si="443"/>
        <v>Remplir la colonne AH</v>
      </c>
      <c r="AK861" s="297" t="str">
        <f t="shared" si="431"/>
        <v>Remplir la colonne I</v>
      </c>
      <c r="AL861" s="84" t="s">
        <v>64</v>
      </c>
      <c r="AM861" s="60" t="str">
        <f t="shared" si="458"/>
        <v>Remplir les termes C, P et TVA</v>
      </c>
      <c r="AN861" s="55"/>
      <c r="AO861" s="46" t="s">
        <v>64</v>
      </c>
      <c r="AP861" s="56"/>
      <c r="AQ861" s="48" t="s">
        <v>64</v>
      </c>
      <c r="AR861" s="175" t="str">
        <f t="shared" si="444"/>
        <v>Remplir la colonne AN ou AP</v>
      </c>
      <c r="AS861" s="178"/>
      <c r="AT861" s="282" t="str">
        <f t="shared" si="459"/>
        <v>Remplir la colonne M</v>
      </c>
      <c r="AU861" s="179" t="str">
        <f t="shared" si="445"/>
        <v>Remplir la colonne AS</v>
      </c>
      <c r="AV861" s="263" t="str">
        <f t="shared" si="432"/>
        <v>Remplir la colonne I</v>
      </c>
      <c r="AW861" s="84" t="s">
        <v>64</v>
      </c>
      <c r="AX861" s="60" t="str">
        <f t="shared" si="460"/>
        <v>Remplir les termes C, P et TVA</v>
      </c>
      <c r="AY861" s="55"/>
      <c r="AZ861" s="46" t="s">
        <v>64</v>
      </c>
      <c r="BA861" s="56"/>
      <c r="BB861" s="48" t="s">
        <v>64</v>
      </c>
      <c r="BC861" s="175" t="str">
        <f t="shared" si="446"/>
        <v>Remplir la colonne AY ou BA</v>
      </c>
      <c r="BD861" s="178"/>
      <c r="BE861" s="311" t="str">
        <f t="shared" si="461"/>
        <v>Remplir la colonne M</v>
      </c>
      <c r="BF861" s="179" t="str">
        <f t="shared" si="447"/>
        <v>Remplir la colonne BD</v>
      </c>
      <c r="BG861" s="263" t="str">
        <f t="shared" si="433"/>
        <v>Remplir la colonne I</v>
      </c>
      <c r="BH861" s="84" t="s">
        <v>64</v>
      </c>
      <c r="BI861" s="60" t="str">
        <f t="shared" si="448"/>
        <v>Remplir les termes C, P et TVA</v>
      </c>
      <c r="BJ861" s="55"/>
      <c r="BK861" s="46" t="s">
        <v>64</v>
      </c>
      <c r="BL861" s="56"/>
      <c r="BM861" s="48" t="s">
        <v>64</v>
      </c>
      <c r="BN861" s="175" t="str">
        <f t="shared" si="449"/>
        <v>Remplir la colonne BJ ou BL</v>
      </c>
      <c r="BO861" s="178"/>
      <c r="BP861" s="311" t="str">
        <f t="shared" si="462"/>
        <v>Remplir la colonne M</v>
      </c>
      <c r="BQ861" s="179" t="str">
        <f t="shared" si="450"/>
        <v>Remplir la colonne BO</v>
      </c>
      <c r="BR861" s="263" t="str">
        <f t="shared" si="434"/>
        <v>Remplir la colonne I</v>
      </c>
      <c r="BS861" s="84" t="s">
        <v>64</v>
      </c>
      <c r="BT861" s="60" t="str">
        <f t="shared" si="451"/>
        <v>Remplir les termes C, P et TVA</v>
      </c>
      <c r="BU861" s="55"/>
      <c r="BV861" s="46" t="s">
        <v>64</v>
      </c>
      <c r="BW861" s="56"/>
      <c r="BX861" s="48" t="s">
        <v>64</v>
      </c>
      <c r="BY861" s="175" t="str">
        <f t="shared" si="452"/>
        <v>Remplir la colonne BU ou BW</v>
      </c>
      <c r="BZ861" s="178"/>
      <c r="CA861" s="282" t="str">
        <f t="shared" si="463"/>
        <v>Remplir la colonne M</v>
      </c>
      <c r="CB861" s="99" t="str">
        <f t="shared" si="453"/>
        <v>Remplir la colonne BZ</v>
      </c>
      <c r="CC861" s="297" t="str">
        <f t="shared" si="435"/>
        <v>Remplir la colonne I</v>
      </c>
      <c r="CD861" s="84" t="s">
        <v>64</v>
      </c>
      <c r="CE861" s="60" t="str">
        <f t="shared" si="454"/>
        <v>Remplir les termes C, P et TVA</v>
      </c>
      <c r="CF861" s="61" t="str">
        <f t="shared" si="436"/>
        <v>REMPLIR TYPE DE CLIENT</v>
      </c>
      <c r="CG861" s="107" t="str">
        <f t="shared" si="455"/>
        <v>Montant total de l'aide demandée non indiqué</v>
      </c>
      <c r="CH861" s="1"/>
      <c r="CI861" s="1"/>
      <c r="CJ861" s="1"/>
      <c r="CK861" s="1"/>
      <c r="CL861" s="1"/>
    </row>
    <row r="862" spans="1:90" x14ac:dyDescent="0.25">
      <c r="A862" s="51"/>
      <c r="B862" s="111"/>
      <c r="C862" s="111"/>
      <c r="D862" s="111"/>
      <c r="E862" s="111"/>
      <c r="F862" s="111"/>
      <c r="G862" s="162"/>
      <c r="H862" s="151"/>
      <c r="I862" s="296"/>
      <c r="J862" s="152"/>
      <c r="K862" s="153"/>
      <c r="L862" s="169"/>
      <c r="M862" s="39"/>
      <c r="N862" s="201"/>
      <c r="O862" s="39"/>
      <c r="P862" s="22"/>
      <c r="Q862" s="200">
        <f t="shared" si="437"/>
        <v>0</v>
      </c>
      <c r="R862" s="55"/>
      <c r="S862" s="46" t="s">
        <v>64</v>
      </c>
      <c r="T862" s="56"/>
      <c r="U862" s="48" t="s">
        <v>64</v>
      </c>
      <c r="V862" s="175" t="str">
        <f t="shared" si="438"/>
        <v>Remplir la colonne R ou T</v>
      </c>
      <c r="W862" s="178"/>
      <c r="X862" s="282" t="str">
        <f t="shared" si="439"/>
        <v>Remplir la colonne M</v>
      </c>
      <c r="Y862" s="99" t="str">
        <f t="shared" si="440"/>
        <v>Remplir la colonne W</v>
      </c>
      <c r="Z862" s="297" t="str">
        <f t="shared" si="456"/>
        <v>Remplir la colonne I</v>
      </c>
      <c r="AA862" s="84" t="s">
        <v>64</v>
      </c>
      <c r="AB862" s="60" t="str">
        <f t="shared" si="441"/>
        <v>Remplir les termes C, P et TVA</v>
      </c>
      <c r="AC862" s="55"/>
      <c r="AD862" s="46" t="s">
        <v>64</v>
      </c>
      <c r="AE862" s="56"/>
      <c r="AF862" s="48" t="s">
        <v>64</v>
      </c>
      <c r="AG862" s="175" t="str">
        <f t="shared" si="442"/>
        <v>Remplir la colonne AC ou AE</v>
      </c>
      <c r="AH862" s="178"/>
      <c r="AI862" s="311" t="str">
        <f t="shared" si="457"/>
        <v>Remplir la colonne M</v>
      </c>
      <c r="AJ862" s="179" t="str">
        <f t="shared" si="443"/>
        <v>Remplir la colonne AH</v>
      </c>
      <c r="AK862" s="297" t="str">
        <f t="shared" si="431"/>
        <v>Remplir la colonne I</v>
      </c>
      <c r="AL862" s="84" t="s">
        <v>64</v>
      </c>
      <c r="AM862" s="60" t="str">
        <f t="shared" si="458"/>
        <v>Remplir les termes C, P et TVA</v>
      </c>
      <c r="AN862" s="55"/>
      <c r="AO862" s="46" t="s">
        <v>64</v>
      </c>
      <c r="AP862" s="56"/>
      <c r="AQ862" s="48" t="s">
        <v>64</v>
      </c>
      <c r="AR862" s="175" t="str">
        <f t="shared" si="444"/>
        <v>Remplir la colonne AN ou AP</v>
      </c>
      <c r="AS862" s="178"/>
      <c r="AT862" s="282" t="str">
        <f t="shared" si="459"/>
        <v>Remplir la colonne M</v>
      </c>
      <c r="AU862" s="179" t="str">
        <f t="shared" si="445"/>
        <v>Remplir la colonne AS</v>
      </c>
      <c r="AV862" s="263" t="str">
        <f t="shared" si="432"/>
        <v>Remplir la colonne I</v>
      </c>
      <c r="AW862" s="84" t="s">
        <v>64</v>
      </c>
      <c r="AX862" s="60" t="str">
        <f t="shared" si="460"/>
        <v>Remplir les termes C, P et TVA</v>
      </c>
      <c r="AY862" s="55"/>
      <c r="AZ862" s="46" t="s">
        <v>64</v>
      </c>
      <c r="BA862" s="56"/>
      <c r="BB862" s="48" t="s">
        <v>64</v>
      </c>
      <c r="BC862" s="175" t="str">
        <f t="shared" si="446"/>
        <v>Remplir la colonne AY ou BA</v>
      </c>
      <c r="BD862" s="178"/>
      <c r="BE862" s="311" t="str">
        <f t="shared" si="461"/>
        <v>Remplir la colonne M</v>
      </c>
      <c r="BF862" s="179" t="str">
        <f t="shared" si="447"/>
        <v>Remplir la colonne BD</v>
      </c>
      <c r="BG862" s="263" t="str">
        <f t="shared" si="433"/>
        <v>Remplir la colonne I</v>
      </c>
      <c r="BH862" s="84" t="s">
        <v>64</v>
      </c>
      <c r="BI862" s="60" t="str">
        <f t="shared" si="448"/>
        <v>Remplir les termes C, P et TVA</v>
      </c>
      <c r="BJ862" s="55"/>
      <c r="BK862" s="46" t="s">
        <v>64</v>
      </c>
      <c r="BL862" s="56"/>
      <c r="BM862" s="48" t="s">
        <v>64</v>
      </c>
      <c r="BN862" s="175" t="str">
        <f t="shared" si="449"/>
        <v>Remplir la colonne BJ ou BL</v>
      </c>
      <c r="BO862" s="178"/>
      <c r="BP862" s="311" t="str">
        <f t="shared" si="462"/>
        <v>Remplir la colonne M</v>
      </c>
      <c r="BQ862" s="179" t="str">
        <f t="shared" si="450"/>
        <v>Remplir la colonne BO</v>
      </c>
      <c r="BR862" s="263" t="str">
        <f t="shared" si="434"/>
        <v>Remplir la colonne I</v>
      </c>
      <c r="BS862" s="84" t="s">
        <v>64</v>
      </c>
      <c r="BT862" s="60" t="str">
        <f t="shared" si="451"/>
        <v>Remplir les termes C, P et TVA</v>
      </c>
      <c r="BU862" s="55"/>
      <c r="BV862" s="46" t="s">
        <v>64</v>
      </c>
      <c r="BW862" s="56"/>
      <c r="BX862" s="48" t="s">
        <v>64</v>
      </c>
      <c r="BY862" s="175" t="str">
        <f t="shared" si="452"/>
        <v>Remplir la colonne BU ou BW</v>
      </c>
      <c r="BZ862" s="178"/>
      <c r="CA862" s="282" t="str">
        <f t="shared" si="463"/>
        <v>Remplir la colonne M</v>
      </c>
      <c r="CB862" s="99" t="str">
        <f t="shared" si="453"/>
        <v>Remplir la colonne BZ</v>
      </c>
      <c r="CC862" s="297" t="str">
        <f t="shared" si="435"/>
        <v>Remplir la colonne I</v>
      </c>
      <c r="CD862" s="84" t="s">
        <v>64</v>
      </c>
      <c r="CE862" s="60" t="str">
        <f t="shared" si="454"/>
        <v>Remplir les termes C, P et TVA</v>
      </c>
      <c r="CF862" s="61" t="str">
        <f t="shared" si="436"/>
        <v>REMPLIR TYPE DE CLIENT</v>
      </c>
      <c r="CG862" s="107" t="str">
        <f t="shared" si="455"/>
        <v>Montant total de l'aide demandée non indiqué</v>
      </c>
      <c r="CH862" s="1"/>
      <c r="CI862" s="1"/>
      <c r="CJ862" s="1"/>
      <c r="CK862" s="1"/>
      <c r="CL862" s="1"/>
    </row>
    <row r="863" spans="1:90" x14ac:dyDescent="0.25">
      <c r="A863" s="51"/>
      <c r="B863" s="111"/>
      <c r="C863" s="111"/>
      <c r="D863" s="111"/>
      <c r="E863" s="111"/>
      <c r="F863" s="111"/>
      <c r="G863" s="162"/>
      <c r="H863" s="151"/>
      <c r="I863" s="296"/>
      <c r="J863" s="152"/>
      <c r="K863" s="153"/>
      <c r="L863" s="169"/>
      <c r="M863" s="39"/>
      <c r="N863" s="201"/>
      <c r="O863" s="39"/>
      <c r="P863" s="22"/>
      <c r="Q863" s="200">
        <f t="shared" si="437"/>
        <v>0</v>
      </c>
      <c r="R863" s="55"/>
      <c r="S863" s="46" t="s">
        <v>64</v>
      </c>
      <c r="T863" s="56"/>
      <c r="U863" s="48" t="s">
        <v>64</v>
      </c>
      <c r="V863" s="175" t="str">
        <f t="shared" si="438"/>
        <v>Remplir la colonne R ou T</v>
      </c>
      <c r="W863" s="178"/>
      <c r="X863" s="282" t="str">
        <f t="shared" si="439"/>
        <v>Remplir la colonne M</v>
      </c>
      <c r="Y863" s="99" t="str">
        <f t="shared" si="440"/>
        <v>Remplir la colonne W</v>
      </c>
      <c r="Z863" s="297" t="str">
        <f t="shared" si="456"/>
        <v>Remplir la colonne I</v>
      </c>
      <c r="AA863" s="84" t="s">
        <v>64</v>
      </c>
      <c r="AB863" s="60" t="str">
        <f t="shared" si="441"/>
        <v>Remplir les termes C, P et TVA</v>
      </c>
      <c r="AC863" s="55"/>
      <c r="AD863" s="46" t="s">
        <v>64</v>
      </c>
      <c r="AE863" s="56"/>
      <c r="AF863" s="48" t="s">
        <v>64</v>
      </c>
      <c r="AG863" s="175" t="str">
        <f t="shared" si="442"/>
        <v>Remplir la colonne AC ou AE</v>
      </c>
      <c r="AH863" s="178"/>
      <c r="AI863" s="311" t="str">
        <f t="shared" si="457"/>
        <v>Remplir la colonne M</v>
      </c>
      <c r="AJ863" s="179" t="str">
        <f t="shared" si="443"/>
        <v>Remplir la colonne AH</v>
      </c>
      <c r="AK863" s="297" t="str">
        <f t="shared" si="431"/>
        <v>Remplir la colonne I</v>
      </c>
      <c r="AL863" s="84" t="s">
        <v>64</v>
      </c>
      <c r="AM863" s="60" t="str">
        <f t="shared" si="458"/>
        <v>Remplir les termes C, P et TVA</v>
      </c>
      <c r="AN863" s="55"/>
      <c r="AO863" s="46" t="s">
        <v>64</v>
      </c>
      <c r="AP863" s="56"/>
      <c r="AQ863" s="48" t="s">
        <v>64</v>
      </c>
      <c r="AR863" s="175" t="str">
        <f t="shared" si="444"/>
        <v>Remplir la colonne AN ou AP</v>
      </c>
      <c r="AS863" s="178"/>
      <c r="AT863" s="282" t="str">
        <f t="shared" si="459"/>
        <v>Remplir la colonne M</v>
      </c>
      <c r="AU863" s="179" t="str">
        <f t="shared" si="445"/>
        <v>Remplir la colonne AS</v>
      </c>
      <c r="AV863" s="263" t="str">
        <f t="shared" si="432"/>
        <v>Remplir la colonne I</v>
      </c>
      <c r="AW863" s="84" t="s">
        <v>64</v>
      </c>
      <c r="AX863" s="60" t="str">
        <f t="shared" si="460"/>
        <v>Remplir les termes C, P et TVA</v>
      </c>
      <c r="AY863" s="55"/>
      <c r="AZ863" s="46" t="s">
        <v>64</v>
      </c>
      <c r="BA863" s="56"/>
      <c r="BB863" s="48" t="s">
        <v>64</v>
      </c>
      <c r="BC863" s="175" t="str">
        <f t="shared" si="446"/>
        <v>Remplir la colonne AY ou BA</v>
      </c>
      <c r="BD863" s="178"/>
      <c r="BE863" s="311" t="str">
        <f t="shared" si="461"/>
        <v>Remplir la colonne M</v>
      </c>
      <c r="BF863" s="179" t="str">
        <f t="shared" si="447"/>
        <v>Remplir la colonne BD</v>
      </c>
      <c r="BG863" s="263" t="str">
        <f t="shared" si="433"/>
        <v>Remplir la colonne I</v>
      </c>
      <c r="BH863" s="84" t="s">
        <v>64</v>
      </c>
      <c r="BI863" s="60" t="str">
        <f t="shared" si="448"/>
        <v>Remplir les termes C, P et TVA</v>
      </c>
      <c r="BJ863" s="55"/>
      <c r="BK863" s="46" t="s">
        <v>64</v>
      </c>
      <c r="BL863" s="56"/>
      <c r="BM863" s="48" t="s">
        <v>64</v>
      </c>
      <c r="BN863" s="175" t="str">
        <f t="shared" si="449"/>
        <v>Remplir la colonne BJ ou BL</v>
      </c>
      <c r="BO863" s="178"/>
      <c r="BP863" s="311" t="str">
        <f t="shared" si="462"/>
        <v>Remplir la colonne M</v>
      </c>
      <c r="BQ863" s="179" t="str">
        <f t="shared" si="450"/>
        <v>Remplir la colonne BO</v>
      </c>
      <c r="BR863" s="263" t="str">
        <f t="shared" si="434"/>
        <v>Remplir la colonne I</v>
      </c>
      <c r="BS863" s="84" t="s">
        <v>64</v>
      </c>
      <c r="BT863" s="60" t="str">
        <f t="shared" si="451"/>
        <v>Remplir les termes C, P et TVA</v>
      </c>
      <c r="BU863" s="55"/>
      <c r="BV863" s="46" t="s">
        <v>64</v>
      </c>
      <c r="BW863" s="56"/>
      <c r="BX863" s="48" t="s">
        <v>64</v>
      </c>
      <c r="BY863" s="175" t="str">
        <f t="shared" si="452"/>
        <v>Remplir la colonne BU ou BW</v>
      </c>
      <c r="BZ863" s="178"/>
      <c r="CA863" s="282" t="str">
        <f t="shared" si="463"/>
        <v>Remplir la colonne M</v>
      </c>
      <c r="CB863" s="99" t="str">
        <f t="shared" si="453"/>
        <v>Remplir la colonne BZ</v>
      </c>
      <c r="CC863" s="297" t="str">
        <f t="shared" si="435"/>
        <v>Remplir la colonne I</v>
      </c>
      <c r="CD863" s="84" t="s">
        <v>64</v>
      </c>
      <c r="CE863" s="60" t="str">
        <f t="shared" si="454"/>
        <v>Remplir les termes C, P et TVA</v>
      </c>
      <c r="CF863" s="61" t="str">
        <f t="shared" si="436"/>
        <v>REMPLIR TYPE DE CLIENT</v>
      </c>
      <c r="CG863" s="107" t="str">
        <f t="shared" si="455"/>
        <v>Montant total de l'aide demandée non indiqué</v>
      </c>
      <c r="CH863" s="1"/>
      <c r="CI863" s="1"/>
      <c r="CJ863" s="1"/>
      <c r="CK863" s="1"/>
      <c r="CL863" s="1"/>
    </row>
    <row r="864" spans="1:90" x14ac:dyDescent="0.25">
      <c r="A864" s="51"/>
      <c r="B864" s="111"/>
      <c r="C864" s="111"/>
      <c r="D864" s="111"/>
      <c r="E864" s="111"/>
      <c r="F864" s="111"/>
      <c r="G864" s="162"/>
      <c r="H864" s="151"/>
      <c r="I864" s="296"/>
      <c r="J864" s="152"/>
      <c r="K864" s="153"/>
      <c r="L864" s="169"/>
      <c r="M864" s="39"/>
      <c r="N864" s="201"/>
      <c r="O864" s="39"/>
      <c r="P864" s="22"/>
      <c r="Q864" s="200">
        <f t="shared" si="437"/>
        <v>0</v>
      </c>
      <c r="R864" s="55"/>
      <c r="S864" s="46" t="s">
        <v>64</v>
      </c>
      <c r="T864" s="56"/>
      <c r="U864" s="48" t="s">
        <v>64</v>
      </c>
      <c r="V864" s="175" t="str">
        <f t="shared" si="438"/>
        <v>Remplir la colonne R ou T</v>
      </c>
      <c r="W864" s="178"/>
      <c r="X864" s="282" t="str">
        <f t="shared" si="439"/>
        <v>Remplir la colonne M</v>
      </c>
      <c r="Y864" s="99" t="str">
        <f t="shared" si="440"/>
        <v>Remplir la colonne W</v>
      </c>
      <c r="Z864" s="297" t="str">
        <f t="shared" si="456"/>
        <v>Remplir la colonne I</v>
      </c>
      <c r="AA864" s="84" t="s">
        <v>64</v>
      </c>
      <c r="AB864" s="60" t="str">
        <f t="shared" si="441"/>
        <v>Remplir les termes C, P et TVA</v>
      </c>
      <c r="AC864" s="55"/>
      <c r="AD864" s="46" t="s">
        <v>64</v>
      </c>
      <c r="AE864" s="56"/>
      <c r="AF864" s="48" t="s">
        <v>64</v>
      </c>
      <c r="AG864" s="175" t="str">
        <f t="shared" si="442"/>
        <v>Remplir la colonne AC ou AE</v>
      </c>
      <c r="AH864" s="178"/>
      <c r="AI864" s="311" t="str">
        <f t="shared" si="457"/>
        <v>Remplir la colonne M</v>
      </c>
      <c r="AJ864" s="179" t="str">
        <f t="shared" si="443"/>
        <v>Remplir la colonne AH</v>
      </c>
      <c r="AK864" s="297" t="str">
        <f t="shared" si="431"/>
        <v>Remplir la colonne I</v>
      </c>
      <c r="AL864" s="84" t="s">
        <v>64</v>
      </c>
      <c r="AM864" s="60" t="str">
        <f t="shared" si="458"/>
        <v>Remplir les termes C, P et TVA</v>
      </c>
      <c r="AN864" s="55"/>
      <c r="AO864" s="46" t="s">
        <v>64</v>
      </c>
      <c r="AP864" s="56"/>
      <c r="AQ864" s="48" t="s">
        <v>64</v>
      </c>
      <c r="AR864" s="175" t="str">
        <f t="shared" si="444"/>
        <v>Remplir la colonne AN ou AP</v>
      </c>
      <c r="AS864" s="178"/>
      <c r="AT864" s="282" t="str">
        <f t="shared" si="459"/>
        <v>Remplir la colonne M</v>
      </c>
      <c r="AU864" s="179" t="str">
        <f t="shared" si="445"/>
        <v>Remplir la colonne AS</v>
      </c>
      <c r="AV864" s="263" t="str">
        <f t="shared" si="432"/>
        <v>Remplir la colonne I</v>
      </c>
      <c r="AW864" s="84" t="s">
        <v>64</v>
      </c>
      <c r="AX864" s="60" t="str">
        <f t="shared" si="460"/>
        <v>Remplir les termes C, P et TVA</v>
      </c>
      <c r="AY864" s="55"/>
      <c r="AZ864" s="46" t="s">
        <v>64</v>
      </c>
      <c r="BA864" s="56"/>
      <c r="BB864" s="48" t="s">
        <v>64</v>
      </c>
      <c r="BC864" s="175" t="str">
        <f t="shared" si="446"/>
        <v>Remplir la colonne AY ou BA</v>
      </c>
      <c r="BD864" s="178"/>
      <c r="BE864" s="311" t="str">
        <f t="shared" si="461"/>
        <v>Remplir la colonne M</v>
      </c>
      <c r="BF864" s="179" t="str">
        <f t="shared" si="447"/>
        <v>Remplir la colonne BD</v>
      </c>
      <c r="BG864" s="263" t="str">
        <f t="shared" si="433"/>
        <v>Remplir la colonne I</v>
      </c>
      <c r="BH864" s="84" t="s">
        <v>64</v>
      </c>
      <c r="BI864" s="60" t="str">
        <f t="shared" si="448"/>
        <v>Remplir les termes C, P et TVA</v>
      </c>
      <c r="BJ864" s="55"/>
      <c r="BK864" s="46" t="s">
        <v>64</v>
      </c>
      <c r="BL864" s="56"/>
      <c r="BM864" s="48" t="s">
        <v>64</v>
      </c>
      <c r="BN864" s="175" t="str">
        <f t="shared" si="449"/>
        <v>Remplir la colonne BJ ou BL</v>
      </c>
      <c r="BO864" s="178"/>
      <c r="BP864" s="311" t="str">
        <f t="shared" si="462"/>
        <v>Remplir la colonne M</v>
      </c>
      <c r="BQ864" s="179" t="str">
        <f t="shared" si="450"/>
        <v>Remplir la colonne BO</v>
      </c>
      <c r="BR864" s="263" t="str">
        <f t="shared" si="434"/>
        <v>Remplir la colonne I</v>
      </c>
      <c r="BS864" s="84" t="s">
        <v>64</v>
      </c>
      <c r="BT864" s="60" t="str">
        <f t="shared" si="451"/>
        <v>Remplir les termes C, P et TVA</v>
      </c>
      <c r="BU864" s="55"/>
      <c r="BV864" s="46" t="s">
        <v>64</v>
      </c>
      <c r="BW864" s="56"/>
      <c r="BX864" s="48" t="s">
        <v>64</v>
      </c>
      <c r="BY864" s="175" t="str">
        <f t="shared" si="452"/>
        <v>Remplir la colonne BU ou BW</v>
      </c>
      <c r="BZ864" s="178"/>
      <c r="CA864" s="282" t="str">
        <f t="shared" si="463"/>
        <v>Remplir la colonne M</v>
      </c>
      <c r="CB864" s="99" t="str">
        <f t="shared" si="453"/>
        <v>Remplir la colonne BZ</v>
      </c>
      <c r="CC864" s="297" t="str">
        <f t="shared" si="435"/>
        <v>Remplir la colonne I</v>
      </c>
      <c r="CD864" s="84" t="s">
        <v>64</v>
      </c>
      <c r="CE864" s="60" t="str">
        <f t="shared" si="454"/>
        <v>Remplir les termes C, P et TVA</v>
      </c>
      <c r="CF864" s="61" t="str">
        <f t="shared" si="436"/>
        <v>REMPLIR TYPE DE CLIENT</v>
      </c>
      <c r="CG864" s="107" t="str">
        <f t="shared" si="455"/>
        <v>Montant total de l'aide demandée non indiqué</v>
      </c>
      <c r="CH864" s="1"/>
      <c r="CI864" s="1"/>
      <c r="CJ864" s="1"/>
      <c r="CK864" s="1"/>
      <c r="CL864" s="1"/>
    </row>
    <row r="865" spans="1:90" x14ac:dyDescent="0.25">
      <c r="A865" s="51"/>
      <c r="B865" s="111"/>
      <c r="C865" s="111"/>
      <c r="D865" s="111"/>
      <c r="E865" s="111"/>
      <c r="F865" s="111"/>
      <c r="G865" s="162"/>
      <c r="H865" s="151"/>
      <c r="I865" s="296"/>
      <c r="J865" s="152"/>
      <c r="K865" s="153"/>
      <c r="L865" s="169"/>
      <c r="M865" s="39"/>
      <c r="N865" s="201"/>
      <c r="O865" s="39"/>
      <c r="P865" s="22"/>
      <c r="Q865" s="200">
        <f t="shared" si="437"/>
        <v>0</v>
      </c>
      <c r="R865" s="55"/>
      <c r="S865" s="46" t="s">
        <v>64</v>
      </c>
      <c r="T865" s="56"/>
      <c r="U865" s="48" t="s">
        <v>64</v>
      </c>
      <c r="V865" s="175" t="str">
        <f t="shared" si="438"/>
        <v>Remplir la colonne R ou T</v>
      </c>
      <c r="W865" s="178"/>
      <c r="X865" s="282" t="str">
        <f t="shared" si="439"/>
        <v>Remplir la colonne M</v>
      </c>
      <c r="Y865" s="99" t="str">
        <f t="shared" si="440"/>
        <v>Remplir la colonne W</v>
      </c>
      <c r="Z865" s="297" t="str">
        <f t="shared" si="456"/>
        <v>Remplir la colonne I</v>
      </c>
      <c r="AA865" s="84" t="s">
        <v>64</v>
      </c>
      <c r="AB865" s="60" t="str">
        <f t="shared" si="441"/>
        <v>Remplir les termes C, P et TVA</v>
      </c>
      <c r="AC865" s="55"/>
      <c r="AD865" s="46" t="s">
        <v>64</v>
      </c>
      <c r="AE865" s="56"/>
      <c r="AF865" s="48" t="s">
        <v>64</v>
      </c>
      <c r="AG865" s="175" t="str">
        <f t="shared" si="442"/>
        <v>Remplir la colonne AC ou AE</v>
      </c>
      <c r="AH865" s="178"/>
      <c r="AI865" s="311" t="str">
        <f t="shared" si="457"/>
        <v>Remplir la colonne M</v>
      </c>
      <c r="AJ865" s="179" t="str">
        <f t="shared" si="443"/>
        <v>Remplir la colonne AH</v>
      </c>
      <c r="AK865" s="297" t="str">
        <f t="shared" si="431"/>
        <v>Remplir la colonne I</v>
      </c>
      <c r="AL865" s="84" t="s">
        <v>64</v>
      </c>
      <c r="AM865" s="60" t="str">
        <f t="shared" si="458"/>
        <v>Remplir les termes C, P et TVA</v>
      </c>
      <c r="AN865" s="55"/>
      <c r="AO865" s="46" t="s">
        <v>64</v>
      </c>
      <c r="AP865" s="56"/>
      <c r="AQ865" s="48" t="s">
        <v>64</v>
      </c>
      <c r="AR865" s="175" t="str">
        <f t="shared" si="444"/>
        <v>Remplir la colonne AN ou AP</v>
      </c>
      <c r="AS865" s="178"/>
      <c r="AT865" s="282" t="str">
        <f t="shared" si="459"/>
        <v>Remplir la colonne M</v>
      </c>
      <c r="AU865" s="179" t="str">
        <f t="shared" si="445"/>
        <v>Remplir la colonne AS</v>
      </c>
      <c r="AV865" s="263" t="str">
        <f t="shared" si="432"/>
        <v>Remplir la colonne I</v>
      </c>
      <c r="AW865" s="84" t="s">
        <v>64</v>
      </c>
      <c r="AX865" s="60" t="str">
        <f t="shared" si="460"/>
        <v>Remplir les termes C, P et TVA</v>
      </c>
      <c r="AY865" s="55"/>
      <c r="AZ865" s="46" t="s">
        <v>64</v>
      </c>
      <c r="BA865" s="56"/>
      <c r="BB865" s="48" t="s">
        <v>64</v>
      </c>
      <c r="BC865" s="175" t="str">
        <f t="shared" si="446"/>
        <v>Remplir la colonne AY ou BA</v>
      </c>
      <c r="BD865" s="178"/>
      <c r="BE865" s="311" t="str">
        <f t="shared" si="461"/>
        <v>Remplir la colonne M</v>
      </c>
      <c r="BF865" s="179" t="str">
        <f t="shared" si="447"/>
        <v>Remplir la colonne BD</v>
      </c>
      <c r="BG865" s="263" t="str">
        <f t="shared" si="433"/>
        <v>Remplir la colonne I</v>
      </c>
      <c r="BH865" s="84" t="s">
        <v>64</v>
      </c>
      <c r="BI865" s="60" t="str">
        <f t="shared" si="448"/>
        <v>Remplir les termes C, P et TVA</v>
      </c>
      <c r="BJ865" s="55"/>
      <c r="BK865" s="46" t="s">
        <v>64</v>
      </c>
      <c r="BL865" s="56"/>
      <c r="BM865" s="48" t="s">
        <v>64</v>
      </c>
      <c r="BN865" s="175" t="str">
        <f t="shared" si="449"/>
        <v>Remplir la colonne BJ ou BL</v>
      </c>
      <c r="BO865" s="178"/>
      <c r="BP865" s="311" t="str">
        <f t="shared" si="462"/>
        <v>Remplir la colonne M</v>
      </c>
      <c r="BQ865" s="179" t="str">
        <f t="shared" si="450"/>
        <v>Remplir la colonne BO</v>
      </c>
      <c r="BR865" s="263" t="str">
        <f t="shared" si="434"/>
        <v>Remplir la colonne I</v>
      </c>
      <c r="BS865" s="84" t="s">
        <v>64</v>
      </c>
      <c r="BT865" s="60" t="str">
        <f t="shared" si="451"/>
        <v>Remplir les termes C, P et TVA</v>
      </c>
      <c r="BU865" s="55"/>
      <c r="BV865" s="46" t="s">
        <v>64</v>
      </c>
      <c r="BW865" s="56"/>
      <c r="BX865" s="48" t="s">
        <v>64</v>
      </c>
      <c r="BY865" s="175" t="str">
        <f t="shared" si="452"/>
        <v>Remplir la colonne BU ou BW</v>
      </c>
      <c r="BZ865" s="178"/>
      <c r="CA865" s="282" t="str">
        <f t="shared" si="463"/>
        <v>Remplir la colonne M</v>
      </c>
      <c r="CB865" s="99" t="str">
        <f t="shared" si="453"/>
        <v>Remplir la colonne BZ</v>
      </c>
      <c r="CC865" s="297" t="str">
        <f t="shared" si="435"/>
        <v>Remplir la colonne I</v>
      </c>
      <c r="CD865" s="84" t="s">
        <v>64</v>
      </c>
      <c r="CE865" s="60" t="str">
        <f t="shared" si="454"/>
        <v>Remplir les termes C, P et TVA</v>
      </c>
      <c r="CF865" s="61" t="str">
        <f t="shared" si="436"/>
        <v>REMPLIR TYPE DE CLIENT</v>
      </c>
      <c r="CG865" s="107" t="str">
        <f t="shared" si="455"/>
        <v>Montant total de l'aide demandée non indiqué</v>
      </c>
      <c r="CH865" s="1"/>
      <c r="CI865" s="1"/>
      <c r="CJ865" s="1"/>
      <c r="CK865" s="1"/>
      <c r="CL865" s="1"/>
    </row>
    <row r="866" spans="1:90" x14ac:dyDescent="0.25">
      <c r="A866" s="51"/>
      <c r="B866" s="111"/>
      <c r="C866" s="111"/>
      <c r="D866" s="111"/>
      <c r="E866" s="111"/>
      <c r="F866" s="111"/>
      <c r="G866" s="162"/>
      <c r="H866" s="151"/>
      <c r="I866" s="296"/>
      <c r="J866" s="152"/>
      <c r="K866" s="153"/>
      <c r="L866" s="169"/>
      <c r="M866" s="39"/>
      <c r="N866" s="201"/>
      <c r="O866" s="39"/>
      <c r="P866" s="22"/>
      <c r="Q866" s="200">
        <f t="shared" si="437"/>
        <v>0</v>
      </c>
      <c r="R866" s="55"/>
      <c r="S866" s="46" t="s">
        <v>64</v>
      </c>
      <c r="T866" s="56"/>
      <c r="U866" s="48" t="s">
        <v>64</v>
      </c>
      <c r="V866" s="175" t="str">
        <f t="shared" si="438"/>
        <v>Remplir la colonne R ou T</v>
      </c>
      <c r="W866" s="178"/>
      <c r="X866" s="282" t="str">
        <f t="shared" si="439"/>
        <v>Remplir la colonne M</v>
      </c>
      <c r="Y866" s="99" t="str">
        <f t="shared" si="440"/>
        <v>Remplir la colonne W</v>
      </c>
      <c r="Z866" s="297" t="str">
        <f t="shared" si="456"/>
        <v>Remplir la colonne I</v>
      </c>
      <c r="AA866" s="84" t="s">
        <v>64</v>
      </c>
      <c r="AB866" s="60" t="str">
        <f t="shared" si="441"/>
        <v>Remplir les termes C, P et TVA</v>
      </c>
      <c r="AC866" s="55"/>
      <c r="AD866" s="46" t="s">
        <v>64</v>
      </c>
      <c r="AE866" s="56"/>
      <c r="AF866" s="48" t="s">
        <v>64</v>
      </c>
      <c r="AG866" s="175" t="str">
        <f t="shared" si="442"/>
        <v>Remplir la colonne AC ou AE</v>
      </c>
      <c r="AH866" s="178"/>
      <c r="AI866" s="311" t="str">
        <f t="shared" si="457"/>
        <v>Remplir la colonne M</v>
      </c>
      <c r="AJ866" s="179" t="str">
        <f t="shared" si="443"/>
        <v>Remplir la colonne AH</v>
      </c>
      <c r="AK866" s="297" t="str">
        <f t="shared" si="431"/>
        <v>Remplir la colonne I</v>
      </c>
      <c r="AL866" s="84" t="s">
        <v>64</v>
      </c>
      <c r="AM866" s="60" t="str">
        <f t="shared" si="458"/>
        <v>Remplir les termes C, P et TVA</v>
      </c>
      <c r="AN866" s="55"/>
      <c r="AO866" s="46" t="s">
        <v>64</v>
      </c>
      <c r="AP866" s="56"/>
      <c r="AQ866" s="48" t="s">
        <v>64</v>
      </c>
      <c r="AR866" s="175" t="str">
        <f t="shared" si="444"/>
        <v>Remplir la colonne AN ou AP</v>
      </c>
      <c r="AS866" s="178"/>
      <c r="AT866" s="282" t="str">
        <f t="shared" si="459"/>
        <v>Remplir la colonne M</v>
      </c>
      <c r="AU866" s="179" t="str">
        <f t="shared" si="445"/>
        <v>Remplir la colonne AS</v>
      </c>
      <c r="AV866" s="263" t="str">
        <f t="shared" si="432"/>
        <v>Remplir la colonne I</v>
      </c>
      <c r="AW866" s="84" t="s">
        <v>64</v>
      </c>
      <c r="AX866" s="60" t="str">
        <f t="shared" si="460"/>
        <v>Remplir les termes C, P et TVA</v>
      </c>
      <c r="AY866" s="55"/>
      <c r="AZ866" s="46" t="s">
        <v>64</v>
      </c>
      <c r="BA866" s="56"/>
      <c r="BB866" s="48" t="s">
        <v>64</v>
      </c>
      <c r="BC866" s="175" t="str">
        <f t="shared" si="446"/>
        <v>Remplir la colonne AY ou BA</v>
      </c>
      <c r="BD866" s="178"/>
      <c r="BE866" s="311" t="str">
        <f t="shared" si="461"/>
        <v>Remplir la colonne M</v>
      </c>
      <c r="BF866" s="179" t="str">
        <f t="shared" si="447"/>
        <v>Remplir la colonne BD</v>
      </c>
      <c r="BG866" s="263" t="str">
        <f t="shared" si="433"/>
        <v>Remplir la colonne I</v>
      </c>
      <c r="BH866" s="84" t="s">
        <v>64</v>
      </c>
      <c r="BI866" s="60" t="str">
        <f t="shared" si="448"/>
        <v>Remplir les termes C, P et TVA</v>
      </c>
      <c r="BJ866" s="55"/>
      <c r="BK866" s="46" t="s">
        <v>64</v>
      </c>
      <c r="BL866" s="56"/>
      <c r="BM866" s="48" t="s">
        <v>64</v>
      </c>
      <c r="BN866" s="175" t="str">
        <f t="shared" si="449"/>
        <v>Remplir la colonne BJ ou BL</v>
      </c>
      <c r="BO866" s="178"/>
      <c r="BP866" s="311" t="str">
        <f t="shared" si="462"/>
        <v>Remplir la colonne M</v>
      </c>
      <c r="BQ866" s="179" t="str">
        <f t="shared" si="450"/>
        <v>Remplir la colonne BO</v>
      </c>
      <c r="BR866" s="263" t="str">
        <f t="shared" si="434"/>
        <v>Remplir la colonne I</v>
      </c>
      <c r="BS866" s="84" t="s">
        <v>64</v>
      </c>
      <c r="BT866" s="60" t="str">
        <f t="shared" si="451"/>
        <v>Remplir les termes C, P et TVA</v>
      </c>
      <c r="BU866" s="55"/>
      <c r="BV866" s="46" t="s">
        <v>64</v>
      </c>
      <c r="BW866" s="56"/>
      <c r="BX866" s="48" t="s">
        <v>64</v>
      </c>
      <c r="BY866" s="175" t="str">
        <f t="shared" si="452"/>
        <v>Remplir la colonne BU ou BW</v>
      </c>
      <c r="BZ866" s="178"/>
      <c r="CA866" s="282" t="str">
        <f t="shared" si="463"/>
        <v>Remplir la colonne M</v>
      </c>
      <c r="CB866" s="99" t="str">
        <f t="shared" si="453"/>
        <v>Remplir la colonne BZ</v>
      </c>
      <c r="CC866" s="297" t="str">
        <f t="shared" si="435"/>
        <v>Remplir la colonne I</v>
      </c>
      <c r="CD866" s="84" t="s">
        <v>64</v>
      </c>
      <c r="CE866" s="60" t="str">
        <f t="shared" si="454"/>
        <v>Remplir les termes C, P et TVA</v>
      </c>
      <c r="CF866" s="61" t="str">
        <f t="shared" si="436"/>
        <v>REMPLIR TYPE DE CLIENT</v>
      </c>
      <c r="CG866" s="107" t="str">
        <f t="shared" si="455"/>
        <v>Montant total de l'aide demandée non indiqué</v>
      </c>
      <c r="CH866" s="1"/>
      <c r="CI866" s="1"/>
      <c r="CJ866" s="1"/>
      <c r="CK866" s="1"/>
      <c r="CL866" s="1"/>
    </row>
    <row r="867" spans="1:90" x14ac:dyDescent="0.25">
      <c r="A867" s="51"/>
      <c r="B867" s="111"/>
      <c r="C867" s="111"/>
      <c r="D867" s="111"/>
      <c r="E867" s="111"/>
      <c r="F867" s="111"/>
      <c r="G867" s="162"/>
      <c r="H867" s="151"/>
      <c r="I867" s="296"/>
      <c r="J867" s="152"/>
      <c r="K867" s="153"/>
      <c r="L867" s="169"/>
      <c r="M867" s="39"/>
      <c r="N867" s="201"/>
      <c r="O867" s="39"/>
      <c r="P867" s="22"/>
      <c r="Q867" s="200">
        <f t="shared" si="437"/>
        <v>0</v>
      </c>
      <c r="R867" s="55"/>
      <c r="S867" s="46" t="s">
        <v>64</v>
      </c>
      <c r="T867" s="56"/>
      <c r="U867" s="48" t="s">
        <v>64</v>
      </c>
      <c r="V867" s="175" t="str">
        <f t="shared" si="438"/>
        <v>Remplir la colonne R ou T</v>
      </c>
      <c r="W867" s="178"/>
      <c r="X867" s="282" t="str">
        <f t="shared" si="439"/>
        <v>Remplir la colonne M</v>
      </c>
      <c r="Y867" s="99" t="str">
        <f t="shared" si="440"/>
        <v>Remplir la colonne W</v>
      </c>
      <c r="Z867" s="297" t="str">
        <f t="shared" si="456"/>
        <v>Remplir la colonne I</v>
      </c>
      <c r="AA867" s="84" t="s">
        <v>64</v>
      </c>
      <c r="AB867" s="60" t="str">
        <f t="shared" si="441"/>
        <v>Remplir les termes C, P et TVA</v>
      </c>
      <c r="AC867" s="55"/>
      <c r="AD867" s="46" t="s">
        <v>64</v>
      </c>
      <c r="AE867" s="56"/>
      <c r="AF867" s="48" t="s">
        <v>64</v>
      </c>
      <c r="AG867" s="175" t="str">
        <f t="shared" si="442"/>
        <v>Remplir la colonne AC ou AE</v>
      </c>
      <c r="AH867" s="178"/>
      <c r="AI867" s="311" t="str">
        <f t="shared" si="457"/>
        <v>Remplir la colonne M</v>
      </c>
      <c r="AJ867" s="179" t="str">
        <f t="shared" si="443"/>
        <v>Remplir la colonne AH</v>
      </c>
      <c r="AK867" s="297" t="str">
        <f t="shared" si="431"/>
        <v>Remplir la colonne I</v>
      </c>
      <c r="AL867" s="84" t="s">
        <v>64</v>
      </c>
      <c r="AM867" s="60" t="str">
        <f t="shared" si="458"/>
        <v>Remplir les termes C, P et TVA</v>
      </c>
      <c r="AN867" s="55"/>
      <c r="AO867" s="46" t="s">
        <v>64</v>
      </c>
      <c r="AP867" s="56"/>
      <c r="AQ867" s="48" t="s">
        <v>64</v>
      </c>
      <c r="AR867" s="175" t="str">
        <f t="shared" si="444"/>
        <v>Remplir la colonne AN ou AP</v>
      </c>
      <c r="AS867" s="178"/>
      <c r="AT867" s="282" t="str">
        <f t="shared" si="459"/>
        <v>Remplir la colonne M</v>
      </c>
      <c r="AU867" s="179" t="str">
        <f t="shared" si="445"/>
        <v>Remplir la colonne AS</v>
      </c>
      <c r="AV867" s="263" t="str">
        <f t="shared" si="432"/>
        <v>Remplir la colonne I</v>
      </c>
      <c r="AW867" s="84" t="s">
        <v>64</v>
      </c>
      <c r="AX867" s="60" t="str">
        <f t="shared" si="460"/>
        <v>Remplir les termes C, P et TVA</v>
      </c>
      <c r="AY867" s="55"/>
      <c r="AZ867" s="46" t="s">
        <v>64</v>
      </c>
      <c r="BA867" s="56"/>
      <c r="BB867" s="48" t="s">
        <v>64</v>
      </c>
      <c r="BC867" s="175" t="str">
        <f t="shared" si="446"/>
        <v>Remplir la colonne AY ou BA</v>
      </c>
      <c r="BD867" s="178"/>
      <c r="BE867" s="311" t="str">
        <f t="shared" si="461"/>
        <v>Remplir la colonne M</v>
      </c>
      <c r="BF867" s="179" t="str">
        <f t="shared" si="447"/>
        <v>Remplir la colonne BD</v>
      </c>
      <c r="BG867" s="263" t="str">
        <f t="shared" si="433"/>
        <v>Remplir la colonne I</v>
      </c>
      <c r="BH867" s="84" t="s">
        <v>64</v>
      </c>
      <c r="BI867" s="60" t="str">
        <f t="shared" si="448"/>
        <v>Remplir les termes C, P et TVA</v>
      </c>
      <c r="BJ867" s="55"/>
      <c r="BK867" s="46" t="s">
        <v>64</v>
      </c>
      <c r="BL867" s="56"/>
      <c r="BM867" s="48" t="s">
        <v>64</v>
      </c>
      <c r="BN867" s="175" t="str">
        <f t="shared" si="449"/>
        <v>Remplir la colonne BJ ou BL</v>
      </c>
      <c r="BO867" s="178"/>
      <c r="BP867" s="311" t="str">
        <f t="shared" si="462"/>
        <v>Remplir la colonne M</v>
      </c>
      <c r="BQ867" s="179" t="str">
        <f t="shared" si="450"/>
        <v>Remplir la colonne BO</v>
      </c>
      <c r="BR867" s="263" t="str">
        <f t="shared" si="434"/>
        <v>Remplir la colonne I</v>
      </c>
      <c r="BS867" s="84" t="s">
        <v>64</v>
      </c>
      <c r="BT867" s="60" t="str">
        <f t="shared" si="451"/>
        <v>Remplir les termes C, P et TVA</v>
      </c>
      <c r="BU867" s="55"/>
      <c r="BV867" s="46" t="s">
        <v>64</v>
      </c>
      <c r="BW867" s="56"/>
      <c r="BX867" s="48" t="s">
        <v>64</v>
      </c>
      <c r="BY867" s="175" t="str">
        <f t="shared" si="452"/>
        <v>Remplir la colonne BU ou BW</v>
      </c>
      <c r="BZ867" s="178"/>
      <c r="CA867" s="282" t="str">
        <f t="shared" si="463"/>
        <v>Remplir la colonne M</v>
      </c>
      <c r="CB867" s="99" t="str">
        <f t="shared" si="453"/>
        <v>Remplir la colonne BZ</v>
      </c>
      <c r="CC867" s="297" t="str">
        <f t="shared" si="435"/>
        <v>Remplir la colonne I</v>
      </c>
      <c r="CD867" s="84" t="s">
        <v>64</v>
      </c>
      <c r="CE867" s="60" t="str">
        <f t="shared" si="454"/>
        <v>Remplir les termes C, P et TVA</v>
      </c>
      <c r="CF867" s="61" t="str">
        <f t="shared" si="436"/>
        <v>REMPLIR TYPE DE CLIENT</v>
      </c>
      <c r="CG867" s="107" t="str">
        <f t="shared" si="455"/>
        <v>Montant total de l'aide demandée non indiqué</v>
      </c>
      <c r="CH867" s="1"/>
      <c r="CI867" s="1"/>
      <c r="CJ867" s="1"/>
      <c r="CK867" s="1"/>
      <c r="CL867" s="1"/>
    </row>
    <row r="868" spans="1:90" x14ac:dyDescent="0.25">
      <c r="A868" s="51"/>
      <c r="B868" s="111"/>
      <c r="C868" s="111"/>
      <c r="D868" s="111"/>
      <c r="E868" s="111"/>
      <c r="F868" s="111"/>
      <c r="G868" s="162"/>
      <c r="H868" s="151"/>
      <c r="I868" s="296"/>
      <c r="J868" s="152"/>
      <c r="K868" s="153"/>
      <c r="L868" s="169"/>
      <c r="M868" s="39"/>
      <c r="N868" s="201"/>
      <c r="O868" s="39"/>
      <c r="P868" s="22"/>
      <c r="Q868" s="200">
        <f t="shared" si="437"/>
        <v>0</v>
      </c>
      <c r="R868" s="55"/>
      <c r="S868" s="46" t="s">
        <v>64</v>
      </c>
      <c r="T868" s="56"/>
      <c r="U868" s="48" t="s">
        <v>64</v>
      </c>
      <c r="V868" s="175" t="str">
        <f t="shared" si="438"/>
        <v>Remplir la colonne R ou T</v>
      </c>
      <c r="W868" s="178"/>
      <c r="X868" s="282" t="str">
        <f t="shared" si="439"/>
        <v>Remplir la colonne M</v>
      </c>
      <c r="Y868" s="99" t="str">
        <f t="shared" si="440"/>
        <v>Remplir la colonne W</v>
      </c>
      <c r="Z868" s="297" t="str">
        <f t="shared" si="456"/>
        <v>Remplir la colonne I</v>
      </c>
      <c r="AA868" s="84" t="s">
        <v>64</v>
      </c>
      <c r="AB868" s="60" t="str">
        <f t="shared" si="441"/>
        <v>Remplir les termes C, P et TVA</v>
      </c>
      <c r="AC868" s="55"/>
      <c r="AD868" s="46" t="s">
        <v>64</v>
      </c>
      <c r="AE868" s="56"/>
      <c r="AF868" s="48" t="s">
        <v>64</v>
      </c>
      <c r="AG868" s="175" t="str">
        <f t="shared" si="442"/>
        <v>Remplir la colonne AC ou AE</v>
      </c>
      <c r="AH868" s="178"/>
      <c r="AI868" s="311" t="str">
        <f t="shared" si="457"/>
        <v>Remplir la colonne M</v>
      </c>
      <c r="AJ868" s="179" t="str">
        <f t="shared" si="443"/>
        <v>Remplir la colonne AH</v>
      </c>
      <c r="AK868" s="297" t="str">
        <f t="shared" si="431"/>
        <v>Remplir la colonne I</v>
      </c>
      <c r="AL868" s="84" t="s">
        <v>64</v>
      </c>
      <c r="AM868" s="60" t="str">
        <f t="shared" si="458"/>
        <v>Remplir les termes C, P et TVA</v>
      </c>
      <c r="AN868" s="55"/>
      <c r="AO868" s="46" t="s">
        <v>64</v>
      </c>
      <c r="AP868" s="56"/>
      <c r="AQ868" s="48" t="s">
        <v>64</v>
      </c>
      <c r="AR868" s="175" t="str">
        <f t="shared" si="444"/>
        <v>Remplir la colonne AN ou AP</v>
      </c>
      <c r="AS868" s="178"/>
      <c r="AT868" s="282" t="str">
        <f t="shared" si="459"/>
        <v>Remplir la colonne M</v>
      </c>
      <c r="AU868" s="179" t="str">
        <f t="shared" si="445"/>
        <v>Remplir la colonne AS</v>
      </c>
      <c r="AV868" s="263" t="str">
        <f t="shared" si="432"/>
        <v>Remplir la colonne I</v>
      </c>
      <c r="AW868" s="84" t="s">
        <v>64</v>
      </c>
      <c r="AX868" s="60" t="str">
        <f t="shared" si="460"/>
        <v>Remplir les termes C, P et TVA</v>
      </c>
      <c r="AY868" s="55"/>
      <c r="AZ868" s="46" t="s">
        <v>64</v>
      </c>
      <c r="BA868" s="56"/>
      <c r="BB868" s="48" t="s">
        <v>64</v>
      </c>
      <c r="BC868" s="175" t="str">
        <f t="shared" si="446"/>
        <v>Remplir la colonne AY ou BA</v>
      </c>
      <c r="BD868" s="178"/>
      <c r="BE868" s="311" t="str">
        <f t="shared" si="461"/>
        <v>Remplir la colonne M</v>
      </c>
      <c r="BF868" s="179" t="str">
        <f t="shared" si="447"/>
        <v>Remplir la colonne BD</v>
      </c>
      <c r="BG868" s="263" t="str">
        <f t="shared" si="433"/>
        <v>Remplir la colonne I</v>
      </c>
      <c r="BH868" s="84" t="s">
        <v>64</v>
      </c>
      <c r="BI868" s="60" t="str">
        <f t="shared" si="448"/>
        <v>Remplir les termes C, P et TVA</v>
      </c>
      <c r="BJ868" s="55"/>
      <c r="BK868" s="46" t="s">
        <v>64</v>
      </c>
      <c r="BL868" s="56"/>
      <c r="BM868" s="48" t="s">
        <v>64</v>
      </c>
      <c r="BN868" s="175" t="str">
        <f t="shared" si="449"/>
        <v>Remplir la colonne BJ ou BL</v>
      </c>
      <c r="BO868" s="178"/>
      <c r="BP868" s="311" t="str">
        <f t="shared" si="462"/>
        <v>Remplir la colonne M</v>
      </c>
      <c r="BQ868" s="179" t="str">
        <f t="shared" si="450"/>
        <v>Remplir la colonne BO</v>
      </c>
      <c r="BR868" s="263" t="str">
        <f t="shared" si="434"/>
        <v>Remplir la colonne I</v>
      </c>
      <c r="BS868" s="84" t="s">
        <v>64</v>
      </c>
      <c r="BT868" s="60" t="str">
        <f t="shared" si="451"/>
        <v>Remplir les termes C, P et TVA</v>
      </c>
      <c r="BU868" s="55"/>
      <c r="BV868" s="46" t="s">
        <v>64</v>
      </c>
      <c r="BW868" s="56"/>
      <c r="BX868" s="48" t="s">
        <v>64</v>
      </c>
      <c r="BY868" s="175" t="str">
        <f t="shared" si="452"/>
        <v>Remplir la colonne BU ou BW</v>
      </c>
      <c r="BZ868" s="178"/>
      <c r="CA868" s="282" t="str">
        <f t="shared" si="463"/>
        <v>Remplir la colonne M</v>
      </c>
      <c r="CB868" s="99" t="str">
        <f t="shared" si="453"/>
        <v>Remplir la colonne BZ</v>
      </c>
      <c r="CC868" s="297" t="str">
        <f t="shared" si="435"/>
        <v>Remplir la colonne I</v>
      </c>
      <c r="CD868" s="84" t="s">
        <v>64</v>
      </c>
      <c r="CE868" s="60" t="str">
        <f t="shared" si="454"/>
        <v>Remplir les termes C, P et TVA</v>
      </c>
      <c r="CF868" s="61" t="str">
        <f t="shared" si="436"/>
        <v>REMPLIR TYPE DE CLIENT</v>
      </c>
      <c r="CG868" s="107" t="str">
        <f t="shared" si="455"/>
        <v>Montant total de l'aide demandée non indiqué</v>
      </c>
      <c r="CH868" s="1"/>
      <c r="CI868" s="1"/>
      <c r="CJ868" s="1"/>
      <c r="CK868" s="1"/>
      <c r="CL868" s="1"/>
    </row>
    <row r="869" spans="1:90" x14ac:dyDescent="0.25">
      <c r="A869" s="51"/>
      <c r="B869" s="111"/>
      <c r="C869" s="111"/>
      <c r="D869" s="111"/>
      <c r="E869" s="111"/>
      <c r="F869" s="111"/>
      <c r="G869" s="162"/>
      <c r="H869" s="151"/>
      <c r="I869" s="296"/>
      <c r="J869" s="152"/>
      <c r="K869" s="153"/>
      <c r="L869" s="169"/>
      <c r="M869" s="39"/>
      <c r="N869" s="201"/>
      <c r="O869" s="39"/>
      <c r="P869" s="22"/>
      <c r="Q869" s="200">
        <f t="shared" si="437"/>
        <v>0</v>
      </c>
      <c r="R869" s="55"/>
      <c r="S869" s="46" t="s">
        <v>64</v>
      </c>
      <c r="T869" s="56"/>
      <c r="U869" s="48" t="s">
        <v>64</v>
      </c>
      <c r="V869" s="175" t="str">
        <f t="shared" si="438"/>
        <v>Remplir la colonne R ou T</v>
      </c>
      <c r="W869" s="178"/>
      <c r="X869" s="282" t="str">
        <f t="shared" si="439"/>
        <v>Remplir la colonne M</v>
      </c>
      <c r="Y869" s="99" t="str">
        <f t="shared" si="440"/>
        <v>Remplir la colonne W</v>
      </c>
      <c r="Z869" s="297" t="str">
        <f t="shared" si="456"/>
        <v>Remplir la colonne I</v>
      </c>
      <c r="AA869" s="84" t="s">
        <v>64</v>
      </c>
      <c r="AB869" s="60" t="str">
        <f t="shared" si="441"/>
        <v>Remplir les termes C, P et TVA</v>
      </c>
      <c r="AC869" s="55"/>
      <c r="AD869" s="46" t="s">
        <v>64</v>
      </c>
      <c r="AE869" s="56"/>
      <c r="AF869" s="48" t="s">
        <v>64</v>
      </c>
      <c r="AG869" s="175" t="str">
        <f t="shared" si="442"/>
        <v>Remplir la colonne AC ou AE</v>
      </c>
      <c r="AH869" s="178"/>
      <c r="AI869" s="311" t="str">
        <f t="shared" si="457"/>
        <v>Remplir la colonne M</v>
      </c>
      <c r="AJ869" s="179" t="str">
        <f t="shared" si="443"/>
        <v>Remplir la colonne AH</v>
      </c>
      <c r="AK869" s="297" t="str">
        <f t="shared" si="431"/>
        <v>Remplir la colonne I</v>
      </c>
      <c r="AL869" s="84" t="s">
        <v>64</v>
      </c>
      <c r="AM869" s="60" t="str">
        <f t="shared" si="458"/>
        <v>Remplir les termes C, P et TVA</v>
      </c>
      <c r="AN869" s="55"/>
      <c r="AO869" s="46" t="s">
        <v>64</v>
      </c>
      <c r="AP869" s="56"/>
      <c r="AQ869" s="48" t="s">
        <v>64</v>
      </c>
      <c r="AR869" s="175" t="str">
        <f t="shared" si="444"/>
        <v>Remplir la colonne AN ou AP</v>
      </c>
      <c r="AS869" s="178"/>
      <c r="AT869" s="282" t="str">
        <f t="shared" si="459"/>
        <v>Remplir la colonne M</v>
      </c>
      <c r="AU869" s="179" t="str">
        <f t="shared" si="445"/>
        <v>Remplir la colonne AS</v>
      </c>
      <c r="AV869" s="263" t="str">
        <f t="shared" si="432"/>
        <v>Remplir la colonne I</v>
      </c>
      <c r="AW869" s="84" t="s">
        <v>64</v>
      </c>
      <c r="AX869" s="60" t="str">
        <f t="shared" si="460"/>
        <v>Remplir les termes C, P et TVA</v>
      </c>
      <c r="AY869" s="55"/>
      <c r="AZ869" s="46" t="s">
        <v>64</v>
      </c>
      <c r="BA869" s="56"/>
      <c r="BB869" s="48" t="s">
        <v>64</v>
      </c>
      <c r="BC869" s="175" t="str">
        <f t="shared" si="446"/>
        <v>Remplir la colonne AY ou BA</v>
      </c>
      <c r="BD869" s="178"/>
      <c r="BE869" s="311" t="str">
        <f t="shared" si="461"/>
        <v>Remplir la colonne M</v>
      </c>
      <c r="BF869" s="179" t="str">
        <f t="shared" si="447"/>
        <v>Remplir la colonne BD</v>
      </c>
      <c r="BG869" s="263" t="str">
        <f t="shared" si="433"/>
        <v>Remplir la colonne I</v>
      </c>
      <c r="BH869" s="84" t="s">
        <v>64</v>
      </c>
      <c r="BI869" s="60" t="str">
        <f t="shared" si="448"/>
        <v>Remplir les termes C, P et TVA</v>
      </c>
      <c r="BJ869" s="55"/>
      <c r="BK869" s="46" t="s">
        <v>64</v>
      </c>
      <c r="BL869" s="56"/>
      <c r="BM869" s="48" t="s">
        <v>64</v>
      </c>
      <c r="BN869" s="175" t="str">
        <f t="shared" si="449"/>
        <v>Remplir la colonne BJ ou BL</v>
      </c>
      <c r="BO869" s="178"/>
      <c r="BP869" s="311" t="str">
        <f t="shared" si="462"/>
        <v>Remplir la colonne M</v>
      </c>
      <c r="BQ869" s="179" t="str">
        <f t="shared" si="450"/>
        <v>Remplir la colonne BO</v>
      </c>
      <c r="BR869" s="263" t="str">
        <f t="shared" si="434"/>
        <v>Remplir la colonne I</v>
      </c>
      <c r="BS869" s="84" t="s">
        <v>64</v>
      </c>
      <c r="BT869" s="60" t="str">
        <f t="shared" si="451"/>
        <v>Remplir les termes C, P et TVA</v>
      </c>
      <c r="BU869" s="55"/>
      <c r="BV869" s="46" t="s">
        <v>64</v>
      </c>
      <c r="BW869" s="56"/>
      <c r="BX869" s="48" t="s">
        <v>64</v>
      </c>
      <c r="BY869" s="175" t="str">
        <f t="shared" si="452"/>
        <v>Remplir la colonne BU ou BW</v>
      </c>
      <c r="BZ869" s="178"/>
      <c r="CA869" s="282" t="str">
        <f t="shared" si="463"/>
        <v>Remplir la colonne M</v>
      </c>
      <c r="CB869" s="99" t="str">
        <f t="shared" si="453"/>
        <v>Remplir la colonne BZ</v>
      </c>
      <c r="CC869" s="297" t="str">
        <f t="shared" si="435"/>
        <v>Remplir la colonne I</v>
      </c>
      <c r="CD869" s="84" t="s">
        <v>64</v>
      </c>
      <c r="CE869" s="60" t="str">
        <f t="shared" si="454"/>
        <v>Remplir les termes C, P et TVA</v>
      </c>
      <c r="CF869" s="61" t="str">
        <f t="shared" si="436"/>
        <v>REMPLIR TYPE DE CLIENT</v>
      </c>
      <c r="CG869" s="107" t="str">
        <f t="shared" si="455"/>
        <v>Montant total de l'aide demandée non indiqué</v>
      </c>
      <c r="CH869" s="1"/>
      <c r="CI869" s="1"/>
      <c r="CJ869" s="1"/>
      <c r="CK869" s="1"/>
      <c r="CL869" s="1"/>
    </row>
    <row r="870" spans="1:90" x14ac:dyDescent="0.25">
      <c r="A870" s="51"/>
      <c r="B870" s="111"/>
      <c r="C870" s="111"/>
      <c r="D870" s="111"/>
      <c r="E870" s="111"/>
      <c r="F870" s="111"/>
      <c r="G870" s="162"/>
      <c r="H870" s="151"/>
      <c r="I870" s="296"/>
      <c r="J870" s="152"/>
      <c r="K870" s="153"/>
      <c r="L870" s="169"/>
      <c r="M870" s="39"/>
      <c r="N870" s="201"/>
      <c r="O870" s="39"/>
      <c r="P870" s="22"/>
      <c r="Q870" s="200">
        <f t="shared" si="437"/>
        <v>0</v>
      </c>
      <c r="R870" s="55"/>
      <c r="S870" s="46" t="s">
        <v>64</v>
      </c>
      <c r="T870" s="56"/>
      <c r="U870" s="48" t="s">
        <v>64</v>
      </c>
      <c r="V870" s="175" t="str">
        <f t="shared" si="438"/>
        <v>Remplir la colonne R ou T</v>
      </c>
      <c r="W870" s="178"/>
      <c r="X870" s="282" t="str">
        <f t="shared" si="439"/>
        <v>Remplir la colonne M</v>
      </c>
      <c r="Y870" s="99" t="str">
        <f t="shared" si="440"/>
        <v>Remplir la colonne W</v>
      </c>
      <c r="Z870" s="297" t="str">
        <f t="shared" si="456"/>
        <v>Remplir la colonne I</v>
      </c>
      <c r="AA870" s="84" t="s">
        <v>64</v>
      </c>
      <c r="AB870" s="60" t="str">
        <f t="shared" si="441"/>
        <v>Remplir les termes C, P et TVA</v>
      </c>
      <c r="AC870" s="55"/>
      <c r="AD870" s="46" t="s">
        <v>64</v>
      </c>
      <c r="AE870" s="56"/>
      <c r="AF870" s="48" t="s">
        <v>64</v>
      </c>
      <c r="AG870" s="175" t="str">
        <f t="shared" si="442"/>
        <v>Remplir la colonne AC ou AE</v>
      </c>
      <c r="AH870" s="178"/>
      <c r="AI870" s="311" t="str">
        <f t="shared" si="457"/>
        <v>Remplir la colonne M</v>
      </c>
      <c r="AJ870" s="179" t="str">
        <f t="shared" si="443"/>
        <v>Remplir la colonne AH</v>
      </c>
      <c r="AK870" s="297" t="str">
        <f t="shared" si="431"/>
        <v>Remplir la colonne I</v>
      </c>
      <c r="AL870" s="84" t="s">
        <v>64</v>
      </c>
      <c r="AM870" s="60" t="str">
        <f t="shared" si="458"/>
        <v>Remplir les termes C, P et TVA</v>
      </c>
      <c r="AN870" s="55"/>
      <c r="AO870" s="46" t="s">
        <v>64</v>
      </c>
      <c r="AP870" s="56"/>
      <c r="AQ870" s="48" t="s">
        <v>64</v>
      </c>
      <c r="AR870" s="175" t="str">
        <f t="shared" si="444"/>
        <v>Remplir la colonne AN ou AP</v>
      </c>
      <c r="AS870" s="178"/>
      <c r="AT870" s="282" t="str">
        <f t="shared" si="459"/>
        <v>Remplir la colonne M</v>
      </c>
      <c r="AU870" s="179" t="str">
        <f t="shared" si="445"/>
        <v>Remplir la colonne AS</v>
      </c>
      <c r="AV870" s="263" t="str">
        <f t="shared" si="432"/>
        <v>Remplir la colonne I</v>
      </c>
      <c r="AW870" s="84" t="s">
        <v>64</v>
      </c>
      <c r="AX870" s="60" t="str">
        <f t="shared" si="460"/>
        <v>Remplir les termes C, P et TVA</v>
      </c>
      <c r="AY870" s="55"/>
      <c r="AZ870" s="46" t="s">
        <v>64</v>
      </c>
      <c r="BA870" s="56"/>
      <c r="BB870" s="48" t="s">
        <v>64</v>
      </c>
      <c r="BC870" s="175" t="str">
        <f t="shared" si="446"/>
        <v>Remplir la colonne AY ou BA</v>
      </c>
      <c r="BD870" s="178"/>
      <c r="BE870" s="311" t="str">
        <f t="shared" si="461"/>
        <v>Remplir la colonne M</v>
      </c>
      <c r="BF870" s="179" t="str">
        <f t="shared" si="447"/>
        <v>Remplir la colonne BD</v>
      </c>
      <c r="BG870" s="263" t="str">
        <f t="shared" si="433"/>
        <v>Remplir la colonne I</v>
      </c>
      <c r="BH870" s="84" t="s">
        <v>64</v>
      </c>
      <c r="BI870" s="60" t="str">
        <f t="shared" si="448"/>
        <v>Remplir les termes C, P et TVA</v>
      </c>
      <c r="BJ870" s="55"/>
      <c r="BK870" s="46" t="s">
        <v>64</v>
      </c>
      <c r="BL870" s="56"/>
      <c r="BM870" s="48" t="s">
        <v>64</v>
      </c>
      <c r="BN870" s="175" t="str">
        <f t="shared" si="449"/>
        <v>Remplir la colonne BJ ou BL</v>
      </c>
      <c r="BO870" s="178"/>
      <c r="BP870" s="311" t="str">
        <f t="shared" si="462"/>
        <v>Remplir la colonne M</v>
      </c>
      <c r="BQ870" s="179" t="str">
        <f t="shared" si="450"/>
        <v>Remplir la colonne BO</v>
      </c>
      <c r="BR870" s="263" t="str">
        <f t="shared" si="434"/>
        <v>Remplir la colonne I</v>
      </c>
      <c r="BS870" s="84" t="s">
        <v>64</v>
      </c>
      <c r="BT870" s="60" t="str">
        <f t="shared" si="451"/>
        <v>Remplir les termes C, P et TVA</v>
      </c>
      <c r="BU870" s="55"/>
      <c r="BV870" s="46" t="s">
        <v>64</v>
      </c>
      <c r="BW870" s="56"/>
      <c r="BX870" s="48" t="s">
        <v>64</v>
      </c>
      <c r="BY870" s="175" t="str">
        <f t="shared" si="452"/>
        <v>Remplir la colonne BU ou BW</v>
      </c>
      <c r="BZ870" s="178"/>
      <c r="CA870" s="282" t="str">
        <f t="shared" si="463"/>
        <v>Remplir la colonne M</v>
      </c>
      <c r="CB870" s="99" t="str">
        <f t="shared" si="453"/>
        <v>Remplir la colonne BZ</v>
      </c>
      <c r="CC870" s="297" t="str">
        <f t="shared" si="435"/>
        <v>Remplir la colonne I</v>
      </c>
      <c r="CD870" s="84" t="s">
        <v>64</v>
      </c>
      <c r="CE870" s="60" t="str">
        <f t="shared" si="454"/>
        <v>Remplir les termes C, P et TVA</v>
      </c>
      <c r="CF870" s="61" t="str">
        <f t="shared" si="436"/>
        <v>REMPLIR TYPE DE CLIENT</v>
      </c>
      <c r="CG870" s="107" t="str">
        <f t="shared" si="455"/>
        <v>Montant total de l'aide demandée non indiqué</v>
      </c>
      <c r="CH870" s="1"/>
      <c r="CI870" s="1"/>
      <c r="CJ870" s="1"/>
      <c r="CK870" s="1"/>
      <c r="CL870" s="1"/>
    </row>
    <row r="871" spans="1:90" x14ac:dyDescent="0.25">
      <c r="A871" s="51"/>
      <c r="B871" s="111"/>
      <c r="C871" s="111"/>
      <c r="D871" s="111"/>
      <c r="E871" s="111"/>
      <c r="F871" s="111"/>
      <c r="G871" s="162"/>
      <c r="H871" s="151"/>
      <c r="I871" s="296"/>
      <c r="J871" s="152"/>
      <c r="K871" s="153"/>
      <c r="L871" s="169"/>
      <c r="M871" s="39"/>
      <c r="N871" s="201"/>
      <c r="O871" s="39"/>
      <c r="P871" s="22"/>
      <c r="Q871" s="200">
        <f t="shared" si="437"/>
        <v>0</v>
      </c>
      <c r="R871" s="55"/>
      <c r="S871" s="46" t="s">
        <v>64</v>
      </c>
      <c r="T871" s="56"/>
      <c r="U871" s="48" t="s">
        <v>64</v>
      </c>
      <c r="V871" s="175" t="str">
        <f t="shared" si="438"/>
        <v>Remplir la colonne R ou T</v>
      </c>
      <c r="W871" s="178"/>
      <c r="X871" s="282" t="str">
        <f t="shared" si="439"/>
        <v>Remplir la colonne M</v>
      </c>
      <c r="Y871" s="99" t="str">
        <f t="shared" si="440"/>
        <v>Remplir la colonne W</v>
      </c>
      <c r="Z871" s="297" t="str">
        <f t="shared" si="456"/>
        <v>Remplir la colonne I</v>
      </c>
      <c r="AA871" s="84" t="s">
        <v>64</v>
      </c>
      <c r="AB871" s="60" t="str">
        <f t="shared" si="441"/>
        <v>Remplir les termes C, P et TVA</v>
      </c>
      <c r="AC871" s="55"/>
      <c r="AD871" s="46" t="s">
        <v>64</v>
      </c>
      <c r="AE871" s="56"/>
      <c r="AF871" s="48" t="s">
        <v>64</v>
      </c>
      <c r="AG871" s="175" t="str">
        <f t="shared" si="442"/>
        <v>Remplir la colonne AC ou AE</v>
      </c>
      <c r="AH871" s="178"/>
      <c r="AI871" s="311" t="str">
        <f t="shared" si="457"/>
        <v>Remplir la colonne M</v>
      </c>
      <c r="AJ871" s="179" t="str">
        <f t="shared" si="443"/>
        <v>Remplir la colonne AH</v>
      </c>
      <c r="AK871" s="297" t="str">
        <f t="shared" si="431"/>
        <v>Remplir la colonne I</v>
      </c>
      <c r="AL871" s="84" t="s">
        <v>64</v>
      </c>
      <c r="AM871" s="60" t="str">
        <f t="shared" si="458"/>
        <v>Remplir les termes C, P et TVA</v>
      </c>
      <c r="AN871" s="55"/>
      <c r="AO871" s="46" t="s">
        <v>64</v>
      </c>
      <c r="AP871" s="56"/>
      <c r="AQ871" s="48" t="s">
        <v>64</v>
      </c>
      <c r="AR871" s="175" t="str">
        <f t="shared" si="444"/>
        <v>Remplir la colonne AN ou AP</v>
      </c>
      <c r="AS871" s="178"/>
      <c r="AT871" s="282" t="str">
        <f t="shared" si="459"/>
        <v>Remplir la colonne M</v>
      </c>
      <c r="AU871" s="179" t="str">
        <f t="shared" si="445"/>
        <v>Remplir la colonne AS</v>
      </c>
      <c r="AV871" s="263" t="str">
        <f t="shared" si="432"/>
        <v>Remplir la colonne I</v>
      </c>
      <c r="AW871" s="84" t="s">
        <v>64</v>
      </c>
      <c r="AX871" s="60" t="str">
        <f t="shared" si="460"/>
        <v>Remplir les termes C, P et TVA</v>
      </c>
      <c r="AY871" s="55"/>
      <c r="AZ871" s="46" t="s">
        <v>64</v>
      </c>
      <c r="BA871" s="56"/>
      <c r="BB871" s="48" t="s">
        <v>64</v>
      </c>
      <c r="BC871" s="175" t="str">
        <f t="shared" si="446"/>
        <v>Remplir la colonne AY ou BA</v>
      </c>
      <c r="BD871" s="178"/>
      <c r="BE871" s="311" t="str">
        <f t="shared" si="461"/>
        <v>Remplir la colonne M</v>
      </c>
      <c r="BF871" s="179" t="str">
        <f t="shared" si="447"/>
        <v>Remplir la colonne BD</v>
      </c>
      <c r="BG871" s="263" t="str">
        <f t="shared" si="433"/>
        <v>Remplir la colonne I</v>
      </c>
      <c r="BH871" s="84" t="s">
        <v>64</v>
      </c>
      <c r="BI871" s="60" t="str">
        <f t="shared" si="448"/>
        <v>Remplir les termes C, P et TVA</v>
      </c>
      <c r="BJ871" s="55"/>
      <c r="BK871" s="46" t="s">
        <v>64</v>
      </c>
      <c r="BL871" s="56"/>
      <c r="BM871" s="48" t="s">
        <v>64</v>
      </c>
      <c r="BN871" s="175" t="str">
        <f t="shared" si="449"/>
        <v>Remplir la colonne BJ ou BL</v>
      </c>
      <c r="BO871" s="178"/>
      <c r="BP871" s="311" t="str">
        <f t="shared" si="462"/>
        <v>Remplir la colonne M</v>
      </c>
      <c r="BQ871" s="179" t="str">
        <f t="shared" si="450"/>
        <v>Remplir la colonne BO</v>
      </c>
      <c r="BR871" s="263" t="str">
        <f t="shared" si="434"/>
        <v>Remplir la colonne I</v>
      </c>
      <c r="BS871" s="84" t="s">
        <v>64</v>
      </c>
      <c r="BT871" s="60" t="str">
        <f t="shared" si="451"/>
        <v>Remplir les termes C, P et TVA</v>
      </c>
      <c r="BU871" s="55"/>
      <c r="BV871" s="46" t="s">
        <v>64</v>
      </c>
      <c r="BW871" s="56"/>
      <c r="BX871" s="48" t="s">
        <v>64</v>
      </c>
      <c r="BY871" s="175" t="str">
        <f t="shared" si="452"/>
        <v>Remplir la colonne BU ou BW</v>
      </c>
      <c r="BZ871" s="178"/>
      <c r="CA871" s="282" t="str">
        <f t="shared" si="463"/>
        <v>Remplir la colonne M</v>
      </c>
      <c r="CB871" s="99" t="str">
        <f t="shared" si="453"/>
        <v>Remplir la colonne BZ</v>
      </c>
      <c r="CC871" s="297" t="str">
        <f t="shared" si="435"/>
        <v>Remplir la colonne I</v>
      </c>
      <c r="CD871" s="84" t="s">
        <v>64</v>
      </c>
      <c r="CE871" s="60" t="str">
        <f t="shared" si="454"/>
        <v>Remplir les termes C, P et TVA</v>
      </c>
      <c r="CF871" s="61" t="str">
        <f t="shared" si="436"/>
        <v>REMPLIR TYPE DE CLIENT</v>
      </c>
      <c r="CG871" s="107" t="str">
        <f t="shared" si="455"/>
        <v>Montant total de l'aide demandée non indiqué</v>
      </c>
      <c r="CH871" s="1"/>
      <c r="CI871" s="1"/>
      <c r="CJ871" s="1"/>
      <c r="CK871" s="1"/>
      <c r="CL871" s="1"/>
    </row>
    <row r="872" spans="1:90" x14ac:dyDescent="0.25">
      <c r="A872" s="51"/>
      <c r="B872" s="111"/>
      <c r="C872" s="111"/>
      <c r="D872" s="111"/>
      <c r="E872" s="111"/>
      <c r="F872" s="111"/>
      <c r="G872" s="162"/>
      <c r="H872" s="151"/>
      <c r="I872" s="296"/>
      <c r="J872" s="152"/>
      <c r="K872" s="153"/>
      <c r="L872" s="169"/>
      <c r="M872" s="39"/>
      <c r="N872" s="201"/>
      <c r="O872" s="39"/>
      <c r="P872" s="22"/>
      <c r="Q872" s="200">
        <f t="shared" si="437"/>
        <v>0</v>
      </c>
      <c r="R872" s="55"/>
      <c r="S872" s="46" t="s">
        <v>64</v>
      </c>
      <c r="T872" s="56"/>
      <c r="U872" s="48" t="s">
        <v>64</v>
      </c>
      <c r="V872" s="175" t="str">
        <f t="shared" si="438"/>
        <v>Remplir la colonne R ou T</v>
      </c>
      <c r="W872" s="178"/>
      <c r="X872" s="282" t="str">
        <f t="shared" si="439"/>
        <v>Remplir la colonne M</v>
      </c>
      <c r="Y872" s="99" t="str">
        <f t="shared" si="440"/>
        <v>Remplir la colonne W</v>
      </c>
      <c r="Z872" s="297" t="str">
        <f t="shared" si="456"/>
        <v>Remplir la colonne I</v>
      </c>
      <c r="AA872" s="84" t="s">
        <v>64</v>
      </c>
      <c r="AB872" s="60" t="str">
        <f t="shared" si="441"/>
        <v>Remplir les termes C, P et TVA</v>
      </c>
      <c r="AC872" s="55"/>
      <c r="AD872" s="46" t="s">
        <v>64</v>
      </c>
      <c r="AE872" s="56"/>
      <c r="AF872" s="48" t="s">
        <v>64</v>
      </c>
      <c r="AG872" s="175" t="str">
        <f t="shared" si="442"/>
        <v>Remplir la colonne AC ou AE</v>
      </c>
      <c r="AH872" s="178"/>
      <c r="AI872" s="311" t="str">
        <f t="shared" si="457"/>
        <v>Remplir la colonne M</v>
      </c>
      <c r="AJ872" s="179" t="str">
        <f t="shared" si="443"/>
        <v>Remplir la colonne AH</v>
      </c>
      <c r="AK872" s="297" t="str">
        <f t="shared" si="431"/>
        <v>Remplir la colonne I</v>
      </c>
      <c r="AL872" s="84" t="s">
        <v>64</v>
      </c>
      <c r="AM872" s="60" t="str">
        <f t="shared" si="458"/>
        <v>Remplir les termes C, P et TVA</v>
      </c>
      <c r="AN872" s="55"/>
      <c r="AO872" s="46" t="s">
        <v>64</v>
      </c>
      <c r="AP872" s="56"/>
      <c r="AQ872" s="48" t="s">
        <v>64</v>
      </c>
      <c r="AR872" s="175" t="str">
        <f t="shared" si="444"/>
        <v>Remplir la colonne AN ou AP</v>
      </c>
      <c r="AS872" s="178"/>
      <c r="AT872" s="282" t="str">
        <f t="shared" si="459"/>
        <v>Remplir la colonne M</v>
      </c>
      <c r="AU872" s="179" t="str">
        <f t="shared" si="445"/>
        <v>Remplir la colonne AS</v>
      </c>
      <c r="AV872" s="263" t="str">
        <f t="shared" si="432"/>
        <v>Remplir la colonne I</v>
      </c>
      <c r="AW872" s="84" t="s">
        <v>64</v>
      </c>
      <c r="AX872" s="60" t="str">
        <f t="shared" si="460"/>
        <v>Remplir les termes C, P et TVA</v>
      </c>
      <c r="AY872" s="55"/>
      <c r="AZ872" s="46" t="s">
        <v>64</v>
      </c>
      <c r="BA872" s="56"/>
      <c r="BB872" s="48" t="s">
        <v>64</v>
      </c>
      <c r="BC872" s="175" t="str">
        <f t="shared" si="446"/>
        <v>Remplir la colonne AY ou BA</v>
      </c>
      <c r="BD872" s="178"/>
      <c r="BE872" s="311" t="str">
        <f t="shared" si="461"/>
        <v>Remplir la colonne M</v>
      </c>
      <c r="BF872" s="179" t="str">
        <f t="shared" si="447"/>
        <v>Remplir la colonne BD</v>
      </c>
      <c r="BG872" s="263" t="str">
        <f t="shared" si="433"/>
        <v>Remplir la colonne I</v>
      </c>
      <c r="BH872" s="84" t="s">
        <v>64</v>
      </c>
      <c r="BI872" s="60" t="str">
        <f t="shared" si="448"/>
        <v>Remplir les termes C, P et TVA</v>
      </c>
      <c r="BJ872" s="55"/>
      <c r="BK872" s="46" t="s">
        <v>64</v>
      </c>
      <c r="BL872" s="56"/>
      <c r="BM872" s="48" t="s">
        <v>64</v>
      </c>
      <c r="BN872" s="175" t="str">
        <f t="shared" si="449"/>
        <v>Remplir la colonne BJ ou BL</v>
      </c>
      <c r="BO872" s="178"/>
      <c r="BP872" s="311" t="str">
        <f t="shared" si="462"/>
        <v>Remplir la colonne M</v>
      </c>
      <c r="BQ872" s="179" t="str">
        <f t="shared" si="450"/>
        <v>Remplir la colonne BO</v>
      </c>
      <c r="BR872" s="263" t="str">
        <f t="shared" si="434"/>
        <v>Remplir la colonne I</v>
      </c>
      <c r="BS872" s="84" t="s">
        <v>64</v>
      </c>
      <c r="BT872" s="60" t="str">
        <f t="shared" si="451"/>
        <v>Remplir les termes C, P et TVA</v>
      </c>
      <c r="BU872" s="55"/>
      <c r="BV872" s="46" t="s">
        <v>64</v>
      </c>
      <c r="BW872" s="56"/>
      <c r="BX872" s="48" t="s">
        <v>64</v>
      </c>
      <c r="BY872" s="175" t="str">
        <f t="shared" si="452"/>
        <v>Remplir la colonne BU ou BW</v>
      </c>
      <c r="BZ872" s="178"/>
      <c r="CA872" s="282" t="str">
        <f t="shared" si="463"/>
        <v>Remplir la colonne M</v>
      </c>
      <c r="CB872" s="99" t="str">
        <f t="shared" si="453"/>
        <v>Remplir la colonne BZ</v>
      </c>
      <c r="CC872" s="297" t="str">
        <f t="shared" si="435"/>
        <v>Remplir la colonne I</v>
      </c>
      <c r="CD872" s="84" t="s">
        <v>64</v>
      </c>
      <c r="CE872" s="60" t="str">
        <f t="shared" si="454"/>
        <v>Remplir les termes C, P et TVA</v>
      </c>
      <c r="CF872" s="61" t="str">
        <f t="shared" si="436"/>
        <v>REMPLIR TYPE DE CLIENT</v>
      </c>
      <c r="CG872" s="107" t="str">
        <f t="shared" si="455"/>
        <v>Montant total de l'aide demandée non indiqué</v>
      </c>
      <c r="CH872" s="1"/>
      <c r="CI872" s="1"/>
      <c r="CJ872" s="1"/>
      <c r="CK872" s="1"/>
      <c r="CL872" s="1"/>
    </row>
    <row r="873" spans="1:90" x14ac:dyDescent="0.25">
      <c r="A873" s="51"/>
      <c r="B873" s="111"/>
      <c r="C873" s="111"/>
      <c r="D873" s="111"/>
      <c r="E873" s="111"/>
      <c r="F873" s="111"/>
      <c r="G873" s="162"/>
      <c r="H873" s="151"/>
      <c r="I873" s="296"/>
      <c r="J873" s="152"/>
      <c r="K873" s="153"/>
      <c r="L873" s="169"/>
      <c r="M873" s="39"/>
      <c r="N873" s="201"/>
      <c r="O873" s="39"/>
      <c r="P873" s="22"/>
      <c r="Q873" s="200">
        <f t="shared" si="437"/>
        <v>0</v>
      </c>
      <c r="R873" s="55"/>
      <c r="S873" s="46" t="s">
        <v>64</v>
      </c>
      <c r="T873" s="56"/>
      <c r="U873" s="48" t="s">
        <v>64</v>
      </c>
      <c r="V873" s="175" t="str">
        <f t="shared" si="438"/>
        <v>Remplir la colonne R ou T</v>
      </c>
      <c r="W873" s="178"/>
      <c r="X873" s="282" t="str">
        <f t="shared" si="439"/>
        <v>Remplir la colonne M</v>
      </c>
      <c r="Y873" s="99" t="str">
        <f t="shared" si="440"/>
        <v>Remplir la colonne W</v>
      </c>
      <c r="Z873" s="297" t="str">
        <f t="shared" si="456"/>
        <v>Remplir la colonne I</v>
      </c>
      <c r="AA873" s="84" t="s">
        <v>64</v>
      </c>
      <c r="AB873" s="60" t="str">
        <f t="shared" si="441"/>
        <v>Remplir les termes C, P et TVA</v>
      </c>
      <c r="AC873" s="55"/>
      <c r="AD873" s="46" t="s">
        <v>64</v>
      </c>
      <c r="AE873" s="56"/>
      <c r="AF873" s="48" t="s">
        <v>64</v>
      </c>
      <c r="AG873" s="175" t="str">
        <f t="shared" si="442"/>
        <v>Remplir la colonne AC ou AE</v>
      </c>
      <c r="AH873" s="178"/>
      <c r="AI873" s="311" t="str">
        <f t="shared" si="457"/>
        <v>Remplir la colonne M</v>
      </c>
      <c r="AJ873" s="179" t="str">
        <f t="shared" si="443"/>
        <v>Remplir la colonne AH</v>
      </c>
      <c r="AK873" s="297" t="str">
        <f t="shared" si="431"/>
        <v>Remplir la colonne I</v>
      </c>
      <c r="AL873" s="84" t="s">
        <v>64</v>
      </c>
      <c r="AM873" s="60" t="str">
        <f t="shared" si="458"/>
        <v>Remplir les termes C, P et TVA</v>
      </c>
      <c r="AN873" s="55"/>
      <c r="AO873" s="46" t="s">
        <v>64</v>
      </c>
      <c r="AP873" s="56"/>
      <c r="AQ873" s="48" t="s">
        <v>64</v>
      </c>
      <c r="AR873" s="175" t="str">
        <f t="shared" si="444"/>
        <v>Remplir la colonne AN ou AP</v>
      </c>
      <c r="AS873" s="178"/>
      <c r="AT873" s="282" t="str">
        <f t="shared" si="459"/>
        <v>Remplir la colonne M</v>
      </c>
      <c r="AU873" s="179" t="str">
        <f t="shared" si="445"/>
        <v>Remplir la colonne AS</v>
      </c>
      <c r="AV873" s="263" t="str">
        <f t="shared" si="432"/>
        <v>Remplir la colonne I</v>
      </c>
      <c r="AW873" s="84" t="s">
        <v>64</v>
      </c>
      <c r="AX873" s="60" t="str">
        <f t="shared" si="460"/>
        <v>Remplir les termes C, P et TVA</v>
      </c>
      <c r="AY873" s="55"/>
      <c r="AZ873" s="46" t="s">
        <v>64</v>
      </c>
      <c r="BA873" s="56"/>
      <c r="BB873" s="48" t="s">
        <v>64</v>
      </c>
      <c r="BC873" s="175" t="str">
        <f t="shared" si="446"/>
        <v>Remplir la colonne AY ou BA</v>
      </c>
      <c r="BD873" s="178"/>
      <c r="BE873" s="311" t="str">
        <f t="shared" si="461"/>
        <v>Remplir la colonne M</v>
      </c>
      <c r="BF873" s="179" t="str">
        <f t="shared" si="447"/>
        <v>Remplir la colonne BD</v>
      </c>
      <c r="BG873" s="263" t="str">
        <f t="shared" si="433"/>
        <v>Remplir la colonne I</v>
      </c>
      <c r="BH873" s="84" t="s">
        <v>64</v>
      </c>
      <c r="BI873" s="60" t="str">
        <f t="shared" si="448"/>
        <v>Remplir les termes C, P et TVA</v>
      </c>
      <c r="BJ873" s="55"/>
      <c r="BK873" s="46" t="s">
        <v>64</v>
      </c>
      <c r="BL873" s="56"/>
      <c r="BM873" s="48" t="s">
        <v>64</v>
      </c>
      <c r="BN873" s="175" t="str">
        <f t="shared" si="449"/>
        <v>Remplir la colonne BJ ou BL</v>
      </c>
      <c r="BO873" s="178"/>
      <c r="BP873" s="311" t="str">
        <f t="shared" si="462"/>
        <v>Remplir la colonne M</v>
      </c>
      <c r="BQ873" s="179" t="str">
        <f t="shared" si="450"/>
        <v>Remplir la colonne BO</v>
      </c>
      <c r="BR873" s="263" t="str">
        <f t="shared" si="434"/>
        <v>Remplir la colonne I</v>
      </c>
      <c r="BS873" s="84" t="s">
        <v>64</v>
      </c>
      <c r="BT873" s="60" t="str">
        <f t="shared" si="451"/>
        <v>Remplir les termes C, P et TVA</v>
      </c>
      <c r="BU873" s="55"/>
      <c r="BV873" s="46" t="s">
        <v>64</v>
      </c>
      <c r="BW873" s="56"/>
      <c r="BX873" s="48" t="s">
        <v>64</v>
      </c>
      <c r="BY873" s="175" t="str">
        <f t="shared" si="452"/>
        <v>Remplir la colonne BU ou BW</v>
      </c>
      <c r="BZ873" s="178"/>
      <c r="CA873" s="282" t="str">
        <f t="shared" si="463"/>
        <v>Remplir la colonne M</v>
      </c>
      <c r="CB873" s="99" t="str">
        <f t="shared" si="453"/>
        <v>Remplir la colonne BZ</v>
      </c>
      <c r="CC873" s="297" t="str">
        <f t="shared" si="435"/>
        <v>Remplir la colonne I</v>
      </c>
      <c r="CD873" s="84" t="s">
        <v>64</v>
      </c>
      <c r="CE873" s="60" t="str">
        <f t="shared" si="454"/>
        <v>Remplir les termes C, P et TVA</v>
      </c>
      <c r="CF873" s="61" t="str">
        <f t="shared" si="436"/>
        <v>REMPLIR TYPE DE CLIENT</v>
      </c>
      <c r="CG873" s="107" t="str">
        <f t="shared" si="455"/>
        <v>Montant total de l'aide demandée non indiqué</v>
      </c>
      <c r="CH873" s="1"/>
      <c r="CI873" s="1"/>
      <c r="CJ873" s="1"/>
      <c r="CK873" s="1"/>
      <c r="CL873" s="1"/>
    </row>
    <row r="874" spans="1:90" x14ac:dyDescent="0.25">
      <c r="A874" s="51"/>
      <c r="B874" s="111"/>
      <c r="C874" s="111"/>
      <c r="D874" s="111"/>
      <c r="E874" s="111"/>
      <c r="F874" s="111"/>
      <c r="G874" s="162"/>
      <c r="H874" s="151"/>
      <c r="I874" s="296"/>
      <c r="J874" s="152"/>
      <c r="K874" s="153"/>
      <c r="L874" s="169"/>
      <c r="M874" s="39"/>
      <c r="N874" s="201"/>
      <c r="O874" s="39"/>
      <c r="P874" s="22"/>
      <c r="Q874" s="200">
        <f t="shared" si="437"/>
        <v>0</v>
      </c>
      <c r="R874" s="55"/>
      <c r="S874" s="46" t="s">
        <v>64</v>
      </c>
      <c r="T874" s="56"/>
      <c r="U874" s="48" t="s">
        <v>64</v>
      </c>
      <c r="V874" s="175" t="str">
        <f t="shared" si="438"/>
        <v>Remplir la colonne R ou T</v>
      </c>
      <c r="W874" s="178"/>
      <c r="X874" s="282" t="str">
        <f t="shared" si="439"/>
        <v>Remplir la colonne M</v>
      </c>
      <c r="Y874" s="99" t="str">
        <f t="shared" si="440"/>
        <v>Remplir la colonne W</v>
      </c>
      <c r="Z874" s="297" t="str">
        <f t="shared" si="456"/>
        <v>Remplir la colonne I</v>
      </c>
      <c r="AA874" s="84" t="s">
        <v>64</v>
      </c>
      <c r="AB874" s="60" t="str">
        <f t="shared" si="441"/>
        <v>Remplir les termes C, P et TVA</v>
      </c>
      <c r="AC874" s="55"/>
      <c r="AD874" s="46" t="s">
        <v>64</v>
      </c>
      <c r="AE874" s="56"/>
      <c r="AF874" s="48" t="s">
        <v>64</v>
      </c>
      <c r="AG874" s="175" t="str">
        <f t="shared" si="442"/>
        <v>Remplir la colonne AC ou AE</v>
      </c>
      <c r="AH874" s="178"/>
      <c r="AI874" s="311" t="str">
        <f t="shared" si="457"/>
        <v>Remplir la colonne M</v>
      </c>
      <c r="AJ874" s="179" t="str">
        <f t="shared" si="443"/>
        <v>Remplir la colonne AH</v>
      </c>
      <c r="AK874" s="297" t="str">
        <f t="shared" si="431"/>
        <v>Remplir la colonne I</v>
      </c>
      <c r="AL874" s="84" t="s">
        <v>64</v>
      </c>
      <c r="AM874" s="60" t="str">
        <f t="shared" si="458"/>
        <v>Remplir les termes C, P et TVA</v>
      </c>
      <c r="AN874" s="55"/>
      <c r="AO874" s="46" t="s">
        <v>64</v>
      </c>
      <c r="AP874" s="56"/>
      <c r="AQ874" s="48" t="s">
        <v>64</v>
      </c>
      <c r="AR874" s="175" t="str">
        <f t="shared" si="444"/>
        <v>Remplir la colonne AN ou AP</v>
      </c>
      <c r="AS874" s="178"/>
      <c r="AT874" s="282" t="str">
        <f t="shared" si="459"/>
        <v>Remplir la colonne M</v>
      </c>
      <c r="AU874" s="179" t="str">
        <f t="shared" si="445"/>
        <v>Remplir la colonne AS</v>
      </c>
      <c r="AV874" s="263" t="str">
        <f t="shared" si="432"/>
        <v>Remplir la colonne I</v>
      </c>
      <c r="AW874" s="84" t="s">
        <v>64</v>
      </c>
      <c r="AX874" s="60" t="str">
        <f t="shared" si="460"/>
        <v>Remplir les termes C, P et TVA</v>
      </c>
      <c r="AY874" s="55"/>
      <c r="AZ874" s="46" t="s">
        <v>64</v>
      </c>
      <c r="BA874" s="56"/>
      <c r="BB874" s="48" t="s">
        <v>64</v>
      </c>
      <c r="BC874" s="175" t="str">
        <f t="shared" si="446"/>
        <v>Remplir la colonne AY ou BA</v>
      </c>
      <c r="BD874" s="178"/>
      <c r="BE874" s="311" t="str">
        <f t="shared" si="461"/>
        <v>Remplir la colonne M</v>
      </c>
      <c r="BF874" s="179" t="str">
        <f t="shared" si="447"/>
        <v>Remplir la colonne BD</v>
      </c>
      <c r="BG874" s="263" t="str">
        <f t="shared" si="433"/>
        <v>Remplir la colonne I</v>
      </c>
      <c r="BH874" s="84" t="s">
        <v>64</v>
      </c>
      <c r="BI874" s="60" t="str">
        <f t="shared" si="448"/>
        <v>Remplir les termes C, P et TVA</v>
      </c>
      <c r="BJ874" s="55"/>
      <c r="BK874" s="46" t="s">
        <v>64</v>
      </c>
      <c r="BL874" s="56"/>
      <c r="BM874" s="48" t="s">
        <v>64</v>
      </c>
      <c r="BN874" s="175" t="str">
        <f t="shared" si="449"/>
        <v>Remplir la colonne BJ ou BL</v>
      </c>
      <c r="BO874" s="178"/>
      <c r="BP874" s="311" t="str">
        <f t="shared" si="462"/>
        <v>Remplir la colonne M</v>
      </c>
      <c r="BQ874" s="179" t="str">
        <f t="shared" si="450"/>
        <v>Remplir la colonne BO</v>
      </c>
      <c r="BR874" s="263" t="str">
        <f t="shared" si="434"/>
        <v>Remplir la colonne I</v>
      </c>
      <c r="BS874" s="84" t="s">
        <v>64</v>
      </c>
      <c r="BT874" s="60" t="str">
        <f t="shared" si="451"/>
        <v>Remplir les termes C, P et TVA</v>
      </c>
      <c r="BU874" s="55"/>
      <c r="BV874" s="46" t="s">
        <v>64</v>
      </c>
      <c r="BW874" s="56"/>
      <c r="BX874" s="48" t="s">
        <v>64</v>
      </c>
      <c r="BY874" s="175" t="str">
        <f t="shared" si="452"/>
        <v>Remplir la colonne BU ou BW</v>
      </c>
      <c r="BZ874" s="178"/>
      <c r="CA874" s="282" t="str">
        <f t="shared" si="463"/>
        <v>Remplir la colonne M</v>
      </c>
      <c r="CB874" s="99" t="str">
        <f t="shared" si="453"/>
        <v>Remplir la colonne BZ</v>
      </c>
      <c r="CC874" s="297" t="str">
        <f t="shared" si="435"/>
        <v>Remplir la colonne I</v>
      </c>
      <c r="CD874" s="84" t="s">
        <v>64</v>
      </c>
      <c r="CE874" s="60" t="str">
        <f t="shared" si="454"/>
        <v>Remplir les termes C, P et TVA</v>
      </c>
      <c r="CF874" s="61" t="str">
        <f t="shared" si="436"/>
        <v>REMPLIR TYPE DE CLIENT</v>
      </c>
      <c r="CG874" s="107" t="str">
        <f t="shared" si="455"/>
        <v>Montant total de l'aide demandée non indiqué</v>
      </c>
      <c r="CH874" s="1"/>
      <c r="CI874" s="1"/>
      <c r="CJ874" s="1"/>
      <c r="CK874" s="1"/>
      <c r="CL874" s="1"/>
    </row>
    <row r="875" spans="1:90" x14ac:dyDescent="0.25">
      <c r="A875" s="51"/>
      <c r="B875" s="111"/>
      <c r="C875" s="111"/>
      <c r="D875" s="111"/>
      <c r="E875" s="111"/>
      <c r="F875" s="111"/>
      <c r="G875" s="162"/>
      <c r="H875" s="151"/>
      <c r="I875" s="296"/>
      <c r="J875" s="152"/>
      <c r="K875" s="153"/>
      <c r="L875" s="169"/>
      <c r="M875" s="39"/>
      <c r="N875" s="201"/>
      <c r="O875" s="39"/>
      <c r="P875" s="22"/>
      <c r="Q875" s="200">
        <f t="shared" si="437"/>
        <v>0</v>
      </c>
      <c r="R875" s="55"/>
      <c r="S875" s="46" t="s">
        <v>64</v>
      </c>
      <c r="T875" s="56"/>
      <c r="U875" s="48" t="s">
        <v>64</v>
      </c>
      <c r="V875" s="175" t="str">
        <f t="shared" si="438"/>
        <v>Remplir la colonne R ou T</v>
      </c>
      <c r="W875" s="178"/>
      <c r="X875" s="282" t="str">
        <f t="shared" si="439"/>
        <v>Remplir la colonne M</v>
      </c>
      <c r="Y875" s="99" t="str">
        <f t="shared" si="440"/>
        <v>Remplir la colonne W</v>
      </c>
      <c r="Z875" s="297" t="str">
        <f t="shared" si="456"/>
        <v>Remplir la colonne I</v>
      </c>
      <c r="AA875" s="84" t="s">
        <v>64</v>
      </c>
      <c r="AB875" s="60" t="str">
        <f t="shared" si="441"/>
        <v>Remplir les termes C, P et TVA</v>
      </c>
      <c r="AC875" s="55"/>
      <c r="AD875" s="46" t="s">
        <v>64</v>
      </c>
      <c r="AE875" s="56"/>
      <c r="AF875" s="48" t="s">
        <v>64</v>
      </c>
      <c r="AG875" s="175" t="str">
        <f t="shared" si="442"/>
        <v>Remplir la colonne AC ou AE</v>
      </c>
      <c r="AH875" s="178"/>
      <c r="AI875" s="311" t="str">
        <f t="shared" si="457"/>
        <v>Remplir la colonne M</v>
      </c>
      <c r="AJ875" s="179" t="str">
        <f t="shared" si="443"/>
        <v>Remplir la colonne AH</v>
      </c>
      <c r="AK875" s="297" t="str">
        <f t="shared" si="431"/>
        <v>Remplir la colonne I</v>
      </c>
      <c r="AL875" s="84" t="s">
        <v>64</v>
      </c>
      <c r="AM875" s="60" t="str">
        <f t="shared" si="458"/>
        <v>Remplir les termes C, P et TVA</v>
      </c>
      <c r="AN875" s="55"/>
      <c r="AO875" s="46" t="s">
        <v>64</v>
      </c>
      <c r="AP875" s="56"/>
      <c r="AQ875" s="48" t="s">
        <v>64</v>
      </c>
      <c r="AR875" s="175" t="str">
        <f t="shared" si="444"/>
        <v>Remplir la colonne AN ou AP</v>
      </c>
      <c r="AS875" s="178"/>
      <c r="AT875" s="282" t="str">
        <f t="shared" si="459"/>
        <v>Remplir la colonne M</v>
      </c>
      <c r="AU875" s="179" t="str">
        <f t="shared" si="445"/>
        <v>Remplir la colonne AS</v>
      </c>
      <c r="AV875" s="263" t="str">
        <f t="shared" si="432"/>
        <v>Remplir la colonne I</v>
      </c>
      <c r="AW875" s="84" t="s">
        <v>64</v>
      </c>
      <c r="AX875" s="60" t="str">
        <f t="shared" si="460"/>
        <v>Remplir les termes C, P et TVA</v>
      </c>
      <c r="AY875" s="55"/>
      <c r="AZ875" s="46" t="s">
        <v>64</v>
      </c>
      <c r="BA875" s="56"/>
      <c r="BB875" s="48" t="s">
        <v>64</v>
      </c>
      <c r="BC875" s="175" t="str">
        <f t="shared" si="446"/>
        <v>Remplir la colonne AY ou BA</v>
      </c>
      <c r="BD875" s="178"/>
      <c r="BE875" s="311" t="str">
        <f t="shared" si="461"/>
        <v>Remplir la colonne M</v>
      </c>
      <c r="BF875" s="179" t="str">
        <f t="shared" si="447"/>
        <v>Remplir la colonne BD</v>
      </c>
      <c r="BG875" s="263" t="str">
        <f t="shared" si="433"/>
        <v>Remplir la colonne I</v>
      </c>
      <c r="BH875" s="84" t="s">
        <v>64</v>
      </c>
      <c r="BI875" s="60" t="str">
        <f t="shared" si="448"/>
        <v>Remplir les termes C, P et TVA</v>
      </c>
      <c r="BJ875" s="55"/>
      <c r="BK875" s="46" t="s">
        <v>64</v>
      </c>
      <c r="BL875" s="56"/>
      <c r="BM875" s="48" t="s">
        <v>64</v>
      </c>
      <c r="BN875" s="175" t="str">
        <f t="shared" si="449"/>
        <v>Remplir la colonne BJ ou BL</v>
      </c>
      <c r="BO875" s="178"/>
      <c r="BP875" s="311" t="str">
        <f t="shared" si="462"/>
        <v>Remplir la colonne M</v>
      </c>
      <c r="BQ875" s="179" t="str">
        <f t="shared" si="450"/>
        <v>Remplir la colonne BO</v>
      </c>
      <c r="BR875" s="263" t="str">
        <f t="shared" si="434"/>
        <v>Remplir la colonne I</v>
      </c>
      <c r="BS875" s="84" t="s">
        <v>64</v>
      </c>
      <c r="BT875" s="60" t="str">
        <f t="shared" si="451"/>
        <v>Remplir les termes C, P et TVA</v>
      </c>
      <c r="BU875" s="55"/>
      <c r="BV875" s="46" t="s">
        <v>64</v>
      </c>
      <c r="BW875" s="56"/>
      <c r="BX875" s="48" t="s">
        <v>64</v>
      </c>
      <c r="BY875" s="175" t="str">
        <f t="shared" si="452"/>
        <v>Remplir la colonne BU ou BW</v>
      </c>
      <c r="BZ875" s="178"/>
      <c r="CA875" s="282" t="str">
        <f t="shared" si="463"/>
        <v>Remplir la colonne M</v>
      </c>
      <c r="CB875" s="99" t="str">
        <f t="shared" si="453"/>
        <v>Remplir la colonne BZ</v>
      </c>
      <c r="CC875" s="297" t="str">
        <f t="shared" si="435"/>
        <v>Remplir la colonne I</v>
      </c>
      <c r="CD875" s="84" t="s">
        <v>64</v>
      </c>
      <c r="CE875" s="60" t="str">
        <f t="shared" si="454"/>
        <v>Remplir les termes C, P et TVA</v>
      </c>
      <c r="CF875" s="61" t="str">
        <f t="shared" si="436"/>
        <v>REMPLIR TYPE DE CLIENT</v>
      </c>
      <c r="CG875" s="107" t="str">
        <f t="shared" si="455"/>
        <v>Montant total de l'aide demandée non indiqué</v>
      </c>
      <c r="CH875" s="1"/>
      <c r="CI875" s="1"/>
      <c r="CJ875" s="1"/>
      <c r="CK875" s="1"/>
      <c r="CL875" s="1"/>
    </row>
    <row r="876" spans="1:90" x14ac:dyDescent="0.25">
      <c r="A876" s="51"/>
      <c r="B876" s="111"/>
      <c r="C876" s="111"/>
      <c r="D876" s="111"/>
      <c r="E876" s="111"/>
      <c r="F876" s="111"/>
      <c r="G876" s="162"/>
      <c r="H876" s="151"/>
      <c r="I876" s="296"/>
      <c r="J876" s="152"/>
      <c r="K876" s="153"/>
      <c r="L876" s="169"/>
      <c r="M876" s="39"/>
      <c r="N876" s="201"/>
      <c r="O876" s="39"/>
      <c r="P876" s="22"/>
      <c r="Q876" s="200">
        <f t="shared" si="437"/>
        <v>0</v>
      </c>
      <c r="R876" s="55"/>
      <c r="S876" s="46" t="s">
        <v>64</v>
      </c>
      <c r="T876" s="56"/>
      <c r="U876" s="48" t="s">
        <v>64</v>
      </c>
      <c r="V876" s="175" t="str">
        <f t="shared" si="438"/>
        <v>Remplir la colonne R ou T</v>
      </c>
      <c r="W876" s="178"/>
      <c r="X876" s="282" t="str">
        <f t="shared" si="439"/>
        <v>Remplir la colonne M</v>
      </c>
      <c r="Y876" s="99" t="str">
        <f t="shared" si="440"/>
        <v>Remplir la colonne W</v>
      </c>
      <c r="Z876" s="297" t="str">
        <f t="shared" si="456"/>
        <v>Remplir la colonne I</v>
      </c>
      <c r="AA876" s="84" t="s">
        <v>64</v>
      </c>
      <c r="AB876" s="60" t="str">
        <f t="shared" si="441"/>
        <v>Remplir les termes C, P et TVA</v>
      </c>
      <c r="AC876" s="55"/>
      <c r="AD876" s="46" t="s">
        <v>64</v>
      </c>
      <c r="AE876" s="56"/>
      <c r="AF876" s="48" t="s">
        <v>64</v>
      </c>
      <c r="AG876" s="175" t="str">
        <f t="shared" si="442"/>
        <v>Remplir la colonne AC ou AE</v>
      </c>
      <c r="AH876" s="178"/>
      <c r="AI876" s="311" t="str">
        <f t="shared" si="457"/>
        <v>Remplir la colonne M</v>
      </c>
      <c r="AJ876" s="179" t="str">
        <f t="shared" si="443"/>
        <v>Remplir la colonne AH</v>
      </c>
      <c r="AK876" s="297" t="str">
        <f t="shared" si="431"/>
        <v>Remplir la colonne I</v>
      </c>
      <c r="AL876" s="84" t="s">
        <v>64</v>
      </c>
      <c r="AM876" s="60" t="str">
        <f t="shared" si="458"/>
        <v>Remplir les termes C, P et TVA</v>
      </c>
      <c r="AN876" s="55"/>
      <c r="AO876" s="46" t="s">
        <v>64</v>
      </c>
      <c r="AP876" s="56"/>
      <c r="AQ876" s="48" t="s">
        <v>64</v>
      </c>
      <c r="AR876" s="175" t="str">
        <f t="shared" si="444"/>
        <v>Remplir la colonne AN ou AP</v>
      </c>
      <c r="AS876" s="178"/>
      <c r="AT876" s="282" t="str">
        <f t="shared" si="459"/>
        <v>Remplir la colonne M</v>
      </c>
      <c r="AU876" s="179" t="str">
        <f t="shared" si="445"/>
        <v>Remplir la colonne AS</v>
      </c>
      <c r="AV876" s="263" t="str">
        <f t="shared" si="432"/>
        <v>Remplir la colonne I</v>
      </c>
      <c r="AW876" s="84" t="s">
        <v>64</v>
      </c>
      <c r="AX876" s="60" t="str">
        <f t="shared" si="460"/>
        <v>Remplir les termes C, P et TVA</v>
      </c>
      <c r="AY876" s="55"/>
      <c r="AZ876" s="46" t="s">
        <v>64</v>
      </c>
      <c r="BA876" s="56"/>
      <c r="BB876" s="48" t="s">
        <v>64</v>
      </c>
      <c r="BC876" s="175" t="str">
        <f t="shared" si="446"/>
        <v>Remplir la colonne AY ou BA</v>
      </c>
      <c r="BD876" s="178"/>
      <c r="BE876" s="311" t="str">
        <f t="shared" si="461"/>
        <v>Remplir la colonne M</v>
      </c>
      <c r="BF876" s="179" t="str">
        <f t="shared" si="447"/>
        <v>Remplir la colonne BD</v>
      </c>
      <c r="BG876" s="263" t="str">
        <f t="shared" si="433"/>
        <v>Remplir la colonne I</v>
      </c>
      <c r="BH876" s="84" t="s">
        <v>64</v>
      </c>
      <c r="BI876" s="60" t="str">
        <f t="shared" si="448"/>
        <v>Remplir les termes C, P et TVA</v>
      </c>
      <c r="BJ876" s="55"/>
      <c r="BK876" s="46" t="s">
        <v>64</v>
      </c>
      <c r="BL876" s="56"/>
      <c r="BM876" s="48" t="s">
        <v>64</v>
      </c>
      <c r="BN876" s="175" t="str">
        <f t="shared" si="449"/>
        <v>Remplir la colonne BJ ou BL</v>
      </c>
      <c r="BO876" s="178"/>
      <c r="BP876" s="311" t="str">
        <f t="shared" si="462"/>
        <v>Remplir la colonne M</v>
      </c>
      <c r="BQ876" s="179" t="str">
        <f t="shared" si="450"/>
        <v>Remplir la colonne BO</v>
      </c>
      <c r="BR876" s="263" t="str">
        <f t="shared" si="434"/>
        <v>Remplir la colonne I</v>
      </c>
      <c r="BS876" s="84" t="s">
        <v>64</v>
      </c>
      <c r="BT876" s="60" t="str">
        <f t="shared" si="451"/>
        <v>Remplir les termes C, P et TVA</v>
      </c>
      <c r="BU876" s="55"/>
      <c r="BV876" s="46" t="s">
        <v>64</v>
      </c>
      <c r="BW876" s="56"/>
      <c r="BX876" s="48" t="s">
        <v>64</v>
      </c>
      <c r="BY876" s="175" t="str">
        <f t="shared" si="452"/>
        <v>Remplir la colonne BU ou BW</v>
      </c>
      <c r="BZ876" s="178"/>
      <c r="CA876" s="282" t="str">
        <f t="shared" si="463"/>
        <v>Remplir la colonne M</v>
      </c>
      <c r="CB876" s="99" t="str">
        <f t="shared" si="453"/>
        <v>Remplir la colonne BZ</v>
      </c>
      <c r="CC876" s="297" t="str">
        <f t="shared" si="435"/>
        <v>Remplir la colonne I</v>
      </c>
      <c r="CD876" s="84" t="s">
        <v>64</v>
      </c>
      <c r="CE876" s="60" t="str">
        <f t="shared" si="454"/>
        <v>Remplir les termes C, P et TVA</v>
      </c>
      <c r="CF876" s="61" t="str">
        <f t="shared" si="436"/>
        <v>REMPLIR TYPE DE CLIENT</v>
      </c>
      <c r="CG876" s="107" t="str">
        <f t="shared" si="455"/>
        <v>Montant total de l'aide demandée non indiqué</v>
      </c>
      <c r="CH876" s="1"/>
      <c r="CI876" s="1"/>
      <c r="CJ876" s="1"/>
      <c r="CK876" s="1"/>
      <c r="CL876" s="1"/>
    </row>
    <row r="877" spans="1:90" x14ac:dyDescent="0.25">
      <c r="A877" s="51"/>
      <c r="B877" s="111"/>
      <c r="C877" s="111"/>
      <c r="D877" s="111"/>
      <c r="E877" s="111"/>
      <c r="F877" s="111"/>
      <c r="G877" s="162"/>
      <c r="H877" s="151"/>
      <c r="I877" s="296"/>
      <c r="J877" s="152"/>
      <c r="K877" s="153"/>
      <c r="L877" s="169"/>
      <c r="M877" s="39"/>
      <c r="N877" s="201"/>
      <c r="O877" s="39"/>
      <c r="P877" s="22"/>
      <c r="Q877" s="200">
        <f t="shared" si="437"/>
        <v>0</v>
      </c>
      <c r="R877" s="55"/>
      <c r="S877" s="46" t="s">
        <v>64</v>
      </c>
      <c r="T877" s="56"/>
      <c r="U877" s="48" t="s">
        <v>64</v>
      </c>
      <c r="V877" s="175" t="str">
        <f t="shared" si="438"/>
        <v>Remplir la colonne R ou T</v>
      </c>
      <c r="W877" s="178"/>
      <c r="X877" s="282" t="str">
        <f t="shared" si="439"/>
        <v>Remplir la colonne M</v>
      </c>
      <c r="Y877" s="99" t="str">
        <f t="shared" si="440"/>
        <v>Remplir la colonne W</v>
      </c>
      <c r="Z877" s="297" t="str">
        <f t="shared" si="456"/>
        <v>Remplir la colonne I</v>
      </c>
      <c r="AA877" s="84" t="s">
        <v>64</v>
      </c>
      <c r="AB877" s="60" t="str">
        <f t="shared" si="441"/>
        <v>Remplir les termes C, P et TVA</v>
      </c>
      <c r="AC877" s="55"/>
      <c r="AD877" s="46" t="s">
        <v>64</v>
      </c>
      <c r="AE877" s="56"/>
      <c r="AF877" s="48" t="s">
        <v>64</v>
      </c>
      <c r="AG877" s="175" t="str">
        <f t="shared" si="442"/>
        <v>Remplir la colonne AC ou AE</v>
      </c>
      <c r="AH877" s="178"/>
      <c r="AI877" s="311" t="str">
        <f t="shared" si="457"/>
        <v>Remplir la colonne M</v>
      </c>
      <c r="AJ877" s="179" t="str">
        <f t="shared" si="443"/>
        <v>Remplir la colonne AH</v>
      </c>
      <c r="AK877" s="297" t="str">
        <f t="shared" si="431"/>
        <v>Remplir la colonne I</v>
      </c>
      <c r="AL877" s="84" t="s">
        <v>64</v>
      </c>
      <c r="AM877" s="60" t="str">
        <f t="shared" si="458"/>
        <v>Remplir les termes C, P et TVA</v>
      </c>
      <c r="AN877" s="55"/>
      <c r="AO877" s="46" t="s">
        <v>64</v>
      </c>
      <c r="AP877" s="56"/>
      <c r="AQ877" s="48" t="s">
        <v>64</v>
      </c>
      <c r="AR877" s="175" t="str">
        <f t="shared" si="444"/>
        <v>Remplir la colonne AN ou AP</v>
      </c>
      <c r="AS877" s="178"/>
      <c r="AT877" s="282" t="str">
        <f t="shared" si="459"/>
        <v>Remplir la colonne M</v>
      </c>
      <c r="AU877" s="179" t="str">
        <f t="shared" si="445"/>
        <v>Remplir la colonne AS</v>
      </c>
      <c r="AV877" s="263" t="str">
        <f t="shared" si="432"/>
        <v>Remplir la colonne I</v>
      </c>
      <c r="AW877" s="84" t="s">
        <v>64</v>
      </c>
      <c r="AX877" s="60" t="str">
        <f t="shared" si="460"/>
        <v>Remplir les termes C, P et TVA</v>
      </c>
      <c r="AY877" s="55"/>
      <c r="AZ877" s="46" t="s">
        <v>64</v>
      </c>
      <c r="BA877" s="56"/>
      <c r="BB877" s="48" t="s">
        <v>64</v>
      </c>
      <c r="BC877" s="175" t="str">
        <f t="shared" si="446"/>
        <v>Remplir la colonne AY ou BA</v>
      </c>
      <c r="BD877" s="178"/>
      <c r="BE877" s="311" t="str">
        <f t="shared" si="461"/>
        <v>Remplir la colonne M</v>
      </c>
      <c r="BF877" s="179" t="str">
        <f t="shared" si="447"/>
        <v>Remplir la colonne BD</v>
      </c>
      <c r="BG877" s="263" t="str">
        <f t="shared" si="433"/>
        <v>Remplir la colonne I</v>
      </c>
      <c r="BH877" s="84" t="s">
        <v>64</v>
      </c>
      <c r="BI877" s="60" t="str">
        <f t="shared" si="448"/>
        <v>Remplir les termes C, P et TVA</v>
      </c>
      <c r="BJ877" s="55"/>
      <c r="BK877" s="46" t="s">
        <v>64</v>
      </c>
      <c r="BL877" s="56"/>
      <c r="BM877" s="48" t="s">
        <v>64</v>
      </c>
      <c r="BN877" s="175" t="str">
        <f t="shared" si="449"/>
        <v>Remplir la colonne BJ ou BL</v>
      </c>
      <c r="BO877" s="178"/>
      <c r="BP877" s="311" t="str">
        <f t="shared" si="462"/>
        <v>Remplir la colonne M</v>
      </c>
      <c r="BQ877" s="179" t="str">
        <f t="shared" si="450"/>
        <v>Remplir la colonne BO</v>
      </c>
      <c r="BR877" s="263" t="str">
        <f t="shared" si="434"/>
        <v>Remplir la colonne I</v>
      </c>
      <c r="BS877" s="84" t="s">
        <v>64</v>
      </c>
      <c r="BT877" s="60" t="str">
        <f t="shared" si="451"/>
        <v>Remplir les termes C, P et TVA</v>
      </c>
      <c r="BU877" s="55"/>
      <c r="BV877" s="46" t="s">
        <v>64</v>
      </c>
      <c r="BW877" s="56"/>
      <c r="BX877" s="48" t="s">
        <v>64</v>
      </c>
      <c r="BY877" s="175" t="str">
        <f t="shared" si="452"/>
        <v>Remplir la colonne BU ou BW</v>
      </c>
      <c r="BZ877" s="178"/>
      <c r="CA877" s="282" t="str">
        <f t="shared" si="463"/>
        <v>Remplir la colonne M</v>
      </c>
      <c r="CB877" s="99" t="str">
        <f t="shared" si="453"/>
        <v>Remplir la colonne BZ</v>
      </c>
      <c r="CC877" s="297" t="str">
        <f t="shared" si="435"/>
        <v>Remplir la colonne I</v>
      </c>
      <c r="CD877" s="84" t="s">
        <v>64</v>
      </c>
      <c r="CE877" s="60" t="str">
        <f t="shared" si="454"/>
        <v>Remplir les termes C, P et TVA</v>
      </c>
      <c r="CF877" s="61" t="str">
        <f t="shared" si="436"/>
        <v>REMPLIR TYPE DE CLIENT</v>
      </c>
      <c r="CG877" s="107" t="str">
        <f t="shared" si="455"/>
        <v>Montant total de l'aide demandée non indiqué</v>
      </c>
      <c r="CH877" s="1"/>
      <c r="CI877" s="1"/>
      <c r="CJ877" s="1"/>
      <c r="CK877" s="1"/>
      <c r="CL877" s="1"/>
    </row>
    <row r="878" spans="1:90" x14ac:dyDescent="0.25">
      <c r="A878" s="51"/>
      <c r="B878" s="111"/>
      <c r="C878" s="111"/>
      <c r="D878" s="111"/>
      <c r="E878" s="111"/>
      <c r="F878" s="111"/>
      <c r="G878" s="162"/>
      <c r="H878" s="151"/>
      <c r="I878" s="296"/>
      <c r="J878" s="152"/>
      <c r="K878" s="153"/>
      <c r="L878" s="169"/>
      <c r="M878" s="39"/>
      <c r="N878" s="201"/>
      <c r="O878" s="39"/>
      <c r="P878" s="22"/>
      <c r="Q878" s="200">
        <f t="shared" si="437"/>
        <v>0</v>
      </c>
      <c r="R878" s="55"/>
      <c r="S878" s="46" t="s">
        <v>64</v>
      </c>
      <c r="T878" s="56"/>
      <c r="U878" s="48" t="s">
        <v>64</v>
      </c>
      <c r="V878" s="175" t="str">
        <f t="shared" si="438"/>
        <v>Remplir la colonne R ou T</v>
      </c>
      <c r="W878" s="178"/>
      <c r="X878" s="282" t="str">
        <f t="shared" si="439"/>
        <v>Remplir la colonne M</v>
      </c>
      <c r="Y878" s="99" t="str">
        <f t="shared" si="440"/>
        <v>Remplir la colonne W</v>
      </c>
      <c r="Z878" s="297" t="str">
        <f t="shared" si="456"/>
        <v>Remplir la colonne I</v>
      </c>
      <c r="AA878" s="84" t="s">
        <v>64</v>
      </c>
      <c r="AB878" s="60" t="str">
        <f t="shared" si="441"/>
        <v>Remplir les termes C, P et TVA</v>
      </c>
      <c r="AC878" s="55"/>
      <c r="AD878" s="46" t="s">
        <v>64</v>
      </c>
      <c r="AE878" s="56"/>
      <c r="AF878" s="48" t="s">
        <v>64</v>
      </c>
      <c r="AG878" s="175" t="str">
        <f t="shared" si="442"/>
        <v>Remplir la colonne AC ou AE</v>
      </c>
      <c r="AH878" s="178"/>
      <c r="AI878" s="311" t="str">
        <f t="shared" si="457"/>
        <v>Remplir la colonne M</v>
      </c>
      <c r="AJ878" s="179" t="str">
        <f t="shared" si="443"/>
        <v>Remplir la colonne AH</v>
      </c>
      <c r="AK878" s="297" t="str">
        <f t="shared" si="431"/>
        <v>Remplir la colonne I</v>
      </c>
      <c r="AL878" s="84" t="s">
        <v>64</v>
      </c>
      <c r="AM878" s="60" t="str">
        <f t="shared" si="458"/>
        <v>Remplir les termes C, P et TVA</v>
      </c>
      <c r="AN878" s="55"/>
      <c r="AO878" s="46" t="s">
        <v>64</v>
      </c>
      <c r="AP878" s="56"/>
      <c r="AQ878" s="48" t="s">
        <v>64</v>
      </c>
      <c r="AR878" s="175" t="str">
        <f t="shared" si="444"/>
        <v>Remplir la colonne AN ou AP</v>
      </c>
      <c r="AS878" s="178"/>
      <c r="AT878" s="282" t="str">
        <f t="shared" si="459"/>
        <v>Remplir la colonne M</v>
      </c>
      <c r="AU878" s="179" t="str">
        <f t="shared" si="445"/>
        <v>Remplir la colonne AS</v>
      </c>
      <c r="AV878" s="263" t="str">
        <f t="shared" si="432"/>
        <v>Remplir la colonne I</v>
      </c>
      <c r="AW878" s="84" t="s">
        <v>64</v>
      </c>
      <c r="AX878" s="60" t="str">
        <f t="shared" si="460"/>
        <v>Remplir les termes C, P et TVA</v>
      </c>
      <c r="AY878" s="55"/>
      <c r="AZ878" s="46" t="s">
        <v>64</v>
      </c>
      <c r="BA878" s="56"/>
      <c r="BB878" s="48" t="s">
        <v>64</v>
      </c>
      <c r="BC878" s="175" t="str">
        <f t="shared" si="446"/>
        <v>Remplir la colonne AY ou BA</v>
      </c>
      <c r="BD878" s="178"/>
      <c r="BE878" s="311" t="str">
        <f t="shared" si="461"/>
        <v>Remplir la colonne M</v>
      </c>
      <c r="BF878" s="179" t="str">
        <f t="shared" si="447"/>
        <v>Remplir la colonne BD</v>
      </c>
      <c r="BG878" s="263" t="str">
        <f t="shared" si="433"/>
        <v>Remplir la colonne I</v>
      </c>
      <c r="BH878" s="84" t="s">
        <v>64</v>
      </c>
      <c r="BI878" s="60" t="str">
        <f t="shared" si="448"/>
        <v>Remplir les termes C, P et TVA</v>
      </c>
      <c r="BJ878" s="55"/>
      <c r="BK878" s="46" t="s">
        <v>64</v>
      </c>
      <c r="BL878" s="56"/>
      <c r="BM878" s="48" t="s">
        <v>64</v>
      </c>
      <c r="BN878" s="175" t="str">
        <f t="shared" si="449"/>
        <v>Remplir la colonne BJ ou BL</v>
      </c>
      <c r="BO878" s="178"/>
      <c r="BP878" s="311" t="str">
        <f t="shared" si="462"/>
        <v>Remplir la colonne M</v>
      </c>
      <c r="BQ878" s="179" t="str">
        <f t="shared" si="450"/>
        <v>Remplir la colonne BO</v>
      </c>
      <c r="BR878" s="263" t="str">
        <f t="shared" si="434"/>
        <v>Remplir la colonne I</v>
      </c>
      <c r="BS878" s="84" t="s">
        <v>64</v>
      </c>
      <c r="BT878" s="60" t="str">
        <f t="shared" si="451"/>
        <v>Remplir les termes C, P et TVA</v>
      </c>
      <c r="BU878" s="55"/>
      <c r="BV878" s="46" t="s">
        <v>64</v>
      </c>
      <c r="BW878" s="56"/>
      <c r="BX878" s="48" t="s">
        <v>64</v>
      </c>
      <c r="BY878" s="175" t="str">
        <f t="shared" si="452"/>
        <v>Remplir la colonne BU ou BW</v>
      </c>
      <c r="BZ878" s="178"/>
      <c r="CA878" s="282" t="str">
        <f t="shared" si="463"/>
        <v>Remplir la colonne M</v>
      </c>
      <c r="CB878" s="99" t="str">
        <f t="shared" si="453"/>
        <v>Remplir la colonne BZ</v>
      </c>
      <c r="CC878" s="297" t="str">
        <f t="shared" si="435"/>
        <v>Remplir la colonne I</v>
      </c>
      <c r="CD878" s="84" t="s">
        <v>64</v>
      </c>
      <c r="CE878" s="60" t="str">
        <f t="shared" si="454"/>
        <v>Remplir les termes C, P et TVA</v>
      </c>
      <c r="CF878" s="61" t="str">
        <f t="shared" si="436"/>
        <v>REMPLIR TYPE DE CLIENT</v>
      </c>
      <c r="CG878" s="107" t="str">
        <f t="shared" si="455"/>
        <v>Montant total de l'aide demandée non indiqué</v>
      </c>
      <c r="CH878" s="1"/>
      <c r="CI878" s="1"/>
      <c r="CJ878" s="1"/>
      <c r="CK878" s="1"/>
      <c r="CL878" s="1"/>
    </row>
    <row r="879" spans="1:90" x14ac:dyDescent="0.25">
      <c r="A879" s="51"/>
      <c r="B879" s="111"/>
      <c r="C879" s="111"/>
      <c r="D879" s="111"/>
      <c r="E879" s="111"/>
      <c r="F879" s="111"/>
      <c r="G879" s="162"/>
      <c r="H879" s="151"/>
      <c r="I879" s="296"/>
      <c r="J879" s="152"/>
      <c r="K879" s="153"/>
      <c r="L879" s="169"/>
      <c r="M879" s="39"/>
      <c r="N879" s="201"/>
      <c r="O879" s="39"/>
      <c r="P879" s="22"/>
      <c r="Q879" s="200">
        <f t="shared" si="437"/>
        <v>0</v>
      </c>
      <c r="R879" s="55"/>
      <c r="S879" s="46" t="s">
        <v>64</v>
      </c>
      <c r="T879" s="56"/>
      <c r="U879" s="48" t="s">
        <v>64</v>
      </c>
      <c r="V879" s="175" t="str">
        <f t="shared" si="438"/>
        <v>Remplir la colonne R ou T</v>
      </c>
      <c r="W879" s="178"/>
      <c r="X879" s="282" t="str">
        <f t="shared" si="439"/>
        <v>Remplir la colonne M</v>
      </c>
      <c r="Y879" s="99" t="str">
        <f t="shared" si="440"/>
        <v>Remplir la colonne W</v>
      </c>
      <c r="Z879" s="297" t="str">
        <f t="shared" si="456"/>
        <v>Remplir la colonne I</v>
      </c>
      <c r="AA879" s="84" t="s">
        <v>64</v>
      </c>
      <c r="AB879" s="60" t="str">
        <f t="shared" si="441"/>
        <v>Remplir les termes C, P et TVA</v>
      </c>
      <c r="AC879" s="55"/>
      <c r="AD879" s="46" t="s">
        <v>64</v>
      </c>
      <c r="AE879" s="56"/>
      <c r="AF879" s="48" t="s">
        <v>64</v>
      </c>
      <c r="AG879" s="175" t="str">
        <f t="shared" si="442"/>
        <v>Remplir la colonne AC ou AE</v>
      </c>
      <c r="AH879" s="178"/>
      <c r="AI879" s="311" t="str">
        <f t="shared" si="457"/>
        <v>Remplir la colonne M</v>
      </c>
      <c r="AJ879" s="179" t="str">
        <f t="shared" si="443"/>
        <v>Remplir la colonne AH</v>
      </c>
      <c r="AK879" s="297" t="str">
        <f t="shared" si="431"/>
        <v>Remplir la colonne I</v>
      </c>
      <c r="AL879" s="84" t="s">
        <v>64</v>
      </c>
      <c r="AM879" s="60" t="str">
        <f t="shared" si="458"/>
        <v>Remplir les termes C, P et TVA</v>
      </c>
      <c r="AN879" s="55"/>
      <c r="AO879" s="46" t="s">
        <v>64</v>
      </c>
      <c r="AP879" s="56"/>
      <c r="AQ879" s="48" t="s">
        <v>64</v>
      </c>
      <c r="AR879" s="175" t="str">
        <f t="shared" si="444"/>
        <v>Remplir la colonne AN ou AP</v>
      </c>
      <c r="AS879" s="178"/>
      <c r="AT879" s="282" t="str">
        <f t="shared" si="459"/>
        <v>Remplir la colonne M</v>
      </c>
      <c r="AU879" s="179" t="str">
        <f t="shared" si="445"/>
        <v>Remplir la colonne AS</v>
      </c>
      <c r="AV879" s="263" t="str">
        <f t="shared" si="432"/>
        <v>Remplir la colonne I</v>
      </c>
      <c r="AW879" s="84" t="s">
        <v>64</v>
      </c>
      <c r="AX879" s="60" t="str">
        <f t="shared" si="460"/>
        <v>Remplir les termes C, P et TVA</v>
      </c>
      <c r="AY879" s="55"/>
      <c r="AZ879" s="46" t="s">
        <v>64</v>
      </c>
      <c r="BA879" s="56"/>
      <c r="BB879" s="48" t="s">
        <v>64</v>
      </c>
      <c r="BC879" s="175" t="str">
        <f t="shared" si="446"/>
        <v>Remplir la colonne AY ou BA</v>
      </c>
      <c r="BD879" s="178"/>
      <c r="BE879" s="311" t="str">
        <f t="shared" si="461"/>
        <v>Remplir la colonne M</v>
      </c>
      <c r="BF879" s="179" t="str">
        <f t="shared" si="447"/>
        <v>Remplir la colonne BD</v>
      </c>
      <c r="BG879" s="263" t="str">
        <f t="shared" si="433"/>
        <v>Remplir la colonne I</v>
      </c>
      <c r="BH879" s="84" t="s">
        <v>64</v>
      </c>
      <c r="BI879" s="60" t="str">
        <f t="shared" si="448"/>
        <v>Remplir les termes C, P et TVA</v>
      </c>
      <c r="BJ879" s="55"/>
      <c r="BK879" s="46" t="s">
        <v>64</v>
      </c>
      <c r="BL879" s="56"/>
      <c r="BM879" s="48" t="s">
        <v>64</v>
      </c>
      <c r="BN879" s="175" t="str">
        <f t="shared" si="449"/>
        <v>Remplir la colonne BJ ou BL</v>
      </c>
      <c r="BO879" s="178"/>
      <c r="BP879" s="311" t="str">
        <f t="shared" si="462"/>
        <v>Remplir la colonne M</v>
      </c>
      <c r="BQ879" s="179" t="str">
        <f t="shared" si="450"/>
        <v>Remplir la colonne BO</v>
      </c>
      <c r="BR879" s="263" t="str">
        <f t="shared" si="434"/>
        <v>Remplir la colonne I</v>
      </c>
      <c r="BS879" s="84" t="s">
        <v>64</v>
      </c>
      <c r="BT879" s="60" t="str">
        <f t="shared" si="451"/>
        <v>Remplir les termes C, P et TVA</v>
      </c>
      <c r="BU879" s="55"/>
      <c r="BV879" s="46" t="s">
        <v>64</v>
      </c>
      <c r="BW879" s="56"/>
      <c r="BX879" s="48" t="s">
        <v>64</v>
      </c>
      <c r="BY879" s="175" t="str">
        <f t="shared" si="452"/>
        <v>Remplir la colonne BU ou BW</v>
      </c>
      <c r="BZ879" s="178"/>
      <c r="CA879" s="282" t="str">
        <f t="shared" si="463"/>
        <v>Remplir la colonne M</v>
      </c>
      <c r="CB879" s="99" t="str">
        <f t="shared" si="453"/>
        <v>Remplir la colonne BZ</v>
      </c>
      <c r="CC879" s="297" t="str">
        <f t="shared" si="435"/>
        <v>Remplir la colonne I</v>
      </c>
      <c r="CD879" s="84" t="s">
        <v>64</v>
      </c>
      <c r="CE879" s="60" t="str">
        <f t="shared" si="454"/>
        <v>Remplir les termes C, P et TVA</v>
      </c>
      <c r="CF879" s="61" t="str">
        <f t="shared" si="436"/>
        <v>REMPLIR TYPE DE CLIENT</v>
      </c>
      <c r="CG879" s="107" t="str">
        <f t="shared" si="455"/>
        <v>Montant total de l'aide demandée non indiqué</v>
      </c>
      <c r="CH879" s="1"/>
      <c r="CI879" s="1"/>
      <c r="CJ879" s="1"/>
      <c r="CK879" s="1"/>
      <c r="CL879" s="1"/>
    </row>
    <row r="880" spans="1:90" x14ac:dyDescent="0.25">
      <c r="A880" s="51"/>
      <c r="B880" s="111"/>
      <c r="C880" s="111"/>
      <c r="D880" s="111"/>
      <c r="E880" s="111"/>
      <c r="F880" s="111"/>
      <c r="G880" s="162"/>
      <c r="H880" s="151"/>
      <c r="I880" s="296"/>
      <c r="J880" s="152"/>
      <c r="K880" s="153"/>
      <c r="L880" s="169"/>
      <c r="M880" s="39"/>
      <c r="N880" s="201"/>
      <c r="O880" s="39"/>
      <c r="P880" s="22"/>
      <c r="Q880" s="200">
        <f t="shared" si="437"/>
        <v>0</v>
      </c>
      <c r="R880" s="55"/>
      <c r="S880" s="46" t="s">
        <v>64</v>
      </c>
      <c r="T880" s="56"/>
      <c r="U880" s="48" t="s">
        <v>64</v>
      </c>
      <c r="V880" s="175" t="str">
        <f t="shared" si="438"/>
        <v>Remplir la colonne R ou T</v>
      </c>
      <c r="W880" s="178"/>
      <c r="X880" s="282" t="str">
        <f t="shared" si="439"/>
        <v>Remplir la colonne M</v>
      </c>
      <c r="Y880" s="99" t="str">
        <f t="shared" si="440"/>
        <v>Remplir la colonne W</v>
      </c>
      <c r="Z880" s="297" t="str">
        <f t="shared" si="456"/>
        <v>Remplir la colonne I</v>
      </c>
      <c r="AA880" s="84" t="s">
        <v>64</v>
      </c>
      <c r="AB880" s="60" t="str">
        <f t="shared" si="441"/>
        <v>Remplir les termes C, P et TVA</v>
      </c>
      <c r="AC880" s="55"/>
      <c r="AD880" s="46" t="s">
        <v>64</v>
      </c>
      <c r="AE880" s="56"/>
      <c r="AF880" s="48" t="s">
        <v>64</v>
      </c>
      <c r="AG880" s="175" t="str">
        <f t="shared" si="442"/>
        <v>Remplir la colonne AC ou AE</v>
      </c>
      <c r="AH880" s="178"/>
      <c r="AI880" s="311" t="str">
        <f t="shared" si="457"/>
        <v>Remplir la colonne M</v>
      </c>
      <c r="AJ880" s="179" t="str">
        <f t="shared" si="443"/>
        <v>Remplir la colonne AH</v>
      </c>
      <c r="AK880" s="297" t="str">
        <f t="shared" si="431"/>
        <v>Remplir la colonne I</v>
      </c>
      <c r="AL880" s="84" t="s">
        <v>64</v>
      </c>
      <c r="AM880" s="60" t="str">
        <f t="shared" si="458"/>
        <v>Remplir les termes C, P et TVA</v>
      </c>
      <c r="AN880" s="55"/>
      <c r="AO880" s="46" t="s">
        <v>64</v>
      </c>
      <c r="AP880" s="56"/>
      <c r="AQ880" s="48" t="s">
        <v>64</v>
      </c>
      <c r="AR880" s="175" t="str">
        <f t="shared" si="444"/>
        <v>Remplir la colonne AN ou AP</v>
      </c>
      <c r="AS880" s="178"/>
      <c r="AT880" s="282" t="str">
        <f t="shared" si="459"/>
        <v>Remplir la colonne M</v>
      </c>
      <c r="AU880" s="179" t="str">
        <f t="shared" si="445"/>
        <v>Remplir la colonne AS</v>
      </c>
      <c r="AV880" s="263" t="str">
        <f t="shared" si="432"/>
        <v>Remplir la colonne I</v>
      </c>
      <c r="AW880" s="84" t="s">
        <v>64</v>
      </c>
      <c r="AX880" s="60" t="str">
        <f t="shared" si="460"/>
        <v>Remplir les termes C, P et TVA</v>
      </c>
      <c r="AY880" s="55"/>
      <c r="AZ880" s="46" t="s">
        <v>64</v>
      </c>
      <c r="BA880" s="56"/>
      <c r="BB880" s="48" t="s">
        <v>64</v>
      </c>
      <c r="BC880" s="175" t="str">
        <f t="shared" si="446"/>
        <v>Remplir la colonne AY ou BA</v>
      </c>
      <c r="BD880" s="178"/>
      <c r="BE880" s="311" t="str">
        <f t="shared" si="461"/>
        <v>Remplir la colonne M</v>
      </c>
      <c r="BF880" s="179" t="str">
        <f t="shared" si="447"/>
        <v>Remplir la colonne BD</v>
      </c>
      <c r="BG880" s="263" t="str">
        <f t="shared" si="433"/>
        <v>Remplir la colonne I</v>
      </c>
      <c r="BH880" s="84" t="s">
        <v>64</v>
      </c>
      <c r="BI880" s="60" t="str">
        <f t="shared" si="448"/>
        <v>Remplir les termes C, P et TVA</v>
      </c>
      <c r="BJ880" s="55"/>
      <c r="BK880" s="46" t="s">
        <v>64</v>
      </c>
      <c r="BL880" s="56"/>
      <c r="BM880" s="48" t="s">
        <v>64</v>
      </c>
      <c r="BN880" s="175" t="str">
        <f t="shared" si="449"/>
        <v>Remplir la colonne BJ ou BL</v>
      </c>
      <c r="BO880" s="178"/>
      <c r="BP880" s="311" t="str">
        <f t="shared" si="462"/>
        <v>Remplir la colonne M</v>
      </c>
      <c r="BQ880" s="179" t="str">
        <f t="shared" si="450"/>
        <v>Remplir la colonne BO</v>
      </c>
      <c r="BR880" s="263" t="str">
        <f t="shared" si="434"/>
        <v>Remplir la colonne I</v>
      </c>
      <c r="BS880" s="84" t="s">
        <v>64</v>
      </c>
      <c r="BT880" s="60" t="str">
        <f t="shared" si="451"/>
        <v>Remplir les termes C, P et TVA</v>
      </c>
      <c r="BU880" s="55"/>
      <c r="BV880" s="46" t="s">
        <v>64</v>
      </c>
      <c r="BW880" s="56"/>
      <c r="BX880" s="48" t="s">
        <v>64</v>
      </c>
      <c r="BY880" s="175" t="str">
        <f t="shared" si="452"/>
        <v>Remplir la colonne BU ou BW</v>
      </c>
      <c r="BZ880" s="178"/>
      <c r="CA880" s="282" t="str">
        <f t="shared" si="463"/>
        <v>Remplir la colonne M</v>
      </c>
      <c r="CB880" s="99" t="str">
        <f t="shared" si="453"/>
        <v>Remplir la colonne BZ</v>
      </c>
      <c r="CC880" s="297" t="str">
        <f t="shared" si="435"/>
        <v>Remplir la colonne I</v>
      </c>
      <c r="CD880" s="84" t="s">
        <v>64</v>
      </c>
      <c r="CE880" s="60" t="str">
        <f t="shared" si="454"/>
        <v>Remplir les termes C, P et TVA</v>
      </c>
      <c r="CF880" s="61" t="str">
        <f t="shared" si="436"/>
        <v>REMPLIR TYPE DE CLIENT</v>
      </c>
      <c r="CG880" s="107" t="str">
        <f t="shared" si="455"/>
        <v>Montant total de l'aide demandée non indiqué</v>
      </c>
      <c r="CH880" s="1"/>
      <c r="CI880" s="1"/>
      <c r="CJ880" s="1"/>
      <c r="CK880" s="1"/>
      <c r="CL880" s="1"/>
    </row>
    <row r="881" spans="1:90" x14ac:dyDescent="0.25">
      <c r="A881" s="51"/>
      <c r="B881" s="111"/>
      <c r="C881" s="111"/>
      <c r="D881" s="111"/>
      <c r="E881" s="111"/>
      <c r="F881" s="111"/>
      <c r="G881" s="162"/>
      <c r="H881" s="151"/>
      <c r="I881" s="296"/>
      <c r="J881" s="152"/>
      <c r="K881" s="153"/>
      <c r="L881" s="169"/>
      <c r="M881" s="39"/>
      <c r="N881" s="201"/>
      <c r="O881" s="39"/>
      <c r="P881" s="22"/>
      <c r="Q881" s="200">
        <f t="shared" si="437"/>
        <v>0</v>
      </c>
      <c r="R881" s="55"/>
      <c r="S881" s="46" t="s">
        <v>64</v>
      </c>
      <c r="T881" s="56"/>
      <c r="U881" s="48" t="s">
        <v>64</v>
      </c>
      <c r="V881" s="175" t="str">
        <f t="shared" si="438"/>
        <v>Remplir la colonne R ou T</v>
      </c>
      <c r="W881" s="178"/>
      <c r="X881" s="282" t="str">
        <f t="shared" si="439"/>
        <v>Remplir la colonne M</v>
      </c>
      <c r="Y881" s="99" t="str">
        <f t="shared" si="440"/>
        <v>Remplir la colonne W</v>
      </c>
      <c r="Z881" s="297" t="str">
        <f t="shared" si="456"/>
        <v>Remplir la colonne I</v>
      </c>
      <c r="AA881" s="84" t="s">
        <v>64</v>
      </c>
      <c r="AB881" s="60" t="str">
        <f t="shared" si="441"/>
        <v>Remplir les termes C, P et TVA</v>
      </c>
      <c r="AC881" s="55"/>
      <c r="AD881" s="46" t="s">
        <v>64</v>
      </c>
      <c r="AE881" s="56"/>
      <c r="AF881" s="48" t="s">
        <v>64</v>
      </c>
      <c r="AG881" s="175" t="str">
        <f t="shared" si="442"/>
        <v>Remplir la colonne AC ou AE</v>
      </c>
      <c r="AH881" s="178"/>
      <c r="AI881" s="311" t="str">
        <f t="shared" si="457"/>
        <v>Remplir la colonne M</v>
      </c>
      <c r="AJ881" s="179" t="str">
        <f t="shared" si="443"/>
        <v>Remplir la colonne AH</v>
      </c>
      <c r="AK881" s="297" t="str">
        <f t="shared" si="431"/>
        <v>Remplir la colonne I</v>
      </c>
      <c r="AL881" s="84" t="s">
        <v>64</v>
      </c>
      <c r="AM881" s="60" t="str">
        <f t="shared" si="458"/>
        <v>Remplir les termes C, P et TVA</v>
      </c>
      <c r="AN881" s="55"/>
      <c r="AO881" s="46" t="s">
        <v>64</v>
      </c>
      <c r="AP881" s="56"/>
      <c r="AQ881" s="48" t="s">
        <v>64</v>
      </c>
      <c r="AR881" s="175" t="str">
        <f t="shared" si="444"/>
        <v>Remplir la colonne AN ou AP</v>
      </c>
      <c r="AS881" s="178"/>
      <c r="AT881" s="282" t="str">
        <f t="shared" si="459"/>
        <v>Remplir la colonne M</v>
      </c>
      <c r="AU881" s="179" t="str">
        <f t="shared" si="445"/>
        <v>Remplir la colonne AS</v>
      </c>
      <c r="AV881" s="263" t="str">
        <f t="shared" si="432"/>
        <v>Remplir la colonne I</v>
      </c>
      <c r="AW881" s="84" t="s">
        <v>64</v>
      </c>
      <c r="AX881" s="60" t="str">
        <f t="shared" si="460"/>
        <v>Remplir les termes C, P et TVA</v>
      </c>
      <c r="AY881" s="55"/>
      <c r="AZ881" s="46" t="s">
        <v>64</v>
      </c>
      <c r="BA881" s="56"/>
      <c r="BB881" s="48" t="s">
        <v>64</v>
      </c>
      <c r="BC881" s="175" t="str">
        <f t="shared" si="446"/>
        <v>Remplir la colonne AY ou BA</v>
      </c>
      <c r="BD881" s="178"/>
      <c r="BE881" s="311" t="str">
        <f t="shared" si="461"/>
        <v>Remplir la colonne M</v>
      </c>
      <c r="BF881" s="179" t="str">
        <f t="shared" si="447"/>
        <v>Remplir la colonne BD</v>
      </c>
      <c r="BG881" s="263" t="str">
        <f t="shared" si="433"/>
        <v>Remplir la colonne I</v>
      </c>
      <c r="BH881" s="84" t="s">
        <v>64</v>
      </c>
      <c r="BI881" s="60" t="str">
        <f t="shared" si="448"/>
        <v>Remplir les termes C, P et TVA</v>
      </c>
      <c r="BJ881" s="55"/>
      <c r="BK881" s="46" t="s">
        <v>64</v>
      </c>
      <c r="BL881" s="56"/>
      <c r="BM881" s="48" t="s">
        <v>64</v>
      </c>
      <c r="BN881" s="175" t="str">
        <f t="shared" si="449"/>
        <v>Remplir la colonne BJ ou BL</v>
      </c>
      <c r="BO881" s="178"/>
      <c r="BP881" s="311" t="str">
        <f t="shared" si="462"/>
        <v>Remplir la colonne M</v>
      </c>
      <c r="BQ881" s="179" t="str">
        <f t="shared" si="450"/>
        <v>Remplir la colonne BO</v>
      </c>
      <c r="BR881" s="263" t="str">
        <f t="shared" si="434"/>
        <v>Remplir la colonne I</v>
      </c>
      <c r="BS881" s="84" t="s">
        <v>64</v>
      </c>
      <c r="BT881" s="60" t="str">
        <f t="shared" si="451"/>
        <v>Remplir les termes C, P et TVA</v>
      </c>
      <c r="BU881" s="55"/>
      <c r="BV881" s="46" t="s">
        <v>64</v>
      </c>
      <c r="BW881" s="56"/>
      <c r="BX881" s="48" t="s">
        <v>64</v>
      </c>
      <c r="BY881" s="175" t="str">
        <f t="shared" si="452"/>
        <v>Remplir la colonne BU ou BW</v>
      </c>
      <c r="BZ881" s="178"/>
      <c r="CA881" s="282" t="str">
        <f t="shared" si="463"/>
        <v>Remplir la colonne M</v>
      </c>
      <c r="CB881" s="99" t="str">
        <f t="shared" si="453"/>
        <v>Remplir la colonne BZ</v>
      </c>
      <c r="CC881" s="297" t="str">
        <f t="shared" si="435"/>
        <v>Remplir la colonne I</v>
      </c>
      <c r="CD881" s="84" t="s">
        <v>64</v>
      </c>
      <c r="CE881" s="60" t="str">
        <f t="shared" si="454"/>
        <v>Remplir les termes C, P et TVA</v>
      </c>
      <c r="CF881" s="61" t="str">
        <f t="shared" si="436"/>
        <v>REMPLIR TYPE DE CLIENT</v>
      </c>
      <c r="CG881" s="107" t="str">
        <f t="shared" si="455"/>
        <v>Montant total de l'aide demandée non indiqué</v>
      </c>
      <c r="CH881" s="1"/>
      <c r="CI881" s="1"/>
      <c r="CJ881" s="1"/>
      <c r="CK881" s="1"/>
      <c r="CL881" s="1"/>
    </row>
    <row r="882" spans="1:90" x14ac:dyDescent="0.25">
      <c r="A882" s="51"/>
      <c r="B882" s="111"/>
      <c r="C882" s="111"/>
      <c r="D882" s="111"/>
      <c r="E882" s="111"/>
      <c r="F882" s="111"/>
      <c r="G882" s="162"/>
      <c r="H882" s="151"/>
      <c r="I882" s="296"/>
      <c r="J882" s="152"/>
      <c r="K882" s="153"/>
      <c r="L882" s="169"/>
      <c r="M882" s="39"/>
      <c r="N882" s="201"/>
      <c r="O882" s="39"/>
      <c r="P882" s="22"/>
      <c r="Q882" s="200">
        <f t="shared" si="437"/>
        <v>0</v>
      </c>
      <c r="R882" s="55"/>
      <c r="S882" s="46" t="s">
        <v>64</v>
      </c>
      <c r="T882" s="56"/>
      <c r="U882" s="48" t="s">
        <v>64</v>
      </c>
      <c r="V882" s="175" t="str">
        <f t="shared" si="438"/>
        <v>Remplir la colonne R ou T</v>
      </c>
      <c r="W882" s="178"/>
      <c r="X882" s="282" t="str">
        <f t="shared" si="439"/>
        <v>Remplir la colonne M</v>
      </c>
      <c r="Y882" s="99" t="str">
        <f t="shared" si="440"/>
        <v>Remplir la colonne W</v>
      </c>
      <c r="Z882" s="297" t="str">
        <f t="shared" si="456"/>
        <v>Remplir la colonne I</v>
      </c>
      <c r="AA882" s="84" t="s">
        <v>64</v>
      </c>
      <c r="AB882" s="60" t="str">
        <f t="shared" si="441"/>
        <v>Remplir les termes C, P et TVA</v>
      </c>
      <c r="AC882" s="55"/>
      <c r="AD882" s="46" t="s">
        <v>64</v>
      </c>
      <c r="AE882" s="56"/>
      <c r="AF882" s="48" t="s">
        <v>64</v>
      </c>
      <c r="AG882" s="175" t="str">
        <f t="shared" si="442"/>
        <v>Remplir la colonne AC ou AE</v>
      </c>
      <c r="AH882" s="178"/>
      <c r="AI882" s="311" t="str">
        <f t="shared" si="457"/>
        <v>Remplir la colonne M</v>
      </c>
      <c r="AJ882" s="179" t="str">
        <f t="shared" si="443"/>
        <v>Remplir la colonne AH</v>
      </c>
      <c r="AK882" s="297" t="str">
        <f t="shared" si="431"/>
        <v>Remplir la colonne I</v>
      </c>
      <c r="AL882" s="84" t="s">
        <v>64</v>
      </c>
      <c r="AM882" s="60" t="str">
        <f t="shared" si="458"/>
        <v>Remplir les termes C, P et TVA</v>
      </c>
      <c r="AN882" s="55"/>
      <c r="AO882" s="46" t="s">
        <v>64</v>
      </c>
      <c r="AP882" s="56"/>
      <c r="AQ882" s="48" t="s">
        <v>64</v>
      </c>
      <c r="AR882" s="175" t="str">
        <f t="shared" si="444"/>
        <v>Remplir la colonne AN ou AP</v>
      </c>
      <c r="AS882" s="178"/>
      <c r="AT882" s="282" t="str">
        <f t="shared" si="459"/>
        <v>Remplir la colonne M</v>
      </c>
      <c r="AU882" s="179" t="str">
        <f t="shared" si="445"/>
        <v>Remplir la colonne AS</v>
      </c>
      <c r="AV882" s="263" t="str">
        <f t="shared" si="432"/>
        <v>Remplir la colonne I</v>
      </c>
      <c r="AW882" s="84" t="s">
        <v>64</v>
      </c>
      <c r="AX882" s="60" t="str">
        <f t="shared" si="460"/>
        <v>Remplir les termes C, P et TVA</v>
      </c>
      <c r="AY882" s="55"/>
      <c r="AZ882" s="46" t="s">
        <v>64</v>
      </c>
      <c r="BA882" s="56"/>
      <c r="BB882" s="48" t="s">
        <v>64</v>
      </c>
      <c r="BC882" s="175" t="str">
        <f t="shared" si="446"/>
        <v>Remplir la colonne AY ou BA</v>
      </c>
      <c r="BD882" s="178"/>
      <c r="BE882" s="311" t="str">
        <f t="shared" si="461"/>
        <v>Remplir la colonne M</v>
      </c>
      <c r="BF882" s="179" t="str">
        <f t="shared" si="447"/>
        <v>Remplir la colonne BD</v>
      </c>
      <c r="BG882" s="263" t="str">
        <f t="shared" si="433"/>
        <v>Remplir la colonne I</v>
      </c>
      <c r="BH882" s="84" t="s">
        <v>64</v>
      </c>
      <c r="BI882" s="60" t="str">
        <f t="shared" si="448"/>
        <v>Remplir les termes C, P et TVA</v>
      </c>
      <c r="BJ882" s="55"/>
      <c r="BK882" s="46" t="s">
        <v>64</v>
      </c>
      <c r="BL882" s="56"/>
      <c r="BM882" s="48" t="s">
        <v>64</v>
      </c>
      <c r="BN882" s="175" t="str">
        <f t="shared" si="449"/>
        <v>Remplir la colonne BJ ou BL</v>
      </c>
      <c r="BO882" s="178"/>
      <c r="BP882" s="311" t="str">
        <f t="shared" si="462"/>
        <v>Remplir la colonne M</v>
      </c>
      <c r="BQ882" s="179" t="str">
        <f t="shared" si="450"/>
        <v>Remplir la colonne BO</v>
      </c>
      <c r="BR882" s="263" t="str">
        <f t="shared" si="434"/>
        <v>Remplir la colonne I</v>
      </c>
      <c r="BS882" s="84" t="s">
        <v>64</v>
      </c>
      <c r="BT882" s="60" t="str">
        <f t="shared" si="451"/>
        <v>Remplir les termes C, P et TVA</v>
      </c>
      <c r="BU882" s="55"/>
      <c r="BV882" s="46" t="s">
        <v>64</v>
      </c>
      <c r="BW882" s="56"/>
      <c r="BX882" s="48" t="s">
        <v>64</v>
      </c>
      <c r="BY882" s="175" t="str">
        <f t="shared" si="452"/>
        <v>Remplir la colonne BU ou BW</v>
      </c>
      <c r="BZ882" s="178"/>
      <c r="CA882" s="282" t="str">
        <f t="shared" si="463"/>
        <v>Remplir la colonne M</v>
      </c>
      <c r="CB882" s="99" t="str">
        <f t="shared" si="453"/>
        <v>Remplir la colonne BZ</v>
      </c>
      <c r="CC882" s="297" t="str">
        <f t="shared" si="435"/>
        <v>Remplir la colonne I</v>
      </c>
      <c r="CD882" s="84" t="s">
        <v>64</v>
      </c>
      <c r="CE882" s="60" t="str">
        <f t="shared" si="454"/>
        <v>Remplir les termes C, P et TVA</v>
      </c>
      <c r="CF882" s="61" t="str">
        <f t="shared" si="436"/>
        <v>REMPLIR TYPE DE CLIENT</v>
      </c>
      <c r="CG882" s="107" t="str">
        <f t="shared" si="455"/>
        <v>Montant total de l'aide demandée non indiqué</v>
      </c>
      <c r="CH882" s="1"/>
      <c r="CI882" s="1"/>
      <c r="CJ882" s="1"/>
      <c r="CK882" s="1"/>
      <c r="CL882" s="1"/>
    </row>
    <row r="883" spans="1:90" x14ac:dyDescent="0.25">
      <c r="A883" s="51"/>
      <c r="B883" s="111"/>
      <c r="C883" s="111"/>
      <c r="D883" s="111"/>
      <c r="E883" s="111"/>
      <c r="F883" s="111"/>
      <c r="G883" s="162"/>
      <c r="H883" s="151"/>
      <c r="I883" s="296"/>
      <c r="J883" s="152"/>
      <c r="K883" s="153"/>
      <c r="L883" s="169"/>
      <c r="M883" s="39"/>
      <c r="N883" s="201"/>
      <c r="O883" s="39"/>
      <c r="P883" s="22"/>
      <c r="Q883" s="200">
        <f t="shared" si="437"/>
        <v>0</v>
      </c>
      <c r="R883" s="55"/>
      <c r="S883" s="46" t="s">
        <v>64</v>
      </c>
      <c r="T883" s="56"/>
      <c r="U883" s="48" t="s">
        <v>64</v>
      </c>
      <c r="V883" s="175" t="str">
        <f t="shared" si="438"/>
        <v>Remplir la colonne R ou T</v>
      </c>
      <c r="W883" s="178"/>
      <c r="X883" s="282" t="str">
        <f t="shared" si="439"/>
        <v>Remplir la colonne M</v>
      </c>
      <c r="Y883" s="99" t="str">
        <f t="shared" si="440"/>
        <v>Remplir la colonne W</v>
      </c>
      <c r="Z883" s="297" t="str">
        <f t="shared" si="456"/>
        <v>Remplir la colonne I</v>
      </c>
      <c r="AA883" s="84" t="s">
        <v>64</v>
      </c>
      <c r="AB883" s="60" t="str">
        <f t="shared" si="441"/>
        <v>Remplir les termes C, P et TVA</v>
      </c>
      <c r="AC883" s="55"/>
      <c r="AD883" s="46" t="s">
        <v>64</v>
      </c>
      <c r="AE883" s="56"/>
      <c r="AF883" s="48" t="s">
        <v>64</v>
      </c>
      <c r="AG883" s="175" t="str">
        <f t="shared" si="442"/>
        <v>Remplir la colonne AC ou AE</v>
      </c>
      <c r="AH883" s="178"/>
      <c r="AI883" s="311" t="str">
        <f t="shared" si="457"/>
        <v>Remplir la colonne M</v>
      </c>
      <c r="AJ883" s="179" t="str">
        <f t="shared" si="443"/>
        <v>Remplir la colonne AH</v>
      </c>
      <c r="AK883" s="297" t="str">
        <f t="shared" si="431"/>
        <v>Remplir la colonne I</v>
      </c>
      <c r="AL883" s="84" t="s">
        <v>64</v>
      </c>
      <c r="AM883" s="60" t="str">
        <f t="shared" si="458"/>
        <v>Remplir les termes C, P et TVA</v>
      </c>
      <c r="AN883" s="55"/>
      <c r="AO883" s="46" t="s">
        <v>64</v>
      </c>
      <c r="AP883" s="56"/>
      <c r="AQ883" s="48" t="s">
        <v>64</v>
      </c>
      <c r="AR883" s="175" t="str">
        <f t="shared" si="444"/>
        <v>Remplir la colonne AN ou AP</v>
      </c>
      <c r="AS883" s="178"/>
      <c r="AT883" s="282" t="str">
        <f t="shared" si="459"/>
        <v>Remplir la colonne M</v>
      </c>
      <c r="AU883" s="179" t="str">
        <f t="shared" si="445"/>
        <v>Remplir la colonne AS</v>
      </c>
      <c r="AV883" s="263" t="str">
        <f t="shared" si="432"/>
        <v>Remplir la colonne I</v>
      </c>
      <c r="AW883" s="84" t="s">
        <v>64</v>
      </c>
      <c r="AX883" s="60" t="str">
        <f t="shared" si="460"/>
        <v>Remplir les termes C, P et TVA</v>
      </c>
      <c r="AY883" s="55"/>
      <c r="AZ883" s="46" t="s">
        <v>64</v>
      </c>
      <c r="BA883" s="56"/>
      <c r="BB883" s="48" t="s">
        <v>64</v>
      </c>
      <c r="BC883" s="175" t="str">
        <f t="shared" si="446"/>
        <v>Remplir la colonne AY ou BA</v>
      </c>
      <c r="BD883" s="178"/>
      <c r="BE883" s="311" t="str">
        <f t="shared" si="461"/>
        <v>Remplir la colonne M</v>
      </c>
      <c r="BF883" s="179" t="str">
        <f t="shared" si="447"/>
        <v>Remplir la colonne BD</v>
      </c>
      <c r="BG883" s="263" t="str">
        <f t="shared" si="433"/>
        <v>Remplir la colonne I</v>
      </c>
      <c r="BH883" s="84" t="s">
        <v>64</v>
      </c>
      <c r="BI883" s="60" t="str">
        <f t="shared" si="448"/>
        <v>Remplir les termes C, P et TVA</v>
      </c>
      <c r="BJ883" s="55"/>
      <c r="BK883" s="46" t="s">
        <v>64</v>
      </c>
      <c r="BL883" s="56"/>
      <c r="BM883" s="48" t="s">
        <v>64</v>
      </c>
      <c r="BN883" s="175" t="str">
        <f t="shared" si="449"/>
        <v>Remplir la colonne BJ ou BL</v>
      </c>
      <c r="BO883" s="178"/>
      <c r="BP883" s="311" t="str">
        <f t="shared" si="462"/>
        <v>Remplir la colonne M</v>
      </c>
      <c r="BQ883" s="179" t="str">
        <f t="shared" si="450"/>
        <v>Remplir la colonne BO</v>
      </c>
      <c r="BR883" s="263" t="str">
        <f t="shared" si="434"/>
        <v>Remplir la colonne I</v>
      </c>
      <c r="BS883" s="84" t="s">
        <v>64</v>
      </c>
      <c r="BT883" s="60" t="str">
        <f t="shared" si="451"/>
        <v>Remplir les termes C, P et TVA</v>
      </c>
      <c r="BU883" s="55"/>
      <c r="BV883" s="46" t="s">
        <v>64</v>
      </c>
      <c r="BW883" s="56"/>
      <c r="BX883" s="48" t="s">
        <v>64</v>
      </c>
      <c r="BY883" s="175" t="str">
        <f t="shared" si="452"/>
        <v>Remplir la colonne BU ou BW</v>
      </c>
      <c r="BZ883" s="178"/>
      <c r="CA883" s="282" t="str">
        <f t="shared" si="463"/>
        <v>Remplir la colonne M</v>
      </c>
      <c r="CB883" s="99" t="str">
        <f t="shared" si="453"/>
        <v>Remplir la colonne BZ</v>
      </c>
      <c r="CC883" s="297" t="str">
        <f t="shared" si="435"/>
        <v>Remplir la colonne I</v>
      </c>
      <c r="CD883" s="84" t="s">
        <v>64</v>
      </c>
      <c r="CE883" s="60" t="str">
        <f t="shared" si="454"/>
        <v>Remplir les termes C, P et TVA</v>
      </c>
      <c r="CF883" s="61" t="str">
        <f t="shared" si="436"/>
        <v>REMPLIR TYPE DE CLIENT</v>
      </c>
      <c r="CG883" s="107" t="str">
        <f t="shared" si="455"/>
        <v>Montant total de l'aide demandée non indiqué</v>
      </c>
      <c r="CH883" s="1"/>
      <c r="CI883" s="1"/>
      <c r="CJ883" s="1"/>
      <c r="CK883" s="1"/>
      <c r="CL883" s="1"/>
    </row>
    <row r="884" spans="1:90" x14ac:dyDescent="0.25">
      <c r="A884" s="51"/>
      <c r="B884" s="111"/>
      <c r="C884" s="111"/>
      <c r="D884" s="111"/>
      <c r="E884" s="111"/>
      <c r="F884" s="111"/>
      <c r="G884" s="162"/>
      <c r="H884" s="151"/>
      <c r="I884" s="296"/>
      <c r="J884" s="152"/>
      <c r="K884" s="153"/>
      <c r="L884" s="169"/>
      <c r="M884" s="39"/>
      <c r="N884" s="201"/>
      <c r="O884" s="39"/>
      <c r="P884" s="22"/>
      <c r="Q884" s="200">
        <f t="shared" si="437"/>
        <v>0</v>
      </c>
      <c r="R884" s="55"/>
      <c r="S884" s="46" t="s">
        <v>64</v>
      </c>
      <c r="T884" s="56"/>
      <c r="U884" s="48" t="s">
        <v>64</v>
      </c>
      <c r="V884" s="175" t="str">
        <f t="shared" si="438"/>
        <v>Remplir la colonne R ou T</v>
      </c>
      <c r="W884" s="178"/>
      <c r="X884" s="282" t="str">
        <f t="shared" si="439"/>
        <v>Remplir la colonne M</v>
      </c>
      <c r="Y884" s="99" t="str">
        <f t="shared" si="440"/>
        <v>Remplir la colonne W</v>
      </c>
      <c r="Z884" s="297" t="str">
        <f t="shared" si="456"/>
        <v>Remplir la colonne I</v>
      </c>
      <c r="AA884" s="84" t="s">
        <v>64</v>
      </c>
      <c r="AB884" s="60" t="str">
        <f t="shared" si="441"/>
        <v>Remplir les termes C, P et TVA</v>
      </c>
      <c r="AC884" s="55"/>
      <c r="AD884" s="46" t="s">
        <v>64</v>
      </c>
      <c r="AE884" s="56"/>
      <c r="AF884" s="48" t="s">
        <v>64</v>
      </c>
      <c r="AG884" s="175" t="str">
        <f t="shared" si="442"/>
        <v>Remplir la colonne AC ou AE</v>
      </c>
      <c r="AH884" s="178"/>
      <c r="AI884" s="311" t="str">
        <f t="shared" si="457"/>
        <v>Remplir la colonne M</v>
      </c>
      <c r="AJ884" s="179" t="str">
        <f t="shared" si="443"/>
        <v>Remplir la colonne AH</v>
      </c>
      <c r="AK884" s="297" t="str">
        <f t="shared" si="431"/>
        <v>Remplir la colonne I</v>
      </c>
      <c r="AL884" s="84" t="s">
        <v>64</v>
      </c>
      <c r="AM884" s="60" t="str">
        <f t="shared" si="458"/>
        <v>Remplir les termes C, P et TVA</v>
      </c>
      <c r="AN884" s="55"/>
      <c r="AO884" s="46" t="s">
        <v>64</v>
      </c>
      <c r="AP884" s="56"/>
      <c r="AQ884" s="48" t="s">
        <v>64</v>
      </c>
      <c r="AR884" s="175" t="str">
        <f t="shared" si="444"/>
        <v>Remplir la colonne AN ou AP</v>
      </c>
      <c r="AS884" s="178"/>
      <c r="AT884" s="282" t="str">
        <f t="shared" si="459"/>
        <v>Remplir la colonne M</v>
      </c>
      <c r="AU884" s="179" t="str">
        <f t="shared" si="445"/>
        <v>Remplir la colonne AS</v>
      </c>
      <c r="AV884" s="263" t="str">
        <f t="shared" si="432"/>
        <v>Remplir la colonne I</v>
      </c>
      <c r="AW884" s="84" t="s">
        <v>64</v>
      </c>
      <c r="AX884" s="60" t="str">
        <f t="shared" si="460"/>
        <v>Remplir les termes C, P et TVA</v>
      </c>
      <c r="AY884" s="55"/>
      <c r="AZ884" s="46" t="s">
        <v>64</v>
      </c>
      <c r="BA884" s="56"/>
      <c r="BB884" s="48" t="s">
        <v>64</v>
      </c>
      <c r="BC884" s="175" t="str">
        <f t="shared" si="446"/>
        <v>Remplir la colonne AY ou BA</v>
      </c>
      <c r="BD884" s="178"/>
      <c r="BE884" s="311" t="str">
        <f t="shared" si="461"/>
        <v>Remplir la colonne M</v>
      </c>
      <c r="BF884" s="179" t="str">
        <f t="shared" si="447"/>
        <v>Remplir la colonne BD</v>
      </c>
      <c r="BG884" s="263" t="str">
        <f t="shared" si="433"/>
        <v>Remplir la colonne I</v>
      </c>
      <c r="BH884" s="84" t="s">
        <v>64</v>
      </c>
      <c r="BI884" s="60" t="str">
        <f t="shared" si="448"/>
        <v>Remplir les termes C, P et TVA</v>
      </c>
      <c r="BJ884" s="55"/>
      <c r="BK884" s="46" t="s">
        <v>64</v>
      </c>
      <c r="BL884" s="56"/>
      <c r="BM884" s="48" t="s">
        <v>64</v>
      </c>
      <c r="BN884" s="175" t="str">
        <f t="shared" si="449"/>
        <v>Remplir la colonne BJ ou BL</v>
      </c>
      <c r="BO884" s="178"/>
      <c r="BP884" s="311" t="str">
        <f t="shared" si="462"/>
        <v>Remplir la colonne M</v>
      </c>
      <c r="BQ884" s="179" t="str">
        <f t="shared" si="450"/>
        <v>Remplir la colonne BO</v>
      </c>
      <c r="BR884" s="263" t="str">
        <f t="shared" si="434"/>
        <v>Remplir la colonne I</v>
      </c>
      <c r="BS884" s="84" t="s">
        <v>64</v>
      </c>
      <c r="BT884" s="60" t="str">
        <f t="shared" si="451"/>
        <v>Remplir les termes C, P et TVA</v>
      </c>
      <c r="BU884" s="55"/>
      <c r="BV884" s="46" t="s">
        <v>64</v>
      </c>
      <c r="BW884" s="56"/>
      <c r="BX884" s="48" t="s">
        <v>64</v>
      </c>
      <c r="BY884" s="175" t="str">
        <f t="shared" si="452"/>
        <v>Remplir la colonne BU ou BW</v>
      </c>
      <c r="BZ884" s="178"/>
      <c r="CA884" s="282" t="str">
        <f t="shared" si="463"/>
        <v>Remplir la colonne M</v>
      </c>
      <c r="CB884" s="99" t="str">
        <f t="shared" si="453"/>
        <v>Remplir la colonne BZ</v>
      </c>
      <c r="CC884" s="297" t="str">
        <f t="shared" si="435"/>
        <v>Remplir la colonne I</v>
      </c>
      <c r="CD884" s="84" t="s">
        <v>64</v>
      </c>
      <c r="CE884" s="60" t="str">
        <f t="shared" si="454"/>
        <v>Remplir les termes C, P et TVA</v>
      </c>
      <c r="CF884" s="61" t="str">
        <f t="shared" si="436"/>
        <v>REMPLIR TYPE DE CLIENT</v>
      </c>
      <c r="CG884" s="107" t="str">
        <f t="shared" si="455"/>
        <v>Montant total de l'aide demandée non indiqué</v>
      </c>
      <c r="CH884" s="1"/>
      <c r="CI884" s="1"/>
      <c r="CJ884" s="1"/>
      <c r="CK884" s="1"/>
      <c r="CL884" s="1"/>
    </row>
    <row r="885" spans="1:90" x14ac:dyDescent="0.25">
      <c r="A885" s="51"/>
      <c r="B885" s="111"/>
      <c r="C885" s="111"/>
      <c r="D885" s="111"/>
      <c r="E885" s="111"/>
      <c r="F885" s="111"/>
      <c r="G885" s="162"/>
      <c r="H885" s="151"/>
      <c r="I885" s="296"/>
      <c r="J885" s="152"/>
      <c r="K885" s="153"/>
      <c r="L885" s="169"/>
      <c r="M885" s="39"/>
      <c r="N885" s="201"/>
      <c r="O885" s="39"/>
      <c r="P885" s="22"/>
      <c r="Q885" s="200">
        <f t="shared" si="437"/>
        <v>0</v>
      </c>
      <c r="R885" s="55"/>
      <c r="S885" s="46" t="s">
        <v>64</v>
      </c>
      <c r="T885" s="56"/>
      <c r="U885" s="48" t="s">
        <v>64</v>
      </c>
      <c r="V885" s="175" t="str">
        <f t="shared" si="438"/>
        <v>Remplir la colonne R ou T</v>
      </c>
      <c r="W885" s="178"/>
      <c r="X885" s="282" t="str">
        <f t="shared" si="439"/>
        <v>Remplir la colonne M</v>
      </c>
      <c r="Y885" s="99" t="str">
        <f t="shared" si="440"/>
        <v>Remplir la colonne W</v>
      </c>
      <c r="Z885" s="297" t="str">
        <f t="shared" si="456"/>
        <v>Remplir la colonne I</v>
      </c>
      <c r="AA885" s="84" t="s">
        <v>64</v>
      </c>
      <c r="AB885" s="60" t="str">
        <f t="shared" si="441"/>
        <v>Remplir les termes C, P et TVA</v>
      </c>
      <c r="AC885" s="55"/>
      <c r="AD885" s="46" t="s">
        <v>64</v>
      </c>
      <c r="AE885" s="56"/>
      <c r="AF885" s="48" t="s">
        <v>64</v>
      </c>
      <c r="AG885" s="175" t="str">
        <f t="shared" si="442"/>
        <v>Remplir la colonne AC ou AE</v>
      </c>
      <c r="AH885" s="178"/>
      <c r="AI885" s="311" t="str">
        <f t="shared" si="457"/>
        <v>Remplir la colonne M</v>
      </c>
      <c r="AJ885" s="179" t="str">
        <f t="shared" si="443"/>
        <v>Remplir la colonne AH</v>
      </c>
      <c r="AK885" s="297" t="str">
        <f t="shared" si="431"/>
        <v>Remplir la colonne I</v>
      </c>
      <c r="AL885" s="84" t="s">
        <v>64</v>
      </c>
      <c r="AM885" s="60" t="str">
        <f t="shared" si="458"/>
        <v>Remplir les termes C, P et TVA</v>
      </c>
      <c r="AN885" s="55"/>
      <c r="AO885" s="46" t="s">
        <v>64</v>
      </c>
      <c r="AP885" s="56"/>
      <c r="AQ885" s="48" t="s">
        <v>64</v>
      </c>
      <c r="AR885" s="175" t="str">
        <f t="shared" si="444"/>
        <v>Remplir la colonne AN ou AP</v>
      </c>
      <c r="AS885" s="178"/>
      <c r="AT885" s="282" t="str">
        <f t="shared" si="459"/>
        <v>Remplir la colonne M</v>
      </c>
      <c r="AU885" s="179" t="str">
        <f t="shared" si="445"/>
        <v>Remplir la colonne AS</v>
      </c>
      <c r="AV885" s="263" t="str">
        <f t="shared" si="432"/>
        <v>Remplir la colonne I</v>
      </c>
      <c r="AW885" s="84" t="s">
        <v>64</v>
      </c>
      <c r="AX885" s="60" t="str">
        <f t="shared" si="460"/>
        <v>Remplir les termes C, P et TVA</v>
      </c>
      <c r="AY885" s="55"/>
      <c r="AZ885" s="46" t="s">
        <v>64</v>
      </c>
      <c r="BA885" s="56"/>
      <c r="BB885" s="48" t="s">
        <v>64</v>
      </c>
      <c r="BC885" s="175" t="str">
        <f t="shared" si="446"/>
        <v>Remplir la colonne AY ou BA</v>
      </c>
      <c r="BD885" s="178"/>
      <c r="BE885" s="311" t="str">
        <f t="shared" si="461"/>
        <v>Remplir la colonne M</v>
      </c>
      <c r="BF885" s="179" t="str">
        <f t="shared" si="447"/>
        <v>Remplir la colonne BD</v>
      </c>
      <c r="BG885" s="263" t="str">
        <f t="shared" si="433"/>
        <v>Remplir la colonne I</v>
      </c>
      <c r="BH885" s="84" t="s">
        <v>64</v>
      </c>
      <c r="BI885" s="60" t="str">
        <f t="shared" si="448"/>
        <v>Remplir les termes C, P et TVA</v>
      </c>
      <c r="BJ885" s="55"/>
      <c r="BK885" s="46" t="s">
        <v>64</v>
      </c>
      <c r="BL885" s="56"/>
      <c r="BM885" s="48" t="s">
        <v>64</v>
      </c>
      <c r="BN885" s="175" t="str">
        <f t="shared" si="449"/>
        <v>Remplir la colonne BJ ou BL</v>
      </c>
      <c r="BO885" s="178"/>
      <c r="BP885" s="311" t="str">
        <f t="shared" si="462"/>
        <v>Remplir la colonne M</v>
      </c>
      <c r="BQ885" s="179" t="str">
        <f t="shared" si="450"/>
        <v>Remplir la colonne BO</v>
      </c>
      <c r="BR885" s="263" t="str">
        <f t="shared" si="434"/>
        <v>Remplir la colonne I</v>
      </c>
      <c r="BS885" s="84" t="s">
        <v>64</v>
      </c>
      <c r="BT885" s="60" t="str">
        <f t="shared" si="451"/>
        <v>Remplir les termes C, P et TVA</v>
      </c>
      <c r="BU885" s="55"/>
      <c r="BV885" s="46" t="s">
        <v>64</v>
      </c>
      <c r="BW885" s="56"/>
      <c r="BX885" s="48" t="s">
        <v>64</v>
      </c>
      <c r="BY885" s="175" t="str">
        <f t="shared" si="452"/>
        <v>Remplir la colonne BU ou BW</v>
      </c>
      <c r="BZ885" s="178"/>
      <c r="CA885" s="282" t="str">
        <f t="shared" si="463"/>
        <v>Remplir la colonne M</v>
      </c>
      <c r="CB885" s="99" t="str">
        <f t="shared" si="453"/>
        <v>Remplir la colonne BZ</v>
      </c>
      <c r="CC885" s="297" t="str">
        <f t="shared" si="435"/>
        <v>Remplir la colonne I</v>
      </c>
      <c r="CD885" s="84" t="s">
        <v>64</v>
      </c>
      <c r="CE885" s="60" t="str">
        <f t="shared" si="454"/>
        <v>Remplir les termes C, P et TVA</v>
      </c>
      <c r="CF885" s="61" t="str">
        <f t="shared" si="436"/>
        <v>REMPLIR TYPE DE CLIENT</v>
      </c>
      <c r="CG885" s="107" t="str">
        <f t="shared" si="455"/>
        <v>Montant total de l'aide demandée non indiqué</v>
      </c>
      <c r="CH885" s="1"/>
      <c r="CI885" s="1"/>
      <c r="CJ885" s="1"/>
      <c r="CK885" s="1"/>
      <c r="CL885" s="1"/>
    </row>
    <row r="886" spans="1:90" x14ac:dyDescent="0.25">
      <c r="A886" s="51"/>
      <c r="B886" s="111"/>
      <c r="C886" s="111"/>
      <c r="D886" s="111"/>
      <c r="E886" s="111"/>
      <c r="F886" s="111"/>
      <c r="G886" s="162"/>
      <c r="H886" s="151"/>
      <c r="I886" s="296"/>
      <c r="J886" s="152"/>
      <c r="K886" s="153"/>
      <c r="L886" s="169"/>
      <c r="M886" s="39"/>
      <c r="N886" s="201"/>
      <c r="O886" s="39"/>
      <c r="P886" s="22"/>
      <c r="Q886" s="200">
        <f t="shared" si="437"/>
        <v>0</v>
      </c>
      <c r="R886" s="55"/>
      <c r="S886" s="46" t="s">
        <v>64</v>
      </c>
      <c r="T886" s="56"/>
      <c r="U886" s="48" t="s">
        <v>64</v>
      </c>
      <c r="V886" s="175" t="str">
        <f t="shared" si="438"/>
        <v>Remplir la colonne R ou T</v>
      </c>
      <c r="W886" s="178"/>
      <c r="X886" s="282" t="str">
        <f t="shared" si="439"/>
        <v>Remplir la colonne M</v>
      </c>
      <c r="Y886" s="99" t="str">
        <f t="shared" si="440"/>
        <v>Remplir la colonne W</v>
      </c>
      <c r="Z886" s="297" t="str">
        <f t="shared" si="456"/>
        <v>Remplir la colonne I</v>
      </c>
      <c r="AA886" s="84" t="s">
        <v>64</v>
      </c>
      <c r="AB886" s="60" t="str">
        <f t="shared" si="441"/>
        <v>Remplir les termes C, P et TVA</v>
      </c>
      <c r="AC886" s="55"/>
      <c r="AD886" s="46" t="s">
        <v>64</v>
      </c>
      <c r="AE886" s="56"/>
      <c r="AF886" s="48" t="s">
        <v>64</v>
      </c>
      <c r="AG886" s="175" t="str">
        <f t="shared" si="442"/>
        <v>Remplir la colonne AC ou AE</v>
      </c>
      <c r="AH886" s="178"/>
      <c r="AI886" s="311" t="str">
        <f t="shared" si="457"/>
        <v>Remplir la colonne M</v>
      </c>
      <c r="AJ886" s="179" t="str">
        <f t="shared" si="443"/>
        <v>Remplir la colonne AH</v>
      </c>
      <c r="AK886" s="297" t="str">
        <f t="shared" si="431"/>
        <v>Remplir la colonne I</v>
      </c>
      <c r="AL886" s="84" t="s">
        <v>64</v>
      </c>
      <c r="AM886" s="60" t="str">
        <f t="shared" si="458"/>
        <v>Remplir les termes C, P et TVA</v>
      </c>
      <c r="AN886" s="55"/>
      <c r="AO886" s="46" t="s">
        <v>64</v>
      </c>
      <c r="AP886" s="56"/>
      <c r="AQ886" s="48" t="s">
        <v>64</v>
      </c>
      <c r="AR886" s="175" t="str">
        <f t="shared" si="444"/>
        <v>Remplir la colonne AN ou AP</v>
      </c>
      <c r="AS886" s="178"/>
      <c r="AT886" s="282" t="str">
        <f t="shared" si="459"/>
        <v>Remplir la colonne M</v>
      </c>
      <c r="AU886" s="179" t="str">
        <f t="shared" si="445"/>
        <v>Remplir la colonne AS</v>
      </c>
      <c r="AV886" s="263" t="str">
        <f t="shared" si="432"/>
        <v>Remplir la colonne I</v>
      </c>
      <c r="AW886" s="84" t="s">
        <v>64</v>
      </c>
      <c r="AX886" s="60" t="str">
        <f t="shared" si="460"/>
        <v>Remplir les termes C, P et TVA</v>
      </c>
      <c r="AY886" s="55"/>
      <c r="AZ886" s="46" t="s">
        <v>64</v>
      </c>
      <c r="BA886" s="56"/>
      <c r="BB886" s="48" t="s">
        <v>64</v>
      </c>
      <c r="BC886" s="175" t="str">
        <f t="shared" si="446"/>
        <v>Remplir la colonne AY ou BA</v>
      </c>
      <c r="BD886" s="178"/>
      <c r="BE886" s="311" t="str">
        <f t="shared" si="461"/>
        <v>Remplir la colonne M</v>
      </c>
      <c r="BF886" s="179" t="str">
        <f t="shared" si="447"/>
        <v>Remplir la colonne BD</v>
      </c>
      <c r="BG886" s="263" t="str">
        <f t="shared" si="433"/>
        <v>Remplir la colonne I</v>
      </c>
      <c r="BH886" s="84" t="s">
        <v>64</v>
      </c>
      <c r="BI886" s="60" t="str">
        <f t="shared" si="448"/>
        <v>Remplir les termes C, P et TVA</v>
      </c>
      <c r="BJ886" s="55"/>
      <c r="BK886" s="46" t="s">
        <v>64</v>
      </c>
      <c r="BL886" s="56"/>
      <c r="BM886" s="48" t="s">
        <v>64</v>
      </c>
      <c r="BN886" s="175" t="str">
        <f t="shared" si="449"/>
        <v>Remplir la colonne BJ ou BL</v>
      </c>
      <c r="BO886" s="178"/>
      <c r="BP886" s="311" t="str">
        <f t="shared" si="462"/>
        <v>Remplir la colonne M</v>
      </c>
      <c r="BQ886" s="179" t="str">
        <f t="shared" si="450"/>
        <v>Remplir la colonne BO</v>
      </c>
      <c r="BR886" s="263" t="str">
        <f t="shared" si="434"/>
        <v>Remplir la colonne I</v>
      </c>
      <c r="BS886" s="84" t="s">
        <v>64</v>
      </c>
      <c r="BT886" s="60" t="str">
        <f t="shared" si="451"/>
        <v>Remplir les termes C, P et TVA</v>
      </c>
      <c r="BU886" s="55"/>
      <c r="BV886" s="46" t="s">
        <v>64</v>
      </c>
      <c r="BW886" s="56"/>
      <c r="BX886" s="48" t="s">
        <v>64</v>
      </c>
      <c r="BY886" s="175" t="str">
        <f t="shared" si="452"/>
        <v>Remplir la colonne BU ou BW</v>
      </c>
      <c r="BZ886" s="178"/>
      <c r="CA886" s="282" t="str">
        <f t="shared" si="463"/>
        <v>Remplir la colonne M</v>
      </c>
      <c r="CB886" s="99" t="str">
        <f t="shared" si="453"/>
        <v>Remplir la colonne BZ</v>
      </c>
      <c r="CC886" s="297" t="str">
        <f t="shared" si="435"/>
        <v>Remplir la colonne I</v>
      </c>
      <c r="CD886" s="84" t="s">
        <v>64</v>
      </c>
      <c r="CE886" s="60" t="str">
        <f t="shared" si="454"/>
        <v>Remplir les termes C, P et TVA</v>
      </c>
      <c r="CF886" s="61" t="str">
        <f t="shared" si="436"/>
        <v>REMPLIR TYPE DE CLIENT</v>
      </c>
      <c r="CG886" s="107" t="str">
        <f t="shared" si="455"/>
        <v>Montant total de l'aide demandée non indiqué</v>
      </c>
      <c r="CH886" s="1"/>
      <c r="CI886" s="1"/>
      <c r="CJ886" s="1"/>
      <c r="CK886" s="1"/>
      <c r="CL886" s="1"/>
    </row>
    <row r="887" spans="1:90" x14ac:dyDescent="0.25">
      <c r="A887" s="51"/>
      <c r="B887" s="111"/>
      <c r="C887" s="111"/>
      <c r="D887" s="111"/>
      <c r="E887" s="111"/>
      <c r="F887" s="111"/>
      <c r="G887" s="162"/>
      <c r="H887" s="151"/>
      <c r="I887" s="296"/>
      <c r="J887" s="152"/>
      <c r="K887" s="153"/>
      <c r="L887" s="169"/>
      <c r="M887" s="39"/>
      <c r="N887" s="201"/>
      <c r="O887" s="39"/>
      <c r="P887" s="22"/>
      <c r="Q887" s="200">
        <f t="shared" si="437"/>
        <v>0</v>
      </c>
      <c r="R887" s="55"/>
      <c r="S887" s="46" t="s">
        <v>64</v>
      </c>
      <c r="T887" s="56"/>
      <c r="U887" s="48" t="s">
        <v>64</v>
      </c>
      <c r="V887" s="175" t="str">
        <f t="shared" si="438"/>
        <v>Remplir la colonne R ou T</v>
      </c>
      <c r="W887" s="178"/>
      <c r="X887" s="282" t="str">
        <f t="shared" si="439"/>
        <v>Remplir la colonne M</v>
      </c>
      <c r="Y887" s="99" t="str">
        <f t="shared" si="440"/>
        <v>Remplir la colonne W</v>
      </c>
      <c r="Z887" s="297" t="str">
        <f t="shared" si="456"/>
        <v>Remplir la colonne I</v>
      </c>
      <c r="AA887" s="84" t="s">
        <v>64</v>
      </c>
      <c r="AB887" s="60" t="str">
        <f t="shared" si="441"/>
        <v>Remplir les termes C, P et TVA</v>
      </c>
      <c r="AC887" s="55"/>
      <c r="AD887" s="46" t="s">
        <v>64</v>
      </c>
      <c r="AE887" s="56"/>
      <c r="AF887" s="48" t="s">
        <v>64</v>
      </c>
      <c r="AG887" s="175" t="str">
        <f t="shared" si="442"/>
        <v>Remplir la colonne AC ou AE</v>
      </c>
      <c r="AH887" s="178"/>
      <c r="AI887" s="311" t="str">
        <f t="shared" si="457"/>
        <v>Remplir la colonne M</v>
      </c>
      <c r="AJ887" s="179" t="str">
        <f t="shared" si="443"/>
        <v>Remplir la colonne AH</v>
      </c>
      <c r="AK887" s="297" t="str">
        <f t="shared" si="431"/>
        <v>Remplir la colonne I</v>
      </c>
      <c r="AL887" s="84" t="s">
        <v>64</v>
      </c>
      <c r="AM887" s="60" t="str">
        <f t="shared" si="458"/>
        <v>Remplir les termes C, P et TVA</v>
      </c>
      <c r="AN887" s="55"/>
      <c r="AO887" s="46" t="s">
        <v>64</v>
      </c>
      <c r="AP887" s="56"/>
      <c r="AQ887" s="48" t="s">
        <v>64</v>
      </c>
      <c r="AR887" s="175" t="str">
        <f t="shared" si="444"/>
        <v>Remplir la colonne AN ou AP</v>
      </c>
      <c r="AS887" s="178"/>
      <c r="AT887" s="282" t="str">
        <f t="shared" si="459"/>
        <v>Remplir la colonne M</v>
      </c>
      <c r="AU887" s="179" t="str">
        <f t="shared" si="445"/>
        <v>Remplir la colonne AS</v>
      </c>
      <c r="AV887" s="263" t="str">
        <f t="shared" si="432"/>
        <v>Remplir la colonne I</v>
      </c>
      <c r="AW887" s="84" t="s">
        <v>64</v>
      </c>
      <c r="AX887" s="60" t="str">
        <f t="shared" si="460"/>
        <v>Remplir les termes C, P et TVA</v>
      </c>
      <c r="AY887" s="55"/>
      <c r="AZ887" s="46" t="s">
        <v>64</v>
      </c>
      <c r="BA887" s="56"/>
      <c r="BB887" s="48" t="s">
        <v>64</v>
      </c>
      <c r="BC887" s="175" t="str">
        <f t="shared" si="446"/>
        <v>Remplir la colonne AY ou BA</v>
      </c>
      <c r="BD887" s="178"/>
      <c r="BE887" s="311" t="str">
        <f t="shared" si="461"/>
        <v>Remplir la colonne M</v>
      </c>
      <c r="BF887" s="179" t="str">
        <f t="shared" si="447"/>
        <v>Remplir la colonne BD</v>
      </c>
      <c r="BG887" s="263" t="str">
        <f t="shared" si="433"/>
        <v>Remplir la colonne I</v>
      </c>
      <c r="BH887" s="84" t="s">
        <v>64</v>
      </c>
      <c r="BI887" s="60" t="str">
        <f t="shared" si="448"/>
        <v>Remplir les termes C, P et TVA</v>
      </c>
      <c r="BJ887" s="55"/>
      <c r="BK887" s="46" t="s">
        <v>64</v>
      </c>
      <c r="BL887" s="56"/>
      <c r="BM887" s="48" t="s">
        <v>64</v>
      </c>
      <c r="BN887" s="175" t="str">
        <f t="shared" si="449"/>
        <v>Remplir la colonne BJ ou BL</v>
      </c>
      <c r="BO887" s="178"/>
      <c r="BP887" s="311" t="str">
        <f t="shared" si="462"/>
        <v>Remplir la colonne M</v>
      </c>
      <c r="BQ887" s="179" t="str">
        <f t="shared" si="450"/>
        <v>Remplir la colonne BO</v>
      </c>
      <c r="BR887" s="263" t="str">
        <f t="shared" si="434"/>
        <v>Remplir la colonne I</v>
      </c>
      <c r="BS887" s="84" t="s">
        <v>64</v>
      </c>
      <c r="BT887" s="60" t="str">
        <f t="shared" si="451"/>
        <v>Remplir les termes C, P et TVA</v>
      </c>
      <c r="BU887" s="55"/>
      <c r="BV887" s="46" t="s">
        <v>64</v>
      </c>
      <c r="BW887" s="56"/>
      <c r="BX887" s="48" t="s">
        <v>64</v>
      </c>
      <c r="BY887" s="175" t="str">
        <f t="shared" si="452"/>
        <v>Remplir la colonne BU ou BW</v>
      </c>
      <c r="BZ887" s="178"/>
      <c r="CA887" s="282" t="str">
        <f t="shared" si="463"/>
        <v>Remplir la colonne M</v>
      </c>
      <c r="CB887" s="99" t="str">
        <f t="shared" si="453"/>
        <v>Remplir la colonne BZ</v>
      </c>
      <c r="CC887" s="297" t="str">
        <f t="shared" si="435"/>
        <v>Remplir la colonne I</v>
      </c>
      <c r="CD887" s="84" t="s">
        <v>64</v>
      </c>
      <c r="CE887" s="60" t="str">
        <f t="shared" si="454"/>
        <v>Remplir les termes C, P et TVA</v>
      </c>
      <c r="CF887" s="61" t="str">
        <f t="shared" si="436"/>
        <v>REMPLIR TYPE DE CLIENT</v>
      </c>
      <c r="CG887" s="107" t="str">
        <f t="shared" si="455"/>
        <v>Montant total de l'aide demandée non indiqué</v>
      </c>
      <c r="CH887" s="1"/>
      <c r="CI887" s="1"/>
      <c r="CJ887" s="1"/>
      <c r="CK887" s="1"/>
      <c r="CL887" s="1"/>
    </row>
    <row r="888" spans="1:90" x14ac:dyDescent="0.25">
      <c r="A888" s="51"/>
      <c r="B888" s="111"/>
      <c r="C888" s="111"/>
      <c r="D888" s="111"/>
      <c r="E888" s="111"/>
      <c r="F888" s="111"/>
      <c r="G888" s="162"/>
      <c r="H888" s="151"/>
      <c r="I888" s="296"/>
      <c r="J888" s="152"/>
      <c r="K888" s="153"/>
      <c r="L888" s="169"/>
      <c r="M888" s="39"/>
      <c r="N888" s="201"/>
      <c r="O888" s="39"/>
      <c r="P888" s="22"/>
      <c r="Q888" s="200">
        <f t="shared" si="437"/>
        <v>0</v>
      </c>
      <c r="R888" s="55"/>
      <c r="S888" s="46" t="s">
        <v>64</v>
      </c>
      <c r="T888" s="56"/>
      <c r="U888" s="48" t="s">
        <v>64</v>
      </c>
      <c r="V888" s="175" t="str">
        <f t="shared" si="438"/>
        <v>Remplir la colonne R ou T</v>
      </c>
      <c r="W888" s="178"/>
      <c r="X888" s="282" t="str">
        <f t="shared" si="439"/>
        <v>Remplir la colonne M</v>
      </c>
      <c r="Y888" s="99" t="str">
        <f t="shared" si="440"/>
        <v>Remplir la colonne W</v>
      </c>
      <c r="Z888" s="297" t="str">
        <f t="shared" si="456"/>
        <v>Remplir la colonne I</v>
      </c>
      <c r="AA888" s="84" t="s">
        <v>64</v>
      </c>
      <c r="AB888" s="60" t="str">
        <f t="shared" si="441"/>
        <v>Remplir les termes C, P et TVA</v>
      </c>
      <c r="AC888" s="55"/>
      <c r="AD888" s="46" t="s">
        <v>64</v>
      </c>
      <c r="AE888" s="56"/>
      <c r="AF888" s="48" t="s">
        <v>64</v>
      </c>
      <c r="AG888" s="175" t="str">
        <f t="shared" si="442"/>
        <v>Remplir la colonne AC ou AE</v>
      </c>
      <c r="AH888" s="178"/>
      <c r="AI888" s="311" t="str">
        <f t="shared" si="457"/>
        <v>Remplir la colonne M</v>
      </c>
      <c r="AJ888" s="179" t="str">
        <f t="shared" si="443"/>
        <v>Remplir la colonne AH</v>
      </c>
      <c r="AK888" s="297" t="str">
        <f t="shared" si="431"/>
        <v>Remplir la colonne I</v>
      </c>
      <c r="AL888" s="84" t="s">
        <v>64</v>
      </c>
      <c r="AM888" s="60" t="str">
        <f t="shared" si="458"/>
        <v>Remplir les termes C, P et TVA</v>
      </c>
      <c r="AN888" s="55"/>
      <c r="AO888" s="46" t="s">
        <v>64</v>
      </c>
      <c r="AP888" s="56"/>
      <c r="AQ888" s="48" t="s">
        <v>64</v>
      </c>
      <c r="AR888" s="175" t="str">
        <f t="shared" si="444"/>
        <v>Remplir la colonne AN ou AP</v>
      </c>
      <c r="AS888" s="178"/>
      <c r="AT888" s="282" t="str">
        <f t="shared" si="459"/>
        <v>Remplir la colonne M</v>
      </c>
      <c r="AU888" s="179" t="str">
        <f t="shared" si="445"/>
        <v>Remplir la colonne AS</v>
      </c>
      <c r="AV888" s="263" t="str">
        <f t="shared" si="432"/>
        <v>Remplir la colonne I</v>
      </c>
      <c r="AW888" s="84" t="s">
        <v>64</v>
      </c>
      <c r="AX888" s="60" t="str">
        <f t="shared" si="460"/>
        <v>Remplir les termes C, P et TVA</v>
      </c>
      <c r="AY888" s="55"/>
      <c r="AZ888" s="46" t="s">
        <v>64</v>
      </c>
      <c r="BA888" s="56"/>
      <c r="BB888" s="48" t="s">
        <v>64</v>
      </c>
      <c r="BC888" s="175" t="str">
        <f t="shared" si="446"/>
        <v>Remplir la colonne AY ou BA</v>
      </c>
      <c r="BD888" s="178"/>
      <c r="BE888" s="311" t="str">
        <f t="shared" si="461"/>
        <v>Remplir la colonne M</v>
      </c>
      <c r="BF888" s="179" t="str">
        <f t="shared" si="447"/>
        <v>Remplir la colonne BD</v>
      </c>
      <c r="BG888" s="263" t="str">
        <f t="shared" si="433"/>
        <v>Remplir la colonne I</v>
      </c>
      <c r="BH888" s="84" t="s">
        <v>64</v>
      </c>
      <c r="BI888" s="60" t="str">
        <f t="shared" si="448"/>
        <v>Remplir les termes C, P et TVA</v>
      </c>
      <c r="BJ888" s="55"/>
      <c r="BK888" s="46" t="s">
        <v>64</v>
      </c>
      <c r="BL888" s="56"/>
      <c r="BM888" s="48" t="s">
        <v>64</v>
      </c>
      <c r="BN888" s="175" t="str">
        <f t="shared" si="449"/>
        <v>Remplir la colonne BJ ou BL</v>
      </c>
      <c r="BO888" s="178"/>
      <c r="BP888" s="311" t="str">
        <f t="shared" si="462"/>
        <v>Remplir la colonne M</v>
      </c>
      <c r="BQ888" s="179" t="str">
        <f t="shared" si="450"/>
        <v>Remplir la colonne BO</v>
      </c>
      <c r="BR888" s="263" t="str">
        <f t="shared" si="434"/>
        <v>Remplir la colonne I</v>
      </c>
      <c r="BS888" s="84" t="s">
        <v>64</v>
      </c>
      <c r="BT888" s="60" t="str">
        <f t="shared" si="451"/>
        <v>Remplir les termes C, P et TVA</v>
      </c>
      <c r="BU888" s="55"/>
      <c r="BV888" s="46" t="s">
        <v>64</v>
      </c>
      <c r="BW888" s="56"/>
      <c r="BX888" s="48" t="s">
        <v>64</v>
      </c>
      <c r="BY888" s="175" t="str">
        <f t="shared" si="452"/>
        <v>Remplir la colonne BU ou BW</v>
      </c>
      <c r="BZ888" s="178"/>
      <c r="CA888" s="282" t="str">
        <f t="shared" si="463"/>
        <v>Remplir la colonne M</v>
      </c>
      <c r="CB888" s="99" t="str">
        <f t="shared" si="453"/>
        <v>Remplir la colonne BZ</v>
      </c>
      <c r="CC888" s="297" t="str">
        <f t="shared" si="435"/>
        <v>Remplir la colonne I</v>
      </c>
      <c r="CD888" s="84" t="s">
        <v>64</v>
      </c>
      <c r="CE888" s="60" t="str">
        <f t="shared" si="454"/>
        <v>Remplir les termes C, P et TVA</v>
      </c>
      <c r="CF888" s="61" t="str">
        <f t="shared" si="436"/>
        <v>REMPLIR TYPE DE CLIENT</v>
      </c>
      <c r="CG888" s="107" t="str">
        <f t="shared" si="455"/>
        <v>Montant total de l'aide demandée non indiqué</v>
      </c>
      <c r="CH888" s="1"/>
      <c r="CI888" s="1"/>
      <c r="CJ888" s="1"/>
      <c r="CK888" s="1"/>
      <c r="CL888" s="1"/>
    </row>
    <row r="889" spans="1:90" x14ac:dyDescent="0.25">
      <c r="A889" s="51"/>
      <c r="B889" s="111"/>
      <c r="C889" s="111"/>
      <c r="D889" s="111"/>
      <c r="E889" s="111"/>
      <c r="F889" s="111"/>
      <c r="G889" s="162"/>
      <c r="H889" s="151"/>
      <c r="I889" s="296"/>
      <c r="J889" s="152"/>
      <c r="K889" s="153"/>
      <c r="L889" s="169"/>
      <c r="M889" s="39"/>
      <c r="N889" s="201"/>
      <c r="O889" s="39"/>
      <c r="P889" s="22"/>
      <c r="Q889" s="200">
        <f t="shared" si="437"/>
        <v>0</v>
      </c>
      <c r="R889" s="55"/>
      <c r="S889" s="46" t="s">
        <v>64</v>
      </c>
      <c r="T889" s="56"/>
      <c r="U889" s="48" t="s">
        <v>64</v>
      </c>
      <c r="V889" s="175" t="str">
        <f t="shared" si="438"/>
        <v>Remplir la colonne R ou T</v>
      </c>
      <c r="W889" s="178"/>
      <c r="X889" s="282" t="str">
        <f t="shared" si="439"/>
        <v>Remplir la colonne M</v>
      </c>
      <c r="Y889" s="99" t="str">
        <f t="shared" si="440"/>
        <v>Remplir la colonne W</v>
      </c>
      <c r="Z889" s="297" t="str">
        <f t="shared" si="456"/>
        <v>Remplir la colonne I</v>
      </c>
      <c r="AA889" s="84" t="s">
        <v>64</v>
      </c>
      <c r="AB889" s="60" t="str">
        <f t="shared" si="441"/>
        <v>Remplir les termes C, P et TVA</v>
      </c>
      <c r="AC889" s="55"/>
      <c r="AD889" s="46" t="s">
        <v>64</v>
      </c>
      <c r="AE889" s="56"/>
      <c r="AF889" s="48" t="s">
        <v>64</v>
      </c>
      <c r="AG889" s="175" t="str">
        <f t="shared" si="442"/>
        <v>Remplir la colonne AC ou AE</v>
      </c>
      <c r="AH889" s="178"/>
      <c r="AI889" s="311" t="str">
        <f t="shared" si="457"/>
        <v>Remplir la colonne M</v>
      </c>
      <c r="AJ889" s="179" t="str">
        <f t="shared" si="443"/>
        <v>Remplir la colonne AH</v>
      </c>
      <c r="AK889" s="297" t="str">
        <f t="shared" si="431"/>
        <v>Remplir la colonne I</v>
      </c>
      <c r="AL889" s="84" t="s">
        <v>64</v>
      </c>
      <c r="AM889" s="60" t="str">
        <f t="shared" si="458"/>
        <v>Remplir les termes C, P et TVA</v>
      </c>
      <c r="AN889" s="55"/>
      <c r="AO889" s="46" t="s">
        <v>64</v>
      </c>
      <c r="AP889" s="56"/>
      <c r="AQ889" s="48" t="s">
        <v>64</v>
      </c>
      <c r="AR889" s="175" t="str">
        <f t="shared" si="444"/>
        <v>Remplir la colonne AN ou AP</v>
      </c>
      <c r="AS889" s="178"/>
      <c r="AT889" s="282" t="str">
        <f t="shared" si="459"/>
        <v>Remplir la colonne M</v>
      </c>
      <c r="AU889" s="179" t="str">
        <f t="shared" si="445"/>
        <v>Remplir la colonne AS</v>
      </c>
      <c r="AV889" s="263" t="str">
        <f t="shared" si="432"/>
        <v>Remplir la colonne I</v>
      </c>
      <c r="AW889" s="84" t="s">
        <v>64</v>
      </c>
      <c r="AX889" s="60" t="str">
        <f t="shared" si="460"/>
        <v>Remplir les termes C, P et TVA</v>
      </c>
      <c r="AY889" s="55"/>
      <c r="AZ889" s="46" t="s">
        <v>64</v>
      </c>
      <c r="BA889" s="56"/>
      <c r="BB889" s="48" t="s">
        <v>64</v>
      </c>
      <c r="BC889" s="175" t="str">
        <f t="shared" si="446"/>
        <v>Remplir la colonne AY ou BA</v>
      </c>
      <c r="BD889" s="178"/>
      <c r="BE889" s="311" t="str">
        <f t="shared" si="461"/>
        <v>Remplir la colonne M</v>
      </c>
      <c r="BF889" s="179" t="str">
        <f t="shared" si="447"/>
        <v>Remplir la colonne BD</v>
      </c>
      <c r="BG889" s="263" t="str">
        <f t="shared" si="433"/>
        <v>Remplir la colonne I</v>
      </c>
      <c r="BH889" s="84" t="s">
        <v>64</v>
      </c>
      <c r="BI889" s="60" t="str">
        <f t="shared" si="448"/>
        <v>Remplir les termes C, P et TVA</v>
      </c>
      <c r="BJ889" s="55"/>
      <c r="BK889" s="46" t="s">
        <v>64</v>
      </c>
      <c r="BL889" s="56"/>
      <c r="BM889" s="48" t="s">
        <v>64</v>
      </c>
      <c r="BN889" s="175" t="str">
        <f t="shared" si="449"/>
        <v>Remplir la colonne BJ ou BL</v>
      </c>
      <c r="BO889" s="178"/>
      <c r="BP889" s="311" t="str">
        <f t="shared" si="462"/>
        <v>Remplir la colonne M</v>
      </c>
      <c r="BQ889" s="179" t="str">
        <f t="shared" si="450"/>
        <v>Remplir la colonne BO</v>
      </c>
      <c r="BR889" s="263" t="str">
        <f t="shared" si="434"/>
        <v>Remplir la colonne I</v>
      </c>
      <c r="BS889" s="84" t="s">
        <v>64</v>
      </c>
      <c r="BT889" s="60" t="str">
        <f t="shared" si="451"/>
        <v>Remplir les termes C, P et TVA</v>
      </c>
      <c r="BU889" s="55"/>
      <c r="BV889" s="46" t="s">
        <v>64</v>
      </c>
      <c r="BW889" s="56"/>
      <c r="BX889" s="48" t="s">
        <v>64</v>
      </c>
      <c r="BY889" s="175" t="str">
        <f t="shared" si="452"/>
        <v>Remplir la colonne BU ou BW</v>
      </c>
      <c r="BZ889" s="178"/>
      <c r="CA889" s="282" t="str">
        <f t="shared" si="463"/>
        <v>Remplir la colonne M</v>
      </c>
      <c r="CB889" s="99" t="str">
        <f t="shared" si="453"/>
        <v>Remplir la colonne BZ</v>
      </c>
      <c r="CC889" s="297" t="str">
        <f t="shared" si="435"/>
        <v>Remplir la colonne I</v>
      </c>
      <c r="CD889" s="84" t="s">
        <v>64</v>
      </c>
      <c r="CE889" s="60" t="str">
        <f t="shared" si="454"/>
        <v>Remplir les termes C, P et TVA</v>
      </c>
      <c r="CF889" s="61" t="str">
        <f t="shared" si="436"/>
        <v>REMPLIR TYPE DE CLIENT</v>
      </c>
      <c r="CG889" s="107" t="str">
        <f t="shared" si="455"/>
        <v>Montant total de l'aide demandée non indiqué</v>
      </c>
      <c r="CH889" s="1"/>
      <c r="CI889" s="1"/>
      <c r="CJ889" s="1"/>
      <c r="CK889" s="1"/>
      <c r="CL889" s="1"/>
    </row>
    <row r="890" spans="1:90" x14ac:dyDescent="0.25">
      <c r="A890" s="51"/>
      <c r="B890" s="111"/>
      <c r="C890" s="111"/>
      <c r="D890" s="111"/>
      <c r="E890" s="111"/>
      <c r="F890" s="111"/>
      <c r="G890" s="162"/>
      <c r="H890" s="151"/>
      <c r="I890" s="296"/>
      <c r="J890" s="152"/>
      <c r="K890" s="153"/>
      <c r="L890" s="169"/>
      <c r="M890" s="39"/>
      <c r="N890" s="201"/>
      <c r="O890" s="39"/>
      <c r="P890" s="22"/>
      <c r="Q890" s="200">
        <f t="shared" si="437"/>
        <v>0</v>
      </c>
      <c r="R890" s="55"/>
      <c r="S890" s="46" t="s">
        <v>64</v>
      </c>
      <c r="T890" s="56"/>
      <c r="U890" s="48" t="s">
        <v>64</v>
      </c>
      <c r="V890" s="175" t="str">
        <f t="shared" si="438"/>
        <v>Remplir la colonne R ou T</v>
      </c>
      <c r="W890" s="178"/>
      <c r="X890" s="282" t="str">
        <f t="shared" si="439"/>
        <v>Remplir la colonne M</v>
      </c>
      <c r="Y890" s="99" t="str">
        <f t="shared" si="440"/>
        <v>Remplir la colonne W</v>
      </c>
      <c r="Z890" s="297" t="str">
        <f t="shared" si="456"/>
        <v>Remplir la colonne I</v>
      </c>
      <c r="AA890" s="84" t="s">
        <v>64</v>
      </c>
      <c r="AB890" s="60" t="str">
        <f t="shared" si="441"/>
        <v>Remplir les termes C, P et TVA</v>
      </c>
      <c r="AC890" s="55"/>
      <c r="AD890" s="46" t="s">
        <v>64</v>
      </c>
      <c r="AE890" s="56"/>
      <c r="AF890" s="48" t="s">
        <v>64</v>
      </c>
      <c r="AG890" s="175" t="str">
        <f t="shared" si="442"/>
        <v>Remplir la colonne AC ou AE</v>
      </c>
      <c r="AH890" s="178"/>
      <c r="AI890" s="311" t="str">
        <f t="shared" si="457"/>
        <v>Remplir la colonne M</v>
      </c>
      <c r="AJ890" s="179" t="str">
        <f t="shared" si="443"/>
        <v>Remplir la colonne AH</v>
      </c>
      <c r="AK890" s="297" t="str">
        <f t="shared" si="431"/>
        <v>Remplir la colonne I</v>
      </c>
      <c r="AL890" s="84" t="s">
        <v>64</v>
      </c>
      <c r="AM890" s="60" t="str">
        <f t="shared" si="458"/>
        <v>Remplir les termes C, P et TVA</v>
      </c>
      <c r="AN890" s="55"/>
      <c r="AO890" s="46" t="s">
        <v>64</v>
      </c>
      <c r="AP890" s="56"/>
      <c r="AQ890" s="48" t="s">
        <v>64</v>
      </c>
      <c r="AR890" s="175" t="str">
        <f t="shared" si="444"/>
        <v>Remplir la colonne AN ou AP</v>
      </c>
      <c r="AS890" s="178"/>
      <c r="AT890" s="282" t="str">
        <f t="shared" si="459"/>
        <v>Remplir la colonne M</v>
      </c>
      <c r="AU890" s="179" t="str">
        <f t="shared" si="445"/>
        <v>Remplir la colonne AS</v>
      </c>
      <c r="AV890" s="263" t="str">
        <f t="shared" si="432"/>
        <v>Remplir la colonne I</v>
      </c>
      <c r="AW890" s="84" t="s">
        <v>64</v>
      </c>
      <c r="AX890" s="60" t="str">
        <f t="shared" si="460"/>
        <v>Remplir les termes C, P et TVA</v>
      </c>
      <c r="AY890" s="55"/>
      <c r="AZ890" s="46" t="s">
        <v>64</v>
      </c>
      <c r="BA890" s="56"/>
      <c r="BB890" s="48" t="s">
        <v>64</v>
      </c>
      <c r="BC890" s="175" t="str">
        <f t="shared" si="446"/>
        <v>Remplir la colonne AY ou BA</v>
      </c>
      <c r="BD890" s="178"/>
      <c r="BE890" s="311" t="str">
        <f t="shared" si="461"/>
        <v>Remplir la colonne M</v>
      </c>
      <c r="BF890" s="179" t="str">
        <f t="shared" si="447"/>
        <v>Remplir la colonne BD</v>
      </c>
      <c r="BG890" s="263" t="str">
        <f t="shared" si="433"/>
        <v>Remplir la colonne I</v>
      </c>
      <c r="BH890" s="84" t="s">
        <v>64</v>
      </c>
      <c r="BI890" s="60" t="str">
        <f t="shared" si="448"/>
        <v>Remplir les termes C, P et TVA</v>
      </c>
      <c r="BJ890" s="55"/>
      <c r="BK890" s="46" t="s">
        <v>64</v>
      </c>
      <c r="BL890" s="56"/>
      <c r="BM890" s="48" t="s">
        <v>64</v>
      </c>
      <c r="BN890" s="175" t="str">
        <f t="shared" si="449"/>
        <v>Remplir la colonne BJ ou BL</v>
      </c>
      <c r="BO890" s="178"/>
      <c r="BP890" s="311" t="str">
        <f t="shared" si="462"/>
        <v>Remplir la colonne M</v>
      </c>
      <c r="BQ890" s="179" t="str">
        <f t="shared" si="450"/>
        <v>Remplir la colonne BO</v>
      </c>
      <c r="BR890" s="263" t="str">
        <f t="shared" si="434"/>
        <v>Remplir la colonne I</v>
      </c>
      <c r="BS890" s="84" t="s">
        <v>64</v>
      </c>
      <c r="BT890" s="60" t="str">
        <f t="shared" si="451"/>
        <v>Remplir les termes C, P et TVA</v>
      </c>
      <c r="BU890" s="55"/>
      <c r="BV890" s="46" t="s">
        <v>64</v>
      </c>
      <c r="BW890" s="56"/>
      <c r="BX890" s="48" t="s">
        <v>64</v>
      </c>
      <c r="BY890" s="175" t="str">
        <f t="shared" si="452"/>
        <v>Remplir la colonne BU ou BW</v>
      </c>
      <c r="BZ890" s="178"/>
      <c r="CA890" s="282" t="str">
        <f t="shared" si="463"/>
        <v>Remplir la colonne M</v>
      </c>
      <c r="CB890" s="99" t="str">
        <f t="shared" si="453"/>
        <v>Remplir la colonne BZ</v>
      </c>
      <c r="CC890" s="297" t="str">
        <f t="shared" si="435"/>
        <v>Remplir la colonne I</v>
      </c>
      <c r="CD890" s="84" t="s">
        <v>64</v>
      </c>
      <c r="CE890" s="60" t="str">
        <f t="shared" si="454"/>
        <v>Remplir les termes C, P et TVA</v>
      </c>
      <c r="CF890" s="61" t="str">
        <f t="shared" si="436"/>
        <v>REMPLIR TYPE DE CLIENT</v>
      </c>
      <c r="CG890" s="107" t="str">
        <f t="shared" si="455"/>
        <v>Montant total de l'aide demandée non indiqué</v>
      </c>
      <c r="CH890" s="1"/>
      <c r="CI890" s="1"/>
      <c r="CJ890" s="1"/>
      <c r="CK890" s="1"/>
      <c r="CL890" s="1"/>
    </row>
    <row r="891" spans="1:90" x14ac:dyDescent="0.25">
      <c r="A891" s="51"/>
      <c r="B891" s="111"/>
      <c r="C891" s="111"/>
      <c r="D891" s="111"/>
      <c r="E891" s="111"/>
      <c r="F891" s="111"/>
      <c r="G891" s="162"/>
      <c r="H891" s="151"/>
      <c r="I891" s="296"/>
      <c r="J891" s="152"/>
      <c r="K891" s="153"/>
      <c r="L891" s="169"/>
      <c r="M891" s="39"/>
      <c r="N891" s="201"/>
      <c r="O891" s="39"/>
      <c r="P891" s="22"/>
      <c r="Q891" s="200">
        <f t="shared" si="437"/>
        <v>0</v>
      </c>
      <c r="R891" s="55"/>
      <c r="S891" s="46" t="s">
        <v>64</v>
      </c>
      <c r="T891" s="56"/>
      <c r="U891" s="48" t="s">
        <v>64</v>
      </c>
      <c r="V891" s="175" t="str">
        <f t="shared" si="438"/>
        <v>Remplir la colonne R ou T</v>
      </c>
      <c r="W891" s="178"/>
      <c r="X891" s="282" t="str">
        <f t="shared" si="439"/>
        <v>Remplir la colonne M</v>
      </c>
      <c r="Y891" s="99" t="str">
        <f t="shared" si="440"/>
        <v>Remplir la colonne W</v>
      </c>
      <c r="Z891" s="297" t="str">
        <f t="shared" si="456"/>
        <v>Remplir la colonne I</v>
      </c>
      <c r="AA891" s="84" t="s">
        <v>64</v>
      </c>
      <c r="AB891" s="60" t="str">
        <f t="shared" si="441"/>
        <v>Remplir les termes C, P et TVA</v>
      </c>
      <c r="AC891" s="55"/>
      <c r="AD891" s="46" t="s">
        <v>64</v>
      </c>
      <c r="AE891" s="56"/>
      <c r="AF891" s="48" t="s">
        <v>64</v>
      </c>
      <c r="AG891" s="175" t="str">
        <f t="shared" si="442"/>
        <v>Remplir la colonne AC ou AE</v>
      </c>
      <c r="AH891" s="178"/>
      <c r="AI891" s="311" t="str">
        <f t="shared" si="457"/>
        <v>Remplir la colonne M</v>
      </c>
      <c r="AJ891" s="179" t="str">
        <f t="shared" si="443"/>
        <v>Remplir la colonne AH</v>
      </c>
      <c r="AK891" s="297" t="str">
        <f t="shared" si="431"/>
        <v>Remplir la colonne I</v>
      </c>
      <c r="AL891" s="84" t="s">
        <v>64</v>
      </c>
      <c r="AM891" s="60" t="str">
        <f t="shared" si="458"/>
        <v>Remplir les termes C, P et TVA</v>
      </c>
      <c r="AN891" s="55"/>
      <c r="AO891" s="46" t="s">
        <v>64</v>
      </c>
      <c r="AP891" s="56"/>
      <c r="AQ891" s="48" t="s">
        <v>64</v>
      </c>
      <c r="AR891" s="175" t="str">
        <f t="shared" si="444"/>
        <v>Remplir la colonne AN ou AP</v>
      </c>
      <c r="AS891" s="178"/>
      <c r="AT891" s="282" t="str">
        <f t="shared" si="459"/>
        <v>Remplir la colonne M</v>
      </c>
      <c r="AU891" s="179" t="str">
        <f t="shared" si="445"/>
        <v>Remplir la colonne AS</v>
      </c>
      <c r="AV891" s="263" t="str">
        <f t="shared" si="432"/>
        <v>Remplir la colonne I</v>
      </c>
      <c r="AW891" s="84" t="s">
        <v>64</v>
      </c>
      <c r="AX891" s="60" t="str">
        <f t="shared" si="460"/>
        <v>Remplir les termes C, P et TVA</v>
      </c>
      <c r="AY891" s="55"/>
      <c r="AZ891" s="46" t="s">
        <v>64</v>
      </c>
      <c r="BA891" s="56"/>
      <c r="BB891" s="48" t="s">
        <v>64</v>
      </c>
      <c r="BC891" s="175" t="str">
        <f t="shared" si="446"/>
        <v>Remplir la colonne AY ou BA</v>
      </c>
      <c r="BD891" s="178"/>
      <c r="BE891" s="311" t="str">
        <f t="shared" si="461"/>
        <v>Remplir la colonne M</v>
      </c>
      <c r="BF891" s="179" t="str">
        <f t="shared" si="447"/>
        <v>Remplir la colonne BD</v>
      </c>
      <c r="BG891" s="263" t="str">
        <f t="shared" si="433"/>
        <v>Remplir la colonne I</v>
      </c>
      <c r="BH891" s="84" t="s">
        <v>64</v>
      </c>
      <c r="BI891" s="60" t="str">
        <f t="shared" si="448"/>
        <v>Remplir les termes C, P et TVA</v>
      </c>
      <c r="BJ891" s="55"/>
      <c r="BK891" s="46" t="s">
        <v>64</v>
      </c>
      <c r="BL891" s="56"/>
      <c r="BM891" s="48" t="s">
        <v>64</v>
      </c>
      <c r="BN891" s="175" t="str">
        <f t="shared" si="449"/>
        <v>Remplir la colonne BJ ou BL</v>
      </c>
      <c r="BO891" s="178"/>
      <c r="BP891" s="311" t="str">
        <f t="shared" si="462"/>
        <v>Remplir la colonne M</v>
      </c>
      <c r="BQ891" s="179" t="str">
        <f t="shared" si="450"/>
        <v>Remplir la colonne BO</v>
      </c>
      <c r="BR891" s="263" t="str">
        <f t="shared" si="434"/>
        <v>Remplir la colonne I</v>
      </c>
      <c r="BS891" s="84" t="s">
        <v>64</v>
      </c>
      <c r="BT891" s="60" t="str">
        <f t="shared" si="451"/>
        <v>Remplir les termes C, P et TVA</v>
      </c>
      <c r="BU891" s="55"/>
      <c r="BV891" s="46" t="s">
        <v>64</v>
      </c>
      <c r="BW891" s="56"/>
      <c r="BX891" s="48" t="s">
        <v>64</v>
      </c>
      <c r="BY891" s="175" t="str">
        <f t="shared" si="452"/>
        <v>Remplir la colonne BU ou BW</v>
      </c>
      <c r="BZ891" s="178"/>
      <c r="CA891" s="282" t="str">
        <f t="shared" si="463"/>
        <v>Remplir la colonne M</v>
      </c>
      <c r="CB891" s="99" t="str">
        <f t="shared" si="453"/>
        <v>Remplir la colonne BZ</v>
      </c>
      <c r="CC891" s="297" t="str">
        <f t="shared" si="435"/>
        <v>Remplir la colonne I</v>
      </c>
      <c r="CD891" s="84" t="s">
        <v>64</v>
      </c>
      <c r="CE891" s="60" t="str">
        <f t="shared" si="454"/>
        <v>Remplir les termes C, P et TVA</v>
      </c>
      <c r="CF891" s="61" t="str">
        <f t="shared" si="436"/>
        <v>REMPLIR TYPE DE CLIENT</v>
      </c>
      <c r="CG891" s="107" t="str">
        <f t="shared" si="455"/>
        <v>Montant total de l'aide demandée non indiqué</v>
      </c>
      <c r="CH891" s="1"/>
      <c r="CI891" s="1"/>
      <c r="CJ891" s="1"/>
      <c r="CK891" s="1"/>
      <c r="CL891" s="1"/>
    </row>
    <row r="892" spans="1:90" x14ac:dyDescent="0.25">
      <c r="A892" s="51"/>
      <c r="B892" s="111"/>
      <c r="C892" s="111"/>
      <c r="D892" s="111"/>
      <c r="E892" s="111"/>
      <c r="F892" s="111"/>
      <c r="G892" s="162"/>
      <c r="H892" s="151"/>
      <c r="I892" s="296"/>
      <c r="J892" s="152"/>
      <c r="K892" s="153"/>
      <c r="L892" s="169"/>
      <c r="M892" s="39"/>
      <c r="N892" s="201"/>
      <c r="O892" s="39"/>
      <c r="P892" s="22"/>
      <c r="Q892" s="200">
        <f t="shared" si="437"/>
        <v>0</v>
      </c>
      <c r="R892" s="55"/>
      <c r="S892" s="46" t="s">
        <v>64</v>
      </c>
      <c r="T892" s="56"/>
      <c r="U892" s="48" t="s">
        <v>64</v>
      </c>
      <c r="V892" s="175" t="str">
        <f t="shared" si="438"/>
        <v>Remplir la colonne R ou T</v>
      </c>
      <c r="W892" s="178"/>
      <c r="X892" s="282" t="str">
        <f t="shared" si="439"/>
        <v>Remplir la colonne M</v>
      </c>
      <c r="Y892" s="99" t="str">
        <f t="shared" si="440"/>
        <v>Remplir la colonne W</v>
      </c>
      <c r="Z892" s="297" t="str">
        <f t="shared" si="456"/>
        <v>Remplir la colonne I</v>
      </c>
      <c r="AA892" s="84" t="s">
        <v>64</v>
      </c>
      <c r="AB892" s="60" t="str">
        <f t="shared" si="441"/>
        <v>Remplir les termes C, P et TVA</v>
      </c>
      <c r="AC892" s="55"/>
      <c r="AD892" s="46" t="s">
        <v>64</v>
      </c>
      <c r="AE892" s="56"/>
      <c r="AF892" s="48" t="s">
        <v>64</v>
      </c>
      <c r="AG892" s="175" t="str">
        <f t="shared" si="442"/>
        <v>Remplir la colonne AC ou AE</v>
      </c>
      <c r="AH892" s="178"/>
      <c r="AI892" s="311" t="str">
        <f t="shared" si="457"/>
        <v>Remplir la colonne M</v>
      </c>
      <c r="AJ892" s="179" t="str">
        <f t="shared" si="443"/>
        <v>Remplir la colonne AH</v>
      </c>
      <c r="AK892" s="297" t="str">
        <f t="shared" si="431"/>
        <v>Remplir la colonne I</v>
      </c>
      <c r="AL892" s="84" t="s">
        <v>64</v>
      </c>
      <c r="AM892" s="60" t="str">
        <f t="shared" si="458"/>
        <v>Remplir les termes C, P et TVA</v>
      </c>
      <c r="AN892" s="55"/>
      <c r="AO892" s="46" t="s">
        <v>64</v>
      </c>
      <c r="AP892" s="56"/>
      <c r="AQ892" s="48" t="s">
        <v>64</v>
      </c>
      <c r="AR892" s="175" t="str">
        <f t="shared" si="444"/>
        <v>Remplir la colonne AN ou AP</v>
      </c>
      <c r="AS892" s="178"/>
      <c r="AT892" s="282" t="str">
        <f t="shared" si="459"/>
        <v>Remplir la colonne M</v>
      </c>
      <c r="AU892" s="179" t="str">
        <f t="shared" si="445"/>
        <v>Remplir la colonne AS</v>
      </c>
      <c r="AV892" s="263" t="str">
        <f t="shared" si="432"/>
        <v>Remplir la colonne I</v>
      </c>
      <c r="AW892" s="84" t="s">
        <v>64</v>
      </c>
      <c r="AX892" s="60" t="str">
        <f t="shared" si="460"/>
        <v>Remplir les termes C, P et TVA</v>
      </c>
      <c r="AY892" s="55"/>
      <c r="AZ892" s="46" t="s">
        <v>64</v>
      </c>
      <c r="BA892" s="56"/>
      <c r="BB892" s="48" t="s">
        <v>64</v>
      </c>
      <c r="BC892" s="175" t="str">
        <f t="shared" si="446"/>
        <v>Remplir la colonne AY ou BA</v>
      </c>
      <c r="BD892" s="178"/>
      <c r="BE892" s="311" t="str">
        <f t="shared" si="461"/>
        <v>Remplir la colonne M</v>
      </c>
      <c r="BF892" s="179" t="str">
        <f t="shared" si="447"/>
        <v>Remplir la colonne BD</v>
      </c>
      <c r="BG892" s="263" t="str">
        <f t="shared" si="433"/>
        <v>Remplir la colonne I</v>
      </c>
      <c r="BH892" s="84" t="s">
        <v>64</v>
      </c>
      <c r="BI892" s="60" t="str">
        <f t="shared" si="448"/>
        <v>Remplir les termes C, P et TVA</v>
      </c>
      <c r="BJ892" s="55"/>
      <c r="BK892" s="46" t="s">
        <v>64</v>
      </c>
      <c r="BL892" s="56"/>
      <c r="BM892" s="48" t="s">
        <v>64</v>
      </c>
      <c r="BN892" s="175" t="str">
        <f t="shared" si="449"/>
        <v>Remplir la colonne BJ ou BL</v>
      </c>
      <c r="BO892" s="178"/>
      <c r="BP892" s="311" t="str">
        <f t="shared" si="462"/>
        <v>Remplir la colonne M</v>
      </c>
      <c r="BQ892" s="179" t="str">
        <f t="shared" si="450"/>
        <v>Remplir la colonne BO</v>
      </c>
      <c r="BR892" s="263" t="str">
        <f t="shared" si="434"/>
        <v>Remplir la colonne I</v>
      </c>
      <c r="BS892" s="84" t="s">
        <v>64</v>
      </c>
      <c r="BT892" s="60" t="str">
        <f t="shared" si="451"/>
        <v>Remplir les termes C, P et TVA</v>
      </c>
      <c r="BU892" s="55"/>
      <c r="BV892" s="46" t="s">
        <v>64</v>
      </c>
      <c r="BW892" s="56"/>
      <c r="BX892" s="48" t="s">
        <v>64</v>
      </c>
      <c r="BY892" s="175" t="str">
        <f t="shared" si="452"/>
        <v>Remplir la colonne BU ou BW</v>
      </c>
      <c r="BZ892" s="178"/>
      <c r="CA892" s="282" t="str">
        <f t="shared" si="463"/>
        <v>Remplir la colonne M</v>
      </c>
      <c r="CB892" s="99" t="str">
        <f t="shared" si="453"/>
        <v>Remplir la colonne BZ</v>
      </c>
      <c r="CC892" s="297" t="str">
        <f t="shared" si="435"/>
        <v>Remplir la colonne I</v>
      </c>
      <c r="CD892" s="84" t="s">
        <v>64</v>
      </c>
      <c r="CE892" s="60" t="str">
        <f t="shared" si="454"/>
        <v>Remplir les termes C, P et TVA</v>
      </c>
      <c r="CF892" s="61" t="str">
        <f t="shared" si="436"/>
        <v>REMPLIR TYPE DE CLIENT</v>
      </c>
      <c r="CG892" s="107" t="str">
        <f t="shared" si="455"/>
        <v>Montant total de l'aide demandée non indiqué</v>
      </c>
      <c r="CH892" s="1"/>
      <c r="CI892" s="1"/>
      <c r="CJ892" s="1"/>
      <c r="CK892" s="1"/>
      <c r="CL892" s="1"/>
    </row>
    <row r="893" spans="1:90" x14ac:dyDescent="0.25">
      <c r="A893" s="51"/>
      <c r="B893" s="111"/>
      <c r="C893" s="111"/>
      <c r="D893" s="111"/>
      <c r="E893" s="111"/>
      <c r="F893" s="111"/>
      <c r="G893" s="162"/>
      <c r="H893" s="151"/>
      <c r="I893" s="296"/>
      <c r="J893" s="152"/>
      <c r="K893" s="153"/>
      <c r="L893" s="169"/>
      <c r="M893" s="39"/>
      <c r="N893" s="201"/>
      <c r="O893" s="39"/>
      <c r="P893" s="22"/>
      <c r="Q893" s="200">
        <f t="shared" si="437"/>
        <v>0</v>
      </c>
      <c r="R893" s="55"/>
      <c r="S893" s="46" t="s">
        <v>64</v>
      </c>
      <c r="T893" s="56"/>
      <c r="U893" s="48" t="s">
        <v>64</v>
      </c>
      <c r="V893" s="175" t="str">
        <f t="shared" si="438"/>
        <v>Remplir la colonne R ou T</v>
      </c>
      <c r="W893" s="178"/>
      <c r="X893" s="282" t="str">
        <f t="shared" si="439"/>
        <v>Remplir la colonne M</v>
      </c>
      <c r="Y893" s="99" t="str">
        <f t="shared" si="440"/>
        <v>Remplir la colonne W</v>
      </c>
      <c r="Z893" s="297" t="str">
        <f t="shared" si="456"/>
        <v>Remplir la colonne I</v>
      </c>
      <c r="AA893" s="84" t="s">
        <v>64</v>
      </c>
      <c r="AB893" s="60" t="str">
        <f t="shared" si="441"/>
        <v>Remplir les termes C, P et TVA</v>
      </c>
      <c r="AC893" s="55"/>
      <c r="AD893" s="46" t="s">
        <v>64</v>
      </c>
      <c r="AE893" s="56"/>
      <c r="AF893" s="48" t="s">
        <v>64</v>
      </c>
      <c r="AG893" s="175" t="str">
        <f t="shared" si="442"/>
        <v>Remplir la colonne AC ou AE</v>
      </c>
      <c r="AH893" s="178"/>
      <c r="AI893" s="311" t="str">
        <f t="shared" si="457"/>
        <v>Remplir la colonne M</v>
      </c>
      <c r="AJ893" s="179" t="str">
        <f t="shared" si="443"/>
        <v>Remplir la colonne AH</v>
      </c>
      <c r="AK893" s="297" t="str">
        <f t="shared" si="431"/>
        <v>Remplir la colonne I</v>
      </c>
      <c r="AL893" s="84" t="s">
        <v>64</v>
      </c>
      <c r="AM893" s="60" t="str">
        <f t="shared" si="458"/>
        <v>Remplir les termes C, P et TVA</v>
      </c>
      <c r="AN893" s="55"/>
      <c r="AO893" s="46" t="s">
        <v>64</v>
      </c>
      <c r="AP893" s="56"/>
      <c r="AQ893" s="48" t="s">
        <v>64</v>
      </c>
      <c r="AR893" s="175" t="str">
        <f t="shared" si="444"/>
        <v>Remplir la colonne AN ou AP</v>
      </c>
      <c r="AS893" s="178"/>
      <c r="AT893" s="282" t="str">
        <f t="shared" si="459"/>
        <v>Remplir la colonne M</v>
      </c>
      <c r="AU893" s="179" t="str">
        <f t="shared" si="445"/>
        <v>Remplir la colonne AS</v>
      </c>
      <c r="AV893" s="263" t="str">
        <f t="shared" si="432"/>
        <v>Remplir la colonne I</v>
      </c>
      <c r="AW893" s="84" t="s">
        <v>64</v>
      </c>
      <c r="AX893" s="60" t="str">
        <f t="shared" si="460"/>
        <v>Remplir les termes C, P et TVA</v>
      </c>
      <c r="AY893" s="55"/>
      <c r="AZ893" s="46" t="s">
        <v>64</v>
      </c>
      <c r="BA893" s="56"/>
      <c r="BB893" s="48" t="s">
        <v>64</v>
      </c>
      <c r="BC893" s="175" t="str">
        <f t="shared" si="446"/>
        <v>Remplir la colonne AY ou BA</v>
      </c>
      <c r="BD893" s="178"/>
      <c r="BE893" s="311" t="str">
        <f t="shared" si="461"/>
        <v>Remplir la colonne M</v>
      </c>
      <c r="BF893" s="179" t="str">
        <f t="shared" si="447"/>
        <v>Remplir la colonne BD</v>
      </c>
      <c r="BG893" s="263" t="str">
        <f t="shared" si="433"/>
        <v>Remplir la colonne I</v>
      </c>
      <c r="BH893" s="84" t="s">
        <v>64</v>
      </c>
      <c r="BI893" s="60" t="str">
        <f t="shared" si="448"/>
        <v>Remplir les termes C, P et TVA</v>
      </c>
      <c r="BJ893" s="55"/>
      <c r="BK893" s="46" t="s">
        <v>64</v>
      </c>
      <c r="BL893" s="56"/>
      <c r="BM893" s="48" t="s">
        <v>64</v>
      </c>
      <c r="BN893" s="175" t="str">
        <f t="shared" si="449"/>
        <v>Remplir la colonne BJ ou BL</v>
      </c>
      <c r="BO893" s="178"/>
      <c r="BP893" s="311" t="str">
        <f t="shared" si="462"/>
        <v>Remplir la colonne M</v>
      </c>
      <c r="BQ893" s="179" t="str">
        <f t="shared" si="450"/>
        <v>Remplir la colonne BO</v>
      </c>
      <c r="BR893" s="263" t="str">
        <f t="shared" si="434"/>
        <v>Remplir la colonne I</v>
      </c>
      <c r="BS893" s="84" t="s">
        <v>64</v>
      </c>
      <c r="BT893" s="60" t="str">
        <f t="shared" si="451"/>
        <v>Remplir les termes C, P et TVA</v>
      </c>
      <c r="BU893" s="55"/>
      <c r="BV893" s="46" t="s">
        <v>64</v>
      </c>
      <c r="BW893" s="56"/>
      <c r="BX893" s="48" t="s">
        <v>64</v>
      </c>
      <c r="BY893" s="175" t="str">
        <f t="shared" si="452"/>
        <v>Remplir la colonne BU ou BW</v>
      </c>
      <c r="BZ893" s="178"/>
      <c r="CA893" s="282" t="str">
        <f t="shared" si="463"/>
        <v>Remplir la colonne M</v>
      </c>
      <c r="CB893" s="99" t="str">
        <f t="shared" si="453"/>
        <v>Remplir la colonne BZ</v>
      </c>
      <c r="CC893" s="297" t="str">
        <f t="shared" si="435"/>
        <v>Remplir la colonne I</v>
      </c>
      <c r="CD893" s="84" t="s">
        <v>64</v>
      </c>
      <c r="CE893" s="60" t="str">
        <f t="shared" si="454"/>
        <v>Remplir les termes C, P et TVA</v>
      </c>
      <c r="CF893" s="61" t="str">
        <f t="shared" si="436"/>
        <v>REMPLIR TYPE DE CLIENT</v>
      </c>
      <c r="CG893" s="107" t="str">
        <f t="shared" si="455"/>
        <v>Montant total de l'aide demandée non indiqué</v>
      </c>
      <c r="CH893" s="1"/>
      <c r="CI893" s="1"/>
      <c r="CJ893" s="1"/>
      <c r="CK893" s="1"/>
      <c r="CL893" s="1"/>
    </row>
    <row r="894" spans="1:90" x14ac:dyDescent="0.25">
      <c r="A894" s="51"/>
      <c r="B894" s="111"/>
      <c r="C894" s="111"/>
      <c r="D894" s="111"/>
      <c r="E894" s="111"/>
      <c r="F894" s="111"/>
      <c r="G894" s="162"/>
      <c r="H894" s="151"/>
      <c r="I894" s="296"/>
      <c r="J894" s="152"/>
      <c r="K894" s="153"/>
      <c r="L894" s="169"/>
      <c r="M894" s="39"/>
      <c r="N894" s="201"/>
      <c r="O894" s="39"/>
      <c r="P894" s="22"/>
      <c r="Q894" s="200">
        <f t="shared" si="437"/>
        <v>0</v>
      </c>
      <c r="R894" s="55"/>
      <c r="S894" s="46" t="s">
        <v>64</v>
      </c>
      <c r="T894" s="56"/>
      <c r="U894" s="48" t="s">
        <v>64</v>
      </c>
      <c r="V894" s="175" t="str">
        <f t="shared" si="438"/>
        <v>Remplir la colonne R ou T</v>
      </c>
      <c r="W894" s="178"/>
      <c r="X894" s="282" t="str">
        <f t="shared" si="439"/>
        <v>Remplir la colonne M</v>
      </c>
      <c r="Y894" s="99" t="str">
        <f t="shared" si="440"/>
        <v>Remplir la colonne W</v>
      </c>
      <c r="Z894" s="297" t="str">
        <f t="shared" si="456"/>
        <v>Remplir la colonne I</v>
      </c>
      <c r="AA894" s="84" t="s">
        <v>64</v>
      </c>
      <c r="AB894" s="60" t="str">
        <f t="shared" si="441"/>
        <v>Remplir les termes C, P et TVA</v>
      </c>
      <c r="AC894" s="55"/>
      <c r="AD894" s="46" t="s">
        <v>64</v>
      </c>
      <c r="AE894" s="56"/>
      <c r="AF894" s="48" t="s">
        <v>64</v>
      </c>
      <c r="AG894" s="175" t="str">
        <f t="shared" si="442"/>
        <v>Remplir la colonne AC ou AE</v>
      </c>
      <c r="AH894" s="178"/>
      <c r="AI894" s="311" t="str">
        <f t="shared" si="457"/>
        <v>Remplir la colonne M</v>
      </c>
      <c r="AJ894" s="179" t="str">
        <f t="shared" si="443"/>
        <v>Remplir la colonne AH</v>
      </c>
      <c r="AK894" s="297" t="str">
        <f t="shared" si="431"/>
        <v>Remplir la colonne I</v>
      </c>
      <c r="AL894" s="84" t="s">
        <v>64</v>
      </c>
      <c r="AM894" s="60" t="str">
        <f t="shared" si="458"/>
        <v>Remplir les termes C, P et TVA</v>
      </c>
      <c r="AN894" s="55"/>
      <c r="AO894" s="46" t="s">
        <v>64</v>
      </c>
      <c r="AP894" s="56"/>
      <c r="AQ894" s="48" t="s">
        <v>64</v>
      </c>
      <c r="AR894" s="175" t="str">
        <f t="shared" si="444"/>
        <v>Remplir la colonne AN ou AP</v>
      </c>
      <c r="AS894" s="178"/>
      <c r="AT894" s="282" t="str">
        <f t="shared" si="459"/>
        <v>Remplir la colonne M</v>
      </c>
      <c r="AU894" s="179" t="str">
        <f t="shared" si="445"/>
        <v>Remplir la colonne AS</v>
      </c>
      <c r="AV894" s="263" t="str">
        <f t="shared" si="432"/>
        <v>Remplir la colonne I</v>
      </c>
      <c r="AW894" s="84" t="s">
        <v>64</v>
      </c>
      <c r="AX894" s="60" t="str">
        <f t="shared" si="460"/>
        <v>Remplir les termes C, P et TVA</v>
      </c>
      <c r="AY894" s="55"/>
      <c r="AZ894" s="46" t="s">
        <v>64</v>
      </c>
      <c r="BA894" s="56"/>
      <c r="BB894" s="48" t="s">
        <v>64</v>
      </c>
      <c r="BC894" s="175" t="str">
        <f t="shared" si="446"/>
        <v>Remplir la colonne AY ou BA</v>
      </c>
      <c r="BD894" s="178"/>
      <c r="BE894" s="311" t="str">
        <f t="shared" si="461"/>
        <v>Remplir la colonne M</v>
      </c>
      <c r="BF894" s="179" t="str">
        <f t="shared" si="447"/>
        <v>Remplir la colonne BD</v>
      </c>
      <c r="BG894" s="263" t="str">
        <f t="shared" si="433"/>
        <v>Remplir la colonne I</v>
      </c>
      <c r="BH894" s="84" t="s">
        <v>64</v>
      </c>
      <c r="BI894" s="60" t="str">
        <f t="shared" si="448"/>
        <v>Remplir les termes C, P et TVA</v>
      </c>
      <c r="BJ894" s="55"/>
      <c r="BK894" s="46" t="s">
        <v>64</v>
      </c>
      <c r="BL894" s="56"/>
      <c r="BM894" s="48" t="s">
        <v>64</v>
      </c>
      <c r="BN894" s="175" t="str">
        <f t="shared" si="449"/>
        <v>Remplir la colonne BJ ou BL</v>
      </c>
      <c r="BO894" s="178"/>
      <c r="BP894" s="311" t="str">
        <f t="shared" si="462"/>
        <v>Remplir la colonne M</v>
      </c>
      <c r="BQ894" s="179" t="str">
        <f t="shared" si="450"/>
        <v>Remplir la colonne BO</v>
      </c>
      <c r="BR894" s="263" t="str">
        <f t="shared" si="434"/>
        <v>Remplir la colonne I</v>
      </c>
      <c r="BS894" s="84" t="s">
        <v>64</v>
      </c>
      <c r="BT894" s="60" t="str">
        <f t="shared" si="451"/>
        <v>Remplir les termes C, P et TVA</v>
      </c>
      <c r="BU894" s="55"/>
      <c r="BV894" s="46" t="s">
        <v>64</v>
      </c>
      <c r="BW894" s="56"/>
      <c r="BX894" s="48" t="s">
        <v>64</v>
      </c>
      <c r="BY894" s="175" t="str">
        <f t="shared" si="452"/>
        <v>Remplir la colonne BU ou BW</v>
      </c>
      <c r="BZ894" s="178"/>
      <c r="CA894" s="282" t="str">
        <f t="shared" si="463"/>
        <v>Remplir la colonne M</v>
      </c>
      <c r="CB894" s="99" t="str">
        <f t="shared" si="453"/>
        <v>Remplir la colonne BZ</v>
      </c>
      <c r="CC894" s="297" t="str">
        <f t="shared" si="435"/>
        <v>Remplir la colonne I</v>
      </c>
      <c r="CD894" s="84" t="s">
        <v>64</v>
      </c>
      <c r="CE894" s="60" t="str">
        <f t="shared" si="454"/>
        <v>Remplir les termes C, P et TVA</v>
      </c>
      <c r="CF894" s="61" t="str">
        <f t="shared" si="436"/>
        <v>REMPLIR TYPE DE CLIENT</v>
      </c>
      <c r="CG894" s="107" t="str">
        <f t="shared" si="455"/>
        <v>Montant total de l'aide demandée non indiqué</v>
      </c>
      <c r="CH894" s="1"/>
      <c r="CI894" s="1"/>
      <c r="CJ894" s="1"/>
      <c r="CK894" s="1"/>
      <c r="CL894" s="1"/>
    </row>
    <row r="895" spans="1:90" x14ac:dyDescent="0.25">
      <c r="A895" s="51"/>
      <c r="B895" s="111"/>
      <c r="C895" s="111"/>
      <c r="D895" s="111"/>
      <c r="E895" s="111"/>
      <c r="F895" s="111"/>
      <c r="G895" s="162"/>
      <c r="H895" s="151"/>
      <c r="I895" s="296"/>
      <c r="J895" s="152"/>
      <c r="K895" s="153"/>
      <c r="L895" s="169"/>
      <c r="M895" s="39"/>
      <c r="N895" s="201"/>
      <c r="O895" s="39"/>
      <c r="P895" s="22"/>
      <c r="Q895" s="200">
        <f t="shared" si="437"/>
        <v>0</v>
      </c>
      <c r="R895" s="55"/>
      <c r="S895" s="46" t="s">
        <v>64</v>
      </c>
      <c r="T895" s="56"/>
      <c r="U895" s="48" t="s">
        <v>64</v>
      </c>
      <c r="V895" s="175" t="str">
        <f t="shared" si="438"/>
        <v>Remplir la colonne R ou T</v>
      </c>
      <c r="W895" s="178"/>
      <c r="X895" s="282" t="str">
        <f t="shared" si="439"/>
        <v>Remplir la colonne M</v>
      </c>
      <c r="Y895" s="99" t="str">
        <f t="shared" si="440"/>
        <v>Remplir la colonne W</v>
      </c>
      <c r="Z895" s="297" t="str">
        <f t="shared" si="456"/>
        <v>Remplir la colonne I</v>
      </c>
      <c r="AA895" s="84" t="s">
        <v>64</v>
      </c>
      <c r="AB895" s="60" t="str">
        <f t="shared" si="441"/>
        <v>Remplir les termes C, P et TVA</v>
      </c>
      <c r="AC895" s="55"/>
      <c r="AD895" s="46" t="s">
        <v>64</v>
      </c>
      <c r="AE895" s="56"/>
      <c r="AF895" s="48" t="s">
        <v>64</v>
      </c>
      <c r="AG895" s="175" t="str">
        <f t="shared" si="442"/>
        <v>Remplir la colonne AC ou AE</v>
      </c>
      <c r="AH895" s="178"/>
      <c r="AI895" s="311" t="str">
        <f t="shared" si="457"/>
        <v>Remplir la colonne M</v>
      </c>
      <c r="AJ895" s="179" t="str">
        <f t="shared" si="443"/>
        <v>Remplir la colonne AH</v>
      </c>
      <c r="AK895" s="297" t="str">
        <f t="shared" si="431"/>
        <v>Remplir la colonne I</v>
      </c>
      <c r="AL895" s="84" t="s">
        <v>64</v>
      </c>
      <c r="AM895" s="60" t="str">
        <f t="shared" si="458"/>
        <v>Remplir les termes C, P et TVA</v>
      </c>
      <c r="AN895" s="55"/>
      <c r="AO895" s="46" t="s">
        <v>64</v>
      </c>
      <c r="AP895" s="56"/>
      <c r="AQ895" s="48" t="s">
        <v>64</v>
      </c>
      <c r="AR895" s="175" t="str">
        <f t="shared" si="444"/>
        <v>Remplir la colonne AN ou AP</v>
      </c>
      <c r="AS895" s="178"/>
      <c r="AT895" s="282" t="str">
        <f t="shared" si="459"/>
        <v>Remplir la colonne M</v>
      </c>
      <c r="AU895" s="179" t="str">
        <f t="shared" si="445"/>
        <v>Remplir la colonne AS</v>
      </c>
      <c r="AV895" s="263" t="str">
        <f t="shared" si="432"/>
        <v>Remplir la colonne I</v>
      </c>
      <c r="AW895" s="84" t="s">
        <v>64</v>
      </c>
      <c r="AX895" s="60" t="str">
        <f t="shared" si="460"/>
        <v>Remplir les termes C, P et TVA</v>
      </c>
      <c r="AY895" s="55"/>
      <c r="AZ895" s="46" t="s">
        <v>64</v>
      </c>
      <c r="BA895" s="56"/>
      <c r="BB895" s="48" t="s">
        <v>64</v>
      </c>
      <c r="BC895" s="175" t="str">
        <f t="shared" si="446"/>
        <v>Remplir la colonne AY ou BA</v>
      </c>
      <c r="BD895" s="178"/>
      <c r="BE895" s="311" t="str">
        <f t="shared" si="461"/>
        <v>Remplir la colonne M</v>
      </c>
      <c r="BF895" s="179" t="str">
        <f t="shared" si="447"/>
        <v>Remplir la colonne BD</v>
      </c>
      <c r="BG895" s="263" t="str">
        <f t="shared" si="433"/>
        <v>Remplir la colonne I</v>
      </c>
      <c r="BH895" s="84" t="s">
        <v>64</v>
      </c>
      <c r="BI895" s="60" t="str">
        <f t="shared" si="448"/>
        <v>Remplir les termes C, P et TVA</v>
      </c>
      <c r="BJ895" s="55"/>
      <c r="BK895" s="46" t="s">
        <v>64</v>
      </c>
      <c r="BL895" s="56"/>
      <c r="BM895" s="48" t="s">
        <v>64</v>
      </c>
      <c r="BN895" s="175" t="str">
        <f t="shared" si="449"/>
        <v>Remplir la colonne BJ ou BL</v>
      </c>
      <c r="BO895" s="178"/>
      <c r="BP895" s="311" t="str">
        <f t="shared" si="462"/>
        <v>Remplir la colonne M</v>
      </c>
      <c r="BQ895" s="179" t="str">
        <f t="shared" si="450"/>
        <v>Remplir la colonne BO</v>
      </c>
      <c r="BR895" s="263" t="str">
        <f t="shared" si="434"/>
        <v>Remplir la colonne I</v>
      </c>
      <c r="BS895" s="84" t="s">
        <v>64</v>
      </c>
      <c r="BT895" s="60" t="str">
        <f t="shared" si="451"/>
        <v>Remplir les termes C, P et TVA</v>
      </c>
      <c r="BU895" s="55"/>
      <c r="BV895" s="46" t="s">
        <v>64</v>
      </c>
      <c r="BW895" s="56"/>
      <c r="BX895" s="48" t="s">
        <v>64</v>
      </c>
      <c r="BY895" s="175" t="str">
        <f t="shared" si="452"/>
        <v>Remplir la colonne BU ou BW</v>
      </c>
      <c r="BZ895" s="178"/>
      <c r="CA895" s="282" t="str">
        <f t="shared" si="463"/>
        <v>Remplir la colonne M</v>
      </c>
      <c r="CB895" s="99" t="str">
        <f t="shared" si="453"/>
        <v>Remplir la colonne BZ</v>
      </c>
      <c r="CC895" s="297" t="str">
        <f t="shared" si="435"/>
        <v>Remplir la colonne I</v>
      </c>
      <c r="CD895" s="84" t="s">
        <v>64</v>
      </c>
      <c r="CE895" s="60" t="str">
        <f t="shared" si="454"/>
        <v>Remplir les termes C, P et TVA</v>
      </c>
      <c r="CF895" s="61" t="str">
        <f t="shared" si="436"/>
        <v>REMPLIR TYPE DE CLIENT</v>
      </c>
      <c r="CG895" s="107" t="str">
        <f t="shared" si="455"/>
        <v>Montant total de l'aide demandée non indiqué</v>
      </c>
      <c r="CH895" s="1"/>
      <c r="CI895" s="1"/>
      <c r="CJ895" s="1"/>
      <c r="CK895" s="1"/>
      <c r="CL895" s="1"/>
    </row>
    <row r="896" spans="1:90" x14ac:dyDescent="0.25">
      <c r="A896" s="51"/>
      <c r="B896" s="111"/>
      <c r="C896" s="111"/>
      <c r="D896" s="111"/>
      <c r="E896" s="111"/>
      <c r="F896" s="111"/>
      <c r="G896" s="162"/>
      <c r="H896" s="151"/>
      <c r="I896" s="296"/>
      <c r="J896" s="152"/>
      <c r="K896" s="153"/>
      <c r="L896" s="169"/>
      <c r="M896" s="39"/>
      <c r="N896" s="201"/>
      <c r="O896" s="39"/>
      <c r="P896" s="22"/>
      <c r="Q896" s="200">
        <f t="shared" si="437"/>
        <v>0</v>
      </c>
      <c r="R896" s="55"/>
      <c r="S896" s="46" t="s">
        <v>64</v>
      </c>
      <c r="T896" s="56"/>
      <c r="U896" s="48" t="s">
        <v>64</v>
      </c>
      <c r="V896" s="175" t="str">
        <f t="shared" si="438"/>
        <v>Remplir la colonne R ou T</v>
      </c>
      <c r="W896" s="178"/>
      <c r="X896" s="282" t="str">
        <f t="shared" si="439"/>
        <v>Remplir la colonne M</v>
      </c>
      <c r="Y896" s="99" t="str">
        <f t="shared" si="440"/>
        <v>Remplir la colonne W</v>
      </c>
      <c r="Z896" s="297" t="str">
        <f t="shared" si="456"/>
        <v>Remplir la colonne I</v>
      </c>
      <c r="AA896" s="84" t="s">
        <v>64</v>
      </c>
      <c r="AB896" s="60" t="str">
        <f t="shared" si="441"/>
        <v>Remplir les termes C, P et TVA</v>
      </c>
      <c r="AC896" s="55"/>
      <c r="AD896" s="46" t="s">
        <v>64</v>
      </c>
      <c r="AE896" s="56"/>
      <c r="AF896" s="48" t="s">
        <v>64</v>
      </c>
      <c r="AG896" s="175" t="str">
        <f t="shared" si="442"/>
        <v>Remplir la colonne AC ou AE</v>
      </c>
      <c r="AH896" s="178"/>
      <c r="AI896" s="311" t="str">
        <f t="shared" si="457"/>
        <v>Remplir la colonne M</v>
      </c>
      <c r="AJ896" s="179" t="str">
        <f t="shared" si="443"/>
        <v>Remplir la colonne AH</v>
      </c>
      <c r="AK896" s="297" t="str">
        <f t="shared" si="431"/>
        <v>Remplir la colonne I</v>
      </c>
      <c r="AL896" s="84" t="s">
        <v>64</v>
      </c>
      <c r="AM896" s="60" t="str">
        <f t="shared" si="458"/>
        <v>Remplir les termes C, P et TVA</v>
      </c>
      <c r="AN896" s="55"/>
      <c r="AO896" s="46" t="s">
        <v>64</v>
      </c>
      <c r="AP896" s="56"/>
      <c r="AQ896" s="48" t="s">
        <v>64</v>
      </c>
      <c r="AR896" s="175" t="str">
        <f t="shared" si="444"/>
        <v>Remplir la colonne AN ou AP</v>
      </c>
      <c r="AS896" s="178"/>
      <c r="AT896" s="282" t="str">
        <f t="shared" si="459"/>
        <v>Remplir la colonne M</v>
      </c>
      <c r="AU896" s="179" t="str">
        <f t="shared" si="445"/>
        <v>Remplir la colonne AS</v>
      </c>
      <c r="AV896" s="263" t="str">
        <f t="shared" si="432"/>
        <v>Remplir la colonne I</v>
      </c>
      <c r="AW896" s="84" t="s">
        <v>64</v>
      </c>
      <c r="AX896" s="60" t="str">
        <f t="shared" si="460"/>
        <v>Remplir les termes C, P et TVA</v>
      </c>
      <c r="AY896" s="55"/>
      <c r="AZ896" s="46" t="s">
        <v>64</v>
      </c>
      <c r="BA896" s="56"/>
      <c r="BB896" s="48" t="s">
        <v>64</v>
      </c>
      <c r="BC896" s="175" t="str">
        <f t="shared" si="446"/>
        <v>Remplir la colonne AY ou BA</v>
      </c>
      <c r="BD896" s="178"/>
      <c r="BE896" s="311" t="str">
        <f t="shared" si="461"/>
        <v>Remplir la colonne M</v>
      </c>
      <c r="BF896" s="179" t="str">
        <f t="shared" si="447"/>
        <v>Remplir la colonne BD</v>
      </c>
      <c r="BG896" s="263" t="str">
        <f t="shared" si="433"/>
        <v>Remplir la colonne I</v>
      </c>
      <c r="BH896" s="84" t="s">
        <v>64</v>
      </c>
      <c r="BI896" s="60" t="str">
        <f t="shared" si="448"/>
        <v>Remplir les termes C, P et TVA</v>
      </c>
      <c r="BJ896" s="55"/>
      <c r="BK896" s="46" t="s">
        <v>64</v>
      </c>
      <c r="BL896" s="56"/>
      <c r="BM896" s="48" t="s">
        <v>64</v>
      </c>
      <c r="BN896" s="175" t="str">
        <f t="shared" si="449"/>
        <v>Remplir la colonne BJ ou BL</v>
      </c>
      <c r="BO896" s="178"/>
      <c r="BP896" s="311" t="str">
        <f t="shared" si="462"/>
        <v>Remplir la colonne M</v>
      </c>
      <c r="BQ896" s="179" t="str">
        <f t="shared" si="450"/>
        <v>Remplir la colonne BO</v>
      </c>
      <c r="BR896" s="263" t="str">
        <f t="shared" si="434"/>
        <v>Remplir la colonne I</v>
      </c>
      <c r="BS896" s="84" t="s">
        <v>64</v>
      </c>
      <c r="BT896" s="60" t="str">
        <f t="shared" si="451"/>
        <v>Remplir les termes C, P et TVA</v>
      </c>
      <c r="BU896" s="55"/>
      <c r="BV896" s="46" t="s">
        <v>64</v>
      </c>
      <c r="BW896" s="56"/>
      <c r="BX896" s="48" t="s">
        <v>64</v>
      </c>
      <c r="BY896" s="175" t="str">
        <f t="shared" si="452"/>
        <v>Remplir la colonne BU ou BW</v>
      </c>
      <c r="BZ896" s="178"/>
      <c r="CA896" s="282" t="str">
        <f t="shared" si="463"/>
        <v>Remplir la colonne M</v>
      </c>
      <c r="CB896" s="99" t="str">
        <f t="shared" si="453"/>
        <v>Remplir la colonne BZ</v>
      </c>
      <c r="CC896" s="297" t="str">
        <f t="shared" si="435"/>
        <v>Remplir la colonne I</v>
      </c>
      <c r="CD896" s="84" t="s">
        <v>64</v>
      </c>
      <c r="CE896" s="60" t="str">
        <f t="shared" si="454"/>
        <v>Remplir les termes C, P et TVA</v>
      </c>
      <c r="CF896" s="61" t="str">
        <f t="shared" si="436"/>
        <v>REMPLIR TYPE DE CLIENT</v>
      </c>
      <c r="CG896" s="107" t="str">
        <f t="shared" si="455"/>
        <v>Montant total de l'aide demandée non indiqué</v>
      </c>
      <c r="CH896" s="1"/>
      <c r="CI896" s="1"/>
      <c r="CJ896" s="1"/>
      <c r="CK896" s="1"/>
      <c r="CL896" s="1"/>
    </row>
    <row r="897" spans="1:90" x14ac:dyDescent="0.25">
      <c r="A897" s="51"/>
      <c r="B897" s="111"/>
      <c r="C897" s="111"/>
      <c r="D897" s="111"/>
      <c r="E897" s="111"/>
      <c r="F897" s="111"/>
      <c r="G897" s="162"/>
      <c r="H897" s="151"/>
      <c r="I897" s="296"/>
      <c r="J897" s="152"/>
      <c r="K897" s="153"/>
      <c r="L897" s="169"/>
      <c r="M897" s="39"/>
      <c r="N897" s="201"/>
      <c r="O897" s="39"/>
      <c r="P897" s="22"/>
      <c r="Q897" s="200">
        <f t="shared" si="437"/>
        <v>0</v>
      </c>
      <c r="R897" s="55"/>
      <c r="S897" s="46" t="s">
        <v>64</v>
      </c>
      <c r="T897" s="56"/>
      <c r="U897" s="48" t="s">
        <v>64</v>
      </c>
      <c r="V897" s="175" t="str">
        <f t="shared" si="438"/>
        <v>Remplir la colonne R ou T</v>
      </c>
      <c r="W897" s="178"/>
      <c r="X897" s="282" t="str">
        <f t="shared" si="439"/>
        <v>Remplir la colonne M</v>
      </c>
      <c r="Y897" s="99" t="str">
        <f t="shared" si="440"/>
        <v>Remplir la colonne W</v>
      </c>
      <c r="Z897" s="297" t="str">
        <f t="shared" si="456"/>
        <v>Remplir la colonne I</v>
      </c>
      <c r="AA897" s="84" t="s">
        <v>64</v>
      </c>
      <c r="AB897" s="60" t="str">
        <f t="shared" si="441"/>
        <v>Remplir les termes C, P et TVA</v>
      </c>
      <c r="AC897" s="55"/>
      <c r="AD897" s="46" t="s">
        <v>64</v>
      </c>
      <c r="AE897" s="56"/>
      <c r="AF897" s="48" t="s">
        <v>64</v>
      </c>
      <c r="AG897" s="175" t="str">
        <f t="shared" si="442"/>
        <v>Remplir la colonne AC ou AE</v>
      </c>
      <c r="AH897" s="178"/>
      <c r="AI897" s="311" t="str">
        <f t="shared" si="457"/>
        <v>Remplir la colonne M</v>
      </c>
      <c r="AJ897" s="179" t="str">
        <f t="shared" si="443"/>
        <v>Remplir la colonne AH</v>
      </c>
      <c r="AK897" s="297" t="str">
        <f t="shared" si="431"/>
        <v>Remplir la colonne I</v>
      </c>
      <c r="AL897" s="84" t="s">
        <v>64</v>
      </c>
      <c r="AM897" s="60" t="str">
        <f t="shared" si="458"/>
        <v>Remplir les termes C, P et TVA</v>
      </c>
      <c r="AN897" s="55"/>
      <c r="AO897" s="46" t="s">
        <v>64</v>
      </c>
      <c r="AP897" s="56"/>
      <c r="AQ897" s="48" t="s">
        <v>64</v>
      </c>
      <c r="AR897" s="175" t="str">
        <f t="shared" si="444"/>
        <v>Remplir la colonne AN ou AP</v>
      </c>
      <c r="AS897" s="178"/>
      <c r="AT897" s="282" t="str">
        <f t="shared" si="459"/>
        <v>Remplir la colonne M</v>
      </c>
      <c r="AU897" s="179" t="str">
        <f t="shared" si="445"/>
        <v>Remplir la colonne AS</v>
      </c>
      <c r="AV897" s="263" t="str">
        <f t="shared" si="432"/>
        <v>Remplir la colonne I</v>
      </c>
      <c r="AW897" s="84" t="s">
        <v>64</v>
      </c>
      <c r="AX897" s="60" t="str">
        <f t="shared" si="460"/>
        <v>Remplir les termes C, P et TVA</v>
      </c>
      <c r="AY897" s="55"/>
      <c r="AZ897" s="46" t="s">
        <v>64</v>
      </c>
      <c r="BA897" s="56"/>
      <c r="BB897" s="48" t="s">
        <v>64</v>
      </c>
      <c r="BC897" s="175" t="str">
        <f t="shared" si="446"/>
        <v>Remplir la colonne AY ou BA</v>
      </c>
      <c r="BD897" s="178"/>
      <c r="BE897" s="311" t="str">
        <f t="shared" si="461"/>
        <v>Remplir la colonne M</v>
      </c>
      <c r="BF897" s="179" t="str">
        <f t="shared" si="447"/>
        <v>Remplir la colonne BD</v>
      </c>
      <c r="BG897" s="263" t="str">
        <f t="shared" si="433"/>
        <v>Remplir la colonne I</v>
      </c>
      <c r="BH897" s="84" t="s">
        <v>64</v>
      </c>
      <c r="BI897" s="60" t="str">
        <f t="shared" si="448"/>
        <v>Remplir les termes C, P et TVA</v>
      </c>
      <c r="BJ897" s="55"/>
      <c r="BK897" s="46" t="s">
        <v>64</v>
      </c>
      <c r="BL897" s="56"/>
      <c r="BM897" s="48" t="s">
        <v>64</v>
      </c>
      <c r="BN897" s="175" t="str">
        <f t="shared" si="449"/>
        <v>Remplir la colonne BJ ou BL</v>
      </c>
      <c r="BO897" s="178"/>
      <c r="BP897" s="311" t="str">
        <f t="shared" si="462"/>
        <v>Remplir la colonne M</v>
      </c>
      <c r="BQ897" s="179" t="str">
        <f t="shared" si="450"/>
        <v>Remplir la colonne BO</v>
      </c>
      <c r="BR897" s="263" t="str">
        <f t="shared" si="434"/>
        <v>Remplir la colonne I</v>
      </c>
      <c r="BS897" s="84" t="s">
        <v>64</v>
      </c>
      <c r="BT897" s="60" t="str">
        <f t="shared" si="451"/>
        <v>Remplir les termes C, P et TVA</v>
      </c>
      <c r="BU897" s="55"/>
      <c r="BV897" s="46" t="s">
        <v>64</v>
      </c>
      <c r="BW897" s="56"/>
      <c r="BX897" s="48" t="s">
        <v>64</v>
      </c>
      <c r="BY897" s="175" t="str">
        <f t="shared" si="452"/>
        <v>Remplir la colonne BU ou BW</v>
      </c>
      <c r="BZ897" s="178"/>
      <c r="CA897" s="282" t="str">
        <f t="shared" si="463"/>
        <v>Remplir la colonne M</v>
      </c>
      <c r="CB897" s="99" t="str">
        <f t="shared" si="453"/>
        <v>Remplir la colonne BZ</v>
      </c>
      <c r="CC897" s="297" t="str">
        <f t="shared" si="435"/>
        <v>Remplir la colonne I</v>
      </c>
      <c r="CD897" s="84" t="s">
        <v>64</v>
      </c>
      <c r="CE897" s="60" t="str">
        <f t="shared" si="454"/>
        <v>Remplir les termes C, P et TVA</v>
      </c>
      <c r="CF897" s="61" t="str">
        <f t="shared" si="436"/>
        <v>REMPLIR TYPE DE CLIENT</v>
      </c>
      <c r="CG897" s="107" t="str">
        <f t="shared" si="455"/>
        <v>Montant total de l'aide demandée non indiqué</v>
      </c>
      <c r="CH897" s="1"/>
      <c r="CI897" s="1"/>
      <c r="CJ897" s="1"/>
      <c r="CK897" s="1"/>
      <c r="CL897" s="1"/>
    </row>
    <row r="898" spans="1:90" x14ac:dyDescent="0.25">
      <c r="A898" s="51"/>
      <c r="B898" s="111"/>
      <c r="C898" s="111"/>
      <c r="D898" s="111"/>
      <c r="E898" s="111"/>
      <c r="F898" s="111"/>
      <c r="G898" s="162"/>
      <c r="H898" s="151"/>
      <c r="I898" s="296"/>
      <c r="J898" s="152"/>
      <c r="K898" s="153"/>
      <c r="L898" s="169"/>
      <c r="M898" s="39"/>
      <c r="N898" s="201"/>
      <c r="O898" s="39"/>
      <c r="P898" s="22"/>
      <c r="Q898" s="200">
        <f t="shared" si="437"/>
        <v>0</v>
      </c>
      <c r="R898" s="55"/>
      <c r="S898" s="46" t="s">
        <v>64</v>
      </c>
      <c r="T898" s="56"/>
      <c r="U898" s="48" t="s">
        <v>64</v>
      </c>
      <c r="V898" s="175" t="str">
        <f t="shared" si="438"/>
        <v>Remplir la colonne R ou T</v>
      </c>
      <c r="W898" s="178"/>
      <c r="X898" s="282" t="str">
        <f t="shared" si="439"/>
        <v>Remplir la colonne M</v>
      </c>
      <c r="Y898" s="99" t="str">
        <f t="shared" si="440"/>
        <v>Remplir la colonne W</v>
      </c>
      <c r="Z898" s="297" t="str">
        <f t="shared" si="456"/>
        <v>Remplir la colonne I</v>
      </c>
      <c r="AA898" s="84" t="s">
        <v>64</v>
      </c>
      <c r="AB898" s="60" t="str">
        <f t="shared" si="441"/>
        <v>Remplir les termes C, P et TVA</v>
      </c>
      <c r="AC898" s="55"/>
      <c r="AD898" s="46" t="s">
        <v>64</v>
      </c>
      <c r="AE898" s="56"/>
      <c r="AF898" s="48" t="s">
        <v>64</v>
      </c>
      <c r="AG898" s="175" t="str">
        <f t="shared" si="442"/>
        <v>Remplir la colonne AC ou AE</v>
      </c>
      <c r="AH898" s="178"/>
      <c r="AI898" s="311" t="str">
        <f t="shared" si="457"/>
        <v>Remplir la colonne M</v>
      </c>
      <c r="AJ898" s="179" t="str">
        <f t="shared" si="443"/>
        <v>Remplir la colonne AH</v>
      </c>
      <c r="AK898" s="297" t="str">
        <f t="shared" si="431"/>
        <v>Remplir la colonne I</v>
      </c>
      <c r="AL898" s="84" t="s">
        <v>64</v>
      </c>
      <c r="AM898" s="60" t="str">
        <f t="shared" si="458"/>
        <v>Remplir les termes C, P et TVA</v>
      </c>
      <c r="AN898" s="55"/>
      <c r="AO898" s="46" t="s">
        <v>64</v>
      </c>
      <c r="AP898" s="56"/>
      <c r="AQ898" s="48" t="s">
        <v>64</v>
      </c>
      <c r="AR898" s="175" t="str">
        <f t="shared" si="444"/>
        <v>Remplir la colonne AN ou AP</v>
      </c>
      <c r="AS898" s="178"/>
      <c r="AT898" s="282" t="str">
        <f t="shared" si="459"/>
        <v>Remplir la colonne M</v>
      </c>
      <c r="AU898" s="179" t="str">
        <f t="shared" si="445"/>
        <v>Remplir la colonne AS</v>
      </c>
      <c r="AV898" s="263" t="str">
        <f t="shared" si="432"/>
        <v>Remplir la colonne I</v>
      </c>
      <c r="AW898" s="84" t="s">
        <v>64</v>
      </c>
      <c r="AX898" s="60" t="str">
        <f t="shared" si="460"/>
        <v>Remplir les termes C, P et TVA</v>
      </c>
      <c r="AY898" s="55"/>
      <c r="AZ898" s="46" t="s">
        <v>64</v>
      </c>
      <c r="BA898" s="56"/>
      <c r="BB898" s="48" t="s">
        <v>64</v>
      </c>
      <c r="BC898" s="175" t="str">
        <f t="shared" si="446"/>
        <v>Remplir la colonne AY ou BA</v>
      </c>
      <c r="BD898" s="178"/>
      <c r="BE898" s="311" t="str">
        <f t="shared" si="461"/>
        <v>Remplir la colonne M</v>
      </c>
      <c r="BF898" s="179" t="str">
        <f t="shared" si="447"/>
        <v>Remplir la colonne BD</v>
      </c>
      <c r="BG898" s="263" t="str">
        <f t="shared" si="433"/>
        <v>Remplir la colonne I</v>
      </c>
      <c r="BH898" s="84" t="s">
        <v>64</v>
      </c>
      <c r="BI898" s="60" t="str">
        <f t="shared" si="448"/>
        <v>Remplir les termes C, P et TVA</v>
      </c>
      <c r="BJ898" s="55"/>
      <c r="BK898" s="46" t="s">
        <v>64</v>
      </c>
      <c r="BL898" s="56"/>
      <c r="BM898" s="48" t="s">
        <v>64</v>
      </c>
      <c r="BN898" s="175" t="str">
        <f t="shared" si="449"/>
        <v>Remplir la colonne BJ ou BL</v>
      </c>
      <c r="BO898" s="178"/>
      <c r="BP898" s="311" t="str">
        <f t="shared" si="462"/>
        <v>Remplir la colonne M</v>
      </c>
      <c r="BQ898" s="179" t="str">
        <f t="shared" si="450"/>
        <v>Remplir la colonne BO</v>
      </c>
      <c r="BR898" s="263" t="str">
        <f t="shared" si="434"/>
        <v>Remplir la colonne I</v>
      </c>
      <c r="BS898" s="84" t="s">
        <v>64</v>
      </c>
      <c r="BT898" s="60" t="str">
        <f t="shared" si="451"/>
        <v>Remplir les termes C, P et TVA</v>
      </c>
      <c r="BU898" s="55"/>
      <c r="BV898" s="46" t="s">
        <v>64</v>
      </c>
      <c r="BW898" s="56"/>
      <c r="BX898" s="48" t="s">
        <v>64</v>
      </c>
      <c r="BY898" s="175" t="str">
        <f t="shared" si="452"/>
        <v>Remplir la colonne BU ou BW</v>
      </c>
      <c r="BZ898" s="178"/>
      <c r="CA898" s="282" t="str">
        <f t="shared" si="463"/>
        <v>Remplir la colonne M</v>
      </c>
      <c r="CB898" s="99" t="str">
        <f t="shared" si="453"/>
        <v>Remplir la colonne BZ</v>
      </c>
      <c r="CC898" s="297" t="str">
        <f t="shared" si="435"/>
        <v>Remplir la colonne I</v>
      </c>
      <c r="CD898" s="84" t="s">
        <v>64</v>
      </c>
      <c r="CE898" s="60" t="str">
        <f t="shared" si="454"/>
        <v>Remplir les termes C, P et TVA</v>
      </c>
      <c r="CF898" s="61" t="str">
        <f t="shared" si="436"/>
        <v>REMPLIR TYPE DE CLIENT</v>
      </c>
      <c r="CG898" s="107" t="str">
        <f t="shared" si="455"/>
        <v>Montant total de l'aide demandée non indiqué</v>
      </c>
      <c r="CH898" s="1"/>
      <c r="CI898" s="1"/>
      <c r="CJ898" s="1"/>
      <c r="CK898" s="1"/>
      <c r="CL898" s="1"/>
    </row>
    <row r="899" spans="1:90" x14ac:dyDescent="0.25">
      <c r="A899" s="51"/>
      <c r="B899" s="111"/>
      <c r="C899" s="111"/>
      <c r="D899" s="111"/>
      <c r="E899" s="111"/>
      <c r="F899" s="111"/>
      <c r="G899" s="162"/>
      <c r="H899" s="151"/>
      <c r="I899" s="296"/>
      <c r="J899" s="152"/>
      <c r="K899" s="153"/>
      <c r="L899" s="169"/>
      <c r="M899" s="39"/>
      <c r="N899" s="201"/>
      <c r="O899" s="39"/>
      <c r="P899" s="22"/>
      <c r="Q899" s="200">
        <f t="shared" si="437"/>
        <v>0</v>
      </c>
      <c r="R899" s="55"/>
      <c r="S899" s="46" t="s">
        <v>64</v>
      </c>
      <c r="T899" s="56"/>
      <c r="U899" s="48" t="s">
        <v>64</v>
      </c>
      <c r="V899" s="175" t="str">
        <f t="shared" si="438"/>
        <v>Remplir la colonne R ou T</v>
      </c>
      <c r="W899" s="178"/>
      <c r="X899" s="282" t="str">
        <f t="shared" si="439"/>
        <v>Remplir la colonne M</v>
      </c>
      <c r="Y899" s="99" t="str">
        <f t="shared" si="440"/>
        <v>Remplir la colonne W</v>
      </c>
      <c r="Z899" s="297" t="str">
        <f t="shared" si="456"/>
        <v>Remplir la colonne I</v>
      </c>
      <c r="AA899" s="84" t="s">
        <v>64</v>
      </c>
      <c r="AB899" s="60" t="str">
        <f t="shared" si="441"/>
        <v>Remplir les termes C, P et TVA</v>
      </c>
      <c r="AC899" s="55"/>
      <c r="AD899" s="46" t="s">
        <v>64</v>
      </c>
      <c r="AE899" s="56"/>
      <c r="AF899" s="48" t="s">
        <v>64</v>
      </c>
      <c r="AG899" s="175" t="str">
        <f t="shared" si="442"/>
        <v>Remplir la colonne AC ou AE</v>
      </c>
      <c r="AH899" s="178"/>
      <c r="AI899" s="311" t="str">
        <f t="shared" si="457"/>
        <v>Remplir la colonne M</v>
      </c>
      <c r="AJ899" s="179" t="str">
        <f t="shared" si="443"/>
        <v>Remplir la colonne AH</v>
      </c>
      <c r="AK899" s="297" t="str">
        <f t="shared" si="431"/>
        <v>Remplir la colonne I</v>
      </c>
      <c r="AL899" s="84" t="s">
        <v>64</v>
      </c>
      <c r="AM899" s="60" t="str">
        <f t="shared" si="458"/>
        <v>Remplir les termes C, P et TVA</v>
      </c>
      <c r="AN899" s="55"/>
      <c r="AO899" s="46" t="s">
        <v>64</v>
      </c>
      <c r="AP899" s="56"/>
      <c r="AQ899" s="48" t="s">
        <v>64</v>
      </c>
      <c r="AR899" s="175" t="str">
        <f t="shared" si="444"/>
        <v>Remplir la colonne AN ou AP</v>
      </c>
      <c r="AS899" s="178"/>
      <c r="AT899" s="282" t="str">
        <f t="shared" si="459"/>
        <v>Remplir la colonne M</v>
      </c>
      <c r="AU899" s="179" t="str">
        <f t="shared" si="445"/>
        <v>Remplir la colonne AS</v>
      </c>
      <c r="AV899" s="263" t="str">
        <f t="shared" si="432"/>
        <v>Remplir la colonne I</v>
      </c>
      <c r="AW899" s="84" t="s">
        <v>64</v>
      </c>
      <c r="AX899" s="60" t="str">
        <f t="shared" si="460"/>
        <v>Remplir les termes C, P et TVA</v>
      </c>
      <c r="AY899" s="55"/>
      <c r="AZ899" s="46" t="s">
        <v>64</v>
      </c>
      <c r="BA899" s="56"/>
      <c r="BB899" s="48" t="s">
        <v>64</v>
      </c>
      <c r="BC899" s="175" t="str">
        <f t="shared" si="446"/>
        <v>Remplir la colonne AY ou BA</v>
      </c>
      <c r="BD899" s="178"/>
      <c r="BE899" s="311" t="str">
        <f t="shared" si="461"/>
        <v>Remplir la colonne M</v>
      </c>
      <c r="BF899" s="179" t="str">
        <f t="shared" si="447"/>
        <v>Remplir la colonne BD</v>
      </c>
      <c r="BG899" s="263" t="str">
        <f t="shared" si="433"/>
        <v>Remplir la colonne I</v>
      </c>
      <c r="BH899" s="84" t="s">
        <v>64</v>
      </c>
      <c r="BI899" s="60" t="str">
        <f t="shared" si="448"/>
        <v>Remplir les termes C, P et TVA</v>
      </c>
      <c r="BJ899" s="55"/>
      <c r="BK899" s="46" t="s">
        <v>64</v>
      </c>
      <c r="BL899" s="56"/>
      <c r="BM899" s="48" t="s">
        <v>64</v>
      </c>
      <c r="BN899" s="175" t="str">
        <f t="shared" si="449"/>
        <v>Remplir la colonne BJ ou BL</v>
      </c>
      <c r="BO899" s="178"/>
      <c r="BP899" s="311" t="str">
        <f t="shared" si="462"/>
        <v>Remplir la colonne M</v>
      </c>
      <c r="BQ899" s="179" t="str">
        <f t="shared" si="450"/>
        <v>Remplir la colonne BO</v>
      </c>
      <c r="BR899" s="263" t="str">
        <f t="shared" si="434"/>
        <v>Remplir la colonne I</v>
      </c>
      <c r="BS899" s="84" t="s">
        <v>64</v>
      </c>
      <c r="BT899" s="60" t="str">
        <f t="shared" si="451"/>
        <v>Remplir les termes C, P et TVA</v>
      </c>
      <c r="BU899" s="55"/>
      <c r="BV899" s="46" t="s">
        <v>64</v>
      </c>
      <c r="BW899" s="56"/>
      <c r="BX899" s="48" t="s">
        <v>64</v>
      </c>
      <c r="BY899" s="175" t="str">
        <f t="shared" si="452"/>
        <v>Remplir la colonne BU ou BW</v>
      </c>
      <c r="BZ899" s="178"/>
      <c r="CA899" s="282" t="str">
        <f t="shared" si="463"/>
        <v>Remplir la colonne M</v>
      </c>
      <c r="CB899" s="99" t="str">
        <f t="shared" si="453"/>
        <v>Remplir la colonne BZ</v>
      </c>
      <c r="CC899" s="297" t="str">
        <f t="shared" si="435"/>
        <v>Remplir la colonne I</v>
      </c>
      <c r="CD899" s="84" t="s">
        <v>64</v>
      </c>
      <c r="CE899" s="60" t="str">
        <f t="shared" si="454"/>
        <v>Remplir les termes C, P et TVA</v>
      </c>
      <c r="CF899" s="61" t="str">
        <f t="shared" si="436"/>
        <v>REMPLIR TYPE DE CLIENT</v>
      </c>
      <c r="CG899" s="107" t="str">
        <f t="shared" si="455"/>
        <v>Montant total de l'aide demandée non indiqué</v>
      </c>
      <c r="CH899" s="1"/>
      <c r="CI899" s="1"/>
      <c r="CJ899" s="1"/>
      <c r="CK899" s="1"/>
      <c r="CL899" s="1"/>
    </row>
    <row r="900" spans="1:90" x14ac:dyDescent="0.25">
      <c r="A900" s="51"/>
      <c r="B900" s="111"/>
      <c r="C900" s="111"/>
      <c r="D900" s="111"/>
      <c r="E900" s="111"/>
      <c r="F900" s="111"/>
      <c r="G900" s="162"/>
      <c r="H900" s="151"/>
      <c r="I900" s="296"/>
      <c r="J900" s="152"/>
      <c r="K900" s="153"/>
      <c r="L900" s="169"/>
      <c r="M900" s="39"/>
      <c r="N900" s="201"/>
      <c r="O900" s="39"/>
      <c r="P900" s="22"/>
      <c r="Q900" s="200">
        <f t="shared" si="437"/>
        <v>0</v>
      </c>
      <c r="R900" s="55"/>
      <c r="S900" s="46" t="s">
        <v>64</v>
      </c>
      <c r="T900" s="56"/>
      <c r="U900" s="48" t="s">
        <v>64</v>
      </c>
      <c r="V900" s="175" t="str">
        <f t="shared" si="438"/>
        <v>Remplir la colonne R ou T</v>
      </c>
      <c r="W900" s="178"/>
      <c r="X900" s="282" t="str">
        <f t="shared" si="439"/>
        <v>Remplir la colonne M</v>
      </c>
      <c r="Y900" s="99" t="str">
        <f t="shared" si="440"/>
        <v>Remplir la colonne W</v>
      </c>
      <c r="Z900" s="297" t="str">
        <f t="shared" si="456"/>
        <v>Remplir la colonne I</v>
      </c>
      <c r="AA900" s="84" t="s">
        <v>64</v>
      </c>
      <c r="AB900" s="60" t="str">
        <f t="shared" si="441"/>
        <v>Remplir les termes C, P et TVA</v>
      </c>
      <c r="AC900" s="55"/>
      <c r="AD900" s="46" t="s">
        <v>64</v>
      </c>
      <c r="AE900" s="56"/>
      <c r="AF900" s="48" t="s">
        <v>64</v>
      </c>
      <c r="AG900" s="175" t="str">
        <f t="shared" si="442"/>
        <v>Remplir la colonne AC ou AE</v>
      </c>
      <c r="AH900" s="178"/>
      <c r="AI900" s="311" t="str">
        <f t="shared" si="457"/>
        <v>Remplir la colonne M</v>
      </c>
      <c r="AJ900" s="179" t="str">
        <f t="shared" si="443"/>
        <v>Remplir la colonne AH</v>
      </c>
      <c r="AK900" s="297" t="str">
        <f t="shared" si="431"/>
        <v>Remplir la colonne I</v>
      </c>
      <c r="AL900" s="84" t="s">
        <v>64</v>
      </c>
      <c r="AM900" s="60" t="str">
        <f t="shared" si="458"/>
        <v>Remplir les termes C, P et TVA</v>
      </c>
      <c r="AN900" s="55"/>
      <c r="AO900" s="46" t="s">
        <v>64</v>
      </c>
      <c r="AP900" s="56"/>
      <c r="AQ900" s="48" t="s">
        <v>64</v>
      </c>
      <c r="AR900" s="175" t="str">
        <f t="shared" si="444"/>
        <v>Remplir la colonne AN ou AP</v>
      </c>
      <c r="AS900" s="178"/>
      <c r="AT900" s="282" t="str">
        <f t="shared" si="459"/>
        <v>Remplir la colonne M</v>
      </c>
      <c r="AU900" s="179" t="str">
        <f t="shared" si="445"/>
        <v>Remplir la colonne AS</v>
      </c>
      <c r="AV900" s="263" t="str">
        <f t="shared" si="432"/>
        <v>Remplir la colonne I</v>
      </c>
      <c r="AW900" s="84" t="s">
        <v>64</v>
      </c>
      <c r="AX900" s="60" t="str">
        <f t="shared" si="460"/>
        <v>Remplir les termes C, P et TVA</v>
      </c>
      <c r="AY900" s="55"/>
      <c r="AZ900" s="46" t="s">
        <v>64</v>
      </c>
      <c r="BA900" s="56"/>
      <c r="BB900" s="48" t="s">
        <v>64</v>
      </c>
      <c r="BC900" s="175" t="str">
        <f t="shared" si="446"/>
        <v>Remplir la colonne AY ou BA</v>
      </c>
      <c r="BD900" s="178"/>
      <c r="BE900" s="311" t="str">
        <f t="shared" si="461"/>
        <v>Remplir la colonne M</v>
      </c>
      <c r="BF900" s="179" t="str">
        <f t="shared" si="447"/>
        <v>Remplir la colonne BD</v>
      </c>
      <c r="BG900" s="263" t="str">
        <f t="shared" si="433"/>
        <v>Remplir la colonne I</v>
      </c>
      <c r="BH900" s="84" t="s">
        <v>64</v>
      </c>
      <c r="BI900" s="60" t="str">
        <f t="shared" si="448"/>
        <v>Remplir les termes C, P et TVA</v>
      </c>
      <c r="BJ900" s="55"/>
      <c r="BK900" s="46" t="s">
        <v>64</v>
      </c>
      <c r="BL900" s="56"/>
      <c r="BM900" s="48" t="s">
        <v>64</v>
      </c>
      <c r="BN900" s="175" t="str">
        <f t="shared" si="449"/>
        <v>Remplir la colonne BJ ou BL</v>
      </c>
      <c r="BO900" s="178"/>
      <c r="BP900" s="311" t="str">
        <f t="shared" si="462"/>
        <v>Remplir la colonne M</v>
      </c>
      <c r="BQ900" s="179" t="str">
        <f t="shared" si="450"/>
        <v>Remplir la colonne BO</v>
      </c>
      <c r="BR900" s="263" t="str">
        <f t="shared" si="434"/>
        <v>Remplir la colonne I</v>
      </c>
      <c r="BS900" s="84" t="s">
        <v>64</v>
      </c>
      <c r="BT900" s="60" t="str">
        <f t="shared" si="451"/>
        <v>Remplir les termes C, P et TVA</v>
      </c>
      <c r="BU900" s="55"/>
      <c r="BV900" s="46" t="s">
        <v>64</v>
      </c>
      <c r="BW900" s="56"/>
      <c r="BX900" s="48" t="s">
        <v>64</v>
      </c>
      <c r="BY900" s="175" t="str">
        <f t="shared" si="452"/>
        <v>Remplir la colonne BU ou BW</v>
      </c>
      <c r="BZ900" s="178"/>
      <c r="CA900" s="282" t="str">
        <f t="shared" si="463"/>
        <v>Remplir la colonne M</v>
      </c>
      <c r="CB900" s="99" t="str">
        <f t="shared" si="453"/>
        <v>Remplir la colonne BZ</v>
      </c>
      <c r="CC900" s="297" t="str">
        <f t="shared" si="435"/>
        <v>Remplir la colonne I</v>
      </c>
      <c r="CD900" s="84" t="s">
        <v>64</v>
      </c>
      <c r="CE900" s="60" t="str">
        <f t="shared" si="454"/>
        <v>Remplir les termes C, P et TVA</v>
      </c>
      <c r="CF900" s="61" t="str">
        <f t="shared" si="436"/>
        <v>REMPLIR TYPE DE CLIENT</v>
      </c>
      <c r="CG900" s="107" t="str">
        <f t="shared" si="455"/>
        <v>Montant total de l'aide demandée non indiqué</v>
      </c>
      <c r="CH900" s="1"/>
      <c r="CI900" s="1"/>
      <c r="CJ900" s="1"/>
      <c r="CK900" s="1"/>
      <c r="CL900" s="1"/>
    </row>
    <row r="901" spans="1:90" x14ac:dyDescent="0.25">
      <c r="A901" s="51"/>
      <c r="B901" s="111"/>
      <c r="C901" s="111"/>
      <c r="D901" s="111"/>
      <c r="E901" s="111"/>
      <c r="F901" s="111"/>
      <c r="G901" s="162"/>
      <c r="H901" s="151"/>
      <c r="I901" s="296"/>
      <c r="J901" s="152"/>
      <c r="K901" s="153"/>
      <c r="L901" s="169"/>
      <c r="M901" s="39"/>
      <c r="N901" s="201"/>
      <c r="O901" s="39"/>
      <c r="P901" s="22"/>
      <c r="Q901" s="200">
        <f t="shared" si="437"/>
        <v>0</v>
      </c>
      <c r="R901" s="55"/>
      <c r="S901" s="46" t="s">
        <v>64</v>
      </c>
      <c r="T901" s="56"/>
      <c r="U901" s="48" t="s">
        <v>64</v>
      </c>
      <c r="V901" s="175" t="str">
        <f t="shared" si="438"/>
        <v>Remplir la colonne R ou T</v>
      </c>
      <c r="W901" s="178"/>
      <c r="X901" s="282" t="str">
        <f t="shared" si="439"/>
        <v>Remplir la colonne M</v>
      </c>
      <c r="Y901" s="99" t="str">
        <f t="shared" si="440"/>
        <v>Remplir la colonne W</v>
      </c>
      <c r="Z901" s="297" t="str">
        <f t="shared" si="456"/>
        <v>Remplir la colonne I</v>
      </c>
      <c r="AA901" s="84" t="s">
        <v>64</v>
      </c>
      <c r="AB901" s="60" t="str">
        <f t="shared" si="441"/>
        <v>Remplir les termes C, P et TVA</v>
      </c>
      <c r="AC901" s="55"/>
      <c r="AD901" s="46" t="s">
        <v>64</v>
      </c>
      <c r="AE901" s="56"/>
      <c r="AF901" s="48" t="s">
        <v>64</v>
      </c>
      <c r="AG901" s="175" t="str">
        <f t="shared" si="442"/>
        <v>Remplir la colonne AC ou AE</v>
      </c>
      <c r="AH901" s="178"/>
      <c r="AI901" s="311" t="str">
        <f t="shared" si="457"/>
        <v>Remplir la colonne M</v>
      </c>
      <c r="AJ901" s="179" t="str">
        <f t="shared" si="443"/>
        <v>Remplir la colonne AH</v>
      </c>
      <c r="AK901" s="297" t="str">
        <f t="shared" si="431"/>
        <v>Remplir la colonne I</v>
      </c>
      <c r="AL901" s="84" t="s">
        <v>64</v>
      </c>
      <c r="AM901" s="60" t="str">
        <f t="shared" si="458"/>
        <v>Remplir les termes C, P et TVA</v>
      </c>
      <c r="AN901" s="55"/>
      <c r="AO901" s="46" t="s">
        <v>64</v>
      </c>
      <c r="AP901" s="56"/>
      <c r="AQ901" s="48" t="s">
        <v>64</v>
      </c>
      <c r="AR901" s="175" t="str">
        <f t="shared" si="444"/>
        <v>Remplir la colonne AN ou AP</v>
      </c>
      <c r="AS901" s="178"/>
      <c r="AT901" s="282" t="str">
        <f t="shared" si="459"/>
        <v>Remplir la colonne M</v>
      </c>
      <c r="AU901" s="179" t="str">
        <f t="shared" si="445"/>
        <v>Remplir la colonne AS</v>
      </c>
      <c r="AV901" s="263" t="str">
        <f t="shared" si="432"/>
        <v>Remplir la colonne I</v>
      </c>
      <c r="AW901" s="84" t="s">
        <v>64</v>
      </c>
      <c r="AX901" s="60" t="str">
        <f t="shared" si="460"/>
        <v>Remplir les termes C, P et TVA</v>
      </c>
      <c r="AY901" s="55"/>
      <c r="AZ901" s="46" t="s">
        <v>64</v>
      </c>
      <c r="BA901" s="56"/>
      <c r="BB901" s="48" t="s">
        <v>64</v>
      </c>
      <c r="BC901" s="175" t="str">
        <f t="shared" si="446"/>
        <v>Remplir la colonne AY ou BA</v>
      </c>
      <c r="BD901" s="178"/>
      <c r="BE901" s="311" t="str">
        <f t="shared" si="461"/>
        <v>Remplir la colonne M</v>
      </c>
      <c r="BF901" s="179" t="str">
        <f t="shared" si="447"/>
        <v>Remplir la colonne BD</v>
      </c>
      <c r="BG901" s="263" t="str">
        <f t="shared" si="433"/>
        <v>Remplir la colonne I</v>
      </c>
      <c r="BH901" s="84" t="s">
        <v>64</v>
      </c>
      <c r="BI901" s="60" t="str">
        <f t="shared" si="448"/>
        <v>Remplir les termes C, P et TVA</v>
      </c>
      <c r="BJ901" s="55"/>
      <c r="BK901" s="46" t="s">
        <v>64</v>
      </c>
      <c r="BL901" s="56"/>
      <c r="BM901" s="48" t="s">
        <v>64</v>
      </c>
      <c r="BN901" s="175" t="str">
        <f t="shared" si="449"/>
        <v>Remplir la colonne BJ ou BL</v>
      </c>
      <c r="BO901" s="178"/>
      <c r="BP901" s="311" t="str">
        <f t="shared" si="462"/>
        <v>Remplir la colonne M</v>
      </c>
      <c r="BQ901" s="179" t="str">
        <f t="shared" si="450"/>
        <v>Remplir la colonne BO</v>
      </c>
      <c r="BR901" s="263" t="str">
        <f t="shared" si="434"/>
        <v>Remplir la colonne I</v>
      </c>
      <c r="BS901" s="84" t="s">
        <v>64</v>
      </c>
      <c r="BT901" s="60" t="str">
        <f t="shared" si="451"/>
        <v>Remplir les termes C, P et TVA</v>
      </c>
      <c r="BU901" s="55"/>
      <c r="BV901" s="46" t="s">
        <v>64</v>
      </c>
      <c r="BW901" s="56"/>
      <c r="BX901" s="48" t="s">
        <v>64</v>
      </c>
      <c r="BY901" s="175" t="str">
        <f t="shared" si="452"/>
        <v>Remplir la colonne BU ou BW</v>
      </c>
      <c r="BZ901" s="178"/>
      <c r="CA901" s="282" t="str">
        <f t="shared" si="463"/>
        <v>Remplir la colonne M</v>
      </c>
      <c r="CB901" s="99" t="str">
        <f t="shared" si="453"/>
        <v>Remplir la colonne BZ</v>
      </c>
      <c r="CC901" s="297" t="str">
        <f t="shared" si="435"/>
        <v>Remplir la colonne I</v>
      </c>
      <c r="CD901" s="84" t="s">
        <v>64</v>
      </c>
      <c r="CE901" s="60" t="str">
        <f t="shared" si="454"/>
        <v>Remplir les termes C, P et TVA</v>
      </c>
      <c r="CF901" s="61" t="str">
        <f t="shared" si="436"/>
        <v>REMPLIR TYPE DE CLIENT</v>
      </c>
      <c r="CG901" s="107" t="str">
        <f t="shared" si="455"/>
        <v>Montant total de l'aide demandée non indiqué</v>
      </c>
      <c r="CH901" s="1"/>
      <c r="CI901" s="1"/>
      <c r="CJ901" s="1"/>
      <c r="CK901" s="1"/>
      <c r="CL901" s="1"/>
    </row>
    <row r="902" spans="1:90" x14ac:dyDescent="0.25">
      <c r="A902" s="51"/>
      <c r="B902" s="111"/>
      <c r="C902" s="111"/>
      <c r="D902" s="111"/>
      <c r="E902" s="111"/>
      <c r="F902" s="111"/>
      <c r="G902" s="162"/>
      <c r="H902" s="151"/>
      <c r="I902" s="296"/>
      <c r="J902" s="152"/>
      <c r="K902" s="153"/>
      <c r="L902" s="169"/>
      <c r="M902" s="39"/>
      <c r="N902" s="201"/>
      <c r="O902" s="39"/>
      <c r="P902" s="22"/>
      <c r="Q902" s="200">
        <f t="shared" si="437"/>
        <v>0</v>
      </c>
      <c r="R902" s="55"/>
      <c r="S902" s="46" t="s">
        <v>64</v>
      </c>
      <c r="T902" s="56"/>
      <c r="U902" s="48" t="s">
        <v>64</v>
      </c>
      <c r="V902" s="175" t="str">
        <f t="shared" si="438"/>
        <v>Remplir la colonne R ou T</v>
      </c>
      <c r="W902" s="178"/>
      <c r="X902" s="282" t="str">
        <f t="shared" si="439"/>
        <v>Remplir la colonne M</v>
      </c>
      <c r="Y902" s="99" t="str">
        <f t="shared" si="440"/>
        <v>Remplir la colonne W</v>
      </c>
      <c r="Z902" s="297" t="str">
        <f t="shared" si="456"/>
        <v>Remplir la colonne I</v>
      </c>
      <c r="AA902" s="84" t="s">
        <v>64</v>
      </c>
      <c r="AB902" s="60" t="str">
        <f t="shared" si="441"/>
        <v>Remplir les termes C, P et TVA</v>
      </c>
      <c r="AC902" s="55"/>
      <c r="AD902" s="46" t="s">
        <v>64</v>
      </c>
      <c r="AE902" s="56"/>
      <c r="AF902" s="48" t="s">
        <v>64</v>
      </c>
      <c r="AG902" s="175" t="str">
        <f t="shared" si="442"/>
        <v>Remplir la colonne AC ou AE</v>
      </c>
      <c r="AH902" s="178"/>
      <c r="AI902" s="311" t="str">
        <f t="shared" si="457"/>
        <v>Remplir la colonne M</v>
      </c>
      <c r="AJ902" s="179" t="str">
        <f t="shared" si="443"/>
        <v>Remplir la colonne AH</v>
      </c>
      <c r="AK902" s="297" t="str">
        <f t="shared" si="431"/>
        <v>Remplir la colonne I</v>
      </c>
      <c r="AL902" s="84" t="s">
        <v>64</v>
      </c>
      <c r="AM902" s="60" t="str">
        <f t="shared" si="458"/>
        <v>Remplir les termes C, P et TVA</v>
      </c>
      <c r="AN902" s="55"/>
      <c r="AO902" s="46" t="s">
        <v>64</v>
      </c>
      <c r="AP902" s="56"/>
      <c r="AQ902" s="48" t="s">
        <v>64</v>
      </c>
      <c r="AR902" s="175" t="str">
        <f t="shared" si="444"/>
        <v>Remplir la colonne AN ou AP</v>
      </c>
      <c r="AS902" s="178"/>
      <c r="AT902" s="282" t="str">
        <f t="shared" si="459"/>
        <v>Remplir la colonne M</v>
      </c>
      <c r="AU902" s="179" t="str">
        <f t="shared" si="445"/>
        <v>Remplir la colonne AS</v>
      </c>
      <c r="AV902" s="263" t="str">
        <f t="shared" si="432"/>
        <v>Remplir la colonne I</v>
      </c>
      <c r="AW902" s="84" t="s">
        <v>64</v>
      </c>
      <c r="AX902" s="60" t="str">
        <f t="shared" si="460"/>
        <v>Remplir les termes C, P et TVA</v>
      </c>
      <c r="AY902" s="55"/>
      <c r="AZ902" s="46" t="s">
        <v>64</v>
      </c>
      <c r="BA902" s="56"/>
      <c r="BB902" s="48" t="s">
        <v>64</v>
      </c>
      <c r="BC902" s="175" t="str">
        <f t="shared" si="446"/>
        <v>Remplir la colonne AY ou BA</v>
      </c>
      <c r="BD902" s="178"/>
      <c r="BE902" s="311" t="str">
        <f t="shared" si="461"/>
        <v>Remplir la colonne M</v>
      </c>
      <c r="BF902" s="179" t="str">
        <f t="shared" si="447"/>
        <v>Remplir la colonne BD</v>
      </c>
      <c r="BG902" s="263" t="str">
        <f t="shared" si="433"/>
        <v>Remplir la colonne I</v>
      </c>
      <c r="BH902" s="84" t="s">
        <v>64</v>
      </c>
      <c r="BI902" s="60" t="str">
        <f t="shared" si="448"/>
        <v>Remplir les termes C, P et TVA</v>
      </c>
      <c r="BJ902" s="55"/>
      <c r="BK902" s="46" t="s">
        <v>64</v>
      </c>
      <c r="BL902" s="56"/>
      <c r="BM902" s="48" t="s">
        <v>64</v>
      </c>
      <c r="BN902" s="175" t="str">
        <f t="shared" si="449"/>
        <v>Remplir la colonne BJ ou BL</v>
      </c>
      <c r="BO902" s="178"/>
      <c r="BP902" s="311" t="str">
        <f t="shared" si="462"/>
        <v>Remplir la colonne M</v>
      </c>
      <c r="BQ902" s="179" t="str">
        <f t="shared" si="450"/>
        <v>Remplir la colonne BO</v>
      </c>
      <c r="BR902" s="263" t="str">
        <f t="shared" si="434"/>
        <v>Remplir la colonne I</v>
      </c>
      <c r="BS902" s="84" t="s">
        <v>64</v>
      </c>
      <c r="BT902" s="60" t="str">
        <f t="shared" si="451"/>
        <v>Remplir les termes C, P et TVA</v>
      </c>
      <c r="BU902" s="55"/>
      <c r="BV902" s="46" t="s">
        <v>64</v>
      </c>
      <c r="BW902" s="56"/>
      <c r="BX902" s="48" t="s">
        <v>64</v>
      </c>
      <c r="BY902" s="175" t="str">
        <f t="shared" si="452"/>
        <v>Remplir la colonne BU ou BW</v>
      </c>
      <c r="BZ902" s="178"/>
      <c r="CA902" s="282" t="str">
        <f t="shared" si="463"/>
        <v>Remplir la colonne M</v>
      </c>
      <c r="CB902" s="99" t="str">
        <f t="shared" si="453"/>
        <v>Remplir la colonne BZ</v>
      </c>
      <c r="CC902" s="297" t="str">
        <f t="shared" si="435"/>
        <v>Remplir la colonne I</v>
      </c>
      <c r="CD902" s="84" t="s">
        <v>64</v>
      </c>
      <c r="CE902" s="60" t="str">
        <f t="shared" si="454"/>
        <v>Remplir les termes C, P et TVA</v>
      </c>
      <c r="CF902" s="61" t="str">
        <f t="shared" si="436"/>
        <v>REMPLIR TYPE DE CLIENT</v>
      </c>
      <c r="CG902" s="107" t="str">
        <f t="shared" si="455"/>
        <v>Montant total de l'aide demandée non indiqué</v>
      </c>
      <c r="CH902" s="1"/>
      <c r="CI902" s="1"/>
      <c r="CJ902" s="1"/>
      <c r="CK902" s="1"/>
      <c r="CL902" s="1"/>
    </row>
    <row r="903" spans="1:90" x14ac:dyDescent="0.25">
      <c r="A903" s="51"/>
      <c r="B903" s="111"/>
      <c r="C903" s="111"/>
      <c r="D903" s="111"/>
      <c r="E903" s="111"/>
      <c r="F903" s="111"/>
      <c r="G903" s="162"/>
      <c r="H903" s="151"/>
      <c r="I903" s="296"/>
      <c r="J903" s="152"/>
      <c r="K903" s="153"/>
      <c r="L903" s="169"/>
      <c r="M903" s="39"/>
      <c r="N903" s="201"/>
      <c r="O903" s="39"/>
      <c r="P903" s="22"/>
      <c r="Q903" s="200">
        <f t="shared" si="437"/>
        <v>0</v>
      </c>
      <c r="R903" s="55"/>
      <c r="S903" s="46" t="s">
        <v>64</v>
      </c>
      <c r="T903" s="56"/>
      <c r="U903" s="48" t="s">
        <v>64</v>
      </c>
      <c r="V903" s="175" t="str">
        <f t="shared" si="438"/>
        <v>Remplir la colonne R ou T</v>
      </c>
      <c r="W903" s="178"/>
      <c r="X903" s="282" t="str">
        <f t="shared" si="439"/>
        <v>Remplir la colonne M</v>
      </c>
      <c r="Y903" s="99" t="str">
        <f t="shared" si="440"/>
        <v>Remplir la colonne W</v>
      </c>
      <c r="Z903" s="297" t="str">
        <f t="shared" si="456"/>
        <v>Remplir la colonne I</v>
      </c>
      <c r="AA903" s="84" t="s">
        <v>64</v>
      </c>
      <c r="AB903" s="60" t="str">
        <f t="shared" si="441"/>
        <v>Remplir les termes C, P et TVA</v>
      </c>
      <c r="AC903" s="55"/>
      <c r="AD903" s="46" t="s">
        <v>64</v>
      </c>
      <c r="AE903" s="56"/>
      <c r="AF903" s="48" t="s">
        <v>64</v>
      </c>
      <c r="AG903" s="175" t="str">
        <f t="shared" si="442"/>
        <v>Remplir la colonne AC ou AE</v>
      </c>
      <c r="AH903" s="178"/>
      <c r="AI903" s="311" t="str">
        <f t="shared" si="457"/>
        <v>Remplir la colonne M</v>
      </c>
      <c r="AJ903" s="179" t="str">
        <f t="shared" si="443"/>
        <v>Remplir la colonne AH</v>
      </c>
      <c r="AK903" s="297" t="str">
        <f t="shared" si="431"/>
        <v>Remplir la colonne I</v>
      </c>
      <c r="AL903" s="84" t="s">
        <v>64</v>
      </c>
      <c r="AM903" s="60" t="str">
        <f t="shared" si="458"/>
        <v>Remplir les termes C, P et TVA</v>
      </c>
      <c r="AN903" s="55"/>
      <c r="AO903" s="46" t="s">
        <v>64</v>
      </c>
      <c r="AP903" s="56"/>
      <c r="AQ903" s="48" t="s">
        <v>64</v>
      </c>
      <c r="AR903" s="175" t="str">
        <f t="shared" si="444"/>
        <v>Remplir la colonne AN ou AP</v>
      </c>
      <c r="AS903" s="178"/>
      <c r="AT903" s="282" t="str">
        <f t="shared" si="459"/>
        <v>Remplir la colonne M</v>
      </c>
      <c r="AU903" s="179" t="str">
        <f t="shared" si="445"/>
        <v>Remplir la colonne AS</v>
      </c>
      <c r="AV903" s="263" t="str">
        <f t="shared" si="432"/>
        <v>Remplir la colonne I</v>
      </c>
      <c r="AW903" s="84" t="s">
        <v>64</v>
      </c>
      <c r="AX903" s="60" t="str">
        <f t="shared" si="460"/>
        <v>Remplir les termes C, P et TVA</v>
      </c>
      <c r="AY903" s="55"/>
      <c r="AZ903" s="46" t="s">
        <v>64</v>
      </c>
      <c r="BA903" s="56"/>
      <c r="BB903" s="48" t="s">
        <v>64</v>
      </c>
      <c r="BC903" s="175" t="str">
        <f t="shared" si="446"/>
        <v>Remplir la colonne AY ou BA</v>
      </c>
      <c r="BD903" s="178"/>
      <c r="BE903" s="311" t="str">
        <f t="shared" si="461"/>
        <v>Remplir la colonne M</v>
      </c>
      <c r="BF903" s="179" t="str">
        <f t="shared" si="447"/>
        <v>Remplir la colonne BD</v>
      </c>
      <c r="BG903" s="263" t="str">
        <f t="shared" si="433"/>
        <v>Remplir la colonne I</v>
      </c>
      <c r="BH903" s="84" t="s">
        <v>64</v>
      </c>
      <c r="BI903" s="60" t="str">
        <f t="shared" si="448"/>
        <v>Remplir les termes C, P et TVA</v>
      </c>
      <c r="BJ903" s="55"/>
      <c r="BK903" s="46" t="s">
        <v>64</v>
      </c>
      <c r="BL903" s="56"/>
      <c r="BM903" s="48" t="s">
        <v>64</v>
      </c>
      <c r="BN903" s="175" t="str">
        <f t="shared" si="449"/>
        <v>Remplir la colonne BJ ou BL</v>
      </c>
      <c r="BO903" s="178"/>
      <c r="BP903" s="311" t="str">
        <f t="shared" si="462"/>
        <v>Remplir la colonne M</v>
      </c>
      <c r="BQ903" s="179" t="str">
        <f t="shared" si="450"/>
        <v>Remplir la colonne BO</v>
      </c>
      <c r="BR903" s="263" t="str">
        <f t="shared" si="434"/>
        <v>Remplir la colonne I</v>
      </c>
      <c r="BS903" s="84" t="s">
        <v>64</v>
      </c>
      <c r="BT903" s="60" t="str">
        <f t="shared" si="451"/>
        <v>Remplir les termes C, P et TVA</v>
      </c>
      <c r="BU903" s="55"/>
      <c r="BV903" s="46" t="s">
        <v>64</v>
      </c>
      <c r="BW903" s="56"/>
      <c r="BX903" s="48" t="s">
        <v>64</v>
      </c>
      <c r="BY903" s="175" t="str">
        <f t="shared" si="452"/>
        <v>Remplir la colonne BU ou BW</v>
      </c>
      <c r="BZ903" s="178"/>
      <c r="CA903" s="282" t="str">
        <f t="shared" si="463"/>
        <v>Remplir la colonne M</v>
      </c>
      <c r="CB903" s="99" t="str">
        <f t="shared" si="453"/>
        <v>Remplir la colonne BZ</v>
      </c>
      <c r="CC903" s="297" t="str">
        <f t="shared" si="435"/>
        <v>Remplir la colonne I</v>
      </c>
      <c r="CD903" s="84" t="s">
        <v>64</v>
      </c>
      <c r="CE903" s="60" t="str">
        <f t="shared" si="454"/>
        <v>Remplir les termes C, P et TVA</v>
      </c>
      <c r="CF903" s="61" t="str">
        <f t="shared" si="436"/>
        <v>REMPLIR TYPE DE CLIENT</v>
      </c>
      <c r="CG903" s="107" t="str">
        <f t="shared" si="455"/>
        <v>Montant total de l'aide demandée non indiqué</v>
      </c>
      <c r="CH903" s="1"/>
      <c r="CI903" s="1"/>
      <c r="CJ903" s="1"/>
      <c r="CK903" s="1"/>
      <c r="CL903" s="1"/>
    </row>
    <row r="904" spans="1:90" x14ac:dyDescent="0.25">
      <c r="A904" s="51"/>
      <c r="B904" s="111"/>
      <c r="C904" s="111"/>
      <c r="D904" s="111"/>
      <c r="E904" s="111"/>
      <c r="F904" s="111"/>
      <c r="G904" s="162"/>
      <c r="H904" s="151"/>
      <c r="I904" s="296"/>
      <c r="J904" s="152"/>
      <c r="K904" s="153"/>
      <c r="L904" s="169"/>
      <c r="M904" s="39"/>
      <c r="N904" s="201"/>
      <c r="O904" s="39"/>
      <c r="P904" s="22"/>
      <c r="Q904" s="200">
        <f t="shared" si="437"/>
        <v>0</v>
      </c>
      <c r="R904" s="55"/>
      <c r="S904" s="46" t="s">
        <v>64</v>
      </c>
      <c r="T904" s="56"/>
      <c r="U904" s="48" t="s">
        <v>64</v>
      </c>
      <c r="V904" s="175" t="str">
        <f t="shared" si="438"/>
        <v>Remplir la colonne R ou T</v>
      </c>
      <c r="W904" s="178"/>
      <c r="X904" s="282" t="str">
        <f t="shared" si="439"/>
        <v>Remplir la colonne M</v>
      </c>
      <c r="Y904" s="99" t="str">
        <f t="shared" si="440"/>
        <v>Remplir la colonne W</v>
      </c>
      <c r="Z904" s="297" t="str">
        <f t="shared" si="456"/>
        <v>Remplir la colonne I</v>
      </c>
      <c r="AA904" s="84" t="s">
        <v>64</v>
      </c>
      <c r="AB904" s="60" t="str">
        <f t="shared" si="441"/>
        <v>Remplir les termes C, P et TVA</v>
      </c>
      <c r="AC904" s="55"/>
      <c r="AD904" s="46" t="s">
        <v>64</v>
      </c>
      <c r="AE904" s="56"/>
      <c r="AF904" s="48" t="s">
        <v>64</v>
      </c>
      <c r="AG904" s="175" t="str">
        <f t="shared" si="442"/>
        <v>Remplir la colonne AC ou AE</v>
      </c>
      <c r="AH904" s="178"/>
      <c r="AI904" s="311" t="str">
        <f t="shared" si="457"/>
        <v>Remplir la colonne M</v>
      </c>
      <c r="AJ904" s="179" t="str">
        <f t="shared" si="443"/>
        <v>Remplir la colonne AH</v>
      </c>
      <c r="AK904" s="297" t="str">
        <f t="shared" si="431"/>
        <v>Remplir la colonne I</v>
      </c>
      <c r="AL904" s="84" t="s">
        <v>64</v>
      </c>
      <c r="AM904" s="60" t="str">
        <f t="shared" si="458"/>
        <v>Remplir les termes C, P et TVA</v>
      </c>
      <c r="AN904" s="55"/>
      <c r="AO904" s="46" t="s">
        <v>64</v>
      </c>
      <c r="AP904" s="56"/>
      <c r="AQ904" s="48" t="s">
        <v>64</v>
      </c>
      <c r="AR904" s="175" t="str">
        <f t="shared" si="444"/>
        <v>Remplir la colonne AN ou AP</v>
      </c>
      <c r="AS904" s="178"/>
      <c r="AT904" s="282" t="str">
        <f t="shared" si="459"/>
        <v>Remplir la colonne M</v>
      </c>
      <c r="AU904" s="179" t="str">
        <f t="shared" si="445"/>
        <v>Remplir la colonne AS</v>
      </c>
      <c r="AV904" s="263" t="str">
        <f t="shared" si="432"/>
        <v>Remplir la colonne I</v>
      </c>
      <c r="AW904" s="84" t="s">
        <v>64</v>
      </c>
      <c r="AX904" s="60" t="str">
        <f t="shared" si="460"/>
        <v>Remplir les termes C, P et TVA</v>
      </c>
      <c r="AY904" s="55"/>
      <c r="AZ904" s="46" t="s">
        <v>64</v>
      </c>
      <c r="BA904" s="56"/>
      <c r="BB904" s="48" t="s">
        <v>64</v>
      </c>
      <c r="BC904" s="175" t="str">
        <f t="shared" si="446"/>
        <v>Remplir la colonne AY ou BA</v>
      </c>
      <c r="BD904" s="178"/>
      <c r="BE904" s="311" t="str">
        <f t="shared" si="461"/>
        <v>Remplir la colonne M</v>
      </c>
      <c r="BF904" s="179" t="str">
        <f t="shared" si="447"/>
        <v>Remplir la colonne BD</v>
      </c>
      <c r="BG904" s="263" t="str">
        <f t="shared" si="433"/>
        <v>Remplir la colonne I</v>
      </c>
      <c r="BH904" s="84" t="s">
        <v>64</v>
      </c>
      <c r="BI904" s="60" t="str">
        <f t="shared" si="448"/>
        <v>Remplir les termes C, P et TVA</v>
      </c>
      <c r="BJ904" s="55"/>
      <c r="BK904" s="46" t="s">
        <v>64</v>
      </c>
      <c r="BL904" s="56"/>
      <c r="BM904" s="48" t="s">
        <v>64</v>
      </c>
      <c r="BN904" s="175" t="str">
        <f t="shared" si="449"/>
        <v>Remplir la colonne BJ ou BL</v>
      </c>
      <c r="BO904" s="178"/>
      <c r="BP904" s="311" t="str">
        <f t="shared" si="462"/>
        <v>Remplir la colonne M</v>
      </c>
      <c r="BQ904" s="179" t="str">
        <f t="shared" si="450"/>
        <v>Remplir la colonne BO</v>
      </c>
      <c r="BR904" s="263" t="str">
        <f t="shared" si="434"/>
        <v>Remplir la colonne I</v>
      </c>
      <c r="BS904" s="84" t="s">
        <v>64</v>
      </c>
      <c r="BT904" s="60" t="str">
        <f t="shared" si="451"/>
        <v>Remplir les termes C, P et TVA</v>
      </c>
      <c r="BU904" s="55"/>
      <c r="BV904" s="46" t="s">
        <v>64</v>
      </c>
      <c r="BW904" s="56"/>
      <c r="BX904" s="48" t="s">
        <v>64</v>
      </c>
      <c r="BY904" s="175" t="str">
        <f t="shared" si="452"/>
        <v>Remplir la colonne BU ou BW</v>
      </c>
      <c r="BZ904" s="178"/>
      <c r="CA904" s="282" t="str">
        <f t="shared" si="463"/>
        <v>Remplir la colonne M</v>
      </c>
      <c r="CB904" s="99" t="str">
        <f t="shared" si="453"/>
        <v>Remplir la colonne BZ</v>
      </c>
      <c r="CC904" s="297" t="str">
        <f t="shared" si="435"/>
        <v>Remplir la colonne I</v>
      </c>
      <c r="CD904" s="84" t="s">
        <v>64</v>
      </c>
      <c r="CE904" s="60" t="str">
        <f t="shared" si="454"/>
        <v>Remplir les termes C, P et TVA</v>
      </c>
      <c r="CF904" s="61" t="str">
        <f t="shared" si="436"/>
        <v>REMPLIR TYPE DE CLIENT</v>
      </c>
      <c r="CG904" s="107" t="str">
        <f t="shared" si="455"/>
        <v>Montant total de l'aide demandée non indiqué</v>
      </c>
      <c r="CH904" s="1"/>
      <c r="CI904" s="1"/>
      <c r="CJ904" s="1"/>
      <c r="CK904" s="1"/>
      <c r="CL904" s="1"/>
    </row>
    <row r="905" spans="1:90" x14ac:dyDescent="0.25">
      <c r="A905" s="51"/>
      <c r="B905" s="111"/>
      <c r="C905" s="111"/>
      <c r="D905" s="111"/>
      <c r="E905" s="111"/>
      <c r="F905" s="111"/>
      <c r="G905" s="162"/>
      <c r="H905" s="151"/>
      <c r="I905" s="296"/>
      <c r="J905" s="152"/>
      <c r="K905" s="153"/>
      <c r="L905" s="169"/>
      <c r="M905" s="39"/>
      <c r="N905" s="201"/>
      <c r="O905" s="39"/>
      <c r="P905" s="22"/>
      <c r="Q905" s="200">
        <f t="shared" si="437"/>
        <v>0</v>
      </c>
      <c r="R905" s="55"/>
      <c r="S905" s="46" t="s">
        <v>64</v>
      </c>
      <c r="T905" s="56"/>
      <c r="U905" s="48" t="s">
        <v>64</v>
      </c>
      <c r="V905" s="175" t="str">
        <f t="shared" si="438"/>
        <v>Remplir la colonne R ou T</v>
      </c>
      <c r="W905" s="178"/>
      <c r="X905" s="282" t="str">
        <f t="shared" si="439"/>
        <v>Remplir la colonne M</v>
      </c>
      <c r="Y905" s="99" t="str">
        <f t="shared" si="440"/>
        <v>Remplir la colonne W</v>
      </c>
      <c r="Z905" s="297" t="str">
        <f t="shared" si="456"/>
        <v>Remplir la colonne I</v>
      </c>
      <c r="AA905" s="84" t="s">
        <v>64</v>
      </c>
      <c r="AB905" s="60" t="str">
        <f t="shared" si="441"/>
        <v>Remplir les termes C, P et TVA</v>
      </c>
      <c r="AC905" s="55"/>
      <c r="AD905" s="46" t="s">
        <v>64</v>
      </c>
      <c r="AE905" s="56"/>
      <c r="AF905" s="48" t="s">
        <v>64</v>
      </c>
      <c r="AG905" s="175" t="str">
        <f t="shared" si="442"/>
        <v>Remplir la colonne AC ou AE</v>
      </c>
      <c r="AH905" s="178"/>
      <c r="AI905" s="311" t="str">
        <f t="shared" si="457"/>
        <v>Remplir la colonne M</v>
      </c>
      <c r="AJ905" s="179" t="str">
        <f t="shared" si="443"/>
        <v>Remplir la colonne AH</v>
      </c>
      <c r="AK905" s="297" t="str">
        <f t="shared" si="431"/>
        <v>Remplir la colonne I</v>
      </c>
      <c r="AL905" s="84" t="s">
        <v>64</v>
      </c>
      <c r="AM905" s="60" t="str">
        <f t="shared" si="458"/>
        <v>Remplir les termes C, P et TVA</v>
      </c>
      <c r="AN905" s="55"/>
      <c r="AO905" s="46" t="s">
        <v>64</v>
      </c>
      <c r="AP905" s="56"/>
      <c r="AQ905" s="48" t="s">
        <v>64</v>
      </c>
      <c r="AR905" s="175" t="str">
        <f t="shared" si="444"/>
        <v>Remplir la colonne AN ou AP</v>
      </c>
      <c r="AS905" s="178"/>
      <c r="AT905" s="282" t="str">
        <f t="shared" si="459"/>
        <v>Remplir la colonne M</v>
      </c>
      <c r="AU905" s="179" t="str">
        <f t="shared" si="445"/>
        <v>Remplir la colonne AS</v>
      </c>
      <c r="AV905" s="263" t="str">
        <f t="shared" si="432"/>
        <v>Remplir la colonne I</v>
      </c>
      <c r="AW905" s="84" t="s">
        <v>64</v>
      </c>
      <c r="AX905" s="60" t="str">
        <f t="shared" si="460"/>
        <v>Remplir les termes C, P et TVA</v>
      </c>
      <c r="AY905" s="55"/>
      <c r="AZ905" s="46" t="s">
        <v>64</v>
      </c>
      <c r="BA905" s="56"/>
      <c r="BB905" s="48" t="s">
        <v>64</v>
      </c>
      <c r="BC905" s="175" t="str">
        <f t="shared" si="446"/>
        <v>Remplir la colonne AY ou BA</v>
      </c>
      <c r="BD905" s="178"/>
      <c r="BE905" s="311" t="str">
        <f t="shared" si="461"/>
        <v>Remplir la colonne M</v>
      </c>
      <c r="BF905" s="179" t="str">
        <f t="shared" si="447"/>
        <v>Remplir la colonne BD</v>
      </c>
      <c r="BG905" s="263" t="str">
        <f t="shared" si="433"/>
        <v>Remplir la colonne I</v>
      </c>
      <c r="BH905" s="84" t="s">
        <v>64</v>
      </c>
      <c r="BI905" s="60" t="str">
        <f t="shared" si="448"/>
        <v>Remplir les termes C, P et TVA</v>
      </c>
      <c r="BJ905" s="55"/>
      <c r="BK905" s="46" t="s">
        <v>64</v>
      </c>
      <c r="BL905" s="56"/>
      <c r="BM905" s="48" t="s">
        <v>64</v>
      </c>
      <c r="BN905" s="175" t="str">
        <f t="shared" si="449"/>
        <v>Remplir la colonne BJ ou BL</v>
      </c>
      <c r="BO905" s="178"/>
      <c r="BP905" s="311" t="str">
        <f t="shared" si="462"/>
        <v>Remplir la colonne M</v>
      </c>
      <c r="BQ905" s="179" t="str">
        <f t="shared" si="450"/>
        <v>Remplir la colonne BO</v>
      </c>
      <c r="BR905" s="263" t="str">
        <f t="shared" si="434"/>
        <v>Remplir la colonne I</v>
      </c>
      <c r="BS905" s="84" t="s">
        <v>64</v>
      </c>
      <c r="BT905" s="60" t="str">
        <f t="shared" si="451"/>
        <v>Remplir les termes C, P et TVA</v>
      </c>
      <c r="BU905" s="55"/>
      <c r="BV905" s="46" t="s">
        <v>64</v>
      </c>
      <c r="BW905" s="56"/>
      <c r="BX905" s="48" t="s">
        <v>64</v>
      </c>
      <c r="BY905" s="175" t="str">
        <f t="shared" si="452"/>
        <v>Remplir la colonne BU ou BW</v>
      </c>
      <c r="BZ905" s="178"/>
      <c r="CA905" s="282" t="str">
        <f t="shared" si="463"/>
        <v>Remplir la colonne M</v>
      </c>
      <c r="CB905" s="99" t="str">
        <f t="shared" si="453"/>
        <v>Remplir la colonne BZ</v>
      </c>
      <c r="CC905" s="297" t="str">
        <f t="shared" si="435"/>
        <v>Remplir la colonne I</v>
      </c>
      <c r="CD905" s="84" t="s">
        <v>64</v>
      </c>
      <c r="CE905" s="60" t="str">
        <f t="shared" si="454"/>
        <v>Remplir les termes C, P et TVA</v>
      </c>
      <c r="CF905" s="61" t="str">
        <f t="shared" si="436"/>
        <v>REMPLIR TYPE DE CLIENT</v>
      </c>
      <c r="CG905" s="107" t="str">
        <f t="shared" si="455"/>
        <v>Montant total de l'aide demandée non indiqué</v>
      </c>
      <c r="CH905" s="1"/>
      <c r="CI905" s="1"/>
      <c r="CJ905" s="1"/>
      <c r="CK905" s="1"/>
      <c r="CL905" s="1"/>
    </row>
    <row r="906" spans="1:90" x14ac:dyDescent="0.25">
      <c r="A906" s="51"/>
      <c r="B906" s="111"/>
      <c r="C906" s="111"/>
      <c r="D906" s="111"/>
      <c r="E906" s="111"/>
      <c r="F906" s="111"/>
      <c r="G906" s="162"/>
      <c r="H906" s="151"/>
      <c r="I906" s="296"/>
      <c r="J906" s="152"/>
      <c r="K906" s="153"/>
      <c r="L906" s="169"/>
      <c r="M906" s="39"/>
      <c r="N906" s="201"/>
      <c r="O906" s="39"/>
      <c r="P906" s="22"/>
      <c r="Q906" s="200">
        <f t="shared" si="437"/>
        <v>0</v>
      </c>
      <c r="R906" s="55"/>
      <c r="S906" s="46" t="s">
        <v>64</v>
      </c>
      <c r="T906" s="56"/>
      <c r="U906" s="48" t="s">
        <v>64</v>
      </c>
      <c r="V906" s="175" t="str">
        <f t="shared" si="438"/>
        <v>Remplir la colonne R ou T</v>
      </c>
      <c r="W906" s="178"/>
      <c r="X906" s="282" t="str">
        <f t="shared" si="439"/>
        <v>Remplir la colonne M</v>
      </c>
      <c r="Y906" s="99" t="str">
        <f t="shared" si="440"/>
        <v>Remplir la colonne W</v>
      </c>
      <c r="Z906" s="297" t="str">
        <f t="shared" si="456"/>
        <v>Remplir la colonne I</v>
      </c>
      <c r="AA906" s="84" t="s">
        <v>64</v>
      </c>
      <c r="AB906" s="60" t="str">
        <f t="shared" si="441"/>
        <v>Remplir les termes C, P et TVA</v>
      </c>
      <c r="AC906" s="55"/>
      <c r="AD906" s="46" t="s">
        <v>64</v>
      </c>
      <c r="AE906" s="56"/>
      <c r="AF906" s="48" t="s">
        <v>64</v>
      </c>
      <c r="AG906" s="175" t="str">
        <f t="shared" si="442"/>
        <v>Remplir la colonne AC ou AE</v>
      </c>
      <c r="AH906" s="178"/>
      <c r="AI906" s="311" t="str">
        <f t="shared" si="457"/>
        <v>Remplir la colonne M</v>
      </c>
      <c r="AJ906" s="179" t="str">
        <f t="shared" si="443"/>
        <v>Remplir la colonne AH</v>
      </c>
      <c r="AK906" s="297" t="str">
        <f t="shared" si="431"/>
        <v>Remplir la colonne I</v>
      </c>
      <c r="AL906" s="84" t="s">
        <v>64</v>
      </c>
      <c r="AM906" s="60" t="str">
        <f t="shared" si="458"/>
        <v>Remplir les termes C, P et TVA</v>
      </c>
      <c r="AN906" s="55"/>
      <c r="AO906" s="46" t="s">
        <v>64</v>
      </c>
      <c r="AP906" s="56"/>
      <c r="AQ906" s="48" t="s">
        <v>64</v>
      </c>
      <c r="AR906" s="175" t="str">
        <f t="shared" si="444"/>
        <v>Remplir la colonne AN ou AP</v>
      </c>
      <c r="AS906" s="178"/>
      <c r="AT906" s="282" t="str">
        <f t="shared" si="459"/>
        <v>Remplir la colonne M</v>
      </c>
      <c r="AU906" s="179" t="str">
        <f t="shared" si="445"/>
        <v>Remplir la colonne AS</v>
      </c>
      <c r="AV906" s="263" t="str">
        <f t="shared" si="432"/>
        <v>Remplir la colonne I</v>
      </c>
      <c r="AW906" s="84" t="s">
        <v>64</v>
      </c>
      <c r="AX906" s="60" t="str">
        <f t="shared" si="460"/>
        <v>Remplir les termes C, P et TVA</v>
      </c>
      <c r="AY906" s="55"/>
      <c r="AZ906" s="46" t="s">
        <v>64</v>
      </c>
      <c r="BA906" s="56"/>
      <c r="BB906" s="48" t="s">
        <v>64</v>
      </c>
      <c r="BC906" s="175" t="str">
        <f t="shared" si="446"/>
        <v>Remplir la colonne AY ou BA</v>
      </c>
      <c r="BD906" s="178"/>
      <c r="BE906" s="311" t="str">
        <f t="shared" si="461"/>
        <v>Remplir la colonne M</v>
      </c>
      <c r="BF906" s="179" t="str">
        <f t="shared" si="447"/>
        <v>Remplir la colonne BD</v>
      </c>
      <c r="BG906" s="263" t="str">
        <f t="shared" si="433"/>
        <v>Remplir la colonne I</v>
      </c>
      <c r="BH906" s="84" t="s">
        <v>64</v>
      </c>
      <c r="BI906" s="60" t="str">
        <f t="shared" si="448"/>
        <v>Remplir les termes C, P et TVA</v>
      </c>
      <c r="BJ906" s="55"/>
      <c r="BK906" s="46" t="s">
        <v>64</v>
      </c>
      <c r="BL906" s="56"/>
      <c r="BM906" s="48" t="s">
        <v>64</v>
      </c>
      <c r="BN906" s="175" t="str">
        <f t="shared" si="449"/>
        <v>Remplir la colonne BJ ou BL</v>
      </c>
      <c r="BO906" s="178"/>
      <c r="BP906" s="311" t="str">
        <f t="shared" si="462"/>
        <v>Remplir la colonne M</v>
      </c>
      <c r="BQ906" s="179" t="str">
        <f t="shared" si="450"/>
        <v>Remplir la colonne BO</v>
      </c>
      <c r="BR906" s="263" t="str">
        <f t="shared" si="434"/>
        <v>Remplir la colonne I</v>
      </c>
      <c r="BS906" s="84" t="s">
        <v>64</v>
      </c>
      <c r="BT906" s="60" t="str">
        <f t="shared" si="451"/>
        <v>Remplir les termes C, P et TVA</v>
      </c>
      <c r="BU906" s="55"/>
      <c r="BV906" s="46" t="s">
        <v>64</v>
      </c>
      <c r="BW906" s="56"/>
      <c r="BX906" s="48" t="s">
        <v>64</v>
      </c>
      <c r="BY906" s="175" t="str">
        <f t="shared" si="452"/>
        <v>Remplir la colonne BU ou BW</v>
      </c>
      <c r="BZ906" s="178"/>
      <c r="CA906" s="282" t="str">
        <f t="shared" si="463"/>
        <v>Remplir la colonne M</v>
      </c>
      <c r="CB906" s="99" t="str">
        <f t="shared" si="453"/>
        <v>Remplir la colonne BZ</v>
      </c>
      <c r="CC906" s="297" t="str">
        <f t="shared" si="435"/>
        <v>Remplir la colonne I</v>
      </c>
      <c r="CD906" s="84" t="s">
        <v>64</v>
      </c>
      <c r="CE906" s="60" t="str">
        <f t="shared" si="454"/>
        <v>Remplir les termes C, P et TVA</v>
      </c>
      <c r="CF906" s="61" t="str">
        <f t="shared" si="436"/>
        <v>REMPLIR TYPE DE CLIENT</v>
      </c>
      <c r="CG906" s="107" t="str">
        <f t="shared" si="455"/>
        <v>Montant total de l'aide demandée non indiqué</v>
      </c>
      <c r="CH906" s="1"/>
      <c r="CI906" s="1"/>
      <c r="CJ906" s="1"/>
      <c r="CK906" s="1"/>
      <c r="CL906" s="1"/>
    </row>
    <row r="907" spans="1:90" x14ac:dyDescent="0.25">
      <c r="A907" s="51"/>
      <c r="B907" s="111"/>
      <c r="C907" s="111"/>
      <c r="D907" s="111"/>
      <c r="E907" s="111"/>
      <c r="F907" s="111"/>
      <c r="G907" s="162"/>
      <c r="H907" s="151"/>
      <c r="I907" s="296"/>
      <c r="J907" s="152"/>
      <c r="K907" s="153"/>
      <c r="L907" s="169"/>
      <c r="M907" s="39"/>
      <c r="N907" s="201"/>
      <c r="O907" s="39"/>
      <c r="P907" s="22"/>
      <c r="Q907" s="200">
        <f t="shared" si="437"/>
        <v>0</v>
      </c>
      <c r="R907" s="55"/>
      <c r="S907" s="46" t="s">
        <v>64</v>
      </c>
      <c r="T907" s="56"/>
      <c r="U907" s="48" t="s">
        <v>64</v>
      </c>
      <c r="V907" s="175" t="str">
        <f t="shared" si="438"/>
        <v>Remplir la colonne R ou T</v>
      </c>
      <c r="W907" s="178"/>
      <c r="X907" s="282" t="str">
        <f t="shared" si="439"/>
        <v>Remplir la colonne M</v>
      </c>
      <c r="Y907" s="99" t="str">
        <f t="shared" si="440"/>
        <v>Remplir la colonne W</v>
      </c>
      <c r="Z907" s="297" t="str">
        <f t="shared" si="456"/>
        <v>Remplir la colonne I</v>
      </c>
      <c r="AA907" s="84" t="s">
        <v>64</v>
      </c>
      <c r="AB907" s="60" t="str">
        <f t="shared" si="441"/>
        <v>Remplir les termes C, P et TVA</v>
      </c>
      <c r="AC907" s="55"/>
      <c r="AD907" s="46" t="s">
        <v>64</v>
      </c>
      <c r="AE907" s="56"/>
      <c r="AF907" s="48" t="s">
        <v>64</v>
      </c>
      <c r="AG907" s="175" t="str">
        <f t="shared" si="442"/>
        <v>Remplir la colonne AC ou AE</v>
      </c>
      <c r="AH907" s="178"/>
      <c r="AI907" s="311" t="str">
        <f t="shared" si="457"/>
        <v>Remplir la colonne M</v>
      </c>
      <c r="AJ907" s="179" t="str">
        <f t="shared" si="443"/>
        <v>Remplir la colonne AH</v>
      </c>
      <c r="AK907" s="297" t="str">
        <f t="shared" si="431"/>
        <v>Remplir la colonne I</v>
      </c>
      <c r="AL907" s="84" t="s">
        <v>64</v>
      </c>
      <c r="AM907" s="60" t="str">
        <f t="shared" si="458"/>
        <v>Remplir les termes C, P et TVA</v>
      </c>
      <c r="AN907" s="55"/>
      <c r="AO907" s="46" t="s">
        <v>64</v>
      </c>
      <c r="AP907" s="56"/>
      <c r="AQ907" s="48" t="s">
        <v>64</v>
      </c>
      <c r="AR907" s="175" t="str">
        <f t="shared" si="444"/>
        <v>Remplir la colonne AN ou AP</v>
      </c>
      <c r="AS907" s="178"/>
      <c r="AT907" s="282" t="str">
        <f t="shared" si="459"/>
        <v>Remplir la colonne M</v>
      </c>
      <c r="AU907" s="179" t="str">
        <f t="shared" si="445"/>
        <v>Remplir la colonne AS</v>
      </c>
      <c r="AV907" s="263" t="str">
        <f t="shared" si="432"/>
        <v>Remplir la colonne I</v>
      </c>
      <c r="AW907" s="84" t="s">
        <v>64</v>
      </c>
      <c r="AX907" s="60" t="str">
        <f t="shared" si="460"/>
        <v>Remplir les termes C, P et TVA</v>
      </c>
      <c r="AY907" s="55"/>
      <c r="AZ907" s="46" t="s">
        <v>64</v>
      </c>
      <c r="BA907" s="56"/>
      <c r="BB907" s="48" t="s">
        <v>64</v>
      </c>
      <c r="BC907" s="175" t="str">
        <f t="shared" si="446"/>
        <v>Remplir la colonne AY ou BA</v>
      </c>
      <c r="BD907" s="178"/>
      <c r="BE907" s="311" t="str">
        <f t="shared" si="461"/>
        <v>Remplir la colonne M</v>
      </c>
      <c r="BF907" s="179" t="str">
        <f t="shared" si="447"/>
        <v>Remplir la colonne BD</v>
      </c>
      <c r="BG907" s="263" t="str">
        <f t="shared" si="433"/>
        <v>Remplir la colonne I</v>
      </c>
      <c r="BH907" s="84" t="s">
        <v>64</v>
      </c>
      <c r="BI907" s="60" t="str">
        <f t="shared" si="448"/>
        <v>Remplir les termes C, P et TVA</v>
      </c>
      <c r="BJ907" s="55"/>
      <c r="BK907" s="46" t="s">
        <v>64</v>
      </c>
      <c r="BL907" s="56"/>
      <c r="BM907" s="48" t="s">
        <v>64</v>
      </c>
      <c r="BN907" s="175" t="str">
        <f t="shared" si="449"/>
        <v>Remplir la colonne BJ ou BL</v>
      </c>
      <c r="BO907" s="178"/>
      <c r="BP907" s="311" t="str">
        <f t="shared" si="462"/>
        <v>Remplir la colonne M</v>
      </c>
      <c r="BQ907" s="179" t="str">
        <f t="shared" si="450"/>
        <v>Remplir la colonne BO</v>
      </c>
      <c r="BR907" s="263" t="str">
        <f t="shared" si="434"/>
        <v>Remplir la colonne I</v>
      </c>
      <c r="BS907" s="84" t="s">
        <v>64</v>
      </c>
      <c r="BT907" s="60" t="str">
        <f t="shared" si="451"/>
        <v>Remplir les termes C, P et TVA</v>
      </c>
      <c r="BU907" s="55"/>
      <c r="BV907" s="46" t="s">
        <v>64</v>
      </c>
      <c r="BW907" s="56"/>
      <c r="BX907" s="48" t="s">
        <v>64</v>
      </c>
      <c r="BY907" s="175" t="str">
        <f t="shared" si="452"/>
        <v>Remplir la colonne BU ou BW</v>
      </c>
      <c r="BZ907" s="178"/>
      <c r="CA907" s="282" t="str">
        <f t="shared" si="463"/>
        <v>Remplir la colonne M</v>
      </c>
      <c r="CB907" s="99" t="str">
        <f t="shared" si="453"/>
        <v>Remplir la colonne BZ</v>
      </c>
      <c r="CC907" s="297" t="str">
        <f t="shared" si="435"/>
        <v>Remplir la colonne I</v>
      </c>
      <c r="CD907" s="84" t="s">
        <v>64</v>
      </c>
      <c r="CE907" s="60" t="str">
        <f t="shared" si="454"/>
        <v>Remplir les termes C, P et TVA</v>
      </c>
      <c r="CF907" s="61" t="str">
        <f t="shared" si="436"/>
        <v>REMPLIR TYPE DE CLIENT</v>
      </c>
      <c r="CG907" s="107" t="str">
        <f t="shared" si="455"/>
        <v>Montant total de l'aide demandée non indiqué</v>
      </c>
      <c r="CH907" s="1"/>
      <c r="CI907" s="1"/>
      <c r="CJ907" s="1"/>
      <c r="CK907" s="1"/>
      <c r="CL907" s="1"/>
    </row>
    <row r="908" spans="1:90" x14ac:dyDescent="0.25">
      <c r="A908" s="51"/>
      <c r="B908" s="111"/>
      <c r="C908" s="111"/>
      <c r="D908" s="111"/>
      <c r="E908" s="111"/>
      <c r="F908" s="111"/>
      <c r="G908" s="162"/>
      <c r="H908" s="151"/>
      <c r="I908" s="296"/>
      <c r="J908" s="152"/>
      <c r="K908" s="153"/>
      <c r="L908" s="169"/>
      <c r="M908" s="39"/>
      <c r="N908" s="201"/>
      <c r="O908" s="39"/>
      <c r="P908" s="22"/>
      <c r="Q908" s="200">
        <f t="shared" si="437"/>
        <v>0</v>
      </c>
      <c r="R908" s="55"/>
      <c r="S908" s="46" t="s">
        <v>64</v>
      </c>
      <c r="T908" s="56"/>
      <c r="U908" s="48" t="s">
        <v>64</v>
      </c>
      <c r="V908" s="175" t="str">
        <f t="shared" si="438"/>
        <v>Remplir la colonne R ou T</v>
      </c>
      <c r="W908" s="178"/>
      <c r="X908" s="282" t="str">
        <f t="shared" si="439"/>
        <v>Remplir la colonne M</v>
      </c>
      <c r="Y908" s="99" t="str">
        <f t="shared" si="440"/>
        <v>Remplir la colonne W</v>
      </c>
      <c r="Z908" s="297" t="str">
        <f t="shared" si="456"/>
        <v>Remplir la colonne I</v>
      </c>
      <c r="AA908" s="84" t="s">
        <v>64</v>
      </c>
      <c r="AB908" s="60" t="str">
        <f t="shared" si="441"/>
        <v>Remplir les termes C, P et TVA</v>
      </c>
      <c r="AC908" s="55"/>
      <c r="AD908" s="46" t="s">
        <v>64</v>
      </c>
      <c r="AE908" s="56"/>
      <c r="AF908" s="48" t="s">
        <v>64</v>
      </c>
      <c r="AG908" s="175" t="str">
        <f t="shared" si="442"/>
        <v>Remplir la colonne AC ou AE</v>
      </c>
      <c r="AH908" s="178"/>
      <c r="AI908" s="311" t="str">
        <f t="shared" si="457"/>
        <v>Remplir la colonne M</v>
      </c>
      <c r="AJ908" s="179" t="str">
        <f t="shared" si="443"/>
        <v>Remplir la colonne AH</v>
      </c>
      <c r="AK908" s="297" t="str">
        <f t="shared" si="431"/>
        <v>Remplir la colonne I</v>
      </c>
      <c r="AL908" s="84" t="s">
        <v>64</v>
      </c>
      <c r="AM908" s="60" t="str">
        <f t="shared" si="458"/>
        <v>Remplir les termes C, P et TVA</v>
      </c>
      <c r="AN908" s="55"/>
      <c r="AO908" s="46" t="s">
        <v>64</v>
      </c>
      <c r="AP908" s="56"/>
      <c r="AQ908" s="48" t="s">
        <v>64</v>
      </c>
      <c r="AR908" s="175" t="str">
        <f t="shared" si="444"/>
        <v>Remplir la colonne AN ou AP</v>
      </c>
      <c r="AS908" s="178"/>
      <c r="AT908" s="282" t="str">
        <f t="shared" si="459"/>
        <v>Remplir la colonne M</v>
      </c>
      <c r="AU908" s="179" t="str">
        <f t="shared" si="445"/>
        <v>Remplir la colonne AS</v>
      </c>
      <c r="AV908" s="263" t="str">
        <f t="shared" si="432"/>
        <v>Remplir la colonne I</v>
      </c>
      <c r="AW908" s="84" t="s">
        <v>64</v>
      </c>
      <c r="AX908" s="60" t="str">
        <f t="shared" si="460"/>
        <v>Remplir les termes C, P et TVA</v>
      </c>
      <c r="AY908" s="55"/>
      <c r="AZ908" s="46" t="s">
        <v>64</v>
      </c>
      <c r="BA908" s="56"/>
      <c r="BB908" s="48" t="s">
        <v>64</v>
      </c>
      <c r="BC908" s="175" t="str">
        <f t="shared" si="446"/>
        <v>Remplir la colonne AY ou BA</v>
      </c>
      <c r="BD908" s="178"/>
      <c r="BE908" s="311" t="str">
        <f t="shared" si="461"/>
        <v>Remplir la colonne M</v>
      </c>
      <c r="BF908" s="179" t="str">
        <f t="shared" si="447"/>
        <v>Remplir la colonne BD</v>
      </c>
      <c r="BG908" s="263" t="str">
        <f t="shared" si="433"/>
        <v>Remplir la colonne I</v>
      </c>
      <c r="BH908" s="84" t="s">
        <v>64</v>
      </c>
      <c r="BI908" s="60" t="str">
        <f t="shared" si="448"/>
        <v>Remplir les termes C, P et TVA</v>
      </c>
      <c r="BJ908" s="55"/>
      <c r="BK908" s="46" t="s">
        <v>64</v>
      </c>
      <c r="BL908" s="56"/>
      <c r="BM908" s="48" t="s">
        <v>64</v>
      </c>
      <c r="BN908" s="175" t="str">
        <f t="shared" si="449"/>
        <v>Remplir la colonne BJ ou BL</v>
      </c>
      <c r="BO908" s="178"/>
      <c r="BP908" s="311" t="str">
        <f t="shared" si="462"/>
        <v>Remplir la colonne M</v>
      </c>
      <c r="BQ908" s="179" t="str">
        <f t="shared" si="450"/>
        <v>Remplir la colonne BO</v>
      </c>
      <c r="BR908" s="263" t="str">
        <f t="shared" si="434"/>
        <v>Remplir la colonne I</v>
      </c>
      <c r="BS908" s="84" t="s">
        <v>64</v>
      </c>
      <c r="BT908" s="60" t="str">
        <f t="shared" si="451"/>
        <v>Remplir les termes C, P et TVA</v>
      </c>
      <c r="BU908" s="55"/>
      <c r="BV908" s="46" t="s">
        <v>64</v>
      </c>
      <c r="BW908" s="56"/>
      <c r="BX908" s="48" t="s">
        <v>64</v>
      </c>
      <c r="BY908" s="175" t="str">
        <f t="shared" si="452"/>
        <v>Remplir la colonne BU ou BW</v>
      </c>
      <c r="BZ908" s="178"/>
      <c r="CA908" s="282" t="str">
        <f t="shared" si="463"/>
        <v>Remplir la colonne M</v>
      </c>
      <c r="CB908" s="99" t="str">
        <f t="shared" si="453"/>
        <v>Remplir la colonne BZ</v>
      </c>
      <c r="CC908" s="297" t="str">
        <f t="shared" si="435"/>
        <v>Remplir la colonne I</v>
      </c>
      <c r="CD908" s="84" t="s">
        <v>64</v>
      </c>
      <c r="CE908" s="60" t="str">
        <f t="shared" si="454"/>
        <v>Remplir les termes C, P et TVA</v>
      </c>
      <c r="CF908" s="61" t="str">
        <f t="shared" si="436"/>
        <v>REMPLIR TYPE DE CLIENT</v>
      </c>
      <c r="CG908" s="107" t="str">
        <f t="shared" si="455"/>
        <v>Montant total de l'aide demandée non indiqué</v>
      </c>
      <c r="CH908" s="1"/>
      <c r="CI908" s="1"/>
      <c r="CJ908" s="1"/>
      <c r="CK908" s="1"/>
      <c r="CL908" s="1"/>
    </row>
    <row r="909" spans="1:90" x14ac:dyDescent="0.25">
      <c r="A909" s="51"/>
      <c r="B909" s="111"/>
      <c r="C909" s="111"/>
      <c r="D909" s="111"/>
      <c r="E909" s="111"/>
      <c r="F909" s="111"/>
      <c r="G909" s="162"/>
      <c r="H909" s="151"/>
      <c r="I909" s="296"/>
      <c r="J909" s="152"/>
      <c r="K909" s="153"/>
      <c r="L909" s="169"/>
      <c r="M909" s="39"/>
      <c r="N909" s="201"/>
      <c r="O909" s="39"/>
      <c r="P909" s="22"/>
      <c r="Q909" s="200">
        <f t="shared" si="437"/>
        <v>0</v>
      </c>
      <c r="R909" s="55"/>
      <c r="S909" s="46" t="s">
        <v>64</v>
      </c>
      <c r="T909" s="56"/>
      <c r="U909" s="48" t="s">
        <v>64</v>
      </c>
      <c r="V909" s="175" t="str">
        <f t="shared" si="438"/>
        <v>Remplir la colonne R ou T</v>
      </c>
      <c r="W909" s="178"/>
      <c r="X909" s="282" t="str">
        <f t="shared" si="439"/>
        <v>Remplir la colonne M</v>
      </c>
      <c r="Y909" s="99" t="str">
        <f t="shared" si="440"/>
        <v>Remplir la colonne W</v>
      </c>
      <c r="Z909" s="297" t="str">
        <f t="shared" si="456"/>
        <v>Remplir la colonne I</v>
      </c>
      <c r="AA909" s="84" t="s">
        <v>64</v>
      </c>
      <c r="AB909" s="60" t="str">
        <f t="shared" si="441"/>
        <v>Remplir les termes C, P et TVA</v>
      </c>
      <c r="AC909" s="55"/>
      <c r="AD909" s="46" t="s">
        <v>64</v>
      </c>
      <c r="AE909" s="56"/>
      <c r="AF909" s="48" t="s">
        <v>64</v>
      </c>
      <c r="AG909" s="175" t="str">
        <f t="shared" si="442"/>
        <v>Remplir la colonne AC ou AE</v>
      </c>
      <c r="AH909" s="178"/>
      <c r="AI909" s="311" t="str">
        <f t="shared" si="457"/>
        <v>Remplir la colonne M</v>
      </c>
      <c r="AJ909" s="179" t="str">
        <f t="shared" si="443"/>
        <v>Remplir la colonne AH</v>
      </c>
      <c r="AK909" s="297" t="str">
        <f t="shared" ref="AK909:AK972" si="464">IF($I909="","Remplir la colonne I",IF($I909&lt;DATE(2022,7,1),0,IF($M909="oui",IF(AH909-$C$5-$R$7*1.3&lt;0,0,AH909-$C$5-$R$7*1.3),IF(AH909-$R$7*1.3&lt;0,0,AH909-$R$7*1.3))))</f>
        <v>Remplir la colonne I</v>
      </c>
      <c r="AL909" s="84" t="s">
        <v>64</v>
      </c>
      <c r="AM909" s="60" t="str">
        <f t="shared" si="458"/>
        <v>Remplir les termes C, P et TVA</v>
      </c>
      <c r="AN909" s="55"/>
      <c r="AO909" s="46" t="s">
        <v>64</v>
      </c>
      <c r="AP909" s="56"/>
      <c r="AQ909" s="48" t="s">
        <v>64</v>
      </c>
      <c r="AR909" s="175" t="str">
        <f t="shared" si="444"/>
        <v>Remplir la colonne AN ou AP</v>
      </c>
      <c r="AS909" s="178"/>
      <c r="AT909" s="282" t="str">
        <f t="shared" si="459"/>
        <v>Remplir la colonne M</v>
      </c>
      <c r="AU909" s="179" t="str">
        <f t="shared" si="445"/>
        <v>Remplir la colonne AS</v>
      </c>
      <c r="AV909" s="263" t="str">
        <f t="shared" ref="AV909:AV972" si="465">IF($I909="","Remplir la colonne I",IF($I909&lt;DATE(2022,7,1),0,IF($M909="oui",IF(AS909-$C$5-$S$7*1.3&lt;0,0,AS909-$C$5-$S$7*1.3),IF(AS909-$S$7*1.3&lt;0,0,AS909-$S$7*1.3))))</f>
        <v>Remplir la colonne I</v>
      </c>
      <c r="AW909" s="84" t="s">
        <v>64</v>
      </c>
      <c r="AX909" s="60" t="str">
        <f t="shared" si="460"/>
        <v>Remplir les termes C, P et TVA</v>
      </c>
      <c r="AY909" s="55"/>
      <c r="AZ909" s="46" t="s">
        <v>64</v>
      </c>
      <c r="BA909" s="56"/>
      <c r="BB909" s="48" t="s">
        <v>64</v>
      </c>
      <c r="BC909" s="175" t="str">
        <f t="shared" si="446"/>
        <v>Remplir la colonne AY ou BA</v>
      </c>
      <c r="BD909" s="178"/>
      <c r="BE909" s="311" t="str">
        <f t="shared" si="461"/>
        <v>Remplir la colonne M</v>
      </c>
      <c r="BF909" s="179" t="str">
        <f t="shared" si="447"/>
        <v>Remplir la colonne BD</v>
      </c>
      <c r="BG909" s="263" t="str">
        <f t="shared" ref="BG909:BG972" si="466">IF($I909="","Remplir la colonne I",IF($I909&lt;DATE(2022,7,1),0,IF($M909="oui",IF(BD909-$C$5-$T$7*1.3&lt;0,0,BD909-$C$5-$T$7*1.3),IF(BD909-$T$7*1.3&lt;0,0,BD909-$T$7*1.3))))</f>
        <v>Remplir la colonne I</v>
      </c>
      <c r="BH909" s="84" t="s">
        <v>64</v>
      </c>
      <c r="BI909" s="60" t="str">
        <f t="shared" si="448"/>
        <v>Remplir les termes C, P et TVA</v>
      </c>
      <c r="BJ909" s="55"/>
      <c r="BK909" s="46" t="s">
        <v>64</v>
      </c>
      <c r="BL909" s="56"/>
      <c r="BM909" s="48" t="s">
        <v>64</v>
      </c>
      <c r="BN909" s="175" t="str">
        <f t="shared" si="449"/>
        <v>Remplir la colonne BJ ou BL</v>
      </c>
      <c r="BO909" s="178"/>
      <c r="BP909" s="311" t="str">
        <f t="shared" si="462"/>
        <v>Remplir la colonne M</v>
      </c>
      <c r="BQ909" s="179" t="str">
        <f t="shared" si="450"/>
        <v>Remplir la colonne BO</v>
      </c>
      <c r="BR909" s="263" t="str">
        <f t="shared" ref="BR909:BR972" si="467">IF($I909="","Remplir la colonne I",IF($I909&lt;DATE(2022,7,1),0,IF($M909="oui",IF(BO909-$C$5-$U$7*1.3&lt;0,0,BO909-$C$5-$U$7*1.3),IF(BO909-$U$7*1.3&lt;0,0,BO909-$U$7*1.3))))</f>
        <v>Remplir la colonne I</v>
      </c>
      <c r="BS909" s="84" t="s">
        <v>64</v>
      </c>
      <c r="BT909" s="60" t="str">
        <f t="shared" si="451"/>
        <v>Remplir les termes C, P et TVA</v>
      </c>
      <c r="BU909" s="55"/>
      <c r="BV909" s="46" t="s">
        <v>64</v>
      </c>
      <c r="BW909" s="56"/>
      <c r="BX909" s="48" t="s">
        <v>64</v>
      </c>
      <c r="BY909" s="175" t="str">
        <f t="shared" si="452"/>
        <v>Remplir la colonne BU ou BW</v>
      </c>
      <c r="BZ909" s="178"/>
      <c r="CA909" s="282" t="str">
        <f t="shared" si="463"/>
        <v>Remplir la colonne M</v>
      </c>
      <c r="CB909" s="99" t="str">
        <f t="shared" si="453"/>
        <v>Remplir la colonne BZ</v>
      </c>
      <c r="CC909" s="297" t="str">
        <f t="shared" ref="CC909:CC972" si="468">IF($I909="","Remplir la colonne I",IF($I909&lt;DATE(2022,7,1),0,IF($M909="oui",IF(BZ909-$C$5-$V$7*1.3&lt;0,0,BZ909-$C$5-$V$7*1.3),IF(BZ909-$V$7*1.3&lt;0,0,BZ909-$V$7*1.3))))</f>
        <v>Remplir la colonne I</v>
      </c>
      <c r="CD909" s="84" t="s">
        <v>64</v>
      </c>
      <c r="CE909" s="60" t="str">
        <f t="shared" si="454"/>
        <v>Remplir les termes C, P et TVA</v>
      </c>
      <c r="CF909" s="61" t="str">
        <f t="shared" ref="CF909:CF972" si="469">IFERROR(IF(ISBLANK(A909),"REMPLIR TYPE DE CLIENT",IF(O909="oui",SUM(periode2four),"Attestation sur honneur NON")),0)</f>
        <v>REMPLIR TYPE DE CLIENT</v>
      </c>
      <c r="CG909" s="107" t="str">
        <f t="shared" si="455"/>
        <v>Montant total de l'aide demandée non indiqué</v>
      </c>
      <c r="CH909" s="1"/>
      <c r="CI909" s="1"/>
      <c r="CJ909" s="1"/>
      <c r="CK909" s="1"/>
      <c r="CL909" s="1"/>
    </row>
    <row r="910" spans="1:90" x14ac:dyDescent="0.25">
      <c r="A910" s="51"/>
      <c r="B910" s="111"/>
      <c r="C910" s="111"/>
      <c r="D910" s="111"/>
      <c r="E910" s="111"/>
      <c r="F910" s="111"/>
      <c r="G910" s="162"/>
      <c r="H910" s="151"/>
      <c r="I910" s="296"/>
      <c r="J910" s="152"/>
      <c r="K910" s="153"/>
      <c r="L910" s="169"/>
      <c r="M910" s="39"/>
      <c r="N910" s="201"/>
      <c r="O910" s="39"/>
      <c r="P910" s="22"/>
      <c r="Q910" s="200">
        <f t="shared" ref="Q910:Q973" si="470">IF(P910&lt;80%,P910,100%)</f>
        <v>0</v>
      </c>
      <c r="R910" s="55"/>
      <c r="S910" s="46" t="s">
        <v>64</v>
      </c>
      <c r="T910" s="56"/>
      <c r="U910" s="48" t="s">
        <v>64</v>
      </c>
      <c r="V910" s="175" t="str">
        <f t="shared" ref="V910:V973" si="471">IF(AND(R910&lt;&gt;"",T910&lt;&gt;""),"Remplir QUE la colonne R ou T",IF(R910&lt;&gt;"",R910*$Q910,IF(T910&lt;&gt;"",T910*$Q910,"Remplir la colonne R ou T")))</f>
        <v>Remplir la colonne R ou T</v>
      </c>
      <c r="W910" s="178"/>
      <c r="X910" s="282" t="str">
        <f t="shared" ref="X910:X973" si="472">IF($M910="Oui",$C$4,IF($M910="Non",$C$6,"Remplir la colonne M"))</f>
        <v>Remplir la colonne M</v>
      </c>
      <c r="Y910" s="99" t="str">
        <f t="shared" ref="Y910:Y973" si="473">IF(W910="","Remplir la colonne W",IF(W910&gt;0,MAX(0,MIN($Q$8,W910-X910)),$Q$8))</f>
        <v>Remplir la colonne W</v>
      </c>
      <c r="Z910" s="297" t="str">
        <f t="shared" si="456"/>
        <v>Remplir la colonne I</v>
      </c>
      <c r="AA910" s="84" t="s">
        <v>64</v>
      </c>
      <c r="AB910" s="60" t="str">
        <f t="shared" ref="AB910:AB973" si="474">IFERROR(V910*(Y910+0.75*Z910)*(1+$N910),"Remplir les termes C, P et TVA")</f>
        <v>Remplir les termes C, P et TVA</v>
      </c>
      <c r="AC910" s="55"/>
      <c r="AD910" s="46" t="s">
        <v>64</v>
      </c>
      <c r="AE910" s="56"/>
      <c r="AF910" s="48" t="s">
        <v>64</v>
      </c>
      <c r="AG910" s="175" t="str">
        <f t="shared" ref="AG910:AG973" si="475">IF(AND(AC910&lt;&gt;"",AE910&lt;&gt;""),"Remplir QUE la colonne AC ou AE",IF(AC910&lt;&gt;"",AC910*$Q910,IF(AE910&lt;&gt;"",AE910*$Q910,"Remplir la colonne AC ou AE")))</f>
        <v>Remplir la colonne AC ou AE</v>
      </c>
      <c r="AH910" s="178"/>
      <c r="AI910" s="311" t="str">
        <f t="shared" si="457"/>
        <v>Remplir la colonne M</v>
      </c>
      <c r="AJ910" s="179" t="str">
        <f t="shared" ref="AJ910:AJ973" si="476">IF(AH910="","Remplir la colonne AH",IF(AH910&gt;0,MAX(0,MIN($R$8,AH910-AI910)),$R$8))</f>
        <v>Remplir la colonne AH</v>
      </c>
      <c r="AK910" s="297" t="str">
        <f t="shared" si="464"/>
        <v>Remplir la colonne I</v>
      </c>
      <c r="AL910" s="84" t="s">
        <v>64</v>
      </c>
      <c r="AM910" s="60" t="str">
        <f t="shared" si="458"/>
        <v>Remplir les termes C, P et TVA</v>
      </c>
      <c r="AN910" s="55"/>
      <c r="AO910" s="46" t="s">
        <v>64</v>
      </c>
      <c r="AP910" s="56"/>
      <c r="AQ910" s="48" t="s">
        <v>64</v>
      </c>
      <c r="AR910" s="175" t="str">
        <f t="shared" ref="AR910:AR973" si="477">IF(AND(AN910&lt;&gt;"",AP910&lt;&gt;""),"Remplir QUE la colonne AN ou AP",IF(AN910&lt;&gt;"",AN910*$Q910,IF(AP910&lt;&gt;"",AP910*$Q910,"Remplir la colonne AN ou AP")))</f>
        <v>Remplir la colonne AN ou AP</v>
      </c>
      <c r="AS910" s="178"/>
      <c r="AT910" s="282" t="str">
        <f t="shared" si="459"/>
        <v>Remplir la colonne M</v>
      </c>
      <c r="AU910" s="179" t="str">
        <f t="shared" ref="AU910:AU973" si="478">IF(AS910="","Remplir la colonne AS",IF(AS910&gt;0,MAX(0,MIN($S$8,AS910-AT910)),$S$8))</f>
        <v>Remplir la colonne AS</v>
      </c>
      <c r="AV910" s="263" t="str">
        <f t="shared" si="465"/>
        <v>Remplir la colonne I</v>
      </c>
      <c r="AW910" s="84" t="s">
        <v>64</v>
      </c>
      <c r="AX910" s="60" t="str">
        <f t="shared" si="460"/>
        <v>Remplir les termes C, P et TVA</v>
      </c>
      <c r="AY910" s="55"/>
      <c r="AZ910" s="46" t="s">
        <v>64</v>
      </c>
      <c r="BA910" s="56"/>
      <c r="BB910" s="48" t="s">
        <v>64</v>
      </c>
      <c r="BC910" s="175" t="str">
        <f t="shared" ref="BC910:BC973" si="479">IF(AND(AY910&lt;&gt;"",BA910&lt;&gt;""),"Remplir QUE la colonne AY ou BA",IF(AY910&lt;&gt;"",AY910*$Q910,IF(BA910&lt;&gt;"",BA910*$Q910,"Remplir la colonne AY ou BA")))</f>
        <v>Remplir la colonne AY ou BA</v>
      </c>
      <c r="BD910" s="178"/>
      <c r="BE910" s="311" t="str">
        <f t="shared" si="461"/>
        <v>Remplir la colonne M</v>
      </c>
      <c r="BF910" s="179" t="str">
        <f t="shared" ref="BF910:BF973" si="480">IF(BD910="","Remplir la colonne BD",IF(BD910&gt;0,MAX(0,MIN($T$8,BD910-BE910)),$T$8))</f>
        <v>Remplir la colonne BD</v>
      </c>
      <c r="BG910" s="263" t="str">
        <f t="shared" si="466"/>
        <v>Remplir la colonne I</v>
      </c>
      <c r="BH910" s="84" t="s">
        <v>64</v>
      </c>
      <c r="BI910" s="60" t="str">
        <f t="shared" ref="BI910:BI973" si="481">IFERROR(BC910*(BF910+0.75*BG910)*(1+$N910),"Remplir les termes C, P et TVA")</f>
        <v>Remplir les termes C, P et TVA</v>
      </c>
      <c r="BJ910" s="55"/>
      <c r="BK910" s="46" t="s">
        <v>64</v>
      </c>
      <c r="BL910" s="56"/>
      <c r="BM910" s="48" t="s">
        <v>64</v>
      </c>
      <c r="BN910" s="175" t="str">
        <f t="shared" ref="BN910:BN973" si="482">IF(AND(BJ910&lt;&gt;"",BL910&lt;&gt;""),"Remplir QUE la colonne BJ ou BL",IF(BJ910&lt;&gt;"",BJ910*$Q910,IF(BL910&lt;&gt;"",BL910*$Q910,"Remplir la colonne BJ ou BL")))</f>
        <v>Remplir la colonne BJ ou BL</v>
      </c>
      <c r="BO910" s="178"/>
      <c r="BP910" s="311" t="str">
        <f t="shared" si="462"/>
        <v>Remplir la colonne M</v>
      </c>
      <c r="BQ910" s="179" t="str">
        <f t="shared" ref="BQ910:BQ973" si="483">IF(BO910="","Remplir la colonne BO",IF(BO910&gt;0,MAX(0,MIN($U$8,BO910-BP910)),$U$8))</f>
        <v>Remplir la colonne BO</v>
      </c>
      <c r="BR910" s="263" t="str">
        <f t="shared" si="467"/>
        <v>Remplir la colonne I</v>
      </c>
      <c r="BS910" s="84" t="s">
        <v>64</v>
      </c>
      <c r="BT910" s="60" t="str">
        <f t="shared" ref="BT910:BT973" si="484">IFERROR(BN910*(BQ910+0.75*BR910)*(1+$N910),"Remplir les termes C, P et TVA")</f>
        <v>Remplir les termes C, P et TVA</v>
      </c>
      <c r="BU910" s="55"/>
      <c r="BV910" s="46" t="s">
        <v>64</v>
      </c>
      <c r="BW910" s="56"/>
      <c r="BX910" s="48" t="s">
        <v>64</v>
      </c>
      <c r="BY910" s="175" t="str">
        <f t="shared" ref="BY910:BY973" si="485">IF(AND(BU910&lt;&gt;"",BW910&lt;&gt;""),"Remplir QUE la colonne BU ou BW",IF(BU910&lt;&gt;"",BU910*$Q910,IF(BW910&lt;&gt;"",BW910*$Q910,"Remplir la colonne BU ou BW")))</f>
        <v>Remplir la colonne BU ou BW</v>
      </c>
      <c r="BZ910" s="178"/>
      <c r="CA910" s="282" t="str">
        <f t="shared" si="463"/>
        <v>Remplir la colonne M</v>
      </c>
      <c r="CB910" s="99" t="str">
        <f t="shared" ref="CB910:CB973" si="486">IF(BZ910="","Remplir la colonne BZ",IF(BZ910&gt;0,MAX(0,MIN($V$8,BZ910-CA910)),$V$8))</f>
        <v>Remplir la colonne BZ</v>
      </c>
      <c r="CC910" s="297" t="str">
        <f t="shared" si="468"/>
        <v>Remplir la colonne I</v>
      </c>
      <c r="CD910" s="84" t="s">
        <v>64</v>
      </c>
      <c r="CE910" s="60" t="str">
        <f t="shared" ref="CE910:CE973" si="487">IFERROR(BY910*(CB910+0.75*CC910)*(1+$N910),"Remplir les termes C, P et TVA")</f>
        <v>Remplir les termes C, P et TVA</v>
      </c>
      <c r="CF910" s="61" t="str">
        <f t="shared" si="469"/>
        <v>REMPLIR TYPE DE CLIENT</v>
      </c>
      <c r="CG910" s="107" t="str">
        <f t="shared" ref="CG910:CG973" si="488">IFERROR(CF910/100,"Montant total de l'aide demandée non indiqué")</f>
        <v>Montant total de l'aide demandée non indiqué</v>
      </c>
      <c r="CH910" s="1"/>
      <c r="CI910" s="1"/>
      <c r="CJ910" s="1"/>
      <c r="CK910" s="1"/>
      <c r="CL910" s="1"/>
    </row>
    <row r="911" spans="1:90" x14ac:dyDescent="0.25">
      <c r="A911" s="51"/>
      <c r="B911" s="111"/>
      <c r="C911" s="111"/>
      <c r="D911" s="111"/>
      <c r="E911" s="111"/>
      <c r="F911" s="111"/>
      <c r="G911" s="162"/>
      <c r="H911" s="151"/>
      <c r="I911" s="296"/>
      <c r="J911" s="152"/>
      <c r="K911" s="153"/>
      <c r="L911" s="169"/>
      <c r="M911" s="39"/>
      <c r="N911" s="201"/>
      <c r="O911" s="39"/>
      <c r="P911" s="22"/>
      <c r="Q911" s="200">
        <f t="shared" si="470"/>
        <v>0</v>
      </c>
      <c r="R911" s="55"/>
      <c r="S911" s="46" t="s">
        <v>64</v>
      </c>
      <c r="T911" s="56"/>
      <c r="U911" s="48" t="s">
        <v>64</v>
      </c>
      <c r="V911" s="175" t="str">
        <f t="shared" si="471"/>
        <v>Remplir la colonne R ou T</v>
      </c>
      <c r="W911" s="178"/>
      <c r="X911" s="282" t="str">
        <f t="shared" si="472"/>
        <v>Remplir la colonne M</v>
      </c>
      <c r="Y911" s="99" t="str">
        <f t="shared" si="473"/>
        <v>Remplir la colonne W</v>
      </c>
      <c r="Z911" s="297" t="str">
        <f t="shared" ref="Z911:Z974" si="489">IF($I911="","Remplir la colonne I",IF($I911&lt;DATE(2022,7,1),0,IF($M911="oui",IF(W911-$C$5-$Q$7*1.3&lt;0,0,W911-$C$5-$Q$7*1.3),IF(W911-$Q$7*1.3&lt;0,0,W911-$Q$7*1.3))))</f>
        <v>Remplir la colonne I</v>
      </c>
      <c r="AA911" s="84" t="s">
        <v>64</v>
      </c>
      <c r="AB911" s="60" t="str">
        <f t="shared" si="474"/>
        <v>Remplir les termes C, P et TVA</v>
      </c>
      <c r="AC911" s="55"/>
      <c r="AD911" s="46" t="s">
        <v>64</v>
      </c>
      <c r="AE911" s="56"/>
      <c r="AF911" s="48" t="s">
        <v>64</v>
      </c>
      <c r="AG911" s="175" t="str">
        <f t="shared" si="475"/>
        <v>Remplir la colonne AC ou AE</v>
      </c>
      <c r="AH911" s="178"/>
      <c r="AI911" s="311" t="str">
        <f t="shared" ref="AI911:AI974" si="490">IF($M911="Oui",$C$4,IF($M911="Non",$C$6,"Remplir la colonne M"))</f>
        <v>Remplir la colonne M</v>
      </c>
      <c r="AJ911" s="179" t="str">
        <f t="shared" si="476"/>
        <v>Remplir la colonne AH</v>
      </c>
      <c r="AK911" s="297" t="str">
        <f t="shared" si="464"/>
        <v>Remplir la colonne I</v>
      </c>
      <c r="AL911" s="84" t="s">
        <v>64</v>
      </c>
      <c r="AM911" s="60" t="str">
        <f t="shared" ref="AM911:AM974" si="491">IFERROR(AG911*(AJ911+0.75*AK911)*(1+$N911),"Remplir les termes C, P et TVA")</f>
        <v>Remplir les termes C, P et TVA</v>
      </c>
      <c r="AN911" s="55"/>
      <c r="AO911" s="46" t="s">
        <v>64</v>
      </c>
      <c r="AP911" s="56"/>
      <c r="AQ911" s="48" t="s">
        <v>64</v>
      </c>
      <c r="AR911" s="175" t="str">
        <f t="shared" si="477"/>
        <v>Remplir la colonne AN ou AP</v>
      </c>
      <c r="AS911" s="178"/>
      <c r="AT911" s="282" t="str">
        <f t="shared" ref="AT911:AT974" si="492">IF($M911="Oui",$C$4,IF($M911="Non",$C$6,"Remplir la colonne M"))</f>
        <v>Remplir la colonne M</v>
      </c>
      <c r="AU911" s="179" t="str">
        <f t="shared" si="478"/>
        <v>Remplir la colonne AS</v>
      </c>
      <c r="AV911" s="263" t="str">
        <f t="shared" si="465"/>
        <v>Remplir la colonne I</v>
      </c>
      <c r="AW911" s="84" t="s">
        <v>64</v>
      </c>
      <c r="AX911" s="60" t="str">
        <f t="shared" ref="AX911:AX974" si="493">IFERROR(AR911*(AU911+0.75*AV911)*(1+$N911),"Remplir les termes C, P et TVA")</f>
        <v>Remplir les termes C, P et TVA</v>
      </c>
      <c r="AY911" s="55"/>
      <c r="AZ911" s="46" t="s">
        <v>64</v>
      </c>
      <c r="BA911" s="56"/>
      <c r="BB911" s="48" t="s">
        <v>64</v>
      </c>
      <c r="BC911" s="175" t="str">
        <f t="shared" si="479"/>
        <v>Remplir la colonne AY ou BA</v>
      </c>
      <c r="BD911" s="178"/>
      <c r="BE911" s="311" t="str">
        <f t="shared" ref="BE911:BE974" si="494">IF($M911="Oui",$C$4,IF($M911="Non",$C$6,"Remplir la colonne M"))</f>
        <v>Remplir la colonne M</v>
      </c>
      <c r="BF911" s="179" t="str">
        <f t="shared" si="480"/>
        <v>Remplir la colonne BD</v>
      </c>
      <c r="BG911" s="263" t="str">
        <f t="shared" si="466"/>
        <v>Remplir la colonne I</v>
      </c>
      <c r="BH911" s="84" t="s">
        <v>64</v>
      </c>
      <c r="BI911" s="60" t="str">
        <f t="shared" si="481"/>
        <v>Remplir les termes C, P et TVA</v>
      </c>
      <c r="BJ911" s="55"/>
      <c r="BK911" s="46" t="s">
        <v>64</v>
      </c>
      <c r="BL911" s="56"/>
      <c r="BM911" s="48" t="s">
        <v>64</v>
      </c>
      <c r="BN911" s="175" t="str">
        <f t="shared" si="482"/>
        <v>Remplir la colonne BJ ou BL</v>
      </c>
      <c r="BO911" s="178"/>
      <c r="BP911" s="311" t="str">
        <f t="shared" ref="BP911:BP974" si="495">IF($M911="Oui",$C$4,IF($M911="Non",$C$6,"Remplir la colonne M"))</f>
        <v>Remplir la colonne M</v>
      </c>
      <c r="BQ911" s="179" t="str">
        <f t="shared" si="483"/>
        <v>Remplir la colonne BO</v>
      </c>
      <c r="BR911" s="263" t="str">
        <f t="shared" si="467"/>
        <v>Remplir la colonne I</v>
      </c>
      <c r="BS911" s="84" t="s">
        <v>64</v>
      </c>
      <c r="BT911" s="60" t="str">
        <f t="shared" si="484"/>
        <v>Remplir les termes C, P et TVA</v>
      </c>
      <c r="BU911" s="55"/>
      <c r="BV911" s="46" t="s">
        <v>64</v>
      </c>
      <c r="BW911" s="56"/>
      <c r="BX911" s="48" t="s">
        <v>64</v>
      </c>
      <c r="BY911" s="175" t="str">
        <f t="shared" si="485"/>
        <v>Remplir la colonne BU ou BW</v>
      </c>
      <c r="BZ911" s="178"/>
      <c r="CA911" s="282" t="str">
        <f t="shared" ref="CA911:CA974" si="496">IF($M911="Oui",$C$4,IF($M911="Non",$C$6,"Remplir la colonne M"))</f>
        <v>Remplir la colonne M</v>
      </c>
      <c r="CB911" s="99" t="str">
        <f t="shared" si="486"/>
        <v>Remplir la colonne BZ</v>
      </c>
      <c r="CC911" s="297" t="str">
        <f t="shared" si="468"/>
        <v>Remplir la colonne I</v>
      </c>
      <c r="CD911" s="84" t="s">
        <v>64</v>
      </c>
      <c r="CE911" s="60" t="str">
        <f t="shared" si="487"/>
        <v>Remplir les termes C, P et TVA</v>
      </c>
      <c r="CF911" s="61" t="str">
        <f t="shared" si="469"/>
        <v>REMPLIR TYPE DE CLIENT</v>
      </c>
      <c r="CG911" s="107" t="str">
        <f t="shared" si="488"/>
        <v>Montant total de l'aide demandée non indiqué</v>
      </c>
      <c r="CH911" s="1"/>
      <c r="CI911" s="1"/>
      <c r="CJ911" s="1"/>
      <c r="CK911" s="1"/>
      <c r="CL911" s="1"/>
    </row>
    <row r="912" spans="1:90" x14ac:dyDescent="0.25">
      <c r="A912" s="51"/>
      <c r="B912" s="111"/>
      <c r="C912" s="111"/>
      <c r="D912" s="111"/>
      <c r="E912" s="111"/>
      <c r="F912" s="111"/>
      <c r="G912" s="162"/>
      <c r="H912" s="151"/>
      <c r="I912" s="296"/>
      <c r="J912" s="152"/>
      <c r="K912" s="153"/>
      <c r="L912" s="169"/>
      <c r="M912" s="39"/>
      <c r="N912" s="201"/>
      <c r="O912" s="39"/>
      <c r="P912" s="22"/>
      <c r="Q912" s="200">
        <f t="shared" si="470"/>
        <v>0</v>
      </c>
      <c r="R912" s="55"/>
      <c r="S912" s="46" t="s">
        <v>64</v>
      </c>
      <c r="T912" s="56"/>
      <c r="U912" s="48" t="s">
        <v>64</v>
      </c>
      <c r="V912" s="175" t="str">
        <f t="shared" si="471"/>
        <v>Remplir la colonne R ou T</v>
      </c>
      <c r="W912" s="178"/>
      <c r="X912" s="282" t="str">
        <f t="shared" si="472"/>
        <v>Remplir la colonne M</v>
      </c>
      <c r="Y912" s="99" t="str">
        <f t="shared" si="473"/>
        <v>Remplir la colonne W</v>
      </c>
      <c r="Z912" s="297" t="str">
        <f t="shared" si="489"/>
        <v>Remplir la colonne I</v>
      </c>
      <c r="AA912" s="84" t="s">
        <v>64</v>
      </c>
      <c r="AB912" s="60" t="str">
        <f t="shared" si="474"/>
        <v>Remplir les termes C, P et TVA</v>
      </c>
      <c r="AC912" s="55"/>
      <c r="AD912" s="46" t="s">
        <v>64</v>
      </c>
      <c r="AE912" s="56"/>
      <c r="AF912" s="48" t="s">
        <v>64</v>
      </c>
      <c r="AG912" s="175" t="str">
        <f t="shared" si="475"/>
        <v>Remplir la colonne AC ou AE</v>
      </c>
      <c r="AH912" s="178"/>
      <c r="AI912" s="311" t="str">
        <f t="shared" si="490"/>
        <v>Remplir la colonne M</v>
      </c>
      <c r="AJ912" s="179" t="str">
        <f t="shared" si="476"/>
        <v>Remplir la colonne AH</v>
      </c>
      <c r="AK912" s="297" t="str">
        <f t="shared" si="464"/>
        <v>Remplir la colonne I</v>
      </c>
      <c r="AL912" s="84" t="s">
        <v>64</v>
      </c>
      <c r="AM912" s="60" t="str">
        <f t="shared" si="491"/>
        <v>Remplir les termes C, P et TVA</v>
      </c>
      <c r="AN912" s="55"/>
      <c r="AO912" s="46" t="s">
        <v>64</v>
      </c>
      <c r="AP912" s="56"/>
      <c r="AQ912" s="48" t="s">
        <v>64</v>
      </c>
      <c r="AR912" s="175" t="str">
        <f t="shared" si="477"/>
        <v>Remplir la colonne AN ou AP</v>
      </c>
      <c r="AS912" s="178"/>
      <c r="AT912" s="282" t="str">
        <f t="shared" si="492"/>
        <v>Remplir la colonne M</v>
      </c>
      <c r="AU912" s="179" t="str">
        <f t="shared" si="478"/>
        <v>Remplir la colonne AS</v>
      </c>
      <c r="AV912" s="263" t="str">
        <f t="shared" si="465"/>
        <v>Remplir la colonne I</v>
      </c>
      <c r="AW912" s="84" t="s">
        <v>64</v>
      </c>
      <c r="AX912" s="60" t="str">
        <f t="shared" si="493"/>
        <v>Remplir les termes C, P et TVA</v>
      </c>
      <c r="AY912" s="55"/>
      <c r="AZ912" s="46" t="s">
        <v>64</v>
      </c>
      <c r="BA912" s="56"/>
      <c r="BB912" s="48" t="s">
        <v>64</v>
      </c>
      <c r="BC912" s="175" t="str">
        <f t="shared" si="479"/>
        <v>Remplir la colonne AY ou BA</v>
      </c>
      <c r="BD912" s="178"/>
      <c r="BE912" s="311" t="str">
        <f t="shared" si="494"/>
        <v>Remplir la colonne M</v>
      </c>
      <c r="BF912" s="179" t="str">
        <f t="shared" si="480"/>
        <v>Remplir la colonne BD</v>
      </c>
      <c r="BG912" s="263" t="str">
        <f t="shared" si="466"/>
        <v>Remplir la colonne I</v>
      </c>
      <c r="BH912" s="84" t="s">
        <v>64</v>
      </c>
      <c r="BI912" s="60" t="str">
        <f t="shared" si="481"/>
        <v>Remplir les termes C, P et TVA</v>
      </c>
      <c r="BJ912" s="55"/>
      <c r="BK912" s="46" t="s">
        <v>64</v>
      </c>
      <c r="BL912" s="56"/>
      <c r="BM912" s="48" t="s">
        <v>64</v>
      </c>
      <c r="BN912" s="175" t="str">
        <f t="shared" si="482"/>
        <v>Remplir la colonne BJ ou BL</v>
      </c>
      <c r="BO912" s="178"/>
      <c r="BP912" s="311" t="str">
        <f t="shared" si="495"/>
        <v>Remplir la colonne M</v>
      </c>
      <c r="BQ912" s="179" t="str">
        <f t="shared" si="483"/>
        <v>Remplir la colonne BO</v>
      </c>
      <c r="BR912" s="263" t="str">
        <f t="shared" si="467"/>
        <v>Remplir la colonne I</v>
      </c>
      <c r="BS912" s="84" t="s">
        <v>64</v>
      </c>
      <c r="BT912" s="60" t="str">
        <f t="shared" si="484"/>
        <v>Remplir les termes C, P et TVA</v>
      </c>
      <c r="BU912" s="55"/>
      <c r="BV912" s="46" t="s">
        <v>64</v>
      </c>
      <c r="BW912" s="56"/>
      <c r="BX912" s="48" t="s">
        <v>64</v>
      </c>
      <c r="BY912" s="175" t="str">
        <f t="shared" si="485"/>
        <v>Remplir la colonne BU ou BW</v>
      </c>
      <c r="BZ912" s="178"/>
      <c r="CA912" s="282" t="str">
        <f t="shared" si="496"/>
        <v>Remplir la colonne M</v>
      </c>
      <c r="CB912" s="99" t="str">
        <f t="shared" si="486"/>
        <v>Remplir la colonne BZ</v>
      </c>
      <c r="CC912" s="297" t="str">
        <f t="shared" si="468"/>
        <v>Remplir la colonne I</v>
      </c>
      <c r="CD912" s="84" t="s">
        <v>64</v>
      </c>
      <c r="CE912" s="60" t="str">
        <f t="shared" si="487"/>
        <v>Remplir les termes C, P et TVA</v>
      </c>
      <c r="CF912" s="61" t="str">
        <f t="shared" si="469"/>
        <v>REMPLIR TYPE DE CLIENT</v>
      </c>
      <c r="CG912" s="107" t="str">
        <f t="shared" si="488"/>
        <v>Montant total de l'aide demandée non indiqué</v>
      </c>
      <c r="CH912" s="1"/>
      <c r="CI912" s="1"/>
      <c r="CJ912" s="1"/>
      <c r="CK912" s="1"/>
      <c r="CL912" s="1"/>
    </row>
    <row r="913" spans="1:90" x14ac:dyDescent="0.25">
      <c r="A913" s="51"/>
      <c r="B913" s="111"/>
      <c r="C913" s="111"/>
      <c r="D913" s="111"/>
      <c r="E913" s="111"/>
      <c r="F913" s="111"/>
      <c r="G913" s="162"/>
      <c r="H913" s="151"/>
      <c r="I913" s="296"/>
      <c r="J913" s="152"/>
      <c r="K913" s="153"/>
      <c r="L913" s="169"/>
      <c r="M913" s="39"/>
      <c r="N913" s="201"/>
      <c r="O913" s="39"/>
      <c r="P913" s="22"/>
      <c r="Q913" s="200">
        <f t="shared" si="470"/>
        <v>0</v>
      </c>
      <c r="R913" s="55"/>
      <c r="S913" s="46" t="s">
        <v>64</v>
      </c>
      <c r="T913" s="56"/>
      <c r="U913" s="48" t="s">
        <v>64</v>
      </c>
      <c r="V913" s="175" t="str">
        <f t="shared" si="471"/>
        <v>Remplir la colonne R ou T</v>
      </c>
      <c r="W913" s="178"/>
      <c r="X913" s="282" t="str">
        <f t="shared" si="472"/>
        <v>Remplir la colonne M</v>
      </c>
      <c r="Y913" s="99" t="str">
        <f t="shared" si="473"/>
        <v>Remplir la colonne W</v>
      </c>
      <c r="Z913" s="297" t="str">
        <f t="shared" si="489"/>
        <v>Remplir la colonne I</v>
      </c>
      <c r="AA913" s="84" t="s">
        <v>64</v>
      </c>
      <c r="AB913" s="60" t="str">
        <f t="shared" si="474"/>
        <v>Remplir les termes C, P et TVA</v>
      </c>
      <c r="AC913" s="55"/>
      <c r="AD913" s="46" t="s">
        <v>64</v>
      </c>
      <c r="AE913" s="56"/>
      <c r="AF913" s="48" t="s">
        <v>64</v>
      </c>
      <c r="AG913" s="175" t="str">
        <f t="shared" si="475"/>
        <v>Remplir la colonne AC ou AE</v>
      </c>
      <c r="AH913" s="178"/>
      <c r="AI913" s="311" t="str">
        <f t="shared" si="490"/>
        <v>Remplir la colonne M</v>
      </c>
      <c r="AJ913" s="179" t="str">
        <f t="shared" si="476"/>
        <v>Remplir la colonne AH</v>
      </c>
      <c r="AK913" s="297" t="str">
        <f t="shared" si="464"/>
        <v>Remplir la colonne I</v>
      </c>
      <c r="AL913" s="84" t="s">
        <v>64</v>
      </c>
      <c r="AM913" s="60" t="str">
        <f t="shared" si="491"/>
        <v>Remplir les termes C, P et TVA</v>
      </c>
      <c r="AN913" s="55"/>
      <c r="AO913" s="46" t="s">
        <v>64</v>
      </c>
      <c r="AP913" s="56"/>
      <c r="AQ913" s="48" t="s">
        <v>64</v>
      </c>
      <c r="AR913" s="175" t="str">
        <f t="shared" si="477"/>
        <v>Remplir la colonne AN ou AP</v>
      </c>
      <c r="AS913" s="178"/>
      <c r="AT913" s="282" t="str">
        <f t="shared" si="492"/>
        <v>Remplir la colonne M</v>
      </c>
      <c r="AU913" s="179" t="str">
        <f t="shared" si="478"/>
        <v>Remplir la colonne AS</v>
      </c>
      <c r="AV913" s="263" t="str">
        <f t="shared" si="465"/>
        <v>Remplir la colonne I</v>
      </c>
      <c r="AW913" s="84" t="s">
        <v>64</v>
      </c>
      <c r="AX913" s="60" t="str">
        <f t="shared" si="493"/>
        <v>Remplir les termes C, P et TVA</v>
      </c>
      <c r="AY913" s="55"/>
      <c r="AZ913" s="46" t="s">
        <v>64</v>
      </c>
      <c r="BA913" s="56"/>
      <c r="BB913" s="48" t="s">
        <v>64</v>
      </c>
      <c r="BC913" s="175" t="str">
        <f t="shared" si="479"/>
        <v>Remplir la colonne AY ou BA</v>
      </c>
      <c r="BD913" s="178"/>
      <c r="BE913" s="311" t="str">
        <f t="shared" si="494"/>
        <v>Remplir la colonne M</v>
      </c>
      <c r="BF913" s="179" t="str">
        <f t="shared" si="480"/>
        <v>Remplir la colonne BD</v>
      </c>
      <c r="BG913" s="263" t="str">
        <f t="shared" si="466"/>
        <v>Remplir la colonne I</v>
      </c>
      <c r="BH913" s="84" t="s">
        <v>64</v>
      </c>
      <c r="BI913" s="60" t="str">
        <f t="shared" si="481"/>
        <v>Remplir les termes C, P et TVA</v>
      </c>
      <c r="BJ913" s="55"/>
      <c r="BK913" s="46" t="s">
        <v>64</v>
      </c>
      <c r="BL913" s="56"/>
      <c r="BM913" s="48" t="s">
        <v>64</v>
      </c>
      <c r="BN913" s="175" t="str">
        <f t="shared" si="482"/>
        <v>Remplir la colonne BJ ou BL</v>
      </c>
      <c r="BO913" s="178"/>
      <c r="BP913" s="311" t="str">
        <f t="shared" si="495"/>
        <v>Remplir la colonne M</v>
      </c>
      <c r="BQ913" s="179" t="str">
        <f t="shared" si="483"/>
        <v>Remplir la colonne BO</v>
      </c>
      <c r="BR913" s="263" t="str">
        <f t="shared" si="467"/>
        <v>Remplir la colonne I</v>
      </c>
      <c r="BS913" s="84" t="s">
        <v>64</v>
      </c>
      <c r="BT913" s="60" t="str">
        <f t="shared" si="484"/>
        <v>Remplir les termes C, P et TVA</v>
      </c>
      <c r="BU913" s="55"/>
      <c r="BV913" s="46" t="s">
        <v>64</v>
      </c>
      <c r="BW913" s="56"/>
      <c r="BX913" s="48" t="s">
        <v>64</v>
      </c>
      <c r="BY913" s="175" t="str">
        <f t="shared" si="485"/>
        <v>Remplir la colonne BU ou BW</v>
      </c>
      <c r="BZ913" s="178"/>
      <c r="CA913" s="282" t="str">
        <f t="shared" si="496"/>
        <v>Remplir la colonne M</v>
      </c>
      <c r="CB913" s="99" t="str">
        <f t="shared" si="486"/>
        <v>Remplir la colonne BZ</v>
      </c>
      <c r="CC913" s="297" t="str">
        <f t="shared" si="468"/>
        <v>Remplir la colonne I</v>
      </c>
      <c r="CD913" s="84" t="s">
        <v>64</v>
      </c>
      <c r="CE913" s="60" t="str">
        <f t="shared" si="487"/>
        <v>Remplir les termes C, P et TVA</v>
      </c>
      <c r="CF913" s="61" t="str">
        <f t="shared" si="469"/>
        <v>REMPLIR TYPE DE CLIENT</v>
      </c>
      <c r="CG913" s="107" t="str">
        <f t="shared" si="488"/>
        <v>Montant total de l'aide demandée non indiqué</v>
      </c>
      <c r="CH913" s="1"/>
      <c r="CI913" s="1"/>
      <c r="CJ913" s="1"/>
      <c r="CK913" s="1"/>
      <c r="CL913" s="1"/>
    </row>
    <row r="914" spans="1:90" x14ac:dyDescent="0.25">
      <c r="A914" s="51"/>
      <c r="B914" s="111"/>
      <c r="C914" s="111"/>
      <c r="D914" s="111"/>
      <c r="E914" s="111"/>
      <c r="F914" s="111"/>
      <c r="G914" s="162"/>
      <c r="H914" s="151"/>
      <c r="I914" s="296"/>
      <c r="J914" s="152"/>
      <c r="K914" s="153"/>
      <c r="L914" s="169"/>
      <c r="M914" s="39"/>
      <c r="N914" s="201"/>
      <c r="O914" s="39"/>
      <c r="P914" s="22"/>
      <c r="Q914" s="200">
        <f t="shared" si="470"/>
        <v>0</v>
      </c>
      <c r="R914" s="55"/>
      <c r="S914" s="46" t="s">
        <v>64</v>
      </c>
      <c r="T914" s="56"/>
      <c r="U914" s="48" t="s">
        <v>64</v>
      </c>
      <c r="V914" s="175" t="str">
        <f t="shared" si="471"/>
        <v>Remplir la colonne R ou T</v>
      </c>
      <c r="W914" s="178"/>
      <c r="X914" s="282" t="str">
        <f t="shared" si="472"/>
        <v>Remplir la colonne M</v>
      </c>
      <c r="Y914" s="99" t="str">
        <f t="shared" si="473"/>
        <v>Remplir la colonne W</v>
      </c>
      <c r="Z914" s="297" t="str">
        <f t="shared" si="489"/>
        <v>Remplir la colonne I</v>
      </c>
      <c r="AA914" s="84" t="s">
        <v>64</v>
      </c>
      <c r="AB914" s="60" t="str">
        <f t="shared" si="474"/>
        <v>Remplir les termes C, P et TVA</v>
      </c>
      <c r="AC914" s="55"/>
      <c r="AD914" s="46" t="s">
        <v>64</v>
      </c>
      <c r="AE914" s="56"/>
      <c r="AF914" s="48" t="s">
        <v>64</v>
      </c>
      <c r="AG914" s="175" t="str">
        <f t="shared" si="475"/>
        <v>Remplir la colonne AC ou AE</v>
      </c>
      <c r="AH914" s="178"/>
      <c r="AI914" s="311" t="str">
        <f t="shared" si="490"/>
        <v>Remplir la colonne M</v>
      </c>
      <c r="AJ914" s="179" t="str">
        <f t="shared" si="476"/>
        <v>Remplir la colonne AH</v>
      </c>
      <c r="AK914" s="297" t="str">
        <f t="shared" si="464"/>
        <v>Remplir la colonne I</v>
      </c>
      <c r="AL914" s="84" t="s">
        <v>64</v>
      </c>
      <c r="AM914" s="60" t="str">
        <f t="shared" si="491"/>
        <v>Remplir les termes C, P et TVA</v>
      </c>
      <c r="AN914" s="55"/>
      <c r="AO914" s="46" t="s">
        <v>64</v>
      </c>
      <c r="AP914" s="56"/>
      <c r="AQ914" s="48" t="s">
        <v>64</v>
      </c>
      <c r="AR914" s="175" t="str">
        <f t="shared" si="477"/>
        <v>Remplir la colonne AN ou AP</v>
      </c>
      <c r="AS914" s="178"/>
      <c r="AT914" s="282" t="str">
        <f t="shared" si="492"/>
        <v>Remplir la colonne M</v>
      </c>
      <c r="AU914" s="179" t="str">
        <f t="shared" si="478"/>
        <v>Remplir la colonne AS</v>
      </c>
      <c r="AV914" s="263" t="str">
        <f t="shared" si="465"/>
        <v>Remplir la colonne I</v>
      </c>
      <c r="AW914" s="84" t="s">
        <v>64</v>
      </c>
      <c r="AX914" s="60" t="str">
        <f t="shared" si="493"/>
        <v>Remplir les termes C, P et TVA</v>
      </c>
      <c r="AY914" s="55"/>
      <c r="AZ914" s="46" t="s">
        <v>64</v>
      </c>
      <c r="BA914" s="56"/>
      <c r="BB914" s="48" t="s">
        <v>64</v>
      </c>
      <c r="BC914" s="175" t="str">
        <f t="shared" si="479"/>
        <v>Remplir la colonne AY ou BA</v>
      </c>
      <c r="BD914" s="178"/>
      <c r="BE914" s="311" t="str">
        <f t="shared" si="494"/>
        <v>Remplir la colonne M</v>
      </c>
      <c r="BF914" s="179" t="str">
        <f t="shared" si="480"/>
        <v>Remplir la colonne BD</v>
      </c>
      <c r="BG914" s="263" t="str">
        <f t="shared" si="466"/>
        <v>Remplir la colonne I</v>
      </c>
      <c r="BH914" s="84" t="s">
        <v>64</v>
      </c>
      <c r="BI914" s="60" t="str">
        <f t="shared" si="481"/>
        <v>Remplir les termes C, P et TVA</v>
      </c>
      <c r="BJ914" s="55"/>
      <c r="BK914" s="46" t="s">
        <v>64</v>
      </c>
      <c r="BL914" s="56"/>
      <c r="BM914" s="48" t="s">
        <v>64</v>
      </c>
      <c r="BN914" s="175" t="str">
        <f t="shared" si="482"/>
        <v>Remplir la colonne BJ ou BL</v>
      </c>
      <c r="BO914" s="178"/>
      <c r="BP914" s="311" t="str">
        <f t="shared" si="495"/>
        <v>Remplir la colonne M</v>
      </c>
      <c r="BQ914" s="179" t="str">
        <f t="shared" si="483"/>
        <v>Remplir la colonne BO</v>
      </c>
      <c r="BR914" s="263" t="str">
        <f t="shared" si="467"/>
        <v>Remplir la colonne I</v>
      </c>
      <c r="BS914" s="84" t="s">
        <v>64</v>
      </c>
      <c r="BT914" s="60" t="str">
        <f t="shared" si="484"/>
        <v>Remplir les termes C, P et TVA</v>
      </c>
      <c r="BU914" s="55"/>
      <c r="BV914" s="46" t="s">
        <v>64</v>
      </c>
      <c r="BW914" s="56"/>
      <c r="BX914" s="48" t="s">
        <v>64</v>
      </c>
      <c r="BY914" s="175" t="str">
        <f t="shared" si="485"/>
        <v>Remplir la colonne BU ou BW</v>
      </c>
      <c r="BZ914" s="178"/>
      <c r="CA914" s="282" t="str">
        <f t="shared" si="496"/>
        <v>Remplir la colonne M</v>
      </c>
      <c r="CB914" s="99" t="str">
        <f t="shared" si="486"/>
        <v>Remplir la colonne BZ</v>
      </c>
      <c r="CC914" s="297" t="str">
        <f t="shared" si="468"/>
        <v>Remplir la colonne I</v>
      </c>
      <c r="CD914" s="84" t="s">
        <v>64</v>
      </c>
      <c r="CE914" s="60" t="str">
        <f t="shared" si="487"/>
        <v>Remplir les termes C, P et TVA</v>
      </c>
      <c r="CF914" s="61" t="str">
        <f t="shared" si="469"/>
        <v>REMPLIR TYPE DE CLIENT</v>
      </c>
      <c r="CG914" s="107" t="str">
        <f t="shared" si="488"/>
        <v>Montant total de l'aide demandée non indiqué</v>
      </c>
      <c r="CH914" s="1"/>
      <c r="CI914" s="1"/>
      <c r="CJ914" s="1"/>
      <c r="CK914" s="1"/>
      <c r="CL914" s="1"/>
    </row>
    <row r="915" spans="1:90" x14ac:dyDescent="0.25">
      <c r="A915" s="51"/>
      <c r="B915" s="111"/>
      <c r="C915" s="111"/>
      <c r="D915" s="111"/>
      <c r="E915" s="111"/>
      <c r="F915" s="111"/>
      <c r="G915" s="162"/>
      <c r="H915" s="151"/>
      <c r="I915" s="296"/>
      <c r="J915" s="152"/>
      <c r="K915" s="153"/>
      <c r="L915" s="169"/>
      <c r="M915" s="39"/>
      <c r="N915" s="201"/>
      <c r="O915" s="39"/>
      <c r="P915" s="22"/>
      <c r="Q915" s="200">
        <f t="shared" si="470"/>
        <v>0</v>
      </c>
      <c r="R915" s="55"/>
      <c r="S915" s="46" t="s">
        <v>64</v>
      </c>
      <c r="T915" s="56"/>
      <c r="U915" s="48" t="s">
        <v>64</v>
      </c>
      <c r="V915" s="175" t="str">
        <f t="shared" si="471"/>
        <v>Remplir la colonne R ou T</v>
      </c>
      <c r="W915" s="178"/>
      <c r="X915" s="282" t="str">
        <f t="shared" si="472"/>
        <v>Remplir la colonne M</v>
      </c>
      <c r="Y915" s="99" t="str">
        <f t="shared" si="473"/>
        <v>Remplir la colonne W</v>
      </c>
      <c r="Z915" s="297" t="str">
        <f t="shared" si="489"/>
        <v>Remplir la colonne I</v>
      </c>
      <c r="AA915" s="84" t="s">
        <v>64</v>
      </c>
      <c r="AB915" s="60" t="str">
        <f t="shared" si="474"/>
        <v>Remplir les termes C, P et TVA</v>
      </c>
      <c r="AC915" s="55"/>
      <c r="AD915" s="46" t="s">
        <v>64</v>
      </c>
      <c r="AE915" s="56"/>
      <c r="AF915" s="48" t="s">
        <v>64</v>
      </c>
      <c r="AG915" s="175" t="str">
        <f t="shared" si="475"/>
        <v>Remplir la colonne AC ou AE</v>
      </c>
      <c r="AH915" s="178"/>
      <c r="AI915" s="311" t="str">
        <f t="shared" si="490"/>
        <v>Remplir la colonne M</v>
      </c>
      <c r="AJ915" s="179" t="str">
        <f t="shared" si="476"/>
        <v>Remplir la colonne AH</v>
      </c>
      <c r="AK915" s="297" t="str">
        <f t="shared" si="464"/>
        <v>Remplir la colonne I</v>
      </c>
      <c r="AL915" s="84" t="s">
        <v>64</v>
      </c>
      <c r="AM915" s="60" t="str">
        <f t="shared" si="491"/>
        <v>Remplir les termes C, P et TVA</v>
      </c>
      <c r="AN915" s="55"/>
      <c r="AO915" s="46" t="s">
        <v>64</v>
      </c>
      <c r="AP915" s="56"/>
      <c r="AQ915" s="48" t="s">
        <v>64</v>
      </c>
      <c r="AR915" s="175" t="str">
        <f t="shared" si="477"/>
        <v>Remplir la colonne AN ou AP</v>
      </c>
      <c r="AS915" s="178"/>
      <c r="AT915" s="282" t="str">
        <f t="shared" si="492"/>
        <v>Remplir la colonne M</v>
      </c>
      <c r="AU915" s="179" t="str">
        <f t="shared" si="478"/>
        <v>Remplir la colonne AS</v>
      </c>
      <c r="AV915" s="263" t="str">
        <f t="shared" si="465"/>
        <v>Remplir la colonne I</v>
      </c>
      <c r="AW915" s="84" t="s">
        <v>64</v>
      </c>
      <c r="AX915" s="60" t="str">
        <f t="shared" si="493"/>
        <v>Remplir les termes C, P et TVA</v>
      </c>
      <c r="AY915" s="55"/>
      <c r="AZ915" s="46" t="s">
        <v>64</v>
      </c>
      <c r="BA915" s="56"/>
      <c r="BB915" s="48" t="s">
        <v>64</v>
      </c>
      <c r="BC915" s="175" t="str">
        <f t="shared" si="479"/>
        <v>Remplir la colonne AY ou BA</v>
      </c>
      <c r="BD915" s="178"/>
      <c r="BE915" s="311" t="str">
        <f t="shared" si="494"/>
        <v>Remplir la colonne M</v>
      </c>
      <c r="BF915" s="179" t="str">
        <f t="shared" si="480"/>
        <v>Remplir la colonne BD</v>
      </c>
      <c r="BG915" s="263" t="str">
        <f t="shared" si="466"/>
        <v>Remplir la colonne I</v>
      </c>
      <c r="BH915" s="84" t="s">
        <v>64</v>
      </c>
      <c r="BI915" s="60" t="str">
        <f t="shared" si="481"/>
        <v>Remplir les termes C, P et TVA</v>
      </c>
      <c r="BJ915" s="55"/>
      <c r="BK915" s="46" t="s">
        <v>64</v>
      </c>
      <c r="BL915" s="56"/>
      <c r="BM915" s="48" t="s">
        <v>64</v>
      </c>
      <c r="BN915" s="175" t="str">
        <f t="shared" si="482"/>
        <v>Remplir la colonne BJ ou BL</v>
      </c>
      <c r="BO915" s="178"/>
      <c r="BP915" s="311" t="str">
        <f t="shared" si="495"/>
        <v>Remplir la colonne M</v>
      </c>
      <c r="BQ915" s="179" t="str">
        <f t="shared" si="483"/>
        <v>Remplir la colonne BO</v>
      </c>
      <c r="BR915" s="263" t="str">
        <f t="shared" si="467"/>
        <v>Remplir la colonne I</v>
      </c>
      <c r="BS915" s="84" t="s">
        <v>64</v>
      </c>
      <c r="BT915" s="60" t="str">
        <f t="shared" si="484"/>
        <v>Remplir les termes C, P et TVA</v>
      </c>
      <c r="BU915" s="55"/>
      <c r="BV915" s="46" t="s">
        <v>64</v>
      </c>
      <c r="BW915" s="56"/>
      <c r="BX915" s="48" t="s">
        <v>64</v>
      </c>
      <c r="BY915" s="175" t="str">
        <f t="shared" si="485"/>
        <v>Remplir la colonne BU ou BW</v>
      </c>
      <c r="BZ915" s="178"/>
      <c r="CA915" s="282" t="str">
        <f t="shared" si="496"/>
        <v>Remplir la colonne M</v>
      </c>
      <c r="CB915" s="99" t="str">
        <f t="shared" si="486"/>
        <v>Remplir la colonne BZ</v>
      </c>
      <c r="CC915" s="297" t="str">
        <f t="shared" si="468"/>
        <v>Remplir la colonne I</v>
      </c>
      <c r="CD915" s="84" t="s">
        <v>64</v>
      </c>
      <c r="CE915" s="60" t="str">
        <f t="shared" si="487"/>
        <v>Remplir les termes C, P et TVA</v>
      </c>
      <c r="CF915" s="61" t="str">
        <f t="shared" si="469"/>
        <v>REMPLIR TYPE DE CLIENT</v>
      </c>
      <c r="CG915" s="107" t="str">
        <f t="shared" si="488"/>
        <v>Montant total de l'aide demandée non indiqué</v>
      </c>
      <c r="CH915" s="1"/>
      <c r="CI915" s="1"/>
      <c r="CJ915" s="1"/>
      <c r="CK915" s="1"/>
      <c r="CL915" s="1"/>
    </row>
    <row r="916" spans="1:90" x14ac:dyDescent="0.25">
      <c r="A916" s="51"/>
      <c r="B916" s="111"/>
      <c r="C916" s="111"/>
      <c r="D916" s="111"/>
      <c r="E916" s="111"/>
      <c r="F916" s="111"/>
      <c r="G916" s="162"/>
      <c r="H916" s="151"/>
      <c r="I916" s="296"/>
      <c r="J916" s="152"/>
      <c r="K916" s="153"/>
      <c r="L916" s="169"/>
      <c r="M916" s="39"/>
      <c r="N916" s="201"/>
      <c r="O916" s="39"/>
      <c r="P916" s="22"/>
      <c r="Q916" s="200">
        <f t="shared" si="470"/>
        <v>0</v>
      </c>
      <c r="R916" s="55"/>
      <c r="S916" s="46" t="s">
        <v>64</v>
      </c>
      <c r="T916" s="56"/>
      <c r="U916" s="48" t="s">
        <v>64</v>
      </c>
      <c r="V916" s="175" t="str">
        <f t="shared" si="471"/>
        <v>Remplir la colonne R ou T</v>
      </c>
      <c r="W916" s="178"/>
      <c r="X916" s="282" t="str">
        <f t="shared" si="472"/>
        <v>Remplir la colonne M</v>
      </c>
      <c r="Y916" s="99" t="str">
        <f t="shared" si="473"/>
        <v>Remplir la colonne W</v>
      </c>
      <c r="Z916" s="297" t="str">
        <f t="shared" si="489"/>
        <v>Remplir la colonne I</v>
      </c>
      <c r="AA916" s="84" t="s">
        <v>64</v>
      </c>
      <c r="AB916" s="60" t="str">
        <f t="shared" si="474"/>
        <v>Remplir les termes C, P et TVA</v>
      </c>
      <c r="AC916" s="55"/>
      <c r="AD916" s="46" t="s">
        <v>64</v>
      </c>
      <c r="AE916" s="56"/>
      <c r="AF916" s="48" t="s">
        <v>64</v>
      </c>
      <c r="AG916" s="175" t="str">
        <f t="shared" si="475"/>
        <v>Remplir la colonne AC ou AE</v>
      </c>
      <c r="AH916" s="178"/>
      <c r="AI916" s="311" t="str">
        <f t="shared" si="490"/>
        <v>Remplir la colonne M</v>
      </c>
      <c r="AJ916" s="179" t="str">
        <f t="shared" si="476"/>
        <v>Remplir la colonne AH</v>
      </c>
      <c r="AK916" s="297" t="str">
        <f t="shared" si="464"/>
        <v>Remplir la colonne I</v>
      </c>
      <c r="AL916" s="84" t="s">
        <v>64</v>
      </c>
      <c r="AM916" s="60" t="str">
        <f t="shared" si="491"/>
        <v>Remplir les termes C, P et TVA</v>
      </c>
      <c r="AN916" s="55"/>
      <c r="AO916" s="46" t="s">
        <v>64</v>
      </c>
      <c r="AP916" s="56"/>
      <c r="AQ916" s="48" t="s">
        <v>64</v>
      </c>
      <c r="AR916" s="175" t="str">
        <f t="shared" si="477"/>
        <v>Remplir la colonne AN ou AP</v>
      </c>
      <c r="AS916" s="178"/>
      <c r="AT916" s="282" t="str">
        <f t="shared" si="492"/>
        <v>Remplir la colonne M</v>
      </c>
      <c r="AU916" s="179" t="str">
        <f t="shared" si="478"/>
        <v>Remplir la colonne AS</v>
      </c>
      <c r="AV916" s="263" t="str">
        <f t="shared" si="465"/>
        <v>Remplir la colonne I</v>
      </c>
      <c r="AW916" s="84" t="s">
        <v>64</v>
      </c>
      <c r="AX916" s="60" t="str">
        <f t="shared" si="493"/>
        <v>Remplir les termes C, P et TVA</v>
      </c>
      <c r="AY916" s="55"/>
      <c r="AZ916" s="46" t="s">
        <v>64</v>
      </c>
      <c r="BA916" s="56"/>
      <c r="BB916" s="48" t="s">
        <v>64</v>
      </c>
      <c r="BC916" s="175" t="str">
        <f t="shared" si="479"/>
        <v>Remplir la colonne AY ou BA</v>
      </c>
      <c r="BD916" s="178"/>
      <c r="BE916" s="311" t="str">
        <f t="shared" si="494"/>
        <v>Remplir la colonne M</v>
      </c>
      <c r="BF916" s="179" t="str">
        <f t="shared" si="480"/>
        <v>Remplir la colonne BD</v>
      </c>
      <c r="BG916" s="263" t="str">
        <f t="shared" si="466"/>
        <v>Remplir la colonne I</v>
      </c>
      <c r="BH916" s="84" t="s">
        <v>64</v>
      </c>
      <c r="BI916" s="60" t="str">
        <f t="shared" si="481"/>
        <v>Remplir les termes C, P et TVA</v>
      </c>
      <c r="BJ916" s="55"/>
      <c r="BK916" s="46" t="s">
        <v>64</v>
      </c>
      <c r="BL916" s="56"/>
      <c r="BM916" s="48" t="s">
        <v>64</v>
      </c>
      <c r="BN916" s="175" t="str">
        <f t="shared" si="482"/>
        <v>Remplir la colonne BJ ou BL</v>
      </c>
      <c r="BO916" s="178"/>
      <c r="BP916" s="311" t="str">
        <f t="shared" si="495"/>
        <v>Remplir la colonne M</v>
      </c>
      <c r="BQ916" s="179" t="str">
        <f t="shared" si="483"/>
        <v>Remplir la colonne BO</v>
      </c>
      <c r="BR916" s="263" t="str">
        <f t="shared" si="467"/>
        <v>Remplir la colonne I</v>
      </c>
      <c r="BS916" s="84" t="s">
        <v>64</v>
      </c>
      <c r="BT916" s="60" t="str">
        <f t="shared" si="484"/>
        <v>Remplir les termes C, P et TVA</v>
      </c>
      <c r="BU916" s="55"/>
      <c r="BV916" s="46" t="s">
        <v>64</v>
      </c>
      <c r="BW916" s="56"/>
      <c r="BX916" s="48" t="s">
        <v>64</v>
      </c>
      <c r="BY916" s="175" t="str">
        <f t="shared" si="485"/>
        <v>Remplir la colonne BU ou BW</v>
      </c>
      <c r="BZ916" s="178"/>
      <c r="CA916" s="282" t="str">
        <f t="shared" si="496"/>
        <v>Remplir la colonne M</v>
      </c>
      <c r="CB916" s="99" t="str">
        <f t="shared" si="486"/>
        <v>Remplir la colonne BZ</v>
      </c>
      <c r="CC916" s="297" t="str">
        <f t="shared" si="468"/>
        <v>Remplir la colonne I</v>
      </c>
      <c r="CD916" s="84" t="s">
        <v>64</v>
      </c>
      <c r="CE916" s="60" t="str">
        <f t="shared" si="487"/>
        <v>Remplir les termes C, P et TVA</v>
      </c>
      <c r="CF916" s="61" t="str">
        <f t="shared" si="469"/>
        <v>REMPLIR TYPE DE CLIENT</v>
      </c>
      <c r="CG916" s="107" t="str">
        <f t="shared" si="488"/>
        <v>Montant total de l'aide demandée non indiqué</v>
      </c>
      <c r="CH916" s="1"/>
      <c r="CI916" s="1"/>
      <c r="CJ916" s="1"/>
      <c r="CK916" s="1"/>
      <c r="CL916" s="1"/>
    </row>
    <row r="917" spans="1:90" x14ac:dyDescent="0.25">
      <c r="A917" s="51"/>
      <c r="B917" s="111"/>
      <c r="C917" s="111"/>
      <c r="D917" s="111"/>
      <c r="E917" s="111"/>
      <c r="F917" s="111"/>
      <c r="G917" s="162"/>
      <c r="H917" s="151"/>
      <c r="I917" s="296"/>
      <c r="J917" s="152"/>
      <c r="K917" s="153"/>
      <c r="L917" s="169"/>
      <c r="M917" s="39"/>
      <c r="N917" s="201"/>
      <c r="O917" s="39"/>
      <c r="P917" s="22"/>
      <c r="Q917" s="200">
        <f t="shared" si="470"/>
        <v>0</v>
      </c>
      <c r="R917" s="55"/>
      <c r="S917" s="46" t="s">
        <v>64</v>
      </c>
      <c r="T917" s="56"/>
      <c r="U917" s="48" t="s">
        <v>64</v>
      </c>
      <c r="V917" s="175" t="str">
        <f t="shared" si="471"/>
        <v>Remplir la colonne R ou T</v>
      </c>
      <c r="W917" s="178"/>
      <c r="X917" s="282" t="str">
        <f t="shared" si="472"/>
        <v>Remplir la colonne M</v>
      </c>
      <c r="Y917" s="99" t="str">
        <f t="shared" si="473"/>
        <v>Remplir la colonne W</v>
      </c>
      <c r="Z917" s="297" t="str">
        <f t="shared" si="489"/>
        <v>Remplir la colonne I</v>
      </c>
      <c r="AA917" s="84" t="s">
        <v>64</v>
      </c>
      <c r="AB917" s="60" t="str">
        <f t="shared" si="474"/>
        <v>Remplir les termes C, P et TVA</v>
      </c>
      <c r="AC917" s="55"/>
      <c r="AD917" s="46" t="s">
        <v>64</v>
      </c>
      <c r="AE917" s="56"/>
      <c r="AF917" s="48" t="s">
        <v>64</v>
      </c>
      <c r="AG917" s="175" t="str">
        <f t="shared" si="475"/>
        <v>Remplir la colonne AC ou AE</v>
      </c>
      <c r="AH917" s="178"/>
      <c r="AI917" s="311" t="str">
        <f t="shared" si="490"/>
        <v>Remplir la colonne M</v>
      </c>
      <c r="AJ917" s="179" t="str">
        <f t="shared" si="476"/>
        <v>Remplir la colonne AH</v>
      </c>
      <c r="AK917" s="297" t="str">
        <f t="shared" si="464"/>
        <v>Remplir la colonne I</v>
      </c>
      <c r="AL917" s="84" t="s">
        <v>64</v>
      </c>
      <c r="AM917" s="60" t="str">
        <f t="shared" si="491"/>
        <v>Remplir les termes C, P et TVA</v>
      </c>
      <c r="AN917" s="55"/>
      <c r="AO917" s="46" t="s">
        <v>64</v>
      </c>
      <c r="AP917" s="56"/>
      <c r="AQ917" s="48" t="s">
        <v>64</v>
      </c>
      <c r="AR917" s="175" t="str">
        <f t="shared" si="477"/>
        <v>Remplir la colonne AN ou AP</v>
      </c>
      <c r="AS917" s="178"/>
      <c r="AT917" s="282" t="str">
        <f t="shared" si="492"/>
        <v>Remplir la colonne M</v>
      </c>
      <c r="AU917" s="179" t="str">
        <f t="shared" si="478"/>
        <v>Remplir la colonne AS</v>
      </c>
      <c r="AV917" s="263" t="str">
        <f t="shared" si="465"/>
        <v>Remplir la colonne I</v>
      </c>
      <c r="AW917" s="84" t="s">
        <v>64</v>
      </c>
      <c r="AX917" s="60" t="str">
        <f t="shared" si="493"/>
        <v>Remplir les termes C, P et TVA</v>
      </c>
      <c r="AY917" s="55"/>
      <c r="AZ917" s="46" t="s">
        <v>64</v>
      </c>
      <c r="BA917" s="56"/>
      <c r="BB917" s="48" t="s">
        <v>64</v>
      </c>
      <c r="BC917" s="175" t="str">
        <f t="shared" si="479"/>
        <v>Remplir la colonne AY ou BA</v>
      </c>
      <c r="BD917" s="178"/>
      <c r="BE917" s="311" t="str">
        <f t="shared" si="494"/>
        <v>Remplir la colonne M</v>
      </c>
      <c r="BF917" s="179" t="str">
        <f t="shared" si="480"/>
        <v>Remplir la colonne BD</v>
      </c>
      <c r="BG917" s="263" t="str">
        <f t="shared" si="466"/>
        <v>Remplir la colonne I</v>
      </c>
      <c r="BH917" s="84" t="s">
        <v>64</v>
      </c>
      <c r="BI917" s="60" t="str">
        <f t="shared" si="481"/>
        <v>Remplir les termes C, P et TVA</v>
      </c>
      <c r="BJ917" s="55"/>
      <c r="BK917" s="46" t="s">
        <v>64</v>
      </c>
      <c r="BL917" s="56"/>
      <c r="BM917" s="48" t="s">
        <v>64</v>
      </c>
      <c r="BN917" s="175" t="str">
        <f t="shared" si="482"/>
        <v>Remplir la colonne BJ ou BL</v>
      </c>
      <c r="BO917" s="178"/>
      <c r="BP917" s="311" t="str">
        <f t="shared" si="495"/>
        <v>Remplir la colonne M</v>
      </c>
      <c r="BQ917" s="179" t="str">
        <f t="shared" si="483"/>
        <v>Remplir la colonne BO</v>
      </c>
      <c r="BR917" s="263" t="str">
        <f t="shared" si="467"/>
        <v>Remplir la colonne I</v>
      </c>
      <c r="BS917" s="84" t="s">
        <v>64</v>
      </c>
      <c r="BT917" s="60" t="str">
        <f t="shared" si="484"/>
        <v>Remplir les termes C, P et TVA</v>
      </c>
      <c r="BU917" s="55"/>
      <c r="BV917" s="46" t="s">
        <v>64</v>
      </c>
      <c r="BW917" s="56"/>
      <c r="BX917" s="48" t="s">
        <v>64</v>
      </c>
      <c r="BY917" s="175" t="str">
        <f t="shared" si="485"/>
        <v>Remplir la colonne BU ou BW</v>
      </c>
      <c r="BZ917" s="178"/>
      <c r="CA917" s="282" t="str">
        <f t="shared" si="496"/>
        <v>Remplir la colonne M</v>
      </c>
      <c r="CB917" s="99" t="str">
        <f t="shared" si="486"/>
        <v>Remplir la colonne BZ</v>
      </c>
      <c r="CC917" s="297" t="str">
        <f t="shared" si="468"/>
        <v>Remplir la colonne I</v>
      </c>
      <c r="CD917" s="84" t="s">
        <v>64</v>
      </c>
      <c r="CE917" s="60" t="str">
        <f t="shared" si="487"/>
        <v>Remplir les termes C, P et TVA</v>
      </c>
      <c r="CF917" s="61" t="str">
        <f t="shared" si="469"/>
        <v>REMPLIR TYPE DE CLIENT</v>
      </c>
      <c r="CG917" s="107" t="str">
        <f t="shared" si="488"/>
        <v>Montant total de l'aide demandée non indiqué</v>
      </c>
      <c r="CH917" s="1"/>
      <c r="CI917" s="1"/>
      <c r="CJ917" s="1"/>
      <c r="CK917" s="1"/>
      <c r="CL917" s="1"/>
    </row>
    <row r="918" spans="1:90" x14ac:dyDescent="0.25">
      <c r="A918" s="51"/>
      <c r="B918" s="111"/>
      <c r="C918" s="111"/>
      <c r="D918" s="111"/>
      <c r="E918" s="111"/>
      <c r="F918" s="111"/>
      <c r="G918" s="162"/>
      <c r="H918" s="151"/>
      <c r="I918" s="296"/>
      <c r="J918" s="152"/>
      <c r="K918" s="153"/>
      <c r="L918" s="169"/>
      <c r="M918" s="39"/>
      <c r="N918" s="201"/>
      <c r="O918" s="39"/>
      <c r="P918" s="22"/>
      <c r="Q918" s="200">
        <f t="shared" si="470"/>
        <v>0</v>
      </c>
      <c r="R918" s="55"/>
      <c r="S918" s="46" t="s">
        <v>64</v>
      </c>
      <c r="T918" s="56"/>
      <c r="U918" s="48" t="s">
        <v>64</v>
      </c>
      <c r="V918" s="175" t="str">
        <f t="shared" si="471"/>
        <v>Remplir la colonne R ou T</v>
      </c>
      <c r="W918" s="178"/>
      <c r="X918" s="282" t="str">
        <f t="shared" si="472"/>
        <v>Remplir la colonne M</v>
      </c>
      <c r="Y918" s="99" t="str">
        <f t="shared" si="473"/>
        <v>Remplir la colonne W</v>
      </c>
      <c r="Z918" s="297" t="str">
        <f t="shared" si="489"/>
        <v>Remplir la colonne I</v>
      </c>
      <c r="AA918" s="84" t="s">
        <v>64</v>
      </c>
      <c r="AB918" s="60" t="str">
        <f t="shared" si="474"/>
        <v>Remplir les termes C, P et TVA</v>
      </c>
      <c r="AC918" s="55"/>
      <c r="AD918" s="46" t="s">
        <v>64</v>
      </c>
      <c r="AE918" s="56"/>
      <c r="AF918" s="48" t="s">
        <v>64</v>
      </c>
      <c r="AG918" s="175" t="str">
        <f t="shared" si="475"/>
        <v>Remplir la colonne AC ou AE</v>
      </c>
      <c r="AH918" s="178"/>
      <c r="AI918" s="311" t="str">
        <f t="shared" si="490"/>
        <v>Remplir la colonne M</v>
      </c>
      <c r="AJ918" s="179" t="str">
        <f t="shared" si="476"/>
        <v>Remplir la colonne AH</v>
      </c>
      <c r="AK918" s="297" t="str">
        <f t="shared" si="464"/>
        <v>Remplir la colonne I</v>
      </c>
      <c r="AL918" s="84" t="s">
        <v>64</v>
      </c>
      <c r="AM918" s="60" t="str">
        <f t="shared" si="491"/>
        <v>Remplir les termes C, P et TVA</v>
      </c>
      <c r="AN918" s="55"/>
      <c r="AO918" s="46" t="s">
        <v>64</v>
      </c>
      <c r="AP918" s="56"/>
      <c r="AQ918" s="48" t="s">
        <v>64</v>
      </c>
      <c r="AR918" s="175" t="str">
        <f t="shared" si="477"/>
        <v>Remplir la colonne AN ou AP</v>
      </c>
      <c r="AS918" s="178"/>
      <c r="AT918" s="282" t="str">
        <f t="shared" si="492"/>
        <v>Remplir la colonne M</v>
      </c>
      <c r="AU918" s="179" t="str">
        <f t="shared" si="478"/>
        <v>Remplir la colonne AS</v>
      </c>
      <c r="AV918" s="263" t="str">
        <f t="shared" si="465"/>
        <v>Remplir la colonne I</v>
      </c>
      <c r="AW918" s="84" t="s">
        <v>64</v>
      </c>
      <c r="AX918" s="60" t="str">
        <f t="shared" si="493"/>
        <v>Remplir les termes C, P et TVA</v>
      </c>
      <c r="AY918" s="55"/>
      <c r="AZ918" s="46" t="s">
        <v>64</v>
      </c>
      <c r="BA918" s="56"/>
      <c r="BB918" s="48" t="s">
        <v>64</v>
      </c>
      <c r="BC918" s="175" t="str">
        <f t="shared" si="479"/>
        <v>Remplir la colonne AY ou BA</v>
      </c>
      <c r="BD918" s="178"/>
      <c r="BE918" s="311" t="str">
        <f t="shared" si="494"/>
        <v>Remplir la colonne M</v>
      </c>
      <c r="BF918" s="179" t="str">
        <f t="shared" si="480"/>
        <v>Remplir la colonne BD</v>
      </c>
      <c r="BG918" s="263" t="str">
        <f t="shared" si="466"/>
        <v>Remplir la colonne I</v>
      </c>
      <c r="BH918" s="84" t="s">
        <v>64</v>
      </c>
      <c r="BI918" s="60" t="str">
        <f t="shared" si="481"/>
        <v>Remplir les termes C, P et TVA</v>
      </c>
      <c r="BJ918" s="55"/>
      <c r="BK918" s="46" t="s">
        <v>64</v>
      </c>
      <c r="BL918" s="56"/>
      <c r="BM918" s="48" t="s">
        <v>64</v>
      </c>
      <c r="BN918" s="175" t="str">
        <f t="shared" si="482"/>
        <v>Remplir la colonne BJ ou BL</v>
      </c>
      <c r="BO918" s="178"/>
      <c r="BP918" s="311" t="str">
        <f t="shared" si="495"/>
        <v>Remplir la colonne M</v>
      </c>
      <c r="BQ918" s="179" t="str">
        <f t="shared" si="483"/>
        <v>Remplir la colonne BO</v>
      </c>
      <c r="BR918" s="263" t="str">
        <f t="shared" si="467"/>
        <v>Remplir la colonne I</v>
      </c>
      <c r="BS918" s="84" t="s">
        <v>64</v>
      </c>
      <c r="BT918" s="60" t="str">
        <f t="shared" si="484"/>
        <v>Remplir les termes C, P et TVA</v>
      </c>
      <c r="BU918" s="55"/>
      <c r="BV918" s="46" t="s">
        <v>64</v>
      </c>
      <c r="BW918" s="56"/>
      <c r="BX918" s="48" t="s">
        <v>64</v>
      </c>
      <c r="BY918" s="175" t="str">
        <f t="shared" si="485"/>
        <v>Remplir la colonne BU ou BW</v>
      </c>
      <c r="BZ918" s="178"/>
      <c r="CA918" s="282" t="str">
        <f t="shared" si="496"/>
        <v>Remplir la colonne M</v>
      </c>
      <c r="CB918" s="99" t="str">
        <f t="shared" si="486"/>
        <v>Remplir la colonne BZ</v>
      </c>
      <c r="CC918" s="297" t="str">
        <f t="shared" si="468"/>
        <v>Remplir la colonne I</v>
      </c>
      <c r="CD918" s="84" t="s">
        <v>64</v>
      </c>
      <c r="CE918" s="60" t="str">
        <f t="shared" si="487"/>
        <v>Remplir les termes C, P et TVA</v>
      </c>
      <c r="CF918" s="61" t="str">
        <f t="shared" si="469"/>
        <v>REMPLIR TYPE DE CLIENT</v>
      </c>
      <c r="CG918" s="107" t="str">
        <f t="shared" si="488"/>
        <v>Montant total de l'aide demandée non indiqué</v>
      </c>
      <c r="CH918" s="1"/>
      <c r="CI918" s="1"/>
      <c r="CJ918" s="1"/>
      <c r="CK918" s="1"/>
      <c r="CL918" s="1"/>
    </row>
    <row r="919" spans="1:90" x14ac:dyDescent="0.25">
      <c r="A919" s="51"/>
      <c r="B919" s="111"/>
      <c r="C919" s="111"/>
      <c r="D919" s="111"/>
      <c r="E919" s="111"/>
      <c r="F919" s="111"/>
      <c r="G919" s="162"/>
      <c r="H919" s="151"/>
      <c r="I919" s="296"/>
      <c r="J919" s="152"/>
      <c r="K919" s="153"/>
      <c r="L919" s="169"/>
      <c r="M919" s="39"/>
      <c r="N919" s="201"/>
      <c r="O919" s="39"/>
      <c r="P919" s="22"/>
      <c r="Q919" s="200">
        <f t="shared" si="470"/>
        <v>0</v>
      </c>
      <c r="R919" s="55"/>
      <c r="S919" s="46" t="s">
        <v>64</v>
      </c>
      <c r="T919" s="56"/>
      <c r="U919" s="48" t="s">
        <v>64</v>
      </c>
      <c r="V919" s="175" t="str">
        <f t="shared" si="471"/>
        <v>Remplir la colonne R ou T</v>
      </c>
      <c r="W919" s="178"/>
      <c r="X919" s="282" t="str">
        <f t="shared" si="472"/>
        <v>Remplir la colonne M</v>
      </c>
      <c r="Y919" s="99" t="str">
        <f t="shared" si="473"/>
        <v>Remplir la colonne W</v>
      </c>
      <c r="Z919" s="297" t="str">
        <f t="shared" si="489"/>
        <v>Remplir la colonne I</v>
      </c>
      <c r="AA919" s="84" t="s">
        <v>64</v>
      </c>
      <c r="AB919" s="60" t="str">
        <f t="shared" si="474"/>
        <v>Remplir les termes C, P et TVA</v>
      </c>
      <c r="AC919" s="55"/>
      <c r="AD919" s="46" t="s">
        <v>64</v>
      </c>
      <c r="AE919" s="56"/>
      <c r="AF919" s="48" t="s">
        <v>64</v>
      </c>
      <c r="AG919" s="175" t="str">
        <f t="shared" si="475"/>
        <v>Remplir la colonne AC ou AE</v>
      </c>
      <c r="AH919" s="178"/>
      <c r="AI919" s="311" t="str">
        <f t="shared" si="490"/>
        <v>Remplir la colonne M</v>
      </c>
      <c r="AJ919" s="179" t="str">
        <f t="shared" si="476"/>
        <v>Remplir la colonne AH</v>
      </c>
      <c r="AK919" s="297" t="str">
        <f t="shared" si="464"/>
        <v>Remplir la colonne I</v>
      </c>
      <c r="AL919" s="84" t="s">
        <v>64</v>
      </c>
      <c r="AM919" s="60" t="str">
        <f t="shared" si="491"/>
        <v>Remplir les termes C, P et TVA</v>
      </c>
      <c r="AN919" s="55"/>
      <c r="AO919" s="46" t="s">
        <v>64</v>
      </c>
      <c r="AP919" s="56"/>
      <c r="AQ919" s="48" t="s">
        <v>64</v>
      </c>
      <c r="AR919" s="175" t="str">
        <f t="shared" si="477"/>
        <v>Remplir la colonne AN ou AP</v>
      </c>
      <c r="AS919" s="178"/>
      <c r="AT919" s="282" t="str">
        <f t="shared" si="492"/>
        <v>Remplir la colonne M</v>
      </c>
      <c r="AU919" s="179" t="str">
        <f t="shared" si="478"/>
        <v>Remplir la colonne AS</v>
      </c>
      <c r="AV919" s="263" t="str">
        <f t="shared" si="465"/>
        <v>Remplir la colonne I</v>
      </c>
      <c r="AW919" s="84" t="s">
        <v>64</v>
      </c>
      <c r="AX919" s="60" t="str">
        <f t="shared" si="493"/>
        <v>Remplir les termes C, P et TVA</v>
      </c>
      <c r="AY919" s="55"/>
      <c r="AZ919" s="46" t="s">
        <v>64</v>
      </c>
      <c r="BA919" s="56"/>
      <c r="BB919" s="48" t="s">
        <v>64</v>
      </c>
      <c r="BC919" s="175" t="str">
        <f t="shared" si="479"/>
        <v>Remplir la colonne AY ou BA</v>
      </c>
      <c r="BD919" s="178"/>
      <c r="BE919" s="311" t="str">
        <f t="shared" si="494"/>
        <v>Remplir la colonne M</v>
      </c>
      <c r="BF919" s="179" t="str">
        <f t="shared" si="480"/>
        <v>Remplir la colonne BD</v>
      </c>
      <c r="BG919" s="263" t="str">
        <f t="shared" si="466"/>
        <v>Remplir la colonne I</v>
      </c>
      <c r="BH919" s="84" t="s">
        <v>64</v>
      </c>
      <c r="BI919" s="60" t="str">
        <f t="shared" si="481"/>
        <v>Remplir les termes C, P et TVA</v>
      </c>
      <c r="BJ919" s="55"/>
      <c r="BK919" s="46" t="s">
        <v>64</v>
      </c>
      <c r="BL919" s="56"/>
      <c r="BM919" s="48" t="s">
        <v>64</v>
      </c>
      <c r="BN919" s="175" t="str">
        <f t="shared" si="482"/>
        <v>Remplir la colonne BJ ou BL</v>
      </c>
      <c r="BO919" s="178"/>
      <c r="BP919" s="311" t="str">
        <f t="shared" si="495"/>
        <v>Remplir la colonne M</v>
      </c>
      <c r="BQ919" s="179" t="str">
        <f t="shared" si="483"/>
        <v>Remplir la colonne BO</v>
      </c>
      <c r="BR919" s="263" t="str">
        <f t="shared" si="467"/>
        <v>Remplir la colonne I</v>
      </c>
      <c r="BS919" s="84" t="s">
        <v>64</v>
      </c>
      <c r="BT919" s="60" t="str">
        <f t="shared" si="484"/>
        <v>Remplir les termes C, P et TVA</v>
      </c>
      <c r="BU919" s="55"/>
      <c r="BV919" s="46" t="s">
        <v>64</v>
      </c>
      <c r="BW919" s="56"/>
      <c r="BX919" s="48" t="s">
        <v>64</v>
      </c>
      <c r="BY919" s="175" t="str">
        <f t="shared" si="485"/>
        <v>Remplir la colonne BU ou BW</v>
      </c>
      <c r="BZ919" s="178"/>
      <c r="CA919" s="282" t="str">
        <f t="shared" si="496"/>
        <v>Remplir la colonne M</v>
      </c>
      <c r="CB919" s="99" t="str">
        <f t="shared" si="486"/>
        <v>Remplir la colonne BZ</v>
      </c>
      <c r="CC919" s="297" t="str">
        <f t="shared" si="468"/>
        <v>Remplir la colonne I</v>
      </c>
      <c r="CD919" s="84" t="s">
        <v>64</v>
      </c>
      <c r="CE919" s="60" t="str">
        <f t="shared" si="487"/>
        <v>Remplir les termes C, P et TVA</v>
      </c>
      <c r="CF919" s="61" t="str">
        <f t="shared" si="469"/>
        <v>REMPLIR TYPE DE CLIENT</v>
      </c>
      <c r="CG919" s="107" t="str">
        <f t="shared" si="488"/>
        <v>Montant total de l'aide demandée non indiqué</v>
      </c>
      <c r="CH919" s="1"/>
      <c r="CI919" s="1"/>
      <c r="CJ919" s="1"/>
      <c r="CK919" s="1"/>
      <c r="CL919" s="1"/>
    </row>
    <row r="920" spans="1:90" x14ac:dyDescent="0.25">
      <c r="A920" s="51"/>
      <c r="B920" s="111"/>
      <c r="C920" s="111"/>
      <c r="D920" s="111"/>
      <c r="E920" s="111"/>
      <c r="F920" s="111"/>
      <c r="G920" s="162"/>
      <c r="H920" s="151"/>
      <c r="I920" s="296"/>
      <c r="J920" s="152"/>
      <c r="K920" s="153"/>
      <c r="L920" s="169"/>
      <c r="M920" s="39"/>
      <c r="N920" s="201"/>
      <c r="O920" s="39"/>
      <c r="P920" s="22"/>
      <c r="Q920" s="200">
        <f t="shared" si="470"/>
        <v>0</v>
      </c>
      <c r="R920" s="55"/>
      <c r="S920" s="46" t="s">
        <v>64</v>
      </c>
      <c r="T920" s="56"/>
      <c r="U920" s="48" t="s">
        <v>64</v>
      </c>
      <c r="V920" s="175" t="str">
        <f t="shared" si="471"/>
        <v>Remplir la colonne R ou T</v>
      </c>
      <c r="W920" s="178"/>
      <c r="X920" s="282" t="str">
        <f t="shared" si="472"/>
        <v>Remplir la colonne M</v>
      </c>
      <c r="Y920" s="99" t="str">
        <f t="shared" si="473"/>
        <v>Remplir la colonne W</v>
      </c>
      <c r="Z920" s="297" t="str">
        <f t="shared" si="489"/>
        <v>Remplir la colonne I</v>
      </c>
      <c r="AA920" s="84" t="s">
        <v>64</v>
      </c>
      <c r="AB920" s="60" t="str">
        <f t="shared" si="474"/>
        <v>Remplir les termes C, P et TVA</v>
      </c>
      <c r="AC920" s="55"/>
      <c r="AD920" s="46" t="s">
        <v>64</v>
      </c>
      <c r="AE920" s="56"/>
      <c r="AF920" s="48" t="s">
        <v>64</v>
      </c>
      <c r="AG920" s="175" t="str">
        <f t="shared" si="475"/>
        <v>Remplir la colonne AC ou AE</v>
      </c>
      <c r="AH920" s="178"/>
      <c r="AI920" s="311" t="str">
        <f t="shared" si="490"/>
        <v>Remplir la colonne M</v>
      </c>
      <c r="AJ920" s="179" t="str">
        <f t="shared" si="476"/>
        <v>Remplir la colonne AH</v>
      </c>
      <c r="AK920" s="297" t="str">
        <f t="shared" si="464"/>
        <v>Remplir la colonne I</v>
      </c>
      <c r="AL920" s="84" t="s">
        <v>64</v>
      </c>
      <c r="AM920" s="60" t="str">
        <f t="shared" si="491"/>
        <v>Remplir les termes C, P et TVA</v>
      </c>
      <c r="AN920" s="55"/>
      <c r="AO920" s="46" t="s">
        <v>64</v>
      </c>
      <c r="AP920" s="56"/>
      <c r="AQ920" s="48" t="s">
        <v>64</v>
      </c>
      <c r="AR920" s="175" t="str">
        <f t="shared" si="477"/>
        <v>Remplir la colonne AN ou AP</v>
      </c>
      <c r="AS920" s="178"/>
      <c r="AT920" s="282" t="str">
        <f t="shared" si="492"/>
        <v>Remplir la colonne M</v>
      </c>
      <c r="AU920" s="179" t="str">
        <f t="shared" si="478"/>
        <v>Remplir la colonne AS</v>
      </c>
      <c r="AV920" s="263" t="str">
        <f t="shared" si="465"/>
        <v>Remplir la colonne I</v>
      </c>
      <c r="AW920" s="84" t="s">
        <v>64</v>
      </c>
      <c r="AX920" s="60" t="str">
        <f t="shared" si="493"/>
        <v>Remplir les termes C, P et TVA</v>
      </c>
      <c r="AY920" s="55"/>
      <c r="AZ920" s="46" t="s">
        <v>64</v>
      </c>
      <c r="BA920" s="56"/>
      <c r="BB920" s="48" t="s">
        <v>64</v>
      </c>
      <c r="BC920" s="175" t="str">
        <f t="shared" si="479"/>
        <v>Remplir la colonne AY ou BA</v>
      </c>
      <c r="BD920" s="178"/>
      <c r="BE920" s="311" t="str">
        <f t="shared" si="494"/>
        <v>Remplir la colonne M</v>
      </c>
      <c r="BF920" s="179" t="str">
        <f t="shared" si="480"/>
        <v>Remplir la colonne BD</v>
      </c>
      <c r="BG920" s="263" t="str">
        <f t="shared" si="466"/>
        <v>Remplir la colonne I</v>
      </c>
      <c r="BH920" s="84" t="s">
        <v>64</v>
      </c>
      <c r="BI920" s="60" t="str">
        <f t="shared" si="481"/>
        <v>Remplir les termes C, P et TVA</v>
      </c>
      <c r="BJ920" s="55"/>
      <c r="BK920" s="46" t="s">
        <v>64</v>
      </c>
      <c r="BL920" s="56"/>
      <c r="BM920" s="48" t="s">
        <v>64</v>
      </c>
      <c r="BN920" s="175" t="str">
        <f t="shared" si="482"/>
        <v>Remplir la colonne BJ ou BL</v>
      </c>
      <c r="BO920" s="178"/>
      <c r="BP920" s="311" t="str">
        <f t="shared" si="495"/>
        <v>Remplir la colonne M</v>
      </c>
      <c r="BQ920" s="179" t="str">
        <f t="shared" si="483"/>
        <v>Remplir la colonne BO</v>
      </c>
      <c r="BR920" s="263" t="str">
        <f t="shared" si="467"/>
        <v>Remplir la colonne I</v>
      </c>
      <c r="BS920" s="84" t="s">
        <v>64</v>
      </c>
      <c r="BT920" s="60" t="str">
        <f t="shared" si="484"/>
        <v>Remplir les termes C, P et TVA</v>
      </c>
      <c r="BU920" s="55"/>
      <c r="BV920" s="46" t="s">
        <v>64</v>
      </c>
      <c r="BW920" s="56"/>
      <c r="BX920" s="48" t="s">
        <v>64</v>
      </c>
      <c r="BY920" s="175" t="str">
        <f t="shared" si="485"/>
        <v>Remplir la colonne BU ou BW</v>
      </c>
      <c r="BZ920" s="178"/>
      <c r="CA920" s="282" t="str">
        <f t="shared" si="496"/>
        <v>Remplir la colonne M</v>
      </c>
      <c r="CB920" s="99" t="str">
        <f t="shared" si="486"/>
        <v>Remplir la colonne BZ</v>
      </c>
      <c r="CC920" s="297" t="str">
        <f t="shared" si="468"/>
        <v>Remplir la colonne I</v>
      </c>
      <c r="CD920" s="84" t="s">
        <v>64</v>
      </c>
      <c r="CE920" s="60" t="str">
        <f t="shared" si="487"/>
        <v>Remplir les termes C, P et TVA</v>
      </c>
      <c r="CF920" s="61" t="str">
        <f t="shared" si="469"/>
        <v>REMPLIR TYPE DE CLIENT</v>
      </c>
      <c r="CG920" s="107" t="str">
        <f t="shared" si="488"/>
        <v>Montant total de l'aide demandée non indiqué</v>
      </c>
      <c r="CH920" s="1"/>
      <c r="CI920" s="1"/>
      <c r="CJ920" s="1"/>
      <c r="CK920" s="1"/>
      <c r="CL920" s="1"/>
    </row>
    <row r="921" spans="1:90" x14ac:dyDescent="0.25">
      <c r="A921" s="51"/>
      <c r="B921" s="111"/>
      <c r="C921" s="111"/>
      <c r="D921" s="111"/>
      <c r="E921" s="111"/>
      <c r="F921" s="111"/>
      <c r="G921" s="162"/>
      <c r="H921" s="151"/>
      <c r="I921" s="296"/>
      <c r="J921" s="152"/>
      <c r="K921" s="153"/>
      <c r="L921" s="169"/>
      <c r="M921" s="39"/>
      <c r="N921" s="201"/>
      <c r="O921" s="39"/>
      <c r="P921" s="22"/>
      <c r="Q921" s="200">
        <f t="shared" si="470"/>
        <v>0</v>
      </c>
      <c r="R921" s="55"/>
      <c r="S921" s="46" t="s">
        <v>64</v>
      </c>
      <c r="T921" s="56"/>
      <c r="U921" s="48" t="s">
        <v>64</v>
      </c>
      <c r="V921" s="175" t="str">
        <f t="shared" si="471"/>
        <v>Remplir la colonne R ou T</v>
      </c>
      <c r="W921" s="178"/>
      <c r="X921" s="282" t="str">
        <f t="shared" si="472"/>
        <v>Remplir la colonne M</v>
      </c>
      <c r="Y921" s="99" t="str">
        <f t="shared" si="473"/>
        <v>Remplir la colonne W</v>
      </c>
      <c r="Z921" s="297" t="str">
        <f t="shared" si="489"/>
        <v>Remplir la colonne I</v>
      </c>
      <c r="AA921" s="84" t="s">
        <v>64</v>
      </c>
      <c r="AB921" s="60" t="str">
        <f t="shared" si="474"/>
        <v>Remplir les termes C, P et TVA</v>
      </c>
      <c r="AC921" s="55"/>
      <c r="AD921" s="46" t="s">
        <v>64</v>
      </c>
      <c r="AE921" s="56"/>
      <c r="AF921" s="48" t="s">
        <v>64</v>
      </c>
      <c r="AG921" s="175" t="str">
        <f t="shared" si="475"/>
        <v>Remplir la colonne AC ou AE</v>
      </c>
      <c r="AH921" s="178"/>
      <c r="AI921" s="311" t="str">
        <f t="shared" si="490"/>
        <v>Remplir la colonne M</v>
      </c>
      <c r="AJ921" s="179" t="str">
        <f t="shared" si="476"/>
        <v>Remplir la colonne AH</v>
      </c>
      <c r="AK921" s="297" t="str">
        <f t="shared" si="464"/>
        <v>Remplir la colonne I</v>
      </c>
      <c r="AL921" s="84" t="s">
        <v>64</v>
      </c>
      <c r="AM921" s="60" t="str">
        <f t="shared" si="491"/>
        <v>Remplir les termes C, P et TVA</v>
      </c>
      <c r="AN921" s="55"/>
      <c r="AO921" s="46" t="s">
        <v>64</v>
      </c>
      <c r="AP921" s="56"/>
      <c r="AQ921" s="48" t="s">
        <v>64</v>
      </c>
      <c r="AR921" s="175" t="str">
        <f t="shared" si="477"/>
        <v>Remplir la colonne AN ou AP</v>
      </c>
      <c r="AS921" s="178"/>
      <c r="AT921" s="282" t="str">
        <f t="shared" si="492"/>
        <v>Remplir la colonne M</v>
      </c>
      <c r="AU921" s="179" t="str">
        <f t="shared" si="478"/>
        <v>Remplir la colonne AS</v>
      </c>
      <c r="AV921" s="263" t="str">
        <f t="shared" si="465"/>
        <v>Remplir la colonne I</v>
      </c>
      <c r="AW921" s="84" t="s">
        <v>64</v>
      </c>
      <c r="AX921" s="60" t="str">
        <f t="shared" si="493"/>
        <v>Remplir les termes C, P et TVA</v>
      </c>
      <c r="AY921" s="55"/>
      <c r="AZ921" s="46" t="s">
        <v>64</v>
      </c>
      <c r="BA921" s="56"/>
      <c r="BB921" s="48" t="s">
        <v>64</v>
      </c>
      <c r="BC921" s="175" t="str">
        <f t="shared" si="479"/>
        <v>Remplir la colonne AY ou BA</v>
      </c>
      <c r="BD921" s="178"/>
      <c r="BE921" s="311" t="str">
        <f t="shared" si="494"/>
        <v>Remplir la colonne M</v>
      </c>
      <c r="BF921" s="179" t="str">
        <f t="shared" si="480"/>
        <v>Remplir la colonne BD</v>
      </c>
      <c r="BG921" s="263" t="str">
        <f t="shared" si="466"/>
        <v>Remplir la colonne I</v>
      </c>
      <c r="BH921" s="84" t="s">
        <v>64</v>
      </c>
      <c r="BI921" s="60" t="str">
        <f t="shared" si="481"/>
        <v>Remplir les termes C, P et TVA</v>
      </c>
      <c r="BJ921" s="55"/>
      <c r="BK921" s="46" t="s">
        <v>64</v>
      </c>
      <c r="BL921" s="56"/>
      <c r="BM921" s="48" t="s">
        <v>64</v>
      </c>
      <c r="BN921" s="175" t="str">
        <f t="shared" si="482"/>
        <v>Remplir la colonne BJ ou BL</v>
      </c>
      <c r="BO921" s="178"/>
      <c r="BP921" s="311" t="str">
        <f t="shared" si="495"/>
        <v>Remplir la colonne M</v>
      </c>
      <c r="BQ921" s="179" t="str">
        <f t="shared" si="483"/>
        <v>Remplir la colonne BO</v>
      </c>
      <c r="BR921" s="263" t="str">
        <f t="shared" si="467"/>
        <v>Remplir la colonne I</v>
      </c>
      <c r="BS921" s="84" t="s">
        <v>64</v>
      </c>
      <c r="BT921" s="60" t="str">
        <f t="shared" si="484"/>
        <v>Remplir les termes C, P et TVA</v>
      </c>
      <c r="BU921" s="55"/>
      <c r="BV921" s="46" t="s">
        <v>64</v>
      </c>
      <c r="BW921" s="56"/>
      <c r="BX921" s="48" t="s">
        <v>64</v>
      </c>
      <c r="BY921" s="175" t="str">
        <f t="shared" si="485"/>
        <v>Remplir la colonne BU ou BW</v>
      </c>
      <c r="BZ921" s="178"/>
      <c r="CA921" s="282" t="str">
        <f t="shared" si="496"/>
        <v>Remplir la colonne M</v>
      </c>
      <c r="CB921" s="99" t="str">
        <f t="shared" si="486"/>
        <v>Remplir la colonne BZ</v>
      </c>
      <c r="CC921" s="297" t="str">
        <f t="shared" si="468"/>
        <v>Remplir la colonne I</v>
      </c>
      <c r="CD921" s="84" t="s">
        <v>64</v>
      </c>
      <c r="CE921" s="60" t="str">
        <f t="shared" si="487"/>
        <v>Remplir les termes C, P et TVA</v>
      </c>
      <c r="CF921" s="61" t="str">
        <f t="shared" si="469"/>
        <v>REMPLIR TYPE DE CLIENT</v>
      </c>
      <c r="CG921" s="107" t="str">
        <f t="shared" si="488"/>
        <v>Montant total de l'aide demandée non indiqué</v>
      </c>
      <c r="CH921" s="1"/>
      <c r="CI921" s="1"/>
      <c r="CJ921" s="1"/>
      <c r="CK921" s="1"/>
      <c r="CL921" s="1"/>
    </row>
    <row r="922" spans="1:90" x14ac:dyDescent="0.25">
      <c r="A922" s="51"/>
      <c r="B922" s="111"/>
      <c r="C922" s="111"/>
      <c r="D922" s="111"/>
      <c r="E922" s="111"/>
      <c r="F922" s="111"/>
      <c r="G922" s="162"/>
      <c r="H922" s="151"/>
      <c r="I922" s="296"/>
      <c r="J922" s="152"/>
      <c r="K922" s="153"/>
      <c r="L922" s="169"/>
      <c r="M922" s="39"/>
      <c r="N922" s="201"/>
      <c r="O922" s="39"/>
      <c r="P922" s="22"/>
      <c r="Q922" s="200">
        <f t="shared" si="470"/>
        <v>0</v>
      </c>
      <c r="R922" s="55"/>
      <c r="S922" s="46" t="s">
        <v>64</v>
      </c>
      <c r="T922" s="56"/>
      <c r="U922" s="48" t="s">
        <v>64</v>
      </c>
      <c r="V922" s="175" t="str">
        <f t="shared" si="471"/>
        <v>Remplir la colonne R ou T</v>
      </c>
      <c r="W922" s="178"/>
      <c r="X922" s="282" t="str">
        <f t="shared" si="472"/>
        <v>Remplir la colonne M</v>
      </c>
      <c r="Y922" s="99" t="str">
        <f t="shared" si="473"/>
        <v>Remplir la colonne W</v>
      </c>
      <c r="Z922" s="297" t="str">
        <f t="shared" si="489"/>
        <v>Remplir la colonne I</v>
      </c>
      <c r="AA922" s="84" t="s">
        <v>64</v>
      </c>
      <c r="AB922" s="60" t="str">
        <f t="shared" si="474"/>
        <v>Remplir les termes C, P et TVA</v>
      </c>
      <c r="AC922" s="55"/>
      <c r="AD922" s="46" t="s">
        <v>64</v>
      </c>
      <c r="AE922" s="56"/>
      <c r="AF922" s="48" t="s">
        <v>64</v>
      </c>
      <c r="AG922" s="175" t="str">
        <f t="shared" si="475"/>
        <v>Remplir la colonne AC ou AE</v>
      </c>
      <c r="AH922" s="178"/>
      <c r="AI922" s="311" t="str">
        <f t="shared" si="490"/>
        <v>Remplir la colonne M</v>
      </c>
      <c r="AJ922" s="179" t="str">
        <f t="shared" si="476"/>
        <v>Remplir la colonne AH</v>
      </c>
      <c r="AK922" s="297" t="str">
        <f t="shared" si="464"/>
        <v>Remplir la colonne I</v>
      </c>
      <c r="AL922" s="84" t="s">
        <v>64</v>
      </c>
      <c r="AM922" s="60" t="str">
        <f t="shared" si="491"/>
        <v>Remplir les termes C, P et TVA</v>
      </c>
      <c r="AN922" s="55"/>
      <c r="AO922" s="46" t="s">
        <v>64</v>
      </c>
      <c r="AP922" s="56"/>
      <c r="AQ922" s="48" t="s">
        <v>64</v>
      </c>
      <c r="AR922" s="175" t="str">
        <f t="shared" si="477"/>
        <v>Remplir la colonne AN ou AP</v>
      </c>
      <c r="AS922" s="178"/>
      <c r="AT922" s="282" t="str">
        <f t="shared" si="492"/>
        <v>Remplir la colonne M</v>
      </c>
      <c r="AU922" s="179" t="str">
        <f t="shared" si="478"/>
        <v>Remplir la colonne AS</v>
      </c>
      <c r="AV922" s="263" t="str">
        <f t="shared" si="465"/>
        <v>Remplir la colonne I</v>
      </c>
      <c r="AW922" s="84" t="s">
        <v>64</v>
      </c>
      <c r="AX922" s="60" t="str">
        <f t="shared" si="493"/>
        <v>Remplir les termes C, P et TVA</v>
      </c>
      <c r="AY922" s="55"/>
      <c r="AZ922" s="46" t="s">
        <v>64</v>
      </c>
      <c r="BA922" s="56"/>
      <c r="BB922" s="48" t="s">
        <v>64</v>
      </c>
      <c r="BC922" s="175" t="str">
        <f t="shared" si="479"/>
        <v>Remplir la colonne AY ou BA</v>
      </c>
      <c r="BD922" s="178"/>
      <c r="BE922" s="311" t="str">
        <f t="shared" si="494"/>
        <v>Remplir la colonne M</v>
      </c>
      <c r="BF922" s="179" t="str">
        <f t="shared" si="480"/>
        <v>Remplir la colonne BD</v>
      </c>
      <c r="BG922" s="263" t="str">
        <f t="shared" si="466"/>
        <v>Remplir la colonne I</v>
      </c>
      <c r="BH922" s="84" t="s">
        <v>64</v>
      </c>
      <c r="BI922" s="60" t="str">
        <f t="shared" si="481"/>
        <v>Remplir les termes C, P et TVA</v>
      </c>
      <c r="BJ922" s="55"/>
      <c r="BK922" s="46" t="s">
        <v>64</v>
      </c>
      <c r="BL922" s="56"/>
      <c r="BM922" s="48" t="s">
        <v>64</v>
      </c>
      <c r="BN922" s="175" t="str">
        <f t="shared" si="482"/>
        <v>Remplir la colonne BJ ou BL</v>
      </c>
      <c r="BO922" s="178"/>
      <c r="BP922" s="311" t="str">
        <f t="shared" si="495"/>
        <v>Remplir la colonne M</v>
      </c>
      <c r="BQ922" s="179" t="str">
        <f t="shared" si="483"/>
        <v>Remplir la colonne BO</v>
      </c>
      <c r="BR922" s="263" t="str">
        <f t="shared" si="467"/>
        <v>Remplir la colonne I</v>
      </c>
      <c r="BS922" s="84" t="s">
        <v>64</v>
      </c>
      <c r="BT922" s="60" t="str">
        <f t="shared" si="484"/>
        <v>Remplir les termes C, P et TVA</v>
      </c>
      <c r="BU922" s="55"/>
      <c r="BV922" s="46" t="s">
        <v>64</v>
      </c>
      <c r="BW922" s="56"/>
      <c r="BX922" s="48" t="s">
        <v>64</v>
      </c>
      <c r="BY922" s="175" t="str">
        <f t="shared" si="485"/>
        <v>Remplir la colonne BU ou BW</v>
      </c>
      <c r="BZ922" s="178"/>
      <c r="CA922" s="282" t="str">
        <f t="shared" si="496"/>
        <v>Remplir la colonne M</v>
      </c>
      <c r="CB922" s="99" t="str">
        <f t="shared" si="486"/>
        <v>Remplir la colonne BZ</v>
      </c>
      <c r="CC922" s="297" t="str">
        <f t="shared" si="468"/>
        <v>Remplir la colonne I</v>
      </c>
      <c r="CD922" s="84" t="s">
        <v>64</v>
      </c>
      <c r="CE922" s="60" t="str">
        <f t="shared" si="487"/>
        <v>Remplir les termes C, P et TVA</v>
      </c>
      <c r="CF922" s="61" t="str">
        <f t="shared" si="469"/>
        <v>REMPLIR TYPE DE CLIENT</v>
      </c>
      <c r="CG922" s="107" t="str">
        <f t="shared" si="488"/>
        <v>Montant total de l'aide demandée non indiqué</v>
      </c>
      <c r="CH922" s="1"/>
      <c r="CI922" s="1"/>
      <c r="CJ922" s="1"/>
      <c r="CK922" s="1"/>
      <c r="CL922" s="1"/>
    </row>
    <row r="923" spans="1:90" x14ac:dyDescent="0.25">
      <c r="A923" s="51"/>
      <c r="B923" s="111"/>
      <c r="C923" s="111"/>
      <c r="D923" s="111"/>
      <c r="E923" s="111"/>
      <c r="F923" s="111"/>
      <c r="G923" s="162"/>
      <c r="H923" s="151"/>
      <c r="I923" s="296"/>
      <c r="J923" s="152"/>
      <c r="K923" s="153"/>
      <c r="L923" s="169"/>
      <c r="M923" s="39"/>
      <c r="N923" s="201"/>
      <c r="O923" s="39"/>
      <c r="P923" s="22"/>
      <c r="Q923" s="200">
        <f t="shared" si="470"/>
        <v>0</v>
      </c>
      <c r="R923" s="55"/>
      <c r="S923" s="46" t="s">
        <v>64</v>
      </c>
      <c r="T923" s="56"/>
      <c r="U923" s="48" t="s">
        <v>64</v>
      </c>
      <c r="V923" s="175" t="str">
        <f t="shared" si="471"/>
        <v>Remplir la colonne R ou T</v>
      </c>
      <c r="W923" s="178"/>
      <c r="X923" s="282" t="str">
        <f t="shared" si="472"/>
        <v>Remplir la colonne M</v>
      </c>
      <c r="Y923" s="99" t="str">
        <f t="shared" si="473"/>
        <v>Remplir la colonne W</v>
      </c>
      <c r="Z923" s="297" t="str">
        <f t="shared" si="489"/>
        <v>Remplir la colonne I</v>
      </c>
      <c r="AA923" s="84" t="s">
        <v>64</v>
      </c>
      <c r="AB923" s="60" t="str">
        <f t="shared" si="474"/>
        <v>Remplir les termes C, P et TVA</v>
      </c>
      <c r="AC923" s="55"/>
      <c r="AD923" s="46" t="s">
        <v>64</v>
      </c>
      <c r="AE923" s="56"/>
      <c r="AF923" s="48" t="s">
        <v>64</v>
      </c>
      <c r="AG923" s="175" t="str">
        <f t="shared" si="475"/>
        <v>Remplir la colonne AC ou AE</v>
      </c>
      <c r="AH923" s="178"/>
      <c r="AI923" s="311" t="str">
        <f t="shared" si="490"/>
        <v>Remplir la colonne M</v>
      </c>
      <c r="AJ923" s="179" t="str">
        <f t="shared" si="476"/>
        <v>Remplir la colonne AH</v>
      </c>
      <c r="AK923" s="297" t="str">
        <f t="shared" si="464"/>
        <v>Remplir la colonne I</v>
      </c>
      <c r="AL923" s="84" t="s">
        <v>64</v>
      </c>
      <c r="AM923" s="60" t="str">
        <f t="shared" si="491"/>
        <v>Remplir les termes C, P et TVA</v>
      </c>
      <c r="AN923" s="55"/>
      <c r="AO923" s="46" t="s">
        <v>64</v>
      </c>
      <c r="AP923" s="56"/>
      <c r="AQ923" s="48" t="s">
        <v>64</v>
      </c>
      <c r="AR923" s="175" t="str">
        <f t="shared" si="477"/>
        <v>Remplir la colonne AN ou AP</v>
      </c>
      <c r="AS923" s="178"/>
      <c r="AT923" s="282" t="str">
        <f t="shared" si="492"/>
        <v>Remplir la colonne M</v>
      </c>
      <c r="AU923" s="179" t="str">
        <f t="shared" si="478"/>
        <v>Remplir la colonne AS</v>
      </c>
      <c r="AV923" s="263" t="str">
        <f t="shared" si="465"/>
        <v>Remplir la colonne I</v>
      </c>
      <c r="AW923" s="84" t="s">
        <v>64</v>
      </c>
      <c r="AX923" s="60" t="str">
        <f t="shared" si="493"/>
        <v>Remplir les termes C, P et TVA</v>
      </c>
      <c r="AY923" s="55"/>
      <c r="AZ923" s="46" t="s">
        <v>64</v>
      </c>
      <c r="BA923" s="56"/>
      <c r="BB923" s="48" t="s">
        <v>64</v>
      </c>
      <c r="BC923" s="175" t="str">
        <f t="shared" si="479"/>
        <v>Remplir la colonne AY ou BA</v>
      </c>
      <c r="BD923" s="178"/>
      <c r="BE923" s="311" t="str">
        <f t="shared" si="494"/>
        <v>Remplir la colonne M</v>
      </c>
      <c r="BF923" s="179" t="str">
        <f t="shared" si="480"/>
        <v>Remplir la colonne BD</v>
      </c>
      <c r="BG923" s="263" t="str">
        <f t="shared" si="466"/>
        <v>Remplir la colonne I</v>
      </c>
      <c r="BH923" s="84" t="s">
        <v>64</v>
      </c>
      <c r="BI923" s="60" t="str">
        <f t="shared" si="481"/>
        <v>Remplir les termes C, P et TVA</v>
      </c>
      <c r="BJ923" s="55"/>
      <c r="BK923" s="46" t="s">
        <v>64</v>
      </c>
      <c r="BL923" s="56"/>
      <c r="BM923" s="48" t="s">
        <v>64</v>
      </c>
      <c r="BN923" s="175" t="str">
        <f t="shared" si="482"/>
        <v>Remplir la colonne BJ ou BL</v>
      </c>
      <c r="BO923" s="178"/>
      <c r="BP923" s="311" t="str">
        <f t="shared" si="495"/>
        <v>Remplir la colonne M</v>
      </c>
      <c r="BQ923" s="179" t="str">
        <f t="shared" si="483"/>
        <v>Remplir la colonne BO</v>
      </c>
      <c r="BR923" s="263" t="str">
        <f t="shared" si="467"/>
        <v>Remplir la colonne I</v>
      </c>
      <c r="BS923" s="84" t="s">
        <v>64</v>
      </c>
      <c r="BT923" s="60" t="str">
        <f t="shared" si="484"/>
        <v>Remplir les termes C, P et TVA</v>
      </c>
      <c r="BU923" s="55"/>
      <c r="BV923" s="46" t="s">
        <v>64</v>
      </c>
      <c r="BW923" s="56"/>
      <c r="BX923" s="48" t="s">
        <v>64</v>
      </c>
      <c r="BY923" s="175" t="str">
        <f t="shared" si="485"/>
        <v>Remplir la colonne BU ou BW</v>
      </c>
      <c r="BZ923" s="178"/>
      <c r="CA923" s="282" t="str">
        <f t="shared" si="496"/>
        <v>Remplir la colonne M</v>
      </c>
      <c r="CB923" s="99" t="str">
        <f t="shared" si="486"/>
        <v>Remplir la colonne BZ</v>
      </c>
      <c r="CC923" s="297" t="str">
        <f t="shared" si="468"/>
        <v>Remplir la colonne I</v>
      </c>
      <c r="CD923" s="84" t="s">
        <v>64</v>
      </c>
      <c r="CE923" s="60" t="str">
        <f t="shared" si="487"/>
        <v>Remplir les termes C, P et TVA</v>
      </c>
      <c r="CF923" s="61" t="str">
        <f t="shared" si="469"/>
        <v>REMPLIR TYPE DE CLIENT</v>
      </c>
      <c r="CG923" s="107" t="str">
        <f t="shared" si="488"/>
        <v>Montant total de l'aide demandée non indiqué</v>
      </c>
      <c r="CH923" s="1"/>
      <c r="CI923" s="1"/>
      <c r="CJ923" s="1"/>
      <c r="CK923" s="1"/>
      <c r="CL923" s="1"/>
    </row>
    <row r="924" spans="1:90" x14ac:dyDescent="0.25">
      <c r="A924" s="51"/>
      <c r="B924" s="111"/>
      <c r="C924" s="111"/>
      <c r="D924" s="111"/>
      <c r="E924" s="111"/>
      <c r="F924" s="111"/>
      <c r="G924" s="162"/>
      <c r="H924" s="151"/>
      <c r="I924" s="296"/>
      <c r="J924" s="152"/>
      <c r="K924" s="153"/>
      <c r="L924" s="169"/>
      <c r="M924" s="39"/>
      <c r="N924" s="201"/>
      <c r="O924" s="39"/>
      <c r="P924" s="22"/>
      <c r="Q924" s="200">
        <f t="shared" si="470"/>
        <v>0</v>
      </c>
      <c r="R924" s="55"/>
      <c r="S924" s="46" t="s">
        <v>64</v>
      </c>
      <c r="T924" s="56"/>
      <c r="U924" s="48" t="s">
        <v>64</v>
      </c>
      <c r="V924" s="175" t="str">
        <f t="shared" si="471"/>
        <v>Remplir la colonne R ou T</v>
      </c>
      <c r="W924" s="178"/>
      <c r="X924" s="282" t="str">
        <f t="shared" si="472"/>
        <v>Remplir la colonne M</v>
      </c>
      <c r="Y924" s="99" t="str">
        <f t="shared" si="473"/>
        <v>Remplir la colonne W</v>
      </c>
      <c r="Z924" s="297" t="str">
        <f t="shared" si="489"/>
        <v>Remplir la colonne I</v>
      </c>
      <c r="AA924" s="84" t="s">
        <v>64</v>
      </c>
      <c r="AB924" s="60" t="str">
        <f t="shared" si="474"/>
        <v>Remplir les termes C, P et TVA</v>
      </c>
      <c r="AC924" s="55"/>
      <c r="AD924" s="46" t="s">
        <v>64</v>
      </c>
      <c r="AE924" s="56"/>
      <c r="AF924" s="48" t="s">
        <v>64</v>
      </c>
      <c r="AG924" s="175" t="str">
        <f t="shared" si="475"/>
        <v>Remplir la colonne AC ou AE</v>
      </c>
      <c r="AH924" s="178"/>
      <c r="AI924" s="311" t="str">
        <f t="shared" si="490"/>
        <v>Remplir la colonne M</v>
      </c>
      <c r="AJ924" s="179" t="str">
        <f t="shared" si="476"/>
        <v>Remplir la colonne AH</v>
      </c>
      <c r="AK924" s="297" t="str">
        <f t="shared" si="464"/>
        <v>Remplir la colonne I</v>
      </c>
      <c r="AL924" s="84" t="s">
        <v>64</v>
      </c>
      <c r="AM924" s="60" t="str">
        <f t="shared" si="491"/>
        <v>Remplir les termes C, P et TVA</v>
      </c>
      <c r="AN924" s="55"/>
      <c r="AO924" s="46" t="s">
        <v>64</v>
      </c>
      <c r="AP924" s="56"/>
      <c r="AQ924" s="48" t="s">
        <v>64</v>
      </c>
      <c r="AR924" s="175" t="str">
        <f t="shared" si="477"/>
        <v>Remplir la colonne AN ou AP</v>
      </c>
      <c r="AS924" s="178"/>
      <c r="AT924" s="282" t="str">
        <f t="shared" si="492"/>
        <v>Remplir la colonne M</v>
      </c>
      <c r="AU924" s="179" t="str">
        <f t="shared" si="478"/>
        <v>Remplir la colonne AS</v>
      </c>
      <c r="AV924" s="263" t="str">
        <f t="shared" si="465"/>
        <v>Remplir la colonne I</v>
      </c>
      <c r="AW924" s="84" t="s">
        <v>64</v>
      </c>
      <c r="AX924" s="60" t="str">
        <f t="shared" si="493"/>
        <v>Remplir les termes C, P et TVA</v>
      </c>
      <c r="AY924" s="55"/>
      <c r="AZ924" s="46" t="s">
        <v>64</v>
      </c>
      <c r="BA924" s="56"/>
      <c r="BB924" s="48" t="s">
        <v>64</v>
      </c>
      <c r="BC924" s="175" t="str">
        <f t="shared" si="479"/>
        <v>Remplir la colonne AY ou BA</v>
      </c>
      <c r="BD924" s="178"/>
      <c r="BE924" s="311" t="str">
        <f t="shared" si="494"/>
        <v>Remplir la colonne M</v>
      </c>
      <c r="BF924" s="179" t="str">
        <f t="shared" si="480"/>
        <v>Remplir la colonne BD</v>
      </c>
      <c r="BG924" s="263" t="str">
        <f t="shared" si="466"/>
        <v>Remplir la colonne I</v>
      </c>
      <c r="BH924" s="84" t="s">
        <v>64</v>
      </c>
      <c r="BI924" s="60" t="str">
        <f t="shared" si="481"/>
        <v>Remplir les termes C, P et TVA</v>
      </c>
      <c r="BJ924" s="55"/>
      <c r="BK924" s="46" t="s">
        <v>64</v>
      </c>
      <c r="BL924" s="56"/>
      <c r="BM924" s="48" t="s">
        <v>64</v>
      </c>
      <c r="BN924" s="175" t="str">
        <f t="shared" si="482"/>
        <v>Remplir la colonne BJ ou BL</v>
      </c>
      <c r="BO924" s="178"/>
      <c r="BP924" s="311" t="str">
        <f t="shared" si="495"/>
        <v>Remplir la colonne M</v>
      </c>
      <c r="BQ924" s="179" t="str">
        <f t="shared" si="483"/>
        <v>Remplir la colonne BO</v>
      </c>
      <c r="BR924" s="263" t="str">
        <f t="shared" si="467"/>
        <v>Remplir la colonne I</v>
      </c>
      <c r="BS924" s="84" t="s">
        <v>64</v>
      </c>
      <c r="BT924" s="60" t="str">
        <f t="shared" si="484"/>
        <v>Remplir les termes C, P et TVA</v>
      </c>
      <c r="BU924" s="55"/>
      <c r="BV924" s="46" t="s">
        <v>64</v>
      </c>
      <c r="BW924" s="56"/>
      <c r="BX924" s="48" t="s">
        <v>64</v>
      </c>
      <c r="BY924" s="175" t="str">
        <f t="shared" si="485"/>
        <v>Remplir la colonne BU ou BW</v>
      </c>
      <c r="BZ924" s="178"/>
      <c r="CA924" s="282" t="str">
        <f t="shared" si="496"/>
        <v>Remplir la colonne M</v>
      </c>
      <c r="CB924" s="99" t="str">
        <f t="shared" si="486"/>
        <v>Remplir la colonne BZ</v>
      </c>
      <c r="CC924" s="297" t="str">
        <f t="shared" si="468"/>
        <v>Remplir la colonne I</v>
      </c>
      <c r="CD924" s="84" t="s">
        <v>64</v>
      </c>
      <c r="CE924" s="60" t="str">
        <f t="shared" si="487"/>
        <v>Remplir les termes C, P et TVA</v>
      </c>
      <c r="CF924" s="61" t="str">
        <f t="shared" si="469"/>
        <v>REMPLIR TYPE DE CLIENT</v>
      </c>
      <c r="CG924" s="107" t="str">
        <f t="shared" si="488"/>
        <v>Montant total de l'aide demandée non indiqué</v>
      </c>
      <c r="CH924" s="1"/>
      <c r="CI924" s="1"/>
      <c r="CJ924" s="1"/>
      <c r="CK924" s="1"/>
      <c r="CL924" s="1"/>
    </row>
    <row r="925" spans="1:90" x14ac:dyDescent="0.25">
      <c r="A925" s="51"/>
      <c r="B925" s="111"/>
      <c r="C925" s="111"/>
      <c r="D925" s="111"/>
      <c r="E925" s="111"/>
      <c r="F925" s="111"/>
      <c r="G925" s="162"/>
      <c r="H925" s="151"/>
      <c r="I925" s="296"/>
      <c r="J925" s="152"/>
      <c r="K925" s="153"/>
      <c r="L925" s="169"/>
      <c r="M925" s="39"/>
      <c r="N925" s="201"/>
      <c r="O925" s="39"/>
      <c r="P925" s="22"/>
      <c r="Q925" s="200">
        <f t="shared" si="470"/>
        <v>0</v>
      </c>
      <c r="R925" s="55"/>
      <c r="S925" s="46" t="s">
        <v>64</v>
      </c>
      <c r="T925" s="56"/>
      <c r="U925" s="48" t="s">
        <v>64</v>
      </c>
      <c r="V925" s="175" t="str">
        <f t="shared" si="471"/>
        <v>Remplir la colonne R ou T</v>
      </c>
      <c r="W925" s="178"/>
      <c r="X925" s="282" t="str">
        <f t="shared" si="472"/>
        <v>Remplir la colonne M</v>
      </c>
      <c r="Y925" s="99" t="str">
        <f t="shared" si="473"/>
        <v>Remplir la colonne W</v>
      </c>
      <c r="Z925" s="297" t="str">
        <f t="shared" si="489"/>
        <v>Remplir la colonne I</v>
      </c>
      <c r="AA925" s="84" t="s">
        <v>64</v>
      </c>
      <c r="AB925" s="60" t="str">
        <f t="shared" si="474"/>
        <v>Remplir les termes C, P et TVA</v>
      </c>
      <c r="AC925" s="55"/>
      <c r="AD925" s="46" t="s">
        <v>64</v>
      </c>
      <c r="AE925" s="56"/>
      <c r="AF925" s="48" t="s">
        <v>64</v>
      </c>
      <c r="AG925" s="175" t="str">
        <f t="shared" si="475"/>
        <v>Remplir la colonne AC ou AE</v>
      </c>
      <c r="AH925" s="178"/>
      <c r="AI925" s="311" t="str">
        <f t="shared" si="490"/>
        <v>Remplir la colonne M</v>
      </c>
      <c r="AJ925" s="179" t="str">
        <f t="shared" si="476"/>
        <v>Remplir la colonne AH</v>
      </c>
      <c r="AK925" s="297" t="str">
        <f t="shared" si="464"/>
        <v>Remplir la colonne I</v>
      </c>
      <c r="AL925" s="84" t="s">
        <v>64</v>
      </c>
      <c r="AM925" s="60" t="str">
        <f t="shared" si="491"/>
        <v>Remplir les termes C, P et TVA</v>
      </c>
      <c r="AN925" s="55"/>
      <c r="AO925" s="46" t="s">
        <v>64</v>
      </c>
      <c r="AP925" s="56"/>
      <c r="AQ925" s="48" t="s">
        <v>64</v>
      </c>
      <c r="AR925" s="175" t="str">
        <f t="shared" si="477"/>
        <v>Remplir la colonne AN ou AP</v>
      </c>
      <c r="AS925" s="178"/>
      <c r="AT925" s="282" t="str">
        <f t="shared" si="492"/>
        <v>Remplir la colonne M</v>
      </c>
      <c r="AU925" s="179" t="str">
        <f t="shared" si="478"/>
        <v>Remplir la colonne AS</v>
      </c>
      <c r="AV925" s="263" t="str">
        <f t="shared" si="465"/>
        <v>Remplir la colonne I</v>
      </c>
      <c r="AW925" s="84" t="s">
        <v>64</v>
      </c>
      <c r="AX925" s="60" t="str">
        <f t="shared" si="493"/>
        <v>Remplir les termes C, P et TVA</v>
      </c>
      <c r="AY925" s="55"/>
      <c r="AZ925" s="46" t="s">
        <v>64</v>
      </c>
      <c r="BA925" s="56"/>
      <c r="BB925" s="48" t="s">
        <v>64</v>
      </c>
      <c r="BC925" s="175" t="str">
        <f t="shared" si="479"/>
        <v>Remplir la colonne AY ou BA</v>
      </c>
      <c r="BD925" s="178"/>
      <c r="BE925" s="311" t="str">
        <f t="shared" si="494"/>
        <v>Remplir la colonne M</v>
      </c>
      <c r="BF925" s="179" t="str">
        <f t="shared" si="480"/>
        <v>Remplir la colonne BD</v>
      </c>
      <c r="BG925" s="263" t="str">
        <f t="shared" si="466"/>
        <v>Remplir la colonne I</v>
      </c>
      <c r="BH925" s="84" t="s">
        <v>64</v>
      </c>
      <c r="BI925" s="60" t="str">
        <f t="shared" si="481"/>
        <v>Remplir les termes C, P et TVA</v>
      </c>
      <c r="BJ925" s="55"/>
      <c r="BK925" s="46" t="s">
        <v>64</v>
      </c>
      <c r="BL925" s="56"/>
      <c r="BM925" s="48" t="s">
        <v>64</v>
      </c>
      <c r="BN925" s="175" t="str">
        <f t="shared" si="482"/>
        <v>Remplir la colonne BJ ou BL</v>
      </c>
      <c r="BO925" s="178"/>
      <c r="BP925" s="311" t="str">
        <f t="shared" si="495"/>
        <v>Remplir la colonne M</v>
      </c>
      <c r="BQ925" s="179" t="str">
        <f t="shared" si="483"/>
        <v>Remplir la colonne BO</v>
      </c>
      <c r="BR925" s="263" t="str">
        <f t="shared" si="467"/>
        <v>Remplir la colonne I</v>
      </c>
      <c r="BS925" s="84" t="s">
        <v>64</v>
      </c>
      <c r="BT925" s="60" t="str">
        <f t="shared" si="484"/>
        <v>Remplir les termes C, P et TVA</v>
      </c>
      <c r="BU925" s="55"/>
      <c r="BV925" s="46" t="s">
        <v>64</v>
      </c>
      <c r="BW925" s="56"/>
      <c r="BX925" s="48" t="s">
        <v>64</v>
      </c>
      <c r="BY925" s="175" t="str">
        <f t="shared" si="485"/>
        <v>Remplir la colonne BU ou BW</v>
      </c>
      <c r="BZ925" s="178"/>
      <c r="CA925" s="282" t="str">
        <f t="shared" si="496"/>
        <v>Remplir la colonne M</v>
      </c>
      <c r="CB925" s="99" t="str">
        <f t="shared" si="486"/>
        <v>Remplir la colonne BZ</v>
      </c>
      <c r="CC925" s="297" t="str">
        <f t="shared" si="468"/>
        <v>Remplir la colonne I</v>
      </c>
      <c r="CD925" s="84" t="s">
        <v>64</v>
      </c>
      <c r="CE925" s="60" t="str">
        <f t="shared" si="487"/>
        <v>Remplir les termes C, P et TVA</v>
      </c>
      <c r="CF925" s="61" t="str">
        <f t="shared" si="469"/>
        <v>REMPLIR TYPE DE CLIENT</v>
      </c>
      <c r="CG925" s="107" t="str">
        <f t="shared" si="488"/>
        <v>Montant total de l'aide demandée non indiqué</v>
      </c>
      <c r="CH925" s="1"/>
      <c r="CI925" s="1"/>
      <c r="CJ925" s="1"/>
      <c r="CK925" s="1"/>
      <c r="CL925" s="1"/>
    </row>
    <row r="926" spans="1:90" x14ac:dyDescent="0.25">
      <c r="A926" s="51"/>
      <c r="B926" s="111"/>
      <c r="C926" s="111"/>
      <c r="D926" s="111"/>
      <c r="E926" s="111"/>
      <c r="F926" s="111"/>
      <c r="G926" s="162"/>
      <c r="H926" s="151"/>
      <c r="I926" s="296"/>
      <c r="J926" s="152"/>
      <c r="K926" s="153"/>
      <c r="L926" s="169"/>
      <c r="M926" s="39"/>
      <c r="N926" s="201"/>
      <c r="O926" s="39"/>
      <c r="P926" s="22"/>
      <c r="Q926" s="200">
        <f t="shared" si="470"/>
        <v>0</v>
      </c>
      <c r="R926" s="55"/>
      <c r="S926" s="46" t="s">
        <v>64</v>
      </c>
      <c r="T926" s="56"/>
      <c r="U926" s="48" t="s">
        <v>64</v>
      </c>
      <c r="V926" s="175" t="str">
        <f t="shared" si="471"/>
        <v>Remplir la colonne R ou T</v>
      </c>
      <c r="W926" s="178"/>
      <c r="X926" s="282" t="str">
        <f t="shared" si="472"/>
        <v>Remplir la colonne M</v>
      </c>
      <c r="Y926" s="99" t="str">
        <f t="shared" si="473"/>
        <v>Remplir la colonne W</v>
      </c>
      <c r="Z926" s="297" t="str">
        <f t="shared" si="489"/>
        <v>Remplir la colonne I</v>
      </c>
      <c r="AA926" s="84" t="s">
        <v>64</v>
      </c>
      <c r="AB926" s="60" t="str">
        <f t="shared" si="474"/>
        <v>Remplir les termes C, P et TVA</v>
      </c>
      <c r="AC926" s="55"/>
      <c r="AD926" s="46" t="s">
        <v>64</v>
      </c>
      <c r="AE926" s="56"/>
      <c r="AF926" s="48" t="s">
        <v>64</v>
      </c>
      <c r="AG926" s="175" t="str">
        <f t="shared" si="475"/>
        <v>Remplir la colonne AC ou AE</v>
      </c>
      <c r="AH926" s="178"/>
      <c r="AI926" s="311" t="str">
        <f t="shared" si="490"/>
        <v>Remplir la colonne M</v>
      </c>
      <c r="AJ926" s="179" t="str">
        <f t="shared" si="476"/>
        <v>Remplir la colonne AH</v>
      </c>
      <c r="AK926" s="297" t="str">
        <f t="shared" si="464"/>
        <v>Remplir la colonne I</v>
      </c>
      <c r="AL926" s="84" t="s">
        <v>64</v>
      </c>
      <c r="AM926" s="60" t="str">
        <f t="shared" si="491"/>
        <v>Remplir les termes C, P et TVA</v>
      </c>
      <c r="AN926" s="55"/>
      <c r="AO926" s="46" t="s">
        <v>64</v>
      </c>
      <c r="AP926" s="56"/>
      <c r="AQ926" s="48" t="s">
        <v>64</v>
      </c>
      <c r="AR926" s="175" t="str">
        <f t="shared" si="477"/>
        <v>Remplir la colonne AN ou AP</v>
      </c>
      <c r="AS926" s="178"/>
      <c r="AT926" s="282" t="str">
        <f t="shared" si="492"/>
        <v>Remplir la colonne M</v>
      </c>
      <c r="AU926" s="179" t="str">
        <f t="shared" si="478"/>
        <v>Remplir la colonne AS</v>
      </c>
      <c r="AV926" s="263" t="str">
        <f t="shared" si="465"/>
        <v>Remplir la colonne I</v>
      </c>
      <c r="AW926" s="84" t="s">
        <v>64</v>
      </c>
      <c r="AX926" s="60" t="str">
        <f t="shared" si="493"/>
        <v>Remplir les termes C, P et TVA</v>
      </c>
      <c r="AY926" s="55"/>
      <c r="AZ926" s="46" t="s">
        <v>64</v>
      </c>
      <c r="BA926" s="56"/>
      <c r="BB926" s="48" t="s">
        <v>64</v>
      </c>
      <c r="BC926" s="175" t="str">
        <f t="shared" si="479"/>
        <v>Remplir la colonne AY ou BA</v>
      </c>
      <c r="BD926" s="178"/>
      <c r="BE926" s="311" t="str">
        <f t="shared" si="494"/>
        <v>Remplir la colonne M</v>
      </c>
      <c r="BF926" s="179" t="str">
        <f t="shared" si="480"/>
        <v>Remplir la colonne BD</v>
      </c>
      <c r="BG926" s="263" t="str">
        <f t="shared" si="466"/>
        <v>Remplir la colonne I</v>
      </c>
      <c r="BH926" s="84" t="s">
        <v>64</v>
      </c>
      <c r="BI926" s="60" t="str">
        <f t="shared" si="481"/>
        <v>Remplir les termes C, P et TVA</v>
      </c>
      <c r="BJ926" s="55"/>
      <c r="BK926" s="46" t="s">
        <v>64</v>
      </c>
      <c r="BL926" s="56"/>
      <c r="BM926" s="48" t="s">
        <v>64</v>
      </c>
      <c r="BN926" s="175" t="str">
        <f t="shared" si="482"/>
        <v>Remplir la colonne BJ ou BL</v>
      </c>
      <c r="BO926" s="178"/>
      <c r="BP926" s="311" t="str">
        <f t="shared" si="495"/>
        <v>Remplir la colonne M</v>
      </c>
      <c r="BQ926" s="179" t="str">
        <f t="shared" si="483"/>
        <v>Remplir la colonne BO</v>
      </c>
      <c r="BR926" s="263" t="str">
        <f t="shared" si="467"/>
        <v>Remplir la colonne I</v>
      </c>
      <c r="BS926" s="84" t="s">
        <v>64</v>
      </c>
      <c r="BT926" s="60" t="str">
        <f t="shared" si="484"/>
        <v>Remplir les termes C, P et TVA</v>
      </c>
      <c r="BU926" s="55"/>
      <c r="BV926" s="46" t="s">
        <v>64</v>
      </c>
      <c r="BW926" s="56"/>
      <c r="BX926" s="48" t="s">
        <v>64</v>
      </c>
      <c r="BY926" s="175" t="str">
        <f t="shared" si="485"/>
        <v>Remplir la colonne BU ou BW</v>
      </c>
      <c r="BZ926" s="178"/>
      <c r="CA926" s="282" t="str">
        <f t="shared" si="496"/>
        <v>Remplir la colonne M</v>
      </c>
      <c r="CB926" s="99" t="str">
        <f t="shared" si="486"/>
        <v>Remplir la colonne BZ</v>
      </c>
      <c r="CC926" s="297" t="str">
        <f t="shared" si="468"/>
        <v>Remplir la colonne I</v>
      </c>
      <c r="CD926" s="84" t="s">
        <v>64</v>
      </c>
      <c r="CE926" s="60" t="str">
        <f t="shared" si="487"/>
        <v>Remplir les termes C, P et TVA</v>
      </c>
      <c r="CF926" s="61" t="str">
        <f t="shared" si="469"/>
        <v>REMPLIR TYPE DE CLIENT</v>
      </c>
      <c r="CG926" s="107" t="str">
        <f t="shared" si="488"/>
        <v>Montant total de l'aide demandée non indiqué</v>
      </c>
      <c r="CH926" s="1"/>
      <c r="CI926" s="1"/>
      <c r="CJ926" s="1"/>
      <c r="CK926" s="1"/>
      <c r="CL926" s="1"/>
    </row>
    <row r="927" spans="1:90" x14ac:dyDescent="0.25">
      <c r="A927" s="51"/>
      <c r="B927" s="111"/>
      <c r="C927" s="111"/>
      <c r="D927" s="111"/>
      <c r="E927" s="111"/>
      <c r="F927" s="111"/>
      <c r="G927" s="162"/>
      <c r="H927" s="151"/>
      <c r="I927" s="296"/>
      <c r="J927" s="152"/>
      <c r="K927" s="153"/>
      <c r="L927" s="169"/>
      <c r="M927" s="39"/>
      <c r="N927" s="201"/>
      <c r="O927" s="39"/>
      <c r="P927" s="22"/>
      <c r="Q927" s="200">
        <f t="shared" si="470"/>
        <v>0</v>
      </c>
      <c r="R927" s="55"/>
      <c r="S927" s="46" t="s">
        <v>64</v>
      </c>
      <c r="T927" s="56"/>
      <c r="U927" s="48" t="s">
        <v>64</v>
      </c>
      <c r="V927" s="175" t="str">
        <f t="shared" si="471"/>
        <v>Remplir la colonne R ou T</v>
      </c>
      <c r="W927" s="178"/>
      <c r="X927" s="282" t="str">
        <f t="shared" si="472"/>
        <v>Remplir la colonne M</v>
      </c>
      <c r="Y927" s="99" t="str">
        <f t="shared" si="473"/>
        <v>Remplir la colonne W</v>
      </c>
      <c r="Z927" s="297" t="str">
        <f t="shared" si="489"/>
        <v>Remplir la colonne I</v>
      </c>
      <c r="AA927" s="84" t="s">
        <v>64</v>
      </c>
      <c r="AB927" s="60" t="str">
        <f t="shared" si="474"/>
        <v>Remplir les termes C, P et TVA</v>
      </c>
      <c r="AC927" s="55"/>
      <c r="AD927" s="46" t="s">
        <v>64</v>
      </c>
      <c r="AE927" s="56"/>
      <c r="AF927" s="48" t="s">
        <v>64</v>
      </c>
      <c r="AG927" s="175" t="str">
        <f t="shared" si="475"/>
        <v>Remplir la colonne AC ou AE</v>
      </c>
      <c r="AH927" s="178"/>
      <c r="AI927" s="311" t="str">
        <f t="shared" si="490"/>
        <v>Remplir la colonne M</v>
      </c>
      <c r="AJ927" s="179" t="str">
        <f t="shared" si="476"/>
        <v>Remplir la colonne AH</v>
      </c>
      <c r="AK927" s="297" t="str">
        <f t="shared" si="464"/>
        <v>Remplir la colonne I</v>
      </c>
      <c r="AL927" s="84" t="s">
        <v>64</v>
      </c>
      <c r="AM927" s="60" t="str">
        <f t="shared" si="491"/>
        <v>Remplir les termes C, P et TVA</v>
      </c>
      <c r="AN927" s="55"/>
      <c r="AO927" s="46" t="s">
        <v>64</v>
      </c>
      <c r="AP927" s="56"/>
      <c r="AQ927" s="48" t="s">
        <v>64</v>
      </c>
      <c r="AR927" s="175" t="str">
        <f t="shared" si="477"/>
        <v>Remplir la colonne AN ou AP</v>
      </c>
      <c r="AS927" s="178"/>
      <c r="AT927" s="282" t="str">
        <f t="shared" si="492"/>
        <v>Remplir la colonne M</v>
      </c>
      <c r="AU927" s="179" t="str">
        <f t="shared" si="478"/>
        <v>Remplir la colonne AS</v>
      </c>
      <c r="AV927" s="263" t="str">
        <f t="shared" si="465"/>
        <v>Remplir la colonne I</v>
      </c>
      <c r="AW927" s="84" t="s">
        <v>64</v>
      </c>
      <c r="AX927" s="60" t="str">
        <f t="shared" si="493"/>
        <v>Remplir les termes C, P et TVA</v>
      </c>
      <c r="AY927" s="55"/>
      <c r="AZ927" s="46" t="s">
        <v>64</v>
      </c>
      <c r="BA927" s="56"/>
      <c r="BB927" s="48" t="s">
        <v>64</v>
      </c>
      <c r="BC927" s="175" t="str">
        <f t="shared" si="479"/>
        <v>Remplir la colonne AY ou BA</v>
      </c>
      <c r="BD927" s="178"/>
      <c r="BE927" s="311" t="str">
        <f t="shared" si="494"/>
        <v>Remplir la colonne M</v>
      </c>
      <c r="BF927" s="179" t="str">
        <f t="shared" si="480"/>
        <v>Remplir la colonne BD</v>
      </c>
      <c r="BG927" s="263" t="str">
        <f t="shared" si="466"/>
        <v>Remplir la colonne I</v>
      </c>
      <c r="BH927" s="84" t="s">
        <v>64</v>
      </c>
      <c r="BI927" s="60" t="str">
        <f t="shared" si="481"/>
        <v>Remplir les termes C, P et TVA</v>
      </c>
      <c r="BJ927" s="55"/>
      <c r="BK927" s="46" t="s">
        <v>64</v>
      </c>
      <c r="BL927" s="56"/>
      <c r="BM927" s="48" t="s">
        <v>64</v>
      </c>
      <c r="BN927" s="175" t="str">
        <f t="shared" si="482"/>
        <v>Remplir la colonne BJ ou BL</v>
      </c>
      <c r="BO927" s="178"/>
      <c r="BP927" s="311" t="str">
        <f t="shared" si="495"/>
        <v>Remplir la colonne M</v>
      </c>
      <c r="BQ927" s="179" t="str">
        <f t="shared" si="483"/>
        <v>Remplir la colonne BO</v>
      </c>
      <c r="BR927" s="263" t="str">
        <f t="shared" si="467"/>
        <v>Remplir la colonne I</v>
      </c>
      <c r="BS927" s="84" t="s">
        <v>64</v>
      </c>
      <c r="BT927" s="60" t="str">
        <f t="shared" si="484"/>
        <v>Remplir les termes C, P et TVA</v>
      </c>
      <c r="BU927" s="55"/>
      <c r="BV927" s="46" t="s">
        <v>64</v>
      </c>
      <c r="BW927" s="56"/>
      <c r="BX927" s="48" t="s">
        <v>64</v>
      </c>
      <c r="BY927" s="175" t="str">
        <f t="shared" si="485"/>
        <v>Remplir la colonne BU ou BW</v>
      </c>
      <c r="BZ927" s="178"/>
      <c r="CA927" s="282" t="str">
        <f t="shared" si="496"/>
        <v>Remplir la colonne M</v>
      </c>
      <c r="CB927" s="99" t="str">
        <f t="shared" si="486"/>
        <v>Remplir la colonne BZ</v>
      </c>
      <c r="CC927" s="297" t="str">
        <f t="shared" si="468"/>
        <v>Remplir la colonne I</v>
      </c>
      <c r="CD927" s="84" t="s">
        <v>64</v>
      </c>
      <c r="CE927" s="60" t="str">
        <f t="shared" si="487"/>
        <v>Remplir les termes C, P et TVA</v>
      </c>
      <c r="CF927" s="61" t="str">
        <f t="shared" si="469"/>
        <v>REMPLIR TYPE DE CLIENT</v>
      </c>
      <c r="CG927" s="107" t="str">
        <f t="shared" si="488"/>
        <v>Montant total de l'aide demandée non indiqué</v>
      </c>
      <c r="CH927" s="1"/>
      <c r="CI927" s="1"/>
      <c r="CJ927" s="1"/>
      <c r="CK927" s="1"/>
      <c r="CL927" s="1"/>
    </row>
    <row r="928" spans="1:90" x14ac:dyDescent="0.25">
      <c r="A928" s="51"/>
      <c r="B928" s="111"/>
      <c r="C928" s="111"/>
      <c r="D928" s="111"/>
      <c r="E928" s="111"/>
      <c r="F928" s="111"/>
      <c r="G928" s="162"/>
      <c r="H928" s="151"/>
      <c r="I928" s="296"/>
      <c r="J928" s="152"/>
      <c r="K928" s="153"/>
      <c r="L928" s="169"/>
      <c r="M928" s="39"/>
      <c r="N928" s="201"/>
      <c r="O928" s="39"/>
      <c r="P928" s="22"/>
      <c r="Q928" s="200">
        <f t="shared" si="470"/>
        <v>0</v>
      </c>
      <c r="R928" s="55"/>
      <c r="S928" s="46" t="s">
        <v>64</v>
      </c>
      <c r="T928" s="56"/>
      <c r="U928" s="48" t="s">
        <v>64</v>
      </c>
      <c r="V928" s="175" t="str">
        <f t="shared" si="471"/>
        <v>Remplir la colonne R ou T</v>
      </c>
      <c r="W928" s="178"/>
      <c r="X928" s="282" t="str">
        <f t="shared" si="472"/>
        <v>Remplir la colonne M</v>
      </c>
      <c r="Y928" s="99" t="str">
        <f t="shared" si="473"/>
        <v>Remplir la colonne W</v>
      </c>
      <c r="Z928" s="297" t="str">
        <f t="shared" si="489"/>
        <v>Remplir la colonne I</v>
      </c>
      <c r="AA928" s="84" t="s">
        <v>64</v>
      </c>
      <c r="AB928" s="60" t="str">
        <f t="shared" si="474"/>
        <v>Remplir les termes C, P et TVA</v>
      </c>
      <c r="AC928" s="55"/>
      <c r="AD928" s="46" t="s">
        <v>64</v>
      </c>
      <c r="AE928" s="56"/>
      <c r="AF928" s="48" t="s">
        <v>64</v>
      </c>
      <c r="AG928" s="175" t="str">
        <f t="shared" si="475"/>
        <v>Remplir la colonne AC ou AE</v>
      </c>
      <c r="AH928" s="178"/>
      <c r="AI928" s="311" t="str">
        <f t="shared" si="490"/>
        <v>Remplir la colonne M</v>
      </c>
      <c r="AJ928" s="179" t="str">
        <f t="shared" si="476"/>
        <v>Remplir la colonne AH</v>
      </c>
      <c r="AK928" s="297" t="str">
        <f t="shared" si="464"/>
        <v>Remplir la colonne I</v>
      </c>
      <c r="AL928" s="84" t="s">
        <v>64</v>
      </c>
      <c r="AM928" s="60" t="str">
        <f t="shared" si="491"/>
        <v>Remplir les termes C, P et TVA</v>
      </c>
      <c r="AN928" s="55"/>
      <c r="AO928" s="46" t="s">
        <v>64</v>
      </c>
      <c r="AP928" s="56"/>
      <c r="AQ928" s="48" t="s">
        <v>64</v>
      </c>
      <c r="AR928" s="175" t="str">
        <f t="shared" si="477"/>
        <v>Remplir la colonne AN ou AP</v>
      </c>
      <c r="AS928" s="178"/>
      <c r="AT928" s="282" t="str">
        <f t="shared" si="492"/>
        <v>Remplir la colonne M</v>
      </c>
      <c r="AU928" s="179" t="str">
        <f t="shared" si="478"/>
        <v>Remplir la colonne AS</v>
      </c>
      <c r="AV928" s="263" t="str">
        <f t="shared" si="465"/>
        <v>Remplir la colonne I</v>
      </c>
      <c r="AW928" s="84" t="s">
        <v>64</v>
      </c>
      <c r="AX928" s="60" t="str">
        <f t="shared" si="493"/>
        <v>Remplir les termes C, P et TVA</v>
      </c>
      <c r="AY928" s="55"/>
      <c r="AZ928" s="46" t="s">
        <v>64</v>
      </c>
      <c r="BA928" s="56"/>
      <c r="BB928" s="48" t="s">
        <v>64</v>
      </c>
      <c r="BC928" s="175" t="str">
        <f t="shared" si="479"/>
        <v>Remplir la colonne AY ou BA</v>
      </c>
      <c r="BD928" s="178"/>
      <c r="BE928" s="311" t="str">
        <f t="shared" si="494"/>
        <v>Remplir la colonne M</v>
      </c>
      <c r="BF928" s="179" t="str">
        <f t="shared" si="480"/>
        <v>Remplir la colonne BD</v>
      </c>
      <c r="BG928" s="263" t="str">
        <f t="shared" si="466"/>
        <v>Remplir la colonne I</v>
      </c>
      <c r="BH928" s="84" t="s">
        <v>64</v>
      </c>
      <c r="BI928" s="60" t="str">
        <f t="shared" si="481"/>
        <v>Remplir les termes C, P et TVA</v>
      </c>
      <c r="BJ928" s="55"/>
      <c r="BK928" s="46" t="s">
        <v>64</v>
      </c>
      <c r="BL928" s="56"/>
      <c r="BM928" s="48" t="s">
        <v>64</v>
      </c>
      <c r="BN928" s="175" t="str">
        <f t="shared" si="482"/>
        <v>Remplir la colonne BJ ou BL</v>
      </c>
      <c r="BO928" s="178"/>
      <c r="BP928" s="311" t="str">
        <f t="shared" si="495"/>
        <v>Remplir la colonne M</v>
      </c>
      <c r="BQ928" s="179" t="str">
        <f t="shared" si="483"/>
        <v>Remplir la colonne BO</v>
      </c>
      <c r="BR928" s="263" t="str">
        <f t="shared" si="467"/>
        <v>Remplir la colonne I</v>
      </c>
      <c r="BS928" s="84" t="s">
        <v>64</v>
      </c>
      <c r="BT928" s="60" t="str">
        <f t="shared" si="484"/>
        <v>Remplir les termes C, P et TVA</v>
      </c>
      <c r="BU928" s="55"/>
      <c r="BV928" s="46" t="s">
        <v>64</v>
      </c>
      <c r="BW928" s="56"/>
      <c r="BX928" s="48" t="s">
        <v>64</v>
      </c>
      <c r="BY928" s="175" t="str">
        <f t="shared" si="485"/>
        <v>Remplir la colonne BU ou BW</v>
      </c>
      <c r="BZ928" s="178"/>
      <c r="CA928" s="282" t="str">
        <f t="shared" si="496"/>
        <v>Remplir la colonne M</v>
      </c>
      <c r="CB928" s="99" t="str">
        <f t="shared" si="486"/>
        <v>Remplir la colonne BZ</v>
      </c>
      <c r="CC928" s="297" t="str">
        <f t="shared" si="468"/>
        <v>Remplir la colonne I</v>
      </c>
      <c r="CD928" s="84" t="s">
        <v>64</v>
      </c>
      <c r="CE928" s="60" t="str">
        <f t="shared" si="487"/>
        <v>Remplir les termes C, P et TVA</v>
      </c>
      <c r="CF928" s="61" t="str">
        <f t="shared" si="469"/>
        <v>REMPLIR TYPE DE CLIENT</v>
      </c>
      <c r="CG928" s="107" t="str">
        <f t="shared" si="488"/>
        <v>Montant total de l'aide demandée non indiqué</v>
      </c>
      <c r="CH928" s="1"/>
      <c r="CI928" s="1"/>
      <c r="CJ928" s="1"/>
      <c r="CK928" s="1"/>
      <c r="CL928" s="1"/>
    </row>
    <row r="929" spans="1:90" x14ac:dyDescent="0.25">
      <c r="A929" s="51"/>
      <c r="B929" s="111"/>
      <c r="C929" s="111"/>
      <c r="D929" s="111"/>
      <c r="E929" s="111"/>
      <c r="F929" s="111"/>
      <c r="G929" s="162"/>
      <c r="H929" s="151"/>
      <c r="I929" s="296"/>
      <c r="J929" s="152"/>
      <c r="K929" s="153"/>
      <c r="L929" s="169"/>
      <c r="M929" s="39"/>
      <c r="N929" s="201"/>
      <c r="O929" s="39"/>
      <c r="P929" s="22"/>
      <c r="Q929" s="200">
        <f t="shared" si="470"/>
        <v>0</v>
      </c>
      <c r="R929" s="55"/>
      <c r="S929" s="46" t="s">
        <v>64</v>
      </c>
      <c r="T929" s="56"/>
      <c r="U929" s="48" t="s">
        <v>64</v>
      </c>
      <c r="V929" s="175" t="str">
        <f t="shared" si="471"/>
        <v>Remplir la colonne R ou T</v>
      </c>
      <c r="W929" s="178"/>
      <c r="X929" s="282" t="str">
        <f t="shared" si="472"/>
        <v>Remplir la colonne M</v>
      </c>
      <c r="Y929" s="99" t="str">
        <f t="shared" si="473"/>
        <v>Remplir la colonne W</v>
      </c>
      <c r="Z929" s="297" t="str">
        <f t="shared" si="489"/>
        <v>Remplir la colonne I</v>
      </c>
      <c r="AA929" s="84" t="s">
        <v>64</v>
      </c>
      <c r="AB929" s="60" t="str">
        <f t="shared" si="474"/>
        <v>Remplir les termes C, P et TVA</v>
      </c>
      <c r="AC929" s="55"/>
      <c r="AD929" s="46" t="s">
        <v>64</v>
      </c>
      <c r="AE929" s="56"/>
      <c r="AF929" s="48" t="s">
        <v>64</v>
      </c>
      <c r="AG929" s="175" t="str">
        <f t="shared" si="475"/>
        <v>Remplir la colonne AC ou AE</v>
      </c>
      <c r="AH929" s="178"/>
      <c r="AI929" s="311" t="str">
        <f t="shared" si="490"/>
        <v>Remplir la colonne M</v>
      </c>
      <c r="AJ929" s="179" t="str">
        <f t="shared" si="476"/>
        <v>Remplir la colonne AH</v>
      </c>
      <c r="AK929" s="297" t="str">
        <f t="shared" si="464"/>
        <v>Remplir la colonne I</v>
      </c>
      <c r="AL929" s="84" t="s">
        <v>64</v>
      </c>
      <c r="AM929" s="60" t="str">
        <f t="shared" si="491"/>
        <v>Remplir les termes C, P et TVA</v>
      </c>
      <c r="AN929" s="55"/>
      <c r="AO929" s="46" t="s">
        <v>64</v>
      </c>
      <c r="AP929" s="56"/>
      <c r="AQ929" s="48" t="s">
        <v>64</v>
      </c>
      <c r="AR929" s="175" t="str">
        <f t="shared" si="477"/>
        <v>Remplir la colonne AN ou AP</v>
      </c>
      <c r="AS929" s="178"/>
      <c r="AT929" s="282" t="str">
        <f t="shared" si="492"/>
        <v>Remplir la colonne M</v>
      </c>
      <c r="AU929" s="179" t="str">
        <f t="shared" si="478"/>
        <v>Remplir la colonne AS</v>
      </c>
      <c r="AV929" s="263" t="str">
        <f t="shared" si="465"/>
        <v>Remplir la colonne I</v>
      </c>
      <c r="AW929" s="84" t="s">
        <v>64</v>
      </c>
      <c r="AX929" s="60" t="str">
        <f t="shared" si="493"/>
        <v>Remplir les termes C, P et TVA</v>
      </c>
      <c r="AY929" s="55"/>
      <c r="AZ929" s="46" t="s">
        <v>64</v>
      </c>
      <c r="BA929" s="56"/>
      <c r="BB929" s="48" t="s">
        <v>64</v>
      </c>
      <c r="BC929" s="175" t="str">
        <f t="shared" si="479"/>
        <v>Remplir la colonne AY ou BA</v>
      </c>
      <c r="BD929" s="178"/>
      <c r="BE929" s="311" t="str">
        <f t="shared" si="494"/>
        <v>Remplir la colonne M</v>
      </c>
      <c r="BF929" s="179" t="str">
        <f t="shared" si="480"/>
        <v>Remplir la colonne BD</v>
      </c>
      <c r="BG929" s="263" t="str">
        <f t="shared" si="466"/>
        <v>Remplir la colonne I</v>
      </c>
      <c r="BH929" s="84" t="s">
        <v>64</v>
      </c>
      <c r="BI929" s="60" t="str">
        <f t="shared" si="481"/>
        <v>Remplir les termes C, P et TVA</v>
      </c>
      <c r="BJ929" s="55"/>
      <c r="BK929" s="46" t="s">
        <v>64</v>
      </c>
      <c r="BL929" s="56"/>
      <c r="BM929" s="48" t="s">
        <v>64</v>
      </c>
      <c r="BN929" s="175" t="str">
        <f t="shared" si="482"/>
        <v>Remplir la colonne BJ ou BL</v>
      </c>
      <c r="BO929" s="178"/>
      <c r="BP929" s="311" t="str">
        <f t="shared" si="495"/>
        <v>Remplir la colonne M</v>
      </c>
      <c r="BQ929" s="179" t="str">
        <f t="shared" si="483"/>
        <v>Remplir la colonne BO</v>
      </c>
      <c r="BR929" s="263" t="str">
        <f t="shared" si="467"/>
        <v>Remplir la colonne I</v>
      </c>
      <c r="BS929" s="84" t="s">
        <v>64</v>
      </c>
      <c r="BT929" s="60" t="str">
        <f t="shared" si="484"/>
        <v>Remplir les termes C, P et TVA</v>
      </c>
      <c r="BU929" s="55"/>
      <c r="BV929" s="46" t="s">
        <v>64</v>
      </c>
      <c r="BW929" s="56"/>
      <c r="BX929" s="48" t="s">
        <v>64</v>
      </c>
      <c r="BY929" s="175" t="str">
        <f t="shared" si="485"/>
        <v>Remplir la colonne BU ou BW</v>
      </c>
      <c r="BZ929" s="178"/>
      <c r="CA929" s="282" t="str">
        <f t="shared" si="496"/>
        <v>Remplir la colonne M</v>
      </c>
      <c r="CB929" s="99" t="str">
        <f t="shared" si="486"/>
        <v>Remplir la colonne BZ</v>
      </c>
      <c r="CC929" s="297" t="str">
        <f t="shared" si="468"/>
        <v>Remplir la colonne I</v>
      </c>
      <c r="CD929" s="84" t="s">
        <v>64</v>
      </c>
      <c r="CE929" s="60" t="str">
        <f t="shared" si="487"/>
        <v>Remplir les termes C, P et TVA</v>
      </c>
      <c r="CF929" s="61" t="str">
        <f t="shared" si="469"/>
        <v>REMPLIR TYPE DE CLIENT</v>
      </c>
      <c r="CG929" s="107" t="str">
        <f t="shared" si="488"/>
        <v>Montant total de l'aide demandée non indiqué</v>
      </c>
      <c r="CH929" s="1"/>
      <c r="CI929" s="1"/>
      <c r="CJ929" s="1"/>
      <c r="CK929" s="1"/>
      <c r="CL929" s="1"/>
    </row>
    <row r="930" spans="1:90" x14ac:dyDescent="0.25">
      <c r="A930" s="51"/>
      <c r="B930" s="111"/>
      <c r="C930" s="111"/>
      <c r="D930" s="111"/>
      <c r="E930" s="111"/>
      <c r="F930" s="111"/>
      <c r="G930" s="162"/>
      <c r="H930" s="151"/>
      <c r="I930" s="296"/>
      <c r="J930" s="152"/>
      <c r="K930" s="153"/>
      <c r="L930" s="169"/>
      <c r="M930" s="39"/>
      <c r="N930" s="201"/>
      <c r="O930" s="39"/>
      <c r="P930" s="22"/>
      <c r="Q930" s="200">
        <f t="shared" si="470"/>
        <v>0</v>
      </c>
      <c r="R930" s="55"/>
      <c r="S930" s="46" t="s">
        <v>64</v>
      </c>
      <c r="T930" s="56"/>
      <c r="U930" s="48" t="s">
        <v>64</v>
      </c>
      <c r="V930" s="175" t="str">
        <f t="shared" si="471"/>
        <v>Remplir la colonne R ou T</v>
      </c>
      <c r="W930" s="178"/>
      <c r="X930" s="282" t="str">
        <f t="shared" si="472"/>
        <v>Remplir la colonne M</v>
      </c>
      <c r="Y930" s="99" t="str">
        <f t="shared" si="473"/>
        <v>Remplir la colonne W</v>
      </c>
      <c r="Z930" s="297" t="str">
        <f t="shared" si="489"/>
        <v>Remplir la colonne I</v>
      </c>
      <c r="AA930" s="84" t="s">
        <v>64</v>
      </c>
      <c r="AB930" s="60" t="str">
        <f t="shared" si="474"/>
        <v>Remplir les termes C, P et TVA</v>
      </c>
      <c r="AC930" s="55"/>
      <c r="AD930" s="46" t="s">
        <v>64</v>
      </c>
      <c r="AE930" s="56"/>
      <c r="AF930" s="48" t="s">
        <v>64</v>
      </c>
      <c r="AG930" s="175" t="str">
        <f t="shared" si="475"/>
        <v>Remplir la colonne AC ou AE</v>
      </c>
      <c r="AH930" s="178"/>
      <c r="AI930" s="311" t="str">
        <f t="shared" si="490"/>
        <v>Remplir la colonne M</v>
      </c>
      <c r="AJ930" s="179" t="str">
        <f t="shared" si="476"/>
        <v>Remplir la colonne AH</v>
      </c>
      <c r="AK930" s="297" t="str">
        <f t="shared" si="464"/>
        <v>Remplir la colonne I</v>
      </c>
      <c r="AL930" s="84" t="s">
        <v>64</v>
      </c>
      <c r="AM930" s="60" t="str">
        <f t="shared" si="491"/>
        <v>Remplir les termes C, P et TVA</v>
      </c>
      <c r="AN930" s="55"/>
      <c r="AO930" s="46" t="s">
        <v>64</v>
      </c>
      <c r="AP930" s="56"/>
      <c r="AQ930" s="48" t="s">
        <v>64</v>
      </c>
      <c r="AR930" s="175" t="str">
        <f t="shared" si="477"/>
        <v>Remplir la colonne AN ou AP</v>
      </c>
      <c r="AS930" s="178"/>
      <c r="AT930" s="282" t="str">
        <f t="shared" si="492"/>
        <v>Remplir la colonne M</v>
      </c>
      <c r="AU930" s="179" t="str">
        <f t="shared" si="478"/>
        <v>Remplir la colonne AS</v>
      </c>
      <c r="AV930" s="263" t="str">
        <f t="shared" si="465"/>
        <v>Remplir la colonne I</v>
      </c>
      <c r="AW930" s="84" t="s">
        <v>64</v>
      </c>
      <c r="AX930" s="60" t="str">
        <f t="shared" si="493"/>
        <v>Remplir les termes C, P et TVA</v>
      </c>
      <c r="AY930" s="55"/>
      <c r="AZ930" s="46" t="s">
        <v>64</v>
      </c>
      <c r="BA930" s="56"/>
      <c r="BB930" s="48" t="s">
        <v>64</v>
      </c>
      <c r="BC930" s="175" t="str">
        <f t="shared" si="479"/>
        <v>Remplir la colonne AY ou BA</v>
      </c>
      <c r="BD930" s="178"/>
      <c r="BE930" s="311" t="str">
        <f t="shared" si="494"/>
        <v>Remplir la colonne M</v>
      </c>
      <c r="BF930" s="179" t="str">
        <f t="shared" si="480"/>
        <v>Remplir la colonne BD</v>
      </c>
      <c r="BG930" s="263" t="str">
        <f t="shared" si="466"/>
        <v>Remplir la colonne I</v>
      </c>
      <c r="BH930" s="84" t="s">
        <v>64</v>
      </c>
      <c r="BI930" s="60" t="str">
        <f t="shared" si="481"/>
        <v>Remplir les termes C, P et TVA</v>
      </c>
      <c r="BJ930" s="55"/>
      <c r="BK930" s="46" t="s">
        <v>64</v>
      </c>
      <c r="BL930" s="56"/>
      <c r="BM930" s="48" t="s">
        <v>64</v>
      </c>
      <c r="BN930" s="175" t="str">
        <f t="shared" si="482"/>
        <v>Remplir la colonne BJ ou BL</v>
      </c>
      <c r="BO930" s="178"/>
      <c r="BP930" s="311" t="str">
        <f t="shared" si="495"/>
        <v>Remplir la colonne M</v>
      </c>
      <c r="BQ930" s="179" t="str">
        <f t="shared" si="483"/>
        <v>Remplir la colonne BO</v>
      </c>
      <c r="BR930" s="263" t="str">
        <f t="shared" si="467"/>
        <v>Remplir la colonne I</v>
      </c>
      <c r="BS930" s="84" t="s">
        <v>64</v>
      </c>
      <c r="BT930" s="60" t="str">
        <f t="shared" si="484"/>
        <v>Remplir les termes C, P et TVA</v>
      </c>
      <c r="BU930" s="55"/>
      <c r="BV930" s="46" t="s">
        <v>64</v>
      </c>
      <c r="BW930" s="56"/>
      <c r="BX930" s="48" t="s">
        <v>64</v>
      </c>
      <c r="BY930" s="175" t="str">
        <f t="shared" si="485"/>
        <v>Remplir la colonne BU ou BW</v>
      </c>
      <c r="BZ930" s="178"/>
      <c r="CA930" s="282" t="str">
        <f t="shared" si="496"/>
        <v>Remplir la colonne M</v>
      </c>
      <c r="CB930" s="99" t="str">
        <f t="shared" si="486"/>
        <v>Remplir la colonne BZ</v>
      </c>
      <c r="CC930" s="297" t="str">
        <f t="shared" si="468"/>
        <v>Remplir la colonne I</v>
      </c>
      <c r="CD930" s="84" t="s">
        <v>64</v>
      </c>
      <c r="CE930" s="60" t="str">
        <f t="shared" si="487"/>
        <v>Remplir les termes C, P et TVA</v>
      </c>
      <c r="CF930" s="61" t="str">
        <f t="shared" si="469"/>
        <v>REMPLIR TYPE DE CLIENT</v>
      </c>
      <c r="CG930" s="107" t="str">
        <f t="shared" si="488"/>
        <v>Montant total de l'aide demandée non indiqué</v>
      </c>
      <c r="CH930" s="1"/>
      <c r="CI930" s="1"/>
      <c r="CJ930" s="1"/>
      <c r="CK930" s="1"/>
      <c r="CL930" s="1"/>
    </row>
    <row r="931" spans="1:90" x14ac:dyDescent="0.25">
      <c r="A931" s="51"/>
      <c r="B931" s="111"/>
      <c r="C931" s="111"/>
      <c r="D931" s="111"/>
      <c r="E931" s="111"/>
      <c r="F931" s="111"/>
      <c r="G931" s="162"/>
      <c r="H931" s="151"/>
      <c r="I931" s="296"/>
      <c r="J931" s="152"/>
      <c r="K931" s="153"/>
      <c r="L931" s="169"/>
      <c r="M931" s="39"/>
      <c r="N931" s="201"/>
      <c r="O931" s="39"/>
      <c r="P931" s="22"/>
      <c r="Q931" s="200">
        <f t="shared" si="470"/>
        <v>0</v>
      </c>
      <c r="R931" s="55"/>
      <c r="S931" s="46" t="s">
        <v>64</v>
      </c>
      <c r="T931" s="56"/>
      <c r="U931" s="48" t="s">
        <v>64</v>
      </c>
      <c r="V931" s="175" t="str">
        <f t="shared" si="471"/>
        <v>Remplir la colonne R ou T</v>
      </c>
      <c r="W931" s="178"/>
      <c r="X931" s="282" t="str">
        <f t="shared" si="472"/>
        <v>Remplir la colonne M</v>
      </c>
      <c r="Y931" s="99" t="str">
        <f t="shared" si="473"/>
        <v>Remplir la colonne W</v>
      </c>
      <c r="Z931" s="297" t="str">
        <f t="shared" si="489"/>
        <v>Remplir la colonne I</v>
      </c>
      <c r="AA931" s="84" t="s">
        <v>64</v>
      </c>
      <c r="AB931" s="60" t="str">
        <f t="shared" si="474"/>
        <v>Remplir les termes C, P et TVA</v>
      </c>
      <c r="AC931" s="55"/>
      <c r="AD931" s="46" t="s">
        <v>64</v>
      </c>
      <c r="AE931" s="56"/>
      <c r="AF931" s="48" t="s">
        <v>64</v>
      </c>
      <c r="AG931" s="175" t="str">
        <f t="shared" si="475"/>
        <v>Remplir la colonne AC ou AE</v>
      </c>
      <c r="AH931" s="178"/>
      <c r="AI931" s="311" t="str">
        <f t="shared" si="490"/>
        <v>Remplir la colonne M</v>
      </c>
      <c r="AJ931" s="179" t="str">
        <f t="shared" si="476"/>
        <v>Remplir la colonne AH</v>
      </c>
      <c r="AK931" s="297" t="str">
        <f t="shared" si="464"/>
        <v>Remplir la colonne I</v>
      </c>
      <c r="AL931" s="84" t="s">
        <v>64</v>
      </c>
      <c r="AM931" s="60" t="str">
        <f t="shared" si="491"/>
        <v>Remplir les termes C, P et TVA</v>
      </c>
      <c r="AN931" s="55"/>
      <c r="AO931" s="46" t="s">
        <v>64</v>
      </c>
      <c r="AP931" s="56"/>
      <c r="AQ931" s="48" t="s">
        <v>64</v>
      </c>
      <c r="AR931" s="175" t="str">
        <f t="shared" si="477"/>
        <v>Remplir la colonne AN ou AP</v>
      </c>
      <c r="AS931" s="178"/>
      <c r="AT931" s="282" t="str">
        <f t="shared" si="492"/>
        <v>Remplir la colonne M</v>
      </c>
      <c r="AU931" s="179" t="str">
        <f t="shared" si="478"/>
        <v>Remplir la colonne AS</v>
      </c>
      <c r="AV931" s="263" t="str">
        <f t="shared" si="465"/>
        <v>Remplir la colonne I</v>
      </c>
      <c r="AW931" s="84" t="s">
        <v>64</v>
      </c>
      <c r="AX931" s="60" t="str">
        <f t="shared" si="493"/>
        <v>Remplir les termes C, P et TVA</v>
      </c>
      <c r="AY931" s="55"/>
      <c r="AZ931" s="46" t="s">
        <v>64</v>
      </c>
      <c r="BA931" s="56"/>
      <c r="BB931" s="48" t="s">
        <v>64</v>
      </c>
      <c r="BC931" s="175" t="str">
        <f t="shared" si="479"/>
        <v>Remplir la colonne AY ou BA</v>
      </c>
      <c r="BD931" s="178"/>
      <c r="BE931" s="311" t="str">
        <f t="shared" si="494"/>
        <v>Remplir la colonne M</v>
      </c>
      <c r="BF931" s="179" t="str">
        <f t="shared" si="480"/>
        <v>Remplir la colonne BD</v>
      </c>
      <c r="BG931" s="263" t="str">
        <f t="shared" si="466"/>
        <v>Remplir la colonne I</v>
      </c>
      <c r="BH931" s="84" t="s">
        <v>64</v>
      </c>
      <c r="BI931" s="60" t="str">
        <f t="shared" si="481"/>
        <v>Remplir les termes C, P et TVA</v>
      </c>
      <c r="BJ931" s="55"/>
      <c r="BK931" s="46" t="s">
        <v>64</v>
      </c>
      <c r="BL931" s="56"/>
      <c r="BM931" s="48" t="s">
        <v>64</v>
      </c>
      <c r="BN931" s="175" t="str">
        <f t="shared" si="482"/>
        <v>Remplir la colonne BJ ou BL</v>
      </c>
      <c r="BO931" s="178"/>
      <c r="BP931" s="311" t="str">
        <f t="shared" si="495"/>
        <v>Remplir la colonne M</v>
      </c>
      <c r="BQ931" s="179" t="str">
        <f t="shared" si="483"/>
        <v>Remplir la colonne BO</v>
      </c>
      <c r="BR931" s="263" t="str">
        <f t="shared" si="467"/>
        <v>Remplir la colonne I</v>
      </c>
      <c r="BS931" s="84" t="s">
        <v>64</v>
      </c>
      <c r="BT931" s="60" t="str">
        <f t="shared" si="484"/>
        <v>Remplir les termes C, P et TVA</v>
      </c>
      <c r="BU931" s="55"/>
      <c r="BV931" s="46" t="s">
        <v>64</v>
      </c>
      <c r="BW931" s="56"/>
      <c r="BX931" s="48" t="s">
        <v>64</v>
      </c>
      <c r="BY931" s="175" t="str">
        <f t="shared" si="485"/>
        <v>Remplir la colonne BU ou BW</v>
      </c>
      <c r="BZ931" s="178"/>
      <c r="CA931" s="282" t="str">
        <f t="shared" si="496"/>
        <v>Remplir la colonne M</v>
      </c>
      <c r="CB931" s="99" t="str">
        <f t="shared" si="486"/>
        <v>Remplir la colonne BZ</v>
      </c>
      <c r="CC931" s="297" t="str">
        <f t="shared" si="468"/>
        <v>Remplir la colonne I</v>
      </c>
      <c r="CD931" s="84" t="s">
        <v>64</v>
      </c>
      <c r="CE931" s="60" t="str">
        <f t="shared" si="487"/>
        <v>Remplir les termes C, P et TVA</v>
      </c>
      <c r="CF931" s="61" t="str">
        <f t="shared" si="469"/>
        <v>REMPLIR TYPE DE CLIENT</v>
      </c>
      <c r="CG931" s="107" t="str">
        <f t="shared" si="488"/>
        <v>Montant total de l'aide demandée non indiqué</v>
      </c>
      <c r="CH931" s="1"/>
      <c r="CI931" s="1"/>
      <c r="CJ931" s="1"/>
      <c r="CK931" s="1"/>
      <c r="CL931" s="1"/>
    </row>
    <row r="932" spans="1:90" x14ac:dyDescent="0.25">
      <c r="A932" s="51"/>
      <c r="B932" s="111"/>
      <c r="C932" s="111"/>
      <c r="D932" s="111"/>
      <c r="E932" s="111"/>
      <c r="F932" s="111"/>
      <c r="G932" s="162"/>
      <c r="H932" s="151"/>
      <c r="I932" s="296"/>
      <c r="J932" s="152"/>
      <c r="K932" s="153"/>
      <c r="L932" s="169"/>
      <c r="M932" s="39"/>
      <c r="N932" s="201"/>
      <c r="O932" s="39"/>
      <c r="P932" s="22"/>
      <c r="Q932" s="200">
        <f t="shared" si="470"/>
        <v>0</v>
      </c>
      <c r="R932" s="55"/>
      <c r="S932" s="46" t="s">
        <v>64</v>
      </c>
      <c r="T932" s="56"/>
      <c r="U932" s="48" t="s">
        <v>64</v>
      </c>
      <c r="V932" s="175" t="str">
        <f t="shared" si="471"/>
        <v>Remplir la colonne R ou T</v>
      </c>
      <c r="W932" s="178"/>
      <c r="X932" s="282" t="str">
        <f t="shared" si="472"/>
        <v>Remplir la colonne M</v>
      </c>
      <c r="Y932" s="99" t="str">
        <f t="shared" si="473"/>
        <v>Remplir la colonne W</v>
      </c>
      <c r="Z932" s="297" t="str">
        <f t="shared" si="489"/>
        <v>Remplir la colonne I</v>
      </c>
      <c r="AA932" s="84" t="s">
        <v>64</v>
      </c>
      <c r="AB932" s="60" t="str">
        <f t="shared" si="474"/>
        <v>Remplir les termes C, P et TVA</v>
      </c>
      <c r="AC932" s="55"/>
      <c r="AD932" s="46" t="s">
        <v>64</v>
      </c>
      <c r="AE932" s="56"/>
      <c r="AF932" s="48" t="s">
        <v>64</v>
      </c>
      <c r="AG932" s="175" t="str">
        <f t="shared" si="475"/>
        <v>Remplir la colonne AC ou AE</v>
      </c>
      <c r="AH932" s="178"/>
      <c r="AI932" s="311" t="str">
        <f t="shared" si="490"/>
        <v>Remplir la colonne M</v>
      </c>
      <c r="AJ932" s="179" t="str">
        <f t="shared" si="476"/>
        <v>Remplir la colonne AH</v>
      </c>
      <c r="AK932" s="297" t="str">
        <f t="shared" si="464"/>
        <v>Remplir la colonne I</v>
      </c>
      <c r="AL932" s="84" t="s">
        <v>64</v>
      </c>
      <c r="AM932" s="60" t="str">
        <f t="shared" si="491"/>
        <v>Remplir les termes C, P et TVA</v>
      </c>
      <c r="AN932" s="55"/>
      <c r="AO932" s="46" t="s">
        <v>64</v>
      </c>
      <c r="AP932" s="56"/>
      <c r="AQ932" s="48" t="s">
        <v>64</v>
      </c>
      <c r="AR932" s="175" t="str">
        <f t="shared" si="477"/>
        <v>Remplir la colonne AN ou AP</v>
      </c>
      <c r="AS932" s="178"/>
      <c r="AT932" s="282" t="str">
        <f t="shared" si="492"/>
        <v>Remplir la colonne M</v>
      </c>
      <c r="AU932" s="179" t="str">
        <f t="shared" si="478"/>
        <v>Remplir la colonne AS</v>
      </c>
      <c r="AV932" s="263" t="str">
        <f t="shared" si="465"/>
        <v>Remplir la colonne I</v>
      </c>
      <c r="AW932" s="84" t="s">
        <v>64</v>
      </c>
      <c r="AX932" s="60" t="str">
        <f t="shared" si="493"/>
        <v>Remplir les termes C, P et TVA</v>
      </c>
      <c r="AY932" s="55"/>
      <c r="AZ932" s="46" t="s">
        <v>64</v>
      </c>
      <c r="BA932" s="56"/>
      <c r="BB932" s="48" t="s">
        <v>64</v>
      </c>
      <c r="BC932" s="175" t="str">
        <f t="shared" si="479"/>
        <v>Remplir la colonne AY ou BA</v>
      </c>
      <c r="BD932" s="178"/>
      <c r="BE932" s="311" t="str">
        <f t="shared" si="494"/>
        <v>Remplir la colonne M</v>
      </c>
      <c r="BF932" s="179" t="str">
        <f t="shared" si="480"/>
        <v>Remplir la colonne BD</v>
      </c>
      <c r="BG932" s="263" t="str">
        <f t="shared" si="466"/>
        <v>Remplir la colonne I</v>
      </c>
      <c r="BH932" s="84" t="s">
        <v>64</v>
      </c>
      <c r="BI932" s="60" t="str">
        <f t="shared" si="481"/>
        <v>Remplir les termes C, P et TVA</v>
      </c>
      <c r="BJ932" s="55"/>
      <c r="BK932" s="46" t="s">
        <v>64</v>
      </c>
      <c r="BL932" s="56"/>
      <c r="BM932" s="48" t="s">
        <v>64</v>
      </c>
      <c r="BN932" s="175" t="str">
        <f t="shared" si="482"/>
        <v>Remplir la colonne BJ ou BL</v>
      </c>
      <c r="BO932" s="178"/>
      <c r="BP932" s="311" t="str">
        <f t="shared" si="495"/>
        <v>Remplir la colonne M</v>
      </c>
      <c r="BQ932" s="179" t="str">
        <f t="shared" si="483"/>
        <v>Remplir la colonne BO</v>
      </c>
      <c r="BR932" s="263" t="str">
        <f t="shared" si="467"/>
        <v>Remplir la colonne I</v>
      </c>
      <c r="BS932" s="84" t="s">
        <v>64</v>
      </c>
      <c r="BT932" s="60" t="str">
        <f t="shared" si="484"/>
        <v>Remplir les termes C, P et TVA</v>
      </c>
      <c r="BU932" s="55"/>
      <c r="BV932" s="46" t="s">
        <v>64</v>
      </c>
      <c r="BW932" s="56"/>
      <c r="BX932" s="48" t="s">
        <v>64</v>
      </c>
      <c r="BY932" s="175" t="str">
        <f t="shared" si="485"/>
        <v>Remplir la colonne BU ou BW</v>
      </c>
      <c r="BZ932" s="178"/>
      <c r="CA932" s="282" t="str">
        <f t="shared" si="496"/>
        <v>Remplir la colonne M</v>
      </c>
      <c r="CB932" s="99" t="str">
        <f t="shared" si="486"/>
        <v>Remplir la colonne BZ</v>
      </c>
      <c r="CC932" s="297" t="str">
        <f t="shared" si="468"/>
        <v>Remplir la colonne I</v>
      </c>
      <c r="CD932" s="84" t="s">
        <v>64</v>
      </c>
      <c r="CE932" s="60" t="str">
        <f t="shared" si="487"/>
        <v>Remplir les termes C, P et TVA</v>
      </c>
      <c r="CF932" s="61" t="str">
        <f t="shared" si="469"/>
        <v>REMPLIR TYPE DE CLIENT</v>
      </c>
      <c r="CG932" s="107" t="str">
        <f t="shared" si="488"/>
        <v>Montant total de l'aide demandée non indiqué</v>
      </c>
      <c r="CH932" s="1"/>
      <c r="CI932" s="1"/>
      <c r="CJ932" s="1"/>
      <c r="CK932" s="1"/>
      <c r="CL932" s="1"/>
    </row>
    <row r="933" spans="1:90" x14ac:dyDescent="0.25">
      <c r="A933" s="51"/>
      <c r="B933" s="111"/>
      <c r="C933" s="111"/>
      <c r="D933" s="111"/>
      <c r="E933" s="111"/>
      <c r="F933" s="111"/>
      <c r="G933" s="162"/>
      <c r="H933" s="151"/>
      <c r="I933" s="296"/>
      <c r="J933" s="152"/>
      <c r="K933" s="153"/>
      <c r="L933" s="169"/>
      <c r="M933" s="39"/>
      <c r="N933" s="201"/>
      <c r="O933" s="39"/>
      <c r="P933" s="22"/>
      <c r="Q933" s="200">
        <f t="shared" si="470"/>
        <v>0</v>
      </c>
      <c r="R933" s="55"/>
      <c r="S933" s="46" t="s">
        <v>64</v>
      </c>
      <c r="T933" s="56"/>
      <c r="U933" s="48" t="s">
        <v>64</v>
      </c>
      <c r="V933" s="175" t="str">
        <f t="shared" si="471"/>
        <v>Remplir la colonne R ou T</v>
      </c>
      <c r="W933" s="178"/>
      <c r="X933" s="282" t="str">
        <f t="shared" si="472"/>
        <v>Remplir la colonne M</v>
      </c>
      <c r="Y933" s="99" t="str">
        <f t="shared" si="473"/>
        <v>Remplir la colonne W</v>
      </c>
      <c r="Z933" s="297" t="str">
        <f t="shared" si="489"/>
        <v>Remplir la colonne I</v>
      </c>
      <c r="AA933" s="84" t="s">
        <v>64</v>
      </c>
      <c r="AB933" s="60" t="str">
        <f t="shared" si="474"/>
        <v>Remplir les termes C, P et TVA</v>
      </c>
      <c r="AC933" s="55"/>
      <c r="AD933" s="46" t="s">
        <v>64</v>
      </c>
      <c r="AE933" s="56"/>
      <c r="AF933" s="48" t="s">
        <v>64</v>
      </c>
      <c r="AG933" s="175" t="str">
        <f t="shared" si="475"/>
        <v>Remplir la colonne AC ou AE</v>
      </c>
      <c r="AH933" s="178"/>
      <c r="AI933" s="311" t="str">
        <f t="shared" si="490"/>
        <v>Remplir la colonne M</v>
      </c>
      <c r="AJ933" s="179" t="str">
        <f t="shared" si="476"/>
        <v>Remplir la colonne AH</v>
      </c>
      <c r="AK933" s="297" t="str">
        <f t="shared" si="464"/>
        <v>Remplir la colonne I</v>
      </c>
      <c r="AL933" s="84" t="s">
        <v>64</v>
      </c>
      <c r="AM933" s="60" t="str">
        <f t="shared" si="491"/>
        <v>Remplir les termes C, P et TVA</v>
      </c>
      <c r="AN933" s="55"/>
      <c r="AO933" s="46" t="s">
        <v>64</v>
      </c>
      <c r="AP933" s="56"/>
      <c r="AQ933" s="48" t="s">
        <v>64</v>
      </c>
      <c r="AR933" s="175" t="str">
        <f t="shared" si="477"/>
        <v>Remplir la colonne AN ou AP</v>
      </c>
      <c r="AS933" s="178"/>
      <c r="AT933" s="282" t="str">
        <f t="shared" si="492"/>
        <v>Remplir la colonne M</v>
      </c>
      <c r="AU933" s="179" t="str">
        <f t="shared" si="478"/>
        <v>Remplir la colonne AS</v>
      </c>
      <c r="AV933" s="263" t="str">
        <f t="shared" si="465"/>
        <v>Remplir la colonne I</v>
      </c>
      <c r="AW933" s="84" t="s">
        <v>64</v>
      </c>
      <c r="AX933" s="60" t="str">
        <f t="shared" si="493"/>
        <v>Remplir les termes C, P et TVA</v>
      </c>
      <c r="AY933" s="55"/>
      <c r="AZ933" s="46" t="s">
        <v>64</v>
      </c>
      <c r="BA933" s="56"/>
      <c r="BB933" s="48" t="s">
        <v>64</v>
      </c>
      <c r="BC933" s="175" t="str">
        <f t="shared" si="479"/>
        <v>Remplir la colonne AY ou BA</v>
      </c>
      <c r="BD933" s="178"/>
      <c r="BE933" s="311" t="str">
        <f t="shared" si="494"/>
        <v>Remplir la colonne M</v>
      </c>
      <c r="BF933" s="179" t="str">
        <f t="shared" si="480"/>
        <v>Remplir la colonne BD</v>
      </c>
      <c r="BG933" s="263" t="str">
        <f t="shared" si="466"/>
        <v>Remplir la colonne I</v>
      </c>
      <c r="BH933" s="84" t="s">
        <v>64</v>
      </c>
      <c r="BI933" s="60" t="str">
        <f t="shared" si="481"/>
        <v>Remplir les termes C, P et TVA</v>
      </c>
      <c r="BJ933" s="55"/>
      <c r="BK933" s="46" t="s">
        <v>64</v>
      </c>
      <c r="BL933" s="56"/>
      <c r="BM933" s="48" t="s">
        <v>64</v>
      </c>
      <c r="BN933" s="175" t="str">
        <f t="shared" si="482"/>
        <v>Remplir la colonne BJ ou BL</v>
      </c>
      <c r="BO933" s="178"/>
      <c r="BP933" s="311" t="str">
        <f t="shared" si="495"/>
        <v>Remplir la colonne M</v>
      </c>
      <c r="BQ933" s="179" t="str">
        <f t="shared" si="483"/>
        <v>Remplir la colonne BO</v>
      </c>
      <c r="BR933" s="263" t="str">
        <f t="shared" si="467"/>
        <v>Remplir la colonne I</v>
      </c>
      <c r="BS933" s="84" t="s">
        <v>64</v>
      </c>
      <c r="BT933" s="60" t="str">
        <f t="shared" si="484"/>
        <v>Remplir les termes C, P et TVA</v>
      </c>
      <c r="BU933" s="55"/>
      <c r="BV933" s="46" t="s">
        <v>64</v>
      </c>
      <c r="BW933" s="56"/>
      <c r="BX933" s="48" t="s">
        <v>64</v>
      </c>
      <c r="BY933" s="175" t="str">
        <f t="shared" si="485"/>
        <v>Remplir la colonne BU ou BW</v>
      </c>
      <c r="BZ933" s="178"/>
      <c r="CA933" s="282" t="str">
        <f t="shared" si="496"/>
        <v>Remplir la colonne M</v>
      </c>
      <c r="CB933" s="99" t="str">
        <f t="shared" si="486"/>
        <v>Remplir la colonne BZ</v>
      </c>
      <c r="CC933" s="297" t="str">
        <f t="shared" si="468"/>
        <v>Remplir la colonne I</v>
      </c>
      <c r="CD933" s="84" t="s">
        <v>64</v>
      </c>
      <c r="CE933" s="60" t="str">
        <f t="shared" si="487"/>
        <v>Remplir les termes C, P et TVA</v>
      </c>
      <c r="CF933" s="61" t="str">
        <f t="shared" si="469"/>
        <v>REMPLIR TYPE DE CLIENT</v>
      </c>
      <c r="CG933" s="107" t="str">
        <f t="shared" si="488"/>
        <v>Montant total de l'aide demandée non indiqué</v>
      </c>
      <c r="CH933" s="1"/>
      <c r="CI933" s="1"/>
      <c r="CJ933" s="1"/>
      <c r="CK933" s="1"/>
      <c r="CL933" s="1"/>
    </row>
    <row r="934" spans="1:90" x14ac:dyDescent="0.25">
      <c r="A934" s="51"/>
      <c r="B934" s="111"/>
      <c r="C934" s="111"/>
      <c r="D934" s="111"/>
      <c r="E934" s="111"/>
      <c r="F934" s="111"/>
      <c r="G934" s="162"/>
      <c r="H934" s="151"/>
      <c r="I934" s="296"/>
      <c r="J934" s="152"/>
      <c r="K934" s="153"/>
      <c r="L934" s="169"/>
      <c r="M934" s="39"/>
      <c r="N934" s="201"/>
      <c r="O934" s="39"/>
      <c r="P934" s="22"/>
      <c r="Q934" s="200">
        <f t="shared" si="470"/>
        <v>0</v>
      </c>
      <c r="R934" s="55"/>
      <c r="S934" s="46" t="s">
        <v>64</v>
      </c>
      <c r="T934" s="56"/>
      <c r="U934" s="48" t="s">
        <v>64</v>
      </c>
      <c r="V934" s="175" t="str">
        <f t="shared" si="471"/>
        <v>Remplir la colonne R ou T</v>
      </c>
      <c r="W934" s="178"/>
      <c r="X934" s="282" t="str">
        <f t="shared" si="472"/>
        <v>Remplir la colonne M</v>
      </c>
      <c r="Y934" s="99" t="str">
        <f t="shared" si="473"/>
        <v>Remplir la colonne W</v>
      </c>
      <c r="Z934" s="297" t="str">
        <f t="shared" si="489"/>
        <v>Remplir la colonne I</v>
      </c>
      <c r="AA934" s="84" t="s">
        <v>64</v>
      </c>
      <c r="AB934" s="60" t="str">
        <f t="shared" si="474"/>
        <v>Remplir les termes C, P et TVA</v>
      </c>
      <c r="AC934" s="55"/>
      <c r="AD934" s="46" t="s">
        <v>64</v>
      </c>
      <c r="AE934" s="56"/>
      <c r="AF934" s="48" t="s">
        <v>64</v>
      </c>
      <c r="AG934" s="175" t="str">
        <f t="shared" si="475"/>
        <v>Remplir la colonne AC ou AE</v>
      </c>
      <c r="AH934" s="178"/>
      <c r="AI934" s="311" t="str">
        <f t="shared" si="490"/>
        <v>Remplir la colonne M</v>
      </c>
      <c r="AJ934" s="179" t="str">
        <f t="shared" si="476"/>
        <v>Remplir la colonne AH</v>
      </c>
      <c r="AK934" s="297" t="str">
        <f t="shared" si="464"/>
        <v>Remplir la colonne I</v>
      </c>
      <c r="AL934" s="84" t="s">
        <v>64</v>
      </c>
      <c r="AM934" s="60" t="str">
        <f t="shared" si="491"/>
        <v>Remplir les termes C, P et TVA</v>
      </c>
      <c r="AN934" s="55"/>
      <c r="AO934" s="46" t="s">
        <v>64</v>
      </c>
      <c r="AP934" s="56"/>
      <c r="AQ934" s="48" t="s">
        <v>64</v>
      </c>
      <c r="AR934" s="175" t="str">
        <f t="shared" si="477"/>
        <v>Remplir la colonne AN ou AP</v>
      </c>
      <c r="AS934" s="178"/>
      <c r="AT934" s="282" t="str">
        <f t="shared" si="492"/>
        <v>Remplir la colonne M</v>
      </c>
      <c r="AU934" s="179" t="str">
        <f t="shared" si="478"/>
        <v>Remplir la colonne AS</v>
      </c>
      <c r="AV934" s="263" t="str">
        <f t="shared" si="465"/>
        <v>Remplir la colonne I</v>
      </c>
      <c r="AW934" s="84" t="s">
        <v>64</v>
      </c>
      <c r="AX934" s="60" t="str">
        <f t="shared" si="493"/>
        <v>Remplir les termes C, P et TVA</v>
      </c>
      <c r="AY934" s="55"/>
      <c r="AZ934" s="46" t="s">
        <v>64</v>
      </c>
      <c r="BA934" s="56"/>
      <c r="BB934" s="48" t="s">
        <v>64</v>
      </c>
      <c r="BC934" s="175" t="str">
        <f t="shared" si="479"/>
        <v>Remplir la colonne AY ou BA</v>
      </c>
      <c r="BD934" s="178"/>
      <c r="BE934" s="311" t="str">
        <f t="shared" si="494"/>
        <v>Remplir la colonne M</v>
      </c>
      <c r="BF934" s="179" t="str">
        <f t="shared" si="480"/>
        <v>Remplir la colonne BD</v>
      </c>
      <c r="BG934" s="263" t="str">
        <f t="shared" si="466"/>
        <v>Remplir la colonne I</v>
      </c>
      <c r="BH934" s="84" t="s">
        <v>64</v>
      </c>
      <c r="BI934" s="60" t="str">
        <f t="shared" si="481"/>
        <v>Remplir les termes C, P et TVA</v>
      </c>
      <c r="BJ934" s="55"/>
      <c r="BK934" s="46" t="s">
        <v>64</v>
      </c>
      <c r="BL934" s="56"/>
      <c r="BM934" s="48" t="s">
        <v>64</v>
      </c>
      <c r="BN934" s="175" t="str">
        <f t="shared" si="482"/>
        <v>Remplir la colonne BJ ou BL</v>
      </c>
      <c r="BO934" s="178"/>
      <c r="BP934" s="311" t="str">
        <f t="shared" si="495"/>
        <v>Remplir la colonne M</v>
      </c>
      <c r="BQ934" s="179" t="str">
        <f t="shared" si="483"/>
        <v>Remplir la colonne BO</v>
      </c>
      <c r="BR934" s="263" t="str">
        <f t="shared" si="467"/>
        <v>Remplir la colonne I</v>
      </c>
      <c r="BS934" s="84" t="s">
        <v>64</v>
      </c>
      <c r="BT934" s="60" t="str">
        <f t="shared" si="484"/>
        <v>Remplir les termes C, P et TVA</v>
      </c>
      <c r="BU934" s="55"/>
      <c r="BV934" s="46" t="s">
        <v>64</v>
      </c>
      <c r="BW934" s="56"/>
      <c r="BX934" s="48" t="s">
        <v>64</v>
      </c>
      <c r="BY934" s="175" t="str">
        <f t="shared" si="485"/>
        <v>Remplir la colonne BU ou BW</v>
      </c>
      <c r="BZ934" s="178"/>
      <c r="CA934" s="282" t="str">
        <f t="shared" si="496"/>
        <v>Remplir la colonne M</v>
      </c>
      <c r="CB934" s="99" t="str">
        <f t="shared" si="486"/>
        <v>Remplir la colonne BZ</v>
      </c>
      <c r="CC934" s="297" t="str">
        <f t="shared" si="468"/>
        <v>Remplir la colonne I</v>
      </c>
      <c r="CD934" s="84" t="s">
        <v>64</v>
      </c>
      <c r="CE934" s="60" t="str">
        <f t="shared" si="487"/>
        <v>Remplir les termes C, P et TVA</v>
      </c>
      <c r="CF934" s="61" t="str">
        <f t="shared" si="469"/>
        <v>REMPLIR TYPE DE CLIENT</v>
      </c>
      <c r="CG934" s="107" t="str">
        <f t="shared" si="488"/>
        <v>Montant total de l'aide demandée non indiqué</v>
      </c>
      <c r="CH934" s="1"/>
      <c r="CI934" s="1"/>
      <c r="CJ934" s="1"/>
      <c r="CK934" s="1"/>
      <c r="CL934" s="1"/>
    </row>
    <row r="935" spans="1:90" x14ac:dyDescent="0.25">
      <c r="A935" s="51"/>
      <c r="B935" s="111"/>
      <c r="C935" s="111"/>
      <c r="D935" s="111"/>
      <c r="E935" s="111"/>
      <c r="F935" s="111"/>
      <c r="G935" s="162"/>
      <c r="H935" s="151"/>
      <c r="I935" s="296"/>
      <c r="J935" s="152"/>
      <c r="K935" s="153"/>
      <c r="L935" s="169"/>
      <c r="M935" s="39"/>
      <c r="N935" s="201"/>
      <c r="O935" s="39"/>
      <c r="P935" s="22"/>
      <c r="Q935" s="200">
        <f t="shared" si="470"/>
        <v>0</v>
      </c>
      <c r="R935" s="55"/>
      <c r="S935" s="46" t="s">
        <v>64</v>
      </c>
      <c r="T935" s="56"/>
      <c r="U935" s="48" t="s">
        <v>64</v>
      </c>
      <c r="V935" s="175" t="str">
        <f t="shared" si="471"/>
        <v>Remplir la colonne R ou T</v>
      </c>
      <c r="W935" s="178"/>
      <c r="X935" s="282" t="str">
        <f t="shared" si="472"/>
        <v>Remplir la colonne M</v>
      </c>
      <c r="Y935" s="99" t="str">
        <f t="shared" si="473"/>
        <v>Remplir la colonne W</v>
      </c>
      <c r="Z935" s="297" t="str">
        <f t="shared" si="489"/>
        <v>Remplir la colonne I</v>
      </c>
      <c r="AA935" s="84" t="s">
        <v>64</v>
      </c>
      <c r="AB935" s="60" t="str">
        <f t="shared" si="474"/>
        <v>Remplir les termes C, P et TVA</v>
      </c>
      <c r="AC935" s="55"/>
      <c r="AD935" s="46" t="s">
        <v>64</v>
      </c>
      <c r="AE935" s="56"/>
      <c r="AF935" s="48" t="s">
        <v>64</v>
      </c>
      <c r="AG935" s="175" t="str">
        <f t="shared" si="475"/>
        <v>Remplir la colonne AC ou AE</v>
      </c>
      <c r="AH935" s="178"/>
      <c r="AI935" s="311" t="str">
        <f t="shared" si="490"/>
        <v>Remplir la colonne M</v>
      </c>
      <c r="AJ935" s="179" t="str">
        <f t="shared" si="476"/>
        <v>Remplir la colonne AH</v>
      </c>
      <c r="AK935" s="297" t="str">
        <f t="shared" si="464"/>
        <v>Remplir la colonne I</v>
      </c>
      <c r="AL935" s="84" t="s">
        <v>64</v>
      </c>
      <c r="AM935" s="60" t="str">
        <f t="shared" si="491"/>
        <v>Remplir les termes C, P et TVA</v>
      </c>
      <c r="AN935" s="55"/>
      <c r="AO935" s="46" t="s">
        <v>64</v>
      </c>
      <c r="AP935" s="56"/>
      <c r="AQ935" s="48" t="s">
        <v>64</v>
      </c>
      <c r="AR935" s="175" t="str">
        <f t="shared" si="477"/>
        <v>Remplir la colonne AN ou AP</v>
      </c>
      <c r="AS935" s="178"/>
      <c r="AT935" s="282" t="str">
        <f t="shared" si="492"/>
        <v>Remplir la colonne M</v>
      </c>
      <c r="AU935" s="179" t="str">
        <f t="shared" si="478"/>
        <v>Remplir la colonne AS</v>
      </c>
      <c r="AV935" s="263" t="str">
        <f t="shared" si="465"/>
        <v>Remplir la colonne I</v>
      </c>
      <c r="AW935" s="84" t="s">
        <v>64</v>
      </c>
      <c r="AX935" s="60" t="str">
        <f t="shared" si="493"/>
        <v>Remplir les termes C, P et TVA</v>
      </c>
      <c r="AY935" s="55"/>
      <c r="AZ935" s="46" t="s">
        <v>64</v>
      </c>
      <c r="BA935" s="56"/>
      <c r="BB935" s="48" t="s">
        <v>64</v>
      </c>
      <c r="BC935" s="175" t="str">
        <f t="shared" si="479"/>
        <v>Remplir la colonne AY ou BA</v>
      </c>
      <c r="BD935" s="178"/>
      <c r="BE935" s="311" t="str">
        <f t="shared" si="494"/>
        <v>Remplir la colonne M</v>
      </c>
      <c r="BF935" s="179" t="str">
        <f t="shared" si="480"/>
        <v>Remplir la colonne BD</v>
      </c>
      <c r="BG935" s="263" t="str">
        <f t="shared" si="466"/>
        <v>Remplir la colonne I</v>
      </c>
      <c r="BH935" s="84" t="s">
        <v>64</v>
      </c>
      <c r="BI935" s="60" t="str">
        <f t="shared" si="481"/>
        <v>Remplir les termes C, P et TVA</v>
      </c>
      <c r="BJ935" s="55"/>
      <c r="BK935" s="46" t="s">
        <v>64</v>
      </c>
      <c r="BL935" s="56"/>
      <c r="BM935" s="48" t="s">
        <v>64</v>
      </c>
      <c r="BN935" s="175" t="str">
        <f t="shared" si="482"/>
        <v>Remplir la colonne BJ ou BL</v>
      </c>
      <c r="BO935" s="178"/>
      <c r="BP935" s="311" t="str">
        <f t="shared" si="495"/>
        <v>Remplir la colonne M</v>
      </c>
      <c r="BQ935" s="179" t="str">
        <f t="shared" si="483"/>
        <v>Remplir la colonne BO</v>
      </c>
      <c r="BR935" s="263" t="str">
        <f t="shared" si="467"/>
        <v>Remplir la colonne I</v>
      </c>
      <c r="BS935" s="84" t="s">
        <v>64</v>
      </c>
      <c r="BT935" s="60" t="str">
        <f t="shared" si="484"/>
        <v>Remplir les termes C, P et TVA</v>
      </c>
      <c r="BU935" s="55"/>
      <c r="BV935" s="46" t="s">
        <v>64</v>
      </c>
      <c r="BW935" s="56"/>
      <c r="BX935" s="48" t="s">
        <v>64</v>
      </c>
      <c r="BY935" s="175" t="str">
        <f t="shared" si="485"/>
        <v>Remplir la colonne BU ou BW</v>
      </c>
      <c r="BZ935" s="178"/>
      <c r="CA935" s="282" t="str">
        <f t="shared" si="496"/>
        <v>Remplir la colonne M</v>
      </c>
      <c r="CB935" s="99" t="str">
        <f t="shared" si="486"/>
        <v>Remplir la colonne BZ</v>
      </c>
      <c r="CC935" s="297" t="str">
        <f t="shared" si="468"/>
        <v>Remplir la colonne I</v>
      </c>
      <c r="CD935" s="84" t="s">
        <v>64</v>
      </c>
      <c r="CE935" s="60" t="str">
        <f t="shared" si="487"/>
        <v>Remplir les termes C, P et TVA</v>
      </c>
      <c r="CF935" s="61" t="str">
        <f t="shared" si="469"/>
        <v>REMPLIR TYPE DE CLIENT</v>
      </c>
      <c r="CG935" s="107" t="str">
        <f t="shared" si="488"/>
        <v>Montant total de l'aide demandée non indiqué</v>
      </c>
      <c r="CH935" s="1"/>
      <c r="CI935" s="1"/>
      <c r="CJ935" s="1"/>
      <c r="CK935" s="1"/>
      <c r="CL935" s="1"/>
    </row>
    <row r="936" spans="1:90" x14ac:dyDescent="0.25">
      <c r="A936" s="51"/>
      <c r="B936" s="111"/>
      <c r="C936" s="111"/>
      <c r="D936" s="111"/>
      <c r="E936" s="111"/>
      <c r="F936" s="111"/>
      <c r="G936" s="162"/>
      <c r="H936" s="151"/>
      <c r="I936" s="296"/>
      <c r="J936" s="152"/>
      <c r="K936" s="153"/>
      <c r="L936" s="169"/>
      <c r="M936" s="39"/>
      <c r="N936" s="201"/>
      <c r="O936" s="39"/>
      <c r="P936" s="22"/>
      <c r="Q936" s="200">
        <f t="shared" si="470"/>
        <v>0</v>
      </c>
      <c r="R936" s="55"/>
      <c r="S936" s="46" t="s">
        <v>64</v>
      </c>
      <c r="T936" s="56"/>
      <c r="U936" s="48" t="s">
        <v>64</v>
      </c>
      <c r="V936" s="175" t="str">
        <f t="shared" si="471"/>
        <v>Remplir la colonne R ou T</v>
      </c>
      <c r="W936" s="178"/>
      <c r="X936" s="282" t="str">
        <f t="shared" si="472"/>
        <v>Remplir la colonne M</v>
      </c>
      <c r="Y936" s="99" t="str">
        <f t="shared" si="473"/>
        <v>Remplir la colonne W</v>
      </c>
      <c r="Z936" s="297" t="str">
        <f t="shared" si="489"/>
        <v>Remplir la colonne I</v>
      </c>
      <c r="AA936" s="84" t="s">
        <v>64</v>
      </c>
      <c r="AB936" s="60" t="str">
        <f t="shared" si="474"/>
        <v>Remplir les termes C, P et TVA</v>
      </c>
      <c r="AC936" s="55"/>
      <c r="AD936" s="46" t="s">
        <v>64</v>
      </c>
      <c r="AE936" s="56"/>
      <c r="AF936" s="48" t="s">
        <v>64</v>
      </c>
      <c r="AG936" s="175" t="str">
        <f t="shared" si="475"/>
        <v>Remplir la colonne AC ou AE</v>
      </c>
      <c r="AH936" s="178"/>
      <c r="AI936" s="311" t="str">
        <f t="shared" si="490"/>
        <v>Remplir la colonne M</v>
      </c>
      <c r="AJ936" s="179" t="str">
        <f t="shared" si="476"/>
        <v>Remplir la colonne AH</v>
      </c>
      <c r="AK936" s="297" t="str">
        <f t="shared" si="464"/>
        <v>Remplir la colonne I</v>
      </c>
      <c r="AL936" s="84" t="s">
        <v>64</v>
      </c>
      <c r="AM936" s="60" t="str">
        <f t="shared" si="491"/>
        <v>Remplir les termes C, P et TVA</v>
      </c>
      <c r="AN936" s="55"/>
      <c r="AO936" s="46" t="s">
        <v>64</v>
      </c>
      <c r="AP936" s="56"/>
      <c r="AQ936" s="48" t="s">
        <v>64</v>
      </c>
      <c r="AR936" s="175" t="str">
        <f t="shared" si="477"/>
        <v>Remplir la colonne AN ou AP</v>
      </c>
      <c r="AS936" s="178"/>
      <c r="AT936" s="282" t="str">
        <f t="shared" si="492"/>
        <v>Remplir la colonne M</v>
      </c>
      <c r="AU936" s="179" t="str">
        <f t="shared" si="478"/>
        <v>Remplir la colonne AS</v>
      </c>
      <c r="AV936" s="263" t="str">
        <f t="shared" si="465"/>
        <v>Remplir la colonne I</v>
      </c>
      <c r="AW936" s="84" t="s">
        <v>64</v>
      </c>
      <c r="AX936" s="60" t="str">
        <f t="shared" si="493"/>
        <v>Remplir les termes C, P et TVA</v>
      </c>
      <c r="AY936" s="55"/>
      <c r="AZ936" s="46" t="s">
        <v>64</v>
      </c>
      <c r="BA936" s="56"/>
      <c r="BB936" s="48" t="s">
        <v>64</v>
      </c>
      <c r="BC936" s="175" t="str">
        <f t="shared" si="479"/>
        <v>Remplir la colonne AY ou BA</v>
      </c>
      <c r="BD936" s="178"/>
      <c r="BE936" s="311" t="str">
        <f t="shared" si="494"/>
        <v>Remplir la colonne M</v>
      </c>
      <c r="BF936" s="179" t="str">
        <f t="shared" si="480"/>
        <v>Remplir la colonne BD</v>
      </c>
      <c r="BG936" s="263" t="str">
        <f t="shared" si="466"/>
        <v>Remplir la colonne I</v>
      </c>
      <c r="BH936" s="84" t="s">
        <v>64</v>
      </c>
      <c r="BI936" s="60" t="str">
        <f t="shared" si="481"/>
        <v>Remplir les termes C, P et TVA</v>
      </c>
      <c r="BJ936" s="55"/>
      <c r="BK936" s="46" t="s">
        <v>64</v>
      </c>
      <c r="BL936" s="56"/>
      <c r="BM936" s="48" t="s">
        <v>64</v>
      </c>
      <c r="BN936" s="175" t="str">
        <f t="shared" si="482"/>
        <v>Remplir la colonne BJ ou BL</v>
      </c>
      <c r="BO936" s="178"/>
      <c r="BP936" s="311" t="str">
        <f t="shared" si="495"/>
        <v>Remplir la colonne M</v>
      </c>
      <c r="BQ936" s="179" t="str">
        <f t="shared" si="483"/>
        <v>Remplir la colonne BO</v>
      </c>
      <c r="BR936" s="263" t="str">
        <f t="shared" si="467"/>
        <v>Remplir la colonne I</v>
      </c>
      <c r="BS936" s="84" t="s">
        <v>64</v>
      </c>
      <c r="BT936" s="60" t="str">
        <f t="shared" si="484"/>
        <v>Remplir les termes C, P et TVA</v>
      </c>
      <c r="BU936" s="55"/>
      <c r="BV936" s="46" t="s">
        <v>64</v>
      </c>
      <c r="BW936" s="56"/>
      <c r="BX936" s="48" t="s">
        <v>64</v>
      </c>
      <c r="BY936" s="175" t="str">
        <f t="shared" si="485"/>
        <v>Remplir la colonne BU ou BW</v>
      </c>
      <c r="BZ936" s="178"/>
      <c r="CA936" s="282" t="str">
        <f t="shared" si="496"/>
        <v>Remplir la colonne M</v>
      </c>
      <c r="CB936" s="99" t="str">
        <f t="shared" si="486"/>
        <v>Remplir la colonne BZ</v>
      </c>
      <c r="CC936" s="297" t="str">
        <f t="shared" si="468"/>
        <v>Remplir la colonne I</v>
      </c>
      <c r="CD936" s="84" t="s">
        <v>64</v>
      </c>
      <c r="CE936" s="60" t="str">
        <f t="shared" si="487"/>
        <v>Remplir les termes C, P et TVA</v>
      </c>
      <c r="CF936" s="61" t="str">
        <f t="shared" si="469"/>
        <v>REMPLIR TYPE DE CLIENT</v>
      </c>
      <c r="CG936" s="107" t="str">
        <f t="shared" si="488"/>
        <v>Montant total de l'aide demandée non indiqué</v>
      </c>
      <c r="CH936" s="1"/>
      <c r="CI936" s="1"/>
      <c r="CJ936" s="1"/>
      <c r="CK936" s="1"/>
      <c r="CL936" s="1"/>
    </row>
    <row r="937" spans="1:90" x14ac:dyDescent="0.25">
      <c r="A937" s="51"/>
      <c r="B937" s="111"/>
      <c r="C937" s="111"/>
      <c r="D937" s="111"/>
      <c r="E937" s="111"/>
      <c r="F937" s="111"/>
      <c r="G937" s="162"/>
      <c r="H937" s="151"/>
      <c r="I937" s="296"/>
      <c r="J937" s="152"/>
      <c r="K937" s="153"/>
      <c r="L937" s="169"/>
      <c r="M937" s="39"/>
      <c r="N937" s="201"/>
      <c r="O937" s="39"/>
      <c r="P937" s="22"/>
      <c r="Q937" s="200">
        <f t="shared" si="470"/>
        <v>0</v>
      </c>
      <c r="R937" s="55"/>
      <c r="S937" s="46" t="s">
        <v>64</v>
      </c>
      <c r="T937" s="56"/>
      <c r="U937" s="48" t="s">
        <v>64</v>
      </c>
      <c r="V937" s="175" t="str">
        <f t="shared" si="471"/>
        <v>Remplir la colonne R ou T</v>
      </c>
      <c r="W937" s="178"/>
      <c r="X937" s="282" t="str">
        <f t="shared" si="472"/>
        <v>Remplir la colonne M</v>
      </c>
      <c r="Y937" s="99" t="str">
        <f t="shared" si="473"/>
        <v>Remplir la colonne W</v>
      </c>
      <c r="Z937" s="297" t="str">
        <f t="shared" si="489"/>
        <v>Remplir la colonne I</v>
      </c>
      <c r="AA937" s="84" t="s">
        <v>64</v>
      </c>
      <c r="AB937" s="60" t="str">
        <f t="shared" si="474"/>
        <v>Remplir les termes C, P et TVA</v>
      </c>
      <c r="AC937" s="55"/>
      <c r="AD937" s="46" t="s">
        <v>64</v>
      </c>
      <c r="AE937" s="56"/>
      <c r="AF937" s="48" t="s">
        <v>64</v>
      </c>
      <c r="AG937" s="175" t="str">
        <f t="shared" si="475"/>
        <v>Remplir la colonne AC ou AE</v>
      </c>
      <c r="AH937" s="178"/>
      <c r="AI937" s="311" t="str">
        <f t="shared" si="490"/>
        <v>Remplir la colonne M</v>
      </c>
      <c r="AJ937" s="179" t="str">
        <f t="shared" si="476"/>
        <v>Remplir la colonne AH</v>
      </c>
      <c r="AK937" s="297" t="str">
        <f t="shared" si="464"/>
        <v>Remplir la colonne I</v>
      </c>
      <c r="AL937" s="84" t="s">
        <v>64</v>
      </c>
      <c r="AM937" s="60" t="str">
        <f t="shared" si="491"/>
        <v>Remplir les termes C, P et TVA</v>
      </c>
      <c r="AN937" s="55"/>
      <c r="AO937" s="46" t="s">
        <v>64</v>
      </c>
      <c r="AP937" s="56"/>
      <c r="AQ937" s="48" t="s">
        <v>64</v>
      </c>
      <c r="AR937" s="175" t="str">
        <f t="shared" si="477"/>
        <v>Remplir la colonne AN ou AP</v>
      </c>
      <c r="AS937" s="178"/>
      <c r="AT937" s="282" t="str">
        <f t="shared" si="492"/>
        <v>Remplir la colonne M</v>
      </c>
      <c r="AU937" s="179" t="str">
        <f t="shared" si="478"/>
        <v>Remplir la colonne AS</v>
      </c>
      <c r="AV937" s="263" t="str">
        <f t="shared" si="465"/>
        <v>Remplir la colonne I</v>
      </c>
      <c r="AW937" s="84" t="s">
        <v>64</v>
      </c>
      <c r="AX937" s="60" t="str">
        <f t="shared" si="493"/>
        <v>Remplir les termes C, P et TVA</v>
      </c>
      <c r="AY937" s="55"/>
      <c r="AZ937" s="46" t="s">
        <v>64</v>
      </c>
      <c r="BA937" s="56"/>
      <c r="BB937" s="48" t="s">
        <v>64</v>
      </c>
      <c r="BC937" s="175" t="str">
        <f t="shared" si="479"/>
        <v>Remplir la colonne AY ou BA</v>
      </c>
      <c r="BD937" s="178"/>
      <c r="BE937" s="311" t="str">
        <f t="shared" si="494"/>
        <v>Remplir la colonne M</v>
      </c>
      <c r="BF937" s="179" t="str">
        <f t="shared" si="480"/>
        <v>Remplir la colonne BD</v>
      </c>
      <c r="BG937" s="263" t="str">
        <f t="shared" si="466"/>
        <v>Remplir la colonne I</v>
      </c>
      <c r="BH937" s="84" t="s">
        <v>64</v>
      </c>
      <c r="BI937" s="60" t="str">
        <f t="shared" si="481"/>
        <v>Remplir les termes C, P et TVA</v>
      </c>
      <c r="BJ937" s="55"/>
      <c r="BK937" s="46" t="s">
        <v>64</v>
      </c>
      <c r="BL937" s="56"/>
      <c r="BM937" s="48" t="s">
        <v>64</v>
      </c>
      <c r="BN937" s="175" t="str">
        <f t="shared" si="482"/>
        <v>Remplir la colonne BJ ou BL</v>
      </c>
      <c r="BO937" s="178"/>
      <c r="BP937" s="311" t="str">
        <f t="shared" si="495"/>
        <v>Remplir la colonne M</v>
      </c>
      <c r="BQ937" s="179" t="str">
        <f t="shared" si="483"/>
        <v>Remplir la colonne BO</v>
      </c>
      <c r="BR937" s="263" t="str">
        <f t="shared" si="467"/>
        <v>Remplir la colonne I</v>
      </c>
      <c r="BS937" s="84" t="s">
        <v>64</v>
      </c>
      <c r="BT937" s="60" t="str">
        <f t="shared" si="484"/>
        <v>Remplir les termes C, P et TVA</v>
      </c>
      <c r="BU937" s="55"/>
      <c r="BV937" s="46" t="s">
        <v>64</v>
      </c>
      <c r="BW937" s="56"/>
      <c r="BX937" s="48" t="s">
        <v>64</v>
      </c>
      <c r="BY937" s="175" t="str">
        <f t="shared" si="485"/>
        <v>Remplir la colonne BU ou BW</v>
      </c>
      <c r="BZ937" s="178"/>
      <c r="CA937" s="282" t="str">
        <f t="shared" si="496"/>
        <v>Remplir la colonne M</v>
      </c>
      <c r="CB937" s="99" t="str">
        <f t="shared" si="486"/>
        <v>Remplir la colonne BZ</v>
      </c>
      <c r="CC937" s="297" t="str">
        <f t="shared" si="468"/>
        <v>Remplir la colonne I</v>
      </c>
      <c r="CD937" s="84" t="s">
        <v>64</v>
      </c>
      <c r="CE937" s="60" t="str">
        <f t="shared" si="487"/>
        <v>Remplir les termes C, P et TVA</v>
      </c>
      <c r="CF937" s="61" t="str">
        <f t="shared" si="469"/>
        <v>REMPLIR TYPE DE CLIENT</v>
      </c>
      <c r="CG937" s="107" t="str">
        <f t="shared" si="488"/>
        <v>Montant total de l'aide demandée non indiqué</v>
      </c>
      <c r="CH937" s="1"/>
      <c r="CI937" s="1"/>
      <c r="CJ937" s="1"/>
      <c r="CK937" s="1"/>
      <c r="CL937" s="1"/>
    </row>
    <row r="938" spans="1:90" x14ac:dyDescent="0.25">
      <c r="A938" s="51"/>
      <c r="B938" s="111"/>
      <c r="C938" s="111"/>
      <c r="D938" s="111"/>
      <c r="E938" s="111"/>
      <c r="F938" s="111"/>
      <c r="G938" s="162"/>
      <c r="H938" s="151"/>
      <c r="I938" s="296"/>
      <c r="J938" s="152"/>
      <c r="K938" s="153"/>
      <c r="L938" s="169"/>
      <c r="M938" s="39"/>
      <c r="N938" s="201"/>
      <c r="O938" s="39"/>
      <c r="P938" s="22"/>
      <c r="Q938" s="200">
        <f t="shared" si="470"/>
        <v>0</v>
      </c>
      <c r="R938" s="55"/>
      <c r="S938" s="46" t="s">
        <v>64</v>
      </c>
      <c r="T938" s="56"/>
      <c r="U938" s="48" t="s">
        <v>64</v>
      </c>
      <c r="V938" s="175" t="str">
        <f t="shared" si="471"/>
        <v>Remplir la colonne R ou T</v>
      </c>
      <c r="W938" s="178"/>
      <c r="X938" s="282" t="str">
        <f t="shared" si="472"/>
        <v>Remplir la colonne M</v>
      </c>
      <c r="Y938" s="99" t="str">
        <f t="shared" si="473"/>
        <v>Remplir la colonne W</v>
      </c>
      <c r="Z938" s="297" t="str">
        <f t="shared" si="489"/>
        <v>Remplir la colonne I</v>
      </c>
      <c r="AA938" s="84" t="s">
        <v>64</v>
      </c>
      <c r="AB938" s="60" t="str">
        <f t="shared" si="474"/>
        <v>Remplir les termes C, P et TVA</v>
      </c>
      <c r="AC938" s="55"/>
      <c r="AD938" s="46" t="s">
        <v>64</v>
      </c>
      <c r="AE938" s="56"/>
      <c r="AF938" s="48" t="s">
        <v>64</v>
      </c>
      <c r="AG938" s="175" t="str">
        <f t="shared" si="475"/>
        <v>Remplir la colonne AC ou AE</v>
      </c>
      <c r="AH938" s="178"/>
      <c r="AI938" s="311" t="str">
        <f t="shared" si="490"/>
        <v>Remplir la colonne M</v>
      </c>
      <c r="AJ938" s="179" t="str">
        <f t="shared" si="476"/>
        <v>Remplir la colonne AH</v>
      </c>
      <c r="AK938" s="297" t="str">
        <f t="shared" si="464"/>
        <v>Remplir la colonne I</v>
      </c>
      <c r="AL938" s="84" t="s">
        <v>64</v>
      </c>
      <c r="AM938" s="60" t="str">
        <f t="shared" si="491"/>
        <v>Remplir les termes C, P et TVA</v>
      </c>
      <c r="AN938" s="55"/>
      <c r="AO938" s="46" t="s">
        <v>64</v>
      </c>
      <c r="AP938" s="56"/>
      <c r="AQ938" s="48" t="s">
        <v>64</v>
      </c>
      <c r="AR938" s="175" t="str">
        <f t="shared" si="477"/>
        <v>Remplir la colonne AN ou AP</v>
      </c>
      <c r="AS938" s="178"/>
      <c r="AT938" s="282" t="str">
        <f t="shared" si="492"/>
        <v>Remplir la colonne M</v>
      </c>
      <c r="AU938" s="179" t="str">
        <f t="shared" si="478"/>
        <v>Remplir la colonne AS</v>
      </c>
      <c r="AV938" s="263" t="str">
        <f t="shared" si="465"/>
        <v>Remplir la colonne I</v>
      </c>
      <c r="AW938" s="84" t="s">
        <v>64</v>
      </c>
      <c r="AX938" s="60" t="str">
        <f t="shared" si="493"/>
        <v>Remplir les termes C, P et TVA</v>
      </c>
      <c r="AY938" s="55"/>
      <c r="AZ938" s="46" t="s">
        <v>64</v>
      </c>
      <c r="BA938" s="56"/>
      <c r="BB938" s="48" t="s">
        <v>64</v>
      </c>
      <c r="BC938" s="175" t="str">
        <f t="shared" si="479"/>
        <v>Remplir la colonne AY ou BA</v>
      </c>
      <c r="BD938" s="178"/>
      <c r="BE938" s="311" t="str">
        <f t="shared" si="494"/>
        <v>Remplir la colonne M</v>
      </c>
      <c r="BF938" s="179" t="str">
        <f t="shared" si="480"/>
        <v>Remplir la colonne BD</v>
      </c>
      <c r="BG938" s="263" t="str">
        <f t="shared" si="466"/>
        <v>Remplir la colonne I</v>
      </c>
      <c r="BH938" s="84" t="s">
        <v>64</v>
      </c>
      <c r="BI938" s="60" t="str">
        <f t="shared" si="481"/>
        <v>Remplir les termes C, P et TVA</v>
      </c>
      <c r="BJ938" s="55"/>
      <c r="BK938" s="46" t="s">
        <v>64</v>
      </c>
      <c r="BL938" s="56"/>
      <c r="BM938" s="48" t="s">
        <v>64</v>
      </c>
      <c r="BN938" s="175" t="str">
        <f t="shared" si="482"/>
        <v>Remplir la colonne BJ ou BL</v>
      </c>
      <c r="BO938" s="178"/>
      <c r="BP938" s="311" t="str">
        <f t="shared" si="495"/>
        <v>Remplir la colonne M</v>
      </c>
      <c r="BQ938" s="179" t="str">
        <f t="shared" si="483"/>
        <v>Remplir la colonne BO</v>
      </c>
      <c r="BR938" s="263" t="str">
        <f t="shared" si="467"/>
        <v>Remplir la colonne I</v>
      </c>
      <c r="BS938" s="84" t="s">
        <v>64</v>
      </c>
      <c r="BT938" s="60" t="str">
        <f t="shared" si="484"/>
        <v>Remplir les termes C, P et TVA</v>
      </c>
      <c r="BU938" s="55"/>
      <c r="BV938" s="46" t="s">
        <v>64</v>
      </c>
      <c r="BW938" s="56"/>
      <c r="BX938" s="48" t="s">
        <v>64</v>
      </c>
      <c r="BY938" s="175" t="str">
        <f t="shared" si="485"/>
        <v>Remplir la colonne BU ou BW</v>
      </c>
      <c r="BZ938" s="178"/>
      <c r="CA938" s="282" t="str">
        <f t="shared" si="496"/>
        <v>Remplir la colonne M</v>
      </c>
      <c r="CB938" s="99" t="str">
        <f t="shared" si="486"/>
        <v>Remplir la colonne BZ</v>
      </c>
      <c r="CC938" s="297" t="str">
        <f t="shared" si="468"/>
        <v>Remplir la colonne I</v>
      </c>
      <c r="CD938" s="84" t="s">
        <v>64</v>
      </c>
      <c r="CE938" s="60" t="str">
        <f t="shared" si="487"/>
        <v>Remplir les termes C, P et TVA</v>
      </c>
      <c r="CF938" s="61" t="str">
        <f t="shared" si="469"/>
        <v>REMPLIR TYPE DE CLIENT</v>
      </c>
      <c r="CG938" s="107" t="str">
        <f t="shared" si="488"/>
        <v>Montant total de l'aide demandée non indiqué</v>
      </c>
      <c r="CH938" s="1"/>
      <c r="CI938" s="1"/>
      <c r="CJ938" s="1"/>
      <c r="CK938" s="1"/>
      <c r="CL938" s="1"/>
    </row>
    <row r="939" spans="1:90" x14ac:dyDescent="0.25">
      <c r="A939" s="51"/>
      <c r="B939" s="111"/>
      <c r="C939" s="111"/>
      <c r="D939" s="111"/>
      <c r="E939" s="111"/>
      <c r="F939" s="111"/>
      <c r="G939" s="162"/>
      <c r="H939" s="151"/>
      <c r="I939" s="296"/>
      <c r="J939" s="152"/>
      <c r="K939" s="153"/>
      <c r="L939" s="169"/>
      <c r="M939" s="39"/>
      <c r="N939" s="201"/>
      <c r="O939" s="39"/>
      <c r="P939" s="22"/>
      <c r="Q939" s="200">
        <f t="shared" si="470"/>
        <v>0</v>
      </c>
      <c r="R939" s="55"/>
      <c r="S939" s="46" t="s">
        <v>64</v>
      </c>
      <c r="T939" s="56"/>
      <c r="U939" s="48" t="s">
        <v>64</v>
      </c>
      <c r="V939" s="175" t="str">
        <f t="shared" si="471"/>
        <v>Remplir la colonne R ou T</v>
      </c>
      <c r="W939" s="178"/>
      <c r="X939" s="282" t="str">
        <f t="shared" si="472"/>
        <v>Remplir la colonne M</v>
      </c>
      <c r="Y939" s="99" t="str">
        <f t="shared" si="473"/>
        <v>Remplir la colonne W</v>
      </c>
      <c r="Z939" s="297" t="str">
        <f t="shared" si="489"/>
        <v>Remplir la colonne I</v>
      </c>
      <c r="AA939" s="84" t="s">
        <v>64</v>
      </c>
      <c r="AB939" s="60" t="str">
        <f t="shared" si="474"/>
        <v>Remplir les termes C, P et TVA</v>
      </c>
      <c r="AC939" s="55"/>
      <c r="AD939" s="46" t="s">
        <v>64</v>
      </c>
      <c r="AE939" s="56"/>
      <c r="AF939" s="48" t="s">
        <v>64</v>
      </c>
      <c r="AG939" s="175" t="str">
        <f t="shared" si="475"/>
        <v>Remplir la colonne AC ou AE</v>
      </c>
      <c r="AH939" s="178"/>
      <c r="AI939" s="311" t="str">
        <f t="shared" si="490"/>
        <v>Remplir la colonne M</v>
      </c>
      <c r="AJ939" s="179" t="str">
        <f t="shared" si="476"/>
        <v>Remplir la colonne AH</v>
      </c>
      <c r="AK939" s="297" t="str">
        <f t="shared" si="464"/>
        <v>Remplir la colonne I</v>
      </c>
      <c r="AL939" s="84" t="s">
        <v>64</v>
      </c>
      <c r="AM939" s="60" t="str">
        <f t="shared" si="491"/>
        <v>Remplir les termes C, P et TVA</v>
      </c>
      <c r="AN939" s="55"/>
      <c r="AO939" s="46" t="s">
        <v>64</v>
      </c>
      <c r="AP939" s="56"/>
      <c r="AQ939" s="48" t="s">
        <v>64</v>
      </c>
      <c r="AR939" s="175" t="str">
        <f t="shared" si="477"/>
        <v>Remplir la colonne AN ou AP</v>
      </c>
      <c r="AS939" s="178"/>
      <c r="AT939" s="282" t="str">
        <f t="shared" si="492"/>
        <v>Remplir la colonne M</v>
      </c>
      <c r="AU939" s="179" t="str">
        <f t="shared" si="478"/>
        <v>Remplir la colonne AS</v>
      </c>
      <c r="AV939" s="263" t="str">
        <f t="shared" si="465"/>
        <v>Remplir la colonne I</v>
      </c>
      <c r="AW939" s="84" t="s">
        <v>64</v>
      </c>
      <c r="AX939" s="60" t="str">
        <f t="shared" si="493"/>
        <v>Remplir les termes C, P et TVA</v>
      </c>
      <c r="AY939" s="55"/>
      <c r="AZ939" s="46" t="s">
        <v>64</v>
      </c>
      <c r="BA939" s="56"/>
      <c r="BB939" s="48" t="s">
        <v>64</v>
      </c>
      <c r="BC939" s="175" t="str">
        <f t="shared" si="479"/>
        <v>Remplir la colonne AY ou BA</v>
      </c>
      <c r="BD939" s="178"/>
      <c r="BE939" s="311" t="str">
        <f t="shared" si="494"/>
        <v>Remplir la colonne M</v>
      </c>
      <c r="BF939" s="179" t="str">
        <f t="shared" si="480"/>
        <v>Remplir la colonne BD</v>
      </c>
      <c r="BG939" s="263" t="str">
        <f t="shared" si="466"/>
        <v>Remplir la colonne I</v>
      </c>
      <c r="BH939" s="84" t="s">
        <v>64</v>
      </c>
      <c r="BI939" s="60" t="str">
        <f t="shared" si="481"/>
        <v>Remplir les termes C, P et TVA</v>
      </c>
      <c r="BJ939" s="55"/>
      <c r="BK939" s="46" t="s">
        <v>64</v>
      </c>
      <c r="BL939" s="56"/>
      <c r="BM939" s="48" t="s">
        <v>64</v>
      </c>
      <c r="BN939" s="175" t="str">
        <f t="shared" si="482"/>
        <v>Remplir la colonne BJ ou BL</v>
      </c>
      <c r="BO939" s="178"/>
      <c r="BP939" s="311" t="str">
        <f t="shared" si="495"/>
        <v>Remplir la colonne M</v>
      </c>
      <c r="BQ939" s="179" t="str">
        <f t="shared" si="483"/>
        <v>Remplir la colonne BO</v>
      </c>
      <c r="BR939" s="263" t="str">
        <f t="shared" si="467"/>
        <v>Remplir la colonne I</v>
      </c>
      <c r="BS939" s="84" t="s">
        <v>64</v>
      </c>
      <c r="BT939" s="60" t="str">
        <f t="shared" si="484"/>
        <v>Remplir les termes C, P et TVA</v>
      </c>
      <c r="BU939" s="55"/>
      <c r="BV939" s="46" t="s">
        <v>64</v>
      </c>
      <c r="BW939" s="56"/>
      <c r="BX939" s="48" t="s">
        <v>64</v>
      </c>
      <c r="BY939" s="175" t="str">
        <f t="shared" si="485"/>
        <v>Remplir la colonne BU ou BW</v>
      </c>
      <c r="BZ939" s="178"/>
      <c r="CA939" s="282" t="str">
        <f t="shared" si="496"/>
        <v>Remplir la colonne M</v>
      </c>
      <c r="CB939" s="99" t="str">
        <f t="shared" si="486"/>
        <v>Remplir la colonne BZ</v>
      </c>
      <c r="CC939" s="297" t="str">
        <f t="shared" si="468"/>
        <v>Remplir la colonne I</v>
      </c>
      <c r="CD939" s="84" t="s">
        <v>64</v>
      </c>
      <c r="CE939" s="60" t="str">
        <f t="shared" si="487"/>
        <v>Remplir les termes C, P et TVA</v>
      </c>
      <c r="CF939" s="61" t="str">
        <f t="shared" si="469"/>
        <v>REMPLIR TYPE DE CLIENT</v>
      </c>
      <c r="CG939" s="107" t="str">
        <f t="shared" si="488"/>
        <v>Montant total de l'aide demandée non indiqué</v>
      </c>
      <c r="CH939" s="1"/>
      <c r="CI939" s="1"/>
      <c r="CJ939" s="1"/>
      <c r="CK939" s="1"/>
      <c r="CL939" s="1"/>
    </row>
    <row r="940" spans="1:90" x14ac:dyDescent="0.25">
      <c r="A940" s="51"/>
      <c r="B940" s="111"/>
      <c r="C940" s="111"/>
      <c r="D940" s="111"/>
      <c r="E940" s="111"/>
      <c r="F940" s="111"/>
      <c r="G940" s="162"/>
      <c r="H940" s="151"/>
      <c r="I940" s="296"/>
      <c r="J940" s="152"/>
      <c r="K940" s="153"/>
      <c r="L940" s="169"/>
      <c r="M940" s="39"/>
      <c r="N940" s="201"/>
      <c r="O940" s="39"/>
      <c r="P940" s="22"/>
      <c r="Q940" s="200">
        <f t="shared" si="470"/>
        <v>0</v>
      </c>
      <c r="R940" s="55"/>
      <c r="S940" s="46" t="s">
        <v>64</v>
      </c>
      <c r="T940" s="56"/>
      <c r="U940" s="48" t="s">
        <v>64</v>
      </c>
      <c r="V940" s="175" t="str">
        <f t="shared" si="471"/>
        <v>Remplir la colonne R ou T</v>
      </c>
      <c r="W940" s="178"/>
      <c r="X940" s="282" t="str">
        <f t="shared" si="472"/>
        <v>Remplir la colonne M</v>
      </c>
      <c r="Y940" s="99" t="str">
        <f t="shared" si="473"/>
        <v>Remplir la colonne W</v>
      </c>
      <c r="Z940" s="297" t="str">
        <f t="shared" si="489"/>
        <v>Remplir la colonne I</v>
      </c>
      <c r="AA940" s="84" t="s">
        <v>64</v>
      </c>
      <c r="AB940" s="60" t="str">
        <f t="shared" si="474"/>
        <v>Remplir les termes C, P et TVA</v>
      </c>
      <c r="AC940" s="55"/>
      <c r="AD940" s="46" t="s">
        <v>64</v>
      </c>
      <c r="AE940" s="56"/>
      <c r="AF940" s="48" t="s">
        <v>64</v>
      </c>
      <c r="AG940" s="175" t="str">
        <f t="shared" si="475"/>
        <v>Remplir la colonne AC ou AE</v>
      </c>
      <c r="AH940" s="178"/>
      <c r="AI940" s="311" t="str">
        <f t="shared" si="490"/>
        <v>Remplir la colonne M</v>
      </c>
      <c r="AJ940" s="179" t="str">
        <f t="shared" si="476"/>
        <v>Remplir la colonne AH</v>
      </c>
      <c r="AK940" s="297" t="str">
        <f t="shared" si="464"/>
        <v>Remplir la colonne I</v>
      </c>
      <c r="AL940" s="84" t="s">
        <v>64</v>
      </c>
      <c r="AM940" s="60" t="str">
        <f t="shared" si="491"/>
        <v>Remplir les termes C, P et TVA</v>
      </c>
      <c r="AN940" s="55"/>
      <c r="AO940" s="46" t="s">
        <v>64</v>
      </c>
      <c r="AP940" s="56"/>
      <c r="AQ940" s="48" t="s">
        <v>64</v>
      </c>
      <c r="AR940" s="175" t="str">
        <f t="shared" si="477"/>
        <v>Remplir la colonne AN ou AP</v>
      </c>
      <c r="AS940" s="178"/>
      <c r="AT940" s="282" t="str">
        <f t="shared" si="492"/>
        <v>Remplir la colonne M</v>
      </c>
      <c r="AU940" s="179" t="str">
        <f t="shared" si="478"/>
        <v>Remplir la colonne AS</v>
      </c>
      <c r="AV940" s="263" t="str">
        <f t="shared" si="465"/>
        <v>Remplir la colonne I</v>
      </c>
      <c r="AW940" s="84" t="s">
        <v>64</v>
      </c>
      <c r="AX940" s="60" t="str">
        <f t="shared" si="493"/>
        <v>Remplir les termes C, P et TVA</v>
      </c>
      <c r="AY940" s="55"/>
      <c r="AZ940" s="46" t="s">
        <v>64</v>
      </c>
      <c r="BA940" s="56"/>
      <c r="BB940" s="48" t="s">
        <v>64</v>
      </c>
      <c r="BC940" s="175" t="str">
        <f t="shared" si="479"/>
        <v>Remplir la colonne AY ou BA</v>
      </c>
      <c r="BD940" s="178"/>
      <c r="BE940" s="311" t="str">
        <f t="shared" si="494"/>
        <v>Remplir la colonne M</v>
      </c>
      <c r="BF940" s="179" t="str">
        <f t="shared" si="480"/>
        <v>Remplir la colonne BD</v>
      </c>
      <c r="BG940" s="263" t="str">
        <f t="shared" si="466"/>
        <v>Remplir la colonne I</v>
      </c>
      <c r="BH940" s="84" t="s">
        <v>64</v>
      </c>
      <c r="BI940" s="60" t="str">
        <f t="shared" si="481"/>
        <v>Remplir les termes C, P et TVA</v>
      </c>
      <c r="BJ940" s="55"/>
      <c r="BK940" s="46" t="s">
        <v>64</v>
      </c>
      <c r="BL940" s="56"/>
      <c r="BM940" s="48" t="s">
        <v>64</v>
      </c>
      <c r="BN940" s="175" t="str">
        <f t="shared" si="482"/>
        <v>Remplir la colonne BJ ou BL</v>
      </c>
      <c r="BO940" s="178"/>
      <c r="BP940" s="311" t="str">
        <f t="shared" si="495"/>
        <v>Remplir la colonne M</v>
      </c>
      <c r="BQ940" s="179" t="str">
        <f t="shared" si="483"/>
        <v>Remplir la colonne BO</v>
      </c>
      <c r="BR940" s="263" t="str">
        <f t="shared" si="467"/>
        <v>Remplir la colonne I</v>
      </c>
      <c r="BS940" s="84" t="s">
        <v>64</v>
      </c>
      <c r="BT940" s="60" t="str">
        <f t="shared" si="484"/>
        <v>Remplir les termes C, P et TVA</v>
      </c>
      <c r="BU940" s="55"/>
      <c r="BV940" s="46" t="s">
        <v>64</v>
      </c>
      <c r="BW940" s="56"/>
      <c r="BX940" s="48" t="s">
        <v>64</v>
      </c>
      <c r="BY940" s="175" t="str">
        <f t="shared" si="485"/>
        <v>Remplir la colonne BU ou BW</v>
      </c>
      <c r="BZ940" s="178"/>
      <c r="CA940" s="282" t="str">
        <f t="shared" si="496"/>
        <v>Remplir la colonne M</v>
      </c>
      <c r="CB940" s="99" t="str">
        <f t="shared" si="486"/>
        <v>Remplir la colonne BZ</v>
      </c>
      <c r="CC940" s="297" t="str">
        <f t="shared" si="468"/>
        <v>Remplir la colonne I</v>
      </c>
      <c r="CD940" s="84" t="s">
        <v>64</v>
      </c>
      <c r="CE940" s="60" t="str">
        <f t="shared" si="487"/>
        <v>Remplir les termes C, P et TVA</v>
      </c>
      <c r="CF940" s="61" t="str">
        <f t="shared" si="469"/>
        <v>REMPLIR TYPE DE CLIENT</v>
      </c>
      <c r="CG940" s="107" t="str">
        <f t="shared" si="488"/>
        <v>Montant total de l'aide demandée non indiqué</v>
      </c>
      <c r="CH940" s="1"/>
      <c r="CI940" s="1"/>
      <c r="CJ940" s="1"/>
      <c r="CK940" s="1"/>
      <c r="CL940" s="1"/>
    </row>
    <row r="941" spans="1:90" x14ac:dyDescent="0.25">
      <c r="A941" s="51"/>
      <c r="B941" s="111"/>
      <c r="C941" s="111"/>
      <c r="D941" s="111"/>
      <c r="E941" s="111"/>
      <c r="F941" s="111"/>
      <c r="G941" s="162"/>
      <c r="H941" s="151"/>
      <c r="I941" s="296"/>
      <c r="J941" s="152"/>
      <c r="K941" s="153"/>
      <c r="L941" s="169"/>
      <c r="M941" s="39"/>
      <c r="N941" s="201"/>
      <c r="O941" s="39"/>
      <c r="P941" s="22"/>
      <c r="Q941" s="200">
        <f t="shared" si="470"/>
        <v>0</v>
      </c>
      <c r="R941" s="55"/>
      <c r="S941" s="46" t="s">
        <v>64</v>
      </c>
      <c r="T941" s="56"/>
      <c r="U941" s="48" t="s">
        <v>64</v>
      </c>
      <c r="V941" s="175" t="str">
        <f t="shared" si="471"/>
        <v>Remplir la colonne R ou T</v>
      </c>
      <c r="W941" s="178"/>
      <c r="X941" s="282" t="str">
        <f t="shared" si="472"/>
        <v>Remplir la colonne M</v>
      </c>
      <c r="Y941" s="99" t="str">
        <f t="shared" si="473"/>
        <v>Remplir la colonne W</v>
      </c>
      <c r="Z941" s="297" t="str">
        <f t="shared" si="489"/>
        <v>Remplir la colonne I</v>
      </c>
      <c r="AA941" s="84" t="s">
        <v>64</v>
      </c>
      <c r="AB941" s="60" t="str">
        <f t="shared" si="474"/>
        <v>Remplir les termes C, P et TVA</v>
      </c>
      <c r="AC941" s="55"/>
      <c r="AD941" s="46" t="s">
        <v>64</v>
      </c>
      <c r="AE941" s="56"/>
      <c r="AF941" s="48" t="s">
        <v>64</v>
      </c>
      <c r="AG941" s="175" t="str">
        <f t="shared" si="475"/>
        <v>Remplir la colonne AC ou AE</v>
      </c>
      <c r="AH941" s="178"/>
      <c r="AI941" s="311" t="str">
        <f t="shared" si="490"/>
        <v>Remplir la colonne M</v>
      </c>
      <c r="AJ941" s="179" t="str">
        <f t="shared" si="476"/>
        <v>Remplir la colonne AH</v>
      </c>
      <c r="AK941" s="297" t="str">
        <f t="shared" si="464"/>
        <v>Remplir la colonne I</v>
      </c>
      <c r="AL941" s="84" t="s">
        <v>64</v>
      </c>
      <c r="AM941" s="60" t="str">
        <f t="shared" si="491"/>
        <v>Remplir les termes C, P et TVA</v>
      </c>
      <c r="AN941" s="55"/>
      <c r="AO941" s="46" t="s">
        <v>64</v>
      </c>
      <c r="AP941" s="56"/>
      <c r="AQ941" s="48" t="s">
        <v>64</v>
      </c>
      <c r="AR941" s="175" t="str">
        <f t="shared" si="477"/>
        <v>Remplir la colonne AN ou AP</v>
      </c>
      <c r="AS941" s="178"/>
      <c r="AT941" s="282" t="str">
        <f t="shared" si="492"/>
        <v>Remplir la colonne M</v>
      </c>
      <c r="AU941" s="179" t="str">
        <f t="shared" si="478"/>
        <v>Remplir la colonne AS</v>
      </c>
      <c r="AV941" s="263" t="str">
        <f t="shared" si="465"/>
        <v>Remplir la colonne I</v>
      </c>
      <c r="AW941" s="84" t="s">
        <v>64</v>
      </c>
      <c r="AX941" s="60" t="str">
        <f t="shared" si="493"/>
        <v>Remplir les termes C, P et TVA</v>
      </c>
      <c r="AY941" s="55"/>
      <c r="AZ941" s="46" t="s">
        <v>64</v>
      </c>
      <c r="BA941" s="56"/>
      <c r="BB941" s="48" t="s">
        <v>64</v>
      </c>
      <c r="BC941" s="175" t="str">
        <f t="shared" si="479"/>
        <v>Remplir la colonne AY ou BA</v>
      </c>
      <c r="BD941" s="178"/>
      <c r="BE941" s="311" t="str">
        <f t="shared" si="494"/>
        <v>Remplir la colonne M</v>
      </c>
      <c r="BF941" s="179" t="str">
        <f t="shared" si="480"/>
        <v>Remplir la colonne BD</v>
      </c>
      <c r="BG941" s="263" t="str">
        <f t="shared" si="466"/>
        <v>Remplir la colonne I</v>
      </c>
      <c r="BH941" s="84" t="s">
        <v>64</v>
      </c>
      <c r="BI941" s="60" t="str">
        <f t="shared" si="481"/>
        <v>Remplir les termes C, P et TVA</v>
      </c>
      <c r="BJ941" s="55"/>
      <c r="BK941" s="46" t="s">
        <v>64</v>
      </c>
      <c r="BL941" s="56"/>
      <c r="BM941" s="48" t="s">
        <v>64</v>
      </c>
      <c r="BN941" s="175" t="str">
        <f t="shared" si="482"/>
        <v>Remplir la colonne BJ ou BL</v>
      </c>
      <c r="BO941" s="178"/>
      <c r="BP941" s="311" t="str">
        <f t="shared" si="495"/>
        <v>Remplir la colonne M</v>
      </c>
      <c r="BQ941" s="179" t="str">
        <f t="shared" si="483"/>
        <v>Remplir la colonne BO</v>
      </c>
      <c r="BR941" s="263" t="str">
        <f t="shared" si="467"/>
        <v>Remplir la colonne I</v>
      </c>
      <c r="BS941" s="84" t="s">
        <v>64</v>
      </c>
      <c r="BT941" s="60" t="str">
        <f t="shared" si="484"/>
        <v>Remplir les termes C, P et TVA</v>
      </c>
      <c r="BU941" s="55"/>
      <c r="BV941" s="46" t="s">
        <v>64</v>
      </c>
      <c r="BW941" s="56"/>
      <c r="BX941" s="48" t="s">
        <v>64</v>
      </c>
      <c r="BY941" s="175" t="str">
        <f t="shared" si="485"/>
        <v>Remplir la colonne BU ou BW</v>
      </c>
      <c r="BZ941" s="178"/>
      <c r="CA941" s="282" t="str">
        <f t="shared" si="496"/>
        <v>Remplir la colonne M</v>
      </c>
      <c r="CB941" s="99" t="str">
        <f t="shared" si="486"/>
        <v>Remplir la colonne BZ</v>
      </c>
      <c r="CC941" s="297" t="str">
        <f t="shared" si="468"/>
        <v>Remplir la colonne I</v>
      </c>
      <c r="CD941" s="84" t="s">
        <v>64</v>
      </c>
      <c r="CE941" s="60" t="str">
        <f t="shared" si="487"/>
        <v>Remplir les termes C, P et TVA</v>
      </c>
      <c r="CF941" s="61" t="str">
        <f t="shared" si="469"/>
        <v>REMPLIR TYPE DE CLIENT</v>
      </c>
      <c r="CG941" s="107" t="str">
        <f t="shared" si="488"/>
        <v>Montant total de l'aide demandée non indiqué</v>
      </c>
      <c r="CH941" s="1"/>
      <c r="CI941" s="1"/>
      <c r="CJ941" s="1"/>
      <c r="CK941" s="1"/>
      <c r="CL941" s="1"/>
    </row>
    <row r="942" spans="1:90" x14ac:dyDescent="0.25">
      <c r="A942" s="51"/>
      <c r="B942" s="111"/>
      <c r="C942" s="111"/>
      <c r="D942" s="111"/>
      <c r="E942" s="111"/>
      <c r="F942" s="111"/>
      <c r="G942" s="162"/>
      <c r="H942" s="151"/>
      <c r="I942" s="296"/>
      <c r="J942" s="152"/>
      <c r="K942" s="153"/>
      <c r="L942" s="169"/>
      <c r="M942" s="39"/>
      <c r="N942" s="201"/>
      <c r="O942" s="39"/>
      <c r="P942" s="22"/>
      <c r="Q942" s="200">
        <f t="shared" si="470"/>
        <v>0</v>
      </c>
      <c r="R942" s="55"/>
      <c r="S942" s="46" t="s">
        <v>64</v>
      </c>
      <c r="T942" s="56"/>
      <c r="U942" s="48" t="s">
        <v>64</v>
      </c>
      <c r="V942" s="175" t="str">
        <f t="shared" si="471"/>
        <v>Remplir la colonne R ou T</v>
      </c>
      <c r="W942" s="178"/>
      <c r="X942" s="282" t="str">
        <f t="shared" si="472"/>
        <v>Remplir la colonne M</v>
      </c>
      <c r="Y942" s="99" t="str">
        <f t="shared" si="473"/>
        <v>Remplir la colonne W</v>
      </c>
      <c r="Z942" s="297" t="str">
        <f t="shared" si="489"/>
        <v>Remplir la colonne I</v>
      </c>
      <c r="AA942" s="84" t="s">
        <v>64</v>
      </c>
      <c r="AB942" s="60" t="str">
        <f t="shared" si="474"/>
        <v>Remplir les termes C, P et TVA</v>
      </c>
      <c r="AC942" s="55"/>
      <c r="AD942" s="46" t="s">
        <v>64</v>
      </c>
      <c r="AE942" s="56"/>
      <c r="AF942" s="48" t="s">
        <v>64</v>
      </c>
      <c r="AG942" s="175" t="str">
        <f t="shared" si="475"/>
        <v>Remplir la colonne AC ou AE</v>
      </c>
      <c r="AH942" s="178"/>
      <c r="AI942" s="311" t="str">
        <f t="shared" si="490"/>
        <v>Remplir la colonne M</v>
      </c>
      <c r="AJ942" s="179" t="str">
        <f t="shared" si="476"/>
        <v>Remplir la colonne AH</v>
      </c>
      <c r="AK942" s="297" t="str">
        <f t="shared" si="464"/>
        <v>Remplir la colonne I</v>
      </c>
      <c r="AL942" s="84" t="s">
        <v>64</v>
      </c>
      <c r="AM942" s="60" t="str">
        <f t="shared" si="491"/>
        <v>Remplir les termes C, P et TVA</v>
      </c>
      <c r="AN942" s="55"/>
      <c r="AO942" s="46" t="s">
        <v>64</v>
      </c>
      <c r="AP942" s="56"/>
      <c r="AQ942" s="48" t="s">
        <v>64</v>
      </c>
      <c r="AR942" s="175" t="str">
        <f t="shared" si="477"/>
        <v>Remplir la colonne AN ou AP</v>
      </c>
      <c r="AS942" s="178"/>
      <c r="AT942" s="282" t="str">
        <f t="shared" si="492"/>
        <v>Remplir la colonne M</v>
      </c>
      <c r="AU942" s="179" t="str">
        <f t="shared" si="478"/>
        <v>Remplir la colonne AS</v>
      </c>
      <c r="AV942" s="263" t="str">
        <f t="shared" si="465"/>
        <v>Remplir la colonne I</v>
      </c>
      <c r="AW942" s="84" t="s">
        <v>64</v>
      </c>
      <c r="AX942" s="60" t="str">
        <f t="shared" si="493"/>
        <v>Remplir les termes C, P et TVA</v>
      </c>
      <c r="AY942" s="55"/>
      <c r="AZ942" s="46" t="s">
        <v>64</v>
      </c>
      <c r="BA942" s="56"/>
      <c r="BB942" s="48" t="s">
        <v>64</v>
      </c>
      <c r="BC942" s="175" t="str">
        <f t="shared" si="479"/>
        <v>Remplir la colonne AY ou BA</v>
      </c>
      <c r="BD942" s="178"/>
      <c r="BE942" s="311" t="str">
        <f t="shared" si="494"/>
        <v>Remplir la colonne M</v>
      </c>
      <c r="BF942" s="179" t="str">
        <f t="shared" si="480"/>
        <v>Remplir la colonne BD</v>
      </c>
      <c r="BG942" s="263" t="str">
        <f t="shared" si="466"/>
        <v>Remplir la colonne I</v>
      </c>
      <c r="BH942" s="84" t="s">
        <v>64</v>
      </c>
      <c r="BI942" s="60" t="str">
        <f t="shared" si="481"/>
        <v>Remplir les termes C, P et TVA</v>
      </c>
      <c r="BJ942" s="55"/>
      <c r="BK942" s="46" t="s">
        <v>64</v>
      </c>
      <c r="BL942" s="56"/>
      <c r="BM942" s="48" t="s">
        <v>64</v>
      </c>
      <c r="BN942" s="175" t="str">
        <f t="shared" si="482"/>
        <v>Remplir la colonne BJ ou BL</v>
      </c>
      <c r="BO942" s="178"/>
      <c r="BP942" s="311" t="str">
        <f t="shared" si="495"/>
        <v>Remplir la colonne M</v>
      </c>
      <c r="BQ942" s="179" t="str">
        <f t="shared" si="483"/>
        <v>Remplir la colonne BO</v>
      </c>
      <c r="BR942" s="263" t="str">
        <f t="shared" si="467"/>
        <v>Remplir la colonne I</v>
      </c>
      <c r="BS942" s="84" t="s">
        <v>64</v>
      </c>
      <c r="BT942" s="60" t="str">
        <f t="shared" si="484"/>
        <v>Remplir les termes C, P et TVA</v>
      </c>
      <c r="BU942" s="55"/>
      <c r="BV942" s="46" t="s">
        <v>64</v>
      </c>
      <c r="BW942" s="56"/>
      <c r="BX942" s="48" t="s">
        <v>64</v>
      </c>
      <c r="BY942" s="175" t="str">
        <f t="shared" si="485"/>
        <v>Remplir la colonne BU ou BW</v>
      </c>
      <c r="BZ942" s="178"/>
      <c r="CA942" s="282" t="str">
        <f t="shared" si="496"/>
        <v>Remplir la colonne M</v>
      </c>
      <c r="CB942" s="99" t="str">
        <f t="shared" si="486"/>
        <v>Remplir la colonne BZ</v>
      </c>
      <c r="CC942" s="297" t="str">
        <f t="shared" si="468"/>
        <v>Remplir la colonne I</v>
      </c>
      <c r="CD942" s="84" t="s">
        <v>64</v>
      </c>
      <c r="CE942" s="60" t="str">
        <f t="shared" si="487"/>
        <v>Remplir les termes C, P et TVA</v>
      </c>
      <c r="CF942" s="61" t="str">
        <f t="shared" si="469"/>
        <v>REMPLIR TYPE DE CLIENT</v>
      </c>
      <c r="CG942" s="107" t="str">
        <f t="shared" si="488"/>
        <v>Montant total de l'aide demandée non indiqué</v>
      </c>
      <c r="CH942" s="1"/>
      <c r="CI942" s="1"/>
      <c r="CJ942" s="1"/>
      <c r="CK942" s="1"/>
      <c r="CL942" s="1"/>
    </row>
    <row r="943" spans="1:90" x14ac:dyDescent="0.25">
      <c r="A943" s="51"/>
      <c r="B943" s="111"/>
      <c r="C943" s="111"/>
      <c r="D943" s="111"/>
      <c r="E943" s="111"/>
      <c r="F943" s="111"/>
      <c r="G943" s="162"/>
      <c r="H943" s="151"/>
      <c r="I943" s="296"/>
      <c r="J943" s="152"/>
      <c r="K943" s="153"/>
      <c r="L943" s="169"/>
      <c r="M943" s="39"/>
      <c r="N943" s="201"/>
      <c r="O943" s="39"/>
      <c r="P943" s="22"/>
      <c r="Q943" s="200">
        <f t="shared" si="470"/>
        <v>0</v>
      </c>
      <c r="R943" s="55"/>
      <c r="S943" s="46" t="s">
        <v>64</v>
      </c>
      <c r="T943" s="56"/>
      <c r="U943" s="48" t="s">
        <v>64</v>
      </c>
      <c r="V943" s="175" t="str">
        <f t="shared" si="471"/>
        <v>Remplir la colonne R ou T</v>
      </c>
      <c r="W943" s="178"/>
      <c r="X943" s="282" t="str">
        <f t="shared" si="472"/>
        <v>Remplir la colonne M</v>
      </c>
      <c r="Y943" s="99" t="str">
        <f t="shared" si="473"/>
        <v>Remplir la colonne W</v>
      </c>
      <c r="Z943" s="297" t="str">
        <f t="shared" si="489"/>
        <v>Remplir la colonne I</v>
      </c>
      <c r="AA943" s="84" t="s">
        <v>64</v>
      </c>
      <c r="AB943" s="60" t="str">
        <f t="shared" si="474"/>
        <v>Remplir les termes C, P et TVA</v>
      </c>
      <c r="AC943" s="55"/>
      <c r="AD943" s="46" t="s">
        <v>64</v>
      </c>
      <c r="AE943" s="56"/>
      <c r="AF943" s="48" t="s">
        <v>64</v>
      </c>
      <c r="AG943" s="175" t="str">
        <f t="shared" si="475"/>
        <v>Remplir la colonne AC ou AE</v>
      </c>
      <c r="AH943" s="178"/>
      <c r="AI943" s="311" t="str">
        <f t="shared" si="490"/>
        <v>Remplir la colonne M</v>
      </c>
      <c r="AJ943" s="179" t="str">
        <f t="shared" si="476"/>
        <v>Remplir la colonne AH</v>
      </c>
      <c r="AK943" s="297" t="str">
        <f t="shared" si="464"/>
        <v>Remplir la colonne I</v>
      </c>
      <c r="AL943" s="84" t="s">
        <v>64</v>
      </c>
      <c r="AM943" s="60" t="str">
        <f t="shared" si="491"/>
        <v>Remplir les termes C, P et TVA</v>
      </c>
      <c r="AN943" s="55"/>
      <c r="AO943" s="46" t="s">
        <v>64</v>
      </c>
      <c r="AP943" s="56"/>
      <c r="AQ943" s="48" t="s">
        <v>64</v>
      </c>
      <c r="AR943" s="175" t="str">
        <f t="shared" si="477"/>
        <v>Remplir la colonne AN ou AP</v>
      </c>
      <c r="AS943" s="178"/>
      <c r="AT943" s="282" t="str">
        <f t="shared" si="492"/>
        <v>Remplir la colonne M</v>
      </c>
      <c r="AU943" s="179" t="str">
        <f t="shared" si="478"/>
        <v>Remplir la colonne AS</v>
      </c>
      <c r="AV943" s="263" t="str">
        <f t="shared" si="465"/>
        <v>Remplir la colonne I</v>
      </c>
      <c r="AW943" s="84" t="s">
        <v>64</v>
      </c>
      <c r="AX943" s="60" t="str">
        <f t="shared" si="493"/>
        <v>Remplir les termes C, P et TVA</v>
      </c>
      <c r="AY943" s="55"/>
      <c r="AZ943" s="46" t="s">
        <v>64</v>
      </c>
      <c r="BA943" s="56"/>
      <c r="BB943" s="48" t="s">
        <v>64</v>
      </c>
      <c r="BC943" s="175" t="str">
        <f t="shared" si="479"/>
        <v>Remplir la colonne AY ou BA</v>
      </c>
      <c r="BD943" s="178"/>
      <c r="BE943" s="311" t="str">
        <f t="shared" si="494"/>
        <v>Remplir la colonne M</v>
      </c>
      <c r="BF943" s="179" t="str">
        <f t="shared" si="480"/>
        <v>Remplir la colonne BD</v>
      </c>
      <c r="BG943" s="263" t="str">
        <f t="shared" si="466"/>
        <v>Remplir la colonne I</v>
      </c>
      <c r="BH943" s="84" t="s">
        <v>64</v>
      </c>
      <c r="BI943" s="60" t="str">
        <f t="shared" si="481"/>
        <v>Remplir les termes C, P et TVA</v>
      </c>
      <c r="BJ943" s="55"/>
      <c r="BK943" s="46" t="s">
        <v>64</v>
      </c>
      <c r="BL943" s="56"/>
      <c r="BM943" s="48" t="s">
        <v>64</v>
      </c>
      <c r="BN943" s="175" t="str">
        <f t="shared" si="482"/>
        <v>Remplir la colonne BJ ou BL</v>
      </c>
      <c r="BO943" s="178"/>
      <c r="BP943" s="311" t="str">
        <f t="shared" si="495"/>
        <v>Remplir la colonne M</v>
      </c>
      <c r="BQ943" s="179" t="str">
        <f t="shared" si="483"/>
        <v>Remplir la colonne BO</v>
      </c>
      <c r="BR943" s="263" t="str">
        <f t="shared" si="467"/>
        <v>Remplir la colonne I</v>
      </c>
      <c r="BS943" s="84" t="s">
        <v>64</v>
      </c>
      <c r="BT943" s="60" t="str">
        <f t="shared" si="484"/>
        <v>Remplir les termes C, P et TVA</v>
      </c>
      <c r="BU943" s="55"/>
      <c r="BV943" s="46" t="s">
        <v>64</v>
      </c>
      <c r="BW943" s="56"/>
      <c r="BX943" s="48" t="s">
        <v>64</v>
      </c>
      <c r="BY943" s="175" t="str">
        <f t="shared" si="485"/>
        <v>Remplir la colonne BU ou BW</v>
      </c>
      <c r="BZ943" s="178"/>
      <c r="CA943" s="282" t="str">
        <f t="shared" si="496"/>
        <v>Remplir la colonne M</v>
      </c>
      <c r="CB943" s="99" t="str">
        <f t="shared" si="486"/>
        <v>Remplir la colonne BZ</v>
      </c>
      <c r="CC943" s="297" t="str">
        <f t="shared" si="468"/>
        <v>Remplir la colonne I</v>
      </c>
      <c r="CD943" s="84" t="s">
        <v>64</v>
      </c>
      <c r="CE943" s="60" t="str">
        <f t="shared" si="487"/>
        <v>Remplir les termes C, P et TVA</v>
      </c>
      <c r="CF943" s="61" t="str">
        <f t="shared" si="469"/>
        <v>REMPLIR TYPE DE CLIENT</v>
      </c>
      <c r="CG943" s="107" t="str">
        <f t="shared" si="488"/>
        <v>Montant total de l'aide demandée non indiqué</v>
      </c>
      <c r="CH943" s="1"/>
      <c r="CI943" s="1"/>
      <c r="CJ943" s="1"/>
      <c r="CK943" s="1"/>
      <c r="CL943" s="1"/>
    </row>
    <row r="944" spans="1:90" x14ac:dyDescent="0.25">
      <c r="A944" s="51"/>
      <c r="B944" s="111"/>
      <c r="C944" s="111"/>
      <c r="D944" s="111"/>
      <c r="E944" s="111"/>
      <c r="F944" s="111"/>
      <c r="G944" s="162"/>
      <c r="H944" s="151"/>
      <c r="I944" s="296"/>
      <c r="J944" s="152"/>
      <c r="K944" s="153"/>
      <c r="L944" s="169"/>
      <c r="M944" s="39"/>
      <c r="N944" s="201"/>
      <c r="O944" s="39"/>
      <c r="P944" s="22"/>
      <c r="Q944" s="200">
        <f t="shared" si="470"/>
        <v>0</v>
      </c>
      <c r="R944" s="55"/>
      <c r="S944" s="46" t="s">
        <v>64</v>
      </c>
      <c r="T944" s="56"/>
      <c r="U944" s="48" t="s">
        <v>64</v>
      </c>
      <c r="V944" s="175" t="str">
        <f t="shared" si="471"/>
        <v>Remplir la colonne R ou T</v>
      </c>
      <c r="W944" s="178"/>
      <c r="X944" s="282" t="str">
        <f t="shared" si="472"/>
        <v>Remplir la colonne M</v>
      </c>
      <c r="Y944" s="99" t="str">
        <f t="shared" si="473"/>
        <v>Remplir la colonne W</v>
      </c>
      <c r="Z944" s="297" t="str">
        <f t="shared" si="489"/>
        <v>Remplir la colonne I</v>
      </c>
      <c r="AA944" s="84" t="s">
        <v>64</v>
      </c>
      <c r="AB944" s="60" t="str">
        <f t="shared" si="474"/>
        <v>Remplir les termes C, P et TVA</v>
      </c>
      <c r="AC944" s="55"/>
      <c r="AD944" s="46" t="s">
        <v>64</v>
      </c>
      <c r="AE944" s="56"/>
      <c r="AF944" s="48" t="s">
        <v>64</v>
      </c>
      <c r="AG944" s="175" t="str">
        <f t="shared" si="475"/>
        <v>Remplir la colonne AC ou AE</v>
      </c>
      <c r="AH944" s="178"/>
      <c r="AI944" s="311" t="str">
        <f t="shared" si="490"/>
        <v>Remplir la colonne M</v>
      </c>
      <c r="AJ944" s="179" t="str">
        <f t="shared" si="476"/>
        <v>Remplir la colonne AH</v>
      </c>
      <c r="AK944" s="297" t="str">
        <f t="shared" si="464"/>
        <v>Remplir la colonne I</v>
      </c>
      <c r="AL944" s="84" t="s">
        <v>64</v>
      </c>
      <c r="AM944" s="60" t="str">
        <f t="shared" si="491"/>
        <v>Remplir les termes C, P et TVA</v>
      </c>
      <c r="AN944" s="55"/>
      <c r="AO944" s="46" t="s">
        <v>64</v>
      </c>
      <c r="AP944" s="56"/>
      <c r="AQ944" s="48" t="s">
        <v>64</v>
      </c>
      <c r="AR944" s="175" t="str">
        <f t="shared" si="477"/>
        <v>Remplir la colonne AN ou AP</v>
      </c>
      <c r="AS944" s="178"/>
      <c r="AT944" s="282" t="str">
        <f t="shared" si="492"/>
        <v>Remplir la colonne M</v>
      </c>
      <c r="AU944" s="179" t="str">
        <f t="shared" si="478"/>
        <v>Remplir la colonne AS</v>
      </c>
      <c r="AV944" s="263" t="str">
        <f t="shared" si="465"/>
        <v>Remplir la colonne I</v>
      </c>
      <c r="AW944" s="84" t="s">
        <v>64</v>
      </c>
      <c r="AX944" s="60" t="str">
        <f t="shared" si="493"/>
        <v>Remplir les termes C, P et TVA</v>
      </c>
      <c r="AY944" s="55"/>
      <c r="AZ944" s="46" t="s">
        <v>64</v>
      </c>
      <c r="BA944" s="56"/>
      <c r="BB944" s="48" t="s">
        <v>64</v>
      </c>
      <c r="BC944" s="175" t="str">
        <f t="shared" si="479"/>
        <v>Remplir la colonne AY ou BA</v>
      </c>
      <c r="BD944" s="178"/>
      <c r="BE944" s="311" t="str">
        <f t="shared" si="494"/>
        <v>Remplir la colonne M</v>
      </c>
      <c r="BF944" s="179" t="str">
        <f t="shared" si="480"/>
        <v>Remplir la colonne BD</v>
      </c>
      <c r="BG944" s="263" t="str">
        <f t="shared" si="466"/>
        <v>Remplir la colonne I</v>
      </c>
      <c r="BH944" s="84" t="s">
        <v>64</v>
      </c>
      <c r="BI944" s="60" t="str">
        <f t="shared" si="481"/>
        <v>Remplir les termes C, P et TVA</v>
      </c>
      <c r="BJ944" s="55"/>
      <c r="BK944" s="46" t="s">
        <v>64</v>
      </c>
      <c r="BL944" s="56"/>
      <c r="BM944" s="48" t="s">
        <v>64</v>
      </c>
      <c r="BN944" s="175" t="str">
        <f t="shared" si="482"/>
        <v>Remplir la colonne BJ ou BL</v>
      </c>
      <c r="BO944" s="178"/>
      <c r="BP944" s="311" t="str">
        <f t="shared" si="495"/>
        <v>Remplir la colonne M</v>
      </c>
      <c r="BQ944" s="179" t="str">
        <f t="shared" si="483"/>
        <v>Remplir la colonne BO</v>
      </c>
      <c r="BR944" s="263" t="str">
        <f t="shared" si="467"/>
        <v>Remplir la colonne I</v>
      </c>
      <c r="BS944" s="84" t="s">
        <v>64</v>
      </c>
      <c r="BT944" s="60" t="str">
        <f t="shared" si="484"/>
        <v>Remplir les termes C, P et TVA</v>
      </c>
      <c r="BU944" s="55"/>
      <c r="BV944" s="46" t="s">
        <v>64</v>
      </c>
      <c r="BW944" s="56"/>
      <c r="BX944" s="48" t="s">
        <v>64</v>
      </c>
      <c r="BY944" s="175" t="str">
        <f t="shared" si="485"/>
        <v>Remplir la colonne BU ou BW</v>
      </c>
      <c r="BZ944" s="178"/>
      <c r="CA944" s="282" t="str">
        <f t="shared" si="496"/>
        <v>Remplir la colonne M</v>
      </c>
      <c r="CB944" s="99" t="str">
        <f t="shared" si="486"/>
        <v>Remplir la colonne BZ</v>
      </c>
      <c r="CC944" s="297" t="str">
        <f t="shared" si="468"/>
        <v>Remplir la colonne I</v>
      </c>
      <c r="CD944" s="84" t="s">
        <v>64</v>
      </c>
      <c r="CE944" s="60" t="str">
        <f t="shared" si="487"/>
        <v>Remplir les termes C, P et TVA</v>
      </c>
      <c r="CF944" s="61" t="str">
        <f t="shared" si="469"/>
        <v>REMPLIR TYPE DE CLIENT</v>
      </c>
      <c r="CG944" s="107" t="str">
        <f t="shared" si="488"/>
        <v>Montant total de l'aide demandée non indiqué</v>
      </c>
      <c r="CH944" s="1"/>
      <c r="CI944" s="1"/>
      <c r="CJ944" s="1"/>
      <c r="CK944" s="1"/>
      <c r="CL944" s="1"/>
    </row>
    <row r="945" spans="1:90" x14ac:dyDescent="0.25">
      <c r="A945" s="51"/>
      <c r="B945" s="111"/>
      <c r="C945" s="111"/>
      <c r="D945" s="111"/>
      <c r="E945" s="111"/>
      <c r="F945" s="111"/>
      <c r="G945" s="162"/>
      <c r="H945" s="151"/>
      <c r="I945" s="296"/>
      <c r="J945" s="152"/>
      <c r="K945" s="153"/>
      <c r="L945" s="169"/>
      <c r="M945" s="39"/>
      <c r="N945" s="201"/>
      <c r="O945" s="39"/>
      <c r="P945" s="22"/>
      <c r="Q945" s="200">
        <f t="shared" si="470"/>
        <v>0</v>
      </c>
      <c r="R945" s="55"/>
      <c r="S945" s="46" t="s">
        <v>64</v>
      </c>
      <c r="T945" s="56"/>
      <c r="U945" s="48" t="s">
        <v>64</v>
      </c>
      <c r="V945" s="175" t="str">
        <f t="shared" si="471"/>
        <v>Remplir la colonne R ou T</v>
      </c>
      <c r="W945" s="178"/>
      <c r="X945" s="282" t="str">
        <f t="shared" si="472"/>
        <v>Remplir la colonne M</v>
      </c>
      <c r="Y945" s="99" t="str">
        <f t="shared" si="473"/>
        <v>Remplir la colonne W</v>
      </c>
      <c r="Z945" s="297" t="str">
        <f t="shared" si="489"/>
        <v>Remplir la colonne I</v>
      </c>
      <c r="AA945" s="84" t="s">
        <v>64</v>
      </c>
      <c r="AB945" s="60" t="str">
        <f t="shared" si="474"/>
        <v>Remplir les termes C, P et TVA</v>
      </c>
      <c r="AC945" s="55"/>
      <c r="AD945" s="46" t="s">
        <v>64</v>
      </c>
      <c r="AE945" s="56"/>
      <c r="AF945" s="48" t="s">
        <v>64</v>
      </c>
      <c r="AG945" s="175" t="str">
        <f t="shared" si="475"/>
        <v>Remplir la colonne AC ou AE</v>
      </c>
      <c r="AH945" s="178"/>
      <c r="AI945" s="311" t="str">
        <f t="shared" si="490"/>
        <v>Remplir la colonne M</v>
      </c>
      <c r="AJ945" s="179" t="str">
        <f t="shared" si="476"/>
        <v>Remplir la colonne AH</v>
      </c>
      <c r="AK945" s="297" t="str">
        <f t="shared" si="464"/>
        <v>Remplir la colonne I</v>
      </c>
      <c r="AL945" s="84" t="s">
        <v>64</v>
      </c>
      <c r="AM945" s="60" t="str">
        <f t="shared" si="491"/>
        <v>Remplir les termes C, P et TVA</v>
      </c>
      <c r="AN945" s="55"/>
      <c r="AO945" s="46" t="s">
        <v>64</v>
      </c>
      <c r="AP945" s="56"/>
      <c r="AQ945" s="48" t="s">
        <v>64</v>
      </c>
      <c r="AR945" s="175" t="str">
        <f t="shared" si="477"/>
        <v>Remplir la colonne AN ou AP</v>
      </c>
      <c r="AS945" s="178"/>
      <c r="AT945" s="282" t="str">
        <f t="shared" si="492"/>
        <v>Remplir la colonne M</v>
      </c>
      <c r="AU945" s="179" t="str">
        <f t="shared" si="478"/>
        <v>Remplir la colonne AS</v>
      </c>
      <c r="AV945" s="263" t="str">
        <f t="shared" si="465"/>
        <v>Remplir la colonne I</v>
      </c>
      <c r="AW945" s="84" t="s">
        <v>64</v>
      </c>
      <c r="AX945" s="60" t="str">
        <f t="shared" si="493"/>
        <v>Remplir les termes C, P et TVA</v>
      </c>
      <c r="AY945" s="55"/>
      <c r="AZ945" s="46" t="s">
        <v>64</v>
      </c>
      <c r="BA945" s="56"/>
      <c r="BB945" s="48" t="s">
        <v>64</v>
      </c>
      <c r="BC945" s="175" t="str">
        <f t="shared" si="479"/>
        <v>Remplir la colonne AY ou BA</v>
      </c>
      <c r="BD945" s="178"/>
      <c r="BE945" s="311" t="str">
        <f t="shared" si="494"/>
        <v>Remplir la colonne M</v>
      </c>
      <c r="BF945" s="179" t="str">
        <f t="shared" si="480"/>
        <v>Remplir la colonne BD</v>
      </c>
      <c r="BG945" s="263" t="str">
        <f t="shared" si="466"/>
        <v>Remplir la colonne I</v>
      </c>
      <c r="BH945" s="84" t="s">
        <v>64</v>
      </c>
      <c r="BI945" s="60" t="str">
        <f t="shared" si="481"/>
        <v>Remplir les termes C, P et TVA</v>
      </c>
      <c r="BJ945" s="55"/>
      <c r="BK945" s="46" t="s">
        <v>64</v>
      </c>
      <c r="BL945" s="56"/>
      <c r="BM945" s="48" t="s">
        <v>64</v>
      </c>
      <c r="BN945" s="175" t="str">
        <f t="shared" si="482"/>
        <v>Remplir la colonne BJ ou BL</v>
      </c>
      <c r="BO945" s="178"/>
      <c r="BP945" s="311" t="str">
        <f t="shared" si="495"/>
        <v>Remplir la colonne M</v>
      </c>
      <c r="BQ945" s="179" t="str">
        <f t="shared" si="483"/>
        <v>Remplir la colonne BO</v>
      </c>
      <c r="BR945" s="263" t="str">
        <f t="shared" si="467"/>
        <v>Remplir la colonne I</v>
      </c>
      <c r="BS945" s="84" t="s">
        <v>64</v>
      </c>
      <c r="BT945" s="60" t="str">
        <f t="shared" si="484"/>
        <v>Remplir les termes C, P et TVA</v>
      </c>
      <c r="BU945" s="55"/>
      <c r="BV945" s="46" t="s">
        <v>64</v>
      </c>
      <c r="BW945" s="56"/>
      <c r="BX945" s="48" t="s">
        <v>64</v>
      </c>
      <c r="BY945" s="175" t="str">
        <f t="shared" si="485"/>
        <v>Remplir la colonne BU ou BW</v>
      </c>
      <c r="BZ945" s="178"/>
      <c r="CA945" s="282" t="str">
        <f t="shared" si="496"/>
        <v>Remplir la colonne M</v>
      </c>
      <c r="CB945" s="99" t="str">
        <f t="shared" si="486"/>
        <v>Remplir la colonne BZ</v>
      </c>
      <c r="CC945" s="297" t="str">
        <f t="shared" si="468"/>
        <v>Remplir la colonne I</v>
      </c>
      <c r="CD945" s="84" t="s">
        <v>64</v>
      </c>
      <c r="CE945" s="60" t="str">
        <f t="shared" si="487"/>
        <v>Remplir les termes C, P et TVA</v>
      </c>
      <c r="CF945" s="61" t="str">
        <f t="shared" si="469"/>
        <v>REMPLIR TYPE DE CLIENT</v>
      </c>
      <c r="CG945" s="107" t="str">
        <f t="shared" si="488"/>
        <v>Montant total de l'aide demandée non indiqué</v>
      </c>
      <c r="CH945" s="1"/>
      <c r="CI945" s="1"/>
      <c r="CJ945" s="1"/>
      <c r="CK945" s="1"/>
      <c r="CL945" s="1"/>
    </row>
    <row r="946" spans="1:90" x14ac:dyDescent="0.25">
      <c r="A946" s="51"/>
      <c r="B946" s="111"/>
      <c r="C946" s="111"/>
      <c r="D946" s="111"/>
      <c r="E946" s="111"/>
      <c r="F946" s="111"/>
      <c r="G946" s="162"/>
      <c r="H946" s="151"/>
      <c r="I946" s="296"/>
      <c r="J946" s="152"/>
      <c r="K946" s="153"/>
      <c r="L946" s="169"/>
      <c r="M946" s="39"/>
      <c r="N946" s="201"/>
      <c r="O946" s="39"/>
      <c r="P946" s="22"/>
      <c r="Q946" s="200">
        <f t="shared" si="470"/>
        <v>0</v>
      </c>
      <c r="R946" s="55"/>
      <c r="S946" s="46" t="s">
        <v>64</v>
      </c>
      <c r="T946" s="56"/>
      <c r="U946" s="48" t="s">
        <v>64</v>
      </c>
      <c r="V946" s="175" t="str">
        <f t="shared" si="471"/>
        <v>Remplir la colonne R ou T</v>
      </c>
      <c r="W946" s="178"/>
      <c r="X946" s="282" t="str">
        <f t="shared" si="472"/>
        <v>Remplir la colonne M</v>
      </c>
      <c r="Y946" s="99" t="str">
        <f t="shared" si="473"/>
        <v>Remplir la colonne W</v>
      </c>
      <c r="Z946" s="297" t="str">
        <f t="shared" si="489"/>
        <v>Remplir la colonne I</v>
      </c>
      <c r="AA946" s="84" t="s">
        <v>64</v>
      </c>
      <c r="AB946" s="60" t="str">
        <f t="shared" si="474"/>
        <v>Remplir les termes C, P et TVA</v>
      </c>
      <c r="AC946" s="55"/>
      <c r="AD946" s="46" t="s">
        <v>64</v>
      </c>
      <c r="AE946" s="56"/>
      <c r="AF946" s="48" t="s">
        <v>64</v>
      </c>
      <c r="AG946" s="175" t="str">
        <f t="shared" si="475"/>
        <v>Remplir la colonne AC ou AE</v>
      </c>
      <c r="AH946" s="178"/>
      <c r="AI946" s="311" t="str">
        <f t="shared" si="490"/>
        <v>Remplir la colonne M</v>
      </c>
      <c r="AJ946" s="179" t="str">
        <f t="shared" si="476"/>
        <v>Remplir la colonne AH</v>
      </c>
      <c r="AK946" s="297" t="str">
        <f t="shared" si="464"/>
        <v>Remplir la colonne I</v>
      </c>
      <c r="AL946" s="84" t="s">
        <v>64</v>
      </c>
      <c r="AM946" s="60" t="str">
        <f t="shared" si="491"/>
        <v>Remplir les termes C, P et TVA</v>
      </c>
      <c r="AN946" s="55"/>
      <c r="AO946" s="46" t="s">
        <v>64</v>
      </c>
      <c r="AP946" s="56"/>
      <c r="AQ946" s="48" t="s">
        <v>64</v>
      </c>
      <c r="AR946" s="175" t="str">
        <f t="shared" si="477"/>
        <v>Remplir la colonne AN ou AP</v>
      </c>
      <c r="AS946" s="178"/>
      <c r="AT946" s="282" t="str">
        <f t="shared" si="492"/>
        <v>Remplir la colonne M</v>
      </c>
      <c r="AU946" s="179" t="str">
        <f t="shared" si="478"/>
        <v>Remplir la colonne AS</v>
      </c>
      <c r="AV946" s="263" t="str">
        <f t="shared" si="465"/>
        <v>Remplir la colonne I</v>
      </c>
      <c r="AW946" s="84" t="s">
        <v>64</v>
      </c>
      <c r="AX946" s="60" t="str">
        <f t="shared" si="493"/>
        <v>Remplir les termes C, P et TVA</v>
      </c>
      <c r="AY946" s="55"/>
      <c r="AZ946" s="46" t="s">
        <v>64</v>
      </c>
      <c r="BA946" s="56"/>
      <c r="BB946" s="48" t="s">
        <v>64</v>
      </c>
      <c r="BC946" s="175" t="str">
        <f t="shared" si="479"/>
        <v>Remplir la colonne AY ou BA</v>
      </c>
      <c r="BD946" s="178"/>
      <c r="BE946" s="311" t="str">
        <f t="shared" si="494"/>
        <v>Remplir la colonne M</v>
      </c>
      <c r="BF946" s="179" t="str">
        <f t="shared" si="480"/>
        <v>Remplir la colonne BD</v>
      </c>
      <c r="BG946" s="263" t="str">
        <f t="shared" si="466"/>
        <v>Remplir la colonne I</v>
      </c>
      <c r="BH946" s="84" t="s">
        <v>64</v>
      </c>
      <c r="BI946" s="60" t="str">
        <f t="shared" si="481"/>
        <v>Remplir les termes C, P et TVA</v>
      </c>
      <c r="BJ946" s="55"/>
      <c r="BK946" s="46" t="s">
        <v>64</v>
      </c>
      <c r="BL946" s="56"/>
      <c r="BM946" s="48" t="s">
        <v>64</v>
      </c>
      <c r="BN946" s="175" t="str">
        <f t="shared" si="482"/>
        <v>Remplir la colonne BJ ou BL</v>
      </c>
      <c r="BO946" s="178"/>
      <c r="BP946" s="311" t="str">
        <f t="shared" si="495"/>
        <v>Remplir la colonne M</v>
      </c>
      <c r="BQ946" s="179" t="str">
        <f t="shared" si="483"/>
        <v>Remplir la colonne BO</v>
      </c>
      <c r="BR946" s="263" t="str">
        <f t="shared" si="467"/>
        <v>Remplir la colonne I</v>
      </c>
      <c r="BS946" s="84" t="s">
        <v>64</v>
      </c>
      <c r="BT946" s="60" t="str">
        <f t="shared" si="484"/>
        <v>Remplir les termes C, P et TVA</v>
      </c>
      <c r="BU946" s="55"/>
      <c r="BV946" s="46" t="s">
        <v>64</v>
      </c>
      <c r="BW946" s="56"/>
      <c r="BX946" s="48" t="s">
        <v>64</v>
      </c>
      <c r="BY946" s="175" t="str">
        <f t="shared" si="485"/>
        <v>Remplir la colonne BU ou BW</v>
      </c>
      <c r="BZ946" s="178"/>
      <c r="CA946" s="282" t="str">
        <f t="shared" si="496"/>
        <v>Remplir la colonne M</v>
      </c>
      <c r="CB946" s="99" t="str">
        <f t="shared" si="486"/>
        <v>Remplir la colonne BZ</v>
      </c>
      <c r="CC946" s="297" t="str">
        <f t="shared" si="468"/>
        <v>Remplir la colonne I</v>
      </c>
      <c r="CD946" s="84" t="s">
        <v>64</v>
      </c>
      <c r="CE946" s="60" t="str">
        <f t="shared" si="487"/>
        <v>Remplir les termes C, P et TVA</v>
      </c>
      <c r="CF946" s="61" t="str">
        <f t="shared" si="469"/>
        <v>REMPLIR TYPE DE CLIENT</v>
      </c>
      <c r="CG946" s="107" t="str">
        <f t="shared" si="488"/>
        <v>Montant total de l'aide demandée non indiqué</v>
      </c>
      <c r="CH946" s="1"/>
      <c r="CI946" s="1"/>
      <c r="CJ946" s="1"/>
      <c r="CK946" s="1"/>
      <c r="CL946" s="1"/>
    </row>
    <row r="947" spans="1:90" x14ac:dyDescent="0.25">
      <c r="A947" s="51"/>
      <c r="B947" s="111"/>
      <c r="C947" s="111"/>
      <c r="D947" s="111"/>
      <c r="E947" s="111"/>
      <c r="F947" s="111"/>
      <c r="G947" s="162"/>
      <c r="H947" s="151"/>
      <c r="I947" s="296"/>
      <c r="J947" s="152"/>
      <c r="K947" s="153"/>
      <c r="L947" s="169"/>
      <c r="M947" s="39"/>
      <c r="N947" s="201"/>
      <c r="O947" s="39"/>
      <c r="P947" s="22"/>
      <c r="Q947" s="200">
        <f t="shared" si="470"/>
        <v>0</v>
      </c>
      <c r="R947" s="55"/>
      <c r="S947" s="46" t="s">
        <v>64</v>
      </c>
      <c r="T947" s="56"/>
      <c r="U947" s="48" t="s">
        <v>64</v>
      </c>
      <c r="V947" s="175" t="str">
        <f t="shared" si="471"/>
        <v>Remplir la colonne R ou T</v>
      </c>
      <c r="W947" s="178"/>
      <c r="X947" s="282" t="str">
        <f t="shared" si="472"/>
        <v>Remplir la colonne M</v>
      </c>
      <c r="Y947" s="99" t="str">
        <f t="shared" si="473"/>
        <v>Remplir la colonne W</v>
      </c>
      <c r="Z947" s="297" t="str">
        <f t="shared" si="489"/>
        <v>Remplir la colonne I</v>
      </c>
      <c r="AA947" s="84" t="s">
        <v>64</v>
      </c>
      <c r="AB947" s="60" t="str">
        <f t="shared" si="474"/>
        <v>Remplir les termes C, P et TVA</v>
      </c>
      <c r="AC947" s="55"/>
      <c r="AD947" s="46" t="s">
        <v>64</v>
      </c>
      <c r="AE947" s="56"/>
      <c r="AF947" s="48" t="s">
        <v>64</v>
      </c>
      <c r="AG947" s="175" t="str">
        <f t="shared" si="475"/>
        <v>Remplir la colonne AC ou AE</v>
      </c>
      <c r="AH947" s="178"/>
      <c r="AI947" s="311" t="str">
        <f t="shared" si="490"/>
        <v>Remplir la colonne M</v>
      </c>
      <c r="AJ947" s="179" t="str">
        <f t="shared" si="476"/>
        <v>Remplir la colonne AH</v>
      </c>
      <c r="AK947" s="297" t="str">
        <f t="shared" si="464"/>
        <v>Remplir la colonne I</v>
      </c>
      <c r="AL947" s="84" t="s">
        <v>64</v>
      </c>
      <c r="AM947" s="60" t="str">
        <f t="shared" si="491"/>
        <v>Remplir les termes C, P et TVA</v>
      </c>
      <c r="AN947" s="55"/>
      <c r="AO947" s="46" t="s">
        <v>64</v>
      </c>
      <c r="AP947" s="56"/>
      <c r="AQ947" s="48" t="s">
        <v>64</v>
      </c>
      <c r="AR947" s="175" t="str">
        <f t="shared" si="477"/>
        <v>Remplir la colonne AN ou AP</v>
      </c>
      <c r="AS947" s="178"/>
      <c r="AT947" s="282" t="str">
        <f t="shared" si="492"/>
        <v>Remplir la colonne M</v>
      </c>
      <c r="AU947" s="179" t="str">
        <f t="shared" si="478"/>
        <v>Remplir la colonne AS</v>
      </c>
      <c r="AV947" s="263" t="str">
        <f t="shared" si="465"/>
        <v>Remplir la colonne I</v>
      </c>
      <c r="AW947" s="84" t="s">
        <v>64</v>
      </c>
      <c r="AX947" s="60" t="str">
        <f t="shared" si="493"/>
        <v>Remplir les termes C, P et TVA</v>
      </c>
      <c r="AY947" s="55"/>
      <c r="AZ947" s="46" t="s">
        <v>64</v>
      </c>
      <c r="BA947" s="56"/>
      <c r="BB947" s="48" t="s">
        <v>64</v>
      </c>
      <c r="BC947" s="175" t="str">
        <f t="shared" si="479"/>
        <v>Remplir la colonne AY ou BA</v>
      </c>
      <c r="BD947" s="178"/>
      <c r="BE947" s="311" t="str">
        <f t="shared" si="494"/>
        <v>Remplir la colonne M</v>
      </c>
      <c r="BF947" s="179" t="str">
        <f t="shared" si="480"/>
        <v>Remplir la colonne BD</v>
      </c>
      <c r="BG947" s="263" t="str">
        <f t="shared" si="466"/>
        <v>Remplir la colonne I</v>
      </c>
      <c r="BH947" s="84" t="s">
        <v>64</v>
      </c>
      <c r="BI947" s="60" t="str">
        <f t="shared" si="481"/>
        <v>Remplir les termes C, P et TVA</v>
      </c>
      <c r="BJ947" s="55"/>
      <c r="BK947" s="46" t="s">
        <v>64</v>
      </c>
      <c r="BL947" s="56"/>
      <c r="BM947" s="48" t="s">
        <v>64</v>
      </c>
      <c r="BN947" s="175" t="str">
        <f t="shared" si="482"/>
        <v>Remplir la colonne BJ ou BL</v>
      </c>
      <c r="BO947" s="178"/>
      <c r="BP947" s="311" t="str">
        <f t="shared" si="495"/>
        <v>Remplir la colonne M</v>
      </c>
      <c r="BQ947" s="179" t="str">
        <f t="shared" si="483"/>
        <v>Remplir la colonne BO</v>
      </c>
      <c r="BR947" s="263" t="str">
        <f t="shared" si="467"/>
        <v>Remplir la colonne I</v>
      </c>
      <c r="BS947" s="84" t="s">
        <v>64</v>
      </c>
      <c r="BT947" s="60" t="str">
        <f t="shared" si="484"/>
        <v>Remplir les termes C, P et TVA</v>
      </c>
      <c r="BU947" s="55"/>
      <c r="BV947" s="46" t="s">
        <v>64</v>
      </c>
      <c r="BW947" s="56"/>
      <c r="BX947" s="48" t="s">
        <v>64</v>
      </c>
      <c r="BY947" s="175" t="str">
        <f t="shared" si="485"/>
        <v>Remplir la colonne BU ou BW</v>
      </c>
      <c r="BZ947" s="178"/>
      <c r="CA947" s="282" t="str">
        <f t="shared" si="496"/>
        <v>Remplir la colonne M</v>
      </c>
      <c r="CB947" s="99" t="str">
        <f t="shared" si="486"/>
        <v>Remplir la colonne BZ</v>
      </c>
      <c r="CC947" s="297" t="str">
        <f t="shared" si="468"/>
        <v>Remplir la colonne I</v>
      </c>
      <c r="CD947" s="84" t="s">
        <v>64</v>
      </c>
      <c r="CE947" s="60" t="str">
        <f t="shared" si="487"/>
        <v>Remplir les termes C, P et TVA</v>
      </c>
      <c r="CF947" s="61" t="str">
        <f t="shared" si="469"/>
        <v>REMPLIR TYPE DE CLIENT</v>
      </c>
      <c r="CG947" s="107" t="str">
        <f t="shared" si="488"/>
        <v>Montant total de l'aide demandée non indiqué</v>
      </c>
      <c r="CH947" s="1"/>
      <c r="CI947" s="1"/>
      <c r="CJ947" s="1"/>
      <c r="CK947" s="1"/>
      <c r="CL947" s="1"/>
    </row>
    <row r="948" spans="1:90" x14ac:dyDescent="0.25">
      <c r="A948" s="51"/>
      <c r="B948" s="111"/>
      <c r="C948" s="111"/>
      <c r="D948" s="111"/>
      <c r="E948" s="111"/>
      <c r="F948" s="111"/>
      <c r="G948" s="162"/>
      <c r="H948" s="151"/>
      <c r="I948" s="296"/>
      <c r="J948" s="152"/>
      <c r="K948" s="153"/>
      <c r="L948" s="169"/>
      <c r="M948" s="39"/>
      <c r="N948" s="201"/>
      <c r="O948" s="39"/>
      <c r="P948" s="22"/>
      <c r="Q948" s="200">
        <f t="shared" si="470"/>
        <v>0</v>
      </c>
      <c r="R948" s="55"/>
      <c r="S948" s="46" t="s">
        <v>64</v>
      </c>
      <c r="T948" s="56"/>
      <c r="U948" s="48" t="s">
        <v>64</v>
      </c>
      <c r="V948" s="175" t="str">
        <f t="shared" si="471"/>
        <v>Remplir la colonne R ou T</v>
      </c>
      <c r="W948" s="178"/>
      <c r="X948" s="282" t="str">
        <f t="shared" si="472"/>
        <v>Remplir la colonne M</v>
      </c>
      <c r="Y948" s="99" t="str">
        <f t="shared" si="473"/>
        <v>Remplir la colonne W</v>
      </c>
      <c r="Z948" s="297" t="str">
        <f t="shared" si="489"/>
        <v>Remplir la colonne I</v>
      </c>
      <c r="AA948" s="84" t="s">
        <v>64</v>
      </c>
      <c r="AB948" s="60" t="str">
        <f t="shared" si="474"/>
        <v>Remplir les termes C, P et TVA</v>
      </c>
      <c r="AC948" s="55"/>
      <c r="AD948" s="46" t="s">
        <v>64</v>
      </c>
      <c r="AE948" s="56"/>
      <c r="AF948" s="48" t="s">
        <v>64</v>
      </c>
      <c r="AG948" s="175" t="str">
        <f t="shared" si="475"/>
        <v>Remplir la colonne AC ou AE</v>
      </c>
      <c r="AH948" s="178"/>
      <c r="AI948" s="311" t="str">
        <f t="shared" si="490"/>
        <v>Remplir la colonne M</v>
      </c>
      <c r="AJ948" s="179" t="str">
        <f t="shared" si="476"/>
        <v>Remplir la colonne AH</v>
      </c>
      <c r="AK948" s="297" t="str">
        <f t="shared" si="464"/>
        <v>Remplir la colonne I</v>
      </c>
      <c r="AL948" s="84" t="s">
        <v>64</v>
      </c>
      <c r="AM948" s="60" t="str">
        <f t="shared" si="491"/>
        <v>Remplir les termes C, P et TVA</v>
      </c>
      <c r="AN948" s="55"/>
      <c r="AO948" s="46" t="s">
        <v>64</v>
      </c>
      <c r="AP948" s="56"/>
      <c r="AQ948" s="48" t="s">
        <v>64</v>
      </c>
      <c r="AR948" s="175" t="str">
        <f t="shared" si="477"/>
        <v>Remplir la colonne AN ou AP</v>
      </c>
      <c r="AS948" s="178"/>
      <c r="AT948" s="282" t="str">
        <f t="shared" si="492"/>
        <v>Remplir la colonne M</v>
      </c>
      <c r="AU948" s="179" t="str">
        <f t="shared" si="478"/>
        <v>Remplir la colonne AS</v>
      </c>
      <c r="AV948" s="263" t="str">
        <f t="shared" si="465"/>
        <v>Remplir la colonne I</v>
      </c>
      <c r="AW948" s="84" t="s">
        <v>64</v>
      </c>
      <c r="AX948" s="60" t="str">
        <f t="shared" si="493"/>
        <v>Remplir les termes C, P et TVA</v>
      </c>
      <c r="AY948" s="55"/>
      <c r="AZ948" s="46" t="s">
        <v>64</v>
      </c>
      <c r="BA948" s="56"/>
      <c r="BB948" s="48" t="s">
        <v>64</v>
      </c>
      <c r="BC948" s="175" t="str">
        <f t="shared" si="479"/>
        <v>Remplir la colonne AY ou BA</v>
      </c>
      <c r="BD948" s="178"/>
      <c r="BE948" s="311" t="str">
        <f t="shared" si="494"/>
        <v>Remplir la colonne M</v>
      </c>
      <c r="BF948" s="179" t="str">
        <f t="shared" si="480"/>
        <v>Remplir la colonne BD</v>
      </c>
      <c r="BG948" s="263" t="str">
        <f t="shared" si="466"/>
        <v>Remplir la colonne I</v>
      </c>
      <c r="BH948" s="84" t="s">
        <v>64</v>
      </c>
      <c r="BI948" s="60" t="str">
        <f t="shared" si="481"/>
        <v>Remplir les termes C, P et TVA</v>
      </c>
      <c r="BJ948" s="55"/>
      <c r="BK948" s="46" t="s">
        <v>64</v>
      </c>
      <c r="BL948" s="56"/>
      <c r="BM948" s="48" t="s">
        <v>64</v>
      </c>
      <c r="BN948" s="175" t="str">
        <f t="shared" si="482"/>
        <v>Remplir la colonne BJ ou BL</v>
      </c>
      <c r="BO948" s="178"/>
      <c r="BP948" s="311" t="str">
        <f t="shared" si="495"/>
        <v>Remplir la colonne M</v>
      </c>
      <c r="BQ948" s="179" t="str">
        <f t="shared" si="483"/>
        <v>Remplir la colonne BO</v>
      </c>
      <c r="BR948" s="263" t="str">
        <f t="shared" si="467"/>
        <v>Remplir la colonne I</v>
      </c>
      <c r="BS948" s="84" t="s">
        <v>64</v>
      </c>
      <c r="BT948" s="60" t="str">
        <f t="shared" si="484"/>
        <v>Remplir les termes C, P et TVA</v>
      </c>
      <c r="BU948" s="55"/>
      <c r="BV948" s="46" t="s">
        <v>64</v>
      </c>
      <c r="BW948" s="56"/>
      <c r="BX948" s="48" t="s">
        <v>64</v>
      </c>
      <c r="BY948" s="175" t="str">
        <f t="shared" si="485"/>
        <v>Remplir la colonne BU ou BW</v>
      </c>
      <c r="BZ948" s="178"/>
      <c r="CA948" s="282" t="str">
        <f t="shared" si="496"/>
        <v>Remplir la colonne M</v>
      </c>
      <c r="CB948" s="99" t="str">
        <f t="shared" si="486"/>
        <v>Remplir la colonne BZ</v>
      </c>
      <c r="CC948" s="297" t="str">
        <f t="shared" si="468"/>
        <v>Remplir la colonne I</v>
      </c>
      <c r="CD948" s="84" t="s">
        <v>64</v>
      </c>
      <c r="CE948" s="60" t="str">
        <f t="shared" si="487"/>
        <v>Remplir les termes C, P et TVA</v>
      </c>
      <c r="CF948" s="61" t="str">
        <f t="shared" si="469"/>
        <v>REMPLIR TYPE DE CLIENT</v>
      </c>
      <c r="CG948" s="107" t="str">
        <f t="shared" si="488"/>
        <v>Montant total de l'aide demandée non indiqué</v>
      </c>
      <c r="CH948" s="1"/>
      <c r="CI948" s="1"/>
      <c r="CJ948" s="1"/>
      <c r="CK948" s="1"/>
      <c r="CL948" s="1"/>
    </row>
    <row r="949" spans="1:90" x14ac:dyDescent="0.25">
      <c r="A949" s="51"/>
      <c r="B949" s="111"/>
      <c r="C949" s="111"/>
      <c r="D949" s="111"/>
      <c r="E949" s="111"/>
      <c r="F949" s="111"/>
      <c r="G949" s="162"/>
      <c r="H949" s="151"/>
      <c r="I949" s="296"/>
      <c r="J949" s="152"/>
      <c r="K949" s="153"/>
      <c r="L949" s="169"/>
      <c r="M949" s="39"/>
      <c r="N949" s="201"/>
      <c r="O949" s="39"/>
      <c r="P949" s="22"/>
      <c r="Q949" s="200">
        <f t="shared" si="470"/>
        <v>0</v>
      </c>
      <c r="R949" s="55"/>
      <c r="S949" s="46" t="s">
        <v>64</v>
      </c>
      <c r="T949" s="56"/>
      <c r="U949" s="48" t="s">
        <v>64</v>
      </c>
      <c r="V949" s="175" t="str">
        <f t="shared" si="471"/>
        <v>Remplir la colonne R ou T</v>
      </c>
      <c r="W949" s="178"/>
      <c r="X949" s="282" t="str">
        <f t="shared" si="472"/>
        <v>Remplir la colonne M</v>
      </c>
      <c r="Y949" s="99" t="str">
        <f t="shared" si="473"/>
        <v>Remplir la colonne W</v>
      </c>
      <c r="Z949" s="297" t="str">
        <f t="shared" si="489"/>
        <v>Remplir la colonne I</v>
      </c>
      <c r="AA949" s="84" t="s">
        <v>64</v>
      </c>
      <c r="AB949" s="60" t="str">
        <f t="shared" si="474"/>
        <v>Remplir les termes C, P et TVA</v>
      </c>
      <c r="AC949" s="55"/>
      <c r="AD949" s="46" t="s">
        <v>64</v>
      </c>
      <c r="AE949" s="56"/>
      <c r="AF949" s="48" t="s">
        <v>64</v>
      </c>
      <c r="AG949" s="175" t="str">
        <f t="shared" si="475"/>
        <v>Remplir la colonne AC ou AE</v>
      </c>
      <c r="AH949" s="178"/>
      <c r="AI949" s="311" t="str">
        <f t="shared" si="490"/>
        <v>Remplir la colonne M</v>
      </c>
      <c r="AJ949" s="179" t="str">
        <f t="shared" si="476"/>
        <v>Remplir la colonne AH</v>
      </c>
      <c r="AK949" s="297" t="str">
        <f t="shared" si="464"/>
        <v>Remplir la colonne I</v>
      </c>
      <c r="AL949" s="84" t="s">
        <v>64</v>
      </c>
      <c r="AM949" s="60" t="str">
        <f t="shared" si="491"/>
        <v>Remplir les termes C, P et TVA</v>
      </c>
      <c r="AN949" s="55"/>
      <c r="AO949" s="46" t="s">
        <v>64</v>
      </c>
      <c r="AP949" s="56"/>
      <c r="AQ949" s="48" t="s">
        <v>64</v>
      </c>
      <c r="AR949" s="175" t="str">
        <f t="shared" si="477"/>
        <v>Remplir la colonne AN ou AP</v>
      </c>
      <c r="AS949" s="178"/>
      <c r="AT949" s="282" t="str">
        <f t="shared" si="492"/>
        <v>Remplir la colonne M</v>
      </c>
      <c r="AU949" s="179" t="str">
        <f t="shared" si="478"/>
        <v>Remplir la colonne AS</v>
      </c>
      <c r="AV949" s="263" t="str">
        <f t="shared" si="465"/>
        <v>Remplir la colonne I</v>
      </c>
      <c r="AW949" s="84" t="s">
        <v>64</v>
      </c>
      <c r="AX949" s="60" t="str">
        <f t="shared" si="493"/>
        <v>Remplir les termes C, P et TVA</v>
      </c>
      <c r="AY949" s="55"/>
      <c r="AZ949" s="46" t="s">
        <v>64</v>
      </c>
      <c r="BA949" s="56"/>
      <c r="BB949" s="48" t="s">
        <v>64</v>
      </c>
      <c r="BC949" s="175" t="str">
        <f t="shared" si="479"/>
        <v>Remplir la colonne AY ou BA</v>
      </c>
      <c r="BD949" s="178"/>
      <c r="BE949" s="311" t="str">
        <f t="shared" si="494"/>
        <v>Remplir la colonne M</v>
      </c>
      <c r="BF949" s="179" t="str">
        <f t="shared" si="480"/>
        <v>Remplir la colonne BD</v>
      </c>
      <c r="BG949" s="263" t="str">
        <f t="shared" si="466"/>
        <v>Remplir la colonne I</v>
      </c>
      <c r="BH949" s="84" t="s">
        <v>64</v>
      </c>
      <c r="BI949" s="60" t="str">
        <f t="shared" si="481"/>
        <v>Remplir les termes C, P et TVA</v>
      </c>
      <c r="BJ949" s="55"/>
      <c r="BK949" s="46" t="s">
        <v>64</v>
      </c>
      <c r="BL949" s="56"/>
      <c r="BM949" s="48" t="s">
        <v>64</v>
      </c>
      <c r="BN949" s="175" t="str">
        <f t="shared" si="482"/>
        <v>Remplir la colonne BJ ou BL</v>
      </c>
      <c r="BO949" s="178"/>
      <c r="BP949" s="311" t="str">
        <f t="shared" si="495"/>
        <v>Remplir la colonne M</v>
      </c>
      <c r="BQ949" s="179" t="str">
        <f t="shared" si="483"/>
        <v>Remplir la colonne BO</v>
      </c>
      <c r="BR949" s="263" t="str">
        <f t="shared" si="467"/>
        <v>Remplir la colonne I</v>
      </c>
      <c r="BS949" s="84" t="s">
        <v>64</v>
      </c>
      <c r="BT949" s="60" t="str">
        <f t="shared" si="484"/>
        <v>Remplir les termes C, P et TVA</v>
      </c>
      <c r="BU949" s="55"/>
      <c r="BV949" s="46" t="s">
        <v>64</v>
      </c>
      <c r="BW949" s="56"/>
      <c r="BX949" s="48" t="s">
        <v>64</v>
      </c>
      <c r="BY949" s="175" t="str">
        <f t="shared" si="485"/>
        <v>Remplir la colonne BU ou BW</v>
      </c>
      <c r="BZ949" s="178"/>
      <c r="CA949" s="282" t="str">
        <f t="shared" si="496"/>
        <v>Remplir la colonne M</v>
      </c>
      <c r="CB949" s="99" t="str">
        <f t="shared" si="486"/>
        <v>Remplir la colonne BZ</v>
      </c>
      <c r="CC949" s="297" t="str">
        <f t="shared" si="468"/>
        <v>Remplir la colonne I</v>
      </c>
      <c r="CD949" s="84" t="s">
        <v>64</v>
      </c>
      <c r="CE949" s="60" t="str">
        <f t="shared" si="487"/>
        <v>Remplir les termes C, P et TVA</v>
      </c>
      <c r="CF949" s="61" t="str">
        <f t="shared" si="469"/>
        <v>REMPLIR TYPE DE CLIENT</v>
      </c>
      <c r="CG949" s="107" t="str">
        <f t="shared" si="488"/>
        <v>Montant total de l'aide demandée non indiqué</v>
      </c>
      <c r="CH949" s="1"/>
      <c r="CI949" s="1"/>
      <c r="CJ949" s="1"/>
      <c r="CK949" s="1"/>
      <c r="CL949" s="1"/>
    </row>
    <row r="950" spans="1:90" x14ac:dyDescent="0.25">
      <c r="A950" s="51"/>
      <c r="B950" s="111"/>
      <c r="C950" s="111"/>
      <c r="D950" s="111"/>
      <c r="E950" s="111"/>
      <c r="F950" s="111"/>
      <c r="G950" s="162"/>
      <c r="H950" s="151"/>
      <c r="I950" s="296"/>
      <c r="J950" s="152"/>
      <c r="K950" s="153"/>
      <c r="L950" s="169"/>
      <c r="M950" s="39"/>
      <c r="N950" s="201"/>
      <c r="O950" s="39"/>
      <c r="P950" s="22"/>
      <c r="Q950" s="200">
        <f t="shared" si="470"/>
        <v>0</v>
      </c>
      <c r="R950" s="55"/>
      <c r="S950" s="46" t="s">
        <v>64</v>
      </c>
      <c r="T950" s="56"/>
      <c r="U950" s="48" t="s">
        <v>64</v>
      </c>
      <c r="V950" s="175" t="str">
        <f t="shared" si="471"/>
        <v>Remplir la colonne R ou T</v>
      </c>
      <c r="W950" s="178"/>
      <c r="X950" s="282" t="str">
        <f t="shared" si="472"/>
        <v>Remplir la colonne M</v>
      </c>
      <c r="Y950" s="99" t="str">
        <f t="shared" si="473"/>
        <v>Remplir la colonne W</v>
      </c>
      <c r="Z950" s="297" t="str">
        <f t="shared" si="489"/>
        <v>Remplir la colonne I</v>
      </c>
      <c r="AA950" s="84" t="s">
        <v>64</v>
      </c>
      <c r="AB950" s="60" t="str">
        <f t="shared" si="474"/>
        <v>Remplir les termes C, P et TVA</v>
      </c>
      <c r="AC950" s="55"/>
      <c r="AD950" s="46" t="s">
        <v>64</v>
      </c>
      <c r="AE950" s="56"/>
      <c r="AF950" s="48" t="s">
        <v>64</v>
      </c>
      <c r="AG950" s="175" t="str">
        <f t="shared" si="475"/>
        <v>Remplir la colonne AC ou AE</v>
      </c>
      <c r="AH950" s="178"/>
      <c r="AI950" s="311" t="str">
        <f t="shared" si="490"/>
        <v>Remplir la colonne M</v>
      </c>
      <c r="AJ950" s="179" t="str">
        <f t="shared" si="476"/>
        <v>Remplir la colonne AH</v>
      </c>
      <c r="AK950" s="297" t="str">
        <f t="shared" si="464"/>
        <v>Remplir la colonne I</v>
      </c>
      <c r="AL950" s="84" t="s">
        <v>64</v>
      </c>
      <c r="AM950" s="60" t="str">
        <f t="shared" si="491"/>
        <v>Remplir les termes C, P et TVA</v>
      </c>
      <c r="AN950" s="55"/>
      <c r="AO950" s="46" t="s">
        <v>64</v>
      </c>
      <c r="AP950" s="56"/>
      <c r="AQ950" s="48" t="s">
        <v>64</v>
      </c>
      <c r="AR950" s="175" t="str">
        <f t="shared" si="477"/>
        <v>Remplir la colonne AN ou AP</v>
      </c>
      <c r="AS950" s="178"/>
      <c r="AT950" s="282" t="str">
        <f t="shared" si="492"/>
        <v>Remplir la colonne M</v>
      </c>
      <c r="AU950" s="179" t="str">
        <f t="shared" si="478"/>
        <v>Remplir la colonne AS</v>
      </c>
      <c r="AV950" s="263" t="str">
        <f t="shared" si="465"/>
        <v>Remplir la colonne I</v>
      </c>
      <c r="AW950" s="84" t="s">
        <v>64</v>
      </c>
      <c r="AX950" s="60" t="str">
        <f t="shared" si="493"/>
        <v>Remplir les termes C, P et TVA</v>
      </c>
      <c r="AY950" s="55"/>
      <c r="AZ950" s="46" t="s">
        <v>64</v>
      </c>
      <c r="BA950" s="56"/>
      <c r="BB950" s="48" t="s">
        <v>64</v>
      </c>
      <c r="BC950" s="175" t="str">
        <f t="shared" si="479"/>
        <v>Remplir la colonne AY ou BA</v>
      </c>
      <c r="BD950" s="178"/>
      <c r="BE950" s="311" t="str">
        <f t="shared" si="494"/>
        <v>Remplir la colonne M</v>
      </c>
      <c r="BF950" s="179" t="str">
        <f t="shared" si="480"/>
        <v>Remplir la colonne BD</v>
      </c>
      <c r="BG950" s="263" t="str">
        <f t="shared" si="466"/>
        <v>Remplir la colonne I</v>
      </c>
      <c r="BH950" s="84" t="s">
        <v>64</v>
      </c>
      <c r="BI950" s="60" t="str">
        <f t="shared" si="481"/>
        <v>Remplir les termes C, P et TVA</v>
      </c>
      <c r="BJ950" s="55"/>
      <c r="BK950" s="46" t="s">
        <v>64</v>
      </c>
      <c r="BL950" s="56"/>
      <c r="BM950" s="48" t="s">
        <v>64</v>
      </c>
      <c r="BN950" s="175" t="str">
        <f t="shared" si="482"/>
        <v>Remplir la colonne BJ ou BL</v>
      </c>
      <c r="BO950" s="178"/>
      <c r="BP950" s="311" t="str">
        <f t="shared" si="495"/>
        <v>Remplir la colonne M</v>
      </c>
      <c r="BQ950" s="179" t="str">
        <f t="shared" si="483"/>
        <v>Remplir la colonne BO</v>
      </c>
      <c r="BR950" s="263" t="str">
        <f t="shared" si="467"/>
        <v>Remplir la colonne I</v>
      </c>
      <c r="BS950" s="84" t="s">
        <v>64</v>
      </c>
      <c r="BT950" s="60" t="str">
        <f t="shared" si="484"/>
        <v>Remplir les termes C, P et TVA</v>
      </c>
      <c r="BU950" s="55"/>
      <c r="BV950" s="46" t="s">
        <v>64</v>
      </c>
      <c r="BW950" s="56"/>
      <c r="BX950" s="48" t="s">
        <v>64</v>
      </c>
      <c r="BY950" s="175" t="str">
        <f t="shared" si="485"/>
        <v>Remplir la colonne BU ou BW</v>
      </c>
      <c r="BZ950" s="178"/>
      <c r="CA950" s="282" t="str">
        <f t="shared" si="496"/>
        <v>Remplir la colonne M</v>
      </c>
      <c r="CB950" s="99" t="str">
        <f t="shared" si="486"/>
        <v>Remplir la colonne BZ</v>
      </c>
      <c r="CC950" s="297" t="str">
        <f t="shared" si="468"/>
        <v>Remplir la colonne I</v>
      </c>
      <c r="CD950" s="84" t="s">
        <v>64</v>
      </c>
      <c r="CE950" s="60" t="str">
        <f t="shared" si="487"/>
        <v>Remplir les termes C, P et TVA</v>
      </c>
      <c r="CF950" s="61" t="str">
        <f t="shared" si="469"/>
        <v>REMPLIR TYPE DE CLIENT</v>
      </c>
      <c r="CG950" s="107" t="str">
        <f t="shared" si="488"/>
        <v>Montant total de l'aide demandée non indiqué</v>
      </c>
      <c r="CH950" s="1"/>
      <c r="CI950" s="1"/>
      <c r="CJ950" s="1"/>
      <c r="CK950" s="1"/>
      <c r="CL950" s="1"/>
    </row>
    <row r="951" spans="1:90" x14ac:dyDescent="0.25">
      <c r="A951" s="51"/>
      <c r="B951" s="111"/>
      <c r="C951" s="111"/>
      <c r="D951" s="111"/>
      <c r="E951" s="111"/>
      <c r="F951" s="111"/>
      <c r="G951" s="162"/>
      <c r="H951" s="151"/>
      <c r="I951" s="296"/>
      <c r="J951" s="152"/>
      <c r="K951" s="153"/>
      <c r="L951" s="169"/>
      <c r="M951" s="39"/>
      <c r="N951" s="201"/>
      <c r="O951" s="39"/>
      <c r="P951" s="22"/>
      <c r="Q951" s="200">
        <f t="shared" si="470"/>
        <v>0</v>
      </c>
      <c r="R951" s="55"/>
      <c r="S951" s="46" t="s">
        <v>64</v>
      </c>
      <c r="T951" s="56"/>
      <c r="U951" s="48" t="s">
        <v>64</v>
      </c>
      <c r="V951" s="175" t="str">
        <f t="shared" si="471"/>
        <v>Remplir la colonne R ou T</v>
      </c>
      <c r="W951" s="178"/>
      <c r="X951" s="282" t="str">
        <f t="shared" si="472"/>
        <v>Remplir la colonne M</v>
      </c>
      <c r="Y951" s="99" t="str">
        <f t="shared" si="473"/>
        <v>Remplir la colonne W</v>
      </c>
      <c r="Z951" s="297" t="str">
        <f t="shared" si="489"/>
        <v>Remplir la colonne I</v>
      </c>
      <c r="AA951" s="84" t="s">
        <v>64</v>
      </c>
      <c r="AB951" s="60" t="str">
        <f t="shared" si="474"/>
        <v>Remplir les termes C, P et TVA</v>
      </c>
      <c r="AC951" s="55"/>
      <c r="AD951" s="46" t="s">
        <v>64</v>
      </c>
      <c r="AE951" s="56"/>
      <c r="AF951" s="48" t="s">
        <v>64</v>
      </c>
      <c r="AG951" s="175" t="str">
        <f t="shared" si="475"/>
        <v>Remplir la colonne AC ou AE</v>
      </c>
      <c r="AH951" s="178"/>
      <c r="AI951" s="311" t="str">
        <f t="shared" si="490"/>
        <v>Remplir la colonne M</v>
      </c>
      <c r="AJ951" s="179" t="str">
        <f t="shared" si="476"/>
        <v>Remplir la colonne AH</v>
      </c>
      <c r="AK951" s="297" t="str">
        <f t="shared" si="464"/>
        <v>Remplir la colonne I</v>
      </c>
      <c r="AL951" s="84" t="s">
        <v>64</v>
      </c>
      <c r="AM951" s="60" t="str">
        <f t="shared" si="491"/>
        <v>Remplir les termes C, P et TVA</v>
      </c>
      <c r="AN951" s="55"/>
      <c r="AO951" s="46" t="s">
        <v>64</v>
      </c>
      <c r="AP951" s="56"/>
      <c r="AQ951" s="48" t="s">
        <v>64</v>
      </c>
      <c r="AR951" s="175" t="str">
        <f t="shared" si="477"/>
        <v>Remplir la colonne AN ou AP</v>
      </c>
      <c r="AS951" s="178"/>
      <c r="AT951" s="282" t="str">
        <f t="shared" si="492"/>
        <v>Remplir la colonne M</v>
      </c>
      <c r="AU951" s="179" t="str">
        <f t="shared" si="478"/>
        <v>Remplir la colonne AS</v>
      </c>
      <c r="AV951" s="263" t="str">
        <f t="shared" si="465"/>
        <v>Remplir la colonne I</v>
      </c>
      <c r="AW951" s="84" t="s">
        <v>64</v>
      </c>
      <c r="AX951" s="60" t="str">
        <f t="shared" si="493"/>
        <v>Remplir les termes C, P et TVA</v>
      </c>
      <c r="AY951" s="55"/>
      <c r="AZ951" s="46" t="s">
        <v>64</v>
      </c>
      <c r="BA951" s="56"/>
      <c r="BB951" s="48" t="s">
        <v>64</v>
      </c>
      <c r="BC951" s="175" t="str">
        <f t="shared" si="479"/>
        <v>Remplir la colonne AY ou BA</v>
      </c>
      <c r="BD951" s="178"/>
      <c r="BE951" s="311" t="str">
        <f t="shared" si="494"/>
        <v>Remplir la colonne M</v>
      </c>
      <c r="BF951" s="179" t="str">
        <f t="shared" si="480"/>
        <v>Remplir la colonne BD</v>
      </c>
      <c r="BG951" s="263" t="str">
        <f t="shared" si="466"/>
        <v>Remplir la colonne I</v>
      </c>
      <c r="BH951" s="84" t="s">
        <v>64</v>
      </c>
      <c r="BI951" s="60" t="str">
        <f t="shared" si="481"/>
        <v>Remplir les termes C, P et TVA</v>
      </c>
      <c r="BJ951" s="55"/>
      <c r="BK951" s="46" t="s">
        <v>64</v>
      </c>
      <c r="BL951" s="56"/>
      <c r="BM951" s="48" t="s">
        <v>64</v>
      </c>
      <c r="BN951" s="175" t="str">
        <f t="shared" si="482"/>
        <v>Remplir la colonne BJ ou BL</v>
      </c>
      <c r="BO951" s="178"/>
      <c r="BP951" s="311" t="str">
        <f t="shared" si="495"/>
        <v>Remplir la colonne M</v>
      </c>
      <c r="BQ951" s="179" t="str">
        <f t="shared" si="483"/>
        <v>Remplir la colonne BO</v>
      </c>
      <c r="BR951" s="263" t="str">
        <f t="shared" si="467"/>
        <v>Remplir la colonne I</v>
      </c>
      <c r="BS951" s="84" t="s">
        <v>64</v>
      </c>
      <c r="BT951" s="60" t="str">
        <f t="shared" si="484"/>
        <v>Remplir les termes C, P et TVA</v>
      </c>
      <c r="BU951" s="55"/>
      <c r="BV951" s="46" t="s">
        <v>64</v>
      </c>
      <c r="BW951" s="56"/>
      <c r="BX951" s="48" t="s">
        <v>64</v>
      </c>
      <c r="BY951" s="175" t="str">
        <f t="shared" si="485"/>
        <v>Remplir la colonne BU ou BW</v>
      </c>
      <c r="BZ951" s="178"/>
      <c r="CA951" s="282" t="str">
        <f t="shared" si="496"/>
        <v>Remplir la colonne M</v>
      </c>
      <c r="CB951" s="99" t="str">
        <f t="shared" si="486"/>
        <v>Remplir la colonne BZ</v>
      </c>
      <c r="CC951" s="297" t="str">
        <f t="shared" si="468"/>
        <v>Remplir la colonne I</v>
      </c>
      <c r="CD951" s="84" t="s">
        <v>64</v>
      </c>
      <c r="CE951" s="60" t="str">
        <f t="shared" si="487"/>
        <v>Remplir les termes C, P et TVA</v>
      </c>
      <c r="CF951" s="61" t="str">
        <f t="shared" si="469"/>
        <v>REMPLIR TYPE DE CLIENT</v>
      </c>
      <c r="CG951" s="107" t="str">
        <f t="shared" si="488"/>
        <v>Montant total de l'aide demandée non indiqué</v>
      </c>
      <c r="CH951" s="1"/>
      <c r="CI951" s="1"/>
      <c r="CJ951" s="1"/>
      <c r="CK951" s="1"/>
      <c r="CL951" s="1"/>
    </row>
    <row r="952" spans="1:90" x14ac:dyDescent="0.25">
      <c r="A952" s="51"/>
      <c r="B952" s="111"/>
      <c r="C952" s="111"/>
      <c r="D952" s="111"/>
      <c r="E952" s="111"/>
      <c r="F952" s="111"/>
      <c r="G952" s="162"/>
      <c r="H952" s="151"/>
      <c r="I952" s="296"/>
      <c r="J952" s="152"/>
      <c r="K952" s="153"/>
      <c r="L952" s="169"/>
      <c r="M952" s="39"/>
      <c r="N952" s="201"/>
      <c r="O952" s="39"/>
      <c r="P952" s="22"/>
      <c r="Q952" s="200">
        <f t="shared" si="470"/>
        <v>0</v>
      </c>
      <c r="R952" s="55"/>
      <c r="S952" s="46" t="s">
        <v>64</v>
      </c>
      <c r="T952" s="56"/>
      <c r="U952" s="48" t="s">
        <v>64</v>
      </c>
      <c r="V952" s="175" t="str">
        <f t="shared" si="471"/>
        <v>Remplir la colonne R ou T</v>
      </c>
      <c r="W952" s="178"/>
      <c r="X952" s="282" t="str">
        <f t="shared" si="472"/>
        <v>Remplir la colonne M</v>
      </c>
      <c r="Y952" s="99" t="str">
        <f t="shared" si="473"/>
        <v>Remplir la colonne W</v>
      </c>
      <c r="Z952" s="297" t="str">
        <f t="shared" si="489"/>
        <v>Remplir la colonne I</v>
      </c>
      <c r="AA952" s="84" t="s">
        <v>64</v>
      </c>
      <c r="AB952" s="60" t="str">
        <f t="shared" si="474"/>
        <v>Remplir les termes C, P et TVA</v>
      </c>
      <c r="AC952" s="55"/>
      <c r="AD952" s="46" t="s">
        <v>64</v>
      </c>
      <c r="AE952" s="56"/>
      <c r="AF952" s="48" t="s">
        <v>64</v>
      </c>
      <c r="AG952" s="175" t="str">
        <f t="shared" si="475"/>
        <v>Remplir la colonne AC ou AE</v>
      </c>
      <c r="AH952" s="178"/>
      <c r="AI952" s="311" t="str">
        <f t="shared" si="490"/>
        <v>Remplir la colonne M</v>
      </c>
      <c r="AJ952" s="179" t="str">
        <f t="shared" si="476"/>
        <v>Remplir la colonne AH</v>
      </c>
      <c r="AK952" s="297" t="str">
        <f t="shared" si="464"/>
        <v>Remplir la colonne I</v>
      </c>
      <c r="AL952" s="84" t="s">
        <v>64</v>
      </c>
      <c r="AM952" s="60" t="str">
        <f t="shared" si="491"/>
        <v>Remplir les termes C, P et TVA</v>
      </c>
      <c r="AN952" s="55"/>
      <c r="AO952" s="46" t="s">
        <v>64</v>
      </c>
      <c r="AP952" s="56"/>
      <c r="AQ952" s="48" t="s">
        <v>64</v>
      </c>
      <c r="AR952" s="175" t="str">
        <f t="shared" si="477"/>
        <v>Remplir la colonne AN ou AP</v>
      </c>
      <c r="AS952" s="178"/>
      <c r="AT952" s="282" t="str">
        <f t="shared" si="492"/>
        <v>Remplir la colonne M</v>
      </c>
      <c r="AU952" s="179" t="str">
        <f t="shared" si="478"/>
        <v>Remplir la colonne AS</v>
      </c>
      <c r="AV952" s="263" t="str">
        <f t="shared" si="465"/>
        <v>Remplir la colonne I</v>
      </c>
      <c r="AW952" s="84" t="s">
        <v>64</v>
      </c>
      <c r="AX952" s="60" t="str">
        <f t="shared" si="493"/>
        <v>Remplir les termes C, P et TVA</v>
      </c>
      <c r="AY952" s="55"/>
      <c r="AZ952" s="46" t="s">
        <v>64</v>
      </c>
      <c r="BA952" s="56"/>
      <c r="BB952" s="48" t="s">
        <v>64</v>
      </c>
      <c r="BC952" s="175" t="str">
        <f t="shared" si="479"/>
        <v>Remplir la colonne AY ou BA</v>
      </c>
      <c r="BD952" s="178"/>
      <c r="BE952" s="311" t="str">
        <f t="shared" si="494"/>
        <v>Remplir la colonne M</v>
      </c>
      <c r="BF952" s="179" t="str">
        <f t="shared" si="480"/>
        <v>Remplir la colonne BD</v>
      </c>
      <c r="BG952" s="263" t="str">
        <f t="shared" si="466"/>
        <v>Remplir la colonne I</v>
      </c>
      <c r="BH952" s="84" t="s">
        <v>64</v>
      </c>
      <c r="BI952" s="60" t="str">
        <f t="shared" si="481"/>
        <v>Remplir les termes C, P et TVA</v>
      </c>
      <c r="BJ952" s="55"/>
      <c r="BK952" s="46" t="s">
        <v>64</v>
      </c>
      <c r="BL952" s="56"/>
      <c r="BM952" s="48" t="s">
        <v>64</v>
      </c>
      <c r="BN952" s="175" t="str">
        <f t="shared" si="482"/>
        <v>Remplir la colonne BJ ou BL</v>
      </c>
      <c r="BO952" s="178"/>
      <c r="BP952" s="311" t="str">
        <f t="shared" si="495"/>
        <v>Remplir la colonne M</v>
      </c>
      <c r="BQ952" s="179" t="str">
        <f t="shared" si="483"/>
        <v>Remplir la colonne BO</v>
      </c>
      <c r="BR952" s="263" t="str">
        <f t="shared" si="467"/>
        <v>Remplir la colonne I</v>
      </c>
      <c r="BS952" s="84" t="s">
        <v>64</v>
      </c>
      <c r="BT952" s="60" t="str">
        <f t="shared" si="484"/>
        <v>Remplir les termes C, P et TVA</v>
      </c>
      <c r="BU952" s="55"/>
      <c r="BV952" s="46" t="s">
        <v>64</v>
      </c>
      <c r="BW952" s="56"/>
      <c r="BX952" s="48" t="s">
        <v>64</v>
      </c>
      <c r="BY952" s="175" t="str">
        <f t="shared" si="485"/>
        <v>Remplir la colonne BU ou BW</v>
      </c>
      <c r="BZ952" s="178"/>
      <c r="CA952" s="282" t="str">
        <f t="shared" si="496"/>
        <v>Remplir la colonne M</v>
      </c>
      <c r="CB952" s="99" t="str">
        <f t="shared" si="486"/>
        <v>Remplir la colonne BZ</v>
      </c>
      <c r="CC952" s="297" t="str">
        <f t="shared" si="468"/>
        <v>Remplir la colonne I</v>
      </c>
      <c r="CD952" s="84" t="s">
        <v>64</v>
      </c>
      <c r="CE952" s="60" t="str">
        <f t="shared" si="487"/>
        <v>Remplir les termes C, P et TVA</v>
      </c>
      <c r="CF952" s="61" t="str">
        <f t="shared" si="469"/>
        <v>REMPLIR TYPE DE CLIENT</v>
      </c>
      <c r="CG952" s="107" t="str">
        <f t="shared" si="488"/>
        <v>Montant total de l'aide demandée non indiqué</v>
      </c>
      <c r="CH952" s="1"/>
      <c r="CI952" s="1"/>
      <c r="CJ952" s="1"/>
      <c r="CK952" s="1"/>
      <c r="CL952" s="1"/>
    </row>
    <row r="953" spans="1:90" x14ac:dyDescent="0.25">
      <c r="A953" s="51"/>
      <c r="B953" s="111"/>
      <c r="C953" s="111"/>
      <c r="D953" s="111"/>
      <c r="E953" s="111"/>
      <c r="F953" s="111"/>
      <c r="G953" s="162"/>
      <c r="H953" s="151"/>
      <c r="I953" s="296"/>
      <c r="J953" s="152"/>
      <c r="K953" s="153"/>
      <c r="L953" s="169"/>
      <c r="M953" s="39"/>
      <c r="N953" s="201"/>
      <c r="O953" s="39"/>
      <c r="P953" s="22"/>
      <c r="Q953" s="200">
        <f t="shared" si="470"/>
        <v>0</v>
      </c>
      <c r="R953" s="55"/>
      <c r="S953" s="46" t="s">
        <v>64</v>
      </c>
      <c r="T953" s="56"/>
      <c r="U953" s="48" t="s">
        <v>64</v>
      </c>
      <c r="V953" s="175" t="str">
        <f t="shared" si="471"/>
        <v>Remplir la colonne R ou T</v>
      </c>
      <c r="W953" s="178"/>
      <c r="X953" s="282" t="str">
        <f t="shared" si="472"/>
        <v>Remplir la colonne M</v>
      </c>
      <c r="Y953" s="99" t="str">
        <f t="shared" si="473"/>
        <v>Remplir la colonne W</v>
      </c>
      <c r="Z953" s="297" t="str">
        <f t="shared" si="489"/>
        <v>Remplir la colonne I</v>
      </c>
      <c r="AA953" s="84" t="s">
        <v>64</v>
      </c>
      <c r="AB953" s="60" t="str">
        <f t="shared" si="474"/>
        <v>Remplir les termes C, P et TVA</v>
      </c>
      <c r="AC953" s="55"/>
      <c r="AD953" s="46" t="s">
        <v>64</v>
      </c>
      <c r="AE953" s="56"/>
      <c r="AF953" s="48" t="s">
        <v>64</v>
      </c>
      <c r="AG953" s="175" t="str">
        <f t="shared" si="475"/>
        <v>Remplir la colonne AC ou AE</v>
      </c>
      <c r="AH953" s="178"/>
      <c r="AI953" s="311" t="str">
        <f t="shared" si="490"/>
        <v>Remplir la colonne M</v>
      </c>
      <c r="AJ953" s="179" t="str">
        <f t="shared" si="476"/>
        <v>Remplir la colonne AH</v>
      </c>
      <c r="AK953" s="297" t="str">
        <f t="shared" si="464"/>
        <v>Remplir la colonne I</v>
      </c>
      <c r="AL953" s="84" t="s">
        <v>64</v>
      </c>
      <c r="AM953" s="60" t="str">
        <f t="shared" si="491"/>
        <v>Remplir les termes C, P et TVA</v>
      </c>
      <c r="AN953" s="55"/>
      <c r="AO953" s="46" t="s">
        <v>64</v>
      </c>
      <c r="AP953" s="56"/>
      <c r="AQ953" s="48" t="s">
        <v>64</v>
      </c>
      <c r="AR953" s="175" t="str">
        <f t="shared" si="477"/>
        <v>Remplir la colonne AN ou AP</v>
      </c>
      <c r="AS953" s="178"/>
      <c r="AT953" s="282" t="str">
        <f t="shared" si="492"/>
        <v>Remplir la colonne M</v>
      </c>
      <c r="AU953" s="179" t="str">
        <f t="shared" si="478"/>
        <v>Remplir la colonne AS</v>
      </c>
      <c r="AV953" s="263" t="str">
        <f t="shared" si="465"/>
        <v>Remplir la colonne I</v>
      </c>
      <c r="AW953" s="84" t="s">
        <v>64</v>
      </c>
      <c r="AX953" s="60" t="str">
        <f t="shared" si="493"/>
        <v>Remplir les termes C, P et TVA</v>
      </c>
      <c r="AY953" s="55"/>
      <c r="AZ953" s="46" t="s">
        <v>64</v>
      </c>
      <c r="BA953" s="56"/>
      <c r="BB953" s="48" t="s">
        <v>64</v>
      </c>
      <c r="BC953" s="175" t="str">
        <f t="shared" si="479"/>
        <v>Remplir la colonne AY ou BA</v>
      </c>
      <c r="BD953" s="178"/>
      <c r="BE953" s="311" t="str">
        <f t="shared" si="494"/>
        <v>Remplir la colonne M</v>
      </c>
      <c r="BF953" s="179" t="str">
        <f t="shared" si="480"/>
        <v>Remplir la colonne BD</v>
      </c>
      <c r="BG953" s="263" t="str">
        <f t="shared" si="466"/>
        <v>Remplir la colonne I</v>
      </c>
      <c r="BH953" s="84" t="s">
        <v>64</v>
      </c>
      <c r="BI953" s="60" t="str">
        <f t="shared" si="481"/>
        <v>Remplir les termes C, P et TVA</v>
      </c>
      <c r="BJ953" s="55"/>
      <c r="BK953" s="46" t="s">
        <v>64</v>
      </c>
      <c r="BL953" s="56"/>
      <c r="BM953" s="48" t="s">
        <v>64</v>
      </c>
      <c r="BN953" s="175" t="str">
        <f t="shared" si="482"/>
        <v>Remplir la colonne BJ ou BL</v>
      </c>
      <c r="BO953" s="178"/>
      <c r="BP953" s="311" t="str">
        <f t="shared" si="495"/>
        <v>Remplir la colonne M</v>
      </c>
      <c r="BQ953" s="179" t="str">
        <f t="shared" si="483"/>
        <v>Remplir la colonne BO</v>
      </c>
      <c r="BR953" s="263" t="str">
        <f t="shared" si="467"/>
        <v>Remplir la colonne I</v>
      </c>
      <c r="BS953" s="84" t="s">
        <v>64</v>
      </c>
      <c r="BT953" s="60" t="str">
        <f t="shared" si="484"/>
        <v>Remplir les termes C, P et TVA</v>
      </c>
      <c r="BU953" s="55"/>
      <c r="BV953" s="46" t="s">
        <v>64</v>
      </c>
      <c r="BW953" s="56"/>
      <c r="BX953" s="48" t="s">
        <v>64</v>
      </c>
      <c r="BY953" s="175" t="str">
        <f t="shared" si="485"/>
        <v>Remplir la colonne BU ou BW</v>
      </c>
      <c r="BZ953" s="178"/>
      <c r="CA953" s="282" t="str">
        <f t="shared" si="496"/>
        <v>Remplir la colonne M</v>
      </c>
      <c r="CB953" s="99" t="str">
        <f t="shared" si="486"/>
        <v>Remplir la colonne BZ</v>
      </c>
      <c r="CC953" s="297" t="str">
        <f t="shared" si="468"/>
        <v>Remplir la colonne I</v>
      </c>
      <c r="CD953" s="84" t="s">
        <v>64</v>
      </c>
      <c r="CE953" s="60" t="str">
        <f t="shared" si="487"/>
        <v>Remplir les termes C, P et TVA</v>
      </c>
      <c r="CF953" s="61" t="str">
        <f t="shared" si="469"/>
        <v>REMPLIR TYPE DE CLIENT</v>
      </c>
      <c r="CG953" s="107" t="str">
        <f t="shared" si="488"/>
        <v>Montant total de l'aide demandée non indiqué</v>
      </c>
      <c r="CH953" s="1"/>
      <c r="CI953" s="1"/>
      <c r="CJ953" s="1"/>
      <c r="CK953" s="1"/>
      <c r="CL953" s="1"/>
    </row>
    <row r="954" spans="1:90" x14ac:dyDescent="0.25">
      <c r="A954" s="51"/>
      <c r="B954" s="111"/>
      <c r="C954" s="111"/>
      <c r="D954" s="111"/>
      <c r="E954" s="111"/>
      <c r="F954" s="111"/>
      <c r="G954" s="162"/>
      <c r="H954" s="151"/>
      <c r="I954" s="296"/>
      <c r="J954" s="152"/>
      <c r="K954" s="153"/>
      <c r="L954" s="169"/>
      <c r="M954" s="39"/>
      <c r="N954" s="201"/>
      <c r="O954" s="39"/>
      <c r="P954" s="22"/>
      <c r="Q954" s="200">
        <f t="shared" si="470"/>
        <v>0</v>
      </c>
      <c r="R954" s="55"/>
      <c r="S954" s="46" t="s">
        <v>64</v>
      </c>
      <c r="T954" s="56"/>
      <c r="U954" s="48" t="s">
        <v>64</v>
      </c>
      <c r="V954" s="175" t="str">
        <f t="shared" si="471"/>
        <v>Remplir la colonne R ou T</v>
      </c>
      <c r="W954" s="178"/>
      <c r="X954" s="282" t="str">
        <f t="shared" si="472"/>
        <v>Remplir la colonne M</v>
      </c>
      <c r="Y954" s="99" t="str">
        <f t="shared" si="473"/>
        <v>Remplir la colonne W</v>
      </c>
      <c r="Z954" s="297" t="str">
        <f t="shared" si="489"/>
        <v>Remplir la colonne I</v>
      </c>
      <c r="AA954" s="84" t="s">
        <v>64</v>
      </c>
      <c r="AB954" s="60" t="str">
        <f t="shared" si="474"/>
        <v>Remplir les termes C, P et TVA</v>
      </c>
      <c r="AC954" s="55"/>
      <c r="AD954" s="46" t="s">
        <v>64</v>
      </c>
      <c r="AE954" s="56"/>
      <c r="AF954" s="48" t="s">
        <v>64</v>
      </c>
      <c r="AG954" s="175" t="str">
        <f t="shared" si="475"/>
        <v>Remplir la colonne AC ou AE</v>
      </c>
      <c r="AH954" s="178"/>
      <c r="AI954" s="311" t="str">
        <f t="shared" si="490"/>
        <v>Remplir la colonne M</v>
      </c>
      <c r="AJ954" s="179" t="str">
        <f t="shared" si="476"/>
        <v>Remplir la colonne AH</v>
      </c>
      <c r="AK954" s="297" t="str">
        <f t="shared" si="464"/>
        <v>Remplir la colonne I</v>
      </c>
      <c r="AL954" s="84" t="s">
        <v>64</v>
      </c>
      <c r="AM954" s="60" t="str">
        <f t="shared" si="491"/>
        <v>Remplir les termes C, P et TVA</v>
      </c>
      <c r="AN954" s="55"/>
      <c r="AO954" s="46" t="s">
        <v>64</v>
      </c>
      <c r="AP954" s="56"/>
      <c r="AQ954" s="48" t="s">
        <v>64</v>
      </c>
      <c r="AR954" s="175" t="str">
        <f t="shared" si="477"/>
        <v>Remplir la colonne AN ou AP</v>
      </c>
      <c r="AS954" s="178"/>
      <c r="AT954" s="282" t="str">
        <f t="shared" si="492"/>
        <v>Remplir la colonne M</v>
      </c>
      <c r="AU954" s="179" t="str">
        <f t="shared" si="478"/>
        <v>Remplir la colonne AS</v>
      </c>
      <c r="AV954" s="263" t="str">
        <f t="shared" si="465"/>
        <v>Remplir la colonne I</v>
      </c>
      <c r="AW954" s="84" t="s">
        <v>64</v>
      </c>
      <c r="AX954" s="60" t="str">
        <f t="shared" si="493"/>
        <v>Remplir les termes C, P et TVA</v>
      </c>
      <c r="AY954" s="55"/>
      <c r="AZ954" s="46" t="s">
        <v>64</v>
      </c>
      <c r="BA954" s="56"/>
      <c r="BB954" s="48" t="s">
        <v>64</v>
      </c>
      <c r="BC954" s="175" t="str">
        <f t="shared" si="479"/>
        <v>Remplir la colonne AY ou BA</v>
      </c>
      <c r="BD954" s="178"/>
      <c r="BE954" s="311" t="str">
        <f t="shared" si="494"/>
        <v>Remplir la colonne M</v>
      </c>
      <c r="BF954" s="179" t="str">
        <f t="shared" si="480"/>
        <v>Remplir la colonne BD</v>
      </c>
      <c r="BG954" s="263" t="str">
        <f t="shared" si="466"/>
        <v>Remplir la colonne I</v>
      </c>
      <c r="BH954" s="84" t="s">
        <v>64</v>
      </c>
      <c r="BI954" s="60" t="str">
        <f t="shared" si="481"/>
        <v>Remplir les termes C, P et TVA</v>
      </c>
      <c r="BJ954" s="55"/>
      <c r="BK954" s="46" t="s">
        <v>64</v>
      </c>
      <c r="BL954" s="56"/>
      <c r="BM954" s="48" t="s">
        <v>64</v>
      </c>
      <c r="BN954" s="175" t="str">
        <f t="shared" si="482"/>
        <v>Remplir la colonne BJ ou BL</v>
      </c>
      <c r="BO954" s="178"/>
      <c r="BP954" s="311" t="str">
        <f t="shared" si="495"/>
        <v>Remplir la colonne M</v>
      </c>
      <c r="BQ954" s="179" t="str">
        <f t="shared" si="483"/>
        <v>Remplir la colonne BO</v>
      </c>
      <c r="BR954" s="263" t="str">
        <f t="shared" si="467"/>
        <v>Remplir la colonne I</v>
      </c>
      <c r="BS954" s="84" t="s">
        <v>64</v>
      </c>
      <c r="BT954" s="60" t="str">
        <f t="shared" si="484"/>
        <v>Remplir les termes C, P et TVA</v>
      </c>
      <c r="BU954" s="55"/>
      <c r="BV954" s="46" t="s">
        <v>64</v>
      </c>
      <c r="BW954" s="56"/>
      <c r="BX954" s="48" t="s">
        <v>64</v>
      </c>
      <c r="BY954" s="175" t="str">
        <f t="shared" si="485"/>
        <v>Remplir la colonne BU ou BW</v>
      </c>
      <c r="BZ954" s="178"/>
      <c r="CA954" s="282" t="str">
        <f t="shared" si="496"/>
        <v>Remplir la colonne M</v>
      </c>
      <c r="CB954" s="99" t="str">
        <f t="shared" si="486"/>
        <v>Remplir la colonne BZ</v>
      </c>
      <c r="CC954" s="297" t="str">
        <f t="shared" si="468"/>
        <v>Remplir la colonne I</v>
      </c>
      <c r="CD954" s="84" t="s">
        <v>64</v>
      </c>
      <c r="CE954" s="60" t="str">
        <f t="shared" si="487"/>
        <v>Remplir les termes C, P et TVA</v>
      </c>
      <c r="CF954" s="61" t="str">
        <f t="shared" si="469"/>
        <v>REMPLIR TYPE DE CLIENT</v>
      </c>
      <c r="CG954" s="107" t="str">
        <f t="shared" si="488"/>
        <v>Montant total de l'aide demandée non indiqué</v>
      </c>
      <c r="CH954" s="1"/>
      <c r="CI954" s="1"/>
      <c r="CJ954" s="1"/>
      <c r="CK954" s="1"/>
      <c r="CL954" s="1"/>
    </row>
    <row r="955" spans="1:90" x14ac:dyDescent="0.25">
      <c r="A955" s="51"/>
      <c r="B955" s="111"/>
      <c r="C955" s="111"/>
      <c r="D955" s="111"/>
      <c r="E955" s="111"/>
      <c r="F955" s="111"/>
      <c r="G955" s="162"/>
      <c r="H955" s="151"/>
      <c r="I955" s="296"/>
      <c r="J955" s="152"/>
      <c r="K955" s="153"/>
      <c r="L955" s="169"/>
      <c r="M955" s="39"/>
      <c r="N955" s="201"/>
      <c r="O955" s="39"/>
      <c r="P955" s="22"/>
      <c r="Q955" s="200">
        <f t="shared" si="470"/>
        <v>0</v>
      </c>
      <c r="R955" s="55"/>
      <c r="S955" s="46" t="s">
        <v>64</v>
      </c>
      <c r="T955" s="56"/>
      <c r="U955" s="48" t="s">
        <v>64</v>
      </c>
      <c r="V955" s="175" t="str">
        <f t="shared" si="471"/>
        <v>Remplir la colonne R ou T</v>
      </c>
      <c r="W955" s="178"/>
      <c r="X955" s="282" t="str">
        <f t="shared" si="472"/>
        <v>Remplir la colonne M</v>
      </c>
      <c r="Y955" s="99" t="str">
        <f t="shared" si="473"/>
        <v>Remplir la colonne W</v>
      </c>
      <c r="Z955" s="297" t="str">
        <f t="shared" si="489"/>
        <v>Remplir la colonne I</v>
      </c>
      <c r="AA955" s="84" t="s">
        <v>64</v>
      </c>
      <c r="AB955" s="60" t="str">
        <f t="shared" si="474"/>
        <v>Remplir les termes C, P et TVA</v>
      </c>
      <c r="AC955" s="55"/>
      <c r="AD955" s="46" t="s">
        <v>64</v>
      </c>
      <c r="AE955" s="56"/>
      <c r="AF955" s="48" t="s">
        <v>64</v>
      </c>
      <c r="AG955" s="175" t="str">
        <f t="shared" si="475"/>
        <v>Remplir la colonne AC ou AE</v>
      </c>
      <c r="AH955" s="178"/>
      <c r="AI955" s="311" t="str">
        <f t="shared" si="490"/>
        <v>Remplir la colonne M</v>
      </c>
      <c r="AJ955" s="179" t="str">
        <f t="shared" si="476"/>
        <v>Remplir la colonne AH</v>
      </c>
      <c r="AK955" s="297" t="str">
        <f t="shared" si="464"/>
        <v>Remplir la colonne I</v>
      </c>
      <c r="AL955" s="84" t="s">
        <v>64</v>
      </c>
      <c r="AM955" s="60" t="str">
        <f t="shared" si="491"/>
        <v>Remplir les termes C, P et TVA</v>
      </c>
      <c r="AN955" s="55"/>
      <c r="AO955" s="46" t="s">
        <v>64</v>
      </c>
      <c r="AP955" s="56"/>
      <c r="AQ955" s="48" t="s">
        <v>64</v>
      </c>
      <c r="AR955" s="175" t="str">
        <f t="shared" si="477"/>
        <v>Remplir la colonne AN ou AP</v>
      </c>
      <c r="AS955" s="178"/>
      <c r="AT955" s="282" t="str">
        <f t="shared" si="492"/>
        <v>Remplir la colonne M</v>
      </c>
      <c r="AU955" s="179" t="str">
        <f t="shared" si="478"/>
        <v>Remplir la colonne AS</v>
      </c>
      <c r="AV955" s="263" t="str">
        <f t="shared" si="465"/>
        <v>Remplir la colonne I</v>
      </c>
      <c r="AW955" s="84" t="s">
        <v>64</v>
      </c>
      <c r="AX955" s="60" t="str">
        <f t="shared" si="493"/>
        <v>Remplir les termes C, P et TVA</v>
      </c>
      <c r="AY955" s="55"/>
      <c r="AZ955" s="46" t="s">
        <v>64</v>
      </c>
      <c r="BA955" s="56"/>
      <c r="BB955" s="48" t="s">
        <v>64</v>
      </c>
      <c r="BC955" s="175" t="str">
        <f t="shared" si="479"/>
        <v>Remplir la colonne AY ou BA</v>
      </c>
      <c r="BD955" s="178"/>
      <c r="BE955" s="311" t="str">
        <f t="shared" si="494"/>
        <v>Remplir la colonne M</v>
      </c>
      <c r="BF955" s="179" t="str">
        <f t="shared" si="480"/>
        <v>Remplir la colonne BD</v>
      </c>
      <c r="BG955" s="263" t="str">
        <f t="shared" si="466"/>
        <v>Remplir la colonne I</v>
      </c>
      <c r="BH955" s="84" t="s">
        <v>64</v>
      </c>
      <c r="BI955" s="60" t="str">
        <f t="shared" si="481"/>
        <v>Remplir les termes C, P et TVA</v>
      </c>
      <c r="BJ955" s="55"/>
      <c r="BK955" s="46" t="s">
        <v>64</v>
      </c>
      <c r="BL955" s="56"/>
      <c r="BM955" s="48" t="s">
        <v>64</v>
      </c>
      <c r="BN955" s="175" t="str">
        <f t="shared" si="482"/>
        <v>Remplir la colonne BJ ou BL</v>
      </c>
      <c r="BO955" s="178"/>
      <c r="BP955" s="311" t="str">
        <f t="shared" si="495"/>
        <v>Remplir la colonne M</v>
      </c>
      <c r="BQ955" s="179" t="str">
        <f t="shared" si="483"/>
        <v>Remplir la colonne BO</v>
      </c>
      <c r="BR955" s="263" t="str">
        <f t="shared" si="467"/>
        <v>Remplir la colonne I</v>
      </c>
      <c r="BS955" s="84" t="s">
        <v>64</v>
      </c>
      <c r="BT955" s="60" t="str">
        <f t="shared" si="484"/>
        <v>Remplir les termes C, P et TVA</v>
      </c>
      <c r="BU955" s="55"/>
      <c r="BV955" s="46" t="s">
        <v>64</v>
      </c>
      <c r="BW955" s="56"/>
      <c r="BX955" s="48" t="s">
        <v>64</v>
      </c>
      <c r="BY955" s="175" t="str">
        <f t="shared" si="485"/>
        <v>Remplir la colonne BU ou BW</v>
      </c>
      <c r="BZ955" s="178"/>
      <c r="CA955" s="282" t="str">
        <f t="shared" si="496"/>
        <v>Remplir la colonne M</v>
      </c>
      <c r="CB955" s="99" t="str">
        <f t="shared" si="486"/>
        <v>Remplir la colonne BZ</v>
      </c>
      <c r="CC955" s="297" t="str">
        <f t="shared" si="468"/>
        <v>Remplir la colonne I</v>
      </c>
      <c r="CD955" s="84" t="s">
        <v>64</v>
      </c>
      <c r="CE955" s="60" t="str">
        <f t="shared" si="487"/>
        <v>Remplir les termes C, P et TVA</v>
      </c>
      <c r="CF955" s="61" t="str">
        <f t="shared" si="469"/>
        <v>REMPLIR TYPE DE CLIENT</v>
      </c>
      <c r="CG955" s="107" t="str">
        <f t="shared" si="488"/>
        <v>Montant total de l'aide demandée non indiqué</v>
      </c>
      <c r="CH955" s="1"/>
      <c r="CI955" s="1"/>
      <c r="CJ955" s="1"/>
      <c r="CK955" s="1"/>
      <c r="CL955" s="1"/>
    </row>
    <row r="956" spans="1:90" x14ac:dyDescent="0.25">
      <c r="A956" s="51"/>
      <c r="B956" s="111"/>
      <c r="C956" s="111"/>
      <c r="D956" s="111"/>
      <c r="E956" s="111"/>
      <c r="F956" s="111"/>
      <c r="G956" s="162"/>
      <c r="H956" s="151"/>
      <c r="I956" s="296"/>
      <c r="J956" s="152"/>
      <c r="K956" s="153"/>
      <c r="L956" s="169"/>
      <c r="M956" s="39"/>
      <c r="N956" s="201"/>
      <c r="O956" s="39"/>
      <c r="P956" s="22"/>
      <c r="Q956" s="200">
        <f t="shared" si="470"/>
        <v>0</v>
      </c>
      <c r="R956" s="55"/>
      <c r="S956" s="46" t="s">
        <v>64</v>
      </c>
      <c r="T956" s="56"/>
      <c r="U956" s="48" t="s">
        <v>64</v>
      </c>
      <c r="V956" s="175" t="str">
        <f t="shared" si="471"/>
        <v>Remplir la colonne R ou T</v>
      </c>
      <c r="W956" s="178"/>
      <c r="X956" s="282" t="str">
        <f t="shared" si="472"/>
        <v>Remplir la colonne M</v>
      </c>
      <c r="Y956" s="99" t="str">
        <f t="shared" si="473"/>
        <v>Remplir la colonne W</v>
      </c>
      <c r="Z956" s="297" t="str">
        <f t="shared" si="489"/>
        <v>Remplir la colonne I</v>
      </c>
      <c r="AA956" s="84" t="s">
        <v>64</v>
      </c>
      <c r="AB956" s="60" t="str">
        <f t="shared" si="474"/>
        <v>Remplir les termes C, P et TVA</v>
      </c>
      <c r="AC956" s="55"/>
      <c r="AD956" s="46" t="s">
        <v>64</v>
      </c>
      <c r="AE956" s="56"/>
      <c r="AF956" s="48" t="s">
        <v>64</v>
      </c>
      <c r="AG956" s="175" t="str">
        <f t="shared" si="475"/>
        <v>Remplir la colonne AC ou AE</v>
      </c>
      <c r="AH956" s="178"/>
      <c r="AI956" s="311" t="str">
        <f t="shared" si="490"/>
        <v>Remplir la colonne M</v>
      </c>
      <c r="AJ956" s="179" t="str">
        <f t="shared" si="476"/>
        <v>Remplir la colonne AH</v>
      </c>
      <c r="AK956" s="297" t="str">
        <f t="shared" si="464"/>
        <v>Remplir la colonne I</v>
      </c>
      <c r="AL956" s="84" t="s">
        <v>64</v>
      </c>
      <c r="AM956" s="60" t="str">
        <f t="shared" si="491"/>
        <v>Remplir les termes C, P et TVA</v>
      </c>
      <c r="AN956" s="55"/>
      <c r="AO956" s="46" t="s">
        <v>64</v>
      </c>
      <c r="AP956" s="56"/>
      <c r="AQ956" s="48" t="s">
        <v>64</v>
      </c>
      <c r="AR956" s="175" t="str">
        <f t="shared" si="477"/>
        <v>Remplir la colonne AN ou AP</v>
      </c>
      <c r="AS956" s="178"/>
      <c r="AT956" s="282" t="str">
        <f t="shared" si="492"/>
        <v>Remplir la colonne M</v>
      </c>
      <c r="AU956" s="179" t="str">
        <f t="shared" si="478"/>
        <v>Remplir la colonne AS</v>
      </c>
      <c r="AV956" s="263" t="str">
        <f t="shared" si="465"/>
        <v>Remplir la colonne I</v>
      </c>
      <c r="AW956" s="84" t="s">
        <v>64</v>
      </c>
      <c r="AX956" s="60" t="str">
        <f t="shared" si="493"/>
        <v>Remplir les termes C, P et TVA</v>
      </c>
      <c r="AY956" s="55"/>
      <c r="AZ956" s="46" t="s">
        <v>64</v>
      </c>
      <c r="BA956" s="56"/>
      <c r="BB956" s="48" t="s">
        <v>64</v>
      </c>
      <c r="BC956" s="175" t="str">
        <f t="shared" si="479"/>
        <v>Remplir la colonne AY ou BA</v>
      </c>
      <c r="BD956" s="178"/>
      <c r="BE956" s="311" t="str">
        <f t="shared" si="494"/>
        <v>Remplir la colonne M</v>
      </c>
      <c r="BF956" s="179" t="str">
        <f t="shared" si="480"/>
        <v>Remplir la colonne BD</v>
      </c>
      <c r="BG956" s="263" t="str">
        <f t="shared" si="466"/>
        <v>Remplir la colonne I</v>
      </c>
      <c r="BH956" s="84" t="s">
        <v>64</v>
      </c>
      <c r="BI956" s="60" t="str">
        <f t="shared" si="481"/>
        <v>Remplir les termes C, P et TVA</v>
      </c>
      <c r="BJ956" s="55"/>
      <c r="BK956" s="46" t="s">
        <v>64</v>
      </c>
      <c r="BL956" s="56"/>
      <c r="BM956" s="48" t="s">
        <v>64</v>
      </c>
      <c r="BN956" s="175" t="str">
        <f t="shared" si="482"/>
        <v>Remplir la colonne BJ ou BL</v>
      </c>
      <c r="BO956" s="178"/>
      <c r="BP956" s="311" t="str">
        <f t="shared" si="495"/>
        <v>Remplir la colonne M</v>
      </c>
      <c r="BQ956" s="179" t="str">
        <f t="shared" si="483"/>
        <v>Remplir la colonne BO</v>
      </c>
      <c r="BR956" s="263" t="str">
        <f t="shared" si="467"/>
        <v>Remplir la colonne I</v>
      </c>
      <c r="BS956" s="84" t="s">
        <v>64</v>
      </c>
      <c r="BT956" s="60" t="str">
        <f t="shared" si="484"/>
        <v>Remplir les termes C, P et TVA</v>
      </c>
      <c r="BU956" s="55"/>
      <c r="BV956" s="46" t="s">
        <v>64</v>
      </c>
      <c r="BW956" s="56"/>
      <c r="BX956" s="48" t="s">
        <v>64</v>
      </c>
      <c r="BY956" s="175" t="str">
        <f t="shared" si="485"/>
        <v>Remplir la colonne BU ou BW</v>
      </c>
      <c r="BZ956" s="178"/>
      <c r="CA956" s="282" t="str">
        <f t="shared" si="496"/>
        <v>Remplir la colonne M</v>
      </c>
      <c r="CB956" s="99" t="str">
        <f t="shared" si="486"/>
        <v>Remplir la colonne BZ</v>
      </c>
      <c r="CC956" s="297" t="str">
        <f t="shared" si="468"/>
        <v>Remplir la colonne I</v>
      </c>
      <c r="CD956" s="84" t="s">
        <v>64</v>
      </c>
      <c r="CE956" s="60" t="str">
        <f t="shared" si="487"/>
        <v>Remplir les termes C, P et TVA</v>
      </c>
      <c r="CF956" s="61" t="str">
        <f t="shared" si="469"/>
        <v>REMPLIR TYPE DE CLIENT</v>
      </c>
      <c r="CG956" s="107" t="str">
        <f t="shared" si="488"/>
        <v>Montant total de l'aide demandée non indiqué</v>
      </c>
      <c r="CH956" s="1"/>
      <c r="CI956" s="1"/>
      <c r="CJ956" s="1"/>
      <c r="CK956" s="1"/>
      <c r="CL956" s="1"/>
    </row>
    <row r="957" spans="1:90" x14ac:dyDescent="0.25">
      <c r="A957" s="51"/>
      <c r="B957" s="111"/>
      <c r="C957" s="111"/>
      <c r="D957" s="111"/>
      <c r="E957" s="111"/>
      <c r="F957" s="111"/>
      <c r="G957" s="162"/>
      <c r="H957" s="151"/>
      <c r="I957" s="296"/>
      <c r="J957" s="152"/>
      <c r="K957" s="153"/>
      <c r="L957" s="169"/>
      <c r="M957" s="39"/>
      <c r="N957" s="201"/>
      <c r="O957" s="39"/>
      <c r="P957" s="22"/>
      <c r="Q957" s="200">
        <f t="shared" si="470"/>
        <v>0</v>
      </c>
      <c r="R957" s="55"/>
      <c r="S957" s="46" t="s">
        <v>64</v>
      </c>
      <c r="T957" s="56"/>
      <c r="U957" s="48" t="s">
        <v>64</v>
      </c>
      <c r="V957" s="175" t="str">
        <f t="shared" si="471"/>
        <v>Remplir la colonne R ou T</v>
      </c>
      <c r="W957" s="178"/>
      <c r="X957" s="282" t="str">
        <f t="shared" si="472"/>
        <v>Remplir la colonne M</v>
      </c>
      <c r="Y957" s="99" t="str">
        <f t="shared" si="473"/>
        <v>Remplir la colonne W</v>
      </c>
      <c r="Z957" s="297" t="str">
        <f t="shared" si="489"/>
        <v>Remplir la colonne I</v>
      </c>
      <c r="AA957" s="84" t="s">
        <v>64</v>
      </c>
      <c r="AB957" s="60" t="str">
        <f t="shared" si="474"/>
        <v>Remplir les termes C, P et TVA</v>
      </c>
      <c r="AC957" s="55"/>
      <c r="AD957" s="46" t="s">
        <v>64</v>
      </c>
      <c r="AE957" s="56"/>
      <c r="AF957" s="48" t="s">
        <v>64</v>
      </c>
      <c r="AG957" s="175" t="str">
        <f t="shared" si="475"/>
        <v>Remplir la colonne AC ou AE</v>
      </c>
      <c r="AH957" s="178"/>
      <c r="AI957" s="311" t="str">
        <f t="shared" si="490"/>
        <v>Remplir la colonne M</v>
      </c>
      <c r="AJ957" s="179" t="str">
        <f t="shared" si="476"/>
        <v>Remplir la colonne AH</v>
      </c>
      <c r="AK957" s="297" t="str">
        <f t="shared" si="464"/>
        <v>Remplir la colonne I</v>
      </c>
      <c r="AL957" s="84" t="s">
        <v>64</v>
      </c>
      <c r="AM957" s="60" t="str">
        <f t="shared" si="491"/>
        <v>Remplir les termes C, P et TVA</v>
      </c>
      <c r="AN957" s="55"/>
      <c r="AO957" s="46" t="s">
        <v>64</v>
      </c>
      <c r="AP957" s="56"/>
      <c r="AQ957" s="48" t="s">
        <v>64</v>
      </c>
      <c r="AR957" s="175" t="str">
        <f t="shared" si="477"/>
        <v>Remplir la colonne AN ou AP</v>
      </c>
      <c r="AS957" s="178"/>
      <c r="AT957" s="282" t="str">
        <f t="shared" si="492"/>
        <v>Remplir la colonne M</v>
      </c>
      <c r="AU957" s="179" t="str">
        <f t="shared" si="478"/>
        <v>Remplir la colonne AS</v>
      </c>
      <c r="AV957" s="263" t="str">
        <f t="shared" si="465"/>
        <v>Remplir la colonne I</v>
      </c>
      <c r="AW957" s="84" t="s">
        <v>64</v>
      </c>
      <c r="AX957" s="60" t="str">
        <f t="shared" si="493"/>
        <v>Remplir les termes C, P et TVA</v>
      </c>
      <c r="AY957" s="55"/>
      <c r="AZ957" s="46" t="s">
        <v>64</v>
      </c>
      <c r="BA957" s="56"/>
      <c r="BB957" s="48" t="s">
        <v>64</v>
      </c>
      <c r="BC957" s="175" t="str">
        <f t="shared" si="479"/>
        <v>Remplir la colonne AY ou BA</v>
      </c>
      <c r="BD957" s="178"/>
      <c r="BE957" s="311" t="str">
        <f t="shared" si="494"/>
        <v>Remplir la colonne M</v>
      </c>
      <c r="BF957" s="179" t="str">
        <f t="shared" si="480"/>
        <v>Remplir la colonne BD</v>
      </c>
      <c r="BG957" s="263" t="str">
        <f t="shared" si="466"/>
        <v>Remplir la colonne I</v>
      </c>
      <c r="BH957" s="84" t="s">
        <v>64</v>
      </c>
      <c r="BI957" s="60" t="str">
        <f t="shared" si="481"/>
        <v>Remplir les termes C, P et TVA</v>
      </c>
      <c r="BJ957" s="55"/>
      <c r="BK957" s="46" t="s">
        <v>64</v>
      </c>
      <c r="BL957" s="56"/>
      <c r="BM957" s="48" t="s">
        <v>64</v>
      </c>
      <c r="BN957" s="175" t="str">
        <f t="shared" si="482"/>
        <v>Remplir la colonne BJ ou BL</v>
      </c>
      <c r="BO957" s="178"/>
      <c r="BP957" s="311" t="str">
        <f t="shared" si="495"/>
        <v>Remplir la colonne M</v>
      </c>
      <c r="BQ957" s="179" t="str">
        <f t="shared" si="483"/>
        <v>Remplir la colonne BO</v>
      </c>
      <c r="BR957" s="263" t="str">
        <f t="shared" si="467"/>
        <v>Remplir la colonne I</v>
      </c>
      <c r="BS957" s="84" t="s">
        <v>64</v>
      </c>
      <c r="BT957" s="60" t="str">
        <f t="shared" si="484"/>
        <v>Remplir les termes C, P et TVA</v>
      </c>
      <c r="BU957" s="55"/>
      <c r="BV957" s="46" t="s">
        <v>64</v>
      </c>
      <c r="BW957" s="56"/>
      <c r="BX957" s="48" t="s">
        <v>64</v>
      </c>
      <c r="BY957" s="175" t="str">
        <f t="shared" si="485"/>
        <v>Remplir la colonne BU ou BW</v>
      </c>
      <c r="BZ957" s="178"/>
      <c r="CA957" s="282" t="str">
        <f t="shared" si="496"/>
        <v>Remplir la colonne M</v>
      </c>
      <c r="CB957" s="99" t="str">
        <f t="shared" si="486"/>
        <v>Remplir la colonne BZ</v>
      </c>
      <c r="CC957" s="297" t="str">
        <f t="shared" si="468"/>
        <v>Remplir la colonne I</v>
      </c>
      <c r="CD957" s="84" t="s">
        <v>64</v>
      </c>
      <c r="CE957" s="60" t="str">
        <f t="shared" si="487"/>
        <v>Remplir les termes C, P et TVA</v>
      </c>
      <c r="CF957" s="61" t="str">
        <f t="shared" si="469"/>
        <v>REMPLIR TYPE DE CLIENT</v>
      </c>
      <c r="CG957" s="107" t="str">
        <f t="shared" si="488"/>
        <v>Montant total de l'aide demandée non indiqué</v>
      </c>
      <c r="CH957" s="1"/>
      <c r="CI957" s="1"/>
      <c r="CJ957" s="1"/>
      <c r="CK957" s="1"/>
      <c r="CL957" s="1"/>
    </row>
    <row r="958" spans="1:90" x14ac:dyDescent="0.25">
      <c r="A958" s="51"/>
      <c r="B958" s="111"/>
      <c r="C958" s="111"/>
      <c r="D958" s="111"/>
      <c r="E958" s="111"/>
      <c r="F958" s="111"/>
      <c r="G958" s="162"/>
      <c r="H958" s="151"/>
      <c r="I958" s="296"/>
      <c r="J958" s="152"/>
      <c r="K958" s="153"/>
      <c r="L958" s="169"/>
      <c r="M958" s="39"/>
      <c r="N958" s="201"/>
      <c r="O958" s="39"/>
      <c r="P958" s="22"/>
      <c r="Q958" s="200">
        <f t="shared" si="470"/>
        <v>0</v>
      </c>
      <c r="R958" s="55"/>
      <c r="S958" s="46" t="s">
        <v>64</v>
      </c>
      <c r="T958" s="56"/>
      <c r="U958" s="48" t="s">
        <v>64</v>
      </c>
      <c r="V958" s="175" t="str">
        <f t="shared" si="471"/>
        <v>Remplir la colonne R ou T</v>
      </c>
      <c r="W958" s="178"/>
      <c r="X958" s="282" t="str">
        <f t="shared" si="472"/>
        <v>Remplir la colonne M</v>
      </c>
      <c r="Y958" s="99" t="str">
        <f t="shared" si="473"/>
        <v>Remplir la colonne W</v>
      </c>
      <c r="Z958" s="297" t="str">
        <f t="shared" si="489"/>
        <v>Remplir la colonne I</v>
      </c>
      <c r="AA958" s="84" t="s">
        <v>64</v>
      </c>
      <c r="AB958" s="60" t="str">
        <f t="shared" si="474"/>
        <v>Remplir les termes C, P et TVA</v>
      </c>
      <c r="AC958" s="55"/>
      <c r="AD958" s="46" t="s">
        <v>64</v>
      </c>
      <c r="AE958" s="56"/>
      <c r="AF958" s="48" t="s">
        <v>64</v>
      </c>
      <c r="AG958" s="175" t="str">
        <f t="shared" si="475"/>
        <v>Remplir la colonne AC ou AE</v>
      </c>
      <c r="AH958" s="178"/>
      <c r="AI958" s="311" t="str">
        <f t="shared" si="490"/>
        <v>Remplir la colonne M</v>
      </c>
      <c r="AJ958" s="179" t="str">
        <f t="shared" si="476"/>
        <v>Remplir la colonne AH</v>
      </c>
      <c r="AK958" s="297" t="str">
        <f t="shared" si="464"/>
        <v>Remplir la colonne I</v>
      </c>
      <c r="AL958" s="84" t="s">
        <v>64</v>
      </c>
      <c r="AM958" s="60" t="str">
        <f t="shared" si="491"/>
        <v>Remplir les termes C, P et TVA</v>
      </c>
      <c r="AN958" s="55"/>
      <c r="AO958" s="46" t="s">
        <v>64</v>
      </c>
      <c r="AP958" s="56"/>
      <c r="AQ958" s="48" t="s">
        <v>64</v>
      </c>
      <c r="AR958" s="175" t="str">
        <f t="shared" si="477"/>
        <v>Remplir la colonne AN ou AP</v>
      </c>
      <c r="AS958" s="178"/>
      <c r="AT958" s="282" t="str">
        <f t="shared" si="492"/>
        <v>Remplir la colonne M</v>
      </c>
      <c r="AU958" s="179" t="str">
        <f t="shared" si="478"/>
        <v>Remplir la colonne AS</v>
      </c>
      <c r="AV958" s="263" t="str">
        <f t="shared" si="465"/>
        <v>Remplir la colonne I</v>
      </c>
      <c r="AW958" s="84" t="s">
        <v>64</v>
      </c>
      <c r="AX958" s="60" t="str">
        <f t="shared" si="493"/>
        <v>Remplir les termes C, P et TVA</v>
      </c>
      <c r="AY958" s="55"/>
      <c r="AZ958" s="46" t="s">
        <v>64</v>
      </c>
      <c r="BA958" s="56"/>
      <c r="BB958" s="48" t="s">
        <v>64</v>
      </c>
      <c r="BC958" s="175" t="str">
        <f t="shared" si="479"/>
        <v>Remplir la colonne AY ou BA</v>
      </c>
      <c r="BD958" s="178"/>
      <c r="BE958" s="311" t="str">
        <f t="shared" si="494"/>
        <v>Remplir la colonne M</v>
      </c>
      <c r="BF958" s="179" t="str">
        <f t="shared" si="480"/>
        <v>Remplir la colonne BD</v>
      </c>
      <c r="BG958" s="263" t="str">
        <f t="shared" si="466"/>
        <v>Remplir la colonne I</v>
      </c>
      <c r="BH958" s="84" t="s">
        <v>64</v>
      </c>
      <c r="BI958" s="60" t="str">
        <f t="shared" si="481"/>
        <v>Remplir les termes C, P et TVA</v>
      </c>
      <c r="BJ958" s="55"/>
      <c r="BK958" s="46" t="s">
        <v>64</v>
      </c>
      <c r="BL958" s="56"/>
      <c r="BM958" s="48" t="s">
        <v>64</v>
      </c>
      <c r="BN958" s="175" t="str">
        <f t="shared" si="482"/>
        <v>Remplir la colonne BJ ou BL</v>
      </c>
      <c r="BO958" s="178"/>
      <c r="BP958" s="311" t="str">
        <f t="shared" si="495"/>
        <v>Remplir la colonne M</v>
      </c>
      <c r="BQ958" s="179" t="str">
        <f t="shared" si="483"/>
        <v>Remplir la colonne BO</v>
      </c>
      <c r="BR958" s="263" t="str">
        <f t="shared" si="467"/>
        <v>Remplir la colonne I</v>
      </c>
      <c r="BS958" s="84" t="s">
        <v>64</v>
      </c>
      <c r="BT958" s="60" t="str">
        <f t="shared" si="484"/>
        <v>Remplir les termes C, P et TVA</v>
      </c>
      <c r="BU958" s="55"/>
      <c r="BV958" s="46" t="s">
        <v>64</v>
      </c>
      <c r="BW958" s="56"/>
      <c r="BX958" s="48" t="s">
        <v>64</v>
      </c>
      <c r="BY958" s="175" t="str">
        <f t="shared" si="485"/>
        <v>Remplir la colonne BU ou BW</v>
      </c>
      <c r="BZ958" s="178"/>
      <c r="CA958" s="282" t="str">
        <f t="shared" si="496"/>
        <v>Remplir la colonne M</v>
      </c>
      <c r="CB958" s="99" t="str">
        <f t="shared" si="486"/>
        <v>Remplir la colonne BZ</v>
      </c>
      <c r="CC958" s="297" t="str">
        <f t="shared" si="468"/>
        <v>Remplir la colonne I</v>
      </c>
      <c r="CD958" s="84" t="s">
        <v>64</v>
      </c>
      <c r="CE958" s="60" t="str">
        <f t="shared" si="487"/>
        <v>Remplir les termes C, P et TVA</v>
      </c>
      <c r="CF958" s="61" t="str">
        <f t="shared" si="469"/>
        <v>REMPLIR TYPE DE CLIENT</v>
      </c>
      <c r="CG958" s="107" t="str">
        <f t="shared" si="488"/>
        <v>Montant total de l'aide demandée non indiqué</v>
      </c>
      <c r="CH958" s="1"/>
      <c r="CI958" s="1"/>
      <c r="CJ958" s="1"/>
      <c r="CK958" s="1"/>
      <c r="CL958" s="1"/>
    </row>
    <row r="959" spans="1:90" x14ac:dyDescent="0.25">
      <c r="A959" s="51"/>
      <c r="B959" s="111"/>
      <c r="C959" s="111"/>
      <c r="D959" s="111"/>
      <c r="E959" s="111"/>
      <c r="F959" s="111"/>
      <c r="G959" s="162"/>
      <c r="H959" s="151"/>
      <c r="I959" s="296"/>
      <c r="J959" s="152"/>
      <c r="K959" s="153"/>
      <c r="L959" s="169"/>
      <c r="M959" s="39"/>
      <c r="N959" s="201"/>
      <c r="O959" s="39"/>
      <c r="P959" s="22"/>
      <c r="Q959" s="200">
        <f t="shared" si="470"/>
        <v>0</v>
      </c>
      <c r="R959" s="55"/>
      <c r="S959" s="46" t="s">
        <v>64</v>
      </c>
      <c r="T959" s="56"/>
      <c r="U959" s="48" t="s">
        <v>64</v>
      </c>
      <c r="V959" s="175" t="str">
        <f t="shared" si="471"/>
        <v>Remplir la colonne R ou T</v>
      </c>
      <c r="W959" s="178"/>
      <c r="X959" s="282" t="str">
        <f t="shared" si="472"/>
        <v>Remplir la colonne M</v>
      </c>
      <c r="Y959" s="99" t="str">
        <f t="shared" si="473"/>
        <v>Remplir la colonne W</v>
      </c>
      <c r="Z959" s="297" t="str">
        <f t="shared" si="489"/>
        <v>Remplir la colonne I</v>
      </c>
      <c r="AA959" s="84" t="s">
        <v>64</v>
      </c>
      <c r="AB959" s="60" t="str">
        <f t="shared" si="474"/>
        <v>Remplir les termes C, P et TVA</v>
      </c>
      <c r="AC959" s="55"/>
      <c r="AD959" s="46" t="s">
        <v>64</v>
      </c>
      <c r="AE959" s="56"/>
      <c r="AF959" s="48" t="s">
        <v>64</v>
      </c>
      <c r="AG959" s="175" t="str">
        <f t="shared" si="475"/>
        <v>Remplir la colonne AC ou AE</v>
      </c>
      <c r="AH959" s="178"/>
      <c r="AI959" s="311" t="str">
        <f t="shared" si="490"/>
        <v>Remplir la colonne M</v>
      </c>
      <c r="AJ959" s="179" t="str">
        <f t="shared" si="476"/>
        <v>Remplir la colonne AH</v>
      </c>
      <c r="AK959" s="297" t="str">
        <f t="shared" si="464"/>
        <v>Remplir la colonne I</v>
      </c>
      <c r="AL959" s="84" t="s">
        <v>64</v>
      </c>
      <c r="AM959" s="60" t="str">
        <f t="shared" si="491"/>
        <v>Remplir les termes C, P et TVA</v>
      </c>
      <c r="AN959" s="55"/>
      <c r="AO959" s="46" t="s">
        <v>64</v>
      </c>
      <c r="AP959" s="56"/>
      <c r="AQ959" s="48" t="s">
        <v>64</v>
      </c>
      <c r="AR959" s="175" t="str">
        <f t="shared" si="477"/>
        <v>Remplir la colonne AN ou AP</v>
      </c>
      <c r="AS959" s="178"/>
      <c r="AT959" s="282" t="str">
        <f t="shared" si="492"/>
        <v>Remplir la colonne M</v>
      </c>
      <c r="AU959" s="179" t="str">
        <f t="shared" si="478"/>
        <v>Remplir la colonne AS</v>
      </c>
      <c r="AV959" s="263" t="str">
        <f t="shared" si="465"/>
        <v>Remplir la colonne I</v>
      </c>
      <c r="AW959" s="84" t="s">
        <v>64</v>
      </c>
      <c r="AX959" s="60" t="str">
        <f t="shared" si="493"/>
        <v>Remplir les termes C, P et TVA</v>
      </c>
      <c r="AY959" s="55"/>
      <c r="AZ959" s="46" t="s">
        <v>64</v>
      </c>
      <c r="BA959" s="56"/>
      <c r="BB959" s="48" t="s">
        <v>64</v>
      </c>
      <c r="BC959" s="175" t="str">
        <f t="shared" si="479"/>
        <v>Remplir la colonne AY ou BA</v>
      </c>
      <c r="BD959" s="178"/>
      <c r="BE959" s="311" t="str">
        <f t="shared" si="494"/>
        <v>Remplir la colonne M</v>
      </c>
      <c r="BF959" s="179" t="str">
        <f t="shared" si="480"/>
        <v>Remplir la colonne BD</v>
      </c>
      <c r="BG959" s="263" t="str">
        <f t="shared" si="466"/>
        <v>Remplir la colonne I</v>
      </c>
      <c r="BH959" s="84" t="s">
        <v>64</v>
      </c>
      <c r="BI959" s="60" t="str">
        <f t="shared" si="481"/>
        <v>Remplir les termes C, P et TVA</v>
      </c>
      <c r="BJ959" s="55"/>
      <c r="BK959" s="46" t="s">
        <v>64</v>
      </c>
      <c r="BL959" s="56"/>
      <c r="BM959" s="48" t="s">
        <v>64</v>
      </c>
      <c r="BN959" s="175" t="str">
        <f t="shared" si="482"/>
        <v>Remplir la colonne BJ ou BL</v>
      </c>
      <c r="BO959" s="178"/>
      <c r="BP959" s="311" t="str">
        <f t="shared" si="495"/>
        <v>Remplir la colonne M</v>
      </c>
      <c r="BQ959" s="179" t="str">
        <f t="shared" si="483"/>
        <v>Remplir la colonne BO</v>
      </c>
      <c r="BR959" s="263" t="str">
        <f t="shared" si="467"/>
        <v>Remplir la colonne I</v>
      </c>
      <c r="BS959" s="84" t="s">
        <v>64</v>
      </c>
      <c r="BT959" s="60" t="str">
        <f t="shared" si="484"/>
        <v>Remplir les termes C, P et TVA</v>
      </c>
      <c r="BU959" s="55"/>
      <c r="BV959" s="46" t="s">
        <v>64</v>
      </c>
      <c r="BW959" s="56"/>
      <c r="BX959" s="48" t="s">
        <v>64</v>
      </c>
      <c r="BY959" s="175" t="str">
        <f t="shared" si="485"/>
        <v>Remplir la colonne BU ou BW</v>
      </c>
      <c r="BZ959" s="178"/>
      <c r="CA959" s="282" t="str">
        <f t="shared" si="496"/>
        <v>Remplir la colonne M</v>
      </c>
      <c r="CB959" s="99" t="str">
        <f t="shared" si="486"/>
        <v>Remplir la colonne BZ</v>
      </c>
      <c r="CC959" s="297" t="str">
        <f t="shared" si="468"/>
        <v>Remplir la colonne I</v>
      </c>
      <c r="CD959" s="84" t="s">
        <v>64</v>
      </c>
      <c r="CE959" s="60" t="str">
        <f t="shared" si="487"/>
        <v>Remplir les termes C, P et TVA</v>
      </c>
      <c r="CF959" s="61" t="str">
        <f t="shared" si="469"/>
        <v>REMPLIR TYPE DE CLIENT</v>
      </c>
      <c r="CG959" s="107" t="str">
        <f t="shared" si="488"/>
        <v>Montant total de l'aide demandée non indiqué</v>
      </c>
      <c r="CH959" s="1"/>
      <c r="CI959" s="1"/>
      <c r="CJ959" s="1"/>
      <c r="CK959" s="1"/>
      <c r="CL959" s="1"/>
    </row>
    <row r="960" spans="1:90" x14ac:dyDescent="0.25">
      <c r="A960" s="51"/>
      <c r="B960" s="111"/>
      <c r="C960" s="111"/>
      <c r="D960" s="111"/>
      <c r="E960" s="111"/>
      <c r="F960" s="111"/>
      <c r="G960" s="162"/>
      <c r="H960" s="151"/>
      <c r="I960" s="296"/>
      <c r="J960" s="152"/>
      <c r="K960" s="153"/>
      <c r="L960" s="169"/>
      <c r="M960" s="39"/>
      <c r="N960" s="201"/>
      <c r="O960" s="39"/>
      <c r="P960" s="22"/>
      <c r="Q960" s="200">
        <f t="shared" si="470"/>
        <v>0</v>
      </c>
      <c r="R960" s="55"/>
      <c r="S960" s="46" t="s">
        <v>64</v>
      </c>
      <c r="T960" s="56"/>
      <c r="U960" s="48" t="s">
        <v>64</v>
      </c>
      <c r="V960" s="175" t="str">
        <f t="shared" si="471"/>
        <v>Remplir la colonne R ou T</v>
      </c>
      <c r="W960" s="178"/>
      <c r="X960" s="282" t="str">
        <f t="shared" si="472"/>
        <v>Remplir la colonne M</v>
      </c>
      <c r="Y960" s="99" t="str">
        <f t="shared" si="473"/>
        <v>Remplir la colonne W</v>
      </c>
      <c r="Z960" s="297" t="str">
        <f t="shared" si="489"/>
        <v>Remplir la colonne I</v>
      </c>
      <c r="AA960" s="84" t="s">
        <v>64</v>
      </c>
      <c r="AB960" s="60" t="str">
        <f t="shared" si="474"/>
        <v>Remplir les termes C, P et TVA</v>
      </c>
      <c r="AC960" s="55"/>
      <c r="AD960" s="46" t="s">
        <v>64</v>
      </c>
      <c r="AE960" s="56"/>
      <c r="AF960" s="48" t="s">
        <v>64</v>
      </c>
      <c r="AG960" s="175" t="str">
        <f t="shared" si="475"/>
        <v>Remplir la colonne AC ou AE</v>
      </c>
      <c r="AH960" s="178"/>
      <c r="AI960" s="311" t="str">
        <f t="shared" si="490"/>
        <v>Remplir la colonne M</v>
      </c>
      <c r="AJ960" s="179" t="str">
        <f t="shared" si="476"/>
        <v>Remplir la colonne AH</v>
      </c>
      <c r="AK960" s="297" t="str">
        <f t="shared" si="464"/>
        <v>Remplir la colonne I</v>
      </c>
      <c r="AL960" s="84" t="s">
        <v>64</v>
      </c>
      <c r="AM960" s="60" t="str">
        <f t="shared" si="491"/>
        <v>Remplir les termes C, P et TVA</v>
      </c>
      <c r="AN960" s="55"/>
      <c r="AO960" s="46" t="s">
        <v>64</v>
      </c>
      <c r="AP960" s="56"/>
      <c r="AQ960" s="48" t="s">
        <v>64</v>
      </c>
      <c r="AR960" s="175" t="str">
        <f t="shared" si="477"/>
        <v>Remplir la colonne AN ou AP</v>
      </c>
      <c r="AS960" s="178"/>
      <c r="AT960" s="282" t="str">
        <f t="shared" si="492"/>
        <v>Remplir la colonne M</v>
      </c>
      <c r="AU960" s="179" t="str">
        <f t="shared" si="478"/>
        <v>Remplir la colonne AS</v>
      </c>
      <c r="AV960" s="263" t="str">
        <f t="shared" si="465"/>
        <v>Remplir la colonne I</v>
      </c>
      <c r="AW960" s="84" t="s">
        <v>64</v>
      </c>
      <c r="AX960" s="60" t="str">
        <f t="shared" si="493"/>
        <v>Remplir les termes C, P et TVA</v>
      </c>
      <c r="AY960" s="55"/>
      <c r="AZ960" s="46" t="s">
        <v>64</v>
      </c>
      <c r="BA960" s="56"/>
      <c r="BB960" s="48" t="s">
        <v>64</v>
      </c>
      <c r="BC960" s="175" t="str">
        <f t="shared" si="479"/>
        <v>Remplir la colonne AY ou BA</v>
      </c>
      <c r="BD960" s="178"/>
      <c r="BE960" s="311" t="str">
        <f t="shared" si="494"/>
        <v>Remplir la colonne M</v>
      </c>
      <c r="BF960" s="179" t="str">
        <f t="shared" si="480"/>
        <v>Remplir la colonne BD</v>
      </c>
      <c r="BG960" s="263" t="str">
        <f t="shared" si="466"/>
        <v>Remplir la colonne I</v>
      </c>
      <c r="BH960" s="84" t="s">
        <v>64</v>
      </c>
      <c r="BI960" s="60" t="str">
        <f t="shared" si="481"/>
        <v>Remplir les termes C, P et TVA</v>
      </c>
      <c r="BJ960" s="55"/>
      <c r="BK960" s="46" t="s">
        <v>64</v>
      </c>
      <c r="BL960" s="56"/>
      <c r="BM960" s="48" t="s">
        <v>64</v>
      </c>
      <c r="BN960" s="175" t="str">
        <f t="shared" si="482"/>
        <v>Remplir la colonne BJ ou BL</v>
      </c>
      <c r="BO960" s="178"/>
      <c r="BP960" s="311" t="str">
        <f t="shared" si="495"/>
        <v>Remplir la colonne M</v>
      </c>
      <c r="BQ960" s="179" t="str">
        <f t="shared" si="483"/>
        <v>Remplir la colonne BO</v>
      </c>
      <c r="BR960" s="263" t="str">
        <f t="shared" si="467"/>
        <v>Remplir la colonne I</v>
      </c>
      <c r="BS960" s="84" t="s">
        <v>64</v>
      </c>
      <c r="BT960" s="60" t="str">
        <f t="shared" si="484"/>
        <v>Remplir les termes C, P et TVA</v>
      </c>
      <c r="BU960" s="55"/>
      <c r="BV960" s="46" t="s">
        <v>64</v>
      </c>
      <c r="BW960" s="56"/>
      <c r="BX960" s="48" t="s">
        <v>64</v>
      </c>
      <c r="BY960" s="175" t="str">
        <f t="shared" si="485"/>
        <v>Remplir la colonne BU ou BW</v>
      </c>
      <c r="BZ960" s="178"/>
      <c r="CA960" s="282" t="str">
        <f t="shared" si="496"/>
        <v>Remplir la colonne M</v>
      </c>
      <c r="CB960" s="99" t="str">
        <f t="shared" si="486"/>
        <v>Remplir la colonne BZ</v>
      </c>
      <c r="CC960" s="297" t="str">
        <f t="shared" si="468"/>
        <v>Remplir la colonne I</v>
      </c>
      <c r="CD960" s="84" t="s">
        <v>64</v>
      </c>
      <c r="CE960" s="60" t="str">
        <f t="shared" si="487"/>
        <v>Remplir les termes C, P et TVA</v>
      </c>
      <c r="CF960" s="61" t="str">
        <f t="shared" si="469"/>
        <v>REMPLIR TYPE DE CLIENT</v>
      </c>
      <c r="CG960" s="107" t="str">
        <f t="shared" si="488"/>
        <v>Montant total de l'aide demandée non indiqué</v>
      </c>
      <c r="CH960" s="1"/>
      <c r="CI960" s="1"/>
      <c r="CJ960" s="1"/>
      <c r="CK960" s="1"/>
      <c r="CL960" s="1"/>
    </row>
    <row r="961" spans="1:90" x14ac:dyDescent="0.25">
      <c r="A961" s="51"/>
      <c r="B961" s="111"/>
      <c r="C961" s="111"/>
      <c r="D961" s="111"/>
      <c r="E961" s="111"/>
      <c r="F961" s="111"/>
      <c r="G961" s="162"/>
      <c r="H961" s="151"/>
      <c r="I961" s="296"/>
      <c r="J961" s="152"/>
      <c r="K961" s="153"/>
      <c r="L961" s="169"/>
      <c r="M961" s="39"/>
      <c r="N961" s="201"/>
      <c r="O961" s="39"/>
      <c r="P961" s="22"/>
      <c r="Q961" s="200">
        <f t="shared" si="470"/>
        <v>0</v>
      </c>
      <c r="R961" s="55"/>
      <c r="S961" s="46" t="s">
        <v>64</v>
      </c>
      <c r="T961" s="56"/>
      <c r="U961" s="48" t="s">
        <v>64</v>
      </c>
      <c r="V961" s="175" t="str">
        <f t="shared" si="471"/>
        <v>Remplir la colonne R ou T</v>
      </c>
      <c r="W961" s="178"/>
      <c r="X961" s="282" t="str">
        <f t="shared" si="472"/>
        <v>Remplir la colonne M</v>
      </c>
      <c r="Y961" s="99" t="str">
        <f t="shared" si="473"/>
        <v>Remplir la colonne W</v>
      </c>
      <c r="Z961" s="297" t="str">
        <f t="shared" si="489"/>
        <v>Remplir la colonne I</v>
      </c>
      <c r="AA961" s="84" t="s">
        <v>64</v>
      </c>
      <c r="AB961" s="60" t="str">
        <f t="shared" si="474"/>
        <v>Remplir les termes C, P et TVA</v>
      </c>
      <c r="AC961" s="55"/>
      <c r="AD961" s="46" t="s">
        <v>64</v>
      </c>
      <c r="AE961" s="56"/>
      <c r="AF961" s="48" t="s">
        <v>64</v>
      </c>
      <c r="AG961" s="175" t="str">
        <f t="shared" si="475"/>
        <v>Remplir la colonne AC ou AE</v>
      </c>
      <c r="AH961" s="178"/>
      <c r="AI961" s="311" t="str">
        <f t="shared" si="490"/>
        <v>Remplir la colonne M</v>
      </c>
      <c r="AJ961" s="179" t="str">
        <f t="shared" si="476"/>
        <v>Remplir la colonne AH</v>
      </c>
      <c r="AK961" s="297" t="str">
        <f t="shared" si="464"/>
        <v>Remplir la colonne I</v>
      </c>
      <c r="AL961" s="84" t="s">
        <v>64</v>
      </c>
      <c r="AM961" s="60" t="str">
        <f t="shared" si="491"/>
        <v>Remplir les termes C, P et TVA</v>
      </c>
      <c r="AN961" s="55"/>
      <c r="AO961" s="46" t="s">
        <v>64</v>
      </c>
      <c r="AP961" s="56"/>
      <c r="AQ961" s="48" t="s">
        <v>64</v>
      </c>
      <c r="AR961" s="175" t="str">
        <f t="shared" si="477"/>
        <v>Remplir la colonne AN ou AP</v>
      </c>
      <c r="AS961" s="178"/>
      <c r="AT961" s="282" t="str">
        <f t="shared" si="492"/>
        <v>Remplir la colonne M</v>
      </c>
      <c r="AU961" s="179" t="str">
        <f t="shared" si="478"/>
        <v>Remplir la colonne AS</v>
      </c>
      <c r="AV961" s="263" t="str">
        <f t="shared" si="465"/>
        <v>Remplir la colonne I</v>
      </c>
      <c r="AW961" s="84" t="s">
        <v>64</v>
      </c>
      <c r="AX961" s="60" t="str">
        <f t="shared" si="493"/>
        <v>Remplir les termes C, P et TVA</v>
      </c>
      <c r="AY961" s="55"/>
      <c r="AZ961" s="46" t="s">
        <v>64</v>
      </c>
      <c r="BA961" s="56"/>
      <c r="BB961" s="48" t="s">
        <v>64</v>
      </c>
      <c r="BC961" s="175" t="str">
        <f t="shared" si="479"/>
        <v>Remplir la colonne AY ou BA</v>
      </c>
      <c r="BD961" s="178"/>
      <c r="BE961" s="311" t="str">
        <f t="shared" si="494"/>
        <v>Remplir la colonne M</v>
      </c>
      <c r="BF961" s="179" t="str">
        <f t="shared" si="480"/>
        <v>Remplir la colonne BD</v>
      </c>
      <c r="BG961" s="263" t="str">
        <f t="shared" si="466"/>
        <v>Remplir la colonne I</v>
      </c>
      <c r="BH961" s="84" t="s">
        <v>64</v>
      </c>
      <c r="BI961" s="60" t="str">
        <f t="shared" si="481"/>
        <v>Remplir les termes C, P et TVA</v>
      </c>
      <c r="BJ961" s="55"/>
      <c r="BK961" s="46" t="s">
        <v>64</v>
      </c>
      <c r="BL961" s="56"/>
      <c r="BM961" s="48" t="s">
        <v>64</v>
      </c>
      <c r="BN961" s="175" t="str">
        <f t="shared" si="482"/>
        <v>Remplir la colonne BJ ou BL</v>
      </c>
      <c r="BO961" s="178"/>
      <c r="BP961" s="311" t="str">
        <f t="shared" si="495"/>
        <v>Remplir la colonne M</v>
      </c>
      <c r="BQ961" s="179" t="str">
        <f t="shared" si="483"/>
        <v>Remplir la colonne BO</v>
      </c>
      <c r="BR961" s="263" t="str">
        <f t="shared" si="467"/>
        <v>Remplir la colonne I</v>
      </c>
      <c r="BS961" s="84" t="s">
        <v>64</v>
      </c>
      <c r="BT961" s="60" t="str">
        <f t="shared" si="484"/>
        <v>Remplir les termes C, P et TVA</v>
      </c>
      <c r="BU961" s="55"/>
      <c r="BV961" s="46" t="s">
        <v>64</v>
      </c>
      <c r="BW961" s="56"/>
      <c r="BX961" s="48" t="s">
        <v>64</v>
      </c>
      <c r="BY961" s="175" t="str">
        <f t="shared" si="485"/>
        <v>Remplir la colonne BU ou BW</v>
      </c>
      <c r="BZ961" s="178"/>
      <c r="CA961" s="282" t="str">
        <f t="shared" si="496"/>
        <v>Remplir la colonne M</v>
      </c>
      <c r="CB961" s="99" t="str">
        <f t="shared" si="486"/>
        <v>Remplir la colonne BZ</v>
      </c>
      <c r="CC961" s="297" t="str">
        <f t="shared" si="468"/>
        <v>Remplir la colonne I</v>
      </c>
      <c r="CD961" s="84" t="s">
        <v>64</v>
      </c>
      <c r="CE961" s="60" t="str">
        <f t="shared" si="487"/>
        <v>Remplir les termes C, P et TVA</v>
      </c>
      <c r="CF961" s="61" t="str">
        <f t="shared" si="469"/>
        <v>REMPLIR TYPE DE CLIENT</v>
      </c>
      <c r="CG961" s="107" t="str">
        <f t="shared" si="488"/>
        <v>Montant total de l'aide demandée non indiqué</v>
      </c>
      <c r="CH961" s="1"/>
      <c r="CI961" s="1"/>
      <c r="CJ961" s="1"/>
      <c r="CK961" s="1"/>
      <c r="CL961" s="1"/>
    </row>
    <row r="962" spans="1:90" x14ac:dyDescent="0.25">
      <c r="A962" s="51"/>
      <c r="B962" s="111"/>
      <c r="C962" s="111"/>
      <c r="D962" s="111"/>
      <c r="E962" s="111"/>
      <c r="F962" s="111"/>
      <c r="G962" s="162"/>
      <c r="H962" s="151"/>
      <c r="I962" s="296"/>
      <c r="J962" s="152"/>
      <c r="K962" s="153"/>
      <c r="L962" s="169"/>
      <c r="M962" s="39"/>
      <c r="N962" s="201"/>
      <c r="O962" s="39"/>
      <c r="P962" s="22"/>
      <c r="Q962" s="200">
        <f t="shared" si="470"/>
        <v>0</v>
      </c>
      <c r="R962" s="55"/>
      <c r="S962" s="46" t="s">
        <v>64</v>
      </c>
      <c r="T962" s="56"/>
      <c r="U962" s="48" t="s">
        <v>64</v>
      </c>
      <c r="V962" s="175" t="str">
        <f t="shared" si="471"/>
        <v>Remplir la colonne R ou T</v>
      </c>
      <c r="W962" s="178"/>
      <c r="X962" s="282" t="str">
        <f t="shared" si="472"/>
        <v>Remplir la colonne M</v>
      </c>
      <c r="Y962" s="99" t="str">
        <f t="shared" si="473"/>
        <v>Remplir la colonne W</v>
      </c>
      <c r="Z962" s="297" t="str">
        <f t="shared" si="489"/>
        <v>Remplir la colonne I</v>
      </c>
      <c r="AA962" s="84" t="s">
        <v>64</v>
      </c>
      <c r="AB962" s="60" t="str">
        <f t="shared" si="474"/>
        <v>Remplir les termes C, P et TVA</v>
      </c>
      <c r="AC962" s="55"/>
      <c r="AD962" s="46" t="s">
        <v>64</v>
      </c>
      <c r="AE962" s="56"/>
      <c r="AF962" s="48" t="s">
        <v>64</v>
      </c>
      <c r="AG962" s="175" t="str">
        <f t="shared" si="475"/>
        <v>Remplir la colonne AC ou AE</v>
      </c>
      <c r="AH962" s="178"/>
      <c r="AI962" s="311" t="str">
        <f t="shared" si="490"/>
        <v>Remplir la colonne M</v>
      </c>
      <c r="AJ962" s="179" t="str">
        <f t="shared" si="476"/>
        <v>Remplir la colonne AH</v>
      </c>
      <c r="AK962" s="297" t="str">
        <f t="shared" si="464"/>
        <v>Remplir la colonne I</v>
      </c>
      <c r="AL962" s="84" t="s">
        <v>64</v>
      </c>
      <c r="AM962" s="60" t="str">
        <f t="shared" si="491"/>
        <v>Remplir les termes C, P et TVA</v>
      </c>
      <c r="AN962" s="55"/>
      <c r="AO962" s="46" t="s">
        <v>64</v>
      </c>
      <c r="AP962" s="56"/>
      <c r="AQ962" s="48" t="s">
        <v>64</v>
      </c>
      <c r="AR962" s="175" t="str">
        <f t="shared" si="477"/>
        <v>Remplir la colonne AN ou AP</v>
      </c>
      <c r="AS962" s="178"/>
      <c r="AT962" s="282" t="str">
        <f t="shared" si="492"/>
        <v>Remplir la colonne M</v>
      </c>
      <c r="AU962" s="179" t="str">
        <f t="shared" si="478"/>
        <v>Remplir la colonne AS</v>
      </c>
      <c r="AV962" s="263" t="str">
        <f t="shared" si="465"/>
        <v>Remplir la colonne I</v>
      </c>
      <c r="AW962" s="84" t="s">
        <v>64</v>
      </c>
      <c r="AX962" s="60" t="str">
        <f t="shared" si="493"/>
        <v>Remplir les termes C, P et TVA</v>
      </c>
      <c r="AY962" s="55"/>
      <c r="AZ962" s="46" t="s">
        <v>64</v>
      </c>
      <c r="BA962" s="56"/>
      <c r="BB962" s="48" t="s">
        <v>64</v>
      </c>
      <c r="BC962" s="175" t="str">
        <f t="shared" si="479"/>
        <v>Remplir la colonne AY ou BA</v>
      </c>
      <c r="BD962" s="178"/>
      <c r="BE962" s="311" t="str">
        <f t="shared" si="494"/>
        <v>Remplir la colonne M</v>
      </c>
      <c r="BF962" s="179" t="str">
        <f t="shared" si="480"/>
        <v>Remplir la colonne BD</v>
      </c>
      <c r="BG962" s="263" t="str">
        <f t="shared" si="466"/>
        <v>Remplir la colonne I</v>
      </c>
      <c r="BH962" s="84" t="s">
        <v>64</v>
      </c>
      <c r="BI962" s="60" t="str">
        <f t="shared" si="481"/>
        <v>Remplir les termes C, P et TVA</v>
      </c>
      <c r="BJ962" s="55"/>
      <c r="BK962" s="46" t="s">
        <v>64</v>
      </c>
      <c r="BL962" s="56"/>
      <c r="BM962" s="48" t="s">
        <v>64</v>
      </c>
      <c r="BN962" s="175" t="str">
        <f t="shared" si="482"/>
        <v>Remplir la colonne BJ ou BL</v>
      </c>
      <c r="BO962" s="178"/>
      <c r="BP962" s="311" t="str">
        <f t="shared" si="495"/>
        <v>Remplir la colonne M</v>
      </c>
      <c r="BQ962" s="179" t="str">
        <f t="shared" si="483"/>
        <v>Remplir la colonne BO</v>
      </c>
      <c r="BR962" s="263" t="str">
        <f t="shared" si="467"/>
        <v>Remplir la colonne I</v>
      </c>
      <c r="BS962" s="84" t="s">
        <v>64</v>
      </c>
      <c r="BT962" s="60" t="str">
        <f t="shared" si="484"/>
        <v>Remplir les termes C, P et TVA</v>
      </c>
      <c r="BU962" s="55"/>
      <c r="BV962" s="46" t="s">
        <v>64</v>
      </c>
      <c r="BW962" s="56"/>
      <c r="BX962" s="48" t="s">
        <v>64</v>
      </c>
      <c r="BY962" s="175" t="str">
        <f t="shared" si="485"/>
        <v>Remplir la colonne BU ou BW</v>
      </c>
      <c r="BZ962" s="178"/>
      <c r="CA962" s="282" t="str">
        <f t="shared" si="496"/>
        <v>Remplir la colonne M</v>
      </c>
      <c r="CB962" s="99" t="str">
        <f t="shared" si="486"/>
        <v>Remplir la colonne BZ</v>
      </c>
      <c r="CC962" s="297" t="str">
        <f t="shared" si="468"/>
        <v>Remplir la colonne I</v>
      </c>
      <c r="CD962" s="84" t="s">
        <v>64</v>
      </c>
      <c r="CE962" s="60" t="str">
        <f t="shared" si="487"/>
        <v>Remplir les termes C, P et TVA</v>
      </c>
      <c r="CF962" s="61" t="str">
        <f t="shared" si="469"/>
        <v>REMPLIR TYPE DE CLIENT</v>
      </c>
      <c r="CG962" s="107" t="str">
        <f t="shared" si="488"/>
        <v>Montant total de l'aide demandée non indiqué</v>
      </c>
      <c r="CH962" s="1"/>
      <c r="CI962" s="1"/>
      <c r="CJ962" s="1"/>
      <c r="CK962" s="1"/>
      <c r="CL962" s="1"/>
    </row>
    <row r="963" spans="1:90" x14ac:dyDescent="0.25">
      <c r="A963" s="51"/>
      <c r="B963" s="111"/>
      <c r="C963" s="111"/>
      <c r="D963" s="111"/>
      <c r="E963" s="111"/>
      <c r="F963" s="111"/>
      <c r="G963" s="162"/>
      <c r="H963" s="151"/>
      <c r="I963" s="296"/>
      <c r="J963" s="152"/>
      <c r="K963" s="153"/>
      <c r="L963" s="169"/>
      <c r="M963" s="39"/>
      <c r="N963" s="201"/>
      <c r="O963" s="39"/>
      <c r="P963" s="22"/>
      <c r="Q963" s="200">
        <f t="shared" si="470"/>
        <v>0</v>
      </c>
      <c r="R963" s="55"/>
      <c r="S963" s="46" t="s">
        <v>64</v>
      </c>
      <c r="T963" s="56"/>
      <c r="U963" s="48" t="s">
        <v>64</v>
      </c>
      <c r="V963" s="175" t="str">
        <f t="shared" si="471"/>
        <v>Remplir la colonne R ou T</v>
      </c>
      <c r="W963" s="178"/>
      <c r="X963" s="282" t="str">
        <f t="shared" si="472"/>
        <v>Remplir la colonne M</v>
      </c>
      <c r="Y963" s="99" t="str">
        <f t="shared" si="473"/>
        <v>Remplir la colonne W</v>
      </c>
      <c r="Z963" s="297" t="str">
        <f t="shared" si="489"/>
        <v>Remplir la colonne I</v>
      </c>
      <c r="AA963" s="84" t="s">
        <v>64</v>
      </c>
      <c r="AB963" s="60" t="str">
        <f t="shared" si="474"/>
        <v>Remplir les termes C, P et TVA</v>
      </c>
      <c r="AC963" s="55"/>
      <c r="AD963" s="46" t="s">
        <v>64</v>
      </c>
      <c r="AE963" s="56"/>
      <c r="AF963" s="48" t="s">
        <v>64</v>
      </c>
      <c r="AG963" s="175" t="str">
        <f t="shared" si="475"/>
        <v>Remplir la colonne AC ou AE</v>
      </c>
      <c r="AH963" s="178"/>
      <c r="AI963" s="311" t="str">
        <f t="shared" si="490"/>
        <v>Remplir la colonne M</v>
      </c>
      <c r="AJ963" s="179" t="str">
        <f t="shared" si="476"/>
        <v>Remplir la colonne AH</v>
      </c>
      <c r="AK963" s="297" t="str">
        <f t="shared" si="464"/>
        <v>Remplir la colonne I</v>
      </c>
      <c r="AL963" s="84" t="s">
        <v>64</v>
      </c>
      <c r="AM963" s="60" t="str">
        <f t="shared" si="491"/>
        <v>Remplir les termes C, P et TVA</v>
      </c>
      <c r="AN963" s="55"/>
      <c r="AO963" s="46" t="s">
        <v>64</v>
      </c>
      <c r="AP963" s="56"/>
      <c r="AQ963" s="48" t="s">
        <v>64</v>
      </c>
      <c r="AR963" s="175" t="str">
        <f t="shared" si="477"/>
        <v>Remplir la colonne AN ou AP</v>
      </c>
      <c r="AS963" s="178"/>
      <c r="AT963" s="282" t="str">
        <f t="shared" si="492"/>
        <v>Remplir la colonne M</v>
      </c>
      <c r="AU963" s="179" t="str">
        <f t="shared" si="478"/>
        <v>Remplir la colonne AS</v>
      </c>
      <c r="AV963" s="263" t="str">
        <f t="shared" si="465"/>
        <v>Remplir la colonne I</v>
      </c>
      <c r="AW963" s="84" t="s">
        <v>64</v>
      </c>
      <c r="AX963" s="60" t="str">
        <f t="shared" si="493"/>
        <v>Remplir les termes C, P et TVA</v>
      </c>
      <c r="AY963" s="55"/>
      <c r="AZ963" s="46" t="s">
        <v>64</v>
      </c>
      <c r="BA963" s="56"/>
      <c r="BB963" s="48" t="s">
        <v>64</v>
      </c>
      <c r="BC963" s="175" t="str">
        <f t="shared" si="479"/>
        <v>Remplir la colonne AY ou BA</v>
      </c>
      <c r="BD963" s="178"/>
      <c r="BE963" s="311" t="str">
        <f t="shared" si="494"/>
        <v>Remplir la colonne M</v>
      </c>
      <c r="BF963" s="179" t="str">
        <f t="shared" si="480"/>
        <v>Remplir la colonne BD</v>
      </c>
      <c r="BG963" s="263" t="str">
        <f t="shared" si="466"/>
        <v>Remplir la colonne I</v>
      </c>
      <c r="BH963" s="84" t="s">
        <v>64</v>
      </c>
      <c r="BI963" s="60" t="str">
        <f t="shared" si="481"/>
        <v>Remplir les termes C, P et TVA</v>
      </c>
      <c r="BJ963" s="55"/>
      <c r="BK963" s="46" t="s">
        <v>64</v>
      </c>
      <c r="BL963" s="56"/>
      <c r="BM963" s="48" t="s">
        <v>64</v>
      </c>
      <c r="BN963" s="175" t="str">
        <f t="shared" si="482"/>
        <v>Remplir la colonne BJ ou BL</v>
      </c>
      <c r="BO963" s="178"/>
      <c r="BP963" s="311" t="str">
        <f t="shared" si="495"/>
        <v>Remplir la colonne M</v>
      </c>
      <c r="BQ963" s="179" t="str">
        <f t="shared" si="483"/>
        <v>Remplir la colonne BO</v>
      </c>
      <c r="BR963" s="263" t="str">
        <f t="shared" si="467"/>
        <v>Remplir la colonne I</v>
      </c>
      <c r="BS963" s="84" t="s">
        <v>64</v>
      </c>
      <c r="BT963" s="60" t="str">
        <f t="shared" si="484"/>
        <v>Remplir les termes C, P et TVA</v>
      </c>
      <c r="BU963" s="55"/>
      <c r="BV963" s="46" t="s">
        <v>64</v>
      </c>
      <c r="BW963" s="56"/>
      <c r="BX963" s="48" t="s">
        <v>64</v>
      </c>
      <c r="BY963" s="175" t="str">
        <f t="shared" si="485"/>
        <v>Remplir la colonne BU ou BW</v>
      </c>
      <c r="BZ963" s="178"/>
      <c r="CA963" s="282" t="str">
        <f t="shared" si="496"/>
        <v>Remplir la colonne M</v>
      </c>
      <c r="CB963" s="99" t="str">
        <f t="shared" si="486"/>
        <v>Remplir la colonne BZ</v>
      </c>
      <c r="CC963" s="297" t="str">
        <f t="shared" si="468"/>
        <v>Remplir la colonne I</v>
      </c>
      <c r="CD963" s="84" t="s">
        <v>64</v>
      </c>
      <c r="CE963" s="60" t="str">
        <f t="shared" si="487"/>
        <v>Remplir les termes C, P et TVA</v>
      </c>
      <c r="CF963" s="61" t="str">
        <f t="shared" si="469"/>
        <v>REMPLIR TYPE DE CLIENT</v>
      </c>
      <c r="CG963" s="107" t="str">
        <f t="shared" si="488"/>
        <v>Montant total de l'aide demandée non indiqué</v>
      </c>
      <c r="CH963" s="1"/>
      <c r="CI963" s="1"/>
      <c r="CJ963" s="1"/>
      <c r="CK963" s="1"/>
      <c r="CL963" s="1"/>
    </row>
    <row r="964" spans="1:90" x14ac:dyDescent="0.25">
      <c r="A964" s="51"/>
      <c r="B964" s="111"/>
      <c r="C964" s="111"/>
      <c r="D964" s="111"/>
      <c r="E964" s="111"/>
      <c r="F964" s="111"/>
      <c r="G964" s="162"/>
      <c r="H964" s="151"/>
      <c r="I964" s="296"/>
      <c r="J964" s="152"/>
      <c r="K964" s="153"/>
      <c r="L964" s="169"/>
      <c r="M964" s="39"/>
      <c r="N964" s="201"/>
      <c r="O964" s="39"/>
      <c r="P964" s="22"/>
      <c r="Q964" s="200">
        <f t="shared" si="470"/>
        <v>0</v>
      </c>
      <c r="R964" s="55"/>
      <c r="S964" s="46" t="s">
        <v>64</v>
      </c>
      <c r="T964" s="56"/>
      <c r="U964" s="48" t="s">
        <v>64</v>
      </c>
      <c r="V964" s="175" t="str">
        <f t="shared" si="471"/>
        <v>Remplir la colonne R ou T</v>
      </c>
      <c r="W964" s="178"/>
      <c r="X964" s="282" t="str">
        <f t="shared" si="472"/>
        <v>Remplir la colonne M</v>
      </c>
      <c r="Y964" s="99" t="str">
        <f t="shared" si="473"/>
        <v>Remplir la colonne W</v>
      </c>
      <c r="Z964" s="297" t="str">
        <f t="shared" si="489"/>
        <v>Remplir la colonne I</v>
      </c>
      <c r="AA964" s="84" t="s">
        <v>64</v>
      </c>
      <c r="AB964" s="60" t="str">
        <f t="shared" si="474"/>
        <v>Remplir les termes C, P et TVA</v>
      </c>
      <c r="AC964" s="55"/>
      <c r="AD964" s="46" t="s">
        <v>64</v>
      </c>
      <c r="AE964" s="56"/>
      <c r="AF964" s="48" t="s">
        <v>64</v>
      </c>
      <c r="AG964" s="175" t="str">
        <f t="shared" si="475"/>
        <v>Remplir la colonne AC ou AE</v>
      </c>
      <c r="AH964" s="178"/>
      <c r="AI964" s="311" t="str">
        <f t="shared" si="490"/>
        <v>Remplir la colonne M</v>
      </c>
      <c r="AJ964" s="179" t="str">
        <f t="shared" si="476"/>
        <v>Remplir la colonne AH</v>
      </c>
      <c r="AK964" s="297" t="str">
        <f t="shared" si="464"/>
        <v>Remplir la colonne I</v>
      </c>
      <c r="AL964" s="84" t="s">
        <v>64</v>
      </c>
      <c r="AM964" s="60" t="str">
        <f t="shared" si="491"/>
        <v>Remplir les termes C, P et TVA</v>
      </c>
      <c r="AN964" s="55"/>
      <c r="AO964" s="46" t="s">
        <v>64</v>
      </c>
      <c r="AP964" s="56"/>
      <c r="AQ964" s="48" t="s">
        <v>64</v>
      </c>
      <c r="AR964" s="175" t="str">
        <f t="shared" si="477"/>
        <v>Remplir la colonne AN ou AP</v>
      </c>
      <c r="AS964" s="178"/>
      <c r="AT964" s="282" t="str">
        <f t="shared" si="492"/>
        <v>Remplir la colonne M</v>
      </c>
      <c r="AU964" s="179" t="str">
        <f t="shared" si="478"/>
        <v>Remplir la colonne AS</v>
      </c>
      <c r="AV964" s="263" t="str">
        <f t="shared" si="465"/>
        <v>Remplir la colonne I</v>
      </c>
      <c r="AW964" s="84" t="s">
        <v>64</v>
      </c>
      <c r="AX964" s="60" t="str">
        <f t="shared" si="493"/>
        <v>Remplir les termes C, P et TVA</v>
      </c>
      <c r="AY964" s="55"/>
      <c r="AZ964" s="46" t="s">
        <v>64</v>
      </c>
      <c r="BA964" s="56"/>
      <c r="BB964" s="48" t="s">
        <v>64</v>
      </c>
      <c r="BC964" s="175" t="str">
        <f t="shared" si="479"/>
        <v>Remplir la colonne AY ou BA</v>
      </c>
      <c r="BD964" s="178"/>
      <c r="BE964" s="311" t="str">
        <f t="shared" si="494"/>
        <v>Remplir la colonne M</v>
      </c>
      <c r="BF964" s="179" t="str">
        <f t="shared" si="480"/>
        <v>Remplir la colonne BD</v>
      </c>
      <c r="BG964" s="263" t="str">
        <f t="shared" si="466"/>
        <v>Remplir la colonne I</v>
      </c>
      <c r="BH964" s="84" t="s">
        <v>64</v>
      </c>
      <c r="BI964" s="60" t="str">
        <f t="shared" si="481"/>
        <v>Remplir les termes C, P et TVA</v>
      </c>
      <c r="BJ964" s="55"/>
      <c r="BK964" s="46" t="s">
        <v>64</v>
      </c>
      <c r="BL964" s="56"/>
      <c r="BM964" s="48" t="s">
        <v>64</v>
      </c>
      <c r="BN964" s="175" t="str">
        <f t="shared" si="482"/>
        <v>Remplir la colonne BJ ou BL</v>
      </c>
      <c r="BO964" s="178"/>
      <c r="BP964" s="311" t="str">
        <f t="shared" si="495"/>
        <v>Remplir la colonne M</v>
      </c>
      <c r="BQ964" s="179" t="str">
        <f t="shared" si="483"/>
        <v>Remplir la colonne BO</v>
      </c>
      <c r="BR964" s="263" t="str">
        <f t="shared" si="467"/>
        <v>Remplir la colonne I</v>
      </c>
      <c r="BS964" s="84" t="s">
        <v>64</v>
      </c>
      <c r="BT964" s="60" t="str">
        <f t="shared" si="484"/>
        <v>Remplir les termes C, P et TVA</v>
      </c>
      <c r="BU964" s="55"/>
      <c r="BV964" s="46" t="s">
        <v>64</v>
      </c>
      <c r="BW964" s="56"/>
      <c r="BX964" s="48" t="s">
        <v>64</v>
      </c>
      <c r="BY964" s="175" t="str">
        <f t="shared" si="485"/>
        <v>Remplir la colonne BU ou BW</v>
      </c>
      <c r="BZ964" s="178"/>
      <c r="CA964" s="282" t="str">
        <f t="shared" si="496"/>
        <v>Remplir la colonne M</v>
      </c>
      <c r="CB964" s="99" t="str">
        <f t="shared" si="486"/>
        <v>Remplir la colonne BZ</v>
      </c>
      <c r="CC964" s="297" t="str">
        <f t="shared" si="468"/>
        <v>Remplir la colonne I</v>
      </c>
      <c r="CD964" s="84" t="s">
        <v>64</v>
      </c>
      <c r="CE964" s="60" t="str">
        <f t="shared" si="487"/>
        <v>Remplir les termes C, P et TVA</v>
      </c>
      <c r="CF964" s="61" t="str">
        <f t="shared" si="469"/>
        <v>REMPLIR TYPE DE CLIENT</v>
      </c>
      <c r="CG964" s="107" t="str">
        <f t="shared" si="488"/>
        <v>Montant total de l'aide demandée non indiqué</v>
      </c>
      <c r="CH964" s="1"/>
      <c r="CI964" s="1"/>
      <c r="CJ964" s="1"/>
      <c r="CK964" s="1"/>
      <c r="CL964" s="1"/>
    </row>
    <row r="965" spans="1:90" x14ac:dyDescent="0.25">
      <c r="A965" s="51"/>
      <c r="B965" s="111"/>
      <c r="C965" s="111"/>
      <c r="D965" s="111"/>
      <c r="E965" s="111"/>
      <c r="F965" s="111"/>
      <c r="G965" s="162"/>
      <c r="H965" s="151"/>
      <c r="I965" s="296"/>
      <c r="J965" s="152"/>
      <c r="K965" s="153"/>
      <c r="L965" s="169"/>
      <c r="M965" s="39"/>
      <c r="N965" s="201"/>
      <c r="O965" s="39"/>
      <c r="P965" s="22"/>
      <c r="Q965" s="200">
        <f t="shared" si="470"/>
        <v>0</v>
      </c>
      <c r="R965" s="55"/>
      <c r="S965" s="46" t="s">
        <v>64</v>
      </c>
      <c r="T965" s="56"/>
      <c r="U965" s="48" t="s">
        <v>64</v>
      </c>
      <c r="V965" s="175" t="str">
        <f t="shared" si="471"/>
        <v>Remplir la colonne R ou T</v>
      </c>
      <c r="W965" s="178"/>
      <c r="X965" s="282" t="str">
        <f t="shared" si="472"/>
        <v>Remplir la colonne M</v>
      </c>
      <c r="Y965" s="99" t="str">
        <f t="shared" si="473"/>
        <v>Remplir la colonne W</v>
      </c>
      <c r="Z965" s="297" t="str">
        <f t="shared" si="489"/>
        <v>Remplir la colonne I</v>
      </c>
      <c r="AA965" s="84" t="s">
        <v>64</v>
      </c>
      <c r="AB965" s="60" t="str">
        <f t="shared" si="474"/>
        <v>Remplir les termes C, P et TVA</v>
      </c>
      <c r="AC965" s="55"/>
      <c r="AD965" s="46" t="s">
        <v>64</v>
      </c>
      <c r="AE965" s="56"/>
      <c r="AF965" s="48" t="s">
        <v>64</v>
      </c>
      <c r="AG965" s="175" t="str">
        <f t="shared" si="475"/>
        <v>Remplir la colonne AC ou AE</v>
      </c>
      <c r="AH965" s="178"/>
      <c r="AI965" s="311" t="str">
        <f t="shared" si="490"/>
        <v>Remplir la colonne M</v>
      </c>
      <c r="AJ965" s="179" t="str">
        <f t="shared" si="476"/>
        <v>Remplir la colonne AH</v>
      </c>
      <c r="AK965" s="297" t="str">
        <f t="shared" si="464"/>
        <v>Remplir la colonne I</v>
      </c>
      <c r="AL965" s="84" t="s">
        <v>64</v>
      </c>
      <c r="AM965" s="60" t="str">
        <f t="shared" si="491"/>
        <v>Remplir les termes C, P et TVA</v>
      </c>
      <c r="AN965" s="55"/>
      <c r="AO965" s="46" t="s">
        <v>64</v>
      </c>
      <c r="AP965" s="56"/>
      <c r="AQ965" s="48" t="s">
        <v>64</v>
      </c>
      <c r="AR965" s="175" t="str">
        <f t="shared" si="477"/>
        <v>Remplir la colonne AN ou AP</v>
      </c>
      <c r="AS965" s="178"/>
      <c r="AT965" s="282" t="str">
        <f t="shared" si="492"/>
        <v>Remplir la colonne M</v>
      </c>
      <c r="AU965" s="179" t="str">
        <f t="shared" si="478"/>
        <v>Remplir la colonne AS</v>
      </c>
      <c r="AV965" s="263" t="str">
        <f t="shared" si="465"/>
        <v>Remplir la colonne I</v>
      </c>
      <c r="AW965" s="84" t="s">
        <v>64</v>
      </c>
      <c r="AX965" s="60" t="str">
        <f t="shared" si="493"/>
        <v>Remplir les termes C, P et TVA</v>
      </c>
      <c r="AY965" s="55"/>
      <c r="AZ965" s="46" t="s">
        <v>64</v>
      </c>
      <c r="BA965" s="56"/>
      <c r="BB965" s="48" t="s">
        <v>64</v>
      </c>
      <c r="BC965" s="175" t="str">
        <f t="shared" si="479"/>
        <v>Remplir la colonne AY ou BA</v>
      </c>
      <c r="BD965" s="178"/>
      <c r="BE965" s="311" t="str">
        <f t="shared" si="494"/>
        <v>Remplir la colonne M</v>
      </c>
      <c r="BF965" s="179" t="str">
        <f t="shared" si="480"/>
        <v>Remplir la colonne BD</v>
      </c>
      <c r="BG965" s="263" t="str">
        <f t="shared" si="466"/>
        <v>Remplir la colonne I</v>
      </c>
      <c r="BH965" s="84" t="s">
        <v>64</v>
      </c>
      <c r="BI965" s="60" t="str">
        <f t="shared" si="481"/>
        <v>Remplir les termes C, P et TVA</v>
      </c>
      <c r="BJ965" s="55"/>
      <c r="BK965" s="46" t="s">
        <v>64</v>
      </c>
      <c r="BL965" s="56"/>
      <c r="BM965" s="48" t="s">
        <v>64</v>
      </c>
      <c r="BN965" s="175" t="str">
        <f t="shared" si="482"/>
        <v>Remplir la colonne BJ ou BL</v>
      </c>
      <c r="BO965" s="178"/>
      <c r="BP965" s="311" t="str">
        <f t="shared" si="495"/>
        <v>Remplir la colonne M</v>
      </c>
      <c r="BQ965" s="179" t="str">
        <f t="shared" si="483"/>
        <v>Remplir la colonne BO</v>
      </c>
      <c r="BR965" s="263" t="str">
        <f t="shared" si="467"/>
        <v>Remplir la colonne I</v>
      </c>
      <c r="BS965" s="84" t="s">
        <v>64</v>
      </c>
      <c r="BT965" s="60" t="str">
        <f t="shared" si="484"/>
        <v>Remplir les termes C, P et TVA</v>
      </c>
      <c r="BU965" s="55"/>
      <c r="BV965" s="46" t="s">
        <v>64</v>
      </c>
      <c r="BW965" s="56"/>
      <c r="BX965" s="48" t="s">
        <v>64</v>
      </c>
      <c r="BY965" s="175" t="str">
        <f t="shared" si="485"/>
        <v>Remplir la colonne BU ou BW</v>
      </c>
      <c r="BZ965" s="178"/>
      <c r="CA965" s="282" t="str">
        <f t="shared" si="496"/>
        <v>Remplir la colonne M</v>
      </c>
      <c r="CB965" s="99" t="str">
        <f t="shared" si="486"/>
        <v>Remplir la colonne BZ</v>
      </c>
      <c r="CC965" s="297" t="str">
        <f t="shared" si="468"/>
        <v>Remplir la colonne I</v>
      </c>
      <c r="CD965" s="84" t="s">
        <v>64</v>
      </c>
      <c r="CE965" s="60" t="str">
        <f t="shared" si="487"/>
        <v>Remplir les termes C, P et TVA</v>
      </c>
      <c r="CF965" s="61" t="str">
        <f t="shared" si="469"/>
        <v>REMPLIR TYPE DE CLIENT</v>
      </c>
      <c r="CG965" s="107" t="str">
        <f t="shared" si="488"/>
        <v>Montant total de l'aide demandée non indiqué</v>
      </c>
      <c r="CH965" s="1"/>
      <c r="CI965" s="1"/>
      <c r="CJ965" s="1"/>
      <c r="CK965" s="1"/>
      <c r="CL965" s="1"/>
    </row>
    <row r="966" spans="1:90" x14ac:dyDescent="0.25">
      <c r="A966" s="51"/>
      <c r="B966" s="111"/>
      <c r="C966" s="111"/>
      <c r="D966" s="111"/>
      <c r="E966" s="111"/>
      <c r="F966" s="111"/>
      <c r="G966" s="162"/>
      <c r="H966" s="151"/>
      <c r="I966" s="296"/>
      <c r="J966" s="152"/>
      <c r="K966" s="153"/>
      <c r="L966" s="169"/>
      <c r="M966" s="39"/>
      <c r="N966" s="201"/>
      <c r="O966" s="39"/>
      <c r="P966" s="22"/>
      <c r="Q966" s="200">
        <f t="shared" si="470"/>
        <v>0</v>
      </c>
      <c r="R966" s="55"/>
      <c r="S966" s="46" t="s">
        <v>64</v>
      </c>
      <c r="T966" s="56"/>
      <c r="U966" s="48" t="s">
        <v>64</v>
      </c>
      <c r="V966" s="175" t="str">
        <f t="shared" si="471"/>
        <v>Remplir la colonne R ou T</v>
      </c>
      <c r="W966" s="178"/>
      <c r="X966" s="282" t="str">
        <f t="shared" si="472"/>
        <v>Remplir la colonne M</v>
      </c>
      <c r="Y966" s="99" t="str">
        <f t="shared" si="473"/>
        <v>Remplir la colonne W</v>
      </c>
      <c r="Z966" s="297" t="str">
        <f t="shared" si="489"/>
        <v>Remplir la colonne I</v>
      </c>
      <c r="AA966" s="84" t="s">
        <v>64</v>
      </c>
      <c r="AB966" s="60" t="str">
        <f t="shared" si="474"/>
        <v>Remplir les termes C, P et TVA</v>
      </c>
      <c r="AC966" s="55"/>
      <c r="AD966" s="46" t="s">
        <v>64</v>
      </c>
      <c r="AE966" s="56"/>
      <c r="AF966" s="48" t="s">
        <v>64</v>
      </c>
      <c r="AG966" s="175" t="str">
        <f t="shared" si="475"/>
        <v>Remplir la colonne AC ou AE</v>
      </c>
      <c r="AH966" s="178"/>
      <c r="AI966" s="311" t="str">
        <f t="shared" si="490"/>
        <v>Remplir la colonne M</v>
      </c>
      <c r="AJ966" s="179" t="str">
        <f t="shared" si="476"/>
        <v>Remplir la colonne AH</v>
      </c>
      <c r="AK966" s="297" t="str">
        <f t="shared" si="464"/>
        <v>Remplir la colonne I</v>
      </c>
      <c r="AL966" s="84" t="s">
        <v>64</v>
      </c>
      <c r="AM966" s="60" t="str">
        <f t="shared" si="491"/>
        <v>Remplir les termes C, P et TVA</v>
      </c>
      <c r="AN966" s="55"/>
      <c r="AO966" s="46" t="s">
        <v>64</v>
      </c>
      <c r="AP966" s="56"/>
      <c r="AQ966" s="48" t="s">
        <v>64</v>
      </c>
      <c r="AR966" s="175" t="str">
        <f t="shared" si="477"/>
        <v>Remplir la colonne AN ou AP</v>
      </c>
      <c r="AS966" s="178"/>
      <c r="AT966" s="282" t="str">
        <f t="shared" si="492"/>
        <v>Remplir la colonne M</v>
      </c>
      <c r="AU966" s="179" t="str">
        <f t="shared" si="478"/>
        <v>Remplir la colonne AS</v>
      </c>
      <c r="AV966" s="263" t="str">
        <f t="shared" si="465"/>
        <v>Remplir la colonne I</v>
      </c>
      <c r="AW966" s="84" t="s">
        <v>64</v>
      </c>
      <c r="AX966" s="60" t="str">
        <f t="shared" si="493"/>
        <v>Remplir les termes C, P et TVA</v>
      </c>
      <c r="AY966" s="55"/>
      <c r="AZ966" s="46" t="s">
        <v>64</v>
      </c>
      <c r="BA966" s="56"/>
      <c r="BB966" s="48" t="s">
        <v>64</v>
      </c>
      <c r="BC966" s="175" t="str">
        <f t="shared" si="479"/>
        <v>Remplir la colonne AY ou BA</v>
      </c>
      <c r="BD966" s="178"/>
      <c r="BE966" s="311" t="str">
        <f t="shared" si="494"/>
        <v>Remplir la colonne M</v>
      </c>
      <c r="BF966" s="179" t="str">
        <f t="shared" si="480"/>
        <v>Remplir la colonne BD</v>
      </c>
      <c r="BG966" s="263" t="str">
        <f t="shared" si="466"/>
        <v>Remplir la colonne I</v>
      </c>
      <c r="BH966" s="84" t="s">
        <v>64</v>
      </c>
      <c r="BI966" s="60" t="str">
        <f t="shared" si="481"/>
        <v>Remplir les termes C, P et TVA</v>
      </c>
      <c r="BJ966" s="55"/>
      <c r="BK966" s="46" t="s">
        <v>64</v>
      </c>
      <c r="BL966" s="56"/>
      <c r="BM966" s="48" t="s">
        <v>64</v>
      </c>
      <c r="BN966" s="175" t="str">
        <f t="shared" si="482"/>
        <v>Remplir la colonne BJ ou BL</v>
      </c>
      <c r="BO966" s="178"/>
      <c r="BP966" s="311" t="str">
        <f t="shared" si="495"/>
        <v>Remplir la colonne M</v>
      </c>
      <c r="BQ966" s="179" t="str">
        <f t="shared" si="483"/>
        <v>Remplir la colonne BO</v>
      </c>
      <c r="BR966" s="263" t="str">
        <f t="shared" si="467"/>
        <v>Remplir la colonne I</v>
      </c>
      <c r="BS966" s="84" t="s">
        <v>64</v>
      </c>
      <c r="BT966" s="60" t="str">
        <f t="shared" si="484"/>
        <v>Remplir les termes C, P et TVA</v>
      </c>
      <c r="BU966" s="55"/>
      <c r="BV966" s="46" t="s">
        <v>64</v>
      </c>
      <c r="BW966" s="56"/>
      <c r="BX966" s="48" t="s">
        <v>64</v>
      </c>
      <c r="BY966" s="175" t="str">
        <f t="shared" si="485"/>
        <v>Remplir la colonne BU ou BW</v>
      </c>
      <c r="BZ966" s="178"/>
      <c r="CA966" s="282" t="str">
        <f t="shared" si="496"/>
        <v>Remplir la colonne M</v>
      </c>
      <c r="CB966" s="99" t="str">
        <f t="shared" si="486"/>
        <v>Remplir la colonne BZ</v>
      </c>
      <c r="CC966" s="297" t="str">
        <f t="shared" si="468"/>
        <v>Remplir la colonne I</v>
      </c>
      <c r="CD966" s="84" t="s">
        <v>64</v>
      </c>
      <c r="CE966" s="60" t="str">
        <f t="shared" si="487"/>
        <v>Remplir les termes C, P et TVA</v>
      </c>
      <c r="CF966" s="61" t="str">
        <f t="shared" si="469"/>
        <v>REMPLIR TYPE DE CLIENT</v>
      </c>
      <c r="CG966" s="107" t="str">
        <f t="shared" si="488"/>
        <v>Montant total de l'aide demandée non indiqué</v>
      </c>
      <c r="CH966" s="1"/>
      <c r="CI966" s="1"/>
      <c r="CJ966" s="1"/>
      <c r="CK966" s="1"/>
      <c r="CL966" s="1"/>
    </row>
    <row r="967" spans="1:90" x14ac:dyDescent="0.25">
      <c r="A967" s="51"/>
      <c r="B967" s="111"/>
      <c r="C967" s="111"/>
      <c r="D967" s="111"/>
      <c r="E967" s="111"/>
      <c r="F967" s="111"/>
      <c r="G967" s="162"/>
      <c r="H967" s="151"/>
      <c r="I967" s="296"/>
      <c r="J967" s="152"/>
      <c r="K967" s="153"/>
      <c r="L967" s="169"/>
      <c r="M967" s="39"/>
      <c r="N967" s="201"/>
      <c r="O967" s="39"/>
      <c r="P967" s="22"/>
      <c r="Q967" s="200">
        <f t="shared" si="470"/>
        <v>0</v>
      </c>
      <c r="R967" s="55"/>
      <c r="S967" s="46" t="s">
        <v>64</v>
      </c>
      <c r="T967" s="56"/>
      <c r="U967" s="48" t="s">
        <v>64</v>
      </c>
      <c r="V967" s="175" t="str">
        <f t="shared" si="471"/>
        <v>Remplir la colonne R ou T</v>
      </c>
      <c r="W967" s="178"/>
      <c r="X967" s="282" t="str">
        <f t="shared" si="472"/>
        <v>Remplir la colonne M</v>
      </c>
      <c r="Y967" s="99" t="str">
        <f t="shared" si="473"/>
        <v>Remplir la colonne W</v>
      </c>
      <c r="Z967" s="297" t="str">
        <f t="shared" si="489"/>
        <v>Remplir la colonne I</v>
      </c>
      <c r="AA967" s="84" t="s">
        <v>64</v>
      </c>
      <c r="AB967" s="60" t="str">
        <f t="shared" si="474"/>
        <v>Remplir les termes C, P et TVA</v>
      </c>
      <c r="AC967" s="55"/>
      <c r="AD967" s="46" t="s">
        <v>64</v>
      </c>
      <c r="AE967" s="56"/>
      <c r="AF967" s="48" t="s">
        <v>64</v>
      </c>
      <c r="AG967" s="175" t="str">
        <f t="shared" si="475"/>
        <v>Remplir la colonne AC ou AE</v>
      </c>
      <c r="AH967" s="178"/>
      <c r="AI967" s="311" t="str">
        <f t="shared" si="490"/>
        <v>Remplir la colonne M</v>
      </c>
      <c r="AJ967" s="179" t="str">
        <f t="shared" si="476"/>
        <v>Remplir la colonne AH</v>
      </c>
      <c r="AK967" s="297" t="str">
        <f t="shared" si="464"/>
        <v>Remplir la colonne I</v>
      </c>
      <c r="AL967" s="84" t="s">
        <v>64</v>
      </c>
      <c r="AM967" s="60" t="str">
        <f t="shared" si="491"/>
        <v>Remplir les termes C, P et TVA</v>
      </c>
      <c r="AN967" s="55"/>
      <c r="AO967" s="46" t="s">
        <v>64</v>
      </c>
      <c r="AP967" s="56"/>
      <c r="AQ967" s="48" t="s">
        <v>64</v>
      </c>
      <c r="AR967" s="175" t="str">
        <f t="shared" si="477"/>
        <v>Remplir la colonne AN ou AP</v>
      </c>
      <c r="AS967" s="178"/>
      <c r="AT967" s="282" t="str">
        <f t="shared" si="492"/>
        <v>Remplir la colonne M</v>
      </c>
      <c r="AU967" s="179" t="str">
        <f t="shared" si="478"/>
        <v>Remplir la colonne AS</v>
      </c>
      <c r="AV967" s="263" t="str">
        <f t="shared" si="465"/>
        <v>Remplir la colonne I</v>
      </c>
      <c r="AW967" s="84" t="s">
        <v>64</v>
      </c>
      <c r="AX967" s="60" t="str">
        <f t="shared" si="493"/>
        <v>Remplir les termes C, P et TVA</v>
      </c>
      <c r="AY967" s="55"/>
      <c r="AZ967" s="46" t="s">
        <v>64</v>
      </c>
      <c r="BA967" s="56"/>
      <c r="BB967" s="48" t="s">
        <v>64</v>
      </c>
      <c r="BC967" s="175" t="str">
        <f t="shared" si="479"/>
        <v>Remplir la colonne AY ou BA</v>
      </c>
      <c r="BD967" s="178"/>
      <c r="BE967" s="311" t="str">
        <f t="shared" si="494"/>
        <v>Remplir la colonne M</v>
      </c>
      <c r="BF967" s="179" t="str">
        <f t="shared" si="480"/>
        <v>Remplir la colonne BD</v>
      </c>
      <c r="BG967" s="263" t="str">
        <f t="shared" si="466"/>
        <v>Remplir la colonne I</v>
      </c>
      <c r="BH967" s="84" t="s">
        <v>64</v>
      </c>
      <c r="BI967" s="60" t="str">
        <f t="shared" si="481"/>
        <v>Remplir les termes C, P et TVA</v>
      </c>
      <c r="BJ967" s="55"/>
      <c r="BK967" s="46" t="s">
        <v>64</v>
      </c>
      <c r="BL967" s="56"/>
      <c r="BM967" s="48" t="s">
        <v>64</v>
      </c>
      <c r="BN967" s="175" t="str">
        <f t="shared" si="482"/>
        <v>Remplir la colonne BJ ou BL</v>
      </c>
      <c r="BO967" s="178"/>
      <c r="BP967" s="311" t="str">
        <f t="shared" si="495"/>
        <v>Remplir la colonne M</v>
      </c>
      <c r="BQ967" s="179" t="str">
        <f t="shared" si="483"/>
        <v>Remplir la colonne BO</v>
      </c>
      <c r="BR967" s="263" t="str">
        <f t="shared" si="467"/>
        <v>Remplir la colonne I</v>
      </c>
      <c r="BS967" s="84" t="s">
        <v>64</v>
      </c>
      <c r="BT967" s="60" t="str">
        <f t="shared" si="484"/>
        <v>Remplir les termes C, P et TVA</v>
      </c>
      <c r="BU967" s="55"/>
      <c r="BV967" s="46" t="s">
        <v>64</v>
      </c>
      <c r="BW967" s="56"/>
      <c r="BX967" s="48" t="s">
        <v>64</v>
      </c>
      <c r="BY967" s="175" t="str">
        <f t="shared" si="485"/>
        <v>Remplir la colonne BU ou BW</v>
      </c>
      <c r="BZ967" s="178"/>
      <c r="CA967" s="282" t="str">
        <f t="shared" si="496"/>
        <v>Remplir la colonne M</v>
      </c>
      <c r="CB967" s="99" t="str">
        <f t="shared" si="486"/>
        <v>Remplir la colonne BZ</v>
      </c>
      <c r="CC967" s="297" t="str">
        <f t="shared" si="468"/>
        <v>Remplir la colonne I</v>
      </c>
      <c r="CD967" s="84" t="s">
        <v>64</v>
      </c>
      <c r="CE967" s="60" t="str">
        <f t="shared" si="487"/>
        <v>Remplir les termes C, P et TVA</v>
      </c>
      <c r="CF967" s="61" t="str">
        <f t="shared" si="469"/>
        <v>REMPLIR TYPE DE CLIENT</v>
      </c>
      <c r="CG967" s="107" t="str">
        <f t="shared" si="488"/>
        <v>Montant total de l'aide demandée non indiqué</v>
      </c>
      <c r="CH967" s="1"/>
      <c r="CI967" s="1"/>
      <c r="CJ967" s="1"/>
      <c r="CK967" s="1"/>
      <c r="CL967" s="1"/>
    </row>
    <row r="968" spans="1:90" x14ac:dyDescent="0.25">
      <c r="A968" s="51"/>
      <c r="B968" s="111"/>
      <c r="C968" s="111"/>
      <c r="D968" s="111"/>
      <c r="E968" s="111"/>
      <c r="F968" s="111"/>
      <c r="G968" s="162"/>
      <c r="H968" s="151"/>
      <c r="I968" s="296"/>
      <c r="J968" s="152"/>
      <c r="K968" s="153"/>
      <c r="L968" s="169"/>
      <c r="M968" s="39"/>
      <c r="N968" s="201"/>
      <c r="O968" s="39"/>
      <c r="P968" s="22"/>
      <c r="Q968" s="200">
        <f t="shared" si="470"/>
        <v>0</v>
      </c>
      <c r="R968" s="55"/>
      <c r="S968" s="46" t="s">
        <v>64</v>
      </c>
      <c r="T968" s="56"/>
      <c r="U968" s="48" t="s">
        <v>64</v>
      </c>
      <c r="V968" s="175" t="str">
        <f t="shared" si="471"/>
        <v>Remplir la colonne R ou T</v>
      </c>
      <c r="W968" s="178"/>
      <c r="X968" s="282" t="str">
        <f t="shared" si="472"/>
        <v>Remplir la colonne M</v>
      </c>
      <c r="Y968" s="99" t="str">
        <f t="shared" si="473"/>
        <v>Remplir la colonne W</v>
      </c>
      <c r="Z968" s="297" t="str">
        <f t="shared" si="489"/>
        <v>Remplir la colonne I</v>
      </c>
      <c r="AA968" s="84" t="s">
        <v>64</v>
      </c>
      <c r="AB968" s="60" t="str">
        <f t="shared" si="474"/>
        <v>Remplir les termes C, P et TVA</v>
      </c>
      <c r="AC968" s="55"/>
      <c r="AD968" s="46" t="s">
        <v>64</v>
      </c>
      <c r="AE968" s="56"/>
      <c r="AF968" s="48" t="s">
        <v>64</v>
      </c>
      <c r="AG968" s="175" t="str">
        <f t="shared" si="475"/>
        <v>Remplir la colonne AC ou AE</v>
      </c>
      <c r="AH968" s="178"/>
      <c r="AI968" s="311" t="str">
        <f t="shared" si="490"/>
        <v>Remplir la colonne M</v>
      </c>
      <c r="AJ968" s="179" t="str">
        <f t="shared" si="476"/>
        <v>Remplir la colonne AH</v>
      </c>
      <c r="AK968" s="297" t="str">
        <f t="shared" si="464"/>
        <v>Remplir la colonne I</v>
      </c>
      <c r="AL968" s="84" t="s">
        <v>64</v>
      </c>
      <c r="AM968" s="60" t="str">
        <f t="shared" si="491"/>
        <v>Remplir les termes C, P et TVA</v>
      </c>
      <c r="AN968" s="55"/>
      <c r="AO968" s="46" t="s">
        <v>64</v>
      </c>
      <c r="AP968" s="56"/>
      <c r="AQ968" s="48" t="s">
        <v>64</v>
      </c>
      <c r="AR968" s="175" t="str">
        <f t="shared" si="477"/>
        <v>Remplir la colonne AN ou AP</v>
      </c>
      <c r="AS968" s="178"/>
      <c r="AT968" s="282" t="str">
        <f t="shared" si="492"/>
        <v>Remplir la colonne M</v>
      </c>
      <c r="AU968" s="179" t="str">
        <f t="shared" si="478"/>
        <v>Remplir la colonne AS</v>
      </c>
      <c r="AV968" s="263" t="str">
        <f t="shared" si="465"/>
        <v>Remplir la colonne I</v>
      </c>
      <c r="AW968" s="84" t="s">
        <v>64</v>
      </c>
      <c r="AX968" s="60" t="str">
        <f t="shared" si="493"/>
        <v>Remplir les termes C, P et TVA</v>
      </c>
      <c r="AY968" s="55"/>
      <c r="AZ968" s="46" t="s">
        <v>64</v>
      </c>
      <c r="BA968" s="56"/>
      <c r="BB968" s="48" t="s">
        <v>64</v>
      </c>
      <c r="BC968" s="175" t="str">
        <f t="shared" si="479"/>
        <v>Remplir la colonne AY ou BA</v>
      </c>
      <c r="BD968" s="178"/>
      <c r="BE968" s="311" t="str">
        <f t="shared" si="494"/>
        <v>Remplir la colonne M</v>
      </c>
      <c r="BF968" s="179" t="str">
        <f t="shared" si="480"/>
        <v>Remplir la colonne BD</v>
      </c>
      <c r="BG968" s="263" t="str">
        <f t="shared" si="466"/>
        <v>Remplir la colonne I</v>
      </c>
      <c r="BH968" s="84" t="s">
        <v>64</v>
      </c>
      <c r="BI968" s="60" t="str">
        <f t="shared" si="481"/>
        <v>Remplir les termes C, P et TVA</v>
      </c>
      <c r="BJ968" s="55"/>
      <c r="BK968" s="46" t="s">
        <v>64</v>
      </c>
      <c r="BL968" s="56"/>
      <c r="BM968" s="48" t="s">
        <v>64</v>
      </c>
      <c r="BN968" s="175" t="str">
        <f t="shared" si="482"/>
        <v>Remplir la colonne BJ ou BL</v>
      </c>
      <c r="BO968" s="178"/>
      <c r="BP968" s="311" t="str">
        <f t="shared" si="495"/>
        <v>Remplir la colonne M</v>
      </c>
      <c r="BQ968" s="179" t="str">
        <f t="shared" si="483"/>
        <v>Remplir la colonne BO</v>
      </c>
      <c r="BR968" s="263" t="str">
        <f t="shared" si="467"/>
        <v>Remplir la colonne I</v>
      </c>
      <c r="BS968" s="84" t="s">
        <v>64</v>
      </c>
      <c r="BT968" s="60" t="str">
        <f t="shared" si="484"/>
        <v>Remplir les termes C, P et TVA</v>
      </c>
      <c r="BU968" s="55"/>
      <c r="BV968" s="46" t="s">
        <v>64</v>
      </c>
      <c r="BW968" s="56"/>
      <c r="BX968" s="48" t="s">
        <v>64</v>
      </c>
      <c r="BY968" s="175" t="str">
        <f t="shared" si="485"/>
        <v>Remplir la colonne BU ou BW</v>
      </c>
      <c r="BZ968" s="178"/>
      <c r="CA968" s="282" t="str">
        <f t="shared" si="496"/>
        <v>Remplir la colonne M</v>
      </c>
      <c r="CB968" s="99" t="str">
        <f t="shared" si="486"/>
        <v>Remplir la colonne BZ</v>
      </c>
      <c r="CC968" s="297" t="str">
        <f t="shared" si="468"/>
        <v>Remplir la colonne I</v>
      </c>
      <c r="CD968" s="84" t="s">
        <v>64</v>
      </c>
      <c r="CE968" s="60" t="str">
        <f t="shared" si="487"/>
        <v>Remplir les termes C, P et TVA</v>
      </c>
      <c r="CF968" s="61" t="str">
        <f t="shared" si="469"/>
        <v>REMPLIR TYPE DE CLIENT</v>
      </c>
      <c r="CG968" s="107" t="str">
        <f t="shared" si="488"/>
        <v>Montant total de l'aide demandée non indiqué</v>
      </c>
      <c r="CH968" s="1"/>
      <c r="CI968" s="1"/>
      <c r="CJ968" s="1"/>
      <c r="CK968" s="1"/>
      <c r="CL968" s="1"/>
    </row>
    <row r="969" spans="1:90" x14ac:dyDescent="0.25">
      <c r="A969" s="51"/>
      <c r="B969" s="111"/>
      <c r="C969" s="111"/>
      <c r="D969" s="111"/>
      <c r="E969" s="111"/>
      <c r="F969" s="111"/>
      <c r="G969" s="162"/>
      <c r="H969" s="151"/>
      <c r="I969" s="296"/>
      <c r="J969" s="152"/>
      <c r="K969" s="153"/>
      <c r="L969" s="169"/>
      <c r="M969" s="39"/>
      <c r="N969" s="201"/>
      <c r="O969" s="39"/>
      <c r="P969" s="22"/>
      <c r="Q969" s="200">
        <f t="shared" si="470"/>
        <v>0</v>
      </c>
      <c r="R969" s="55"/>
      <c r="S969" s="46" t="s">
        <v>64</v>
      </c>
      <c r="T969" s="56"/>
      <c r="U969" s="48" t="s">
        <v>64</v>
      </c>
      <c r="V969" s="175" t="str">
        <f t="shared" si="471"/>
        <v>Remplir la colonne R ou T</v>
      </c>
      <c r="W969" s="178"/>
      <c r="X969" s="282" t="str">
        <f t="shared" si="472"/>
        <v>Remplir la colonne M</v>
      </c>
      <c r="Y969" s="99" t="str">
        <f t="shared" si="473"/>
        <v>Remplir la colonne W</v>
      </c>
      <c r="Z969" s="297" t="str">
        <f t="shared" si="489"/>
        <v>Remplir la colonne I</v>
      </c>
      <c r="AA969" s="84" t="s">
        <v>64</v>
      </c>
      <c r="AB969" s="60" t="str">
        <f t="shared" si="474"/>
        <v>Remplir les termes C, P et TVA</v>
      </c>
      <c r="AC969" s="55"/>
      <c r="AD969" s="46" t="s">
        <v>64</v>
      </c>
      <c r="AE969" s="56"/>
      <c r="AF969" s="48" t="s">
        <v>64</v>
      </c>
      <c r="AG969" s="175" t="str">
        <f t="shared" si="475"/>
        <v>Remplir la colonne AC ou AE</v>
      </c>
      <c r="AH969" s="178"/>
      <c r="AI969" s="311" t="str">
        <f t="shared" si="490"/>
        <v>Remplir la colonne M</v>
      </c>
      <c r="AJ969" s="179" t="str">
        <f t="shared" si="476"/>
        <v>Remplir la colonne AH</v>
      </c>
      <c r="AK969" s="297" t="str">
        <f t="shared" si="464"/>
        <v>Remplir la colonne I</v>
      </c>
      <c r="AL969" s="84" t="s">
        <v>64</v>
      </c>
      <c r="AM969" s="60" t="str">
        <f t="shared" si="491"/>
        <v>Remplir les termes C, P et TVA</v>
      </c>
      <c r="AN969" s="55"/>
      <c r="AO969" s="46" t="s">
        <v>64</v>
      </c>
      <c r="AP969" s="56"/>
      <c r="AQ969" s="48" t="s">
        <v>64</v>
      </c>
      <c r="AR969" s="175" t="str">
        <f t="shared" si="477"/>
        <v>Remplir la colonne AN ou AP</v>
      </c>
      <c r="AS969" s="178"/>
      <c r="AT969" s="282" t="str">
        <f t="shared" si="492"/>
        <v>Remplir la colonne M</v>
      </c>
      <c r="AU969" s="179" t="str">
        <f t="shared" si="478"/>
        <v>Remplir la colonne AS</v>
      </c>
      <c r="AV969" s="263" t="str">
        <f t="shared" si="465"/>
        <v>Remplir la colonne I</v>
      </c>
      <c r="AW969" s="84" t="s">
        <v>64</v>
      </c>
      <c r="AX969" s="60" t="str">
        <f t="shared" si="493"/>
        <v>Remplir les termes C, P et TVA</v>
      </c>
      <c r="AY969" s="55"/>
      <c r="AZ969" s="46" t="s">
        <v>64</v>
      </c>
      <c r="BA969" s="56"/>
      <c r="BB969" s="48" t="s">
        <v>64</v>
      </c>
      <c r="BC969" s="175" t="str">
        <f t="shared" si="479"/>
        <v>Remplir la colonne AY ou BA</v>
      </c>
      <c r="BD969" s="178"/>
      <c r="BE969" s="311" t="str">
        <f t="shared" si="494"/>
        <v>Remplir la colonne M</v>
      </c>
      <c r="BF969" s="179" t="str">
        <f t="shared" si="480"/>
        <v>Remplir la colonne BD</v>
      </c>
      <c r="BG969" s="263" t="str">
        <f t="shared" si="466"/>
        <v>Remplir la colonne I</v>
      </c>
      <c r="BH969" s="84" t="s">
        <v>64</v>
      </c>
      <c r="BI969" s="60" t="str">
        <f t="shared" si="481"/>
        <v>Remplir les termes C, P et TVA</v>
      </c>
      <c r="BJ969" s="55"/>
      <c r="BK969" s="46" t="s">
        <v>64</v>
      </c>
      <c r="BL969" s="56"/>
      <c r="BM969" s="48" t="s">
        <v>64</v>
      </c>
      <c r="BN969" s="175" t="str">
        <f t="shared" si="482"/>
        <v>Remplir la colonne BJ ou BL</v>
      </c>
      <c r="BO969" s="178"/>
      <c r="BP969" s="311" t="str">
        <f t="shared" si="495"/>
        <v>Remplir la colonne M</v>
      </c>
      <c r="BQ969" s="179" t="str">
        <f t="shared" si="483"/>
        <v>Remplir la colonne BO</v>
      </c>
      <c r="BR969" s="263" t="str">
        <f t="shared" si="467"/>
        <v>Remplir la colonne I</v>
      </c>
      <c r="BS969" s="84" t="s">
        <v>64</v>
      </c>
      <c r="BT969" s="60" t="str">
        <f t="shared" si="484"/>
        <v>Remplir les termes C, P et TVA</v>
      </c>
      <c r="BU969" s="55"/>
      <c r="BV969" s="46" t="s">
        <v>64</v>
      </c>
      <c r="BW969" s="56"/>
      <c r="BX969" s="48" t="s">
        <v>64</v>
      </c>
      <c r="BY969" s="175" t="str">
        <f t="shared" si="485"/>
        <v>Remplir la colonne BU ou BW</v>
      </c>
      <c r="BZ969" s="178"/>
      <c r="CA969" s="282" t="str">
        <f t="shared" si="496"/>
        <v>Remplir la colonne M</v>
      </c>
      <c r="CB969" s="99" t="str">
        <f t="shared" si="486"/>
        <v>Remplir la colonne BZ</v>
      </c>
      <c r="CC969" s="297" t="str">
        <f t="shared" si="468"/>
        <v>Remplir la colonne I</v>
      </c>
      <c r="CD969" s="84" t="s">
        <v>64</v>
      </c>
      <c r="CE969" s="60" t="str">
        <f t="shared" si="487"/>
        <v>Remplir les termes C, P et TVA</v>
      </c>
      <c r="CF969" s="61" t="str">
        <f t="shared" si="469"/>
        <v>REMPLIR TYPE DE CLIENT</v>
      </c>
      <c r="CG969" s="107" t="str">
        <f t="shared" si="488"/>
        <v>Montant total de l'aide demandée non indiqué</v>
      </c>
      <c r="CH969" s="1"/>
      <c r="CI969" s="1"/>
      <c r="CJ969" s="1"/>
      <c r="CK969" s="1"/>
      <c r="CL969" s="1"/>
    </row>
    <row r="970" spans="1:90" x14ac:dyDescent="0.25">
      <c r="A970" s="51"/>
      <c r="B970" s="111"/>
      <c r="C970" s="111"/>
      <c r="D970" s="111"/>
      <c r="E970" s="111"/>
      <c r="F970" s="111"/>
      <c r="G970" s="162"/>
      <c r="H970" s="151"/>
      <c r="I970" s="296"/>
      <c r="J970" s="152"/>
      <c r="K970" s="153"/>
      <c r="L970" s="169"/>
      <c r="M970" s="39"/>
      <c r="N970" s="201"/>
      <c r="O970" s="39"/>
      <c r="P970" s="22"/>
      <c r="Q970" s="200">
        <f t="shared" si="470"/>
        <v>0</v>
      </c>
      <c r="R970" s="55"/>
      <c r="S970" s="46" t="s">
        <v>64</v>
      </c>
      <c r="T970" s="56"/>
      <c r="U970" s="48" t="s">
        <v>64</v>
      </c>
      <c r="V970" s="175" t="str">
        <f t="shared" si="471"/>
        <v>Remplir la colonne R ou T</v>
      </c>
      <c r="W970" s="178"/>
      <c r="X970" s="282" t="str">
        <f t="shared" si="472"/>
        <v>Remplir la colonne M</v>
      </c>
      <c r="Y970" s="99" t="str">
        <f t="shared" si="473"/>
        <v>Remplir la colonne W</v>
      </c>
      <c r="Z970" s="297" t="str">
        <f t="shared" si="489"/>
        <v>Remplir la colonne I</v>
      </c>
      <c r="AA970" s="84" t="s">
        <v>64</v>
      </c>
      <c r="AB970" s="60" t="str">
        <f t="shared" si="474"/>
        <v>Remplir les termes C, P et TVA</v>
      </c>
      <c r="AC970" s="55"/>
      <c r="AD970" s="46" t="s">
        <v>64</v>
      </c>
      <c r="AE970" s="56"/>
      <c r="AF970" s="48" t="s">
        <v>64</v>
      </c>
      <c r="AG970" s="175" t="str">
        <f t="shared" si="475"/>
        <v>Remplir la colonne AC ou AE</v>
      </c>
      <c r="AH970" s="178"/>
      <c r="AI970" s="311" t="str">
        <f t="shared" si="490"/>
        <v>Remplir la colonne M</v>
      </c>
      <c r="AJ970" s="179" t="str">
        <f t="shared" si="476"/>
        <v>Remplir la colonne AH</v>
      </c>
      <c r="AK970" s="297" t="str">
        <f t="shared" si="464"/>
        <v>Remplir la colonne I</v>
      </c>
      <c r="AL970" s="84" t="s">
        <v>64</v>
      </c>
      <c r="AM970" s="60" t="str">
        <f t="shared" si="491"/>
        <v>Remplir les termes C, P et TVA</v>
      </c>
      <c r="AN970" s="55"/>
      <c r="AO970" s="46" t="s">
        <v>64</v>
      </c>
      <c r="AP970" s="56"/>
      <c r="AQ970" s="48" t="s">
        <v>64</v>
      </c>
      <c r="AR970" s="175" t="str">
        <f t="shared" si="477"/>
        <v>Remplir la colonne AN ou AP</v>
      </c>
      <c r="AS970" s="178"/>
      <c r="AT970" s="282" t="str">
        <f t="shared" si="492"/>
        <v>Remplir la colonne M</v>
      </c>
      <c r="AU970" s="179" t="str">
        <f t="shared" si="478"/>
        <v>Remplir la colonne AS</v>
      </c>
      <c r="AV970" s="263" t="str">
        <f t="shared" si="465"/>
        <v>Remplir la colonne I</v>
      </c>
      <c r="AW970" s="84" t="s">
        <v>64</v>
      </c>
      <c r="AX970" s="60" t="str">
        <f t="shared" si="493"/>
        <v>Remplir les termes C, P et TVA</v>
      </c>
      <c r="AY970" s="55"/>
      <c r="AZ970" s="46" t="s">
        <v>64</v>
      </c>
      <c r="BA970" s="56"/>
      <c r="BB970" s="48" t="s">
        <v>64</v>
      </c>
      <c r="BC970" s="175" t="str">
        <f t="shared" si="479"/>
        <v>Remplir la colonne AY ou BA</v>
      </c>
      <c r="BD970" s="178"/>
      <c r="BE970" s="311" t="str">
        <f t="shared" si="494"/>
        <v>Remplir la colonne M</v>
      </c>
      <c r="BF970" s="179" t="str">
        <f t="shared" si="480"/>
        <v>Remplir la colonne BD</v>
      </c>
      <c r="BG970" s="263" t="str">
        <f t="shared" si="466"/>
        <v>Remplir la colonne I</v>
      </c>
      <c r="BH970" s="84" t="s">
        <v>64</v>
      </c>
      <c r="BI970" s="60" t="str">
        <f t="shared" si="481"/>
        <v>Remplir les termes C, P et TVA</v>
      </c>
      <c r="BJ970" s="55"/>
      <c r="BK970" s="46" t="s">
        <v>64</v>
      </c>
      <c r="BL970" s="56"/>
      <c r="BM970" s="48" t="s">
        <v>64</v>
      </c>
      <c r="BN970" s="175" t="str">
        <f t="shared" si="482"/>
        <v>Remplir la colonne BJ ou BL</v>
      </c>
      <c r="BO970" s="178"/>
      <c r="BP970" s="311" t="str">
        <f t="shared" si="495"/>
        <v>Remplir la colonne M</v>
      </c>
      <c r="BQ970" s="179" t="str">
        <f t="shared" si="483"/>
        <v>Remplir la colonne BO</v>
      </c>
      <c r="BR970" s="263" t="str">
        <f t="shared" si="467"/>
        <v>Remplir la colonne I</v>
      </c>
      <c r="BS970" s="84" t="s">
        <v>64</v>
      </c>
      <c r="BT970" s="60" t="str">
        <f t="shared" si="484"/>
        <v>Remplir les termes C, P et TVA</v>
      </c>
      <c r="BU970" s="55"/>
      <c r="BV970" s="46" t="s">
        <v>64</v>
      </c>
      <c r="BW970" s="56"/>
      <c r="BX970" s="48" t="s">
        <v>64</v>
      </c>
      <c r="BY970" s="175" t="str">
        <f t="shared" si="485"/>
        <v>Remplir la colonne BU ou BW</v>
      </c>
      <c r="BZ970" s="178"/>
      <c r="CA970" s="282" t="str">
        <f t="shared" si="496"/>
        <v>Remplir la colonne M</v>
      </c>
      <c r="CB970" s="99" t="str">
        <f t="shared" si="486"/>
        <v>Remplir la colonne BZ</v>
      </c>
      <c r="CC970" s="297" t="str">
        <f t="shared" si="468"/>
        <v>Remplir la colonne I</v>
      </c>
      <c r="CD970" s="84" t="s">
        <v>64</v>
      </c>
      <c r="CE970" s="60" t="str">
        <f t="shared" si="487"/>
        <v>Remplir les termes C, P et TVA</v>
      </c>
      <c r="CF970" s="61" t="str">
        <f t="shared" si="469"/>
        <v>REMPLIR TYPE DE CLIENT</v>
      </c>
      <c r="CG970" s="107" t="str">
        <f t="shared" si="488"/>
        <v>Montant total de l'aide demandée non indiqué</v>
      </c>
      <c r="CH970" s="1"/>
      <c r="CI970" s="1"/>
      <c r="CJ970" s="1"/>
      <c r="CK970" s="1"/>
      <c r="CL970" s="1"/>
    </row>
    <row r="971" spans="1:90" x14ac:dyDescent="0.25">
      <c r="A971" s="51"/>
      <c r="B971" s="111"/>
      <c r="C971" s="111"/>
      <c r="D971" s="111"/>
      <c r="E971" s="111"/>
      <c r="F971" s="111"/>
      <c r="G971" s="162"/>
      <c r="H971" s="151"/>
      <c r="I971" s="296"/>
      <c r="J971" s="152"/>
      <c r="K971" s="153"/>
      <c r="L971" s="169"/>
      <c r="M971" s="39"/>
      <c r="N971" s="201"/>
      <c r="O971" s="39"/>
      <c r="P971" s="22"/>
      <c r="Q971" s="200">
        <f t="shared" si="470"/>
        <v>0</v>
      </c>
      <c r="R971" s="55"/>
      <c r="S971" s="46" t="s">
        <v>64</v>
      </c>
      <c r="T971" s="56"/>
      <c r="U971" s="48" t="s">
        <v>64</v>
      </c>
      <c r="V971" s="175" t="str">
        <f t="shared" si="471"/>
        <v>Remplir la colonne R ou T</v>
      </c>
      <c r="W971" s="178"/>
      <c r="X971" s="282" t="str">
        <f t="shared" si="472"/>
        <v>Remplir la colonne M</v>
      </c>
      <c r="Y971" s="99" t="str">
        <f t="shared" si="473"/>
        <v>Remplir la colonne W</v>
      </c>
      <c r="Z971" s="297" t="str">
        <f t="shared" si="489"/>
        <v>Remplir la colonne I</v>
      </c>
      <c r="AA971" s="84" t="s">
        <v>64</v>
      </c>
      <c r="AB971" s="60" t="str">
        <f t="shared" si="474"/>
        <v>Remplir les termes C, P et TVA</v>
      </c>
      <c r="AC971" s="55"/>
      <c r="AD971" s="46" t="s">
        <v>64</v>
      </c>
      <c r="AE971" s="56"/>
      <c r="AF971" s="48" t="s">
        <v>64</v>
      </c>
      <c r="AG971" s="175" t="str">
        <f t="shared" si="475"/>
        <v>Remplir la colonne AC ou AE</v>
      </c>
      <c r="AH971" s="178"/>
      <c r="AI971" s="311" t="str">
        <f t="shared" si="490"/>
        <v>Remplir la colonne M</v>
      </c>
      <c r="AJ971" s="179" t="str">
        <f t="shared" si="476"/>
        <v>Remplir la colonne AH</v>
      </c>
      <c r="AK971" s="297" t="str">
        <f t="shared" si="464"/>
        <v>Remplir la colonne I</v>
      </c>
      <c r="AL971" s="84" t="s">
        <v>64</v>
      </c>
      <c r="AM971" s="60" t="str">
        <f t="shared" si="491"/>
        <v>Remplir les termes C, P et TVA</v>
      </c>
      <c r="AN971" s="55"/>
      <c r="AO971" s="46" t="s">
        <v>64</v>
      </c>
      <c r="AP971" s="56"/>
      <c r="AQ971" s="48" t="s">
        <v>64</v>
      </c>
      <c r="AR971" s="175" t="str">
        <f t="shared" si="477"/>
        <v>Remplir la colonne AN ou AP</v>
      </c>
      <c r="AS971" s="178"/>
      <c r="AT971" s="282" t="str">
        <f t="shared" si="492"/>
        <v>Remplir la colonne M</v>
      </c>
      <c r="AU971" s="179" t="str">
        <f t="shared" si="478"/>
        <v>Remplir la colonne AS</v>
      </c>
      <c r="AV971" s="263" t="str">
        <f t="shared" si="465"/>
        <v>Remplir la colonne I</v>
      </c>
      <c r="AW971" s="84" t="s">
        <v>64</v>
      </c>
      <c r="AX971" s="60" t="str">
        <f t="shared" si="493"/>
        <v>Remplir les termes C, P et TVA</v>
      </c>
      <c r="AY971" s="55"/>
      <c r="AZ971" s="46" t="s">
        <v>64</v>
      </c>
      <c r="BA971" s="56"/>
      <c r="BB971" s="48" t="s">
        <v>64</v>
      </c>
      <c r="BC971" s="175" t="str">
        <f t="shared" si="479"/>
        <v>Remplir la colonne AY ou BA</v>
      </c>
      <c r="BD971" s="178"/>
      <c r="BE971" s="311" t="str">
        <f t="shared" si="494"/>
        <v>Remplir la colonne M</v>
      </c>
      <c r="BF971" s="179" t="str">
        <f t="shared" si="480"/>
        <v>Remplir la colonne BD</v>
      </c>
      <c r="BG971" s="263" t="str">
        <f t="shared" si="466"/>
        <v>Remplir la colonne I</v>
      </c>
      <c r="BH971" s="84" t="s">
        <v>64</v>
      </c>
      <c r="BI971" s="60" t="str">
        <f t="shared" si="481"/>
        <v>Remplir les termes C, P et TVA</v>
      </c>
      <c r="BJ971" s="55"/>
      <c r="BK971" s="46" t="s">
        <v>64</v>
      </c>
      <c r="BL971" s="56"/>
      <c r="BM971" s="48" t="s">
        <v>64</v>
      </c>
      <c r="BN971" s="175" t="str">
        <f t="shared" si="482"/>
        <v>Remplir la colonne BJ ou BL</v>
      </c>
      <c r="BO971" s="178"/>
      <c r="BP971" s="311" t="str">
        <f t="shared" si="495"/>
        <v>Remplir la colonne M</v>
      </c>
      <c r="BQ971" s="179" t="str">
        <f t="shared" si="483"/>
        <v>Remplir la colonne BO</v>
      </c>
      <c r="BR971" s="263" t="str">
        <f t="shared" si="467"/>
        <v>Remplir la colonne I</v>
      </c>
      <c r="BS971" s="84" t="s">
        <v>64</v>
      </c>
      <c r="BT971" s="60" t="str">
        <f t="shared" si="484"/>
        <v>Remplir les termes C, P et TVA</v>
      </c>
      <c r="BU971" s="55"/>
      <c r="BV971" s="46" t="s">
        <v>64</v>
      </c>
      <c r="BW971" s="56"/>
      <c r="BX971" s="48" t="s">
        <v>64</v>
      </c>
      <c r="BY971" s="175" t="str">
        <f t="shared" si="485"/>
        <v>Remplir la colonne BU ou BW</v>
      </c>
      <c r="BZ971" s="178"/>
      <c r="CA971" s="282" t="str">
        <f t="shared" si="496"/>
        <v>Remplir la colonne M</v>
      </c>
      <c r="CB971" s="99" t="str">
        <f t="shared" si="486"/>
        <v>Remplir la colonne BZ</v>
      </c>
      <c r="CC971" s="297" t="str">
        <f t="shared" si="468"/>
        <v>Remplir la colonne I</v>
      </c>
      <c r="CD971" s="84" t="s">
        <v>64</v>
      </c>
      <c r="CE971" s="60" t="str">
        <f t="shared" si="487"/>
        <v>Remplir les termes C, P et TVA</v>
      </c>
      <c r="CF971" s="61" t="str">
        <f t="shared" si="469"/>
        <v>REMPLIR TYPE DE CLIENT</v>
      </c>
      <c r="CG971" s="107" t="str">
        <f t="shared" si="488"/>
        <v>Montant total de l'aide demandée non indiqué</v>
      </c>
      <c r="CH971" s="1"/>
      <c r="CI971" s="1"/>
      <c r="CJ971" s="1"/>
      <c r="CK971" s="1"/>
      <c r="CL971" s="1"/>
    </row>
    <row r="972" spans="1:90" x14ac:dyDescent="0.25">
      <c r="A972" s="51"/>
      <c r="B972" s="111"/>
      <c r="C972" s="111"/>
      <c r="D972" s="111"/>
      <c r="E972" s="111"/>
      <c r="F972" s="111"/>
      <c r="G972" s="162"/>
      <c r="H972" s="151"/>
      <c r="I972" s="296"/>
      <c r="J972" s="152"/>
      <c r="K972" s="153"/>
      <c r="L972" s="169"/>
      <c r="M972" s="39"/>
      <c r="N972" s="201"/>
      <c r="O972" s="39"/>
      <c r="P972" s="22"/>
      <c r="Q972" s="200">
        <f t="shared" si="470"/>
        <v>0</v>
      </c>
      <c r="R972" s="55"/>
      <c r="S972" s="46" t="s">
        <v>64</v>
      </c>
      <c r="T972" s="56"/>
      <c r="U972" s="48" t="s">
        <v>64</v>
      </c>
      <c r="V972" s="175" t="str">
        <f t="shared" si="471"/>
        <v>Remplir la colonne R ou T</v>
      </c>
      <c r="W972" s="178"/>
      <c r="X972" s="282" t="str">
        <f t="shared" si="472"/>
        <v>Remplir la colonne M</v>
      </c>
      <c r="Y972" s="99" t="str">
        <f t="shared" si="473"/>
        <v>Remplir la colonne W</v>
      </c>
      <c r="Z972" s="297" t="str">
        <f t="shared" si="489"/>
        <v>Remplir la colonne I</v>
      </c>
      <c r="AA972" s="84" t="s">
        <v>64</v>
      </c>
      <c r="AB972" s="60" t="str">
        <f t="shared" si="474"/>
        <v>Remplir les termes C, P et TVA</v>
      </c>
      <c r="AC972" s="55"/>
      <c r="AD972" s="46" t="s">
        <v>64</v>
      </c>
      <c r="AE972" s="56"/>
      <c r="AF972" s="48" t="s">
        <v>64</v>
      </c>
      <c r="AG972" s="175" t="str">
        <f t="shared" si="475"/>
        <v>Remplir la colonne AC ou AE</v>
      </c>
      <c r="AH972" s="178"/>
      <c r="AI972" s="311" t="str">
        <f t="shared" si="490"/>
        <v>Remplir la colonne M</v>
      </c>
      <c r="AJ972" s="179" t="str">
        <f t="shared" si="476"/>
        <v>Remplir la colonne AH</v>
      </c>
      <c r="AK972" s="297" t="str">
        <f t="shared" si="464"/>
        <v>Remplir la colonne I</v>
      </c>
      <c r="AL972" s="84" t="s">
        <v>64</v>
      </c>
      <c r="AM972" s="60" t="str">
        <f t="shared" si="491"/>
        <v>Remplir les termes C, P et TVA</v>
      </c>
      <c r="AN972" s="55"/>
      <c r="AO972" s="46" t="s">
        <v>64</v>
      </c>
      <c r="AP972" s="56"/>
      <c r="AQ972" s="48" t="s">
        <v>64</v>
      </c>
      <c r="AR972" s="175" t="str">
        <f t="shared" si="477"/>
        <v>Remplir la colonne AN ou AP</v>
      </c>
      <c r="AS972" s="178"/>
      <c r="AT972" s="282" t="str">
        <f t="shared" si="492"/>
        <v>Remplir la colonne M</v>
      </c>
      <c r="AU972" s="179" t="str">
        <f t="shared" si="478"/>
        <v>Remplir la colonne AS</v>
      </c>
      <c r="AV972" s="263" t="str">
        <f t="shared" si="465"/>
        <v>Remplir la colonne I</v>
      </c>
      <c r="AW972" s="84" t="s">
        <v>64</v>
      </c>
      <c r="AX972" s="60" t="str">
        <f t="shared" si="493"/>
        <v>Remplir les termes C, P et TVA</v>
      </c>
      <c r="AY972" s="55"/>
      <c r="AZ972" s="46" t="s">
        <v>64</v>
      </c>
      <c r="BA972" s="56"/>
      <c r="BB972" s="48" t="s">
        <v>64</v>
      </c>
      <c r="BC972" s="175" t="str">
        <f t="shared" si="479"/>
        <v>Remplir la colonne AY ou BA</v>
      </c>
      <c r="BD972" s="178"/>
      <c r="BE972" s="311" t="str">
        <f t="shared" si="494"/>
        <v>Remplir la colonne M</v>
      </c>
      <c r="BF972" s="179" t="str">
        <f t="shared" si="480"/>
        <v>Remplir la colonne BD</v>
      </c>
      <c r="BG972" s="263" t="str">
        <f t="shared" si="466"/>
        <v>Remplir la colonne I</v>
      </c>
      <c r="BH972" s="84" t="s">
        <v>64</v>
      </c>
      <c r="BI972" s="60" t="str">
        <f t="shared" si="481"/>
        <v>Remplir les termes C, P et TVA</v>
      </c>
      <c r="BJ972" s="55"/>
      <c r="BK972" s="46" t="s">
        <v>64</v>
      </c>
      <c r="BL972" s="56"/>
      <c r="BM972" s="48" t="s">
        <v>64</v>
      </c>
      <c r="BN972" s="175" t="str">
        <f t="shared" si="482"/>
        <v>Remplir la colonne BJ ou BL</v>
      </c>
      <c r="BO972" s="178"/>
      <c r="BP972" s="311" t="str">
        <f t="shared" si="495"/>
        <v>Remplir la colonne M</v>
      </c>
      <c r="BQ972" s="179" t="str">
        <f t="shared" si="483"/>
        <v>Remplir la colonne BO</v>
      </c>
      <c r="BR972" s="263" t="str">
        <f t="shared" si="467"/>
        <v>Remplir la colonne I</v>
      </c>
      <c r="BS972" s="84" t="s">
        <v>64</v>
      </c>
      <c r="BT972" s="60" t="str">
        <f t="shared" si="484"/>
        <v>Remplir les termes C, P et TVA</v>
      </c>
      <c r="BU972" s="55"/>
      <c r="BV972" s="46" t="s">
        <v>64</v>
      </c>
      <c r="BW972" s="56"/>
      <c r="BX972" s="48" t="s">
        <v>64</v>
      </c>
      <c r="BY972" s="175" t="str">
        <f t="shared" si="485"/>
        <v>Remplir la colonne BU ou BW</v>
      </c>
      <c r="BZ972" s="178"/>
      <c r="CA972" s="282" t="str">
        <f t="shared" si="496"/>
        <v>Remplir la colonne M</v>
      </c>
      <c r="CB972" s="99" t="str">
        <f t="shared" si="486"/>
        <v>Remplir la colonne BZ</v>
      </c>
      <c r="CC972" s="297" t="str">
        <f t="shared" si="468"/>
        <v>Remplir la colonne I</v>
      </c>
      <c r="CD972" s="84" t="s">
        <v>64</v>
      </c>
      <c r="CE972" s="60" t="str">
        <f t="shared" si="487"/>
        <v>Remplir les termes C, P et TVA</v>
      </c>
      <c r="CF972" s="61" t="str">
        <f t="shared" si="469"/>
        <v>REMPLIR TYPE DE CLIENT</v>
      </c>
      <c r="CG972" s="107" t="str">
        <f t="shared" si="488"/>
        <v>Montant total de l'aide demandée non indiqué</v>
      </c>
      <c r="CH972" s="1"/>
      <c r="CI972" s="1"/>
      <c r="CJ972" s="1"/>
      <c r="CK972" s="1"/>
      <c r="CL972" s="1"/>
    </row>
    <row r="973" spans="1:90" x14ac:dyDescent="0.25">
      <c r="A973" s="51"/>
      <c r="B973" s="111"/>
      <c r="C973" s="111"/>
      <c r="D973" s="111"/>
      <c r="E973" s="111"/>
      <c r="F973" s="111"/>
      <c r="G973" s="162"/>
      <c r="H973" s="151"/>
      <c r="I973" s="296"/>
      <c r="J973" s="152"/>
      <c r="K973" s="153"/>
      <c r="L973" s="169"/>
      <c r="M973" s="39"/>
      <c r="N973" s="201"/>
      <c r="O973" s="39"/>
      <c r="P973" s="22"/>
      <c r="Q973" s="200">
        <f t="shared" si="470"/>
        <v>0</v>
      </c>
      <c r="R973" s="55"/>
      <c r="S973" s="46" t="s">
        <v>64</v>
      </c>
      <c r="T973" s="56"/>
      <c r="U973" s="48" t="s">
        <v>64</v>
      </c>
      <c r="V973" s="175" t="str">
        <f t="shared" si="471"/>
        <v>Remplir la colonne R ou T</v>
      </c>
      <c r="W973" s="178"/>
      <c r="X973" s="282" t="str">
        <f t="shared" si="472"/>
        <v>Remplir la colonne M</v>
      </c>
      <c r="Y973" s="99" t="str">
        <f t="shared" si="473"/>
        <v>Remplir la colonne W</v>
      </c>
      <c r="Z973" s="297" t="str">
        <f t="shared" si="489"/>
        <v>Remplir la colonne I</v>
      </c>
      <c r="AA973" s="84" t="s">
        <v>64</v>
      </c>
      <c r="AB973" s="60" t="str">
        <f t="shared" si="474"/>
        <v>Remplir les termes C, P et TVA</v>
      </c>
      <c r="AC973" s="55"/>
      <c r="AD973" s="46" t="s">
        <v>64</v>
      </c>
      <c r="AE973" s="56"/>
      <c r="AF973" s="48" t="s">
        <v>64</v>
      </c>
      <c r="AG973" s="175" t="str">
        <f t="shared" si="475"/>
        <v>Remplir la colonne AC ou AE</v>
      </c>
      <c r="AH973" s="178"/>
      <c r="AI973" s="311" t="str">
        <f t="shared" si="490"/>
        <v>Remplir la colonne M</v>
      </c>
      <c r="AJ973" s="179" t="str">
        <f t="shared" si="476"/>
        <v>Remplir la colonne AH</v>
      </c>
      <c r="AK973" s="297" t="str">
        <f t="shared" ref="AK973:AK1004" si="497">IF($I973="","Remplir la colonne I",IF($I973&lt;DATE(2022,7,1),0,IF($M973="oui",IF(AH973-$C$5-$R$7*1.3&lt;0,0,AH973-$C$5-$R$7*1.3),IF(AH973-$R$7*1.3&lt;0,0,AH973-$R$7*1.3))))</f>
        <v>Remplir la colonne I</v>
      </c>
      <c r="AL973" s="84" t="s">
        <v>64</v>
      </c>
      <c r="AM973" s="60" t="str">
        <f t="shared" si="491"/>
        <v>Remplir les termes C, P et TVA</v>
      </c>
      <c r="AN973" s="55"/>
      <c r="AO973" s="46" t="s">
        <v>64</v>
      </c>
      <c r="AP973" s="56"/>
      <c r="AQ973" s="48" t="s">
        <v>64</v>
      </c>
      <c r="AR973" s="175" t="str">
        <f t="shared" si="477"/>
        <v>Remplir la colonne AN ou AP</v>
      </c>
      <c r="AS973" s="178"/>
      <c r="AT973" s="282" t="str">
        <f t="shared" si="492"/>
        <v>Remplir la colonne M</v>
      </c>
      <c r="AU973" s="179" t="str">
        <f t="shared" si="478"/>
        <v>Remplir la colonne AS</v>
      </c>
      <c r="AV973" s="263" t="str">
        <f t="shared" ref="AV973:AV1004" si="498">IF($I973="","Remplir la colonne I",IF($I973&lt;DATE(2022,7,1),0,IF($M973="oui",IF(AS973-$C$5-$S$7*1.3&lt;0,0,AS973-$C$5-$S$7*1.3),IF(AS973-$S$7*1.3&lt;0,0,AS973-$S$7*1.3))))</f>
        <v>Remplir la colonne I</v>
      </c>
      <c r="AW973" s="84" t="s">
        <v>64</v>
      </c>
      <c r="AX973" s="60" t="str">
        <f t="shared" si="493"/>
        <v>Remplir les termes C, P et TVA</v>
      </c>
      <c r="AY973" s="55"/>
      <c r="AZ973" s="46" t="s">
        <v>64</v>
      </c>
      <c r="BA973" s="56"/>
      <c r="BB973" s="48" t="s">
        <v>64</v>
      </c>
      <c r="BC973" s="175" t="str">
        <f t="shared" si="479"/>
        <v>Remplir la colonne AY ou BA</v>
      </c>
      <c r="BD973" s="178"/>
      <c r="BE973" s="311" t="str">
        <f t="shared" si="494"/>
        <v>Remplir la colonne M</v>
      </c>
      <c r="BF973" s="179" t="str">
        <f t="shared" si="480"/>
        <v>Remplir la colonne BD</v>
      </c>
      <c r="BG973" s="263" t="str">
        <f t="shared" ref="BG973:BG1004" si="499">IF($I973="","Remplir la colonne I",IF($I973&lt;DATE(2022,7,1),0,IF($M973="oui",IF(BD973-$C$5-$T$7*1.3&lt;0,0,BD973-$C$5-$T$7*1.3),IF(BD973-$T$7*1.3&lt;0,0,BD973-$T$7*1.3))))</f>
        <v>Remplir la colonne I</v>
      </c>
      <c r="BH973" s="84" t="s">
        <v>64</v>
      </c>
      <c r="BI973" s="60" t="str">
        <f t="shared" si="481"/>
        <v>Remplir les termes C, P et TVA</v>
      </c>
      <c r="BJ973" s="55"/>
      <c r="BK973" s="46" t="s">
        <v>64</v>
      </c>
      <c r="BL973" s="56"/>
      <c r="BM973" s="48" t="s">
        <v>64</v>
      </c>
      <c r="BN973" s="175" t="str">
        <f t="shared" si="482"/>
        <v>Remplir la colonne BJ ou BL</v>
      </c>
      <c r="BO973" s="178"/>
      <c r="BP973" s="311" t="str">
        <f t="shared" si="495"/>
        <v>Remplir la colonne M</v>
      </c>
      <c r="BQ973" s="179" t="str">
        <f t="shared" si="483"/>
        <v>Remplir la colonne BO</v>
      </c>
      <c r="BR973" s="263" t="str">
        <f t="shared" ref="BR973:BR1004" si="500">IF($I973="","Remplir la colonne I",IF($I973&lt;DATE(2022,7,1),0,IF($M973="oui",IF(BO973-$C$5-$U$7*1.3&lt;0,0,BO973-$C$5-$U$7*1.3),IF(BO973-$U$7*1.3&lt;0,0,BO973-$U$7*1.3))))</f>
        <v>Remplir la colonne I</v>
      </c>
      <c r="BS973" s="84" t="s">
        <v>64</v>
      </c>
      <c r="BT973" s="60" t="str">
        <f t="shared" si="484"/>
        <v>Remplir les termes C, P et TVA</v>
      </c>
      <c r="BU973" s="55"/>
      <c r="BV973" s="46" t="s">
        <v>64</v>
      </c>
      <c r="BW973" s="56"/>
      <c r="BX973" s="48" t="s">
        <v>64</v>
      </c>
      <c r="BY973" s="175" t="str">
        <f t="shared" si="485"/>
        <v>Remplir la colonne BU ou BW</v>
      </c>
      <c r="BZ973" s="178"/>
      <c r="CA973" s="282" t="str">
        <f t="shared" si="496"/>
        <v>Remplir la colonne M</v>
      </c>
      <c r="CB973" s="99" t="str">
        <f t="shared" si="486"/>
        <v>Remplir la colonne BZ</v>
      </c>
      <c r="CC973" s="297" t="str">
        <f t="shared" ref="CC973:CC1004" si="501">IF($I973="","Remplir la colonne I",IF($I973&lt;DATE(2022,7,1),0,IF($M973="oui",IF(BZ973-$C$5-$V$7*1.3&lt;0,0,BZ973-$C$5-$V$7*1.3),IF(BZ973-$V$7*1.3&lt;0,0,BZ973-$V$7*1.3))))</f>
        <v>Remplir la colonne I</v>
      </c>
      <c r="CD973" s="84" t="s">
        <v>64</v>
      </c>
      <c r="CE973" s="60" t="str">
        <f t="shared" si="487"/>
        <v>Remplir les termes C, P et TVA</v>
      </c>
      <c r="CF973" s="61" t="str">
        <f t="shared" ref="CF973:CF1004" si="502">IFERROR(IF(ISBLANK(A973),"REMPLIR TYPE DE CLIENT",IF(O973="oui",SUM(periode2four),"Attestation sur honneur NON")),0)</f>
        <v>REMPLIR TYPE DE CLIENT</v>
      </c>
      <c r="CG973" s="107" t="str">
        <f t="shared" si="488"/>
        <v>Montant total de l'aide demandée non indiqué</v>
      </c>
      <c r="CH973" s="1"/>
      <c r="CI973" s="1"/>
      <c r="CJ973" s="1"/>
      <c r="CK973" s="1"/>
      <c r="CL973" s="1"/>
    </row>
    <row r="974" spans="1:90" x14ac:dyDescent="0.25">
      <c r="A974" s="51"/>
      <c r="B974" s="111"/>
      <c r="C974" s="111"/>
      <c r="D974" s="111"/>
      <c r="E974" s="111"/>
      <c r="F974" s="111"/>
      <c r="G974" s="162"/>
      <c r="H974" s="151"/>
      <c r="I974" s="296"/>
      <c r="J974" s="152"/>
      <c r="K974" s="153"/>
      <c r="L974" s="169"/>
      <c r="M974" s="39"/>
      <c r="N974" s="201"/>
      <c r="O974" s="39"/>
      <c r="P974" s="22"/>
      <c r="Q974" s="200">
        <f t="shared" ref="Q974:Q1004" si="503">IF(P974&lt;80%,P974,100%)</f>
        <v>0</v>
      </c>
      <c r="R974" s="55"/>
      <c r="S974" s="46" t="s">
        <v>64</v>
      </c>
      <c r="T974" s="56"/>
      <c r="U974" s="48" t="s">
        <v>64</v>
      </c>
      <c r="V974" s="175" t="str">
        <f t="shared" ref="V974:V1004" si="504">IF(AND(R974&lt;&gt;"",T974&lt;&gt;""),"Remplir QUE la colonne R ou T",IF(R974&lt;&gt;"",R974*$Q974,IF(T974&lt;&gt;"",T974*$Q974,"Remplir la colonne R ou T")))</f>
        <v>Remplir la colonne R ou T</v>
      </c>
      <c r="W974" s="178"/>
      <c r="X974" s="282" t="str">
        <f t="shared" ref="X974:X1004" si="505">IF($M974="Oui",$C$4,IF($M974="Non",$C$6,"Remplir la colonne M"))</f>
        <v>Remplir la colonne M</v>
      </c>
      <c r="Y974" s="99" t="str">
        <f t="shared" ref="Y974:Y1004" si="506">IF(W974="","Remplir la colonne W",IF(W974&gt;0,MAX(0,MIN($Q$8,W974-X974)),$Q$8))</f>
        <v>Remplir la colonne W</v>
      </c>
      <c r="Z974" s="297" t="str">
        <f t="shared" si="489"/>
        <v>Remplir la colonne I</v>
      </c>
      <c r="AA974" s="84" t="s">
        <v>64</v>
      </c>
      <c r="AB974" s="60" t="str">
        <f t="shared" ref="AB974:AB1004" si="507">IFERROR(V974*(Y974+0.75*Z974)*(1+$N974),"Remplir les termes C, P et TVA")</f>
        <v>Remplir les termes C, P et TVA</v>
      </c>
      <c r="AC974" s="55"/>
      <c r="AD974" s="46" t="s">
        <v>64</v>
      </c>
      <c r="AE974" s="56"/>
      <c r="AF974" s="48" t="s">
        <v>64</v>
      </c>
      <c r="AG974" s="175" t="str">
        <f t="shared" ref="AG974:AG1004" si="508">IF(AND(AC974&lt;&gt;"",AE974&lt;&gt;""),"Remplir QUE la colonne AC ou AE",IF(AC974&lt;&gt;"",AC974*$Q974,IF(AE974&lt;&gt;"",AE974*$Q974,"Remplir la colonne AC ou AE")))</f>
        <v>Remplir la colonne AC ou AE</v>
      </c>
      <c r="AH974" s="178"/>
      <c r="AI974" s="311" t="str">
        <f t="shared" si="490"/>
        <v>Remplir la colonne M</v>
      </c>
      <c r="AJ974" s="179" t="str">
        <f t="shared" ref="AJ974:AJ1004" si="509">IF(AH974="","Remplir la colonne AH",IF(AH974&gt;0,MAX(0,MIN($R$8,AH974-AI974)),$R$8))</f>
        <v>Remplir la colonne AH</v>
      </c>
      <c r="AK974" s="297" t="str">
        <f t="shared" si="497"/>
        <v>Remplir la colonne I</v>
      </c>
      <c r="AL974" s="84" t="s">
        <v>64</v>
      </c>
      <c r="AM974" s="60" t="str">
        <f t="shared" si="491"/>
        <v>Remplir les termes C, P et TVA</v>
      </c>
      <c r="AN974" s="55"/>
      <c r="AO974" s="46" t="s">
        <v>64</v>
      </c>
      <c r="AP974" s="56"/>
      <c r="AQ974" s="48" t="s">
        <v>64</v>
      </c>
      <c r="AR974" s="175" t="str">
        <f t="shared" ref="AR974:AR1004" si="510">IF(AND(AN974&lt;&gt;"",AP974&lt;&gt;""),"Remplir QUE la colonne AN ou AP",IF(AN974&lt;&gt;"",AN974*$Q974,IF(AP974&lt;&gt;"",AP974*$Q974,"Remplir la colonne AN ou AP")))</f>
        <v>Remplir la colonne AN ou AP</v>
      </c>
      <c r="AS974" s="178"/>
      <c r="AT974" s="282" t="str">
        <f t="shared" si="492"/>
        <v>Remplir la colonne M</v>
      </c>
      <c r="AU974" s="179" t="str">
        <f t="shared" ref="AU974:AU1004" si="511">IF(AS974="","Remplir la colonne AS",IF(AS974&gt;0,MAX(0,MIN($S$8,AS974-AT974)),$S$8))</f>
        <v>Remplir la colonne AS</v>
      </c>
      <c r="AV974" s="263" t="str">
        <f t="shared" si="498"/>
        <v>Remplir la colonne I</v>
      </c>
      <c r="AW974" s="84" t="s">
        <v>64</v>
      </c>
      <c r="AX974" s="60" t="str">
        <f t="shared" si="493"/>
        <v>Remplir les termes C, P et TVA</v>
      </c>
      <c r="AY974" s="55"/>
      <c r="AZ974" s="46" t="s">
        <v>64</v>
      </c>
      <c r="BA974" s="56"/>
      <c r="BB974" s="48" t="s">
        <v>64</v>
      </c>
      <c r="BC974" s="175" t="str">
        <f t="shared" ref="BC974:BC1004" si="512">IF(AND(AY974&lt;&gt;"",BA974&lt;&gt;""),"Remplir QUE la colonne AY ou BA",IF(AY974&lt;&gt;"",AY974*$Q974,IF(BA974&lt;&gt;"",BA974*$Q974,"Remplir la colonne AY ou BA")))</f>
        <v>Remplir la colonne AY ou BA</v>
      </c>
      <c r="BD974" s="178"/>
      <c r="BE974" s="311" t="str">
        <f t="shared" si="494"/>
        <v>Remplir la colonne M</v>
      </c>
      <c r="BF974" s="179" t="str">
        <f t="shared" ref="BF974:BF1004" si="513">IF(BD974="","Remplir la colonne BD",IF(BD974&gt;0,MAX(0,MIN($T$8,BD974-BE974)),$T$8))</f>
        <v>Remplir la colonne BD</v>
      </c>
      <c r="BG974" s="263" t="str">
        <f t="shared" si="499"/>
        <v>Remplir la colonne I</v>
      </c>
      <c r="BH974" s="84" t="s">
        <v>64</v>
      </c>
      <c r="BI974" s="60" t="str">
        <f t="shared" ref="BI974:BI1004" si="514">IFERROR(BC974*(BF974+0.75*BG974)*(1+$N974),"Remplir les termes C, P et TVA")</f>
        <v>Remplir les termes C, P et TVA</v>
      </c>
      <c r="BJ974" s="55"/>
      <c r="BK974" s="46" t="s">
        <v>64</v>
      </c>
      <c r="BL974" s="56"/>
      <c r="BM974" s="48" t="s">
        <v>64</v>
      </c>
      <c r="BN974" s="175" t="str">
        <f t="shared" ref="BN974:BN1004" si="515">IF(AND(BJ974&lt;&gt;"",BL974&lt;&gt;""),"Remplir QUE la colonne BJ ou BL",IF(BJ974&lt;&gt;"",BJ974*$Q974,IF(BL974&lt;&gt;"",BL974*$Q974,"Remplir la colonne BJ ou BL")))</f>
        <v>Remplir la colonne BJ ou BL</v>
      </c>
      <c r="BO974" s="178"/>
      <c r="BP974" s="311" t="str">
        <f t="shared" si="495"/>
        <v>Remplir la colonne M</v>
      </c>
      <c r="BQ974" s="179" t="str">
        <f t="shared" ref="BQ974:BQ1004" si="516">IF(BO974="","Remplir la colonne BO",IF(BO974&gt;0,MAX(0,MIN($U$8,BO974-BP974)),$U$8))</f>
        <v>Remplir la colonne BO</v>
      </c>
      <c r="BR974" s="263" t="str">
        <f t="shared" si="500"/>
        <v>Remplir la colonne I</v>
      </c>
      <c r="BS974" s="84" t="s">
        <v>64</v>
      </c>
      <c r="BT974" s="60" t="str">
        <f t="shared" ref="BT974:BT1004" si="517">IFERROR(BN974*(BQ974+0.75*BR974)*(1+$N974),"Remplir les termes C, P et TVA")</f>
        <v>Remplir les termes C, P et TVA</v>
      </c>
      <c r="BU974" s="55"/>
      <c r="BV974" s="46" t="s">
        <v>64</v>
      </c>
      <c r="BW974" s="56"/>
      <c r="BX974" s="48" t="s">
        <v>64</v>
      </c>
      <c r="BY974" s="175" t="str">
        <f t="shared" ref="BY974:BY1004" si="518">IF(AND(BU974&lt;&gt;"",BW974&lt;&gt;""),"Remplir QUE la colonne BU ou BW",IF(BU974&lt;&gt;"",BU974*$Q974,IF(BW974&lt;&gt;"",BW974*$Q974,"Remplir la colonne BU ou BW")))</f>
        <v>Remplir la colonne BU ou BW</v>
      </c>
      <c r="BZ974" s="178"/>
      <c r="CA974" s="282" t="str">
        <f t="shared" si="496"/>
        <v>Remplir la colonne M</v>
      </c>
      <c r="CB974" s="99" t="str">
        <f t="shared" ref="CB974:CB1004" si="519">IF(BZ974="","Remplir la colonne BZ",IF(BZ974&gt;0,MAX(0,MIN($V$8,BZ974-CA974)),$V$8))</f>
        <v>Remplir la colonne BZ</v>
      </c>
      <c r="CC974" s="297" t="str">
        <f t="shared" si="501"/>
        <v>Remplir la colonne I</v>
      </c>
      <c r="CD974" s="84" t="s">
        <v>64</v>
      </c>
      <c r="CE974" s="60" t="str">
        <f t="shared" ref="CE974:CE1004" si="520">IFERROR(BY974*(CB974+0.75*CC974)*(1+$N974),"Remplir les termes C, P et TVA")</f>
        <v>Remplir les termes C, P et TVA</v>
      </c>
      <c r="CF974" s="61" t="str">
        <f t="shared" si="502"/>
        <v>REMPLIR TYPE DE CLIENT</v>
      </c>
      <c r="CG974" s="107" t="str">
        <f t="shared" ref="CG974:CG1004" si="521">IFERROR(CF974/100,"Montant total de l'aide demandée non indiqué")</f>
        <v>Montant total de l'aide demandée non indiqué</v>
      </c>
      <c r="CH974" s="1"/>
      <c r="CI974" s="1"/>
      <c r="CJ974" s="1"/>
      <c r="CK974" s="1"/>
      <c r="CL974" s="1"/>
    </row>
    <row r="975" spans="1:90" x14ac:dyDescent="0.25">
      <c r="A975" s="51"/>
      <c r="B975" s="111"/>
      <c r="C975" s="111"/>
      <c r="D975" s="111"/>
      <c r="E975" s="111"/>
      <c r="F975" s="111"/>
      <c r="G975" s="162"/>
      <c r="H975" s="151"/>
      <c r="I975" s="296"/>
      <c r="J975" s="152"/>
      <c r="K975" s="153"/>
      <c r="L975" s="169"/>
      <c r="M975" s="39"/>
      <c r="N975" s="201"/>
      <c r="O975" s="39"/>
      <c r="P975" s="22"/>
      <c r="Q975" s="200">
        <f t="shared" si="503"/>
        <v>0</v>
      </c>
      <c r="R975" s="55"/>
      <c r="S975" s="46" t="s">
        <v>64</v>
      </c>
      <c r="T975" s="56"/>
      <c r="U975" s="48" t="s">
        <v>64</v>
      </c>
      <c r="V975" s="175" t="str">
        <f t="shared" si="504"/>
        <v>Remplir la colonne R ou T</v>
      </c>
      <c r="W975" s="178"/>
      <c r="X975" s="282" t="str">
        <f t="shared" si="505"/>
        <v>Remplir la colonne M</v>
      </c>
      <c r="Y975" s="99" t="str">
        <f t="shared" si="506"/>
        <v>Remplir la colonne W</v>
      </c>
      <c r="Z975" s="297" t="str">
        <f t="shared" ref="Z975:Z1004" si="522">IF($I975="","Remplir la colonne I",IF($I975&lt;DATE(2022,7,1),0,IF($M975="oui",IF(W975-$C$5-$Q$7*1.3&lt;0,0,W975-$C$5-$Q$7*1.3),IF(W975-$Q$7*1.3&lt;0,0,W975-$Q$7*1.3))))</f>
        <v>Remplir la colonne I</v>
      </c>
      <c r="AA975" s="84" t="s">
        <v>64</v>
      </c>
      <c r="AB975" s="60" t="str">
        <f t="shared" si="507"/>
        <v>Remplir les termes C, P et TVA</v>
      </c>
      <c r="AC975" s="55"/>
      <c r="AD975" s="46" t="s">
        <v>64</v>
      </c>
      <c r="AE975" s="56"/>
      <c r="AF975" s="48" t="s">
        <v>64</v>
      </c>
      <c r="AG975" s="175" t="str">
        <f t="shared" si="508"/>
        <v>Remplir la colonne AC ou AE</v>
      </c>
      <c r="AH975" s="178"/>
      <c r="AI975" s="311" t="str">
        <f t="shared" ref="AI975:AI1004" si="523">IF($M975="Oui",$C$4,IF($M975="Non",$C$6,"Remplir la colonne M"))</f>
        <v>Remplir la colonne M</v>
      </c>
      <c r="AJ975" s="179" t="str">
        <f t="shared" si="509"/>
        <v>Remplir la colonne AH</v>
      </c>
      <c r="AK975" s="297" t="str">
        <f t="shared" si="497"/>
        <v>Remplir la colonne I</v>
      </c>
      <c r="AL975" s="84" t="s">
        <v>64</v>
      </c>
      <c r="AM975" s="60" t="str">
        <f t="shared" ref="AM975:AM1004" si="524">IFERROR(AG975*(AJ975+0.75*AK975)*(1+$N975),"Remplir les termes C, P et TVA")</f>
        <v>Remplir les termes C, P et TVA</v>
      </c>
      <c r="AN975" s="55"/>
      <c r="AO975" s="46" t="s">
        <v>64</v>
      </c>
      <c r="AP975" s="56"/>
      <c r="AQ975" s="48" t="s">
        <v>64</v>
      </c>
      <c r="AR975" s="175" t="str">
        <f t="shared" si="510"/>
        <v>Remplir la colonne AN ou AP</v>
      </c>
      <c r="AS975" s="178"/>
      <c r="AT975" s="282" t="str">
        <f t="shared" ref="AT975:AT1004" si="525">IF($M975="Oui",$C$4,IF($M975="Non",$C$6,"Remplir la colonne M"))</f>
        <v>Remplir la colonne M</v>
      </c>
      <c r="AU975" s="179" t="str">
        <f t="shared" si="511"/>
        <v>Remplir la colonne AS</v>
      </c>
      <c r="AV975" s="263" t="str">
        <f t="shared" si="498"/>
        <v>Remplir la colonne I</v>
      </c>
      <c r="AW975" s="84" t="s">
        <v>64</v>
      </c>
      <c r="AX975" s="60" t="str">
        <f t="shared" ref="AX975:AX1004" si="526">IFERROR(AR975*(AU975+0.75*AV975)*(1+$N975),"Remplir les termes C, P et TVA")</f>
        <v>Remplir les termes C, P et TVA</v>
      </c>
      <c r="AY975" s="55"/>
      <c r="AZ975" s="46" t="s">
        <v>64</v>
      </c>
      <c r="BA975" s="56"/>
      <c r="BB975" s="48" t="s">
        <v>64</v>
      </c>
      <c r="BC975" s="175" t="str">
        <f t="shared" si="512"/>
        <v>Remplir la colonne AY ou BA</v>
      </c>
      <c r="BD975" s="178"/>
      <c r="BE975" s="311" t="str">
        <f t="shared" ref="BE975:BE1004" si="527">IF($M975="Oui",$C$4,IF($M975="Non",$C$6,"Remplir la colonne M"))</f>
        <v>Remplir la colonne M</v>
      </c>
      <c r="BF975" s="179" t="str">
        <f t="shared" si="513"/>
        <v>Remplir la colonne BD</v>
      </c>
      <c r="BG975" s="263" t="str">
        <f t="shared" si="499"/>
        <v>Remplir la colonne I</v>
      </c>
      <c r="BH975" s="84" t="s">
        <v>64</v>
      </c>
      <c r="BI975" s="60" t="str">
        <f t="shared" si="514"/>
        <v>Remplir les termes C, P et TVA</v>
      </c>
      <c r="BJ975" s="55"/>
      <c r="BK975" s="46" t="s">
        <v>64</v>
      </c>
      <c r="BL975" s="56"/>
      <c r="BM975" s="48" t="s">
        <v>64</v>
      </c>
      <c r="BN975" s="175" t="str">
        <f t="shared" si="515"/>
        <v>Remplir la colonne BJ ou BL</v>
      </c>
      <c r="BO975" s="178"/>
      <c r="BP975" s="311" t="str">
        <f t="shared" ref="BP975:BP1004" si="528">IF($M975="Oui",$C$4,IF($M975="Non",$C$6,"Remplir la colonne M"))</f>
        <v>Remplir la colonne M</v>
      </c>
      <c r="BQ975" s="179" t="str">
        <f t="shared" si="516"/>
        <v>Remplir la colonne BO</v>
      </c>
      <c r="BR975" s="263" t="str">
        <f t="shared" si="500"/>
        <v>Remplir la colonne I</v>
      </c>
      <c r="BS975" s="84" t="s">
        <v>64</v>
      </c>
      <c r="BT975" s="60" t="str">
        <f t="shared" si="517"/>
        <v>Remplir les termes C, P et TVA</v>
      </c>
      <c r="BU975" s="55"/>
      <c r="BV975" s="46" t="s">
        <v>64</v>
      </c>
      <c r="BW975" s="56"/>
      <c r="BX975" s="48" t="s">
        <v>64</v>
      </c>
      <c r="BY975" s="175" t="str">
        <f t="shared" si="518"/>
        <v>Remplir la colonne BU ou BW</v>
      </c>
      <c r="BZ975" s="178"/>
      <c r="CA975" s="282" t="str">
        <f t="shared" ref="CA975:CA1004" si="529">IF($M975="Oui",$C$4,IF($M975="Non",$C$6,"Remplir la colonne M"))</f>
        <v>Remplir la colonne M</v>
      </c>
      <c r="CB975" s="99" t="str">
        <f t="shared" si="519"/>
        <v>Remplir la colonne BZ</v>
      </c>
      <c r="CC975" s="297" t="str">
        <f t="shared" si="501"/>
        <v>Remplir la colonne I</v>
      </c>
      <c r="CD975" s="84" t="s">
        <v>64</v>
      </c>
      <c r="CE975" s="60" t="str">
        <f t="shared" si="520"/>
        <v>Remplir les termes C, P et TVA</v>
      </c>
      <c r="CF975" s="61" t="str">
        <f t="shared" si="502"/>
        <v>REMPLIR TYPE DE CLIENT</v>
      </c>
      <c r="CG975" s="107" t="str">
        <f t="shared" si="521"/>
        <v>Montant total de l'aide demandée non indiqué</v>
      </c>
      <c r="CH975" s="1"/>
      <c r="CI975" s="1"/>
      <c r="CJ975" s="1"/>
      <c r="CK975" s="1"/>
      <c r="CL975" s="1"/>
    </row>
    <row r="976" spans="1:90" x14ac:dyDescent="0.25">
      <c r="A976" s="51"/>
      <c r="B976" s="111"/>
      <c r="C976" s="111"/>
      <c r="D976" s="111"/>
      <c r="E976" s="111"/>
      <c r="F976" s="111"/>
      <c r="G976" s="162"/>
      <c r="H976" s="151"/>
      <c r="I976" s="296"/>
      <c r="J976" s="152"/>
      <c r="K976" s="153"/>
      <c r="L976" s="169"/>
      <c r="M976" s="39"/>
      <c r="N976" s="201"/>
      <c r="O976" s="39"/>
      <c r="P976" s="22"/>
      <c r="Q976" s="200">
        <f t="shared" si="503"/>
        <v>0</v>
      </c>
      <c r="R976" s="55"/>
      <c r="S976" s="46" t="s">
        <v>64</v>
      </c>
      <c r="T976" s="56"/>
      <c r="U976" s="48" t="s">
        <v>64</v>
      </c>
      <c r="V976" s="175" t="str">
        <f t="shared" si="504"/>
        <v>Remplir la colonne R ou T</v>
      </c>
      <c r="W976" s="178"/>
      <c r="X976" s="282" t="str">
        <f t="shared" si="505"/>
        <v>Remplir la colonne M</v>
      </c>
      <c r="Y976" s="99" t="str">
        <f t="shared" si="506"/>
        <v>Remplir la colonne W</v>
      </c>
      <c r="Z976" s="297" t="str">
        <f t="shared" si="522"/>
        <v>Remplir la colonne I</v>
      </c>
      <c r="AA976" s="84" t="s">
        <v>64</v>
      </c>
      <c r="AB976" s="60" t="str">
        <f t="shared" si="507"/>
        <v>Remplir les termes C, P et TVA</v>
      </c>
      <c r="AC976" s="55"/>
      <c r="AD976" s="46" t="s">
        <v>64</v>
      </c>
      <c r="AE976" s="56"/>
      <c r="AF976" s="48" t="s">
        <v>64</v>
      </c>
      <c r="AG976" s="175" t="str">
        <f t="shared" si="508"/>
        <v>Remplir la colonne AC ou AE</v>
      </c>
      <c r="AH976" s="178"/>
      <c r="AI976" s="311" t="str">
        <f t="shared" si="523"/>
        <v>Remplir la colonne M</v>
      </c>
      <c r="AJ976" s="179" t="str">
        <f t="shared" si="509"/>
        <v>Remplir la colonne AH</v>
      </c>
      <c r="AK976" s="297" t="str">
        <f t="shared" si="497"/>
        <v>Remplir la colonne I</v>
      </c>
      <c r="AL976" s="84" t="s">
        <v>64</v>
      </c>
      <c r="AM976" s="60" t="str">
        <f t="shared" si="524"/>
        <v>Remplir les termes C, P et TVA</v>
      </c>
      <c r="AN976" s="55"/>
      <c r="AO976" s="46" t="s">
        <v>64</v>
      </c>
      <c r="AP976" s="56"/>
      <c r="AQ976" s="48" t="s">
        <v>64</v>
      </c>
      <c r="AR976" s="175" t="str">
        <f t="shared" si="510"/>
        <v>Remplir la colonne AN ou AP</v>
      </c>
      <c r="AS976" s="178"/>
      <c r="AT976" s="282" t="str">
        <f t="shared" si="525"/>
        <v>Remplir la colonne M</v>
      </c>
      <c r="AU976" s="179" t="str">
        <f t="shared" si="511"/>
        <v>Remplir la colonne AS</v>
      </c>
      <c r="AV976" s="263" t="str">
        <f t="shared" si="498"/>
        <v>Remplir la colonne I</v>
      </c>
      <c r="AW976" s="84" t="s">
        <v>64</v>
      </c>
      <c r="AX976" s="60" t="str">
        <f t="shared" si="526"/>
        <v>Remplir les termes C, P et TVA</v>
      </c>
      <c r="AY976" s="55"/>
      <c r="AZ976" s="46" t="s">
        <v>64</v>
      </c>
      <c r="BA976" s="56"/>
      <c r="BB976" s="48" t="s">
        <v>64</v>
      </c>
      <c r="BC976" s="175" t="str">
        <f t="shared" si="512"/>
        <v>Remplir la colonne AY ou BA</v>
      </c>
      <c r="BD976" s="178"/>
      <c r="BE976" s="311" t="str">
        <f t="shared" si="527"/>
        <v>Remplir la colonne M</v>
      </c>
      <c r="BF976" s="179" t="str">
        <f t="shared" si="513"/>
        <v>Remplir la colonne BD</v>
      </c>
      <c r="BG976" s="263" t="str">
        <f t="shared" si="499"/>
        <v>Remplir la colonne I</v>
      </c>
      <c r="BH976" s="84" t="s">
        <v>64</v>
      </c>
      <c r="BI976" s="60" t="str">
        <f t="shared" si="514"/>
        <v>Remplir les termes C, P et TVA</v>
      </c>
      <c r="BJ976" s="55"/>
      <c r="BK976" s="46" t="s">
        <v>64</v>
      </c>
      <c r="BL976" s="56"/>
      <c r="BM976" s="48" t="s">
        <v>64</v>
      </c>
      <c r="BN976" s="175" t="str">
        <f t="shared" si="515"/>
        <v>Remplir la colonne BJ ou BL</v>
      </c>
      <c r="BO976" s="178"/>
      <c r="BP976" s="311" t="str">
        <f t="shared" si="528"/>
        <v>Remplir la colonne M</v>
      </c>
      <c r="BQ976" s="179" t="str">
        <f t="shared" si="516"/>
        <v>Remplir la colonne BO</v>
      </c>
      <c r="BR976" s="263" t="str">
        <f t="shared" si="500"/>
        <v>Remplir la colonne I</v>
      </c>
      <c r="BS976" s="84" t="s">
        <v>64</v>
      </c>
      <c r="BT976" s="60" t="str">
        <f t="shared" si="517"/>
        <v>Remplir les termes C, P et TVA</v>
      </c>
      <c r="BU976" s="55"/>
      <c r="BV976" s="46" t="s">
        <v>64</v>
      </c>
      <c r="BW976" s="56"/>
      <c r="BX976" s="48" t="s">
        <v>64</v>
      </c>
      <c r="BY976" s="175" t="str">
        <f t="shared" si="518"/>
        <v>Remplir la colonne BU ou BW</v>
      </c>
      <c r="BZ976" s="178"/>
      <c r="CA976" s="282" t="str">
        <f t="shared" si="529"/>
        <v>Remplir la colonne M</v>
      </c>
      <c r="CB976" s="99" t="str">
        <f t="shared" si="519"/>
        <v>Remplir la colonne BZ</v>
      </c>
      <c r="CC976" s="297" t="str">
        <f t="shared" si="501"/>
        <v>Remplir la colonne I</v>
      </c>
      <c r="CD976" s="84" t="s">
        <v>64</v>
      </c>
      <c r="CE976" s="60" t="str">
        <f t="shared" si="520"/>
        <v>Remplir les termes C, P et TVA</v>
      </c>
      <c r="CF976" s="61" t="str">
        <f t="shared" si="502"/>
        <v>REMPLIR TYPE DE CLIENT</v>
      </c>
      <c r="CG976" s="107" t="str">
        <f t="shared" si="521"/>
        <v>Montant total de l'aide demandée non indiqué</v>
      </c>
      <c r="CH976" s="1"/>
      <c r="CI976" s="1"/>
      <c r="CJ976" s="1"/>
      <c r="CK976" s="1"/>
      <c r="CL976" s="1"/>
    </row>
    <row r="977" spans="1:90" x14ac:dyDescent="0.25">
      <c r="A977" s="51"/>
      <c r="B977" s="111"/>
      <c r="C977" s="111"/>
      <c r="D977" s="111"/>
      <c r="E977" s="111"/>
      <c r="F977" s="111"/>
      <c r="G977" s="162"/>
      <c r="H977" s="151"/>
      <c r="I977" s="296"/>
      <c r="J977" s="152"/>
      <c r="K977" s="153"/>
      <c r="L977" s="169"/>
      <c r="M977" s="39"/>
      <c r="N977" s="201"/>
      <c r="O977" s="39"/>
      <c r="P977" s="22"/>
      <c r="Q977" s="200">
        <f t="shared" si="503"/>
        <v>0</v>
      </c>
      <c r="R977" s="55"/>
      <c r="S977" s="46" t="s">
        <v>64</v>
      </c>
      <c r="T977" s="56"/>
      <c r="U977" s="48" t="s">
        <v>64</v>
      </c>
      <c r="V977" s="175" t="str">
        <f t="shared" si="504"/>
        <v>Remplir la colonne R ou T</v>
      </c>
      <c r="W977" s="178"/>
      <c r="X977" s="282" t="str">
        <f t="shared" si="505"/>
        <v>Remplir la colonne M</v>
      </c>
      <c r="Y977" s="99" t="str">
        <f t="shared" si="506"/>
        <v>Remplir la colonne W</v>
      </c>
      <c r="Z977" s="297" t="str">
        <f t="shared" si="522"/>
        <v>Remplir la colonne I</v>
      </c>
      <c r="AA977" s="84" t="s">
        <v>64</v>
      </c>
      <c r="AB977" s="60" t="str">
        <f t="shared" si="507"/>
        <v>Remplir les termes C, P et TVA</v>
      </c>
      <c r="AC977" s="55"/>
      <c r="AD977" s="46" t="s">
        <v>64</v>
      </c>
      <c r="AE977" s="56"/>
      <c r="AF977" s="48" t="s">
        <v>64</v>
      </c>
      <c r="AG977" s="175" t="str">
        <f t="shared" si="508"/>
        <v>Remplir la colonne AC ou AE</v>
      </c>
      <c r="AH977" s="178"/>
      <c r="AI977" s="311" t="str">
        <f t="shared" si="523"/>
        <v>Remplir la colonne M</v>
      </c>
      <c r="AJ977" s="179" t="str">
        <f t="shared" si="509"/>
        <v>Remplir la colonne AH</v>
      </c>
      <c r="AK977" s="297" t="str">
        <f t="shared" si="497"/>
        <v>Remplir la colonne I</v>
      </c>
      <c r="AL977" s="84" t="s">
        <v>64</v>
      </c>
      <c r="AM977" s="60" t="str">
        <f t="shared" si="524"/>
        <v>Remplir les termes C, P et TVA</v>
      </c>
      <c r="AN977" s="55"/>
      <c r="AO977" s="46" t="s">
        <v>64</v>
      </c>
      <c r="AP977" s="56"/>
      <c r="AQ977" s="48" t="s">
        <v>64</v>
      </c>
      <c r="AR977" s="175" t="str">
        <f t="shared" si="510"/>
        <v>Remplir la colonne AN ou AP</v>
      </c>
      <c r="AS977" s="178"/>
      <c r="AT977" s="282" t="str">
        <f t="shared" si="525"/>
        <v>Remplir la colonne M</v>
      </c>
      <c r="AU977" s="179" t="str">
        <f t="shared" si="511"/>
        <v>Remplir la colonne AS</v>
      </c>
      <c r="AV977" s="263" t="str">
        <f t="shared" si="498"/>
        <v>Remplir la colonne I</v>
      </c>
      <c r="AW977" s="84" t="s">
        <v>64</v>
      </c>
      <c r="AX977" s="60" t="str">
        <f t="shared" si="526"/>
        <v>Remplir les termes C, P et TVA</v>
      </c>
      <c r="AY977" s="55"/>
      <c r="AZ977" s="46" t="s">
        <v>64</v>
      </c>
      <c r="BA977" s="56"/>
      <c r="BB977" s="48" t="s">
        <v>64</v>
      </c>
      <c r="BC977" s="175" t="str">
        <f t="shared" si="512"/>
        <v>Remplir la colonne AY ou BA</v>
      </c>
      <c r="BD977" s="178"/>
      <c r="BE977" s="311" t="str">
        <f t="shared" si="527"/>
        <v>Remplir la colonne M</v>
      </c>
      <c r="BF977" s="179" t="str">
        <f t="shared" si="513"/>
        <v>Remplir la colonne BD</v>
      </c>
      <c r="BG977" s="263" t="str">
        <f t="shared" si="499"/>
        <v>Remplir la colonne I</v>
      </c>
      <c r="BH977" s="84" t="s">
        <v>64</v>
      </c>
      <c r="BI977" s="60" t="str">
        <f t="shared" si="514"/>
        <v>Remplir les termes C, P et TVA</v>
      </c>
      <c r="BJ977" s="55"/>
      <c r="BK977" s="46" t="s">
        <v>64</v>
      </c>
      <c r="BL977" s="56"/>
      <c r="BM977" s="48" t="s">
        <v>64</v>
      </c>
      <c r="BN977" s="175" t="str">
        <f t="shared" si="515"/>
        <v>Remplir la colonne BJ ou BL</v>
      </c>
      <c r="BO977" s="178"/>
      <c r="BP977" s="311" t="str">
        <f t="shared" si="528"/>
        <v>Remplir la colonne M</v>
      </c>
      <c r="BQ977" s="179" t="str">
        <f t="shared" si="516"/>
        <v>Remplir la colonne BO</v>
      </c>
      <c r="BR977" s="263" t="str">
        <f t="shared" si="500"/>
        <v>Remplir la colonne I</v>
      </c>
      <c r="BS977" s="84" t="s">
        <v>64</v>
      </c>
      <c r="BT977" s="60" t="str">
        <f t="shared" si="517"/>
        <v>Remplir les termes C, P et TVA</v>
      </c>
      <c r="BU977" s="55"/>
      <c r="BV977" s="46" t="s">
        <v>64</v>
      </c>
      <c r="BW977" s="56"/>
      <c r="BX977" s="48" t="s">
        <v>64</v>
      </c>
      <c r="BY977" s="175" t="str">
        <f t="shared" si="518"/>
        <v>Remplir la colonne BU ou BW</v>
      </c>
      <c r="BZ977" s="178"/>
      <c r="CA977" s="282" t="str">
        <f t="shared" si="529"/>
        <v>Remplir la colonne M</v>
      </c>
      <c r="CB977" s="99" t="str">
        <f t="shared" si="519"/>
        <v>Remplir la colonne BZ</v>
      </c>
      <c r="CC977" s="297" t="str">
        <f t="shared" si="501"/>
        <v>Remplir la colonne I</v>
      </c>
      <c r="CD977" s="84" t="s">
        <v>64</v>
      </c>
      <c r="CE977" s="60" t="str">
        <f t="shared" si="520"/>
        <v>Remplir les termes C, P et TVA</v>
      </c>
      <c r="CF977" s="61" t="str">
        <f t="shared" si="502"/>
        <v>REMPLIR TYPE DE CLIENT</v>
      </c>
      <c r="CG977" s="107" t="str">
        <f t="shared" si="521"/>
        <v>Montant total de l'aide demandée non indiqué</v>
      </c>
      <c r="CH977" s="1"/>
      <c r="CI977" s="1"/>
      <c r="CJ977" s="1"/>
      <c r="CK977" s="1"/>
      <c r="CL977" s="1"/>
    </row>
    <row r="978" spans="1:90" x14ac:dyDescent="0.25">
      <c r="A978" s="51"/>
      <c r="B978" s="111"/>
      <c r="C978" s="111"/>
      <c r="D978" s="111"/>
      <c r="E978" s="111"/>
      <c r="F978" s="111"/>
      <c r="G978" s="162"/>
      <c r="H978" s="151"/>
      <c r="I978" s="296"/>
      <c r="J978" s="152"/>
      <c r="K978" s="153"/>
      <c r="L978" s="169"/>
      <c r="M978" s="39"/>
      <c r="N978" s="201"/>
      <c r="O978" s="39"/>
      <c r="P978" s="22"/>
      <c r="Q978" s="200">
        <f t="shared" si="503"/>
        <v>0</v>
      </c>
      <c r="R978" s="55"/>
      <c r="S978" s="46" t="s">
        <v>64</v>
      </c>
      <c r="T978" s="56"/>
      <c r="U978" s="48" t="s">
        <v>64</v>
      </c>
      <c r="V978" s="175" t="str">
        <f t="shared" si="504"/>
        <v>Remplir la colonne R ou T</v>
      </c>
      <c r="W978" s="178"/>
      <c r="X978" s="282" t="str">
        <f t="shared" si="505"/>
        <v>Remplir la colonne M</v>
      </c>
      <c r="Y978" s="99" t="str">
        <f t="shared" si="506"/>
        <v>Remplir la colonne W</v>
      </c>
      <c r="Z978" s="297" t="str">
        <f t="shared" si="522"/>
        <v>Remplir la colonne I</v>
      </c>
      <c r="AA978" s="84" t="s">
        <v>64</v>
      </c>
      <c r="AB978" s="60" t="str">
        <f t="shared" si="507"/>
        <v>Remplir les termes C, P et TVA</v>
      </c>
      <c r="AC978" s="55"/>
      <c r="AD978" s="46" t="s">
        <v>64</v>
      </c>
      <c r="AE978" s="56"/>
      <c r="AF978" s="48" t="s">
        <v>64</v>
      </c>
      <c r="AG978" s="175" t="str">
        <f t="shared" si="508"/>
        <v>Remplir la colonne AC ou AE</v>
      </c>
      <c r="AH978" s="178"/>
      <c r="AI978" s="311" t="str">
        <f t="shared" si="523"/>
        <v>Remplir la colonne M</v>
      </c>
      <c r="AJ978" s="179" t="str">
        <f t="shared" si="509"/>
        <v>Remplir la colonne AH</v>
      </c>
      <c r="AK978" s="297" t="str">
        <f t="shared" si="497"/>
        <v>Remplir la colonne I</v>
      </c>
      <c r="AL978" s="84" t="s">
        <v>64</v>
      </c>
      <c r="AM978" s="60" t="str">
        <f t="shared" si="524"/>
        <v>Remplir les termes C, P et TVA</v>
      </c>
      <c r="AN978" s="55"/>
      <c r="AO978" s="46" t="s">
        <v>64</v>
      </c>
      <c r="AP978" s="56"/>
      <c r="AQ978" s="48" t="s">
        <v>64</v>
      </c>
      <c r="AR978" s="175" t="str">
        <f t="shared" si="510"/>
        <v>Remplir la colonne AN ou AP</v>
      </c>
      <c r="AS978" s="178"/>
      <c r="AT978" s="282" t="str">
        <f t="shared" si="525"/>
        <v>Remplir la colonne M</v>
      </c>
      <c r="AU978" s="179" t="str">
        <f t="shared" si="511"/>
        <v>Remplir la colonne AS</v>
      </c>
      <c r="AV978" s="263" t="str">
        <f t="shared" si="498"/>
        <v>Remplir la colonne I</v>
      </c>
      <c r="AW978" s="84" t="s">
        <v>64</v>
      </c>
      <c r="AX978" s="60" t="str">
        <f t="shared" si="526"/>
        <v>Remplir les termes C, P et TVA</v>
      </c>
      <c r="AY978" s="55"/>
      <c r="AZ978" s="46" t="s">
        <v>64</v>
      </c>
      <c r="BA978" s="56"/>
      <c r="BB978" s="48" t="s">
        <v>64</v>
      </c>
      <c r="BC978" s="175" t="str">
        <f t="shared" si="512"/>
        <v>Remplir la colonne AY ou BA</v>
      </c>
      <c r="BD978" s="178"/>
      <c r="BE978" s="311" t="str">
        <f t="shared" si="527"/>
        <v>Remplir la colonne M</v>
      </c>
      <c r="BF978" s="179" t="str">
        <f t="shared" si="513"/>
        <v>Remplir la colonne BD</v>
      </c>
      <c r="BG978" s="263" t="str">
        <f t="shared" si="499"/>
        <v>Remplir la colonne I</v>
      </c>
      <c r="BH978" s="84" t="s">
        <v>64</v>
      </c>
      <c r="BI978" s="60" t="str">
        <f t="shared" si="514"/>
        <v>Remplir les termes C, P et TVA</v>
      </c>
      <c r="BJ978" s="55"/>
      <c r="BK978" s="46" t="s">
        <v>64</v>
      </c>
      <c r="BL978" s="56"/>
      <c r="BM978" s="48" t="s">
        <v>64</v>
      </c>
      <c r="BN978" s="175" t="str">
        <f t="shared" si="515"/>
        <v>Remplir la colonne BJ ou BL</v>
      </c>
      <c r="BO978" s="178"/>
      <c r="BP978" s="311" t="str">
        <f t="shared" si="528"/>
        <v>Remplir la colonne M</v>
      </c>
      <c r="BQ978" s="179" t="str">
        <f t="shared" si="516"/>
        <v>Remplir la colonne BO</v>
      </c>
      <c r="BR978" s="263" t="str">
        <f t="shared" si="500"/>
        <v>Remplir la colonne I</v>
      </c>
      <c r="BS978" s="84" t="s">
        <v>64</v>
      </c>
      <c r="BT978" s="60" t="str">
        <f t="shared" si="517"/>
        <v>Remplir les termes C, P et TVA</v>
      </c>
      <c r="BU978" s="55"/>
      <c r="BV978" s="46" t="s">
        <v>64</v>
      </c>
      <c r="BW978" s="56"/>
      <c r="BX978" s="48" t="s">
        <v>64</v>
      </c>
      <c r="BY978" s="175" t="str">
        <f t="shared" si="518"/>
        <v>Remplir la colonne BU ou BW</v>
      </c>
      <c r="BZ978" s="178"/>
      <c r="CA978" s="282" t="str">
        <f t="shared" si="529"/>
        <v>Remplir la colonne M</v>
      </c>
      <c r="CB978" s="99" t="str">
        <f t="shared" si="519"/>
        <v>Remplir la colonne BZ</v>
      </c>
      <c r="CC978" s="297" t="str">
        <f t="shared" si="501"/>
        <v>Remplir la colonne I</v>
      </c>
      <c r="CD978" s="84" t="s">
        <v>64</v>
      </c>
      <c r="CE978" s="60" t="str">
        <f t="shared" si="520"/>
        <v>Remplir les termes C, P et TVA</v>
      </c>
      <c r="CF978" s="61" t="str">
        <f t="shared" si="502"/>
        <v>REMPLIR TYPE DE CLIENT</v>
      </c>
      <c r="CG978" s="107" t="str">
        <f t="shared" si="521"/>
        <v>Montant total de l'aide demandée non indiqué</v>
      </c>
      <c r="CH978" s="1"/>
      <c r="CI978" s="1"/>
      <c r="CJ978" s="1"/>
      <c r="CK978" s="1"/>
      <c r="CL978" s="1"/>
    </row>
    <row r="979" spans="1:90" x14ac:dyDescent="0.25">
      <c r="A979" s="51"/>
      <c r="B979" s="111"/>
      <c r="C979" s="111"/>
      <c r="D979" s="111"/>
      <c r="E979" s="111"/>
      <c r="F979" s="111"/>
      <c r="G979" s="162"/>
      <c r="H979" s="151"/>
      <c r="I979" s="296"/>
      <c r="J979" s="152"/>
      <c r="K979" s="153"/>
      <c r="L979" s="169"/>
      <c r="M979" s="39"/>
      <c r="N979" s="201"/>
      <c r="O979" s="39"/>
      <c r="P979" s="22"/>
      <c r="Q979" s="200">
        <f t="shared" si="503"/>
        <v>0</v>
      </c>
      <c r="R979" s="55"/>
      <c r="S979" s="46" t="s">
        <v>64</v>
      </c>
      <c r="T979" s="56"/>
      <c r="U979" s="48" t="s">
        <v>64</v>
      </c>
      <c r="V979" s="175" t="str">
        <f t="shared" si="504"/>
        <v>Remplir la colonne R ou T</v>
      </c>
      <c r="W979" s="178"/>
      <c r="X979" s="282" t="str">
        <f t="shared" si="505"/>
        <v>Remplir la colonne M</v>
      </c>
      <c r="Y979" s="99" t="str">
        <f t="shared" si="506"/>
        <v>Remplir la colonne W</v>
      </c>
      <c r="Z979" s="297" t="str">
        <f t="shared" si="522"/>
        <v>Remplir la colonne I</v>
      </c>
      <c r="AA979" s="84" t="s">
        <v>64</v>
      </c>
      <c r="AB979" s="60" t="str">
        <f t="shared" si="507"/>
        <v>Remplir les termes C, P et TVA</v>
      </c>
      <c r="AC979" s="55"/>
      <c r="AD979" s="46" t="s">
        <v>64</v>
      </c>
      <c r="AE979" s="56"/>
      <c r="AF979" s="48" t="s">
        <v>64</v>
      </c>
      <c r="AG979" s="175" t="str">
        <f t="shared" si="508"/>
        <v>Remplir la colonne AC ou AE</v>
      </c>
      <c r="AH979" s="178"/>
      <c r="AI979" s="311" t="str">
        <f t="shared" si="523"/>
        <v>Remplir la colonne M</v>
      </c>
      <c r="AJ979" s="179" t="str">
        <f t="shared" si="509"/>
        <v>Remplir la colonne AH</v>
      </c>
      <c r="AK979" s="297" t="str">
        <f t="shared" si="497"/>
        <v>Remplir la colonne I</v>
      </c>
      <c r="AL979" s="84" t="s">
        <v>64</v>
      </c>
      <c r="AM979" s="60" t="str">
        <f t="shared" si="524"/>
        <v>Remplir les termes C, P et TVA</v>
      </c>
      <c r="AN979" s="55"/>
      <c r="AO979" s="46" t="s">
        <v>64</v>
      </c>
      <c r="AP979" s="56"/>
      <c r="AQ979" s="48" t="s">
        <v>64</v>
      </c>
      <c r="AR979" s="175" t="str">
        <f t="shared" si="510"/>
        <v>Remplir la colonne AN ou AP</v>
      </c>
      <c r="AS979" s="178"/>
      <c r="AT979" s="282" t="str">
        <f t="shared" si="525"/>
        <v>Remplir la colonne M</v>
      </c>
      <c r="AU979" s="179" t="str">
        <f t="shared" si="511"/>
        <v>Remplir la colonne AS</v>
      </c>
      <c r="AV979" s="263" t="str">
        <f t="shared" si="498"/>
        <v>Remplir la colonne I</v>
      </c>
      <c r="AW979" s="84" t="s">
        <v>64</v>
      </c>
      <c r="AX979" s="60" t="str">
        <f t="shared" si="526"/>
        <v>Remplir les termes C, P et TVA</v>
      </c>
      <c r="AY979" s="55"/>
      <c r="AZ979" s="46" t="s">
        <v>64</v>
      </c>
      <c r="BA979" s="56"/>
      <c r="BB979" s="48" t="s">
        <v>64</v>
      </c>
      <c r="BC979" s="175" t="str">
        <f t="shared" si="512"/>
        <v>Remplir la colonne AY ou BA</v>
      </c>
      <c r="BD979" s="178"/>
      <c r="BE979" s="311" t="str">
        <f t="shared" si="527"/>
        <v>Remplir la colonne M</v>
      </c>
      <c r="BF979" s="179" t="str">
        <f t="shared" si="513"/>
        <v>Remplir la colonne BD</v>
      </c>
      <c r="BG979" s="263" t="str">
        <f t="shared" si="499"/>
        <v>Remplir la colonne I</v>
      </c>
      <c r="BH979" s="84" t="s">
        <v>64</v>
      </c>
      <c r="BI979" s="60" t="str">
        <f t="shared" si="514"/>
        <v>Remplir les termes C, P et TVA</v>
      </c>
      <c r="BJ979" s="55"/>
      <c r="BK979" s="46" t="s">
        <v>64</v>
      </c>
      <c r="BL979" s="56"/>
      <c r="BM979" s="48" t="s">
        <v>64</v>
      </c>
      <c r="BN979" s="175" t="str">
        <f t="shared" si="515"/>
        <v>Remplir la colonne BJ ou BL</v>
      </c>
      <c r="BO979" s="178"/>
      <c r="BP979" s="311" t="str">
        <f t="shared" si="528"/>
        <v>Remplir la colonne M</v>
      </c>
      <c r="BQ979" s="179" t="str">
        <f t="shared" si="516"/>
        <v>Remplir la colonne BO</v>
      </c>
      <c r="BR979" s="263" t="str">
        <f t="shared" si="500"/>
        <v>Remplir la colonne I</v>
      </c>
      <c r="BS979" s="84" t="s">
        <v>64</v>
      </c>
      <c r="BT979" s="60" t="str">
        <f t="shared" si="517"/>
        <v>Remplir les termes C, P et TVA</v>
      </c>
      <c r="BU979" s="55"/>
      <c r="BV979" s="46" t="s">
        <v>64</v>
      </c>
      <c r="BW979" s="56"/>
      <c r="BX979" s="48" t="s">
        <v>64</v>
      </c>
      <c r="BY979" s="175" t="str">
        <f t="shared" si="518"/>
        <v>Remplir la colonne BU ou BW</v>
      </c>
      <c r="BZ979" s="178"/>
      <c r="CA979" s="282" t="str">
        <f t="shared" si="529"/>
        <v>Remplir la colonne M</v>
      </c>
      <c r="CB979" s="99" t="str">
        <f t="shared" si="519"/>
        <v>Remplir la colonne BZ</v>
      </c>
      <c r="CC979" s="297" t="str">
        <f t="shared" si="501"/>
        <v>Remplir la colonne I</v>
      </c>
      <c r="CD979" s="84" t="s">
        <v>64</v>
      </c>
      <c r="CE979" s="60" t="str">
        <f t="shared" si="520"/>
        <v>Remplir les termes C, P et TVA</v>
      </c>
      <c r="CF979" s="61" t="str">
        <f t="shared" si="502"/>
        <v>REMPLIR TYPE DE CLIENT</v>
      </c>
      <c r="CG979" s="107" t="str">
        <f t="shared" si="521"/>
        <v>Montant total de l'aide demandée non indiqué</v>
      </c>
      <c r="CH979" s="1"/>
      <c r="CI979" s="1"/>
      <c r="CJ979" s="1"/>
      <c r="CK979" s="1"/>
      <c r="CL979" s="1"/>
    </row>
    <row r="980" spans="1:90" x14ac:dyDescent="0.25">
      <c r="A980" s="51"/>
      <c r="B980" s="111"/>
      <c r="C980" s="111"/>
      <c r="D980" s="111"/>
      <c r="E980" s="111"/>
      <c r="F980" s="111"/>
      <c r="G980" s="162"/>
      <c r="H980" s="151"/>
      <c r="I980" s="296"/>
      <c r="J980" s="152"/>
      <c r="K980" s="153"/>
      <c r="L980" s="169"/>
      <c r="M980" s="39"/>
      <c r="N980" s="201"/>
      <c r="O980" s="39"/>
      <c r="P980" s="22"/>
      <c r="Q980" s="200">
        <f t="shared" si="503"/>
        <v>0</v>
      </c>
      <c r="R980" s="55"/>
      <c r="S980" s="46" t="s">
        <v>64</v>
      </c>
      <c r="T980" s="56"/>
      <c r="U980" s="48" t="s">
        <v>64</v>
      </c>
      <c r="V980" s="175" t="str">
        <f t="shared" si="504"/>
        <v>Remplir la colonne R ou T</v>
      </c>
      <c r="W980" s="178"/>
      <c r="X980" s="282" t="str">
        <f t="shared" si="505"/>
        <v>Remplir la colonne M</v>
      </c>
      <c r="Y980" s="99" t="str">
        <f t="shared" si="506"/>
        <v>Remplir la colonne W</v>
      </c>
      <c r="Z980" s="297" t="str">
        <f t="shared" si="522"/>
        <v>Remplir la colonne I</v>
      </c>
      <c r="AA980" s="84" t="s">
        <v>64</v>
      </c>
      <c r="AB980" s="60" t="str">
        <f t="shared" si="507"/>
        <v>Remplir les termes C, P et TVA</v>
      </c>
      <c r="AC980" s="55"/>
      <c r="AD980" s="46" t="s">
        <v>64</v>
      </c>
      <c r="AE980" s="56"/>
      <c r="AF980" s="48" t="s">
        <v>64</v>
      </c>
      <c r="AG980" s="175" t="str">
        <f t="shared" si="508"/>
        <v>Remplir la colonne AC ou AE</v>
      </c>
      <c r="AH980" s="178"/>
      <c r="AI980" s="311" t="str">
        <f t="shared" si="523"/>
        <v>Remplir la colonne M</v>
      </c>
      <c r="AJ980" s="179" t="str">
        <f t="shared" si="509"/>
        <v>Remplir la colonne AH</v>
      </c>
      <c r="AK980" s="297" t="str">
        <f t="shared" si="497"/>
        <v>Remplir la colonne I</v>
      </c>
      <c r="AL980" s="84" t="s">
        <v>64</v>
      </c>
      <c r="AM980" s="60" t="str">
        <f t="shared" si="524"/>
        <v>Remplir les termes C, P et TVA</v>
      </c>
      <c r="AN980" s="55"/>
      <c r="AO980" s="46" t="s">
        <v>64</v>
      </c>
      <c r="AP980" s="56"/>
      <c r="AQ980" s="48" t="s">
        <v>64</v>
      </c>
      <c r="AR980" s="175" t="str">
        <f t="shared" si="510"/>
        <v>Remplir la colonne AN ou AP</v>
      </c>
      <c r="AS980" s="178"/>
      <c r="AT980" s="282" t="str">
        <f t="shared" si="525"/>
        <v>Remplir la colonne M</v>
      </c>
      <c r="AU980" s="179" t="str">
        <f t="shared" si="511"/>
        <v>Remplir la colonne AS</v>
      </c>
      <c r="AV980" s="263" t="str">
        <f t="shared" si="498"/>
        <v>Remplir la colonne I</v>
      </c>
      <c r="AW980" s="84" t="s">
        <v>64</v>
      </c>
      <c r="AX980" s="60" t="str">
        <f t="shared" si="526"/>
        <v>Remplir les termes C, P et TVA</v>
      </c>
      <c r="AY980" s="55"/>
      <c r="AZ980" s="46" t="s">
        <v>64</v>
      </c>
      <c r="BA980" s="56"/>
      <c r="BB980" s="48" t="s">
        <v>64</v>
      </c>
      <c r="BC980" s="175" t="str">
        <f t="shared" si="512"/>
        <v>Remplir la colonne AY ou BA</v>
      </c>
      <c r="BD980" s="178"/>
      <c r="BE980" s="311" t="str">
        <f t="shared" si="527"/>
        <v>Remplir la colonne M</v>
      </c>
      <c r="BF980" s="179" t="str">
        <f t="shared" si="513"/>
        <v>Remplir la colonne BD</v>
      </c>
      <c r="BG980" s="263" t="str">
        <f t="shared" si="499"/>
        <v>Remplir la colonne I</v>
      </c>
      <c r="BH980" s="84" t="s">
        <v>64</v>
      </c>
      <c r="BI980" s="60" t="str">
        <f t="shared" si="514"/>
        <v>Remplir les termes C, P et TVA</v>
      </c>
      <c r="BJ980" s="55"/>
      <c r="BK980" s="46" t="s">
        <v>64</v>
      </c>
      <c r="BL980" s="56"/>
      <c r="BM980" s="48" t="s">
        <v>64</v>
      </c>
      <c r="BN980" s="175" t="str">
        <f t="shared" si="515"/>
        <v>Remplir la colonne BJ ou BL</v>
      </c>
      <c r="BO980" s="178"/>
      <c r="BP980" s="311" t="str">
        <f t="shared" si="528"/>
        <v>Remplir la colonne M</v>
      </c>
      <c r="BQ980" s="179" t="str">
        <f t="shared" si="516"/>
        <v>Remplir la colonne BO</v>
      </c>
      <c r="BR980" s="263" t="str">
        <f t="shared" si="500"/>
        <v>Remplir la colonne I</v>
      </c>
      <c r="BS980" s="84" t="s">
        <v>64</v>
      </c>
      <c r="BT980" s="60" t="str">
        <f t="shared" si="517"/>
        <v>Remplir les termes C, P et TVA</v>
      </c>
      <c r="BU980" s="55"/>
      <c r="BV980" s="46" t="s">
        <v>64</v>
      </c>
      <c r="BW980" s="56"/>
      <c r="BX980" s="48" t="s">
        <v>64</v>
      </c>
      <c r="BY980" s="175" t="str">
        <f t="shared" si="518"/>
        <v>Remplir la colonne BU ou BW</v>
      </c>
      <c r="BZ980" s="178"/>
      <c r="CA980" s="282" t="str">
        <f t="shared" si="529"/>
        <v>Remplir la colonne M</v>
      </c>
      <c r="CB980" s="99" t="str">
        <f t="shared" si="519"/>
        <v>Remplir la colonne BZ</v>
      </c>
      <c r="CC980" s="297" t="str">
        <f t="shared" si="501"/>
        <v>Remplir la colonne I</v>
      </c>
      <c r="CD980" s="84" t="s">
        <v>64</v>
      </c>
      <c r="CE980" s="60" t="str">
        <f t="shared" si="520"/>
        <v>Remplir les termes C, P et TVA</v>
      </c>
      <c r="CF980" s="61" t="str">
        <f t="shared" si="502"/>
        <v>REMPLIR TYPE DE CLIENT</v>
      </c>
      <c r="CG980" s="107" t="str">
        <f t="shared" si="521"/>
        <v>Montant total de l'aide demandée non indiqué</v>
      </c>
      <c r="CH980" s="1"/>
      <c r="CI980" s="1"/>
      <c r="CJ980" s="1"/>
      <c r="CK980" s="1"/>
      <c r="CL980" s="1"/>
    </row>
    <row r="981" spans="1:90" x14ac:dyDescent="0.25">
      <c r="A981" s="51"/>
      <c r="B981" s="111"/>
      <c r="C981" s="111"/>
      <c r="D981" s="111"/>
      <c r="E981" s="111"/>
      <c r="F981" s="111"/>
      <c r="G981" s="162"/>
      <c r="H981" s="151"/>
      <c r="I981" s="296"/>
      <c r="J981" s="152"/>
      <c r="K981" s="153"/>
      <c r="L981" s="169"/>
      <c r="M981" s="39"/>
      <c r="N981" s="201"/>
      <c r="O981" s="39"/>
      <c r="P981" s="22"/>
      <c r="Q981" s="200">
        <f t="shared" si="503"/>
        <v>0</v>
      </c>
      <c r="R981" s="55"/>
      <c r="S981" s="46" t="s">
        <v>64</v>
      </c>
      <c r="T981" s="56"/>
      <c r="U981" s="48" t="s">
        <v>64</v>
      </c>
      <c r="V981" s="175" t="str">
        <f t="shared" si="504"/>
        <v>Remplir la colonne R ou T</v>
      </c>
      <c r="W981" s="178"/>
      <c r="X981" s="282" t="str">
        <f t="shared" si="505"/>
        <v>Remplir la colonne M</v>
      </c>
      <c r="Y981" s="99" t="str">
        <f t="shared" si="506"/>
        <v>Remplir la colonne W</v>
      </c>
      <c r="Z981" s="297" t="str">
        <f t="shared" si="522"/>
        <v>Remplir la colonne I</v>
      </c>
      <c r="AA981" s="84" t="s">
        <v>64</v>
      </c>
      <c r="AB981" s="60" t="str">
        <f t="shared" si="507"/>
        <v>Remplir les termes C, P et TVA</v>
      </c>
      <c r="AC981" s="55"/>
      <c r="AD981" s="46" t="s">
        <v>64</v>
      </c>
      <c r="AE981" s="56"/>
      <c r="AF981" s="48" t="s">
        <v>64</v>
      </c>
      <c r="AG981" s="175" t="str">
        <f t="shared" si="508"/>
        <v>Remplir la colonne AC ou AE</v>
      </c>
      <c r="AH981" s="178"/>
      <c r="AI981" s="311" t="str">
        <f t="shared" si="523"/>
        <v>Remplir la colonne M</v>
      </c>
      <c r="AJ981" s="179" t="str">
        <f t="shared" si="509"/>
        <v>Remplir la colonne AH</v>
      </c>
      <c r="AK981" s="297" t="str">
        <f t="shared" si="497"/>
        <v>Remplir la colonne I</v>
      </c>
      <c r="AL981" s="84" t="s">
        <v>64</v>
      </c>
      <c r="AM981" s="60" t="str">
        <f t="shared" si="524"/>
        <v>Remplir les termes C, P et TVA</v>
      </c>
      <c r="AN981" s="55"/>
      <c r="AO981" s="46" t="s">
        <v>64</v>
      </c>
      <c r="AP981" s="56"/>
      <c r="AQ981" s="48" t="s">
        <v>64</v>
      </c>
      <c r="AR981" s="175" t="str">
        <f t="shared" si="510"/>
        <v>Remplir la colonne AN ou AP</v>
      </c>
      <c r="AS981" s="178"/>
      <c r="AT981" s="282" t="str">
        <f t="shared" si="525"/>
        <v>Remplir la colonne M</v>
      </c>
      <c r="AU981" s="179" t="str">
        <f t="shared" si="511"/>
        <v>Remplir la colonne AS</v>
      </c>
      <c r="AV981" s="263" t="str">
        <f t="shared" si="498"/>
        <v>Remplir la colonne I</v>
      </c>
      <c r="AW981" s="84" t="s">
        <v>64</v>
      </c>
      <c r="AX981" s="60" t="str">
        <f t="shared" si="526"/>
        <v>Remplir les termes C, P et TVA</v>
      </c>
      <c r="AY981" s="55"/>
      <c r="AZ981" s="46" t="s">
        <v>64</v>
      </c>
      <c r="BA981" s="56"/>
      <c r="BB981" s="48" t="s">
        <v>64</v>
      </c>
      <c r="BC981" s="175" t="str">
        <f t="shared" si="512"/>
        <v>Remplir la colonne AY ou BA</v>
      </c>
      <c r="BD981" s="178"/>
      <c r="BE981" s="311" t="str">
        <f t="shared" si="527"/>
        <v>Remplir la colonne M</v>
      </c>
      <c r="BF981" s="179" t="str">
        <f t="shared" si="513"/>
        <v>Remplir la colonne BD</v>
      </c>
      <c r="BG981" s="263" t="str">
        <f t="shared" si="499"/>
        <v>Remplir la colonne I</v>
      </c>
      <c r="BH981" s="84" t="s">
        <v>64</v>
      </c>
      <c r="BI981" s="60" t="str">
        <f t="shared" si="514"/>
        <v>Remplir les termes C, P et TVA</v>
      </c>
      <c r="BJ981" s="55"/>
      <c r="BK981" s="46" t="s">
        <v>64</v>
      </c>
      <c r="BL981" s="56"/>
      <c r="BM981" s="48" t="s">
        <v>64</v>
      </c>
      <c r="BN981" s="175" t="str">
        <f t="shared" si="515"/>
        <v>Remplir la colonne BJ ou BL</v>
      </c>
      <c r="BO981" s="178"/>
      <c r="BP981" s="311" t="str">
        <f t="shared" si="528"/>
        <v>Remplir la colonne M</v>
      </c>
      <c r="BQ981" s="179" t="str">
        <f t="shared" si="516"/>
        <v>Remplir la colonne BO</v>
      </c>
      <c r="BR981" s="263" t="str">
        <f t="shared" si="500"/>
        <v>Remplir la colonne I</v>
      </c>
      <c r="BS981" s="84" t="s">
        <v>64</v>
      </c>
      <c r="BT981" s="60" t="str">
        <f t="shared" si="517"/>
        <v>Remplir les termes C, P et TVA</v>
      </c>
      <c r="BU981" s="55"/>
      <c r="BV981" s="46" t="s">
        <v>64</v>
      </c>
      <c r="BW981" s="56"/>
      <c r="BX981" s="48" t="s">
        <v>64</v>
      </c>
      <c r="BY981" s="175" t="str">
        <f t="shared" si="518"/>
        <v>Remplir la colonne BU ou BW</v>
      </c>
      <c r="BZ981" s="178"/>
      <c r="CA981" s="282" t="str">
        <f t="shared" si="529"/>
        <v>Remplir la colonne M</v>
      </c>
      <c r="CB981" s="99" t="str">
        <f t="shared" si="519"/>
        <v>Remplir la colonne BZ</v>
      </c>
      <c r="CC981" s="297" t="str">
        <f t="shared" si="501"/>
        <v>Remplir la colonne I</v>
      </c>
      <c r="CD981" s="84" t="s">
        <v>64</v>
      </c>
      <c r="CE981" s="60" t="str">
        <f t="shared" si="520"/>
        <v>Remplir les termes C, P et TVA</v>
      </c>
      <c r="CF981" s="61" t="str">
        <f t="shared" si="502"/>
        <v>REMPLIR TYPE DE CLIENT</v>
      </c>
      <c r="CG981" s="107" t="str">
        <f t="shared" si="521"/>
        <v>Montant total de l'aide demandée non indiqué</v>
      </c>
      <c r="CH981" s="1"/>
      <c r="CI981" s="1"/>
      <c r="CJ981" s="1"/>
      <c r="CK981" s="1"/>
      <c r="CL981" s="1"/>
    </row>
    <row r="982" spans="1:90" x14ac:dyDescent="0.25">
      <c r="A982" s="51"/>
      <c r="B982" s="111"/>
      <c r="C982" s="111"/>
      <c r="D982" s="111"/>
      <c r="E982" s="111"/>
      <c r="F982" s="111"/>
      <c r="G982" s="162"/>
      <c r="H982" s="151"/>
      <c r="I982" s="296"/>
      <c r="J982" s="152"/>
      <c r="K982" s="153"/>
      <c r="L982" s="169"/>
      <c r="M982" s="39"/>
      <c r="N982" s="201"/>
      <c r="O982" s="39"/>
      <c r="P982" s="22"/>
      <c r="Q982" s="200">
        <f t="shared" si="503"/>
        <v>0</v>
      </c>
      <c r="R982" s="55"/>
      <c r="S982" s="46" t="s">
        <v>64</v>
      </c>
      <c r="T982" s="56"/>
      <c r="U982" s="48" t="s">
        <v>64</v>
      </c>
      <c r="V982" s="175" t="str">
        <f t="shared" si="504"/>
        <v>Remplir la colonne R ou T</v>
      </c>
      <c r="W982" s="178"/>
      <c r="X982" s="282" t="str">
        <f t="shared" si="505"/>
        <v>Remplir la colonne M</v>
      </c>
      <c r="Y982" s="99" t="str">
        <f t="shared" si="506"/>
        <v>Remplir la colonne W</v>
      </c>
      <c r="Z982" s="297" t="str">
        <f t="shared" si="522"/>
        <v>Remplir la colonne I</v>
      </c>
      <c r="AA982" s="84" t="s">
        <v>64</v>
      </c>
      <c r="AB982" s="60" t="str">
        <f t="shared" si="507"/>
        <v>Remplir les termes C, P et TVA</v>
      </c>
      <c r="AC982" s="55"/>
      <c r="AD982" s="46" t="s">
        <v>64</v>
      </c>
      <c r="AE982" s="56"/>
      <c r="AF982" s="48" t="s">
        <v>64</v>
      </c>
      <c r="AG982" s="175" t="str">
        <f t="shared" si="508"/>
        <v>Remplir la colonne AC ou AE</v>
      </c>
      <c r="AH982" s="178"/>
      <c r="AI982" s="311" t="str">
        <f t="shared" si="523"/>
        <v>Remplir la colonne M</v>
      </c>
      <c r="AJ982" s="179" t="str">
        <f t="shared" si="509"/>
        <v>Remplir la colonne AH</v>
      </c>
      <c r="AK982" s="297" t="str">
        <f t="shared" si="497"/>
        <v>Remplir la colonne I</v>
      </c>
      <c r="AL982" s="84" t="s">
        <v>64</v>
      </c>
      <c r="AM982" s="60" t="str">
        <f t="shared" si="524"/>
        <v>Remplir les termes C, P et TVA</v>
      </c>
      <c r="AN982" s="55"/>
      <c r="AO982" s="46" t="s">
        <v>64</v>
      </c>
      <c r="AP982" s="56"/>
      <c r="AQ982" s="48" t="s">
        <v>64</v>
      </c>
      <c r="AR982" s="175" t="str">
        <f t="shared" si="510"/>
        <v>Remplir la colonne AN ou AP</v>
      </c>
      <c r="AS982" s="178"/>
      <c r="AT982" s="282" t="str">
        <f t="shared" si="525"/>
        <v>Remplir la colonne M</v>
      </c>
      <c r="AU982" s="179" t="str">
        <f t="shared" si="511"/>
        <v>Remplir la colonne AS</v>
      </c>
      <c r="AV982" s="263" t="str">
        <f t="shared" si="498"/>
        <v>Remplir la colonne I</v>
      </c>
      <c r="AW982" s="84" t="s">
        <v>64</v>
      </c>
      <c r="AX982" s="60" t="str">
        <f t="shared" si="526"/>
        <v>Remplir les termes C, P et TVA</v>
      </c>
      <c r="AY982" s="55"/>
      <c r="AZ982" s="46" t="s">
        <v>64</v>
      </c>
      <c r="BA982" s="56"/>
      <c r="BB982" s="48" t="s">
        <v>64</v>
      </c>
      <c r="BC982" s="175" t="str">
        <f t="shared" si="512"/>
        <v>Remplir la colonne AY ou BA</v>
      </c>
      <c r="BD982" s="178"/>
      <c r="BE982" s="311" t="str">
        <f t="shared" si="527"/>
        <v>Remplir la colonne M</v>
      </c>
      <c r="BF982" s="179" t="str">
        <f t="shared" si="513"/>
        <v>Remplir la colonne BD</v>
      </c>
      <c r="BG982" s="263" t="str">
        <f t="shared" si="499"/>
        <v>Remplir la colonne I</v>
      </c>
      <c r="BH982" s="84" t="s">
        <v>64</v>
      </c>
      <c r="BI982" s="60" t="str">
        <f t="shared" si="514"/>
        <v>Remplir les termes C, P et TVA</v>
      </c>
      <c r="BJ982" s="55"/>
      <c r="BK982" s="46" t="s">
        <v>64</v>
      </c>
      <c r="BL982" s="56"/>
      <c r="BM982" s="48" t="s">
        <v>64</v>
      </c>
      <c r="BN982" s="175" t="str">
        <f t="shared" si="515"/>
        <v>Remplir la colonne BJ ou BL</v>
      </c>
      <c r="BO982" s="178"/>
      <c r="BP982" s="311" t="str">
        <f t="shared" si="528"/>
        <v>Remplir la colonne M</v>
      </c>
      <c r="BQ982" s="179" t="str">
        <f t="shared" si="516"/>
        <v>Remplir la colonne BO</v>
      </c>
      <c r="BR982" s="263" t="str">
        <f t="shared" si="500"/>
        <v>Remplir la colonne I</v>
      </c>
      <c r="BS982" s="84" t="s">
        <v>64</v>
      </c>
      <c r="BT982" s="60" t="str">
        <f t="shared" si="517"/>
        <v>Remplir les termes C, P et TVA</v>
      </c>
      <c r="BU982" s="55"/>
      <c r="BV982" s="46" t="s">
        <v>64</v>
      </c>
      <c r="BW982" s="56"/>
      <c r="BX982" s="48" t="s">
        <v>64</v>
      </c>
      <c r="BY982" s="175" t="str">
        <f t="shared" si="518"/>
        <v>Remplir la colonne BU ou BW</v>
      </c>
      <c r="BZ982" s="178"/>
      <c r="CA982" s="282" t="str">
        <f t="shared" si="529"/>
        <v>Remplir la colonne M</v>
      </c>
      <c r="CB982" s="99" t="str">
        <f t="shared" si="519"/>
        <v>Remplir la colonne BZ</v>
      </c>
      <c r="CC982" s="297" t="str">
        <f t="shared" si="501"/>
        <v>Remplir la colonne I</v>
      </c>
      <c r="CD982" s="84" t="s">
        <v>64</v>
      </c>
      <c r="CE982" s="60" t="str">
        <f t="shared" si="520"/>
        <v>Remplir les termes C, P et TVA</v>
      </c>
      <c r="CF982" s="61" t="str">
        <f t="shared" si="502"/>
        <v>REMPLIR TYPE DE CLIENT</v>
      </c>
      <c r="CG982" s="107" t="str">
        <f t="shared" si="521"/>
        <v>Montant total de l'aide demandée non indiqué</v>
      </c>
      <c r="CH982" s="1"/>
      <c r="CI982" s="1"/>
      <c r="CJ982" s="1"/>
      <c r="CK982" s="1"/>
      <c r="CL982" s="1"/>
    </row>
    <row r="983" spans="1:90" x14ac:dyDescent="0.25">
      <c r="A983" s="51"/>
      <c r="B983" s="111"/>
      <c r="C983" s="111"/>
      <c r="D983" s="111"/>
      <c r="E983" s="111"/>
      <c r="F983" s="111"/>
      <c r="G983" s="162"/>
      <c r="H983" s="151"/>
      <c r="I983" s="296"/>
      <c r="J983" s="152"/>
      <c r="K983" s="153"/>
      <c r="L983" s="169"/>
      <c r="M983" s="39"/>
      <c r="N983" s="201"/>
      <c r="O983" s="39"/>
      <c r="P983" s="22"/>
      <c r="Q983" s="200">
        <f t="shared" si="503"/>
        <v>0</v>
      </c>
      <c r="R983" s="55"/>
      <c r="S983" s="46" t="s">
        <v>64</v>
      </c>
      <c r="T983" s="56"/>
      <c r="U983" s="48" t="s">
        <v>64</v>
      </c>
      <c r="V983" s="175" t="str">
        <f t="shared" si="504"/>
        <v>Remplir la colonne R ou T</v>
      </c>
      <c r="W983" s="178"/>
      <c r="X983" s="282" t="str">
        <f t="shared" si="505"/>
        <v>Remplir la colonne M</v>
      </c>
      <c r="Y983" s="99" t="str">
        <f t="shared" si="506"/>
        <v>Remplir la colonne W</v>
      </c>
      <c r="Z983" s="297" t="str">
        <f t="shared" si="522"/>
        <v>Remplir la colonne I</v>
      </c>
      <c r="AA983" s="84" t="s">
        <v>64</v>
      </c>
      <c r="AB983" s="60" t="str">
        <f t="shared" si="507"/>
        <v>Remplir les termes C, P et TVA</v>
      </c>
      <c r="AC983" s="55"/>
      <c r="AD983" s="46" t="s">
        <v>64</v>
      </c>
      <c r="AE983" s="56"/>
      <c r="AF983" s="48" t="s">
        <v>64</v>
      </c>
      <c r="AG983" s="175" t="str">
        <f t="shared" si="508"/>
        <v>Remplir la colonne AC ou AE</v>
      </c>
      <c r="AH983" s="178"/>
      <c r="AI983" s="311" t="str">
        <f t="shared" si="523"/>
        <v>Remplir la colonne M</v>
      </c>
      <c r="AJ983" s="179" t="str">
        <f t="shared" si="509"/>
        <v>Remplir la colonne AH</v>
      </c>
      <c r="AK983" s="297" t="str">
        <f t="shared" si="497"/>
        <v>Remplir la colonne I</v>
      </c>
      <c r="AL983" s="84" t="s">
        <v>64</v>
      </c>
      <c r="AM983" s="60" t="str">
        <f t="shared" si="524"/>
        <v>Remplir les termes C, P et TVA</v>
      </c>
      <c r="AN983" s="55"/>
      <c r="AO983" s="46" t="s">
        <v>64</v>
      </c>
      <c r="AP983" s="56"/>
      <c r="AQ983" s="48" t="s">
        <v>64</v>
      </c>
      <c r="AR983" s="175" t="str">
        <f t="shared" si="510"/>
        <v>Remplir la colonne AN ou AP</v>
      </c>
      <c r="AS983" s="178"/>
      <c r="AT983" s="282" t="str">
        <f t="shared" si="525"/>
        <v>Remplir la colonne M</v>
      </c>
      <c r="AU983" s="179" t="str">
        <f t="shared" si="511"/>
        <v>Remplir la colonne AS</v>
      </c>
      <c r="AV983" s="263" t="str">
        <f t="shared" si="498"/>
        <v>Remplir la colonne I</v>
      </c>
      <c r="AW983" s="84" t="s">
        <v>64</v>
      </c>
      <c r="AX983" s="60" t="str">
        <f t="shared" si="526"/>
        <v>Remplir les termes C, P et TVA</v>
      </c>
      <c r="AY983" s="55"/>
      <c r="AZ983" s="46" t="s">
        <v>64</v>
      </c>
      <c r="BA983" s="56"/>
      <c r="BB983" s="48" t="s">
        <v>64</v>
      </c>
      <c r="BC983" s="175" t="str">
        <f t="shared" si="512"/>
        <v>Remplir la colonne AY ou BA</v>
      </c>
      <c r="BD983" s="178"/>
      <c r="BE983" s="311" t="str">
        <f t="shared" si="527"/>
        <v>Remplir la colonne M</v>
      </c>
      <c r="BF983" s="179" t="str">
        <f t="shared" si="513"/>
        <v>Remplir la colonne BD</v>
      </c>
      <c r="BG983" s="263" t="str">
        <f t="shared" si="499"/>
        <v>Remplir la colonne I</v>
      </c>
      <c r="BH983" s="84" t="s">
        <v>64</v>
      </c>
      <c r="BI983" s="60" t="str">
        <f t="shared" si="514"/>
        <v>Remplir les termes C, P et TVA</v>
      </c>
      <c r="BJ983" s="55"/>
      <c r="BK983" s="46" t="s">
        <v>64</v>
      </c>
      <c r="BL983" s="56"/>
      <c r="BM983" s="48" t="s">
        <v>64</v>
      </c>
      <c r="BN983" s="175" t="str">
        <f t="shared" si="515"/>
        <v>Remplir la colonne BJ ou BL</v>
      </c>
      <c r="BO983" s="178"/>
      <c r="BP983" s="311" t="str">
        <f t="shared" si="528"/>
        <v>Remplir la colonne M</v>
      </c>
      <c r="BQ983" s="179" t="str">
        <f t="shared" si="516"/>
        <v>Remplir la colonne BO</v>
      </c>
      <c r="BR983" s="263" t="str">
        <f t="shared" si="500"/>
        <v>Remplir la colonne I</v>
      </c>
      <c r="BS983" s="84" t="s">
        <v>64</v>
      </c>
      <c r="BT983" s="60" t="str">
        <f t="shared" si="517"/>
        <v>Remplir les termes C, P et TVA</v>
      </c>
      <c r="BU983" s="55"/>
      <c r="BV983" s="46" t="s">
        <v>64</v>
      </c>
      <c r="BW983" s="56"/>
      <c r="BX983" s="48" t="s">
        <v>64</v>
      </c>
      <c r="BY983" s="175" t="str">
        <f t="shared" si="518"/>
        <v>Remplir la colonne BU ou BW</v>
      </c>
      <c r="BZ983" s="178"/>
      <c r="CA983" s="282" t="str">
        <f t="shared" si="529"/>
        <v>Remplir la colonne M</v>
      </c>
      <c r="CB983" s="99" t="str">
        <f t="shared" si="519"/>
        <v>Remplir la colonne BZ</v>
      </c>
      <c r="CC983" s="297" t="str">
        <f t="shared" si="501"/>
        <v>Remplir la colonne I</v>
      </c>
      <c r="CD983" s="84" t="s">
        <v>64</v>
      </c>
      <c r="CE983" s="60" t="str">
        <f t="shared" si="520"/>
        <v>Remplir les termes C, P et TVA</v>
      </c>
      <c r="CF983" s="61" t="str">
        <f t="shared" si="502"/>
        <v>REMPLIR TYPE DE CLIENT</v>
      </c>
      <c r="CG983" s="107" t="str">
        <f t="shared" si="521"/>
        <v>Montant total de l'aide demandée non indiqué</v>
      </c>
      <c r="CH983" s="1"/>
      <c r="CI983" s="1"/>
      <c r="CJ983" s="1"/>
      <c r="CK983" s="1"/>
      <c r="CL983" s="1"/>
    </row>
    <row r="984" spans="1:90" x14ac:dyDescent="0.25">
      <c r="A984" s="51"/>
      <c r="B984" s="111"/>
      <c r="C984" s="111"/>
      <c r="D984" s="111"/>
      <c r="E984" s="111"/>
      <c r="F984" s="111"/>
      <c r="G984" s="162"/>
      <c r="H984" s="151"/>
      <c r="I984" s="296"/>
      <c r="J984" s="152"/>
      <c r="K984" s="153"/>
      <c r="L984" s="169"/>
      <c r="M984" s="39"/>
      <c r="N984" s="201"/>
      <c r="O984" s="39"/>
      <c r="P984" s="22"/>
      <c r="Q984" s="200">
        <f t="shared" si="503"/>
        <v>0</v>
      </c>
      <c r="R984" s="55"/>
      <c r="S984" s="46" t="s">
        <v>64</v>
      </c>
      <c r="T984" s="56"/>
      <c r="U984" s="48" t="s">
        <v>64</v>
      </c>
      <c r="V984" s="175" t="str">
        <f t="shared" si="504"/>
        <v>Remplir la colonne R ou T</v>
      </c>
      <c r="W984" s="178"/>
      <c r="X984" s="282" t="str">
        <f t="shared" si="505"/>
        <v>Remplir la colonne M</v>
      </c>
      <c r="Y984" s="99" t="str">
        <f t="shared" si="506"/>
        <v>Remplir la colonne W</v>
      </c>
      <c r="Z984" s="297" t="str">
        <f t="shared" si="522"/>
        <v>Remplir la colonne I</v>
      </c>
      <c r="AA984" s="84" t="s">
        <v>64</v>
      </c>
      <c r="AB984" s="60" t="str">
        <f t="shared" si="507"/>
        <v>Remplir les termes C, P et TVA</v>
      </c>
      <c r="AC984" s="55"/>
      <c r="AD984" s="46" t="s">
        <v>64</v>
      </c>
      <c r="AE984" s="56"/>
      <c r="AF984" s="48" t="s">
        <v>64</v>
      </c>
      <c r="AG984" s="175" t="str">
        <f t="shared" si="508"/>
        <v>Remplir la colonne AC ou AE</v>
      </c>
      <c r="AH984" s="178"/>
      <c r="AI984" s="311" t="str">
        <f t="shared" si="523"/>
        <v>Remplir la colonne M</v>
      </c>
      <c r="AJ984" s="179" t="str">
        <f t="shared" si="509"/>
        <v>Remplir la colonne AH</v>
      </c>
      <c r="AK984" s="297" t="str">
        <f t="shared" si="497"/>
        <v>Remplir la colonne I</v>
      </c>
      <c r="AL984" s="84" t="s">
        <v>64</v>
      </c>
      <c r="AM984" s="60" t="str">
        <f t="shared" si="524"/>
        <v>Remplir les termes C, P et TVA</v>
      </c>
      <c r="AN984" s="55"/>
      <c r="AO984" s="46" t="s">
        <v>64</v>
      </c>
      <c r="AP984" s="56"/>
      <c r="AQ984" s="48" t="s">
        <v>64</v>
      </c>
      <c r="AR984" s="175" t="str">
        <f t="shared" si="510"/>
        <v>Remplir la colonne AN ou AP</v>
      </c>
      <c r="AS984" s="178"/>
      <c r="AT984" s="282" t="str">
        <f t="shared" si="525"/>
        <v>Remplir la colonne M</v>
      </c>
      <c r="AU984" s="179" t="str">
        <f t="shared" si="511"/>
        <v>Remplir la colonne AS</v>
      </c>
      <c r="AV984" s="263" t="str">
        <f t="shared" si="498"/>
        <v>Remplir la colonne I</v>
      </c>
      <c r="AW984" s="84" t="s">
        <v>64</v>
      </c>
      <c r="AX984" s="60" t="str">
        <f t="shared" si="526"/>
        <v>Remplir les termes C, P et TVA</v>
      </c>
      <c r="AY984" s="55"/>
      <c r="AZ984" s="46" t="s">
        <v>64</v>
      </c>
      <c r="BA984" s="56"/>
      <c r="BB984" s="48" t="s">
        <v>64</v>
      </c>
      <c r="BC984" s="175" t="str">
        <f t="shared" si="512"/>
        <v>Remplir la colonne AY ou BA</v>
      </c>
      <c r="BD984" s="178"/>
      <c r="BE984" s="311" t="str">
        <f t="shared" si="527"/>
        <v>Remplir la colonne M</v>
      </c>
      <c r="BF984" s="179" t="str">
        <f t="shared" si="513"/>
        <v>Remplir la colonne BD</v>
      </c>
      <c r="BG984" s="263" t="str">
        <f t="shared" si="499"/>
        <v>Remplir la colonne I</v>
      </c>
      <c r="BH984" s="84" t="s">
        <v>64</v>
      </c>
      <c r="BI984" s="60" t="str">
        <f t="shared" si="514"/>
        <v>Remplir les termes C, P et TVA</v>
      </c>
      <c r="BJ984" s="55"/>
      <c r="BK984" s="46" t="s">
        <v>64</v>
      </c>
      <c r="BL984" s="56"/>
      <c r="BM984" s="48" t="s">
        <v>64</v>
      </c>
      <c r="BN984" s="175" t="str">
        <f t="shared" si="515"/>
        <v>Remplir la colonne BJ ou BL</v>
      </c>
      <c r="BO984" s="178"/>
      <c r="BP984" s="311" t="str">
        <f t="shared" si="528"/>
        <v>Remplir la colonne M</v>
      </c>
      <c r="BQ984" s="179" t="str">
        <f t="shared" si="516"/>
        <v>Remplir la colonne BO</v>
      </c>
      <c r="BR984" s="263" t="str">
        <f t="shared" si="500"/>
        <v>Remplir la colonne I</v>
      </c>
      <c r="BS984" s="84" t="s">
        <v>64</v>
      </c>
      <c r="BT984" s="60" t="str">
        <f t="shared" si="517"/>
        <v>Remplir les termes C, P et TVA</v>
      </c>
      <c r="BU984" s="55"/>
      <c r="BV984" s="46" t="s">
        <v>64</v>
      </c>
      <c r="BW984" s="56"/>
      <c r="BX984" s="48" t="s">
        <v>64</v>
      </c>
      <c r="BY984" s="175" t="str">
        <f t="shared" si="518"/>
        <v>Remplir la colonne BU ou BW</v>
      </c>
      <c r="BZ984" s="178"/>
      <c r="CA984" s="282" t="str">
        <f t="shared" si="529"/>
        <v>Remplir la colonne M</v>
      </c>
      <c r="CB984" s="99" t="str">
        <f t="shared" si="519"/>
        <v>Remplir la colonne BZ</v>
      </c>
      <c r="CC984" s="297" t="str">
        <f t="shared" si="501"/>
        <v>Remplir la colonne I</v>
      </c>
      <c r="CD984" s="84" t="s">
        <v>64</v>
      </c>
      <c r="CE984" s="60" t="str">
        <f t="shared" si="520"/>
        <v>Remplir les termes C, P et TVA</v>
      </c>
      <c r="CF984" s="61" t="str">
        <f t="shared" si="502"/>
        <v>REMPLIR TYPE DE CLIENT</v>
      </c>
      <c r="CG984" s="107" t="str">
        <f t="shared" si="521"/>
        <v>Montant total de l'aide demandée non indiqué</v>
      </c>
      <c r="CH984" s="1"/>
      <c r="CI984" s="1"/>
      <c r="CJ984" s="1"/>
      <c r="CK984" s="1"/>
      <c r="CL984" s="1"/>
    </row>
    <row r="985" spans="1:90" x14ac:dyDescent="0.25">
      <c r="A985" s="51"/>
      <c r="B985" s="111"/>
      <c r="C985" s="111"/>
      <c r="D985" s="111"/>
      <c r="E985" s="111"/>
      <c r="F985" s="111"/>
      <c r="G985" s="162"/>
      <c r="H985" s="151"/>
      <c r="I985" s="296"/>
      <c r="J985" s="152"/>
      <c r="K985" s="153"/>
      <c r="L985" s="169"/>
      <c r="M985" s="39"/>
      <c r="N985" s="201"/>
      <c r="O985" s="39"/>
      <c r="P985" s="22"/>
      <c r="Q985" s="200">
        <f t="shared" si="503"/>
        <v>0</v>
      </c>
      <c r="R985" s="55"/>
      <c r="S985" s="46" t="s">
        <v>64</v>
      </c>
      <c r="T985" s="56"/>
      <c r="U985" s="48" t="s">
        <v>64</v>
      </c>
      <c r="V985" s="175" t="str">
        <f t="shared" si="504"/>
        <v>Remplir la colonne R ou T</v>
      </c>
      <c r="W985" s="178"/>
      <c r="X985" s="282" t="str">
        <f t="shared" si="505"/>
        <v>Remplir la colonne M</v>
      </c>
      <c r="Y985" s="99" t="str">
        <f t="shared" si="506"/>
        <v>Remplir la colonne W</v>
      </c>
      <c r="Z985" s="297" t="str">
        <f t="shared" si="522"/>
        <v>Remplir la colonne I</v>
      </c>
      <c r="AA985" s="84" t="s">
        <v>64</v>
      </c>
      <c r="AB985" s="60" t="str">
        <f t="shared" si="507"/>
        <v>Remplir les termes C, P et TVA</v>
      </c>
      <c r="AC985" s="55"/>
      <c r="AD985" s="46" t="s">
        <v>64</v>
      </c>
      <c r="AE985" s="56"/>
      <c r="AF985" s="48" t="s">
        <v>64</v>
      </c>
      <c r="AG985" s="175" t="str">
        <f t="shared" si="508"/>
        <v>Remplir la colonne AC ou AE</v>
      </c>
      <c r="AH985" s="178"/>
      <c r="AI985" s="311" t="str">
        <f t="shared" si="523"/>
        <v>Remplir la colonne M</v>
      </c>
      <c r="AJ985" s="179" t="str">
        <f t="shared" si="509"/>
        <v>Remplir la colonne AH</v>
      </c>
      <c r="AK985" s="297" t="str">
        <f t="shared" si="497"/>
        <v>Remplir la colonne I</v>
      </c>
      <c r="AL985" s="84" t="s">
        <v>64</v>
      </c>
      <c r="AM985" s="60" t="str">
        <f t="shared" si="524"/>
        <v>Remplir les termes C, P et TVA</v>
      </c>
      <c r="AN985" s="55"/>
      <c r="AO985" s="46" t="s">
        <v>64</v>
      </c>
      <c r="AP985" s="56"/>
      <c r="AQ985" s="48" t="s">
        <v>64</v>
      </c>
      <c r="AR985" s="175" t="str">
        <f t="shared" si="510"/>
        <v>Remplir la colonne AN ou AP</v>
      </c>
      <c r="AS985" s="178"/>
      <c r="AT985" s="282" t="str">
        <f t="shared" si="525"/>
        <v>Remplir la colonne M</v>
      </c>
      <c r="AU985" s="179" t="str">
        <f t="shared" si="511"/>
        <v>Remplir la colonne AS</v>
      </c>
      <c r="AV985" s="263" t="str">
        <f t="shared" si="498"/>
        <v>Remplir la colonne I</v>
      </c>
      <c r="AW985" s="84" t="s">
        <v>64</v>
      </c>
      <c r="AX985" s="60" t="str">
        <f t="shared" si="526"/>
        <v>Remplir les termes C, P et TVA</v>
      </c>
      <c r="AY985" s="55"/>
      <c r="AZ985" s="46" t="s">
        <v>64</v>
      </c>
      <c r="BA985" s="56"/>
      <c r="BB985" s="48" t="s">
        <v>64</v>
      </c>
      <c r="BC985" s="175" t="str">
        <f t="shared" si="512"/>
        <v>Remplir la colonne AY ou BA</v>
      </c>
      <c r="BD985" s="178"/>
      <c r="BE985" s="311" t="str">
        <f t="shared" si="527"/>
        <v>Remplir la colonne M</v>
      </c>
      <c r="BF985" s="179" t="str">
        <f t="shared" si="513"/>
        <v>Remplir la colonne BD</v>
      </c>
      <c r="BG985" s="263" t="str">
        <f t="shared" si="499"/>
        <v>Remplir la colonne I</v>
      </c>
      <c r="BH985" s="84" t="s">
        <v>64</v>
      </c>
      <c r="BI985" s="60" t="str">
        <f t="shared" si="514"/>
        <v>Remplir les termes C, P et TVA</v>
      </c>
      <c r="BJ985" s="55"/>
      <c r="BK985" s="46" t="s">
        <v>64</v>
      </c>
      <c r="BL985" s="56"/>
      <c r="BM985" s="48" t="s">
        <v>64</v>
      </c>
      <c r="BN985" s="175" t="str">
        <f t="shared" si="515"/>
        <v>Remplir la colonne BJ ou BL</v>
      </c>
      <c r="BO985" s="178"/>
      <c r="BP985" s="311" t="str">
        <f t="shared" si="528"/>
        <v>Remplir la colonne M</v>
      </c>
      <c r="BQ985" s="179" t="str">
        <f t="shared" si="516"/>
        <v>Remplir la colonne BO</v>
      </c>
      <c r="BR985" s="263" t="str">
        <f t="shared" si="500"/>
        <v>Remplir la colonne I</v>
      </c>
      <c r="BS985" s="84" t="s">
        <v>64</v>
      </c>
      <c r="BT985" s="60" t="str">
        <f t="shared" si="517"/>
        <v>Remplir les termes C, P et TVA</v>
      </c>
      <c r="BU985" s="55"/>
      <c r="BV985" s="46" t="s">
        <v>64</v>
      </c>
      <c r="BW985" s="56"/>
      <c r="BX985" s="48" t="s">
        <v>64</v>
      </c>
      <c r="BY985" s="175" t="str">
        <f t="shared" si="518"/>
        <v>Remplir la colonne BU ou BW</v>
      </c>
      <c r="BZ985" s="178"/>
      <c r="CA985" s="282" t="str">
        <f t="shared" si="529"/>
        <v>Remplir la colonne M</v>
      </c>
      <c r="CB985" s="99" t="str">
        <f t="shared" si="519"/>
        <v>Remplir la colonne BZ</v>
      </c>
      <c r="CC985" s="297" t="str">
        <f t="shared" si="501"/>
        <v>Remplir la colonne I</v>
      </c>
      <c r="CD985" s="84" t="s">
        <v>64</v>
      </c>
      <c r="CE985" s="60" t="str">
        <f t="shared" si="520"/>
        <v>Remplir les termes C, P et TVA</v>
      </c>
      <c r="CF985" s="61" t="str">
        <f t="shared" si="502"/>
        <v>REMPLIR TYPE DE CLIENT</v>
      </c>
      <c r="CG985" s="107" t="str">
        <f t="shared" si="521"/>
        <v>Montant total de l'aide demandée non indiqué</v>
      </c>
      <c r="CH985" s="1"/>
      <c r="CI985" s="1"/>
      <c r="CJ985" s="1"/>
      <c r="CK985" s="1"/>
      <c r="CL985" s="1"/>
    </row>
    <row r="986" spans="1:90" x14ac:dyDescent="0.25">
      <c r="A986" s="51"/>
      <c r="B986" s="111"/>
      <c r="C986" s="111"/>
      <c r="D986" s="111"/>
      <c r="E986" s="111"/>
      <c r="F986" s="111"/>
      <c r="G986" s="162"/>
      <c r="H986" s="151"/>
      <c r="I986" s="296"/>
      <c r="J986" s="152"/>
      <c r="K986" s="153"/>
      <c r="L986" s="169"/>
      <c r="M986" s="39"/>
      <c r="N986" s="201"/>
      <c r="O986" s="39"/>
      <c r="P986" s="22"/>
      <c r="Q986" s="200">
        <f t="shared" si="503"/>
        <v>0</v>
      </c>
      <c r="R986" s="55"/>
      <c r="S986" s="46" t="s">
        <v>64</v>
      </c>
      <c r="T986" s="56"/>
      <c r="U986" s="48" t="s">
        <v>64</v>
      </c>
      <c r="V986" s="175" t="str">
        <f t="shared" si="504"/>
        <v>Remplir la colonne R ou T</v>
      </c>
      <c r="W986" s="178"/>
      <c r="X986" s="282" t="str">
        <f t="shared" si="505"/>
        <v>Remplir la colonne M</v>
      </c>
      <c r="Y986" s="99" t="str">
        <f t="shared" si="506"/>
        <v>Remplir la colonne W</v>
      </c>
      <c r="Z986" s="297" t="str">
        <f t="shared" si="522"/>
        <v>Remplir la colonne I</v>
      </c>
      <c r="AA986" s="84" t="s">
        <v>64</v>
      </c>
      <c r="AB986" s="60" t="str">
        <f t="shared" si="507"/>
        <v>Remplir les termes C, P et TVA</v>
      </c>
      <c r="AC986" s="55"/>
      <c r="AD986" s="46" t="s">
        <v>64</v>
      </c>
      <c r="AE986" s="56"/>
      <c r="AF986" s="48" t="s">
        <v>64</v>
      </c>
      <c r="AG986" s="175" t="str">
        <f t="shared" si="508"/>
        <v>Remplir la colonne AC ou AE</v>
      </c>
      <c r="AH986" s="178"/>
      <c r="AI986" s="311" t="str">
        <f t="shared" si="523"/>
        <v>Remplir la colonne M</v>
      </c>
      <c r="AJ986" s="179" t="str">
        <f t="shared" si="509"/>
        <v>Remplir la colonne AH</v>
      </c>
      <c r="AK986" s="297" t="str">
        <f t="shared" si="497"/>
        <v>Remplir la colonne I</v>
      </c>
      <c r="AL986" s="84" t="s">
        <v>64</v>
      </c>
      <c r="AM986" s="60" t="str">
        <f t="shared" si="524"/>
        <v>Remplir les termes C, P et TVA</v>
      </c>
      <c r="AN986" s="55"/>
      <c r="AO986" s="46" t="s">
        <v>64</v>
      </c>
      <c r="AP986" s="56"/>
      <c r="AQ986" s="48" t="s">
        <v>64</v>
      </c>
      <c r="AR986" s="175" t="str">
        <f t="shared" si="510"/>
        <v>Remplir la colonne AN ou AP</v>
      </c>
      <c r="AS986" s="178"/>
      <c r="AT986" s="282" t="str">
        <f t="shared" si="525"/>
        <v>Remplir la colonne M</v>
      </c>
      <c r="AU986" s="179" t="str">
        <f t="shared" si="511"/>
        <v>Remplir la colonne AS</v>
      </c>
      <c r="AV986" s="263" t="str">
        <f t="shared" si="498"/>
        <v>Remplir la colonne I</v>
      </c>
      <c r="AW986" s="84" t="s">
        <v>64</v>
      </c>
      <c r="AX986" s="60" t="str">
        <f t="shared" si="526"/>
        <v>Remplir les termes C, P et TVA</v>
      </c>
      <c r="AY986" s="55"/>
      <c r="AZ986" s="46" t="s">
        <v>64</v>
      </c>
      <c r="BA986" s="56"/>
      <c r="BB986" s="48" t="s">
        <v>64</v>
      </c>
      <c r="BC986" s="175" t="str">
        <f t="shared" si="512"/>
        <v>Remplir la colonne AY ou BA</v>
      </c>
      <c r="BD986" s="178"/>
      <c r="BE986" s="311" t="str">
        <f t="shared" si="527"/>
        <v>Remplir la colonne M</v>
      </c>
      <c r="BF986" s="179" t="str">
        <f t="shared" si="513"/>
        <v>Remplir la colonne BD</v>
      </c>
      <c r="BG986" s="263" t="str">
        <f t="shared" si="499"/>
        <v>Remplir la colonne I</v>
      </c>
      <c r="BH986" s="84" t="s">
        <v>64</v>
      </c>
      <c r="BI986" s="60" t="str">
        <f t="shared" si="514"/>
        <v>Remplir les termes C, P et TVA</v>
      </c>
      <c r="BJ986" s="55"/>
      <c r="BK986" s="46" t="s">
        <v>64</v>
      </c>
      <c r="BL986" s="56"/>
      <c r="BM986" s="48" t="s">
        <v>64</v>
      </c>
      <c r="BN986" s="175" t="str">
        <f t="shared" si="515"/>
        <v>Remplir la colonne BJ ou BL</v>
      </c>
      <c r="BO986" s="178"/>
      <c r="BP986" s="311" t="str">
        <f t="shared" si="528"/>
        <v>Remplir la colonne M</v>
      </c>
      <c r="BQ986" s="179" t="str">
        <f t="shared" si="516"/>
        <v>Remplir la colonne BO</v>
      </c>
      <c r="BR986" s="263" t="str">
        <f t="shared" si="500"/>
        <v>Remplir la colonne I</v>
      </c>
      <c r="BS986" s="84" t="s">
        <v>64</v>
      </c>
      <c r="BT986" s="60" t="str">
        <f t="shared" si="517"/>
        <v>Remplir les termes C, P et TVA</v>
      </c>
      <c r="BU986" s="55"/>
      <c r="BV986" s="46" t="s">
        <v>64</v>
      </c>
      <c r="BW986" s="56"/>
      <c r="BX986" s="48" t="s">
        <v>64</v>
      </c>
      <c r="BY986" s="175" t="str">
        <f t="shared" si="518"/>
        <v>Remplir la colonne BU ou BW</v>
      </c>
      <c r="BZ986" s="178"/>
      <c r="CA986" s="282" t="str">
        <f t="shared" si="529"/>
        <v>Remplir la colonne M</v>
      </c>
      <c r="CB986" s="99" t="str">
        <f t="shared" si="519"/>
        <v>Remplir la colonne BZ</v>
      </c>
      <c r="CC986" s="297" t="str">
        <f t="shared" si="501"/>
        <v>Remplir la colonne I</v>
      </c>
      <c r="CD986" s="84" t="s">
        <v>64</v>
      </c>
      <c r="CE986" s="60" t="str">
        <f t="shared" si="520"/>
        <v>Remplir les termes C, P et TVA</v>
      </c>
      <c r="CF986" s="61" t="str">
        <f t="shared" si="502"/>
        <v>REMPLIR TYPE DE CLIENT</v>
      </c>
      <c r="CG986" s="107" t="str">
        <f t="shared" si="521"/>
        <v>Montant total de l'aide demandée non indiqué</v>
      </c>
      <c r="CH986" s="1"/>
      <c r="CI986" s="1"/>
      <c r="CJ986" s="1"/>
      <c r="CK986" s="1"/>
      <c r="CL986" s="1"/>
    </row>
    <row r="987" spans="1:90" x14ac:dyDescent="0.25">
      <c r="A987" s="51"/>
      <c r="B987" s="111"/>
      <c r="C987" s="111"/>
      <c r="D987" s="111"/>
      <c r="E987" s="111"/>
      <c r="F987" s="111"/>
      <c r="G987" s="162"/>
      <c r="H987" s="151"/>
      <c r="I987" s="296"/>
      <c r="J987" s="152"/>
      <c r="K987" s="153"/>
      <c r="L987" s="169"/>
      <c r="M987" s="39"/>
      <c r="N987" s="201"/>
      <c r="O987" s="39"/>
      <c r="P987" s="22"/>
      <c r="Q987" s="200">
        <f t="shared" si="503"/>
        <v>0</v>
      </c>
      <c r="R987" s="55"/>
      <c r="S987" s="46" t="s">
        <v>64</v>
      </c>
      <c r="T987" s="56"/>
      <c r="U987" s="48" t="s">
        <v>64</v>
      </c>
      <c r="V987" s="175" t="str">
        <f t="shared" si="504"/>
        <v>Remplir la colonne R ou T</v>
      </c>
      <c r="W987" s="178"/>
      <c r="X987" s="282" t="str">
        <f t="shared" si="505"/>
        <v>Remplir la colonne M</v>
      </c>
      <c r="Y987" s="99" t="str">
        <f t="shared" si="506"/>
        <v>Remplir la colonne W</v>
      </c>
      <c r="Z987" s="297" t="str">
        <f t="shared" si="522"/>
        <v>Remplir la colonne I</v>
      </c>
      <c r="AA987" s="84" t="s">
        <v>64</v>
      </c>
      <c r="AB987" s="60" t="str">
        <f t="shared" si="507"/>
        <v>Remplir les termes C, P et TVA</v>
      </c>
      <c r="AC987" s="55"/>
      <c r="AD987" s="46" t="s">
        <v>64</v>
      </c>
      <c r="AE987" s="56"/>
      <c r="AF987" s="48" t="s">
        <v>64</v>
      </c>
      <c r="AG987" s="175" t="str">
        <f t="shared" si="508"/>
        <v>Remplir la colonne AC ou AE</v>
      </c>
      <c r="AH987" s="178"/>
      <c r="AI987" s="311" t="str">
        <f t="shared" si="523"/>
        <v>Remplir la colonne M</v>
      </c>
      <c r="AJ987" s="179" t="str">
        <f t="shared" si="509"/>
        <v>Remplir la colonne AH</v>
      </c>
      <c r="AK987" s="297" t="str">
        <f t="shared" si="497"/>
        <v>Remplir la colonne I</v>
      </c>
      <c r="AL987" s="84" t="s">
        <v>64</v>
      </c>
      <c r="AM987" s="60" t="str">
        <f t="shared" si="524"/>
        <v>Remplir les termes C, P et TVA</v>
      </c>
      <c r="AN987" s="55"/>
      <c r="AO987" s="46" t="s">
        <v>64</v>
      </c>
      <c r="AP987" s="56"/>
      <c r="AQ987" s="48" t="s">
        <v>64</v>
      </c>
      <c r="AR987" s="175" t="str">
        <f t="shared" si="510"/>
        <v>Remplir la colonne AN ou AP</v>
      </c>
      <c r="AS987" s="178"/>
      <c r="AT987" s="282" t="str">
        <f t="shared" si="525"/>
        <v>Remplir la colonne M</v>
      </c>
      <c r="AU987" s="179" t="str">
        <f t="shared" si="511"/>
        <v>Remplir la colonne AS</v>
      </c>
      <c r="AV987" s="263" t="str">
        <f t="shared" si="498"/>
        <v>Remplir la colonne I</v>
      </c>
      <c r="AW987" s="84" t="s">
        <v>64</v>
      </c>
      <c r="AX987" s="60" t="str">
        <f t="shared" si="526"/>
        <v>Remplir les termes C, P et TVA</v>
      </c>
      <c r="AY987" s="55"/>
      <c r="AZ987" s="46" t="s">
        <v>64</v>
      </c>
      <c r="BA987" s="56"/>
      <c r="BB987" s="48" t="s">
        <v>64</v>
      </c>
      <c r="BC987" s="175" t="str">
        <f t="shared" si="512"/>
        <v>Remplir la colonne AY ou BA</v>
      </c>
      <c r="BD987" s="178"/>
      <c r="BE987" s="311" t="str">
        <f t="shared" si="527"/>
        <v>Remplir la colonne M</v>
      </c>
      <c r="BF987" s="179" t="str">
        <f t="shared" si="513"/>
        <v>Remplir la colonne BD</v>
      </c>
      <c r="BG987" s="263" t="str">
        <f t="shared" si="499"/>
        <v>Remplir la colonne I</v>
      </c>
      <c r="BH987" s="84" t="s">
        <v>64</v>
      </c>
      <c r="BI987" s="60" t="str">
        <f t="shared" si="514"/>
        <v>Remplir les termes C, P et TVA</v>
      </c>
      <c r="BJ987" s="55"/>
      <c r="BK987" s="46" t="s">
        <v>64</v>
      </c>
      <c r="BL987" s="56"/>
      <c r="BM987" s="48" t="s">
        <v>64</v>
      </c>
      <c r="BN987" s="175" t="str">
        <f t="shared" si="515"/>
        <v>Remplir la colonne BJ ou BL</v>
      </c>
      <c r="BO987" s="178"/>
      <c r="BP987" s="311" t="str">
        <f t="shared" si="528"/>
        <v>Remplir la colonne M</v>
      </c>
      <c r="BQ987" s="179" t="str">
        <f t="shared" si="516"/>
        <v>Remplir la colonne BO</v>
      </c>
      <c r="BR987" s="263" t="str">
        <f t="shared" si="500"/>
        <v>Remplir la colonne I</v>
      </c>
      <c r="BS987" s="84" t="s">
        <v>64</v>
      </c>
      <c r="BT987" s="60" t="str">
        <f t="shared" si="517"/>
        <v>Remplir les termes C, P et TVA</v>
      </c>
      <c r="BU987" s="55"/>
      <c r="BV987" s="46" t="s">
        <v>64</v>
      </c>
      <c r="BW987" s="56"/>
      <c r="BX987" s="48" t="s">
        <v>64</v>
      </c>
      <c r="BY987" s="175" t="str">
        <f t="shared" si="518"/>
        <v>Remplir la colonne BU ou BW</v>
      </c>
      <c r="BZ987" s="178"/>
      <c r="CA987" s="282" t="str">
        <f t="shared" si="529"/>
        <v>Remplir la colonne M</v>
      </c>
      <c r="CB987" s="99" t="str">
        <f t="shared" si="519"/>
        <v>Remplir la colonne BZ</v>
      </c>
      <c r="CC987" s="297" t="str">
        <f t="shared" si="501"/>
        <v>Remplir la colonne I</v>
      </c>
      <c r="CD987" s="84" t="s">
        <v>64</v>
      </c>
      <c r="CE987" s="60" t="str">
        <f t="shared" si="520"/>
        <v>Remplir les termes C, P et TVA</v>
      </c>
      <c r="CF987" s="61" t="str">
        <f t="shared" si="502"/>
        <v>REMPLIR TYPE DE CLIENT</v>
      </c>
      <c r="CG987" s="107" t="str">
        <f t="shared" si="521"/>
        <v>Montant total de l'aide demandée non indiqué</v>
      </c>
      <c r="CH987" s="1"/>
      <c r="CI987" s="1"/>
      <c r="CJ987" s="1"/>
      <c r="CK987" s="1"/>
      <c r="CL987" s="1"/>
    </row>
    <row r="988" spans="1:90" x14ac:dyDescent="0.25">
      <c r="A988" s="51"/>
      <c r="B988" s="111"/>
      <c r="C988" s="111"/>
      <c r="D988" s="111"/>
      <c r="E988" s="111"/>
      <c r="F988" s="111"/>
      <c r="G988" s="162"/>
      <c r="H988" s="151"/>
      <c r="I988" s="296"/>
      <c r="J988" s="152"/>
      <c r="K988" s="153"/>
      <c r="L988" s="169"/>
      <c r="M988" s="39"/>
      <c r="N988" s="201"/>
      <c r="O988" s="39"/>
      <c r="P988" s="22"/>
      <c r="Q988" s="200">
        <f t="shared" si="503"/>
        <v>0</v>
      </c>
      <c r="R988" s="55"/>
      <c r="S988" s="46" t="s">
        <v>64</v>
      </c>
      <c r="T988" s="56"/>
      <c r="U988" s="48" t="s">
        <v>64</v>
      </c>
      <c r="V988" s="175" t="str">
        <f t="shared" si="504"/>
        <v>Remplir la colonne R ou T</v>
      </c>
      <c r="W988" s="178"/>
      <c r="X988" s="282" t="str">
        <f t="shared" si="505"/>
        <v>Remplir la colonne M</v>
      </c>
      <c r="Y988" s="99" t="str">
        <f t="shared" si="506"/>
        <v>Remplir la colonne W</v>
      </c>
      <c r="Z988" s="297" t="str">
        <f t="shared" si="522"/>
        <v>Remplir la colonne I</v>
      </c>
      <c r="AA988" s="84" t="s">
        <v>64</v>
      </c>
      <c r="AB988" s="60" t="str">
        <f t="shared" si="507"/>
        <v>Remplir les termes C, P et TVA</v>
      </c>
      <c r="AC988" s="55"/>
      <c r="AD988" s="46" t="s">
        <v>64</v>
      </c>
      <c r="AE988" s="56"/>
      <c r="AF988" s="48" t="s">
        <v>64</v>
      </c>
      <c r="AG988" s="175" t="str">
        <f t="shared" si="508"/>
        <v>Remplir la colonne AC ou AE</v>
      </c>
      <c r="AH988" s="178"/>
      <c r="AI988" s="311" t="str">
        <f t="shared" si="523"/>
        <v>Remplir la colonne M</v>
      </c>
      <c r="AJ988" s="179" t="str">
        <f t="shared" si="509"/>
        <v>Remplir la colonne AH</v>
      </c>
      <c r="AK988" s="297" t="str">
        <f t="shared" si="497"/>
        <v>Remplir la colonne I</v>
      </c>
      <c r="AL988" s="84" t="s">
        <v>64</v>
      </c>
      <c r="AM988" s="60" t="str">
        <f t="shared" si="524"/>
        <v>Remplir les termes C, P et TVA</v>
      </c>
      <c r="AN988" s="55"/>
      <c r="AO988" s="46" t="s">
        <v>64</v>
      </c>
      <c r="AP988" s="56"/>
      <c r="AQ988" s="48" t="s">
        <v>64</v>
      </c>
      <c r="AR988" s="175" t="str">
        <f t="shared" si="510"/>
        <v>Remplir la colonne AN ou AP</v>
      </c>
      <c r="AS988" s="178"/>
      <c r="AT988" s="282" t="str">
        <f t="shared" si="525"/>
        <v>Remplir la colonne M</v>
      </c>
      <c r="AU988" s="179" t="str">
        <f t="shared" si="511"/>
        <v>Remplir la colonne AS</v>
      </c>
      <c r="AV988" s="263" t="str">
        <f t="shared" si="498"/>
        <v>Remplir la colonne I</v>
      </c>
      <c r="AW988" s="84" t="s">
        <v>64</v>
      </c>
      <c r="AX988" s="60" t="str">
        <f t="shared" si="526"/>
        <v>Remplir les termes C, P et TVA</v>
      </c>
      <c r="AY988" s="55"/>
      <c r="AZ988" s="46" t="s">
        <v>64</v>
      </c>
      <c r="BA988" s="56"/>
      <c r="BB988" s="48" t="s">
        <v>64</v>
      </c>
      <c r="BC988" s="175" t="str">
        <f t="shared" si="512"/>
        <v>Remplir la colonne AY ou BA</v>
      </c>
      <c r="BD988" s="178"/>
      <c r="BE988" s="311" t="str">
        <f t="shared" si="527"/>
        <v>Remplir la colonne M</v>
      </c>
      <c r="BF988" s="179" t="str">
        <f t="shared" si="513"/>
        <v>Remplir la colonne BD</v>
      </c>
      <c r="BG988" s="263" t="str">
        <f t="shared" si="499"/>
        <v>Remplir la colonne I</v>
      </c>
      <c r="BH988" s="84" t="s">
        <v>64</v>
      </c>
      <c r="BI988" s="60" t="str">
        <f t="shared" si="514"/>
        <v>Remplir les termes C, P et TVA</v>
      </c>
      <c r="BJ988" s="55"/>
      <c r="BK988" s="46" t="s">
        <v>64</v>
      </c>
      <c r="BL988" s="56"/>
      <c r="BM988" s="48" t="s">
        <v>64</v>
      </c>
      <c r="BN988" s="175" t="str">
        <f t="shared" si="515"/>
        <v>Remplir la colonne BJ ou BL</v>
      </c>
      <c r="BO988" s="178"/>
      <c r="BP988" s="311" t="str">
        <f t="shared" si="528"/>
        <v>Remplir la colonne M</v>
      </c>
      <c r="BQ988" s="179" t="str">
        <f t="shared" si="516"/>
        <v>Remplir la colonne BO</v>
      </c>
      <c r="BR988" s="263" t="str">
        <f t="shared" si="500"/>
        <v>Remplir la colonne I</v>
      </c>
      <c r="BS988" s="84" t="s">
        <v>64</v>
      </c>
      <c r="BT988" s="60" t="str">
        <f t="shared" si="517"/>
        <v>Remplir les termes C, P et TVA</v>
      </c>
      <c r="BU988" s="55"/>
      <c r="BV988" s="46" t="s">
        <v>64</v>
      </c>
      <c r="BW988" s="56"/>
      <c r="BX988" s="48" t="s">
        <v>64</v>
      </c>
      <c r="BY988" s="175" t="str">
        <f t="shared" si="518"/>
        <v>Remplir la colonne BU ou BW</v>
      </c>
      <c r="BZ988" s="178"/>
      <c r="CA988" s="282" t="str">
        <f t="shared" si="529"/>
        <v>Remplir la colonne M</v>
      </c>
      <c r="CB988" s="99" t="str">
        <f t="shared" si="519"/>
        <v>Remplir la colonne BZ</v>
      </c>
      <c r="CC988" s="297" t="str">
        <f t="shared" si="501"/>
        <v>Remplir la colonne I</v>
      </c>
      <c r="CD988" s="84" t="s">
        <v>64</v>
      </c>
      <c r="CE988" s="60" t="str">
        <f t="shared" si="520"/>
        <v>Remplir les termes C, P et TVA</v>
      </c>
      <c r="CF988" s="61" t="str">
        <f t="shared" si="502"/>
        <v>REMPLIR TYPE DE CLIENT</v>
      </c>
      <c r="CG988" s="107" t="str">
        <f t="shared" si="521"/>
        <v>Montant total de l'aide demandée non indiqué</v>
      </c>
      <c r="CH988" s="1"/>
      <c r="CI988" s="1"/>
      <c r="CJ988" s="1"/>
      <c r="CK988" s="1"/>
      <c r="CL988" s="1"/>
    </row>
    <row r="989" spans="1:90" x14ac:dyDescent="0.25">
      <c r="A989" s="51"/>
      <c r="B989" s="111"/>
      <c r="C989" s="111"/>
      <c r="D989" s="111"/>
      <c r="E989" s="111"/>
      <c r="F989" s="111"/>
      <c r="G989" s="162"/>
      <c r="H989" s="151"/>
      <c r="I989" s="296"/>
      <c r="J989" s="152"/>
      <c r="K989" s="153"/>
      <c r="L989" s="169"/>
      <c r="M989" s="39"/>
      <c r="N989" s="201"/>
      <c r="O989" s="39"/>
      <c r="P989" s="22"/>
      <c r="Q989" s="200">
        <f t="shared" si="503"/>
        <v>0</v>
      </c>
      <c r="R989" s="55"/>
      <c r="S989" s="46" t="s">
        <v>64</v>
      </c>
      <c r="T989" s="56"/>
      <c r="U989" s="48" t="s">
        <v>64</v>
      </c>
      <c r="V989" s="175" t="str">
        <f t="shared" si="504"/>
        <v>Remplir la colonne R ou T</v>
      </c>
      <c r="W989" s="178"/>
      <c r="X989" s="282" t="str">
        <f t="shared" si="505"/>
        <v>Remplir la colonne M</v>
      </c>
      <c r="Y989" s="99" t="str">
        <f t="shared" si="506"/>
        <v>Remplir la colonne W</v>
      </c>
      <c r="Z989" s="297" t="str">
        <f t="shared" si="522"/>
        <v>Remplir la colonne I</v>
      </c>
      <c r="AA989" s="84" t="s">
        <v>64</v>
      </c>
      <c r="AB989" s="60" t="str">
        <f t="shared" si="507"/>
        <v>Remplir les termes C, P et TVA</v>
      </c>
      <c r="AC989" s="55"/>
      <c r="AD989" s="46" t="s">
        <v>64</v>
      </c>
      <c r="AE989" s="56"/>
      <c r="AF989" s="48" t="s">
        <v>64</v>
      </c>
      <c r="AG989" s="175" t="str">
        <f t="shared" si="508"/>
        <v>Remplir la colonne AC ou AE</v>
      </c>
      <c r="AH989" s="178"/>
      <c r="AI989" s="311" t="str">
        <f t="shared" si="523"/>
        <v>Remplir la colonne M</v>
      </c>
      <c r="AJ989" s="179" t="str">
        <f t="shared" si="509"/>
        <v>Remplir la colonne AH</v>
      </c>
      <c r="AK989" s="297" t="str">
        <f t="shared" si="497"/>
        <v>Remplir la colonne I</v>
      </c>
      <c r="AL989" s="84" t="s">
        <v>64</v>
      </c>
      <c r="AM989" s="60" t="str">
        <f t="shared" si="524"/>
        <v>Remplir les termes C, P et TVA</v>
      </c>
      <c r="AN989" s="55"/>
      <c r="AO989" s="46" t="s">
        <v>64</v>
      </c>
      <c r="AP989" s="56"/>
      <c r="AQ989" s="48" t="s">
        <v>64</v>
      </c>
      <c r="AR989" s="175" t="str">
        <f t="shared" si="510"/>
        <v>Remplir la colonne AN ou AP</v>
      </c>
      <c r="AS989" s="178"/>
      <c r="AT989" s="282" t="str">
        <f t="shared" si="525"/>
        <v>Remplir la colonne M</v>
      </c>
      <c r="AU989" s="179" t="str">
        <f t="shared" si="511"/>
        <v>Remplir la colonne AS</v>
      </c>
      <c r="AV989" s="263" t="str">
        <f t="shared" si="498"/>
        <v>Remplir la colonne I</v>
      </c>
      <c r="AW989" s="84" t="s">
        <v>64</v>
      </c>
      <c r="AX989" s="60" t="str">
        <f t="shared" si="526"/>
        <v>Remplir les termes C, P et TVA</v>
      </c>
      <c r="AY989" s="55"/>
      <c r="AZ989" s="46" t="s">
        <v>64</v>
      </c>
      <c r="BA989" s="56"/>
      <c r="BB989" s="48" t="s">
        <v>64</v>
      </c>
      <c r="BC989" s="175" t="str">
        <f t="shared" si="512"/>
        <v>Remplir la colonne AY ou BA</v>
      </c>
      <c r="BD989" s="178"/>
      <c r="BE989" s="311" t="str">
        <f t="shared" si="527"/>
        <v>Remplir la colonne M</v>
      </c>
      <c r="BF989" s="179" t="str">
        <f t="shared" si="513"/>
        <v>Remplir la colonne BD</v>
      </c>
      <c r="BG989" s="263" t="str">
        <f t="shared" si="499"/>
        <v>Remplir la colonne I</v>
      </c>
      <c r="BH989" s="84" t="s">
        <v>64</v>
      </c>
      <c r="BI989" s="60" t="str">
        <f t="shared" si="514"/>
        <v>Remplir les termes C, P et TVA</v>
      </c>
      <c r="BJ989" s="55"/>
      <c r="BK989" s="46" t="s">
        <v>64</v>
      </c>
      <c r="BL989" s="56"/>
      <c r="BM989" s="48" t="s">
        <v>64</v>
      </c>
      <c r="BN989" s="175" t="str">
        <f t="shared" si="515"/>
        <v>Remplir la colonne BJ ou BL</v>
      </c>
      <c r="BO989" s="178"/>
      <c r="BP989" s="311" t="str">
        <f t="shared" si="528"/>
        <v>Remplir la colonne M</v>
      </c>
      <c r="BQ989" s="179" t="str">
        <f t="shared" si="516"/>
        <v>Remplir la colonne BO</v>
      </c>
      <c r="BR989" s="263" t="str">
        <f t="shared" si="500"/>
        <v>Remplir la colonne I</v>
      </c>
      <c r="BS989" s="84" t="s">
        <v>64</v>
      </c>
      <c r="BT989" s="60" t="str">
        <f t="shared" si="517"/>
        <v>Remplir les termes C, P et TVA</v>
      </c>
      <c r="BU989" s="55"/>
      <c r="BV989" s="46" t="s">
        <v>64</v>
      </c>
      <c r="BW989" s="56"/>
      <c r="BX989" s="48" t="s">
        <v>64</v>
      </c>
      <c r="BY989" s="175" t="str">
        <f t="shared" si="518"/>
        <v>Remplir la colonne BU ou BW</v>
      </c>
      <c r="BZ989" s="178"/>
      <c r="CA989" s="282" t="str">
        <f t="shared" si="529"/>
        <v>Remplir la colonne M</v>
      </c>
      <c r="CB989" s="99" t="str">
        <f t="shared" si="519"/>
        <v>Remplir la colonne BZ</v>
      </c>
      <c r="CC989" s="297" t="str">
        <f t="shared" si="501"/>
        <v>Remplir la colonne I</v>
      </c>
      <c r="CD989" s="84" t="s">
        <v>64</v>
      </c>
      <c r="CE989" s="60" t="str">
        <f t="shared" si="520"/>
        <v>Remplir les termes C, P et TVA</v>
      </c>
      <c r="CF989" s="61" t="str">
        <f t="shared" si="502"/>
        <v>REMPLIR TYPE DE CLIENT</v>
      </c>
      <c r="CG989" s="107" t="str">
        <f t="shared" si="521"/>
        <v>Montant total de l'aide demandée non indiqué</v>
      </c>
      <c r="CH989" s="1"/>
      <c r="CI989" s="1"/>
      <c r="CJ989" s="1"/>
      <c r="CK989" s="1"/>
      <c r="CL989" s="1"/>
    </row>
    <row r="990" spans="1:90" x14ac:dyDescent="0.25">
      <c r="A990" s="51"/>
      <c r="B990" s="111"/>
      <c r="C990" s="111"/>
      <c r="D990" s="111"/>
      <c r="E990" s="111"/>
      <c r="F990" s="111"/>
      <c r="G990" s="162"/>
      <c r="H990" s="151"/>
      <c r="I990" s="296"/>
      <c r="J990" s="152"/>
      <c r="K990" s="153"/>
      <c r="L990" s="169"/>
      <c r="M990" s="39"/>
      <c r="N990" s="201"/>
      <c r="O990" s="39"/>
      <c r="P990" s="22"/>
      <c r="Q990" s="200">
        <f t="shared" si="503"/>
        <v>0</v>
      </c>
      <c r="R990" s="55"/>
      <c r="S990" s="46" t="s">
        <v>64</v>
      </c>
      <c r="T990" s="56"/>
      <c r="U990" s="48" t="s">
        <v>64</v>
      </c>
      <c r="V990" s="175" t="str">
        <f t="shared" si="504"/>
        <v>Remplir la colonne R ou T</v>
      </c>
      <c r="W990" s="178"/>
      <c r="X990" s="282" t="str">
        <f t="shared" si="505"/>
        <v>Remplir la colonne M</v>
      </c>
      <c r="Y990" s="99" t="str">
        <f t="shared" si="506"/>
        <v>Remplir la colonne W</v>
      </c>
      <c r="Z990" s="297" t="str">
        <f t="shared" si="522"/>
        <v>Remplir la colonne I</v>
      </c>
      <c r="AA990" s="84" t="s">
        <v>64</v>
      </c>
      <c r="AB990" s="60" t="str">
        <f t="shared" si="507"/>
        <v>Remplir les termes C, P et TVA</v>
      </c>
      <c r="AC990" s="55"/>
      <c r="AD990" s="46" t="s">
        <v>64</v>
      </c>
      <c r="AE990" s="56"/>
      <c r="AF990" s="48" t="s">
        <v>64</v>
      </c>
      <c r="AG990" s="175" t="str">
        <f t="shared" si="508"/>
        <v>Remplir la colonne AC ou AE</v>
      </c>
      <c r="AH990" s="178"/>
      <c r="AI990" s="311" t="str">
        <f t="shared" si="523"/>
        <v>Remplir la colonne M</v>
      </c>
      <c r="AJ990" s="179" t="str">
        <f t="shared" si="509"/>
        <v>Remplir la colonne AH</v>
      </c>
      <c r="AK990" s="297" t="str">
        <f t="shared" si="497"/>
        <v>Remplir la colonne I</v>
      </c>
      <c r="AL990" s="84" t="s">
        <v>64</v>
      </c>
      <c r="AM990" s="60" t="str">
        <f t="shared" si="524"/>
        <v>Remplir les termes C, P et TVA</v>
      </c>
      <c r="AN990" s="55"/>
      <c r="AO990" s="46" t="s">
        <v>64</v>
      </c>
      <c r="AP990" s="56"/>
      <c r="AQ990" s="48" t="s">
        <v>64</v>
      </c>
      <c r="AR990" s="175" t="str">
        <f t="shared" si="510"/>
        <v>Remplir la colonne AN ou AP</v>
      </c>
      <c r="AS990" s="178"/>
      <c r="AT990" s="282" t="str">
        <f t="shared" si="525"/>
        <v>Remplir la colonne M</v>
      </c>
      <c r="AU990" s="179" t="str">
        <f t="shared" si="511"/>
        <v>Remplir la colonne AS</v>
      </c>
      <c r="AV990" s="263" t="str">
        <f t="shared" si="498"/>
        <v>Remplir la colonne I</v>
      </c>
      <c r="AW990" s="84" t="s">
        <v>64</v>
      </c>
      <c r="AX990" s="60" t="str">
        <f t="shared" si="526"/>
        <v>Remplir les termes C, P et TVA</v>
      </c>
      <c r="AY990" s="55"/>
      <c r="AZ990" s="46" t="s">
        <v>64</v>
      </c>
      <c r="BA990" s="56"/>
      <c r="BB990" s="48" t="s">
        <v>64</v>
      </c>
      <c r="BC990" s="175" t="str">
        <f t="shared" si="512"/>
        <v>Remplir la colonne AY ou BA</v>
      </c>
      <c r="BD990" s="178"/>
      <c r="BE990" s="311" t="str">
        <f t="shared" si="527"/>
        <v>Remplir la colonne M</v>
      </c>
      <c r="BF990" s="179" t="str">
        <f t="shared" si="513"/>
        <v>Remplir la colonne BD</v>
      </c>
      <c r="BG990" s="263" t="str">
        <f t="shared" si="499"/>
        <v>Remplir la colonne I</v>
      </c>
      <c r="BH990" s="84" t="s">
        <v>64</v>
      </c>
      <c r="BI990" s="60" t="str">
        <f t="shared" si="514"/>
        <v>Remplir les termes C, P et TVA</v>
      </c>
      <c r="BJ990" s="55"/>
      <c r="BK990" s="46" t="s">
        <v>64</v>
      </c>
      <c r="BL990" s="56"/>
      <c r="BM990" s="48" t="s">
        <v>64</v>
      </c>
      <c r="BN990" s="175" t="str">
        <f t="shared" si="515"/>
        <v>Remplir la colonne BJ ou BL</v>
      </c>
      <c r="BO990" s="178"/>
      <c r="BP990" s="311" t="str">
        <f t="shared" si="528"/>
        <v>Remplir la colonne M</v>
      </c>
      <c r="BQ990" s="179" t="str">
        <f t="shared" si="516"/>
        <v>Remplir la colonne BO</v>
      </c>
      <c r="BR990" s="263" t="str">
        <f t="shared" si="500"/>
        <v>Remplir la colonne I</v>
      </c>
      <c r="BS990" s="84" t="s">
        <v>64</v>
      </c>
      <c r="BT990" s="60" t="str">
        <f t="shared" si="517"/>
        <v>Remplir les termes C, P et TVA</v>
      </c>
      <c r="BU990" s="55"/>
      <c r="BV990" s="46" t="s">
        <v>64</v>
      </c>
      <c r="BW990" s="56"/>
      <c r="BX990" s="48" t="s">
        <v>64</v>
      </c>
      <c r="BY990" s="175" t="str">
        <f t="shared" si="518"/>
        <v>Remplir la colonne BU ou BW</v>
      </c>
      <c r="BZ990" s="178"/>
      <c r="CA990" s="282" t="str">
        <f t="shared" si="529"/>
        <v>Remplir la colonne M</v>
      </c>
      <c r="CB990" s="99" t="str">
        <f t="shared" si="519"/>
        <v>Remplir la colonne BZ</v>
      </c>
      <c r="CC990" s="297" t="str">
        <f t="shared" si="501"/>
        <v>Remplir la colonne I</v>
      </c>
      <c r="CD990" s="84" t="s">
        <v>64</v>
      </c>
      <c r="CE990" s="60" t="str">
        <f t="shared" si="520"/>
        <v>Remplir les termes C, P et TVA</v>
      </c>
      <c r="CF990" s="61" t="str">
        <f t="shared" si="502"/>
        <v>REMPLIR TYPE DE CLIENT</v>
      </c>
      <c r="CG990" s="107" t="str">
        <f t="shared" si="521"/>
        <v>Montant total de l'aide demandée non indiqué</v>
      </c>
      <c r="CH990" s="1"/>
      <c r="CI990" s="1"/>
      <c r="CJ990" s="1"/>
      <c r="CK990" s="1"/>
      <c r="CL990" s="1"/>
    </row>
    <row r="991" spans="1:90" x14ac:dyDescent="0.25">
      <c r="A991" s="51"/>
      <c r="B991" s="111"/>
      <c r="C991" s="111"/>
      <c r="D991" s="111"/>
      <c r="E991" s="111"/>
      <c r="F991" s="111"/>
      <c r="G991" s="162"/>
      <c r="H991" s="151"/>
      <c r="I991" s="296"/>
      <c r="J991" s="152"/>
      <c r="K991" s="153"/>
      <c r="L991" s="169"/>
      <c r="M991" s="39"/>
      <c r="N991" s="201"/>
      <c r="O991" s="39"/>
      <c r="P991" s="22"/>
      <c r="Q991" s="200">
        <f t="shared" si="503"/>
        <v>0</v>
      </c>
      <c r="R991" s="55"/>
      <c r="S991" s="46" t="s">
        <v>64</v>
      </c>
      <c r="T991" s="56"/>
      <c r="U991" s="48" t="s">
        <v>64</v>
      </c>
      <c r="V991" s="175" t="str">
        <f t="shared" si="504"/>
        <v>Remplir la colonne R ou T</v>
      </c>
      <c r="W991" s="178"/>
      <c r="X991" s="282" t="str">
        <f t="shared" si="505"/>
        <v>Remplir la colonne M</v>
      </c>
      <c r="Y991" s="99" t="str">
        <f t="shared" si="506"/>
        <v>Remplir la colonne W</v>
      </c>
      <c r="Z991" s="297" t="str">
        <f t="shared" si="522"/>
        <v>Remplir la colonne I</v>
      </c>
      <c r="AA991" s="84" t="s">
        <v>64</v>
      </c>
      <c r="AB991" s="60" t="str">
        <f t="shared" si="507"/>
        <v>Remplir les termes C, P et TVA</v>
      </c>
      <c r="AC991" s="55"/>
      <c r="AD991" s="46" t="s">
        <v>64</v>
      </c>
      <c r="AE991" s="56"/>
      <c r="AF991" s="48" t="s">
        <v>64</v>
      </c>
      <c r="AG991" s="175" t="str">
        <f t="shared" si="508"/>
        <v>Remplir la colonne AC ou AE</v>
      </c>
      <c r="AH991" s="178"/>
      <c r="AI991" s="311" t="str">
        <f t="shared" si="523"/>
        <v>Remplir la colonne M</v>
      </c>
      <c r="AJ991" s="179" t="str">
        <f t="shared" si="509"/>
        <v>Remplir la colonne AH</v>
      </c>
      <c r="AK991" s="297" t="str">
        <f t="shared" si="497"/>
        <v>Remplir la colonne I</v>
      </c>
      <c r="AL991" s="84" t="s">
        <v>64</v>
      </c>
      <c r="AM991" s="60" t="str">
        <f t="shared" si="524"/>
        <v>Remplir les termes C, P et TVA</v>
      </c>
      <c r="AN991" s="55"/>
      <c r="AO991" s="46" t="s">
        <v>64</v>
      </c>
      <c r="AP991" s="56"/>
      <c r="AQ991" s="48" t="s">
        <v>64</v>
      </c>
      <c r="AR991" s="175" t="str">
        <f t="shared" si="510"/>
        <v>Remplir la colonne AN ou AP</v>
      </c>
      <c r="AS991" s="178"/>
      <c r="AT991" s="282" t="str">
        <f t="shared" si="525"/>
        <v>Remplir la colonne M</v>
      </c>
      <c r="AU991" s="179" t="str">
        <f t="shared" si="511"/>
        <v>Remplir la colonne AS</v>
      </c>
      <c r="AV991" s="263" t="str">
        <f t="shared" si="498"/>
        <v>Remplir la colonne I</v>
      </c>
      <c r="AW991" s="84" t="s">
        <v>64</v>
      </c>
      <c r="AX991" s="60" t="str">
        <f t="shared" si="526"/>
        <v>Remplir les termes C, P et TVA</v>
      </c>
      <c r="AY991" s="55"/>
      <c r="AZ991" s="46" t="s">
        <v>64</v>
      </c>
      <c r="BA991" s="56"/>
      <c r="BB991" s="48" t="s">
        <v>64</v>
      </c>
      <c r="BC991" s="175" t="str">
        <f t="shared" si="512"/>
        <v>Remplir la colonne AY ou BA</v>
      </c>
      <c r="BD991" s="178"/>
      <c r="BE991" s="311" t="str">
        <f t="shared" si="527"/>
        <v>Remplir la colonne M</v>
      </c>
      <c r="BF991" s="179" t="str">
        <f t="shared" si="513"/>
        <v>Remplir la colonne BD</v>
      </c>
      <c r="BG991" s="263" t="str">
        <f t="shared" si="499"/>
        <v>Remplir la colonne I</v>
      </c>
      <c r="BH991" s="84" t="s">
        <v>64</v>
      </c>
      <c r="BI991" s="60" t="str">
        <f t="shared" si="514"/>
        <v>Remplir les termes C, P et TVA</v>
      </c>
      <c r="BJ991" s="55"/>
      <c r="BK991" s="46" t="s">
        <v>64</v>
      </c>
      <c r="BL991" s="56"/>
      <c r="BM991" s="48" t="s">
        <v>64</v>
      </c>
      <c r="BN991" s="175" t="str">
        <f t="shared" si="515"/>
        <v>Remplir la colonne BJ ou BL</v>
      </c>
      <c r="BO991" s="178"/>
      <c r="BP991" s="311" t="str">
        <f t="shared" si="528"/>
        <v>Remplir la colonne M</v>
      </c>
      <c r="BQ991" s="179" t="str">
        <f t="shared" si="516"/>
        <v>Remplir la colonne BO</v>
      </c>
      <c r="BR991" s="263" t="str">
        <f t="shared" si="500"/>
        <v>Remplir la colonne I</v>
      </c>
      <c r="BS991" s="84" t="s">
        <v>64</v>
      </c>
      <c r="BT991" s="60" t="str">
        <f t="shared" si="517"/>
        <v>Remplir les termes C, P et TVA</v>
      </c>
      <c r="BU991" s="55"/>
      <c r="BV991" s="46" t="s">
        <v>64</v>
      </c>
      <c r="BW991" s="56"/>
      <c r="BX991" s="48" t="s">
        <v>64</v>
      </c>
      <c r="BY991" s="175" t="str">
        <f t="shared" si="518"/>
        <v>Remplir la colonne BU ou BW</v>
      </c>
      <c r="BZ991" s="178"/>
      <c r="CA991" s="282" t="str">
        <f t="shared" si="529"/>
        <v>Remplir la colonne M</v>
      </c>
      <c r="CB991" s="99" t="str">
        <f t="shared" si="519"/>
        <v>Remplir la colonne BZ</v>
      </c>
      <c r="CC991" s="297" t="str">
        <f t="shared" si="501"/>
        <v>Remplir la colonne I</v>
      </c>
      <c r="CD991" s="84" t="s">
        <v>64</v>
      </c>
      <c r="CE991" s="60" t="str">
        <f t="shared" si="520"/>
        <v>Remplir les termes C, P et TVA</v>
      </c>
      <c r="CF991" s="61" t="str">
        <f t="shared" si="502"/>
        <v>REMPLIR TYPE DE CLIENT</v>
      </c>
      <c r="CG991" s="107" t="str">
        <f t="shared" si="521"/>
        <v>Montant total de l'aide demandée non indiqué</v>
      </c>
      <c r="CH991" s="1"/>
      <c r="CI991" s="1"/>
      <c r="CJ991" s="1"/>
      <c r="CK991" s="1"/>
      <c r="CL991" s="1"/>
    </row>
    <row r="992" spans="1:90" x14ac:dyDescent="0.25">
      <c r="A992" s="51"/>
      <c r="B992" s="111"/>
      <c r="C992" s="111"/>
      <c r="D992" s="111"/>
      <c r="E992" s="111"/>
      <c r="F992" s="111"/>
      <c r="G992" s="162"/>
      <c r="H992" s="151"/>
      <c r="I992" s="296"/>
      <c r="J992" s="152"/>
      <c r="K992" s="153"/>
      <c r="L992" s="169"/>
      <c r="M992" s="39"/>
      <c r="N992" s="201"/>
      <c r="O992" s="39"/>
      <c r="P992" s="22"/>
      <c r="Q992" s="200">
        <f t="shared" si="503"/>
        <v>0</v>
      </c>
      <c r="R992" s="55"/>
      <c r="S992" s="46" t="s">
        <v>64</v>
      </c>
      <c r="T992" s="56"/>
      <c r="U992" s="48" t="s">
        <v>64</v>
      </c>
      <c r="V992" s="175" t="str">
        <f t="shared" si="504"/>
        <v>Remplir la colonne R ou T</v>
      </c>
      <c r="W992" s="178"/>
      <c r="X992" s="282" t="str">
        <f t="shared" si="505"/>
        <v>Remplir la colonne M</v>
      </c>
      <c r="Y992" s="99" t="str">
        <f t="shared" si="506"/>
        <v>Remplir la colonne W</v>
      </c>
      <c r="Z992" s="297" t="str">
        <f t="shared" si="522"/>
        <v>Remplir la colonne I</v>
      </c>
      <c r="AA992" s="84" t="s">
        <v>64</v>
      </c>
      <c r="AB992" s="60" t="str">
        <f t="shared" si="507"/>
        <v>Remplir les termes C, P et TVA</v>
      </c>
      <c r="AC992" s="55"/>
      <c r="AD992" s="46" t="s">
        <v>64</v>
      </c>
      <c r="AE992" s="56"/>
      <c r="AF992" s="48" t="s">
        <v>64</v>
      </c>
      <c r="AG992" s="175" t="str">
        <f t="shared" si="508"/>
        <v>Remplir la colonne AC ou AE</v>
      </c>
      <c r="AH992" s="178"/>
      <c r="AI992" s="311" t="str">
        <f t="shared" si="523"/>
        <v>Remplir la colonne M</v>
      </c>
      <c r="AJ992" s="179" t="str">
        <f t="shared" si="509"/>
        <v>Remplir la colonne AH</v>
      </c>
      <c r="AK992" s="297" t="str">
        <f t="shared" si="497"/>
        <v>Remplir la colonne I</v>
      </c>
      <c r="AL992" s="84" t="s">
        <v>64</v>
      </c>
      <c r="AM992" s="60" t="str">
        <f t="shared" si="524"/>
        <v>Remplir les termes C, P et TVA</v>
      </c>
      <c r="AN992" s="55"/>
      <c r="AO992" s="46" t="s">
        <v>64</v>
      </c>
      <c r="AP992" s="56"/>
      <c r="AQ992" s="48" t="s">
        <v>64</v>
      </c>
      <c r="AR992" s="175" t="str">
        <f t="shared" si="510"/>
        <v>Remplir la colonne AN ou AP</v>
      </c>
      <c r="AS992" s="178"/>
      <c r="AT992" s="282" t="str">
        <f t="shared" si="525"/>
        <v>Remplir la colonne M</v>
      </c>
      <c r="AU992" s="179" t="str">
        <f t="shared" si="511"/>
        <v>Remplir la colonne AS</v>
      </c>
      <c r="AV992" s="263" t="str">
        <f t="shared" si="498"/>
        <v>Remplir la colonne I</v>
      </c>
      <c r="AW992" s="84" t="s">
        <v>64</v>
      </c>
      <c r="AX992" s="60" t="str">
        <f t="shared" si="526"/>
        <v>Remplir les termes C, P et TVA</v>
      </c>
      <c r="AY992" s="55"/>
      <c r="AZ992" s="46" t="s">
        <v>64</v>
      </c>
      <c r="BA992" s="56"/>
      <c r="BB992" s="48" t="s">
        <v>64</v>
      </c>
      <c r="BC992" s="175" t="str">
        <f t="shared" si="512"/>
        <v>Remplir la colonne AY ou BA</v>
      </c>
      <c r="BD992" s="178"/>
      <c r="BE992" s="311" t="str">
        <f t="shared" si="527"/>
        <v>Remplir la colonne M</v>
      </c>
      <c r="BF992" s="179" t="str">
        <f t="shared" si="513"/>
        <v>Remplir la colonne BD</v>
      </c>
      <c r="BG992" s="263" t="str">
        <f t="shared" si="499"/>
        <v>Remplir la colonne I</v>
      </c>
      <c r="BH992" s="84" t="s">
        <v>64</v>
      </c>
      <c r="BI992" s="60" t="str">
        <f t="shared" si="514"/>
        <v>Remplir les termes C, P et TVA</v>
      </c>
      <c r="BJ992" s="55"/>
      <c r="BK992" s="46" t="s">
        <v>64</v>
      </c>
      <c r="BL992" s="56"/>
      <c r="BM992" s="48" t="s">
        <v>64</v>
      </c>
      <c r="BN992" s="175" t="str">
        <f t="shared" si="515"/>
        <v>Remplir la colonne BJ ou BL</v>
      </c>
      <c r="BO992" s="178"/>
      <c r="BP992" s="311" t="str">
        <f t="shared" si="528"/>
        <v>Remplir la colonne M</v>
      </c>
      <c r="BQ992" s="179" t="str">
        <f t="shared" si="516"/>
        <v>Remplir la colonne BO</v>
      </c>
      <c r="BR992" s="263" t="str">
        <f t="shared" si="500"/>
        <v>Remplir la colonne I</v>
      </c>
      <c r="BS992" s="84" t="s">
        <v>64</v>
      </c>
      <c r="BT992" s="60" t="str">
        <f t="shared" si="517"/>
        <v>Remplir les termes C, P et TVA</v>
      </c>
      <c r="BU992" s="55"/>
      <c r="BV992" s="46" t="s">
        <v>64</v>
      </c>
      <c r="BW992" s="56"/>
      <c r="BX992" s="48" t="s">
        <v>64</v>
      </c>
      <c r="BY992" s="175" t="str">
        <f t="shared" si="518"/>
        <v>Remplir la colonne BU ou BW</v>
      </c>
      <c r="BZ992" s="178"/>
      <c r="CA992" s="282" t="str">
        <f t="shared" si="529"/>
        <v>Remplir la colonne M</v>
      </c>
      <c r="CB992" s="99" t="str">
        <f t="shared" si="519"/>
        <v>Remplir la colonne BZ</v>
      </c>
      <c r="CC992" s="297" t="str">
        <f t="shared" si="501"/>
        <v>Remplir la colonne I</v>
      </c>
      <c r="CD992" s="84" t="s">
        <v>64</v>
      </c>
      <c r="CE992" s="60" t="str">
        <f t="shared" si="520"/>
        <v>Remplir les termes C, P et TVA</v>
      </c>
      <c r="CF992" s="61" t="str">
        <f t="shared" si="502"/>
        <v>REMPLIR TYPE DE CLIENT</v>
      </c>
      <c r="CG992" s="107" t="str">
        <f t="shared" si="521"/>
        <v>Montant total de l'aide demandée non indiqué</v>
      </c>
      <c r="CH992" s="1"/>
      <c r="CI992" s="1"/>
      <c r="CJ992" s="1"/>
      <c r="CK992" s="1"/>
      <c r="CL992" s="1"/>
    </row>
    <row r="993" spans="1:90" x14ac:dyDescent="0.25">
      <c r="A993" s="51"/>
      <c r="B993" s="111"/>
      <c r="C993" s="111"/>
      <c r="D993" s="111"/>
      <c r="E993" s="111"/>
      <c r="F993" s="111"/>
      <c r="G993" s="162"/>
      <c r="H993" s="151"/>
      <c r="I993" s="296"/>
      <c r="J993" s="152"/>
      <c r="K993" s="153"/>
      <c r="L993" s="169"/>
      <c r="M993" s="39"/>
      <c r="N993" s="201"/>
      <c r="O993" s="39"/>
      <c r="P993" s="22"/>
      <c r="Q993" s="200">
        <f t="shared" si="503"/>
        <v>0</v>
      </c>
      <c r="R993" s="55"/>
      <c r="S993" s="46" t="s">
        <v>64</v>
      </c>
      <c r="T993" s="56"/>
      <c r="U993" s="48" t="s">
        <v>64</v>
      </c>
      <c r="V993" s="175" t="str">
        <f t="shared" si="504"/>
        <v>Remplir la colonne R ou T</v>
      </c>
      <c r="W993" s="178"/>
      <c r="X993" s="282" t="str">
        <f t="shared" si="505"/>
        <v>Remplir la colonne M</v>
      </c>
      <c r="Y993" s="99" t="str">
        <f t="shared" si="506"/>
        <v>Remplir la colonne W</v>
      </c>
      <c r="Z993" s="297" t="str">
        <f t="shared" si="522"/>
        <v>Remplir la colonne I</v>
      </c>
      <c r="AA993" s="84" t="s">
        <v>64</v>
      </c>
      <c r="AB993" s="60" t="str">
        <f t="shared" si="507"/>
        <v>Remplir les termes C, P et TVA</v>
      </c>
      <c r="AC993" s="55"/>
      <c r="AD993" s="46" t="s">
        <v>64</v>
      </c>
      <c r="AE993" s="56"/>
      <c r="AF993" s="48" t="s">
        <v>64</v>
      </c>
      <c r="AG993" s="175" t="str">
        <f t="shared" si="508"/>
        <v>Remplir la colonne AC ou AE</v>
      </c>
      <c r="AH993" s="178"/>
      <c r="AI993" s="311" t="str">
        <f t="shared" si="523"/>
        <v>Remplir la colonne M</v>
      </c>
      <c r="AJ993" s="179" t="str">
        <f t="shared" si="509"/>
        <v>Remplir la colonne AH</v>
      </c>
      <c r="AK993" s="297" t="str">
        <f t="shared" si="497"/>
        <v>Remplir la colonne I</v>
      </c>
      <c r="AL993" s="84" t="s">
        <v>64</v>
      </c>
      <c r="AM993" s="60" t="str">
        <f t="shared" si="524"/>
        <v>Remplir les termes C, P et TVA</v>
      </c>
      <c r="AN993" s="55"/>
      <c r="AO993" s="46" t="s">
        <v>64</v>
      </c>
      <c r="AP993" s="56"/>
      <c r="AQ993" s="48" t="s">
        <v>64</v>
      </c>
      <c r="AR993" s="175" t="str">
        <f t="shared" si="510"/>
        <v>Remplir la colonne AN ou AP</v>
      </c>
      <c r="AS993" s="178"/>
      <c r="AT993" s="282" t="str">
        <f t="shared" si="525"/>
        <v>Remplir la colonne M</v>
      </c>
      <c r="AU993" s="179" t="str">
        <f t="shared" si="511"/>
        <v>Remplir la colonne AS</v>
      </c>
      <c r="AV993" s="263" t="str">
        <f t="shared" si="498"/>
        <v>Remplir la colonne I</v>
      </c>
      <c r="AW993" s="84" t="s">
        <v>64</v>
      </c>
      <c r="AX993" s="60" t="str">
        <f t="shared" si="526"/>
        <v>Remplir les termes C, P et TVA</v>
      </c>
      <c r="AY993" s="55"/>
      <c r="AZ993" s="46" t="s">
        <v>64</v>
      </c>
      <c r="BA993" s="56"/>
      <c r="BB993" s="48" t="s">
        <v>64</v>
      </c>
      <c r="BC993" s="175" t="str">
        <f t="shared" si="512"/>
        <v>Remplir la colonne AY ou BA</v>
      </c>
      <c r="BD993" s="178"/>
      <c r="BE993" s="311" t="str">
        <f t="shared" si="527"/>
        <v>Remplir la colonne M</v>
      </c>
      <c r="BF993" s="179" t="str">
        <f t="shared" si="513"/>
        <v>Remplir la colonne BD</v>
      </c>
      <c r="BG993" s="263" t="str">
        <f t="shared" si="499"/>
        <v>Remplir la colonne I</v>
      </c>
      <c r="BH993" s="84" t="s">
        <v>64</v>
      </c>
      <c r="BI993" s="60" t="str">
        <f t="shared" si="514"/>
        <v>Remplir les termes C, P et TVA</v>
      </c>
      <c r="BJ993" s="55"/>
      <c r="BK993" s="46" t="s">
        <v>64</v>
      </c>
      <c r="BL993" s="56"/>
      <c r="BM993" s="48" t="s">
        <v>64</v>
      </c>
      <c r="BN993" s="175" t="str">
        <f t="shared" si="515"/>
        <v>Remplir la colonne BJ ou BL</v>
      </c>
      <c r="BO993" s="178"/>
      <c r="BP993" s="311" t="str">
        <f t="shared" si="528"/>
        <v>Remplir la colonne M</v>
      </c>
      <c r="BQ993" s="179" t="str">
        <f t="shared" si="516"/>
        <v>Remplir la colonne BO</v>
      </c>
      <c r="BR993" s="263" t="str">
        <f t="shared" si="500"/>
        <v>Remplir la colonne I</v>
      </c>
      <c r="BS993" s="84" t="s">
        <v>64</v>
      </c>
      <c r="BT993" s="60" t="str">
        <f t="shared" si="517"/>
        <v>Remplir les termes C, P et TVA</v>
      </c>
      <c r="BU993" s="55"/>
      <c r="BV993" s="46" t="s">
        <v>64</v>
      </c>
      <c r="BW993" s="56"/>
      <c r="BX993" s="48" t="s">
        <v>64</v>
      </c>
      <c r="BY993" s="175" t="str">
        <f t="shared" si="518"/>
        <v>Remplir la colonne BU ou BW</v>
      </c>
      <c r="BZ993" s="178"/>
      <c r="CA993" s="282" t="str">
        <f t="shared" si="529"/>
        <v>Remplir la colonne M</v>
      </c>
      <c r="CB993" s="99" t="str">
        <f t="shared" si="519"/>
        <v>Remplir la colonne BZ</v>
      </c>
      <c r="CC993" s="297" t="str">
        <f t="shared" si="501"/>
        <v>Remplir la colonne I</v>
      </c>
      <c r="CD993" s="84" t="s">
        <v>64</v>
      </c>
      <c r="CE993" s="60" t="str">
        <f t="shared" si="520"/>
        <v>Remplir les termes C, P et TVA</v>
      </c>
      <c r="CF993" s="61" t="str">
        <f t="shared" si="502"/>
        <v>REMPLIR TYPE DE CLIENT</v>
      </c>
      <c r="CG993" s="107" t="str">
        <f t="shared" si="521"/>
        <v>Montant total de l'aide demandée non indiqué</v>
      </c>
      <c r="CH993" s="1"/>
      <c r="CI993" s="1"/>
      <c r="CJ993" s="1"/>
      <c r="CK993" s="1"/>
      <c r="CL993" s="1"/>
    </row>
    <row r="994" spans="1:90" x14ac:dyDescent="0.25">
      <c r="A994" s="51"/>
      <c r="B994" s="111"/>
      <c r="C994" s="111"/>
      <c r="D994" s="111"/>
      <c r="E994" s="111"/>
      <c r="F994" s="111"/>
      <c r="G994" s="162"/>
      <c r="H994" s="151"/>
      <c r="I994" s="296"/>
      <c r="J994" s="152"/>
      <c r="K994" s="153"/>
      <c r="L994" s="169"/>
      <c r="M994" s="39"/>
      <c r="N994" s="201"/>
      <c r="O994" s="39"/>
      <c r="P994" s="22"/>
      <c r="Q994" s="200">
        <f t="shared" si="503"/>
        <v>0</v>
      </c>
      <c r="R994" s="55"/>
      <c r="S994" s="46" t="s">
        <v>64</v>
      </c>
      <c r="T994" s="56"/>
      <c r="U994" s="48" t="s">
        <v>64</v>
      </c>
      <c r="V994" s="175" t="str">
        <f t="shared" si="504"/>
        <v>Remplir la colonne R ou T</v>
      </c>
      <c r="W994" s="178"/>
      <c r="X994" s="282" t="str">
        <f t="shared" si="505"/>
        <v>Remplir la colonne M</v>
      </c>
      <c r="Y994" s="99" t="str">
        <f t="shared" si="506"/>
        <v>Remplir la colonne W</v>
      </c>
      <c r="Z994" s="297" t="str">
        <f t="shared" si="522"/>
        <v>Remplir la colonne I</v>
      </c>
      <c r="AA994" s="84" t="s">
        <v>64</v>
      </c>
      <c r="AB994" s="60" t="str">
        <f t="shared" si="507"/>
        <v>Remplir les termes C, P et TVA</v>
      </c>
      <c r="AC994" s="55"/>
      <c r="AD994" s="46" t="s">
        <v>64</v>
      </c>
      <c r="AE994" s="56"/>
      <c r="AF994" s="48" t="s">
        <v>64</v>
      </c>
      <c r="AG994" s="175" t="str">
        <f t="shared" si="508"/>
        <v>Remplir la colonne AC ou AE</v>
      </c>
      <c r="AH994" s="178"/>
      <c r="AI994" s="311" t="str">
        <f t="shared" si="523"/>
        <v>Remplir la colonne M</v>
      </c>
      <c r="AJ994" s="179" t="str">
        <f t="shared" si="509"/>
        <v>Remplir la colonne AH</v>
      </c>
      <c r="AK994" s="297" t="str">
        <f t="shared" si="497"/>
        <v>Remplir la colonne I</v>
      </c>
      <c r="AL994" s="84" t="s">
        <v>64</v>
      </c>
      <c r="AM994" s="60" t="str">
        <f t="shared" si="524"/>
        <v>Remplir les termes C, P et TVA</v>
      </c>
      <c r="AN994" s="55"/>
      <c r="AO994" s="46" t="s">
        <v>64</v>
      </c>
      <c r="AP994" s="56"/>
      <c r="AQ994" s="48" t="s">
        <v>64</v>
      </c>
      <c r="AR994" s="175" t="str">
        <f t="shared" si="510"/>
        <v>Remplir la colonne AN ou AP</v>
      </c>
      <c r="AS994" s="178"/>
      <c r="AT994" s="282" t="str">
        <f t="shared" si="525"/>
        <v>Remplir la colonne M</v>
      </c>
      <c r="AU994" s="179" t="str">
        <f t="shared" si="511"/>
        <v>Remplir la colonne AS</v>
      </c>
      <c r="AV994" s="263" t="str">
        <f t="shared" si="498"/>
        <v>Remplir la colonne I</v>
      </c>
      <c r="AW994" s="84" t="s">
        <v>64</v>
      </c>
      <c r="AX994" s="60" t="str">
        <f t="shared" si="526"/>
        <v>Remplir les termes C, P et TVA</v>
      </c>
      <c r="AY994" s="55"/>
      <c r="AZ994" s="46" t="s">
        <v>64</v>
      </c>
      <c r="BA994" s="56"/>
      <c r="BB994" s="48" t="s">
        <v>64</v>
      </c>
      <c r="BC994" s="175" t="str">
        <f t="shared" si="512"/>
        <v>Remplir la colonne AY ou BA</v>
      </c>
      <c r="BD994" s="178"/>
      <c r="BE994" s="311" t="str">
        <f t="shared" si="527"/>
        <v>Remplir la colonne M</v>
      </c>
      <c r="BF994" s="179" t="str">
        <f t="shared" si="513"/>
        <v>Remplir la colonne BD</v>
      </c>
      <c r="BG994" s="263" t="str">
        <f t="shared" si="499"/>
        <v>Remplir la colonne I</v>
      </c>
      <c r="BH994" s="84" t="s">
        <v>64</v>
      </c>
      <c r="BI994" s="60" t="str">
        <f t="shared" si="514"/>
        <v>Remplir les termes C, P et TVA</v>
      </c>
      <c r="BJ994" s="55"/>
      <c r="BK994" s="46" t="s">
        <v>64</v>
      </c>
      <c r="BL994" s="56"/>
      <c r="BM994" s="48" t="s">
        <v>64</v>
      </c>
      <c r="BN994" s="175" t="str">
        <f t="shared" si="515"/>
        <v>Remplir la colonne BJ ou BL</v>
      </c>
      <c r="BO994" s="178"/>
      <c r="BP994" s="311" t="str">
        <f t="shared" si="528"/>
        <v>Remplir la colonne M</v>
      </c>
      <c r="BQ994" s="179" t="str">
        <f t="shared" si="516"/>
        <v>Remplir la colonne BO</v>
      </c>
      <c r="BR994" s="263" t="str">
        <f t="shared" si="500"/>
        <v>Remplir la colonne I</v>
      </c>
      <c r="BS994" s="84" t="s">
        <v>64</v>
      </c>
      <c r="BT994" s="60" t="str">
        <f t="shared" si="517"/>
        <v>Remplir les termes C, P et TVA</v>
      </c>
      <c r="BU994" s="55"/>
      <c r="BV994" s="46" t="s">
        <v>64</v>
      </c>
      <c r="BW994" s="56"/>
      <c r="BX994" s="48" t="s">
        <v>64</v>
      </c>
      <c r="BY994" s="175" t="str">
        <f t="shared" si="518"/>
        <v>Remplir la colonne BU ou BW</v>
      </c>
      <c r="BZ994" s="178"/>
      <c r="CA994" s="282" t="str">
        <f t="shared" si="529"/>
        <v>Remplir la colonne M</v>
      </c>
      <c r="CB994" s="99" t="str">
        <f t="shared" si="519"/>
        <v>Remplir la colonne BZ</v>
      </c>
      <c r="CC994" s="297" t="str">
        <f t="shared" si="501"/>
        <v>Remplir la colonne I</v>
      </c>
      <c r="CD994" s="84" t="s">
        <v>64</v>
      </c>
      <c r="CE994" s="60" t="str">
        <f t="shared" si="520"/>
        <v>Remplir les termes C, P et TVA</v>
      </c>
      <c r="CF994" s="61" t="str">
        <f t="shared" si="502"/>
        <v>REMPLIR TYPE DE CLIENT</v>
      </c>
      <c r="CG994" s="107" t="str">
        <f t="shared" si="521"/>
        <v>Montant total de l'aide demandée non indiqué</v>
      </c>
      <c r="CH994" s="1"/>
      <c r="CI994" s="1"/>
      <c r="CJ994" s="1"/>
      <c r="CK994" s="1"/>
      <c r="CL994" s="1"/>
    </row>
    <row r="995" spans="1:90" x14ac:dyDescent="0.25">
      <c r="A995" s="51"/>
      <c r="B995" s="111"/>
      <c r="C995" s="111"/>
      <c r="D995" s="111"/>
      <c r="E995" s="111"/>
      <c r="F995" s="111"/>
      <c r="G995" s="162"/>
      <c r="H995" s="151"/>
      <c r="I995" s="296"/>
      <c r="J995" s="152"/>
      <c r="K995" s="153"/>
      <c r="L995" s="169"/>
      <c r="M995" s="39"/>
      <c r="N995" s="201"/>
      <c r="O995" s="39"/>
      <c r="P995" s="22"/>
      <c r="Q995" s="200">
        <f t="shared" si="503"/>
        <v>0</v>
      </c>
      <c r="R995" s="55"/>
      <c r="S995" s="46" t="s">
        <v>64</v>
      </c>
      <c r="T995" s="56"/>
      <c r="U995" s="48" t="s">
        <v>64</v>
      </c>
      <c r="V995" s="175" t="str">
        <f t="shared" si="504"/>
        <v>Remplir la colonne R ou T</v>
      </c>
      <c r="W995" s="178"/>
      <c r="X995" s="282" t="str">
        <f t="shared" si="505"/>
        <v>Remplir la colonne M</v>
      </c>
      <c r="Y995" s="99" t="str">
        <f t="shared" si="506"/>
        <v>Remplir la colonne W</v>
      </c>
      <c r="Z995" s="297" t="str">
        <f t="shared" si="522"/>
        <v>Remplir la colonne I</v>
      </c>
      <c r="AA995" s="84" t="s">
        <v>64</v>
      </c>
      <c r="AB995" s="60" t="str">
        <f t="shared" si="507"/>
        <v>Remplir les termes C, P et TVA</v>
      </c>
      <c r="AC995" s="55"/>
      <c r="AD995" s="46" t="s">
        <v>64</v>
      </c>
      <c r="AE995" s="56"/>
      <c r="AF995" s="48" t="s">
        <v>64</v>
      </c>
      <c r="AG995" s="175" t="str">
        <f t="shared" si="508"/>
        <v>Remplir la colonne AC ou AE</v>
      </c>
      <c r="AH995" s="178"/>
      <c r="AI995" s="311" t="str">
        <f t="shared" si="523"/>
        <v>Remplir la colonne M</v>
      </c>
      <c r="AJ995" s="179" t="str">
        <f t="shared" si="509"/>
        <v>Remplir la colonne AH</v>
      </c>
      <c r="AK995" s="297" t="str">
        <f t="shared" si="497"/>
        <v>Remplir la colonne I</v>
      </c>
      <c r="AL995" s="84" t="s">
        <v>64</v>
      </c>
      <c r="AM995" s="60" t="str">
        <f t="shared" si="524"/>
        <v>Remplir les termes C, P et TVA</v>
      </c>
      <c r="AN995" s="55"/>
      <c r="AO995" s="46" t="s">
        <v>64</v>
      </c>
      <c r="AP995" s="56"/>
      <c r="AQ995" s="48" t="s">
        <v>64</v>
      </c>
      <c r="AR995" s="175" t="str">
        <f t="shared" si="510"/>
        <v>Remplir la colonne AN ou AP</v>
      </c>
      <c r="AS995" s="178"/>
      <c r="AT995" s="282" t="str">
        <f t="shared" si="525"/>
        <v>Remplir la colonne M</v>
      </c>
      <c r="AU995" s="179" t="str">
        <f t="shared" si="511"/>
        <v>Remplir la colonne AS</v>
      </c>
      <c r="AV995" s="263" t="str">
        <f t="shared" si="498"/>
        <v>Remplir la colonne I</v>
      </c>
      <c r="AW995" s="84" t="s">
        <v>64</v>
      </c>
      <c r="AX995" s="60" t="str">
        <f t="shared" si="526"/>
        <v>Remplir les termes C, P et TVA</v>
      </c>
      <c r="AY995" s="55"/>
      <c r="AZ995" s="46" t="s">
        <v>64</v>
      </c>
      <c r="BA995" s="56"/>
      <c r="BB995" s="48" t="s">
        <v>64</v>
      </c>
      <c r="BC995" s="175" t="str">
        <f t="shared" si="512"/>
        <v>Remplir la colonne AY ou BA</v>
      </c>
      <c r="BD995" s="178"/>
      <c r="BE995" s="311" t="str">
        <f t="shared" si="527"/>
        <v>Remplir la colonne M</v>
      </c>
      <c r="BF995" s="179" t="str">
        <f t="shared" si="513"/>
        <v>Remplir la colonne BD</v>
      </c>
      <c r="BG995" s="263" t="str">
        <f t="shared" si="499"/>
        <v>Remplir la colonne I</v>
      </c>
      <c r="BH995" s="84" t="s">
        <v>64</v>
      </c>
      <c r="BI995" s="60" t="str">
        <f t="shared" si="514"/>
        <v>Remplir les termes C, P et TVA</v>
      </c>
      <c r="BJ995" s="55"/>
      <c r="BK995" s="46" t="s">
        <v>64</v>
      </c>
      <c r="BL995" s="56"/>
      <c r="BM995" s="48" t="s">
        <v>64</v>
      </c>
      <c r="BN995" s="175" t="str">
        <f t="shared" si="515"/>
        <v>Remplir la colonne BJ ou BL</v>
      </c>
      <c r="BO995" s="178"/>
      <c r="BP995" s="311" t="str">
        <f t="shared" si="528"/>
        <v>Remplir la colonne M</v>
      </c>
      <c r="BQ995" s="179" t="str">
        <f t="shared" si="516"/>
        <v>Remplir la colonne BO</v>
      </c>
      <c r="BR995" s="263" t="str">
        <f t="shared" si="500"/>
        <v>Remplir la colonne I</v>
      </c>
      <c r="BS995" s="84" t="s">
        <v>64</v>
      </c>
      <c r="BT995" s="60" t="str">
        <f t="shared" si="517"/>
        <v>Remplir les termes C, P et TVA</v>
      </c>
      <c r="BU995" s="55"/>
      <c r="BV995" s="46" t="s">
        <v>64</v>
      </c>
      <c r="BW995" s="56"/>
      <c r="BX995" s="48" t="s">
        <v>64</v>
      </c>
      <c r="BY995" s="175" t="str">
        <f t="shared" si="518"/>
        <v>Remplir la colonne BU ou BW</v>
      </c>
      <c r="BZ995" s="178"/>
      <c r="CA995" s="282" t="str">
        <f t="shared" si="529"/>
        <v>Remplir la colonne M</v>
      </c>
      <c r="CB995" s="99" t="str">
        <f t="shared" si="519"/>
        <v>Remplir la colonne BZ</v>
      </c>
      <c r="CC995" s="297" t="str">
        <f t="shared" si="501"/>
        <v>Remplir la colonne I</v>
      </c>
      <c r="CD995" s="84" t="s">
        <v>64</v>
      </c>
      <c r="CE995" s="60" t="str">
        <f t="shared" si="520"/>
        <v>Remplir les termes C, P et TVA</v>
      </c>
      <c r="CF995" s="61" t="str">
        <f t="shared" si="502"/>
        <v>REMPLIR TYPE DE CLIENT</v>
      </c>
      <c r="CG995" s="107" t="str">
        <f t="shared" si="521"/>
        <v>Montant total de l'aide demandée non indiqué</v>
      </c>
      <c r="CH995" s="1"/>
      <c r="CI995" s="1"/>
      <c r="CJ995" s="1"/>
      <c r="CK995" s="1"/>
      <c r="CL995" s="1"/>
    </row>
    <row r="996" spans="1:90" x14ac:dyDescent="0.25">
      <c r="A996" s="51"/>
      <c r="B996" s="111"/>
      <c r="C996" s="111"/>
      <c r="D996" s="111"/>
      <c r="E996" s="111"/>
      <c r="F996" s="111"/>
      <c r="G996" s="162"/>
      <c r="H996" s="151"/>
      <c r="I996" s="296"/>
      <c r="J996" s="152"/>
      <c r="K996" s="153"/>
      <c r="L996" s="169"/>
      <c r="M996" s="39"/>
      <c r="N996" s="201"/>
      <c r="O996" s="39"/>
      <c r="P996" s="22"/>
      <c r="Q996" s="200">
        <f t="shared" si="503"/>
        <v>0</v>
      </c>
      <c r="R996" s="55"/>
      <c r="S996" s="46" t="s">
        <v>64</v>
      </c>
      <c r="T996" s="56"/>
      <c r="U996" s="48" t="s">
        <v>64</v>
      </c>
      <c r="V996" s="175" t="str">
        <f t="shared" si="504"/>
        <v>Remplir la colonne R ou T</v>
      </c>
      <c r="W996" s="178"/>
      <c r="X996" s="282" t="str">
        <f t="shared" si="505"/>
        <v>Remplir la colonne M</v>
      </c>
      <c r="Y996" s="99" t="str">
        <f t="shared" si="506"/>
        <v>Remplir la colonne W</v>
      </c>
      <c r="Z996" s="297" t="str">
        <f t="shared" si="522"/>
        <v>Remplir la colonne I</v>
      </c>
      <c r="AA996" s="84" t="s">
        <v>64</v>
      </c>
      <c r="AB996" s="60" t="str">
        <f t="shared" si="507"/>
        <v>Remplir les termes C, P et TVA</v>
      </c>
      <c r="AC996" s="55"/>
      <c r="AD996" s="46" t="s">
        <v>64</v>
      </c>
      <c r="AE996" s="56"/>
      <c r="AF996" s="48" t="s">
        <v>64</v>
      </c>
      <c r="AG996" s="175" t="str">
        <f t="shared" si="508"/>
        <v>Remplir la colonne AC ou AE</v>
      </c>
      <c r="AH996" s="178"/>
      <c r="AI996" s="311" t="str">
        <f t="shared" si="523"/>
        <v>Remplir la colonne M</v>
      </c>
      <c r="AJ996" s="179" t="str">
        <f t="shared" si="509"/>
        <v>Remplir la colonne AH</v>
      </c>
      <c r="AK996" s="297" t="str">
        <f t="shared" si="497"/>
        <v>Remplir la colonne I</v>
      </c>
      <c r="AL996" s="84" t="s">
        <v>64</v>
      </c>
      <c r="AM996" s="60" t="str">
        <f t="shared" si="524"/>
        <v>Remplir les termes C, P et TVA</v>
      </c>
      <c r="AN996" s="55"/>
      <c r="AO996" s="46" t="s">
        <v>64</v>
      </c>
      <c r="AP996" s="56"/>
      <c r="AQ996" s="48" t="s">
        <v>64</v>
      </c>
      <c r="AR996" s="175" t="str">
        <f t="shared" si="510"/>
        <v>Remplir la colonne AN ou AP</v>
      </c>
      <c r="AS996" s="178"/>
      <c r="AT996" s="282" t="str">
        <f t="shared" si="525"/>
        <v>Remplir la colonne M</v>
      </c>
      <c r="AU996" s="179" t="str">
        <f t="shared" si="511"/>
        <v>Remplir la colonne AS</v>
      </c>
      <c r="AV996" s="263" t="str">
        <f t="shared" si="498"/>
        <v>Remplir la colonne I</v>
      </c>
      <c r="AW996" s="84" t="s">
        <v>64</v>
      </c>
      <c r="AX996" s="60" t="str">
        <f t="shared" si="526"/>
        <v>Remplir les termes C, P et TVA</v>
      </c>
      <c r="AY996" s="55"/>
      <c r="AZ996" s="46" t="s">
        <v>64</v>
      </c>
      <c r="BA996" s="56"/>
      <c r="BB996" s="48" t="s">
        <v>64</v>
      </c>
      <c r="BC996" s="175" t="str">
        <f t="shared" si="512"/>
        <v>Remplir la colonne AY ou BA</v>
      </c>
      <c r="BD996" s="178"/>
      <c r="BE996" s="311" t="str">
        <f t="shared" si="527"/>
        <v>Remplir la colonne M</v>
      </c>
      <c r="BF996" s="179" t="str">
        <f t="shared" si="513"/>
        <v>Remplir la colonne BD</v>
      </c>
      <c r="BG996" s="263" t="str">
        <f t="shared" si="499"/>
        <v>Remplir la colonne I</v>
      </c>
      <c r="BH996" s="84" t="s">
        <v>64</v>
      </c>
      <c r="BI996" s="60" t="str">
        <f t="shared" si="514"/>
        <v>Remplir les termes C, P et TVA</v>
      </c>
      <c r="BJ996" s="55"/>
      <c r="BK996" s="46" t="s">
        <v>64</v>
      </c>
      <c r="BL996" s="56"/>
      <c r="BM996" s="48" t="s">
        <v>64</v>
      </c>
      <c r="BN996" s="175" t="str">
        <f t="shared" si="515"/>
        <v>Remplir la colonne BJ ou BL</v>
      </c>
      <c r="BO996" s="178"/>
      <c r="BP996" s="311" t="str">
        <f t="shared" si="528"/>
        <v>Remplir la colonne M</v>
      </c>
      <c r="BQ996" s="179" t="str">
        <f t="shared" si="516"/>
        <v>Remplir la colonne BO</v>
      </c>
      <c r="BR996" s="263" t="str">
        <f t="shared" si="500"/>
        <v>Remplir la colonne I</v>
      </c>
      <c r="BS996" s="84" t="s">
        <v>64</v>
      </c>
      <c r="BT996" s="60" t="str">
        <f t="shared" si="517"/>
        <v>Remplir les termes C, P et TVA</v>
      </c>
      <c r="BU996" s="55"/>
      <c r="BV996" s="46" t="s">
        <v>64</v>
      </c>
      <c r="BW996" s="56"/>
      <c r="BX996" s="48" t="s">
        <v>64</v>
      </c>
      <c r="BY996" s="175" t="str">
        <f t="shared" si="518"/>
        <v>Remplir la colonne BU ou BW</v>
      </c>
      <c r="BZ996" s="178"/>
      <c r="CA996" s="282" t="str">
        <f t="shared" si="529"/>
        <v>Remplir la colonne M</v>
      </c>
      <c r="CB996" s="99" t="str">
        <f t="shared" si="519"/>
        <v>Remplir la colonne BZ</v>
      </c>
      <c r="CC996" s="297" t="str">
        <f t="shared" si="501"/>
        <v>Remplir la colonne I</v>
      </c>
      <c r="CD996" s="84" t="s">
        <v>64</v>
      </c>
      <c r="CE996" s="60" t="str">
        <f t="shared" si="520"/>
        <v>Remplir les termes C, P et TVA</v>
      </c>
      <c r="CF996" s="61" t="str">
        <f t="shared" si="502"/>
        <v>REMPLIR TYPE DE CLIENT</v>
      </c>
      <c r="CG996" s="107" t="str">
        <f t="shared" si="521"/>
        <v>Montant total de l'aide demandée non indiqué</v>
      </c>
      <c r="CH996" s="1"/>
      <c r="CI996" s="1"/>
      <c r="CJ996" s="1"/>
      <c r="CK996" s="1"/>
      <c r="CL996" s="1"/>
    </row>
    <row r="997" spans="1:90" x14ac:dyDescent="0.25">
      <c r="A997" s="51"/>
      <c r="B997" s="111"/>
      <c r="C997" s="111"/>
      <c r="D997" s="111"/>
      <c r="E997" s="111"/>
      <c r="F997" s="111"/>
      <c r="G997" s="162"/>
      <c r="H997" s="151"/>
      <c r="I997" s="296"/>
      <c r="J997" s="152"/>
      <c r="K997" s="153"/>
      <c r="L997" s="169"/>
      <c r="M997" s="39"/>
      <c r="N997" s="201"/>
      <c r="O997" s="39"/>
      <c r="P997" s="22"/>
      <c r="Q997" s="200">
        <f t="shared" si="503"/>
        <v>0</v>
      </c>
      <c r="R997" s="55"/>
      <c r="S997" s="46" t="s">
        <v>64</v>
      </c>
      <c r="T997" s="56"/>
      <c r="U997" s="48" t="s">
        <v>64</v>
      </c>
      <c r="V997" s="175" t="str">
        <f t="shared" si="504"/>
        <v>Remplir la colonne R ou T</v>
      </c>
      <c r="W997" s="178"/>
      <c r="X997" s="282" t="str">
        <f t="shared" si="505"/>
        <v>Remplir la colonne M</v>
      </c>
      <c r="Y997" s="99" t="str">
        <f t="shared" si="506"/>
        <v>Remplir la colonne W</v>
      </c>
      <c r="Z997" s="297" t="str">
        <f t="shared" si="522"/>
        <v>Remplir la colonne I</v>
      </c>
      <c r="AA997" s="84" t="s">
        <v>64</v>
      </c>
      <c r="AB997" s="60" t="str">
        <f t="shared" si="507"/>
        <v>Remplir les termes C, P et TVA</v>
      </c>
      <c r="AC997" s="55"/>
      <c r="AD997" s="46" t="s">
        <v>64</v>
      </c>
      <c r="AE997" s="56"/>
      <c r="AF997" s="48" t="s">
        <v>64</v>
      </c>
      <c r="AG997" s="175" t="str">
        <f t="shared" si="508"/>
        <v>Remplir la colonne AC ou AE</v>
      </c>
      <c r="AH997" s="178"/>
      <c r="AI997" s="311" t="str">
        <f t="shared" si="523"/>
        <v>Remplir la colonne M</v>
      </c>
      <c r="AJ997" s="179" t="str">
        <f t="shared" si="509"/>
        <v>Remplir la colonne AH</v>
      </c>
      <c r="AK997" s="297" t="str">
        <f t="shared" si="497"/>
        <v>Remplir la colonne I</v>
      </c>
      <c r="AL997" s="84" t="s">
        <v>64</v>
      </c>
      <c r="AM997" s="60" t="str">
        <f t="shared" si="524"/>
        <v>Remplir les termes C, P et TVA</v>
      </c>
      <c r="AN997" s="55"/>
      <c r="AO997" s="46" t="s">
        <v>64</v>
      </c>
      <c r="AP997" s="56"/>
      <c r="AQ997" s="48" t="s">
        <v>64</v>
      </c>
      <c r="AR997" s="175" t="str">
        <f t="shared" si="510"/>
        <v>Remplir la colonne AN ou AP</v>
      </c>
      <c r="AS997" s="178"/>
      <c r="AT997" s="282" t="str">
        <f t="shared" si="525"/>
        <v>Remplir la colonne M</v>
      </c>
      <c r="AU997" s="179" t="str">
        <f t="shared" si="511"/>
        <v>Remplir la colonne AS</v>
      </c>
      <c r="AV997" s="263" t="str">
        <f t="shared" si="498"/>
        <v>Remplir la colonne I</v>
      </c>
      <c r="AW997" s="84" t="s">
        <v>64</v>
      </c>
      <c r="AX997" s="60" t="str">
        <f t="shared" si="526"/>
        <v>Remplir les termes C, P et TVA</v>
      </c>
      <c r="AY997" s="55"/>
      <c r="AZ997" s="46" t="s">
        <v>64</v>
      </c>
      <c r="BA997" s="56"/>
      <c r="BB997" s="48" t="s">
        <v>64</v>
      </c>
      <c r="BC997" s="175" t="str">
        <f t="shared" si="512"/>
        <v>Remplir la colonne AY ou BA</v>
      </c>
      <c r="BD997" s="178"/>
      <c r="BE997" s="311" t="str">
        <f t="shared" si="527"/>
        <v>Remplir la colonne M</v>
      </c>
      <c r="BF997" s="179" t="str">
        <f t="shared" si="513"/>
        <v>Remplir la colonne BD</v>
      </c>
      <c r="BG997" s="263" t="str">
        <f t="shared" si="499"/>
        <v>Remplir la colonne I</v>
      </c>
      <c r="BH997" s="84" t="s">
        <v>64</v>
      </c>
      <c r="BI997" s="60" t="str">
        <f t="shared" si="514"/>
        <v>Remplir les termes C, P et TVA</v>
      </c>
      <c r="BJ997" s="55"/>
      <c r="BK997" s="46" t="s">
        <v>64</v>
      </c>
      <c r="BL997" s="56"/>
      <c r="BM997" s="48" t="s">
        <v>64</v>
      </c>
      <c r="BN997" s="175" t="str">
        <f t="shared" si="515"/>
        <v>Remplir la colonne BJ ou BL</v>
      </c>
      <c r="BO997" s="178"/>
      <c r="BP997" s="311" t="str">
        <f t="shared" si="528"/>
        <v>Remplir la colonne M</v>
      </c>
      <c r="BQ997" s="179" t="str">
        <f t="shared" si="516"/>
        <v>Remplir la colonne BO</v>
      </c>
      <c r="BR997" s="263" t="str">
        <f t="shared" si="500"/>
        <v>Remplir la colonne I</v>
      </c>
      <c r="BS997" s="84" t="s">
        <v>64</v>
      </c>
      <c r="BT997" s="60" t="str">
        <f t="shared" si="517"/>
        <v>Remplir les termes C, P et TVA</v>
      </c>
      <c r="BU997" s="55"/>
      <c r="BV997" s="46" t="s">
        <v>64</v>
      </c>
      <c r="BW997" s="56"/>
      <c r="BX997" s="48" t="s">
        <v>64</v>
      </c>
      <c r="BY997" s="175" t="str">
        <f t="shared" si="518"/>
        <v>Remplir la colonne BU ou BW</v>
      </c>
      <c r="BZ997" s="178"/>
      <c r="CA997" s="282" t="str">
        <f t="shared" si="529"/>
        <v>Remplir la colonne M</v>
      </c>
      <c r="CB997" s="99" t="str">
        <f t="shared" si="519"/>
        <v>Remplir la colonne BZ</v>
      </c>
      <c r="CC997" s="297" t="str">
        <f t="shared" si="501"/>
        <v>Remplir la colonne I</v>
      </c>
      <c r="CD997" s="84" t="s">
        <v>64</v>
      </c>
      <c r="CE997" s="60" t="str">
        <f t="shared" si="520"/>
        <v>Remplir les termes C, P et TVA</v>
      </c>
      <c r="CF997" s="61" t="str">
        <f t="shared" si="502"/>
        <v>REMPLIR TYPE DE CLIENT</v>
      </c>
      <c r="CG997" s="107" t="str">
        <f t="shared" si="521"/>
        <v>Montant total de l'aide demandée non indiqué</v>
      </c>
      <c r="CH997" s="1"/>
      <c r="CI997" s="1"/>
      <c r="CJ997" s="1"/>
      <c r="CK997" s="1"/>
      <c r="CL997" s="1"/>
    </row>
    <row r="998" spans="1:90" x14ac:dyDescent="0.25">
      <c r="A998" s="51"/>
      <c r="B998" s="111"/>
      <c r="C998" s="111"/>
      <c r="D998" s="111"/>
      <c r="E998" s="111"/>
      <c r="F998" s="111"/>
      <c r="G998" s="162"/>
      <c r="H998" s="151"/>
      <c r="I998" s="296"/>
      <c r="J998" s="152"/>
      <c r="K998" s="153"/>
      <c r="L998" s="169"/>
      <c r="M998" s="39"/>
      <c r="N998" s="201"/>
      <c r="O998" s="39"/>
      <c r="P998" s="22"/>
      <c r="Q998" s="200">
        <f t="shared" si="503"/>
        <v>0</v>
      </c>
      <c r="R998" s="55"/>
      <c r="S998" s="46" t="s">
        <v>64</v>
      </c>
      <c r="T998" s="56"/>
      <c r="U998" s="48" t="s">
        <v>64</v>
      </c>
      <c r="V998" s="175" t="str">
        <f t="shared" si="504"/>
        <v>Remplir la colonne R ou T</v>
      </c>
      <c r="W998" s="178"/>
      <c r="X998" s="282" t="str">
        <f t="shared" si="505"/>
        <v>Remplir la colonne M</v>
      </c>
      <c r="Y998" s="99" t="str">
        <f t="shared" si="506"/>
        <v>Remplir la colonne W</v>
      </c>
      <c r="Z998" s="297" t="str">
        <f t="shared" si="522"/>
        <v>Remplir la colonne I</v>
      </c>
      <c r="AA998" s="84" t="s">
        <v>64</v>
      </c>
      <c r="AB998" s="60" t="str">
        <f t="shared" si="507"/>
        <v>Remplir les termes C, P et TVA</v>
      </c>
      <c r="AC998" s="55"/>
      <c r="AD998" s="46" t="s">
        <v>64</v>
      </c>
      <c r="AE998" s="56"/>
      <c r="AF998" s="48" t="s">
        <v>64</v>
      </c>
      <c r="AG998" s="175" t="str">
        <f t="shared" si="508"/>
        <v>Remplir la colonne AC ou AE</v>
      </c>
      <c r="AH998" s="178"/>
      <c r="AI998" s="311" t="str">
        <f t="shared" si="523"/>
        <v>Remplir la colonne M</v>
      </c>
      <c r="AJ998" s="179" t="str">
        <f t="shared" si="509"/>
        <v>Remplir la colonne AH</v>
      </c>
      <c r="AK998" s="297" t="str">
        <f t="shared" si="497"/>
        <v>Remplir la colonne I</v>
      </c>
      <c r="AL998" s="84" t="s">
        <v>64</v>
      </c>
      <c r="AM998" s="60" t="str">
        <f t="shared" si="524"/>
        <v>Remplir les termes C, P et TVA</v>
      </c>
      <c r="AN998" s="55"/>
      <c r="AO998" s="46" t="s">
        <v>64</v>
      </c>
      <c r="AP998" s="56"/>
      <c r="AQ998" s="48" t="s">
        <v>64</v>
      </c>
      <c r="AR998" s="175" t="str">
        <f t="shared" si="510"/>
        <v>Remplir la colonne AN ou AP</v>
      </c>
      <c r="AS998" s="178"/>
      <c r="AT998" s="282" t="str">
        <f t="shared" si="525"/>
        <v>Remplir la colonne M</v>
      </c>
      <c r="AU998" s="179" t="str">
        <f t="shared" si="511"/>
        <v>Remplir la colonne AS</v>
      </c>
      <c r="AV998" s="263" t="str">
        <f t="shared" si="498"/>
        <v>Remplir la colonne I</v>
      </c>
      <c r="AW998" s="84" t="s">
        <v>64</v>
      </c>
      <c r="AX998" s="60" t="str">
        <f t="shared" si="526"/>
        <v>Remplir les termes C, P et TVA</v>
      </c>
      <c r="AY998" s="55"/>
      <c r="AZ998" s="46" t="s">
        <v>64</v>
      </c>
      <c r="BA998" s="56"/>
      <c r="BB998" s="48" t="s">
        <v>64</v>
      </c>
      <c r="BC998" s="175" t="str">
        <f t="shared" si="512"/>
        <v>Remplir la colonne AY ou BA</v>
      </c>
      <c r="BD998" s="178"/>
      <c r="BE998" s="311" t="str">
        <f t="shared" si="527"/>
        <v>Remplir la colonne M</v>
      </c>
      <c r="BF998" s="179" t="str">
        <f t="shared" si="513"/>
        <v>Remplir la colonne BD</v>
      </c>
      <c r="BG998" s="263" t="str">
        <f t="shared" si="499"/>
        <v>Remplir la colonne I</v>
      </c>
      <c r="BH998" s="84" t="s">
        <v>64</v>
      </c>
      <c r="BI998" s="60" t="str">
        <f t="shared" si="514"/>
        <v>Remplir les termes C, P et TVA</v>
      </c>
      <c r="BJ998" s="55"/>
      <c r="BK998" s="46" t="s">
        <v>64</v>
      </c>
      <c r="BL998" s="56"/>
      <c r="BM998" s="48" t="s">
        <v>64</v>
      </c>
      <c r="BN998" s="175" t="str">
        <f t="shared" si="515"/>
        <v>Remplir la colonne BJ ou BL</v>
      </c>
      <c r="BO998" s="178"/>
      <c r="BP998" s="311" t="str">
        <f t="shared" si="528"/>
        <v>Remplir la colonne M</v>
      </c>
      <c r="BQ998" s="179" t="str">
        <f t="shared" si="516"/>
        <v>Remplir la colonne BO</v>
      </c>
      <c r="BR998" s="263" t="str">
        <f t="shared" si="500"/>
        <v>Remplir la colonne I</v>
      </c>
      <c r="BS998" s="84" t="s">
        <v>64</v>
      </c>
      <c r="BT998" s="60" t="str">
        <f t="shared" si="517"/>
        <v>Remplir les termes C, P et TVA</v>
      </c>
      <c r="BU998" s="55"/>
      <c r="BV998" s="46" t="s">
        <v>64</v>
      </c>
      <c r="BW998" s="56"/>
      <c r="BX998" s="48" t="s">
        <v>64</v>
      </c>
      <c r="BY998" s="175" t="str">
        <f t="shared" si="518"/>
        <v>Remplir la colonne BU ou BW</v>
      </c>
      <c r="BZ998" s="178"/>
      <c r="CA998" s="282" t="str">
        <f t="shared" si="529"/>
        <v>Remplir la colonne M</v>
      </c>
      <c r="CB998" s="99" t="str">
        <f t="shared" si="519"/>
        <v>Remplir la colonne BZ</v>
      </c>
      <c r="CC998" s="297" t="str">
        <f t="shared" si="501"/>
        <v>Remplir la colonne I</v>
      </c>
      <c r="CD998" s="84" t="s">
        <v>64</v>
      </c>
      <c r="CE998" s="60" t="str">
        <f t="shared" si="520"/>
        <v>Remplir les termes C, P et TVA</v>
      </c>
      <c r="CF998" s="61" t="str">
        <f t="shared" si="502"/>
        <v>REMPLIR TYPE DE CLIENT</v>
      </c>
      <c r="CG998" s="107" t="str">
        <f t="shared" si="521"/>
        <v>Montant total de l'aide demandée non indiqué</v>
      </c>
      <c r="CH998" s="1"/>
      <c r="CI998" s="1"/>
      <c r="CJ998" s="1"/>
      <c r="CK998" s="1"/>
      <c r="CL998" s="1"/>
    </row>
    <row r="999" spans="1:90" x14ac:dyDescent="0.25">
      <c r="A999" s="51"/>
      <c r="B999" s="111"/>
      <c r="C999" s="111"/>
      <c r="D999" s="111"/>
      <c r="E999" s="111"/>
      <c r="F999" s="111"/>
      <c r="G999" s="162"/>
      <c r="H999" s="151"/>
      <c r="I999" s="296"/>
      <c r="J999" s="152"/>
      <c r="K999" s="153"/>
      <c r="L999" s="169"/>
      <c r="M999" s="39"/>
      <c r="N999" s="201"/>
      <c r="O999" s="39"/>
      <c r="P999" s="22"/>
      <c r="Q999" s="200">
        <f t="shared" si="503"/>
        <v>0</v>
      </c>
      <c r="R999" s="55"/>
      <c r="S999" s="46" t="s">
        <v>64</v>
      </c>
      <c r="T999" s="56"/>
      <c r="U999" s="48" t="s">
        <v>64</v>
      </c>
      <c r="V999" s="175" t="str">
        <f t="shared" si="504"/>
        <v>Remplir la colonne R ou T</v>
      </c>
      <c r="W999" s="178"/>
      <c r="X999" s="282" t="str">
        <f t="shared" si="505"/>
        <v>Remplir la colonne M</v>
      </c>
      <c r="Y999" s="99" t="str">
        <f t="shared" si="506"/>
        <v>Remplir la colonne W</v>
      </c>
      <c r="Z999" s="297" t="str">
        <f t="shared" si="522"/>
        <v>Remplir la colonne I</v>
      </c>
      <c r="AA999" s="84" t="s">
        <v>64</v>
      </c>
      <c r="AB999" s="60" t="str">
        <f t="shared" si="507"/>
        <v>Remplir les termes C, P et TVA</v>
      </c>
      <c r="AC999" s="55"/>
      <c r="AD999" s="46" t="s">
        <v>64</v>
      </c>
      <c r="AE999" s="56"/>
      <c r="AF999" s="48" t="s">
        <v>64</v>
      </c>
      <c r="AG999" s="175" t="str">
        <f t="shared" si="508"/>
        <v>Remplir la colonne AC ou AE</v>
      </c>
      <c r="AH999" s="178"/>
      <c r="AI999" s="311" t="str">
        <f t="shared" si="523"/>
        <v>Remplir la colonne M</v>
      </c>
      <c r="AJ999" s="179" t="str">
        <f t="shared" si="509"/>
        <v>Remplir la colonne AH</v>
      </c>
      <c r="AK999" s="297" t="str">
        <f t="shared" si="497"/>
        <v>Remplir la colonne I</v>
      </c>
      <c r="AL999" s="84" t="s">
        <v>64</v>
      </c>
      <c r="AM999" s="60" t="str">
        <f t="shared" si="524"/>
        <v>Remplir les termes C, P et TVA</v>
      </c>
      <c r="AN999" s="55"/>
      <c r="AO999" s="46" t="s">
        <v>64</v>
      </c>
      <c r="AP999" s="56"/>
      <c r="AQ999" s="48" t="s">
        <v>64</v>
      </c>
      <c r="AR999" s="175" t="str">
        <f t="shared" si="510"/>
        <v>Remplir la colonne AN ou AP</v>
      </c>
      <c r="AS999" s="178"/>
      <c r="AT999" s="282" t="str">
        <f t="shared" si="525"/>
        <v>Remplir la colonne M</v>
      </c>
      <c r="AU999" s="179" t="str">
        <f t="shared" si="511"/>
        <v>Remplir la colonne AS</v>
      </c>
      <c r="AV999" s="263" t="str">
        <f t="shared" si="498"/>
        <v>Remplir la colonne I</v>
      </c>
      <c r="AW999" s="84" t="s">
        <v>64</v>
      </c>
      <c r="AX999" s="60" t="str">
        <f t="shared" si="526"/>
        <v>Remplir les termes C, P et TVA</v>
      </c>
      <c r="AY999" s="55"/>
      <c r="AZ999" s="46" t="s">
        <v>64</v>
      </c>
      <c r="BA999" s="56"/>
      <c r="BB999" s="48" t="s">
        <v>64</v>
      </c>
      <c r="BC999" s="175" t="str">
        <f t="shared" si="512"/>
        <v>Remplir la colonne AY ou BA</v>
      </c>
      <c r="BD999" s="178"/>
      <c r="BE999" s="311" t="str">
        <f t="shared" si="527"/>
        <v>Remplir la colonne M</v>
      </c>
      <c r="BF999" s="179" t="str">
        <f t="shared" si="513"/>
        <v>Remplir la colonne BD</v>
      </c>
      <c r="BG999" s="263" t="str">
        <f t="shared" si="499"/>
        <v>Remplir la colonne I</v>
      </c>
      <c r="BH999" s="84" t="s">
        <v>64</v>
      </c>
      <c r="BI999" s="60" t="str">
        <f t="shared" si="514"/>
        <v>Remplir les termes C, P et TVA</v>
      </c>
      <c r="BJ999" s="55"/>
      <c r="BK999" s="46" t="s">
        <v>64</v>
      </c>
      <c r="BL999" s="56"/>
      <c r="BM999" s="48" t="s">
        <v>64</v>
      </c>
      <c r="BN999" s="175" t="str">
        <f t="shared" si="515"/>
        <v>Remplir la colonne BJ ou BL</v>
      </c>
      <c r="BO999" s="178"/>
      <c r="BP999" s="311" t="str">
        <f t="shared" si="528"/>
        <v>Remplir la colonne M</v>
      </c>
      <c r="BQ999" s="179" t="str">
        <f t="shared" si="516"/>
        <v>Remplir la colonne BO</v>
      </c>
      <c r="BR999" s="263" t="str">
        <f t="shared" si="500"/>
        <v>Remplir la colonne I</v>
      </c>
      <c r="BS999" s="84" t="s">
        <v>64</v>
      </c>
      <c r="BT999" s="60" t="str">
        <f t="shared" si="517"/>
        <v>Remplir les termes C, P et TVA</v>
      </c>
      <c r="BU999" s="55"/>
      <c r="BV999" s="46" t="s">
        <v>64</v>
      </c>
      <c r="BW999" s="56"/>
      <c r="BX999" s="48" t="s">
        <v>64</v>
      </c>
      <c r="BY999" s="175" t="str">
        <f t="shared" si="518"/>
        <v>Remplir la colonne BU ou BW</v>
      </c>
      <c r="BZ999" s="178"/>
      <c r="CA999" s="282" t="str">
        <f t="shared" si="529"/>
        <v>Remplir la colonne M</v>
      </c>
      <c r="CB999" s="99" t="str">
        <f t="shared" si="519"/>
        <v>Remplir la colonne BZ</v>
      </c>
      <c r="CC999" s="297" t="str">
        <f t="shared" si="501"/>
        <v>Remplir la colonne I</v>
      </c>
      <c r="CD999" s="84" t="s">
        <v>64</v>
      </c>
      <c r="CE999" s="60" t="str">
        <f t="shared" si="520"/>
        <v>Remplir les termes C, P et TVA</v>
      </c>
      <c r="CF999" s="61" t="str">
        <f t="shared" si="502"/>
        <v>REMPLIR TYPE DE CLIENT</v>
      </c>
      <c r="CG999" s="107" t="str">
        <f t="shared" si="521"/>
        <v>Montant total de l'aide demandée non indiqué</v>
      </c>
      <c r="CH999" s="1"/>
      <c r="CI999" s="1"/>
      <c r="CJ999" s="1"/>
      <c r="CK999" s="1"/>
      <c r="CL999" s="1"/>
    </row>
    <row r="1000" spans="1:90" x14ac:dyDescent="0.25">
      <c r="A1000" s="51"/>
      <c r="B1000" s="111"/>
      <c r="C1000" s="111"/>
      <c r="D1000" s="111"/>
      <c r="E1000" s="111"/>
      <c r="F1000" s="111"/>
      <c r="G1000" s="162"/>
      <c r="H1000" s="151"/>
      <c r="I1000" s="296"/>
      <c r="J1000" s="152"/>
      <c r="K1000" s="153"/>
      <c r="L1000" s="169"/>
      <c r="M1000" s="39"/>
      <c r="N1000" s="201"/>
      <c r="O1000" s="39"/>
      <c r="P1000" s="22"/>
      <c r="Q1000" s="200">
        <f t="shared" si="503"/>
        <v>0</v>
      </c>
      <c r="R1000" s="55"/>
      <c r="S1000" s="46" t="s">
        <v>64</v>
      </c>
      <c r="T1000" s="56"/>
      <c r="U1000" s="48" t="s">
        <v>64</v>
      </c>
      <c r="V1000" s="175" t="str">
        <f t="shared" si="504"/>
        <v>Remplir la colonne R ou T</v>
      </c>
      <c r="W1000" s="178"/>
      <c r="X1000" s="282" t="str">
        <f t="shared" si="505"/>
        <v>Remplir la colonne M</v>
      </c>
      <c r="Y1000" s="99" t="str">
        <f t="shared" si="506"/>
        <v>Remplir la colonne W</v>
      </c>
      <c r="Z1000" s="297" t="str">
        <f t="shared" si="522"/>
        <v>Remplir la colonne I</v>
      </c>
      <c r="AA1000" s="84" t="s">
        <v>64</v>
      </c>
      <c r="AB1000" s="60" t="str">
        <f t="shared" si="507"/>
        <v>Remplir les termes C, P et TVA</v>
      </c>
      <c r="AC1000" s="55"/>
      <c r="AD1000" s="46" t="s">
        <v>64</v>
      </c>
      <c r="AE1000" s="56"/>
      <c r="AF1000" s="48" t="s">
        <v>64</v>
      </c>
      <c r="AG1000" s="175" t="str">
        <f t="shared" si="508"/>
        <v>Remplir la colonne AC ou AE</v>
      </c>
      <c r="AH1000" s="178"/>
      <c r="AI1000" s="311" t="str">
        <f t="shared" si="523"/>
        <v>Remplir la colonne M</v>
      </c>
      <c r="AJ1000" s="179" t="str">
        <f t="shared" si="509"/>
        <v>Remplir la colonne AH</v>
      </c>
      <c r="AK1000" s="297" t="str">
        <f t="shared" si="497"/>
        <v>Remplir la colonne I</v>
      </c>
      <c r="AL1000" s="84" t="s">
        <v>64</v>
      </c>
      <c r="AM1000" s="60" t="str">
        <f t="shared" si="524"/>
        <v>Remplir les termes C, P et TVA</v>
      </c>
      <c r="AN1000" s="55"/>
      <c r="AO1000" s="46" t="s">
        <v>64</v>
      </c>
      <c r="AP1000" s="56"/>
      <c r="AQ1000" s="48" t="s">
        <v>64</v>
      </c>
      <c r="AR1000" s="175" t="str">
        <f t="shared" si="510"/>
        <v>Remplir la colonne AN ou AP</v>
      </c>
      <c r="AS1000" s="178"/>
      <c r="AT1000" s="282" t="str">
        <f t="shared" si="525"/>
        <v>Remplir la colonne M</v>
      </c>
      <c r="AU1000" s="179" t="str">
        <f t="shared" si="511"/>
        <v>Remplir la colonne AS</v>
      </c>
      <c r="AV1000" s="263" t="str">
        <f t="shared" si="498"/>
        <v>Remplir la colonne I</v>
      </c>
      <c r="AW1000" s="84" t="s">
        <v>64</v>
      </c>
      <c r="AX1000" s="60" t="str">
        <f t="shared" si="526"/>
        <v>Remplir les termes C, P et TVA</v>
      </c>
      <c r="AY1000" s="55"/>
      <c r="AZ1000" s="46" t="s">
        <v>64</v>
      </c>
      <c r="BA1000" s="56"/>
      <c r="BB1000" s="48" t="s">
        <v>64</v>
      </c>
      <c r="BC1000" s="175" t="str">
        <f t="shared" si="512"/>
        <v>Remplir la colonne AY ou BA</v>
      </c>
      <c r="BD1000" s="178"/>
      <c r="BE1000" s="311" t="str">
        <f t="shared" si="527"/>
        <v>Remplir la colonne M</v>
      </c>
      <c r="BF1000" s="179" t="str">
        <f t="shared" si="513"/>
        <v>Remplir la colonne BD</v>
      </c>
      <c r="BG1000" s="263" t="str">
        <f t="shared" si="499"/>
        <v>Remplir la colonne I</v>
      </c>
      <c r="BH1000" s="84" t="s">
        <v>64</v>
      </c>
      <c r="BI1000" s="60" t="str">
        <f t="shared" si="514"/>
        <v>Remplir les termes C, P et TVA</v>
      </c>
      <c r="BJ1000" s="55"/>
      <c r="BK1000" s="46" t="s">
        <v>64</v>
      </c>
      <c r="BL1000" s="56"/>
      <c r="BM1000" s="48" t="s">
        <v>64</v>
      </c>
      <c r="BN1000" s="175" t="str">
        <f t="shared" si="515"/>
        <v>Remplir la colonne BJ ou BL</v>
      </c>
      <c r="BO1000" s="178"/>
      <c r="BP1000" s="311" t="str">
        <f t="shared" si="528"/>
        <v>Remplir la colonne M</v>
      </c>
      <c r="BQ1000" s="179" t="str">
        <f t="shared" si="516"/>
        <v>Remplir la colonne BO</v>
      </c>
      <c r="BR1000" s="263" t="str">
        <f t="shared" si="500"/>
        <v>Remplir la colonne I</v>
      </c>
      <c r="BS1000" s="84" t="s">
        <v>64</v>
      </c>
      <c r="BT1000" s="60" t="str">
        <f t="shared" si="517"/>
        <v>Remplir les termes C, P et TVA</v>
      </c>
      <c r="BU1000" s="55"/>
      <c r="BV1000" s="46" t="s">
        <v>64</v>
      </c>
      <c r="BW1000" s="56"/>
      <c r="BX1000" s="48" t="s">
        <v>64</v>
      </c>
      <c r="BY1000" s="175" t="str">
        <f t="shared" si="518"/>
        <v>Remplir la colonne BU ou BW</v>
      </c>
      <c r="BZ1000" s="178"/>
      <c r="CA1000" s="282" t="str">
        <f t="shared" si="529"/>
        <v>Remplir la colonne M</v>
      </c>
      <c r="CB1000" s="99" t="str">
        <f t="shared" si="519"/>
        <v>Remplir la colonne BZ</v>
      </c>
      <c r="CC1000" s="297" t="str">
        <f t="shared" si="501"/>
        <v>Remplir la colonne I</v>
      </c>
      <c r="CD1000" s="84" t="s">
        <v>64</v>
      </c>
      <c r="CE1000" s="60" t="str">
        <f t="shared" si="520"/>
        <v>Remplir les termes C, P et TVA</v>
      </c>
      <c r="CF1000" s="61" t="str">
        <f t="shared" si="502"/>
        <v>REMPLIR TYPE DE CLIENT</v>
      </c>
      <c r="CG1000" s="107" t="str">
        <f t="shared" si="521"/>
        <v>Montant total de l'aide demandée non indiqué</v>
      </c>
      <c r="CH1000" s="1"/>
      <c r="CI1000" s="1"/>
      <c r="CJ1000" s="1"/>
      <c r="CK1000" s="1"/>
      <c r="CL1000" s="1"/>
    </row>
    <row r="1001" spans="1:90" x14ac:dyDescent="0.25">
      <c r="A1001" s="51"/>
      <c r="B1001" s="111"/>
      <c r="C1001" s="111"/>
      <c r="D1001" s="111"/>
      <c r="E1001" s="111"/>
      <c r="F1001" s="111"/>
      <c r="G1001" s="162"/>
      <c r="H1001" s="151"/>
      <c r="I1001" s="296"/>
      <c r="J1001" s="152"/>
      <c r="K1001" s="153"/>
      <c r="L1001" s="169"/>
      <c r="M1001" s="39"/>
      <c r="N1001" s="201"/>
      <c r="O1001" s="39"/>
      <c r="P1001" s="63"/>
      <c r="Q1001" s="202">
        <f t="shared" si="503"/>
        <v>0</v>
      </c>
      <c r="R1001" s="156"/>
      <c r="S1001" s="46" t="s">
        <v>64</v>
      </c>
      <c r="T1001" s="104"/>
      <c r="U1001" s="48" t="s">
        <v>64</v>
      </c>
      <c r="V1001" s="175" t="str">
        <f t="shared" si="504"/>
        <v>Remplir la colonne R ou T</v>
      </c>
      <c r="W1001" s="178"/>
      <c r="X1001" s="282" t="str">
        <f t="shared" si="505"/>
        <v>Remplir la colonne M</v>
      </c>
      <c r="Y1001" s="99" t="str">
        <f t="shared" si="506"/>
        <v>Remplir la colonne W</v>
      </c>
      <c r="Z1001" s="297" t="str">
        <f t="shared" si="522"/>
        <v>Remplir la colonne I</v>
      </c>
      <c r="AA1001" s="84" t="s">
        <v>64</v>
      </c>
      <c r="AB1001" s="60" t="str">
        <f t="shared" si="507"/>
        <v>Remplir les termes C, P et TVA</v>
      </c>
      <c r="AC1001" s="156"/>
      <c r="AD1001" s="46" t="s">
        <v>64</v>
      </c>
      <c r="AE1001" s="104"/>
      <c r="AF1001" s="48" t="s">
        <v>64</v>
      </c>
      <c r="AG1001" s="175" t="str">
        <f t="shared" si="508"/>
        <v>Remplir la colonne AC ou AE</v>
      </c>
      <c r="AH1001" s="178"/>
      <c r="AI1001" s="311" t="str">
        <f t="shared" si="523"/>
        <v>Remplir la colonne M</v>
      </c>
      <c r="AJ1001" s="179" t="str">
        <f t="shared" si="509"/>
        <v>Remplir la colonne AH</v>
      </c>
      <c r="AK1001" s="297" t="str">
        <f t="shared" si="497"/>
        <v>Remplir la colonne I</v>
      </c>
      <c r="AL1001" s="84" t="s">
        <v>64</v>
      </c>
      <c r="AM1001" s="60" t="str">
        <f t="shared" si="524"/>
        <v>Remplir les termes C, P et TVA</v>
      </c>
      <c r="AN1001" s="156"/>
      <c r="AO1001" s="46" t="s">
        <v>64</v>
      </c>
      <c r="AP1001" s="104"/>
      <c r="AQ1001" s="48" t="s">
        <v>64</v>
      </c>
      <c r="AR1001" s="175" t="str">
        <f t="shared" si="510"/>
        <v>Remplir la colonne AN ou AP</v>
      </c>
      <c r="AS1001" s="178"/>
      <c r="AT1001" s="282" t="str">
        <f t="shared" si="525"/>
        <v>Remplir la colonne M</v>
      </c>
      <c r="AU1001" s="179" t="str">
        <f t="shared" si="511"/>
        <v>Remplir la colonne AS</v>
      </c>
      <c r="AV1001" s="263" t="str">
        <f t="shared" si="498"/>
        <v>Remplir la colonne I</v>
      </c>
      <c r="AW1001" s="84" t="s">
        <v>64</v>
      </c>
      <c r="AX1001" s="60" t="str">
        <f t="shared" si="526"/>
        <v>Remplir les termes C, P et TVA</v>
      </c>
      <c r="AY1001" s="156"/>
      <c r="AZ1001" s="46" t="s">
        <v>64</v>
      </c>
      <c r="BA1001" s="104"/>
      <c r="BB1001" s="48" t="s">
        <v>64</v>
      </c>
      <c r="BC1001" s="175" t="str">
        <f t="shared" si="512"/>
        <v>Remplir la colonne AY ou BA</v>
      </c>
      <c r="BD1001" s="178"/>
      <c r="BE1001" s="311" t="str">
        <f t="shared" si="527"/>
        <v>Remplir la colonne M</v>
      </c>
      <c r="BF1001" s="179" t="str">
        <f t="shared" si="513"/>
        <v>Remplir la colonne BD</v>
      </c>
      <c r="BG1001" s="263" t="str">
        <f t="shared" si="499"/>
        <v>Remplir la colonne I</v>
      </c>
      <c r="BH1001" s="84" t="s">
        <v>64</v>
      </c>
      <c r="BI1001" s="60" t="str">
        <f t="shared" si="514"/>
        <v>Remplir les termes C, P et TVA</v>
      </c>
      <c r="BJ1001" s="156"/>
      <c r="BK1001" s="46" t="s">
        <v>64</v>
      </c>
      <c r="BL1001" s="104"/>
      <c r="BM1001" s="48" t="s">
        <v>64</v>
      </c>
      <c r="BN1001" s="175" t="str">
        <f t="shared" si="515"/>
        <v>Remplir la colonne BJ ou BL</v>
      </c>
      <c r="BO1001" s="178"/>
      <c r="BP1001" s="311" t="str">
        <f t="shared" si="528"/>
        <v>Remplir la colonne M</v>
      </c>
      <c r="BQ1001" s="179" t="str">
        <f t="shared" si="516"/>
        <v>Remplir la colonne BO</v>
      </c>
      <c r="BR1001" s="263" t="str">
        <f t="shared" si="500"/>
        <v>Remplir la colonne I</v>
      </c>
      <c r="BS1001" s="84" t="s">
        <v>64</v>
      </c>
      <c r="BT1001" s="60" t="str">
        <f t="shared" si="517"/>
        <v>Remplir les termes C, P et TVA</v>
      </c>
      <c r="BU1001" s="156"/>
      <c r="BV1001" s="46" t="s">
        <v>64</v>
      </c>
      <c r="BW1001" s="104"/>
      <c r="BX1001" s="48" t="s">
        <v>64</v>
      </c>
      <c r="BY1001" s="175" t="str">
        <f t="shared" si="518"/>
        <v>Remplir la colonne BU ou BW</v>
      </c>
      <c r="BZ1001" s="178"/>
      <c r="CA1001" s="282" t="str">
        <f t="shared" si="529"/>
        <v>Remplir la colonne M</v>
      </c>
      <c r="CB1001" s="99" t="str">
        <f t="shared" si="519"/>
        <v>Remplir la colonne BZ</v>
      </c>
      <c r="CC1001" s="297" t="str">
        <f t="shared" si="501"/>
        <v>Remplir la colonne I</v>
      </c>
      <c r="CD1001" s="84" t="s">
        <v>64</v>
      </c>
      <c r="CE1001" s="60" t="str">
        <f t="shared" si="520"/>
        <v>Remplir les termes C, P et TVA</v>
      </c>
      <c r="CF1001" s="61" t="str">
        <f t="shared" si="502"/>
        <v>REMPLIR TYPE DE CLIENT</v>
      </c>
      <c r="CG1001" s="107" t="str">
        <f t="shared" si="521"/>
        <v>Montant total de l'aide demandée non indiqué</v>
      </c>
      <c r="CI1001" s="19"/>
    </row>
    <row r="1002" spans="1:90" x14ac:dyDescent="0.25">
      <c r="A1002" s="51"/>
      <c r="B1002" s="111"/>
      <c r="C1002" s="111"/>
      <c r="D1002" s="111"/>
      <c r="E1002" s="111"/>
      <c r="F1002" s="111"/>
      <c r="G1002" s="162"/>
      <c r="H1002" s="151"/>
      <c r="I1002" s="296"/>
      <c r="J1002" s="152"/>
      <c r="K1002" s="153"/>
      <c r="L1002" s="169"/>
      <c r="M1002" s="39"/>
      <c r="N1002" s="201"/>
      <c r="O1002" s="39"/>
      <c r="P1002" s="63"/>
      <c r="Q1002" s="202">
        <f t="shared" si="503"/>
        <v>0</v>
      </c>
      <c r="R1002" s="156"/>
      <c r="S1002" s="46" t="s">
        <v>64</v>
      </c>
      <c r="T1002" s="104"/>
      <c r="U1002" s="48" t="s">
        <v>64</v>
      </c>
      <c r="V1002" s="175" t="str">
        <f t="shared" si="504"/>
        <v>Remplir la colonne R ou T</v>
      </c>
      <c r="W1002" s="178"/>
      <c r="X1002" s="282" t="str">
        <f t="shared" si="505"/>
        <v>Remplir la colonne M</v>
      </c>
      <c r="Y1002" s="99" t="str">
        <f t="shared" si="506"/>
        <v>Remplir la colonne W</v>
      </c>
      <c r="Z1002" s="297" t="str">
        <f t="shared" si="522"/>
        <v>Remplir la colonne I</v>
      </c>
      <c r="AA1002" s="84" t="s">
        <v>64</v>
      </c>
      <c r="AB1002" s="60" t="str">
        <f t="shared" si="507"/>
        <v>Remplir les termes C, P et TVA</v>
      </c>
      <c r="AC1002" s="156"/>
      <c r="AD1002" s="46" t="s">
        <v>64</v>
      </c>
      <c r="AE1002" s="104"/>
      <c r="AF1002" s="48" t="s">
        <v>64</v>
      </c>
      <c r="AG1002" s="175" t="str">
        <f t="shared" si="508"/>
        <v>Remplir la colonne AC ou AE</v>
      </c>
      <c r="AH1002" s="178"/>
      <c r="AI1002" s="311" t="str">
        <f t="shared" si="523"/>
        <v>Remplir la colonne M</v>
      </c>
      <c r="AJ1002" s="179" t="str">
        <f t="shared" si="509"/>
        <v>Remplir la colonne AH</v>
      </c>
      <c r="AK1002" s="297" t="str">
        <f t="shared" si="497"/>
        <v>Remplir la colonne I</v>
      </c>
      <c r="AL1002" s="84" t="s">
        <v>64</v>
      </c>
      <c r="AM1002" s="60" t="str">
        <f t="shared" si="524"/>
        <v>Remplir les termes C, P et TVA</v>
      </c>
      <c r="AN1002" s="156"/>
      <c r="AO1002" s="46" t="s">
        <v>64</v>
      </c>
      <c r="AP1002" s="104"/>
      <c r="AQ1002" s="48" t="s">
        <v>64</v>
      </c>
      <c r="AR1002" s="175" t="str">
        <f t="shared" si="510"/>
        <v>Remplir la colonne AN ou AP</v>
      </c>
      <c r="AS1002" s="178"/>
      <c r="AT1002" s="282" t="str">
        <f t="shared" si="525"/>
        <v>Remplir la colonne M</v>
      </c>
      <c r="AU1002" s="179" t="str">
        <f t="shared" si="511"/>
        <v>Remplir la colonne AS</v>
      </c>
      <c r="AV1002" s="263" t="str">
        <f t="shared" si="498"/>
        <v>Remplir la colonne I</v>
      </c>
      <c r="AW1002" s="84" t="s">
        <v>64</v>
      </c>
      <c r="AX1002" s="60" t="str">
        <f t="shared" si="526"/>
        <v>Remplir les termes C, P et TVA</v>
      </c>
      <c r="AY1002" s="156"/>
      <c r="AZ1002" s="46" t="s">
        <v>64</v>
      </c>
      <c r="BA1002" s="104"/>
      <c r="BB1002" s="48" t="s">
        <v>64</v>
      </c>
      <c r="BC1002" s="175" t="str">
        <f t="shared" si="512"/>
        <v>Remplir la colonne AY ou BA</v>
      </c>
      <c r="BD1002" s="178"/>
      <c r="BE1002" s="311" t="str">
        <f t="shared" si="527"/>
        <v>Remplir la colonne M</v>
      </c>
      <c r="BF1002" s="179" t="str">
        <f t="shared" si="513"/>
        <v>Remplir la colonne BD</v>
      </c>
      <c r="BG1002" s="263" t="str">
        <f t="shared" si="499"/>
        <v>Remplir la colonne I</v>
      </c>
      <c r="BH1002" s="84" t="s">
        <v>64</v>
      </c>
      <c r="BI1002" s="60" t="str">
        <f t="shared" si="514"/>
        <v>Remplir les termes C, P et TVA</v>
      </c>
      <c r="BJ1002" s="156"/>
      <c r="BK1002" s="46" t="s">
        <v>64</v>
      </c>
      <c r="BL1002" s="104"/>
      <c r="BM1002" s="48" t="s">
        <v>64</v>
      </c>
      <c r="BN1002" s="175" t="str">
        <f t="shared" si="515"/>
        <v>Remplir la colonne BJ ou BL</v>
      </c>
      <c r="BO1002" s="178"/>
      <c r="BP1002" s="311" t="str">
        <f t="shared" si="528"/>
        <v>Remplir la colonne M</v>
      </c>
      <c r="BQ1002" s="179" t="str">
        <f t="shared" si="516"/>
        <v>Remplir la colonne BO</v>
      </c>
      <c r="BR1002" s="263" t="str">
        <f t="shared" si="500"/>
        <v>Remplir la colonne I</v>
      </c>
      <c r="BS1002" s="84" t="s">
        <v>64</v>
      </c>
      <c r="BT1002" s="60" t="str">
        <f t="shared" si="517"/>
        <v>Remplir les termes C, P et TVA</v>
      </c>
      <c r="BU1002" s="156"/>
      <c r="BV1002" s="46" t="s">
        <v>64</v>
      </c>
      <c r="BW1002" s="104"/>
      <c r="BX1002" s="48" t="s">
        <v>64</v>
      </c>
      <c r="BY1002" s="175" t="str">
        <f t="shared" si="518"/>
        <v>Remplir la colonne BU ou BW</v>
      </c>
      <c r="BZ1002" s="178"/>
      <c r="CA1002" s="282" t="str">
        <f t="shared" si="529"/>
        <v>Remplir la colonne M</v>
      </c>
      <c r="CB1002" s="99" t="str">
        <f t="shared" si="519"/>
        <v>Remplir la colonne BZ</v>
      </c>
      <c r="CC1002" s="297" t="str">
        <f t="shared" si="501"/>
        <v>Remplir la colonne I</v>
      </c>
      <c r="CD1002" s="84" t="s">
        <v>64</v>
      </c>
      <c r="CE1002" s="60" t="str">
        <f t="shared" si="520"/>
        <v>Remplir les termes C, P et TVA</v>
      </c>
      <c r="CF1002" s="61" t="str">
        <f t="shared" si="502"/>
        <v>REMPLIR TYPE DE CLIENT</v>
      </c>
      <c r="CG1002" s="107" t="str">
        <f t="shared" si="521"/>
        <v>Montant total de l'aide demandée non indiqué</v>
      </c>
      <c r="CI1002" s="19"/>
    </row>
    <row r="1003" spans="1:90" x14ac:dyDescent="0.25">
      <c r="A1003" s="51"/>
      <c r="B1003" s="111"/>
      <c r="C1003" s="111"/>
      <c r="D1003" s="111"/>
      <c r="E1003" s="111"/>
      <c r="F1003" s="111"/>
      <c r="G1003" s="162"/>
      <c r="H1003" s="151"/>
      <c r="I1003" s="296"/>
      <c r="J1003" s="152"/>
      <c r="K1003" s="153"/>
      <c r="L1003" s="169"/>
      <c r="M1003" s="39"/>
      <c r="N1003" s="201"/>
      <c r="O1003" s="39"/>
      <c r="P1003" s="63"/>
      <c r="Q1003" s="202">
        <f t="shared" si="503"/>
        <v>0</v>
      </c>
      <c r="R1003" s="156"/>
      <c r="S1003" s="46" t="s">
        <v>64</v>
      </c>
      <c r="T1003" s="104"/>
      <c r="U1003" s="48" t="s">
        <v>64</v>
      </c>
      <c r="V1003" s="175" t="str">
        <f t="shared" si="504"/>
        <v>Remplir la colonne R ou T</v>
      </c>
      <c r="W1003" s="178"/>
      <c r="X1003" s="282" t="str">
        <f t="shared" si="505"/>
        <v>Remplir la colonne M</v>
      </c>
      <c r="Y1003" s="99" t="str">
        <f t="shared" si="506"/>
        <v>Remplir la colonne W</v>
      </c>
      <c r="Z1003" s="297" t="str">
        <f t="shared" si="522"/>
        <v>Remplir la colonne I</v>
      </c>
      <c r="AA1003" s="84" t="s">
        <v>64</v>
      </c>
      <c r="AB1003" s="60" t="str">
        <f t="shared" si="507"/>
        <v>Remplir les termes C, P et TVA</v>
      </c>
      <c r="AC1003" s="156"/>
      <c r="AD1003" s="46" t="s">
        <v>64</v>
      </c>
      <c r="AE1003" s="104"/>
      <c r="AF1003" s="48" t="s">
        <v>64</v>
      </c>
      <c r="AG1003" s="175" t="str">
        <f t="shared" si="508"/>
        <v>Remplir la colonne AC ou AE</v>
      </c>
      <c r="AH1003" s="178"/>
      <c r="AI1003" s="311" t="str">
        <f t="shared" si="523"/>
        <v>Remplir la colonne M</v>
      </c>
      <c r="AJ1003" s="179" t="str">
        <f t="shared" si="509"/>
        <v>Remplir la colonne AH</v>
      </c>
      <c r="AK1003" s="297" t="str">
        <f t="shared" si="497"/>
        <v>Remplir la colonne I</v>
      </c>
      <c r="AL1003" s="84" t="s">
        <v>64</v>
      </c>
      <c r="AM1003" s="60" t="str">
        <f t="shared" si="524"/>
        <v>Remplir les termes C, P et TVA</v>
      </c>
      <c r="AN1003" s="156"/>
      <c r="AO1003" s="46" t="s">
        <v>64</v>
      </c>
      <c r="AP1003" s="104"/>
      <c r="AQ1003" s="48" t="s">
        <v>64</v>
      </c>
      <c r="AR1003" s="175" t="str">
        <f t="shared" si="510"/>
        <v>Remplir la colonne AN ou AP</v>
      </c>
      <c r="AS1003" s="178"/>
      <c r="AT1003" s="282" t="str">
        <f t="shared" si="525"/>
        <v>Remplir la colonne M</v>
      </c>
      <c r="AU1003" s="179" t="str">
        <f t="shared" si="511"/>
        <v>Remplir la colonne AS</v>
      </c>
      <c r="AV1003" s="263" t="str">
        <f t="shared" si="498"/>
        <v>Remplir la colonne I</v>
      </c>
      <c r="AW1003" s="84" t="s">
        <v>64</v>
      </c>
      <c r="AX1003" s="60" t="str">
        <f t="shared" si="526"/>
        <v>Remplir les termes C, P et TVA</v>
      </c>
      <c r="AY1003" s="156"/>
      <c r="AZ1003" s="46" t="s">
        <v>64</v>
      </c>
      <c r="BA1003" s="104"/>
      <c r="BB1003" s="48" t="s">
        <v>64</v>
      </c>
      <c r="BC1003" s="175" t="str">
        <f t="shared" si="512"/>
        <v>Remplir la colonne AY ou BA</v>
      </c>
      <c r="BD1003" s="178"/>
      <c r="BE1003" s="311" t="str">
        <f t="shared" si="527"/>
        <v>Remplir la colonne M</v>
      </c>
      <c r="BF1003" s="179" t="str">
        <f t="shared" si="513"/>
        <v>Remplir la colonne BD</v>
      </c>
      <c r="BG1003" s="263" t="str">
        <f t="shared" si="499"/>
        <v>Remplir la colonne I</v>
      </c>
      <c r="BH1003" s="84" t="s">
        <v>64</v>
      </c>
      <c r="BI1003" s="60" t="str">
        <f t="shared" si="514"/>
        <v>Remplir les termes C, P et TVA</v>
      </c>
      <c r="BJ1003" s="156"/>
      <c r="BK1003" s="46" t="s">
        <v>64</v>
      </c>
      <c r="BL1003" s="104"/>
      <c r="BM1003" s="48" t="s">
        <v>64</v>
      </c>
      <c r="BN1003" s="175" t="str">
        <f t="shared" si="515"/>
        <v>Remplir la colonne BJ ou BL</v>
      </c>
      <c r="BO1003" s="178"/>
      <c r="BP1003" s="311" t="str">
        <f t="shared" si="528"/>
        <v>Remplir la colonne M</v>
      </c>
      <c r="BQ1003" s="179" t="str">
        <f t="shared" si="516"/>
        <v>Remplir la colonne BO</v>
      </c>
      <c r="BR1003" s="263" t="str">
        <f t="shared" si="500"/>
        <v>Remplir la colonne I</v>
      </c>
      <c r="BS1003" s="84" t="s">
        <v>64</v>
      </c>
      <c r="BT1003" s="60" t="str">
        <f t="shared" si="517"/>
        <v>Remplir les termes C, P et TVA</v>
      </c>
      <c r="BU1003" s="156"/>
      <c r="BV1003" s="46" t="s">
        <v>64</v>
      </c>
      <c r="BW1003" s="104"/>
      <c r="BX1003" s="48" t="s">
        <v>64</v>
      </c>
      <c r="BY1003" s="175" t="str">
        <f t="shared" si="518"/>
        <v>Remplir la colonne BU ou BW</v>
      </c>
      <c r="BZ1003" s="178"/>
      <c r="CA1003" s="282" t="str">
        <f t="shared" si="529"/>
        <v>Remplir la colonne M</v>
      </c>
      <c r="CB1003" s="99" t="str">
        <f t="shared" si="519"/>
        <v>Remplir la colonne BZ</v>
      </c>
      <c r="CC1003" s="297" t="str">
        <f t="shared" si="501"/>
        <v>Remplir la colonne I</v>
      </c>
      <c r="CD1003" s="84" t="s">
        <v>64</v>
      </c>
      <c r="CE1003" s="60" t="str">
        <f t="shared" si="520"/>
        <v>Remplir les termes C, P et TVA</v>
      </c>
      <c r="CF1003" s="61" t="str">
        <f t="shared" si="502"/>
        <v>REMPLIR TYPE DE CLIENT</v>
      </c>
      <c r="CG1003" s="107" t="str">
        <f t="shared" si="521"/>
        <v>Montant total de l'aide demandée non indiqué</v>
      </c>
      <c r="CI1003" s="19"/>
    </row>
    <row r="1004" spans="1:90" ht="15.75" thickBot="1" x14ac:dyDescent="0.3">
      <c r="A1004" s="51"/>
      <c r="B1004" s="111"/>
      <c r="C1004" s="111"/>
      <c r="D1004" s="111"/>
      <c r="E1004" s="111"/>
      <c r="F1004" s="111"/>
      <c r="G1004" s="162"/>
      <c r="H1004" s="151"/>
      <c r="I1004" s="296"/>
      <c r="J1004" s="152"/>
      <c r="K1004" s="153"/>
      <c r="L1004" s="207"/>
      <c r="M1004" s="208"/>
      <c r="N1004" s="209"/>
      <c r="O1004" s="208"/>
      <c r="P1004" s="180"/>
      <c r="Q1004" s="210">
        <f t="shared" si="503"/>
        <v>0</v>
      </c>
      <c r="R1004" s="287"/>
      <c r="S1004" s="288" t="s">
        <v>64</v>
      </c>
      <c r="T1004" s="289"/>
      <c r="U1004" s="290" t="s">
        <v>64</v>
      </c>
      <c r="V1004" s="175" t="str">
        <f t="shared" si="504"/>
        <v>Remplir la colonne R ou T</v>
      </c>
      <c r="W1004" s="291"/>
      <c r="X1004" s="292" t="str">
        <f t="shared" si="505"/>
        <v>Remplir la colonne M</v>
      </c>
      <c r="Y1004" s="99" t="str">
        <f t="shared" si="506"/>
        <v>Remplir la colonne W</v>
      </c>
      <c r="Z1004" s="297" t="str">
        <f t="shared" si="522"/>
        <v>Remplir la colonne I</v>
      </c>
      <c r="AA1004" s="294" t="s">
        <v>64</v>
      </c>
      <c r="AB1004" s="60" t="str">
        <f t="shared" si="507"/>
        <v>Remplir les termes C, P et TVA</v>
      </c>
      <c r="AC1004" s="287"/>
      <c r="AD1004" s="288" t="s">
        <v>64</v>
      </c>
      <c r="AE1004" s="289"/>
      <c r="AF1004" s="290" t="s">
        <v>64</v>
      </c>
      <c r="AG1004" s="175" t="str">
        <f t="shared" si="508"/>
        <v>Remplir la colonne AC ou AE</v>
      </c>
      <c r="AH1004" s="291"/>
      <c r="AI1004" s="311" t="str">
        <f t="shared" si="523"/>
        <v>Remplir la colonne M</v>
      </c>
      <c r="AJ1004" s="179" t="str">
        <f t="shared" si="509"/>
        <v>Remplir la colonne AH</v>
      </c>
      <c r="AK1004" s="297" t="str">
        <f t="shared" si="497"/>
        <v>Remplir la colonne I</v>
      </c>
      <c r="AL1004" s="294" t="s">
        <v>64</v>
      </c>
      <c r="AM1004" s="60" t="str">
        <f t="shared" si="524"/>
        <v>Remplir les termes C, P et TVA</v>
      </c>
      <c r="AN1004" s="287"/>
      <c r="AO1004" s="288" t="s">
        <v>64</v>
      </c>
      <c r="AP1004" s="289"/>
      <c r="AQ1004" s="290" t="s">
        <v>64</v>
      </c>
      <c r="AR1004" s="175" t="str">
        <f t="shared" si="510"/>
        <v>Remplir la colonne AN ou AP</v>
      </c>
      <c r="AS1004" s="291"/>
      <c r="AT1004" s="282" t="str">
        <f t="shared" si="525"/>
        <v>Remplir la colonne M</v>
      </c>
      <c r="AU1004" s="179" t="str">
        <f t="shared" si="511"/>
        <v>Remplir la colonne AS</v>
      </c>
      <c r="AV1004" s="263" t="str">
        <f t="shared" si="498"/>
        <v>Remplir la colonne I</v>
      </c>
      <c r="AW1004" s="294" t="s">
        <v>64</v>
      </c>
      <c r="AX1004" s="60" t="str">
        <f t="shared" si="526"/>
        <v>Remplir les termes C, P et TVA</v>
      </c>
      <c r="AY1004" s="287"/>
      <c r="AZ1004" s="288" t="s">
        <v>64</v>
      </c>
      <c r="BA1004" s="289"/>
      <c r="BB1004" s="290" t="s">
        <v>64</v>
      </c>
      <c r="BC1004" s="175" t="str">
        <f t="shared" si="512"/>
        <v>Remplir la colonne AY ou BA</v>
      </c>
      <c r="BD1004" s="291"/>
      <c r="BE1004" s="311" t="str">
        <f t="shared" si="527"/>
        <v>Remplir la colonne M</v>
      </c>
      <c r="BF1004" s="179" t="str">
        <f t="shared" si="513"/>
        <v>Remplir la colonne BD</v>
      </c>
      <c r="BG1004" s="263" t="str">
        <f t="shared" si="499"/>
        <v>Remplir la colonne I</v>
      </c>
      <c r="BH1004" s="294" t="s">
        <v>64</v>
      </c>
      <c r="BI1004" s="60" t="str">
        <f t="shared" si="514"/>
        <v>Remplir les termes C, P et TVA</v>
      </c>
      <c r="BJ1004" s="287"/>
      <c r="BK1004" s="288" t="s">
        <v>64</v>
      </c>
      <c r="BL1004" s="289"/>
      <c r="BM1004" s="290" t="s">
        <v>64</v>
      </c>
      <c r="BN1004" s="175" t="str">
        <f t="shared" si="515"/>
        <v>Remplir la colonne BJ ou BL</v>
      </c>
      <c r="BO1004" s="291"/>
      <c r="BP1004" s="311" t="str">
        <f t="shared" si="528"/>
        <v>Remplir la colonne M</v>
      </c>
      <c r="BQ1004" s="179" t="str">
        <f t="shared" si="516"/>
        <v>Remplir la colonne BO</v>
      </c>
      <c r="BR1004" s="263" t="str">
        <f t="shared" si="500"/>
        <v>Remplir la colonne I</v>
      </c>
      <c r="BS1004" s="294" t="s">
        <v>64</v>
      </c>
      <c r="BT1004" s="60" t="str">
        <f t="shared" si="517"/>
        <v>Remplir les termes C, P et TVA</v>
      </c>
      <c r="BU1004" s="287"/>
      <c r="BV1004" s="288" t="s">
        <v>64</v>
      </c>
      <c r="BW1004" s="289"/>
      <c r="BX1004" s="290" t="s">
        <v>64</v>
      </c>
      <c r="BY1004" s="175" t="str">
        <f t="shared" si="518"/>
        <v>Remplir la colonne BU ou BW</v>
      </c>
      <c r="BZ1004" s="291"/>
      <c r="CA1004" s="292" t="str">
        <f t="shared" si="529"/>
        <v>Remplir la colonne M</v>
      </c>
      <c r="CB1004" s="99" t="str">
        <f t="shared" si="519"/>
        <v>Remplir la colonne BZ</v>
      </c>
      <c r="CC1004" s="297" t="str">
        <f t="shared" si="501"/>
        <v>Remplir la colonne I</v>
      </c>
      <c r="CD1004" s="294" t="s">
        <v>64</v>
      </c>
      <c r="CE1004" s="60" t="str">
        <f t="shared" si="520"/>
        <v>Remplir les termes C, P et TVA</v>
      </c>
      <c r="CF1004" s="61" t="str">
        <f t="shared" si="502"/>
        <v>REMPLIR TYPE DE CLIENT</v>
      </c>
      <c r="CG1004" s="107" t="str">
        <f t="shared" si="521"/>
        <v>Montant total de l'aide demandée non indiqué</v>
      </c>
      <c r="CI1004" s="19"/>
    </row>
  </sheetData>
  <mergeCells count="23">
    <mergeCell ref="A11:G11"/>
    <mergeCell ref="H11:K11"/>
    <mergeCell ref="AA4:AC4"/>
    <mergeCell ref="R11:V11"/>
    <mergeCell ref="R10:AB10"/>
    <mergeCell ref="AC11:AG11"/>
    <mergeCell ref="W11:Y11"/>
    <mergeCell ref="AH11:AJ11"/>
    <mergeCell ref="AS11:AU11"/>
    <mergeCell ref="BD11:BF11"/>
    <mergeCell ref="AY11:BC11"/>
    <mergeCell ref="AN11:AR11"/>
    <mergeCell ref="BJ10:BT10"/>
    <mergeCell ref="BU10:CE10"/>
    <mergeCell ref="BO11:BQ11"/>
    <mergeCell ref="BZ11:CB11"/>
    <mergeCell ref="BU11:BY11"/>
    <mergeCell ref="BJ11:BN11"/>
    <mergeCell ref="E3:H3"/>
    <mergeCell ref="J3:K3"/>
    <mergeCell ref="AC10:AM10"/>
    <mergeCell ref="AN10:AX10"/>
    <mergeCell ref="AY10:BI10"/>
  </mergeCells>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2" id="{E079CA6D-625D-4214-B33D-6F9708B9CE6C}">
            <xm:f>OR('1-INFOS'!$F$41=Données!$A$3,'1-INFOS'!$F$41=Données!$A$4)</xm:f>
            <x14:dxf>
              <font>
                <color theme="1"/>
              </font>
              <fill>
                <patternFill>
                  <bgColor theme="1"/>
                </patternFill>
              </fill>
            </x14:dxf>
          </x14:cfRule>
          <xm:sqref>A10:CG500</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Données!$E$2:$E$3</xm:f>
          </x14:formula1>
          <xm:sqref>M13:M1004 O13:O1004 P1005:P1048576</xm:sqref>
        </x14:dataValidation>
        <x14:dataValidation type="list" allowBlank="1" showInputMessage="1" showErrorMessage="1">
          <x14:formula1>
            <xm:f>Données!$D$2:$D$5</xm:f>
          </x14:formula1>
          <xm:sqref>L13:L1004</xm:sqref>
        </x14:dataValidation>
        <x14:dataValidation type="list" allowBlank="1" showInputMessage="1" showErrorMessage="1">
          <x14:formula1>
            <xm:f>Données!$B$2:$B$3</xm:f>
          </x14:formula1>
          <xm:sqref>N13:N1004</xm:sqref>
        </x14:dataValidation>
        <x14:dataValidation type="list" allowBlank="1" showInputMessage="1" showErrorMessage="1">
          <x14:formula1>
            <xm:f>Données!$D$2:$D$6</xm:f>
          </x14:formula1>
          <xm:sqref>M1005:M1048576</xm:sqref>
        </x14:dataValidation>
        <x14:dataValidation type="list" allowBlank="1" showInputMessage="1" showErrorMessage="1">
          <x14:formula1>
            <xm:f>Données!$F$2:$F$8</xm:f>
          </x14:formula1>
          <xm:sqref>A13:A1004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CL1004"/>
  <sheetViews>
    <sheetView zoomScale="85" zoomScaleNormal="85" workbookViewId="0">
      <selection activeCell="CA12" sqref="CA12"/>
    </sheetView>
  </sheetViews>
  <sheetFormatPr baseColWidth="10" defaultColWidth="11.42578125" defaultRowHeight="15" x14ac:dyDescent="0.25"/>
  <cols>
    <col min="1" max="1" width="60.7109375" style="19" customWidth="1"/>
    <col min="2" max="2" width="26.28515625" style="19" customWidth="1"/>
    <col min="3" max="4" width="15.7109375" style="19" customWidth="1"/>
    <col min="5" max="7" width="13.7109375" style="19" customWidth="1"/>
    <col min="8" max="9" width="13.42578125" style="19" customWidth="1"/>
    <col min="10" max="10" width="20.7109375" style="19" customWidth="1"/>
    <col min="11" max="11" width="16.28515625" style="19" customWidth="1"/>
    <col min="12" max="12" width="23.5703125" style="24" customWidth="1"/>
    <col min="13" max="13" width="22.7109375" style="24" customWidth="1"/>
    <col min="14" max="14" width="10.5703125" style="24" bestFit="1" customWidth="1"/>
    <col min="15" max="15" width="11.42578125" style="24" customWidth="1"/>
    <col min="16" max="16" width="18.140625" style="24" customWidth="1"/>
    <col min="17" max="17" width="15.42578125" style="24" customWidth="1"/>
    <col min="18" max="18" width="15.42578125" style="186" customWidth="1"/>
    <col min="19" max="19" width="15.42578125" style="24" customWidth="1"/>
    <col min="20" max="20" width="18.42578125" style="19" customWidth="1"/>
    <col min="21" max="21" width="19.140625" style="19" customWidth="1"/>
    <col min="22" max="22" width="20.7109375" style="19" customWidth="1"/>
    <col min="23" max="23" width="19.28515625" style="19" customWidth="1"/>
    <col min="24" max="24" width="23.7109375" style="19" customWidth="1"/>
    <col min="25" max="25" width="32" style="19" customWidth="1"/>
    <col min="26" max="26" width="21" style="19" customWidth="1"/>
    <col min="27" max="27" width="26.28515625" style="19" customWidth="1"/>
    <col min="28" max="28" width="21.28515625" style="19" customWidth="1"/>
    <col min="29" max="29" width="27.140625" style="19" customWidth="1"/>
    <col min="30" max="30" width="17.85546875" style="19" customWidth="1"/>
    <col min="31" max="31" width="18.42578125" style="19" customWidth="1"/>
    <col min="32" max="32" width="16.7109375" style="19" customWidth="1"/>
    <col min="33" max="33" width="20.7109375" style="19" customWidth="1"/>
    <col min="34" max="34" width="19.28515625" style="19" customWidth="1"/>
    <col min="35" max="35" width="16" style="19" customWidth="1"/>
    <col min="36" max="36" width="25.7109375" style="19" customWidth="1"/>
    <col min="37" max="37" width="21" style="19" customWidth="1"/>
    <col min="38" max="38" width="26" style="19" customWidth="1"/>
    <col min="39" max="39" width="22" style="19" customWidth="1"/>
    <col min="40" max="40" width="23" style="19" customWidth="1"/>
    <col min="41" max="41" width="17.85546875" style="19" customWidth="1"/>
    <col min="42" max="42" width="18.42578125" style="19" customWidth="1"/>
    <col min="43" max="43" width="16.7109375" style="19" customWidth="1"/>
    <col min="44" max="44" width="20.7109375" style="19" customWidth="1"/>
    <col min="45" max="45" width="19.28515625" style="19" customWidth="1"/>
    <col min="46" max="46" width="16" style="19" customWidth="1"/>
    <col min="47" max="47" width="24" style="19" customWidth="1"/>
    <col min="48" max="48" width="21" style="19" customWidth="1"/>
    <col min="49" max="49" width="26.140625" style="19" customWidth="1"/>
    <col min="50" max="50" width="18.28515625" style="19" customWidth="1"/>
    <col min="51" max="51" width="21.85546875" style="19" customWidth="1"/>
    <col min="52" max="52" width="17.85546875" style="19" customWidth="1"/>
    <col min="53" max="53" width="18.42578125" style="19" customWidth="1"/>
    <col min="54" max="54" width="16.7109375" style="19" customWidth="1"/>
    <col min="55" max="55" width="20.7109375" style="19" customWidth="1"/>
    <col min="56" max="56" width="19.28515625" style="19" customWidth="1"/>
    <col min="57" max="57" width="16" style="19" customWidth="1"/>
    <col min="58" max="58" width="25.7109375" style="19" customWidth="1"/>
    <col min="59" max="59" width="21" style="19" customWidth="1"/>
    <col min="60" max="60" width="24" style="19" customWidth="1"/>
    <col min="61" max="61" width="22.7109375" style="19" customWidth="1"/>
    <col min="62" max="62" width="18" style="19" customWidth="1"/>
    <col min="63" max="63" width="17.85546875" style="19" customWidth="1"/>
    <col min="64" max="64" width="18.42578125" style="19" customWidth="1"/>
    <col min="65" max="65" width="16.7109375" style="19" customWidth="1"/>
    <col min="66" max="66" width="20.7109375" style="19" customWidth="1"/>
    <col min="67" max="67" width="19.28515625" style="19" customWidth="1"/>
    <col min="68" max="68" width="16" style="19" customWidth="1"/>
    <col min="69" max="69" width="20.28515625" style="19" customWidth="1"/>
    <col min="70" max="71" width="21" style="19" customWidth="1"/>
    <col min="72" max="72" width="18.28515625" style="19" customWidth="1"/>
    <col min="73" max="73" width="18" style="19" customWidth="1"/>
    <col min="74" max="74" width="17.85546875" style="19" customWidth="1"/>
    <col min="75" max="75" width="18.42578125" style="19" customWidth="1"/>
    <col min="76" max="76" width="16.7109375" style="19" customWidth="1"/>
    <col min="77" max="77" width="20.7109375" style="19" customWidth="1"/>
    <col min="78" max="78" width="19.28515625" style="19" customWidth="1"/>
    <col min="79" max="79" width="16" style="19" customWidth="1"/>
    <col min="80" max="80" width="20.28515625" style="19" customWidth="1"/>
    <col min="81" max="81" width="21" style="19" customWidth="1"/>
    <col min="82" max="82" width="25" style="19" customWidth="1"/>
    <col min="83" max="83" width="21.7109375" style="19" customWidth="1"/>
    <col min="84" max="84" width="32.140625" style="19" customWidth="1"/>
    <col min="85" max="85" width="23.140625" style="19" customWidth="1"/>
    <col min="86" max="86" width="43.42578125" style="24" customWidth="1"/>
    <col min="87" max="87" width="31.5703125" style="19" customWidth="1"/>
    <col min="88" max="16384" width="11.42578125" style="19"/>
  </cols>
  <sheetData>
    <row r="1" spans="1:90" s="20" customFormat="1" ht="26.25" x14ac:dyDescent="0.4">
      <c r="A1" s="30" t="str">
        <f>IF('1-INFOS'!F41="","DONNEES A COMPLETER POUR LES EXPLOITANTS DE CHAUFFERIE AU GAZ - VEUILLEZ COMPLETEMENT REMPLIR LE PREMIER ONGLET AVANT DE REMPLIR CELUI-CI",IF('1-INFOS'!F41=Données!A3,"DONNEES A COMPLETER POUR LES EXPLOITANTS D'UNE CHAUFFERIE AU GAZ NATUREL","DONNEES A COMPLETER POUR LES EXPLOITANTS D'UNE CHAUFFERIE AU GAZ NATUREL - ! SAISIE IMPOSSIBLE !"))</f>
        <v>DONNEES A COMPLETER POUR LES EXPLOITANTS DE CHAUFFERIE AU GAZ - VEUILLEZ COMPLETEMENT REMPLIR LE PREMIER ONGLET AVANT DE REMPLIR CELUI-CI</v>
      </c>
      <c r="B1" s="31"/>
      <c r="C1" s="31"/>
      <c r="D1" s="31"/>
      <c r="E1" s="31"/>
      <c r="F1" s="31"/>
      <c r="G1" s="31"/>
      <c r="H1" s="31"/>
      <c r="I1" s="31"/>
      <c r="J1" s="31"/>
      <c r="K1" s="31"/>
      <c r="L1" s="32"/>
      <c r="M1" s="32"/>
      <c r="N1" s="32"/>
      <c r="O1" s="32"/>
      <c r="P1" s="72"/>
      <c r="Q1" s="72"/>
      <c r="R1" s="72"/>
      <c r="S1" s="72"/>
      <c r="X1" s="71"/>
      <c r="Y1" s="71"/>
      <c r="Z1" s="145"/>
      <c r="AA1" s="145"/>
      <c r="AB1" s="145"/>
      <c r="AC1" s="71"/>
      <c r="AD1" s="71"/>
      <c r="AI1" s="71"/>
      <c r="AJ1" s="71"/>
      <c r="AK1" s="71"/>
      <c r="AL1" s="71"/>
      <c r="AM1" s="71"/>
      <c r="AN1" s="71"/>
      <c r="AO1" s="71"/>
      <c r="AT1" s="71"/>
      <c r="AU1" s="71"/>
      <c r="AV1" s="71"/>
      <c r="AW1" s="71"/>
      <c r="AX1" s="71"/>
      <c r="AY1" s="71"/>
      <c r="AZ1" s="71"/>
      <c r="BE1" s="71"/>
      <c r="BF1" s="71"/>
      <c r="BG1" s="71"/>
      <c r="BH1" s="71"/>
      <c r="BI1" s="71"/>
      <c r="BJ1" s="71"/>
      <c r="BK1" s="71"/>
      <c r="BP1" s="71"/>
      <c r="BQ1" s="71"/>
      <c r="BR1" s="71"/>
      <c r="BS1" s="71"/>
      <c r="BT1" s="71"/>
      <c r="BU1" s="71"/>
      <c r="BV1" s="71"/>
      <c r="CA1" s="71"/>
      <c r="CB1" s="71"/>
      <c r="CC1" s="71"/>
      <c r="CD1" s="71"/>
      <c r="CE1" s="71"/>
      <c r="CF1" s="71"/>
      <c r="CH1" s="72"/>
    </row>
    <row r="2" spans="1:90" s="20" customFormat="1" ht="14.25" customHeight="1" x14ac:dyDescent="0.25">
      <c r="A2" s="108"/>
      <c r="L2" s="72"/>
      <c r="M2" s="72"/>
      <c r="N2" s="72"/>
      <c r="O2" s="72"/>
      <c r="P2" s="72"/>
      <c r="Q2" s="72"/>
      <c r="R2" s="72"/>
      <c r="S2" s="72"/>
      <c r="Z2" s="109"/>
      <c r="AA2" s="109"/>
      <c r="AD2" s="71"/>
      <c r="AO2" s="71"/>
      <c r="AZ2" s="71"/>
      <c r="BK2" s="71"/>
      <c r="BV2" s="71"/>
      <c r="CH2" s="72"/>
    </row>
    <row r="3" spans="1:90" s="20" customFormat="1" ht="14.25" customHeight="1" thickBot="1" x14ac:dyDescent="0.3">
      <c r="A3" s="121" t="s">
        <v>43</v>
      </c>
      <c r="B3" s="122" t="str">
        <f>+'1-INFOS'!F42</f>
        <v>01/07/2022-&gt;31/12/2022</v>
      </c>
      <c r="C3" s="122"/>
      <c r="D3" s="110"/>
      <c r="E3" s="352" t="s">
        <v>26</v>
      </c>
      <c r="F3" s="353"/>
      <c r="G3" s="353"/>
      <c r="H3" s="354"/>
      <c r="I3" s="283"/>
      <c r="K3" s="262"/>
      <c r="L3" s="195"/>
      <c r="M3" s="72"/>
      <c r="AD3" s="71"/>
      <c r="AE3" s="19"/>
      <c r="AF3" s="19"/>
      <c r="AG3" s="19"/>
      <c r="AH3" s="19"/>
      <c r="AI3" s="19"/>
      <c r="AJ3" s="19"/>
      <c r="AK3" s="19"/>
      <c r="AL3" s="19"/>
      <c r="AM3" s="19"/>
      <c r="AO3" s="71"/>
      <c r="AP3" s="19"/>
      <c r="AQ3" s="19"/>
      <c r="AR3" s="19"/>
      <c r="AS3" s="19"/>
      <c r="AT3" s="19"/>
      <c r="AU3" s="19"/>
      <c r="AV3" s="19"/>
      <c r="AW3" s="19"/>
      <c r="AX3" s="19"/>
      <c r="AZ3" s="71"/>
      <c r="BA3" s="19"/>
      <c r="BB3" s="19"/>
      <c r="BC3" s="19"/>
      <c r="BD3" s="19"/>
      <c r="BE3" s="19"/>
      <c r="BF3" s="19"/>
      <c r="BG3" s="19"/>
      <c r="BH3" s="19"/>
      <c r="BI3" s="19"/>
      <c r="BK3" s="71"/>
      <c r="BL3" s="19"/>
      <c r="BM3" s="19"/>
      <c r="BN3" s="19"/>
      <c r="BO3" s="19"/>
      <c r="BP3" s="19"/>
      <c r="BQ3" s="19"/>
      <c r="BR3" s="19"/>
      <c r="BS3" s="19"/>
      <c r="BT3" s="19"/>
      <c r="BV3" s="71"/>
      <c r="BW3" s="19"/>
      <c r="BX3" s="19"/>
      <c r="BY3" s="19"/>
      <c r="BZ3" s="19"/>
      <c r="CA3" s="19"/>
      <c r="CB3" s="19"/>
      <c r="CC3" s="19"/>
      <c r="CD3" s="19"/>
      <c r="CE3" s="19"/>
      <c r="CH3" s="72"/>
    </row>
    <row r="4" spans="1:90" s="20" customFormat="1" ht="13.5" customHeight="1" thickBot="1" x14ac:dyDescent="0.3">
      <c r="A4" s="255" t="s">
        <v>126</v>
      </c>
      <c r="B4" s="256"/>
      <c r="C4" s="261">
        <v>64.900000000000006</v>
      </c>
      <c r="D4" s="110"/>
      <c r="E4" s="123" t="s">
        <v>23</v>
      </c>
      <c r="F4" s="124"/>
      <c r="G4" s="125"/>
      <c r="H4" s="126">
        <v>0.9</v>
      </c>
      <c r="I4" s="284"/>
      <c r="K4" s="219"/>
      <c r="L4" s="194"/>
      <c r="N4" s="304" t="s">
        <v>42</v>
      </c>
      <c r="O4" s="277"/>
      <c r="P4" s="277"/>
      <c r="Q4" s="278">
        <v>44743</v>
      </c>
      <c r="R4" s="278">
        <v>44774</v>
      </c>
      <c r="S4" s="278">
        <v>44805</v>
      </c>
      <c r="T4" s="278">
        <v>44835</v>
      </c>
      <c r="U4" s="278">
        <v>44866</v>
      </c>
      <c r="V4" s="278">
        <v>44896</v>
      </c>
      <c r="W4" s="71"/>
      <c r="Y4" s="365"/>
      <c r="Z4" s="365"/>
      <c r="AA4" s="365"/>
      <c r="AB4" s="365"/>
      <c r="AC4" s="365"/>
      <c r="AD4" s="74"/>
      <c r="AE4" s="158"/>
      <c r="AF4" s="86"/>
      <c r="AG4" s="86"/>
      <c r="AH4" s="159"/>
      <c r="AI4" s="19"/>
      <c r="AM4" s="19"/>
      <c r="AN4" s="19"/>
      <c r="AO4" s="74"/>
      <c r="AP4" s="74"/>
      <c r="AQ4" s="74"/>
      <c r="AR4" s="74"/>
      <c r="AS4" s="74"/>
      <c r="AT4" s="19"/>
      <c r="AX4" s="19"/>
      <c r="AY4" s="19"/>
      <c r="AZ4" s="74"/>
      <c r="BA4" s="74"/>
      <c r="BB4" s="74"/>
      <c r="BC4" s="74"/>
      <c r="BD4" s="74"/>
      <c r="BE4" s="19"/>
      <c r="BI4" s="19"/>
      <c r="BJ4" s="19"/>
      <c r="BK4" s="74"/>
      <c r="BL4" s="74"/>
      <c r="BM4" s="74"/>
      <c r="BN4" s="74"/>
      <c r="BO4" s="74"/>
      <c r="BP4" s="19"/>
      <c r="BT4" s="19"/>
      <c r="BU4" s="19"/>
      <c r="BV4" s="74"/>
      <c r="BW4" s="74"/>
      <c r="BX4" s="74"/>
      <c r="BY4" s="74"/>
      <c r="BZ4" s="74"/>
      <c r="CA4" s="19"/>
      <c r="CE4" s="19"/>
      <c r="CF4" s="19"/>
    </row>
    <row r="5" spans="1:90" ht="15.75" customHeight="1" x14ac:dyDescent="0.25">
      <c r="A5" s="257" t="s">
        <v>127</v>
      </c>
      <c r="B5" s="258"/>
      <c r="C5" s="259">
        <v>16.59</v>
      </c>
      <c r="D5" s="110"/>
      <c r="E5" s="123" t="s">
        <v>24</v>
      </c>
      <c r="F5" s="124"/>
      <c r="G5" s="125"/>
      <c r="H5" s="126">
        <v>0.92</v>
      </c>
      <c r="I5" s="284"/>
      <c r="K5" s="219"/>
      <c r="L5" s="194"/>
      <c r="N5" s="224" t="s">
        <v>35</v>
      </c>
      <c r="O5" s="225"/>
      <c r="P5" s="226"/>
      <c r="Q5" s="275">
        <v>1.189768890019802E-2</v>
      </c>
      <c r="R5" s="275">
        <v>1.0790505859466136E-2</v>
      </c>
      <c r="S5" s="275">
        <v>1.6428212816516751E-2</v>
      </c>
      <c r="T5" s="275">
        <v>6.1907119870057939E-2</v>
      </c>
      <c r="U5" s="275">
        <v>0.12698204310893743</v>
      </c>
      <c r="V5" s="275">
        <v>0.1731693396143005</v>
      </c>
      <c r="W5" s="71"/>
      <c r="Y5" s="185"/>
      <c r="Z5" s="185"/>
      <c r="AB5" s="366"/>
      <c r="AC5" s="366"/>
      <c r="AD5" s="75"/>
      <c r="AE5" s="158"/>
      <c r="AF5" s="75"/>
      <c r="AG5" s="86"/>
      <c r="AH5" s="159"/>
      <c r="AO5" s="75"/>
      <c r="AP5" s="75"/>
      <c r="AQ5" s="75"/>
      <c r="AR5" s="75"/>
      <c r="AS5" s="75"/>
      <c r="AZ5" s="75"/>
      <c r="BA5" s="75"/>
      <c r="BB5" s="75"/>
      <c r="BC5" s="75"/>
      <c r="BD5" s="75"/>
      <c r="BK5" s="75"/>
      <c r="BL5" s="75"/>
      <c r="BM5" s="75"/>
      <c r="BN5" s="75"/>
      <c r="BO5" s="75"/>
      <c r="BV5" s="75"/>
      <c r="BW5" s="75"/>
      <c r="BX5" s="75"/>
      <c r="BY5" s="75"/>
      <c r="BZ5" s="75"/>
      <c r="CH5" s="19"/>
    </row>
    <row r="6" spans="1:90" ht="16.5" customHeight="1" thickBot="1" x14ac:dyDescent="0.3">
      <c r="A6" s="253" t="s">
        <v>128</v>
      </c>
      <c r="B6" s="254"/>
      <c r="C6" s="260">
        <v>48.31</v>
      </c>
      <c r="D6" s="110"/>
      <c r="E6" s="143" t="s">
        <v>25</v>
      </c>
      <c r="F6" s="143"/>
      <c r="G6" s="143"/>
      <c r="H6" s="144">
        <v>0.83</v>
      </c>
      <c r="I6" s="285"/>
      <c r="K6" s="219"/>
      <c r="L6" s="194"/>
      <c r="N6" s="267" t="s">
        <v>79</v>
      </c>
      <c r="O6" s="267"/>
      <c r="P6" s="267"/>
      <c r="Q6" s="268">
        <v>106.7</v>
      </c>
      <c r="R6" s="268">
        <v>119.9</v>
      </c>
      <c r="S6" s="268">
        <v>158.69999999999999</v>
      </c>
      <c r="T6" s="268">
        <v>227.3</v>
      </c>
      <c r="U6" s="268">
        <v>214.7</v>
      </c>
      <c r="V6" s="268">
        <v>174</v>
      </c>
      <c r="W6" s="71"/>
      <c r="X6" s="20"/>
      <c r="Y6" s="185"/>
      <c r="Z6" s="185"/>
      <c r="AB6" s="366"/>
      <c r="AC6" s="366"/>
      <c r="AD6" s="76"/>
      <c r="AE6" s="158"/>
      <c r="AF6" s="76"/>
      <c r="AG6" s="86"/>
      <c r="AH6" s="159"/>
      <c r="AJ6" s="20"/>
      <c r="AK6" s="20"/>
      <c r="AL6" s="20"/>
      <c r="AO6" s="76"/>
      <c r="AP6" s="76"/>
      <c r="AQ6" s="76"/>
      <c r="AR6" s="76"/>
      <c r="AS6" s="77"/>
      <c r="AU6" s="20"/>
      <c r="AV6" s="20"/>
      <c r="AW6" s="20"/>
      <c r="AZ6" s="76"/>
      <c r="BA6" s="76"/>
      <c r="BB6" s="76"/>
      <c r="BC6" s="76"/>
      <c r="BD6" s="77"/>
      <c r="BF6" s="20"/>
      <c r="BG6" s="20"/>
      <c r="BH6" s="20"/>
      <c r="BK6" s="76"/>
      <c r="BL6" s="76"/>
      <c r="BM6" s="76"/>
      <c r="BN6" s="76"/>
      <c r="BO6" s="77"/>
      <c r="BQ6" s="20"/>
      <c r="BR6" s="20"/>
      <c r="BS6" s="20"/>
      <c r="BV6" s="76"/>
      <c r="BW6" s="76"/>
      <c r="BX6" s="76"/>
      <c r="BY6" s="76"/>
      <c r="BZ6" s="77"/>
      <c r="CB6" s="20"/>
      <c r="CC6" s="20"/>
      <c r="CD6" s="20"/>
      <c r="CH6" s="19"/>
    </row>
    <row r="7" spans="1:90" s="20" customFormat="1" ht="14.25" customHeight="1" x14ac:dyDescent="0.25">
      <c r="D7" s="110"/>
      <c r="F7" s="24"/>
      <c r="K7" s="219"/>
      <c r="L7" s="194"/>
      <c r="N7" s="127" t="s">
        <v>125</v>
      </c>
      <c r="O7" s="127"/>
      <c r="P7" s="127"/>
      <c r="Q7" s="274">
        <f t="shared" ref="Q7:V7" si="0">+Q6-$C$5</f>
        <v>90.11</v>
      </c>
      <c r="R7" s="274">
        <f t="shared" si="0"/>
        <v>103.31</v>
      </c>
      <c r="S7" s="274">
        <f t="shared" si="0"/>
        <v>142.10999999999999</v>
      </c>
      <c r="T7" s="274">
        <f t="shared" si="0"/>
        <v>210.71</v>
      </c>
      <c r="U7" s="274">
        <f t="shared" si="0"/>
        <v>198.10999999999999</v>
      </c>
      <c r="V7" s="274">
        <f t="shared" si="0"/>
        <v>157.41</v>
      </c>
      <c r="W7" s="71"/>
      <c r="X7" s="79"/>
      <c r="Y7" s="187"/>
      <c r="Z7" s="187"/>
      <c r="AA7" s="79"/>
      <c r="AB7" s="366"/>
      <c r="AC7" s="366"/>
      <c r="AD7" s="78"/>
      <c r="AE7" s="78"/>
      <c r="AF7" s="78"/>
      <c r="AG7" s="86"/>
      <c r="AH7" s="78"/>
      <c r="AI7" s="79"/>
      <c r="AJ7" s="79"/>
      <c r="AK7" s="79"/>
      <c r="AL7" s="79"/>
      <c r="AO7" s="78"/>
      <c r="AP7" s="78"/>
      <c r="AQ7" s="78"/>
      <c r="AR7" s="78"/>
      <c r="AS7" s="78"/>
      <c r="AT7" s="79"/>
      <c r="AU7" s="79"/>
      <c r="AV7" s="79"/>
      <c r="AW7" s="79"/>
      <c r="AZ7" s="78"/>
      <c r="BA7" s="78"/>
      <c r="BB7" s="78"/>
      <c r="BC7" s="78"/>
      <c r="BD7" s="78"/>
      <c r="BE7" s="79"/>
      <c r="BF7" s="79"/>
      <c r="BG7" s="79"/>
      <c r="BH7" s="79"/>
      <c r="BK7" s="78"/>
      <c r="BL7" s="78"/>
      <c r="BM7" s="78"/>
      <c r="BN7" s="78"/>
      <c r="BO7" s="78"/>
      <c r="BP7" s="79"/>
      <c r="BQ7" s="79"/>
      <c r="BR7" s="79"/>
      <c r="BS7" s="79"/>
      <c r="BV7" s="78"/>
      <c r="BW7" s="78"/>
      <c r="BX7" s="78"/>
      <c r="BY7" s="78"/>
      <c r="BZ7" s="78"/>
      <c r="CA7" s="79"/>
      <c r="CB7" s="79"/>
      <c r="CC7" s="79"/>
      <c r="CD7" s="79"/>
    </row>
    <row r="8" spans="1:90" s="20" customFormat="1" ht="15" customHeight="1" x14ac:dyDescent="0.25">
      <c r="A8" s="113" t="s">
        <v>13</v>
      </c>
      <c r="G8" s="24"/>
      <c r="H8" s="114"/>
      <c r="I8" s="114"/>
      <c r="J8" s="114"/>
      <c r="K8" s="139"/>
      <c r="L8" s="139"/>
      <c r="N8" s="269" t="s">
        <v>28</v>
      </c>
      <c r="O8" s="270"/>
      <c r="P8" s="271"/>
      <c r="Q8" s="272">
        <f t="shared" ref="Q8:V8" si="1">+Q6-$C$4</f>
        <v>41.8</v>
      </c>
      <c r="R8" s="273">
        <f t="shared" si="1"/>
        <v>55</v>
      </c>
      <c r="S8" s="273">
        <f t="shared" si="1"/>
        <v>93.799999999999983</v>
      </c>
      <c r="T8" s="273">
        <f t="shared" si="1"/>
        <v>162.4</v>
      </c>
      <c r="U8" s="273">
        <f t="shared" si="1"/>
        <v>149.79999999999998</v>
      </c>
      <c r="V8" s="273">
        <f t="shared" si="1"/>
        <v>109.1</v>
      </c>
      <c r="Z8" s="19"/>
      <c r="AA8" s="19"/>
      <c r="AB8" s="19"/>
      <c r="AC8" s="73"/>
      <c r="AD8" s="80"/>
      <c r="AE8" s="19"/>
      <c r="AF8" s="19"/>
      <c r="AG8" s="19"/>
      <c r="AH8" s="19"/>
      <c r="AI8" s="19"/>
      <c r="AJ8" s="19"/>
      <c r="AN8" s="71"/>
      <c r="AO8" s="80"/>
      <c r="AP8" s="19"/>
      <c r="AQ8" s="19"/>
      <c r="AR8" s="19"/>
      <c r="AS8" s="19"/>
      <c r="AT8" s="19"/>
      <c r="AU8" s="19"/>
      <c r="AY8" s="71"/>
      <c r="AZ8" s="80"/>
      <c r="BA8" s="19"/>
      <c r="BB8" s="19"/>
      <c r="BC8" s="19"/>
      <c r="BD8" s="19"/>
      <c r="BE8" s="19"/>
      <c r="BF8" s="19"/>
      <c r="BJ8" s="71"/>
      <c r="BK8" s="80"/>
      <c r="BL8" s="19"/>
      <c r="BM8" s="19"/>
      <c r="BN8" s="19"/>
      <c r="BO8" s="19"/>
      <c r="BP8" s="19"/>
      <c r="BQ8" s="19"/>
      <c r="BU8" s="71"/>
      <c r="BV8" s="80"/>
      <c r="BW8" s="19"/>
      <c r="BX8" s="19"/>
      <c r="BY8" s="19"/>
      <c r="BZ8" s="19"/>
      <c r="CA8" s="19"/>
      <c r="CB8" s="19"/>
      <c r="CF8" s="71"/>
    </row>
    <row r="9" spans="1:90" s="20" customFormat="1" ht="19.5" thickBot="1" x14ac:dyDescent="0.35">
      <c r="A9" s="116" t="s">
        <v>150</v>
      </c>
      <c r="B9" s="116"/>
      <c r="C9" s="116"/>
      <c r="D9" s="116"/>
      <c r="J9" s="117"/>
      <c r="K9" s="139"/>
      <c r="L9" s="139"/>
      <c r="M9" s="72"/>
      <c r="N9" s="72"/>
      <c r="O9" s="72"/>
      <c r="P9" s="72"/>
      <c r="Q9" s="72"/>
      <c r="R9" s="72"/>
      <c r="S9" s="72"/>
      <c r="AD9" s="71"/>
      <c r="AO9" s="71"/>
      <c r="AZ9" s="71"/>
      <c r="BK9" s="71"/>
      <c r="BV9" s="71"/>
      <c r="CH9" s="72"/>
    </row>
    <row r="10" spans="1:90" s="20" customFormat="1" ht="24.75" thickTop="1" thickBot="1" x14ac:dyDescent="0.4">
      <c r="A10" s="326"/>
      <c r="B10" s="118"/>
      <c r="C10" s="118"/>
      <c r="D10" s="118"/>
      <c r="E10" s="118"/>
      <c r="F10" s="118"/>
      <c r="G10" s="81"/>
      <c r="H10" s="81"/>
      <c r="I10" s="81"/>
      <c r="J10" s="119"/>
      <c r="K10" s="81"/>
      <c r="L10" s="120"/>
      <c r="M10" s="24"/>
      <c r="N10" s="24"/>
      <c r="O10" s="24"/>
      <c r="P10" s="24"/>
      <c r="Q10" s="24"/>
      <c r="R10" s="356" t="s">
        <v>109</v>
      </c>
      <c r="S10" s="357"/>
      <c r="T10" s="357"/>
      <c r="U10" s="357"/>
      <c r="V10" s="357"/>
      <c r="W10" s="357"/>
      <c r="X10" s="357"/>
      <c r="Y10" s="357"/>
      <c r="Z10" s="357"/>
      <c r="AA10" s="357"/>
      <c r="AB10" s="367"/>
      <c r="AC10" s="356" t="s">
        <v>110</v>
      </c>
      <c r="AD10" s="357"/>
      <c r="AE10" s="357"/>
      <c r="AF10" s="357"/>
      <c r="AG10" s="357"/>
      <c r="AH10" s="357"/>
      <c r="AI10" s="357"/>
      <c r="AJ10" s="357"/>
      <c r="AK10" s="357"/>
      <c r="AL10" s="357"/>
      <c r="AM10" s="367"/>
      <c r="AN10" s="356" t="s">
        <v>111</v>
      </c>
      <c r="AO10" s="357"/>
      <c r="AP10" s="357"/>
      <c r="AQ10" s="357"/>
      <c r="AR10" s="357"/>
      <c r="AS10" s="357"/>
      <c r="AT10" s="357"/>
      <c r="AU10" s="357"/>
      <c r="AV10" s="357"/>
      <c r="AW10" s="357"/>
      <c r="AX10" s="367"/>
      <c r="AY10" s="356" t="s">
        <v>112</v>
      </c>
      <c r="AZ10" s="357"/>
      <c r="BA10" s="357"/>
      <c r="BB10" s="357"/>
      <c r="BC10" s="357"/>
      <c r="BD10" s="357"/>
      <c r="BE10" s="357"/>
      <c r="BF10" s="357"/>
      <c r="BG10" s="357"/>
      <c r="BH10" s="357"/>
      <c r="BI10" s="367"/>
      <c r="BJ10" s="356" t="s">
        <v>113</v>
      </c>
      <c r="BK10" s="357"/>
      <c r="BL10" s="357"/>
      <c r="BM10" s="357"/>
      <c r="BN10" s="357"/>
      <c r="BO10" s="357"/>
      <c r="BP10" s="357"/>
      <c r="BQ10" s="357"/>
      <c r="BR10" s="357"/>
      <c r="BS10" s="357"/>
      <c r="BT10" s="367"/>
      <c r="BU10" s="356" t="s">
        <v>114</v>
      </c>
      <c r="BV10" s="357"/>
      <c r="BW10" s="357"/>
      <c r="BX10" s="357"/>
      <c r="BY10" s="357"/>
      <c r="BZ10" s="357"/>
      <c r="CA10" s="357"/>
      <c r="CB10" s="357"/>
      <c r="CC10" s="357"/>
      <c r="CD10" s="357"/>
      <c r="CE10" s="367"/>
      <c r="CG10" s="72"/>
    </row>
    <row r="11" spans="1:90" s="20" customFormat="1" ht="19.5" thickBot="1" x14ac:dyDescent="0.35">
      <c r="A11" s="361" t="s">
        <v>73</v>
      </c>
      <c r="B11" s="362"/>
      <c r="C11" s="362"/>
      <c r="D11" s="362"/>
      <c r="E11" s="362"/>
      <c r="F11" s="362"/>
      <c r="G11" s="363"/>
      <c r="H11" s="361" t="s">
        <v>74</v>
      </c>
      <c r="I11" s="364"/>
      <c r="J11" s="362"/>
      <c r="K11" s="363"/>
      <c r="L11" s="24"/>
      <c r="M11" s="24"/>
      <c r="N11" s="24"/>
      <c r="O11" s="24"/>
      <c r="P11" s="24"/>
      <c r="Q11" s="24"/>
      <c r="R11" s="359" t="s">
        <v>72</v>
      </c>
      <c r="S11" s="358"/>
      <c r="T11" s="358"/>
      <c r="U11" s="358"/>
      <c r="V11" s="360"/>
      <c r="W11" s="368" t="s">
        <v>67</v>
      </c>
      <c r="X11" s="358"/>
      <c r="Y11" s="360"/>
      <c r="Z11" s="196" t="s">
        <v>119</v>
      </c>
      <c r="AA11" s="44" t="s">
        <v>68</v>
      </c>
      <c r="AB11" s="313" t="s">
        <v>69</v>
      </c>
      <c r="AC11" s="359" t="s">
        <v>72</v>
      </c>
      <c r="AD11" s="358"/>
      <c r="AE11" s="358"/>
      <c r="AF11" s="358"/>
      <c r="AG11" s="360"/>
      <c r="AH11" s="368" t="s">
        <v>67</v>
      </c>
      <c r="AI11" s="358"/>
      <c r="AJ11" s="360"/>
      <c r="AK11" s="196" t="s">
        <v>119</v>
      </c>
      <c r="AL11" s="44" t="s">
        <v>68</v>
      </c>
      <c r="AM11" s="313" t="s">
        <v>69</v>
      </c>
      <c r="AN11" s="359" t="s">
        <v>72</v>
      </c>
      <c r="AO11" s="358"/>
      <c r="AP11" s="358"/>
      <c r="AQ11" s="358"/>
      <c r="AR11" s="360"/>
      <c r="AS11" s="368" t="s">
        <v>67</v>
      </c>
      <c r="AT11" s="358"/>
      <c r="AU11" s="360"/>
      <c r="AV11" s="196" t="s">
        <v>119</v>
      </c>
      <c r="AW11" s="44" t="s">
        <v>68</v>
      </c>
      <c r="AX11" s="313" t="s">
        <v>69</v>
      </c>
      <c r="AY11" s="359" t="s">
        <v>72</v>
      </c>
      <c r="AZ11" s="358"/>
      <c r="BA11" s="358"/>
      <c r="BB11" s="358"/>
      <c r="BC11" s="360"/>
      <c r="BD11" s="368" t="s">
        <v>67</v>
      </c>
      <c r="BE11" s="358"/>
      <c r="BF11" s="360"/>
      <c r="BG11" s="196" t="s">
        <v>119</v>
      </c>
      <c r="BH11" s="44" t="s">
        <v>68</v>
      </c>
      <c r="BI11" s="313" t="s">
        <v>69</v>
      </c>
      <c r="BJ11" s="359" t="s">
        <v>72</v>
      </c>
      <c r="BK11" s="358"/>
      <c r="BL11" s="358"/>
      <c r="BM11" s="358"/>
      <c r="BN11" s="360"/>
      <c r="BO11" s="368" t="s">
        <v>67</v>
      </c>
      <c r="BP11" s="358"/>
      <c r="BQ11" s="360"/>
      <c r="BR11" s="196" t="s">
        <v>119</v>
      </c>
      <c r="BS11" s="44" t="s">
        <v>68</v>
      </c>
      <c r="BT11" s="313" t="s">
        <v>69</v>
      </c>
      <c r="BU11" s="359" t="s">
        <v>72</v>
      </c>
      <c r="BV11" s="358"/>
      <c r="BW11" s="358"/>
      <c r="BX11" s="358"/>
      <c r="BY11" s="360"/>
      <c r="BZ11" s="368" t="s">
        <v>67</v>
      </c>
      <c r="CA11" s="358"/>
      <c r="CB11" s="360"/>
      <c r="CC11" s="196" t="s">
        <v>119</v>
      </c>
      <c r="CD11" s="44" t="s">
        <v>68</v>
      </c>
      <c r="CE11" s="313" t="s">
        <v>69</v>
      </c>
      <c r="CG11" s="72"/>
    </row>
    <row r="12" spans="1:90" s="33" customFormat="1" ht="195.75" thickBot="1" x14ac:dyDescent="0.3">
      <c r="A12" s="49" t="s">
        <v>66</v>
      </c>
      <c r="B12" s="128" t="s">
        <v>62</v>
      </c>
      <c r="C12" s="128" t="s">
        <v>3</v>
      </c>
      <c r="D12" s="128" t="s">
        <v>36</v>
      </c>
      <c r="E12" s="128" t="s">
        <v>63</v>
      </c>
      <c r="F12" s="128" t="s">
        <v>37</v>
      </c>
      <c r="G12" s="129" t="s">
        <v>27</v>
      </c>
      <c r="H12" s="146" t="s">
        <v>2</v>
      </c>
      <c r="I12" s="279" t="s">
        <v>143</v>
      </c>
      <c r="J12" s="26" t="s">
        <v>1</v>
      </c>
      <c r="K12" s="147" t="s">
        <v>0</v>
      </c>
      <c r="L12" s="163" t="s">
        <v>84</v>
      </c>
      <c r="M12" s="164" t="s">
        <v>108</v>
      </c>
      <c r="N12" s="165" t="s">
        <v>82</v>
      </c>
      <c r="O12" s="166" t="s">
        <v>61</v>
      </c>
      <c r="P12" s="167" t="s">
        <v>60</v>
      </c>
      <c r="Q12" s="168" t="s">
        <v>105</v>
      </c>
      <c r="R12" s="286" t="s">
        <v>59</v>
      </c>
      <c r="S12" s="27" t="s">
        <v>44</v>
      </c>
      <c r="T12" s="26" t="s">
        <v>86</v>
      </c>
      <c r="U12" s="42" t="s">
        <v>87</v>
      </c>
      <c r="V12" s="58" t="s">
        <v>151</v>
      </c>
      <c r="W12" s="176" t="s">
        <v>144</v>
      </c>
      <c r="X12" s="280" t="s">
        <v>168</v>
      </c>
      <c r="Y12" s="266" t="s">
        <v>145</v>
      </c>
      <c r="Z12" s="197" t="s">
        <v>146</v>
      </c>
      <c r="AA12" s="43" t="s">
        <v>38</v>
      </c>
      <c r="AB12" s="314" t="s">
        <v>142</v>
      </c>
      <c r="AC12" s="286" t="s">
        <v>59</v>
      </c>
      <c r="AD12" s="27" t="s">
        <v>44</v>
      </c>
      <c r="AE12" s="26" t="s">
        <v>86</v>
      </c>
      <c r="AF12" s="42" t="s">
        <v>87</v>
      </c>
      <c r="AG12" s="58" t="s">
        <v>151</v>
      </c>
      <c r="AH12" s="176" t="s">
        <v>144</v>
      </c>
      <c r="AI12" s="280" t="s">
        <v>168</v>
      </c>
      <c r="AJ12" s="266" t="s">
        <v>145</v>
      </c>
      <c r="AK12" s="197" t="s">
        <v>146</v>
      </c>
      <c r="AL12" s="43" t="s">
        <v>38</v>
      </c>
      <c r="AM12" s="314" t="s">
        <v>142</v>
      </c>
      <c r="AN12" s="286" t="s">
        <v>59</v>
      </c>
      <c r="AO12" s="27" t="s">
        <v>44</v>
      </c>
      <c r="AP12" s="26" t="s">
        <v>86</v>
      </c>
      <c r="AQ12" s="42" t="s">
        <v>87</v>
      </c>
      <c r="AR12" s="58" t="s">
        <v>151</v>
      </c>
      <c r="AS12" s="176" t="s">
        <v>144</v>
      </c>
      <c r="AT12" s="280" t="s">
        <v>168</v>
      </c>
      <c r="AU12" s="266" t="s">
        <v>145</v>
      </c>
      <c r="AV12" s="197" t="s">
        <v>146</v>
      </c>
      <c r="AW12" s="43" t="s">
        <v>38</v>
      </c>
      <c r="AX12" s="314" t="s">
        <v>142</v>
      </c>
      <c r="AY12" s="286" t="s">
        <v>59</v>
      </c>
      <c r="AZ12" s="27" t="s">
        <v>44</v>
      </c>
      <c r="BA12" s="26" t="s">
        <v>86</v>
      </c>
      <c r="BB12" s="42" t="s">
        <v>87</v>
      </c>
      <c r="BC12" s="58" t="s">
        <v>151</v>
      </c>
      <c r="BD12" s="176" t="s">
        <v>144</v>
      </c>
      <c r="BE12" s="280" t="s">
        <v>167</v>
      </c>
      <c r="BF12" s="266" t="s">
        <v>145</v>
      </c>
      <c r="BG12" s="197" t="s">
        <v>146</v>
      </c>
      <c r="BH12" s="43" t="s">
        <v>38</v>
      </c>
      <c r="BI12" s="314" t="s">
        <v>142</v>
      </c>
      <c r="BJ12" s="286" t="s">
        <v>59</v>
      </c>
      <c r="BK12" s="27" t="s">
        <v>44</v>
      </c>
      <c r="BL12" s="26" t="s">
        <v>86</v>
      </c>
      <c r="BM12" s="42" t="s">
        <v>87</v>
      </c>
      <c r="BN12" s="58" t="s">
        <v>151</v>
      </c>
      <c r="BO12" s="176" t="s">
        <v>144</v>
      </c>
      <c r="BP12" s="280" t="s">
        <v>169</v>
      </c>
      <c r="BQ12" s="266" t="s">
        <v>145</v>
      </c>
      <c r="BR12" s="197" t="s">
        <v>146</v>
      </c>
      <c r="BS12" s="43" t="s">
        <v>38</v>
      </c>
      <c r="BT12" s="314" t="s">
        <v>142</v>
      </c>
      <c r="BU12" s="286" t="s">
        <v>59</v>
      </c>
      <c r="BV12" s="27" t="s">
        <v>44</v>
      </c>
      <c r="BW12" s="26" t="s">
        <v>86</v>
      </c>
      <c r="BX12" s="42" t="s">
        <v>87</v>
      </c>
      <c r="BY12" s="58" t="s">
        <v>151</v>
      </c>
      <c r="BZ12" s="176" t="s">
        <v>144</v>
      </c>
      <c r="CA12" s="280" t="s">
        <v>169</v>
      </c>
      <c r="CB12" s="266" t="s">
        <v>145</v>
      </c>
      <c r="CC12" s="197" t="s">
        <v>146</v>
      </c>
      <c r="CD12" s="43" t="s">
        <v>38</v>
      </c>
      <c r="CE12" s="314" t="s">
        <v>142</v>
      </c>
      <c r="CF12" s="59" t="s">
        <v>155</v>
      </c>
      <c r="CG12" s="59" t="s">
        <v>118</v>
      </c>
      <c r="CH12" s="28"/>
      <c r="CI12" s="28"/>
      <c r="CJ12" s="28"/>
      <c r="CK12" s="28"/>
      <c r="CL12" s="28"/>
    </row>
    <row r="13" spans="1:90" customFormat="1" x14ac:dyDescent="0.25">
      <c r="A13" s="50"/>
      <c r="B13" s="130"/>
      <c r="C13" s="130"/>
      <c r="D13" s="130"/>
      <c r="E13" s="130"/>
      <c r="F13" s="130"/>
      <c r="G13" s="131"/>
      <c r="H13" s="148"/>
      <c r="I13" s="295"/>
      <c r="J13" s="149"/>
      <c r="K13" s="150"/>
      <c r="L13" s="169"/>
      <c r="M13" s="39"/>
      <c r="N13" s="89"/>
      <c r="O13" s="39"/>
      <c r="P13" s="25"/>
      <c r="Q13" s="170">
        <f t="shared" ref="Q13:Q76" si="2">IF(P13&lt;80%,P13,100%)</f>
        <v>0</v>
      </c>
      <c r="R13" s="52"/>
      <c r="S13" s="64"/>
      <c r="T13" s="53"/>
      <c r="U13" s="47" t="s">
        <v>64</v>
      </c>
      <c r="V13" s="99" t="str">
        <f>IF(AND(R13&lt;&gt;"",T13&lt;&gt;""),"Remplir QUE la colonne R ou T",IF(R13&lt;&gt;"",(R13+S13)*$Q13,IF(T13&lt;&gt;"",(T13+S13)*$Q13,"Remplir la colonne R ou T")))</f>
        <v>Remplir la colonne R ou T</v>
      </c>
      <c r="W13" s="62"/>
      <c r="X13" s="172" t="str">
        <f t="shared" ref="X13:X76" si="3">IF($M13="Oui",$C$4,IF($M13="Non",$C$6,"Remplir la colonne M"))</f>
        <v>Remplir la colonne M</v>
      </c>
      <c r="Y13" s="310" t="str">
        <f>IF(W13="","Remplir la colonne W",IF(W13&gt;0,MAX(0,MIN($Q$8,W13-X13)),$Q$8))</f>
        <v>Remplir la colonne W</v>
      </c>
      <c r="Z13" s="264" t="str">
        <f>IF($I13="","Remplir la colonne I",IF($I13&lt;DATE(2022,7,1),0,IF($M13="oui",IF(W13-$C$5-$Q$7*1.3&lt;0,0,W13-$C$5-$Q$7*1.3),IF(W13-$Q$7*1.3&lt;0,0,W13-$Q$7*1.3))))</f>
        <v>Remplir la colonne I</v>
      </c>
      <c r="AA13" s="102" t="s">
        <v>64</v>
      </c>
      <c r="AB13" s="315" t="str">
        <f>IFERROR(V13*(Y13+0.75*Z13)*(1+$N13),"Remplir les termes C, P et TVA")</f>
        <v>Remplir les termes C, P et TVA</v>
      </c>
      <c r="AC13" s="52"/>
      <c r="AD13" s="64"/>
      <c r="AE13" s="53"/>
      <c r="AF13" s="47" t="s">
        <v>64</v>
      </c>
      <c r="AG13" s="99" t="str">
        <f>IF(AND(AC13&lt;&gt;"",AE13&lt;&gt;""),"Remplir QUE la colonne AC ou AE",IF(AC13&lt;&gt;"",(AC13+AD13)*$Q13,IF(AE13&lt;&gt;"",(AE13+AD13)*$Q13,"Remplir la colonne AC ou AE")))</f>
        <v>Remplir la colonne AC ou AE</v>
      </c>
      <c r="AH13" s="62"/>
      <c r="AI13" s="172" t="str">
        <f>IF($M13="Oui",$C$4,IF($M13="Non",$C$6,"Remplir la colonne M"))</f>
        <v>Remplir la colonne M</v>
      </c>
      <c r="AJ13" s="310" t="str">
        <f>IF(AH13="","Remplir la colonne AH",IF(AH13&gt;0,MAX(0,MIN($R$8,AH13-AI13)),$R$8))</f>
        <v>Remplir la colonne AH</v>
      </c>
      <c r="AK13" s="264" t="str">
        <f>IF($I13="","Remplir la colonne I",IF($I13&lt;DATE(2022,7,1),0,IF($M13="oui",IF(AH13-$C$5-$R$7*1.3&lt;0,0,AH13-$C$5-$R$7*1.3),IF(AH13-$R$7*1.3&lt;0,0,AH13-$R$7*1.3))))</f>
        <v>Remplir la colonne I</v>
      </c>
      <c r="AL13" s="102" t="s">
        <v>64</v>
      </c>
      <c r="AM13" s="315" t="str">
        <f>IFERROR(AG13*(AJ13+0.75*AK13)*(1+$N13),"Remplir les termes C, P et TVA")</f>
        <v>Remplir les termes C, P et TVA</v>
      </c>
      <c r="AN13" s="52"/>
      <c r="AO13" s="64"/>
      <c r="AP13" s="53"/>
      <c r="AQ13" s="47" t="s">
        <v>64</v>
      </c>
      <c r="AR13" s="99" t="str">
        <f>IF(AND(AN13&lt;&gt;"",AP13&lt;&gt;""),"Remplir QUE la colonne AN ou AP",IF(AN13&lt;&gt;"",(AN13+AO13)*$Q13,IF(AP13&lt;&gt;"",(AP13+AO13)*$Q13,"Remplir la colonne AN ou AP")))</f>
        <v>Remplir la colonne AN ou AP</v>
      </c>
      <c r="AS13" s="62"/>
      <c r="AT13" s="172" t="str">
        <f>IF($M13="Oui",$C$4,IF($M13="Non",$C$6,"Remplir la colonne M"))</f>
        <v>Remplir la colonne M</v>
      </c>
      <c r="AU13" s="310" t="str">
        <f>IF(AS13="","Remplir la colonne AS",IF(AS13&gt;0,MAX(0,MIN($S$8,AS13-AT13)),$S$8))</f>
        <v>Remplir la colonne AS</v>
      </c>
      <c r="AV13" s="264" t="str">
        <f>IF($I13="","Remplir la colonne I",IF($I13&lt;DATE(2022,7,1),0,IF($M13="oui",IF(AS13-$C$5-$S$7*1.3&lt;0,0,AS13-$C$5-$S$7*1.3),IF(AS13-$S$7*1.3&lt;0,0,AS13-$S$7*1.3))))</f>
        <v>Remplir la colonne I</v>
      </c>
      <c r="AW13" s="102" t="s">
        <v>64</v>
      </c>
      <c r="AX13" s="315" t="str">
        <f>IFERROR(AR13*(AU13+0.75*AV13)*(1+$N13),"Remplir les termes C, P et TVA")</f>
        <v>Remplir les termes C, P et TVA</v>
      </c>
      <c r="AY13" s="52"/>
      <c r="AZ13" s="64"/>
      <c r="BA13" s="53"/>
      <c r="BB13" s="47" t="s">
        <v>64</v>
      </c>
      <c r="BC13" s="99" t="str">
        <f>IF(AND(AY13&lt;&gt;"",BA13&lt;&gt;""),"Remplir QUE la colonne AY ou BA",IF(AY13&lt;&gt;"",(AY13+AZ13)*$Q13,IF(BA13&lt;&gt;"",(BA13+AZ13)*$Q13,"Remplir la colonne AY ou BA")))</f>
        <v>Remplir la colonne AY ou BA</v>
      </c>
      <c r="BD13" s="62"/>
      <c r="BE13" s="172" t="str">
        <f>IF($M13="Oui",$C$4,IF($M13="Non",$C$6,"Remplir la colonne M"))</f>
        <v>Remplir la colonne M</v>
      </c>
      <c r="BF13" s="310" t="str">
        <f>IF(BD13="","Remplir la colonne BD",IF(BD13&gt;0,MAX(0,MIN($T$8,BD13-BE13)),$T$8))</f>
        <v>Remplir la colonne BD</v>
      </c>
      <c r="BG13" s="264" t="str">
        <f>IF($I13="","Remplir la colonne I",IF($I13&lt;DATE(2022,7,1),0,IF($M13="oui",IF(BD13-$C$5-$T$7*1.3&lt;0,0,BD13-$C$5-$T$7*1.3),IF(BD13-$T$7*1.3&lt;0,0,BD13-$T$7*1.3))))</f>
        <v>Remplir la colonne I</v>
      </c>
      <c r="BH13" s="102" t="s">
        <v>64</v>
      </c>
      <c r="BI13" s="315" t="str">
        <f>IFERROR(BC13*(BF13+0.75*BG13)*(1+$N13),"Remplir les termes C, P et TVA")</f>
        <v>Remplir les termes C, P et TVA</v>
      </c>
      <c r="BJ13" s="52"/>
      <c r="BK13" s="64"/>
      <c r="BL13" s="53"/>
      <c r="BM13" s="47" t="s">
        <v>64</v>
      </c>
      <c r="BN13" s="99" t="str">
        <f>IF(AND(BJ13&lt;&gt;"",BL13&lt;&gt;""),"Remplir QUE la colonne BJ ou BL",IF(BJ13&lt;&gt;"",(BJ13+BK13)*$Q13,IF(BL13&lt;&gt;"",(BL13+BK13)*$Q13,"Remplir la colonne BJ ou BL")))</f>
        <v>Remplir la colonne BJ ou BL</v>
      </c>
      <c r="BO13" s="62"/>
      <c r="BP13" s="172" t="str">
        <f>IF($M13="Oui",$C$4,IF($M13="Non",$C$6,"Remplir la colonne M"))</f>
        <v>Remplir la colonne M</v>
      </c>
      <c r="BQ13" s="310" t="str">
        <f>IF(BO13="","Remplir la colonne BO",IF(BO13&gt;0,MAX(0,MIN($U$8,BO13-BP13)),$U$8))</f>
        <v>Remplir la colonne BO</v>
      </c>
      <c r="BR13" s="264" t="str">
        <f>IF($I13="","Remplir la colonne I",IF($I13&lt;DATE(2022,7,1),0,IF($M13="oui",IF(BO13-$C$5-$U$7*1.3&lt;0,0,BO13-$C$5-$U$7*1.3),IF(BO13-$U$7*1.3&lt;0,0,BO13-$U$7*1.3))))</f>
        <v>Remplir la colonne I</v>
      </c>
      <c r="BS13" s="102" t="s">
        <v>64</v>
      </c>
      <c r="BT13" s="315" t="str">
        <f>IFERROR(BN13*(BQ13+0.75*BR13)*(1+$N13),"Remplir les termes C, P et TVA")</f>
        <v>Remplir les termes C, P et TVA</v>
      </c>
      <c r="BU13" s="52"/>
      <c r="BV13" s="64"/>
      <c r="BW13" s="53"/>
      <c r="BX13" s="47" t="s">
        <v>64</v>
      </c>
      <c r="BY13" s="99" t="str">
        <f>IF(AND(BU13&lt;&gt;"",BW13&lt;&gt;""),"Remplir QUE la colonne BU ou BW",IF(BU13&lt;&gt;"",(BU13+BV13)*$Q13,IF(BW13&lt;&gt;"",(BW13+BV13)*$Q13,"Remplir la colonne BU ou BW")))</f>
        <v>Remplir la colonne BU ou BW</v>
      </c>
      <c r="BZ13" s="62"/>
      <c r="CA13" s="172" t="str">
        <f>IF($M13="Oui",$C$4,IF($M13="Non",$C$6,"Remplir la colonne M"))</f>
        <v>Remplir la colonne M</v>
      </c>
      <c r="CB13" s="310" t="str">
        <f>IF(BZ13="","Remplir la colonne BZ",IF(BZ13&gt;0,MAX(0,MIN($V$8,BZ13-CA13)),$V$8))</f>
        <v>Remplir la colonne BZ</v>
      </c>
      <c r="CC13" s="264" t="str">
        <f>IF($I13="","Remplir la colonne I",IF($I13&lt;DATE(2022,7,1),0,IF($M13="oui",IF(BZ13-$C$5-$V$7*1.3&lt;0,0,BZ13-$C$5-$V$7*1.3),IF(BZ13-$V$7*1.3&lt;0,0,BZ13-$V$7*1.3))))</f>
        <v>Remplir la colonne I</v>
      </c>
      <c r="CD13" s="102" t="s">
        <v>64</v>
      </c>
      <c r="CE13" s="315" t="str">
        <f>IFERROR(BY13*(CB13+0.75*CC13)*(1+$N13),"Remplir les termes C, P et TVA")</f>
        <v>Remplir les termes C, P et TVA</v>
      </c>
      <c r="CF13" s="61" t="str">
        <f t="shared" ref="CF13:CF76" si="4">IFERROR(IF(ISBLANK(A13),"REMPLIR TYPE DE CLIENT",IF(O13="oui",SUM(periode2exp),"Attestation sur honneur NON")),0)</f>
        <v>REMPLIR TYPE DE CLIENT</v>
      </c>
      <c r="CG13" s="107" t="str">
        <f t="shared" ref="CG13:CG76" si="5">IFERROR(CF13/100,"Montant total de l'aide demandée non indiqué")</f>
        <v>Montant total de l'aide demandée non indiqué</v>
      </c>
    </row>
    <row r="14" spans="1:90" customFormat="1" x14ac:dyDescent="0.25">
      <c r="A14" s="50"/>
      <c r="B14" s="111"/>
      <c r="C14" s="111"/>
      <c r="D14" s="111"/>
      <c r="E14" s="111"/>
      <c r="F14" s="111"/>
      <c r="G14" s="132"/>
      <c r="H14" s="151"/>
      <c r="I14" s="295"/>
      <c r="J14" s="152"/>
      <c r="K14" s="153"/>
      <c r="L14" s="169"/>
      <c r="M14" s="39"/>
      <c r="N14" s="89"/>
      <c r="O14" s="39"/>
      <c r="P14" s="25"/>
      <c r="Q14" s="170">
        <f t="shared" si="2"/>
        <v>0</v>
      </c>
      <c r="R14" s="52"/>
      <c r="S14" s="65"/>
      <c r="T14" s="22"/>
      <c r="U14" s="48" t="s">
        <v>64</v>
      </c>
      <c r="V14" s="99" t="str">
        <f t="shared" ref="V14:V77" si="6">IF(AND(R14&lt;&gt;"",T14&lt;&gt;""),"Remplir QUE la colonne R ou T",IF(R14&lt;&gt;"",(R14+S14)*$Q14,IF(T14&lt;&gt;"",(T14+S14)*$Q14,"Remplir la colonne R ou T")))</f>
        <v>Remplir la colonne R ou T</v>
      </c>
      <c r="W14" s="103"/>
      <c r="X14" s="173" t="str">
        <f t="shared" si="3"/>
        <v>Remplir la colonne M</v>
      </c>
      <c r="Y14" s="179" t="str">
        <f t="shared" ref="Y14:Y77" si="7">IF(W14="","Remplir la colonne W",IF(W14&gt;0,MAX(0,MIN($Q$8,W14-X14)),$Q$8))</f>
        <v>Remplir la colonne W</v>
      </c>
      <c r="Z14" s="297" t="str">
        <f>IF($I14="","Remplir la colonne I",IF($I14&lt;DATE(2022,7,1),0,IF($M14="oui",IF(W14-$C$5-$Q$7*1.3&lt;0,0,W14-$C$5-$Q$7*1.3),IF(W14-$Q$7*1.3&lt;0,0,W14-$Q$7*1.3))))</f>
        <v>Remplir la colonne I</v>
      </c>
      <c r="AA14" s="84" t="s">
        <v>64</v>
      </c>
      <c r="AB14" s="315" t="str">
        <f t="shared" ref="AB14:AB77" si="8">IFERROR(V14*(Y14+0.75*Z14)*(1+$N14),"Remplir les termes C, P et TVA")</f>
        <v>Remplir les termes C, P et TVA</v>
      </c>
      <c r="AC14" s="52"/>
      <c r="AD14" s="65"/>
      <c r="AE14" s="22"/>
      <c r="AF14" s="48" t="s">
        <v>64</v>
      </c>
      <c r="AG14" s="99" t="str">
        <f t="shared" ref="AG14:AG77" si="9">IF(AND(AC14&lt;&gt;"",AE14&lt;&gt;""),"Remplir QUE la colonne AC ou AE",IF(AC14&lt;&gt;"",(AC14+AD14)*$Q14,IF(AE14&lt;&gt;"",(AE14+AD14)*$Q14,"Remplir la colonne AC ou AE")))</f>
        <v>Remplir la colonne AC ou AE</v>
      </c>
      <c r="AH14" s="103"/>
      <c r="AI14" s="173" t="str">
        <f>IF($M14="Oui",$C$4,IF($M14="Non",$C$6,"Remplir la colonne M"))</f>
        <v>Remplir la colonne M</v>
      </c>
      <c r="AJ14" s="179" t="str">
        <f t="shared" ref="AJ14:AJ77" si="10">IF(AH14="","Remplir la colonne AH",IF(AH14&gt;0,MAX(0,MIN($R$8,AH14-AI14)),$R$8))</f>
        <v>Remplir la colonne AH</v>
      </c>
      <c r="AK14" s="297" t="str">
        <f>IF($I14="","Remplir la colonne I",IF($I14&lt;DATE(2022,7,1),0,IF($M14="oui",IF(AH14-$C$5-$R$7*1.3&lt;0,0,AH14-$C$5-$R$7*1.3),IF(AH14-$R$7*1.3&lt;0,0,AH14-$R$7*1.3))))</f>
        <v>Remplir la colonne I</v>
      </c>
      <c r="AL14" s="84" t="s">
        <v>64</v>
      </c>
      <c r="AM14" s="315" t="str">
        <f t="shared" ref="AM14:AM77" si="11">IFERROR(AG14*(AJ14+0.75*AK14)*(1+$N14),"Remplir les termes C, P et TVA")</f>
        <v>Remplir les termes C, P et TVA</v>
      </c>
      <c r="AN14" s="52"/>
      <c r="AO14" s="65"/>
      <c r="AP14" s="22"/>
      <c r="AQ14" s="48" t="s">
        <v>64</v>
      </c>
      <c r="AR14" s="99" t="str">
        <f t="shared" ref="AR14:AR77" si="12">IF(AND(AN14&lt;&gt;"",AP14&lt;&gt;""),"Remplir QUE la colonne AN ou AP",IF(AN14&lt;&gt;"",(AN14+AO14)*$Q14,IF(AP14&lt;&gt;"",(AP14+AO14)*$Q14,"Remplir la colonne AN ou AP")))</f>
        <v>Remplir la colonne AN ou AP</v>
      </c>
      <c r="AS14" s="103"/>
      <c r="AT14" s="173" t="str">
        <f>IF($M14="Oui",$C$4,IF($M14="Non",$C$6,"Remplir la colonne M"))</f>
        <v>Remplir la colonne M</v>
      </c>
      <c r="AU14" s="179" t="str">
        <f t="shared" ref="AU14:AU77" si="13">IF(AS14="","Remplir la colonne AS",IF(AS14&gt;0,MAX(0,MIN($S$8,AS14-AT14)),$S$8))</f>
        <v>Remplir la colonne AS</v>
      </c>
      <c r="AV14" s="297" t="str">
        <f>IF($I14="","Remplir la colonne I",IF($I14&lt;DATE(2022,7,1),0,IF($M14="oui",IF(AS14-$C$5-$S$7*1.3&lt;0,0,AS14-$C$5-$S$7*1.3),IF(AS14-$S$7*1.3&lt;0,0,AS14-$S$7*1.3))))</f>
        <v>Remplir la colonne I</v>
      </c>
      <c r="AW14" s="84" t="s">
        <v>64</v>
      </c>
      <c r="AX14" s="315" t="str">
        <f t="shared" ref="AX14:AX77" si="14">IFERROR(AR14*(AU14+0.75*AV14)*(1+$N14),"Remplir les termes C, P et TVA")</f>
        <v>Remplir les termes C, P et TVA</v>
      </c>
      <c r="AY14" s="52"/>
      <c r="AZ14" s="65"/>
      <c r="BA14" s="22"/>
      <c r="BB14" s="48" t="s">
        <v>64</v>
      </c>
      <c r="BC14" s="99" t="str">
        <f t="shared" ref="BC14:BC77" si="15">IF(AND(AY14&lt;&gt;"",BA14&lt;&gt;""),"Remplir QUE la colonne AY ou BA",IF(AY14&lt;&gt;"",(AY14+AZ14)*$Q14,IF(BA14&lt;&gt;"",(BA14+AZ14)*$Q14,"Remplir la colonne AY ou BA")))</f>
        <v>Remplir la colonne AY ou BA</v>
      </c>
      <c r="BD14" s="103"/>
      <c r="BE14" s="173" t="str">
        <f>IF($M14="Oui",$C$4,IF($M14="Non",$C$6,"Remplir la colonne M"))</f>
        <v>Remplir la colonne M</v>
      </c>
      <c r="BF14" s="179" t="str">
        <f t="shared" ref="BF14:BF77" si="16">IF(BD14="","Remplir la colonne BD",IF(BD14&gt;0,MAX(0,MIN($T$8,BD14-BE14)),$T$8))</f>
        <v>Remplir la colonne BD</v>
      </c>
      <c r="BG14" s="297" t="str">
        <f>IF($I14="","Remplir la colonne I",IF($I14&lt;DATE(2022,7,1),0,IF($M14="oui",IF(BD14-$C$5-$T$7*1.3&lt;0,0,BD14-$C$5-$T$7*1.3),IF(BD14-$T$7*1.3&lt;0,0,BD14-$T$7*1.3))))</f>
        <v>Remplir la colonne I</v>
      </c>
      <c r="BH14" s="84" t="s">
        <v>64</v>
      </c>
      <c r="BI14" s="315" t="str">
        <f t="shared" ref="BI14:BI77" si="17">IFERROR(BC14*(BF14+0.75*BG14)*(1+$N14),"Remplir les termes C, P et TVA")</f>
        <v>Remplir les termes C, P et TVA</v>
      </c>
      <c r="BJ14" s="52"/>
      <c r="BK14" s="65"/>
      <c r="BL14" s="22"/>
      <c r="BM14" s="48" t="s">
        <v>64</v>
      </c>
      <c r="BN14" s="99" t="str">
        <f t="shared" ref="BN14:BN77" si="18">IF(AND(BJ14&lt;&gt;"",BL14&lt;&gt;""),"Remplir QUE la colonne BJ ou BL",IF(BJ14&lt;&gt;"",(BJ14+BK14)*$Q14,IF(BL14&lt;&gt;"",(BL14+BK14)*$Q14,"Remplir la colonne BJ ou BL")))</f>
        <v>Remplir la colonne BJ ou BL</v>
      </c>
      <c r="BO14" s="103"/>
      <c r="BP14" s="173" t="str">
        <f>IF($M14="Oui",$C$4,IF($M14="Non",$C$6,"Remplir la colonne M"))</f>
        <v>Remplir la colonne M</v>
      </c>
      <c r="BQ14" s="179" t="str">
        <f t="shared" ref="BQ14:BQ77" si="19">IF(BO14="","Remplir la colonne BO",IF(BO14&gt;0,MAX(0,MIN($U$8,BO14-BP14)),$U$8))</f>
        <v>Remplir la colonne BO</v>
      </c>
      <c r="BR14" s="297" t="str">
        <f>IF($I14="","Remplir la colonne I",IF($I14&lt;DATE(2022,7,1),0,IF($M14="oui",IF(BO14-$C$5-$U$7*1.3&lt;0,0,BO14-$C$5-$U$7*1.3),IF(BO14-$U$7*1.3&lt;0,0,BO14-$U$7*1.3))))</f>
        <v>Remplir la colonne I</v>
      </c>
      <c r="BS14" s="84" t="s">
        <v>64</v>
      </c>
      <c r="BT14" s="315" t="str">
        <f t="shared" ref="BT14:BT77" si="20">IFERROR(BN14*(BQ14+0.75*BR14)*(1+$N14),"Remplir les termes C, P et TVA")</f>
        <v>Remplir les termes C, P et TVA</v>
      </c>
      <c r="BU14" s="52"/>
      <c r="BV14" s="65"/>
      <c r="BW14" s="22"/>
      <c r="BX14" s="48" t="s">
        <v>64</v>
      </c>
      <c r="BY14" s="99" t="str">
        <f t="shared" ref="BY14:BY77" si="21">IF(AND(BU14&lt;&gt;"",BW14&lt;&gt;""),"Remplir QUE la colonne BU ou BW",IF(BU14&lt;&gt;"",(BU14+BV14)*$Q14,IF(BW14&lt;&gt;"",(BW14+BV14)*$Q14,"Remplir la colonne BU ou BW")))</f>
        <v>Remplir la colonne BU ou BW</v>
      </c>
      <c r="BZ14" s="103"/>
      <c r="CA14" s="173" t="str">
        <f>IF($M14="Oui",$C$4,IF($M14="Non",$C$6,"Remplir la colonne M"))</f>
        <v>Remplir la colonne M</v>
      </c>
      <c r="CB14" s="179" t="str">
        <f t="shared" ref="CB14:CB77" si="22">IF(BZ14="","Remplir la colonne BZ",IF(BZ14&gt;0,MAX(0,MIN($V$8,BZ14-CA14)),$V$8))</f>
        <v>Remplir la colonne BZ</v>
      </c>
      <c r="CC14" s="297" t="str">
        <f>IF($I14="","Remplir la colonne I",IF($I14&lt;DATE(2022,7,1),0,IF($M14="oui",IF(BZ14-$C$5-$V$7*1.3&lt;0,0,BZ14-$C$5-$V$7*1.3),IF(BZ14-$V$7*1.3&lt;0,0,BZ14-$V$7*1.3))))</f>
        <v>Remplir la colonne I</v>
      </c>
      <c r="CD14" s="84" t="s">
        <v>64</v>
      </c>
      <c r="CE14" s="315" t="str">
        <f t="shared" ref="CE14:CE77" si="23">IFERROR(BY14*(CB14+0.75*CC14)*(1+$N14),"Remplir les termes C, P et TVA")</f>
        <v>Remplir les termes C, P et TVA</v>
      </c>
      <c r="CF14" s="61" t="str">
        <f t="shared" si="4"/>
        <v>REMPLIR TYPE DE CLIENT</v>
      </c>
      <c r="CG14" s="107" t="str">
        <f t="shared" si="5"/>
        <v>Montant total de l'aide demandée non indiqué</v>
      </c>
    </row>
    <row r="15" spans="1:90" customFormat="1" x14ac:dyDescent="0.25">
      <c r="A15" s="50"/>
      <c r="B15" s="111"/>
      <c r="C15" s="111"/>
      <c r="D15" s="111"/>
      <c r="E15" s="111"/>
      <c r="F15" s="111"/>
      <c r="G15" s="132"/>
      <c r="H15" s="151"/>
      <c r="I15" s="295"/>
      <c r="J15" s="152"/>
      <c r="K15" s="153"/>
      <c r="L15" s="169"/>
      <c r="M15" s="39"/>
      <c r="N15" s="89"/>
      <c r="O15" s="39"/>
      <c r="P15" s="25"/>
      <c r="Q15" s="170">
        <f t="shared" si="2"/>
        <v>0</v>
      </c>
      <c r="R15" s="52"/>
      <c r="S15" s="65"/>
      <c r="T15" s="56"/>
      <c r="U15" s="48" t="s">
        <v>64</v>
      </c>
      <c r="V15" s="99" t="str">
        <f t="shared" si="6"/>
        <v>Remplir la colonne R ou T</v>
      </c>
      <c r="W15" s="103"/>
      <c r="X15" s="173" t="str">
        <f t="shared" si="3"/>
        <v>Remplir la colonne M</v>
      </c>
      <c r="Y15" s="179" t="str">
        <f t="shared" si="7"/>
        <v>Remplir la colonne W</v>
      </c>
      <c r="Z15" s="297" t="str">
        <f t="shared" ref="Z15:Z78" si="24">IF($I15="","Remplir la colonne I",IF($I15&lt;DATE(2022,7,1),0,IF($M15="oui",IF(W15-$C$5-$Q$7*1.3&lt;0,0,W15-$C$5-$Q$7*1.3),IF(W15-$Q$7*1.3&lt;0,0,W15-$Q$7*1.3))))</f>
        <v>Remplir la colonne I</v>
      </c>
      <c r="AA15" s="84" t="s">
        <v>64</v>
      </c>
      <c r="AB15" s="315" t="str">
        <f t="shared" si="8"/>
        <v>Remplir les termes C, P et TVA</v>
      </c>
      <c r="AC15" s="52"/>
      <c r="AD15" s="65"/>
      <c r="AE15" s="56"/>
      <c r="AF15" s="48" t="s">
        <v>64</v>
      </c>
      <c r="AG15" s="99" t="str">
        <f t="shared" si="9"/>
        <v>Remplir la colonne AC ou AE</v>
      </c>
      <c r="AH15" s="103"/>
      <c r="AI15" s="173" t="str">
        <f t="shared" ref="AI15:AI78" si="25">IF($M15="Oui",$C$4,IF($M15="Non",$C$6,"Remplir la colonne M"))</f>
        <v>Remplir la colonne M</v>
      </c>
      <c r="AJ15" s="179" t="str">
        <f t="shared" si="10"/>
        <v>Remplir la colonne AH</v>
      </c>
      <c r="AK15" s="297" t="str">
        <f t="shared" ref="AK15:AK78" si="26">IF($I15="","Remplir la colonne I",IF($I15&lt;DATE(2022,7,1),0,IF($M15="oui",IF(AH15-$C$5-$R$7*1.3&lt;0,0,AH15-$C$5-$R$7*1.3),IF(AH15-$R$7*1.3&lt;0,0,AH15-$R$7*1.3))))</f>
        <v>Remplir la colonne I</v>
      </c>
      <c r="AL15" s="84" t="s">
        <v>64</v>
      </c>
      <c r="AM15" s="315" t="str">
        <f t="shared" si="11"/>
        <v>Remplir les termes C, P et TVA</v>
      </c>
      <c r="AN15" s="52"/>
      <c r="AO15" s="65"/>
      <c r="AP15" s="56"/>
      <c r="AQ15" s="48" t="s">
        <v>64</v>
      </c>
      <c r="AR15" s="99" t="str">
        <f t="shared" si="12"/>
        <v>Remplir la colonne AN ou AP</v>
      </c>
      <c r="AS15" s="103"/>
      <c r="AT15" s="173" t="str">
        <f t="shared" ref="AT15:AT78" si="27">IF($M15="Oui",$C$4,IF($M15="Non",$C$6,"Remplir la colonne M"))</f>
        <v>Remplir la colonne M</v>
      </c>
      <c r="AU15" s="179" t="str">
        <f t="shared" si="13"/>
        <v>Remplir la colonne AS</v>
      </c>
      <c r="AV15" s="297" t="str">
        <f t="shared" ref="AV15:AV78" si="28">IF($I15="","Remplir la colonne I",IF($I15&lt;DATE(2022,7,1),0,IF($M15="oui",IF(AS15-$C$5-$S$7*1.3&lt;0,0,AS15-$C$5-$S$7*1.3),IF(AS15-$S$7*1.3&lt;0,0,AS15-$S$7*1.3))))</f>
        <v>Remplir la colonne I</v>
      </c>
      <c r="AW15" s="84" t="s">
        <v>64</v>
      </c>
      <c r="AX15" s="315" t="str">
        <f t="shared" si="14"/>
        <v>Remplir les termes C, P et TVA</v>
      </c>
      <c r="AY15" s="52"/>
      <c r="AZ15" s="65"/>
      <c r="BA15" s="56"/>
      <c r="BB15" s="48" t="s">
        <v>64</v>
      </c>
      <c r="BC15" s="99" t="str">
        <f t="shared" si="15"/>
        <v>Remplir la colonne AY ou BA</v>
      </c>
      <c r="BD15" s="103"/>
      <c r="BE15" s="173" t="str">
        <f t="shared" ref="BE15:BE78" si="29">IF($M15="Oui",$C$4,IF($M15="Non",$C$6,"Remplir la colonne M"))</f>
        <v>Remplir la colonne M</v>
      </c>
      <c r="BF15" s="179" t="str">
        <f t="shared" si="16"/>
        <v>Remplir la colonne BD</v>
      </c>
      <c r="BG15" s="297" t="str">
        <f t="shared" ref="BG15:BG78" si="30">IF($I15="","Remplir la colonne I",IF($I15&lt;DATE(2022,7,1),0,IF($M15="oui",IF(BD15-$C$5-$T$7*1.3&lt;0,0,BD15-$C$5-$T$7*1.3),IF(BD15-$T$7*1.3&lt;0,0,BD15-$T$7*1.3))))</f>
        <v>Remplir la colonne I</v>
      </c>
      <c r="BH15" s="84" t="s">
        <v>64</v>
      </c>
      <c r="BI15" s="315" t="str">
        <f t="shared" si="17"/>
        <v>Remplir les termes C, P et TVA</v>
      </c>
      <c r="BJ15" s="52"/>
      <c r="BK15" s="65"/>
      <c r="BL15" s="56"/>
      <c r="BM15" s="48" t="s">
        <v>64</v>
      </c>
      <c r="BN15" s="99" t="str">
        <f t="shared" si="18"/>
        <v>Remplir la colonne BJ ou BL</v>
      </c>
      <c r="BO15" s="103"/>
      <c r="BP15" s="173" t="str">
        <f t="shared" ref="BP15:BP78" si="31">IF($M15="Oui",$C$4,IF($M15="Non",$C$6,"Remplir la colonne M"))</f>
        <v>Remplir la colonne M</v>
      </c>
      <c r="BQ15" s="179" t="str">
        <f t="shared" si="19"/>
        <v>Remplir la colonne BO</v>
      </c>
      <c r="BR15" s="297" t="str">
        <f t="shared" ref="BR15:BR78" si="32">IF($I15="","Remplir la colonne I",IF($I15&lt;DATE(2022,7,1),0,IF($M15="oui",IF(BO15-$C$5-$U$7*1.3&lt;0,0,BO15-$C$5-$U$7*1.3),IF(BO15-$U$7*1.3&lt;0,0,BO15-$U$7*1.3))))</f>
        <v>Remplir la colonne I</v>
      </c>
      <c r="BS15" s="84" t="s">
        <v>64</v>
      </c>
      <c r="BT15" s="315" t="str">
        <f t="shared" si="20"/>
        <v>Remplir les termes C, P et TVA</v>
      </c>
      <c r="BU15" s="52"/>
      <c r="BV15" s="65"/>
      <c r="BW15" s="56"/>
      <c r="BX15" s="48" t="s">
        <v>64</v>
      </c>
      <c r="BY15" s="99" t="str">
        <f t="shared" si="21"/>
        <v>Remplir la colonne BU ou BW</v>
      </c>
      <c r="BZ15" s="103"/>
      <c r="CA15" s="173" t="str">
        <f t="shared" ref="CA15:CA78" si="33">IF($M15="Oui",$C$4,IF($M15="Non",$C$6,"Remplir la colonne M"))</f>
        <v>Remplir la colonne M</v>
      </c>
      <c r="CB15" s="179" t="str">
        <f t="shared" si="22"/>
        <v>Remplir la colonne BZ</v>
      </c>
      <c r="CC15" s="297" t="str">
        <f t="shared" ref="CC15:CC78" si="34">IF($I15="","Remplir la colonne I",IF($I15&lt;DATE(2022,7,1),0,IF($M15="oui",IF(BZ15-$C$5-$V$7*1.3&lt;0,0,BZ15-$C$5-$V$7*1.3),IF(BZ15-$V$7*1.3&lt;0,0,BZ15-$V$7*1.3))))</f>
        <v>Remplir la colonne I</v>
      </c>
      <c r="CD15" s="84" t="s">
        <v>64</v>
      </c>
      <c r="CE15" s="315" t="str">
        <f t="shared" si="23"/>
        <v>Remplir les termes C, P et TVA</v>
      </c>
      <c r="CF15" s="61" t="str">
        <f t="shared" si="4"/>
        <v>REMPLIR TYPE DE CLIENT</v>
      </c>
      <c r="CG15" s="107" t="str">
        <f t="shared" si="5"/>
        <v>Montant total de l'aide demandée non indiqué</v>
      </c>
    </row>
    <row r="16" spans="1:90" customFormat="1" x14ac:dyDescent="0.25">
      <c r="A16" s="50"/>
      <c r="B16" s="111"/>
      <c r="C16" s="111"/>
      <c r="D16" s="111"/>
      <c r="E16" s="111"/>
      <c r="F16" s="111"/>
      <c r="G16" s="132"/>
      <c r="H16" s="151"/>
      <c r="I16" s="295"/>
      <c r="J16" s="152"/>
      <c r="K16" s="153"/>
      <c r="L16" s="169"/>
      <c r="M16" s="39"/>
      <c r="N16" s="89"/>
      <c r="O16" s="39"/>
      <c r="P16" s="25"/>
      <c r="Q16" s="170">
        <f t="shared" si="2"/>
        <v>0</v>
      </c>
      <c r="R16" s="52"/>
      <c r="S16" s="65"/>
      <c r="T16" s="56"/>
      <c r="U16" s="48" t="s">
        <v>64</v>
      </c>
      <c r="V16" s="99" t="str">
        <f t="shared" si="6"/>
        <v>Remplir la colonne R ou T</v>
      </c>
      <c r="W16" s="103"/>
      <c r="X16" s="173" t="str">
        <f t="shared" si="3"/>
        <v>Remplir la colonne M</v>
      </c>
      <c r="Y16" s="179" t="str">
        <f t="shared" si="7"/>
        <v>Remplir la colonne W</v>
      </c>
      <c r="Z16" s="297" t="str">
        <f t="shared" si="24"/>
        <v>Remplir la colonne I</v>
      </c>
      <c r="AA16" s="84" t="s">
        <v>64</v>
      </c>
      <c r="AB16" s="315" t="str">
        <f t="shared" si="8"/>
        <v>Remplir les termes C, P et TVA</v>
      </c>
      <c r="AC16" s="52"/>
      <c r="AD16" s="65"/>
      <c r="AE16" s="56"/>
      <c r="AF16" s="48" t="s">
        <v>64</v>
      </c>
      <c r="AG16" s="99" t="str">
        <f t="shared" si="9"/>
        <v>Remplir la colonne AC ou AE</v>
      </c>
      <c r="AH16" s="103"/>
      <c r="AI16" s="173" t="str">
        <f t="shared" si="25"/>
        <v>Remplir la colonne M</v>
      </c>
      <c r="AJ16" s="179" t="str">
        <f t="shared" si="10"/>
        <v>Remplir la colonne AH</v>
      </c>
      <c r="AK16" s="297" t="str">
        <f t="shared" si="26"/>
        <v>Remplir la colonne I</v>
      </c>
      <c r="AL16" s="84" t="s">
        <v>64</v>
      </c>
      <c r="AM16" s="315" t="str">
        <f t="shared" si="11"/>
        <v>Remplir les termes C, P et TVA</v>
      </c>
      <c r="AN16" s="52"/>
      <c r="AO16" s="65"/>
      <c r="AP16" s="56"/>
      <c r="AQ16" s="48" t="s">
        <v>64</v>
      </c>
      <c r="AR16" s="99" t="str">
        <f t="shared" si="12"/>
        <v>Remplir la colonne AN ou AP</v>
      </c>
      <c r="AS16" s="103"/>
      <c r="AT16" s="173" t="str">
        <f t="shared" si="27"/>
        <v>Remplir la colonne M</v>
      </c>
      <c r="AU16" s="179" t="str">
        <f t="shared" si="13"/>
        <v>Remplir la colonne AS</v>
      </c>
      <c r="AV16" s="297" t="str">
        <f t="shared" si="28"/>
        <v>Remplir la colonne I</v>
      </c>
      <c r="AW16" s="84" t="s">
        <v>64</v>
      </c>
      <c r="AX16" s="315" t="str">
        <f t="shared" si="14"/>
        <v>Remplir les termes C, P et TVA</v>
      </c>
      <c r="AY16" s="52"/>
      <c r="AZ16" s="65"/>
      <c r="BA16" s="56"/>
      <c r="BB16" s="48" t="s">
        <v>64</v>
      </c>
      <c r="BC16" s="99" t="str">
        <f t="shared" si="15"/>
        <v>Remplir la colonne AY ou BA</v>
      </c>
      <c r="BD16" s="103"/>
      <c r="BE16" s="173" t="str">
        <f t="shared" si="29"/>
        <v>Remplir la colonne M</v>
      </c>
      <c r="BF16" s="179" t="str">
        <f t="shared" si="16"/>
        <v>Remplir la colonne BD</v>
      </c>
      <c r="BG16" s="297" t="str">
        <f t="shared" si="30"/>
        <v>Remplir la colonne I</v>
      </c>
      <c r="BH16" s="84" t="s">
        <v>64</v>
      </c>
      <c r="BI16" s="315" t="str">
        <f t="shared" si="17"/>
        <v>Remplir les termes C, P et TVA</v>
      </c>
      <c r="BJ16" s="52"/>
      <c r="BK16" s="65"/>
      <c r="BL16" s="56"/>
      <c r="BM16" s="48" t="s">
        <v>64</v>
      </c>
      <c r="BN16" s="99" t="str">
        <f t="shared" si="18"/>
        <v>Remplir la colonne BJ ou BL</v>
      </c>
      <c r="BO16" s="103"/>
      <c r="BP16" s="173" t="str">
        <f t="shared" si="31"/>
        <v>Remplir la colonne M</v>
      </c>
      <c r="BQ16" s="179" t="str">
        <f t="shared" si="19"/>
        <v>Remplir la colonne BO</v>
      </c>
      <c r="BR16" s="297" t="str">
        <f t="shared" si="32"/>
        <v>Remplir la colonne I</v>
      </c>
      <c r="BS16" s="84" t="s">
        <v>64</v>
      </c>
      <c r="BT16" s="315" t="str">
        <f t="shared" si="20"/>
        <v>Remplir les termes C, P et TVA</v>
      </c>
      <c r="BU16" s="52"/>
      <c r="BV16" s="65"/>
      <c r="BW16" s="56"/>
      <c r="BX16" s="48" t="s">
        <v>64</v>
      </c>
      <c r="BY16" s="99" t="str">
        <f t="shared" si="21"/>
        <v>Remplir la colonne BU ou BW</v>
      </c>
      <c r="BZ16" s="103"/>
      <c r="CA16" s="173" t="str">
        <f t="shared" si="33"/>
        <v>Remplir la colonne M</v>
      </c>
      <c r="CB16" s="179" t="str">
        <f t="shared" si="22"/>
        <v>Remplir la colonne BZ</v>
      </c>
      <c r="CC16" s="297" t="str">
        <f t="shared" si="34"/>
        <v>Remplir la colonne I</v>
      </c>
      <c r="CD16" s="84" t="s">
        <v>64</v>
      </c>
      <c r="CE16" s="315" t="str">
        <f t="shared" si="23"/>
        <v>Remplir les termes C, P et TVA</v>
      </c>
      <c r="CF16" s="61" t="str">
        <f t="shared" si="4"/>
        <v>REMPLIR TYPE DE CLIENT</v>
      </c>
      <c r="CG16" s="107" t="str">
        <f t="shared" si="5"/>
        <v>Montant total de l'aide demandée non indiqué</v>
      </c>
    </row>
    <row r="17" spans="1:90" customFormat="1" x14ac:dyDescent="0.25">
      <c r="A17" s="50"/>
      <c r="B17" s="111"/>
      <c r="C17" s="111"/>
      <c r="D17" s="111"/>
      <c r="E17" s="111"/>
      <c r="F17" s="111"/>
      <c r="G17" s="132"/>
      <c r="H17" s="151"/>
      <c r="I17" s="295"/>
      <c r="J17" s="152"/>
      <c r="K17" s="153"/>
      <c r="L17" s="169"/>
      <c r="M17" s="39"/>
      <c r="N17" s="89"/>
      <c r="O17" s="39"/>
      <c r="P17" s="25"/>
      <c r="Q17" s="170">
        <f t="shared" si="2"/>
        <v>0</v>
      </c>
      <c r="R17" s="55"/>
      <c r="S17" s="65"/>
      <c r="T17" s="56"/>
      <c r="U17" s="48" t="s">
        <v>64</v>
      </c>
      <c r="V17" s="99" t="str">
        <f t="shared" si="6"/>
        <v>Remplir la colonne R ou T</v>
      </c>
      <c r="W17" s="103"/>
      <c r="X17" s="173" t="str">
        <f t="shared" si="3"/>
        <v>Remplir la colonne M</v>
      </c>
      <c r="Y17" s="179" t="str">
        <f t="shared" si="7"/>
        <v>Remplir la colonne W</v>
      </c>
      <c r="Z17" s="297" t="str">
        <f t="shared" si="24"/>
        <v>Remplir la colonne I</v>
      </c>
      <c r="AA17" s="84" t="s">
        <v>64</v>
      </c>
      <c r="AB17" s="315" t="str">
        <f t="shared" si="8"/>
        <v>Remplir les termes C, P et TVA</v>
      </c>
      <c r="AC17" s="55"/>
      <c r="AD17" s="65"/>
      <c r="AE17" s="56"/>
      <c r="AF17" s="48" t="s">
        <v>64</v>
      </c>
      <c r="AG17" s="99" t="str">
        <f t="shared" si="9"/>
        <v>Remplir la colonne AC ou AE</v>
      </c>
      <c r="AH17" s="103"/>
      <c r="AI17" s="173" t="str">
        <f t="shared" si="25"/>
        <v>Remplir la colonne M</v>
      </c>
      <c r="AJ17" s="179" t="str">
        <f t="shared" si="10"/>
        <v>Remplir la colonne AH</v>
      </c>
      <c r="AK17" s="297" t="str">
        <f t="shared" si="26"/>
        <v>Remplir la colonne I</v>
      </c>
      <c r="AL17" s="84" t="s">
        <v>64</v>
      </c>
      <c r="AM17" s="315" t="str">
        <f t="shared" si="11"/>
        <v>Remplir les termes C, P et TVA</v>
      </c>
      <c r="AN17" s="55"/>
      <c r="AO17" s="65"/>
      <c r="AP17" s="56"/>
      <c r="AQ17" s="48" t="s">
        <v>64</v>
      </c>
      <c r="AR17" s="99" t="str">
        <f t="shared" si="12"/>
        <v>Remplir la colonne AN ou AP</v>
      </c>
      <c r="AS17" s="103"/>
      <c r="AT17" s="173" t="str">
        <f t="shared" si="27"/>
        <v>Remplir la colonne M</v>
      </c>
      <c r="AU17" s="179" t="str">
        <f t="shared" si="13"/>
        <v>Remplir la colonne AS</v>
      </c>
      <c r="AV17" s="297" t="str">
        <f t="shared" si="28"/>
        <v>Remplir la colonne I</v>
      </c>
      <c r="AW17" s="84" t="s">
        <v>64</v>
      </c>
      <c r="AX17" s="315" t="str">
        <f t="shared" si="14"/>
        <v>Remplir les termes C, P et TVA</v>
      </c>
      <c r="AY17" s="55"/>
      <c r="AZ17" s="65"/>
      <c r="BA17" s="56"/>
      <c r="BB17" s="48" t="s">
        <v>64</v>
      </c>
      <c r="BC17" s="99" t="str">
        <f t="shared" si="15"/>
        <v>Remplir la colonne AY ou BA</v>
      </c>
      <c r="BD17" s="103"/>
      <c r="BE17" s="173" t="str">
        <f t="shared" si="29"/>
        <v>Remplir la colonne M</v>
      </c>
      <c r="BF17" s="179" t="str">
        <f t="shared" si="16"/>
        <v>Remplir la colonne BD</v>
      </c>
      <c r="BG17" s="297" t="str">
        <f t="shared" si="30"/>
        <v>Remplir la colonne I</v>
      </c>
      <c r="BH17" s="84" t="s">
        <v>64</v>
      </c>
      <c r="BI17" s="315" t="str">
        <f t="shared" si="17"/>
        <v>Remplir les termes C, P et TVA</v>
      </c>
      <c r="BJ17" s="55"/>
      <c r="BK17" s="65"/>
      <c r="BL17" s="56"/>
      <c r="BM17" s="48" t="s">
        <v>64</v>
      </c>
      <c r="BN17" s="99" t="str">
        <f t="shared" si="18"/>
        <v>Remplir la colonne BJ ou BL</v>
      </c>
      <c r="BO17" s="103"/>
      <c r="BP17" s="173" t="str">
        <f t="shared" si="31"/>
        <v>Remplir la colonne M</v>
      </c>
      <c r="BQ17" s="179" t="str">
        <f t="shared" si="19"/>
        <v>Remplir la colonne BO</v>
      </c>
      <c r="BR17" s="297" t="str">
        <f t="shared" si="32"/>
        <v>Remplir la colonne I</v>
      </c>
      <c r="BS17" s="84" t="s">
        <v>64</v>
      </c>
      <c r="BT17" s="315" t="str">
        <f t="shared" si="20"/>
        <v>Remplir les termes C, P et TVA</v>
      </c>
      <c r="BU17" s="55"/>
      <c r="BV17" s="65"/>
      <c r="BW17" s="56"/>
      <c r="BX17" s="48" t="s">
        <v>64</v>
      </c>
      <c r="BY17" s="99" t="str">
        <f t="shared" si="21"/>
        <v>Remplir la colonne BU ou BW</v>
      </c>
      <c r="BZ17" s="103"/>
      <c r="CA17" s="173" t="str">
        <f t="shared" si="33"/>
        <v>Remplir la colonne M</v>
      </c>
      <c r="CB17" s="179" t="str">
        <f t="shared" si="22"/>
        <v>Remplir la colonne BZ</v>
      </c>
      <c r="CC17" s="297" t="str">
        <f t="shared" si="34"/>
        <v>Remplir la colonne I</v>
      </c>
      <c r="CD17" s="84" t="s">
        <v>64</v>
      </c>
      <c r="CE17" s="315" t="str">
        <f t="shared" si="23"/>
        <v>Remplir les termes C, P et TVA</v>
      </c>
      <c r="CF17" s="61" t="str">
        <f t="shared" si="4"/>
        <v>REMPLIR TYPE DE CLIENT</v>
      </c>
      <c r="CG17" s="107" t="str">
        <f t="shared" si="5"/>
        <v>Montant total de l'aide demandée non indiqué</v>
      </c>
    </row>
    <row r="18" spans="1:90" customFormat="1" x14ac:dyDescent="0.25">
      <c r="A18" s="50"/>
      <c r="B18" s="111"/>
      <c r="C18" s="111"/>
      <c r="D18" s="111"/>
      <c r="E18" s="111"/>
      <c r="F18" s="111"/>
      <c r="G18" s="132"/>
      <c r="H18" s="151"/>
      <c r="I18" s="295"/>
      <c r="J18" s="152"/>
      <c r="K18" s="153"/>
      <c r="L18" s="169"/>
      <c r="M18" s="39"/>
      <c r="N18" s="89"/>
      <c r="O18" s="39"/>
      <c r="P18" s="25"/>
      <c r="Q18" s="170">
        <f t="shared" si="2"/>
        <v>0</v>
      </c>
      <c r="R18" s="55"/>
      <c r="S18" s="65"/>
      <c r="T18" s="56"/>
      <c r="U18" s="48" t="s">
        <v>64</v>
      </c>
      <c r="V18" s="99" t="str">
        <f t="shared" si="6"/>
        <v>Remplir la colonne R ou T</v>
      </c>
      <c r="W18" s="103"/>
      <c r="X18" s="173" t="str">
        <f t="shared" si="3"/>
        <v>Remplir la colonne M</v>
      </c>
      <c r="Y18" s="179" t="str">
        <f t="shared" si="7"/>
        <v>Remplir la colonne W</v>
      </c>
      <c r="Z18" s="297" t="str">
        <f t="shared" si="24"/>
        <v>Remplir la colonne I</v>
      </c>
      <c r="AA18" s="84" t="s">
        <v>64</v>
      </c>
      <c r="AB18" s="315" t="str">
        <f t="shared" si="8"/>
        <v>Remplir les termes C, P et TVA</v>
      </c>
      <c r="AC18" s="55"/>
      <c r="AD18" s="65"/>
      <c r="AE18" s="56"/>
      <c r="AF18" s="48" t="s">
        <v>64</v>
      </c>
      <c r="AG18" s="99" t="str">
        <f t="shared" si="9"/>
        <v>Remplir la colonne AC ou AE</v>
      </c>
      <c r="AH18" s="103"/>
      <c r="AI18" s="173" t="str">
        <f t="shared" si="25"/>
        <v>Remplir la colonne M</v>
      </c>
      <c r="AJ18" s="179" t="str">
        <f t="shared" si="10"/>
        <v>Remplir la colonne AH</v>
      </c>
      <c r="AK18" s="297" t="str">
        <f t="shared" si="26"/>
        <v>Remplir la colonne I</v>
      </c>
      <c r="AL18" s="84" t="s">
        <v>64</v>
      </c>
      <c r="AM18" s="315" t="str">
        <f t="shared" si="11"/>
        <v>Remplir les termes C, P et TVA</v>
      </c>
      <c r="AN18" s="55"/>
      <c r="AO18" s="65"/>
      <c r="AP18" s="56"/>
      <c r="AQ18" s="48" t="s">
        <v>64</v>
      </c>
      <c r="AR18" s="99" t="str">
        <f t="shared" si="12"/>
        <v>Remplir la colonne AN ou AP</v>
      </c>
      <c r="AS18" s="103"/>
      <c r="AT18" s="173" t="str">
        <f t="shared" si="27"/>
        <v>Remplir la colonne M</v>
      </c>
      <c r="AU18" s="179" t="str">
        <f t="shared" si="13"/>
        <v>Remplir la colonne AS</v>
      </c>
      <c r="AV18" s="297" t="str">
        <f t="shared" si="28"/>
        <v>Remplir la colonne I</v>
      </c>
      <c r="AW18" s="84" t="s">
        <v>64</v>
      </c>
      <c r="AX18" s="315" t="str">
        <f t="shared" si="14"/>
        <v>Remplir les termes C, P et TVA</v>
      </c>
      <c r="AY18" s="55"/>
      <c r="AZ18" s="65"/>
      <c r="BA18" s="56"/>
      <c r="BB18" s="48" t="s">
        <v>64</v>
      </c>
      <c r="BC18" s="99" t="str">
        <f t="shared" si="15"/>
        <v>Remplir la colonne AY ou BA</v>
      </c>
      <c r="BD18" s="103"/>
      <c r="BE18" s="173" t="str">
        <f t="shared" si="29"/>
        <v>Remplir la colonne M</v>
      </c>
      <c r="BF18" s="179" t="str">
        <f t="shared" si="16"/>
        <v>Remplir la colonne BD</v>
      </c>
      <c r="BG18" s="297" t="str">
        <f t="shared" si="30"/>
        <v>Remplir la colonne I</v>
      </c>
      <c r="BH18" s="84" t="s">
        <v>64</v>
      </c>
      <c r="BI18" s="315" t="str">
        <f t="shared" si="17"/>
        <v>Remplir les termes C, P et TVA</v>
      </c>
      <c r="BJ18" s="55"/>
      <c r="BK18" s="65"/>
      <c r="BL18" s="56"/>
      <c r="BM18" s="48" t="s">
        <v>64</v>
      </c>
      <c r="BN18" s="99" t="str">
        <f t="shared" si="18"/>
        <v>Remplir la colonne BJ ou BL</v>
      </c>
      <c r="BO18" s="103"/>
      <c r="BP18" s="173" t="str">
        <f t="shared" si="31"/>
        <v>Remplir la colonne M</v>
      </c>
      <c r="BQ18" s="179" t="str">
        <f t="shared" si="19"/>
        <v>Remplir la colonne BO</v>
      </c>
      <c r="BR18" s="297" t="str">
        <f t="shared" si="32"/>
        <v>Remplir la colonne I</v>
      </c>
      <c r="BS18" s="84" t="s">
        <v>64</v>
      </c>
      <c r="BT18" s="315" t="str">
        <f t="shared" si="20"/>
        <v>Remplir les termes C, P et TVA</v>
      </c>
      <c r="BU18" s="55"/>
      <c r="BV18" s="65"/>
      <c r="BW18" s="56"/>
      <c r="BX18" s="48" t="s">
        <v>64</v>
      </c>
      <c r="BY18" s="99" t="str">
        <f t="shared" si="21"/>
        <v>Remplir la colonne BU ou BW</v>
      </c>
      <c r="BZ18" s="103"/>
      <c r="CA18" s="173" t="str">
        <f t="shared" si="33"/>
        <v>Remplir la colonne M</v>
      </c>
      <c r="CB18" s="179" t="str">
        <f t="shared" si="22"/>
        <v>Remplir la colonne BZ</v>
      </c>
      <c r="CC18" s="297" t="str">
        <f t="shared" si="34"/>
        <v>Remplir la colonne I</v>
      </c>
      <c r="CD18" s="84" t="s">
        <v>64</v>
      </c>
      <c r="CE18" s="315" t="str">
        <f t="shared" si="23"/>
        <v>Remplir les termes C, P et TVA</v>
      </c>
      <c r="CF18" s="61" t="str">
        <f t="shared" si="4"/>
        <v>REMPLIR TYPE DE CLIENT</v>
      </c>
      <c r="CG18" s="107" t="str">
        <f t="shared" si="5"/>
        <v>Montant total de l'aide demandée non indiqué</v>
      </c>
    </row>
    <row r="19" spans="1:90" customFormat="1" x14ac:dyDescent="0.25">
      <c r="A19" s="50"/>
      <c r="B19" s="111"/>
      <c r="C19" s="111"/>
      <c r="D19" s="111"/>
      <c r="E19" s="111"/>
      <c r="F19" s="111"/>
      <c r="G19" s="132"/>
      <c r="H19" s="151"/>
      <c r="I19" s="299"/>
      <c r="J19" s="152"/>
      <c r="K19" s="153"/>
      <c r="L19" s="169"/>
      <c r="M19" s="39"/>
      <c r="N19" s="89"/>
      <c r="O19" s="39"/>
      <c r="P19" s="25"/>
      <c r="Q19" s="170">
        <f t="shared" si="2"/>
        <v>0</v>
      </c>
      <c r="R19" s="55"/>
      <c r="S19" s="65"/>
      <c r="T19" s="56"/>
      <c r="U19" s="48" t="s">
        <v>64</v>
      </c>
      <c r="V19" s="99" t="str">
        <f t="shared" si="6"/>
        <v>Remplir la colonne R ou T</v>
      </c>
      <c r="W19" s="103"/>
      <c r="X19" s="173" t="str">
        <f t="shared" si="3"/>
        <v>Remplir la colonne M</v>
      </c>
      <c r="Y19" s="179" t="str">
        <f t="shared" si="7"/>
        <v>Remplir la colonne W</v>
      </c>
      <c r="Z19" s="297" t="str">
        <f t="shared" si="24"/>
        <v>Remplir la colonne I</v>
      </c>
      <c r="AA19" s="84" t="s">
        <v>64</v>
      </c>
      <c r="AB19" s="315" t="str">
        <f t="shared" si="8"/>
        <v>Remplir les termes C, P et TVA</v>
      </c>
      <c r="AC19" s="55"/>
      <c r="AD19" s="65"/>
      <c r="AE19" s="56"/>
      <c r="AF19" s="48" t="s">
        <v>64</v>
      </c>
      <c r="AG19" s="99" t="str">
        <f t="shared" si="9"/>
        <v>Remplir la colonne AC ou AE</v>
      </c>
      <c r="AH19" s="103"/>
      <c r="AI19" s="173" t="str">
        <f t="shared" si="25"/>
        <v>Remplir la colonne M</v>
      </c>
      <c r="AJ19" s="179" t="str">
        <f t="shared" si="10"/>
        <v>Remplir la colonne AH</v>
      </c>
      <c r="AK19" s="297" t="str">
        <f t="shared" si="26"/>
        <v>Remplir la colonne I</v>
      </c>
      <c r="AL19" s="84" t="s">
        <v>64</v>
      </c>
      <c r="AM19" s="315" t="str">
        <f t="shared" si="11"/>
        <v>Remplir les termes C, P et TVA</v>
      </c>
      <c r="AN19" s="55"/>
      <c r="AO19" s="65"/>
      <c r="AP19" s="56"/>
      <c r="AQ19" s="48" t="s">
        <v>64</v>
      </c>
      <c r="AR19" s="99" t="str">
        <f t="shared" si="12"/>
        <v>Remplir la colonne AN ou AP</v>
      </c>
      <c r="AS19" s="103"/>
      <c r="AT19" s="173" t="str">
        <f t="shared" si="27"/>
        <v>Remplir la colonne M</v>
      </c>
      <c r="AU19" s="179" t="str">
        <f t="shared" si="13"/>
        <v>Remplir la colonne AS</v>
      </c>
      <c r="AV19" s="297" t="str">
        <f t="shared" si="28"/>
        <v>Remplir la colonne I</v>
      </c>
      <c r="AW19" s="84" t="s">
        <v>64</v>
      </c>
      <c r="AX19" s="315" t="str">
        <f t="shared" si="14"/>
        <v>Remplir les termes C, P et TVA</v>
      </c>
      <c r="AY19" s="55"/>
      <c r="AZ19" s="65"/>
      <c r="BA19" s="56"/>
      <c r="BB19" s="48" t="s">
        <v>64</v>
      </c>
      <c r="BC19" s="99" t="str">
        <f t="shared" si="15"/>
        <v>Remplir la colonne AY ou BA</v>
      </c>
      <c r="BD19" s="103"/>
      <c r="BE19" s="173" t="str">
        <f t="shared" si="29"/>
        <v>Remplir la colonne M</v>
      </c>
      <c r="BF19" s="179" t="str">
        <f t="shared" si="16"/>
        <v>Remplir la colonne BD</v>
      </c>
      <c r="BG19" s="297" t="str">
        <f t="shared" si="30"/>
        <v>Remplir la colonne I</v>
      </c>
      <c r="BH19" s="84" t="s">
        <v>64</v>
      </c>
      <c r="BI19" s="315" t="str">
        <f t="shared" si="17"/>
        <v>Remplir les termes C, P et TVA</v>
      </c>
      <c r="BJ19" s="55"/>
      <c r="BK19" s="65"/>
      <c r="BL19" s="56"/>
      <c r="BM19" s="48" t="s">
        <v>64</v>
      </c>
      <c r="BN19" s="99" t="str">
        <f t="shared" si="18"/>
        <v>Remplir la colonne BJ ou BL</v>
      </c>
      <c r="BO19" s="103"/>
      <c r="BP19" s="173" t="str">
        <f t="shared" si="31"/>
        <v>Remplir la colonne M</v>
      </c>
      <c r="BQ19" s="179" t="str">
        <f t="shared" si="19"/>
        <v>Remplir la colonne BO</v>
      </c>
      <c r="BR19" s="297" t="str">
        <f t="shared" si="32"/>
        <v>Remplir la colonne I</v>
      </c>
      <c r="BS19" s="84" t="s">
        <v>64</v>
      </c>
      <c r="BT19" s="315" t="str">
        <f t="shared" si="20"/>
        <v>Remplir les termes C, P et TVA</v>
      </c>
      <c r="BU19" s="55"/>
      <c r="BV19" s="65"/>
      <c r="BW19" s="56"/>
      <c r="BX19" s="48" t="s">
        <v>64</v>
      </c>
      <c r="BY19" s="99" t="str">
        <f t="shared" si="21"/>
        <v>Remplir la colonne BU ou BW</v>
      </c>
      <c r="BZ19" s="103"/>
      <c r="CA19" s="173" t="str">
        <f t="shared" si="33"/>
        <v>Remplir la colonne M</v>
      </c>
      <c r="CB19" s="179" t="str">
        <f t="shared" si="22"/>
        <v>Remplir la colonne BZ</v>
      </c>
      <c r="CC19" s="297" t="str">
        <f t="shared" si="34"/>
        <v>Remplir la colonne I</v>
      </c>
      <c r="CD19" s="84" t="s">
        <v>64</v>
      </c>
      <c r="CE19" s="315" t="str">
        <f t="shared" si="23"/>
        <v>Remplir les termes C, P et TVA</v>
      </c>
      <c r="CF19" s="61" t="str">
        <f t="shared" si="4"/>
        <v>REMPLIR TYPE DE CLIENT</v>
      </c>
      <c r="CG19" s="107" t="str">
        <f t="shared" si="5"/>
        <v>Montant total de l'aide demandée non indiqué</v>
      </c>
    </row>
    <row r="20" spans="1:90" customFormat="1" x14ac:dyDescent="0.25">
      <c r="A20" s="50"/>
      <c r="B20" s="111"/>
      <c r="C20" s="111"/>
      <c r="D20" s="111"/>
      <c r="E20" s="111"/>
      <c r="F20" s="111"/>
      <c r="G20" s="132"/>
      <c r="H20" s="151"/>
      <c r="I20" s="299"/>
      <c r="J20" s="154"/>
      <c r="K20" s="155"/>
      <c r="L20" s="169"/>
      <c r="M20" s="39"/>
      <c r="N20" s="89"/>
      <c r="O20" s="39"/>
      <c r="P20" s="25"/>
      <c r="Q20" s="170">
        <f t="shared" si="2"/>
        <v>0</v>
      </c>
      <c r="R20" s="55"/>
      <c r="S20" s="65"/>
      <c r="T20" s="56"/>
      <c r="U20" s="48" t="s">
        <v>64</v>
      </c>
      <c r="V20" s="99" t="str">
        <f t="shared" si="6"/>
        <v>Remplir la colonne R ou T</v>
      </c>
      <c r="W20" s="103"/>
      <c r="X20" s="173" t="str">
        <f t="shared" si="3"/>
        <v>Remplir la colonne M</v>
      </c>
      <c r="Y20" s="179" t="str">
        <f t="shared" si="7"/>
        <v>Remplir la colonne W</v>
      </c>
      <c r="Z20" s="297" t="str">
        <f t="shared" si="24"/>
        <v>Remplir la colonne I</v>
      </c>
      <c r="AA20" s="84" t="s">
        <v>64</v>
      </c>
      <c r="AB20" s="315" t="str">
        <f t="shared" si="8"/>
        <v>Remplir les termes C, P et TVA</v>
      </c>
      <c r="AC20" s="55"/>
      <c r="AD20" s="65"/>
      <c r="AE20" s="56"/>
      <c r="AF20" s="48" t="s">
        <v>64</v>
      </c>
      <c r="AG20" s="99" t="str">
        <f t="shared" si="9"/>
        <v>Remplir la colonne AC ou AE</v>
      </c>
      <c r="AH20" s="103"/>
      <c r="AI20" s="173" t="str">
        <f t="shared" si="25"/>
        <v>Remplir la colonne M</v>
      </c>
      <c r="AJ20" s="179" t="str">
        <f t="shared" si="10"/>
        <v>Remplir la colonne AH</v>
      </c>
      <c r="AK20" s="297" t="str">
        <f t="shared" si="26"/>
        <v>Remplir la colonne I</v>
      </c>
      <c r="AL20" s="84" t="s">
        <v>64</v>
      </c>
      <c r="AM20" s="315" t="str">
        <f t="shared" si="11"/>
        <v>Remplir les termes C, P et TVA</v>
      </c>
      <c r="AN20" s="55"/>
      <c r="AO20" s="65"/>
      <c r="AP20" s="56"/>
      <c r="AQ20" s="48" t="s">
        <v>64</v>
      </c>
      <c r="AR20" s="99" t="str">
        <f t="shared" si="12"/>
        <v>Remplir la colonne AN ou AP</v>
      </c>
      <c r="AS20" s="103"/>
      <c r="AT20" s="173" t="str">
        <f t="shared" si="27"/>
        <v>Remplir la colonne M</v>
      </c>
      <c r="AU20" s="179" t="str">
        <f t="shared" si="13"/>
        <v>Remplir la colonne AS</v>
      </c>
      <c r="AV20" s="297" t="str">
        <f t="shared" si="28"/>
        <v>Remplir la colonne I</v>
      </c>
      <c r="AW20" s="84" t="s">
        <v>64</v>
      </c>
      <c r="AX20" s="315" t="str">
        <f t="shared" si="14"/>
        <v>Remplir les termes C, P et TVA</v>
      </c>
      <c r="AY20" s="55"/>
      <c r="AZ20" s="65"/>
      <c r="BA20" s="56"/>
      <c r="BB20" s="48" t="s">
        <v>64</v>
      </c>
      <c r="BC20" s="99" t="str">
        <f t="shared" si="15"/>
        <v>Remplir la colonne AY ou BA</v>
      </c>
      <c r="BD20" s="103"/>
      <c r="BE20" s="173" t="str">
        <f t="shared" si="29"/>
        <v>Remplir la colonne M</v>
      </c>
      <c r="BF20" s="179" t="str">
        <f t="shared" si="16"/>
        <v>Remplir la colonne BD</v>
      </c>
      <c r="BG20" s="297" t="str">
        <f t="shared" si="30"/>
        <v>Remplir la colonne I</v>
      </c>
      <c r="BH20" s="84" t="s">
        <v>64</v>
      </c>
      <c r="BI20" s="315" t="str">
        <f t="shared" si="17"/>
        <v>Remplir les termes C, P et TVA</v>
      </c>
      <c r="BJ20" s="55"/>
      <c r="BK20" s="65"/>
      <c r="BL20" s="56"/>
      <c r="BM20" s="48" t="s">
        <v>64</v>
      </c>
      <c r="BN20" s="99" t="str">
        <f t="shared" si="18"/>
        <v>Remplir la colonne BJ ou BL</v>
      </c>
      <c r="BO20" s="103"/>
      <c r="BP20" s="173" t="str">
        <f t="shared" si="31"/>
        <v>Remplir la colonne M</v>
      </c>
      <c r="BQ20" s="179" t="str">
        <f t="shared" si="19"/>
        <v>Remplir la colonne BO</v>
      </c>
      <c r="BR20" s="297" t="str">
        <f t="shared" si="32"/>
        <v>Remplir la colonne I</v>
      </c>
      <c r="BS20" s="84" t="s">
        <v>64</v>
      </c>
      <c r="BT20" s="315" t="str">
        <f t="shared" si="20"/>
        <v>Remplir les termes C, P et TVA</v>
      </c>
      <c r="BU20" s="55"/>
      <c r="BV20" s="65"/>
      <c r="BW20" s="56"/>
      <c r="BX20" s="48" t="s">
        <v>64</v>
      </c>
      <c r="BY20" s="99" t="str">
        <f t="shared" si="21"/>
        <v>Remplir la colonne BU ou BW</v>
      </c>
      <c r="BZ20" s="103"/>
      <c r="CA20" s="173" t="str">
        <f t="shared" si="33"/>
        <v>Remplir la colonne M</v>
      </c>
      <c r="CB20" s="179" t="str">
        <f t="shared" si="22"/>
        <v>Remplir la colonne BZ</v>
      </c>
      <c r="CC20" s="297" t="str">
        <f t="shared" si="34"/>
        <v>Remplir la colonne I</v>
      </c>
      <c r="CD20" s="84" t="s">
        <v>64</v>
      </c>
      <c r="CE20" s="315" t="str">
        <f t="shared" si="23"/>
        <v>Remplir les termes C, P et TVA</v>
      </c>
      <c r="CF20" s="61" t="str">
        <f t="shared" si="4"/>
        <v>REMPLIR TYPE DE CLIENT</v>
      </c>
      <c r="CG20" s="107" t="str">
        <f t="shared" si="5"/>
        <v>Montant total de l'aide demandée non indiqué</v>
      </c>
    </row>
    <row r="21" spans="1:90" customFormat="1" x14ac:dyDescent="0.25">
      <c r="A21" s="50"/>
      <c r="B21" s="111"/>
      <c r="C21" s="111"/>
      <c r="D21" s="111"/>
      <c r="E21" s="111"/>
      <c r="F21" s="111"/>
      <c r="G21" s="132"/>
      <c r="H21" s="151"/>
      <c r="I21" s="299"/>
      <c r="J21" s="152"/>
      <c r="K21" s="153"/>
      <c r="L21" s="169"/>
      <c r="M21" s="39"/>
      <c r="N21" s="89"/>
      <c r="O21" s="39"/>
      <c r="P21" s="25"/>
      <c r="Q21" s="170">
        <f t="shared" si="2"/>
        <v>0</v>
      </c>
      <c r="R21" s="55"/>
      <c r="S21" s="65"/>
      <c r="T21" s="56"/>
      <c r="U21" s="48" t="s">
        <v>64</v>
      </c>
      <c r="V21" s="99" t="str">
        <f t="shared" si="6"/>
        <v>Remplir la colonne R ou T</v>
      </c>
      <c r="W21" s="103"/>
      <c r="X21" s="173" t="str">
        <f t="shared" si="3"/>
        <v>Remplir la colonne M</v>
      </c>
      <c r="Y21" s="179" t="str">
        <f t="shared" si="7"/>
        <v>Remplir la colonne W</v>
      </c>
      <c r="Z21" s="297" t="str">
        <f t="shared" si="24"/>
        <v>Remplir la colonne I</v>
      </c>
      <c r="AA21" s="84" t="s">
        <v>64</v>
      </c>
      <c r="AB21" s="315" t="str">
        <f t="shared" si="8"/>
        <v>Remplir les termes C, P et TVA</v>
      </c>
      <c r="AC21" s="55"/>
      <c r="AD21" s="65"/>
      <c r="AE21" s="56"/>
      <c r="AF21" s="48" t="s">
        <v>64</v>
      </c>
      <c r="AG21" s="99" t="str">
        <f t="shared" si="9"/>
        <v>Remplir la colonne AC ou AE</v>
      </c>
      <c r="AH21" s="103"/>
      <c r="AI21" s="173" t="str">
        <f t="shared" si="25"/>
        <v>Remplir la colonne M</v>
      </c>
      <c r="AJ21" s="179" t="str">
        <f t="shared" si="10"/>
        <v>Remplir la colonne AH</v>
      </c>
      <c r="AK21" s="297" t="str">
        <f t="shared" si="26"/>
        <v>Remplir la colonne I</v>
      </c>
      <c r="AL21" s="84" t="s">
        <v>64</v>
      </c>
      <c r="AM21" s="315" t="str">
        <f t="shared" si="11"/>
        <v>Remplir les termes C, P et TVA</v>
      </c>
      <c r="AN21" s="55"/>
      <c r="AO21" s="65"/>
      <c r="AP21" s="56"/>
      <c r="AQ21" s="48" t="s">
        <v>64</v>
      </c>
      <c r="AR21" s="99" t="str">
        <f t="shared" si="12"/>
        <v>Remplir la colonne AN ou AP</v>
      </c>
      <c r="AS21" s="103"/>
      <c r="AT21" s="173" t="str">
        <f t="shared" si="27"/>
        <v>Remplir la colonne M</v>
      </c>
      <c r="AU21" s="179" t="str">
        <f t="shared" si="13"/>
        <v>Remplir la colonne AS</v>
      </c>
      <c r="AV21" s="297" t="str">
        <f t="shared" si="28"/>
        <v>Remplir la colonne I</v>
      </c>
      <c r="AW21" s="84" t="s">
        <v>64</v>
      </c>
      <c r="AX21" s="315" t="str">
        <f t="shared" si="14"/>
        <v>Remplir les termes C, P et TVA</v>
      </c>
      <c r="AY21" s="55"/>
      <c r="AZ21" s="65"/>
      <c r="BA21" s="56"/>
      <c r="BB21" s="48" t="s">
        <v>64</v>
      </c>
      <c r="BC21" s="99" t="str">
        <f t="shared" si="15"/>
        <v>Remplir la colonne AY ou BA</v>
      </c>
      <c r="BD21" s="103"/>
      <c r="BE21" s="173" t="str">
        <f t="shared" si="29"/>
        <v>Remplir la colonne M</v>
      </c>
      <c r="BF21" s="179" t="str">
        <f t="shared" si="16"/>
        <v>Remplir la colonne BD</v>
      </c>
      <c r="BG21" s="297" t="str">
        <f t="shared" si="30"/>
        <v>Remplir la colonne I</v>
      </c>
      <c r="BH21" s="84" t="s">
        <v>64</v>
      </c>
      <c r="BI21" s="315" t="str">
        <f t="shared" si="17"/>
        <v>Remplir les termes C, P et TVA</v>
      </c>
      <c r="BJ21" s="55"/>
      <c r="BK21" s="65"/>
      <c r="BL21" s="56"/>
      <c r="BM21" s="48" t="s">
        <v>64</v>
      </c>
      <c r="BN21" s="99" t="str">
        <f t="shared" si="18"/>
        <v>Remplir la colonne BJ ou BL</v>
      </c>
      <c r="BO21" s="103"/>
      <c r="BP21" s="173" t="str">
        <f t="shared" si="31"/>
        <v>Remplir la colonne M</v>
      </c>
      <c r="BQ21" s="179" t="str">
        <f t="shared" si="19"/>
        <v>Remplir la colonne BO</v>
      </c>
      <c r="BR21" s="297" t="str">
        <f t="shared" si="32"/>
        <v>Remplir la colonne I</v>
      </c>
      <c r="BS21" s="84" t="s">
        <v>64</v>
      </c>
      <c r="BT21" s="315" t="str">
        <f t="shared" si="20"/>
        <v>Remplir les termes C, P et TVA</v>
      </c>
      <c r="BU21" s="55"/>
      <c r="BV21" s="65"/>
      <c r="BW21" s="56"/>
      <c r="BX21" s="48" t="s">
        <v>64</v>
      </c>
      <c r="BY21" s="99" t="str">
        <f t="shared" si="21"/>
        <v>Remplir la colonne BU ou BW</v>
      </c>
      <c r="BZ21" s="103"/>
      <c r="CA21" s="173" t="str">
        <f t="shared" si="33"/>
        <v>Remplir la colonne M</v>
      </c>
      <c r="CB21" s="179" t="str">
        <f t="shared" si="22"/>
        <v>Remplir la colonne BZ</v>
      </c>
      <c r="CC21" s="297" t="str">
        <f t="shared" si="34"/>
        <v>Remplir la colonne I</v>
      </c>
      <c r="CD21" s="84" t="s">
        <v>64</v>
      </c>
      <c r="CE21" s="315" t="str">
        <f t="shared" si="23"/>
        <v>Remplir les termes C, P et TVA</v>
      </c>
      <c r="CF21" s="61" t="str">
        <f t="shared" si="4"/>
        <v>REMPLIR TYPE DE CLIENT</v>
      </c>
      <c r="CG21" s="107" t="str">
        <f t="shared" si="5"/>
        <v>Montant total de l'aide demandée non indiqué</v>
      </c>
    </row>
    <row r="22" spans="1:90" customFormat="1" x14ac:dyDescent="0.25">
      <c r="A22" s="50"/>
      <c r="B22" s="111"/>
      <c r="C22" s="111"/>
      <c r="D22" s="111"/>
      <c r="E22" s="111"/>
      <c r="F22" s="111"/>
      <c r="G22" s="132"/>
      <c r="H22" s="151"/>
      <c r="I22" s="299"/>
      <c r="J22" s="152"/>
      <c r="K22" s="153"/>
      <c r="L22" s="169"/>
      <c r="M22" s="39"/>
      <c r="N22" s="89"/>
      <c r="O22" s="39"/>
      <c r="P22" s="25"/>
      <c r="Q22" s="170">
        <f t="shared" si="2"/>
        <v>0</v>
      </c>
      <c r="R22" s="55"/>
      <c r="S22" s="65"/>
      <c r="T22" s="56"/>
      <c r="U22" s="48" t="s">
        <v>64</v>
      </c>
      <c r="V22" s="99" t="str">
        <f t="shared" si="6"/>
        <v>Remplir la colonne R ou T</v>
      </c>
      <c r="W22" s="103"/>
      <c r="X22" s="173" t="str">
        <f t="shared" si="3"/>
        <v>Remplir la colonne M</v>
      </c>
      <c r="Y22" s="179" t="str">
        <f t="shared" si="7"/>
        <v>Remplir la colonne W</v>
      </c>
      <c r="Z22" s="297" t="str">
        <f t="shared" si="24"/>
        <v>Remplir la colonne I</v>
      </c>
      <c r="AA22" s="84" t="s">
        <v>64</v>
      </c>
      <c r="AB22" s="315" t="str">
        <f t="shared" si="8"/>
        <v>Remplir les termes C, P et TVA</v>
      </c>
      <c r="AC22" s="55"/>
      <c r="AD22" s="65"/>
      <c r="AE22" s="56"/>
      <c r="AF22" s="48" t="s">
        <v>64</v>
      </c>
      <c r="AG22" s="99" t="str">
        <f t="shared" si="9"/>
        <v>Remplir la colonne AC ou AE</v>
      </c>
      <c r="AH22" s="103"/>
      <c r="AI22" s="173" t="str">
        <f t="shared" si="25"/>
        <v>Remplir la colonne M</v>
      </c>
      <c r="AJ22" s="179" t="str">
        <f t="shared" si="10"/>
        <v>Remplir la colonne AH</v>
      </c>
      <c r="AK22" s="297" t="str">
        <f t="shared" si="26"/>
        <v>Remplir la colonne I</v>
      </c>
      <c r="AL22" s="84" t="s">
        <v>64</v>
      </c>
      <c r="AM22" s="315" t="str">
        <f t="shared" si="11"/>
        <v>Remplir les termes C, P et TVA</v>
      </c>
      <c r="AN22" s="55"/>
      <c r="AO22" s="65"/>
      <c r="AP22" s="56"/>
      <c r="AQ22" s="48" t="s">
        <v>64</v>
      </c>
      <c r="AR22" s="99" t="str">
        <f t="shared" si="12"/>
        <v>Remplir la colonne AN ou AP</v>
      </c>
      <c r="AS22" s="103"/>
      <c r="AT22" s="173" t="str">
        <f t="shared" si="27"/>
        <v>Remplir la colonne M</v>
      </c>
      <c r="AU22" s="179" t="str">
        <f t="shared" si="13"/>
        <v>Remplir la colonne AS</v>
      </c>
      <c r="AV22" s="297" t="str">
        <f t="shared" si="28"/>
        <v>Remplir la colonne I</v>
      </c>
      <c r="AW22" s="84" t="s">
        <v>64</v>
      </c>
      <c r="AX22" s="315" t="str">
        <f t="shared" si="14"/>
        <v>Remplir les termes C, P et TVA</v>
      </c>
      <c r="AY22" s="55"/>
      <c r="AZ22" s="65"/>
      <c r="BA22" s="56"/>
      <c r="BB22" s="48" t="s">
        <v>64</v>
      </c>
      <c r="BC22" s="99" t="str">
        <f t="shared" si="15"/>
        <v>Remplir la colonne AY ou BA</v>
      </c>
      <c r="BD22" s="103"/>
      <c r="BE22" s="173" t="str">
        <f t="shared" si="29"/>
        <v>Remplir la colonne M</v>
      </c>
      <c r="BF22" s="179" t="str">
        <f t="shared" si="16"/>
        <v>Remplir la colonne BD</v>
      </c>
      <c r="BG22" s="297" t="str">
        <f t="shared" si="30"/>
        <v>Remplir la colonne I</v>
      </c>
      <c r="BH22" s="84" t="s">
        <v>64</v>
      </c>
      <c r="BI22" s="315" t="str">
        <f t="shared" si="17"/>
        <v>Remplir les termes C, P et TVA</v>
      </c>
      <c r="BJ22" s="55"/>
      <c r="BK22" s="65"/>
      <c r="BL22" s="56"/>
      <c r="BM22" s="48" t="s">
        <v>64</v>
      </c>
      <c r="BN22" s="99" t="str">
        <f t="shared" si="18"/>
        <v>Remplir la colonne BJ ou BL</v>
      </c>
      <c r="BO22" s="103"/>
      <c r="BP22" s="173" t="str">
        <f t="shared" si="31"/>
        <v>Remplir la colonne M</v>
      </c>
      <c r="BQ22" s="179" t="str">
        <f t="shared" si="19"/>
        <v>Remplir la colonne BO</v>
      </c>
      <c r="BR22" s="297" t="str">
        <f t="shared" si="32"/>
        <v>Remplir la colonne I</v>
      </c>
      <c r="BS22" s="84" t="s">
        <v>64</v>
      </c>
      <c r="BT22" s="315" t="str">
        <f t="shared" si="20"/>
        <v>Remplir les termes C, P et TVA</v>
      </c>
      <c r="BU22" s="55"/>
      <c r="BV22" s="65"/>
      <c r="BW22" s="56"/>
      <c r="BX22" s="48" t="s">
        <v>64</v>
      </c>
      <c r="BY22" s="99" t="str">
        <f t="shared" si="21"/>
        <v>Remplir la colonne BU ou BW</v>
      </c>
      <c r="BZ22" s="103"/>
      <c r="CA22" s="173" t="str">
        <f t="shared" si="33"/>
        <v>Remplir la colonne M</v>
      </c>
      <c r="CB22" s="179" t="str">
        <f t="shared" si="22"/>
        <v>Remplir la colonne BZ</v>
      </c>
      <c r="CC22" s="297" t="str">
        <f t="shared" si="34"/>
        <v>Remplir la colonne I</v>
      </c>
      <c r="CD22" s="84" t="s">
        <v>64</v>
      </c>
      <c r="CE22" s="315" t="str">
        <f t="shared" si="23"/>
        <v>Remplir les termes C, P et TVA</v>
      </c>
      <c r="CF22" s="61" t="str">
        <f t="shared" si="4"/>
        <v>REMPLIR TYPE DE CLIENT</v>
      </c>
      <c r="CG22" s="107" t="str">
        <f t="shared" si="5"/>
        <v>Montant total de l'aide demandée non indiqué</v>
      </c>
    </row>
    <row r="23" spans="1:90" customFormat="1" x14ac:dyDescent="0.25">
      <c r="A23" s="50"/>
      <c r="B23" s="111"/>
      <c r="C23" s="111"/>
      <c r="D23" s="111"/>
      <c r="E23" s="111"/>
      <c r="F23" s="111"/>
      <c r="G23" s="132"/>
      <c r="H23" s="151"/>
      <c r="I23" s="299"/>
      <c r="J23" s="152"/>
      <c r="K23" s="153"/>
      <c r="L23" s="169"/>
      <c r="M23" s="39"/>
      <c r="N23" s="89"/>
      <c r="O23" s="39"/>
      <c r="P23" s="25"/>
      <c r="Q23" s="170">
        <f t="shared" si="2"/>
        <v>0</v>
      </c>
      <c r="R23" s="55"/>
      <c r="S23" s="65"/>
      <c r="T23" s="56"/>
      <c r="U23" s="48" t="s">
        <v>64</v>
      </c>
      <c r="V23" s="99" t="str">
        <f t="shared" si="6"/>
        <v>Remplir la colonne R ou T</v>
      </c>
      <c r="W23" s="103"/>
      <c r="X23" s="173" t="str">
        <f t="shared" si="3"/>
        <v>Remplir la colonne M</v>
      </c>
      <c r="Y23" s="179" t="str">
        <f t="shared" si="7"/>
        <v>Remplir la colonne W</v>
      </c>
      <c r="Z23" s="297" t="str">
        <f t="shared" si="24"/>
        <v>Remplir la colonne I</v>
      </c>
      <c r="AA23" s="84" t="s">
        <v>64</v>
      </c>
      <c r="AB23" s="315" t="str">
        <f t="shared" si="8"/>
        <v>Remplir les termes C, P et TVA</v>
      </c>
      <c r="AC23" s="55"/>
      <c r="AD23" s="65"/>
      <c r="AE23" s="56"/>
      <c r="AF23" s="48" t="s">
        <v>64</v>
      </c>
      <c r="AG23" s="99" t="str">
        <f t="shared" si="9"/>
        <v>Remplir la colonne AC ou AE</v>
      </c>
      <c r="AH23" s="103"/>
      <c r="AI23" s="173" t="str">
        <f t="shared" si="25"/>
        <v>Remplir la colonne M</v>
      </c>
      <c r="AJ23" s="179" t="str">
        <f t="shared" si="10"/>
        <v>Remplir la colonne AH</v>
      </c>
      <c r="AK23" s="297" t="str">
        <f t="shared" si="26"/>
        <v>Remplir la colonne I</v>
      </c>
      <c r="AL23" s="84" t="s">
        <v>64</v>
      </c>
      <c r="AM23" s="315" t="str">
        <f t="shared" si="11"/>
        <v>Remplir les termes C, P et TVA</v>
      </c>
      <c r="AN23" s="55"/>
      <c r="AO23" s="65"/>
      <c r="AP23" s="56"/>
      <c r="AQ23" s="48" t="s">
        <v>64</v>
      </c>
      <c r="AR23" s="99" t="str">
        <f t="shared" si="12"/>
        <v>Remplir la colonne AN ou AP</v>
      </c>
      <c r="AS23" s="103"/>
      <c r="AT23" s="173" t="str">
        <f t="shared" si="27"/>
        <v>Remplir la colonne M</v>
      </c>
      <c r="AU23" s="179" t="str">
        <f t="shared" si="13"/>
        <v>Remplir la colonne AS</v>
      </c>
      <c r="AV23" s="297" t="str">
        <f t="shared" si="28"/>
        <v>Remplir la colonne I</v>
      </c>
      <c r="AW23" s="84" t="s">
        <v>64</v>
      </c>
      <c r="AX23" s="315" t="str">
        <f t="shared" si="14"/>
        <v>Remplir les termes C, P et TVA</v>
      </c>
      <c r="AY23" s="55"/>
      <c r="AZ23" s="65"/>
      <c r="BA23" s="56"/>
      <c r="BB23" s="48" t="s">
        <v>64</v>
      </c>
      <c r="BC23" s="99" t="str">
        <f t="shared" si="15"/>
        <v>Remplir la colonne AY ou BA</v>
      </c>
      <c r="BD23" s="103"/>
      <c r="BE23" s="173" t="str">
        <f t="shared" si="29"/>
        <v>Remplir la colonne M</v>
      </c>
      <c r="BF23" s="179" t="str">
        <f t="shared" si="16"/>
        <v>Remplir la colonne BD</v>
      </c>
      <c r="BG23" s="297" t="str">
        <f t="shared" si="30"/>
        <v>Remplir la colonne I</v>
      </c>
      <c r="BH23" s="84" t="s">
        <v>64</v>
      </c>
      <c r="BI23" s="315" t="str">
        <f t="shared" si="17"/>
        <v>Remplir les termes C, P et TVA</v>
      </c>
      <c r="BJ23" s="55"/>
      <c r="BK23" s="65"/>
      <c r="BL23" s="56"/>
      <c r="BM23" s="48" t="s">
        <v>64</v>
      </c>
      <c r="BN23" s="99" t="str">
        <f t="shared" si="18"/>
        <v>Remplir la colonne BJ ou BL</v>
      </c>
      <c r="BO23" s="103"/>
      <c r="BP23" s="173" t="str">
        <f t="shared" si="31"/>
        <v>Remplir la colonne M</v>
      </c>
      <c r="BQ23" s="179" t="str">
        <f t="shared" si="19"/>
        <v>Remplir la colonne BO</v>
      </c>
      <c r="BR23" s="297" t="str">
        <f t="shared" si="32"/>
        <v>Remplir la colonne I</v>
      </c>
      <c r="BS23" s="84" t="s">
        <v>64</v>
      </c>
      <c r="BT23" s="315" t="str">
        <f t="shared" si="20"/>
        <v>Remplir les termes C, P et TVA</v>
      </c>
      <c r="BU23" s="55"/>
      <c r="BV23" s="65"/>
      <c r="BW23" s="56"/>
      <c r="BX23" s="48" t="s">
        <v>64</v>
      </c>
      <c r="BY23" s="99" t="str">
        <f t="shared" si="21"/>
        <v>Remplir la colonne BU ou BW</v>
      </c>
      <c r="BZ23" s="103"/>
      <c r="CA23" s="173" t="str">
        <f t="shared" si="33"/>
        <v>Remplir la colonne M</v>
      </c>
      <c r="CB23" s="179" t="str">
        <f t="shared" si="22"/>
        <v>Remplir la colonne BZ</v>
      </c>
      <c r="CC23" s="297" t="str">
        <f t="shared" si="34"/>
        <v>Remplir la colonne I</v>
      </c>
      <c r="CD23" s="84" t="s">
        <v>64</v>
      </c>
      <c r="CE23" s="315" t="str">
        <f t="shared" si="23"/>
        <v>Remplir les termes C, P et TVA</v>
      </c>
      <c r="CF23" s="61" t="str">
        <f t="shared" si="4"/>
        <v>REMPLIR TYPE DE CLIENT</v>
      </c>
      <c r="CG23" s="107" t="str">
        <f t="shared" si="5"/>
        <v>Montant total de l'aide demandée non indiqué</v>
      </c>
    </row>
    <row r="24" spans="1:90" customFormat="1" x14ac:dyDescent="0.25">
      <c r="A24" s="50"/>
      <c r="B24" s="111"/>
      <c r="C24" s="111"/>
      <c r="D24" s="111"/>
      <c r="E24" s="111"/>
      <c r="F24" s="111"/>
      <c r="G24" s="132"/>
      <c r="H24" s="151"/>
      <c r="I24" s="299"/>
      <c r="J24" s="152"/>
      <c r="K24" s="153"/>
      <c r="L24" s="169"/>
      <c r="M24" s="39"/>
      <c r="N24" s="89"/>
      <c r="O24" s="39"/>
      <c r="P24" s="25"/>
      <c r="Q24" s="170">
        <f t="shared" si="2"/>
        <v>0</v>
      </c>
      <c r="R24" s="55"/>
      <c r="S24" s="65"/>
      <c r="T24" s="56"/>
      <c r="U24" s="48" t="s">
        <v>64</v>
      </c>
      <c r="V24" s="99" t="str">
        <f t="shared" si="6"/>
        <v>Remplir la colonne R ou T</v>
      </c>
      <c r="W24" s="103"/>
      <c r="X24" s="173" t="str">
        <f t="shared" si="3"/>
        <v>Remplir la colonne M</v>
      </c>
      <c r="Y24" s="179" t="str">
        <f t="shared" si="7"/>
        <v>Remplir la colonne W</v>
      </c>
      <c r="Z24" s="297" t="str">
        <f t="shared" si="24"/>
        <v>Remplir la colonne I</v>
      </c>
      <c r="AA24" s="84" t="s">
        <v>64</v>
      </c>
      <c r="AB24" s="315" t="str">
        <f t="shared" si="8"/>
        <v>Remplir les termes C, P et TVA</v>
      </c>
      <c r="AC24" s="55"/>
      <c r="AD24" s="65"/>
      <c r="AE24" s="56"/>
      <c r="AF24" s="48" t="s">
        <v>64</v>
      </c>
      <c r="AG24" s="99" t="str">
        <f t="shared" si="9"/>
        <v>Remplir la colonne AC ou AE</v>
      </c>
      <c r="AH24" s="103"/>
      <c r="AI24" s="173" t="str">
        <f t="shared" si="25"/>
        <v>Remplir la colonne M</v>
      </c>
      <c r="AJ24" s="179" t="str">
        <f t="shared" si="10"/>
        <v>Remplir la colonne AH</v>
      </c>
      <c r="AK24" s="297" t="str">
        <f t="shared" si="26"/>
        <v>Remplir la colonne I</v>
      </c>
      <c r="AL24" s="84" t="s">
        <v>64</v>
      </c>
      <c r="AM24" s="315" t="str">
        <f t="shared" si="11"/>
        <v>Remplir les termes C, P et TVA</v>
      </c>
      <c r="AN24" s="55"/>
      <c r="AO24" s="65"/>
      <c r="AP24" s="56"/>
      <c r="AQ24" s="48" t="s">
        <v>64</v>
      </c>
      <c r="AR24" s="99" t="str">
        <f t="shared" si="12"/>
        <v>Remplir la colonne AN ou AP</v>
      </c>
      <c r="AS24" s="103"/>
      <c r="AT24" s="173" t="str">
        <f t="shared" si="27"/>
        <v>Remplir la colonne M</v>
      </c>
      <c r="AU24" s="179" t="str">
        <f t="shared" si="13"/>
        <v>Remplir la colonne AS</v>
      </c>
      <c r="AV24" s="297" t="str">
        <f t="shared" si="28"/>
        <v>Remplir la colonne I</v>
      </c>
      <c r="AW24" s="84" t="s">
        <v>64</v>
      </c>
      <c r="AX24" s="315" t="str">
        <f t="shared" si="14"/>
        <v>Remplir les termes C, P et TVA</v>
      </c>
      <c r="AY24" s="55"/>
      <c r="AZ24" s="65"/>
      <c r="BA24" s="56"/>
      <c r="BB24" s="48" t="s">
        <v>64</v>
      </c>
      <c r="BC24" s="99" t="str">
        <f t="shared" si="15"/>
        <v>Remplir la colonne AY ou BA</v>
      </c>
      <c r="BD24" s="103"/>
      <c r="BE24" s="173" t="str">
        <f t="shared" si="29"/>
        <v>Remplir la colonne M</v>
      </c>
      <c r="BF24" s="179" t="str">
        <f t="shared" si="16"/>
        <v>Remplir la colonne BD</v>
      </c>
      <c r="BG24" s="297" t="str">
        <f t="shared" si="30"/>
        <v>Remplir la colonne I</v>
      </c>
      <c r="BH24" s="84" t="s">
        <v>64</v>
      </c>
      <c r="BI24" s="315" t="str">
        <f t="shared" si="17"/>
        <v>Remplir les termes C, P et TVA</v>
      </c>
      <c r="BJ24" s="55"/>
      <c r="BK24" s="65"/>
      <c r="BL24" s="56"/>
      <c r="BM24" s="48" t="s">
        <v>64</v>
      </c>
      <c r="BN24" s="99" t="str">
        <f t="shared" si="18"/>
        <v>Remplir la colonne BJ ou BL</v>
      </c>
      <c r="BO24" s="103"/>
      <c r="BP24" s="173" t="str">
        <f t="shared" si="31"/>
        <v>Remplir la colonne M</v>
      </c>
      <c r="BQ24" s="179" t="str">
        <f t="shared" si="19"/>
        <v>Remplir la colonne BO</v>
      </c>
      <c r="BR24" s="297" t="str">
        <f t="shared" si="32"/>
        <v>Remplir la colonne I</v>
      </c>
      <c r="BS24" s="84" t="s">
        <v>64</v>
      </c>
      <c r="BT24" s="315" t="str">
        <f t="shared" si="20"/>
        <v>Remplir les termes C, P et TVA</v>
      </c>
      <c r="BU24" s="55"/>
      <c r="BV24" s="65"/>
      <c r="BW24" s="56"/>
      <c r="BX24" s="48" t="s">
        <v>64</v>
      </c>
      <c r="BY24" s="99" t="str">
        <f t="shared" si="21"/>
        <v>Remplir la colonne BU ou BW</v>
      </c>
      <c r="BZ24" s="103"/>
      <c r="CA24" s="173" t="str">
        <f t="shared" si="33"/>
        <v>Remplir la colonne M</v>
      </c>
      <c r="CB24" s="179" t="str">
        <f t="shared" si="22"/>
        <v>Remplir la colonne BZ</v>
      </c>
      <c r="CC24" s="297" t="str">
        <f t="shared" si="34"/>
        <v>Remplir la colonne I</v>
      </c>
      <c r="CD24" s="84" t="s">
        <v>64</v>
      </c>
      <c r="CE24" s="315" t="str">
        <f t="shared" si="23"/>
        <v>Remplir les termes C, P et TVA</v>
      </c>
      <c r="CF24" s="61" t="str">
        <f t="shared" si="4"/>
        <v>REMPLIR TYPE DE CLIENT</v>
      </c>
      <c r="CG24" s="107" t="str">
        <f t="shared" si="5"/>
        <v>Montant total de l'aide demandée non indiqué</v>
      </c>
    </row>
    <row r="25" spans="1:90" customFormat="1" x14ac:dyDescent="0.25">
      <c r="A25" s="50"/>
      <c r="B25" s="111"/>
      <c r="C25" s="111"/>
      <c r="D25" s="111"/>
      <c r="E25" s="111"/>
      <c r="F25" s="111"/>
      <c r="G25" s="132"/>
      <c r="H25" s="151"/>
      <c r="I25" s="299"/>
      <c r="J25" s="152"/>
      <c r="K25" s="153"/>
      <c r="L25" s="169"/>
      <c r="M25" s="39"/>
      <c r="N25" s="89"/>
      <c r="O25" s="39"/>
      <c r="P25" s="25"/>
      <c r="Q25" s="170">
        <f t="shared" si="2"/>
        <v>0</v>
      </c>
      <c r="R25" s="55"/>
      <c r="S25" s="65"/>
      <c r="T25" s="56"/>
      <c r="U25" s="48" t="s">
        <v>64</v>
      </c>
      <c r="V25" s="99" t="str">
        <f t="shared" si="6"/>
        <v>Remplir la colonne R ou T</v>
      </c>
      <c r="W25" s="103"/>
      <c r="X25" s="173" t="str">
        <f t="shared" si="3"/>
        <v>Remplir la colonne M</v>
      </c>
      <c r="Y25" s="179" t="str">
        <f t="shared" si="7"/>
        <v>Remplir la colonne W</v>
      </c>
      <c r="Z25" s="297" t="str">
        <f t="shared" si="24"/>
        <v>Remplir la colonne I</v>
      </c>
      <c r="AA25" s="84" t="s">
        <v>64</v>
      </c>
      <c r="AB25" s="315" t="str">
        <f t="shared" si="8"/>
        <v>Remplir les termes C, P et TVA</v>
      </c>
      <c r="AC25" s="55"/>
      <c r="AD25" s="65"/>
      <c r="AE25" s="56"/>
      <c r="AF25" s="48" t="s">
        <v>64</v>
      </c>
      <c r="AG25" s="99" t="str">
        <f t="shared" si="9"/>
        <v>Remplir la colonne AC ou AE</v>
      </c>
      <c r="AH25" s="103"/>
      <c r="AI25" s="173" t="str">
        <f t="shared" si="25"/>
        <v>Remplir la colonne M</v>
      </c>
      <c r="AJ25" s="179" t="str">
        <f t="shared" si="10"/>
        <v>Remplir la colonne AH</v>
      </c>
      <c r="AK25" s="297" t="str">
        <f t="shared" si="26"/>
        <v>Remplir la colonne I</v>
      </c>
      <c r="AL25" s="84" t="s">
        <v>64</v>
      </c>
      <c r="AM25" s="315" t="str">
        <f t="shared" si="11"/>
        <v>Remplir les termes C, P et TVA</v>
      </c>
      <c r="AN25" s="55"/>
      <c r="AO25" s="65"/>
      <c r="AP25" s="56"/>
      <c r="AQ25" s="48" t="s">
        <v>64</v>
      </c>
      <c r="AR25" s="99" t="str">
        <f t="shared" si="12"/>
        <v>Remplir la colonne AN ou AP</v>
      </c>
      <c r="AS25" s="103"/>
      <c r="AT25" s="173" t="str">
        <f t="shared" si="27"/>
        <v>Remplir la colonne M</v>
      </c>
      <c r="AU25" s="179" t="str">
        <f t="shared" si="13"/>
        <v>Remplir la colonne AS</v>
      </c>
      <c r="AV25" s="297" t="str">
        <f t="shared" si="28"/>
        <v>Remplir la colonne I</v>
      </c>
      <c r="AW25" s="84" t="s">
        <v>64</v>
      </c>
      <c r="AX25" s="315" t="str">
        <f t="shared" si="14"/>
        <v>Remplir les termes C, P et TVA</v>
      </c>
      <c r="AY25" s="55"/>
      <c r="AZ25" s="65"/>
      <c r="BA25" s="56"/>
      <c r="BB25" s="48" t="s">
        <v>64</v>
      </c>
      <c r="BC25" s="99" t="str">
        <f t="shared" si="15"/>
        <v>Remplir la colonne AY ou BA</v>
      </c>
      <c r="BD25" s="103"/>
      <c r="BE25" s="173" t="str">
        <f t="shared" si="29"/>
        <v>Remplir la colonne M</v>
      </c>
      <c r="BF25" s="179" t="str">
        <f t="shared" si="16"/>
        <v>Remplir la colonne BD</v>
      </c>
      <c r="BG25" s="297" t="str">
        <f t="shared" si="30"/>
        <v>Remplir la colonne I</v>
      </c>
      <c r="BH25" s="84" t="s">
        <v>64</v>
      </c>
      <c r="BI25" s="315" t="str">
        <f t="shared" si="17"/>
        <v>Remplir les termes C, P et TVA</v>
      </c>
      <c r="BJ25" s="55"/>
      <c r="BK25" s="65"/>
      <c r="BL25" s="56"/>
      <c r="BM25" s="48" t="s">
        <v>64</v>
      </c>
      <c r="BN25" s="99" t="str">
        <f t="shared" si="18"/>
        <v>Remplir la colonne BJ ou BL</v>
      </c>
      <c r="BO25" s="103"/>
      <c r="BP25" s="173" t="str">
        <f t="shared" si="31"/>
        <v>Remplir la colonne M</v>
      </c>
      <c r="BQ25" s="179" t="str">
        <f t="shared" si="19"/>
        <v>Remplir la colonne BO</v>
      </c>
      <c r="BR25" s="297" t="str">
        <f t="shared" si="32"/>
        <v>Remplir la colonne I</v>
      </c>
      <c r="BS25" s="84" t="s">
        <v>64</v>
      </c>
      <c r="BT25" s="315" t="str">
        <f t="shared" si="20"/>
        <v>Remplir les termes C, P et TVA</v>
      </c>
      <c r="BU25" s="55"/>
      <c r="BV25" s="65"/>
      <c r="BW25" s="56"/>
      <c r="BX25" s="48" t="s">
        <v>64</v>
      </c>
      <c r="BY25" s="99" t="str">
        <f t="shared" si="21"/>
        <v>Remplir la colonne BU ou BW</v>
      </c>
      <c r="BZ25" s="103"/>
      <c r="CA25" s="173" t="str">
        <f t="shared" si="33"/>
        <v>Remplir la colonne M</v>
      </c>
      <c r="CB25" s="179" t="str">
        <f t="shared" si="22"/>
        <v>Remplir la colonne BZ</v>
      </c>
      <c r="CC25" s="297" t="str">
        <f t="shared" si="34"/>
        <v>Remplir la colonne I</v>
      </c>
      <c r="CD25" s="84" t="s">
        <v>64</v>
      </c>
      <c r="CE25" s="315" t="str">
        <f t="shared" si="23"/>
        <v>Remplir les termes C, P et TVA</v>
      </c>
      <c r="CF25" s="61" t="str">
        <f t="shared" si="4"/>
        <v>REMPLIR TYPE DE CLIENT</v>
      </c>
      <c r="CG25" s="107" t="str">
        <f t="shared" si="5"/>
        <v>Montant total de l'aide demandée non indiqué</v>
      </c>
    </row>
    <row r="26" spans="1:90" customFormat="1" x14ac:dyDescent="0.25">
      <c r="A26" s="50"/>
      <c r="B26" s="111"/>
      <c r="C26" s="111"/>
      <c r="D26" s="111"/>
      <c r="E26" s="111"/>
      <c r="F26" s="111"/>
      <c r="G26" s="132"/>
      <c r="H26" s="151"/>
      <c r="I26" s="299"/>
      <c r="J26" s="152"/>
      <c r="K26" s="153"/>
      <c r="L26" s="169"/>
      <c r="M26" s="39"/>
      <c r="N26" s="89"/>
      <c r="O26" s="39"/>
      <c r="P26" s="25"/>
      <c r="Q26" s="170">
        <f t="shared" si="2"/>
        <v>0</v>
      </c>
      <c r="R26" s="55"/>
      <c r="S26" s="65"/>
      <c r="T26" s="56"/>
      <c r="U26" s="48" t="s">
        <v>64</v>
      </c>
      <c r="V26" s="99" t="str">
        <f t="shared" si="6"/>
        <v>Remplir la colonne R ou T</v>
      </c>
      <c r="W26" s="103"/>
      <c r="X26" s="173" t="str">
        <f t="shared" si="3"/>
        <v>Remplir la colonne M</v>
      </c>
      <c r="Y26" s="179" t="str">
        <f t="shared" si="7"/>
        <v>Remplir la colonne W</v>
      </c>
      <c r="Z26" s="297" t="str">
        <f t="shared" si="24"/>
        <v>Remplir la colonne I</v>
      </c>
      <c r="AA26" s="84" t="s">
        <v>64</v>
      </c>
      <c r="AB26" s="315" t="str">
        <f t="shared" si="8"/>
        <v>Remplir les termes C, P et TVA</v>
      </c>
      <c r="AC26" s="55"/>
      <c r="AD26" s="65"/>
      <c r="AE26" s="56"/>
      <c r="AF26" s="48" t="s">
        <v>64</v>
      </c>
      <c r="AG26" s="99" t="str">
        <f t="shared" si="9"/>
        <v>Remplir la colonne AC ou AE</v>
      </c>
      <c r="AH26" s="103"/>
      <c r="AI26" s="173" t="str">
        <f t="shared" si="25"/>
        <v>Remplir la colonne M</v>
      </c>
      <c r="AJ26" s="179" t="str">
        <f t="shared" si="10"/>
        <v>Remplir la colonne AH</v>
      </c>
      <c r="AK26" s="297" t="str">
        <f t="shared" si="26"/>
        <v>Remplir la colonne I</v>
      </c>
      <c r="AL26" s="84" t="s">
        <v>64</v>
      </c>
      <c r="AM26" s="315" t="str">
        <f t="shared" si="11"/>
        <v>Remplir les termes C, P et TVA</v>
      </c>
      <c r="AN26" s="55"/>
      <c r="AO26" s="65"/>
      <c r="AP26" s="56"/>
      <c r="AQ26" s="48" t="s">
        <v>64</v>
      </c>
      <c r="AR26" s="99" t="str">
        <f t="shared" si="12"/>
        <v>Remplir la colonne AN ou AP</v>
      </c>
      <c r="AS26" s="103"/>
      <c r="AT26" s="173" t="str">
        <f t="shared" si="27"/>
        <v>Remplir la colonne M</v>
      </c>
      <c r="AU26" s="179" t="str">
        <f t="shared" si="13"/>
        <v>Remplir la colonne AS</v>
      </c>
      <c r="AV26" s="297" t="str">
        <f t="shared" si="28"/>
        <v>Remplir la colonne I</v>
      </c>
      <c r="AW26" s="84" t="s">
        <v>64</v>
      </c>
      <c r="AX26" s="315" t="str">
        <f t="shared" si="14"/>
        <v>Remplir les termes C, P et TVA</v>
      </c>
      <c r="AY26" s="55"/>
      <c r="AZ26" s="65"/>
      <c r="BA26" s="56"/>
      <c r="BB26" s="48" t="s">
        <v>64</v>
      </c>
      <c r="BC26" s="99" t="str">
        <f t="shared" si="15"/>
        <v>Remplir la colonne AY ou BA</v>
      </c>
      <c r="BD26" s="103"/>
      <c r="BE26" s="173" t="str">
        <f t="shared" si="29"/>
        <v>Remplir la colonne M</v>
      </c>
      <c r="BF26" s="179" t="str">
        <f t="shared" si="16"/>
        <v>Remplir la colonne BD</v>
      </c>
      <c r="BG26" s="297" t="str">
        <f t="shared" si="30"/>
        <v>Remplir la colonne I</v>
      </c>
      <c r="BH26" s="84" t="s">
        <v>64</v>
      </c>
      <c r="BI26" s="315" t="str">
        <f t="shared" si="17"/>
        <v>Remplir les termes C, P et TVA</v>
      </c>
      <c r="BJ26" s="55"/>
      <c r="BK26" s="65"/>
      <c r="BL26" s="56"/>
      <c r="BM26" s="48" t="s">
        <v>64</v>
      </c>
      <c r="BN26" s="99" t="str">
        <f t="shared" si="18"/>
        <v>Remplir la colonne BJ ou BL</v>
      </c>
      <c r="BO26" s="103"/>
      <c r="BP26" s="173" t="str">
        <f t="shared" si="31"/>
        <v>Remplir la colonne M</v>
      </c>
      <c r="BQ26" s="179" t="str">
        <f t="shared" si="19"/>
        <v>Remplir la colonne BO</v>
      </c>
      <c r="BR26" s="297" t="str">
        <f t="shared" si="32"/>
        <v>Remplir la colonne I</v>
      </c>
      <c r="BS26" s="84" t="s">
        <v>64</v>
      </c>
      <c r="BT26" s="315" t="str">
        <f t="shared" si="20"/>
        <v>Remplir les termes C, P et TVA</v>
      </c>
      <c r="BU26" s="55"/>
      <c r="BV26" s="65"/>
      <c r="BW26" s="56"/>
      <c r="BX26" s="48" t="s">
        <v>64</v>
      </c>
      <c r="BY26" s="99" t="str">
        <f t="shared" si="21"/>
        <v>Remplir la colonne BU ou BW</v>
      </c>
      <c r="BZ26" s="103"/>
      <c r="CA26" s="173" t="str">
        <f t="shared" si="33"/>
        <v>Remplir la colonne M</v>
      </c>
      <c r="CB26" s="179" t="str">
        <f t="shared" si="22"/>
        <v>Remplir la colonne BZ</v>
      </c>
      <c r="CC26" s="297" t="str">
        <f t="shared" si="34"/>
        <v>Remplir la colonne I</v>
      </c>
      <c r="CD26" s="84" t="s">
        <v>64</v>
      </c>
      <c r="CE26" s="315" t="str">
        <f t="shared" si="23"/>
        <v>Remplir les termes C, P et TVA</v>
      </c>
      <c r="CF26" s="61" t="str">
        <f t="shared" si="4"/>
        <v>REMPLIR TYPE DE CLIENT</v>
      </c>
      <c r="CG26" s="107" t="str">
        <f t="shared" si="5"/>
        <v>Montant total de l'aide demandée non indiqué</v>
      </c>
    </row>
    <row r="27" spans="1:90" x14ac:dyDescent="0.25">
      <c r="A27" s="50"/>
      <c r="B27" s="111"/>
      <c r="C27" s="111"/>
      <c r="D27" s="111"/>
      <c r="E27" s="111"/>
      <c r="F27" s="111"/>
      <c r="G27" s="132"/>
      <c r="H27" s="151"/>
      <c r="I27" s="299"/>
      <c r="J27" s="152"/>
      <c r="K27" s="153"/>
      <c r="L27" s="169"/>
      <c r="M27" s="39"/>
      <c r="N27" s="89"/>
      <c r="O27" s="39"/>
      <c r="P27" s="25"/>
      <c r="Q27" s="170">
        <f t="shared" si="2"/>
        <v>0</v>
      </c>
      <c r="R27" s="55"/>
      <c r="S27" s="65"/>
      <c r="T27" s="56"/>
      <c r="U27" s="48" t="s">
        <v>64</v>
      </c>
      <c r="V27" s="99" t="str">
        <f t="shared" si="6"/>
        <v>Remplir la colonne R ou T</v>
      </c>
      <c r="W27" s="103"/>
      <c r="X27" s="173" t="str">
        <f t="shared" si="3"/>
        <v>Remplir la colonne M</v>
      </c>
      <c r="Y27" s="179" t="str">
        <f t="shared" si="7"/>
        <v>Remplir la colonne W</v>
      </c>
      <c r="Z27" s="297" t="str">
        <f t="shared" si="24"/>
        <v>Remplir la colonne I</v>
      </c>
      <c r="AA27" s="84" t="s">
        <v>64</v>
      </c>
      <c r="AB27" s="315" t="str">
        <f t="shared" si="8"/>
        <v>Remplir les termes C, P et TVA</v>
      </c>
      <c r="AC27" s="55"/>
      <c r="AD27" s="65"/>
      <c r="AE27" s="56"/>
      <c r="AF27" s="48" t="s">
        <v>64</v>
      </c>
      <c r="AG27" s="99" t="str">
        <f t="shared" si="9"/>
        <v>Remplir la colonne AC ou AE</v>
      </c>
      <c r="AH27" s="103"/>
      <c r="AI27" s="173" t="str">
        <f t="shared" si="25"/>
        <v>Remplir la colonne M</v>
      </c>
      <c r="AJ27" s="179" t="str">
        <f t="shared" si="10"/>
        <v>Remplir la colonne AH</v>
      </c>
      <c r="AK27" s="297" t="str">
        <f t="shared" si="26"/>
        <v>Remplir la colonne I</v>
      </c>
      <c r="AL27" s="84" t="s">
        <v>64</v>
      </c>
      <c r="AM27" s="315" t="str">
        <f t="shared" si="11"/>
        <v>Remplir les termes C, P et TVA</v>
      </c>
      <c r="AN27" s="55"/>
      <c r="AO27" s="65"/>
      <c r="AP27" s="56"/>
      <c r="AQ27" s="48" t="s">
        <v>64</v>
      </c>
      <c r="AR27" s="99" t="str">
        <f t="shared" si="12"/>
        <v>Remplir la colonne AN ou AP</v>
      </c>
      <c r="AS27" s="103"/>
      <c r="AT27" s="173" t="str">
        <f t="shared" si="27"/>
        <v>Remplir la colonne M</v>
      </c>
      <c r="AU27" s="179" t="str">
        <f t="shared" si="13"/>
        <v>Remplir la colonne AS</v>
      </c>
      <c r="AV27" s="297" t="str">
        <f t="shared" si="28"/>
        <v>Remplir la colonne I</v>
      </c>
      <c r="AW27" s="84" t="s">
        <v>64</v>
      </c>
      <c r="AX27" s="315" t="str">
        <f t="shared" si="14"/>
        <v>Remplir les termes C, P et TVA</v>
      </c>
      <c r="AY27" s="55"/>
      <c r="AZ27" s="65"/>
      <c r="BA27" s="56"/>
      <c r="BB27" s="48" t="s">
        <v>64</v>
      </c>
      <c r="BC27" s="99" t="str">
        <f t="shared" si="15"/>
        <v>Remplir la colonne AY ou BA</v>
      </c>
      <c r="BD27" s="103"/>
      <c r="BE27" s="173" t="str">
        <f t="shared" si="29"/>
        <v>Remplir la colonne M</v>
      </c>
      <c r="BF27" s="179" t="str">
        <f t="shared" si="16"/>
        <v>Remplir la colonne BD</v>
      </c>
      <c r="BG27" s="297" t="str">
        <f t="shared" si="30"/>
        <v>Remplir la colonne I</v>
      </c>
      <c r="BH27" s="84" t="s">
        <v>64</v>
      </c>
      <c r="BI27" s="315" t="str">
        <f t="shared" si="17"/>
        <v>Remplir les termes C, P et TVA</v>
      </c>
      <c r="BJ27" s="55"/>
      <c r="BK27" s="65"/>
      <c r="BL27" s="56"/>
      <c r="BM27" s="48" t="s">
        <v>64</v>
      </c>
      <c r="BN27" s="99" t="str">
        <f t="shared" si="18"/>
        <v>Remplir la colonne BJ ou BL</v>
      </c>
      <c r="BO27" s="103"/>
      <c r="BP27" s="173" t="str">
        <f t="shared" si="31"/>
        <v>Remplir la colonne M</v>
      </c>
      <c r="BQ27" s="179" t="str">
        <f t="shared" si="19"/>
        <v>Remplir la colonne BO</v>
      </c>
      <c r="BR27" s="297" t="str">
        <f t="shared" si="32"/>
        <v>Remplir la colonne I</v>
      </c>
      <c r="BS27" s="84" t="s">
        <v>64</v>
      </c>
      <c r="BT27" s="315" t="str">
        <f t="shared" si="20"/>
        <v>Remplir les termes C, P et TVA</v>
      </c>
      <c r="BU27" s="55"/>
      <c r="BV27" s="65"/>
      <c r="BW27" s="56"/>
      <c r="BX27" s="48" t="s">
        <v>64</v>
      </c>
      <c r="BY27" s="99" t="str">
        <f t="shared" si="21"/>
        <v>Remplir la colonne BU ou BW</v>
      </c>
      <c r="BZ27" s="103"/>
      <c r="CA27" s="173" t="str">
        <f t="shared" si="33"/>
        <v>Remplir la colonne M</v>
      </c>
      <c r="CB27" s="179" t="str">
        <f t="shared" si="22"/>
        <v>Remplir la colonne BZ</v>
      </c>
      <c r="CC27" s="297" t="str">
        <f t="shared" si="34"/>
        <v>Remplir la colonne I</v>
      </c>
      <c r="CD27" s="84" t="s">
        <v>64</v>
      </c>
      <c r="CE27" s="315" t="str">
        <f t="shared" si="23"/>
        <v>Remplir les termes C, P et TVA</v>
      </c>
      <c r="CF27" s="61" t="str">
        <f t="shared" si="4"/>
        <v>REMPLIR TYPE DE CLIENT</v>
      </c>
      <c r="CG27" s="107" t="str">
        <f t="shared" si="5"/>
        <v>Montant total de l'aide demandée non indiqué</v>
      </c>
      <c r="CH27" s="1"/>
      <c r="CI27" s="1"/>
      <c r="CJ27" s="1"/>
      <c r="CK27" s="1"/>
      <c r="CL27" s="1"/>
    </row>
    <row r="28" spans="1:90" x14ac:dyDescent="0.25">
      <c r="A28" s="50"/>
      <c r="B28" s="111"/>
      <c r="C28" s="111"/>
      <c r="D28" s="111"/>
      <c r="E28" s="111"/>
      <c r="F28" s="111"/>
      <c r="G28" s="132"/>
      <c r="H28" s="151"/>
      <c r="I28" s="299"/>
      <c r="J28" s="152"/>
      <c r="K28" s="153"/>
      <c r="L28" s="169"/>
      <c r="M28" s="39"/>
      <c r="N28" s="89"/>
      <c r="O28" s="39"/>
      <c r="P28" s="25"/>
      <c r="Q28" s="170">
        <f t="shared" si="2"/>
        <v>0</v>
      </c>
      <c r="R28" s="55"/>
      <c r="S28" s="65"/>
      <c r="T28" s="56"/>
      <c r="U28" s="48" t="s">
        <v>64</v>
      </c>
      <c r="V28" s="99" t="str">
        <f t="shared" si="6"/>
        <v>Remplir la colonne R ou T</v>
      </c>
      <c r="W28" s="103"/>
      <c r="X28" s="173" t="str">
        <f t="shared" si="3"/>
        <v>Remplir la colonne M</v>
      </c>
      <c r="Y28" s="179" t="str">
        <f t="shared" si="7"/>
        <v>Remplir la colonne W</v>
      </c>
      <c r="Z28" s="297" t="str">
        <f t="shared" si="24"/>
        <v>Remplir la colonne I</v>
      </c>
      <c r="AA28" s="84" t="s">
        <v>64</v>
      </c>
      <c r="AB28" s="315" t="str">
        <f t="shared" si="8"/>
        <v>Remplir les termes C, P et TVA</v>
      </c>
      <c r="AC28" s="55"/>
      <c r="AD28" s="65"/>
      <c r="AE28" s="56"/>
      <c r="AF28" s="48" t="s">
        <v>64</v>
      </c>
      <c r="AG28" s="99" t="str">
        <f t="shared" si="9"/>
        <v>Remplir la colonne AC ou AE</v>
      </c>
      <c r="AH28" s="103"/>
      <c r="AI28" s="173" t="str">
        <f t="shared" si="25"/>
        <v>Remplir la colonne M</v>
      </c>
      <c r="AJ28" s="179" t="str">
        <f t="shared" si="10"/>
        <v>Remplir la colonne AH</v>
      </c>
      <c r="AK28" s="297" t="str">
        <f t="shared" si="26"/>
        <v>Remplir la colonne I</v>
      </c>
      <c r="AL28" s="84" t="s">
        <v>64</v>
      </c>
      <c r="AM28" s="315" t="str">
        <f t="shared" si="11"/>
        <v>Remplir les termes C, P et TVA</v>
      </c>
      <c r="AN28" s="55"/>
      <c r="AO28" s="65"/>
      <c r="AP28" s="56"/>
      <c r="AQ28" s="48" t="s">
        <v>64</v>
      </c>
      <c r="AR28" s="99" t="str">
        <f t="shared" si="12"/>
        <v>Remplir la colonne AN ou AP</v>
      </c>
      <c r="AS28" s="103"/>
      <c r="AT28" s="173" t="str">
        <f t="shared" si="27"/>
        <v>Remplir la colonne M</v>
      </c>
      <c r="AU28" s="179" t="str">
        <f t="shared" si="13"/>
        <v>Remplir la colonne AS</v>
      </c>
      <c r="AV28" s="297" t="str">
        <f t="shared" si="28"/>
        <v>Remplir la colonne I</v>
      </c>
      <c r="AW28" s="84" t="s">
        <v>64</v>
      </c>
      <c r="AX28" s="315" t="str">
        <f t="shared" si="14"/>
        <v>Remplir les termes C, P et TVA</v>
      </c>
      <c r="AY28" s="55"/>
      <c r="AZ28" s="65"/>
      <c r="BA28" s="56"/>
      <c r="BB28" s="48" t="s">
        <v>64</v>
      </c>
      <c r="BC28" s="99" t="str">
        <f t="shared" si="15"/>
        <v>Remplir la colonne AY ou BA</v>
      </c>
      <c r="BD28" s="103"/>
      <c r="BE28" s="173" t="str">
        <f t="shared" si="29"/>
        <v>Remplir la colonne M</v>
      </c>
      <c r="BF28" s="179" t="str">
        <f t="shared" si="16"/>
        <v>Remplir la colonne BD</v>
      </c>
      <c r="BG28" s="297" t="str">
        <f t="shared" si="30"/>
        <v>Remplir la colonne I</v>
      </c>
      <c r="BH28" s="84" t="s">
        <v>64</v>
      </c>
      <c r="BI28" s="315" t="str">
        <f t="shared" si="17"/>
        <v>Remplir les termes C, P et TVA</v>
      </c>
      <c r="BJ28" s="55"/>
      <c r="BK28" s="65"/>
      <c r="BL28" s="56"/>
      <c r="BM28" s="48" t="s">
        <v>64</v>
      </c>
      <c r="BN28" s="99" t="str">
        <f t="shared" si="18"/>
        <v>Remplir la colonne BJ ou BL</v>
      </c>
      <c r="BO28" s="103"/>
      <c r="BP28" s="173" t="str">
        <f t="shared" si="31"/>
        <v>Remplir la colonne M</v>
      </c>
      <c r="BQ28" s="179" t="str">
        <f t="shared" si="19"/>
        <v>Remplir la colonne BO</v>
      </c>
      <c r="BR28" s="297" t="str">
        <f t="shared" si="32"/>
        <v>Remplir la colonne I</v>
      </c>
      <c r="BS28" s="84" t="s">
        <v>64</v>
      </c>
      <c r="BT28" s="315" t="str">
        <f t="shared" si="20"/>
        <v>Remplir les termes C, P et TVA</v>
      </c>
      <c r="BU28" s="55"/>
      <c r="BV28" s="65"/>
      <c r="BW28" s="56"/>
      <c r="BX28" s="48" t="s">
        <v>64</v>
      </c>
      <c r="BY28" s="99" t="str">
        <f t="shared" si="21"/>
        <v>Remplir la colonne BU ou BW</v>
      </c>
      <c r="BZ28" s="103"/>
      <c r="CA28" s="173" t="str">
        <f t="shared" si="33"/>
        <v>Remplir la colonne M</v>
      </c>
      <c r="CB28" s="179" t="str">
        <f t="shared" si="22"/>
        <v>Remplir la colonne BZ</v>
      </c>
      <c r="CC28" s="297" t="str">
        <f t="shared" si="34"/>
        <v>Remplir la colonne I</v>
      </c>
      <c r="CD28" s="84" t="s">
        <v>64</v>
      </c>
      <c r="CE28" s="315" t="str">
        <f t="shared" si="23"/>
        <v>Remplir les termes C, P et TVA</v>
      </c>
      <c r="CF28" s="61" t="str">
        <f t="shared" si="4"/>
        <v>REMPLIR TYPE DE CLIENT</v>
      </c>
      <c r="CG28" s="107" t="str">
        <f t="shared" si="5"/>
        <v>Montant total de l'aide demandée non indiqué</v>
      </c>
      <c r="CH28" s="1"/>
      <c r="CI28" s="1"/>
      <c r="CJ28" s="1"/>
      <c r="CK28" s="1"/>
      <c r="CL28" s="1"/>
    </row>
    <row r="29" spans="1:90" x14ac:dyDescent="0.25">
      <c r="A29" s="50"/>
      <c r="B29" s="111"/>
      <c r="C29" s="111"/>
      <c r="D29" s="111"/>
      <c r="E29" s="111"/>
      <c r="F29" s="111"/>
      <c r="G29" s="132"/>
      <c r="H29" s="151"/>
      <c r="I29" s="299"/>
      <c r="J29" s="152"/>
      <c r="K29" s="153"/>
      <c r="L29" s="169"/>
      <c r="M29" s="39"/>
      <c r="N29" s="90"/>
      <c r="O29" s="39"/>
      <c r="P29" s="23"/>
      <c r="Q29" s="170">
        <f t="shared" si="2"/>
        <v>0</v>
      </c>
      <c r="R29" s="55"/>
      <c r="S29" s="65"/>
      <c r="T29" s="56"/>
      <c r="U29" s="48" t="s">
        <v>64</v>
      </c>
      <c r="V29" s="99" t="str">
        <f t="shared" si="6"/>
        <v>Remplir la colonne R ou T</v>
      </c>
      <c r="W29" s="103"/>
      <c r="X29" s="173" t="str">
        <f t="shared" si="3"/>
        <v>Remplir la colonne M</v>
      </c>
      <c r="Y29" s="179" t="str">
        <f t="shared" si="7"/>
        <v>Remplir la colonne W</v>
      </c>
      <c r="Z29" s="297" t="str">
        <f t="shared" si="24"/>
        <v>Remplir la colonne I</v>
      </c>
      <c r="AA29" s="84" t="s">
        <v>64</v>
      </c>
      <c r="AB29" s="315" t="str">
        <f t="shared" si="8"/>
        <v>Remplir les termes C, P et TVA</v>
      </c>
      <c r="AC29" s="55"/>
      <c r="AD29" s="65"/>
      <c r="AE29" s="56"/>
      <c r="AF29" s="48" t="s">
        <v>64</v>
      </c>
      <c r="AG29" s="99" t="str">
        <f t="shared" si="9"/>
        <v>Remplir la colonne AC ou AE</v>
      </c>
      <c r="AH29" s="103"/>
      <c r="AI29" s="173" t="str">
        <f t="shared" si="25"/>
        <v>Remplir la colonne M</v>
      </c>
      <c r="AJ29" s="179" t="str">
        <f t="shared" si="10"/>
        <v>Remplir la colonne AH</v>
      </c>
      <c r="AK29" s="297" t="str">
        <f t="shared" si="26"/>
        <v>Remplir la colonne I</v>
      </c>
      <c r="AL29" s="84" t="s">
        <v>64</v>
      </c>
      <c r="AM29" s="315" t="str">
        <f t="shared" si="11"/>
        <v>Remplir les termes C, P et TVA</v>
      </c>
      <c r="AN29" s="55"/>
      <c r="AO29" s="65"/>
      <c r="AP29" s="56"/>
      <c r="AQ29" s="48" t="s">
        <v>64</v>
      </c>
      <c r="AR29" s="99" t="str">
        <f t="shared" si="12"/>
        <v>Remplir la colonne AN ou AP</v>
      </c>
      <c r="AS29" s="103"/>
      <c r="AT29" s="173" t="str">
        <f t="shared" si="27"/>
        <v>Remplir la colonne M</v>
      </c>
      <c r="AU29" s="179" t="str">
        <f t="shared" si="13"/>
        <v>Remplir la colonne AS</v>
      </c>
      <c r="AV29" s="297" t="str">
        <f t="shared" si="28"/>
        <v>Remplir la colonne I</v>
      </c>
      <c r="AW29" s="84" t="s">
        <v>64</v>
      </c>
      <c r="AX29" s="315" t="str">
        <f t="shared" si="14"/>
        <v>Remplir les termes C, P et TVA</v>
      </c>
      <c r="AY29" s="55"/>
      <c r="AZ29" s="65"/>
      <c r="BA29" s="56"/>
      <c r="BB29" s="48" t="s">
        <v>64</v>
      </c>
      <c r="BC29" s="99" t="str">
        <f t="shared" si="15"/>
        <v>Remplir la colonne AY ou BA</v>
      </c>
      <c r="BD29" s="103"/>
      <c r="BE29" s="173" t="str">
        <f t="shared" si="29"/>
        <v>Remplir la colonne M</v>
      </c>
      <c r="BF29" s="179" t="str">
        <f t="shared" si="16"/>
        <v>Remplir la colonne BD</v>
      </c>
      <c r="BG29" s="297" t="str">
        <f t="shared" si="30"/>
        <v>Remplir la colonne I</v>
      </c>
      <c r="BH29" s="84" t="s">
        <v>64</v>
      </c>
      <c r="BI29" s="315" t="str">
        <f t="shared" si="17"/>
        <v>Remplir les termes C, P et TVA</v>
      </c>
      <c r="BJ29" s="55"/>
      <c r="BK29" s="65"/>
      <c r="BL29" s="56"/>
      <c r="BM29" s="48" t="s">
        <v>64</v>
      </c>
      <c r="BN29" s="99" t="str">
        <f t="shared" si="18"/>
        <v>Remplir la colonne BJ ou BL</v>
      </c>
      <c r="BO29" s="103"/>
      <c r="BP29" s="173" t="str">
        <f t="shared" si="31"/>
        <v>Remplir la colonne M</v>
      </c>
      <c r="BQ29" s="179" t="str">
        <f t="shared" si="19"/>
        <v>Remplir la colonne BO</v>
      </c>
      <c r="BR29" s="297" t="str">
        <f t="shared" si="32"/>
        <v>Remplir la colonne I</v>
      </c>
      <c r="BS29" s="84" t="s">
        <v>64</v>
      </c>
      <c r="BT29" s="315" t="str">
        <f t="shared" si="20"/>
        <v>Remplir les termes C, P et TVA</v>
      </c>
      <c r="BU29" s="55"/>
      <c r="BV29" s="65"/>
      <c r="BW29" s="56"/>
      <c r="BX29" s="48" t="s">
        <v>64</v>
      </c>
      <c r="BY29" s="99" t="str">
        <f t="shared" si="21"/>
        <v>Remplir la colonne BU ou BW</v>
      </c>
      <c r="BZ29" s="103"/>
      <c r="CA29" s="173" t="str">
        <f t="shared" si="33"/>
        <v>Remplir la colonne M</v>
      </c>
      <c r="CB29" s="179" t="str">
        <f t="shared" si="22"/>
        <v>Remplir la colonne BZ</v>
      </c>
      <c r="CC29" s="297" t="str">
        <f t="shared" si="34"/>
        <v>Remplir la colonne I</v>
      </c>
      <c r="CD29" s="84" t="s">
        <v>64</v>
      </c>
      <c r="CE29" s="315" t="str">
        <f t="shared" si="23"/>
        <v>Remplir les termes C, P et TVA</v>
      </c>
      <c r="CF29" s="61" t="str">
        <f t="shared" si="4"/>
        <v>REMPLIR TYPE DE CLIENT</v>
      </c>
      <c r="CG29" s="107" t="str">
        <f t="shared" si="5"/>
        <v>Montant total de l'aide demandée non indiqué</v>
      </c>
      <c r="CH29" s="1"/>
      <c r="CI29" s="1"/>
      <c r="CJ29" s="1"/>
      <c r="CK29" s="1"/>
      <c r="CL29" s="1"/>
    </row>
    <row r="30" spans="1:90" x14ac:dyDescent="0.25">
      <c r="A30" s="50"/>
      <c r="B30" s="111"/>
      <c r="C30" s="111"/>
      <c r="D30" s="111"/>
      <c r="E30" s="111"/>
      <c r="F30" s="111"/>
      <c r="G30" s="132"/>
      <c r="H30" s="151"/>
      <c r="I30" s="299"/>
      <c r="J30" s="152"/>
      <c r="K30" s="153"/>
      <c r="L30" s="169"/>
      <c r="M30" s="39"/>
      <c r="N30" s="90"/>
      <c r="O30" s="39"/>
      <c r="P30" s="23"/>
      <c r="Q30" s="170">
        <f t="shared" si="2"/>
        <v>0</v>
      </c>
      <c r="R30" s="55"/>
      <c r="S30" s="65"/>
      <c r="T30" s="56"/>
      <c r="U30" s="48" t="s">
        <v>64</v>
      </c>
      <c r="V30" s="99" t="str">
        <f t="shared" si="6"/>
        <v>Remplir la colonne R ou T</v>
      </c>
      <c r="W30" s="103"/>
      <c r="X30" s="173" t="str">
        <f t="shared" si="3"/>
        <v>Remplir la colonne M</v>
      </c>
      <c r="Y30" s="179" t="str">
        <f t="shared" si="7"/>
        <v>Remplir la colonne W</v>
      </c>
      <c r="Z30" s="297" t="str">
        <f t="shared" si="24"/>
        <v>Remplir la colonne I</v>
      </c>
      <c r="AA30" s="84" t="s">
        <v>64</v>
      </c>
      <c r="AB30" s="315" t="str">
        <f t="shared" si="8"/>
        <v>Remplir les termes C, P et TVA</v>
      </c>
      <c r="AC30" s="55"/>
      <c r="AD30" s="65"/>
      <c r="AE30" s="56"/>
      <c r="AF30" s="48" t="s">
        <v>64</v>
      </c>
      <c r="AG30" s="99" t="str">
        <f t="shared" si="9"/>
        <v>Remplir la colonne AC ou AE</v>
      </c>
      <c r="AH30" s="103"/>
      <c r="AI30" s="173" t="str">
        <f t="shared" si="25"/>
        <v>Remplir la colonne M</v>
      </c>
      <c r="AJ30" s="179" t="str">
        <f t="shared" si="10"/>
        <v>Remplir la colonne AH</v>
      </c>
      <c r="AK30" s="297" t="str">
        <f t="shared" si="26"/>
        <v>Remplir la colonne I</v>
      </c>
      <c r="AL30" s="84" t="s">
        <v>64</v>
      </c>
      <c r="AM30" s="315" t="str">
        <f t="shared" si="11"/>
        <v>Remplir les termes C, P et TVA</v>
      </c>
      <c r="AN30" s="55"/>
      <c r="AO30" s="65"/>
      <c r="AP30" s="56"/>
      <c r="AQ30" s="48" t="s">
        <v>64</v>
      </c>
      <c r="AR30" s="99" t="str">
        <f t="shared" si="12"/>
        <v>Remplir la colonne AN ou AP</v>
      </c>
      <c r="AS30" s="103"/>
      <c r="AT30" s="173" t="str">
        <f t="shared" si="27"/>
        <v>Remplir la colonne M</v>
      </c>
      <c r="AU30" s="179" t="str">
        <f t="shared" si="13"/>
        <v>Remplir la colonne AS</v>
      </c>
      <c r="AV30" s="297" t="str">
        <f t="shared" si="28"/>
        <v>Remplir la colonne I</v>
      </c>
      <c r="AW30" s="84" t="s">
        <v>64</v>
      </c>
      <c r="AX30" s="315" t="str">
        <f t="shared" si="14"/>
        <v>Remplir les termes C, P et TVA</v>
      </c>
      <c r="AY30" s="55"/>
      <c r="AZ30" s="65"/>
      <c r="BA30" s="56"/>
      <c r="BB30" s="48" t="s">
        <v>64</v>
      </c>
      <c r="BC30" s="99" t="str">
        <f t="shared" si="15"/>
        <v>Remplir la colonne AY ou BA</v>
      </c>
      <c r="BD30" s="103"/>
      <c r="BE30" s="173" t="str">
        <f t="shared" si="29"/>
        <v>Remplir la colonne M</v>
      </c>
      <c r="BF30" s="179" t="str">
        <f t="shared" si="16"/>
        <v>Remplir la colonne BD</v>
      </c>
      <c r="BG30" s="297" t="str">
        <f t="shared" si="30"/>
        <v>Remplir la colonne I</v>
      </c>
      <c r="BH30" s="84" t="s">
        <v>64</v>
      </c>
      <c r="BI30" s="315" t="str">
        <f t="shared" si="17"/>
        <v>Remplir les termes C, P et TVA</v>
      </c>
      <c r="BJ30" s="55"/>
      <c r="BK30" s="65"/>
      <c r="BL30" s="56"/>
      <c r="BM30" s="48" t="s">
        <v>64</v>
      </c>
      <c r="BN30" s="99" t="str">
        <f t="shared" si="18"/>
        <v>Remplir la colonne BJ ou BL</v>
      </c>
      <c r="BO30" s="103"/>
      <c r="BP30" s="173" t="str">
        <f t="shared" si="31"/>
        <v>Remplir la colonne M</v>
      </c>
      <c r="BQ30" s="179" t="str">
        <f t="shared" si="19"/>
        <v>Remplir la colonne BO</v>
      </c>
      <c r="BR30" s="297" t="str">
        <f t="shared" si="32"/>
        <v>Remplir la colonne I</v>
      </c>
      <c r="BS30" s="84" t="s">
        <v>64</v>
      </c>
      <c r="BT30" s="315" t="str">
        <f t="shared" si="20"/>
        <v>Remplir les termes C, P et TVA</v>
      </c>
      <c r="BU30" s="55"/>
      <c r="BV30" s="65"/>
      <c r="BW30" s="56"/>
      <c r="BX30" s="48" t="s">
        <v>64</v>
      </c>
      <c r="BY30" s="99" t="str">
        <f t="shared" si="21"/>
        <v>Remplir la colonne BU ou BW</v>
      </c>
      <c r="BZ30" s="103"/>
      <c r="CA30" s="173" t="str">
        <f t="shared" si="33"/>
        <v>Remplir la colonne M</v>
      </c>
      <c r="CB30" s="179" t="str">
        <f t="shared" si="22"/>
        <v>Remplir la colonne BZ</v>
      </c>
      <c r="CC30" s="297" t="str">
        <f t="shared" si="34"/>
        <v>Remplir la colonne I</v>
      </c>
      <c r="CD30" s="84" t="s">
        <v>64</v>
      </c>
      <c r="CE30" s="315" t="str">
        <f t="shared" si="23"/>
        <v>Remplir les termes C, P et TVA</v>
      </c>
      <c r="CF30" s="61" t="str">
        <f t="shared" si="4"/>
        <v>REMPLIR TYPE DE CLIENT</v>
      </c>
      <c r="CG30" s="107" t="str">
        <f t="shared" si="5"/>
        <v>Montant total de l'aide demandée non indiqué</v>
      </c>
      <c r="CH30" s="1"/>
      <c r="CI30" s="1"/>
      <c r="CJ30" s="1"/>
      <c r="CK30" s="1"/>
      <c r="CL30" s="1"/>
    </row>
    <row r="31" spans="1:90" x14ac:dyDescent="0.25">
      <c r="A31" s="50"/>
      <c r="B31" s="111"/>
      <c r="C31" s="111"/>
      <c r="D31" s="111"/>
      <c r="E31" s="111"/>
      <c r="F31" s="111"/>
      <c r="G31" s="132"/>
      <c r="H31" s="151"/>
      <c r="I31" s="299"/>
      <c r="J31" s="152"/>
      <c r="K31" s="153"/>
      <c r="L31" s="169"/>
      <c r="M31" s="39"/>
      <c r="N31" s="90"/>
      <c r="O31" s="39"/>
      <c r="P31" s="23"/>
      <c r="Q31" s="170">
        <f t="shared" si="2"/>
        <v>0</v>
      </c>
      <c r="R31" s="55"/>
      <c r="S31" s="65"/>
      <c r="T31" s="56"/>
      <c r="U31" s="48" t="s">
        <v>64</v>
      </c>
      <c r="V31" s="99" t="str">
        <f t="shared" si="6"/>
        <v>Remplir la colonne R ou T</v>
      </c>
      <c r="W31" s="103"/>
      <c r="X31" s="173" t="str">
        <f t="shared" si="3"/>
        <v>Remplir la colonne M</v>
      </c>
      <c r="Y31" s="179" t="str">
        <f t="shared" si="7"/>
        <v>Remplir la colonne W</v>
      </c>
      <c r="Z31" s="297" t="str">
        <f t="shared" si="24"/>
        <v>Remplir la colonne I</v>
      </c>
      <c r="AA31" s="84" t="s">
        <v>64</v>
      </c>
      <c r="AB31" s="315" t="str">
        <f t="shared" si="8"/>
        <v>Remplir les termes C, P et TVA</v>
      </c>
      <c r="AC31" s="55"/>
      <c r="AD31" s="65"/>
      <c r="AE31" s="56"/>
      <c r="AF31" s="48" t="s">
        <v>64</v>
      </c>
      <c r="AG31" s="99" t="str">
        <f t="shared" si="9"/>
        <v>Remplir la colonne AC ou AE</v>
      </c>
      <c r="AH31" s="103"/>
      <c r="AI31" s="173" t="str">
        <f t="shared" si="25"/>
        <v>Remplir la colonne M</v>
      </c>
      <c r="AJ31" s="179" t="str">
        <f t="shared" si="10"/>
        <v>Remplir la colonne AH</v>
      </c>
      <c r="AK31" s="297" t="str">
        <f t="shared" si="26"/>
        <v>Remplir la colonne I</v>
      </c>
      <c r="AL31" s="84" t="s">
        <v>64</v>
      </c>
      <c r="AM31" s="315" t="str">
        <f t="shared" si="11"/>
        <v>Remplir les termes C, P et TVA</v>
      </c>
      <c r="AN31" s="55"/>
      <c r="AO31" s="65"/>
      <c r="AP31" s="56"/>
      <c r="AQ31" s="48" t="s">
        <v>64</v>
      </c>
      <c r="AR31" s="99" t="str">
        <f t="shared" si="12"/>
        <v>Remplir la colonne AN ou AP</v>
      </c>
      <c r="AS31" s="103"/>
      <c r="AT31" s="173" t="str">
        <f t="shared" si="27"/>
        <v>Remplir la colonne M</v>
      </c>
      <c r="AU31" s="179" t="str">
        <f t="shared" si="13"/>
        <v>Remplir la colonne AS</v>
      </c>
      <c r="AV31" s="297" t="str">
        <f t="shared" si="28"/>
        <v>Remplir la colonne I</v>
      </c>
      <c r="AW31" s="84" t="s">
        <v>64</v>
      </c>
      <c r="AX31" s="315" t="str">
        <f t="shared" si="14"/>
        <v>Remplir les termes C, P et TVA</v>
      </c>
      <c r="AY31" s="55"/>
      <c r="AZ31" s="65"/>
      <c r="BA31" s="56"/>
      <c r="BB31" s="48" t="s">
        <v>64</v>
      </c>
      <c r="BC31" s="99" t="str">
        <f t="shared" si="15"/>
        <v>Remplir la colonne AY ou BA</v>
      </c>
      <c r="BD31" s="103"/>
      <c r="BE31" s="173" t="str">
        <f t="shared" si="29"/>
        <v>Remplir la colonne M</v>
      </c>
      <c r="BF31" s="179" t="str">
        <f t="shared" si="16"/>
        <v>Remplir la colonne BD</v>
      </c>
      <c r="BG31" s="297" t="str">
        <f t="shared" si="30"/>
        <v>Remplir la colonne I</v>
      </c>
      <c r="BH31" s="84" t="s">
        <v>64</v>
      </c>
      <c r="BI31" s="315" t="str">
        <f t="shared" si="17"/>
        <v>Remplir les termes C, P et TVA</v>
      </c>
      <c r="BJ31" s="55"/>
      <c r="BK31" s="65"/>
      <c r="BL31" s="56"/>
      <c r="BM31" s="48" t="s">
        <v>64</v>
      </c>
      <c r="BN31" s="99" t="str">
        <f t="shared" si="18"/>
        <v>Remplir la colonne BJ ou BL</v>
      </c>
      <c r="BO31" s="103"/>
      <c r="BP31" s="173" t="str">
        <f t="shared" si="31"/>
        <v>Remplir la colonne M</v>
      </c>
      <c r="BQ31" s="179" t="str">
        <f t="shared" si="19"/>
        <v>Remplir la colonne BO</v>
      </c>
      <c r="BR31" s="297" t="str">
        <f t="shared" si="32"/>
        <v>Remplir la colonne I</v>
      </c>
      <c r="BS31" s="84" t="s">
        <v>64</v>
      </c>
      <c r="BT31" s="315" t="str">
        <f t="shared" si="20"/>
        <v>Remplir les termes C, P et TVA</v>
      </c>
      <c r="BU31" s="55"/>
      <c r="BV31" s="65"/>
      <c r="BW31" s="56"/>
      <c r="BX31" s="48" t="s">
        <v>64</v>
      </c>
      <c r="BY31" s="99" t="str">
        <f t="shared" si="21"/>
        <v>Remplir la colonne BU ou BW</v>
      </c>
      <c r="BZ31" s="103"/>
      <c r="CA31" s="173" t="str">
        <f t="shared" si="33"/>
        <v>Remplir la colonne M</v>
      </c>
      <c r="CB31" s="179" t="str">
        <f t="shared" si="22"/>
        <v>Remplir la colonne BZ</v>
      </c>
      <c r="CC31" s="297" t="str">
        <f t="shared" si="34"/>
        <v>Remplir la colonne I</v>
      </c>
      <c r="CD31" s="84" t="s">
        <v>64</v>
      </c>
      <c r="CE31" s="315" t="str">
        <f t="shared" si="23"/>
        <v>Remplir les termes C, P et TVA</v>
      </c>
      <c r="CF31" s="61" t="str">
        <f t="shared" si="4"/>
        <v>REMPLIR TYPE DE CLIENT</v>
      </c>
      <c r="CG31" s="107" t="str">
        <f t="shared" si="5"/>
        <v>Montant total de l'aide demandée non indiqué</v>
      </c>
      <c r="CH31" s="1"/>
      <c r="CI31" s="1"/>
      <c r="CJ31" s="1"/>
      <c r="CK31" s="1"/>
      <c r="CL31" s="1"/>
    </row>
    <row r="32" spans="1:90" x14ac:dyDescent="0.25">
      <c r="A32" s="50"/>
      <c r="B32" s="111"/>
      <c r="C32" s="111"/>
      <c r="D32" s="111"/>
      <c r="E32" s="111"/>
      <c r="F32" s="111"/>
      <c r="G32" s="132"/>
      <c r="H32" s="151"/>
      <c r="I32" s="299"/>
      <c r="J32" s="152"/>
      <c r="K32" s="153"/>
      <c r="L32" s="169"/>
      <c r="M32" s="39"/>
      <c r="N32" s="90"/>
      <c r="O32" s="39"/>
      <c r="P32" s="23"/>
      <c r="Q32" s="170">
        <f t="shared" si="2"/>
        <v>0</v>
      </c>
      <c r="R32" s="55"/>
      <c r="S32" s="65"/>
      <c r="T32" s="56"/>
      <c r="U32" s="48" t="s">
        <v>64</v>
      </c>
      <c r="V32" s="99" t="str">
        <f t="shared" si="6"/>
        <v>Remplir la colonne R ou T</v>
      </c>
      <c r="W32" s="103"/>
      <c r="X32" s="173" t="str">
        <f t="shared" si="3"/>
        <v>Remplir la colonne M</v>
      </c>
      <c r="Y32" s="179" t="str">
        <f t="shared" si="7"/>
        <v>Remplir la colonne W</v>
      </c>
      <c r="Z32" s="297" t="str">
        <f t="shared" si="24"/>
        <v>Remplir la colonne I</v>
      </c>
      <c r="AA32" s="84" t="s">
        <v>64</v>
      </c>
      <c r="AB32" s="315" t="str">
        <f t="shared" si="8"/>
        <v>Remplir les termes C, P et TVA</v>
      </c>
      <c r="AC32" s="55"/>
      <c r="AD32" s="65"/>
      <c r="AE32" s="56"/>
      <c r="AF32" s="48" t="s">
        <v>64</v>
      </c>
      <c r="AG32" s="99" t="str">
        <f t="shared" si="9"/>
        <v>Remplir la colonne AC ou AE</v>
      </c>
      <c r="AH32" s="103"/>
      <c r="AI32" s="173" t="str">
        <f t="shared" si="25"/>
        <v>Remplir la colonne M</v>
      </c>
      <c r="AJ32" s="179" t="str">
        <f t="shared" si="10"/>
        <v>Remplir la colonne AH</v>
      </c>
      <c r="AK32" s="297" t="str">
        <f t="shared" si="26"/>
        <v>Remplir la colonne I</v>
      </c>
      <c r="AL32" s="84" t="s">
        <v>64</v>
      </c>
      <c r="AM32" s="315" t="str">
        <f t="shared" si="11"/>
        <v>Remplir les termes C, P et TVA</v>
      </c>
      <c r="AN32" s="55"/>
      <c r="AO32" s="65"/>
      <c r="AP32" s="56"/>
      <c r="AQ32" s="48" t="s">
        <v>64</v>
      </c>
      <c r="AR32" s="99" t="str">
        <f t="shared" si="12"/>
        <v>Remplir la colonne AN ou AP</v>
      </c>
      <c r="AS32" s="103"/>
      <c r="AT32" s="173" t="str">
        <f t="shared" si="27"/>
        <v>Remplir la colonne M</v>
      </c>
      <c r="AU32" s="179" t="str">
        <f t="shared" si="13"/>
        <v>Remplir la colonne AS</v>
      </c>
      <c r="AV32" s="297" t="str">
        <f t="shared" si="28"/>
        <v>Remplir la colonne I</v>
      </c>
      <c r="AW32" s="84" t="s">
        <v>64</v>
      </c>
      <c r="AX32" s="315" t="str">
        <f t="shared" si="14"/>
        <v>Remplir les termes C, P et TVA</v>
      </c>
      <c r="AY32" s="55"/>
      <c r="AZ32" s="65"/>
      <c r="BA32" s="56"/>
      <c r="BB32" s="48" t="s">
        <v>64</v>
      </c>
      <c r="BC32" s="99" t="str">
        <f t="shared" si="15"/>
        <v>Remplir la colonne AY ou BA</v>
      </c>
      <c r="BD32" s="103"/>
      <c r="BE32" s="173" t="str">
        <f t="shared" si="29"/>
        <v>Remplir la colonne M</v>
      </c>
      <c r="BF32" s="179" t="str">
        <f t="shared" si="16"/>
        <v>Remplir la colonne BD</v>
      </c>
      <c r="BG32" s="297" t="str">
        <f t="shared" si="30"/>
        <v>Remplir la colonne I</v>
      </c>
      <c r="BH32" s="84" t="s">
        <v>64</v>
      </c>
      <c r="BI32" s="315" t="str">
        <f t="shared" si="17"/>
        <v>Remplir les termes C, P et TVA</v>
      </c>
      <c r="BJ32" s="55"/>
      <c r="BK32" s="65"/>
      <c r="BL32" s="56"/>
      <c r="BM32" s="48" t="s">
        <v>64</v>
      </c>
      <c r="BN32" s="99" t="str">
        <f t="shared" si="18"/>
        <v>Remplir la colonne BJ ou BL</v>
      </c>
      <c r="BO32" s="103"/>
      <c r="BP32" s="173" t="str">
        <f t="shared" si="31"/>
        <v>Remplir la colonne M</v>
      </c>
      <c r="BQ32" s="179" t="str">
        <f t="shared" si="19"/>
        <v>Remplir la colonne BO</v>
      </c>
      <c r="BR32" s="297" t="str">
        <f t="shared" si="32"/>
        <v>Remplir la colonne I</v>
      </c>
      <c r="BS32" s="84" t="s">
        <v>64</v>
      </c>
      <c r="BT32" s="315" t="str">
        <f t="shared" si="20"/>
        <v>Remplir les termes C, P et TVA</v>
      </c>
      <c r="BU32" s="55"/>
      <c r="BV32" s="65"/>
      <c r="BW32" s="56"/>
      <c r="BX32" s="48" t="s">
        <v>64</v>
      </c>
      <c r="BY32" s="99" t="str">
        <f t="shared" si="21"/>
        <v>Remplir la colonne BU ou BW</v>
      </c>
      <c r="BZ32" s="103"/>
      <c r="CA32" s="173" t="str">
        <f t="shared" si="33"/>
        <v>Remplir la colonne M</v>
      </c>
      <c r="CB32" s="179" t="str">
        <f t="shared" si="22"/>
        <v>Remplir la colonne BZ</v>
      </c>
      <c r="CC32" s="297" t="str">
        <f t="shared" si="34"/>
        <v>Remplir la colonne I</v>
      </c>
      <c r="CD32" s="84" t="s">
        <v>64</v>
      </c>
      <c r="CE32" s="315" t="str">
        <f t="shared" si="23"/>
        <v>Remplir les termes C, P et TVA</v>
      </c>
      <c r="CF32" s="61" t="str">
        <f t="shared" si="4"/>
        <v>REMPLIR TYPE DE CLIENT</v>
      </c>
      <c r="CG32" s="107" t="str">
        <f t="shared" si="5"/>
        <v>Montant total de l'aide demandée non indiqué</v>
      </c>
      <c r="CH32" s="1"/>
      <c r="CI32" s="1"/>
      <c r="CJ32" s="1"/>
      <c r="CK32" s="1"/>
      <c r="CL32" s="1"/>
    </row>
    <row r="33" spans="1:90" x14ac:dyDescent="0.25">
      <c r="A33" s="51"/>
      <c r="B33" s="111"/>
      <c r="C33" s="111"/>
      <c r="D33" s="111"/>
      <c r="E33" s="111"/>
      <c r="F33" s="111"/>
      <c r="G33" s="132"/>
      <c r="H33" s="151"/>
      <c r="I33" s="299"/>
      <c r="J33" s="152"/>
      <c r="K33" s="153"/>
      <c r="L33" s="169"/>
      <c r="M33" s="39"/>
      <c r="N33" s="90"/>
      <c r="O33" s="39"/>
      <c r="P33" s="23"/>
      <c r="Q33" s="170">
        <f t="shared" si="2"/>
        <v>0</v>
      </c>
      <c r="R33" s="55"/>
      <c r="S33" s="65"/>
      <c r="T33" s="56"/>
      <c r="U33" s="48" t="s">
        <v>64</v>
      </c>
      <c r="V33" s="99" t="str">
        <f t="shared" si="6"/>
        <v>Remplir la colonne R ou T</v>
      </c>
      <c r="W33" s="103"/>
      <c r="X33" s="173" t="str">
        <f t="shared" si="3"/>
        <v>Remplir la colonne M</v>
      </c>
      <c r="Y33" s="179" t="str">
        <f t="shared" si="7"/>
        <v>Remplir la colonne W</v>
      </c>
      <c r="Z33" s="297" t="str">
        <f t="shared" si="24"/>
        <v>Remplir la colonne I</v>
      </c>
      <c r="AA33" s="84" t="s">
        <v>64</v>
      </c>
      <c r="AB33" s="315" t="str">
        <f t="shared" si="8"/>
        <v>Remplir les termes C, P et TVA</v>
      </c>
      <c r="AC33" s="55"/>
      <c r="AD33" s="65"/>
      <c r="AE33" s="56"/>
      <c r="AF33" s="48" t="s">
        <v>64</v>
      </c>
      <c r="AG33" s="99" t="str">
        <f t="shared" si="9"/>
        <v>Remplir la colonne AC ou AE</v>
      </c>
      <c r="AH33" s="103"/>
      <c r="AI33" s="173" t="str">
        <f t="shared" si="25"/>
        <v>Remplir la colonne M</v>
      </c>
      <c r="AJ33" s="179" t="str">
        <f t="shared" si="10"/>
        <v>Remplir la colonne AH</v>
      </c>
      <c r="AK33" s="297" t="str">
        <f t="shared" si="26"/>
        <v>Remplir la colonne I</v>
      </c>
      <c r="AL33" s="84" t="s">
        <v>64</v>
      </c>
      <c r="AM33" s="315" t="str">
        <f t="shared" si="11"/>
        <v>Remplir les termes C, P et TVA</v>
      </c>
      <c r="AN33" s="55"/>
      <c r="AO33" s="65"/>
      <c r="AP33" s="56"/>
      <c r="AQ33" s="48" t="s">
        <v>64</v>
      </c>
      <c r="AR33" s="99" t="str">
        <f t="shared" si="12"/>
        <v>Remplir la colonne AN ou AP</v>
      </c>
      <c r="AS33" s="103"/>
      <c r="AT33" s="173" t="str">
        <f t="shared" si="27"/>
        <v>Remplir la colonne M</v>
      </c>
      <c r="AU33" s="179" t="str">
        <f t="shared" si="13"/>
        <v>Remplir la colonne AS</v>
      </c>
      <c r="AV33" s="297" t="str">
        <f t="shared" si="28"/>
        <v>Remplir la colonne I</v>
      </c>
      <c r="AW33" s="84" t="s">
        <v>64</v>
      </c>
      <c r="AX33" s="315" t="str">
        <f t="shared" si="14"/>
        <v>Remplir les termes C, P et TVA</v>
      </c>
      <c r="AY33" s="55"/>
      <c r="AZ33" s="65"/>
      <c r="BA33" s="56"/>
      <c r="BB33" s="48" t="s">
        <v>64</v>
      </c>
      <c r="BC33" s="99" t="str">
        <f t="shared" si="15"/>
        <v>Remplir la colonne AY ou BA</v>
      </c>
      <c r="BD33" s="103"/>
      <c r="BE33" s="173" t="str">
        <f t="shared" si="29"/>
        <v>Remplir la colonne M</v>
      </c>
      <c r="BF33" s="179" t="str">
        <f t="shared" si="16"/>
        <v>Remplir la colonne BD</v>
      </c>
      <c r="BG33" s="297" t="str">
        <f t="shared" si="30"/>
        <v>Remplir la colonne I</v>
      </c>
      <c r="BH33" s="84" t="s">
        <v>64</v>
      </c>
      <c r="BI33" s="315" t="str">
        <f t="shared" si="17"/>
        <v>Remplir les termes C, P et TVA</v>
      </c>
      <c r="BJ33" s="55"/>
      <c r="BK33" s="65"/>
      <c r="BL33" s="56"/>
      <c r="BM33" s="48" t="s">
        <v>64</v>
      </c>
      <c r="BN33" s="99" t="str">
        <f t="shared" si="18"/>
        <v>Remplir la colonne BJ ou BL</v>
      </c>
      <c r="BO33" s="103"/>
      <c r="BP33" s="173" t="str">
        <f t="shared" si="31"/>
        <v>Remplir la colonne M</v>
      </c>
      <c r="BQ33" s="179" t="str">
        <f t="shared" si="19"/>
        <v>Remplir la colonne BO</v>
      </c>
      <c r="BR33" s="297" t="str">
        <f t="shared" si="32"/>
        <v>Remplir la colonne I</v>
      </c>
      <c r="BS33" s="84" t="s">
        <v>64</v>
      </c>
      <c r="BT33" s="315" t="str">
        <f t="shared" si="20"/>
        <v>Remplir les termes C, P et TVA</v>
      </c>
      <c r="BU33" s="55"/>
      <c r="BV33" s="65"/>
      <c r="BW33" s="56"/>
      <c r="BX33" s="48" t="s">
        <v>64</v>
      </c>
      <c r="BY33" s="99" t="str">
        <f t="shared" si="21"/>
        <v>Remplir la colonne BU ou BW</v>
      </c>
      <c r="BZ33" s="103"/>
      <c r="CA33" s="173" t="str">
        <f t="shared" si="33"/>
        <v>Remplir la colonne M</v>
      </c>
      <c r="CB33" s="179" t="str">
        <f t="shared" si="22"/>
        <v>Remplir la colonne BZ</v>
      </c>
      <c r="CC33" s="297" t="str">
        <f t="shared" si="34"/>
        <v>Remplir la colonne I</v>
      </c>
      <c r="CD33" s="84" t="s">
        <v>64</v>
      </c>
      <c r="CE33" s="315" t="str">
        <f t="shared" si="23"/>
        <v>Remplir les termes C, P et TVA</v>
      </c>
      <c r="CF33" s="61" t="str">
        <f t="shared" si="4"/>
        <v>REMPLIR TYPE DE CLIENT</v>
      </c>
      <c r="CG33" s="107" t="str">
        <f t="shared" si="5"/>
        <v>Montant total de l'aide demandée non indiqué</v>
      </c>
      <c r="CH33" s="1"/>
      <c r="CI33" s="1"/>
      <c r="CJ33" s="1"/>
      <c r="CK33" s="1"/>
      <c r="CL33" s="1"/>
    </row>
    <row r="34" spans="1:90" x14ac:dyDescent="0.25">
      <c r="A34" s="51"/>
      <c r="B34" s="111"/>
      <c r="C34" s="111"/>
      <c r="D34" s="111"/>
      <c r="E34" s="111"/>
      <c r="F34" s="111"/>
      <c r="G34" s="132"/>
      <c r="H34" s="151"/>
      <c r="I34" s="299"/>
      <c r="J34" s="152"/>
      <c r="K34" s="153"/>
      <c r="L34" s="169"/>
      <c r="M34" s="39"/>
      <c r="N34" s="90"/>
      <c r="O34" s="39"/>
      <c r="P34" s="23"/>
      <c r="Q34" s="170">
        <f t="shared" si="2"/>
        <v>0</v>
      </c>
      <c r="R34" s="55"/>
      <c r="S34" s="65"/>
      <c r="T34" s="56"/>
      <c r="U34" s="48" t="s">
        <v>64</v>
      </c>
      <c r="V34" s="99" t="str">
        <f t="shared" si="6"/>
        <v>Remplir la colonne R ou T</v>
      </c>
      <c r="W34" s="103"/>
      <c r="X34" s="173" t="str">
        <f t="shared" si="3"/>
        <v>Remplir la colonne M</v>
      </c>
      <c r="Y34" s="179" t="str">
        <f t="shared" si="7"/>
        <v>Remplir la colonne W</v>
      </c>
      <c r="Z34" s="297" t="str">
        <f t="shared" si="24"/>
        <v>Remplir la colonne I</v>
      </c>
      <c r="AA34" s="84" t="s">
        <v>64</v>
      </c>
      <c r="AB34" s="315" t="str">
        <f t="shared" si="8"/>
        <v>Remplir les termes C, P et TVA</v>
      </c>
      <c r="AC34" s="55"/>
      <c r="AD34" s="65"/>
      <c r="AE34" s="56"/>
      <c r="AF34" s="48" t="s">
        <v>64</v>
      </c>
      <c r="AG34" s="99" t="str">
        <f t="shared" si="9"/>
        <v>Remplir la colonne AC ou AE</v>
      </c>
      <c r="AH34" s="103"/>
      <c r="AI34" s="173" t="str">
        <f t="shared" si="25"/>
        <v>Remplir la colonne M</v>
      </c>
      <c r="AJ34" s="179" t="str">
        <f t="shared" si="10"/>
        <v>Remplir la colonne AH</v>
      </c>
      <c r="AK34" s="297" t="str">
        <f t="shared" si="26"/>
        <v>Remplir la colonne I</v>
      </c>
      <c r="AL34" s="84" t="s">
        <v>64</v>
      </c>
      <c r="AM34" s="315" t="str">
        <f t="shared" si="11"/>
        <v>Remplir les termes C, P et TVA</v>
      </c>
      <c r="AN34" s="55"/>
      <c r="AO34" s="65"/>
      <c r="AP34" s="56"/>
      <c r="AQ34" s="48" t="s">
        <v>64</v>
      </c>
      <c r="AR34" s="99" t="str">
        <f t="shared" si="12"/>
        <v>Remplir la colonne AN ou AP</v>
      </c>
      <c r="AS34" s="103"/>
      <c r="AT34" s="173" t="str">
        <f t="shared" si="27"/>
        <v>Remplir la colonne M</v>
      </c>
      <c r="AU34" s="179" t="str">
        <f t="shared" si="13"/>
        <v>Remplir la colonne AS</v>
      </c>
      <c r="AV34" s="297" t="str">
        <f t="shared" si="28"/>
        <v>Remplir la colonne I</v>
      </c>
      <c r="AW34" s="84" t="s">
        <v>64</v>
      </c>
      <c r="AX34" s="315" t="str">
        <f t="shared" si="14"/>
        <v>Remplir les termes C, P et TVA</v>
      </c>
      <c r="AY34" s="55"/>
      <c r="AZ34" s="65"/>
      <c r="BA34" s="56"/>
      <c r="BB34" s="48" t="s">
        <v>64</v>
      </c>
      <c r="BC34" s="99" t="str">
        <f t="shared" si="15"/>
        <v>Remplir la colonne AY ou BA</v>
      </c>
      <c r="BD34" s="103"/>
      <c r="BE34" s="173" t="str">
        <f t="shared" si="29"/>
        <v>Remplir la colonne M</v>
      </c>
      <c r="BF34" s="179" t="str">
        <f t="shared" si="16"/>
        <v>Remplir la colonne BD</v>
      </c>
      <c r="BG34" s="297" t="str">
        <f t="shared" si="30"/>
        <v>Remplir la colonne I</v>
      </c>
      <c r="BH34" s="84" t="s">
        <v>64</v>
      </c>
      <c r="BI34" s="315" t="str">
        <f t="shared" si="17"/>
        <v>Remplir les termes C, P et TVA</v>
      </c>
      <c r="BJ34" s="55"/>
      <c r="BK34" s="65"/>
      <c r="BL34" s="56"/>
      <c r="BM34" s="48" t="s">
        <v>64</v>
      </c>
      <c r="BN34" s="99" t="str">
        <f t="shared" si="18"/>
        <v>Remplir la colonne BJ ou BL</v>
      </c>
      <c r="BO34" s="103"/>
      <c r="BP34" s="173" t="str">
        <f t="shared" si="31"/>
        <v>Remplir la colonne M</v>
      </c>
      <c r="BQ34" s="179" t="str">
        <f t="shared" si="19"/>
        <v>Remplir la colonne BO</v>
      </c>
      <c r="BR34" s="297" t="str">
        <f t="shared" si="32"/>
        <v>Remplir la colonne I</v>
      </c>
      <c r="BS34" s="84" t="s">
        <v>64</v>
      </c>
      <c r="BT34" s="315" t="str">
        <f t="shared" si="20"/>
        <v>Remplir les termes C, P et TVA</v>
      </c>
      <c r="BU34" s="55"/>
      <c r="BV34" s="65"/>
      <c r="BW34" s="56"/>
      <c r="BX34" s="48" t="s">
        <v>64</v>
      </c>
      <c r="BY34" s="99" t="str">
        <f t="shared" si="21"/>
        <v>Remplir la colonne BU ou BW</v>
      </c>
      <c r="BZ34" s="103"/>
      <c r="CA34" s="173" t="str">
        <f t="shared" si="33"/>
        <v>Remplir la colonne M</v>
      </c>
      <c r="CB34" s="179" t="str">
        <f t="shared" si="22"/>
        <v>Remplir la colonne BZ</v>
      </c>
      <c r="CC34" s="297" t="str">
        <f t="shared" si="34"/>
        <v>Remplir la colonne I</v>
      </c>
      <c r="CD34" s="84" t="s">
        <v>64</v>
      </c>
      <c r="CE34" s="315" t="str">
        <f t="shared" si="23"/>
        <v>Remplir les termes C, P et TVA</v>
      </c>
      <c r="CF34" s="61" t="str">
        <f t="shared" si="4"/>
        <v>REMPLIR TYPE DE CLIENT</v>
      </c>
      <c r="CG34" s="107" t="str">
        <f t="shared" si="5"/>
        <v>Montant total de l'aide demandée non indiqué</v>
      </c>
      <c r="CH34" s="1"/>
      <c r="CI34" s="1"/>
      <c r="CJ34" s="1"/>
      <c r="CK34" s="1"/>
      <c r="CL34" s="1"/>
    </row>
    <row r="35" spans="1:90" x14ac:dyDescent="0.25">
      <c r="A35" s="51"/>
      <c r="B35" s="111"/>
      <c r="C35" s="111"/>
      <c r="D35" s="111"/>
      <c r="E35" s="111"/>
      <c r="F35" s="111"/>
      <c r="G35" s="132"/>
      <c r="H35" s="151"/>
      <c r="I35" s="299"/>
      <c r="J35" s="152"/>
      <c r="K35" s="153"/>
      <c r="L35" s="169"/>
      <c r="M35" s="39"/>
      <c r="N35" s="90"/>
      <c r="O35" s="39"/>
      <c r="P35" s="23"/>
      <c r="Q35" s="170">
        <f t="shared" si="2"/>
        <v>0</v>
      </c>
      <c r="R35" s="55"/>
      <c r="S35" s="65"/>
      <c r="T35" s="56"/>
      <c r="U35" s="48" t="s">
        <v>64</v>
      </c>
      <c r="V35" s="99" t="str">
        <f t="shared" si="6"/>
        <v>Remplir la colonne R ou T</v>
      </c>
      <c r="W35" s="103"/>
      <c r="X35" s="173" t="str">
        <f t="shared" si="3"/>
        <v>Remplir la colonne M</v>
      </c>
      <c r="Y35" s="179" t="str">
        <f t="shared" si="7"/>
        <v>Remplir la colonne W</v>
      </c>
      <c r="Z35" s="297" t="str">
        <f t="shared" si="24"/>
        <v>Remplir la colonne I</v>
      </c>
      <c r="AA35" s="84" t="s">
        <v>64</v>
      </c>
      <c r="AB35" s="315" t="str">
        <f t="shared" si="8"/>
        <v>Remplir les termes C, P et TVA</v>
      </c>
      <c r="AC35" s="55"/>
      <c r="AD35" s="65"/>
      <c r="AE35" s="56"/>
      <c r="AF35" s="48" t="s">
        <v>64</v>
      </c>
      <c r="AG35" s="99" t="str">
        <f t="shared" si="9"/>
        <v>Remplir la colonne AC ou AE</v>
      </c>
      <c r="AH35" s="103"/>
      <c r="AI35" s="173" t="str">
        <f t="shared" si="25"/>
        <v>Remplir la colonne M</v>
      </c>
      <c r="AJ35" s="179" t="str">
        <f t="shared" si="10"/>
        <v>Remplir la colonne AH</v>
      </c>
      <c r="AK35" s="297" t="str">
        <f t="shared" si="26"/>
        <v>Remplir la colonne I</v>
      </c>
      <c r="AL35" s="84" t="s">
        <v>64</v>
      </c>
      <c r="AM35" s="315" t="str">
        <f t="shared" si="11"/>
        <v>Remplir les termes C, P et TVA</v>
      </c>
      <c r="AN35" s="55"/>
      <c r="AO35" s="65"/>
      <c r="AP35" s="56"/>
      <c r="AQ35" s="48" t="s">
        <v>64</v>
      </c>
      <c r="AR35" s="99" t="str">
        <f t="shared" si="12"/>
        <v>Remplir la colonne AN ou AP</v>
      </c>
      <c r="AS35" s="103"/>
      <c r="AT35" s="173" t="str">
        <f t="shared" si="27"/>
        <v>Remplir la colonne M</v>
      </c>
      <c r="AU35" s="179" t="str">
        <f t="shared" si="13"/>
        <v>Remplir la colonne AS</v>
      </c>
      <c r="AV35" s="297" t="str">
        <f t="shared" si="28"/>
        <v>Remplir la colonne I</v>
      </c>
      <c r="AW35" s="84" t="s">
        <v>64</v>
      </c>
      <c r="AX35" s="315" t="str">
        <f t="shared" si="14"/>
        <v>Remplir les termes C, P et TVA</v>
      </c>
      <c r="AY35" s="55"/>
      <c r="AZ35" s="65"/>
      <c r="BA35" s="56"/>
      <c r="BB35" s="48" t="s">
        <v>64</v>
      </c>
      <c r="BC35" s="99" t="str">
        <f t="shared" si="15"/>
        <v>Remplir la colonne AY ou BA</v>
      </c>
      <c r="BD35" s="103"/>
      <c r="BE35" s="173" t="str">
        <f t="shared" si="29"/>
        <v>Remplir la colonne M</v>
      </c>
      <c r="BF35" s="179" t="str">
        <f t="shared" si="16"/>
        <v>Remplir la colonne BD</v>
      </c>
      <c r="BG35" s="297" t="str">
        <f t="shared" si="30"/>
        <v>Remplir la colonne I</v>
      </c>
      <c r="BH35" s="84" t="s">
        <v>64</v>
      </c>
      <c r="BI35" s="315" t="str">
        <f t="shared" si="17"/>
        <v>Remplir les termes C, P et TVA</v>
      </c>
      <c r="BJ35" s="55"/>
      <c r="BK35" s="65"/>
      <c r="BL35" s="56"/>
      <c r="BM35" s="48" t="s">
        <v>64</v>
      </c>
      <c r="BN35" s="99" t="str">
        <f t="shared" si="18"/>
        <v>Remplir la colonne BJ ou BL</v>
      </c>
      <c r="BO35" s="103"/>
      <c r="BP35" s="173" t="str">
        <f t="shared" si="31"/>
        <v>Remplir la colonne M</v>
      </c>
      <c r="BQ35" s="179" t="str">
        <f t="shared" si="19"/>
        <v>Remplir la colonne BO</v>
      </c>
      <c r="BR35" s="297" t="str">
        <f t="shared" si="32"/>
        <v>Remplir la colonne I</v>
      </c>
      <c r="BS35" s="84" t="s">
        <v>64</v>
      </c>
      <c r="BT35" s="315" t="str">
        <f t="shared" si="20"/>
        <v>Remplir les termes C, P et TVA</v>
      </c>
      <c r="BU35" s="55"/>
      <c r="BV35" s="65"/>
      <c r="BW35" s="56"/>
      <c r="BX35" s="48" t="s">
        <v>64</v>
      </c>
      <c r="BY35" s="99" t="str">
        <f t="shared" si="21"/>
        <v>Remplir la colonne BU ou BW</v>
      </c>
      <c r="BZ35" s="103"/>
      <c r="CA35" s="173" t="str">
        <f t="shared" si="33"/>
        <v>Remplir la colonne M</v>
      </c>
      <c r="CB35" s="179" t="str">
        <f t="shared" si="22"/>
        <v>Remplir la colonne BZ</v>
      </c>
      <c r="CC35" s="297" t="str">
        <f t="shared" si="34"/>
        <v>Remplir la colonne I</v>
      </c>
      <c r="CD35" s="84" t="s">
        <v>64</v>
      </c>
      <c r="CE35" s="315" t="str">
        <f t="shared" si="23"/>
        <v>Remplir les termes C, P et TVA</v>
      </c>
      <c r="CF35" s="61" t="str">
        <f t="shared" si="4"/>
        <v>REMPLIR TYPE DE CLIENT</v>
      </c>
      <c r="CG35" s="107" t="str">
        <f t="shared" si="5"/>
        <v>Montant total de l'aide demandée non indiqué</v>
      </c>
      <c r="CH35" s="1"/>
      <c r="CI35" s="1"/>
      <c r="CJ35" s="1"/>
      <c r="CK35" s="1"/>
      <c r="CL35" s="1"/>
    </row>
    <row r="36" spans="1:90" x14ac:dyDescent="0.25">
      <c r="A36" s="51"/>
      <c r="B36" s="111"/>
      <c r="C36" s="111"/>
      <c r="D36" s="111"/>
      <c r="E36" s="111"/>
      <c r="F36" s="111"/>
      <c r="G36" s="132"/>
      <c r="H36" s="151"/>
      <c r="I36" s="299"/>
      <c r="J36" s="152"/>
      <c r="K36" s="153"/>
      <c r="L36" s="169"/>
      <c r="M36" s="39"/>
      <c r="N36" s="90"/>
      <c r="O36" s="39"/>
      <c r="P36" s="23"/>
      <c r="Q36" s="170">
        <f t="shared" si="2"/>
        <v>0</v>
      </c>
      <c r="R36" s="55"/>
      <c r="S36" s="65"/>
      <c r="T36" s="56"/>
      <c r="U36" s="48" t="s">
        <v>64</v>
      </c>
      <c r="V36" s="99" t="str">
        <f t="shared" si="6"/>
        <v>Remplir la colonne R ou T</v>
      </c>
      <c r="W36" s="103"/>
      <c r="X36" s="173" t="str">
        <f t="shared" si="3"/>
        <v>Remplir la colonne M</v>
      </c>
      <c r="Y36" s="179" t="str">
        <f t="shared" si="7"/>
        <v>Remplir la colonne W</v>
      </c>
      <c r="Z36" s="297" t="str">
        <f t="shared" si="24"/>
        <v>Remplir la colonne I</v>
      </c>
      <c r="AA36" s="84" t="s">
        <v>64</v>
      </c>
      <c r="AB36" s="315" t="str">
        <f t="shared" si="8"/>
        <v>Remplir les termes C, P et TVA</v>
      </c>
      <c r="AC36" s="55"/>
      <c r="AD36" s="65"/>
      <c r="AE36" s="56"/>
      <c r="AF36" s="48" t="s">
        <v>64</v>
      </c>
      <c r="AG36" s="99" t="str">
        <f t="shared" si="9"/>
        <v>Remplir la colonne AC ou AE</v>
      </c>
      <c r="AH36" s="103"/>
      <c r="AI36" s="173" t="str">
        <f t="shared" si="25"/>
        <v>Remplir la colonne M</v>
      </c>
      <c r="AJ36" s="179" t="str">
        <f t="shared" si="10"/>
        <v>Remplir la colonne AH</v>
      </c>
      <c r="AK36" s="297" t="str">
        <f t="shared" si="26"/>
        <v>Remplir la colonne I</v>
      </c>
      <c r="AL36" s="84" t="s">
        <v>64</v>
      </c>
      <c r="AM36" s="315" t="str">
        <f t="shared" si="11"/>
        <v>Remplir les termes C, P et TVA</v>
      </c>
      <c r="AN36" s="55"/>
      <c r="AO36" s="65"/>
      <c r="AP36" s="56"/>
      <c r="AQ36" s="48" t="s">
        <v>64</v>
      </c>
      <c r="AR36" s="99" t="str">
        <f t="shared" si="12"/>
        <v>Remplir la colonne AN ou AP</v>
      </c>
      <c r="AS36" s="103"/>
      <c r="AT36" s="173" t="str">
        <f t="shared" si="27"/>
        <v>Remplir la colonne M</v>
      </c>
      <c r="AU36" s="179" t="str">
        <f t="shared" si="13"/>
        <v>Remplir la colonne AS</v>
      </c>
      <c r="AV36" s="297" t="str">
        <f t="shared" si="28"/>
        <v>Remplir la colonne I</v>
      </c>
      <c r="AW36" s="84" t="s">
        <v>64</v>
      </c>
      <c r="AX36" s="315" t="str">
        <f t="shared" si="14"/>
        <v>Remplir les termes C, P et TVA</v>
      </c>
      <c r="AY36" s="55"/>
      <c r="AZ36" s="65"/>
      <c r="BA36" s="56"/>
      <c r="BB36" s="48" t="s">
        <v>64</v>
      </c>
      <c r="BC36" s="99" t="str">
        <f t="shared" si="15"/>
        <v>Remplir la colonne AY ou BA</v>
      </c>
      <c r="BD36" s="103"/>
      <c r="BE36" s="173" t="str">
        <f t="shared" si="29"/>
        <v>Remplir la colonne M</v>
      </c>
      <c r="BF36" s="179" t="str">
        <f t="shared" si="16"/>
        <v>Remplir la colonne BD</v>
      </c>
      <c r="BG36" s="297" t="str">
        <f t="shared" si="30"/>
        <v>Remplir la colonne I</v>
      </c>
      <c r="BH36" s="84" t="s">
        <v>64</v>
      </c>
      <c r="BI36" s="315" t="str">
        <f t="shared" si="17"/>
        <v>Remplir les termes C, P et TVA</v>
      </c>
      <c r="BJ36" s="55"/>
      <c r="BK36" s="65"/>
      <c r="BL36" s="56"/>
      <c r="BM36" s="48" t="s">
        <v>64</v>
      </c>
      <c r="BN36" s="99" t="str">
        <f t="shared" si="18"/>
        <v>Remplir la colonne BJ ou BL</v>
      </c>
      <c r="BO36" s="103"/>
      <c r="BP36" s="173" t="str">
        <f t="shared" si="31"/>
        <v>Remplir la colonne M</v>
      </c>
      <c r="BQ36" s="179" t="str">
        <f t="shared" si="19"/>
        <v>Remplir la colonne BO</v>
      </c>
      <c r="BR36" s="297" t="str">
        <f t="shared" si="32"/>
        <v>Remplir la colonne I</v>
      </c>
      <c r="BS36" s="84" t="s">
        <v>64</v>
      </c>
      <c r="BT36" s="315" t="str">
        <f t="shared" si="20"/>
        <v>Remplir les termes C, P et TVA</v>
      </c>
      <c r="BU36" s="55"/>
      <c r="BV36" s="65"/>
      <c r="BW36" s="56"/>
      <c r="BX36" s="48" t="s">
        <v>64</v>
      </c>
      <c r="BY36" s="99" t="str">
        <f t="shared" si="21"/>
        <v>Remplir la colonne BU ou BW</v>
      </c>
      <c r="BZ36" s="103"/>
      <c r="CA36" s="173" t="str">
        <f t="shared" si="33"/>
        <v>Remplir la colonne M</v>
      </c>
      <c r="CB36" s="179" t="str">
        <f t="shared" si="22"/>
        <v>Remplir la colonne BZ</v>
      </c>
      <c r="CC36" s="297" t="str">
        <f t="shared" si="34"/>
        <v>Remplir la colonne I</v>
      </c>
      <c r="CD36" s="84" t="s">
        <v>64</v>
      </c>
      <c r="CE36" s="315" t="str">
        <f t="shared" si="23"/>
        <v>Remplir les termes C, P et TVA</v>
      </c>
      <c r="CF36" s="61" t="str">
        <f t="shared" si="4"/>
        <v>REMPLIR TYPE DE CLIENT</v>
      </c>
      <c r="CG36" s="107" t="str">
        <f t="shared" si="5"/>
        <v>Montant total de l'aide demandée non indiqué</v>
      </c>
      <c r="CH36" s="1"/>
      <c r="CI36" s="1"/>
      <c r="CJ36" s="1"/>
      <c r="CK36" s="1"/>
      <c r="CL36" s="1"/>
    </row>
    <row r="37" spans="1:90" x14ac:dyDescent="0.25">
      <c r="A37" s="51"/>
      <c r="B37" s="111"/>
      <c r="C37" s="111"/>
      <c r="D37" s="111"/>
      <c r="E37" s="111"/>
      <c r="F37" s="111"/>
      <c r="G37" s="132"/>
      <c r="H37" s="151"/>
      <c r="I37" s="299"/>
      <c r="J37" s="152"/>
      <c r="K37" s="153"/>
      <c r="L37" s="169"/>
      <c r="M37" s="39"/>
      <c r="N37" s="90"/>
      <c r="O37" s="39"/>
      <c r="P37" s="23"/>
      <c r="Q37" s="170">
        <f t="shared" si="2"/>
        <v>0</v>
      </c>
      <c r="R37" s="55"/>
      <c r="S37" s="65"/>
      <c r="T37" s="56"/>
      <c r="U37" s="48" t="s">
        <v>64</v>
      </c>
      <c r="V37" s="99" t="str">
        <f t="shared" si="6"/>
        <v>Remplir la colonne R ou T</v>
      </c>
      <c r="W37" s="103"/>
      <c r="X37" s="173" t="str">
        <f t="shared" si="3"/>
        <v>Remplir la colonne M</v>
      </c>
      <c r="Y37" s="179" t="str">
        <f t="shared" si="7"/>
        <v>Remplir la colonne W</v>
      </c>
      <c r="Z37" s="297" t="str">
        <f t="shared" si="24"/>
        <v>Remplir la colonne I</v>
      </c>
      <c r="AA37" s="84" t="s">
        <v>64</v>
      </c>
      <c r="AB37" s="315" t="str">
        <f t="shared" si="8"/>
        <v>Remplir les termes C, P et TVA</v>
      </c>
      <c r="AC37" s="55"/>
      <c r="AD37" s="65"/>
      <c r="AE37" s="56"/>
      <c r="AF37" s="48" t="s">
        <v>64</v>
      </c>
      <c r="AG37" s="99" t="str">
        <f t="shared" si="9"/>
        <v>Remplir la colonne AC ou AE</v>
      </c>
      <c r="AH37" s="103"/>
      <c r="AI37" s="173" t="str">
        <f t="shared" si="25"/>
        <v>Remplir la colonne M</v>
      </c>
      <c r="AJ37" s="179" t="str">
        <f t="shared" si="10"/>
        <v>Remplir la colonne AH</v>
      </c>
      <c r="AK37" s="297" t="str">
        <f t="shared" si="26"/>
        <v>Remplir la colonne I</v>
      </c>
      <c r="AL37" s="84" t="s">
        <v>64</v>
      </c>
      <c r="AM37" s="315" t="str">
        <f t="shared" si="11"/>
        <v>Remplir les termes C, P et TVA</v>
      </c>
      <c r="AN37" s="55"/>
      <c r="AO37" s="65"/>
      <c r="AP37" s="56"/>
      <c r="AQ37" s="48" t="s">
        <v>64</v>
      </c>
      <c r="AR37" s="99" t="str">
        <f t="shared" si="12"/>
        <v>Remplir la colonne AN ou AP</v>
      </c>
      <c r="AS37" s="103"/>
      <c r="AT37" s="173" t="str">
        <f t="shared" si="27"/>
        <v>Remplir la colonne M</v>
      </c>
      <c r="AU37" s="179" t="str">
        <f t="shared" si="13"/>
        <v>Remplir la colonne AS</v>
      </c>
      <c r="AV37" s="297" t="str">
        <f t="shared" si="28"/>
        <v>Remplir la colonne I</v>
      </c>
      <c r="AW37" s="84" t="s">
        <v>64</v>
      </c>
      <c r="AX37" s="315" t="str">
        <f t="shared" si="14"/>
        <v>Remplir les termes C, P et TVA</v>
      </c>
      <c r="AY37" s="55"/>
      <c r="AZ37" s="65"/>
      <c r="BA37" s="56"/>
      <c r="BB37" s="48" t="s">
        <v>64</v>
      </c>
      <c r="BC37" s="99" t="str">
        <f t="shared" si="15"/>
        <v>Remplir la colonne AY ou BA</v>
      </c>
      <c r="BD37" s="103"/>
      <c r="BE37" s="173" t="str">
        <f t="shared" si="29"/>
        <v>Remplir la colonne M</v>
      </c>
      <c r="BF37" s="179" t="str">
        <f t="shared" si="16"/>
        <v>Remplir la colonne BD</v>
      </c>
      <c r="BG37" s="297" t="str">
        <f t="shared" si="30"/>
        <v>Remplir la colonne I</v>
      </c>
      <c r="BH37" s="84" t="s">
        <v>64</v>
      </c>
      <c r="BI37" s="315" t="str">
        <f t="shared" si="17"/>
        <v>Remplir les termes C, P et TVA</v>
      </c>
      <c r="BJ37" s="55"/>
      <c r="BK37" s="65"/>
      <c r="BL37" s="56"/>
      <c r="BM37" s="48" t="s">
        <v>64</v>
      </c>
      <c r="BN37" s="99" t="str">
        <f t="shared" si="18"/>
        <v>Remplir la colonne BJ ou BL</v>
      </c>
      <c r="BO37" s="103"/>
      <c r="BP37" s="173" t="str">
        <f t="shared" si="31"/>
        <v>Remplir la colonne M</v>
      </c>
      <c r="BQ37" s="179" t="str">
        <f t="shared" si="19"/>
        <v>Remplir la colonne BO</v>
      </c>
      <c r="BR37" s="297" t="str">
        <f t="shared" si="32"/>
        <v>Remplir la colonne I</v>
      </c>
      <c r="BS37" s="84" t="s">
        <v>64</v>
      </c>
      <c r="BT37" s="315" t="str">
        <f t="shared" si="20"/>
        <v>Remplir les termes C, P et TVA</v>
      </c>
      <c r="BU37" s="55"/>
      <c r="BV37" s="65"/>
      <c r="BW37" s="56"/>
      <c r="BX37" s="48" t="s">
        <v>64</v>
      </c>
      <c r="BY37" s="99" t="str">
        <f t="shared" si="21"/>
        <v>Remplir la colonne BU ou BW</v>
      </c>
      <c r="BZ37" s="103"/>
      <c r="CA37" s="173" t="str">
        <f t="shared" si="33"/>
        <v>Remplir la colonne M</v>
      </c>
      <c r="CB37" s="179" t="str">
        <f t="shared" si="22"/>
        <v>Remplir la colonne BZ</v>
      </c>
      <c r="CC37" s="297" t="str">
        <f t="shared" si="34"/>
        <v>Remplir la colonne I</v>
      </c>
      <c r="CD37" s="84" t="s">
        <v>64</v>
      </c>
      <c r="CE37" s="315" t="str">
        <f t="shared" si="23"/>
        <v>Remplir les termes C, P et TVA</v>
      </c>
      <c r="CF37" s="61" t="str">
        <f t="shared" si="4"/>
        <v>REMPLIR TYPE DE CLIENT</v>
      </c>
      <c r="CG37" s="107" t="str">
        <f t="shared" si="5"/>
        <v>Montant total de l'aide demandée non indiqué</v>
      </c>
      <c r="CH37" s="1"/>
      <c r="CI37" s="1"/>
      <c r="CJ37" s="1"/>
      <c r="CK37" s="1"/>
      <c r="CL37" s="1"/>
    </row>
    <row r="38" spans="1:90" x14ac:dyDescent="0.25">
      <c r="A38" s="51"/>
      <c r="B38" s="111"/>
      <c r="C38" s="111"/>
      <c r="D38" s="111"/>
      <c r="E38" s="111"/>
      <c r="F38" s="111"/>
      <c r="G38" s="132"/>
      <c r="H38" s="151"/>
      <c r="I38" s="299"/>
      <c r="J38" s="152"/>
      <c r="K38" s="153"/>
      <c r="L38" s="169"/>
      <c r="M38" s="39"/>
      <c r="N38" s="90"/>
      <c r="O38" s="39"/>
      <c r="P38" s="23"/>
      <c r="Q38" s="170">
        <f t="shared" si="2"/>
        <v>0</v>
      </c>
      <c r="R38" s="55"/>
      <c r="S38" s="65"/>
      <c r="T38" s="56"/>
      <c r="U38" s="48" t="s">
        <v>64</v>
      </c>
      <c r="V38" s="99" t="str">
        <f t="shared" si="6"/>
        <v>Remplir la colonne R ou T</v>
      </c>
      <c r="W38" s="103"/>
      <c r="X38" s="173" t="str">
        <f t="shared" si="3"/>
        <v>Remplir la colonne M</v>
      </c>
      <c r="Y38" s="179" t="str">
        <f t="shared" si="7"/>
        <v>Remplir la colonne W</v>
      </c>
      <c r="Z38" s="297" t="str">
        <f t="shared" si="24"/>
        <v>Remplir la colonne I</v>
      </c>
      <c r="AA38" s="84" t="s">
        <v>64</v>
      </c>
      <c r="AB38" s="315" t="str">
        <f t="shared" si="8"/>
        <v>Remplir les termes C, P et TVA</v>
      </c>
      <c r="AC38" s="55"/>
      <c r="AD38" s="65"/>
      <c r="AE38" s="56"/>
      <c r="AF38" s="48" t="s">
        <v>64</v>
      </c>
      <c r="AG38" s="99" t="str">
        <f t="shared" si="9"/>
        <v>Remplir la colonne AC ou AE</v>
      </c>
      <c r="AH38" s="103"/>
      <c r="AI38" s="173" t="str">
        <f t="shared" si="25"/>
        <v>Remplir la colonne M</v>
      </c>
      <c r="AJ38" s="179" t="str">
        <f t="shared" si="10"/>
        <v>Remplir la colonne AH</v>
      </c>
      <c r="AK38" s="297" t="str">
        <f t="shared" si="26"/>
        <v>Remplir la colonne I</v>
      </c>
      <c r="AL38" s="84" t="s">
        <v>64</v>
      </c>
      <c r="AM38" s="315" t="str">
        <f t="shared" si="11"/>
        <v>Remplir les termes C, P et TVA</v>
      </c>
      <c r="AN38" s="55"/>
      <c r="AO38" s="65"/>
      <c r="AP38" s="56"/>
      <c r="AQ38" s="48" t="s">
        <v>64</v>
      </c>
      <c r="AR38" s="99" t="str">
        <f t="shared" si="12"/>
        <v>Remplir la colonne AN ou AP</v>
      </c>
      <c r="AS38" s="103"/>
      <c r="AT38" s="173" t="str">
        <f t="shared" si="27"/>
        <v>Remplir la colonne M</v>
      </c>
      <c r="AU38" s="179" t="str">
        <f t="shared" si="13"/>
        <v>Remplir la colonne AS</v>
      </c>
      <c r="AV38" s="297" t="str">
        <f t="shared" si="28"/>
        <v>Remplir la colonne I</v>
      </c>
      <c r="AW38" s="84" t="s">
        <v>64</v>
      </c>
      <c r="AX38" s="315" t="str">
        <f t="shared" si="14"/>
        <v>Remplir les termes C, P et TVA</v>
      </c>
      <c r="AY38" s="55"/>
      <c r="AZ38" s="65"/>
      <c r="BA38" s="56"/>
      <c r="BB38" s="48" t="s">
        <v>64</v>
      </c>
      <c r="BC38" s="99" t="str">
        <f t="shared" si="15"/>
        <v>Remplir la colonne AY ou BA</v>
      </c>
      <c r="BD38" s="103"/>
      <c r="BE38" s="173" t="str">
        <f t="shared" si="29"/>
        <v>Remplir la colonne M</v>
      </c>
      <c r="BF38" s="179" t="str">
        <f t="shared" si="16"/>
        <v>Remplir la colonne BD</v>
      </c>
      <c r="BG38" s="297" t="str">
        <f t="shared" si="30"/>
        <v>Remplir la colonne I</v>
      </c>
      <c r="BH38" s="84" t="s">
        <v>64</v>
      </c>
      <c r="BI38" s="315" t="str">
        <f t="shared" si="17"/>
        <v>Remplir les termes C, P et TVA</v>
      </c>
      <c r="BJ38" s="55"/>
      <c r="BK38" s="65"/>
      <c r="BL38" s="56"/>
      <c r="BM38" s="48" t="s">
        <v>64</v>
      </c>
      <c r="BN38" s="99" t="str">
        <f t="shared" si="18"/>
        <v>Remplir la colonne BJ ou BL</v>
      </c>
      <c r="BO38" s="103"/>
      <c r="BP38" s="173" t="str">
        <f t="shared" si="31"/>
        <v>Remplir la colonne M</v>
      </c>
      <c r="BQ38" s="179" t="str">
        <f t="shared" si="19"/>
        <v>Remplir la colonne BO</v>
      </c>
      <c r="BR38" s="297" t="str">
        <f t="shared" si="32"/>
        <v>Remplir la colonne I</v>
      </c>
      <c r="BS38" s="84" t="s">
        <v>64</v>
      </c>
      <c r="BT38" s="315" t="str">
        <f t="shared" si="20"/>
        <v>Remplir les termes C, P et TVA</v>
      </c>
      <c r="BU38" s="55"/>
      <c r="BV38" s="65"/>
      <c r="BW38" s="56"/>
      <c r="BX38" s="48" t="s">
        <v>64</v>
      </c>
      <c r="BY38" s="99" t="str">
        <f t="shared" si="21"/>
        <v>Remplir la colonne BU ou BW</v>
      </c>
      <c r="BZ38" s="103"/>
      <c r="CA38" s="173" t="str">
        <f t="shared" si="33"/>
        <v>Remplir la colonne M</v>
      </c>
      <c r="CB38" s="179" t="str">
        <f t="shared" si="22"/>
        <v>Remplir la colonne BZ</v>
      </c>
      <c r="CC38" s="297" t="str">
        <f t="shared" si="34"/>
        <v>Remplir la colonne I</v>
      </c>
      <c r="CD38" s="84" t="s">
        <v>64</v>
      </c>
      <c r="CE38" s="315" t="str">
        <f t="shared" si="23"/>
        <v>Remplir les termes C, P et TVA</v>
      </c>
      <c r="CF38" s="61" t="str">
        <f t="shared" si="4"/>
        <v>REMPLIR TYPE DE CLIENT</v>
      </c>
      <c r="CG38" s="107" t="str">
        <f t="shared" si="5"/>
        <v>Montant total de l'aide demandée non indiqué</v>
      </c>
      <c r="CH38" s="1"/>
      <c r="CI38" s="1"/>
      <c r="CJ38" s="1"/>
      <c r="CK38" s="1"/>
      <c r="CL38" s="1"/>
    </row>
    <row r="39" spans="1:90" x14ac:dyDescent="0.25">
      <c r="A39" s="51"/>
      <c r="B39" s="111"/>
      <c r="C39" s="111"/>
      <c r="D39" s="111"/>
      <c r="E39" s="111"/>
      <c r="F39" s="111"/>
      <c r="G39" s="132"/>
      <c r="H39" s="151"/>
      <c r="I39" s="299"/>
      <c r="J39" s="152"/>
      <c r="K39" s="153"/>
      <c r="L39" s="169"/>
      <c r="M39" s="39"/>
      <c r="N39" s="90"/>
      <c r="O39" s="39"/>
      <c r="P39" s="23"/>
      <c r="Q39" s="170">
        <f t="shared" si="2"/>
        <v>0</v>
      </c>
      <c r="R39" s="55"/>
      <c r="S39" s="65"/>
      <c r="T39" s="56"/>
      <c r="U39" s="48" t="s">
        <v>64</v>
      </c>
      <c r="V39" s="99" t="str">
        <f t="shared" si="6"/>
        <v>Remplir la colonne R ou T</v>
      </c>
      <c r="W39" s="103"/>
      <c r="X39" s="173" t="str">
        <f t="shared" si="3"/>
        <v>Remplir la colonne M</v>
      </c>
      <c r="Y39" s="179" t="str">
        <f t="shared" si="7"/>
        <v>Remplir la colonne W</v>
      </c>
      <c r="Z39" s="297" t="str">
        <f t="shared" si="24"/>
        <v>Remplir la colonne I</v>
      </c>
      <c r="AA39" s="84" t="s">
        <v>64</v>
      </c>
      <c r="AB39" s="315" t="str">
        <f t="shared" si="8"/>
        <v>Remplir les termes C, P et TVA</v>
      </c>
      <c r="AC39" s="55"/>
      <c r="AD39" s="65"/>
      <c r="AE39" s="56"/>
      <c r="AF39" s="48" t="s">
        <v>64</v>
      </c>
      <c r="AG39" s="99" t="str">
        <f t="shared" si="9"/>
        <v>Remplir la colonne AC ou AE</v>
      </c>
      <c r="AH39" s="103"/>
      <c r="AI39" s="173" t="str">
        <f t="shared" si="25"/>
        <v>Remplir la colonne M</v>
      </c>
      <c r="AJ39" s="179" t="str">
        <f t="shared" si="10"/>
        <v>Remplir la colonne AH</v>
      </c>
      <c r="AK39" s="297" t="str">
        <f t="shared" si="26"/>
        <v>Remplir la colonne I</v>
      </c>
      <c r="AL39" s="84" t="s">
        <v>64</v>
      </c>
      <c r="AM39" s="315" t="str">
        <f t="shared" si="11"/>
        <v>Remplir les termes C, P et TVA</v>
      </c>
      <c r="AN39" s="55"/>
      <c r="AO39" s="65"/>
      <c r="AP39" s="56"/>
      <c r="AQ39" s="48" t="s">
        <v>64</v>
      </c>
      <c r="AR39" s="99" t="str">
        <f t="shared" si="12"/>
        <v>Remplir la colonne AN ou AP</v>
      </c>
      <c r="AS39" s="103"/>
      <c r="AT39" s="173" t="str">
        <f t="shared" si="27"/>
        <v>Remplir la colonne M</v>
      </c>
      <c r="AU39" s="179" t="str">
        <f t="shared" si="13"/>
        <v>Remplir la colonne AS</v>
      </c>
      <c r="AV39" s="297" t="str">
        <f t="shared" si="28"/>
        <v>Remplir la colonne I</v>
      </c>
      <c r="AW39" s="84" t="s">
        <v>64</v>
      </c>
      <c r="AX39" s="315" t="str">
        <f t="shared" si="14"/>
        <v>Remplir les termes C, P et TVA</v>
      </c>
      <c r="AY39" s="55"/>
      <c r="AZ39" s="65"/>
      <c r="BA39" s="56"/>
      <c r="BB39" s="48" t="s">
        <v>64</v>
      </c>
      <c r="BC39" s="99" t="str">
        <f t="shared" si="15"/>
        <v>Remplir la colonne AY ou BA</v>
      </c>
      <c r="BD39" s="103"/>
      <c r="BE39" s="173" t="str">
        <f t="shared" si="29"/>
        <v>Remplir la colonne M</v>
      </c>
      <c r="BF39" s="179" t="str">
        <f t="shared" si="16"/>
        <v>Remplir la colonne BD</v>
      </c>
      <c r="BG39" s="297" t="str">
        <f t="shared" si="30"/>
        <v>Remplir la colonne I</v>
      </c>
      <c r="BH39" s="84" t="s">
        <v>64</v>
      </c>
      <c r="BI39" s="315" t="str">
        <f t="shared" si="17"/>
        <v>Remplir les termes C, P et TVA</v>
      </c>
      <c r="BJ39" s="55"/>
      <c r="BK39" s="65"/>
      <c r="BL39" s="56"/>
      <c r="BM39" s="48" t="s">
        <v>64</v>
      </c>
      <c r="BN39" s="99" t="str">
        <f t="shared" si="18"/>
        <v>Remplir la colonne BJ ou BL</v>
      </c>
      <c r="BO39" s="103"/>
      <c r="BP39" s="173" t="str">
        <f t="shared" si="31"/>
        <v>Remplir la colonne M</v>
      </c>
      <c r="BQ39" s="179" t="str">
        <f t="shared" si="19"/>
        <v>Remplir la colonne BO</v>
      </c>
      <c r="BR39" s="297" t="str">
        <f t="shared" si="32"/>
        <v>Remplir la colonne I</v>
      </c>
      <c r="BS39" s="84" t="s">
        <v>64</v>
      </c>
      <c r="BT39" s="315" t="str">
        <f t="shared" si="20"/>
        <v>Remplir les termes C, P et TVA</v>
      </c>
      <c r="BU39" s="55"/>
      <c r="BV39" s="65"/>
      <c r="BW39" s="56"/>
      <c r="BX39" s="48" t="s">
        <v>64</v>
      </c>
      <c r="BY39" s="99" t="str">
        <f t="shared" si="21"/>
        <v>Remplir la colonne BU ou BW</v>
      </c>
      <c r="BZ39" s="103"/>
      <c r="CA39" s="173" t="str">
        <f t="shared" si="33"/>
        <v>Remplir la colonne M</v>
      </c>
      <c r="CB39" s="179" t="str">
        <f t="shared" si="22"/>
        <v>Remplir la colonne BZ</v>
      </c>
      <c r="CC39" s="297" t="str">
        <f t="shared" si="34"/>
        <v>Remplir la colonne I</v>
      </c>
      <c r="CD39" s="84" t="s">
        <v>64</v>
      </c>
      <c r="CE39" s="315" t="str">
        <f t="shared" si="23"/>
        <v>Remplir les termes C, P et TVA</v>
      </c>
      <c r="CF39" s="61" t="str">
        <f t="shared" si="4"/>
        <v>REMPLIR TYPE DE CLIENT</v>
      </c>
      <c r="CG39" s="107" t="str">
        <f t="shared" si="5"/>
        <v>Montant total de l'aide demandée non indiqué</v>
      </c>
      <c r="CH39" s="1"/>
      <c r="CI39" s="1"/>
      <c r="CJ39" s="1"/>
      <c r="CK39" s="1"/>
      <c r="CL39" s="1"/>
    </row>
    <row r="40" spans="1:90" x14ac:dyDescent="0.25">
      <c r="A40" s="51"/>
      <c r="B40" s="111"/>
      <c r="C40" s="111"/>
      <c r="D40" s="111"/>
      <c r="E40" s="111"/>
      <c r="F40" s="111"/>
      <c r="G40" s="132"/>
      <c r="H40" s="151"/>
      <c r="I40" s="299"/>
      <c r="J40" s="152"/>
      <c r="K40" s="153"/>
      <c r="L40" s="169"/>
      <c r="M40" s="39"/>
      <c r="N40" s="90"/>
      <c r="O40" s="39"/>
      <c r="P40" s="23"/>
      <c r="Q40" s="170">
        <f t="shared" si="2"/>
        <v>0</v>
      </c>
      <c r="R40" s="55"/>
      <c r="S40" s="65"/>
      <c r="T40" s="56"/>
      <c r="U40" s="48" t="s">
        <v>64</v>
      </c>
      <c r="V40" s="99" t="str">
        <f t="shared" si="6"/>
        <v>Remplir la colonne R ou T</v>
      </c>
      <c r="W40" s="103"/>
      <c r="X40" s="173" t="str">
        <f t="shared" si="3"/>
        <v>Remplir la colonne M</v>
      </c>
      <c r="Y40" s="179" t="str">
        <f t="shared" si="7"/>
        <v>Remplir la colonne W</v>
      </c>
      <c r="Z40" s="297" t="str">
        <f t="shared" si="24"/>
        <v>Remplir la colonne I</v>
      </c>
      <c r="AA40" s="84" t="s">
        <v>64</v>
      </c>
      <c r="AB40" s="315" t="str">
        <f t="shared" si="8"/>
        <v>Remplir les termes C, P et TVA</v>
      </c>
      <c r="AC40" s="55"/>
      <c r="AD40" s="65"/>
      <c r="AE40" s="56"/>
      <c r="AF40" s="48" t="s">
        <v>64</v>
      </c>
      <c r="AG40" s="99" t="str">
        <f t="shared" si="9"/>
        <v>Remplir la colonne AC ou AE</v>
      </c>
      <c r="AH40" s="103"/>
      <c r="AI40" s="173" t="str">
        <f t="shared" si="25"/>
        <v>Remplir la colonne M</v>
      </c>
      <c r="AJ40" s="179" t="str">
        <f t="shared" si="10"/>
        <v>Remplir la colonne AH</v>
      </c>
      <c r="AK40" s="297" t="str">
        <f t="shared" si="26"/>
        <v>Remplir la colonne I</v>
      </c>
      <c r="AL40" s="84" t="s">
        <v>64</v>
      </c>
      <c r="AM40" s="315" t="str">
        <f t="shared" si="11"/>
        <v>Remplir les termes C, P et TVA</v>
      </c>
      <c r="AN40" s="55"/>
      <c r="AO40" s="65"/>
      <c r="AP40" s="56"/>
      <c r="AQ40" s="48" t="s">
        <v>64</v>
      </c>
      <c r="AR40" s="99" t="str">
        <f t="shared" si="12"/>
        <v>Remplir la colonne AN ou AP</v>
      </c>
      <c r="AS40" s="103"/>
      <c r="AT40" s="173" t="str">
        <f t="shared" si="27"/>
        <v>Remplir la colonne M</v>
      </c>
      <c r="AU40" s="179" t="str">
        <f t="shared" si="13"/>
        <v>Remplir la colonne AS</v>
      </c>
      <c r="AV40" s="297" t="str">
        <f t="shared" si="28"/>
        <v>Remplir la colonne I</v>
      </c>
      <c r="AW40" s="84" t="s">
        <v>64</v>
      </c>
      <c r="AX40" s="315" t="str">
        <f t="shared" si="14"/>
        <v>Remplir les termes C, P et TVA</v>
      </c>
      <c r="AY40" s="55"/>
      <c r="AZ40" s="65"/>
      <c r="BA40" s="56"/>
      <c r="BB40" s="48" t="s">
        <v>64</v>
      </c>
      <c r="BC40" s="99" t="str">
        <f t="shared" si="15"/>
        <v>Remplir la colonne AY ou BA</v>
      </c>
      <c r="BD40" s="103"/>
      <c r="BE40" s="173" t="str">
        <f t="shared" si="29"/>
        <v>Remplir la colonne M</v>
      </c>
      <c r="BF40" s="179" t="str">
        <f t="shared" si="16"/>
        <v>Remplir la colonne BD</v>
      </c>
      <c r="BG40" s="297" t="str">
        <f t="shared" si="30"/>
        <v>Remplir la colonne I</v>
      </c>
      <c r="BH40" s="84" t="s">
        <v>64</v>
      </c>
      <c r="BI40" s="315" t="str">
        <f t="shared" si="17"/>
        <v>Remplir les termes C, P et TVA</v>
      </c>
      <c r="BJ40" s="55"/>
      <c r="BK40" s="65"/>
      <c r="BL40" s="56"/>
      <c r="BM40" s="48" t="s">
        <v>64</v>
      </c>
      <c r="BN40" s="99" t="str">
        <f t="shared" si="18"/>
        <v>Remplir la colonne BJ ou BL</v>
      </c>
      <c r="BO40" s="103"/>
      <c r="BP40" s="173" t="str">
        <f t="shared" si="31"/>
        <v>Remplir la colonne M</v>
      </c>
      <c r="BQ40" s="179" t="str">
        <f t="shared" si="19"/>
        <v>Remplir la colonne BO</v>
      </c>
      <c r="BR40" s="297" t="str">
        <f t="shared" si="32"/>
        <v>Remplir la colonne I</v>
      </c>
      <c r="BS40" s="84" t="s">
        <v>64</v>
      </c>
      <c r="BT40" s="315" t="str">
        <f t="shared" si="20"/>
        <v>Remplir les termes C, P et TVA</v>
      </c>
      <c r="BU40" s="55"/>
      <c r="BV40" s="65"/>
      <c r="BW40" s="56"/>
      <c r="BX40" s="48" t="s">
        <v>64</v>
      </c>
      <c r="BY40" s="99" t="str">
        <f t="shared" si="21"/>
        <v>Remplir la colonne BU ou BW</v>
      </c>
      <c r="BZ40" s="103"/>
      <c r="CA40" s="173" t="str">
        <f t="shared" si="33"/>
        <v>Remplir la colonne M</v>
      </c>
      <c r="CB40" s="179" t="str">
        <f t="shared" si="22"/>
        <v>Remplir la colonne BZ</v>
      </c>
      <c r="CC40" s="297" t="str">
        <f t="shared" si="34"/>
        <v>Remplir la colonne I</v>
      </c>
      <c r="CD40" s="84" t="s">
        <v>64</v>
      </c>
      <c r="CE40" s="315" t="str">
        <f t="shared" si="23"/>
        <v>Remplir les termes C, P et TVA</v>
      </c>
      <c r="CF40" s="61" t="str">
        <f t="shared" si="4"/>
        <v>REMPLIR TYPE DE CLIENT</v>
      </c>
      <c r="CG40" s="107" t="str">
        <f t="shared" si="5"/>
        <v>Montant total de l'aide demandée non indiqué</v>
      </c>
      <c r="CH40" s="1"/>
      <c r="CI40" s="1"/>
      <c r="CJ40" s="1"/>
      <c r="CK40" s="1"/>
      <c r="CL40" s="1"/>
    </row>
    <row r="41" spans="1:90" x14ac:dyDescent="0.25">
      <c r="A41" s="51"/>
      <c r="B41" s="111"/>
      <c r="C41" s="111"/>
      <c r="D41" s="111"/>
      <c r="E41" s="111"/>
      <c r="F41" s="111"/>
      <c r="G41" s="132"/>
      <c r="H41" s="151"/>
      <c r="I41" s="299"/>
      <c r="J41" s="152"/>
      <c r="K41" s="153"/>
      <c r="L41" s="169"/>
      <c r="M41" s="39"/>
      <c r="N41" s="90"/>
      <c r="O41" s="39"/>
      <c r="P41" s="23"/>
      <c r="Q41" s="170">
        <f t="shared" si="2"/>
        <v>0</v>
      </c>
      <c r="R41" s="55"/>
      <c r="S41" s="65"/>
      <c r="T41" s="56"/>
      <c r="U41" s="48" t="s">
        <v>64</v>
      </c>
      <c r="V41" s="99" t="str">
        <f t="shared" si="6"/>
        <v>Remplir la colonne R ou T</v>
      </c>
      <c r="W41" s="103"/>
      <c r="X41" s="173" t="str">
        <f t="shared" si="3"/>
        <v>Remplir la colonne M</v>
      </c>
      <c r="Y41" s="179" t="str">
        <f t="shared" si="7"/>
        <v>Remplir la colonne W</v>
      </c>
      <c r="Z41" s="297" t="str">
        <f t="shared" si="24"/>
        <v>Remplir la colonne I</v>
      </c>
      <c r="AA41" s="84" t="s">
        <v>64</v>
      </c>
      <c r="AB41" s="315" t="str">
        <f t="shared" si="8"/>
        <v>Remplir les termes C, P et TVA</v>
      </c>
      <c r="AC41" s="55"/>
      <c r="AD41" s="65"/>
      <c r="AE41" s="56"/>
      <c r="AF41" s="48" t="s">
        <v>64</v>
      </c>
      <c r="AG41" s="99" t="str">
        <f t="shared" si="9"/>
        <v>Remplir la colonne AC ou AE</v>
      </c>
      <c r="AH41" s="103"/>
      <c r="AI41" s="173" t="str">
        <f t="shared" si="25"/>
        <v>Remplir la colonne M</v>
      </c>
      <c r="AJ41" s="179" t="str">
        <f t="shared" si="10"/>
        <v>Remplir la colonne AH</v>
      </c>
      <c r="AK41" s="297" t="str">
        <f t="shared" si="26"/>
        <v>Remplir la colonne I</v>
      </c>
      <c r="AL41" s="84" t="s">
        <v>64</v>
      </c>
      <c r="AM41" s="315" t="str">
        <f t="shared" si="11"/>
        <v>Remplir les termes C, P et TVA</v>
      </c>
      <c r="AN41" s="55"/>
      <c r="AO41" s="65"/>
      <c r="AP41" s="56"/>
      <c r="AQ41" s="48" t="s">
        <v>64</v>
      </c>
      <c r="AR41" s="99" t="str">
        <f t="shared" si="12"/>
        <v>Remplir la colonne AN ou AP</v>
      </c>
      <c r="AS41" s="103"/>
      <c r="AT41" s="173" t="str">
        <f t="shared" si="27"/>
        <v>Remplir la colonne M</v>
      </c>
      <c r="AU41" s="179" t="str">
        <f t="shared" si="13"/>
        <v>Remplir la colonne AS</v>
      </c>
      <c r="AV41" s="297" t="str">
        <f t="shared" si="28"/>
        <v>Remplir la colonne I</v>
      </c>
      <c r="AW41" s="84" t="s">
        <v>64</v>
      </c>
      <c r="AX41" s="315" t="str">
        <f t="shared" si="14"/>
        <v>Remplir les termes C, P et TVA</v>
      </c>
      <c r="AY41" s="55"/>
      <c r="AZ41" s="65"/>
      <c r="BA41" s="56"/>
      <c r="BB41" s="48" t="s">
        <v>64</v>
      </c>
      <c r="BC41" s="99" t="str">
        <f t="shared" si="15"/>
        <v>Remplir la colonne AY ou BA</v>
      </c>
      <c r="BD41" s="103"/>
      <c r="BE41" s="173" t="str">
        <f t="shared" si="29"/>
        <v>Remplir la colonne M</v>
      </c>
      <c r="BF41" s="179" t="str">
        <f t="shared" si="16"/>
        <v>Remplir la colonne BD</v>
      </c>
      <c r="BG41" s="297" t="str">
        <f t="shared" si="30"/>
        <v>Remplir la colonne I</v>
      </c>
      <c r="BH41" s="84" t="s">
        <v>64</v>
      </c>
      <c r="BI41" s="315" t="str">
        <f t="shared" si="17"/>
        <v>Remplir les termes C, P et TVA</v>
      </c>
      <c r="BJ41" s="55"/>
      <c r="BK41" s="65"/>
      <c r="BL41" s="56"/>
      <c r="BM41" s="48" t="s">
        <v>64</v>
      </c>
      <c r="BN41" s="99" t="str">
        <f t="shared" si="18"/>
        <v>Remplir la colonne BJ ou BL</v>
      </c>
      <c r="BO41" s="103"/>
      <c r="BP41" s="173" t="str">
        <f t="shared" si="31"/>
        <v>Remplir la colonne M</v>
      </c>
      <c r="BQ41" s="179" t="str">
        <f t="shared" si="19"/>
        <v>Remplir la colonne BO</v>
      </c>
      <c r="BR41" s="297" t="str">
        <f t="shared" si="32"/>
        <v>Remplir la colonne I</v>
      </c>
      <c r="BS41" s="84" t="s">
        <v>64</v>
      </c>
      <c r="BT41" s="315" t="str">
        <f t="shared" si="20"/>
        <v>Remplir les termes C, P et TVA</v>
      </c>
      <c r="BU41" s="55"/>
      <c r="BV41" s="65"/>
      <c r="BW41" s="56"/>
      <c r="BX41" s="48" t="s">
        <v>64</v>
      </c>
      <c r="BY41" s="99" t="str">
        <f t="shared" si="21"/>
        <v>Remplir la colonne BU ou BW</v>
      </c>
      <c r="BZ41" s="103"/>
      <c r="CA41" s="173" t="str">
        <f t="shared" si="33"/>
        <v>Remplir la colonne M</v>
      </c>
      <c r="CB41" s="179" t="str">
        <f t="shared" si="22"/>
        <v>Remplir la colonne BZ</v>
      </c>
      <c r="CC41" s="297" t="str">
        <f t="shared" si="34"/>
        <v>Remplir la colonne I</v>
      </c>
      <c r="CD41" s="84" t="s">
        <v>64</v>
      </c>
      <c r="CE41" s="315" t="str">
        <f t="shared" si="23"/>
        <v>Remplir les termes C, P et TVA</v>
      </c>
      <c r="CF41" s="61" t="str">
        <f t="shared" si="4"/>
        <v>REMPLIR TYPE DE CLIENT</v>
      </c>
      <c r="CG41" s="107" t="str">
        <f t="shared" si="5"/>
        <v>Montant total de l'aide demandée non indiqué</v>
      </c>
      <c r="CH41" s="1"/>
      <c r="CI41" s="1"/>
      <c r="CJ41" s="1"/>
      <c r="CK41" s="1"/>
      <c r="CL41" s="1"/>
    </row>
    <row r="42" spans="1:90" x14ac:dyDescent="0.25">
      <c r="A42" s="51"/>
      <c r="B42" s="111"/>
      <c r="C42" s="111"/>
      <c r="D42" s="111"/>
      <c r="E42" s="111"/>
      <c r="F42" s="111"/>
      <c r="G42" s="132"/>
      <c r="H42" s="151"/>
      <c r="I42" s="299"/>
      <c r="J42" s="152"/>
      <c r="K42" s="153"/>
      <c r="L42" s="169"/>
      <c r="M42" s="39"/>
      <c r="N42" s="90"/>
      <c r="O42" s="39"/>
      <c r="P42" s="23"/>
      <c r="Q42" s="170">
        <f t="shared" si="2"/>
        <v>0</v>
      </c>
      <c r="R42" s="55"/>
      <c r="S42" s="65"/>
      <c r="T42" s="56"/>
      <c r="U42" s="48" t="s">
        <v>64</v>
      </c>
      <c r="V42" s="99" t="str">
        <f t="shared" si="6"/>
        <v>Remplir la colonne R ou T</v>
      </c>
      <c r="W42" s="103"/>
      <c r="X42" s="173" t="str">
        <f t="shared" si="3"/>
        <v>Remplir la colonne M</v>
      </c>
      <c r="Y42" s="179" t="str">
        <f t="shared" si="7"/>
        <v>Remplir la colonne W</v>
      </c>
      <c r="Z42" s="297" t="str">
        <f t="shared" si="24"/>
        <v>Remplir la colonne I</v>
      </c>
      <c r="AA42" s="84" t="s">
        <v>64</v>
      </c>
      <c r="AB42" s="315" t="str">
        <f t="shared" si="8"/>
        <v>Remplir les termes C, P et TVA</v>
      </c>
      <c r="AC42" s="55"/>
      <c r="AD42" s="65"/>
      <c r="AE42" s="56"/>
      <c r="AF42" s="48" t="s">
        <v>64</v>
      </c>
      <c r="AG42" s="99" t="str">
        <f t="shared" si="9"/>
        <v>Remplir la colonne AC ou AE</v>
      </c>
      <c r="AH42" s="103"/>
      <c r="AI42" s="173" t="str">
        <f t="shared" si="25"/>
        <v>Remplir la colonne M</v>
      </c>
      <c r="AJ42" s="179" t="str">
        <f t="shared" si="10"/>
        <v>Remplir la colonne AH</v>
      </c>
      <c r="AK42" s="297" t="str">
        <f t="shared" si="26"/>
        <v>Remplir la colonne I</v>
      </c>
      <c r="AL42" s="84" t="s">
        <v>64</v>
      </c>
      <c r="AM42" s="315" t="str">
        <f t="shared" si="11"/>
        <v>Remplir les termes C, P et TVA</v>
      </c>
      <c r="AN42" s="55"/>
      <c r="AO42" s="65"/>
      <c r="AP42" s="56"/>
      <c r="AQ42" s="48" t="s">
        <v>64</v>
      </c>
      <c r="AR42" s="99" t="str">
        <f t="shared" si="12"/>
        <v>Remplir la colonne AN ou AP</v>
      </c>
      <c r="AS42" s="103"/>
      <c r="AT42" s="173" t="str">
        <f t="shared" si="27"/>
        <v>Remplir la colonne M</v>
      </c>
      <c r="AU42" s="179" t="str">
        <f t="shared" si="13"/>
        <v>Remplir la colonne AS</v>
      </c>
      <c r="AV42" s="297" t="str">
        <f t="shared" si="28"/>
        <v>Remplir la colonne I</v>
      </c>
      <c r="AW42" s="84" t="s">
        <v>64</v>
      </c>
      <c r="AX42" s="315" t="str">
        <f t="shared" si="14"/>
        <v>Remplir les termes C, P et TVA</v>
      </c>
      <c r="AY42" s="55"/>
      <c r="AZ42" s="65"/>
      <c r="BA42" s="56"/>
      <c r="BB42" s="48" t="s">
        <v>64</v>
      </c>
      <c r="BC42" s="99" t="str">
        <f t="shared" si="15"/>
        <v>Remplir la colonne AY ou BA</v>
      </c>
      <c r="BD42" s="103"/>
      <c r="BE42" s="173" t="str">
        <f t="shared" si="29"/>
        <v>Remplir la colonne M</v>
      </c>
      <c r="BF42" s="179" t="str">
        <f t="shared" si="16"/>
        <v>Remplir la colonne BD</v>
      </c>
      <c r="BG42" s="297" t="str">
        <f t="shared" si="30"/>
        <v>Remplir la colonne I</v>
      </c>
      <c r="BH42" s="84" t="s">
        <v>64</v>
      </c>
      <c r="BI42" s="315" t="str">
        <f t="shared" si="17"/>
        <v>Remplir les termes C, P et TVA</v>
      </c>
      <c r="BJ42" s="55"/>
      <c r="BK42" s="65"/>
      <c r="BL42" s="56"/>
      <c r="BM42" s="48" t="s">
        <v>64</v>
      </c>
      <c r="BN42" s="99" t="str">
        <f t="shared" si="18"/>
        <v>Remplir la colonne BJ ou BL</v>
      </c>
      <c r="BO42" s="103"/>
      <c r="BP42" s="173" t="str">
        <f t="shared" si="31"/>
        <v>Remplir la colonne M</v>
      </c>
      <c r="BQ42" s="179" t="str">
        <f t="shared" si="19"/>
        <v>Remplir la colonne BO</v>
      </c>
      <c r="BR42" s="297" t="str">
        <f t="shared" si="32"/>
        <v>Remplir la colonne I</v>
      </c>
      <c r="BS42" s="84" t="s">
        <v>64</v>
      </c>
      <c r="BT42" s="315" t="str">
        <f t="shared" si="20"/>
        <v>Remplir les termes C, P et TVA</v>
      </c>
      <c r="BU42" s="55"/>
      <c r="BV42" s="65"/>
      <c r="BW42" s="56"/>
      <c r="BX42" s="48" t="s">
        <v>64</v>
      </c>
      <c r="BY42" s="99" t="str">
        <f t="shared" si="21"/>
        <v>Remplir la colonne BU ou BW</v>
      </c>
      <c r="BZ42" s="103"/>
      <c r="CA42" s="173" t="str">
        <f t="shared" si="33"/>
        <v>Remplir la colonne M</v>
      </c>
      <c r="CB42" s="179" t="str">
        <f t="shared" si="22"/>
        <v>Remplir la colonne BZ</v>
      </c>
      <c r="CC42" s="297" t="str">
        <f t="shared" si="34"/>
        <v>Remplir la colonne I</v>
      </c>
      <c r="CD42" s="84" t="s">
        <v>64</v>
      </c>
      <c r="CE42" s="315" t="str">
        <f t="shared" si="23"/>
        <v>Remplir les termes C, P et TVA</v>
      </c>
      <c r="CF42" s="61" t="str">
        <f t="shared" si="4"/>
        <v>REMPLIR TYPE DE CLIENT</v>
      </c>
      <c r="CG42" s="107" t="str">
        <f t="shared" si="5"/>
        <v>Montant total de l'aide demandée non indiqué</v>
      </c>
      <c r="CH42" s="1"/>
      <c r="CI42" s="1"/>
      <c r="CJ42" s="1"/>
      <c r="CK42" s="1"/>
      <c r="CL42" s="1"/>
    </row>
    <row r="43" spans="1:90" x14ac:dyDescent="0.25">
      <c r="A43" s="51"/>
      <c r="B43" s="111"/>
      <c r="C43" s="111"/>
      <c r="D43" s="111"/>
      <c r="E43" s="111"/>
      <c r="F43" s="111"/>
      <c r="G43" s="132"/>
      <c r="H43" s="151"/>
      <c r="I43" s="299"/>
      <c r="J43" s="152"/>
      <c r="K43" s="153"/>
      <c r="L43" s="169"/>
      <c r="M43" s="39"/>
      <c r="N43" s="90"/>
      <c r="O43" s="39"/>
      <c r="P43" s="23"/>
      <c r="Q43" s="170">
        <f t="shared" si="2"/>
        <v>0</v>
      </c>
      <c r="R43" s="55"/>
      <c r="S43" s="65"/>
      <c r="T43" s="56"/>
      <c r="U43" s="48" t="s">
        <v>64</v>
      </c>
      <c r="V43" s="99" t="str">
        <f t="shared" si="6"/>
        <v>Remplir la colonne R ou T</v>
      </c>
      <c r="W43" s="103"/>
      <c r="X43" s="173" t="str">
        <f t="shared" si="3"/>
        <v>Remplir la colonne M</v>
      </c>
      <c r="Y43" s="179" t="str">
        <f t="shared" si="7"/>
        <v>Remplir la colonne W</v>
      </c>
      <c r="Z43" s="297" t="str">
        <f t="shared" si="24"/>
        <v>Remplir la colonne I</v>
      </c>
      <c r="AA43" s="84" t="s">
        <v>64</v>
      </c>
      <c r="AB43" s="315" t="str">
        <f t="shared" si="8"/>
        <v>Remplir les termes C, P et TVA</v>
      </c>
      <c r="AC43" s="55"/>
      <c r="AD43" s="65"/>
      <c r="AE43" s="56"/>
      <c r="AF43" s="48" t="s">
        <v>64</v>
      </c>
      <c r="AG43" s="99" t="str">
        <f t="shared" si="9"/>
        <v>Remplir la colonne AC ou AE</v>
      </c>
      <c r="AH43" s="103"/>
      <c r="AI43" s="173" t="str">
        <f t="shared" si="25"/>
        <v>Remplir la colonne M</v>
      </c>
      <c r="AJ43" s="179" t="str">
        <f t="shared" si="10"/>
        <v>Remplir la colonne AH</v>
      </c>
      <c r="AK43" s="297" t="str">
        <f t="shared" si="26"/>
        <v>Remplir la colonne I</v>
      </c>
      <c r="AL43" s="84" t="s">
        <v>64</v>
      </c>
      <c r="AM43" s="315" t="str">
        <f t="shared" si="11"/>
        <v>Remplir les termes C, P et TVA</v>
      </c>
      <c r="AN43" s="55"/>
      <c r="AO43" s="65"/>
      <c r="AP43" s="56"/>
      <c r="AQ43" s="48" t="s">
        <v>64</v>
      </c>
      <c r="AR43" s="99" t="str">
        <f t="shared" si="12"/>
        <v>Remplir la colonne AN ou AP</v>
      </c>
      <c r="AS43" s="103"/>
      <c r="AT43" s="173" t="str">
        <f t="shared" si="27"/>
        <v>Remplir la colonne M</v>
      </c>
      <c r="AU43" s="179" t="str">
        <f t="shared" si="13"/>
        <v>Remplir la colonne AS</v>
      </c>
      <c r="AV43" s="297" t="str">
        <f t="shared" si="28"/>
        <v>Remplir la colonne I</v>
      </c>
      <c r="AW43" s="84" t="s">
        <v>64</v>
      </c>
      <c r="AX43" s="315" t="str">
        <f t="shared" si="14"/>
        <v>Remplir les termes C, P et TVA</v>
      </c>
      <c r="AY43" s="55"/>
      <c r="AZ43" s="65"/>
      <c r="BA43" s="56"/>
      <c r="BB43" s="48" t="s">
        <v>64</v>
      </c>
      <c r="BC43" s="99" t="str">
        <f t="shared" si="15"/>
        <v>Remplir la colonne AY ou BA</v>
      </c>
      <c r="BD43" s="103"/>
      <c r="BE43" s="173" t="str">
        <f t="shared" si="29"/>
        <v>Remplir la colonne M</v>
      </c>
      <c r="BF43" s="179" t="str">
        <f t="shared" si="16"/>
        <v>Remplir la colonne BD</v>
      </c>
      <c r="BG43" s="297" t="str">
        <f t="shared" si="30"/>
        <v>Remplir la colonne I</v>
      </c>
      <c r="BH43" s="84" t="s">
        <v>64</v>
      </c>
      <c r="BI43" s="315" t="str">
        <f t="shared" si="17"/>
        <v>Remplir les termes C, P et TVA</v>
      </c>
      <c r="BJ43" s="55"/>
      <c r="BK43" s="65"/>
      <c r="BL43" s="56"/>
      <c r="BM43" s="48" t="s">
        <v>64</v>
      </c>
      <c r="BN43" s="99" t="str">
        <f t="shared" si="18"/>
        <v>Remplir la colonne BJ ou BL</v>
      </c>
      <c r="BO43" s="103"/>
      <c r="BP43" s="173" t="str">
        <f t="shared" si="31"/>
        <v>Remplir la colonne M</v>
      </c>
      <c r="BQ43" s="179" t="str">
        <f t="shared" si="19"/>
        <v>Remplir la colonne BO</v>
      </c>
      <c r="BR43" s="297" t="str">
        <f t="shared" si="32"/>
        <v>Remplir la colonne I</v>
      </c>
      <c r="BS43" s="84" t="s">
        <v>64</v>
      </c>
      <c r="BT43" s="315" t="str">
        <f t="shared" si="20"/>
        <v>Remplir les termes C, P et TVA</v>
      </c>
      <c r="BU43" s="55"/>
      <c r="BV43" s="65"/>
      <c r="BW43" s="56"/>
      <c r="BX43" s="48" t="s">
        <v>64</v>
      </c>
      <c r="BY43" s="99" t="str">
        <f t="shared" si="21"/>
        <v>Remplir la colonne BU ou BW</v>
      </c>
      <c r="BZ43" s="103"/>
      <c r="CA43" s="173" t="str">
        <f t="shared" si="33"/>
        <v>Remplir la colonne M</v>
      </c>
      <c r="CB43" s="179" t="str">
        <f t="shared" si="22"/>
        <v>Remplir la colonne BZ</v>
      </c>
      <c r="CC43" s="297" t="str">
        <f t="shared" si="34"/>
        <v>Remplir la colonne I</v>
      </c>
      <c r="CD43" s="84" t="s">
        <v>64</v>
      </c>
      <c r="CE43" s="315" t="str">
        <f t="shared" si="23"/>
        <v>Remplir les termes C, P et TVA</v>
      </c>
      <c r="CF43" s="61" t="str">
        <f t="shared" si="4"/>
        <v>REMPLIR TYPE DE CLIENT</v>
      </c>
      <c r="CG43" s="107" t="str">
        <f t="shared" si="5"/>
        <v>Montant total de l'aide demandée non indiqué</v>
      </c>
      <c r="CH43" s="1"/>
      <c r="CI43" s="1"/>
      <c r="CJ43" s="1"/>
      <c r="CK43" s="1"/>
      <c r="CL43" s="1"/>
    </row>
    <row r="44" spans="1:90" x14ac:dyDescent="0.25">
      <c r="A44" s="51"/>
      <c r="B44" s="111"/>
      <c r="C44" s="111"/>
      <c r="D44" s="111"/>
      <c r="E44" s="111"/>
      <c r="F44" s="111"/>
      <c r="G44" s="132"/>
      <c r="H44" s="151"/>
      <c r="I44" s="299"/>
      <c r="J44" s="152"/>
      <c r="K44" s="153"/>
      <c r="L44" s="169"/>
      <c r="M44" s="39"/>
      <c r="N44" s="90"/>
      <c r="O44" s="39"/>
      <c r="P44" s="23"/>
      <c r="Q44" s="170">
        <f t="shared" si="2"/>
        <v>0</v>
      </c>
      <c r="R44" s="55"/>
      <c r="S44" s="65"/>
      <c r="T44" s="56"/>
      <c r="U44" s="48" t="s">
        <v>64</v>
      </c>
      <c r="V44" s="99" t="str">
        <f t="shared" si="6"/>
        <v>Remplir la colonne R ou T</v>
      </c>
      <c r="W44" s="103"/>
      <c r="X44" s="173" t="str">
        <f t="shared" si="3"/>
        <v>Remplir la colonne M</v>
      </c>
      <c r="Y44" s="179" t="str">
        <f t="shared" si="7"/>
        <v>Remplir la colonne W</v>
      </c>
      <c r="Z44" s="297" t="str">
        <f t="shared" si="24"/>
        <v>Remplir la colonne I</v>
      </c>
      <c r="AA44" s="84" t="s">
        <v>64</v>
      </c>
      <c r="AB44" s="315" t="str">
        <f t="shared" si="8"/>
        <v>Remplir les termes C, P et TVA</v>
      </c>
      <c r="AC44" s="55"/>
      <c r="AD44" s="65"/>
      <c r="AE44" s="56"/>
      <c r="AF44" s="48" t="s">
        <v>64</v>
      </c>
      <c r="AG44" s="99" t="str">
        <f t="shared" si="9"/>
        <v>Remplir la colonne AC ou AE</v>
      </c>
      <c r="AH44" s="103"/>
      <c r="AI44" s="173" t="str">
        <f t="shared" si="25"/>
        <v>Remplir la colonne M</v>
      </c>
      <c r="AJ44" s="179" t="str">
        <f t="shared" si="10"/>
        <v>Remplir la colonne AH</v>
      </c>
      <c r="AK44" s="297" t="str">
        <f t="shared" si="26"/>
        <v>Remplir la colonne I</v>
      </c>
      <c r="AL44" s="84" t="s">
        <v>64</v>
      </c>
      <c r="AM44" s="315" t="str">
        <f t="shared" si="11"/>
        <v>Remplir les termes C, P et TVA</v>
      </c>
      <c r="AN44" s="55"/>
      <c r="AO44" s="65"/>
      <c r="AP44" s="56"/>
      <c r="AQ44" s="48" t="s">
        <v>64</v>
      </c>
      <c r="AR44" s="99" t="str">
        <f t="shared" si="12"/>
        <v>Remplir la colonne AN ou AP</v>
      </c>
      <c r="AS44" s="103"/>
      <c r="AT44" s="173" t="str">
        <f t="shared" si="27"/>
        <v>Remplir la colonne M</v>
      </c>
      <c r="AU44" s="179" t="str">
        <f t="shared" si="13"/>
        <v>Remplir la colonne AS</v>
      </c>
      <c r="AV44" s="297" t="str">
        <f t="shared" si="28"/>
        <v>Remplir la colonne I</v>
      </c>
      <c r="AW44" s="84" t="s">
        <v>64</v>
      </c>
      <c r="AX44" s="315" t="str">
        <f t="shared" si="14"/>
        <v>Remplir les termes C, P et TVA</v>
      </c>
      <c r="AY44" s="55"/>
      <c r="AZ44" s="65"/>
      <c r="BA44" s="56"/>
      <c r="BB44" s="48" t="s">
        <v>64</v>
      </c>
      <c r="BC44" s="99" t="str">
        <f t="shared" si="15"/>
        <v>Remplir la colonne AY ou BA</v>
      </c>
      <c r="BD44" s="103"/>
      <c r="BE44" s="173" t="str">
        <f t="shared" si="29"/>
        <v>Remplir la colonne M</v>
      </c>
      <c r="BF44" s="179" t="str">
        <f t="shared" si="16"/>
        <v>Remplir la colonne BD</v>
      </c>
      <c r="BG44" s="297" t="str">
        <f t="shared" si="30"/>
        <v>Remplir la colonne I</v>
      </c>
      <c r="BH44" s="84" t="s">
        <v>64</v>
      </c>
      <c r="BI44" s="315" t="str">
        <f t="shared" si="17"/>
        <v>Remplir les termes C, P et TVA</v>
      </c>
      <c r="BJ44" s="55"/>
      <c r="BK44" s="65"/>
      <c r="BL44" s="56"/>
      <c r="BM44" s="48" t="s">
        <v>64</v>
      </c>
      <c r="BN44" s="99" t="str">
        <f t="shared" si="18"/>
        <v>Remplir la colonne BJ ou BL</v>
      </c>
      <c r="BO44" s="103"/>
      <c r="BP44" s="173" t="str">
        <f t="shared" si="31"/>
        <v>Remplir la colonne M</v>
      </c>
      <c r="BQ44" s="179" t="str">
        <f t="shared" si="19"/>
        <v>Remplir la colonne BO</v>
      </c>
      <c r="BR44" s="297" t="str">
        <f t="shared" si="32"/>
        <v>Remplir la colonne I</v>
      </c>
      <c r="BS44" s="84" t="s">
        <v>64</v>
      </c>
      <c r="BT44" s="315" t="str">
        <f t="shared" si="20"/>
        <v>Remplir les termes C, P et TVA</v>
      </c>
      <c r="BU44" s="55"/>
      <c r="BV44" s="65"/>
      <c r="BW44" s="56"/>
      <c r="BX44" s="48" t="s">
        <v>64</v>
      </c>
      <c r="BY44" s="99" t="str">
        <f t="shared" si="21"/>
        <v>Remplir la colonne BU ou BW</v>
      </c>
      <c r="BZ44" s="103"/>
      <c r="CA44" s="173" t="str">
        <f t="shared" si="33"/>
        <v>Remplir la colonne M</v>
      </c>
      <c r="CB44" s="179" t="str">
        <f t="shared" si="22"/>
        <v>Remplir la colonne BZ</v>
      </c>
      <c r="CC44" s="297" t="str">
        <f t="shared" si="34"/>
        <v>Remplir la colonne I</v>
      </c>
      <c r="CD44" s="84" t="s">
        <v>64</v>
      </c>
      <c r="CE44" s="315" t="str">
        <f t="shared" si="23"/>
        <v>Remplir les termes C, P et TVA</v>
      </c>
      <c r="CF44" s="61" t="str">
        <f t="shared" si="4"/>
        <v>REMPLIR TYPE DE CLIENT</v>
      </c>
      <c r="CG44" s="107" t="str">
        <f t="shared" si="5"/>
        <v>Montant total de l'aide demandée non indiqué</v>
      </c>
      <c r="CH44" s="1"/>
      <c r="CI44" s="1"/>
      <c r="CJ44" s="1"/>
      <c r="CK44" s="1"/>
      <c r="CL44" s="1"/>
    </row>
    <row r="45" spans="1:90" x14ac:dyDescent="0.25">
      <c r="A45" s="51"/>
      <c r="B45" s="111"/>
      <c r="C45" s="111"/>
      <c r="D45" s="111"/>
      <c r="E45" s="111"/>
      <c r="F45" s="111"/>
      <c r="G45" s="132"/>
      <c r="H45" s="151"/>
      <c r="I45" s="299"/>
      <c r="J45" s="152"/>
      <c r="K45" s="153"/>
      <c r="L45" s="169"/>
      <c r="M45" s="39"/>
      <c r="N45" s="90"/>
      <c r="O45" s="39"/>
      <c r="P45" s="23"/>
      <c r="Q45" s="170">
        <f t="shared" si="2"/>
        <v>0</v>
      </c>
      <c r="R45" s="55"/>
      <c r="S45" s="65"/>
      <c r="T45" s="56"/>
      <c r="U45" s="48" t="s">
        <v>64</v>
      </c>
      <c r="V45" s="99" t="str">
        <f t="shared" si="6"/>
        <v>Remplir la colonne R ou T</v>
      </c>
      <c r="W45" s="103"/>
      <c r="X45" s="173" t="str">
        <f t="shared" si="3"/>
        <v>Remplir la colonne M</v>
      </c>
      <c r="Y45" s="179" t="str">
        <f t="shared" si="7"/>
        <v>Remplir la colonne W</v>
      </c>
      <c r="Z45" s="297" t="str">
        <f t="shared" si="24"/>
        <v>Remplir la colonne I</v>
      </c>
      <c r="AA45" s="84" t="s">
        <v>64</v>
      </c>
      <c r="AB45" s="315" t="str">
        <f t="shared" si="8"/>
        <v>Remplir les termes C, P et TVA</v>
      </c>
      <c r="AC45" s="55"/>
      <c r="AD45" s="65"/>
      <c r="AE45" s="56"/>
      <c r="AF45" s="48" t="s">
        <v>64</v>
      </c>
      <c r="AG45" s="99" t="str">
        <f t="shared" si="9"/>
        <v>Remplir la colonne AC ou AE</v>
      </c>
      <c r="AH45" s="103"/>
      <c r="AI45" s="173" t="str">
        <f t="shared" si="25"/>
        <v>Remplir la colonne M</v>
      </c>
      <c r="AJ45" s="179" t="str">
        <f t="shared" si="10"/>
        <v>Remplir la colonne AH</v>
      </c>
      <c r="AK45" s="297" t="str">
        <f t="shared" si="26"/>
        <v>Remplir la colonne I</v>
      </c>
      <c r="AL45" s="84" t="s">
        <v>64</v>
      </c>
      <c r="AM45" s="315" t="str">
        <f t="shared" si="11"/>
        <v>Remplir les termes C, P et TVA</v>
      </c>
      <c r="AN45" s="55"/>
      <c r="AO45" s="65"/>
      <c r="AP45" s="56"/>
      <c r="AQ45" s="48" t="s">
        <v>64</v>
      </c>
      <c r="AR45" s="99" t="str">
        <f t="shared" si="12"/>
        <v>Remplir la colonne AN ou AP</v>
      </c>
      <c r="AS45" s="103"/>
      <c r="AT45" s="173" t="str">
        <f t="shared" si="27"/>
        <v>Remplir la colonne M</v>
      </c>
      <c r="AU45" s="179" t="str">
        <f t="shared" si="13"/>
        <v>Remplir la colonne AS</v>
      </c>
      <c r="AV45" s="297" t="str">
        <f t="shared" si="28"/>
        <v>Remplir la colonne I</v>
      </c>
      <c r="AW45" s="84" t="s">
        <v>64</v>
      </c>
      <c r="AX45" s="315" t="str">
        <f t="shared" si="14"/>
        <v>Remplir les termes C, P et TVA</v>
      </c>
      <c r="AY45" s="55"/>
      <c r="AZ45" s="65"/>
      <c r="BA45" s="56"/>
      <c r="BB45" s="48" t="s">
        <v>64</v>
      </c>
      <c r="BC45" s="99" t="str">
        <f t="shared" si="15"/>
        <v>Remplir la colonne AY ou BA</v>
      </c>
      <c r="BD45" s="103"/>
      <c r="BE45" s="173" t="str">
        <f t="shared" si="29"/>
        <v>Remplir la colonne M</v>
      </c>
      <c r="BF45" s="179" t="str">
        <f t="shared" si="16"/>
        <v>Remplir la colonne BD</v>
      </c>
      <c r="BG45" s="297" t="str">
        <f t="shared" si="30"/>
        <v>Remplir la colonne I</v>
      </c>
      <c r="BH45" s="84" t="s">
        <v>64</v>
      </c>
      <c r="BI45" s="315" t="str">
        <f t="shared" si="17"/>
        <v>Remplir les termes C, P et TVA</v>
      </c>
      <c r="BJ45" s="55"/>
      <c r="BK45" s="65"/>
      <c r="BL45" s="56"/>
      <c r="BM45" s="48" t="s">
        <v>64</v>
      </c>
      <c r="BN45" s="99" t="str">
        <f t="shared" si="18"/>
        <v>Remplir la colonne BJ ou BL</v>
      </c>
      <c r="BO45" s="103"/>
      <c r="BP45" s="173" t="str">
        <f t="shared" si="31"/>
        <v>Remplir la colonne M</v>
      </c>
      <c r="BQ45" s="179" t="str">
        <f t="shared" si="19"/>
        <v>Remplir la colonne BO</v>
      </c>
      <c r="BR45" s="297" t="str">
        <f t="shared" si="32"/>
        <v>Remplir la colonne I</v>
      </c>
      <c r="BS45" s="84" t="s">
        <v>64</v>
      </c>
      <c r="BT45" s="315" t="str">
        <f t="shared" si="20"/>
        <v>Remplir les termes C, P et TVA</v>
      </c>
      <c r="BU45" s="55"/>
      <c r="BV45" s="65"/>
      <c r="BW45" s="56"/>
      <c r="BX45" s="48" t="s">
        <v>64</v>
      </c>
      <c r="BY45" s="99" t="str">
        <f t="shared" si="21"/>
        <v>Remplir la colonne BU ou BW</v>
      </c>
      <c r="BZ45" s="103"/>
      <c r="CA45" s="173" t="str">
        <f t="shared" si="33"/>
        <v>Remplir la colonne M</v>
      </c>
      <c r="CB45" s="179" t="str">
        <f t="shared" si="22"/>
        <v>Remplir la colonne BZ</v>
      </c>
      <c r="CC45" s="297" t="str">
        <f t="shared" si="34"/>
        <v>Remplir la colonne I</v>
      </c>
      <c r="CD45" s="84" t="s">
        <v>64</v>
      </c>
      <c r="CE45" s="315" t="str">
        <f t="shared" si="23"/>
        <v>Remplir les termes C, P et TVA</v>
      </c>
      <c r="CF45" s="61" t="str">
        <f t="shared" si="4"/>
        <v>REMPLIR TYPE DE CLIENT</v>
      </c>
      <c r="CG45" s="107" t="str">
        <f t="shared" si="5"/>
        <v>Montant total de l'aide demandée non indiqué</v>
      </c>
      <c r="CH45" s="1"/>
      <c r="CI45" s="1"/>
      <c r="CJ45" s="1"/>
      <c r="CK45" s="1"/>
      <c r="CL45" s="1"/>
    </row>
    <row r="46" spans="1:90" x14ac:dyDescent="0.25">
      <c r="A46" s="51"/>
      <c r="B46" s="111"/>
      <c r="C46" s="111"/>
      <c r="D46" s="111"/>
      <c r="E46" s="111"/>
      <c r="F46" s="111"/>
      <c r="G46" s="132"/>
      <c r="H46" s="151"/>
      <c r="I46" s="299"/>
      <c r="J46" s="152"/>
      <c r="K46" s="153"/>
      <c r="L46" s="169"/>
      <c r="M46" s="39"/>
      <c r="N46" s="90"/>
      <c r="O46" s="39"/>
      <c r="P46" s="23"/>
      <c r="Q46" s="170">
        <f t="shared" si="2"/>
        <v>0</v>
      </c>
      <c r="R46" s="55"/>
      <c r="S46" s="65"/>
      <c r="T46" s="56"/>
      <c r="U46" s="48" t="s">
        <v>64</v>
      </c>
      <c r="V46" s="99" t="str">
        <f t="shared" si="6"/>
        <v>Remplir la colonne R ou T</v>
      </c>
      <c r="W46" s="103"/>
      <c r="X46" s="173" t="str">
        <f t="shared" si="3"/>
        <v>Remplir la colonne M</v>
      </c>
      <c r="Y46" s="179" t="str">
        <f t="shared" si="7"/>
        <v>Remplir la colonne W</v>
      </c>
      <c r="Z46" s="297" t="str">
        <f t="shared" si="24"/>
        <v>Remplir la colonne I</v>
      </c>
      <c r="AA46" s="84" t="s">
        <v>64</v>
      </c>
      <c r="AB46" s="315" t="str">
        <f t="shared" si="8"/>
        <v>Remplir les termes C, P et TVA</v>
      </c>
      <c r="AC46" s="55"/>
      <c r="AD46" s="65"/>
      <c r="AE46" s="56"/>
      <c r="AF46" s="48" t="s">
        <v>64</v>
      </c>
      <c r="AG46" s="99" t="str">
        <f t="shared" si="9"/>
        <v>Remplir la colonne AC ou AE</v>
      </c>
      <c r="AH46" s="103"/>
      <c r="AI46" s="173" t="str">
        <f t="shared" si="25"/>
        <v>Remplir la colonne M</v>
      </c>
      <c r="AJ46" s="179" t="str">
        <f t="shared" si="10"/>
        <v>Remplir la colonne AH</v>
      </c>
      <c r="AK46" s="297" t="str">
        <f t="shared" si="26"/>
        <v>Remplir la colonne I</v>
      </c>
      <c r="AL46" s="84" t="s">
        <v>64</v>
      </c>
      <c r="AM46" s="315" t="str">
        <f t="shared" si="11"/>
        <v>Remplir les termes C, P et TVA</v>
      </c>
      <c r="AN46" s="55"/>
      <c r="AO46" s="65"/>
      <c r="AP46" s="56"/>
      <c r="AQ46" s="48" t="s">
        <v>64</v>
      </c>
      <c r="AR46" s="99" t="str">
        <f t="shared" si="12"/>
        <v>Remplir la colonne AN ou AP</v>
      </c>
      <c r="AS46" s="103"/>
      <c r="AT46" s="173" t="str">
        <f t="shared" si="27"/>
        <v>Remplir la colonne M</v>
      </c>
      <c r="AU46" s="179" t="str">
        <f t="shared" si="13"/>
        <v>Remplir la colonne AS</v>
      </c>
      <c r="AV46" s="297" t="str">
        <f t="shared" si="28"/>
        <v>Remplir la colonne I</v>
      </c>
      <c r="AW46" s="84" t="s">
        <v>64</v>
      </c>
      <c r="AX46" s="315" t="str">
        <f t="shared" si="14"/>
        <v>Remplir les termes C, P et TVA</v>
      </c>
      <c r="AY46" s="55"/>
      <c r="AZ46" s="65"/>
      <c r="BA46" s="56"/>
      <c r="BB46" s="48" t="s">
        <v>64</v>
      </c>
      <c r="BC46" s="99" t="str">
        <f t="shared" si="15"/>
        <v>Remplir la colonne AY ou BA</v>
      </c>
      <c r="BD46" s="103"/>
      <c r="BE46" s="173" t="str">
        <f t="shared" si="29"/>
        <v>Remplir la colonne M</v>
      </c>
      <c r="BF46" s="179" t="str">
        <f t="shared" si="16"/>
        <v>Remplir la colonne BD</v>
      </c>
      <c r="BG46" s="297" t="str">
        <f t="shared" si="30"/>
        <v>Remplir la colonne I</v>
      </c>
      <c r="BH46" s="84" t="s">
        <v>64</v>
      </c>
      <c r="BI46" s="315" t="str">
        <f t="shared" si="17"/>
        <v>Remplir les termes C, P et TVA</v>
      </c>
      <c r="BJ46" s="55"/>
      <c r="BK46" s="65"/>
      <c r="BL46" s="56"/>
      <c r="BM46" s="48" t="s">
        <v>64</v>
      </c>
      <c r="BN46" s="99" t="str">
        <f t="shared" si="18"/>
        <v>Remplir la colonne BJ ou BL</v>
      </c>
      <c r="BO46" s="103"/>
      <c r="BP46" s="173" t="str">
        <f t="shared" si="31"/>
        <v>Remplir la colonne M</v>
      </c>
      <c r="BQ46" s="179" t="str">
        <f t="shared" si="19"/>
        <v>Remplir la colonne BO</v>
      </c>
      <c r="BR46" s="297" t="str">
        <f t="shared" si="32"/>
        <v>Remplir la colonne I</v>
      </c>
      <c r="BS46" s="84" t="s">
        <v>64</v>
      </c>
      <c r="BT46" s="315" t="str">
        <f t="shared" si="20"/>
        <v>Remplir les termes C, P et TVA</v>
      </c>
      <c r="BU46" s="55"/>
      <c r="BV46" s="65"/>
      <c r="BW46" s="56"/>
      <c r="BX46" s="48" t="s">
        <v>64</v>
      </c>
      <c r="BY46" s="99" t="str">
        <f t="shared" si="21"/>
        <v>Remplir la colonne BU ou BW</v>
      </c>
      <c r="BZ46" s="103"/>
      <c r="CA46" s="173" t="str">
        <f t="shared" si="33"/>
        <v>Remplir la colonne M</v>
      </c>
      <c r="CB46" s="179" t="str">
        <f t="shared" si="22"/>
        <v>Remplir la colonne BZ</v>
      </c>
      <c r="CC46" s="297" t="str">
        <f t="shared" si="34"/>
        <v>Remplir la colonne I</v>
      </c>
      <c r="CD46" s="84" t="s">
        <v>64</v>
      </c>
      <c r="CE46" s="315" t="str">
        <f t="shared" si="23"/>
        <v>Remplir les termes C, P et TVA</v>
      </c>
      <c r="CF46" s="61" t="str">
        <f t="shared" si="4"/>
        <v>REMPLIR TYPE DE CLIENT</v>
      </c>
      <c r="CG46" s="107" t="str">
        <f t="shared" si="5"/>
        <v>Montant total de l'aide demandée non indiqué</v>
      </c>
      <c r="CH46" s="1"/>
      <c r="CI46" s="1"/>
      <c r="CJ46" s="1"/>
      <c r="CK46" s="1"/>
      <c r="CL46" s="1"/>
    </row>
    <row r="47" spans="1:90" x14ac:dyDescent="0.25">
      <c r="A47" s="51"/>
      <c r="B47" s="111"/>
      <c r="C47" s="111"/>
      <c r="D47" s="111"/>
      <c r="E47" s="111"/>
      <c r="F47" s="111"/>
      <c r="G47" s="132"/>
      <c r="H47" s="151"/>
      <c r="I47" s="299"/>
      <c r="J47" s="152"/>
      <c r="K47" s="153"/>
      <c r="L47" s="169"/>
      <c r="M47" s="39"/>
      <c r="N47" s="90"/>
      <c r="O47" s="39"/>
      <c r="P47" s="23"/>
      <c r="Q47" s="170">
        <f t="shared" si="2"/>
        <v>0</v>
      </c>
      <c r="R47" s="55"/>
      <c r="S47" s="65"/>
      <c r="T47" s="56"/>
      <c r="U47" s="48" t="s">
        <v>64</v>
      </c>
      <c r="V47" s="99" t="str">
        <f t="shared" si="6"/>
        <v>Remplir la colonne R ou T</v>
      </c>
      <c r="W47" s="103"/>
      <c r="X47" s="173" t="str">
        <f t="shared" si="3"/>
        <v>Remplir la colonne M</v>
      </c>
      <c r="Y47" s="179" t="str">
        <f t="shared" si="7"/>
        <v>Remplir la colonne W</v>
      </c>
      <c r="Z47" s="297" t="str">
        <f t="shared" si="24"/>
        <v>Remplir la colonne I</v>
      </c>
      <c r="AA47" s="84" t="s">
        <v>64</v>
      </c>
      <c r="AB47" s="315" t="str">
        <f t="shared" si="8"/>
        <v>Remplir les termes C, P et TVA</v>
      </c>
      <c r="AC47" s="55"/>
      <c r="AD47" s="65"/>
      <c r="AE47" s="56"/>
      <c r="AF47" s="48" t="s">
        <v>64</v>
      </c>
      <c r="AG47" s="99" t="str">
        <f t="shared" si="9"/>
        <v>Remplir la colonne AC ou AE</v>
      </c>
      <c r="AH47" s="103"/>
      <c r="AI47" s="173" t="str">
        <f t="shared" si="25"/>
        <v>Remplir la colonne M</v>
      </c>
      <c r="AJ47" s="179" t="str">
        <f t="shared" si="10"/>
        <v>Remplir la colonne AH</v>
      </c>
      <c r="AK47" s="297" t="str">
        <f t="shared" si="26"/>
        <v>Remplir la colonne I</v>
      </c>
      <c r="AL47" s="84" t="s">
        <v>64</v>
      </c>
      <c r="AM47" s="315" t="str">
        <f t="shared" si="11"/>
        <v>Remplir les termes C, P et TVA</v>
      </c>
      <c r="AN47" s="55"/>
      <c r="AO47" s="65"/>
      <c r="AP47" s="56"/>
      <c r="AQ47" s="48" t="s">
        <v>64</v>
      </c>
      <c r="AR47" s="99" t="str">
        <f t="shared" si="12"/>
        <v>Remplir la colonne AN ou AP</v>
      </c>
      <c r="AS47" s="103"/>
      <c r="AT47" s="173" t="str">
        <f t="shared" si="27"/>
        <v>Remplir la colonne M</v>
      </c>
      <c r="AU47" s="179" t="str">
        <f t="shared" si="13"/>
        <v>Remplir la colonne AS</v>
      </c>
      <c r="AV47" s="297" t="str">
        <f t="shared" si="28"/>
        <v>Remplir la colonne I</v>
      </c>
      <c r="AW47" s="84" t="s">
        <v>64</v>
      </c>
      <c r="AX47" s="315" t="str">
        <f t="shared" si="14"/>
        <v>Remplir les termes C, P et TVA</v>
      </c>
      <c r="AY47" s="55"/>
      <c r="AZ47" s="65"/>
      <c r="BA47" s="56"/>
      <c r="BB47" s="48" t="s">
        <v>64</v>
      </c>
      <c r="BC47" s="99" t="str">
        <f t="shared" si="15"/>
        <v>Remplir la colonne AY ou BA</v>
      </c>
      <c r="BD47" s="103"/>
      <c r="BE47" s="173" t="str">
        <f t="shared" si="29"/>
        <v>Remplir la colonne M</v>
      </c>
      <c r="BF47" s="179" t="str">
        <f t="shared" si="16"/>
        <v>Remplir la colonne BD</v>
      </c>
      <c r="BG47" s="297" t="str">
        <f t="shared" si="30"/>
        <v>Remplir la colonne I</v>
      </c>
      <c r="BH47" s="84" t="s">
        <v>64</v>
      </c>
      <c r="BI47" s="315" t="str">
        <f t="shared" si="17"/>
        <v>Remplir les termes C, P et TVA</v>
      </c>
      <c r="BJ47" s="55"/>
      <c r="BK47" s="65"/>
      <c r="BL47" s="56"/>
      <c r="BM47" s="48" t="s">
        <v>64</v>
      </c>
      <c r="BN47" s="99" t="str">
        <f t="shared" si="18"/>
        <v>Remplir la colonne BJ ou BL</v>
      </c>
      <c r="BO47" s="103"/>
      <c r="BP47" s="173" t="str">
        <f t="shared" si="31"/>
        <v>Remplir la colonne M</v>
      </c>
      <c r="BQ47" s="179" t="str">
        <f t="shared" si="19"/>
        <v>Remplir la colonne BO</v>
      </c>
      <c r="BR47" s="297" t="str">
        <f t="shared" si="32"/>
        <v>Remplir la colonne I</v>
      </c>
      <c r="BS47" s="84" t="s">
        <v>64</v>
      </c>
      <c r="BT47" s="315" t="str">
        <f t="shared" si="20"/>
        <v>Remplir les termes C, P et TVA</v>
      </c>
      <c r="BU47" s="55"/>
      <c r="BV47" s="65"/>
      <c r="BW47" s="56"/>
      <c r="BX47" s="48" t="s">
        <v>64</v>
      </c>
      <c r="BY47" s="99" t="str">
        <f t="shared" si="21"/>
        <v>Remplir la colonne BU ou BW</v>
      </c>
      <c r="BZ47" s="103"/>
      <c r="CA47" s="173" t="str">
        <f t="shared" si="33"/>
        <v>Remplir la colonne M</v>
      </c>
      <c r="CB47" s="179" t="str">
        <f t="shared" si="22"/>
        <v>Remplir la colonne BZ</v>
      </c>
      <c r="CC47" s="297" t="str">
        <f t="shared" si="34"/>
        <v>Remplir la colonne I</v>
      </c>
      <c r="CD47" s="84" t="s">
        <v>64</v>
      </c>
      <c r="CE47" s="315" t="str">
        <f t="shared" si="23"/>
        <v>Remplir les termes C, P et TVA</v>
      </c>
      <c r="CF47" s="61" t="str">
        <f t="shared" si="4"/>
        <v>REMPLIR TYPE DE CLIENT</v>
      </c>
      <c r="CG47" s="107" t="str">
        <f t="shared" si="5"/>
        <v>Montant total de l'aide demandée non indiqué</v>
      </c>
      <c r="CH47" s="1"/>
      <c r="CI47" s="1"/>
      <c r="CJ47" s="1"/>
      <c r="CK47" s="1"/>
      <c r="CL47" s="1"/>
    </row>
    <row r="48" spans="1:90" x14ac:dyDescent="0.25">
      <c r="A48" s="51"/>
      <c r="B48" s="111"/>
      <c r="C48" s="111"/>
      <c r="D48" s="111"/>
      <c r="E48" s="111"/>
      <c r="F48" s="111"/>
      <c r="G48" s="132"/>
      <c r="H48" s="151"/>
      <c r="I48" s="299"/>
      <c r="J48" s="152"/>
      <c r="K48" s="153"/>
      <c r="L48" s="169"/>
      <c r="M48" s="39"/>
      <c r="N48" s="90"/>
      <c r="O48" s="39"/>
      <c r="P48" s="23"/>
      <c r="Q48" s="170">
        <f t="shared" si="2"/>
        <v>0</v>
      </c>
      <c r="R48" s="55"/>
      <c r="S48" s="65"/>
      <c r="T48" s="56"/>
      <c r="U48" s="48" t="s">
        <v>64</v>
      </c>
      <c r="V48" s="99" t="str">
        <f t="shared" si="6"/>
        <v>Remplir la colonne R ou T</v>
      </c>
      <c r="W48" s="103"/>
      <c r="X48" s="173" t="str">
        <f t="shared" si="3"/>
        <v>Remplir la colonne M</v>
      </c>
      <c r="Y48" s="179" t="str">
        <f t="shared" si="7"/>
        <v>Remplir la colonne W</v>
      </c>
      <c r="Z48" s="297" t="str">
        <f t="shared" si="24"/>
        <v>Remplir la colonne I</v>
      </c>
      <c r="AA48" s="84" t="s">
        <v>64</v>
      </c>
      <c r="AB48" s="315" t="str">
        <f t="shared" si="8"/>
        <v>Remplir les termes C, P et TVA</v>
      </c>
      <c r="AC48" s="55"/>
      <c r="AD48" s="65"/>
      <c r="AE48" s="56"/>
      <c r="AF48" s="48" t="s">
        <v>64</v>
      </c>
      <c r="AG48" s="99" t="str">
        <f t="shared" si="9"/>
        <v>Remplir la colonne AC ou AE</v>
      </c>
      <c r="AH48" s="103"/>
      <c r="AI48" s="173" t="str">
        <f t="shared" si="25"/>
        <v>Remplir la colonne M</v>
      </c>
      <c r="AJ48" s="179" t="str">
        <f t="shared" si="10"/>
        <v>Remplir la colonne AH</v>
      </c>
      <c r="AK48" s="297" t="str">
        <f t="shared" si="26"/>
        <v>Remplir la colonne I</v>
      </c>
      <c r="AL48" s="84" t="s">
        <v>64</v>
      </c>
      <c r="AM48" s="315" t="str">
        <f t="shared" si="11"/>
        <v>Remplir les termes C, P et TVA</v>
      </c>
      <c r="AN48" s="55"/>
      <c r="AO48" s="65"/>
      <c r="AP48" s="56"/>
      <c r="AQ48" s="48" t="s">
        <v>64</v>
      </c>
      <c r="AR48" s="99" t="str">
        <f t="shared" si="12"/>
        <v>Remplir la colonne AN ou AP</v>
      </c>
      <c r="AS48" s="103"/>
      <c r="AT48" s="173" t="str">
        <f t="shared" si="27"/>
        <v>Remplir la colonne M</v>
      </c>
      <c r="AU48" s="179" t="str">
        <f t="shared" si="13"/>
        <v>Remplir la colonne AS</v>
      </c>
      <c r="AV48" s="297" t="str">
        <f t="shared" si="28"/>
        <v>Remplir la colonne I</v>
      </c>
      <c r="AW48" s="84" t="s">
        <v>64</v>
      </c>
      <c r="AX48" s="315" t="str">
        <f t="shared" si="14"/>
        <v>Remplir les termes C, P et TVA</v>
      </c>
      <c r="AY48" s="55"/>
      <c r="AZ48" s="65"/>
      <c r="BA48" s="56"/>
      <c r="BB48" s="48" t="s">
        <v>64</v>
      </c>
      <c r="BC48" s="99" t="str">
        <f t="shared" si="15"/>
        <v>Remplir la colonne AY ou BA</v>
      </c>
      <c r="BD48" s="103"/>
      <c r="BE48" s="173" t="str">
        <f t="shared" si="29"/>
        <v>Remplir la colonne M</v>
      </c>
      <c r="BF48" s="179" t="str">
        <f t="shared" si="16"/>
        <v>Remplir la colonne BD</v>
      </c>
      <c r="BG48" s="297" t="str">
        <f t="shared" si="30"/>
        <v>Remplir la colonne I</v>
      </c>
      <c r="BH48" s="84" t="s">
        <v>64</v>
      </c>
      <c r="BI48" s="315" t="str">
        <f t="shared" si="17"/>
        <v>Remplir les termes C, P et TVA</v>
      </c>
      <c r="BJ48" s="55"/>
      <c r="BK48" s="65"/>
      <c r="BL48" s="56"/>
      <c r="BM48" s="48" t="s">
        <v>64</v>
      </c>
      <c r="BN48" s="99" t="str">
        <f t="shared" si="18"/>
        <v>Remplir la colonne BJ ou BL</v>
      </c>
      <c r="BO48" s="103"/>
      <c r="BP48" s="173" t="str">
        <f t="shared" si="31"/>
        <v>Remplir la colonne M</v>
      </c>
      <c r="BQ48" s="179" t="str">
        <f t="shared" si="19"/>
        <v>Remplir la colonne BO</v>
      </c>
      <c r="BR48" s="297" t="str">
        <f t="shared" si="32"/>
        <v>Remplir la colonne I</v>
      </c>
      <c r="BS48" s="84" t="s">
        <v>64</v>
      </c>
      <c r="BT48" s="315" t="str">
        <f t="shared" si="20"/>
        <v>Remplir les termes C, P et TVA</v>
      </c>
      <c r="BU48" s="55"/>
      <c r="BV48" s="65"/>
      <c r="BW48" s="56"/>
      <c r="BX48" s="48" t="s">
        <v>64</v>
      </c>
      <c r="BY48" s="99" t="str">
        <f t="shared" si="21"/>
        <v>Remplir la colonne BU ou BW</v>
      </c>
      <c r="BZ48" s="103"/>
      <c r="CA48" s="173" t="str">
        <f t="shared" si="33"/>
        <v>Remplir la colonne M</v>
      </c>
      <c r="CB48" s="179" t="str">
        <f t="shared" si="22"/>
        <v>Remplir la colonne BZ</v>
      </c>
      <c r="CC48" s="297" t="str">
        <f t="shared" si="34"/>
        <v>Remplir la colonne I</v>
      </c>
      <c r="CD48" s="84" t="s">
        <v>64</v>
      </c>
      <c r="CE48" s="315" t="str">
        <f t="shared" si="23"/>
        <v>Remplir les termes C, P et TVA</v>
      </c>
      <c r="CF48" s="61" t="str">
        <f t="shared" si="4"/>
        <v>REMPLIR TYPE DE CLIENT</v>
      </c>
      <c r="CG48" s="107" t="str">
        <f t="shared" si="5"/>
        <v>Montant total de l'aide demandée non indiqué</v>
      </c>
      <c r="CH48" s="1"/>
      <c r="CI48" s="1"/>
      <c r="CJ48" s="1"/>
      <c r="CK48" s="1"/>
      <c r="CL48" s="1"/>
    </row>
    <row r="49" spans="1:90" x14ac:dyDescent="0.25">
      <c r="A49" s="51"/>
      <c r="B49" s="111"/>
      <c r="C49" s="111"/>
      <c r="D49" s="111"/>
      <c r="E49" s="111"/>
      <c r="F49" s="111"/>
      <c r="G49" s="132"/>
      <c r="H49" s="151"/>
      <c r="I49" s="299"/>
      <c r="J49" s="152"/>
      <c r="K49" s="153"/>
      <c r="L49" s="169"/>
      <c r="M49" s="39"/>
      <c r="N49" s="90"/>
      <c r="O49" s="39"/>
      <c r="P49" s="23"/>
      <c r="Q49" s="170">
        <f t="shared" si="2"/>
        <v>0</v>
      </c>
      <c r="R49" s="55"/>
      <c r="S49" s="65"/>
      <c r="T49" s="56"/>
      <c r="U49" s="48" t="s">
        <v>64</v>
      </c>
      <c r="V49" s="99" t="str">
        <f t="shared" si="6"/>
        <v>Remplir la colonne R ou T</v>
      </c>
      <c r="W49" s="103"/>
      <c r="X49" s="173" t="str">
        <f t="shared" si="3"/>
        <v>Remplir la colonne M</v>
      </c>
      <c r="Y49" s="179" t="str">
        <f t="shared" si="7"/>
        <v>Remplir la colonne W</v>
      </c>
      <c r="Z49" s="297" t="str">
        <f t="shared" si="24"/>
        <v>Remplir la colonne I</v>
      </c>
      <c r="AA49" s="84" t="s">
        <v>64</v>
      </c>
      <c r="AB49" s="315" t="str">
        <f t="shared" si="8"/>
        <v>Remplir les termes C, P et TVA</v>
      </c>
      <c r="AC49" s="55"/>
      <c r="AD49" s="65"/>
      <c r="AE49" s="56"/>
      <c r="AF49" s="48" t="s">
        <v>64</v>
      </c>
      <c r="AG49" s="99" t="str">
        <f t="shared" si="9"/>
        <v>Remplir la colonne AC ou AE</v>
      </c>
      <c r="AH49" s="103"/>
      <c r="AI49" s="173" t="str">
        <f t="shared" si="25"/>
        <v>Remplir la colonne M</v>
      </c>
      <c r="AJ49" s="179" t="str">
        <f t="shared" si="10"/>
        <v>Remplir la colonne AH</v>
      </c>
      <c r="AK49" s="297" t="str">
        <f t="shared" si="26"/>
        <v>Remplir la colonne I</v>
      </c>
      <c r="AL49" s="84" t="s">
        <v>64</v>
      </c>
      <c r="AM49" s="315" t="str">
        <f t="shared" si="11"/>
        <v>Remplir les termes C, P et TVA</v>
      </c>
      <c r="AN49" s="55"/>
      <c r="AO49" s="65"/>
      <c r="AP49" s="56"/>
      <c r="AQ49" s="48" t="s">
        <v>64</v>
      </c>
      <c r="AR49" s="99" t="str">
        <f t="shared" si="12"/>
        <v>Remplir la colonne AN ou AP</v>
      </c>
      <c r="AS49" s="103"/>
      <c r="AT49" s="173" t="str">
        <f t="shared" si="27"/>
        <v>Remplir la colonne M</v>
      </c>
      <c r="AU49" s="179" t="str">
        <f t="shared" si="13"/>
        <v>Remplir la colonne AS</v>
      </c>
      <c r="AV49" s="297" t="str">
        <f t="shared" si="28"/>
        <v>Remplir la colonne I</v>
      </c>
      <c r="AW49" s="84" t="s">
        <v>64</v>
      </c>
      <c r="AX49" s="315" t="str">
        <f t="shared" si="14"/>
        <v>Remplir les termes C, P et TVA</v>
      </c>
      <c r="AY49" s="55"/>
      <c r="AZ49" s="65"/>
      <c r="BA49" s="56"/>
      <c r="BB49" s="48" t="s">
        <v>64</v>
      </c>
      <c r="BC49" s="99" t="str">
        <f t="shared" si="15"/>
        <v>Remplir la colonne AY ou BA</v>
      </c>
      <c r="BD49" s="103"/>
      <c r="BE49" s="173" t="str">
        <f t="shared" si="29"/>
        <v>Remplir la colonne M</v>
      </c>
      <c r="BF49" s="179" t="str">
        <f t="shared" si="16"/>
        <v>Remplir la colonne BD</v>
      </c>
      <c r="BG49" s="297" t="str">
        <f t="shared" si="30"/>
        <v>Remplir la colonne I</v>
      </c>
      <c r="BH49" s="84" t="s">
        <v>64</v>
      </c>
      <c r="BI49" s="315" t="str">
        <f t="shared" si="17"/>
        <v>Remplir les termes C, P et TVA</v>
      </c>
      <c r="BJ49" s="55"/>
      <c r="BK49" s="65"/>
      <c r="BL49" s="56"/>
      <c r="BM49" s="48" t="s">
        <v>64</v>
      </c>
      <c r="BN49" s="99" t="str">
        <f t="shared" si="18"/>
        <v>Remplir la colonne BJ ou BL</v>
      </c>
      <c r="BO49" s="103"/>
      <c r="BP49" s="173" t="str">
        <f t="shared" si="31"/>
        <v>Remplir la colonne M</v>
      </c>
      <c r="BQ49" s="179" t="str">
        <f t="shared" si="19"/>
        <v>Remplir la colonne BO</v>
      </c>
      <c r="BR49" s="297" t="str">
        <f t="shared" si="32"/>
        <v>Remplir la colonne I</v>
      </c>
      <c r="BS49" s="84" t="s">
        <v>64</v>
      </c>
      <c r="BT49" s="315" t="str">
        <f t="shared" si="20"/>
        <v>Remplir les termes C, P et TVA</v>
      </c>
      <c r="BU49" s="55"/>
      <c r="BV49" s="65"/>
      <c r="BW49" s="56"/>
      <c r="BX49" s="48" t="s">
        <v>64</v>
      </c>
      <c r="BY49" s="99" t="str">
        <f t="shared" si="21"/>
        <v>Remplir la colonne BU ou BW</v>
      </c>
      <c r="BZ49" s="103"/>
      <c r="CA49" s="173" t="str">
        <f t="shared" si="33"/>
        <v>Remplir la colonne M</v>
      </c>
      <c r="CB49" s="179" t="str">
        <f t="shared" si="22"/>
        <v>Remplir la colonne BZ</v>
      </c>
      <c r="CC49" s="297" t="str">
        <f t="shared" si="34"/>
        <v>Remplir la colonne I</v>
      </c>
      <c r="CD49" s="84" t="s">
        <v>64</v>
      </c>
      <c r="CE49" s="315" t="str">
        <f t="shared" si="23"/>
        <v>Remplir les termes C, P et TVA</v>
      </c>
      <c r="CF49" s="61" t="str">
        <f t="shared" si="4"/>
        <v>REMPLIR TYPE DE CLIENT</v>
      </c>
      <c r="CG49" s="107" t="str">
        <f t="shared" si="5"/>
        <v>Montant total de l'aide demandée non indiqué</v>
      </c>
      <c r="CH49" s="1"/>
      <c r="CI49" s="1"/>
      <c r="CJ49" s="1"/>
      <c r="CK49" s="1"/>
      <c r="CL49" s="1"/>
    </row>
    <row r="50" spans="1:90" x14ac:dyDescent="0.25">
      <c r="A50" s="51"/>
      <c r="B50" s="111"/>
      <c r="C50" s="111"/>
      <c r="D50" s="111"/>
      <c r="E50" s="111"/>
      <c r="F50" s="111"/>
      <c r="G50" s="132"/>
      <c r="H50" s="151"/>
      <c r="I50" s="299"/>
      <c r="J50" s="152"/>
      <c r="K50" s="153"/>
      <c r="L50" s="169"/>
      <c r="M50" s="39"/>
      <c r="N50" s="90"/>
      <c r="O50" s="39"/>
      <c r="P50" s="23"/>
      <c r="Q50" s="170">
        <f t="shared" si="2"/>
        <v>0</v>
      </c>
      <c r="R50" s="55"/>
      <c r="S50" s="65"/>
      <c r="T50" s="56"/>
      <c r="U50" s="48" t="s">
        <v>64</v>
      </c>
      <c r="V50" s="99" t="str">
        <f t="shared" si="6"/>
        <v>Remplir la colonne R ou T</v>
      </c>
      <c r="W50" s="103"/>
      <c r="X50" s="173" t="str">
        <f t="shared" si="3"/>
        <v>Remplir la colonne M</v>
      </c>
      <c r="Y50" s="179" t="str">
        <f t="shared" si="7"/>
        <v>Remplir la colonne W</v>
      </c>
      <c r="Z50" s="297" t="str">
        <f t="shared" si="24"/>
        <v>Remplir la colonne I</v>
      </c>
      <c r="AA50" s="84" t="s">
        <v>64</v>
      </c>
      <c r="AB50" s="315" t="str">
        <f t="shared" si="8"/>
        <v>Remplir les termes C, P et TVA</v>
      </c>
      <c r="AC50" s="55"/>
      <c r="AD50" s="65"/>
      <c r="AE50" s="56"/>
      <c r="AF50" s="48" t="s">
        <v>64</v>
      </c>
      <c r="AG50" s="99" t="str">
        <f t="shared" si="9"/>
        <v>Remplir la colonne AC ou AE</v>
      </c>
      <c r="AH50" s="103"/>
      <c r="AI50" s="173" t="str">
        <f t="shared" si="25"/>
        <v>Remplir la colonne M</v>
      </c>
      <c r="AJ50" s="179" t="str">
        <f t="shared" si="10"/>
        <v>Remplir la colonne AH</v>
      </c>
      <c r="AK50" s="297" t="str">
        <f t="shared" si="26"/>
        <v>Remplir la colonne I</v>
      </c>
      <c r="AL50" s="84" t="s">
        <v>64</v>
      </c>
      <c r="AM50" s="315" t="str">
        <f t="shared" si="11"/>
        <v>Remplir les termes C, P et TVA</v>
      </c>
      <c r="AN50" s="55"/>
      <c r="AO50" s="65"/>
      <c r="AP50" s="56"/>
      <c r="AQ50" s="48" t="s">
        <v>64</v>
      </c>
      <c r="AR50" s="99" t="str">
        <f t="shared" si="12"/>
        <v>Remplir la colonne AN ou AP</v>
      </c>
      <c r="AS50" s="103"/>
      <c r="AT50" s="173" t="str">
        <f t="shared" si="27"/>
        <v>Remplir la colonne M</v>
      </c>
      <c r="AU50" s="179" t="str">
        <f t="shared" si="13"/>
        <v>Remplir la colonne AS</v>
      </c>
      <c r="AV50" s="297" t="str">
        <f t="shared" si="28"/>
        <v>Remplir la colonne I</v>
      </c>
      <c r="AW50" s="84" t="s">
        <v>64</v>
      </c>
      <c r="AX50" s="315" t="str">
        <f t="shared" si="14"/>
        <v>Remplir les termes C, P et TVA</v>
      </c>
      <c r="AY50" s="55"/>
      <c r="AZ50" s="65"/>
      <c r="BA50" s="56"/>
      <c r="BB50" s="48" t="s">
        <v>64</v>
      </c>
      <c r="BC50" s="99" t="str">
        <f t="shared" si="15"/>
        <v>Remplir la colonne AY ou BA</v>
      </c>
      <c r="BD50" s="103"/>
      <c r="BE50" s="173" t="str">
        <f t="shared" si="29"/>
        <v>Remplir la colonne M</v>
      </c>
      <c r="BF50" s="179" t="str">
        <f t="shared" si="16"/>
        <v>Remplir la colonne BD</v>
      </c>
      <c r="BG50" s="297" t="str">
        <f t="shared" si="30"/>
        <v>Remplir la colonne I</v>
      </c>
      <c r="BH50" s="84" t="s">
        <v>64</v>
      </c>
      <c r="BI50" s="315" t="str">
        <f t="shared" si="17"/>
        <v>Remplir les termes C, P et TVA</v>
      </c>
      <c r="BJ50" s="55"/>
      <c r="BK50" s="65"/>
      <c r="BL50" s="56"/>
      <c r="BM50" s="48" t="s">
        <v>64</v>
      </c>
      <c r="BN50" s="99" t="str">
        <f t="shared" si="18"/>
        <v>Remplir la colonne BJ ou BL</v>
      </c>
      <c r="BO50" s="103"/>
      <c r="BP50" s="173" t="str">
        <f t="shared" si="31"/>
        <v>Remplir la colonne M</v>
      </c>
      <c r="BQ50" s="179" t="str">
        <f t="shared" si="19"/>
        <v>Remplir la colonne BO</v>
      </c>
      <c r="BR50" s="297" t="str">
        <f t="shared" si="32"/>
        <v>Remplir la colonne I</v>
      </c>
      <c r="BS50" s="84" t="s">
        <v>64</v>
      </c>
      <c r="BT50" s="315" t="str">
        <f t="shared" si="20"/>
        <v>Remplir les termes C, P et TVA</v>
      </c>
      <c r="BU50" s="55"/>
      <c r="BV50" s="65"/>
      <c r="BW50" s="56"/>
      <c r="BX50" s="48" t="s">
        <v>64</v>
      </c>
      <c r="BY50" s="99" t="str">
        <f t="shared" si="21"/>
        <v>Remplir la colonne BU ou BW</v>
      </c>
      <c r="BZ50" s="103"/>
      <c r="CA50" s="173" t="str">
        <f t="shared" si="33"/>
        <v>Remplir la colonne M</v>
      </c>
      <c r="CB50" s="179" t="str">
        <f t="shared" si="22"/>
        <v>Remplir la colonne BZ</v>
      </c>
      <c r="CC50" s="297" t="str">
        <f t="shared" si="34"/>
        <v>Remplir la colonne I</v>
      </c>
      <c r="CD50" s="84" t="s">
        <v>64</v>
      </c>
      <c r="CE50" s="315" t="str">
        <f t="shared" si="23"/>
        <v>Remplir les termes C, P et TVA</v>
      </c>
      <c r="CF50" s="61" t="str">
        <f t="shared" si="4"/>
        <v>REMPLIR TYPE DE CLIENT</v>
      </c>
      <c r="CG50" s="107" t="str">
        <f t="shared" si="5"/>
        <v>Montant total de l'aide demandée non indiqué</v>
      </c>
      <c r="CH50" s="1"/>
      <c r="CI50" s="1"/>
      <c r="CJ50" s="1"/>
      <c r="CK50" s="1"/>
      <c r="CL50" s="1"/>
    </row>
    <row r="51" spans="1:90" x14ac:dyDescent="0.25">
      <c r="A51" s="51"/>
      <c r="B51" s="111"/>
      <c r="C51" s="111"/>
      <c r="D51" s="111"/>
      <c r="E51" s="111"/>
      <c r="F51" s="111"/>
      <c r="G51" s="132"/>
      <c r="H51" s="151"/>
      <c r="I51" s="299"/>
      <c r="J51" s="152"/>
      <c r="K51" s="153"/>
      <c r="L51" s="169"/>
      <c r="M51" s="39"/>
      <c r="N51" s="90"/>
      <c r="O51" s="39"/>
      <c r="P51" s="23"/>
      <c r="Q51" s="170">
        <f t="shared" si="2"/>
        <v>0</v>
      </c>
      <c r="R51" s="55"/>
      <c r="S51" s="65"/>
      <c r="T51" s="56"/>
      <c r="U51" s="48" t="s">
        <v>64</v>
      </c>
      <c r="V51" s="99" t="str">
        <f t="shared" si="6"/>
        <v>Remplir la colonne R ou T</v>
      </c>
      <c r="W51" s="103"/>
      <c r="X51" s="173" t="str">
        <f t="shared" si="3"/>
        <v>Remplir la colonne M</v>
      </c>
      <c r="Y51" s="179" t="str">
        <f t="shared" si="7"/>
        <v>Remplir la colonne W</v>
      </c>
      <c r="Z51" s="297" t="str">
        <f t="shared" si="24"/>
        <v>Remplir la colonne I</v>
      </c>
      <c r="AA51" s="84" t="s">
        <v>64</v>
      </c>
      <c r="AB51" s="315" t="str">
        <f t="shared" si="8"/>
        <v>Remplir les termes C, P et TVA</v>
      </c>
      <c r="AC51" s="55"/>
      <c r="AD51" s="65"/>
      <c r="AE51" s="56"/>
      <c r="AF51" s="48" t="s">
        <v>64</v>
      </c>
      <c r="AG51" s="99" t="str">
        <f t="shared" si="9"/>
        <v>Remplir la colonne AC ou AE</v>
      </c>
      <c r="AH51" s="103"/>
      <c r="AI51" s="173" t="str">
        <f t="shared" si="25"/>
        <v>Remplir la colonne M</v>
      </c>
      <c r="AJ51" s="179" t="str">
        <f t="shared" si="10"/>
        <v>Remplir la colonne AH</v>
      </c>
      <c r="AK51" s="297" t="str">
        <f t="shared" si="26"/>
        <v>Remplir la colonne I</v>
      </c>
      <c r="AL51" s="84" t="s">
        <v>64</v>
      </c>
      <c r="AM51" s="315" t="str">
        <f t="shared" si="11"/>
        <v>Remplir les termes C, P et TVA</v>
      </c>
      <c r="AN51" s="55"/>
      <c r="AO51" s="65"/>
      <c r="AP51" s="56"/>
      <c r="AQ51" s="48" t="s">
        <v>64</v>
      </c>
      <c r="AR51" s="99" t="str">
        <f t="shared" si="12"/>
        <v>Remplir la colonne AN ou AP</v>
      </c>
      <c r="AS51" s="103"/>
      <c r="AT51" s="173" t="str">
        <f t="shared" si="27"/>
        <v>Remplir la colonne M</v>
      </c>
      <c r="AU51" s="179" t="str">
        <f t="shared" si="13"/>
        <v>Remplir la colonne AS</v>
      </c>
      <c r="AV51" s="297" t="str">
        <f t="shared" si="28"/>
        <v>Remplir la colonne I</v>
      </c>
      <c r="AW51" s="84" t="s">
        <v>64</v>
      </c>
      <c r="AX51" s="315" t="str">
        <f t="shared" si="14"/>
        <v>Remplir les termes C, P et TVA</v>
      </c>
      <c r="AY51" s="55"/>
      <c r="AZ51" s="65"/>
      <c r="BA51" s="56"/>
      <c r="BB51" s="48" t="s">
        <v>64</v>
      </c>
      <c r="BC51" s="99" t="str">
        <f t="shared" si="15"/>
        <v>Remplir la colonne AY ou BA</v>
      </c>
      <c r="BD51" s="103"/>
      <c r="BE51" s="173" t="str">
        <f t="shared" si="29"/>
        <v>Remplir la colonne M</v>
      </c>
      <c r="BF51" s="179" t="str">
        <f t="shared" si="16"/>
        <v>Remplir la colonne BD</v>
      </c>
      <c r="BG51" s="297" t="str">
        <f t="shared" si="30"/>
        <v>Remplir la colonne I</v>
      </c>
      <c r="BH51" s="84" t="s">
        <v>64</v>
      </c>
      <c r="BI51" s="315" t="str">
        <f t="shared" si="17"/>
        <v>Remplir les termes C, P et TVA</v>
      </c>
      <c r="BJ51" s="55"/>
      <c r="BK51" s="65"/>
      <c r="BL51" s="56"/>
      <c r="BM51" s="48" t="s">
        <v>64</v>
      </c>
      <c r="BN51" s="99" t="str">
        <f t="shared" si="18"/>
        <v>Remplir la colonne BJ ou BL</v>
      </c>
      <c r="BO51" s="103"/>
      <c r="BP51" s="173" t="str">
        <f t="shared" si="31"/>
        <v>Remplir la colonne M</v>
      </c>
      <c r="BQ51" s="179" t="str">
        <f t="shared" si="19"/>
        <v>Remplir la colonne BO</v>
      </c>
      <c r="BR51" s="297" t="str">
        <f t="shared" si="32"/>
        <v>Remplir la colonne I</v>
      </c>
      <c r="BS51" s="84" t="s">
        <v>64</v>
      </c>
      <c r="BT51" s="315" t="str">
        <f t="shared" si="20"/>
        <v>Remplir les termes C, P et TVA</v>
      </c>
      <c r="BU51" s="55"/>
      <c r="BV51" s="65"/>
      <c r="BW51" s="56"/>
      <c r="BX51" s="48" t="s">
        <v>64</v>
      </c>
      <c r="BY51" s="99" t="str">
        <f t="shared" si="21"/>
        <v>Remplir la colonne BU ou BW</v>
      </c>
      <c r="BZ51" s="103"/>
      <c r="CA51" s="173" t="str">
        <f t="shared" si="33"/>
        <v>Remplir la colonne M</v>
      </c>
      <c r="CB51" s="179" t="str">
        <f t="shared" si="22"/>
        <v>Remplir la colonne BZ</v>
      </c>
      <c r="CC51" s="297" t="str">
        <f t="shared" si="34"/>
        <v>Remplir la colonne I</v>
      </c>
      <c r="CD51" s="84" t="s">
        <v>64</v>
      </c>
      <c r="CE51" s="315" t="str">
        <f t="shared" si="23"/>
        <v>Remplir les termes C, P et TVA</v>
      </c>
      <c r="CF51" s="61" t="str">
        <f t="shared" si="4"/>
        <v>REMPLIR TYPE DE CLIENT</v>
      </c>
      <c r="CG51" s="107" t="str">
        <f t="shared" si="5"/>
        <v>Montant total de l'aide demandée non indiqué</v>
      </c>
      <c r="CH51" s="1"/>
      <c r="CI51" s="1"/>
      <c r="CJ51" s="1"/>
      <c r="CK51" s="1"/>
      <c r="CL51" s="1"/>
    </row>
    <row r="52" spans="1:90" x14ac:dyDescent="0.25">
      <c r="A52" s="51"/>
      <c r="B52" s="111"/>
      <c r="C52" s="111"/>
      <c r="D52" s="111"/>
      <c r="E52" s="111"/>
      <c r="F52" s="111"/>
      <c r="G52" s="132"/>
      <c r="H52" s="151"/>
      <c r="I52" s="299"/>
      <c r="J52" s="152"/>
      <c r="K52" s="153"/>
      <c r="L52" s="169"/>
      <c r="M52" s="39"/>
      <c r="N52" s="90"/>
      <c r="O52" s="39"/>
      <c r="P52" s="23"/>
      <c r="Q52" s="170">
        <f t="shared" si="2"/>
        <v>0</v>
      </c>
      <c r="R52" s="55"/>
      <c r="S52" s="65"/>
      <c r="T52" s="56"/>
      <c r="U52" s="48" t="s">
        <v>64</v>
      </c>
      <c r="V52" s="99" t="str">
        <f t="shared" si="6"/>
        <v>Remplir la colonne R ou T</v>
      </c>
      <c r="W52" s="103"/>
      <c r="X52" s="173" t="str">
        <f t="shared" si="3"/>
        <v>Remplir la colonne M</v>
      </c>
      <c r="Y52" s="179" t="str">
        <f t="shared" si="7"/>
        <v>Remplir la colonne W</v>
      </c>
      <c r="Z52" s="297" t="str">
        <f t="shared" si="24"/>
        <v>Remplir la colonne I</v>
      </c>
      <c r="AA52" s="84" t="s">
        <v>64</v>
      </c>
      <c r="AB52" s="315" t="str">
        <f t="shared" si="8"/>
        <v>Remplir les termes C, P et TVA</v>
      </c>
      <c r="AC52" s="55"/>
      <c r="AD52" s="65"/>
      <c r="AE52" s="56"/>
      <c r="AF52" s="48" t="s">
        <v>64</v>
      </c>
      <c r="AG52" s="99" t="str">
        <f t="shared" si="9"/>
        <v>Remplir la colonne AC ou AE</v>
      </c>
      <c r="AH52" s="103"/>
      <c r="AI52" s="173" t="str">
        <f t="shared" si="25"/>
        <v>Remplir la colonne M</v>
      </c>
      <c r="AJ52" s="179" t="str">
        <f t="shared" si="10"/>
        <v>Remplir la colonne AH</v>
      </c>
      <c r="AK52" s="297" t="str">
        <f t="shared" si="26"/>
        <v>Remplir la colonne I</v>
      </c>
      <c r="AL52" s="84" t="s">
        <v>64</v>
      </c>
      <c r="AM52" s="315" t="str">
        <f t="shared" si="11"/>
        <v>Remplir les termes C, P et TVA</v>
      </c>
      <c r="AN52" s="55"/>
      <c r="AO52" s="65"/>
      <c r="AP52" s="56"/>
      <c r="AQ52" s="48" t="s">
        <v>64</v>
      </c>
      <c r="AR52" s="99" t="str">
        <f t="shared" si="12"/>
        <v>Remplir la colonne AN ou AP</v>
      </c>
      <c r="AS52" s="103"/>
      <c r="AT52" s="173" t="str">
        <f t="shared" si="27"/>
        <v>Remplir la colonne M</v>
      </c>
      <c r="AU52" s="179" t="str">
        <f t="shared" si="13"/>
        <v>Remplir la colonne AS</v>
      </c>
      <c r="AV52" s="297" t="str">
        <f t="shared" si="28"/>
        <v>Remplir la colonne I</v>
      </c>
      <c r="AW52" s="84" t="s">
        <v>64</v>
      </c>
      <c r="AX52" s="315" t="str">
        <f t="shared" si="14"/>
        <v>Remplir les termes C, P et TVA</v>
      </c>
      <c r="AY52" s="55"/>
      <c r="AZ52" s="65"/>
      <c r="BA52" s="56"/>
      <c r="BB52" s="48" t="s">
        <v>64</v>
      </c>
      <c r="BC52" s="99" t="str">
        <f t="shared" si="15"/>
        <v>Remplir la colonne AY ou BA</v>
      </c>
      <c r="BD52" s="103"/>
      <c r="BE52" s="173" t="str">
        <f t="shared" si="29"/>
        <v>Remplir la colonne M</v>
      </c>
      <c r="BF52" s="179" t="str">
        <f t="shared" si="16"/>
        <v>Remplir la colonne BD</v>
      </c>
      <c r="BG52" s="297" t="str">
        <f t="shared" si="30"/>
        <v>Remplir la colonne I</v>
      </c>
      <c r="BH52" s="84" t="s">
        <v>64</v>
      </c>
      <c r="BI52" s="315" t="str">
        <f t="shared" si="17"/>
        <v>Remplir les termes C, P et TVA</v>
      </c>
      <c r="BJ52" s="55"/>
      <c r="BK52" s="65"/>
      <c r="BL52" s="56"/>
      <c r="BM52" s="48" t="s">
        <v>64</v>
      </c>
      <c r="BN52" s="99" t="str">
        <f t="shared" si="18"/>
        <v>Remplir la colonne BJ ou BL</v>
      </c>
      <c r="BO52" s="103"/>
      <c r="BP52" s="173" t="str">
        <f t="shared" si="31"/>
        <v>Remplir la colonne M</v>
      </c>
      <c r="BQ52" s="179" t="str">
        <f t="shared" si="19"/>
        <v>Remplir la colonne BO</v>
      </c>
      <c r="BR52" s="297" t="str">
        <f t="shared" si="32"/>
        <v>Remplir la colonne I</v>
      </c>
      <c r="BS52" s="84" t="s">
        <v>64</v>
      </c>
      <c r="BT52" s="315" t="str">
        <f t="shared" si="20"/>
        <v>Remplir les termes C, P et TVA</v>
      </c>
      <c r="BU52" s="55"/>
      <c r="BV52" s="65"/>
      <c r="BW52" s="56"/>
      <c r="BX52" s="48" t="s">
        <v>64</v>
      </c>
      <c r="BY52" s="99" t="str">
        <f t="shared" si="21"/>
        <v>Remplir la colonne BU ou BW</v>
      </c>
      <c r="BZ52" s="103"/>
      <c r="CA52" s="173" t="str">
        <f t="shared" si="33"/>
        <v>Remplir la colonne M</v>
      </c>
      <c r="CB52" s="179" t="str">
        <f t="shared" si="22"/>
        <v>Remplir la colonne BZ</v>
      </c>
      <c r="CC52" s="297" t="str">
        <f t="shared" si="34"/>
        <v>Remplir la colonne I</v>
      </c>
      <c r="CD52" s="84" t="s">
        <v>64</v>
      </c>
      <c r="CE52" s="315" t="str">
        <f t="shared" si="23"/>
        <v>Remplir les termes C, P et TVA</v>
      </c>
      <c r="CF52" s="61" t="str">
        <f t="shared" si="4"/>
        <v>REMPLIR TYPE DE CLIENT</v>
      </c>
      <c r="CG52" s="107" t="str">
        <f t="shared" si="5"/>
        <v>Montant total de l'aide demandée non indiqué</v>
      </c>
      <c r="CH52" s="1"/>
      <c r="CI52" s="1"/>
      <c r="CJ52" s="1"/>
      <c r="CK52" s="1"/>
      <c r="CL52" s="1"/>
    </row>
    <row r="53" spans="1:90" x14ac:dyDescent="0.25">
      <c r="A53" s="51"/>
      <c r="B53" s="111"/>
      <c r="C53" s="111"/>
      <c r="D53" s="111"/>
      <c r="E53" s="111"/>
      <c r="F53" s="111"/>
      <c r="G53" s="132"/>
      <c r="H53" s="151"/>
      <c r="I53" s="299"/>
      <c r="J53" s="152"/>
      <c r="K53" s="153"/>
      <c r="L53" s="169"/>
      <c r="M53" s="39"/>
      <c r="N53" s="90"/>
      <c r="O53" s="39"/>
      <c r="P53" s="23"/>
      <c r="Q53" s="170">
        <f t="shared" si="2"/>
        <v>0</v>
      </c>
      <c r="R53" s="55"/>
      <c r="S53" s="65"/>
      <c r="T53" s="56"/>
      <c r="U53" s="48" t="s">
        <v>64</v>
      </c>
      <c r="V53" s="99" t="str">
        <f t="shared" si="6"/>
        <v>Remplir la colonne R ou T</v>
      </c>
      <c r="W53" s="103"/>
      <c r="X53" s="173" t="str">
        <f t="shared" si="3"/>
        <v>Remplir la colonne M</v>
      </c>
      <c r="Y53" s="179" t="str">
        <f t="shared" si="7"/>
        <v>Remplir la colonne W</v>
      </c>
      <c r="Z53" s="297" t="str">
        <f t="shared" si="24"/>
        <v>Remplir la colonne I</v>
      </c>
      <c r="AA53" s="84" t="s">
        <v>64</v>
      </c>
      <c r="AB53" s="315" t="str">
        <f t="shared" si="8"/>
        <v>Remplir les termes C, P et TVA</v>
      </c>
      <c r="AC53" s="55"/>
      <c r="AD53" s="65"/>
      <c r="AE53" s="56"/>
      <c r="AF53" s="48" t="s">
        <v>64</v>
      </c>
      <c r="AG53" s="99" t="str">
        <f t="shared" si="9"/>
        <v>Remplir la colonne AC ou AE</v>
      </c>
      <c r="AH53" s="103"/>
      <c r="AI53" s="173" t="str">
        <f t="shared" si="25"/>
        <v>Remplir la colonne M</v>
      </c>
      <c r="AJ53" s="179" t="str">
        <f t="shared" si="10"/>
        <v>Remplir la colonne AH</v>
      </c>
      <c r="AK53" s="297" t="str">
        <f t="shared" si="26"/>
        <v>Remplir la colonne I</v>
      </c>
      <c r="AL53" s="84" t="s">
        <v>64</v>
      </c>
      <c r="AM53" s="315" t="str">
        <f t="shared" si="11"/>
        <v>Remplir les termes C, P et TVA</v>
      </c>
      <c r="AN53" s="55"/>
      <c r="AO53" s="65"/>
      <c r="AP53" s="56"/>
      <c r="AQ53" s="48" t="s">
        <v>64</v>
      </c>
      <c r="AR53" s="99" t="str">
        <f t="shared" si="12"/>
        <v>Remplir la colonne AN ou AP</v>
      </c>
      <c r="AS53" s="103"/>
      <c r="AT53" s="173" t="str">
        <f t="shared" si="27"/>
        <v>Remplir la colonne M</v>
      </c>
      <c r="AU53" s="179" t="str">
        <f t="shared" si="13"/>
        <v>Remplir la colonne AS</v>
      </c>
      <c r="AV53" s="297" t="str">
        <f t="shared" si="28"/>
        <v>Remplir la colonne I</v>
      </c>
      <c r="AW53" s="84" t="s">
        <v>64</v>
      </c>
      <c r="AX53" s="315" t="str">
        <f t="shared" si="14"/>
        <v>Remplir les termes C, P et TVA</v>
      </c>
      <c r="AY53" s="55"/>
      <c r="AZ53" s="65"/>
      <c r="BA53" s="56"/>
      <c r="BB53" s="48" t="s">
        <v>64</v>
      </c>
      <c r="BC53" s="99" t="str">
        <f t="shared" si="15"/>
        <v>Remplir la colonne AY ou BA</v>
      </c>
      <c r="BD53" s="103"/>
      <c r="BE53" s="173" t="str">
        <f t="shared" si="29"/>
        <v>Remplir la colonne M</v>
      </c>
      <c r="BF53" s="179" t="str">
        <f t="shared" si="16"/>
        <v>Remplir la colonne BD</v>
      </c>
      <c r="BG53" s="297" t="str">
        <f t="shared" si="30"/>
        <v>Remplir la colonne I</v>
      </c>
      <c r="BH53" s="84" t="s">
        <v>64</v>
      </c>
      <c r="BI53" s="315" t="str">
        <f t="shared" si="17"/>
        <v>Remplir les termes C, P et TVA</v>
      </c>
      <c r="BJ53" s="55"/>
      <c r="BK53" s="65"/>
      <c r="BL53" s="56"/>
      <c r="BM53" s="48" t="s">
        <v>64</v>
      </c>
      <c r="BN53" s="99" t="str">
        <f t="shared" si="18"/>
        <v>Remplir la colonne BJ ou BL</v>
      </c>
      <c r="BO53" s="103"/>
      <c r="BP53" s="173" t="str">
        <f t="shared" si="31"/>
        <v>Remplir la colonne M</v>
      </c>
      <c r="BQ53" s="179" t="str">
        <f t="shared" si="19"/>
        <v>Remplir la colonne BO</v>
      </c>
      <c r="BR53" s="297" t="str">
        <f t="shared" si="32"/>
        <v>Remplir la colonne I</v>
      </c>
      <c r="BS53" s="84" t="s">
        <v>64</v>
      </c>
      <c r="BT53" s="315" t="str">
        <f t="shared" si="20"/>
        <v>Remplir les termes C, P et TVA</v>
      </c>
      <c r="BU53" s="55"/>
      <c r="BV53" s="65"/>
      <c r="BW53" s="56"/>
      <c r="BX53" s="48" t="s">
        <v>64</v>
      </c>
      <c r="BY53" s="99" t="str">
        <f t="shared" si="21"/>
        <v>Remplir la colonne BU ou BW</v>
      </c>
      <c r="BZ53" s="103"/>
      <c r="CA53" s="173" t="str">
        <f t="shared" si="33"/>
        <v>Remplir la colonne M</v>
      </c>
      <c r="CB53" s="179" t="str">
        <f t="shared" si="22"/>
        <v>Remplir la colonne BZ</v>
      </c>
      <c r="CC53" s="297" t="str">
        <f t="shared" si="34"/>
        <v>Remplir la colonne I</v>
      </c>
      <c r="CD53" s="84" t="s">
        <v>64</v>
      </c>
      <c r="CE53" s="315" t="str">
        <f t="shared" si="23"/>
        <v>Remplir les termes C, P et TVA</v>
      </c>
      <c r="CF53" s="61" t="str">
        <f t="shared" si="4"/>
        <v>REMPLIR TYPE DE CLIENT</v>
      </c>
      <c r="CG53" s="107" t="str">
        <f t="shared" si="5"/>
        <v>Montant total de l'aide demandée non indiqué</v>
      </c>
      <c r="CH53" s="1"/>
      <c r="CI53" s="1"/>
      <c r="CJ53" s="1"/>
      <c r="CK53" s="1"/>
      <c r="CL53" s="1"/>
    </row>
    <row r="54" spans="1:90" x14ac:dyDescent="0.25">
      <c r="A54" s="51"/>
      <c r="B54" s="111"/>
      <c r="C54" s="111"/>
      <c r="D54" s="111"/>
      <c r="E54" s="111"/>
      <c r="F54" s="111"/>
      <c r="G54" s="132"/>
      <c r="H54" s="151"/>
      <c r="I54" s="299"/>
      <c r="J54" s="152"/>
      <c r="K54" s="153"/>
      <c r="L54" s="169"/>
      <c r="M54" s="39"/>
      <c r="N54" s="90"/>
      <c r="O54" s="39"/>
      <c r="P54" s="23"/>
      <c r="Q54" s="170">
        <f t="shared" si="2"/>
        <v>0</v>
      </c>
      <c r="R54" s="55"/>
      <c r="S54" s="65"/>
      <c r="T54" s="56"/>
      <c r="U54" s="48" t="s">
        <v>64</v>
      </c>
      <c r="V54" s="99" t="str">
        <f t="shared" si="6"/>
        <v>Remplir la colonne R ou T</v>
      </c>
      <c r="W54" s="103"/>
      <c r="X54" s="173" t="str">
        <f t="shared" si="3"/>
        <v>Remplir la colonne M</v>
      </c>
      <c r="Y54" s="179" t="str">
        <f t="shared" si="7"/>
        <v>Remplir la colonne W</v>
      </c>
      <c r="Z54" s="297" t="str">
        <f t="shared" si="24"/>
        <v>Remplir la colonne I</v>
      </c>
      <c r="AA54" s="84" t="s">
        <v>64</v>
      </c>
      <c r="AB54" s="315" t="str">
        <f t="shared" si="8"/>
        <v>Remplir les termes C, P et TVA</v>
      </c>
      <c r="AC54" s="55"/>
      <c r="AD54" s="65"/>
      <c r="AE54" s="56"/>
      <c r="AF54" s="48" t="s">
        <v>64</v>
      </c>
      <c r="AG54" s="99" t="str">
        <f t="shared" si="9"/>
        <v>Remplir la colonne AC ou AE</v>
      </c>
      <c r="AH54" s="103"/>
      <c r="AI54" s="173" t="str">
        <f t="shared" si="25"/>
        <v>Remplir la colonne M</v>
      </c>
      <c r="AJ54" s="179" t="str">
        <f t="shared" si="10"/>
        <v>Remplir la colonne AH</v>
      </c>
      <c r="AK54" s="297" t="str">
        <f t="shared" si="26"/>
        <v>Remplir la colonne I</v>
      </c>
      <c r="AL54" s="84" t="s">
        <v>64</v>
      </c>
      <c r="AM54" s="315" t="str">
        <f t="shared" si="11"/>
        <v>Remplir les termes C, P et TVA</v>
      </c>
      <c r="AN54" s="55"/>
      <c r="AO54" s="65"/>
      <c r="AP54" s="56"/>
      <c r="AQ54" s="48" t="s">
        <v>64</v>
      </c>
      <c r="AR54" s="99" t="str">
        <f t="shared" si="12"/>
        <v>Remplir la colonne AN ou AP</v>
      </c>
      <c r="AS54" s="103"/>
      <c r="AT54" s="173" t="str">
        <f t="shared" si="27"/>
        <v>Remplir la colonne M</v>
      </c>
      <c r="AU54" s="179" t="str">
        <f t="shared" si="13"/>
        <v>Remplir la colonne AS</v>
      </c>
      <c r="AV54" s="297" t="str">
        <f t="shared" si="28"/>
        <v>Remplir la colonne I</v>
      </c>
      <c r="AW54" s="84" t="s">
        <v>64</v>
      </c>
      <c r="AX54" s="315" t="str">
        <f t="shared" si="14"/>
        <v>Remplir les termes C, P et TVA</v>
      </c>
      <c r="AY54" s="55"/>
      <c r="AZ54" s="65"/>
      <c r="BA54" s="56"/>
      <c r="BB54" s="48" t="s">
        <v>64</v>
      </c>
      <c r="BC54" s="99" t="str">
        <f t="shared" si="15"/>
        <v>Remplir la colonne AY ou BA</v>
      </c>
      <c r="BD54" s="103"/>
      <c r="BE54" s="173" t="str">
        <f t="shared" si="29"/>
        <v>Remplir la colonne M</v>
      </c>
      <c r="BF54" s="179" t="str">
        <f t="shared" si="16"/>
        <v>Remplir la colonne BD</v>
      </c>
      <c r="BG54" s="297" t="str">
        <f t="shared" si="30"/>
        <v>Remplir la colonne I</v>
      </c>
      <c r="BH54" s="84" t="s">
        <v>64</v>
      </c>
      <c r="BI54" s="315" t="str">
        <f t="shared" si="17"/>
        <v>Remplir les termes C, P et TVA</v>
      </c>
      <c r="BJ54" s="55"/>
      <c r="BK54" s="65"/>
      <c r="BL54" s="56"/>
      <c r="BM54" s="48" t="s">
        <v>64</v>
      </c>
      <c r="BN54" s="99" t="str">
        <f t="shared" si="18"/>
        <v>Remplir la colonne BJ ou BL</v>
      </c>
      <c r="BO54" s="103"/>
      <c r="BP54" s="173" t="str">
        <f t="shared" si="31"/>
        <v>Remplir la colonne M</v>
      </c>
      <c r="BQ54" s="179" t="str">
        <f t="shared" si="19"/>
        <v>Remplir la colonne BO</v>
      </c>
      <c r="BR54" s="297" t="str">
        <f t="shared" si="32"/>
        <v>Remplir la colonne I</v>
      </c>
      <c r="BS54" s="84" t="s">
        <v>64</v>
      </c>
      <c r="BT54" s="315" t="str">
        <f t="shared" si="20"/>
        <v>Remplir les termes C, P et TVA</v>
      </c>
      <c r="BU54" s="55"/>
      <c r="BV54" s="65"/>
      <c r="BW54" s="56"/>
      <c r="BX54" s="48" t="s">
        <v>64</v>
      </c>
      <c r="BY54" s="99" t="str">
        <f t="shared" si="21"/>
        <v>Remplir la colonne BU ou BW</v>
      </c>
      <c r="BZ54" s="103"/>
      <c r="CA54" s="173" t="str">
        <f t="shared" si="33"/>
        <v>Remplir la colonne M</v>
      </c>
      <c r="CB54" s="179" t="str">
        <f t="shared" si="22"/>
        <v>Remplir la colonne BZ</v>
      </c>
      <c r="CC54" s="297" t="str">
        <f t="shared" si="34"/>
        <v>Remplir la colonne I</v>
      </c>
      <c r="CD54" s="84" t="s">
        <v>64</v>
      </c>
      <c r="CE54" s="315" t="str">
        <f t="shared" si="23"/>
        <v>Remplir les termes C, P et TVA</v>
      </c>
      <c r="CF54" s="61" t="str">
        <f t="shared" si="4"/>
        <v>REMPLIR TYPE DE CLIENT</v>
      </c>
      <c r="CG54" s="107" t="str">
        <f t="shared" si="5"/>
        <v>Montant total de l'aide demandée non indiqué</v>
      </c>
      <c r="CH54" s="1"/>
      <c r="CI54" s="1"/>
      <c r="CJ54" s="1"/>
      <c r="CK54" s="1"/>
      <c r="CL54" s="1"/>
    </row>
    <row r="55" spans="1:90" x14ac:dyDescent="0.25">
      <c r="A55" s="51"/>
      <c r="B55" s="111"/>
      <c r="C55" s="111"/>
      <c r="D55" s="111"/>
      <c r="E55" s="111"/>
      <c r="F55" s="111"/>
      <c r="G55" s="132"/>
      <c r="H55" s="151"/>
      <c r="I55" s="299"/>
      <c r="J55" s="152"/>
      <c r="K55" s="153"/>
      <c r="L55" s="169"/>
      <c r="M55" s="39"/>
      <c r="N55" s="90"/>
      <c r="O55" s="39"/>
      <c r="P55" s="23"/>
      <c r="Q55" s="170">
        <f t="shared" si="2"/>
        <v>0</v>
      </c>
      <c r="R55" s="55"/>
      <c r="S55" s="65"/>
      <c r="T55" s="56"/>
      <c r="U55" s="48" t="s">
        <v>64</v>
      </c>
      <c r="V55" s="99" t="str">
        <f t="shared" si="6"/>
        <v>Remplir la colonne R ou T</v>
      </c>
      <c r="W55" s="103"/>
      <c r="X55" s="173" t="str">
        <f t="shared" si="3"/>
        <v>Remplir la colonne M</v>
      </c>
      <c r="Y55" s="179" t="str">
        <f t="shared" si="7"/>
        <v>Remplir la colonne W</v>
      </c>
      <c r="Z55" s="297" t="str">
        <f t="shared" si="24"/>
        <v>Remplir la colonne I</v>
      </c>
      <c r="AA55" s="84" t="s">
        <v>64</v>
      </c>
      <c r="AB55" s="315" t="str">
        <f t="shared" si="8"/>
        <v>Remplir les termes C, P et TVA</v>
      </c>
      <c r="AC55" s="55"/>
      <c r="AD55" s="65"/>
      <c r="AE55" s="56"/>
      <c r="AF55" s="48" t="s">
        <v>64</v>
      </c>
      <c r="AG55" s="99" t="str">
        <f t="shared" si="9"/>
        <v>Remplir la colonne AC ou AE</v>
      </c>
      <c r="AH55" s="103"/>
      <c r="AI55" s="173" t="str">
        <f t="shared" si="25"/>
        <v>Remplir la colonne M</v>
      </c>
      <c r="AJ55" s="179" t="str">
        <f t="shared" si="10"/>
        <v>Remplir la colonne AH</v>
      </c>
      <c r="AK55" s="297" t="str">
        <f t="shared" si="26"/>
        <v>Remplir la colonne I</v>
      </c>
      <c r="AL55" s="84" t="s">
        <v>64</v>
      </c>
      <c r="AM55" s="315" t="str">
        <f t="shared" si="11"/>
        <v>Remplir les termes C, P et TVA</v>
      </c>
      <c r="AN55" s="55"/>
      <c r="AO55" s="65"/>
      <c r="AP55" s="56"/>
      <c r="AQ55" s="48" t="s">
        <v>64</v>
      </c>
      <c r="AR55" s="99" t="str">
        <f t="shared" si="12"/>
        <v>Remplir la colonne AN ou AP</v>
      </c>
      <c r="AS55" s="103"/>
      <c r="AT55" s="173" t="str">
        <f t="shared" si="27"/>
        <v>Remplir la colonne M</v>
      </c>
      <c r="AU55" s="179" t="str">
        <f t="shared" si="13"/>
        <v>Remplir la colonne AS</v>
      </c>
      <c r="AV55" s="297" t="str">
        <f t="shared" si="28"/>
        <v>Remplir la colonne I</v>
      </c>
      <c r="AW55" s="84" t="s">
        <v>64</v>
      </c>
      <c r="AX55" s="315" t="str">
        <f t="shared" si="14"/>
        <v>Remplir les termes C, P et TVA</v>
      </c>
      <c r="AY55" s="55"/>
      <c r="AZ55" s="65"/>
      <c r="BA55" s="56"/>
      <c r="BB55" s="48" t="s">
        <v>64</v>
      </c>
      <c r="BC55" s="99" t="str">
        <f t="shared" si="15"/>
        <v>Remplir la colonne AY ou BA</v>
      </c>
      <c r="BD55" s="103"/>
      <c r="BE55" s="173" t="str">
        <f t="shared" si="29"/>
        <v>Remplir la colonne M</v>
      </c>
      <c r="BF55" s="179" t="str">
        <f t="shared" si="16"/>
        <v>Remplir la colonne BD</v>
      </c>
      <c r="BG55" s="297" t="str">
        <f t="shared" si="30"/>
        <v>Remplir la colonne I</v>
      </c>
      <c r="BH55" s="84" t="s">
        <v>64</v>
      </c>
      <c r="BI55" s="315" t="str">
        <f t="shared" si="17"/>
        <v>Remplir les termes C, P et TVA</v>
      </c>
      <c r="BJ55" s="55"/>
      <c r="BK55" s="65"/>
      <c r="BL55" s="56"/>
      <c r="BM55" s="48" t="s">
        <v>64</v>
      </c>
      <c r="BN55" s="99" t="str">
        <f t="shared" si="18"/>
        <v>Remplir la colonne BJ ou BL</v>
      </c>
      <c r="BO55" s="103"/>
      <c r="BP55" s="173" t="str">
        <f t="shared" si="31"/>
        <v>Remplir la colonne M</v>
      </c>
      <c r="BQ55" s="179" t="str">
        <f t="shared" si="19"/>
        <v>Remplir la colonne BO</v>
      </c>
      <c r="BR55" s="297" t="str">
        <f t="shared" si="32"/>
        <v>Remplir la colonne I</v>
      </c>
      <c r="BS55" s="84" t="s">
        <v>64</v>
      </c>
      <c r="BT55" s="315" t="str">
        <f t="shared" si="20"/>
        <v>Remplir les termes C, P et TVA</v>
      </c>
      <c r="BU55" s="55"/>
      <c r="BV55" s="65"/>
      <c r="BW55" s="56"/>
      <c r="BX55" s="48" t="s">
        <v>64</v>
      </c>
      <c r="BY55" s="99" t="str">
        <f t="shared" si="21"/>
        <v>Remplir la colonne BU ou BW</v>
      </c>
      <c r="BZ55" s="103"/>
      <c r="CA55" s="173" t="str">
        <f t="shared" si="33"/>
        <v>Remplir la colonne M</v>
      </c>
      <c r="CB55" s="179" t="str">
        <f t="shared" si="22"/>
        <v>Remplir la colonne BZ</v>
      </c>
      <c r="CC55" s="297" t="str">
        <f t="shared" si="34"/>
        <v>Remplir la colonne I</v>
      </c>
      <c r="CD55" s="84" t="s">
        <v>64</v>
      </c>
      <c r="CE55" s="315" t="str">
        <f t="shared" si="23"/>
        <v>Remplir les termes C, P et TVA</v>
      </c>
      <c r="CF55" s="61" t="str">
        <f t="shared" si="4"/>
        <v>REMPLIR TYPE DE CLIENT</v>
      </c>
      <c r="CG55" s="107" t="str">
        <f t="shared" si="5"/>
        <v>Montant total de l'aide demandée non indiqué</v>
      </c>
      <c r="CH55" s="1"/>
      <c r="CI55" s="1"/>
      <c r="CJ55" s="1"/>
      <c r="CK55" s="1"/>
      <c r="CL55" s="1"/>
    </row>
    <row r="56" spans="1:90" x14ac:dyDescent="0.25">
      <c r="A56" s="51"/>
      <c r="B56" s="111"/>
      <c r="C56" s="111"/>
      <c r="D56" s="111"/>
      <c r="E56" s="111"/>
      <c r="F56" s="111"/>
      <c r="G56" s="132"/>
      <c r="H56" s="151"/>
      <c r="I56" s="299"/>
      <c r="J56" s="152"/>
      <c r="K56" s="153"/>
      <c r="L56" s="169"/>
      <c r="M56" s="39"/>
      <c r="N56" s="90"/>
      <c r="O56" s="39"/>
      <c r="P56" s="23"/>
      <c r="Q56" s="170">
        <f t="shared" si="2"/>
        <v>0</v>
      </c>
      <c r="R56" s="55"/>
      <c r="S56" s="65"/>
      <c r="T56" s="56"/>
      <c r="U56" s="48" t="s">
        <v>64</v>
      </c>
      <c r="V56" s="99" t="str">
        <f t="shared" si="6"/>
        <v>Remplir la colonne R ou T</v>
      </c>
      <c r="W56" s="103"/>
      <c r="X56" s="173" t="str">
        <f t="shared" si="3"/>
        <v>Remplir la colonne M</v>
      </c>
      <c r="Y56" s="179" t="str">
        <f t="shared" si="7"/>
        <v>Remplir la colonne W</v>
      </c>
      <c r="Z56" s="297" t="str">
        <f t="shared" si="24"/>
        <v>Remplir la colonne I</v>
      </c>
      <c r="AA56" s="84" t="s">
        <v>64</v>
      </c>
      <c r="AB56" s="315" t="str">
        <f t="shared" si="8"/>
        <v>Remplir les termes C, P et TVA</v>
      </c>
      <c r="AC56" s="55"/>
      <c r="AD56" s="65"/>
      <c r="AE56" s="56"/>
      <c r="AF56" s="48" t="s">
        <v>64</v>
      </c>
      <c r="AG56" s="99" t="str">
        <f t="shared" si="9"/>
        <v>Remplir la colonne AC ou AE</v>
      </c>
      <c r="AH56" s="103"/>
      <c r="AI56" s="173" t="str">
        <f t="shared" si="25"/>
        <v>Remplir la colonne M</v>
      </c>
      <c r="AJ56" s="179" t="str">
        <f t="shared" si="10"/>
        <v>Remplir la colonne AH</v>
      </c>
      <c r="AK56" s="297" t="str">
        <f t="shared" si="26"/>
        <v>Remplir la colonne I</v>
      </c>
      <c r="AL56" s="84" t="s">
        <v>64</v>
      </c>
      <c r="AM56" s="315" t="str">
        <f t="shared" si="11"/>
        <v>Remplir les termes C, P et TVA</v>
      </c>
      <c r="AN56" s="55"/>
      <c r="AO56" s="65"/>
      <c r="AP56" s="56"/>
      <c r="AQ56" s="48" t="s">
        <v>64</v>
      </c>
      <c r="AR56" s="99" t="str">
        <f t="shared" si="12"/>
        <v>Remplir la colonne AN ou AP</v>
      </c>
      <c r="AS56" s="103"/>
      <c r="AT56" s="173" t="str">
        <f t="shared" si="27"/>
        <v>Remplir la colonne M</v>
      </c>
      <c r="AU56" s="179" t="str">
        <f t="shared" si="13"/>
        <v>Remplir la colonne AS</v>
      </c>
      <c r="AV56" s="297" t="str">
        <f t="shared" si="28"/>
        <v>Remplir la colonne I</v>
      </c>
      <c r="AW56" s="84" t="s">
        <v>64</v>
      </c>
      <c r="AX56" s="315" t="str">
        <f t="shared" si="14"/>
        <v>Remplir les termes C, P et TVA</v>
      </c>
      <c r="AY56" s="55"/>
      <c r="AZ56" s="65"/>
      <c r="BA56" s="56"/>
      <c r="BB56" s="48" t="s">
        <v>64</v>
      </c>
      <c r="BC56" s="99" t="str">
        <f t="shared" si="15"/>
        <v>Remplir la colonne AY ou BA</v>
      </c>
      <c r="BD56" s="103"/>
      <c r="BE56" s="173" t="str">
        <f t="shared" si="29"/>
        <v>Remplir la colonne M</v>
      </c>
      <c r="BF56" s="179" t="str">
        <f t="shared" si="16"/>
        <v>Remplir la colonne BD</v>
      </c>
      <c r="BG56" s="297" t="str">
        <f t="shared" si="30"/>
        <v>Remplir la colonne I</v>
      </c>
      <c r="BH56" s="84" t="s">
        <v>64</v>
      </c>
      <c r="BI56" s="315" t="str">
        <f t="shared" si="17"/>
        <v>Remplir les termes C, P et TVA</v>
      </c>
      <c r="BJ56" s="55"/>
      <c r="BK56" s="65"/>
      <c r="BL56" s="56"/>
      <c r="BM56" s="48" t="s">
        <v>64</v>
      </c>
      <c r="BN56" s="99" t="str">
        <f t="shared" si="18"/>
        <v>Remplir la colonne BJ ou BL</v>
      </c>
      <c r="BO56" s="103"/>
      <c r="BP56" s="173" t="str">
        <f t="shared" si="31"/>
        <v>Remplir la colonne M</v>
      </c>
      <c r="BQ56" s="179" t="str">
        <f t="shared" si="19"/>
        <v>Remplir la colonne BO</v>
      </c>
      <c r="BR56" s="297" t="str">
        <f t="shared" si="32"/>
        <v>Remplir la colonne I</v>
      </c>
      <c r="BS56" s="84" t="s">
        <v>64</v>
      </c>
      <c r="BT56" s="315" t="str">
        <f t="shared" si="20"/>
        <v>Remplir les termes C, P et TVA</v>
      </c>
      <c r="BU56" s="55"/>
      <c r="BV56" s="65"/>
      <c r="BW56" s="56"/>
      <c r="BX56" s="48" t="s">
        <v>64</v>
      </c>
      <c r="BY56" s="99" t="str">
        <f t="shared" si="21"/>
        <v>Remplir la colonne BU ou BW</v>
      </c>
      <c r="BZ56" s="103"/>
      <c r="CA56" s="173" t="str">
        <f t="shared" si="33"/>
        <v>Remplir la colonne M</v>
      </c>
      <c r="CB56" s="179" t="str">
        <f t="shared" si="22"/>
        <v>Remplir la colonne BZ</v>
      </c>
      <c r="CC56" s="297" t="str">
        <f t="shared" si="34"/>
        <v>Remplir la colonne I</v>
      </c>
      <c r="CD56" s="84" t="s">
        <v>64</v>
      </c>
      <c r="CE56" s="315" t="str">
        <f t="shared" si="23"/>
        <v>Remplir les termes C, P et TVA</v>
      </c>
      <c r="CF56" s="61" t="str">
        <f t="shared" si="4"/>
        <v>REMPLIR TYPE DE CLIENT</v>
      </c>
      <c r="CG56" s="107" t="str">
        <f t="shared" si="5"/>
        <v>Montant total de l'aide demandée non indiqué</v>
      </c>
      <c r="CH56" s="1"/>
      <c r="CI56" s="1"/>
      <c r="CJ56" s="1"/>
      <c r="CK56" s="1"/>
      <c r="CL56" s="1"/>
    </row>
    <row r="57" spans="1:90" x14ac:dyDescent="0.25">
      <c r="A57" s="51"/>
      <c r="B57" s="111"/>
      <c r="C57" s="111"/>
      <c r="D57" s="111"/>
      <c r="E57" s="111"/>
      <c r="F57" s="111"/>
      <c r="G57" s="132"/>
      <c r="H57" s="151"/>
      <c r="I57" s="299"/>
      <c r="J57" s="152"/>
      <c r="K57" s="153"/>
      <c r="L57" s="169"/>
      <c r="M57" s="39"/>
      <c r="N57" s="90"/>
      <c r="O57" s="39"/>
      <c r="P57" s="23"/>
      <c r="Q57" s="170">
        <f t="shared" si="2"/>
        <v>0</v>
      </c>
      <c r="R57" s="55"/>
      <c r="S57" s="65"/>
      <c r="T57" s="56"/>
      <c r="U57" s="48" t="s">
        <v>64</v>
      </c>
      <c r="V57" s="99" t="str">
        <f t="shared" si="6"/>
        <v>Remplir la colonne R ou T</v>
      </c>
      <c r="W57" s="103"/>
      <c r="X57" s="173" t="str">
        <f t="shared" si="3"/>
        <v>Remplir la colonne M</v>
      </c>
      <c r="Y57" s="179" t="str">
        <f t="shared" si="7"/>
        <v>Remplir la colonne W</v>
      </c>
      <c r="Z57" s="297" t="str">
        <f t="shared" si="24"/>
        <v>Remplir la colonne I</v>
      </c>
      <c r="AA57" s="84" t="s">
        <v>64</v>
      </c>
      <c r="AB57" s="315" t="str">
        <f t="shared" si="8"/>
        <v>Remplir les termes C, P et TVA</v>
      </c>
      <c r="AC57" s="55"/>
      <c r="AD57" s="65"/>
      <c r="AE57" s="56"/>
      <c r="AF57" s="48" t="s">
        <v>64</v>
      </c>
      <c r="AG57" s="99" t="str">
        <f t="shared" si="9"/>
        <v>Remplir la colonne AC ou AE</v>
      </c>
      <c r="AH57" s="103"/>
      <c r="AI57" s="173" t="str">
        <f t="shared" si="25"/>
        <v>Remplir la colonne M</v>
      </c>
      <c r="AJ57" s="179" t="str">
        <f t="shared" si="10"/>
        <v>Remplir la colonne AH</v>
      </c>
      <c r="AK57" s="297" t="str">
        <f t="shared" si="26"/>
        <v>Remplir la colonne I</v>
      </c>
      <c r="AL57" s="84" t="s">
        <v>64</v>
      </c>
      <c r="AM57" s="315" t="str">
        <f t="shared" si="11"/>
        <v>Remplir les termes C, P et TVA</v>
      </c>
      <c r="AN57" s="55"/>
      <c r="AO57" s="65"/>
      <c r="AP57" s="56"/>
      <c r="AQ57" s="48" t="s">
        <v>64</v>
      </c>
      <c r="AR57" s="99" t="str">
        <f t="shared" si="12"/>
        <v>Remplir la colonne AN ou AP</v>
      </c>
      <c r="AS57" s="103"/>
      <c r="AT57" s="173" t="str">
        <f t="shared" si="27"/>
        <v>Remplir la colonne M</v>
      </c>
      <c r="AU57" s="179" t="str">
        <f t="shared" si="13"/>
        <v>Remplir la colonne AS</v>
      </c>
      <c r="AV57" s="297" t="str">
        <f t="shared" si="28"/>
        <v>Remplir la colonne I</v>
      </c>
      <c r="AW57" s="84" t="s">
        <v>64</v>
      </c>
      <c r="AX57" s="315" t="str">
        <f t="shared" si="14"/>
        <v>Remplir les termes C, P et TVA</v>
      </c>
      <c r="AY57" s="55"/>
      <c r="AZ57" s="65"/>
      <c r="BA57" s="56"/>
      <c r="BB57" s="48" t="s">
        <v>64</v>
      </c>
      <c r="BC57" s="99" t="str">
        <f t="shared" si="15"/>
        <v>Remplir la colonne AY ou BA</v>
      </c>
      <c r="BD57" s="103"/>
      <c r="BE57" s="173" t="str">
        <f t="shared" si="29"/>
        <v>Remplir la colonne M</v>
      </c>
      <c r="BF57" s="179" t="str">
        <f t="shared" si="16"/>
        <v>Remplir la colonne BD</v>
      </c>
      <c r="BG57" s="297" t="str">
        <f t="shared" si="30"/>
        <v>Remplir la colonne I</v>
      </c>
      <c r="BH57" s="84" t="s">
        <v>64</v>
      </c>
      <c r="BI57" s="315" t="str">
        <f t="shared" si="17"/>
        <v>Remplir les termes C, P et TVA</v>
      </c>
      <c r="BJ57" s="55"/>
      <c r="BK57" s="65"/>
      <c r="BL57" s="56"/>
      <c r="BM57" s="48" t="s">
        <v>64</v>
      </c>
      <c r="BN57" s="99" t="str">
        <f t="shared" si="18"/>
        <v>Remplir la colonne BJ ou BL</v>
      </c>
      <c r="BO57" s="103"/>
      <c r="BP57" s="173" t="str">
        <f t="shared" si="31"/>
        <v>Remplir la colonne M</v>
      </c>
      <c r="BQ57" s="179" t="str">
        <f t="shared" si="19"/>
        <v>Remplir la colonne BO</v>
      </c>
      <c r="BR57" s="297" t="str">
        <f t="shared" si="32"/>
        <v>Remplir la colonne I</v>
      </c>
      <c r="BS57" s="84" t="s">
        <v>64</v>
      </c>
      <c r="BT57" s="315" t="str">
        <f t="shared" si="20"/>
        <v>Remplir les termes C, P et TVA</v>
      </c>
      <c r="BU57" s="55"/>
      <c r="BV57" s="65"/>
      <c r="BW57" s="56"/>
      <c r="BX57" s="48" t="s">
        <v>64</v>
      </c>
      <c r="BY57" s="99" t="str">
        <f t="shared" si="21"/>
        <v>Remplir la colonne BU ou BW</v>
      </c>
      <c r="BZ57" s="103"/>
      <c r="CA57" s="173" t="str">
        <f t="shared" si="33"/>
        <v>Remplir la colonne M</v>
      </c>
      <c r="CB57" s="179" t="str">
        <f t="shared" si="22"/>
        <v>Remplir la colonne BZ</v>
      </c>
      <c r="CC57" s="297" t="str">
        <f t="shared" si="34"/>
        <v>Remplir la colonne I</v>
      </c>
      <c r="CD57" s="84" t="s">
        <v>64</v>
      </c>
      <c r="CE57" s="315" t="str">
        <f t="shared" si="23"/>
        <v>Remplir les termes C, P et TVA</v>
      </c>
      <c r="CF57" s="61" t="str">
        <f t="shared" si="4"/>
        <v>REMPLIR TYPE DE CLIENT</v>
      </c>
      <c r="CG57" s="107" t="str">
        <f t="shared" si="5"/>
        <v>Montant total de l'aide demandée non indiqué</v>
      </c>
      <c r="CH57" s="1"/>
      <c r="CI57" s="1"/>
      <c r="CJ57" s="1"/>
      <c r="CK57" s="1"/>
      <c r="CL57" s="1"/>
    </row>
    <row r="58" spans="1:90" x14ac:dyDescent="0.25">
      <c r="A58" s="51"/>
      <c r="B58" s="111"/>
      <c r="C58" s="111"/>
      <c r="D58" s="111"/>
      <c r="E58" s="111"/>
      <c r="F58" s="111"/>
      <c r="G58" s="132"/>
      <c r="H58" s="151"/>
      <c r="I58" s="299"/>
      <c r="J58" s="152"/>
      <c r="K58" s="153"/>
      <c r="L58" s="169"/>
      <c r="M58" s="39"/>
      <c r="N58" s="90"/>
      <c r="O58" s="39"/>
      <c r="P58" s="23"/>
      <c r="Q58" s="170">
        <f t="shared" si="2"/>
        <v>0</v>
      </c>
      <c r="R58" s="55"/>
      <c r="S58" s="65"/>
      <c r="T58" s="56"/>
      <c r="U58" s="48" t="s">
        <v>64</v>
      </c>
      <c r="V58" s="99" t="str">
        <f t="shared" si="6"/>
        <v>Remplir la colonne R ou T</v>
      </c>
      <c r="W58" s="103"/>
      <c r="X58" s="173" t="str">
        <f t="shared" si="3"/>
        <v>Remplir la colonne M</v>
      </c>
      <c r="Y58" s="179" t="str">
        <f t="shared" si="7"/>
        <v>Remplir la colonne W</v>
      </c>
      <c r="Z58" s="297" t="str">
        <f t="shared" si="24"/>
        <v>Remplir la colonne I</v>
      </c>
      <c r="AA58" s="84" t="s">
        <v>64</v>
      </c>
      <c r="AB58" s="315" t="str">
        <f t="shared" si="8"/>
        <v>Remplir les termes C, P et TVA</v>
      </c>
      <c r="AC58" s="55"/>
      <c r="AD58" s="65"/>
      <c r="AE58" s="56"/>
      <c r="AF58" s="48" t="s">
        <v>64</v>
      </c>
      <c r="AG58" s="99" t="str">
        <f t="shared" si="9"/>
        <v>Remplir la colonne AC ou AE</v>
      </c>
      <c r="AH58" s="103"/>
      <c r="AI58" s="173" t="str">
        <f t="shared" si="25"/>
        <v>Remplir la colonne M</v>
      </c>
      <c r="AJ58" s="179" t="str">
        <f t="shared" si="10"/>
        <v>Remplir la colonne AH</v>
      </c>
      <c r="AK58" s="297" t="str">
        <f t="shared" si="26"/>
        <v>Remplir la colonne I</v>
      </c>
      <c r="AL58" s="84" t="s">
        <v>64</v>
      </c>
      <c r="AM58" s="315" t="str">
        <f t="shared" si="11"/>
        <v>Remplir les termes C, P et TVA</v>
      </c>
      <c r="AN58" s="55"/>
      <c r="AO58" s="65"/>
      <c r="AP58" s="56"/>
      <c r="AQ58" s="48" t="s">
        <v>64</v>
      </c>
      <c r="AR58" s="99" t="str">
        <f t="shared" si="12"/>
        <v>Remplir la colonne AN ou AP</v>
      </c>
      <c r="AS58" s="103"/>
      <c r="AT58" s="173" t="str">
        <f t="shared" si="27"/>
        <v>Remplir la colonne M</v>
      </c>
      <c r="AU58" s="179" t="str">
        <f t="shared" si="13"/>
        <v>Remplir la colonne AS</v>
      </c>
      <c r="AV58" s="297" t="str">
        <f t="shared" si="28"/>
        <v>Remplir la colonne I</v>
      </c>
      <c r="AW58" s="84" t="s">
        <v>64</v>
      </c>
      <c r="AX58" s="315" t="str">
        <f t="shared" si="14"/>
        <v>Remplir les termes C, P et TVA</v>
      </c>
      <c r="AY58" s="55"/>
      <c r="AZ58" s="65"/>
      <c r="BA58" s="56"/>
      <c r="BB58" s="48" t="s">
        <v>64</v>
      </c>
      <c r="BC58" s="99" t="str">
        <f t="shared" si="15"/>
        <v>Remplir la colonne AY ou BA</v>
      </c>
      <c r="BD58" s="103"/>
      <c r="BE58" s="173" t="str">
        <f t="shared" si="29"/>
        <v>Remplir la colonne M</v>
      </c>
      <c r="BF58" s="179" t="str">
        <f t="shared" si="16"/>
        <v>Remplir la colonne BD</v>
      </c>
      <c r="BG58" s="297" t="str">
        <f t="shared" si="30"/>
        <v>Remplir la colonne I</v>
      </c>
      <c r="BH58" s="84" t="s">
        <v>64</v>
      </c>
      <c r="BI58" s="315" t="str">
        <f t="shared" si="17"/>
        <v>Remplir les termes C, P et TVA</v>
      </c>
      <c r="BJ58" s="55"/>
      <c r="BK58" s="65"/>
      <c r="BL58" s="56"/>
      <c r="BM58" s="48" t="s">
        <v>64</v>
      </c>
      <c r="BN58" s="99" t="str">
        <f t="shared" si="18"/>
        <v>Remplir la colonne BJ ou BL</v>
      </c>
      <c r="BO58" s="103"/>
      <c r="BP58" s="173" t="str">
        <f t="shared" si="31"/>
        <v>Remplir la colonne M</v>
      </c>
      <c r="BQ58" s="179" t="str">
        <f t="shared" si="19"/>
        <v>Remplir la colonne BO</v>
      </c>
      <c r="BR58" s="297" t="str">
        <f t="shared" si="32"/>
        <v>Remplir la colonne I</v>
      </c>
      <c r="BS58" s="84" t="s">
        <v>64</v>
      </c>
      <c r="BT58" s="315" t="str">
        <f t="shared" si="20"/>
        <v>Remplir les termes C, P et TVA</v>
      </c>
      <c r="BU58" s="55"/>
      <c r="BV58" s="65"/>
      <c r="BW58" s="56"/>
      <c r="BX58" s="48" t="s">
        <v>64</v>
      </c>
      <c r="BY58" s="99" t="str">
        <f t="shared" si="21"/>
        <v>Remplir la colonne BU ou BW</v>
      </c>
      <c r="BZ58" s="103"/>
      <c r="CA58" s="173" t="str">
        <f t="shared" si="33"/>
        <v>Remplir la colonne M</v>
      </c>
      <c r="CB58" s="179" t="str">
        <f t="shared" si="22"/>
        <v>Remplir la colonne BZ</v>
      </c>
      <c r="CC58" s="297" t="str">
        <f t="shared" si="34"/>
        <v>Remplir la colonne I</v>
      </c>
      <c r="CD58" s="84" t="s">
        <v>64</v>
      </c>
      <c r="CE58" s="315" t="str">
        <f t="shared" si="23"/>
        <v>Remplir les termes C, P et TVA</v>
      </c>
      <c r="CF58" s="61" t="str">
        <f t="shared" si="4"/>
        <v>REMPLIR TYPE DE CLIENT</v>
      </c>
      <c r="CG58" s="107" t="str">
        <f t="shared" si="5"/>
        <v>Montant total de l'aide demandée non indiqué</v>
      </c>
      <c r="CH58" s="1"/>
      <c r="CI58" s="1"/>
      <c r="CJ58" s="1"/>
      <c r="CK58" s="1"/>
      <c r="CL58" s="1"/>
    </row>
    <row r="59" spans="1:90" x14ac:dyDescent="0.25">
      <c r="A59" s="51"/>
      <c r="B59" s="111"/>
      <c r="C59" s="111"/>
      <c r="D59" s="111"/>
      <c r="E59" s="111"/>
      <c r="F59" s="111"/>
      <c r="G59" s="132"/>
      <c r="H59" s="151"/>
      <c r="I59" s="299"/>
      <c r="J59" s="152"/>
      <c r="K59" s="153"/>
      <c r="L59" s="169"/>
      <c r="M59" s="39"/>
      <c r="N59" s="90"/>
      <c r="O59" s="39"/>
      <c r="P59" s="23"/>
      <c r="Q59" s="170">
        <f t="shared" si="2"/>
        <v>0</v>
      </c>
      <c r="R59" s="55"/>
      <c r="S59" s="65"/>
      <c r="T59" s="56"/>
      <c r="U59" s="48" t="s">
        <v>64</v>
      </c>
      <c r="V59" s="99" t="str">
        <f t="shared" si="6"/>
        <v>Remplir la colonne R ou T</v>
      </c>
      <c r="W59" s="103"/>
      <c r="X59" s="173" t="str">
        <f t="shared" si="3"/>
        <v>Remplir la colonne M</v>
      </c>
      <c r="Y59" s="179" t="str">
        <f t="shared" si="7"/>
        <v>Remplir la colonne W</v>
      </c>
      <c r="Z59" s="297" t="str">
        <f t="shared" si="24"/>
        <v>Remplir la colonne I</v>
      </c>
      <c r="AA59" s="84" t="s">
        <v>64</v>
      </c>
      <c r="AB59" s="315" t="str">
        <f t="shared" si="8"/>
        <v>Remplir les termes C, P et TVA</v>
      </c>
      <c r="AC59" s="55"/>
      <c r="AD59" s="65"/>
      <c r="AE59" s="56"/>
      <c r="AF59" s="48" t="s">
        <v>64</v>
      </c>
      <c r="AG59" s="99" t="str">
        <f t="shared" si="9"/>
        <v>Remplir la colonne AC ou AE</v>
      </c>
      <c r="AH59" s="103"/>
      <c r="AI59" s="173" t="str">
        <f t="shared" si="25"/>
        <v>Remplir la colonne M</v>
      </c>
      <c r="AJ59" s="179" t="str">
        <f t="shared" si="10"/>
        <v>Remplir la colonne AH</v>
      </c>
      <c r="AK59" s="297" t="str">
        <f t="shared" si="26"/>
        <v>Remplir la colonne I</v>
      </c>
      <c r="AL59" s="84" t="s">
        <v>64</v>
      </c>
      <c r="AM59" s="315" t="str">
        <f t="shared" si="11"/>
        <v>Remplir les termes C, P et TVA</v>
      </c>
      <c r="AN59" s="55"/>
      <c r="AO59" s="65"/>
      <c r="AP59" s="56"/>
      <c r="AQ59" s="48" t="s">
        <v>64</v>
      </c>
      <c r="AR59" s="99" t="str">
        <f t="shared" si="12"/>
        <v>Remplir la colonne AN ou AP</v>
      </c>
      <c r="AS59" s="103"/>
      <c r="AT59" s="173" t="str">
        <f t="shared" si="27"/>
        <v>Remplir la colonne M</v>
      </c>
      <c r="AU59" s="179" t="str">
        <f t="shared" si="13"/>
        <v>Remplir la colonne AS</v>
      </c>
      <c r="AV59" s="297" t="str">
        <f t="shared" si="28"/>
        <v>Remplir la colonne I</v>
      </c>
      <c r="AW59" s="84" t="s">
        <v>64</v>
      </c>
      <c r="AX59" s="315" t="str">
        <f t="shared" si="14"/>
        <v>Remplir les termes C, P et TVA</v>
      </c>
      <c r="AY59" s="55"/>
      <c r="AZ59" s="65"/>
      <c r="BA59" s="56"/>
      <c r="BB59" s="48" t="s">
        <v>64</v>
      </c>
      <c r="BC59" s="99" t="str">
        <f t="shared" si="15"/>
        <v>Remplir la colonne AY ou BA</v>
      </c>
      <c r="BD59" s="103"/>
      <c r="BE59" s="173" t="str">
        <f t="shared" si="29"/>
        <v>Remplir la colonne M</v>
      </c>
      <c r="BF59" s="179" t="str">
        <f t="shared" si="16"/>
        <v>Remplir la colonne BD</v>
      </c>
      <c r="BG59" s="297" t="str">
        <f t="shared" si="30"/>
        <v>Remplir la colonne I</v>
      </c>
      <c r="BH59" s="84" t="s">
        <v>64</v>
      </c>
      <c r="BI59" s="315" t="str">
        <f t="shared" si="17"/>
        <v>Remplir les termes C, P et TVA</v>
      </c>
      <c r="BJ59" s="55"/>
      <c r="BK59" s="65"/>
      <c r="BL59" s="56"/>
      <c r="BM59" s="48" t="s">
        <v>64</v>
      </c>
      <c r="BN59" s="99" t="str">
        <f t="shared" si="18"/>
        <v>Remplir la colonne BJ ou BL</v>
      </c>
      <c r="BO59" s="103"/>
      <c r="BP59" s="173" t="str">
        <f t="shared" si="31"/>
        <v>Remplir la colonne M</v>
      </c>
      <c r="BQ59" s="179" t="str">
        <f t="shared" si="19"/>
        <v>Remplir la colonne BO</v>
      </c>
      <c r="BR59" s="297" t="str">
        <f t="shared" si="32"/>
        <v>Remplir la colonne I</v>
      </c>
      <c r="BS59" s="84" t="s">
        <v>64</v>
      </c>
      <c r="BT59" s="315" t="str">
        <f t="shared" si="20"/>
        <v>Remplir les termes C, P et TVA</v>
      </c>
      <c r="BU59" s="55"/>
      <c r="BV59" s="65"/>
      <c r="BW59" s="56"/>
      <c r="BX59" s="48" t="s">
        <v>64</v>
      </c>
      <c r="BY59" s="99" t="str">
        <f t="shared" si="21"/>
        <v>Remplir la colonne BU ou BW</v>
      </c>
      <c r="BZ59" s="103"/>
      <c r="CA59" s="173" t="str">
        <f t="shared" si="33"/>
        <v>Remplir la colonne M</v>
      </c>
      <c r="CB59" s="179" t="str">
        <f t="shared" si="22"/>
        <v>Remplir la colonne BZ</v>
      </c>
      <c r="CC59" s="297" t="str">
        <f t="shared" si="34"/>
        <v>Remplir la colonne I</v>
      </c>
      <c r="CD59" s="84" t="s">
        <v>64</v>
      </c>
      <c r="CE59" s="315" t="str">
        <f t="shared" si="23"/>
        <v>Remplir les termes C, P et TVA</v>
      </c>
      <c r="CF59" s="61" t="str">
        <f t="shared" si="4"/>
        <v>REMPLIR TYPE DE CLIENT</v>
      </c>
      <c r="CG59" s="107" t="str">
        <f t="shared" si="5"/>
        <v>Montant total de l'aide demandée non indiqué</v>
      </c>
      <c r="CH59" s="1"/>
      <c r="CI59" s="1"/>
      <c r="CJ59" s="1"/>
      <c r="CK59" s="1"/>
      <c r="CL59" s="1"/>
    </row>
    <row r="60" spans="1:90" x14ac:dyDescent="0.25">
      <c r="A60" s="51"/>
      <c r="B60" s="111"/>
      <c r="C60" s="111"/>
      <c r="D60" s="111"/>
      <c r="E60" s="111"/>
      <c r="F60" s="111"/>
      <c r="G60" s="132"/>
      <c r="H60" s="151"/>
      <c r="I60" s="299"/>
      <c r="J60" s="152"/>
      <c r="K60" s="153"/>
      <c r="L60" s="169"/>
      <c r="M60" s="39"/>
      <c r="N60" s="90"/>
      <c r="O60" s="39"/>
      <c r="P60" s="23"/>
      <c r="Q60" s="170">
        <f t="shared" si="2"/>
        <v>0</v>
      </c>
      <c r="R60" s="55"/>
      <c r="S60" s="65"/>
      <c r="T60" s="56"/>
      <c r="U60" s="48" t="s">
        <v>64</v>
      </c>
      <c r="V60" s="99" t="str">
        <f t="shared" si="6"/>
        <v>Remplir la colonne R ou T</v>
      </c>
      <c r="W60" s="103"/>
      <c r="X60" s="173" t="str">
        <f t="shared" si="3"/>
        <v>Remplir la colonne M</v>
      </c>
      <c r="Y60" s="179" t="str">
        <f t="shared" si="7"/>
        <v>Remplir la colonne W</v>
      </c>
      <c r="Z60" s="297" t="str">
        <f t="shared" si="24"/>
        <v>Remplir la colonne I</v>
      </c>
      <c r="AA60" s="84" t="s">
        <v>64</v>
      </c>
      <c r="AB60" s="315" t="str">
        <f t="shared" si="8"/>
        <v>Remplir les termes C, P et TVA</v>
      </c>
      <c r="AC60" s="55"/>
      <c r="AD60" s="65"/>
      <c r="AE60" s="56"/>
      <c r="AF60" s="48" t="s">
        <v>64</v>
      </c>
      <c r="AG60" s="99" t="str">
        <f t="shared" si="9"/>
        <v>Remplir la colonne AC ou AE</v>
      </c>
      <c r="AH60" s="103"/>
      <c r="AI60" s="173" t="str">
        <f t="shared" si="25"/>
        <v>Remplir la colonne M</v>
      </c>
      <c r="AJ60" s="179" t="str">
        <f t="shared" si="10"/>
        <v>Remplir la colonne AH</v>
      </c>
      <c r="AK60" s="297" t="str">
        <f t="shared" si="26"/>
        <v>Remplir la colonne I</v>
      </c>
      <c r="AL60" s="84" t="s">
        <v>64</v>
      </c>
      <c r="AM60" s="315" t="str">
        <f t="shared" si="11"/>
        <v>Remplir les termes C, P et TVA</v>
      </c>
      <c r="AN60" s="55"/>
      <c r="AO60" s="65"/>
      <c r="AP60" s="56"/>
      <c r="AQ60" s="48" t="s">
        <v>64</v>
      </c>
      <c r="AR60" s="99" t="str">
        <f t="shared" si="12"/>
        <v>Remplir la colonne AN ou AP</v>
      </c>
      <c r="AS60" s="103"/>
      <c r="AT60" s="173" t="str">
        <f t="shared" si="27"/>
        <v>Remplir la colonne M</v>
      </c>
      <c r="AU60" s="179" t="str">
        <f t="shared" si="13"/>
        <v>Remplir la colonne AS</v>
      </c>
      <c r="AV60" s="297" t="str">
        <f t="shared" si="28"/>
        <v>Remplir la colonne I</v>
      </c>
      <c r="AW60" s="84" t="s">
        <v>64</v>
      </c>
      <c r="AX60" s="315" t="str">
        <f t="shared" si="14"/>
        <v>Remplir les termes C, P et TVA</v>
      </c>
      <c r="AY60" s="55"/>
      <c r="AZ60" s="65"/>
      <c r="BA60" s="56"/>
      <c r="BB60" s="48" t="s">
        <v>64</v>
      </c>
      <c r="BC60" s="99" t="str">
        <f t="shared" si="15"/>
        <v>Remplir la colonne AY ou BA</v>
      </c>
      <c r="BD60" s="103"/>
      <c r="BE60" s="173" t="str">
        <f t="shared" si="29"/>
        <v>Remplir la colonne M</v>
      </c>
      <c r="BF60" s="179" t="str">
        <f t="shared" si="16"/>
        <v>Remplir la colonne BD</v>
      </c>
      <c r="BG60" s="297" t="str">
        <f t="shared" si="30"/>
        <v>Remplir la colonne I</v>
      </c>
      <c r="BH60" s="84" t="s">
        <v>64</v>
      </c>
      <c r="BI60" s="315" t="str">
        <f t="shared" si="17"/>
        <v>Remplir les termes C, P et TVA</v>
      </c>
      <c r="BJ60" s="55"/>
      <c r="BK60" s="65"/>
      <c r="BL60" s="56"/>
      <c r="BM60" s="48" t="s">
        <v>64</v>
      </c>
      <c r="BN60" s="99" t="str">
        <f t="shared" si="18"/>
        <v>Remplir la colonne BJ ou BL</v>
      </c>
      <c r="BO60" s="103"/>
      <c r="BP60" s="173" t="str">
        <f t="shared" si="31"/>
        <v>Remplir la colonne M</v>
      </c>
      <c r="BQ60" s="179" t="str">
        <f t="shared" si="19"/>
        <v>Remplir la colonne BO</v>
      </c>
      <c r="BR60" s="297" t="str">
        <f t="shared" si="32"/>
        <v>Remplir la colonne I</v>
      </c>
      <c r="BS60" s="84" t="s">
        <v>64</v>
      </c>
      <c r="BT60" s="315" t="str">
        <f t="shared" si="20"/>
        <v>Remplir les termes C, P et TVA</v>
      </c>
      <c r="BU60" s="55"/>
      <c r="BV60" s="65"/>
      <c r="BW60" s="56"/>
      <c r="BX60" s="48" t="s">
        <v>64</v>
      </c>
      <c r="BY60" s="99" t="str">
        <f t="shared" si="21"/>
        <v>Remplir la colonne BU ou BW</v>
      </c>
      <c r="BZ60" s="103"/>
      <c r="CA60" s="173" t="str">
        <f t="shared" si="33"/>
        <v>Remplir la colonne M</v>
      </c>
      <c r="CB60" s="179" t="str">
        <f t="shared" si="22"/>
        <v>Remplir la colonne BZ</v>
      </c>
      <c r="CC60" s="297" t="str">
        <f t="shared" si="34"/>
        <v>Remplir la colonne I</v>
      </c>
      <c r="CD60" s="84" t="s">
        <v>64</v>
      </c>
      <c r="CE60" s="315" t="str">
        <f t="shared" si="23"/>
        <v>Remplir les termes C, P et TVA</v>
      </c>
      <c r="CF60" s="61" t="str">
        <f t="shared" si="4"/>
        <v>REMPLIR TYPE DE CLIENT</v>
      </c>
      <c r="CG60" s="107" t="str">
        <f t="shared" si="5"/>
        <v>Montant total de l'aide demandée non indiqué</v>
      </c>
      <c r="CH60" s="1"/>
      <c r="CI60" s="1"/>
      <c r="CJ60" s="1"/>
      <c r="CK60" s="1"/>
      <c r="CL60" s="1"/>
    </row>
    <row r="61" spans="1:90" x14ac:dyDescent="0.25">
      <c r="A61" s="51"/>
      <c r="B61" s="111"/>
      <c r="C61" s="111"/>
      <c r="D61" s="111"/>
      <c r="E61" s="111"/>
      <c r="F61" s="111"/>
      <c r="G61" s="132"/>
      <c r="H61" s="151"/>
      <c r="I61" s="299"/>
      <c r="J61" s="152"/>
      <c r="K61" s="153"/>
      <c r="L61" s="169"/>
      <c r="M61" s="39"/>
      <c r="N61" s="90"/>
      <c r="O61" s="39"/>
      <c r="P61" s="23"/>
      <c r="Q61" s="170">
        <f t="shared" si="2"/>
        <v>0</v>
      </c>
      <c r="R61" s="55"/>
      <c r="S61" s="65"/>
      <c r="T61" s="56"/>
      <c r="U61" s="48" t="s">
        <v>64</v>
      </c>
      <c r="V61" s="99" t="str">
        <f t="shared" si="6"/>
        <v>Remplir la colonne R ou T</v>
      </c>
      <c r="W61" s="103"/>
      <c r="X61" s="173" t="str">
        <f t="shared" si="3"/>
        <v>Remplir la colonne M</v>
      </c>
      <c r="Y61" s="179" t="str">
        <f t="shared" si="7"/>
        <v>Remplir la colonne W</v>
      </c>
      <c r="Z61" s="297" t="str">
        <f t="shared" si="24"/>
        <v>Remplir la colonne I</v>
      </c>
      <c r="AA61" s="84" t="s">
        <v>64</v>
      </c>
      <c r="AB61" s="315" t="str">
        <f t="shared" si="8"/>
        <v>Remplir les termes C, P et TVA</v>
      </c>
      <c r="AC61" s="55"/>
      <c r="AD61" s="65"/>
      <c r="AE61" s="56"/>
      <c r="AF61" s="48" t="s">
        <v>64</v>
      </c>
      <c r="AG61" s="99" t="str">
        <f t="shared" si="9"/>
        <v>Remplir la colonne AC ou AE</v>
      </c>
      <c r="AH61" s="103"/>
      <c r="AI61" s="173" t="str">
        <f t="shared" si="25"/>
        <v>Remplir la colonne M</v>
      </c>
      <c r="AJ61" s="179" t="str">
        <f t="shared" si="10"/>
        <v>Remplir la colonne AH</v>
      </c>
      <c r="AK61" s="297" t="str">
        <f t="shared" si="26"/>
        <v>Remplir la colonne I</v>
      </c>
      <c r="AL61" s="84" t="s">
        <v>64</v>
      </c>
      <c r="AM61" s="315" t="str">
        <f t="shared" si="11"/>
        <v>Remplir les termes C, P et TVA</v>
      </c>
      <c r="AN61" s="55"/>
      <c r="AO61" s="65"/>
      <c r="AP61" s="56"/>
      <c r="AQ61" s="48" t="s">
        <v>64</v>
      </c>
      <c r="AR61" s="99" t="str">
        <f t="shared" si="12"/>
        <v>Remplir la colonne AN ou AP</v>
      </c>
      <c r="AS61" s="103"/>
      <c r="AT61" s="173" t="str">
        <f t="shared" si="27"/>
        <v>Remplir la colonne M</v>
      </c>
      <c r="AU61" s="179" t="str">
        <f t="shared" si="13"/>
        <v>Remplir la colonne AS</v>
      </c>
      <c r="AV61" s="297" t="str">
        <f t="shared" si="28"/>
        <v>Remplir la colonne I</v>
      </c>
      <c r="AW61" s="84" t="s">
        <v>64</v>
      </c>
      <c r="AX61" s="315" t="str">
        <f t="shared" si="14"/>
        <v>Remplir les termes C, P et TVA</v>
      </c>
      <c r="AY61" s="55"/>
      <c r="AZ61" s="65"/>
      <c r="BA61" s="56"/>
      <c r="BB61" s="48" t="s">
        <v>64</v>
      </c>
      <c r="BC61" s="99" t="str">
        <f t="shared" si="15"/>
        <v>Remplir la colonne AY ou BA</v>
      </c>
      <c r="BD61" s="103"/>
      <c r="BE61" s="173" t="str">
        <f t="shared" si="29"/>
        <v>Remplir la colonne M</v>
      </c>
      <c r="BF61" s="179" t="str">
        <f t="shared" si="16"/>
        <v>Remplir la colonne BD</v>
      </c>
      <c r="BG61" s="297" t="str">
        <f t="shared" si="30"/>
        <v>Remplir la colonne I</v>
      </c>
      <c r="BH61" s="84" t="s">
        <v>64</v>
      </c>
      <c r="BI61" s="315" t="str">
        <f t="shared" si="17"/>
        <v>Remplir les termes C, P et TVA</v>
      </c>
      <c r="BJ61" s="55"/>
      <c r="BK61" s="65"/>
      <c r="BL61" s="56"/>
      <c r="BM61" s="48" t="s">
        <v>64</v>
      </c>
      <c r="BN61" s="99" t="str">
        <f t="shared" si="18"/>
        <v>Remplir la colonne BJ ou BL</v>
      </c>
      <c r="BO61" s="103"/>
      <c r="BP61" s="173" t="str">
        <f t="shared" si="31"/>
        <v>Remplir la colonne M</v>
      </c>
      <c r="BQ61" s="179" t="str">
        <f t="shared" si="19"/>
        <v>Remplir la colonne BO</v>
      </c>
      <c r="BR61" s="297" t="str">
        <f t="shared" si="32"/>
        <v>Remplir la colonne I</v>
      </c>
      <c r="BS61" s="84" t="s">
        <v>64</v>
      </c>
      <c r="BT61" s="315" t="str">
        <f t="shared" si="20"/>
        <v>Remplir les termes C, P et TVA</v>
      </c>
      <c r="BU61" s="55"/>
      <c r="BV61" s="65"/>
      <c r="BW61" s="56"/>
      <c r="BX61" s="48" t="s">
        <v>64</v>
      </c>
      <c r="BY61" s="99" t="str">
        <f t="shared" si="21"/>
        <v>Remplir la colonne BU ou BW</v>
      </c>
      <c r="BZ61" s="103"/>
      <c r="CA61" s="173" t="str">
        <f t="shared" si="33"/>
        <v>Remplir la colonne M</v>
      </c>
      <c r="CB61" s="179" t="str">
        <f t="shared" si="22"/>
        <v>Remplir la colonne BZ</v>
      </c>
      <c r="CC61" s="297" t="str">
        <f t="shared" si="34"/>
        <v>Remplir la colonne I</v>
      </c>
      <c r="CD61" s="84" t="s">
        <v>64</v>
      </c>
      <c r="CE61" s="315" t="str">
        <f t="shared" si="23"/>
        <v>Remplir les termes C, P et TVA</v>
      </c>
      <c r="CF61" s="61" t="str">
        <f t="shared" si="4"/>
        <v>REMPLIR TYPE DE CLIENT</v>
      </c>
      <c r="CG61" s="107" t="str">
        <f t="shared" si="5"/>
        <v>Montant total de l'aide demandée non indiqué</v>
      </c>
      <c r="CH61" s="1"/>
      <c r="CI61" s="1"/>
      <c r="CJ61" s="1"/>
      <c r="CK61" s="1"/>
      <c r="CL61" s="1"/>
    </row>
    <row r="62" spans="1:90" x14ac:dyDescent="0.25">
      <c r="A62" s="51"/>
      <c r="B62" s="111"/>
      <c r="C62" s="111"/>
      <c r="D62" s="111"/>
      <c r="E62" s="111"/>
      <c r="F62" s="111"/>
      <c r="G62" s="132"/>
      <c r="H62" s="151"/>
      <c r="I62" s="299"/>
      <c r="J62" s="152"/>
      <c r="K62" s="153"/>
      <c r="L62" s="169"/>
      <c r="M62" s="39"/>
      <c r="N62" s="90"/>
      <c r="O62" s="39"/>
      <c r="P62" s="23"/>
      <c r="Q62" s="170">
        <f t="shared" si="2"/>
        <v>0</v>
      </c>
      <c r="R62" s="55"/>
      <c r="S62" s="65"/>
      <c r="T62" s="56"/>
      <c r="U62" s="48" t="s">
        <v>64</v>
      </c>
      <c r="V62" s="99" t="str">
        <f t="shared" si="6"/>
        <v>Remplir la colonne R ou T</v>
      </c>
      <c r="W62" s="103"/>
      <c r="X62" s="173" t="str">
        <f t="shared" si="3"/>
        <v>Remplir la colonne M</v>
      </c>
      <c r="Y62" s="179" t="str">
        <f t="shared" si="7"/>
        <v>Remplir la colonne W</v>
      </c>
      <c r="Z62" s="297" t="str">
        <f t="shared" si="24"/>
        <v>Remplir la colonne I</v>
      </c>
      <c r="AA62" s="84" t="s">
        <v>64</v>
      </c>
      <c r="AB62" s="315" t="str">
        <f t="shared" si="8"/>
        <v>Remplir les termes C, P et TVA</v>
      </c>
      <c r="AC62" s="55"/>
      <c r="AD62" s="65"/>
      <c r="AE62" s="56"/>
      <c r="AF62" s="48" t="s">
        <v>64</v>
      </c>
      <c r="AG62" s="99" t="str">
        <f t="shared" si="9"/>
        <v>Remplir la colonne AC ou AE</v>
      </c>
      <c r="AH62" s="103"/>
      <c r="AI62" s="173" t="str">
        <f t="shared" si="25"/>
        <v>Remplir la colonne M</v>
      </c>
      <c r="AJ62" s="179" t="str">
        <f t="shared" si="10"/>
        <v>Remplir la colonne AH</v>
      </c>
      <c r="AK62" s="297" t="str">
        <f t="shared" si="26"/>
        <v>Remplir la colonne I</v>
      </c>
      <c r="AL62" s="84" t="s">
        <v>64</v>
      </c>
      <c r="AM62" s="315" t="str">
        <f t="shared" si="11"/>
        <v>Remplir les termes C, P et TVA</v>
      </c>
      <c r="AN62" s="55"/>
      <c r="AO62" s="65"/>
      <c r="AP62" s="56"/>
      <c r="AQ62" s="48" t="s">
        <v>64</v>
      </c>
      <c r="AR62" s="99" t="str">
        <f t="shared" si="12"/>
        <v>Remplir la colonne AN ou AP</v>
      </c>
      <c r="AS62" s="103"/>
      <c r="AT62" s="173" t="str">
        <f t="shared" si="27"/>
        <v>Remplir la colonne M</v>
      </c>
      <c r="AU62" s="179" t="str">
        <f t="shared" si="13"/>
        <v>Remplir la colonne AS</v>
      </c>
      <c r="AV62" s="297" t="str">
        <f t="shared" si="28"/>
        <v>Remplir la colonne I</v>
      </c>
      <c r="AW62" s="84" t="s">
        <v>64</v>
      </c>
      <c r="AX62" s="315" t="str">
        <f t="shared" si="14"/>
        <v>Remplir les termes C, P et TVA</v>
      </c>
      <c r="AY62" s="55"/>
      <c r="AZ62" s="65"/>
      <c r="BA62" s="56"/>
      <c r="BB62" s="48" t="s">
        <v>64</v>
      </c>
      <c r="BC62" s="99" t="str">
        <f t="shared" si="15"/>
        <v>Remplir la colonne AY ou BA</v>
      </c>
      <c r="BD62" s="103"/>
      <c r="BE62" s="173" t="str">
        <f t="shared" si="29"/>
        <v>Remplir la colonne M</v>
      </c>
      <c r="BF62" s="179" t="str">
        <f t="shared" si="16"/>
        <v>Remplir la colonne BD</v>
      </c>
      <c r="BG62" s="297" t="str">
        <f t="shared" si="30"/>
        <v>Remplir la colonne I</v>
      </c>
      <c r="BH62" s="84" t="s">
        <v>64</v>
      </c>
      <c r="BI62" s="315" t="str">
        <f t="shared" si="17"/>
        <v>Remplir les termes C, P et TVA</v>
      </c>
      <c r="BJ62" s="55"/>
      <c r="BK62" s="65"/>
      <c r="BL62" s="56"/>
      <c r="BM62" s="48" t="s">
        <v>64</v>
      </c>
      <c r="BN62" s="99" t="str">
        <f t="shared" si="18"/>
        <v>Remplir la colonne BJ ou BL</v>
      </c>
      <c r="BO62" s="103"/>
      <c r="BP62" s="173" t="str">
        <f t="shared" si="31"/>
        <v>Remplir la colonne M</v>
      </c>
      <c r="BQ62" s="179" t="str">
        <f t="shared" si="19"/>
        <v>Remplir la colonne BO</v>
      </c>
      <c r="BR62" s="297" t="str">
        <f t="shared" si="32"/>
        <v>Remplir la colonne I</v>
      </c>
      <c r="BS62" s="84" t="s">
        <v>64</v>
      </c>
      <c r="BT62" s="315" t="str">
        <f t="shared" si="20"/>
        <v>Remplir les termes C, P et TVA</v>
      </c>
      <c r="BU62" s="55"/>
      <c r="BV62" s="65"/>
      <c r="BW62" s="56"/>
      <c r="BX62" s="48" t="s">
        <v>64</v>
      </c>
      <c r="BY62" s="99" t="str">
        <f t="shared" si="21"/>
        <v>Remplir la colonne BU ou BW</v>
      </c>
      <c r="BZ62" s="103"/>
      <c r="CA62" s="173" t="str">
        <f t="shared" si="33"/>
        <v>Remplir la colonne M</v>
      </c>
      <c r="CB62" s="179" t="str">
        <f t="shared" si="22"/>
        <v>Remplir la colonne BZ</v>
      </c>
      <c r="CC62" s="297" t="str">
        <f t="shared" si="34"/>
        <v>Remplir la colonne I</v>
      </c>
      <c r="CD62" s="84" t="s">
        <v>64</v>
      </c>
      <c r="CE62" s="315" t="str">
        <f t="shared" si="23"/>
        <v>Remplir les termes C, P et TVA</v>
      </c>
      <c r="CF62" s="61" t="str">
        <f t="shared" si="4"/>
        <v>REMPLIR TYPE DE CLIENT</v>
      </c>
      <c r="CG62" s="107" t="str">
        <f t="shared" si="5"/>
        <v>Montant total de l'aide demandée non indiqué</v>
      </c>
      <c r="CH62" s="1"/>
      <c r="CI62" s="1"/>
      <c r="CJ62" s="1"/>
      <c r="CK62" s="1"/>
      <c r="CL62" s="1"/>
    </row>
    <row r="63" spans="1:90" x14ac:dyDescent="0.25">
      <c r="A63" s="51"/>
      <c r="B63" s="111"/>
      <c r="C63" s="111"/>
      <c r="D63" s="111"/>
      <c r="E63" s="111"/>
      <c r="F63" s="111"/>
      <c r="G63" s="132"/>
      <c r="H63" s="151"/>
      <c r="I63" s="299"/>
      <c r="J63" s="152"/>
      <c r="K63" s="153"/>
      <c r="L63" s="169"/>
      <c r="M63" s="39"/>
      <c r="N63" s="90"/>
      <c r="O63" s="39"/>
      <c r="P63" s="23"/>
      <c r="Q63" s="170">
        <f t="shared" si="2"/>
        <v>0</v>
      </c>
      <c r="R63" s="55"/>
      <c r="S63" s="65"/>
      <c r="T63" s="56"/>
      <c r="U63" s="48" t="s">
        <v>64</v>
      </c>
      <c r="V63" s="99" t="str">
        <f t="shared" si="6"/>
        <v>Remplir la colonne R ou T</v>
      </c>
      <c r="W63" s="103"/>
      <c r="X63" s="173" t="str">
        <f t="shared" si="3"/>
        <v>Remplir la colonne M</v>
      </c>
      <c r="Y63" s="179" t="str">
        <f t="shared" si="7"/>
        <v>Remplir la colonne W</v>
      </c>
      <c r="Z63" s="297" t="str">
        <f t="shared" si="24"/>
        <v>Remplir la colonne I</v>
      </c>
      <c r="AA63" s="84" t="s">
        <v>64</v>
      </c>
      <c r="AB63" s="315" t="str">
        <f t="shared" si="8"/>
        <v>Remplir les termes C, P et TVA</v>
      </c>
      <c r="AC63" s="55"/>
      <c r="AD63" s="65"/>
      <c r="AE63" s="56"/>
      <c r="AF63" s="48" t="s">
        <v>64</v>
      </c>
      <c r="AG63" s="99" t="str">
        <f t="shared" si="9"/>
        <v>Remplir la colonne AC ou AE</v>
      </c>
      <c r="AH63" s="103"/>
      <c r="AI63" s="173" t="str">
        <f t="shared" si="25"/>
        <v>Remplir la colonne M</v>
      </c>
      <c r="AJ63" s="179" t="str">
        <f t="shared" si="10"/>
        <v>Remplir la colonne AH</v>
      </c>
      <c r="AK63" s="297" t="str">
        <f t="shared" si="26"/>
        <v>Remplir la colonne I</v>
      </c>
      <c r="AL63" s="84" t="s">
        <v>64</v>
      </c>
      <c r="AM63" s="315" t="str">
        <f t="shared" si="11"/>
        <v>Remplir les termes C, P et TVA</v>
      </c>
      <c r="AN63" s="55"/>
      <c r="AO63" s="65"/>
      <c r="AP63" s="56"/>
      <c r="AQ63" s="48" t="s">
        <v>64</v>
      </c>
      <c r="AR63" s="99" t="str">
        <f t="shared" si="12"/>
        <v>Remplir la colonne AN ou AP</v>
      </c>
      <c r="AS63" s="103"/>
      <c r="AT63" s="173" t="str">
        <f t="shared" si="27"/>
        <v>Remplir la colonne M</v>
      </c>
      <c r="AU63" s="179" t="str">
        <f t="shared" si="13"/>
        <v>Remplir la colonne AS</v>
      </c>
      <c r="AV63" s="297" t="str">
        <f t="shared" si="28"/>
        <v>Remplir la colonne I</v>
      </c>
      <c r="AW63" s="84" t="s">
        <v>64</v>
      </c>
      <c r="AX63" s="315" t="str">
        <f t="shared" si="14"/>
        <v>Remplir les termes C, P et TVA</v>
      </c>
      <c r="AY63" s="55"/>
      <c r="AZ63" s="65"/>
      <c r="BA63" s="56"/>
      <c r="BB63" s="48" t="s">
        <v>64</v>
      </c>
      <c r="BC63" s="99" t="str">
        <f t="shared" si="15"/>
        <v>Remplir la colonne AY ou BA</v>
      </c>
      <c r="BD63" s="103"/>
      <c r="BE63" s="173" t="str">
        <f t="shared" si="29"/>
        <v>Remplir la colonne M</v>
      </c>
      <c r="BF63" s="179" t="str">
        <f t="shared" si="16"/>
        <v>Remplir la colonne BD</v>
      </c>
      <c r="BG63" s="297" t="str">
        <f t="shared" si="30"/>
        <v>Remplir la colonne I</v>
      </c>
      <c r="BH63" s="84" t="s">
        <v>64</v>
      </c>
      <c r="BI63" s="315" t="str">
        <f t="shared" si="17"/>
        <v>Remplir les termes C, P et TVA</v>
      </c>
      <c r="BJ63" s="55"/>
      <c r="BK63" s="65"/>
      <c r="BL63" s="56"/>
      <c r="BM63" s="48" t="s">
        <v>64</v>
      </c>
      <c r="BN63" s="99" t="str">
        <f t="shared" si="18"/>
        <v>Remplir la colonne BJ ou BL</v>
      </c>
      <c r="BO63" s="103"/>
      <c r="BP63" s="173" t="str">
        <f t="shared" si="31"/>
        <v>Remplir la colonne M</v>
      </c>
      <c r="BQ63" s="179" t="str">
        <f t="shared" si="19"/>
        <v>Remplir la colonne BO</v>
      </c>
      <c r="BR63" s="297" t="str">
        <f t="shared" si="32"/>
        <v>Remplir la colonne I</v>
      </c>
      <c r="BS63" s="84" t="s">
        <v>64</v>
      </c>
      <c r="BT63" s="315" t="str">
        <f t="shared" si="20"/>
        <v>Remplir les termes C, P et TVA</v>
      </c>
      <c r="BU63" s="55"/>
      <c r="BV63" s="65"/>
      <c r="BW63" s="56"/>
      <c r="BX63" s="48" t="s">
        <v>64</v>
      </c>
      <c r="BY63" s="99" t="str">
        <f t="shared" si="21"/>
        <v>Remplir la colonne BU ou BW</v>
      </c>
      <c r="BZ63" s="103"/>
      <c r="CA63" s="173" t="str">
        <f t="shared" si="33"/>
        <v>Remplir la colonne M</v>
      </c>
      <c r="CB63" s="179" t="str">
        <f t="shared" si="22"/>
        <v>Remplir la colonne BZ</v>
      </c>
      <c r="CC63" s="297" t="str">
        <f t="shared" si="34"/>
        <v>Remplir la colonne I</v>
      </c>
      <c r="CD63" s="84" t="s">
        <v>64</v>
      </c>
      <c r="CE63" s="315" t="str">
        <f t="shared" si="23"/>
        <v>Remplir les termes C, P et TVA</v>
      </c>
      <c r="CF63" s="61" t="str">
        <f t="shared" si="4"/>
        <v>REMPLIR TYPE DE CLIENT</v>
      </c>
      <c r="CG63" s="107" t="str">
        <f t="shared" si="5"/>
        <v>Montant total de l'aide demandée non indiqué</v>
      </c>
      <c r="CH63" s="1"/>
      <c r="CI63" s="1"/>
      <c r="CJ63" s="1"/>
      <c r="CK63" s="1"/>
      <c r="CL63" s="1"/>
    </row>
    <row r="64" spans="1:90" x14ac:dyDescent="0.25">
      <c r="A64" s="51"/>
      <c r="B64" s="111"/>
      <c r="C64" s="111"/>
      <c r="D64" s="111"/>
      <c r="E64" s="111"/>
      <c r="F64" s="111"/>
      <c r="G64" s="132"/>
      <c r="H64" s="151"/>
      <c r="I64" s="299"/>
      <c r="J64" s="152"/>
      <c r="K64" s="153"/>
      <c r="L64" s="169"/>
      <c r="M64" s="39"/>
      <c r="N64" s="90"/>
      <c r="O64" s="39"/>
      <c r="P64" s="23"/>
      <c r="Q64" s="170">
        <f t="shared" si="2"/>
        <v>0</v>
      </c>
      <c r="R64" s="55"/>
      <c r="S64" s="65"/>
      <c r="T64" s="56"/>
      <c r="U64" s="48" t="s">
        <v>64</v>
      </c>
      <c r="V64" s="99" t="str">
        <f t="shared" si="6"/>
        <v>Remplir la colonne R ou T</v>
      </c>
      <c r="W64" s="103"/>
      <c r="X64" s="173" t="str">
        <f t="shared" si="3"/>
        <v>Remplir la colonne M</v>
      </c>
      <c r="Y64" s="179" t="str">
        <f t="shared" si="7"/>
        <v>Remplir la colonne W</v>
      </c>
      <c r="Z64" s="297" t="str">
        <f t="shared" si="24"/>
        <v>Remplir la colonne I</v>
      </c>
      <c r="AA64" s="84" t="s">
        <v>64</v>
      </c>
      <c r="AB64" s="315" t="str">
        <f t="shared" si="8"/>
        <v>Remplir les termes C, P et TVA</v>
      </c>
      <c r="AC64" s="55"/>
      <c r="AD64" s="65"/>
      <c r="AE64" s="56"/>
      <c r="AF64" s="48" t="s">
        <v>64</v>
      </c>
      <c r="AG64" s="99" t="str">
        <f t="shared" si="9"/>
        <v>Remplir la colonne AC ou AE</v>
      </c>
      <c r="AH64" s="103"/>
      <c r="AI64" s="173" t="str">
        <f t="shared" si="25"/>
        <v>Remplir la colonne M</v>
      </c>
      <c r="AJ64" s="179" t="str">
        <f t="shared" si="10"/>
        <v>Remplir la colonne AH</v>
      </c>
      <c r="AK64" s="297" t="str">
        <f t="shared" si="26"/>
        <v>Remplir la colonne I</v>
      </c>
      <c r="AL64" s="84" t="s">
        <v>64</v>
      </c>
      <c r="AM64" s="315" t="str">
        <f t="shared" si="11"/>
        <v>Remplir les termes C, P et TVA</v>
      </c>
      <c r="AN64" s="55"/>
      <c r="AO64" s="65"/>
      <c r="AP64" s="56"/>
      <c r="AQ64" s="48" t="s">
        <v>64</v>
      </c>
      <c r="AR64" s="99" t="str">
        <f t="shared" si="12"/>
        <v>Remplir la colonne AN ou AP</v>
      </c>
      <c r="AS64" s="103"/>
      <c r="AT64" s="173" t="str">
        <f t="shared" si="27"/>
        <v>Remplir la colonne M</v>
      </c>
      <c r="AU64" s="179" t="str">
        <f t="shared" si="13"/>
        <v>Remplir la colonne AS</v>
      </c>
      <c r="AV64" s="297" t="str">
        <f t="shared" si="28"/>
        <v>Remplir la colonne I</v>
      </c>
      <c r="AW64" s="84" t="s">
        <v>64</v>
      </c>
      <c r="AX64" s="315" t="str">
        <f t="shared" si="14"/>
        <v>Remplir les termes C, P et TVA</v>
      </c>
      <c r="AY64" s="55"/>
      <c r="AZ64" s="65"/>
      <c r="BA64" s="56"/>
      <c r="BB64" s="48" t="s">
        <v>64</v>
      </c>
      <c r="BC64" s="99" t="str">
        <f t="shared" si="15"/>
        <v>Remplir la colonne AY ou BA</v>
      </c>
      <c r="BD64" s="103"/>
      <c r="BE64" s="173" t="str">
        <f t="shared" si="29"/>
        <v>Remplir la colonne M</v>
      </c>
      <c r="BF64" s="179" t="str">
        <f t="shared" si="16"/>
        <v>Remplir la colonne BD</v>
      </c>
      <c r="BG64" s="297" t="str">
        <f t="shared" si="30"/>
        <v>Remplir la colonne I</v>
      </c>
      <c r="BH64" s="84" t="s">
        <v>64</v>
      </c>
      <c r="BI64" s="315" t="str">
        <f t="shared" si="17"/>
        <v>Remplir les termes C, P et TVA</v>
      </c>
      <c r="BJ64" s="55"/>
      <c r="BK64" s="65"/>
      <c r="BL64" s="56"/>
      <c r="BM64" s="48" t="s">
        <v>64</v>
      </c>
      <c r="BN64" s="99" t="str">
        <f t="shared" si="18"/>
        <v>Remplir la colonne BJ ou BL</v>
      </c>
      <c r="BO64" s="103"/>
      <c r="BP64" s="173" t="str">
        <f t="shared" si="31"/>
        <v>Remplir la colonne M</v>
      </c>
      <c r="BQ64" s="179" t="str">
        <f t="shared" si="19"/>
        <v>Remplir la colonne BO</v>
      </c>
      <c r="BR64" s="297" t="str">
        <f t="shared" si="32"/>
        <v>Remplir la colonne I</v>
      </c>
      <c r="BS64" s="84" t="s">
        <v>64</v>
      </c>
      <c r="BT64" s="315" t="str">
        <f t="shared" si="20"/>
        <v>Remplir les termes C, P et TVA</v>
      </c>
      <c r="BU64" s="55"/>
      <c r="BV64" s="65"/>
      <c r="BW64" s="56"/>
      <c r="BX64" s="48" t="s">
        <v>64</v>
      </c>
      <c r="BY64" s="99" t="str">
        <f t="shared" si="21"/>
        <v>Remplir la colonne BU ou BW</v>
      </c>
      <c r="BZ64" s="103"/>
      <c r="CA64" s="173" t="str">
        <f t="shared" si="33"/>
        <v>Remplir la colonne M</v>
      </c>
      <c r="CB64" s="179" t="str">
        <f t="shared" si="22"/>
        <v>Remplir la colonne BZ</v>
      </c>
      <c r="CC64" s="297" t="str">
        <f t="shared" si="34"/>
        <v>Remplir la colonne I</v>
      </c>
      <c r="CD64" s="84" t="s">
        <v>64</v>
      </c>
      <c r="CE64" s="315" t="str">
        <f t="shared" si="23"/>
        <v>Remplir les termes C, P et TVA</v>
      </c>
      <c r="CF64" s="61" t="str">
        <f t="shared" si="4"/>
        <v>REMPLIR TYPE DE CLIENT</v>
      </c>
      <c r="CG64" s="107" t="str">
        <f t="shared" si="5"/>
        <v>Montant total de l'aide demandée non indiqué</v>
      </c>
      <c r="CH64" s="1"/>
      <c r="CI64" s="1"/>
      <c r="CJ64" s="1"/>
      <c r="CK64" s="1"/>
      <c r="CL64" s="1"/>
    </row>
    <row r="65" spans="1:90" x14ac:dyDescent="0.25">
      <c r="A65" s="51"/>
      <c r="B65" s="111"/>
      <c r="C65" s="111"/>
      <c r="D65" s="111"/>
      <c r="E65" s="111"/>
      <c r="F65" s="111"/>
      <c r="G65" s="132"/>
      <c r="H65" s="151"/>
      <c r="I65" s="299"/>
      <c r="J65" s="152"/>
      <c r="K65" s="153"/>
      <c r="L65" s="169"/>
      <c r="M65" s="39"/>
      <c r="N65" s="90"/>
      <c r="O65" s="39"/>
      <c r="P65" s="23"/>
      <c r="Q65" s="170">
        <f t="shared" si="2"/>
        <v>0</v>
      </c>
      <c r="R65" s="55"/>
      <c r="S65" s="65"/>
      <c r="T65" s="56"/>
      <c r="U65" s="48" t="s">
        <v>64</v>
      </c>
      <c r="V65" s="99" t="str">
        <f t="shared" si="6"/>
        <v>Remplir la colonne R ou T</v>
      </c>
      <c r="W65" s="103"/>
      <c r="X65" s="173" t="str">
        <f t="shared" si="3"/>
        <v>Remplir la colonne M</v>
      </c>
      <c r="Y65" s="179" t="str">
        <f t="shared" si="7"/>
        <v>Remplir la colonne W</v>
      </c>
      <c r="Z65" s="297" t="str">
        <f t="shared" si="24"/>
        <v>Remplir la colonne I</v>
      </c>
      <c r="AA65" s="84" t="s">
        <v>64</v>
      </c>
      <c r="AB65" s="315" t="str">
        <f t="shared" si="8"/>
        <v>Remplir les termes C, P et TVA</v>
      </c>
      <c r="AC65" s="55"/>
      <c r="AD65" s="65"/>
      <c r="AE65" s="56"/>
      <c r="AF65" s="48" t="s">
        <v>64</v>
      </c>
      <c r="AG65" s="99" t="str">
        <f t="shared" si="9"/>
        <v>Remplir la colonne AC ou AE</v>
      </c>
      <c r="AH65" s="103"/>
      <c r="AI65" s="173" t="str">
        <f t="shared" si="25"/>
        <v>Remplir la colonne M</v>
      </c>
      <c r="AJ65" s="179" t="str">
        <f t="shared" si="10"/>
        <v>Remplir la colonne AH</v>
      </c>
      <c r="AK65" s="297" t="str">
        <f t="shared" si="26"/>
        <v>Remplir la colonne I</v>
      </c>
      <c r="AL65" s="84" t="s">
        <v>64</v>
      </c>
      <c r="AM65" s="315" t="str">
        <f t="shared" si="11"/>
        <v>Remplir les termes C, P et TVA</v>
      </c>
      <c r="AN65" s="55"/>
      <c r="AO65" s="65"/>
      <c r="AP65" s="56"/>
      <c r="AQ65" s="48" t="s">
        <v>64</v>
      </c>
      <c r="AR65" s="99" t="str">
        <f t="shared" si="12"/>
        <v>Remplir la colonne AN ou AP</v>
      </c>
      <c r="AS65" s="103"/>
      <c r="AT65" s="173" t="str">
        <f t="shared" si="27"/>
        <v>Remplir la colonne M</v>
      </c>
      <c r="AU65" s="179" t="str">
        <f t="shared" si="13"/>
        <v>Remplir la colonne AS</v>
      </c>
      <c r="AV65" s="297" t="str">
        <f t="shared" si="28"/>
        <v>Remplir la colonne I</v>
      </c>
      <c r="AW65" s="84" t="s">
        <v>64</v>
      </c>
      <c r="AX65" s="315" t="str">
        <f t="shared" si="14"/>
        <v>Remplir les termes C, P et TVA</v>
      </c>
      <c r="AY65" s="55"/>
      <c r="AZ65" s="65"/>
      <c r="BA65" s="56"/>
      <c r="BB65" s="48" t="s">
        <v>64</v>
      </c>
      <c r="BC65" s="99" t="str">
        <f t="shared" si="15"/>
        <v>Remplir la colonne AY ou BA</v>
      </c>
      <c r="BD65" s="103"/>
      <c r="BE65" s="173" t="str">
        <f t="shared" si="29"/>
        <v>Remplir la colonne M</v>
      </c>
      <c r="BF65" s="179" t="str">
        <f t="shared" si="16"/>
        <v>Remplir la colonne BD</v>
      </c>
      <c r="BG65" s="297" t="str">
        <f t="shared" si="30"/>
        <v>Remplir la colonne I</v>
      </c>
      <c r="BH65" s="84" t="s">
        <v>64</v>
      </c>
      <c r="BI65" s="315" t="str">
        <f t="shared" si="17"/>
        <v>Remplir les termes C, P et TVA</v>
      </c>
      <c r="BJ65" s="55"/>
      <c r="BK65" s="65"/>
      <c r="BL65" s="56"/>
      <c r="BM65" s="48" t="s">
        <v>64</v>
      </c>
      <c r="BN65" s="99" t="str">
        <f t="shared" si="18"/>
        <v>Remplir la colonne BJ ou BL</v>
      </c>
      <c r="BO65" s="103"/>
      <c r="BP65" s="173" t="str">
        <f t="shared" si="31"/>
        <v>Remplir la colonne M</v>
      </c>
      <c r="BQ65" s="179" t="str">
        <f t="shared" si="19"/>
        <v>Remplir la colonne BO</v>
      </c>
      <c r="BR65" s="297" t="str">
        <f t="shared" si="32"/>
        <v>Remplir la colonne I</v>
      </c>
      <c r="BS65" s="84" t="s">
        <v>64</v>
      </c>
      <c r="BT65" s="315" t="str">
        <f t="shared" si="20"/>
        <v>Remplir les termes C, P et TVA</v>
      </c>
      <c r="BU65" s="55"/>
      <c r="BV65" s="65"/>
      <c r="BW65" s="56"/>
      <c r="BX65" s="48" t="s">
        <v>64</v>
      </c>
      <c r="BY65" s="99" t="str">
        <f t="shared" si="21"/>
        <v>Remplir la colonne BU ou BW</v>
      </c>
      <c r="BZ65" s="103"/>
      <c r="CA65" s="173" t="str">
        <f t="shared" si="33"/>
        <v>Remplir la colonne M</v>
      </c>
      <c r="CB65" s="179" t="str">
        <f t="shared" si="22"/>
        <v>Remplir la colonne BZ</v>
      </c>
      <c r="CC65" s="297" t="str">
        <f t="shared" si="34"/>
        <v>Remplir la colonne I</v>
      </c>
      <c r="CD65" s="84" t="s">
        <v>64</v>
      </c>
      <c r="CE65" s="315" t="str">
        <f t="shared" si="23"/>
        <v>Remplir les termes C, P et TVA</v>
      </c>
      <c r="CF65" s="61" t="str">
        <f t="shared" si="4"/>
        <v>REMPLIR TYPE DE CLIENT</v>
      </c>
      <c r="CG65" s="107" t="str">
        <f t="shared" si="5"/>
        <v>Montant total de l'aide demandée non indiqué</v>
      </c>
      <c r="CH65" s="1"/>
      <c r="CI65" s="1"/>
      <c r="CJ65" s="1"/>
      <c r="CK65" s="1"/>
      <c r="CL65" s="1"/>
    </row>
    <row r="66" spans="1:90" x14ac:dyDescent="0.25">
      <c r="A66" s="51"/>
      <c r="B66" s="111"/>
      <c r="C66" s="111"/>
      <c r="D66" s="111"/>
      <c r="E66" s="111"/>
      <c r="F66" s="111"/>
      <c r="G66" s="132"/>
      <c r="H66" s="151"/>
      <c r="I66" s="299"/>
      <c r="J66" s="152"/>
      <c r="K66" s="153"/>
      <c r="L66" s="169"/>
      <c r="M66" s="39"/>
      <c r="N66" s="90"/>
      <c r="O66" s="39"/>
      <c r="P66" s="23"/>
      <c r="Q66" s="170">
        <f t="shared" si="2"/>
        <v>0</v>
      </c>
      <c r="R66" s="55"/>
      <c r="S66" s="65"/>
      <c r="T66" s="56"/>
      <c r="U66" s="48" t="s">
        <v>64</v>
      </c>
      <c r="V66" s="99" t="str">
        <f t="shared" si="6"/>
        <v>Remplir la colonne R ou T</v>
      </c>
      <c r="W66" s="103"/>
      <c r="X66" s="173" t="str">
        <f t="shared" si="3"/>
        <v>Remplir la colonne M</v>
      </c>
      <c r="Y66" s="179" t="str">
        <f t="shared" si="7"/>
        <v>Remplir la colonne W</v>
      </c>
      <c r="Z66" s="297" t="str">
        <f t="shared" si="24"/>
        <v>Remplir la colonne I</v>
      </c>
      <c r="AA66" s="84" t="s">
        <v>64</v>
      </c>
      <c r="AB66" s="315" t="str">
        <f t="shared" si="8"/>
        <v>Remplir les termes C, P et TVA</v>
      </c>
      <c r="AC66" s="55"/>
      <c r="AD66" s="65"/>
      <c r="AE66" s="56"/>
      <c r="AF66" s="48" t="s">
        <v>64</v>
      </c>
      <c r="AG66" s="99" t="str">
        <f t="shared" si="9"/>
        <v>Remplir la colonne AC ou AE</v>
      </c>
      <c r="AH66" s="103"/>
      <c r="AI66" s="173" t="str">
        <f t="shared" si="25"/>
        <v>Remplir la colonne M</v>
      </c>
      <c r="AJ66" s="179" t="str">
        <f t="shared" si="10"/>
        <v>Remplir la colonne AH</v>
      </c>
      <c r="AK66" s="297" t="str">
        <f t="shared" si="26"/>
        <v>Remplir la colonne I</v>
      </c>
      <c r="AL66" s="84" t="s">
        <v>64</v>
      </c>
      <c r="AM66" s="315" t="str">
        <f t="shared" si="11"/>
        <v>Remplir les termes C, P et TVA</v>
      </c>
      <c r="AN66" s="55"/>
      <c r="AO66" s="65"/>
      <c r="AP66" s="56"/>
      <c r="AQ66" s="48" t="s">
        <v>64</v>
      </c>
      <c r="AR66" s="99" t="str">
        <f t="shared" si="12"/>
        <v>Remplir la colonne AN ou AP</v>
      </c>
      <c r="AS66" s="103"/>
      <c r="AT66" s="173" t="str">
        <f t="shared" si="27"/>
        <v>Remplir la colonne M</v>
      </c>
      <c r="AU66" s="179" t="str">
        <f t="shared" si="13"/>
        <v>Remplir la colonne AS</v>
      </c>
      <c r="AV66" s="297" t="str">
        <f t="shared" si="28"/>
        <v>Remplir la colonne I</v>
      </c>
      <c r="AW66" s="84" t="s">
        <v>64</v>
      </c>
      <c r="AX66" s="315" t="str">
        <f t="shared" si="14"/>
        <v>Remplir les termes C, P et TVA</v>
      </c>
      <c r="AY66" s="55"/>
      <c r="AZ66" s="65"/>
      <c r="BA66" s="56"/>
      <c r="BB66" s="48" t="s">
        <v>64</v>
      </c>
      <c r="BC66" s="99" t="str">
        <f t="shared" si="15"/>
        <v>Remplir la colonne AY ou BA</v>
      </c>
      <c r="BD66" s="103"/>
      <c r="BE66" s="173" t="str">
        <f t="shared" si="29"/>
        <v>Remplir la colonne M</v>
      </c>
      <c r="BF66" s="179" t="str">
        <f t="shared" si="16"/>
        <v>Remplir la colonne BD</v>
      </c>
      <c r="BG66" s="297" t="str">
        <f t="shared" si="30"/>
        <v>Remplir la colonne I</v>
      </c>
      <c r="BH66" s="84" t="s">
        <v>64</v>
      </c>
      <c r="BI66" s="315" t="str">
        <f t="shared" si="17"/>
        <v>Remplir les termes C, P et TVA</v>
      </c>
      <c r="BJ66" s="55"/>
      <c r="BK66" s="65"/>
      <c r="BL66" s="56"/>
      <c r="BM66" s="48" t="s">
        <v>64</v>
      </c>
      <c r="BN66" s="99" t="str">
        <f t="shared" si="18"/>
        <v>Remplir la colonne BJ ou BL</v>
      </c>
      <c r="BO66" s="103"/>
      <c r="BP66" s="173" t="str">
        <f t="shared" si="31"/>
        <v>Remplir la colonne M</v>
      </c>
      <c r="BQ66" s="179" t="str">
        <f t="shared" si="19"/>
        <v>Remplir la colonne BO</v>
      </c>
      <c r="BR66" s="297" t="str">
        <f t="shared" si="32"/>
        <v>Remplir la colonne I</v>
      </c>
      <c r="BS66" s="84" t="s">
        <v>64</v>
      </c>
      <c r="BT66" s="315" t="str">
        <f t="shared" si="20"/>
        <v>Remplir les termes C, P et TVA</v>
      </c>
      <c r="BU66" s="55"/>
      <c r="BV66" s="65"/>
      <c r="BW66" s="56"/>
      <c r="BX66" s="48" t="s">
        <v>64</v>
      </c>
      <c r="BY66" s="99" t="str">
        <f t="shared" si="21"/>
        <v>Remplir la colonne BU ou BW</v>
      </c>
      <c r="BZ66" s="103"/>
      <c r="CA66" s="173" t="str">
        <f t="shared" si="33"/>
        <v>Remplir la colonne M</v>
      </c>
      <c r="CB66" s="179" t="str">
        <f t="shared" si="22"/>
        <v>Remplir la colonne BZ</v>
      </c>
      <c r="CC66" s="297" t="str">
        <f t="shared" si="34"/>
        <v>Remplir la colonne I</v>
      </c>
      <c r="CD66" s="84" t="s">
        <v>64</v>
      </c>
      <c r="CE66" s="315" t="str">
        <f t="shared" si="23"/>
        <v>Remplir les termes C, P et TVA</v>
      </c>
      <c r="CF66" s="61" t="str">
        <f t="shared" si="4"/>
        <v>REMPLIR TYPE DE CLIENT</v>
      </c>
      <c r="CG66" s="107" t="str">
        <f t="shared" si="5"/>
        <v>Montant total de l'aide demandée non indiqué</v>
      </c>
      <c r="CH66" s="1"/>
      <c r="CI66" s="1"/>
      <c r="CJ66" s="1"/>
      <c r="CK66" s="1"/>
      <c r="CL66" s="1"/>
    </row>
    <row r="67" spans="1:90" x14ac:dyDescent="0.25">
      <c r="A67" s="51"/>
      <c r="B67" s="111"/>
      <c r="C67" s="111"/>
      <c r="D67" s="111"/>
      <c r="E67" s="111"/>
      <c r="F67" s="111"/>
      <c r="G67" s="132"/>
      <c r="H67" s="151"/>
      <c r="I67" s="299"/>
      <c r="J67" s="152"/>
      <c r="K67" s="153"/>
      <c r="L67" s="169"/>
      <c r="M67" s="39"/>
      <c r="N67" s="90"/>
      <c r="O67" s="39"/>
      <c r="P67" s="23"/>
      <c r="Q67" s="170">
        <f t="shared" si="2"/>
        <v>0</v>
      </c>
      <c r="R67" s="55"/>
      <c r="S67" s="65"/>
      <c r="T67" s="56"/>
      <c r="U67" s="48" t="s">
        <v>64</v>
      </c>
      <c r="V67" s="99" t="str">
        <f t="shared" si="6"/>
        <v>Remplir la colonne R ou T</v>
      </c>
      <c r="W67" s="103"/>
      <c r="X67" s="173" t="str">
        <f t="shared" si="3"/>
        <v>Remplir la colonne M</v>
      </c>
      <c r="Y67" s="179" t="str">
        <f t="shared" si="7"/>
        <v>Remplir la colonne W</v>
      </c>
      <c r="Z67" s="297" t="str">
        <f t="shared" si="24"/>
        <v>Remplir la colonne I</v>
      </c>
      <c r="AA67" s="84" t="s">
        <v>64</v>
      </c>
      <c r="AB67" s="315" t="str">
        <f t="shared" si="8"/>
        <v>Remplir les termes C, P et TVA</v>
      </c>
      <c r="AC67" s="55"/>
      <c r="AD67" s="65"/>
      <c r="AE67" s="56"/>
      <c r="AF67" s="48" t="s">
        <v>64</v>
      </c>
      <c r="AG67" s="99" t="str">
        <f t="shared" si="9"/>
        <v>Remplir la colonne AC ou AE</v>
      </c>
      <c r="AH67" s="103"/>
      <c r="AI67" s="173" t="str">
        <f t="shared" si="25"/>
        <v>Remplir la colonne M</v>
      </c>
      <c r="AJ67" s="179" t="str">
        <f t="shared" si="10"/>
        <v>Remplir la colonne AH</v>
      </c>
      <c r="AK67" s="297" t="str">
        <f t="shared" si="26"/>
        <v>Remplir la colonne I</v>
      </c>
      <c r="AL67" s="84" t="s">
        <v>64</v>
      </c>
      <c r="AM67" s="315" t="str">
        <f t="shared" si="11"/>
        <v>Remplir les termes C, P et TVA</v>
      </c>
      <c r="AN67" s="55"/>
      <c r="AO67" s="65"/>
      <c r="AP67" s="56"/>
      <c r="AQ67" s="48" t="s">
        <v>64</v>
      </c>
      <c r="AR67" s="99" t="str">
        <f t="shared" si="12"/>
        <v>Remplir la colonne AN ou AP</v>
      </c>
      <c r="AS67" s="103"/>
      <c r="AT67" s="173" t="str">
        <f t="shared" si="27"/>
        <v>Remplir la colonne M</v>
      </c>
      <c r="AU67" s="179" t="str">
        <f t="shared" si="13"/>
        <v>Remplir la colonne AS</v>
      </c>
      <c r="AV67" s="297" t="str">
        <f t="shared" si="28"/>
        <v>Remplir la colonne I</v>
      </c>
      <c r="AW67" s="84" t="s">
        <v>64</v>
      </c>
      <c r="AX67" s="315" t="str">
        <f t="shared" si="14"/>
        <v>Remplir les termes C, P et TVA</v>
      </c>
      <c r="AY67" s="55"/>
      <c r="AZ67" s="65"/>
      <c r="BA67" s="56"/>
      <c r="BB67" s="48" t="s">
        <v>64</v>
      </c>
      <c r="BC67" s="99" t="str">
        <f t="shared" si="15"/>
        <v>Remplir la colonne AY ou BA</v>
      </c>
      <c r="BD67" s="103"/>
      <c r="BE67" s="173" t="str">
        <f t="shared" si="29"/>
        <v>Remplir la colonne M</v>
      </c>
      <c r="BF67" s="179" t="str">
        <f t="shared" si="16"/>
        <v>Remplir la colonne BD</v>
      </c>
      <c r="BG67" s="297" t="str">
        <f t="shared" si="30"/>
        <v>Remplir la colonne I</v>
      </c>
      <c r="BH67" s="84" t="s">
        <v>64</v>
      </c>
      <c r="BI67" s="315" t="str">
        <f t="shared" si="17"/>
        <v>Remplir les termes C, P et TVA</v>
      </c>
      <c r="BJ67" s="55"/>
      <c r="BK67" s="65"/>
      <c r="BL67" s="56"/>
      <c r="BM67" s="48" t="s">
        <v>64</v>
      </c>
      <c r="BN67" s="99" t="str">
        <f t="shared" si="18"/>
        <v>Remplir la colonne BJ ou BL</v>
      </c>
      <c r="BO67" s="103"/>
      <c r="BP67" s="173" t="str">
        <f t="shared" si="31"/>
        <v>Remplir la colonne M</v>
      </c>
      <c r="BQ67" s="179" t="str">
        <f t="shared" si="19"/>
        <v>Remplir la colonne BO</v>
      </c>
      <c r="BR67" s="297" t="str">
        <f t="shared" si="32"/>
        <v>Remplir la colonne I</v>
      </c>
      <c r="BS67" s="84" t="s">
        <v>64</v>
      </c>
      <c r="BT67" s="315" t="str">
        <f t="shared" si="20"/>
        <v>Remplir les termes C, P et TVA</v>
      </c>
      <c r="BU67" s="55"/>
      <c r="BV67" s="65"/>
      <c r="BW67" s="56"/>
      <c r="BX67" s="48" t="s">
        <v>64</v>
      </c>
      <c r="BY67" s="99" t="str">
        <f t="shared" si="21"/>
        <v>Remplir la colonne BU ou BW</v>
      </c>
      <c r="BZ67" s="103"/>
      <c r="CA67" s="173" t="str">
        <f t="shared" si="33"/>
        <v>Remplir la colonne M</v>
      </c>
      <c r="CB67" s="179" t="str">
        <f t="shared" si="22"/>
        <v>Remplir la colonne BZ</v>
      </c>
      <c r="CC67" s="297" t="str">
        <f t="shared" si="34"/>
        <v>Remplir la colonne I</v>
      </c>
      <c r="CD67" s="84" t="s">
        <v>64</v>
      </c>
      <c r="CE67" s="315" t="str">
        <f t="shared" si="23"/>
        <v>Remplir les termes C, P et TVA</v>
      </c>
      <c r="CF67" s="61" t="str">
        <f t="shared" si="4"/>
        <v>REMPLIR TYPE DE CLIENT</v>
      </c>
      <c r="CG67" s="107" t="str">
        <f t="shared" si="5"/>
        <v>Montant total de l'aide demandée non indiqué</v>
      </c>
      <c r="CH67" s="1"/>
      <c r="CI67" s="1"/>
      <c r="CJ67" s="1"/>
      <c r="CK67" s="1"/>
      <c r="CL67" s="1"/>
    </row>
    <row r="68" spans="1:90" x14ac:dyDescent="0.25">
      <c r="A68" s="51"/>
      <c r="B68" s="111"/>
      <c r="C68" s="111"/>
      <c r="D68" s="111"/>
      <c r="E68" s="111"/>
      <c r="F68" s="111"/>
      <c r="G68" s="132"/>
      <c r="H68" s="151"/>
      <c r="I68" s="299"/>
      <c r="J68" s="152"/>
      <c r="K68" s="153"/>
      <c r="L68" s="169"/>
      <c r="M68" s="39"/>
      <c r="N68" s="90"/>
      <c r="O68" s="39"/>
      <c r="P68" s="23"/>
      <c r="Q68" s="170">
        <f t="shared" si="2"/>
        <v>0</v>
      </c>
      <c r="R68" s="55"/>
      <c r="S68" s="65"/>
      <c r="T68" s="56"/>
      <c r="U68" s="48" t="s">
        <v>64</v>
      </c>
      <c r="V68" s="99" t="str">
        <f t="shared" si="6"/>
        <v>Remplir la colonne R ou T</v>
      </c>
      <c r="W68" s="103"/>
      <c r="X68" s="173" t="str">
        <f t="shared" si="3"/>
        <v>Remplir la colonne M</v>
      </c>
      <c r="Y68" s="179" t="str">
        <f t="shared" si="7"/>
        <v>Remplir la colonne W</v>
      </c>
      <c r="Z68" s="297" t="str">
        <f t="shared" si="24"/>
        <v>Remplir la colonne I</v>
      </c>
      <c r="AA68" s="84" t="s">
        <v>64</v>
      </c>
      <c r="AB68" s="315" t="str">
        <f t="shared" si="8"/>
        <v>Remplir les termes C, P et TVA</v>
      </c>
      <c r="AC68" s="55"/>
      <c r="AD68" s="65"/>
      <c r="AE68" s="56"/>
      <c r="AF68" s="48" t="s">
        <v>64</v>
      </c>
      <c r="AG68" s="99" t="str">
        <f t="shared" si="9"/>
        <v>Remplir la colonne AC ou AE</v>
      </c>
      <c r="AH68" s="103"/>
      <c r="AI68" s="173" t="str">
        <f t="shared" si="25"/>
        <v>Remplir la colonne M</v>
      </c>
      <c r="AJ68" s="179" t="str">
        <f t="shared" si="10"/>
        <v>Remplir la colonne AH</v>
      </c>
      <c r="AK68" s="297" t="str">
        <f t="shared" si="26"/>
        <v>Remplir la colonne I</v>
      </c>
      <c r="AL68" s="84" t="s">
        <v>64</v>
      </c>
      <c r="AM68" s="315" t="str">
        <f t="shared" si="11"/>
        <v>Remplir les termes C, P et TVA</v>
      </c>
      <c r="AN68" s="55"/>
      <c r="AO68" s="65"/>
      <c r="AP68" s="56"/>
      <c r="AQ68" s="48" t="s">
        <v>64</v>
      </c>
      <c r="AR68" s="99" t="str">
        <f t="shared" si="12"/>
        <v>Remplir la colonne AN ou AP</v>
      </c>
      <c r="AS68" s="103"/>
      <c r="AT68" s="173" t="str">
        <f t="shared" si="27"/>
        <v>Remplir la colonne M</v>
      </c>
      <c r="AU68" s="179" t="str">
        <f t="shared" si="13"/>
        <v>Remplir la colonne AS</v>
      </c>
      <c r="AV68" s="297" t="str">
        <f t="shared" si="28"/>
        <v>Remplir la colonne I</v>
      </c>
      <c r="AW68" s="84" t="s">
        <v>64</v>
      </c>
      <c r="AX68" s="315" t="str">
        <f t="shared" si="14"/>
        <v>Remplir les termes C, P et TVA</v>
      </c>
      <c r="AY68" s="55"/>
      <c r="AZ68" s="65"/>
      <c r="BA68" s="56"/>
      <c r="BB68" s="48" t="s">
        <v>64</v>
      </c>
      <c r="BC68" s="99" t="str">
        <f t="shared" si="15"/>
        <v>Remplir la colonne AY ou BA</v>
      </c>
      <c r="BD68" s="103"/>
      <c r="BE68" s="173" t="str">
        <f t="shared" si="29"/>
        <v>Remplir la colonne M</v>
      </c>
      <c r="BF68" s="179" t="str">
        <f t="shared" si="16"/>
        <v>Remplir la colonne BD</v>
      </c>
      <c r="BG68" s="297" t="str">
        <f t="shared" si="30"/>
        <v>Remplir la colonne I</v>
      </c>
      <c r="BH68" s="84" t="s">
        <v>64</v>
      </c>
      <c r="BI68" s="315" t="str">
        <f t="shared" si="17"/>
        <v>Remplir les termes C, P et TVA</v>
      </c>
      <c r="BJ68" s="55"/>
      <c r="BK68" s="65"/>
      <c r="BL68" s="56"/>
      <c r="BM68" s="48" t="s">
        <v>64</v>
      </c>
      <c r="BN68" s="99" t="str">
        <f t="shared" si="18"/>
        <v>Remplir la colonne BJ ou BL</v>
      </c>
      <c r="BO68" s="103"/>
      <c r="BP68" s="173" t="str">
        <f t="shared" si="31"/>
        <v>Remplir la colonne M</v>
      </c>
      <c r="BQ68" s="179" t="str">
        <f t="shared" si="19"/>
        <v>Remplir la colonne BO</v>
      </c>
      <c r="BR68" s="297" t="str">
        <f t="shared" si="32"/>
        <v>Remplir la colonne I</v>
      </c>
      <c r="BS68" s="84" t="s">
        <v>64</v>
      </c>
      <c r="BT68" s="315" t="str">
        <f t="shared" si="20"/>
        <v>Remplir les termes C, P et TVA</v>
      </c>
      <c r="BU68" s="55"/>
      <c r="BV68" s="65"/>
      <c r="BW68" s="56"/>
      <c r="BX68" s="48" t="s">
        <v>64</v>
      </c>
      <c r="BY68" s="99" t="str">
        <f t="shared" si="21"/>
        <v>Remplir la colonne BU ou BW</v>
      </c>
      <c r="BZ68" s="103"/>
      <c r="CA68" s="173" t="str">
        <f t="shared" si="33"/>
        <v>Remplir la colonne M</v>
      </c>
      <c r="CB68" s="179" t="str">
        <f t="shared" si="22"/>
        <v>Remplir la colonne BZ</v>
      </c>
      <c r="CC68" s="297" t="str">
        <f t="shared" si="34"/>
        <v>Remplir la colonne I</v>
      </c>
      <c r="CD68" s="84" t="s">
        <v>64</v>
      </c>
      <c r="CE68" s="315" t="str">
        <f t="shared" si="23"/>
        <v>Remplir les termes C, P et TVA</v>
      </c>
      <c r="CF68" s="61" t="str">
        <f t="shared" si="4"/>
        <v>REMPLIR TYPE DE CLIENT</v>
      </c>
      <c r="CG68" s="107" t="str">
        <f t="shared" si="5"/>
        <v>Montant total de l'aide demandée non indiqué</v>
      </c>
      <c r="CH68" s="1"/>
      <c r="CI68" s="1"/>
      <c r="CJ68" s="1"/>
      <c r="CK68" s="1"/>
      <c r="CL68" s="1"/>
    </row>
    <row r="69" spans="1:90" x14ac:dyDescent="0.25">
      <c r="A69" s="51"/>
      <c r="B69" s="111"/>
      <c r="C69" s="111"/>
      <c r="D69" s="111"/>
      <c r="E69" s="111"/>
      <c r="F69" s="111"/>
      <c r="G69" s="132"/>
      <c r="H69" s="151"/>
      <c r="I69" s="299"/>
      <c r="J69" s="152"/>
      <c r="K69" s="153"/>
      <c r="L69" s="169"/>
      <c r="M69" s="39"/>
      <c r="N69" s="90"/>
      <c r="O69" s="39"/>
      <c r="P69" s="23"/>
      <c r="Q69" s="170">
        <f t="shared" si="2"/>
        <v>0</v>
      </c>
      <c r="R69" s="55"/>
      <c r="S69" s="65"/>
      <c r="T69" s="56"/>
      <c r="U69" s="48" t="s">
        <v>64</v>
      </c>
      <c r="V69" s="99" t="str">
        <f t="shared" si="6"/>
        <v>Remplir la colonne R ou T</v>
      </c>
      <c r="W69" s="103"/>
      <c r="X69" s="173" t="str">
        <f t="shared" si="3"/>
        <v>Remplir la colonne M</v>
      </c>
      <c r="Y69" s="179" t="str">
        <f t="shared" si="7"/>
        <v>Remplir la colonne W</v>
      </c>
      <c r="Z69" s="297" t="str">
        <f t="shared" si="24"/>
        <v>Remplir la colonne I</v>
      </c>
      <c r="AA69" s="84" t="s">
        <v>64</v>
      </c>
      <c r="AB69" s="315" t="str">
        <f t="shared" si="8"/>
        <v>Remplir les termes C, P et TVA</v>
      </c>
      <c r="AC69" s="55"/>
      <c r="AD69" s="65"/>
      <c r="AE69" s="56"/>
      <c r="AF69" s="48" t="s">
        <v>64</v>
      </c>
      <c r="AG69" s="99" t="str">
        <f t="shared" si="9"/>
        <v>Remplir la colonne AC ou AE</v>
      </c>
      <c r="AH69" s="103"/>
      <c r="AI69" s="173" t="str">
        <f t="shared" si="25"/>
        <v>Remplir la colonne M</v>
      </c>
      <c r="AJ69" s="179" t="str">
        <f t="shared" si="10"/>
        <v>Remplir la colonne AH</v>
      </c>
      <c r="AK69" s="297" t="str">
        <f t="shared" si="26"/>
        <v>Remplir la colonne I</v>
      </c>
      <c r="AL69" s="84" t="s">
        <v>64</v>
      </c>
      <c r="AM69" s="315" t="str">
        <f t="shared" si="11"/>
        <v>Remplir les termes C, P et TVA</v>
      </c>
      <c r="AN69" s="55"/>
      <c r="AO69" s="65"/>
      <c r="AP69" s="56"/>
      <c r="AQ69" s="48" t="s">
        <v>64</v>
      </c>
      <c r="AR69" s="99" t="str">
        <f t="shared" si="12"/>
        <v>Remplir la colonne AN ou AP</v>
      </c>
      <c r="AS69" s="103"/>
      <c r="AT69" s="173" t="str">
        <f t="shared" si="27"/>
        <v>Remplir la colonne M</v>
      </c>
      <c r="AU69" s="179" t="str">
        <f t="shared" si="13"/>
        <v>Remplir la colonne AS</v>
      </c>
      <c r="AV69" s="297" t="str">
        <f t="shared" si="28"/>
        <v>Remplir la colonne I</v>
      </c>
      <c r="AW69" s="84" t="s">
        <v>64</v>
      </c>
      <c r="AX69" s="315" t="str">
        <f t="shared" si="14"/>
        <v>Remplir les termes C, P et TVA</v>
      </c>
      <c r="AY69" s="55"/>
      <c r="AZ69" s="65"/>
      <c r="BA69" s="56"/>
      <c r="BB69" s="48" t="s">
        <v>64</v>
      </c>
      <c r="BC69" s="99" t="str">
        <f t="shared" si="15"/>
        <v>Remplir la colonne AY ou BA</v>
      </c>
      <c r="BD69" s="103"/>
      <c r="BE69" s="173" t="str">
        <f t="shared" si="29"/>
        <v>Remplir la colonne M</v>
      </c>
      <c r="BF69" s="179" t="str">
        <f t="shared" si="16"/>
        <v>Remplir la colonne BD</v>
      </c>
      <c r="BG69" s="297" t="str">
        <f t="shared" si="30"/>
        <v>Remplir la colonne I</v>
      </c>
      <c r="BH69" s="84" t="s">
        <v>64</v>
      </c>
      <c r="BI69" s="315" t="str">
        <f t="shared" si="17"/>
        <v>Remplir les termes C, P et TVA</v>
      </c>
      <c r="BJ69" s="55"/>
      <c r="BK69" s="65"/>
      <c r="BL69" s="56"/>
      <c r="BM69" s="48" t="s">
        <v>64</v>
      </c>
      <c r="BN69" s="99" t="str">
        <f t="shared" si="18"/>
        <v>Remplir la colonne BJ ou BL</v>
      </c>
      <c r="BO69" s="103"/>
      <c r="BP69" s="173" t="str">
        <f t="shared" si="31"/>
        <v>Remplir la colonne M</v>
      </c>
      <c r="BQ69" s="179" t="str">
        <f t="shared" si="19"/>
        <v>Remplir la colonne BO</v>
      </c>
      <c r="BR69" s="297" t="str">
        <f t="shared" si="32"/>
        <v>Remplir la colonne I</v>
      </c>
      <c r="BS69" s="84" t="s">
        <v>64</v>
      </c>
      <c r="BT69" s="315" t="str">
        <f t="shared" si="20"/>
        <v>Remplir les termes C, P et TVA</v>
      </c>
      <c r="BU69" s="55"/>
      <c r="BV69" s="65"/>
      <c r="BW69" s="56"/>
      <c r="BX69" s="48" t="s">
        <v>64</v>
      </c>
      <c r="BY69" s="99" t="str">
        <f t="shared" si="21"/>
        <v>Remplir la colonne BU ou BW</v>
      </c>
      <c r="BZ69" s="103"/>
      <c r="CA69" s="173" t="str">
        <f t="shared" si="33"/>
        <v>Remplir la colonne M</v>
      </c>
      <c r="CB69" s="179" t="str">
        <f t="shared" si="22"/>
        <v>Remplir la colonne BZ</v>
      </c>
      <c r="CC69" s="297" t="str">
        <f t="shared" si="34"/>
        <v>Remplir la colonne I</v>
      </c>
      <c r="CD69" s="84" t="s">
        <v>64</v>
      </c>
      <c r="CE69" s="315" t="str">
        <f t="shared" si="23"/>
        <v>Remplir les termes C, P et TVA</v>
      </c>
      <c r="CF69" s="61" t="str">
        <f t="shared" si="4"/>
        <v>REMPLIR TYPE DE CLIENT</v>
      </c>
      <c r="CG69" s="107" t="str">
        <f t="shared" si="5"/>
        <v>Montant total de l'aide demandée non indiqué</v>
      </c>
      <c r="CH69" s="1"/>
      <c r="CI69" s="1"/>
      <c r="CJ69" s="1"/>
      <c r="CK69" s="1"/>
      <c r="CL69" s="1"/>
    </row>
    <row r="70" spans="1:90" x14ac:dyDescent="0.25">
      <c r="A70" s="51"/>
      <c r="B70" s="111"/>
      <c r="C70" s="111"/>
      <c r="D70" s="111"/>
      <c r="E70" s="111"/>
      <c r="F70" s="111"/>
      <c r="G70" s="132"/>
      <c r="H70" s="151"/>
      <c r="I70" s="299"/>
      <c r="J70" s="152"/>
      <c r="K70" s="153"/>
      <c r="L70" s="169"/>
      <c r="M70" s="39"/>
      <c r="N70" s="90"/>
      <c r="O70" s="39"/>
      <c r="P70" s="23"/>
      <c r="Q70" s="170">
        <f t="shared" si="2"/>
        <v>0</v>
      </c>
      <c r="R70" s="55"/>
      <c r="S70" s="65"/>
      <c r="T70" s="56"/>
      <c r="U70" s="48" t="s">
        <v>64</v>
      </c>
      <c r="V70" s="99" t="str">
        <f t="shared" si="6"/>
        <v>Remplir la colonne R ou T</v>
      </c>
      <c r="W70" s="103"/>
      <c r="X70" s="173" t="str">
        <f t="shared" si="3"/>
        <v>Remplir la colonne M</v>
      </c>
      <c r="Y70" s="179" t="str">
        <f t="shared" si="7"/>
        <v>Remplir la colonne W</v>
      </c>
      <c r="Z70" s="297" t="str">
        <f t="shared" si="24"/>
        <v>Remplir la colonne I</v>
      </c>
      <c r="AA70" s="84" t="s">
        <v>64</v>
      </c>
      <c r="AB70" s="315" t="str">
        <f t="shared" si="8"/>
        <v>Remplir les termes C, P et TVA</v>
      </c>
      <c r="AC70" s="55"/>
      <c r="AD70" s="65"/>
      <c r="AE70" s="56"/>
      <c r="AF70" s="48" t="s">
        <v>64</v>
      </c>
      <c r="AG70" s="99" t="str">
        <f t="shared" si="9"/>
        <v>Remplir la colonne AC ou AE</v>
      </c>
      <c r="AH70" s="103"/>
      <c r="AI70" s="173" t="str">
        <f t="shared" si="25"/>
        <v>Remplir la colonne M</v>
      </c>
      <c r="AJ70" s="179" t="str">
        <f t="shared" si="10"/>
        <v>Remplir la colonne AH</v>
      </c>
      <c r="AK70" s="297" t="str">
        <f t="shared" si="26"/>
        <v>Remplir la colonne I</v>
      </c>
      <c r="AL70" s="84" t="s">
        <v>64</v>
      </c>
      <c r="AM70" s="315" t="str">
        <f t="shared" si="11"/>
        <v>Remplir les termes C, P et TVA</v>
      </c>
      <c r="AN70" s="55"/>
      <c r="AO70" s="65"/>
      <c r="AP70" s="56"/>
      <c r="AQ70" s="48" t="s">
        <v>64</v>
      </c>
      <c r="AR70" s="99" t="str">
        <f t="shared" si="12"/>
        <v>Remplir la colonne AN ou AP</v>
      </c>
      <c r="AS70" s="103"/>
      <c r="AT70" s="173" t="str">
        <f t="shared" si="27"/>
        <v>Remplir la colonne M</v>
      </c>
      <c r="AU70" s="179" t="str">
        <f t="shared" si="13"/>
        <v>Remplir la colonne AS</v>
      </c>
      <c r="AV70" s="297" t="str">
        <f t="shared" si="28"/>
        <v>Remplir la colonne I</v>
      </c>
      <c r="AW70" s="84" t="s">
        <v>64</v>
      </c>
      <c r="AX70" s="315" t="str">
        <f t="shared" si="14"/>
        <v>Remplir les termes C, P et TVA</v>
      </c>
      <c r="AY70" s="55"/>
      <c r="AZ70" s="65"/>
      <c r="BA70" s="56"/>
      <c r="BB70" s="48" t="s">
        <v>64</v>
      </c>
      <c r="BC70" s="99" t="str">
        <f t="shared" si="15"/>
        <v>Remplir la colonne AY ou BA</v>
      </c>
      <c r="BD70" s="103"/>
      <c r="BE70" s="173" t="str">
        <f t="shared" si="29"/>
        <v>Remplir la colonne M</v>
      </c>
      <c r="BF70" s="179" t="str">
        <f t="shared" si="16"/>
        <v>Remplir la colonne BD</v>
      </c>
      <c r="BG70" s="297" t="str">
        <f t="shared" si="30"/>
        <v>Remplir la colonne I</v>
      </c>
      <c r="BH70" s="84" t="s">
        <v>64</v>
      </c>
      <c r="BI70" s="315" t="str">
        <f t="shared" si="17"/>
        <v>Remplir les termes C, P et TVA</v>
      </c>
      <c r="BJ70" s="55"/>
      <c r="BK70" s="65"/>
      <c r="BL70" s="56"/>
      <c r="BM70" s="48" t="s">
        <v>64</v>
      </c>
      <c r="BN70" s="99" t="str">
        <f t="shared" si="18"/>
        <v>Remplir la colonne BJ ou BL</v>
      </c>
      <c r="BO70" s="103"/>
      <c r="BP70" s="173" t="str">
        <f t="shared" si="31"/>
        <v>Remplir la colonne M</v>
      </c>
      <c r="BQ70" s="179" t="str">
        <f t="shared" si="19"/>
        <v>Remplir la colonne BO</v>
      </c>
      <c r="BR70" s="297" t="str">
        <f t="shared" si="32"/>
        <v>Remplir la colonne I</v>
      </c>
      <c r="BS70" s="84" t="s">
        <v>64</v>
      </c>
      <c r="BT70" s="315" t="str">
        <f t="shared" si="20"/>
        <v>Remplir les termes C, P et TVA</v>
      </c>
      <c r="BU70" s="55"/>
      <c r="BV70" s="65"/>
      <c r="BW70" s="56"/>
      <c r="BX70" s="48" t="s">
        <v>64</v>
      </c>
      <c r="BY70" s="99" t="str">
        <f t="shared" si="21"/>
        <v>Remplir la colonne BU ou BW</v>
      </c>
      <c r="BZ70" s="103"/>
      <c r="CA70" s="173" t="str">
        <f t="shared" si="33"/>
        <v>Remplir la colonne M</v>
      </c>
      <c r="CB70" s="179" t="str">
        <f t="shared" si="22"/>
        <v>Remplir la colonne BZ</v>
      </c>
      <c r="CC70" s="297" t="str">
        <f t="shared" si="34"/>
        <v>Remplir la colonne I</v>
      </c>
      <c r="CD70" s="84" t="s">
        <v>64</v>
      </c>
      <c r="CE70" s="315" t="str">
        <f t="shared" si="23"/>
        <v>Remplir les termes C, P et TVA</v>
      </c>
      <c r="CF70" s="61" t="str">
        <f t="shared" si="4"/>
        <v>REMPLIR TYPE DE CLIENT</v>
      </c>
      <c r="CG70" s="107" t="str">
        <f t="shared" si="5"/>
        <v>Montant total de l'aide demandée non indiqué</v>
      </c>
      <c r="CH70" s="1"/>
      <c r="CI70" s="1"/>
      <c r="CJ70" s="1"/>
      <c r="CK70" s="1"/>
      <c r="CL70" s="1"/>
    </row>
    <row r="71" spans="1:90" x14ac:dyDescent="0.25">
      <c r="A71" s="51"/>
      <c r="B71" s="111"/>
      <c r="C71" s="111"/>
      <c r="D71" s="111"/>
      <c r="E71" s="111"/>
      <c r="F71" s="111"/>
      <c r="G71" s="132"/>
      <c r="H71" s="151"/>
      <c r="I71" s="299"/>
      <c r="J71" s="152"/>
      <c r="K71" s="153"/>
      <c r="L71" s="169"/>
      <c r="M71" s="39"/>
      <c r="N71" s="90"/>
      <c r="O71" s="39"/>
      <c r="P71" s="23"/>
      <c r="Q71" s="170">
        <f t="shared" si="2"/>
        <v>0</v>
      </c>
      <c r="R71" s="55"/>
      <c r="S71" s="65"/>
      <c r="T71" s="56"/>
      <c r="U71" s="48" t="s">
        <v>64</v>
      </c>
      <c r="V71" s="99" t="str">
        <f t="shared" si="6"/>
        <v>Remplir la colonne R ou T</v>
      </c>
      <c r="W71" s="103"/>
      <c r="X71" s="173" t="str">
        <f t="shared" si="3"/>
        <v>Remplir la colonne M</v>
      </c>
      <c r="Y71" s="179" t="str">
        <f t="shared" si="7"/>
        <v>Remplir la colonne W</v>
      </c>
      <c r="Z71" s="297" t="str">
        <f t="shared" si="24"/>
        <v>Remplir la colonne I</v>
      </c>
      <c r="AA71" s="84" t="s">
        <v>64</v>
      </c>
      <c r="AB71" s="315" t="str">
        <f t="shared" si="8"/>
        <v>Remplir les termes C, P et TVA</v>
      </c>
      <c r="AC71" s="55"/>
      <c r="AD71" s="65"/>
      <c r="AE71" s="56"/>
      <c r="AF71" s="48" t="s">
        <v>64</v>
      </c>
      <c r="AG71" s="99" t="str">
        <f t="shared" si="9"/>
        <v>Remplir la colonne AC ou AE</v>
      </c>
      <c r="AH71" s="103"/>
      <c r="AI71" s="173" t="str">
        <f t="shared" si="25"/>
        <v>Remplir la colonne M</v>
      </c>
      <c r="AJ71" s="179" t="str">
        <f t="shared" si="10"/>
        <v>Remplir la colonne AH</v>
      </c>
      <c r="AK71" s="297" t="str">
        <f t="shared" si="26"/>
        <v>Remplir la colonne I</v>
      </c>
      <c r="AL71" s="84" t="s">
        <v>64</v>
      </c>
      <c r="AM71" s="315" t="str">
        <f t="shared" si="11"/>
        <v>Remplir les termes C, P et TVA</v>
      </c>
      <c r="AN71" s="55"/>
      <c r="AO71" s="65"/>
      <c r="AP71" s="56"/>
      <c r="AQ71" s="48" t="s">
        <v>64</v>
      </c>
      <c r="AR71" s="99" t="str">
        <f t="shared" si="12"/>
        <v>Remplir la colonne AN ou AP</v>
      </c>
      <c r="AS71" s="103"/>
      <c r="AT71" s="173" t="str">
        <f t="shared" si="27"/>
        <v>Remplir la colonne M</v>
      </c>
      <c r="AU71" s="179" t="str">
        <f t="shared" si="13"/>
        <v>Remplir la colonne AS</v>
      </c>
      <c r="AV71" s="297" t="str">
        <f t="shared" si="28"/>
        <v>Remplir la colonne I</v>
      </c>
      <c r="AW71" s="84" t="s">
        <v>64</v>
      </c>
      <c r="AX71" s="315" t="str">
        <f t="shared" si="14"/>
        <v>Remplir les termes C, P et TVA</v>
      </c>
      <c r="AY71" s="55"/>
      <c r="AZ71" s="65"/>
      <c r="BA71" s="56"/>
      <c r="BB71" s="48" t="s">
        <v>64</v>
      </c>
      <c r="BC71" s="99" t="str">
        <f t="shared" si="15"/>
        <v>Remplir la colonne AY ou BA</v>
      </c>
      <c r="BD71" s="103"/>
      <c r="BE71" s="173" t="str">
        <f t="shared" si="29"/>
        <v>Remplir la colonne M</v>
      </c>
      <c r="BF71" s="179" t="str">
        <f t="shared" si="16"/>
        <v>Remplir la colonne BD</v>
      </c>
      <c r="BG71" s="297" t="str">
        <f t="shared" si="30"/>
        <v>Remplir la colonne I</v>
      </c>
      <c r="BH71" s="84" t="s">
        <v>64</v>
      </c>
      <c r="BI71" s="315" t="str">
        <f t="shared" si="17"/>
        <v>Remplir les termes C, P et TVA</v>
      </c>
      <c r="BJ71" s="55"/>
      <c r="BK71" s="65"/>
      <c r="BL71" s="56"/>
      <c r="BM71" s="48" t="s">
        <v>64</v>
      </c>
      <c r="BN71" s="99" t="str">
        <f t="shared" si="18"/>
        <v>Remplir la colonne BJ ou BL</v>
      </c>
      <c r="BO71" s="103"/>
      <c r="BP71" s="173" t="str">
        <f t="shared" si="31"/>
        <v>Remplir la colonne M</v>
      </c>
      <c r="BQ71" s="179" t="str">
        <f t="shared" si="19"/>
        <v>Remplir la colonne BO</v>
      </c>
      <c r="BR71" s="297" t="str">
        <f t="shared" si="32"/>
        <v>Remplir la colonne I</v>
      </c>
      <c r="BS71" s="84" t="s">
        <v>64</v>
      </c>
      <c r="BT71" s="315" t="str">
        <f t="shared" si="20"/>
        <v>Remplir les termes C, P et TVA</v>
      </c>
      <c r="BU71" s="55"/>
      <c r="BV71" s="65"/>
      <c r="BW71" s="56"/>
      <c r="BX71" s="48" t="s">
        <v>64</v>
      </c>
      <c r="BY71" s="99" t="str">
        <f t="shared" si="21"/>
        <v>Remplir la colonne BU ou BW</v>
      </c>
      <c r="BZ71" s="103"/>
      <c r="CA71" s="173" t="str">
        <f t="shared" si="33"/>
        <v>Remplir la colonne M</v>
      </c>
      <c r="CB71" s="179" t="str">
        <f t="shared" si="22"/>
        <v>Remplir la colonne BZ</v>
      </c>
      <c r="CC71" s="297" t="str">
        <f t="shared" si="34"/>
        <v>Remplir la colonne I</v>
      </c>
      <c r="CD71" s="84" t="s">
        <v>64</v>
      </c>
      <c r="CE71" s="315" t="str">
        <f t="shared" si="23"/>
        <v>Remplir les termes C, P et TVA</v>
      </c>
      <c r="CF71" s="61" t="str">
        <f t="shared" si="4"/>
        <v>REMPLIR TYPE DE CLIENT</v>
      </c>
      <c r="CG71" s="107" t="str">
        <f t="shared" si="5"/>
        <v>Montant total de l'aide demandée non indiqué</v>
      </c>
      <c r="CH71" s="1"/>
      <c r="CI71" s="1"/>
      <c r="CJ71" s="1"/>
      <c r="CK71" s="1"/>
      <c r="CL71" s="1"/>
    </row>
    <row r="72" spans="1:90" x14ac:dyDescent="0.25">
      <c r="A72" s="51"/>
      <c r="B72" s="111"/>
      <c r="C72" s="111"/>
      <c r="D72" s="111"/>
      <c r="E72" s="111"/>
      <c r="F72" s="111"/>
      <c r="G72" s="132"/>
      <c r="H72" s="151"/>
      <c r="I72" s="299"/>
      <c r="J72" s="152"/>
      <c r="K72" s="153"/>
      <c r="L72" s="169"/>
      <c r="M72" s="39"/>
      <c r="N72" s="90"/>
      <c r="O72" s="39"/>
      <c r="P72" s="23"/>
      <c r="Q72" s="170">
        <f t="shared" si="2"/>
        <v>0</v>
      </c>
      <c r="R72" s="55"/>
      <c r="S72" s="65"/>
      <c r="T72" s="56"/>
      <c r="U72" s="48" t="s">
        <v>64</v>
      </c>
      <c r="V72" s="99" t="str">
        <f t="shared" si="6"/>
        <v>Remplir la colonne R ou T</v>
      </c>
      <c r="W72" s="103"/>
      <c r="X72" s="173" t="str">
        <f t="shared" si="3"/>
        <v>Remplir la colonne M</v>
      </c>
      <c r="Y72" s="179" t="str">
        <f t="shared" si="7"/>
        <v>Remplir la colonne W</v>
      </c>
      <c r="Z72" s="297" t="str">
        <f t="shared" si="24"/>
        <v>Remplir la colonne I</v>
      </c>
      <c r="AA72" s="84" t="s">
        <v>64</v>
      </c>
      <c r="AB72" s="315" t="str">
        <f t="shared" si="8"/>
        <v>Remplir les termes C, P et TVA</v>
      </c>
      <c r="AC72" s="55"/>
      <c r="AD72" s="65"/>
      <c r="AE72" s="56"/>
      <c r="AF72" s="48" t="s">
        <v>64</v>
      </c>
      <c r="AG72" s="99" t="str">
        <f t="shared" si="9"/>
        <v>Remplir la colonne AC ou AE</v>
      </c>
      <c r="AH72" s="103"/>
      <c r="AI72" s="173" t="str">
        <f t="shared" si="25"/>
        <v>Remplir la colonne M</v>
      </c>
      <c r="AJ72" s="179" t="str">
        <f t="shared" si="10"/>
        <v>Remplir la colonne AH</v>
      </c>
      <c r="AK72" s="297" t="str">
        <f t="shared" si="26"/>
        <v>Remplir la colonne I</v>
      </c>
      <c r="AL72" s="84" t="s">
        <v>64</v>
      </c>
      <c r="AM72" s="315" t="str">
        <f t="shared" si="11"/>
        <v>Remplir les termes C, P et TVA</v>
      </c>
      <c r="AN72" s="55"/>
      <c r="AO72" s="65"/>
      <c r="AP72" s="56"/>
      <c r="AQ72" s="48" t="s">
        <v>64</v>
      </c>
      <c r="AR72" s="99" t="str">
        <f t="shared" si="12"/>
        <v>Remplir la colonne AN ou AP</v>
      </c>
      <c r="AS72" s="103"/>
      <c r="AT72" s="173" t="str">
        <f t="shared" si="27"/>
        <v>Remplir la colonne M</v>
      </c>
      <c r="AU72" s="179" t="str">
        <f t="shared" si="13"/>
        <v>Remplir la colonne AS</v>
      </c>
      <c r="AV72" s="297" t="str">
        <f t="shared" si="28"/>
        <v>Remplir la colonne I</v>
      </c>
      <c r="AW72" s="84" t="s">
        <v>64</v>
      </c>
      <c r="AX72" s="315" t="str">
        <f t="shared" si="14"/>
        <v>Remplir les termes C, P et TVA</v>
      </c>
      <c r="AY72" s="55"/>
      <c r="AZ72" s="65"/>
      <c r="BA72" s="56"/>
      <c r="BB72" s="48" t="s">
        <v>64</v>
      </c>
      <c r="BC72" s="99" t="str">
        <f t="shared" si="15"/>
        <v>Remplir la colonne AY ou BA</v>
      </c>
      <c r="BD72" s="103"/>
      <c r="BE72" s="173" t="str">
        <f t="shared" si="29"/>
        <v>Remplir la colonne M</v>
      </c>
      <c r="BF72" s="179" t="str">
        <f t="shared" si="16"/>
        <v>Remplir la colonne BD</v>
      </c>
      <c r="BG72" s="297" t="str">
        <f t="shared" si="30"/>
        <v>Remplir la colonne I</v>
      </c>
      <c r="BH72" s="84" t="s">
        <v>64</v>
      </c>
      <c r="BI72" s="315" t="str">
        <f t="shared" si="17"/>
        <v>Remplir les termes C, P et TVA</v>
      </c>
      <c r="BJ72" s="55"/>
      <c r="BK72" s="65"/>
      <c r="BL72" s="56"/>
      <c r="BM72" s="48" t="s">
        <v>64</v>
      </c>
      <c r="BN72" s="99" t="str">
        <f t="shared" si="18"/>
        <v>Remplir la colonne BJ ou BL</v>
      </c>
      <c r="BO72" s="103"/>
      <c r="BP72" s="173" t="str">
        <f t="shared" si="31"/>
        <v>Remplir la colonne M</v>
      </c>
      <c r="BQ72" s="179" t="str">
        <f t="shared" si="19"/>
        <v>Remplir la colonne BO</v>
      </c>
      <c r="BR72" s="297" t="str">
        <f t="shared" si="32"/>
        <v>Remplir la colonne I</v>
      </c>
      <c r="BS72" s="84" t="s">
        <v>64</v>
      </c>
      <c r="BT72" s="315" t="str">
        <f t="shared" si="20"/>
        <v>Remplir les termes C, P et TVA</v>
      </c>
      <c r="BU72" s="55"/>
      <c r="BV72" s="65"/>
      <c r="BW72" s="56"/>
      <c r="BX72" s="48" t="s">
        <v>64</v>
      </c>
      <c r="BY72" s="99" t="str">
        <f t="shared" si="21"/>
        <v>Remplir la colonne BU ou BW</v>
      </c>
      <c r="BZ72" s="103"/>
      <c r="CA72" s="173" t="str">
        <f t="shared" si="33"/>
        <v>Remplir la colonne M</v>
      </c>
      <c r="CB72" s="179" t="str">
        <f t="shared" si="22"/>
        <v>Remplir la colonne BZ</v>
      </c>
      <c r="CC72" s="297" t="str">
        <f t="shared" si="34"/>
        <v>Remplir la colonne I</v>
      </c>
      <c r="CD72" s="84" t="s">
        <v>64</v>
      </c>
      <c r="CE72" s="315" t="str">
        <f t="shared" si="23"/>
        <v>Remplir les termes C, P et TVA</v>
      </c>
      <c r="CF72" s="61" t="str">
        <f t="shared" si="4"/>
        <v>REMPLIR TYPE DE CLIENT</v>
      </c>
      <c r="CG72" s="107" t="str">
        <f t="shared" si="5"/>
        <v>Montant total de l'aide demandée non indiqué</v>
      </c>
      <c r="CH72" s="1"/>
      <c r="CI72" s="1"/>
      <c r="CJ72" s="1"/>
      <c r="CK72" s="1"/>
      <c r="CL72" s="1"/>
    </row>
    <row r="73" spans="1:90" x14ac:dyDescent="0.25">
      <c r="A73" s="51"/>
      <c r="B73" s="111"/>
      <c r="C73" s="111"/>
      <c r="D73" s="111"/>
      <c r="E73" s="111"/>
      <c r="F73" s="111"/>
      <c r="G73" s="132"/>
      <c r="H73" s="151"/>
      <c r="I73" s="299"/>
      <c r="J73" s="152"/>
      <c r="K73" s="153"/>
      <c r="L73" s="169"/>
      <c r="M73" s="39"/>
      <c r="N73" s="90"/>
      <c r="O73" s="39"/>
      <c r="P73" s="23"/>
      <c r="Q73" s="170">
        <f t="shared" si="2"/>
        <v>0</v>
      </c>
      <c r="R73" s="55"/>
      <c r="S73" s="65"/>
      <c r="T73" s="56"/>
      <c r="U73" s="48" t="s">
        <v>64</v>
      </c>
      <c r="V73" s="99" t="str">
        <f t="shared" si="6"/>
        <v>Remplir la colonne R ou T</v>
      </c>
      <c r="W73" s="103"/>
      <c r="X73" s="173" t="str">
        <f t="shared" si="3"/>
        <v>Remplir la colonne M</v>
      </c>
      <c r="Y73" s="179" t="str">
        <f t="shared" si="7"/>
        <v>Remplir la colonne W</v>
      </c>
      <c r="Z73" s="297" t="str">
        <f t="shared" si="24"/>
        <v>Remplir la colonne I</v>
      </c>
      <c r="AA73" s="84" t="s">
        <v>64</v>
      </c>
      <c r="AB73" s="315" t="str">
        <f t="shared" si="8"/>
        <v>Remplir les termes C, P et TVA</v>
      </c>
      <c r="AC73" s="55"/>
      <c r="AD73" s="65"/>
      <c r="AE73" s="56"/>
      <c r="AF73" s="48" t="s">
        <v>64</v>
      </c>
      <c r="AG73" s="99" t="str">
        <f t="shared" si="9"/>
        <v>Remplir la colonne AC ou AE</v>
      </c>
      <c r="AH73" s="103"/>
      <c r="AI73" s="173" t="str">
        <f t="shared" si="25"/>
        <v>Remplir la colonne M</v>
      </c>
      <c r="AJ73" s="179" t="str">
        <f t="shared" si="10"/>
        <v>Remplir la colonne AH</v>
      </c>
      <c r="AK73" s="297" t="str">
        <f t="shared" si="26"/>
        <v>Remplir la colonne I</v>
      </c>
      <c r="AL73" s="84" t="s">
        <v>64</v>
      </c>
      <c r="AM73" s="315" t="str">
        <f t="shared" si="11"/>
        <v>Remplir les termes C, P et TVA</v>
      </c>
      <c r="AN73" s="55"/>
      <c r="AO73" s="65"/>
      <c r="AP73" s="56"/>
      <c r="AQ73" s="48" t="s">
        <v>64</v>
      </c>
      <c r="AR73" s="99" t="str">
        <f t="shared" si="12"/>
        <v>Remplir la colonne AN ou AP</v>
      </c>
      <c r="AS73" s="103"/>
      <c r="AT73" s="173" t="str">
        <f t="shared" si="27"/>
        <v>Remplir la colonne M</v>
      </c>
      <c r="AU73" s="179" t="str">
        <f t="shared" si="13"/>
        <v>Remplir la colonne AS</v>
      </c>
      <c r="AV73" s="297" t="str">
        <f t="shared" si="28"/>
        <v>Remplir la colonne I</v>
      </c>
      <c r="AW73" s="84" t="s">
        <v>64</v>
      </c>
      <c r="AX73" s="315" t="str">
        <f t="shared" si="14"/>
        <v>Remplir les termes C, P et TVA</v>
      </c>
      <c r="AY73" s="55"/>
      <c r="AZ73" s="65"/>
      <c r="BA73" s="56"/>
      <c r="BB73" s="48" t="s">
        <v>64</v>
      </c>
      <c r="BC73" s="99" t="str">
        <f t="shared" si="15"/>
        <v>Remplir la colonne AY ou BA</v>
      </c>
      <c r="BD73" s="103"/>
      <c r="BE73" s="173" t="str">
        <f t="shared" si="29"/>
        <v>Remplir la colonne M</v>
      </c>
      <c r="BF73" s="179" t="str">
        <f t="shared" si="16"/>
        <v>Remplir la colonne BD</v>
      </c>
      <c r="BG73" s="297" t="str">
        <f t="shared" si="30"/>
        <v>Remplir la colonne I</v>
      </c>
      <c r="BH73" s="84" t="s">
        <v>64</v>
      </c>
      <c r="BI73" s="315" t="str">
        <f t="shared" si="17"/>
        <v>Remplir les termes C, P et TVA</v>
      </c>
      <c r="BJ73" s="55"/>
      <c r="BK73" s="65"/>
      <c r="BL73" s="56"/>
      <c r="BM73" s="48" t="s">
        <v>64</v>
      </c>
      <c r="BN73" s="99" t="str">
        <f t="shared" si="18"/>
        <v>Remplir la colonne BJ ou BL</v>
      </c>
      <c r="BO73" s="103"/>
      <c r="BP73" s="173" t="str">
        <f t="shared" si="31"/>
        <v>Remplir la colonne M</v>
      </c>
      <c r="BQ73" s="179" t="str">
        <f t="shared" si="19"/>
        <v>Remplir la colonne BO</v>
      </c>
      <c r="BR73" s="297" t="str">
        <f t="shared" si="32"/>
        <v>Remplir la colonne I</v>
      </c>
      <c r="BS73" s="84" t="s">
        <v>64</v>
      </c>
      <c r="BT73" s="315" t="str">
        <f t="shared" si="20"/>
        <v>Remplir les termes C, P et TVA</v>
      </c>
      <c r="BU73" s="55"/>
      <c r="BV73" s="65"/>
      <c r="BW73" s="56"/>
      <c r="BX73" s="48" t="s">
        <v>64</v>
      </c>
      <c r="BY73" s="99" t="str">
        <f t="shared" si="21"/>
        <v>Remplir la colonne BU ou BW</v>
      </c>
      <c r="BZ73" s="103"/>
      <c r="CA73" s="173" t="str">
        <f t="shared" si="33"/>
        <v>Remplir la colonne M</v>
      </c>
      <c r="CB73" s="179" t="str">
        <f t="shared" si="22"/>
        <v>Remplir la colonne BZ</v>
      </c>
      <c r="CC73" s="297" t="str">
        <f t="shared" si="34"/>
        <v>Remplir la colonne I</v>
      </c>
      <c r="CD73" s="84" t="s">
        <v>64</v>
      </c>
      <c r="CE73" s="315" t="str">
        <f t="shared" si="23"/>
        <v>Remplir les termes C, P et TVA</v>
      </c>
      <c r="CF73" s="61" t="str">
        <f t="shared" si="4"/>
        <v>REMPLIR TYPE DE CLIENT</v>
      </c>
      <c r="CG73" s="107" t="str">
        <f t="shared" si="5"/>
        <v>Montant total de l'aide demandée non indiqué</v>
      </c>
      <c r="CH73" s="1"/>
      <c r="CI73" s="1"/>
      <c r="CJ73" s="1"/>
      <c r="CK73" s="1"/>
      <c r="CL73" s="1"/>
    </row>
    <row r="74" spans="1:90" x14ac:dyDescent="0.25">
      <c r="A74" s="51"/>
      <c r="B74" s="111"/>
      <c r="C74" s="111"/>
      <c r="D74" s="111"/>
      <c r="E74" s="111"/>
      <c r="F74" s="111"/>
      <c r="G74" s="132"/>
      <c r="H74" s="151"/>
      <c r="I74" s="299"/>
      <c r="J74" s="152"/>
      <c r="K74" s="153"/>
      <c r="L74" s="169"/>
      <c r="M74" s="39"/>
      <c r="N74" s="90"/>
      <c r="O74" s="39"/>
      <c r="P74" s="23"/>
      <c r="Q74" s="170">
        <f t="shared" si="2"/>
        <v>0</v>
      </c>
      <c r="R74" s="55"/>
      <c r="S74" s="65"/>
      <c r="T74" s="56"/>
      <c r="U74" s="48" t="s">
        <v>64</v>
      </c>
      <c r="V74" s="99" t="str">
        <f t="shared" si="6"/>
        <v>Remplir la colonne R ou T</v>
      </c>
      <c r="W74" s="103"/>
      <c r="X74" s="173" t="str">
        <f t="shared" si="3"/>
        <v>Remplir la colonne M</v>
      </c>
      <c r="Y74" s="179" t="str">
        <f t="shared" si="7"/>
        <v>Remplir la colonne W</v>
      </c>
      <c r="Z74" s="297" t="str">
        <f t="shared" si="24"/>
        <v>Remplir la colonne I</v>
      </c>
      <c r="AA74" s="84" t="s">
        <v>64</v>
      </c>
      <c r="AB74" s="315" t="str">
        <f t="shared" si="8"/>
        <v>Remplir les termes C, P et TVA</v>
      </c>
      <c r="AC74" s="55"/>
      <c r="AD74" s="65"/>
      <c r="AE74" s="56"/>
      <c r="AF74" s="48" t="s">
        <v>64</v>
      </c>
      <c r="AG74" s="99" t="str">
        <f t="shared" si="9"/>
        <v>Remplir la colonne AC ou AE</v>
      </c>
      <c r="AH74" s="103"/>
      <c r="AI74" s="173" t="str">
        <f t="shared" si="25"/>
        <v>Remplir la colonne M</v>
      </c>
      <c r="AJ74" s="179" t="str">
        <f t="shared" si="10"/>
        <v>Remplir la colonne AH</v>
      </c>
      <c r="AK74" s="297" t="str">
        <f t="shared" si="26"/>
        <v>Remplir la colonne I</v>
      </c>
      <c r="AL74" s="84" t="s">
        <v>64</v>
      </c>
      <c r="AM74" s="315" t="str">
        <f t="shared" si="11"/>
        <v>Remplir les termes C, P et TVA</v>
      </c>
      <c r="AN74" s="55"/>
      <c r="AO74" s="65"/>
      <c r="AP74" s="56"/>
      <c r="AQ74" s="48" t="s">
        <v>64</v>
      </c>
      <c r="AR74" s="99" t="str">
        <f t="shared" si="12"/>
        <v>Remplir la colonne AN ou AP</v>
      </c>
      <c r="AS74" s="103"/>
      <c r="AT74" s="173" t="str">
        <f t="shared" si="27"/>
        <v>Remplir la colonne M</v>
      </c>
      <c r="AU74" s="179" t="str">
        <f t="shared" si="13"/>
        <v>Remplir la colonne AS</v>
      </c>
      <c r="AV74" s="297" t="str">
        <f t="shared" si="28"/>
        <v>Remplir la colonne I</v>
      </c>
      <c r="AW74" s="84" t="s">
        <v>64</v>
      </c>
      <c r="AX74" s="315" t="str">
        <f t="shared" si="14"/>
        <v>Remplir les termes C, P et TVA</v>
      </c>
      <c r="AY74" s="55"/>
      <c r="AZ74" s="65"/>
      <c r="BA74" s="56"/>
      <c r="BB74" s="48" t="s">
        <v>64</v>
      </c>
      <c r="BC74" s="99" t="str">
        <f t="shared" si="15"/>
        <v>Remplir la colonne AY ou BA</v>
      </c>
      <c r="BD74" s="103"/>
      <c r="BE74" s="173" t="str">
        <f t="shared" si="29"/>
        <v>Remplir la colonne M</v>
      </c>
      <c r="BF74" s="179" t="str">
        <f t="shared" si="16"/>
        <v>Remplir la colonne BD</v>
      </c>
      <c r="BG74" s="297" t="str">
        <f t="shared" si="30"/>
        <v>Remplir la colonne I</v>
      </c>
      <c r="BH74" s="84" t="s">
        <v>64</v>
      </c>
      <c r="BI74" s="315" t="str">
        <f t="shared" si="17"/>
        <v>Remplir les termes C, P et TVA</v>
      </c>
      <c r="BJ74" s="55"/>
      <c r="BK74" s="65"/>
      <c r="BL74" s="56"/>
      <c r="BM74" s="48" t="s">
        <v>64</v>
      </c>
      <c r="BN74" s="99" t="str">
        <f t="shared" si="18"/>
        <v>Remplir la colonne BJ ou BL</v>
      </c>
      <c r="BO74" s="103"/>
      <c r="BP74" s="173" t="str">
        <f t="shared" si="31"/>
        <v>Remplir la colonne M</v>
      </c>
      <c r="BQ74" s="179" t="str">
        <f t="shared" si="19"/>
        <v>Remplir la colonne BO</v>
      </c>
      <c r="BR74" s="297" t="str">
        <f t="shared" si="32"/>
        <v>Remplir la colonne I</v>
      </c>
      <c r="BS74" s="84" t="s">
        <v>64</v>
      </c>
      <c r="BT74" s="315" t="str">
        <f t="shared" si="20"/>
        <v>Remplir les termes C, P et TVA</v>
      </c>
      <c r="BU74" s="55"/>
      <c r="BV74" s="65"/>
      <c r="BW74" s="56"/>
      <c r="BX74" s="48" t="s">
        <v>64</v>
      </c>
      <c r="BY74" s="99" t="str">
        <f t="shared" si="21"/>
        <v>Remplir la colonne BU ou BW</v>
      </c>
      <c r="BZ74" s="103"/>
      <c r="CA74" s="173" t="str">
        <f t="shared" si="33"/>
        <v>Remplir la colonne M</v>
      </c>
      <c r="CB74" s="179" t="str">
        <f t="shared" si="22"/>
        <v>Remplir la colonne BZ</v>
      </c>
      <c r="CC74" s="297" t="str">
        <f t="shared" si="34"/>
        <v>Remplir la colonne I</v>
      </c>
      <c r="CD74" s="84" t="s">
        <v>64</v>
      </c>
      <c r="CE74" s="315" t="str">
        <f t="shared" si="23"/>
        <v>Remplir les termes C, P et TVA</v>
      </c>
      <c r="CF74" s="61" t="str">
        <f t="shared" si="4"/>
        <v>REMPLIR TYPE DE CLIENT</v>
      </c>
      <c r="CG74" s="107" t="str">
        <f t="shared" si="5"/>
        <v>Montant total de l'aide demandée non indiqué</v>
      </c>
      <c r="CH74" s="1"/>
      <c r="CI74" s="1"/>
      <c r="CJ74" s="1"/>
      <c r="CK74" s="1"/>
      <c r="CL74" s="1"/>
    </row>
    <row r="75" spans="1:90" x14ac:dyDescent="0.25">
      <c r="A75" s="51"/>
      <c r="B75" s="111"/>
      <c r="C75" s="111"/>
      <c r="D75" s="111"/>
      <c r="E75" s="111"/>
      <c r="F75" s="111"/>
      <c r="G75" s="132"/>
      <c r="H75" s="151"/>
      <c r="I75" s="299"/>
      <c r="J75" s="152"/>
      <c r="K75" s="153"/>
      <c r="L75" s="169"/>
      <c r="M75" s="39"/>
      <c r="N75" s="90"/>
      <c r="O75" s="39"/>
      <c r="P75" s="23"/>
      <c r="Q75" s="170">
        <f t="shared" si="2"/>
        <v>0</v>
      </c>
      <c r="R75" s="55"/>
      <c r="S75" s="65"/>
      <c r="T75" s="56"/>
      <c r="U75" s="48" t="s">
        <v>64</v>
      </c>
      <c r="V75" s="99" t="str">
        <f t="shared" si="6"/>
        <v>Remplir la colonne R ou T</v>
      </c>
      <c r="W75" s="103"/>
      <c r="X75" s="173" t="str">
        <f t="shared" si="3"/>
        <v>Remplir la colonne M</v>
      </c>
      <c r="Y75" s="179" t="str">
        <f t="shared" si="7"/>
        <v>Remplir la colonne W</v>
      </c>
      <c r="Z75" s="297" t="str">
        <f t="shared" si="24"/>
        <v>Remplir la colonne I</v>
      </c>
      <c r="AA75" s="84" t="s">
        <v>64</v>
      </c>
      <c r="AB75" s="315" t="str">
        <f t="shared" si="8"/>
        <v>Remplir les termes C, P et TVA</v>
      </c>
      <c r="AC75" s="55"/>
      <c r="AD75" s="65"/>
      <c r="AE75" s="56"/>
      <c r="AF75" s="48" t="s">
        <v>64</v>
      </c>
      <c r="AG75" s="99" t="str">
        <f t="shared" si="9"/>
        <v>Remplir la colonne AC ou AE</v>
      </c>
      <c r="AH75" s="103"/>
      <c r="AI75" s="173" t="str">
        <f t="shared" si="25"/>
        <v>Remplir la colonne M</v>
      </c>
      <c r="AJ75" s="179" t="str">
        <f t="shared" si="10"/>
        <v>Remplir la colonne AH</v>
      </c>
      <c r="AK75" s="297" t="str">
        <f t="shared" si="26"/>
        <v>Remplir la colonne I</v>
      </c>
      <c r="AL75" s="84" t="s">
        <v>64</v>
      </c>
      <c r="AM75" s="315" t="str">
        <f t="shared" si="11"/>
        <v>Remplir les termes C, P et TVA</v>
      </c>
      <c r="AN75" s="55"/>
      <c r="AO75" s="65"/>
      <c r="AP75" s="56"/>
      <c r="AQ75" s="48" t="s">
        <v>64</v>
      </c>
      <c r="AR75" s="99" t="str">
        <f t="shared" si="12"/>
        <v>Remplir la colonne AN ou AP</v>
      </c>
      <c r="AS75" s="103"/>
      <c r="AT75" s="173" t="str">
        <f t="shared" si="27"/>
        <v>Remplir la colonne M</v>
      </c>
      <c r="AU75" s="179" t="str">
        <f t="shared" si="13"/>
        <v>Remplir la colonne AS</v>
      </c>
      <c r="AV75" s="297" t="str">
        <f t="shared" si="28"/>
        <v>Remplir la colonne I</v>
      </c>
      <c r="AW75" s="84" t="s">
        <v>64</v>
      </c>
      <c r="AX75" s="315" t="str">
        <f t="shared" si="14"/>
        <v>Remplir les termes C, P et TVA</v>
      </c>
      <c r="AY75" s="55"/>
      <c r="AZ75" s="65"/>
      <c r="BA75" s="56"/>
      <c r="BB75" s="48" t="s">
        <v>64</v>
      </c>
      <c r="BC75" s="99" t="str">
        <f t="shared" si="15"/>
        <v>Remplir la colonne AY ou BA</v>
      </c>
      <c r="BD75" s="103"/>
      <c r="BE75" s="173" t="str">
        <f t="shared" si="29"/>
        <v>Remplir la colonne M</v>
      </c>
      <c r="BF75" s="179" t="str">
        <f t="shared" si="16"/>
        <v>Remplir la colonne BD</v>
      </c>
      <c r="BG75" s="297" t="str">
        <f t="shared" si="30"/>
        <v>Remplir la colonne I</v>
      </c>
      <c r="BH75" s="84" t="s">
        <v>64</v>
      </c>
      <c r="BI75" s="315" t="str">
        <f t="shared" si="17"/>
        <v>Remplir les termes C, P et TVA</v>
      </c>
      <c r="BJ75" s="55"/>
      <c r="BK75" s="65"/>
      <c r="BL75" s="56"/>
      <c r="BM75" s="48" t="s">
        <v>64</v>
      </c>
      <c r="BN75" s="99" t="str">
        <f t="shared" si="18"/>
        <v>Remplir la colonne BJ ou BL</v>
      </c>
      <c r="BO75" s="103"/>
      <c r="BP75" s="173" t="str">
        <f t="shared" si="31"/>
        <v>Remplir la colonne M</v>
      </c>
      <c r="BQ75" s="179" t="str">
        <f t="shared" si="19"/>
        <v>Remplir la colonne BO</v>
      </c>
      <c r="BR75" s="297" t="str">
        <f t="shared" si="32"/>
        <v>Remplir la colonne I</v>
      </c>
      <c r="BS75" s="84" t="s">
        <v>64</v>
      </c>
      <c r="BT75" s="315" t="str">
        <f t="shared" si="20"/>
        <v>Remplir les termes C, P et TVA</v>
      </c>
      <c r="BU75" s="55"/>
      <c r="BV75" s="65"/>
      <c r="BW75" s="56"/>
      <c r="BX75" s="48" t="s">
        <v>64</v>
      </c>
      <c r="BY75" s="99" t="str">
        <f t="shared" si="21"/>
        <v>Remplir la colonne BU ou BW</v>
      </c>
      <c r="BZ75" s="103"/>
      <c r="CA75" s="173" t="str">
        <f t="shared" si="33"/>
        <v>Remplir la colonne M</v>
      </c>
      <c r="CB75" s="179" t="str">
        <f t="shared" si="22"/>
        <v>Remplir la colonne BZ</v>
      </c>
      <c r="CC75" s="297" t="str">
        <f t="shared" si="34"/>
        <v>Remplir la colonne I</v>
      </c>
      <c r="CD75" s="84" t="s">
        <v>64</v>
      </c>
      <c r="CE75" s="315" t="str">
        <f t="shared" si="23"/>
        <v>Remplir les termes C, P et TVA</v>
      </c>
      <c r="CF75" s="61" t="str">
        <f t="shared" si="4"/>
        <v>REMPLIR TYPE DE CLIENT</v>
      </c>
      <c r="CG75" s="107" t="str">
        <f t="shared" si="5"/>
        <v>Montant total de l'aide demandée non indiqué</v>
      </c>
      <c r="CH75" s="1"/>
      <c r="CI75" s="1"/>
      <c r="CJ75" s="1"/>
      <c r="CK75" s="1"/>
      <c r="CL75" s="1"/>
    </row>
    <row r="76" spans="1:90" x14ac:dyDescent="0.25">
      <c r="A76" s="51"/>
      <c r="B76" s="111"/>
      <c r="C76" s="111"/>
      <c r="D76" s="111"/>
      <c r="E76" s="111"/>
      <c r="F76" s="111"/>
      <c r="G76" s="132"/>
      <c r="H76" s="151"/>
      <c r="I76" s="299"/>
      <c r="J76" s="152"/>
      <c r="K76" s="153"/>
      <c r="L76" s="169"/>
      <c r="M76" s="39"/>
      <c r="N76" s="90"/>
      <c r="O76" s="39"/>
      <c r="P76" s="23"/>
      <c r="Q76" s="170">
        <f t="shared" si="2"/>
        <v>0</v>
      </c>
      <c r="R76" s="55"/>
      <c r="S76" s="65"/>
      <c r="T76" s="56"/>
      <c r="U76" s="48" t="s">
        <v>64</v>
      </c>
      <c r="V76" s="99" t="str">
        <f t="shared" si="6"/>
        <v>Remplir la colonne R ou T</v>
      </c>
      <c r="W76" s="103"/>
      <c r="X76" s="173" t="str">
        <f t="shared" si="3"/>
        <v>Remplir la colonne M</v>
      </c>
      <c r="Y76" s="179" t="str">
        <f t="shared" si="7"/>
        <v>Remplir la colonne W</v>
      </c>
      <c r="Z76" s="297" t="str">
        <f t="shared" si="24"/>
        <v>Remplir la colonne I</v>
      </c>
      <c r="AA76" s="84" t="s">
        <v>64</v>
      </c>
      <c r="AB76" s="315" t="str">
        <f t="shared" si="8"/>
        <v>Remplir les termes C, P et TVA</v>
      </c>
      <c r="AC76" s="55"/>
      <c r="AD76" s="65"/>
      <c r="AE76" s="56"/>
      <c r="AF76" s="48" t="s">
        <v>64</v>
      </c>
      <c r="AG76" s="99" t="str">
        <f t="shared" si="9"/>
        <v>Remplir la colonne AC ou AE</v>
      </c>
      <c r="AH76" s="103"/>
      <c r="AI76" s="173" t="str">
        <f t="shared" si="25"/>
        <v>Remplir la colonne M</v>
      </c>
      <c r="AJ76" s="179" t="str">
        <f t="shared" si="10"/>
        <v>Remplir la colonne AH</v>
      </c>
      <c r="AK76" s="297" t="str">
        <f t="shared" si="26"/>
        <v>Remplir la colonne I</v>
      </c>
      <c r="AL76" s="84" t="s">
        <v>64</v>
      </c>
      <c r="AM76" s="315" t="str">
        <f t="shared" si="11"/>
        <v>Remplir les termes C, P et TVA</v>
      </c>
      <c r="AN76" s="55"/>
      <c r="AO76" s="65"/>
      <c r="AP76" s="56"/>
      <c r="AQ76" s="48" t="s">
        <v>64</v>
      </c>
      <c r="AR76" s="99" t="str">
        <f t="shared" si="12"/>
        <v>Remplir la colonne AN ou AP</v>
      </c>
      <c r="AS76" s="103"/>
      <c r="AT76" s="173" t="str">
        <f t="shared" si="27"/>
        <v>Remplir la colonne M</v>
      </c>
      <c r="AU76" s="179" t="str">
        <f t="shared" si="13"/>
        <v>Remplir la colonne AS</v>
      </c>
      <c r="AV76" s="297" t="str">
        <f t="shared" si="28"/>
        <v>Remplir la colonne I</v>
      </c>
      <c r="AW76" s="84" t="s">
        <v>64</v>
      </c>
      <c r="AX76" s="315" t="str">
        <f t="shared" si="14"/>
        <v>Remplir les termes C, P et TVA</v>
      </c>
      <c r="AY76" s="55"/>
      <c r="AZ76" s="65"/>
      <c r="BA76" s="56"/>
      <c r="BB76" s="48" t="s">
        <v>64</v>
      </c>
      <c r="BC76" s="99" t="str">
        <f t="shared" si="15"/>
        <v>Remplir la colonne AY ou BA</v>
      </c>
      <c r="BD76" s="103"/>
      <c r="BE76" s="173" t="str">
        <f t="shared" si="29"/>
        <v>Remplir la colonne M</v>
      </c>
      <c r="BF76" s="179" t="str">
        <f t="shared" si="16"/>
        <v>Remplir la colonne BD</v>
      </c>
      <c r="BG76" s="297" t="str">
        <f t="shared" si="30"/>
        <v>Remplir la colonne I</v>
      </c>
      <c r="BH76" s="84" t="s">
        <v>64</v>
      </c>
      <c r="BI76" s="315" t="str">
        <f t="shared" si="17"/>
        <v>Remplir les termes C, P et TVA</v>
      </c>
      <c r="BJ76" s="55"/>
      <c r="BK76" s="65"/>
      <c r="BL76" s="56"/>
      <c r="BM76" s="48" t="s">
        <v>64</v>
      </c>
      <c r="BN76" s="99" t="str">
        <f t="shared" si="18"/>
        <v>Remplir la colonne BJ ou BL</v>
      </c>
      <c r="BO76" s="103"/>
      <c r="BP76" s="173" t="str">
        <f t="shared" si="31"/>
        <v>Remplir la colonne M</v>
      </c>
      <c r="BQ76" s="179" t="str">
        <f t="shared" si="19"/>
        <v>Remplir la colonne BO</v>
      </c>
      <c r="BR76" s="297" t="str">
        <f t="shared" si="32"/>
        <v>Remplir la colonne I</v>
      </c>
      <c r="BS76" s="84" t="s">
        <v>64</v>
      </c>
      <c r="BT76" s="315" t="str">
        <f t="shared" si="20"/>
        <v>Remplir les termes C, P et TVA</v>
      </c>
      <c r="BU76" s="55"/>
      <c r="BV76" s="65"/>
      <c r="BW76" s="56"/>
      <c r="BX76" s="48" t="s">
        <v>64</v>
      </c>
      <c r="BY76" s="99" t="str">
        <f t="shared" si="21"/>
        <v>Remplir la colonne BU ou BW</v>
      </c>
      <c r="BZ76" s="103"/>
      <c r="CA76" s="173" t="str">
        <f t="shared" si="33"/>
        <v>Remplir la colonne M</v>
      </c>
      <c r="CB76" s="179" t="str">
        <f t="shared" si="22"/>
        <v>Remplir la colonne BZ</v>
      </c>
      <c r="CC76" s="297" t="str">
        <f t="shared" si="34"/>
        <v>Remplir la colonne I</v>
      </c>
      <c r="CD76" s="84" t="s">
        <v>64</v>
      </c>
      <c r="CE76" s="315" t="str">
        <f t="shared" si="23"/>
        <v>Remplir les termes C, P et TVA</v>
      </c>
      <c r="CF76" s="61" t="str">
        <f t="shared" si="4"/>
        <v>REMPLIR TYPE DE CLIENT</v>
      </c>
      <c r="CG76" s="107" t="str">
        <f t="shared" si="5"/>
        <v>Montant total de l'aide demandée non indiqué</v>
      </c>
      <c r="CH76" s="1"/>
      <c r="CI76" s="1"/>
      <c r="CJ76" s="1"/>
      <c r="CK76" s="1"/>
      <c r="CL76" s="1"/>
    </row>
    <row r="77" spans="1:90" x14ac:dyDescent="0.25">
      <c r="A77" s="51"/>
      <c r="B77" s="111"/>
      <c r="C77" s="111"/>
      <c r="D77" s="111"/>
      <c r="E77" s="111"/>
      <c r="F77" s="111"/>
      <c r="G77" s="132"/>
      <c r="H77" s="151"/>
      <c r="I77" s="299"/>
      <c r="J77" s="152"/>
      <c r="K77" s="153"/>
      <c r="L77" s="169"/>
      <c r="M77" s="39"/>
      <c r="N77" s="90"/>
      <c r="O77" s="39"/>
      <c r="P77" s="23"/>
      <c r="Q77" s="170">
        <f t="shared" ref="Q77:Q140" si="35">IF(P77&lt;80%,P77,100%)</f>
        <v>0</v>
      </c>
      <c r="R77" s="55"/>
      <c r="S77" s="65"/>
      <c r="T77" s="56"/>
      <c r="U77" s="48" t="s">
        <v>64</v>
      </c>
      <c r="V77" s="99" t="str">
        <f t="shared" si="6"/>
        <v>Remplir la colonne R ou T</v>
      </c>
      <c r="W77" s="103"/>
      <c r="X77" s="173" t="str">
        <f t="shared" ref="X77:X140" si="36">IF($M77="Oui",$C$4,IF($M77="Non",$C$6,"Remplir la colonne M"))</f>
        <v>Remplir la colonne M</v>
      </c>
      <c r="Y77" s="179" t="str">
        <f t="shared" si="7"/>
        <v>Remplir la colonne W</v>
      </c>
      <c r="Z77" s="297" t="str">
        <f t="shared" si="24"/>
        <v>Remplir la colonne I</v>
      </c>
      <c r="AA77" s="84" t="s">
        <v>64</v>
      </c>
      <c r="AB77" s="315" t="str">
        <f t="shared" si="8"/>
        <v>Remplir les termes C, P et TVA</v>
      </c>
      <c r="AC77" s="55"/>
      <c r="AD77" s="65"/>
      <c r="AE77" s="56"/>
      <c r="AF77" s="48" t="s">
        <v>64</v>
      </c>
      <c r="AG77" s="99" t="str">
        <f t="shared" si="9"/>
        <v>Remplir la colonne AC ou AE</v>
      </c>
      <c r="AH77" s="103"/>
      <c r="AI77" s="173" t="str">
        <f t="shared" si="25"/>
        <v>Remplir la colonne M</v>
      </c>
      <c r="AJ77" s="179" t="str">
        <f t="shared" si="10"/>
        <v>Remplir la colonne AH</v>
      </c>
      <c r="AK77" s="297" t="str">
        <f t="shared" si="26"/>
        <v>Remplir la colonne I</v>
      </c>
      <c r="AL77" s="84" t="s">
        <v>64</v>
      </c>
      <c r="AM77" s="315" t="str">
        <f t="shared" si="11"/>
        <v>Remplir les termes C, P et TVA</v>
      </c>
      <c r="AN77" s="55"/>
      <c r="AO77" s="65"/>
      <c r="AP77" s="56"/>
      <c r="AQ77" s="48" t="s">
        <v>64</v>
      </c>
      <c r="AR77" s="99" t="str">
        <f t="shared" si="12"/>
        <v>Remplir la colonne AN ou AP</v>
      </c>
      <c r="AS77" s="103"/>
      <c r="AT77" s="173" t="str">
        <f t="shared" si="27"/>
        <v>Remplir la colonne M</v>
      </c>
      <c r="AU77" s="179" t="str">
        <f t="shared" si="13"/>
        <v>Remplir la colonne AS</v>
      </c>
      <c r="AV77" s="297" t="str">
        <f t="shared" si="28"/>
        <v>Remplir la colonne I</v>
      </c>
      <c r="AW77" s="84" t="s">
        <v>64</v>
      </c>
      <c r="AX77" s="315" t="str">
        <f t="shared" si="14"/>
        <v>Remplir les termes C, P et TVA</v>
      </c>
      <c r="AY77" s="55"/>
      <c r="AZ77" s="65"/>
      <c r="BA77" s="56"/>
      <c r="BB77" s="48" t="s">
        <v>64</v>
      </c>
      <c r="BC77" s="99" t="str">
        <f t="shared" si="15"/>
        <v>Remplir la colonne AY ou BA</v>
      </c>
      <c r="BD77" s="103"/>
      <c r="BE77" s="173" t="str">
        <f t="shared" si="29"/>
        <v>Remplir la colonne M</v>
      </c>
      <c r="BF77" s="179" t="str">
        <f t="shared" si="16"/>
        <v>Remplir la colonne BD</v>
      </c>
      <c r="BG77" s="297" t="str">
        <f t="shared" si="30"/>
        <v>Remplir la colonne I</v>
      </c>
      <c r="BH77" s="84" t="s">
        <v>64</v>
      </c>
      <c r="BI77" s="315" t="str">
        <f t="shared" si="17"/>
        <v>Remplir les termes C, P et TVA</v>
      </c>
      <c r="BJ77" s="55"/>
      <c r="BK77" s="65"/>
      <c r="BL77" s="56"/>
      <c r="BM77" s="48" t="s">
        <v>64</v>
      </c>
      <c r="BN77" s="99" t="str">
        <f t="shared" si="18"/>
        <v>Remplir la colonne BJ ou BL</v>
      </c>
      <c r="BO77" s="103"/>
      <c r="BP77" s="173" t="str">
        <f t="shared" si="31"/>
        <v>Remplir la colonne M</v>
      </c>
      <c r="BQ77" s="179" t="str">
        <f t="shared" si="19"/>
        <v>Remplir la colonne BO</v>
      </c>
      <c r="BR77" s="297" t="str">
        <f t="shared" si="32"/>
        <v>Remplir la colonne I</v>
      </c>
      <c r="BS77" s="84" t="s">
        <v>64</v>
      </c>
      <c r="BT77" s="315" t="str">
        <f t="shared" si="20"/>
        <v>Remplir les termes C, P et TVA</v>
      </c>
      <c r="BU77" s="55"/>
      <c r="BV77" s="65"/>
      <c r="BW77" s="56"/>
      <c r="BX77" s="48" t="s">
        <v>64</v>
      </c>
      <c r="BY77" s="99" t="str">
        <f t="shared" si="21"/>
        <v>Remplir la colonne BU ou BW</v>
      </c>
      <c r="BZ77" s="103"/>
      <c r="CA77" s="173" t="str">
        <f t="shared" si="33"/>
        <v>Remplir la colonne M</v>
      </c>
      <c r="CB77" s="179" t="str">
        <f t="shared" si="22"/>
        <v>Remplir la colonne BZ</v>
      </c>
      <c r="CC77" s="297" t="str">
        <f t="shared" si="34"/>
        <v>Remplir la colonne I</v>
      </c>
      <c r="CD77" s="84" t="s">
        <v>64</v>
      </c>
      <c r="CE77" s="315" t="str">
        <f t="shared" si="23"/>
        <v>Remplir les termes C, P et TVA</v>
      </c>
      <c r="CF77" s="61" t="str">
        <f t="shared" ref="CF77:CF140" si="37">IFERROR(IF(ISBLANK(A77),"REMPLIR TYPE DE CLIENT",IF(O77="oui",SUM(periode2exp),"Attestation sur honneur NON")),0)</f>
        <v>REMPLIR TYPE DE CLIENT</v>
      </c>
      <c r="CG77" s="107" t="str">
        <f t="shared" ref="CG77:CG140" si="38">IFERROR(CF77/100,"Montant total de l'aide demandée non indiqué")</f>
        <v>Montant total de l'aide demandée non indiqué</v>
      </c>
      <c r="CH77" s="1"/>
      <c r="CI77" s="1"/>
      <c r="CJ77" s="1"/>
      <c r="CK77" s="1"/>
      <c r="CL77" s="1"/>
    </row>
    <row r="78" spans="1:90" x14ac:dyDescent="0.25">
      <c r="A78" s="51"/>
      <c r="B78" s="111"/>
      <c r="C78" s="111"/>
      <c r="D78" s="111"/>
      <c r="E78" s="111"/>
      <c r="F78" s="111"/>
      <c r="G78" s="132"/>
      <c r="H78" s="151"/>
      <c r="I78" s="299"/>
      <c r="J78" s="152"/>
      <c r="K78" s="153"/>
      <c r="L78" s="169"/>
      <c r="M78" s="39"/>
      <c r="N78" s="90"/>
      <c r="O78" s="39"/>
      <c r="P78" s="23"/>
      <c r="Q78" s="170">
        <f t="shared" si="35"/>
        <v>0</v>
      </c>
      <c r="R78" s="55"/>
      <c r="S78" s="65"/>
      <c r="T78" s="56"/>
      <c r="U78" s="48" t="s">
        <v>64</v>
      </c>
      <c r="V78" s="99" t="str">
        <f t="shared" ref="V78:V141" si="39">IF(AND(R78&lt;&gt;"",T78&lt;&gt;""),"Remplir QUE la colonne R ou T",IF(R78&lt;&gt;"",(R78+S78)*$Q78,IF(T78&lt;&gt;"",(T78+S78)*$Q78,"Remplir la colonne R ou T")))</f>
        <v>Remplir la colonne R ou T</v>
      </c>
      <c r="W78" s="103"/>
      <c r="X78" s="173" t="str">
        <f t="shared" si="36"/>
        <v>Remplir la colonne M</v>
      </c>
      <c r="Y78" s="179" t="str">
        <f t="shared" ref="Y78:Y141" si="40">IF(W78="","Remplir la colonne W",IF(W78&gt;0,MAX(0,MIN($Q$8,W78-X78)),$Q$8))</f>
        <v>Remplir la colonne W</v>
      </c>
      <c r="Z78" s="297" t="str">
        <f t="shared" si="24"/>
        <v>Remplir la colonne I</v>
      </c>
      <c r="AA78" s="84" t="s">
        <v>64</v>
      </c>
      <c r="AB78" s="315" t="str">
        <f t="shared" ref="AB78:AB141" si="41">IFERROR(V78*(Y78+0.75*Z78)*(1+$N78),"Remplir les termes C, P et TVA")</f>
        <v>Remplir les termes C, P et TVA</v>
      </c>
      <c r="AC78" s="55"/>
      <c r="AD78" s="65"/>
      <c r="AE78" s="56"/>
      <c r="AF78" s="48" t="s">
        <v>64</v>
      </c>
      <c r="AG78" s="99" t="str">
        <f t="shared" ref="AG78:AG141" si="42">IF(AND(AC78&lt;&gt;"",AE78&lt;&gt;""),"Remplir QUE la colonne AC ou AE",IF(AC78&lt;&gt;"",(AC78+AD78)*$Q78,IF(AE78&lt;&gt;"",(AE78+AD78)*$Q78,"Remplir la colonne AC ou AE")))</f>
        <v>Remplir la colonne AC ou AE</v>
      </c>
      <c r="AH78" s="103"/>
      <c r="AI78" s="173" t="str">
        <f t="shared" si="25"/>
        <v>Remplir la colonne M</v>
      </c>
      <c r="AJ78" s="179" t="str">
        <f t="shared" ref="AJ78:AJ141" si="43">IF(AH78="","Remplir la colonne AH",IF(AH78&gt;0,MAX(0,MIN($R$8,AH78-AI78)),$R$8))</f>
        <v>Remplir la colonne AH</v>
      </c>
      <c r="AK78" s="297" t="str">
        <f t="shared" si="26"/>
        <v>Remplir la colonne I</v>
      </c>
      <c r="AL78" s="84" t="s">
        <v>64</v>
      </c>
      <c r="AM78" s="315" t="str">
        <f t="shared" ref="AM78:AM141" si="44">IFERROR(AG78*(AJ78+0.75*AK78)*(1+$N78),"Remplir les termes C, P et TVA")</f>
        <v>Remplir les termes C, P et TVA</v>
      </c>
      <c r="AN78" s="55"/>
      <c r="AO78" s="65"/>
      <c r="AP78" s="56"/>
      <c r="AQ78" s="48" t="s">
        <v>64</v>
      </c>
      <c r="AR78" s="99" t="str">
        <f t="shared" ref="AR78:AR141" si="45">IF(AND(AN78&lt;&gt;"",AP78&lt;&gt;""),"Remplir QUE la colonne AN ou AP",IF(AN78&lt;&gt;"",(AN78+AO78)*$Q78,IF(AP78&lt;&gt;"",(AP78+AO78)*$Q78,"Remplir la colonne AN ou AP")))</f>
        <v>Remplir la colonne AN ou AP</v>
      </c>
      <c r="AS78" s="103"/>
      <c r="AT78" s="173" t="str">
        <f t="shared" si="27"/>
        <v>Remplir la colonne M</v>
      </c>
      <c r="AU78" s="179" t="str">
        <f t="shared" ref="AU78:AU141" si="46">IF(AS78="","Remplir la colonne AS",IF(AS78&gt;0,MAX(0,MIN($S$8,AS78-AT78)),$S$8))</f>
        <v>Remplir la colonne AS</v>
      </c>
      <c r="AV78" s="297" t="str">
        <f t="shared" si="28"/>
        <v>Remplir la colonne I</v>
      </c>
      <c r="AW78" s="84" t="s">
        <v>64</v>
      </c>
      <c r="AX78" s="315" t="str">
        <f t="shared" ref="AX78:AX141" si="47">IFERROR(AR78*(AU78+0.75*AV78)*(1+$N78),"Remplir les termes C, P et TVA")</f>
        <v>Remplir les termes C, P et TVA</v>
      </c>
      <c r="AY78" s="55"/>
      <c r="AZ78" s="65"/>
      <c r="BA78" s="56"/>
      <c r="BB78" s="48" t="s">
        <v>64</v>
      </c>
      <c r="BC78" s="99" t="str">
        <f t="shared" ref="BC78:BC141" si="48">IF(AND(AY78&lt;&gt;"",BA78&lt;&gt;""),"Remplir QUE la colonne AY ou BA",IF(AY78&lt;&gt;"",(AY78+AZ78)*$Q78,IF(BA78&lt;&gt;"",(BA78+AZ78)*$Q78,"Remplir la colonne AY ou BA")))</f>
        <v>Remplir la colonne AY ou BA</v>
      </c>
      <c r="BD78" s="103"/>
      <c r="BE78" s="173" t="str">
        <f t="shared" si="29"/>
        <v>Remplir la colonne M</v>
      </c>
      <c r="BF78" s="179" t="str">
        <f t="shared" ref="BF78:BF141" si="49">IF(BD78="","Remplir la colonne BD",IF(BD78&gt;0,MAX(0,MIN($T$8,BD78-BE78)),$T$8))</f>
        <v>Remplir la colonne BD</v>
      </c>
      <c r="BG78" s="297" t="str">
        <f t="shared" si="30"/>
        <v>Remplir la colonne I</v>
      </c>
      <c r="BH78" s="84" t="s">
        <v>64</v>
      </c>
      <c r="BI78" s="315" t="str">
        <f t="shared" ref="BI78:BI141" si="50">IFERROR(BC78*(BF78+0.75*BG78)*(1+$N78),"Remplir les termes C, P et TVA")</f>
        <v>Remplir les termes C, P et TVA</v>
      </c>
      <c r="BJ78" s="55"/>
      <c r="BK78" s="65"/>
      <c r="BL78" s="56"/>
      <c r="BM78" s="48" t="s">
        <v>64</v>
      </c>
      <c r="BN78" s="99" t="str">
        <f t="shared" ref="BN78:BN141" si="51">IF(AND(BJ78&lt;&gt;"",BL78&lt;&gt;""),"Remplir QUE la colonne BJ ou BL",IF(BJ78&lt;&gt;"",(BJ78+BK78)*$Q78,IF(BL78&lt;&gt;"",(BL78+BK78)*$Q78,"Remplir la colonne BJ ou BL")))</f>
        <v>Remplir la colonne BJ ou BL</v>
      </c>
      <c r="BO78" s="103"/>
      <c r="BP78" s="173" t="str">
        <f t="shared" si="31"/>
        <v>Remplir la colonne M</v>
      </c>
      <c r="BQ78" s="179" t="str">
        <f t="shared" ref="BQ78:BQ141" si="52">IF(BO78="","Remplir la colonne BO",IF(BO78&gt;0,MAX(0,MIN($U$8,BO78-BP78)),$U$8))</f>
        <v>Remplir la colonne BO</v>
      </c>
      <c r="BR78" s="297" t="str">
        <f t="shared" si="32"/>
        <v>Remplir la colonne I</v>
      </c>
      <c r="BS78" s="84" t="s">
        <v>64</v>
      </c>
      <c r="BT78" s="315" t="str">
        <f t="shared" ref="BT78:BT141" si="53">IFERROR(BN78*(BQ78+0.75*BR78)*(1+$N78),"Remplir les termes C, P et TVA")</f>
        <v>Remplir les termes C, P et TVA</v>
      </c>
      <c r="BU78" s="55"/>
      <c r="BV78" s="65"/>
      <c r="BW78" s="56"/>
      <c r="BX78" s="48" t="s">
        <v>64</v>
      </c>
      <c r="BY78" s="99" t="str">
        <f t="shared" ref="BY78:BY141" si="54">IF(AND(BU78&lt;&gt;"",BW78&lt;&gt;""),"Remplir QUE la colonne BU ou BW",IF(BU78&lt;&gt;"",(BU78+BV78)*$Q78,IF(BW78&lt;&gt;"",(BW78+BV78)*$Q78,"Remplir la colonne BU ou BW")))</f>
        <v>Remplir la colonne BU ou BW</v>
      </c>
      <c r="BZ78" s="103"/>
      <c r="CA78" s="173" t="str">
        <f t="shared" si="33"/>
        <v>Remplir la colonne M</v>
      </c>
      <c r="CB78" s="179" t="str">
        <f t="shared" ref="CB78:CB141" si="55">IF(BZ78="","Remplir la colonne BZ",IF(BZ78&gt;0,MAX(0,MIN($V$8,BZ78-CA78)),$V$8))</f>
        <v>Remplir la colonne BZ</v>
      </c>
      <c r="CC78" s="297" t="str">
        <f t="shared" si="34"/>
        <v>Remplir la colonne I</v>
      </c>
      <c r="CD78" s="84" t="s">
        <v>64</v>
      </c>
      <c r="CE78" s="315" t="str">
        <f t="shared" ref="CE78:CE141" si="56">IFERROR(BY78*(CB78+0.75*CC78)*(1+$N78),"Remplir les termes C, P et TVA")</f>
        <v>Remplir les termes C, P et TVA</v>
      </c>
      <c r="CF78" s="61" t="str">
        <f t="shared" si="37"/>
        <v>REMPLIR TYPE DE CLIENT</v>
      </c>
      <c r="CG78" s="107" t="str">
        <f t="shared" si="38"/>
        <v>Montant total de l'aide demandée non indiqué</v>
      </c>
      <c r="CH78" s="1"/>
      <c r="CI78" s="1"/>
      <c r="CJ78" s="1"/>
      <c r="CK78" s="1"/>
      <c r="CL78" s="1"/>
    </row>
    <row r="79" spans="1:90" x14ac:dyDescent="0.25">
      <c r="A79" s="51"/>
      <c r="B79" s="111"/>
      <c r="C79" s="111"/>
      <c r="D79" s="111"/>
      <c r="E79" s="111"/>
      <c r="F79" s="111"/>
      <c r="G79" s="132"/>
      <c r="H79" s="151"/>
      <c r="I79" s="299"/>
      <c r="J79" s="152"/>
      <c r="K79" s="153"/>
      <c r="L79" s="169"/>
      <c r="M79" s="39"/>
      <c r="N79" s="90"/>
      <c r="O79" s="39"/>
      <c r="P79" s="23"/>
      <c r="Q79" s="170">
        <f t="shared" si="35"/>
        <v>0</v>
      </c>
      <c r="R79" s="55"/>
      <c r="S79" s="65"/>
      <c r="T79" s="56"/>
      <c r="U79" s="48" t="s">
        <v>64</v>
      </c>
      <c r="V79" s="99" t="str">
        <f t="shared" si="39"/>
        <v>Remplir la colonne R ou T</v>
      </c>
      <c r="W79" s="103"/>
      <c r="X79" s="173" t="str">
        <f t="shared" si="36"/>
        <v>Remplir la colonne M</v>
      </c>
      <c r="Y79" s="179" t="str">
        <f t="shared" si="40"/>
        <v>Remplir la colonne W</v>
      </c>
      <c r="Z79" s="297" t="str">
        <f t="shared" ref="Z79:Z142" si="57">IF($I79="","Remplir la colonne I",IF($I79&lt;DATE(2022,7,1),0,IF($M79="oui",IF(W79-$C$5-$Q$7*1.3&lt;0,0,W79-$C$5-$Q$7*1.3),IF(W79-$Q$7*1.3&lt;0,0,W79-$Q$7*1.3))))</f>
        <v>Remplir la colonne I</v>
      </c>
      <c r="AA79" s="84" t="s">
        <v>64</v>
      </c>
      <c r="AB79" s="315" t="str">
        <f t="shared" si="41"/>
        <v>Remplir les termes C, P et TVA</v>
      </c>
      <c r="AC79" s="55"/>
      <c r="AD79" s="65"/>
      <c r="AE79" s="56"/>
      <c r="AF79" s="48" t="s">
        <v>64</v>
      </c>
      <c r="AG79" s="99" t="str">
        <f t="shared" si="42"/>
        <v>Remplir la colonne AC ou AE</v>
      </c>
      <c r="AH79" s="103"/>
      <c r="AI79" s="173" t="str">
        <f t="shared" ref="AI79:AI142" si="58">IF($M79="Oui",$C$4,IF($M79="Non",$C$6,"Remplir la colonne M"))</f>
        <v>Remplir la colonne M</v>
      </c>
      <c r="AJ79" s="179" t="str">
        <f t="shared" si="43"/>
        <v>Remplir la colonne AH</v>
      </c>
      <c r="AK79" s="297" t="str">
        <f t="shared" ref="AK79:AK142" si="59">IF($I79="","Remplir la colonne I",IF($I79&lt;DATE(2022,7,1),0,IF($M79="oui",IF(AH79-$C$5-$R$7*1.3&lt;0,0,AH79-$C$5-$R$7*1.3),IF(AH79-$R$7*1.3&lt;0,0,AH79-$R$7*1.3))))</f>
        <v>Remplir la colonne I</v>
      </c>
      <c r="AL79" s="84" t="s">
        <v>64</v>
      </c>
      <c r="AM79" s="315" t="str">
        <f t="shared" si="44"/>
        <v>Remplir les termes C, P et TVA</v>
      </c>
      <c r="AN79" s="55"/>
      <c r="AO79" s="65"/>
      <c r="AP79" s="56"/>
      <c r="AQ79" s="48" t="s">
        <v>64</v>
      </c>
      <c r="AR79" s="99" t="str">
        <f t="shared" si="45"/>
        <v>Remplir la colonne AN ou AP</v>
      </c>
      <c r="AS79" s="103"/>
      <c r="AT79" s="173" t="str">
        <f t="shared" ref="AT79:AT142" si="60">IF($M79="Oui",$C$4,IF($M79="Non",$C$6,"Remplir la colonne M"))</f>
        <v>Remplir la colonne M</v>
      </c>
      <c r="AU79" s="179" t="str">
        <f t="shared" si="46"/>
        <v>Remplir la colonne AS</v>
      </c>
      <c r="AV79" s="297" t="str">
        <f t="shared" ref="AV79:AV142" si="61">IF($I79="","Remplir la colonne I",IF($I79&lt;DATE(2022,7,1),0,IF($M79="oui",IF(AS79-$C$5-$S$7*1.3&lt;0,0,AS79-$C$5-$S$7*1.3),IF(AS79-$S$7*1.3&lt;0,0,AS79-$S$7*1.3))))</f>
        <v>Remplir la colonne I</v>
      </c>
      <c r="AW79" s="84" t="s">
        <v>64</v>
      </c>
      <c r="AX79" s="315" t="str">
        <f t="shared" si="47"/>
        <v>Remplir les termes C, P et TVA</v>
      </c>
      <c r="AY79" s="55"/>
      <c r="AZ79" s="65"/>
      <c r="BA79" s="56"/>
      <c r="BB79" s="48" t="s">
        <v>64</v>
      </c>
      <c r="BC79" s="99" t="str">
        <f t="shared" si="48"/>
        <v>Remplir la colonne AY ou BA</v>
      </c>
      <c r="BD79" s="103"/>
      <c r="BE79" s="173" t="str">
        <f t="shared" ref="BE79:BE142" si="62">IF($M79="Oui",$C$4,IF($M79="Non",$C$6,"Remplir la colonne M"))</f>
        <v>Remplir la colonne M</v>
      </c>
      <c r="BF79" s="179" t="str">
        <f t="shared" si="49"/>
        <v>Remplir la colonne BD</v>
      </c>
      <c r="BG79" s="297" t="str">
        <f t="shared" ref="BG79:BG142" si="63">IF($I79="","Remplir la colonne I",IF($I79&lt;DATE(2022,7,1),0,IF($M79="oui",IF(BD79-$C$5-$T$7*1.3&lt;0,0,BD79-$C$5-$T$7*1.3),IF(BD79-$T$7*1.3&lt;0,0,BD79-$T$7*1.3))))</f>
        <v>Remplir la colonne I</v>
      </c>
      <c r="BH79" s="84" t="s">
        <v>64</v>
      </c>
      <c r="BI79" s="315" t="str">
        <f t="shared" si="50"/>
        <v>Remplir les termes C, P et TVA</v>
      </c>
      <c r="BJ79" s="55"/>
      <c r="BK79" s="65"/>
      <c r="BL79" s="56"/>
      <c r="BM79" s="48" t="s">
        <v>64</v>
      </c>
      <c r="BN79" s="99" t="str">
        <f t="shared" si="51"/>
        <v>Remplir la colonne BJ ou BL</v>
      </c>
      <c r="BO79" s="103"/>
      <c r="BP79" s="173" t="str">
        <f t="shared" ref="BP79:BP142" si="64">IF($M79="Oui",$C$4,IF($M79="Non",$C$6,"Remplir la colonne M"))</f>
        <v>Remplir la colonne M</v>
      </c>
      <c r="BQ79" s="179" t="str">
        <f t="shared" si="52"/>
        <v>Remplir la colonne BO</v>
      </c>
      <c r="BR79" s="297" t="str">
        <f t="shared" ref="BR79:BR142" si="65">IF($I79="","Remplir la colonne I",IF($I79&lt;DATE(2022,7,1),0,IF($M79="oui",IF(BO79-$C$5-$U$7*1.3&lt;0,0,BO79-$C$5-$U$7*1.3),IF(BO79-$U$7*1.3&lt;0,0,BO79-$U$7*1.3))))</f>
        <v>Remplir la colonne I</v>
      </c>
      <c r="BS79" s="84" t="s">
        <v>64</v>
      </c>
      <c r="BT79" s="315" t="str">
        <f t="shared" si="53"/>
        <v>Remplir les termes C, P et TVA</v>
      </c>
      <c r="BU79" s="55"/>
      <c r="BV79" s="65"/>
      <c r="BW79" s="56"/>
      <c r="BX79" s="48" t="s">
        <v>64</v>
      </c>
      <c r="BY79" s="99" t="str">
        <f t="shared" si="54"/>
        <v>Remplir la colonne BU ou BW</v>
      </c>
      <c r="BZ79" s="103"/>
      <c r="CA79" s="173" t="str">
        <f t="shared" ref="CA79:CA142" si="66">IF($M79="Oui",$C$4,IF($M79="Non",$C$6,"Remplir la colonne M"))</f>
        <v>Remplir la colonne M</v>
      </c>
      <c r="CB79" s="179" t="str">
        <f t="shared" si="55"/>
        <v>Remplir la colonne BZ</v>
      </c>
      <c r="CC79" s="297" t="str">
        <f t="shared" ref="CC79:CC142" si="67">IF($I79="","Remplir la colonne I",IF($I79&lt;DATE(2022,7,1),0,IF($M79="oui",IF(BZ79-$C$5-$V$7*1.3&lt;0,0,BZ79-$C$5-$V$7*1.3),IF(BZ79-$V$7*1.3&lt;0,0,BZ79-$V$7*1.3))))</f>
        <v>Remplir la colonne I</v>
      </c>
      <c r="CD79" s="84" t="s">
        <v>64</v>
      </c>
      <c r="CE79" s="315" t="str">
        <f t="shared" si="56"/>
        <v>Remplir les termes C, P et TVA</v>
      </c>
      <c r="CF79" s="61" t="str">
        <f t="shared" si="37"/>
        <v>REMPLIR TYPE DE CLIENT</v>
      </c>
      <c r="CG79" s="107" t="str">
        <f t="shared" si="38"/>
        <v>Montant total de l'aide demandée non indiqué</v>
      </c>
      <c r="CH79" s="1"/>
      <c r="CI79" s="1"/>
      <c r="CJ79" s="1"/>
      <c r="CK79" s="1"/>
      <c r="CL79" s="1"/>
    </row>
    <row r="80" spans="1:90" x14ac:dyDescent="0.25">
      <c r="A80" s="51"/>
      <c r="B80" s="111"/>
      <c r="C80" s="111"/>
      <c r="D80" s="111"/>
      <c r="E80" s="111"/>
      <c r="F80" s="111"/>
      <c r="G80" s="132"/>
      <c r="H80" s="151"/>
      <c r="I80" s="299"/>
      <c r="J80" s="152"/>
      <c r="K80" s="153"/>
      <c r="L80" s="169"/>
      <c r="M80" s="39"/>
      <c r="N80" s="90"/>
      <c r="O80" s="39"/>
      <c r="P80" s="23"/>
      <c r="Q80" s="170">
        <f t="shared" si="35"/>
        <v>0</v>
      </c>
      <c r="R80" s="55"/>
      <c r="S80" s="65"/>
      <c r="T80" s="56"/>
      <c r="U80" s="48" t="s">
        <v>64</v>
      </c>
      <c r="V80" s="99" t="str">
        <f t="shared" si="39"/>
        <v>Remplir la colonne R ou T</v>
      </c>
      <c r="W80" s="103"/>
      <c r="X80" s="173" t="str">
        <f t="shared" si="36"/>
        <v>Remplir la colonne M</v>
      </c>
      <c r="Y80" s="179" t="str">
        <f t="shared" si="40"/>
        <v>Remplir la colonne W</v>
      </c>
      <c r="Z80" s="297" t="str">
        <f t="shared" si="57"/>
        <v>Remplir la colonne I</v>
      </c>
      <c r="AA80" s="84" t="s">
        <v>64</v>
      </c>
      <c r="AB80" s="315" t="str">
        <f t="shared" si="41"/>
        <v>Remplir les termes C, P et TVA</v>
      </c>
      <c r="AC80" s="55"/>
      <c r="AD80" s="65"/>
      <c r="AE80" s="56"/>
      <c r="AF80" s="48" t="s">
        <v>64</v>
      </c>
      <c r="AG80" s="99" t="str">
        <f t="shared" si="42"/>
        <v>Remplir la colonne AC ou AE</v>
      </c>
      <c r="AH80" s="103"/>
      <c r="AI80" s="173" t="str">
        <f t="shared" si="58"/>
        <v>Remplir la colonne M</v>
      </c>
      <c r="AJ80" s="179" t="str">
        <f t="shared" si="43"/>
        <v>Remplir la colonne AH</v>
      </c>
      <c r="AK80" s="297" t="str">
        <f t="shared" si="59"/>
        <v>Remplir la colonne I</v>
      </c>
      <c r="AL80" s="84" t="s">
        <v>64</v>
      </c>
      <c r="AM80" s="315" t="str">
        <f t="shared" si="44"/>
        <v>Remplir les termes C, P et TVA</v>
      </c>
      <c r="AN80" s="55"/>
      <c r="AO80" s="65"/>
      <c r="AP80" s="56"/>
      <c r="AQ80" s="48" t="s">
        <v>64</v>
      </c>
      <c r="AR80" s="99" t="str">
        <f t="shared" si="45"/>
        <v>Remplir la colonne AN ou AP</v>
      </c>
      <c r="AS80" s="103"/>
      <c r="AT80" s="173" t="str">
        <f t="shared" si="60"/>
        <v>Remplir la colonne M</v>
      </c>
      <c r="AU80" s="179" t="str">
        <f t="shared" si="46"/>
        <v>Remplir la colonne AS</v>
      </c>
      <c r="AV80" s="297" t="str">
        <f t="shared" si="61"/>
        <v>Remplir la colonne I</v>
      </c>
      <c r="AW80" s="84" t="s">
        <v>64</v>
      </c>
      <c r="AX80" s="315" t="str">
        <f t="shared" si="47"/>
        <v>Remplir les termes C, P et TVA</v>
      </c>
      <c r="AY80" s="55"/>
      <c r="AZ80" s="65"/>
      <c r="BA80" s="56"/>
      <c r="BB80" s="48" t="s">
        <v>64</v>
      </c>
      <c r="BC80" s="99" t="str">
        <f t="shared" si="48"/>
        <v>Remplir la colonne AY ou BA</v>
      </c>
      <c r="BD80" s="103"/>
      <c r="BE80" s="173" t="str">
        <f t="shared" si="62"/>
        <v>Remplir la colonne M</v>
      </c>
      <c r="BF80" s="179" t="str">
        <f t="shared" si="49"/>
        <v>Remplir la colonne BD</v>
      </c>
      <c r="BG80" s="297" t="str">
        <f t="shared" si="63"/>
        <v>Remplir la colonne I</v>
      </c>
      <c r="BH80" s="84" t="s">
        <v>64</v>
      </c>
      <c r="BI80" s="315" t="str">
        <f t="shared" si="50"/>
        <v>Remplir les termes C, P et TVA</v>
      </c>
      <c r="BJ80" s="55"/>
      <c r="BK80" s="65"/>
      <c r="BL80" s="56"/>
      <c r="BM80" s="48" t="s">
        <v>64</v>
      </c>
      <c r="BN80" s="99" t="str">
        <f t="shared" si="51"/>
        <v>Remplir la colonne BJ ou BL</v>
      </c>
      <c r="BO80" s="103"/>
      <c r="BP80" s="173" t="str">
        <f t="shared" si="64"/>
        <v>Remplir la colonne M</v>
      </c>
      <c r="BQ80" s="179" t="str">
        <f t="shared" si="52"/>
        <v>Remplir la colonne BO</v>
      </c>
      <c r="BR80" s="297" t="str">
        <f t="shared" si="65"/>
        <v>Remplir la colonne I</v>
      </c>
      <c r="BS80" s="84" t="s">
        <v>64</v>
      </c>
      <c r="BT80" s="315" t="str">
        <f t="shared" si="53"/>
        <v>Remplir les termes C, P et TVA</v>
      </c>
      <c r="BU80" s="55"/>
      <c r="BV80" s="65"/>
      <c r="BW80" s="56"/>
      <c r="BX80" s="48" t="s">
        <v>64</v>
      </c>
      <c r="BY80" s="99" t="str">
        <f t="shared" si="54"/>
        <v>Remplir la colonne BU ou BW</v>
      </c>
      <c r="BZ80" s="103"/>
      <c r="CA80" s="173" t="str">
        <f t="shared" si="66"/>
        <v>Remplir la colonne M</v>
      </c>
      <c r="CB80" s="179" t="str">
        <f t="shared" si="55"/>
        <v>Remplir la colonne BZ</v>
      </c>
      <c r="CC80" s="297" t="str">
        <f t="shared" si="67"/>
        <v>Remplir la colonne I</v>
      </c>
      <c r="CD80" s="84" t="s">
        <v>64</v>
      </c>
      <c r="CE80" s="315" t="str">
        <f t="shared" si="56"/>
        <v>Remplir les termes C, P et TVA</v>
      </c>
      <c r="CF80" s="61" t="str">
        <f t="shared" si="37"/>
        <v>REMPLIR TYPE DE CLIENT</v>
      </c>
      <c r="CG80" s="107" t="str">
        <f t="shared" si="38"/>
        <v>Montant total de l'aide demandée non indiqué</v>
      </c>
      <c r="CH80" s="1"/>
      <c r="CI80" s="1"/>
      <c r="CJ80" s="1"/>
      <c r="CK80" s="1"/>
      <c r="CL80" s="1"/>
    </row>
    <row r="81" spans="1:90" x14ac:dyDescent="0.25">
      <c r="A81" s="51"/>
      <c r="B81" s="111"/>
      <c r="C81" s="111"/>
      <c r="D81" s="111"/>
      <c r="E81" s="111"/>
      <c r="F81" s="111"/>
      <c r="G81" s="132"/>
      <c r="H81" s="151"/>
      <c r="I81" s="299"/>
      <c r="J81" s="152"/>
      <c r="K81" s="153"/>
      <c r="L81" s="169"/>
      <c r="M81" s="39"/>
      <c r="N81" s="90"/>
      <c r="O81" s="39"/>
      <c r="P81" s="23"/>
      <c r="Q81" s="170">
        <f t="shared" si="35"/>
        <v>0</v>
      </c>
      <c r="R81" s="55"/>
      <c r="S81" s="65"/>
      <c r="T81" s="56"/>
      <c r="U81" s="48" t="s">
        <v>64</v>
      </c>
      <c r="V81" s="99" t="str">
        <f t="shared" si="39"/>
        <v>Remplir la colonne R ou T</v>
      </c>
      <c r="W81" s="103"/>
      <c r="X81" s="173" t="str">
        <f t="shared" si="36"/>
        <v>Remplir la colonne M</v>
      </c>
      <c r="Y81" s="179" t="str">
        <f t="shared" si="40"/>
        <v>Remplir la colonne W</v>
      </c>
      <c r="Z81" s="297" t="str">
        <f t="shared" si="57"/>
        <v>Remplir la colonne I</v>
      </c>
      <c r="AA81" s="84" t="s">
        <v>64</v>
      </c>
      <c r="AB81" s="315" t="str">
        <f t="shared" si="41"/>
        <v>Remplir les termes C, P et TVA</v>
      </c>
      <c r="AC81" s="55"/>
      <c r="AD81" s="65"/>
      <c r="AE81" s="56"/>
      <c r="AF81" s="48" t="s">
        <v>64</v>
      </c>
      <c r="AG81" s="99" t="str">
        <f t="shared" si="42"/>
        <v>Remplir la colonne AC ou AE</v>
      </c>
      <c r="AH81" s="103"/>
      <c r="AI81" s="173" t="str">
        <f t="shared" si="58"/>
        <v>Remplir la colonne M</v>
      </c>
      <c r="AJ81" s="179" t="str">
        <f t="shared" si="43"/>
        <v>Remplir la colonne AH</v>
      </c>
      <c r="AK81" s="297" t="str">
        <f t="shared" si="59"/>
        <v>Remplir la colonne I</v>
      </c>
      <c r="AL81" s="84" t="s">
        <v>64</v>
      </c>
      <c r="AM81" s="315" t="str">
        <f t="shared" si="44"/>
        <v>Remplir les termes C, P et TVA</v>
      </c>
      <c r="AN81" s="55"/>
      <c r="AO81" s="65"/>
      <c r="AP81" s="56"/>
      <c r="AQ81" s="48" t="s">
        <v>64</v>
      </c>
      <c r="AR81" s="99" t="str">
        <f t="shared" si="45"/>
        <v>Remplir la colonne AN ou AP</v>
      </c>
      <c r="AS81" s="103"/>
      <c r="AT81" s="173" t="str">
        <f t="shared" si="60"/>
        <v>Remplir la colonne M</v>
      </c>
      <c r="AU81" s="179" t="str">
        <f t="shared" si="46"/>
        <v>Remplir la colonne AS</v>
      </c>
      <c r="AV81" s="297" t="str">
        <f t="shared" si="61"/>
        <v>Remplir la colonne I</v>
      </c>
      <c r="AW81" s="84" t="s">
        <v>64</v>
      </c>
      <c r="AX81" s="315" t="str">
        <f t="shared" si="47"/>
        <v>Remplir les termes C, P et TVA</v>
      </c>
      <c r="AY81" s="55"/>
      <c r="AZ81" s="65"/>
      <c r="BA81" s="56"/>
      <c r="BB81" s="48" t="s">
        <v>64</v>
      </c>
      <c r="BC81" s="99" t="str">
        <f t="shared" si="48"/>
        <v>Remplir la colonne AY ou BA</v>
      </c>
      <c r="BD81" s="103"/>
      <c r="BE81" s="173" t="str">
        <f t="shared" si="62"/>
        <v>Remplir la colonne M</v>
      </c>
      <c r="BF81" s="179" t="str">
        <f t="shared" si="49"/>
        <v>Remplir la colonne BD</v>
      </c>
      <c r="BG81" s="297" t="str">
        <f t="shared" si="63"/>
        <v>Remplir la colonne I</v>
      </c>
      <c r="BH81" s="84" t="s">
        <v>64</v>
      </c>
      <c r="BI81" s="315" t="str">
        <f t="shared" si="50"/>
        <v>Remplir les termes C, P et TVA</v>
      </c>
      <c r="BJ81" s="55"/>
      <c r="BK81" s="65"/>
      <c r="BL81" s="56"/>
      <c r="BM81" s="48" t="s">
        <v>64</v>
      </c>
      <c r="BN81" s="99" t="str">
        <f t="shared" si="51"/>
        <v>Remplir la colonne BJ ou BL</v>
      </c>
      <c r="BO81" s="103"/>
      <c r="BP81" s="173" t="str">
        <f t="shared" si="64"/>
        <v>Remplir la colonne M</v>
      </c>
      <c r="BQ81" s="179" t="str">
        <f t="shared" si="52"/>
        <v>Remplir la colonne BO</v>
      </c>
      <c r="BR81" s="297" t="str">
        <f t="shared" si="65"/>
        <v>Remplir la colonne I</v>
      </c>
      <c r="BS81" s="84" t="s">
        <v>64</v>
      </c>
      <c r="BT81" s="315" t="str">
        <f t="shared" si="53"/>
        <v>Remplir les termes C, P et TVA</v>
      </c>
      <c r="BU81" s="55"/>
      <c r="BV81" s="65"/>
      <c r="BW81" s="56"/>
      <c r="BX81" s="48" t="s">
        <v>64</v>
      </c>
      <c r="BY81" s="99" t="str">
        <f t="shared" si="54"/>
        <v>Remplir la colonne BU ou BW</v>
      </c>
      <c r="BZ81" s="103"/>
      <c r="CA81" s="173" t="str">
        <f t="shared" si="66"/>
        <v>Remplir la colonne M</v>
      </c>
      <c r="CB81" s="179" t="str">
        <f t="shared" si="55"/>
        <v>Remplir la colonne BZ</v>
      </c>
      <c r="CC81" s="297" t="str">
        <f t="shared" si="67"/>
        <v>Remplir la colonne I</v>
      </c>
      <c r="CD81" s="84" t="s">
        <v>64</v>
      </c>
      <c r="CE81" s="315" t="str">
        <f t="shared" si="56"/>
        <v>Remplir les termes C, P et TVA</v>
      </c>
      <c r="CF81" s="61" t="str">
        <f t="shared" si="37"/>
        <v>REMPLIR TYPE DE CLIENT</v>
      </c>
      <c r="CG81" s="107" t="str">
        <f t="shared" si="38"/>
        <v>Montant total de l'aide demandée non indiqué</v>
      </c>
      <c r="CH81" s="1"/>
      <c r="CI81" s="1"/>
      <c r="CJ81" s="1"/>
      <c r="CK81" s="1"/>
      <c r="CL81" s="1"/>
    </row>
    <row r="82" spans="1:90" x14ac:dyDescent="0.25">
      <c r="A82" s="51"/>
      <c r="B82" s="111"/>
      <c r="C82" s="111"/>
      <c r="D82" s="111"/>
      <c r="E82" s="111"/>
      <c r="F82" s="111"/>
      <c r="G82" s="132"/>
      <c r="H82" s="151"/>
      <c r="I82" s="299"/>
      <c r="J82" s="152"/>
      <c r="K82" s="153"/>
      <c r="L82" s="169"/>
      <c r="M82" s="39"/>
      <c r="N82" s="90"/>
      <c r="O82" s="39"/>
      <c r="P82" s="23"/>
      <c r="Q82" s="170">
        <f t="shared" si="35"/>
        <v>0</v>
      </c>
      <c r="R82" s="55"/>
      <c r="S82" s="65"/>
      <c r="T82" s="56"/>
      <c r="U82" s="48" t="s">
        <v>64</v>
      </c>
      <c r="V82" s="99" t="str">
        <f t="shared" si="39"/>
        <v>Remplir la colonne R ou T</v>
      </c>
      <c r="W82" s="103"/>
      <c r="X82" s="173" t="str">
        <f t="shared" si="36"/>
        <v>Remplir la colonne M</v>
      </c>
      <c r="Y82" s="179" t="str">
        <f t="shared" si="40"/>
        <v>Remplir la colonne W</v>
      </c>
      <c r="Z82" s="297" t="str">
        <f t="shared" si="57"/>
        <v>Remplir la colonne I</v>
      </c>
      <c r="AA82" s="84" t="s">
        <v>64</v>
      </c>
      <c r="AB82" s="315" t="str">
        <f t="shared" si="41"/>
        <v>Remplir les termes C, P et TVA</v>
      </c>
      <c r="AC82" s="55"/>
      <c r="AD82" s="65"/>
      <c r="AE82" s="56"/>
      <c r="AF82" s="48" t="s">
        <v>64</v>
      </c>
      <c r="AG82" s="99" t="str">
        <f t="shared" si="42"/>
        <v>Remplir la colonne AC ou AE</v>
      </c>
      <c r="AH82" s="103"/>
      <c r="AI82" s="173" t="str">
        <f t="shared" si="58"/>
        <v>Remplir la colonne M</v>
      </c>
      <c r="AJ82" s="179" t="str">
        <f t="shared" si="43"/>
        <v>Remplir la colonne AH</v>
      </c>
      <c r="AK82" s="297" t="str">
        <f t="shared" si="59"/>
        <v>Remplir la colonne I</v>
      </c>
      <c r="AL82" s="84" t="s">
        <v>64</v>
      </c>
      <c r="AM82" s="315" t="str">
        <f t="shared" si="44"/>
        <v>Remplir les termes C, P et TVA</v>
      </c>
      <c r="AN82" s="55"/>
      <c r="AO82" s="65"/>
      <c r="AP82" s="56"/>
      <c r="AQ82" s="48" t="s">
        <v>64</v>
      </c>
      <c r="AR82" s="99" t="str">
        <f t="shared" si="45"/>
        <v>Remplir la colonne AN ou AP</v>
      </c>
      <c r="AS82" s="103"/>
      <c r="AT82" s="173" t="str">
        <f t="shared" si="60"/>
        <v>Remplir la colonne M</v>
      </c>
      <c r="AU82" s="179" t="str">
        <f t="shared" si="46"/>
        <v>Remplir la colonne AS</v>
      </c>
      <c r="AV82" s="297" t="str">
        <f t="shared" si="61"/>
        <v>Remplir la colonne I</v>
      </c>
      <c r="AW82" s="84" t="s">
        <v>64</v>
      </c>
      <c r="AX82" s="315" t="str">
        <f t="shared" si="47"/>
        <v>Remplir les termes C, P et TVA</v>
      </c>
      <c r="AY82" s="55"/>
      <c r="AZ82" s="65"/>
      <c r="BA82" s="56"/>
      <c r="BB82" s="48" t="s">
        <v>64</v>
      </c>
      <c r="BC82" s="99" t="str">
        <f t="shared" si="48"/>
        <v>Remplir la colonne AY ou BA</v>
      </c>
      <c r="BD82" s="103"/>
      <c r="BE82" s="173" t="str">
        <f t="shared" si="62"/>
        <v>Remplir la colonne M</v>
      </c>
      <c r="BF82" s="179" t="str">
        <f t="shared" si="49"/>
        <v>Remplir la colonne BD</v>
      </c>
      <c r="BG82" s="297" t="str">
        <f t="shared" si="63"/>
        <v>Remplir la colonne I</v>
      </c>
      <c r="BH82" s="84" t="s">
        <v>64</v>
      </c>
      <c r="BI82" s="315" t="str">
        <f t="shared" si="50"/>
        <v>Remplir les termes C, P et TVA</v>
      </c>
      <c r="BJ82" s="55"/>
      <c r="BK82" s="65"/>
      <c r="BL82" s="56"/>
      <c r="BM82" s="48" t="s">
        <v>64</v>
      </c>
      <c r="BN82" s="99" t="str">
        <f t="shared" si="51"/>
        <v>Remplir la colonne BJ ou BL</v>
      </c>
      <c r="BO82" s="103"/>
      <c r="BP82" s="173" t="str">
        <f t="shared" si="64"/>
        <v>Remplir la colonne M</v>
      </c>
      <c r="BQ82" s="179" t="str">
        <f t="shared" si="52"/>
        <v>Remplir la colonne BO</v>
      </c>
      <c r="BR82" s="297" t="str">
        <f t="shared" si="65"/>
        <v>Remplir la colonne I</v>
      </c>
      <c r="BS82" s="84" t="s">
        <v>64</v>
      </c>
      <c r="BT82" s="315" t="str">
        <f t="shared" si="53"/>
        <v>Remplir les termes C, P et TVA</v>
      </c>
      <c r="BU82" s="55"/>
      <c r="BV82" s="65"/>
      <c r="BW82" s="56"/>
      <c r="BX82" s="48" t="s">
        <v>64</v>
      </c>
      <c r="BY82" s="99" t="str">
        <f t="shared" si="54"/>
        <v>Remplir la colonne BU ou BW</v>
      </c>
      <c r="BZ82" s="103"/>
      <c r="CA82" s="173" t="str">
        <f t="shared" si="66"/>
        <v>Remplir la colonne M</v>
      </c>
      <c r="CB82" s="179" t="str">
        <f t="shared" si="55"/>
        <v>Remplir la colonne BZ</v>
      </c>
      <c r="CC82" s="297" t="str">
        <f t="shared" si="67"/>
        <v>Remplir la colonne I</v>
      </c>
      <c r="CD82" s="84" t="s">
        <v>64</v>
      </c>
      <c r="CE82" s="315" t="str">
        <f t="shared" si="56"/>
        <v>Remplir les termes C, P et TVA</v>
      </c>
      <c r="CF82" s="61" t="str">
        <f t="shared" si="37"/>
        <v>REMPLIR TYPE DE CLIENT</v>
      </c>
      <c r="CG82" s="107" t="str">
        <f t="shared" si="38"/>
        <v>Montant total de l'aide demandée non indiqué</v>
      </c>
      <c r="CH82" s="1"/>
      <c r="CI82" s="1"/>
      <c r="CJ82" s="1"/>
      <c r="CK82" s="1"/>
      <c r="CL82" s="1"/>
    </row>
    <row r="83" spans="1:90" x14ac:dyDescent="0.25">
      <c r="A83" s="51"/>
      <c r="B83" s="111"/>
      <c r="C83" s="111"/>
      <c r="D83" s="111"/>
      <c r="E83" s="111"/>
      <c r="F83" s="111"/>
      <c r="G83" s="132"/>
      <c r="H83" s="151"/>
      <c r="I83" s="299"/>
      <c r="J83" s="152"/>
      <c r="K83" s="153"/>
      <c r="L83" s="169"/>
      <c r="M83" s="39"/>
      <c r="N83" s="90"/>
      <c r="O83" s="39"/>
      <c r="P83" s="23"/>
      <c r="Q83" s="170">
        <f t="shared" si="35"/>
        <v>0</v>
      </c>
      <c r="R83" s="55"/>
      <c r="S83" s="65"/>
      <c r="T83" s="56"/>
      <c r="U83" s="48" t="s">
        <v>64</v>
      </c>
      <c r="V83" s="99" t="str">
        <f t="shared" si="39"/>
        <v>Remplir la colonne R ou T</v>
      </c>
      <c r="W83" s="103"/>
      <c r="X83" s="173" t="str">
        <f t="shared" si="36"/>
        <v>Remplir la colonne M</v>
      </c>
      <c r="Y83" s="179" t="str">
        <f t="shared" si="40"/>
        <v>Remplir la colonne W</v>
      </c>
      <c r="Z83" s="297" t="str">
        <f t="shared" si="57"/>
        <v>Remplir la colonne I</v>
      </c>
      <c r="AA83" s="84" t="s">
        <v>64</v>
      </c>
      <c r="AB83" s="315" t="str">
        <f t="shared" si="41"/>
        <v>Remplir les termes C, P et TVA</v>
      </c>
      <c r="AC83" s="55"/>
      <c r="AD83" s="65"/>
      <c r="AE83" s="56"/>
      <c r="AF83" s="48" t="s">
        <v>64</v>
      </c>
      <c r="AG83" s="99" t="str">
        <f t="shared" si="42"/>
        <v>Remplir la colonne AC ou AE</v>
      </c>
      <c r="AH83" s="103"/>
      <c r="AI83" s="173" t="str">
        <f t="shared" si="58"/>
        <v>Remplir la colonne M</v>
      </c>
      <c r="AJ83" s="179" t="str">
        <f t="shared" si="43"/>
        <v>Remplir la colonne AH</v>
      </c>
      <c r="AK83" s="297" t="str">
        <f t="shared" si="59"/>
        <v>Remplir la colonne I</v>
      </c>
      <c r="AL83" s="84" t="s">
        <v>64</v>
      </c>
      <c r="AM83" s="315" t="str">
        <f t="shared" si="44"/>
        <v>Remplir les termes C, P et TVA</v>
      </c>
      <c r="AN83" s="55"/>
      <c r="AO83" s="65"/>
      <c r="AP83" s="56"/>
      <c r="AQ83" s="48" t="s">
        <v>64</v>
      </c>
      <c r="AR83" s="99" t="str">
        <f t="shared" si="45"/>
        <v>Remplir la colonne AN ou AP</v>
      </c>
      <c r="AS83" s="103"/>
      <c r="AT83" s="173" t="str">
        <f t="shared" si="60"/>
        <v>Remplir la colonne M</v>
      </c>
      <c r="AU83" s="179" t="str">
        <f t="shared" si="46"/>
        <v>Remplir la colonne AS</v>
      </c>
      <c r="AV83" s="297" t="str">
        <f t="shared" si="61"/>
        <v>Remplir la colonne I</v>
      </c>
      <c r="AW83" s="84" t="s">
        <v>64</v>
      </c>
      <c r="AX83" s="315" t="str">
        <f t="shared" si="47"/>
        <v>Remplir les termes C, P et TVA</v>
      </c>
      <c r="AY83" s="55"/>
      <c r="AZ83" s="65"/>
      <c r="BA83" s="56"/>
      <c r="BB83" s="48" t="s">
        <v>64</v>
      </c>
      <c r="BC83" s="99" t="str">
        <f t="shared" si="48"/>
        <v>Remplir la colonne AY ou BA</v>
      </c>
      <c r="BD83" s="103"/>
      <c r="BE83" s="173" t="str">
        <f t="shared" si="62"/>
        <v>Remplir la colonne M</v>
      </c>
      <c r="BF83" s="179" t="str">
        <f t="shared" si="49"/>
        <v>Remplir la colonne BD</v>
      </c>
      <c r="BG83" s="297" t="str">
        <f t="shared" si="63"/>
        <v>Remplir la colonne I</v>
      </c>
      <c r="BH83" s="84" t="s">
        <v>64</v>
      </c>
      <c r="BI83" s="315" t="str">
        <f t="shared" si="50"/>
        <v>Remplir les termes C, P et TVA</v>
      </c>
      <c r="BJ83" s="55"/>
      <c r="BK83" s="65"/>
      <c r="BL83" s="56"/>
      <c r="BM83" s="48" t="s">
        <v>64</v>
      </c>
      <c r="BN83" s="99" t="str">
        <f t="shared" si="51"/>
        <v>Remplir la colonne BJ ou BL</v>
      </c>
      <c r="BO83" s="103"/>
      <c r="BP83" s="173" t="str">
        <f t="shared" si="64"/>
        <v>Remplir la colonne M</v>
      </c>
      <c r="BQ83" s="179" t="str">
        <f t="shared" si="52"/>
        <v>Remplir la colonne BO</v>
      </c>
      <c r="BR83" s="297" t="str">
        <f t="shared" si="65"/>
        <v>Remplir la colonne I</v>
      </c>
      <c r="BS83" s="84" t="s">
        <v>64</v>
      </c>
      <c r="BT83" s="315" t="str">
        <f t="shared" si="53"/>
        <v>Remplir les termes C, P et TVA</v>
      </c>
      <c r="BU83" s="55"/>
      <c r="BV83" s="65"/>
      <c r="BW83" s="56"/>
      <c r="BX83" s="48" t="s">
        <v>64</v>
      </c>
      <c r="BY83" s="99" t="str">
        <f t="shared" si="54"/>
        <v>Remplir la colonne BU ou BW</v>
      </c>
      <c r="BZ83" s="103"/>
      <c r="CA83" s="173" t="str">
        <f t="shared" si="66"/>
        <v>Remplir la colonne M</v>
      </c>
      <c r="CB83" s="179" t="str">
        <f t="shared" si="55"/>
        <v>Remplir la colonne BZ</v>
      </c>
      <c r="CC83" s="297" t="str">
        <f t="shared" si="67"/>
        <v>Remplir la colonne I</v>
      </c>
      <c r="CD83" s="84" t="s">
        <v>64</v>
      </c>
      <c r="CE83" s="315" t="str">
        <f t="shared" si="56"/>
        <v>Remplir les termes C, P et TVA</v>
      </c>
      <c r="CF83" s="61" t="str">
        <f t="shared" si="37"/>
        <v>REMPLIR TYPE DE CLIENT</v>
      </c>
      <c r="CG83" s="107" t="str">
        <f t="shared" si="38"/>
        <v>Montant total de l'aide demandée non indiqué</v>
      </c>
      <c r="CH83" s="1"/>
      <c r="CI83" s="1"/>
      <c r="CJ83" s="1"/>
      <c r="CK83" s="1"/>
      <c r="CL83" s="1"/>
    </row>
    <row r="84" spans="1:90" x14ac:dyDescent="0.25">
      <c r="A84" s="51"/>
      <c r="B84" s="111"/>
      <c r="C84" s="111"/>
      <c r="D84" s="111"/>
      <c r="E84" s="111"/>
      <c r="F84" s="111"/>
      <c r="G84" s="132"/>
      <c r="H84" s="151"/>
      <c r="I84" s="299"/>
      <c r="J84" s="152"/>
      <c r="K84" s="153"/>
      <c r="L84" s="169"/>
      <c r="M84" s="39"/>
      <c r="N84" s="90"/>
      <c r="O84" s="39"/>
      <c r="P84" s="23"/>
      <c r="Q84" s="170">
        <f t="shared" si="35"/>
        <v>0</v>
      </c>
      <c r="R84" s="55"/>
      <c r="S84" s="65"/>
      <c r="T84" s="56"/>
      <c r="U84" s="48" t="s">
        <v>64</v>
      </c>
      <c r="V84" s="99" t="str">
        <f t="shared" si="39"/>
        <v>Remplir la colonne R ou T</v>
      </c>
      <c r="W84" s="103"/>
      <c r="X84" s="173" t="str">
        <f t="shared" si="36"/>
        <v>Remplir la colonne M</v>
      </c>
      <c r="Y84" s="179" t="str">
        <f t="shared" si="40"/>
        <v>Remplir la colonne W</v>
      </c>
      <c r="Z84" s="297" t="str">
        <f t="shared" si="57"/>
        <v>Remplir la colonne I</v>
      </c>
      <c r="AA84" s="84" t="s">
        <v>64</v>
      </c>
      <c r="AB84" s="315" t="str">
        <f t="shared" si="41"/>
        <v>Remplir les termes C, P et TVA</v>
      </c>
      <c r="AC84" s="55"/>
      <c r="AD84" s="65"/>
      <c r="AE84" s="56"/>
      <c r="AF84" s="48" t="s">
        <v>64</v>
      </c>
      <c r="AG84" s="99" t="str">
        <f t="shared" si="42"/>
        <v>Remplir la colonne AC ou AE</v>
      </c>
      <c r="AH84" s="103"/>
      <c r="AI84" s="173" t="str">
        <f t="shared" si="58"/>
        <v>Remplir la colonne M</v>
      </c>
      <c r="AJ84" s="179" t="str">
        <f t="shared" si="43"/>
        <v>Remplir la colonne AH</v>
      </c>
      <c r="AK84" s="297" t="str">
        <f t="shared" si="59"/>
        <v>Remplir la colonne I</v>
      </c>
      <c r="AL84" s="84" t="s">
        <v>64</v>
      </c>
      <c r="AM84" s="315" t="str">
        <f t="shared" si="44"/>
        <v>Remplir les termes C, P et TVA</v>
      </c>
      <c r="AN84" s="55"/>
      <c r="AO84" s="65"/>
      <c r="AP84" s="56"/>
      <c r="AQ84" s="48" t="s">
        <v>64</v>
      </c>
      <c r="AR84" s="99" t="str">
        <f t="shared" si="45"/>
        <v>Remplir la colonne AN ou AP</v>
      </c>
      <c r="AS84" s="103"/>
      <c r="AT84" s="173" t="str">
        <f t="shared" si="60"/>
        <v>Remplir la colonne M</v>
      </c>
      <c r="AU84" s="179" t="str">
        <f t="shared" si="46"/>
        <v>Remplir la colonne AS</v>
      </c>
      <c r="AV84" s="297" t="str">
        <f t="shared" si="61"/>
        <v>Remplir la colonne I</v>
      </c>
      <c r="AW84" s="84" t="s">
        <v>64</v>
      </c>
      <c r="AX84" s="315" t="str">
        <f t="shared" si="47"/>
        <v>Remplir les termes C, P et TVA</v>
      </c>
      <c r="AY84" s="55"/>
      <c r="AZ84" s="65"/>
      <c r="BA84" s="56"/>
      <c r="BB84" s="48" t="s">
        <v>64</v>
      </c>
      <c r="BC84" s="99" t="str">
        <f t="shared" si="48"/>
        <v>Remplir la colonne AY ou BA</v>
      </c>
      <c r="BD84" s="103"/>
      <c r="BE84" s="173" t="str">
        <f t="shared" si="62"/>
        <v>Remplir la colonne M</v>
      </c>
      <c r="BF84" s="179" t="str">
        <f t="shared" si="49"/>
        <v>Remplir la colonne BD</v>
      </c>
      <c r="BG84" s="297" t="str">
        <f t="shared" si="63"/>
        <v>Remplir la colonne I</v>
      </c>
      <c r="BH84" s="84" t="s">
        <v>64</v>
      </c>
      <c r="BI84" s="315" t="str">
        <f t="shared" si="50"/>
        <v>Remplir les termes C, P et TVA</v>
      </c>
      <c r="BJ84" s="55"/>
      <c r="BK84" s="65"/>
      <c r="BL84" s="56"/>
      <c r="BM84" s="48" t="s">
        <v>64</v>
      </c>
      <c r="BN84" s="99" t="str">
        <f t="shared" si="51"/>
        <v>Remplir la colonne BJ ou BL</v>
      </c>
      <c r="BO84" s="103"/>
      <c r="BP84" s="173" t="str">
        <f t="shared" si="64"/>
        <v>Remplir la colonne M</v>
      </c>
      <c r="BQ84" s="179" t="str">
        <f t="shared" si="52"/>
        <v>Remplir la colonne BO</v>
      </c>
      <c r="BR84" s="297" t="str">
        <f t="shared" si="65"/>
        <v>Remplir la colonne I</v>
      </c>
      <c r="BS84" s="84" t="s">
        <v>64</v>
      </c>
      <c r="BT84" s="315" t="str">
        <f t="shared" si="53"/>
        <v>Remplir les termes C, P et TVA</v>
      </c>
      <c r="BU84" s="55"/>
      <c r="BV84" s="65"/>
      <c r="BW84" s="56"/>
      <c r="BX84" s="48" t="s">
        <v>64</v>
      </c>
      <c r="BY84" s="99" t="str">
        <f t="shared" si="54"/>
        <v>Remplir la colonne BU ou BW</v>
      </c>
      <c r="BZ84" s="103"/>
      <c r="CA84" s="173" t="str">
        <f t="shared" si="66"/>
        <v>Remplir la colonne M</v>
      </c>
      <c r="CB84" s="179" t="str">
        <f t="shared" si="55"/>
        <v>Remplir la colonne BZ</v>
      </c>
      <c r="CC84" s="297" t="str">
        <f t="shared" si="67"/>
        <v>Remplir la colonne I</v>
      </c>
      <c r="CD84" s="84" t="s">
        <v>64</v>
      </c>
      <c r="CE84" s="315" t="str">
        <f t="shared" si="56"/>
        <v>Remplir les termes C, P et TVA</v>
      </c>
      <c r="CF84" s="61" t="str">
        <f t="shared" si="37"/>
        <v>REMPLIR TYPE DE CLIENT</v>
      </c>
      <c r="CG84" s="107" t="str">
        <f t="shared" si="38"/>
        <v>Montant total de l'aide demandée non indiqué</v>
      </c>
      <c r="CH84" s="1"/>
      <c r="CI84" s="1"/>
      <c r="CJ84" s="1"/>
      <c r="CK84" s="1"/>
      <c r="CL84" s="1"/>
    </row>
    <row r="85" spans="1:90" x14ac:dyDescent="0.25">
      <c r="A85" s="51"/>
      <c r="B85" s="111"/>
      <c r="C85" s="111"/>
      <c r="D85" s="111"/>
      <c r="E85" s="111"/>
      <c r="F85" s="111"/>
      <c r="G85" s="132"/>
      <c r="H85" s="151"/>
      <c r="I85" s="299"/>
      <c r="J85" s="152"/>
      <c r="K85" s="153"/>
      <c r="L85" s="169"/>
      <c r="M85" s="39"/>
      <c r="N85" s="90"/>
      <c r="O85" s="39"/>
      <c r="P85" s="23"/>
      <c r="Q85" s="170">
        <f t="shared" si="35"/>
        <v>0</v>
      </c>
      <c r="R85" s="55"/>
      <c r="S85" s="65"/>
      <c r="T85" s="56"/>
      <c r="U85" s="48" t="s">
        <v>64</v>
      </c>
      <c r="V85" s="99" t="str">
        <f t="shared" si="39"/>
        <v>Remplir la colonne R ou T</v>
      </c>
      <c r="W85" s="103"/>
      <c r="X85" s="173" t="str">
        <f t="shared" si="36"/>
        <v>Remplir la colonne M</v>
      </c>
      <c r="Y85" s="179" t="str">
        <f t="shared" si="40"/>
        <v>Remplir la colonne W</v>
      </c>
      <c r="Z85" s="297" t="str">
        <f t="shared" si="57"/>
        <v>Remplir la colonne I</v>
      </c>
      <c r="AA85" s="84" t="s">
        <v>64</v>
      </c>
      <c r="AB85" s="315" t="str">
        <f t="shared" si="41"/>
        <v>Remplir les termes C, P et TVA</v>
      </c>
      <c r="AC85" s="55"/>
      <c r="AD85" s="65"/>
      <c r="AE85" s="56"/>
      <c r="AF85" s="48" t="s">
        <v>64</v>
      </c>
      <c r="AG85" s="99" t="str">
        <f t="shared" si="42"/>
        <v>Remplir la colonne AC ou AE</v>
      </c>
      <c r="AH85" s="103"/>
      <c r="AI85" s="173" t="str">
        <f t="shared" si="58"/>
        <v>Remplir la colonne M</v>
      </c>
      <c r="AJ85" s="179" t="str">
        <f t="shared" si="43"/>
        <v>Remplir la colonne AH</v>
      </c>
      <c r="AK85" s="297" t="str">
        <f t="shared" si="59"/>
        <v>Remplir la colonne I</v>
      </c>
      <c r="AL85" s="84" t="s">
        <v>64</v>
      </c>
      <c r="AM85" s="315" t="str">
        <f t="shared" si="44"/>
        <v>Remplir les termes C, P et TVA</v>
      </c>
      <c r="AN85" s="55"/>
      <c r="AO85" s="65"/>
      <c r="AP85" s="56"/>
      <c r="AQ85" s="48" t="s">
        <v>64</v>
      </c>
      <c r="AR85" s="99" t="str">
        <f t="shared" si="45"/>
        <v>Remplir la colonne AN ou AP</v>
      </c>
      <c r="AS85" s="103"/>
      <c r="AT85" s="173" t="str">
        <f t="shared" si="60"/>
        <v>Remplir la colonne M</v>
      </c>
      <c r="AU85" s="179" t="str">
        <f t="shared" si="46"/>
        <v>Remplir la colonne AS</v>
      </c>
      <c r="AV85" s="297" t="str">
        <f t="shared" si="61"/>
        <v>Remplir la colonne I</v>
      </c>
      <c r="AW85" s="84" t="s">
        <v>64</v>
      </c>
      <c r="AX85" s="315" t="str">
        <f t="shared" si="47"/>
        <v>Remplir les termes C, P et TVA</v>
      </c>
      <c r="AY85" s="55"/>
      <c r="AZ85" s="65"/>
      <c r="BA85" s="56"/>
      <c r="BB85" s="48" t="s">
        <v>64</v>
      </c>
      <c r="BC85" s="99" t="str">
        <f t="shared" si="48"/>
        <v>Remplir la colonne AY ou BA</v>
      </c>
      <c r="BD85" s="103"/>
      <c r="BE85" s="173" t="str">
        <f t="shared" si="62"/>
        <v>Remplir la colonne M</v>
      </c>
      <c r="BF85" s="179" t="str">
        <f t="shared" si="49"/>
        <v>Remplir la colonne BD</v>
      </c>
      <c r="BG85" s="297" t="str">
        <f t="shared" si="63"/>
        <v>Remplir la colonne I</v>
      </c>
      <c r="BH85" s="84" t="s">
        <v>64</v>
      </c>
      <c r="BI85" s="315" t="str">
        <f t="shared" si="50"/>
        <v>Remplir les termes C, P et TVA</v>
      </c>
      <c r="BJ85" s="55"/>
      <c r="BK85" s="65"/>
      <c r="BL85" s="56"/>
      <c r="BM85" s="48" t="s">
        <v>64</v>
      </c>
      <c r="BN85" s="99" t="str">
        <f t="shared" si="51"/>
        <v>Remplir la colonne BJ ou BL</v>
      </c>
      <c r="BO85" s="103"/>
      <c r="BP85" s="173" t="str">
        <f t="shared" si="64"/>
        <v>Remplir la colonne M</v>
      </c>
      <c r="BQ85" s="179" t="str">
        <f t="shared" si="52"/>
        <v>Remplir la colonne BO</v>
      </c>
      <c r="BR85" s="297" t="str">
        <f t="shared" si="65"/>
        <v>Remplir la colonne I</v>
      </c>
      <c r="BS85" s="84" t="s">
        <v>64</v>
      </c>
      <c r="BT85" s="315" t="str">
        <f t="shared" si="53"/>
        <v>Remplir les termes C, P et TVA</v>
      </c>
      <c r="BU85" s="55"/>
      <c r="BV85" s="65"/>
      <c r="BW85" s="56"/>
      <c r="BX85" s="48" t="s">
        <v>64</v>
      </c>
      <c r="BY85" s="99" t="str">
        <f t="shared" si="54"/>
        <v>Remplir la colonne BU ou BW</v>
      </c>
      <c r="BZ85" s="103"/>
      <c r="CA85" s="173" t="str">
        <f t="shared" si="66"/>
        <v>Remplir la colonne M</v>
      </c>
      <c r="CB85" s="179" t="str">
        <f t="shared" si="55"/>
        <v>Remplir la colonne BZ</v>
      </c>
      <c r="CC85" s="297" t="str">
        <f t="shared" si="67"/>
        <v>Remplir la colonne I</v>
      </c>
      <c r="CD85" s="84" t="s">
        <v>64</v>
      </c>
      <c r="CE85" s="315" t="str">
        <f t="shared" si="56"/>
        <v>Remplir les termes C, P et TVA</v>
      </c>
      <c r="CF85" s="61" t="str">
        <f t="shared" si="37"/>
        <v>REMPLIR TYPE DE CLIENT</v>
      </c>
      <c r="CG85" s="107" t="str">
        <f t="shared" si="38"/>
        <v>Montant total de l'aide demandée non indiqué</v>
      </c>
      <c r="CH85" s="1"/>
      <c r="CI85" s="1"/>
      <c r="CJ85" s="1"/>
      <c r="CK85" s="1"/>
      <c r="CL85" s="1"/>
    </row>
    <row r="86" spans="1:90" x14ac:dyDescent="0.25">
      <c r="A86" s="51"/>
      <c r="B86" s="111"/>
      <c r="C86" s="111"/>
      <c r="D86" s="111"/>
      <c r="E86" s="111"/>
      <c r="F86" s="111"/>
      <c r="G86" s="132"/>
      <c r="H86" s="151"/>
      <c r="I86" s="299"/>
      <c r="J86" s="152"/>
      <c r="K86" s="153"/>
      <c r="L86" s="169"/>
      <c r="M86" s="39"/>
      <c r="N86" s="90"/>
      <c r="O86" s="39"/>
      <c r="P86" s="23"/>
      <c r="Q86" s="170">
        <f t="shared" si="35"/>
        <v>0</v>
      </c>
      <c r="R86" s="55"/>
      <c r="S86" s="65"/>
      <c r="T86" s="56"/>
      <c r="U86" s="48" t="s">
        <v>64</v>
      </c>
      <c r="V86" s="99" t="str">
        <f t="shared" si="39"/>
        <v>Remplir la colonne R ou T</v>
      </c>
      <c r="W86" s="103"/>
      <c r="X86" s="173" t="str">
        <f t="shared" si="36"/>
        <v>Remplir la colonne M</v>
      </c>
      <c r="Y86" s="179" t="str">
        <f t="shared" si="40"/>
        <v>Remplir la colonne W</v>
      </c>
      <c r="Z86" s="297" t="str">
        <f t="shared" si="57"/>
        <v>Remplir la colonne I</v>
      </c>
      <c r="AA86" s="84" t="s">
        <v>64</v>
      </c>
      <c r="AB86" s="315" t="str">
        <f t="shared" si="41"/>
        <v>Remplir les termes C, P et TVA</v>
      </c>
      <c r="AC86" s="55"/>
      <c r="AD86" s="65"/>
      <c r="AE86" s="56"/>
      <c r="AF86" s="48" t="s">
        <v>64</v>
      </c>
      <c r="AG86" s="99" t="str">
        <f t="shared" si="42"/>
        <v>Remplir la colonne AC ou AE</v>
      </c>
      <c r="AH86" s="103"/>
      <c r="AI86" s="173" t="str">
        <f t="shared" si="58"/>
        <v>Remplir la colonne M</v>
      </c>
      <c r="AJ86" s="179" t="str">
        <f t="shared" si="43"/>
        <v>Remplir la colonne AH</v>
      </c>
      <c r="AK86" s="297" t="str">
        <f t="shared" si="59"/>
        <v>Remplir la colonne I</v>
      </c>
      <c r="AL86" s="84" t="s">
        <v>64</v>
      </c>
      <c r="AM86" s="315" t="str">
        <f t="shared" si="44"/>
        <v>Remplir les termes C, P et TVA</v>
      </c>
      <c r="AN86" s="55"/>
      <c r="AO86" s="65"/>
      <c r="AP86" s="56"/>
      <c r="AQ86" s="48" t="s">
        <v>64</v>
      </c>
      <c r="AR86" s="99" t="str">
        <f t="shared" si="45"/>
        <v>Remplir la colonne AN ou AP</v>
      </c>
      <c r="AS86" s="103"/>
      <c r="AT86" s="173" t="str">
        <f t="shared" si="60"/>
        <v>Remplir la colonne M</v>
      </c>
      <c r="AU86" s="179" t="str">
        <f t="shared" si="46"/>
        <v>Remplir la colonne AS</v>
      </c>
      <c r="AV86" s="297" t="str">
        <f t="shared" si="61"/>
        <v>Remplir la colonne I</v>
      </c>
      <c r="AW86" s="84" t="s">
        <v>64</v>
      </c>
      <c r="AX86" s="315" t="str">
        <f t="shared" si="47"/>
        <v>Remplir les termes C, P et TVA</v>
      </c>
      <c r="AY86" s="55"/>
      <c r="AZ86" s="65"/>
      <c r="BA86" s="56"/>
      <c r="BB86" s="48" t="s">
        <v>64</v>
      </c>
      <c r="BC86" s="99" t="str">
        <f t="shared" si="48"/>
        <v>Remplir la colonne AY ou BA</v>
      </c>
      <c r="BD86" s="103"/>
      <c r="BE86" s="173" t="str">
        <f t="shared" si="62"/>
        <v>Remplir la colonne M</v>
      </c>
      <c r="BF86" s="179" t="str">
        <f t="shared" si="49"/>
        <v>Remplir la colonne BD</v>
      </c>
      <c r="BG86" s="297" t="str">
        <f t="shared" si="63"/>
        <v>Remplir la colonne I</v>
      </c>
      <c r="BH86" s="84" t="s">
        <v>64</v>
      </c>
      <c r="BI86" s="315" t="str">
        <f t="shared" si="50"/>
        <v>Remplir les termes C, P et TVA</v>
      </c>
      <c r="BJ86" s="55"/>
      <c r="BK86" s="65"/>
      <c r="BL86" s="56"/>
      <c r="BM86" s="48" t="s">
        <v>64</v>
      </c>
      <c r="BN86" s="99" t="str">
        <f t="shared" si="51"/>
        <v>Remplir la colonne BJ ou BL</v>
      </c>
      <c r="BO86" s="103"/>
      <c r="BP86" s="173" t="str">
        <f t="shared" si="64"/>
        <v>Remplir la colonne M</v>
      </c>
      <c r="BQ86" s="179" t="str">
        <f t="shared" si="52"/>
        <v>Remplir la colonne BO</v>
      </c>
      <c r="BR86" s="297" t="str">
        <f t="shared" si="65"/>
        <v>Remplir la colonne I</v>
      </c>
      <c r="BS86" s="84" t="s">
        <v>64</v>
      </c>
      <c r="BT86" s="315" t="str">
        <f t="shared" si="53"/>
        <v>Remplir les termes C, P et TVA</v>
      </c>
      <c r="BU86" s="55"/>
      <c r="BV86" s="65"/>
      <c r="BW86" s="56"/>
      <c r="BX86" s="48" t="s">
        <v>64</v>
      </c>
      <c r="BY86" s="99" t="str">
        <f t="shared" si="54"/>
        <v>Remplir la colonne BU ou BW</v>
      </c>
      <c r="BZ86" s="103"/>
      <c r="CA86" s="173" t="str">
        <f t="shared" si="66"/>
        <v>Remplir la colonne M</v>
      </c>
      <c r="CB86" s="179" t="str">
        <f t="shared" si="55"/>
        <v>Remplir la colonne BZ</v>
      </c>
      <c r="CC86" s="297" t="str">
        <f t="shared" si="67"/>
        <v>Remplir la colonne I</v>
      </c>
      <c r="CD86" s="84" t="s">
        <v>64</v>
      </c>
      <c r="CE86" s="315" t="str">
        <f t="shared" si="56"/>
        <v>Remplir les termes C, P et TVA</v>
      </c>
      <c r="CF86" s="61" t="str">
        <f t="shared" si="37"/>
        <v>REMPLIR TYPE DE CLIENT</v>
      </c>
      <c r="CG86" s="107" t="str">
        <f t="shared" si="38"/>
        <v>Montant total de l'aide demandée non indiqué</v>
      </c>
      <c r="CH86" s="1"/>
      <c r="CI86" s="1"/>
      <c r="CJ86" s="1"/>
      <c r="CK86" s="1"/>
      <c r="CL86" s="1"/>
    </row>
    <row r="87" spans="1:90" x14ac:dyDescent="0.25">
      <c r="A87" s="51"/>
      <c r="B87" s="111"/>
      <c r="C87" s="111"/>
      <c r="D87" s="111"/>
      <c r="E87" s="111"/>
      <c r="F87" s="111"/>
      <c r="G87" s="132"/>
      <c r="H87" s="151"/>
      <c r="I87" s="299"/>
      <c r="J87" s="152"/>
      <c r="K87" s="153"/>
      <c r="L87" s="169"/>
      <c r="M87" s="39"/>
      <c r="N87" s="90"/>
      <c r="O87" s="39"/>
      <c r="P87" s="23"/>
      <c r="Q87" s="170">
        <f t="shared" si="35"/>
        <v>0</v>
      </c>
      <c r="R87" s="55"/>
      <c r="S87" s="65"/>
      <c r="T87" s="56"/>
      <c r="U87" s="48" t="s">
        <v>64</v>
      </c>
      <c r="V87" s="99" t="str">
        <f t="shared" si="39"/>
        <v>Remplir la colonne R ou T</v>
      </c>
      <c r="W87" s="103"/>
      <c r="X87" s="173" t="str">
        <f t="shared" si="36"/>
        <v>Remplir la colonne M</v>
      </c>
      <c r="Y87" s="179" t="str">
        <f t="shared" si="40"/>
        <v>Remplir la colonne W</v>
      </c>
      <c r="Z87" s="297" t="str">
        <f t="shared" si="57"/>
        <v>Remplir la colonne I</v>
      </c>
      <c r="AA87" s="84" t="s">
        <v>64</v>
      </c>
      <c r="AB87" s="315" t="str">
        <f t="shared" si="41"/>
        <v>Remplir les termes C, P et TVA</v>
      </c>
      <c r="AC87" s="55"/>
      <c r="AD87" s="65"/>
      <c r="AE87" s="56"/>
      <c r="AF87" s="48" t="s">
        <v>64</v>
      </c>
      <c r="AG87" s="99" t="str">
        <f t="shared" si="42"/>
        <v>Remplir la colonne AC ou AE</v>
      </c>
      <c r="AH87" s="103"/>
      <c r="AI87" s="173" t="str">
        <f t="shared" si="58"/>
        <v>Remplir la colonne M</v>
      </c>
      <c r="AJ87" s="179" t="str">
        <f t="shared" si="43"/>
        <v>Remplir la colonne AH</v>
      </c>
      <c r="AK87" s="297" t="str">
        <f t="shared" si="59"/>
        <v>Remplir la colonne I</v>
      </c>
      <c r="AL87" s="84" t="s">
        <v>64</v>
      </c>
      <c r="AM87" s="315" t="str">
        <f t="shared" si="44"/>
        <v>Remplir les termes C, P et TVA</v>
      </c>
      <c r="AN87" s="55"/>
      <c r="AO87" s="65"/>
      <c r="AP87" s="56"/>
      <c r="AQ87" s="48" t="s">
        <v>64</v>
      </c>
      <c r="AR87" s="99" t="str">
        <f t="shared" si="45"/>
        <v>Remplir la colonne AN ou AP</v>
      </c>
      <c r="AS87" s="103"/>
      <c r="AT87" s="173" t="str">
        <f t="shared" si="60"/>
        <v>Remplir la colonne M</v>
      </c>
      <c r="AU87" s="179" t="str">
        <f t="shared" si="46"/>
        <v>Remplir la colonne AS</v>
      </c>
      <c r="AV87" s="297" t="str">
        <f t="shared" si="61"/>
        <v>Remplir la colonne I</v>
      </c>
      <c r="AW87" s="84" t="s">
        <v>64</v>
      </c>
      <c r="AX87" s="315" t="str">
        <f t="shared" si="47"/>
        <v>Remplir les termes C, P et TVA</v>
      </c>
      <c r="AY87" s="55"/>
      <c r="AZ87" s="65"/>
      <c r="BA87" s="56"/>
      <c r="BB87" s="48" t="s">
        <v>64</v>
      </c>
      <c r="BC87" s="99" t="str">
        <f t="shared" si="48"/>
        <v>Remplir la colonne AY ou BA</v>
      </c>
      <c r="BD87" s="103"/>
      <c r="BE87" s="173" t="str">
        <f t="shared" si="62"/>
        <v>Remplir la colonne M</v>
      </c>
      <c r="BF87" s="179" t="str">
        <f t="shared" si="49"/>
        <v>Remplir la colonne BD</v>
      </c>
      <c r="BG87" s="297" t="str">
        <f t="shared" si="63"/>
        <v>Remplir la colonne I</v>
      </c>
      <c r="BH87" s="84" t="s">
        <v>64</v>
      </c>
      <c r="BI87" s="315" t="str">
        <f t="shared" si="50"/>
        <v>Remplir les termes C, P et TVA</v>
      </c>
      <c r="BJ87" s="55"/>
      <c r="BK87" s="65"/>
      <c r="BL87" s="56"/>
      <c r="BM87" s="48" t="s">
        <v>64</v>
      </c>
      <c r="BN87" s="99" t="str">
        <f t="shared" si="51"/>
        <v>Remplir la colonne BJ ou BL</v>
      </c>
      <c r="BO87" s="103"/>
      <c r="BP87" s="173" t="str">
        <f t="shared" si="64"/>
        <v>Remplir la colonne M</v>
      </c>
      <c r="BQ87" s="179" t="str">
        <f t="shared" si="52"/>
        <v>Remplir la colonne BO</v>
      </c>
      <c r="BR87" s="297" t="str">
        <f t="shared" si="65"/>
        <v>Remplir la colonne I</v>
      </c>
      <c r="BS87" s="84" t="s">
        <v>64</v>
      </c>
      <c r="BT87" s="315" t="str">
        <f t="shared" si="53"/>
        <v>Remplir les termes C, P et TVA</v>
      </c>
      <c r="BU87" s="55"/>
      <c r="BV87" s="65"/>
      <c r="BW87" s="56"/>
      <c r="BX87" s="48" t="s">
        <v>64</v>
      </c>
      <c r="BY87" s="99" t="str">
        <f t="shared" si="54"/>
        <v>Remplir la colonne BU ou BW</v>
      </c>
      <c r="BZ87" s="103"/>
      <c r="CA87" s="173" t="str">
        <f t="shared" si="66"/>
        <v>Remplir la colonne M</v>
      </c>
      <c r="CB87" s="179" t="str">
        <f t="shared" si="55"/>
        <v>Remplir la colonne BZ</v>
      </c>
      <c r="CC87" s="297" t="str">
        <f t="shared" si="67"/>
        <v>Remplir la colonne I</v>
      </c>
      <c r="CD87" s="84" t="s">
        <v>64</v>
      </c>
      <c r="CE87" s="315" t="str">
        <f t="shared" si="56"/>
        <v>Remplir les termes C, P et TVA</v>
      </c>
      <c r="CF87" s="61" t="str">
        <f t="shared" si="37"/>
        <v>REMPLIR TYPE DE CLIENT</v>
      </c>
      <c r="CG87" s="107" t="str">
        <f t="shared" si="38"/>
        <v>Montant total de l'aide demandée non indiqué</v>
      </c>
      <c r="CH87" s="1"/>
      <c r="CI87" s="1"/>
      <c r="CJ87" s="1"/>
      <c r="CK87" s="1"/>
      <c r="CL87" s="1"/>
    </row>
    <row r="88" spans="1:90" x14ac:dyDescent="0.25">
      <c r="A88" s="51"/>
      <c r="B88" s="111"/>
      <c r="C88" s="111"/>
      <c r="D88" s="111"/>
      <c r="E88" s="111"/>
      <c r="F88" s="111"/>
      <c r="G88" s="132"/>
      <c r="H88" s="151"/>
      <c r="I88" s="299"/>
      <c r="J88" s="152"/>
      <c r="K88" s="153"/>
      <c r="L88" s="169"/>
      <c r="M88" s="39"/>
      <c r="N88" s="90"/>
      <c r="O88" s="39"/>
      <c r="P88" s="23"/>
      <c r="Q88" s="170">
        <f t="shared" si="35"/>
        <v>0</v>
      </c>
      <c r="R88" s="55"/>
      <c r="S88" s="65"/>
      <c r="T88" s="56"/>
      <c r="U88" s="48" t="s">
        <v>64</v>
      </c>
      <c r="V88" s="99" t="str">
        <f t="shared" si="39"/>
        <v>Remplir la colonne R ou T</v>
      </c>
      <c r="W88" s="103"/>
      <c r="X88" s="173" t="str">
        <f t="shared" si="36"/>
        <v>Remplir la colonne M</v>
      </c>
      <c r="Y88" s="179" t="str">
        <f t="shared" si="40"/>
        <v>Remplir la colonne W</v>
      </c>
      <c r="Z88" s="297" t="str">
        <f t="shared" si="57"/>
        <v>Remplir la colonne I</v>
      </c>
      <c r="AA88" s="84" t="s">
        <v>64</v>
      </c>
      <c r="AB88" s="315" t="str">
        <f t="shared" si="41"/>
        <v>Remplir les termes C, P et TVA</v>
      </c>
      <c r="AC88" s="55"/>
      <c r="AD88" s="65"/>
      <c r="AE88" s="56"/>
      <c r="AF88" s="48" t="s">
        <v>64</v>
      </c>
      <c r="AG88" s="99" t="str">
        <f t="shared" si="42"/>
        <v>Remplir la colonne AC ou AE</v>
      </c>
      <c r="AH88" s="103"/>
      <c r="AI88" s="173" t="str">
        <f t="shared" si="58"/>
        <v>Remplir la colonne M</v>
      </c>
      <c r="AJ88" s="179" t="str">
        <f t="shared" si="43"/>
        <v>Remplir la colonne AH</v>
      </c>
      <c r="AK88" s="297" t="str">
        <f t="shared" si="59"/>
        <v>Remplir la colonne I</v>
      </c>
      <c r="AL88" s="84" t="s">
        <v>64</v>
      </c>
      <c r="AM88" s="315" t="str">
        <f t="shared" si="44"/>
        <v>Remplir les termes C, P et TVA</v>
      </c>
      <c r="AN88" s="55"/>
      <c r="AO88" s="65"/>
      <c r="AP88" s="56"/>
      <c r="AQ88" s="48" t="s">
        <v>64</v>
      </c>
      <c r="AR88" s="99" t="str">
        <f t="shared" si="45"/>
        <v>Remplir la colonne AN ou AP</v>
      </c>
      <c r="AS88" s="103"/>
      <c r="AT88" s="173" t="str">
        <f t="shared" si="60"/>
        <v>Remplir la colonne M</v>
      </c>
      <c r="AU88" s="179" t="str">
        <f t="shared" si="46"/>
        <v>Remplir la colonne AS</v>
      </c>
      <c r="AV88" s="297" t="str">
        <f t="shared" si="61"/>
        <v>Remplir la colonne I</v>
      </c>
      <c r="AW88" s="84" t="s">
        <v>64</v>
      </c>
      <c r="AX88" s="315" t="str">
        <f t="shared" si="47"/>
        <v>Remplir les termes C, P et TVA</v>
      </c>
      <c r="AY88" s="55"/>
      <c r="AZ88" s="65"/>
      <c r="BA88" s="56"/>
      <c r="BB88" s="48" t="s">
        <v>64</v>
      </c>
      <c r="BC88" s="99" t="str">
        <f t="shared" si="48"/>
        <v>Remplir la colonne AY ou BA</v>
      </c>
      <c r="BD88" s="103"/>
      <c r="BE88" s="173" t="str">
        <f t="shared" si="62"/>
        <v>Remplir la colonne M</v>
      </c>
      <c r="BF88" s="179" t="str">
        <f t="shared" si="49"/>
        <v>Remplir la colonne BD</v>
      </c>
      <c r="BG88" s="297" t="str">
        <f t="shared" si="63"/>
        <v>Remplir la colonne I</v>
      </c>
      <c r="BH88" s="84" t="s">
        <v>64</v>
      </c>
      <c r="BI88" s="315" t="str">
        <f t="shared" si="50"/>
        <v>Remplir les termes C, P et TVA</v>
      </c>
      <c r="BJ88" s="55"/>
      <c r="BK88" s="65"/>
      <c r="BL88" s="56"/>
      <c r="BM88" s="48" t="s">
        <v>64</v>
      </c>
      <c r="BN88" s="99" t="str">
        <f t="shared" si="51"/>
        <v>Remplir la colonne BJ ou BL</v>
      </c>
      <c r="BO88" s="103"/>
      <c r="BP88" s="173" t="str">
        <f t="shared" si="64"/>
        <v>Remplir la colonne M</v>
      </c>
      <c r="BQ88" s="179" t="str">
        <f t="shared" si="52"/>
        <v>Remplir la colonne BO</v>
      </c>
      <c r="BR88" s="297" t="str">
        <f t="shared" si="65"/>
        <v>Remplir la colonne I</v>
      </c>
      <c r="BS88" s="84" t="s">
        <v>64</v>
      </c>
      <c r="BT88" s="315" t="str">
        <f t="shared" si="53"/>
        <v>Remplir les termes C, P et TVA</v>
      </c>
      <c r="BU88" s="55"/>
      <c r="BV88" s="65"/>
      <c r="BW88" s="56"/>
      <c r="BX88" s="48" t="s">
        <v>64</v>
      </c>
      <c r="BY88" s="99" t="str">
        <f t="shared" si="54"/>
        <v>Remplir la colonne BU ou BW</v>
      </c>
      <c r="BZ88" s="103"/>
      <c r="CA88" s="173" t="str">
        <f t="shared" si="66"/>
        <v>Remplir la colonne M</v>
      </c>
      <c r="CB88" s="179" t="str">
        <f t="shared" si="55"/>
        <v>Remplir la colonne BZ</v>
      </c>
      <c r="CC88" s="297" t="str">
        <f t="shared" si="67"/>
        <v>Remplir la colonne I</v>
      </c>
      <c r="CD88" s="84" t="s">
        <v>64</v>
      </c>
      <c r="CE88" s="315" t="str">
        <f t="shared" si="56"/>
        <v>Remplir les termes C, P et TVA</v>
      </c>
      <c r="CF88" s="61" t="str">
        <f t="shared" si="37"/>
        <v>REMPLIR TYPE DE CLIENT</v>
      </c>
      <c r="CG88" s="107" t="str">
        <f t="shared" si="38"/>
        <v>Montant total de l'aide demandée non indiqué</v>
      </c>
      <c r="CH88" s="1"/>
      <c r="CI88" s="1"/>
      <c r="CJ88" s="1"/>
      <c r="CK88" s="1"/>
      <c r="CL88" s="1"/>
    </row>
    <row r="89" spans="1:90" x14ac:dyDescent="0.25">
      <c r="A89" s="51"/>
      <c r="B89" s="111"/>
      <c r="C89" s="111"/>
      <c r="D89" s="111"/>
      <c r="E89" s="111"/>
      <c r="F89" s="111"/>
      <c r="G89" s="132"/>
      <c r="H89" s="151"/>
      <c r="I89" s="299"/>
      <c r="J89" s="152"/>
      <c r="K89" s="153"/>
      <c r="L89" s="169"/>
      <c r="M89" s="39"/>
      <c r="N89" s="90"/>
      <c r="O89" s="39"/>
      <c r="P89" s="23"/>
      <c r="Q89" s="170">
        <f t="shared" si="35"/>
        <v>0</v>
      </c>
      <c r="R89" s="55"/>
      <c r="S89" s="65"/>
      <c r="T89" s="56"/>
      <c r="U89" s="48" t="s">
        <v>64</v>
      </c>
      <c r="V89" s="99" t="str">
        <f t="shared" si="39"/>
        <v>Remplir la colonne R ou T</v>
      </c>
      <c r="W89" s="103"/>
      <c r="X89" s="173" t="str">
        <f t="shared" si="36"/>
        <v>Remplir la colonne M</v>
      </c>
      <c r="Y89" s="179" t="str">
        <f t="shared" si="40"/>
        <v>Remplir la colonne W</v>
      </c>
      <c r="Z89" s="297" t="str">
        <f t="shared" si="57"/>
        <v>Remplir la colonne I</v>
      </c>
      <c r="AA89" s="84" t="s">
        <v>64</v>
      </c>
      <c r="AB89" s="315" t="str">
        <f t="shared" si="41"/>
        <v>Remplir les termes C, P et TVA</v>
      </c>
      <c r="AC89" s="55"/>
      <c r="AD89" s="65"/>
      <c r="AE89" s="56"/>
      <c r="AF89" s="48" t="s">
        <v>64</v>
      </c>
      <c r="AG89" s="99" t="str">
        <f t="shared" si="42"/>
        <v>Remplir la colonne AC ou AE</v>
      </c>
      <c r="AH89" s="103"/>
      <c r="AI89" s="173" t="str">
        <f t="shared" si="58"/>
        <v>Remplir la colonne M</v>
      </c>
      <c r="AJ89" s="179" t="str">
        <f t="shared" si="43"/>
        <v>Remplir la colonne AH</v>
      </c>
      <c r="AK89" s="297" t="str">
        <f t="shared" si="59"/>
        <v>Remplir la colonne I</v>
      </c>
      <c r="AL89" s="84" t="s">
        <v>64</v>
      </c>
      <c r="AM89" s="315" t="str">
        <f t="shared" si="44"/>
        <v>Remplir les termes C, P et TVA</v>
      </c>
      <c r="AN89" s="55"/>
      <c r="AO89" s="65"/>
      <c r="AP89" s="56"/>
      <c r="AQ89" s="48" t="s">
        <v>64</v>
      </c>
      <c r="AR89" s="99" t="str">
        <f t="shared" si="45"/>
        <v>Remplir la colonne AN ou AP</v>
      </c>
      <c r="AS89" s="103"/>
      <c r="AT89" s="173" t="str">
        <f t="shared" si="60"/>
        <v>Remplir la colonne M</v>
      </c>
      <c r="AU89" s="179" t="str">
        <f t="shared" si="46"/>
        <v>Remplir la colonne AS</v>
      </c>
      <c r="AV89" s="297" t="str">
        <f t="shared" si="61"/>
        <v>Remplir la colonne I</v>
      </c>
      <c r="AW89" s="84" t="s">
        <v>64</v>
      </c>
      <c r="AX89" s="315" t="str">
        <f t="shared" si="47"/>
        <v>Remplir les termes C, P et TVA</v>
      </c>
      <c r="AY89" s="55"/>
      <c r="AZ89" s="65"/>
      <c r="BA89" s="56"/>
      <c r="BB89" s="48" t="s">
        <v>64</v>
      </c>
      <c r="BC89" s="99" t="str">
        <f t="shared" si="48"/>
        <v>Remplir la colonne AY ou BA</v>
      </c>
      <c r="BD89" s="103"/>
      <c r="BE89" s="173" t="str">
        <f t="shared" si="62"/>
        <v>Remplir la colonne M</v>
      </c>
      <c r="BF89" s="179" t="str">
        <f t="shared" si="49"/>
        <v>Remplir la colonne BD</v>
      </c>
      <c r="BG89" s="297" t="str">
        <f t="shared" si="63"/>
        <v>Remplir la colonne I</v>
      </c>
      <c r="BH89" s="84" t="s">
        <v>64</v>
      </c>
      <c r="BI89" s="315" t="str">
        <f t="shared" si="50"/>
        <v>Remplir les termes C, P et TVA</v>
      </c>
      <c r="BJ89" s="55"/>
      <c r="BK89" s="65"/>
      <c r="BL89" s="56"/>
      <c r="BM89" s="48" t="s">
        <v>64</v>
      </c>
      <c r="BN89" s="99" t="str">
        <f t="shared" si="51"/>
        <v>Remplir la colonne BJ ou BL</v>
      </c>
      <c r="BO89" s="103"/>
      <c r="BP89" s="173" t="str">
        <f t="shared" si="64"/>
        <v>Remplir la colonne M</v>
      </c>
      <c r="BQ89" s="179" t="str">
        <f t="shared" si="52"/>
        <v>Remplir la colonne BO</v>
      </c>
      <c r="BR89" s="297" t="str">
        <f t="shared" si="65"/>
        <v>Remplir la colonne I</v>
      </c>
      <c r="BS89" s="84" t="s">
        <v>64</v>
      </c>
      <c r="BT89" s="315" t="str">
        <f t="shared" si="53"/>
        <v>Remplir les termes C, P et TVA</v>
      </c>
      <c r="BU89" s="55"/>
      <c r="BV89" s="65"/>
      <c r="BW89" s="56"/>
      <c r="BX89" s="48" t="s">
        <v>64</v>
      </c>
      <c r="BY89" s="99" t="str">
        <f t="shared" si="54"/>
        <v>Remplir la colonne BU ou BW</v>
      </c>
      <c r="BZ89" s="103"/>
      <c r="CA89" s="173" t="str">
        <f t="shared" si="66"/>
        <v>Remplir la colonne M</v>
      </c>
      <c r="CB89" s="179" t="str">
        <f t="shared" si="55"/>
        <v>Remplir la colonne BZ</v>
      </c>
      <c r="CC89" s="297" t="str">
        <f t="shared" si="67"/>
        <v>Remplir la colonne I</v>
      </c>
      <c r="CD89" s="84" t="s">
        <v>64</v>
      </c>
      <c r="CE89" s="315" t="str">
        <f t="shared" si="56"/>
        <v>Remplir les termes C, P et TVA</v>
      </c>
      <c r="CF89" s="61" t="str">
        <f t="shared" si="37"/>
        <v>REMPLIR TYPE DE CLIENT</v>
      </c>
      <c r="CG89" s="107" t="str">
        <f t="shared" si="38"/>
        <v>Montant total de l'aide demandée non indiqué</v>
      </c>
      <c r="CH89" s="1"/>
      <c r="CI89" s="1"/>
      <c r="CJ89" s="1"/>
      <c r="CK89" s="1"/>
      <c r="CL89" s="1"/>
    </row>
    <row r="90" spans="1:90" x14ac:dyDescent="0.25">
      <c r="A90" s="51"/>
      <c r="B90" s="111"/>
      <c r="C90" s="111"/>
      <c r="D90" s="111"/>
      <c r="E90" s="111"/>
      <c r="F90" s="111"/>
      <c r="G90" s="132"/>
      <c r="H90" s="151"/>
      <c r="I90" s="299"/>
      <c r="J90" s="152"/>
      <c r="K90" s="153"/>
      <c r="L90" s="169"/>
      <c r="M90" s="39"/>
      <c r="N90" s="90"/>
      <c r="O90" s="39"/>
      <c r="P90" s="23"/>
      <c r="Q90" s="170">
        <f t="shared" si="35"/>
        <v>0</v>
      </c>
      <c r="R90" s="55"/>
      <c r="S90" s="65"/>
      <c r="T90" s="56"/>
      <c r="U90" s="48" t="s">
        <v>64</v>
      </c>
      <c r="V90" s="99" t="str">
        <f t="shared" si="39"/>
        <v>Remplir la colonne R ou T</v>
      </c>
      <c r="W90" s="103"/>
      <c r="X90" s="173" t="str">
        <f t="shared" si="36"/>
        <v>Remplir la colonne M</v>
      </c>
      <c r="Y90" s="179" t="str">
        <f t="shared" si="40"/>
        <v>Remplir la colonne W</v>
      </c>
      <c r="Z90" s="297" t="str">
        <f t="shared" si="57"/>
        <v>Remplir la colonne I</v>
      </c>
      <c r="AA90" s="84" t="s">
        <v>64</v>
      </c>
      <c r="AB90" s="315" t="str">
        <f t="shared" si="41"/>
        <v>Remplir les termes C, P et TVA</v>
      </c>
      <c r="AC90" s="55"/>
      <c r="AD90" s="65"/>
      <c r="AE90" s="56"/>
      <c r="AF90" s="48" t="s">
        <v>64</v>
      </c>
      <c r="AG90" s="99" t="str">
        <f t="shared" si="42"/>
        <v>Remplir la colonne AC ou AE</v>
      </c>
      <c r="AH90" s="103"/>
      <c r="AI90" s="173" t="str">
        <f t="shared" si="58"/>
        <v>Remplir la colonne M</v>
      </c>
      <c r="AJ90" s="179" t="str">
        <f t="shared" si="43"/>
        <v>Remplir la colonne AH</v>
      </c>
      <c r="AK90" s="297" t="str">
        <f t="shared" si="59"/>
        <v>Remplir la colonne I</v>
      </c>
      <c r="AL90" s="84" t="s">
        <v>64</v>
      </c>
      <c r="AM90" s="315" t="str">
        <f t="shared" si="44"/>
        <v>Remplir les termes C, P et TVA</v>
      </c>
      <c r="AN90" s="55"/>
      <c r="AO90" s="65"/>
      <c r="AP90" s="56"/>
      <c r="AQ90" s="48" t="s">
        <v>64</v>
      </c>
      <c r="AR90" s="99" t="str">
        <f t="shared" si="45"/>
        <v>Remplir la colonne AN ou AP</v>
      </c>
      <c r="AS90" s="103"/>
      <c r="AT90" s="173" t="str">
        <f t="shared" si="60"/>
        <v>Remplir la colonne M</v>
      </c>
      <c r="AU90" s="179" t="str">
        <f t="shared" si="46"/>
        <v>Remplir la colonne AS</v>
      </c>
      <c r="AV90" s="297" t="str">
        <f t="shared" si="61"/>
        <v>Remplir la colonne I</v>
      </c>
      <c r="AW90" s="84" t="s">
        <v>64</v>
      </c>
      <c r="AX90" s="315" t="str">
        <f t="shared" si="47"/>
        <v>Remplir les termes C, P et TVA</v>
      </c>
      <c r="AY90" s="55"/>
      <c r="AZ90" s="65"/>
      <c r="BA90" s="56"/>
      <c r="BB90" s="48" t="s">
        <v>64</v>
      </c>
      <c r="BC90" s="99" t="str">
        <f t="shared" si="48"/>
        <v>Remplir la colonne AY ou BA</v>
      </c>
      <c r="BD90" s="103"/>
      <c r="BE90" s="173" t="str">
        <f t="shared" si="62"/>
        <v>Remplir la colonne M</v>
      </c>
      <c r="BF90" s="179" t="str">
        <f t="shared" si="49"/>
        <v>Remplir la colonne BD</v>
      </c>
      <c r="BG90" s="297" t="str">
        <f t="shared" si="63"/>
        <v>Remplir la colonne I</v>
      </c>
      <c r="BH90" s="84" t="s">
        <v>64</v>
      </c>
      <c r="BI90" s="315" t="str">
        <f t="shared" si="50"/>
        <v>Remplir les termes C, P et TVA</v>
      </c>
      <c r="BJ90" s="55"/>
      <c r="BK90" s="65"/>
      <c r="BL90" s="56"/>
      <c r="BM90" s="48" t="s">
        <v>64</v>
      </c>
      <c r="BN90" s="99" t="str">
        <f t="shared" si="51"/>
        <v>Remplir la colonne BJ ou BL</v>
      </c>
      <c r="BO90" s="103"/>
      <c r="BP90" s="173" t="str">
        <f t="shared" si="64"/>
        <v>Remplir la colonne M</v>
      </c>
      <c r="BQ90" s="179" t="str">
        <f t="shared" si="52"/>
        <v>Remplir la colonne BO</v>
      </c>
      <c r="BR90" s="297" t="str">
        <f t="shared" si="65"/>
        <v>Remplir la colonne I</v>
      </c>
      <c r="BS90" s="84" t="s">
        <v>64</v>
      </c>
      <c r="BT90" s="315" t="str">
        <f t="shared" si="53"/>
        <v>Remplir les termes C, P et TVA</v>
      </c>
      <c r="BU90" s="55"/>
      <c r="BV90" s="65"/>
      <c r="BW90" s="56"/>
      <c r="BX90" s="48" t="s">
        <v>64</v>
      </c>
      <c r="BY90" s="99" t="str">
        <f t="shared" si="54"/>
        <v>Remplir la colonne BU ou BW</v>
      </c>
      <c r="BZ90" s="103"/>
      <c r="CA90" s="173" t="str">
        <f t="shared" si="66"/>
        <v>Remplir la colonne M</v>
      </c>
      <c r="CB90" s="179" t="str">
        <f t="shared" si="55"/>
        <v>Remplir la colonne BZ</v>
      </c>
      <c r="CC90" s="297" t="str">
        <f t="shared" si="67"/>
        <v>Remplir la colonne I</v>
      </c>
      <c r="CD90" s="84" t="s">
        <v>64</v>
      </c>
      <c r="CE90" s="315" t="str">
        <f t="shared" si="56"/>
        <v>Remplir les termes C, P et TVA</v>
      </c>
      <c r="CF90" s="61" t="str">
        <f t="shared" si="37"/>
        <v>REMPLIR TYPE DE CLIENT</v>
      </c>
      <c r="CG90" s="107" t="str">
        <f t="shared" si="38"/>
        <v>Montant total de l'aide demandée non indiqué</v>
      </c>
      <c r="CH90" s="1"/>
      <c r="CI90" s="1"/>
      <c r="CJ90" s="1"/>
      <c r="CK90" s="1"/>
      <c r="CL90" s="1"/>
    </row>
    <row r="91" spans="1:90" x14ac:dyDescent="0.25">
      <c r="A91" s="51"/>
      <c r="B91" s="111"/>
      <c r="C91" s="111"/>
      <c r="D91" s="111"/>
      <c r="E91" s="111"/>
      <c r="F91" s="111"/>
      <c r="G91" s="132"/>
      <c r="H91" s="151"/>
      <c r="I91" s="299"/>
      <c r="J91" s="152"/>
      <c r="K91" s="153"/>
      <c r="L91" s="169"/>
      <c r="M91" s="39"/>
      <c r="N91" s="90"/>
      <c r="O91" s="39"/>
      <c r="P91" s="23"/>
      <c r="Q91" s="170">
        <f t="shared" si="35"/>
        <v>0</v>
      </c>
      <c r="R91" s="55"/>
      <c r="S91" s="65"/>
      <c r="T91" s="56"/>
      <c r="U91" s="48" t="s">
        <v>64</v>
      </c>
      <c r="V91" s="99" t="str">
        <f t="shared" si="39"/>
        <v>Remplir la colonne R ou T</v>
      </c>
      <c r="W91" s="103"/>
      <c r="X91" s="173" t="str">
        <f t="shared" si="36"/>
        <v>Remplir la colonne M</v>
      </c>
      <c r="Y91" s="179" t="str">
        <f t="shared" si="40"/>
        <v>Remplir la colonne W</v>
      </c>
      <c r="Z91" s="297" t="str">
        <f t="shared" si="57"/>
        <v>Remplir la colonne I</v>
      </c>
      <c r="AA91" s="84" t="s">
        <v>64</v>
      </c>
      <c r="AB91" s="315" t="str">
        <f t="shared" si="41"/>
        <v>Remplir les termes C, P et TVA</v>
      </c>
      <c r="AC91" s="55"/>
      <c r="AD91" s="65"/>
      <c r="AE91" s="56"/>
      <c r="AF91" s="48" t="s">
        <v>64</v>
      </c>
      <c r="AG91" s="99" t="str">
        <f t="shared" si="42"/>
        <v>Remplir la colonne AC ou AE</v>
      </c>
      <c r="AH91" s="103"/>
      <c r="AI91" s="173" t="str">
        <f t="shared" si="58"/>
        <v>Remplir la colonne M</v>
      </c>
      <c r="AJ91" s="179" t="str">
        <f t="shared" si="43"/>
        <v>Remplir la colonne AH</v>
      </c>
      <c r="AK91" s="297" t="str">
        <f t="shared" si="59"/>
        <v>Remplir la colonne I</v>
      </c>
      <c r="AL91" s="84" t="s">
        <v>64</v>
      </c>
      <c r="AM91" s="315" t="str">
        <f t="shared" si="44"/>
        <v>Remplir les termes C, P et TVA</v>
      </c>
      <c r="AN91" s="55"/>
      <c r="AO91" s="65"/>
      <c r="AP91" s="56"/>
      <c r="AQ91" s="48" t="s">
        <v>64</v>
      </c>
      <c r="AR91" s="99" t="str">
        <f t="shared" si="45"/>
        <v>Remplir la colonne AN ou AP</v>
      </c>
      <c r="AS91" s="103"/>
      <c r="AT91" s="173" t="str">
        <f t="shared" si="60"/>
        <v>Remplir la colonne M</v>
      </c>
      <c r="AU91" s="179" t="str">
        <f t="shared" si="46"/>
        <v>Remplir la colonne AS</v>
      </c>
      <c r="AV91" s="297" t="str">
        <f t="shared" si="61"/>
        <v>Remplir la colonne I</v>
      </c>
      <c r="AW91" s="84" t="s">
        <v>64</v>
      </c>
      <c r="AX91" s="315" t="str">
        <f t="shared" si="47"/>
        <v>Remplir les termes C, P et TVA</v>
      </c>
      <c r="AY91" s="55"/>
      <c r="AZ91" s="65"/>
      <c r="BA91" s="56"/>
      <c r="BB91" s="48" t="s">
        <v>64</v>
      </c>
      <c r="BC91" s="99" t="str">
        <f t="shared" si="48"/>
        <v>Remplir la colonne AY ou BA</v>
      </c>
      <c r="BD91" s="103"/>
      <c r="BE91" s="173" t="str">
        <f t="shared" si="62"/>
        <v>Remplir la colonne M</v>
      </c>
      <c r="BF91" s="179" t="str">
        <f t="shared" si="49"/>
        <v>Remplir la colonne BD</v>
      </c>
      <c r="BG91" s="297" t="str">
        <f t="shared" si="63"/>
        <v>Remplir la colonne I</v>
      </c>
      <c r="BH91" s="84" t="s">
        <v>64</v>
      </c>
      <c r="BI91" s="315" t="str">
        <f t="shared" si="50"/>
        <v>Remplir les termes C, P et TVA</v>
      </c>
      <c r="BJ91" s="55"/>
      <c r="BK91" s="65"/>
      <c r="BL91" s="56"/>
      <c r="BM91" s="48" t="s">
        <v>64</v>
      </c>
      <c r="BN91" s="99" t="str">
        <f t="shared" si="51"/>
        <v>Remplir la colonne BJ ou BL</v>
      </c>
      <c r="BO91" s="103"/>
      <c r="BP91" s="173" t="str">
        <f t="shared" si="64"/>
        <v>Remplir la colonne M</v>
      </c>
      <c r="BQ91" s="179" t="str">
        <f t="shared" si="52"/>
        <v>Remplir la colonne BO</v>
      </c>
      <c r="BR91" s="297" t="str">
        <f t="shared" si="65"/>
        <v>Remplir la colonne I</v>
      </c>
      <c r="BS91" s="84" t="s">
        <v>64</v>
      </c>
      <c r="BT91" s="315" t="str">
        <f t="shared" si="53"/>
        <v>Remplir les termes C, P et TVA</v>
      </c>
      <c r="BU91" s="55"/>
      <c r="BV91" s="65"/>
      <c r="BW91" s="56"/>
      <c r="BX91" s="48" t="s">
        <v>64</v>
      </c>
      <c r="BY91" s="99" t="str">
        <f t="shared" si="54"/>
        <v>Remplir la colonne BU ou BW</v>
      </c>
      <c r="BZ91" s="103"/>
      <c r="CA91" s="173" t="str">
        <f t="shared" si="66"/>
        <v>Remplir la colonne M</v>
      </c>
      <c r="CB91" s="179" t="str">
        <f t="shared" si="55"/>
        <v>Remplir la colonne BZ</v>
      </c>
      <c r="CC91" s="297" t="str">
        <f t="shared" si="67"/>
        <v>Remplir la colonne I</v>
      </c>
      <c r="CD91" s="84" t="s">
        <v>64</v>
      </c>
      <c r="CE91" s="315" t="str">
        <f t="shared" si="56"/>
        <v>Remplir les termes C, P et TVA</v>
      </c>
      <c r="CF91" s="61" t="str">
        <f t="shared" si="37"/>
        <v>REMPLIR TYPE DE CLIENT</v>
      </c>
      <c r="CG91" s="107" t="str">
        <f t="shared" si="38"/>
        <v>Montant total de l'aide demandée non indiqué</v>
      </c>
      <c r="CH91" s="1"/>
      <c r="CI91" s="1"/>
      <c r="CJ91" s="1"/>
      <c r="CK91" s="1"/>
      <c r="CL91" s="1"/>
    </row>
    <row r="92" spans="1:90" x14ac:dyDescent="0.25">
      <c r="A92" s="51"/>
      <c r="B92" s="111"/>
      <c r="C92" s="111"/>
      <c r="D92" s="111"/>
      <c r="E92" s="111"/>
      <c r="F92" s="111"/>
      <c r="G92" s="132"/>
      <c r="H92" s="151"/>
      <c r="I92" s="299"/>
      <c r="J92" s="152"/>
      <c r="K92" s="153"/>
      <c r="L92" s="169"/>
      <c r="M92" s="39"/>
      <c r="N92" s="90"/>
      <c r="O92" s="39"/>
      <c r="P92" s="23"/>
      <c r="Q92" s="170">
        <f t="shared" si="35"/>
        <v>0</v>
      </c>
      <c r="R92" s="55"/>
      <c r="S92" s="65"/>
      <c r="T92" s="56"/>
      <c r="U92" s="48" t="s">
        <v>64</v>
      </c>
      <c r="V92" s="99" t="str">
        <f t="shared" si="39"/>
        <v>Remplir la colonne R ou T</v>
      </c>
      <c r="W92" s="103"/>
      <c r="X92" s="173" t="str">
        <f t="shared" si="36"/>
        <v>Remplir la colonne M</v>
      </c>
      <c r="Y92" s="179" t="str">
        <f t="shared" si="40"/>
        <v>Remplir la colonne W</v>
      </c>
      <c r="Z92" s="297" t="str">
        <f t="shared" si="57"/>
        <v>Remplir la colonne I</v>
      </c>
      <c r="AA92" s="84" t="s">
        <v>64</v>
      </c>
      <c r="AB92" s="315" t="str">
        <f t="shared" si="41"/>
        <v>Remplir les termes C, P et TVA</v>
      </c>
      <c r="AC92" s="55"/>
      <c r="AD92" s="65"/>
      <c r="AE92" s="56"/>
      <c r="AF92" s="48" t="s">
        <v>64</v>
      </c>
      <c r="AG92" s="99" t="str">
        <f t="shared" si="42"/>
        <v>Remplir la colonne AC ou AE</v>
      </c>
      <c r="AH92" s="103"/>
      <c r="AI92" s="173" t="str">
        <f t="shared" si="58"/>
        <v>Remplir la colonne M</v>
      </c>
      <c r="AJ92" s="179" t="str">
        <f t="shared" si="43"/>
        <v>Remplir la colonne AH</v>
      </c>
      <c r="AK92" s="297" t="str">
        <f t="shared" si="59"/>
        <v>Remplir la colonne I</v>
      </c>
      <c r="AL92" s="84" t="s">
        <v>64</v>
      </c>
      <c r="AM92" s="315" t="str">
        <f t="shared" si="44"/>
        <v>Remplir les termes C, P et TVA</v>
      </c>
      <c r="AN92" s="55"/>
      <c r="AO92" s="65"/>
      <c r="AP92" s="56"/>
      <c r="AQ92" s="48" t="s">
        <v>64</v>
      </c>
      <c r="AR92" s="99" t="str">
        <f t="shared" si="45"/>
        <v>Remplir la colonne AN ou AP</v>
      </c>
      <c r="AS92" s="103"/>
      <c r="AT92" s="173" t="str">
        <f t="shared" si="60"/>
        <v>Remplir la colonne M</v>
      </c>
      <c r="AU92" s="179" t="str">
        <f t="shared" si="46"/>
        <v>Remplir la colonne AS</v>
      </c>
      <c r="AV92" s="297" t="str">
        <f t="shared" si="61"/>
        <v>Remplir la colonne I</v>
      </c>
      <c r="AW92" s="84" t="s">
        <v>64</v>
      </c>
      <c r="AX92" s="315" t="str">
        <f t="shared" si="47"/>
        <v>Remplir les termes C, P et TVA</v>
      </c>
      <c r="AY92" s="55"/>
      <c r="AZ92" s="65"/>
      <c r="BA92" s="56"/>
      <c r="BB92" s="48" t="s">
        <v>64</v>
      </c>
      <c r="BC92" s="99" t="str">
        <f t="shared" si="48"/>
        <v>Remplir la colonne AY ou BA</v>
      </c>
      <c r="BD92" s="103"/>
      <c r="BE92" s="173" t="str">
        <f t="shared" si="62"/>
        <v>Remplir la colonne M</v>
      </c>
      <c r="BF92" s="179" t="str">
        <f t="shared" si="49"/>
        <v>Remplir la colonne BD</v>
      </c>
      <c r="BG92" s="297" t="str">
        <f t="shared" si="63"/>
        <v>Remplir la colonne I</v>
      </c>
      <c r="BH92" s="84" t="s">
        <v>64</v>
      </c>
      <c r="BI92" s="315" t="str">
        <f t="shared" si="50"/>
        <v>Remplir les termes C, P et TVA</v>
      </c>
      <c r="BJ92" s="55"/>
      <c r="BK92" s="65"/>
      <c r="BL92" s="56"/>
      <c r="BM92" s="48" t="s">
        <v>64</v>
      </c>
      <c r="BN92" s="99" t="str">
        <f t="shared" si="51"/>
        <v>Remplir la colonne BJ ou BL</v>
      </c>
      <c r="BO92" s="103"/>
      <c r="BP92" s="173" t="str">
        <f t="shared" si="64"/>
        <v>Remplir la colonne M</v>
      </c>
      <c r="BQ92" s="179" t="str">
        <f t="shared" si="52"/>
        <v>Remplir la colonne BO</v>
      </c>
      <c r="BR92" s="297" t="str">
        <f t="shared" si="65"/>
        <v>Remplir la colonne I</v>
      </c>
      <c r="BS92" s="84" t="s">
        <v>64</v>
      </c>
      <c r="BT92" s="315" t="str">
        <f t="shared" si="53"/>
        <v>Remplir les termes C, P et TVA</v>
      </c>
      <c r="BU92" s="55"/>
      <c r="BV92" s="65"/>
      <c r="BW92" s="56"/>
      <c r="BX92" s="48" t="s">
        <v>64</v>
      </c>
      <c r="BY92" s="99" t="str">
        <f t="shared" si="54"/>
        <v>Remplir la colonne BU ou BW</v>
      </c>
      <c r="BZ92" s="103"/>
      <c r="CA92" s="173" t="str">
        <f t="shared" si="66"/>
        <v>Remplir la colonne M</v>
      </c>
      <c r="CB92" s="179" t="str">
        <f t="shared" si="55"/>
        <v>Remplir la colonne BZ</v>
      </c>
      <c r="CC92" s="297" t="str">
        <f t="shared" si="67"/>
        <v>Remplir la colonne I</v>
      </c>
      <c r="CD92" s="84" t="s">
        <v>64</v>
      </c>
      <c r="CE92" s="315" t="str">
        <f t="shared" si="56"/>
        <v>Remplir les termes C, P et TVA</v>
      </c>
      <c r="CF92" s="61" t="str">
        <f t="shared" si="37"/>
        <v>REMPLIR TYPE DE CLIENT</v>
      </c>
      <c r="CG92" s="107" t="str">
        <f t="shared" si="38"/>
        <v>Montant total de l'aide demandée non indiqué</v>
      </c>
      <c r="CH92" s="1"/>
      <c r="CI92" s="1"/>
      <c r="CJ92" s="1"/>
      <c r="CK92" s="1"/>
      <c r="CL92" s="1"/>
    </row>
    <row r="93" spans="1:90" x14ac:dyDescent="0.25">
      <c r="A93" s="51"/>
      <c r="B93" s="111"/>
      <c r="C93" s="111"/>
      <c r="D93" s="111"/>
      <c r="E93" s="111"/>
      <c r="F93" s="111"/>
      <c r="G93" s="132"/>
      <c r="H93" s="151"/>
      <c r="I93" s="299"/>
      <c r="J93" s="152"/>
      <c r="K93" s="153"/>
      <c r="L93" s="169"/>
      <c r="M93" s="39"/>
      <c r="N93" s="90"/>
      <c r="O93" s="39"/>
      <c r="P93" s="23"/>
      <c r="Q93" s="170">
        <f t="shared" si="35"/>
        <v>0</v>
      </c>
      <c r="R93" s="55"/>
      <c r="S93" s="65"/>
      <c r="T93" s="56"/>
      <c r="U93" s="48" t="s">
        <v>64</v>
      </c>
      <c r="V93" s="99" t="str">
        <f t="shared" si="39"/>
        <v>Remplir la colonne R ou T</v>
      </c>
      <c r="W93" s="103"/>
      <c r="X93" s="173" t="str">
        <f t="shared" si="36"/>
        <v>Remplir la colonne M</v>
      </c>
      <c r="Y93" s="179" t="str">
        <f t="shared" si="40"/>
        <v>Remplir la colonne W</v>
      </c>
      <c r="Z93" s="297" t="str">
        <f t="shared" si="57"/>
        <v>Remplir la colonne I</v>
      </c>
      <c r="AA93" s="84" t="s">
        <v>64</v>
      </c>
      <c r="AB93" s="315" t="str">
        <f t="shared" si="41"/>
        <v>Remplir les termes C, P et TVA</v>
      </c>
      <c r="AC93" s="55"/>
      <c r="AD93" s="65"/>
      <c r="AE93" s="56"/>
      <c r="AF93" s="48" t="s">
        <v>64</v>
      </c>
      <c r="AG93" s="99" t="str">
        <f t="shared" si="42"/>
        <v>Remplir la colonne AC ou AE</v>
      </c>
      <c r="AH93" s="103"/>
      <c r="AI93" s="173" t="str">
        <f t="shared" si="58"/>
        <v>Remplir la colonne M</v>
      </c>
      <c r="AJ93" s="179" t="str">
        <f t="shared" si="43"/>
        <v>Remplir la colonne AH</v>
      </c>
      <c r="AK93" s="297" t="str">
        <f t="shared" si="59"/>
        <v>Remplir la colonne I</v>
      </c>
      <c r="AL93" s="84" t="s">
        <v>64</v>
      </c>
      <c r="AM93" s="315" t="str">
        <f t="shared" si="44"/>
        <v>Remplir les termes C, P et TVA</v>
      </c>
      <c r="AN93" s="55"/>
      <c r="AO93" s="65"/>
      <c r="AP93" s="56"/>
      <c r="AQ93" s="48" t="s">
        <v>64</v>
      </c>
      <c r="AR93" s="99" t="str">
        <f t="shared" si="45"/>
        <v>Remplir la colonne AN ou AP</v>
      </c>
      <c r="AS93" s="103"/>
      <c r="AT93" s="173" t="str">
        <f t="shared" si="60"/>
        <v>Remplir la colonne M</v>
      </c>
      <c r="AU93" s="179" t="str">
        <f t="shared" si="46"/>
        <v>Remplir la colonne AS</v>
      </c>
      <c r="AV93" s="297" t="str">
        <f t="shared" si="61"/>
        <v>Remplir la colonne I</v>
      </c>
      <c r="AW93" s="84" t="s">
        <v>64</v>
      </c>
      <c r="AX93" s="315" t="str">
        <f t="shared" si="47"/>
        <v>Remplir les termes C, P et TVA</v>
      </c>
      <c r="AY93" s="55"/>
      <c r="AZ93" s="65"/>
      <c r="BA93" s="56"/>
      <c r="BB93" s="48" t="s">
        <v>64</v>
      </c>
      <c r="BC93" s="99" t="str">
        <f t="shared" si="48"/>
        <v>Remplir la colonne AY ou BA</v>
      </c>
      <c r="BD93" s="103"/>
      <c r="BE93" s="173" t="str">
        <f t="shared" si="62"/>
        <v>Remplir la colonne M</v>
      </c>
      <c r="BF93" s="179" t="str">
        <f t="shared" si="49"/>
        <v>Remplir la colonne BD</v>
      </c>
      <c r="BG93" s="297" t="str">
        <f t="shared" si="63"/>
        <v>Remplir la colonne I</v>
      </c>
      <c r="BH93" s="84" t="s">
        <v>64</v>
      </c>
      <c r="BI93" s="315" t="str">
        <f t="shared" si="50"/>
        <v>Remplir les termes C, P et TVA</v>
      </c>
      <c r="BJ93" s="55"/>
      <c r="BK93" s="65"/>
      <c r="BL93" s="56"/>
      <c r="BM93" s="48" t="s">
        <v>64</v>
      </c>
      <c r="BN93" s="99" t="str">
        <f t="shared" si="51"/>
        <v>Remplir la colonne BJ ou BL</v>
      </c>
      <c r="BO93" s="103"/>
      <c r="BP93" s="173" t="str">
        <f t="shared" si="64"/>
        <v>Remplir la colonne M</v>
      </c>
      <c r="BQ93" s="179" t="str">
        <f t="shared" si="52"/>
        <v>Remplir la colonne BO</v>
      </c>
      <c r="BR93" s="297" t="str">
        <f t="shared" si="65"/>
        <v>Remplir la colonne I</v>
      </c>
      <c r="BS93" s="84" t="s">
        <v>64</v>
      </c>
      <c r="BT93" s="315" t="str">
        <f t="shared" si="53"/>
        <v>Remplir les termes C, P et TVA</v>
      </c>
      <c r="BU93" s="55"/>
      <c r="BV93" s="65"/>
      <c r="BW93" s="56"/>
      <c r="BX93" s="48" t="s">
        <v>64</v>
      </c>
      <c r="BY93" s="99" t="str">
        <f t="shared" si="54"/>
        <v>Remplir la colonne BU ou BW</v>
      </c>
      <c r="BZ93" s="103"/>
      <c r="CA93" s="173" t="str">
        <f t="shared" si="66"/>
        <v>Remplir la colonne M</v>
      </c>
      <c r="CB93" s="179" t="str">
        <f t="shared" si="55"/>
        <v>Remplir la colonne BZ</v>
      </c>
      <c r="CC93" s="297" t="str">
        <f t="shared" si="67"/>
        <v>Remplir la colonne I</v>
      </c>
      <c r="CD93" s="84" t="s">
        <v>64</v>
      </c>
      <c r="CE93" s="315" t="str">
        <f t="shared" si="56"/>
        <v>Remplir les termes C, P et TVA</v>
      </c>
      <c r="CF93" s="61" t="str">
        <f t="shared" si="37"/>
        <v>REMPLIR TYPE DE CLIENT</v>
      </c>
      <c r="CG93" s="107" t="str">
        <f t="shared" si="38"/>
        <v>Montant total de l'aide demandée non indiqué</v>
      </c>
      <c r="CH93" s="1"/>
      <c r="CI93" s="1"/>
      <c r="CJ93" s="1"/>
      <c r="CK93" s="1"/>
      <c r="CL93" s="1"/>
    </row>
    <row r="94" spans="1:90" x14ac:dyDescent="0.25">
      <c r="A94" s="51"/>
      <c r="B94" s="111"/>
      <c r="C94" s="111"/>
      <c r="D94" s="111"/>
      <c r="E94" s="111"/>
      <c r="F94" s="111"/>
      <c r="G94" s="132"/>
      <c r="H94" s="151"/>
      <c r="I94" s="299"/>
      <c r="J94" s="152"/>
      <c r="K94" s="153"/>
      <c r="L94" s="169"/>
      <c r="M94" s="39"/>
      <c r="N94" s="90"/>
      <c r="O94" s="39"/>
      <c r="P94" s="23"/>
      <c r="Q94" s="170">
        <f t="shared" si="35"/>
        <v>0</v>
      </c>
      <c r="R94" s="55"/>
      <c r="S94" s="65"/>
      <c r="T94" s="56"/>
      <c r="U94" s="48" t="s">
        <v>64</v>
      </c>
      <c r="V94" s="99" t="str">
        <f t="shared" si="39"/>
        <v>Remplir la colonne R ou T</v>
      </c>
      <c r="W94" s="103"/>
      <c r="X94" s="173" t="str">
        <f t="shared" si="36"/>
        <v>Remplir la colonne M</v>
      </c>
      <c r="Y94" s="179" t="str">
        <f t="shared" si="40"/>
        <v>Remplir la colonne W</v>
      </c>
      <c r="Z94" s="297" t="str">
        <f t="shared" si="57"/>
        <v>Remplir la colonne I</v>
      </c>
      <c r="AA94" s="84" t="s">
        <v>64</v>
      </c>
      <c r="AB94" s="315" t="str">
        <f t="shared" si="41"/>
        <v>Remplir les termes C, P et TVA</v>
      </c>
      <c r="AC94" s="55"/>
      <c r="AD94" s="65"/>
      <c r="AE94" s="56"/>
      <c r="AF94" s="48" t="s">
        <v>64</v>
      </c>
      <c r="AG94" s="99" t="str">
        <f t="shared" si="42"/>
        <v>Remplir la colonne AC ou AE</v>
      </c>
      <c r="AH94" s="103"/>
      <c r="AI94" s="173" t="str">
        <f t="shared" si="58"/>
        <v>Remplir la colonne M</v>
      </c>
      <c r="AJ94" s="179" t="str">
        <f t="shared" si="43"/>
        <v>Remplir la colonne AH</v>
      </c>
      <c r="AK94" s="297" t="str">
        <f t="shared" si="59"/>
        <v>Remplir la colonne I</v>
      </c>
      <c r="AL94" s="84" t="s">
        <v>64</v>
      </c>
      <c r="AM94" s="315" t="str">
        <f t="shared" si="44"/>
        <v>Remplir les termes C, P et TVA</v>
      </c>
      <c r="AN94" s="55"/>
      <c r="AO94" s="65"/>
      <c r="AP94" s="56"/>
      <c r="AQ94" s="48" t="s">
        <v>64</v>
      </c>
      <c r="AR94" s="99" t="str">
        <f t="shared" si="45"/>
        <v>Remplir la colonne AN ou AP</v>
      </c>
      <c r="AS94" s="103"/>
      <c r="AT94" s="173" t="str">
        <f t="shared" si="60"/>
        <v>Remplir la colonne M</v>
      </c>
      <c r="AU94" s="179" t="str">
        <f t="shared" si="46"/>
        <v>Remplir la colonne AS</v>
      </c>
      <c r="AV94" s="297" t="str">
        <f t="shared" si="61"/>
        <v>Remplir la colonne I</v>
      </c>
      <c r="AW94" s="84" t="s">
        <v>64</v>
      </c>
      <c r="AX94" s="315" t="str">
        <f t="shared" si="47"/>
        <v>Remplir les termes C, P et TVA</v>
      </c>
      <c r="AY94" s="55"/>
      <c r="AZ94" s="65"/>
      <c r="BA94" s="56"/>
      <c r="BB94" s="48" t="s">
        <v>64</v>
      </c>
      <c r="BC94" s="99" t="str">
        <f t="shared" si="48"/>
        <v>Remplir la colonne AY ou BA</v>
      </c>
      <c r="BD94" s="103"/>
      <c r="BE94" s="173" t="str">
        <f t="shared" si="62"/>
        <v>Remplir la colonne M</v>
      </c>
      <c r="BF94" s="179" t="str">
        <f t="shared" si="49"/>
        <v>Remplir la colonne BD</v>
      </c>
      <c r="BG94" s="297" t="str">
        <f t="shared" si="63"/>
        <v>Remplir la colonne I</v>
      </c>
      <c r="BH94" s="84" t="s">
        <v>64</v>
      </c>
      <c r="BI94" s="315" t="str">
        <f t="shared" si="50"/>
        <v>Remplir les termes C, P et TVA</v>
      </c>
      <c r="BJ94" s="55"/>
      <c r="BK94" s="65"/>
      <c r="BL94" s="56"/>
      <c r="BM94" s="48" t="s">
        <v>64</v>
      </c>
      <c r="BN94" s="99" t="str">
        <f t="shared" si="51"/>
        <v>Remplir la colonne BJ ou BL</v>
      </c>
      <c r="BO94" s="103"/>
      <c r="BP94" s="173" t="str">
        <f t="shared" si="64"/>
        <v>Remplir la colonne M</v>
      </c>
      <c r="BQ94" s="179" t="str">
        <f t="shared" si="52"/>
        <v>Remplir la colonne BO</v>
      </c>
      <c r="BR94" s="297" t="str">
        <f t="shared" si="65"/>
        <v>Remplir la colonne I</v>
      </c>
      <c r="BS94" s="84" t="s">
        <v>64</v>
      </c>
      <c r="BT94" s="315" t="str">
        <f t="shared" si="53"/>
        <v>Remplir les termes C, P et TVA</v>
      </c>
      <c r="BU94" s="55"/>
      <c r="BV94" s="65"/>
      <c r="BW94" s="56"/>
      <c r="BX94" s="48" t="s">
        <v>64</v>
      </c>
      <c r="BY94" s="99" t="str">
        <f t="shared" si="54"/>
        <v>Remplir la colonne BU ou BW</v>
      </c>
      <c r="BZ94" s="103"/>
      <c r="CA94" s="173" t="str">
        <f t="shared" si="66"/>
        <v>Remplir la colonne M</v>
      </c>
      <c r="CB94" s="179" t="str">
        <f t="shared" si="55"/>
        <v>Remplir la colonne BZ</v>
      </c>
      <c r="CC94" s="297" t="str">
        <f t="shared" si="67"/>
        <v>Remplir la colonne I</v>
      </c>
      <c r="CD94" s="84" t="s">
        <v>64</v>
      </c>
      <c r="CE94" s="315" t="str">
        <f t="shared" si="56"/>
        <v>Remplir les termes C, P et TVA</v>
      </c>
      <c r="CF94" s="61" t="str">
        <f t="shared" si="37"/>
        <v>REMPLIR TYPE DE CLIENT</v>
      </c>
      <c r="CG94" s="107" t="str">
        <f t="shared" si="38"/>
        <v>Montant total de l'aide demandée non indiqué</v>
      </c>
      <c r="CH94" s="1"/>
      <c r="CI94" s="1"/>
      <c r="CJ94" s="1"/>
      <c r="CK94" s="1"/>
      <c r="CL94" s="1"/>
    </row>
    <row r="95" spans="1:90" x14ac:dyDescent="0.25">
      <c r="A95" s="51"/>
      <c r="B95" s="111"/>
      <c r="C95" s="111"/>
      <c r="D95" s="111"/>
      <c r="E95" s="111"/>
      <c r="F95" s="111"/>
      <c r="G95" s="132"/>
      <c r="H95" s="151"/>
      <c r="I95" s="299"/>
      <c r="J95" s="152"/>
      <c r="K95" s="153"/>
      <c r="L95" s="169"/>
      <c r="M95" s="39"/>
      <c r="N95" s="90"/>
      <c r="O95" s="39"/>
      <c r="P95" s="23"/>
      <c r="Q95" s="170">
        <f t="shared" si="35"/>
        <v>0</v>
      </c>
      <c r="R95" s="55"/>
      <c r="S95" s="65"/>
      <c r="T95" s="56"/>
      <c r="U95" s="48" t="s">
        <v>64</v>
      </c>
      <c r="V95" s="99" t="str">
        <f t="shared" si="39"/>
        <v>Remplir la colonne R ou T</v>
      </c>
      <c r="W95" s="103"/>
      <c r="X95" s="173" t="str">
        <f t="shared" si="36"/>
        <v>Remplir la colonne M</v>
      </c>
      <c r="Y95" s="179" t="str">
        <f t="shared" si="40"/>
        <v>Remplir la colonne W</v>
      </c>
      <c r="Z95" s="297" t="str">
        <f t="shared" si="57"/>
        <v>Remplir la colonne I</v>
      </c>
      <c r="AA95" s="84" t="s">
        <v>64</v>
      </c>
      <c r="AB95" s="315" t="str">
        <f t="shared" si="41"/>
        <v>Remplir les termes C, P et TVA</v>
      </c>
      <c r="AC95" s="55"/>
      <c r="AD95" s="65"/>
      <c r="AE95" s="56"/>
      <c r="AF95" s="48" t="s">
        <v>64</v>
      </c>
      <c r="AG95" s="99" t="str">
        <f t="shared" si="42"/>
        <v>Remplir la colonne AC ou AE</v>
      </c>
      <c r="AH95" s="103"/>
      <c r="AI95" s="173" t="str">
        <f t="shared" si="58"/>
        <v>Remplir la colonne M</v>
      </c>
      <c r="AJ95" s="179" t="str">
        <f t="shared" si="43"/>
        <v>Remplir la colonne AH</v>
      </c>
      <c r="AK95" s="297" t="str">
        <f t="shared" si="59"/>
        <v>Remplir la colonne I</v>
      </c>
      <c r="AL95" s="84" t="s">
        <v>64</v>
      </c>
      <c r="AM95" s="315" t="str">
        <f t="shared" si="44"/>
        <v>Remplir les termes C, P et TVA</v>
      </c>
      <c r="AN95" s="55"/>
      <c r="AO95" s="65"/>
      <c r="AP95" s="56"/>
      <c r="AQ95" s="48" t="s">
        <v>64</v>
      </c>
      <c r="AR95" s="99" t="str">
        <f t="shared" si="45"/>
        <v>Remplir la colonne AN ou AP</v>
      </c>
      <c r="AS95" s="103"/>
      <c r="AT95" s="173" t="str">
        <f t="shared" si="60"/>
        <v>Remplir la colonne M</v>
      </c>
      <c r="AU95" s="179" t="str">
        <f t="shared" si="46"/>
        <v>Remplir la colonne AS</v>
      </c>
      <c r="AV95" s="297" t="str">
        <f t="shared" si="61"/>
        <v>Remplir la colonne I</v>
      </c>
      <c r="AW95" s="84" t="s">
        <v>64</v>
      </c>
      <c r="AX95" s="315" t="str">
        <f t="shared" si="47"/>
        <v>Remplir les termes C, P et TVA</v>
      </c>
      <c r="AY95" s="55"/>
      <c r="AZ95" s="65"/>
      <c r="BA95" s="56"/>
      <c r="BB95" s="48" t="s">
        <v>64</v>
      </c>
      <c r="BC95" s="99" t="str">
        <f t="shared" si="48"/>
        <v>Remplir la colonne AY ou BA</v>
      </c>
      <c r="BD95" s="103"/>
      <c r="BE95" s="173" t="str">
        <f t="shared" si="62"/>
        <v>Remplir la colonne M</v>
      </c>
      <c r="BF95" s="179" t="str">
        <f t="shared" si="49"/>
        <v>Remplir la colonne BD</v>
      </c>
      <c r="BG95" s="297" t="str">
        <f t="shared" si="63"/>
        <v>Remplir la colonne I</v>
      </c>
      <c r="BH95" s="84" t="s">
        <v>64</v>
      </c>
      <c r="BI95" s="315" t="str">
        <f t="shared" si="50"/>
        <v>Remplir les termes C, P et TVA</v>
      </c>
      <c r="BJ95" s="55"/>
      <c r="BK95" s="65"/>
      <c r="BL95" s="56"/>
      <c r="BM95" s="48" t="s">
        <v>64</v>
      </c>
      <c r="BN95" s="99" t="str">
        <f t="shared" si="51"/>
        <v>Remplir la colonne BJ ou BL</v>
      </c>
      <c r="BO95" s="103"/>
      <c r="BP95" s="173" t="str">
        <f t="shared" si="64"/>
        <v>Remplir la colonne M</v>
      </c>
      <c r="BQ95" s="179" t="str">
        <f t="shared" si="52"/>
        <v>Remplir la colonne BO</v>
      </c>
      <c r="BR95" s="297" t="str">
        <f t="shared" si="65"/>
        <v>Remplir la colonne I</v>
      </c>
      <c r="BS95" s="84" t="s">
        <v>64</v>
      </c>
      <c r="BT95" s="315" t="str">
        <f t="shared" si="53"/>
        <v>Remplir les termes C, P et TVA</v>
      </c>
      <c r="BU95" s="55"/>
      <c r="BV95" s="65"/>
      <c r="BW95" s="56"/>
      <c r="BX95" s="48" t="s">
        <v>64</v>
      </c>
      <c r="BY95" s="99" t="str">
        <f t="shared" si="54"/>
        <v>Remplir la colonne BU ou BW</v>
      </c>
      <c r="BZ95" s="103"/>
      <c r="CA95" s="173" t="str">
        <f t="shared" si="66"/>
        <v>Remplir la colonne M</v>
      </c>
      <c r="CB95" s="179" t="str">
        <f t="shared" si="55"/>
        <v>Remplir la colonne BZ</v>
      </c>
      <c r="CC95" s="297" t="str">
        <f t="shared" si="67"/>
        <v>Remplir la colonne I</v>
      </c>
      <c r="CD95" s="84" t="s">
        <v>64</v>
      </c>
      <c r="CE95" s="315" t="str">
        <f t="shared" si="56"/>
        <v>Remplir les termes C, P et TVA</v>
      </c>
      <c r="CF95" s="61" t="str">
        <f t="shared" si="37"/>
        <v>REMPLIR TYPE DE CLIENT</v>
      </c>
      <c r="CG95" s="107" t="str">
        <f t="shared" si="38"/>
        <v>Montant total de l'aide demandée non indiqué</v>
      </c>
      <c r="CH95" s="1"/>
      <c r="CI95" s="1"/>
      <c r="CJ95" s="1"/>
      <c r="CK95" s="1"/>
      <c r="CL95" s="1"/>
    </row>
    <row r="96" spans="1:90" x14ac:dyDescent="0.25">
      <c r="A96" s="51"/>
      <c r="B96" s="111"/>
      <c r="C96" s="111"/>
      <c r="D96" s="111"/>
      <c r="E96" s="111"/>
      <c r="F96" s="111"/>
      <c r="G96" s="132"/>
      <c r="H96" s="151"/>
      <c r="I96" s="299"/>
      <c r="J96" s="152"/>
      <c r="K96" s="153"/>
      <c r="L96" s="169"/>
      <c r="M96" s="39"/>
      <c r="N96" s="90"/>
      <c r="O96" s="39"/>
      <c r="P96" s="23"/>
      <c r="Q96" s="170">
        <f t="shared" si="35"/>
        <v>0</v>
      </c>
      <c r="R96" s="55"/>
      <c r="S96" s="65"/>
      <c r="T96" s="56"/>
      <c r="U96" s="48" t="s">
        <v>64</v>
      </c>
      <c r="V96" s="99" t="str">
        <f t="shared" si="39"/>
        <v>Remplir la colonne R ou T</v>
      </c>
      <c r="W96" s="103"/>
      <c r="X96" s="173" t="str">
        <f t="shared" si="36"/>
        <v>Remplir la colonne M</v>
      </c>
      <c r="Y96" s="179" t="str">
        <f t="shared" si="40"/>
        <v>Remplir la colonne W</v>
      </c>
      <c r="Z96" s="297" t="str">
        <f t="shared" si="57"/>
        <v>Remplir la colonne I</v>
      </c>
      <c r="AA96" s="84" t="s">
        <v>64</v>
      </c>
      <c r="AB96" s="315" t="str">
        <f t="shared" si="41"/>
        <v>Remplir les termes C, P et TVA</v>
      </c>
      <c r="AC96" s="55"/>
      <c r="AD96" s="65"/>
      <c r="AE96" s="56"/>
      <c r="AF96" s="48" t="s">
        <v>64</v>
      </c>
      <c r="AG96" s="99" t="str">
        <f t="shared" si="42"/>
        <v>Remplir la colonne AC ou AE</v>
      </c>
      <c r="AH96" s="103"/>
      <c r="AI96" s="173" t="str">
        <f t="shared" si="58"/>
        <v>Remplir la colonne M</v>
      </c>
      <c r="AJ96" s="179" t="str">
        <f t="shared" si="43"/>
        <v>Remplir la colonne AH</v>
      </c>
      <c r="AK96" s="297" t="str">
        <f t="shared" si="59"/>
        <v>Remplir la colonne I</v>
      </c>
      <c r="AL96" s="84" t="s">
        <v>64</v>
      </c>
      <c r="AM96" s="315" t="str">
        <f t="shared" si="44"/>
        <v>Remplir les termes C, P et TVA</v>
      </c>
      <c r="AN96" s="55"/>
      <c r="AO96" s="65"/>
      <c r="AP96" s="56"/>
      <c r="AQ96" s="48" t="s">
        <v>64</v>
      </c>
      <c r="AR96" s="99" t="str">
        <f t="shared" si="45"/>
        <v>Remplir la colonne AN ou AP</v>
      </c>
      <c r="AS96" s="103"/>
      <c r="AT96" s="173" t="str">
        <f t="shared" si="60"/>
        <v>Remplir la colonne M</v>
      </c>
      <c r="AU96" s="179" t="str">
        <f t="shared" si="46"/>
        <v>Remplir la colonne AS</v>
      </c>
      <c r="AV96" s="297" t="str">
        <f t="shared" si="61"/>
        <v>Remplir la colonne I</v>
      </c>
      <c r="AW96" s="84" t="s">
        <v>64</v>
      </c>
      <c r="AX96" s="315" t="str">
        <f t="shared" si="47"/>
        <v>Remplir les termes C, P et TVA</v>
      </c>
      <c r="AY96" s="55"/>
      <c r="AZ96" s="65"/>
      <c r="BA96" s="56"/>
      <c r="BB96" s="48" t="s">
        <v>64</v>
      </c>
      <c r="BC96" s="99" t="str">
        <f t="shared" si="48"/>
        <v>Remplir la colonne AY ou BA</v>
      </c>
      <c r="BD96" s="103"/>
      <c r="BE96" s="173" t="str">
        <f t="shared" si="62"/>
        <v>Remplir la colonne M</v>
      </c>
      <c r="BF96" s="179" t="str">
        <f t="shared" si="49"/>
        <v>Remplir la colonne BD</v>
      </c>
      <c r="BG96" s="297" t="str">
        <f t="shared" si="63"/>
        <v>Remplir la colonne I</v>
      </c>
      <c r="BH96" s="84" t="s">
        <v>64</v>
      </c>
      <c r="BI96" s="315" t="str">
        <f t="shared" si="50"/>
        <v>Remplir les termes C, P et TVA</v>
      </c>
      <c r="BJ96" s="55"/>
      <c r="BK96" s="65"/>
      <c r="BL96" s="56"/>
      <c r="BM96" s="48" t="s">
        <v>64</v>
      </c>
      <c r="BN96" s="99" t="str">
        <f t="shared" si="51"/>
        <v>Remplir la colonne BJ ou BL</v>
      </c>
      <c r="BO96" s="103"/>
      <c r="BP96" s="173" t="str">
        <f t="shared" si="64"/>
        <v>Remplir la colonne M</v>
      </c>
      <c r="BQ96" s="179" t="str">
        <f t="shared" si="52"/>
        <v>Remplir la colonne BO</v>
      </c>
      <c r="BR96" s="297" t="str">
        <f t="shared" si="65"/>
        <v>Remplir la colonne I</v>
      </c>
      <c r="BS96" s="84" t="s">
        <v>64</v>
      </c>
      <c r="BT96" s="315" t="str">
        <f t="shared" si="53"/>
        <v>Remplir les termes C, P et TVA</v>
      </c>
      <c r="BU96" s="55"/>
      <c r="BV96" s="65"/>
      <c r="BW96" s="56"/>
      <c r="BX96" s="48" t="s">
        <v>64</v>
      </c>
      <c r="BY96" s="99" t="str">
        <f t="shared" si="54"/>
        <v>Remplir la colonne BU ou BW</v>
      </c>
      <c r="BZ96" s="103"/>
      <c r="CA96" s="173" t="str">
        <f t="shared" si="66"/>
        <v>Remplir la colonne M</v>
      </c>
      <c r="CB96" s="179" t="str">
        <f t="shared" si="55"/>
        <v>Remplir la colonne BZ</v>
      </c>
      <c r="CC96" s="297" t="str">
        <f t="shared" si="67"/>
        <v>Remplir la colonne I</v>
      </c>
      <c r="CD96" s="84" t="s">
        <v>64</v>
      </c>
      <c r="CE96" s="315" t="str">
        <f t="shared" si="56"/>
        <v>Remplir les termes C, P et TVA</v>
      </c>
      <c r="CF96" s="61" t="str">
        <f t="shared" si="37"/>
        <v>REMPLIR TYPE DE CLIENT</v>
      </c>
      <c r="CG96" s="107" t="str">
        <f t="shared" si="38"/>
        <v>Montant total de l'aide demandée non indiqué</v>
      </c>
      <c r="CH96" s="1"/>
      <c r="CI96" s="1"/>
      <c r="CJ96" s="1"/>
      <c r="CK96" s="1"/>
      <c r="CL96" s="1"/>
    </row>
    <row r="97" spans="1:90" x14ac:dyDescent="0.25">
      <c r="A97" s="51"/>
      <c r="B97" s="111"/>
      <c r="C97" s="111"/>
      <c r="D97" s="111"/>
      <c r="E97" s="111"/>
      <c r="F97" s="111"/>
      <c r="G97" s="132"/>
      <c r="H97" s="151"/>
      <c r="I97" s="299"/>
      <c r="J97" s="152"/>
      <c r="K97" s="153"/>
      <c r="L97" s="169"/>
      <c r="M97" s="39"/>
      <c r="N97" s="90"/>
      <c r="O97" s="39"/>
      <c r="P97" s="23"/>
      <c r="Q97" s="170">
        <f t="shared" si="35"/>
        <v>0</v>
      </c>
      <c r="R97" s="55"/>
      <c r="S97" s="65"/>
      <c r="T97" s="56"/>
      <c r="U97" s="48" t="s">
        <v>64</v>
      </c>
      <c r="V97" s="99" t="str">
        <f t="shared" si="39"/>
        <v>Remplir la colonne R ou T</v>
      </c>
      <c r="W97" s="103"/>
      <c r="X97" s="173" t="str">
        <f t="shared" si="36"/>
        <v>Remplir la colonne M</v>
      </c>
      <c r="Y97" s="179" t="str">
        <f t="shared" si="40"/>
        <v>Remplir la colonne W</v>
      </c>
      <c r="Z97" s="297" t="str">
        <f t="shared" si="57"/>
        <v>Remplir la colonne I</v>
      </c>
      <c r="AA97" s="84" t="s">
        <v>64</v>
      </c>
      <c r="AB97" s="315" t="str">
        <f t="shared" si="41"/>
        <v>Remplir les termes C, P et TVA</v>
      </c>
      <c r="AC97" s="55"/>
      <c r="AD97" s="65"/>
      <c r="AE97" s="56"/>
      <c r="AF97" s="48" t="s">
        <v>64</v>
      </c>
      <c r="AG97" s="99" t="str">
        <f t="shared" si="42"/>
        <v>Remplir la colonne AC ou AE</v>
      </c>
      <c r="AH97" s="103"/>
      <c r="AI97" s="173" t="str">
        <f t="shared" si="58"/>
        <v>Remplir la colonne M</v>
      </c>
      <c r="AJ97" s="179" t="str">
        <f t="shared" si="43"/>
        <v>Remplir la colonne AH</v>
      </c>
      <c r="AK97" s="297" t="str">
        <f t="shared" si="59"/>
        <v>Remplir la colonne I</v>
      </c>
      <c r="AL97" s="84" t="s">
        <v>64</v>
      </c>
      <c r="AM97" s="315" t="str">
        <f t="shared" si="44"/>
        <v>Remplir les termes C, P et TVA</v>
      </c>
      <c r="AN97" s="55"/>
      <c r="AO97" s="65"/>
      <c r="AP97" s="56"/>
      <c r="AQ97" s="48" t="s">
        <v>64</v>
      </c>
      <c r="AR97" s="99" t="str">
        <f t="shared" si="45"/>
        <v>Remplir la colonne AN ou AP</v>
      </c>
      <c r="AS97" s="103"/>
      <c r="AT97" s="173" t="str">
        <f t="shared" si="60"/>
        <v>Remplir la colonne M</v>
      </c>
      <c r="AU97" s="179" t="str">
        <f t="shared" si="46"/>
        <v>Remplir la colonne AS</v>
      </c>
      <c r="AV97" s="297" t="str">
        <f t="shared" si="61"/>
        <v>Remplir la colonne I</v>
      </c>
      <c r="AW97" s="84" t="s">
        <v>64</v>
      </c>
      <c r="AX97" s="315" t="str">
        <f t="shared" si="47"/>
        <v>Remplir les termes C, P et TVA</v>
      </c>
      <c r="AY97" s="55"/>
      <c r="AZ97" s="65"/>
      <c r="BA97" s="56"/>
      <c r="BB97" s="48" t="s">
        <v>64</v>
      </c>
      <c r="BC97" s="99" t="str">
        <f t="shared" si="48"/>
        <v>Remplir la colonne AY ou BA</v>
      </c>
      <c r="BD97" s="103"/>
      <c r="BE97" s="173" t="str">
        <f t="shared" si="62"/>
        <v>Remplir la colonne M</v>
      </c>
      <c r="BF97" s="179" t="str">
        <f t="shared" si="49"/>
        <v>Remplir la colonne BD</v>
      </c>
      <c r="BG97" s="297" t="str">
        <f t="shared" si="63"/>
        <v>Remplir la colonne I</v>
      </c>
      <c r="BH97" s="84" t="s">
        <v>64</v>
      </c>
      <c r="BI97" s="315" t="str">
        <f t="shared" si="50"/>
        <v>Remplir les termes C, P et TVA</v>
      </c>
      <c r="BJ97" s="55"/>
      <c r="BK97" s="65"/>
      <c r="BL97" s="56"/>
      <c r="BM97" s="48" t="s">
        <v>64</v>
      </c>
      <c r="BN97" s="99" t="str">
        <f t="shared" si="51"/>
        <v>Remplir la colonne BJ ou BL</v>
      </c>
      <c r="BO97" s="103"/>
      <c r="BP97" s="173" t="str">
        <f t="shared" si="64"/>
        <v>Remplir la colonne M</v>
      </c>
      <c r="BQ97" s="179" t="str">
        <f t="shared" si="52"/>
        <v>Remplir la colonne BO</v>
      </c>
      <c r="BR97" s="297" t="str">
        <f t="shared" si="65"/>
        <v>Remplir la colonne I</v>
      </c>
      <c r="BS97" s="84" t="s">
        <v>64</v>
      </c>
      <c r="BT97" s="315" t="str">
        <f t="shared" si="53"/>
        <v>Remplir les termes C, P et TVA</v>
      </c>
      <c r="BU97" s="55"/>
      <c r="BV97" s="65"/>
      <c r="BW97" s="56"/>
      <c r="BX97" s="48" t="s">
        <v>64</v>
      </c>
      <c r="BY97" s="99" t="str">
        <f t="shared" si="54"/>
        <v>Remplir la colonne BU ou BW</v>
      </c>
      <c r="BZ97" s="103"/>
      <c r="CA97" s="173" t="str">
        <f t="shared" si="66"/>
        <v>Remplir la colonne M</v>
      </c>
      <c r="CB97" s="179" t="str">
        <f t="shared" si="55"/>
        <v>Remplir la colonne BZ</v>
      </c>
      <c r="CC97" s="297" t="str">
        <f t="shared" si="67"/>
        <v>Remplir la colonne I</v>
      </c>
      <c r="CD97" s="84" t="s">
        <v>64</v>
      </c>
      <c r="CE97" s="315" t="str">
        <f t="shared" si="56"/>
        <v>Remplir les termes C, P et TVA</v>
      </c>
      <c r="CF97" s="61" t="str">
        <f t="shared" si="37"/>
        <v>REMPLIR TYPE DE CLIENT</v>
      </c>
      <c r="CG97" s="107" t="str">
        <f t="shared" si="38"/>
        <v>Montant total de l'aide demandée non indiqué</v>
      </c>
      <c r="CH97" s="1"/>
      <c r="CI97" s="1"/>
      <c r="CJ97" s="1"/>
      <c r="CK97" s="1"/>
      <c r="CL97" s="1"/>
    </row>
    <row r="98" spans="1:90" x14ac:dyDescent="0.25">
      <c r="A98" s="51"/>
      <c r="B98" s="111"/>
      <c r="C98" s="111"/>
      <c r="D98" s="111"/>
      <c r="E98" s="111"/>
      <c r="F98" s="111"/>
      <c r="G98" s="132"/>
      <c r="H98" s="151"/>
      <c r="I98" s="299"/>
      <c r="J98" s="152"/>
      <c r="K98" s="153"/>
      <c r="L98" s="169"/>
      <c r="M98" s="39"/>
      <c r="N98" s="90"/>
      <c r="O98" s="39"/>
      <c r="P98" s="23"/>
      <c r="Q98" s="170">
        <f t="shared" si="35"/>
        <v>0</v>
      </c>
      <c r="R98" s="55"/>
      <c r="S98" s="65"/>
      <c r="T98" s="56"/>
      <c r="U98" s="48" t="s">
        <v>64</v>
      </c>
      <c r="V98" s="99" t="str">
        <f t="shared" si="39"/>
        <v>Remplir la colonne R ou T</v>
      </c>
      <c r="W98" s="103"/>
      <c r="X98" s="173" t="str">
        <f t="shared" si="36"/>
        <v>Remplir la colonne M</v>
      </c>
      <c r="Y98" s="179" t="str">
        <f t="shared" si="40"/>
        <v>Remplir la colonne W</v>
      </c>
      <c r="Z98" s="297" t="str">
        <f t="shared" si="57"/>
        <v>Remplir la colonne I</v>
      </c>
      <c r="AA98" s="84" t="s">
        <v>64</v>
      </c>
      <c r="AB98" s="315" t="str">
        <f t="shared" si="41"/>
        <v>Remplir les termes C, P et TVA</v>
      </c>
      <c r="AC98" s="55"/>
      <c r="AD98" s="65"/>
      <c r="AE98" s="56"/>
      <c r="AF98" s="48" t="s">
        <v>64</v>
      </c>
      <c r="AG98" s="99" t="str">
        <f t="shared" si="42"/>
        <v>Remplir la colonne AC ou AE</v>
      </c>
      <c r="AH98" s="103"/>
      <c r="AI98" s="173" t="str">
        <f t="shared" si="58"/>
        <v>Remplir la colonne M</v>
      </c>
      <c r="AJ98" s="179" t="str">
        <f t="shared" si="43"/>
        <v>Remplir la colonne AH</v>
      </c>
      <c r="AK98" s="297" t="str">
        <f t="shared" si="59"/>
        <v>Remplir la colonne I</v>
      </c>
      <c r="AL98" s="84" t="s">
        <v>64</v>
      </c>
      <c r="AM98" s="315" t="str">
        <f t="shared" si="44"/>
        <v>Remplir les termes C, P et TVA</v>
      </c>
      <c r="AN98" s="55"/>
      <c r="AO98" s="65"/>
      <c r="AP98" s="56"/>
      <c r="AQ98" s="48" t="s">
        <v>64</v>
      </c>
      <c r="AR98" s="99" t="str">
        <f t="shared" si="45"/>
        <v>Remplir la colonne AN ou AP</v>
      </c>
      <c r="AS98" s="103"/>
      <c r="AT98" s="173" t="str">
        <f t="shared" si="60"/>
        <v>Remplir la colonne M</v>
      </c>
      <c r="AU98" s="179" t="str">
        <f t="shared" si="46"/>
        <v>Remplir la colonne AS</v>
      </c>
      <c r="AV98" s="297" t="str">
        <f t="shared" si="61"/>
        <v>Remplir la colonne I</v>
      </c>
      <c r="AW98" s="84" t="s">
        <v>64</v>
      </c>
      <c r="AX98" s="315" t="str">
        <f t="shared" si="47"/>
        <v>Remplir les termes C, P et TVA</v>
      </c>
      <c r="AY98" s="55"/>
      <c r="AZ98" s="65"/>
      <c r="BA98" s="56"/>
      <c r="BB98" s="48" t="s">
        <v>64</v>
      </c>
      <c r="BC98" s="99" t="str">
        <f t="shared" si="48"/>
        <v>Remplir la colonne AY ou BA</v>
      </c>
      <c r="BD98" s="103"/>
      <c r="BE98" s="173" t="str">
        <f t="shared" si="62"/>
        <v>Remplir la colonne M</v>
      </c>
      <c r="BF98" s="179" t="str">
        <f t="shared" si="49"/>
        <v>Remplir la colonne BD</v>
      </c>
      <c r="BG98" s="297" t="str">
        <f t="shared" si="63"/>
        <v>Remplir la colonne I</v>
      </c>
      <c r="BH98" s="84" t="s">
        <v>64</v>
      </c>
      <c r="BI98" s="315" t="str">
        <f t="shared" si="50"/>
        <v>Remplir les termes C, P et TVA</v>
      </c>
      <c r="BJ98" s="55"/>
      <c r="BK98" s="65"/>
      <c r="BL98" s="56"/>
      <c r="BM98" s="48" t="s">
        <v>64</v>
      </c>
      <c r="BN98" s="99" t="str">
        <f t="shared" si="51"/>
        <v>Remplir la colonne BJ ou BL</v>
      </c>
      <c r="BO98" s="103"/>
      <c r="BP98" s="173" t="str">
        <f t="shared" si="64"/>
        <v>Remplir la colonne M</v>
      </c>
      <c r="BQ98" s="179" t="str">
        <f t="shared" si="52"/>
        <v>Remplir la colonne BO</v>
      </c>
      <c r="BR98" s="297" t="str">
        <f t="shared" si="65"/>
        <v>Remplir la colonne I</v>
      </c>
      <c r="BS98" s="84" t="s">
        <v>64</v>
      </c>
      <c r="BT98" s="315" t="str">
        <f t="shared" si="53"/>
        <v>Remplir les termes C, P et TVA</v>
      </c>
      <c r="BU98" s="55"/>
      <c r="BV98" s="65"/>
      <c r="BW98" s="56"/>
      <c r="BX98" s="48" t="s">
        <v>64</v>
      </c>
      <c r="BY98" s="99" t="str">
        <f t="shared" si="54"/>
        <v>Remplir la colonne BU ou BW</v>
      </c>
      <c r="BZ98" s="103"/>
      <c r="CA98" s="173" t="str">
        <f t="shared" si="66"/>
        <v>Remplir la colonne M</v>
      </c>
      <c r="CB98" s="179" t="str">
        <f t="shared" si="55"/>
        <v>Remplir la colonne BZ</v>
      </c>
      <c r="CC98" s="297" t="str">
        <f t="shared" si="67"/>
        <v>Remplir la colonne I</v>
      </c>
      <c r="CD98" s="84" t="s">
        <v>64</v>
      </c>
      <c r="CE98" s="315" t="str">
        <f t="shared" si="56"/>
        <v>Remplir les termes C, P et TVA</v>
      </c>
      <c r="CF98" s="61" t="str">
        <f t="shared" si="37"/>
        <v>REMPLIR TYPE DE CLIENT</v>
      </c>
      <c r="CG98" s="107" t="str">
        <f t="shared" si="38"/>
        <v>Montant total de l'aide demandée non indiqué</v>
      </c>
      <c r="CH98" s="1"/>
      <c r="CI98" s="1"/>
      <c r="CJ98" s="1"/>
      <c r="CK98" s="1"/>
      <c r="CL98" s="1"/>
    </row>
    <row r="99" spans="1:90" x14ac:dyDescent="0.25">
      <c r="A99" s="51"/>
      <c r="B99" s="111"/>
      <c r="C99" s="111"/>
      <c r="D99" s="111"/>
      <c r="E99" s="111"/>
      <c r="F99" s="111"/>
      <c r="G99" s="132"/>
      <c r="H99" s="151"/>
      <c r="I99" s="299"/>
      <c r="J99" s="152"/>
      <c r="K99" s="153"/>
      <c r="L99" s="169"/>
      <c r="M99" s="39"/>
      <c r="N99" s="90"/>
      <c r="O99" s="39"/>
      <c r="P99" s="23"/>
      <c r="Q99" s="170">
        <f t="shared" si="35"/>
        <v>0</v>
      </c>
      <c r="R99" s="55"/>
      <c r="S99" s="65"/>
      <c r="T99" s="56"/>
      <c r="U99" s="48" t="s">
        <v>64</v>
      </c>
      <c r="V99" s="99" t="str">
        <f t="shared" si="39"/>
        <v>Remplir la colonne R ou T</v>
      </c>
      <c r="W99" s="103"/>
      <c r="X99" s="173" t="str">
        <f t="shared" si="36"/>
        <v>Remplir la colonne M</v>
      </c>
      <c r="Y99" s="179" t="str">
        <f t="shared" si="40"/>
        <v>Remplir la colonne W</v>
      </c>
      <c r="Z99" s="297" t="str">
        <f t="shared" si="57"/>
        <v>Remplir la colonne I</v>
      </c>
      <c r="AA99" s="84" t="s">
        <v>64</v>
      </c>
      <c r="AB99" s="315" t="str">
        <f t="shared" si="41"/>
        <v>Remplir les termes C, P et TVA</v>
      </c>
      <c r="AC99" s="55"/>
      <c r="AD99" s="65"/>
      <c r="AE99" s="56"/>
      <c r="AF99" s="48" t="s">
        <v>64</v>
      </c>
      <c r="AG99" s="99" t="str">
        <f t="shared" si="42"/>
        <v>Remplir la colonne AC ou AE</v>
      </c>
      <c r="AH99" s="103"/>
      <c r="AI99" s="173" t="str">
        <f t="shared" si="58"/>
        <v>Remplir la colonne M</v>
      </c>
      <c r="AJ99" s="179" t="str">
        <f t="shared" si="43"/>
        <v>Remplir la colonne AH</v>
      </c>
      <c r="AK99" s="297" t="str">
        <f t="shared" si="59"/>
        <v>Remplir la colonne I</v>
      </c>
      <c r="AL99" s="84" t="s">
        <v>64</v>
      </c>
      <c r="AM99" s="315" t="str">
        <f t="shared" si="44"/>
        <v>Remplir les termes C, P et TVA</v>
      </c>
      <c r="AN99" s="55"/>
      <c r="AO99" s="65"/>
      <c r="AP99" s="56"/>
      <c r="AQ99" s="48" t="s">
        <v>64</v>
      </c>
      <c r="AR99" s="99" t="str">
        <f t="shared" si="45"/>
        <v>Remplir la colonne AN ou AP</v>
      </c>
      <c r="AS99" s="103"/>
      <c r="AT99" s="173" t="str">
        <f t="shared" si="60"/>
        <v>Remplir la colonne M</v>
      </c>
      <c r="AU99" s="179" t="str">
        <f t="shared" si="46"/>
        <v>Remplir la colonne AS</v>
      </c>
      <c r="AV99" s="297" t="str">
        <f t="shared" si="61"/>
        <v>Remplir la colonne I</v>
      </c>
      <c r="AW99" s="84" t="s">
        <v>64</v>
      </c>
      <c r="AX99" s="315" t="str">
        <f t="shared" si="47"/>
        <v>Remplir les termes C, P et TVA</v>
      </c>
      <c r="AY99" s="55"/>
      <c r="AZ99" s="65"/>
      <c r="BA99" s="56"/>
      <c r="BB99" s="48" t="s">
        <v>64</v>
      </c>
      <c r="BC99" s="99" t="str">
        <f t="shared" si="48"/>
        <v>Remplir la colonne AY ou BA</v>
      </c>
      <c r="BD99" s="103"/>
      <c r="BE99" s="173" t="str">
        <f t="shared" si="62"/>
        <v>Remplir la colonne M</v>
      </c>
      <c r="BF99" s="179" t="str">
        <f t="shared" si="49"/>
        <v>Remplir la colonne BD</v>
      </c>
      <c r="BG99" s="297" t="str">
        <f t="shared" si="63"/>
        <v>Remplir la colonne I</v>
      </c>
      <c r="BH99" s="84" t="s">
        <v>64</v>
      </c>
      <c r="BI99" s="315" t="str">
        <f t="shared" si="50"/>
        <v>Remplir les termes C, P et TVA</v>
      </c>
      <c r="BJ99" s="55"/>
      <c r="BK99" s="65"/>
      <c r="BL99" s="56"/>
      <c r="BM99" s="48" t="s">
        <v>64</v>
      </c>
      <c r="BN99" s="99" t="str">
        <f t="shared" si="51"/>
        <v>Remplir la colonne BJ ou BL</v>
      </c>
      <c r="BO99" s="103"/>
      <c r="BP99" s="173" t="str">
        <f t="shared" si="64"/>
        <v>Remplir la colonne M</v>
      </c>
      <c r="BQ99" s="179" t="str">
        <f t="shared" si="52"/>
        <v>Remplir la colonne BO</v>
      </c>
      <c r="BR99" s="297" t="str">
        <f t="shared" si="65"/>
        <v>Remplir la colonne I</v>
      </c>
      <c r="BS99" s="84" t="s">
        <v>64</v>
      </c>
      <c r="BT99" s="315" t="str">
        <f t="shared" si="53"/>
        <v>Remplir les termes C, P et TVA</v>
      </c>
      <c r="BU99" s="55"/>
      <c r="BV99" s="65"/>
      <c r="BW99" s="56"/>
      <c r="BX99" s="48" t="s">
        <v>64</v>
      </c>
      <c r="BY99" s="99" t="str">
        <f t="shared" si="54"/>
        <v>Remplir la colonne BU ou BW</v>
      </c>
      <c r="BZ99" s="103"/>
      <c r="CA99" s="173" t="str">
        <f t="shared" si="66"/>
        <v>Remplir la colonne M</v>
      </c>
      <c r="CB99" s="179" t="str">
        <f t="shared" si="55"/>
        <v>Remplir la colonne BZ</v>
      </c>
      <c r="CC99" s="297" t="str">
        <f t="shared" si="67"/>
        <v>Remplir la colonne I</v>
      </c>
      <c r="CD99" s="84" t="s">
        <v>64</v>
      </c>
      <c r="CE99" s="315" t="str">
        <f t="shared" si="56"/>
        <v>Remplir les termes C, P et TVA</v>
      </c>
      <c r="CF99" s="61" t="str">
        <f t="shared" si="37"/>
        <v>REMPLIR TYPE DE CLIENT</v>
      </c>
      <c r="CG99" s="107" t="str">
        <f t="shared" si="38"/>
        <v>Montant total de l'aide demandée non indiqué</v>
      </c>
      <c r="CH99" s="1"/>
      <c r="CI99" s="1"/>
      <c r="CJ99" s="1"/>
      <c r="CK99" s="1"/>
      <c r="CL99" s="1"/>
    </row>
    <row r="100" spans="1:90" x14ac:dyDescent="0.25">
      <c r="A100" s="51"/>
      <c r="B100" s="111"/>
      <c r="C100" s="111"/>
      <c r="D100" s="111"/>
      <c r="E100" s="111"/>
      <c r="F100" s="111"/>
      <c r="G100" s="132"/>
      <c r="H100" s="151"/>
      <c r="I100" s="299"/>
      <c r="J100" s="152"/>
      <c r="K100" s="153"/>
      <c r="L100" s="169"/>
      <c r="M100" s="39"/>
      <c r="N100" s="90"/>
      <c r="O100" s="39"/>
      <c r="P100" s="23"/>
      <c r="Q100" s="170">
        <f t="shared" si="35"/>
        <v>0</v>
      </c>
      <c r="R100" s="55"/>
      <c r="S100" s="65"/>
      <c r="T100" s="56"/>
      <c r="U100" s="48" t="s">
        <v>64</v>
      </c>
      <c r="V100" s="99" t="str">
        <f t="shared" si="39"/>
        <v>Remplir la colonne R ou T</v>
      </c>
      <c r="W100" s="103"/>
      <c r="X100" s="173" t="str">
        <f t="shared" si="36"/>
        <v>Remplir la colonne M</v>
      </c>
      <c r="Y100" s="179" t="str">
        <f t="shared" si="40"/>
        <v>Remplir la colonne W</v>
      </c>
      <c r="Z100" s="297" t="str">
        <f t="shared" si="57"/>
        <v>Remplir la colonne I</v>
      </c>
      <c r="AA100" s="84" t="s">
        <v>64</v>
      </c>
      <c r="AB100" s="315" t="str">
        <f t="shared" si="41"/>
        <v>Remplir les termes C, P et TVA</v>
      </c>
      <c r="AC100" s="55"/>
      <c r="AD100" s="65"/>
      <c r="AE100" s="56"/>
      <c r="AF100" s="48" t="s">
        <v>64</v>
      </c>
      <c r="AG100" s="99" t="str">
        <f t="shared" si="42"/>
        <v>Remplir la colonne AC ou AE</v>
      </c>
      <c r="AH100" s="103"/>
      <c r="AI100" s="173" t="str">
        <f t="shared" si="58"/>
        <v>Remplir la colonne M</v>
      </c>
      <c r="AJ100" s="179" t="str">
        <f t="shared" si="43"/>
        <v>Remplir la colonne AH</v>
      </c>
      <c r="AK100" s="297" t="str">
        <f t="shared" si="59"/>
        <v>Remplir la colonne I</v>
      </c>
      <c r="AL100" s="84" t="s">
        <v>64</v>
      </c>
      <c r="AM100" s="315" t="str">
        <f t="shared" si="44"/>
        <v>Remplir les termes C, P et TVA</v>
      </c>
      <c r="AN100" s="55"/>
      <c r="AO100" s="65"/>
      <c r="AP100" s="56"/>
      <c r="AQ100" s="48" t="s">
        <v>64</v>
      </c>
      <c r="AR100" s="99" t="str">
        <f t="shared" si="45"/>
        <v>Remplir la colonne AN ou AP</v>
      </c>
      <c r="AS100" s="103"/>
      <c r="AT100" s="173" t="str">
        <f t="shared" si="60"/>
        <v>Remplir la colonne M</v>
      </c>
      <c r="AU100" s="179" t="str">
        <f t="shared" si="46"/>
        <v>Remplir la colonne AS</v>
      </c>
      <c r="AV100" s="297" t="str">
        <f t="shared" si="61"/>
        <v>Remplir la colonne I</v>
      </c>
      <c r="AW100" s="84" t="s">
        <v>64</v>
      </c>
      <c r="AX100" s="315" t="str">
        <f t="shared" si="47"/>
        <v>Remplir les termes C, P et TVA</v>
      </c>
      <c r="AY100" s="55"/>
      <c r="AZ100" s="65"/>
      <c r="BA100" s="56"/>
      <c r="BB100" s="48" t="s">
        <v>64</v>
      </c>
      <c r="BC100" s="99" t="str">
        <f t="shared" si="48"/>
        <v>Remplir la colonne AY ou BA</v>
      </c>
      <c r="BD100" s="103"/>
      <c r="BE100" s="173" t="str">
        <f t="shared" si="62"/>
        <v>Remplir la colonne M</v>
      </c>
      <c r="BF100" s="179" t="str">
        <f t="shared" si="49"/>
        <v>Remplir la colonne BD</v>
      </c>
      <c r="BG100" s="297" t="str">
        <f t="shared" si="63"/>
        <v>Remplir la colonne I</v>
      </c>
      <c r="BH100" s="84" t="s">
        <v>64</v>
      </c>
      <c r="BI100" s="315" t="str">
        <f t="shared" si="50"/>
        <v>Remplir les termes C, P et TVA</v>
      </c>
      <c r="BJ100" s="55"/>
      <c r="BK100" s="65"/>
      <c r="BL100" s="56"/>
      <c r="BM100" s="48" t="s">
        <v>64</v>
      </c>
      <c r="BN100" s="99" t="str">
        <f t="shared" si="51"/>
        <v>Remplir la colonne BJ ou BL</v>
      </c>
      <c r="BO100" s="103"/>
      <c r="BP100" s="173" t="str">
        <f t="shared" si="64"/>
        <v>Remplir la colonne M</v>
      </c>
      <c r="BQ100" s="179" t="str">
        <f t="shared" si="52"/>
        <v>Remplir la colonne BO</v>
      </c>
      <c r="BR100" s="297" t="str">
        <f t="shared" si="65"/>
        <v>Remplir la colonne I</v>
      </c>
      <c r="BS100" s="84" t="s">
        <v>64</v>
      </c>
      <c r="BT100" s="315" t="str">
        <f t="shared" si="53"/>
        <v>Remplir les termes C, P et TVA</v>
      </c>
      <c r="BU100" s="55"/>
      <c r="BV100" s="65"/>
      <c r="BW100" s="56"/>
      <c r="BX100" s="48" t="s">
        <v>64</v>
      </c>
      <c r="BY100" s="99" t="str">
        <f t="shared" si="54"/>
        <v>Remplir la colonne BU ou BW</v>
      </c>
      <c r="BZ100" s="103"/>
      <c r="CA100" s="173" t="str">
        <f t="shared" si="66"/>
        <v>Remplir la colonne M</v>
      </c>
      <c r="CB100" s="179" t="str">
        <f t="shared" si="55"/>
        <v>Remplir la colonne BZ</v>
      </c>
      <c r="CC100" s="297" t="str">
        <f t="shared" si="67"/>
        <v>Remplir la colonne I</v>
      </c>
      <c r="CD100" s="84" t="s">
        <v>64</v>
      </c>
      <c r="CE100" s="315" t="str">
        <f t="shared" si="56"/>
        <v>Remplir les termes C, P et TVA</v>
      </c>
      <c r="CF100" s="61" t="str">
        <f t="shared" si="37"/>
        <v>REMPLIR TYPE DE CLIENT</v>
      </c>
      <c r="CG100" s="107" t="str">
        <f t="shared" si="38"/>
        <v>Montant total de l'aide demandée non indiqué</v>
      </c>
      <c r="CH100" s="1"/>
      <c r="CI100" s="1"/>
      <c r="CJ100" s="1"/>
      <c r="CK100" s="1"/>
      <c r="CL100" s="1"/>
    </row>
    <row r="101" spans="1:90" x14ac:dyDescent="0.25">
      <c r="A101" s="51"/>
      <c r="B101" s="111"/>
      <c r="C101" s="111"/>
      <c r="D101" s="111"/>
      <c r="E101" s="111"/>
      <c r="F101" s="111"/>
      <c r="G101" s="132"/>
      <c r="H101" s="151"/>
      <c r="I101" s="299"/>
      <c r="J101" s="152"/>
      <c r="K101" s="153"/>
      <c r="L101" s="169"/>
      <c r="M101" s="39"/>
      <c r="N101" s="90"/>
      <c r="O101" s="39"/>
      <c r="P101" s="23"/>
      <c r="Q101" s="170">
        <f t="shared" si="35"/>
        <v>0</v>
      </c>
      <c r="R101" s="55"/>
      <c r="S101" s="65"/>
      <c r="T101" s="56"/>
      <c r="U101" s="48" t="s">
        <v>64</v>
      </c>
      <c r="V101" s="99" t="str">
        <f t="shared" si="39"/>
        <v>Remplir la colonne R ou T</v>
      </c>
      <c r="W101" s="103"/>
      <c r="X101" s="173" t="str">
        <f t="shared" si="36"/>
        <v>Remplir la colonne M</v>
      </c>
      <c r="Y101" s="179" t="str">
        <f t="shared" si="40"/>
        <v>Remplir la colonne W</v>
      </c>
      <c r="Z101" s="297" t="str">
        <f t="shared" si="57"/>
        <v>Remplir la colonne I</v>
      </c>
      <c r="AA101" s="84" t="s">
        <v>64</v>
      </c>
      <c r="AB101" s="315" t="str">
        <f t="shared" si="41"/>
        <v>Remplir les termes C, P et TVA</v>
      </c>
      <c r="AC101" s="55"/>
      <c r="AD101" s="65"/>
      <c r="AE101" s="56"/>
      <c r="AF101" s="48" t="s">
        <v>64</v>
      </c>
      <c r="AG101" s="99" t="str">
        <f t="shared" si="42"/>
        <v>Remplir la colonne AC ou AE</v>
      </c>
      <c r="AH101" s="103"/>
      <c r="AI101" s="173" t="str">
        <f t="shared" si="58"/>
        <v>Remplir la colonne M</v>
      </c>
      <c r="AJ101" s="179" t="str">
        <f t="shared" si="43"/>
        <v>Remplir la colonne AH</v>
      </c>
      <c r="AK101" s="297" t="str">
        <f t="shared" si="59"/>
        <v>Remplir la colonne I</v>
      </c>
      <c r="AL101" s="84" t="s">
        <v>64</v>
      </c>
      <c r="AM101" s="315" t="str">
        <f t="shared" si="44"/>
        <v>Remplir les termes C, P et TVA</v>
      </c>
      <c r="AN101" s="55"/>
      <c r="AO101" s="65"/>
      <c r="AP101" s="56"/>
      <c r="AQ101" s="48" t="s">
        <v>64</v>
      </c>
      <c r="AR101" s="99" t="str">
        <f t="shared" si="45"/>
        <v>Remplir la colonne AN ou AP</v>
      </c>
      <c r="AS101" s="103"/>
      <c r="AT101" s="173" t="str">
        <f t="shared" si="60"/>
        <v>Remplir la colonne M</v>
      </c>
      <c r="AU101" s="179" t="str">
        <f t="shared" si="46"/>
        <v>Remplir la colonne AS</v>
      </c>
      <c r="AV101" s="297" t="str">
        <f t="shared" si="61"/>
        <v>Remplir la colonne I</v>
      </c>
      <c r="AW101" s="84" t="s">
        <v>64</v>
      </c>
      <c r="AX101" s="315" t="str">
        <f t="shared" si="47"/>
        <v>Remplir les termes C, P et TVA</v>
      </c>
      <c r="AY101" s="55"/>
      <c r="AZ101" s="65"/>
      <c r="BA101" s="56"/>
      <c r="BB101" s="48" t="s">
        <v>64</v>
      </c>
      <c r="BC101" s="99" t="str">
        <f t="shared" si="48"/>
        <v>Remplir la colonne AY ou BA</v>
      </c>
      <c r="BD101" s="103"/>
      <c r="BE101" s="173" t="str">
        <f t="shared" si="62"/>
        <v>Remplir la colonne M</v>
      </c>
      <c r="BF101" s="179" t="str">
        <f t="shared" si="49"/>
        <v>Remplir la colonne BD</v>
      </c>
      <c r="BG101" s="297" t="str">
        <f t="shared" si="63"/>
        <v>Remplir la colonne I</v>
      </c>
      <c r="BH101" s="84" t="s">
        <v>64</v>
      </c>
      <c r="BI101" s="315" t="str">
        <f t="shared" si="50"/>
        <v>Remplir les termes C, P et TVA</v>
      </c>
      <c r="BJ101" s="55"/>
      <c r="BK101" s="65"/>
      <c r="BL101" s="56"/>
      <c r="BM101" s="48" t="s">
        <v>64</v>
      </c>
      <c r="BN101" s="99" t="str">
        <f t="shared" si="51"/>
        <v>Remplir la colonne BJ ou BL</v>
      </c>
      <c r="BO101" s="103"/>
      <c r="BP101" s="173" t="str">
        <f t="shared" si="64"/>
        <v>Remplir la colonne M</v>
      </c>
      <c r="BQ101" s="179" t="str">
        <f t="shared" si="52"/>
        <v>Remplir la colonne BO</v>
      </c>
      <c r="BR101" s="297" t="str">
        <f t="shared" si="65"/>
        <v>Remplir la colonne I</v>
      </c>
      <c r="BS101" s="84" t="s">
        <v>64</v>
      </c>
      <c r="BT101" s="315" t="str">
        <f t="shared" si="53"/>
        <v>Remplir les termes C, P et TVA</v>
      </c>
      <c r="BU101" s="55"/>
      <c r="BV101" s="65"/>
      <c r="BW101" s="56"/>
      <c r="BX101" s="48" t="s">
        <v>64</v>
      </c>
      <c r="BY101" s="99" t="str">
        <f t="shared" si="54"/>
        <v>Remplir la colonne BU ou BW</v>
      </c>
      <c r="BZ101" s="103"/>
      <c r="CA101" s="173" t="str">
        <f t="shared" si="66"/>
        <v>Remplir la colonne M</v>
      </c>
      <c r="CB101" s="179" t="str">
        <f t="shared" si="55"/>
        <v>Remplir la colonne BZ</v>
      </c>
      <c r="CC101" s="297" t="str">
        <f t="shared" si="67"/>
        <v>Remplir la colonne I</v>
      </c>
      <c r="CD101" s="84" t="s">
        <v>64</v>
      </c>
      <c r="CE101" s="315" t="str">
        <f t="shared" si="56"/>
        <v>Remplir les termes C, P et TVA</v>
      </c>
      <c r="CF101" s="61" t="str">
        <f t="shared" si="37"/>
        <v>REMPLIR TYPE DE CLIENT</v>
      </c>
      <c r="CG101" s="107" t="str">
        <f t="shared" si="38"/>
        <v>Montant total de l'aide demandée non indiqué</v>
      </c>
      <c r="CH101" s="1"/>
      <c r="CI101" s="1"/>
      <c r="CJ101" s="1"/>
      <c r="CK101" s="1"/>
      <c r="CL101" s="1"/>
    </row>
    <row r="102" spans="1:90" x14ac:dyDescent="0.25">
      <c r="A102" s="51"/>
      <c r="B102" s="111"/>
      <c r="C102" s="111"/>
      <c r="D102" s="111"/>
      <c r="E102" s="111"/>
      <c r="F102" s="111"/>
      <c r="G102" s="132"/>
      <c r="H102" s="151"/>
      <c r="I102" s="299"/>
      <c r="J102" s="152"/>
      <c r="K102" s="153"/>
      <c r="L102" s="169"/>
      <c r="M102" s="39"/>
      <c r="N102" s="90"/>
      <c r="O102" s="39"/>
      <c r="P102" s="23"/>
      <c r="Q102" s="170">
        <f t="shared" si="35"/>
        <v>0</v>
      </c>
      <c r="R102" s="55"/>
      <c r="S102" s="65"/>
      <c r="T102" s="56"/>
      <c r="U102" s="48" t="s">
        <v>64</v>
      </c>
      <c r="V102" s="99" t="str">
        <f t="shared" si="39"/>
        <v>Remplir la colonne R ou T</v>
      </c>
      <c r="W102" s="103"/>
      <c r="X102" s="173" t="str">
        <f t="shared" si="36"/>
        <v>Remplir la colonne M</v>
      </c>
      <c r="Y102" s="179" t="str">
        <f t="shared" si="40"/>
        <v>Remplir la colonne W</v>
      </c>
      <c r="Z102" s="297" t="str">
        <f t="shared" si="57"/>
        <v>Remplir la colonne I</v>
      </c>
      <c r="AA102" s="84" t="s">
        <v>64</v>
      </c>
      <c r="AB102" s="315" t="str">
        <f t="shared" si="41"/>
        <v>Remplir les termes C, P et TVA</v>
      </c>
      <c r="AC102" s="55"/>
      <c r="AD102" s="65"/>
      <c r="AE102" s="56"/>
      <c r="AF102" s="48" t="s">
        <v>64</v>
      </c>
      <c r="AG102" s="99" t="str">
        <f t="shared" si="42"/>
        <v>Remplir la colonne AC ou AE</v>
      </c>
      <c r="AH102" s="103"/>
      <c r="AI102" s="173" t="str">
        <f t="shared" si="58"/>
        <v>Remplir la colonne M</v>
      </c>
      <c r="AJ102" s="179" t="str">
        <f t="shared" si="43"/>
        <v>Remplir la colonne AH</v>
      </c>
      <c r="AK102" s="297" t="str">
        <f t="shared" si="59"/>
        <v>Remplir la colonne I</v>
      </c>
      <c r="AL102" s="84" t="s">
        <v>64</v>
      </c>
      <c r="AM102" s="315" t="str">
        <f t="shared" si="44"/>
        <v>Remplir les termes C, P et TVA</v>
      </c>
      <c r="AN102" s="55"/>
      <c r="AO102" s="65"/>
      <c r="AP102" s="56"/>
      <c r="AQ102" s="48" t="s">
        <v>64</v>
      </c>
      <c r="AR102" s="99" t="str">
        <f t="shared" si="45"/>
        <v>Remplir la colonne AN ou AP</v>
      </c>
      <c r="AS102" s="103"/>
      <c r="AT102" s="173" t="str">
        <f t="shared" si="60"/>
        <v>Remplir la colonne M</v>
      </c>
      <c r="AU102" s="179" t="str">
        <f t="shared" si="46"/>
        <v>Remplir la colonne AS</v>
      </c>
      <c r="AV102" s="297" t="str">
        <f t="shared" si="61"/>
        <v>Remplir la colonne I</v>
      </c>
      <c r="AW102" s="84" t="s">
        <v>64</v>
      </c>
      <c r="AX102" s="315" t="str">
        <f t="shared" si="47"/>
        <v>Remplir les termes C, P et TVA</v>
      </c>
      <c r="AY102" s="55"/>
      <c r="AZ102" s="65"/>
      <c r="BA102" s="56"/>
      <c r="BB102" s="48" t="s">
        <v>64</v>
      </c>
      <c r="BC102" s="99" t="str">
        <f t="shared" si="48"/>
        <v>Remplir la colonne AY ou BA</v>
      </c>
      <c r="BD102" s="103"/>
      <c r="BE102" s="173" t="str">
        <f t="shared" si="62"/>
        <v>Remplir la colonne M</v>
      </c>
      <c r="BF102" s="179" t="str">
        <f t="shared" si="49"/>
        <v>Remplir la colonne BD</v>
      </c>
      <c r="BG102" s="297" t="str">
        <f t="shared" si="63"/>
        <v>Remplir la colonne I</v>
      </c>
      <c r="BH102" s="84" t="s">
        <v>64</v>
      </c>
      <c r="BI102" s="315" t="str">
        <f t="shared" si="50"/>
        <v>Remplir les termes C, P et TVA</v>
      </c>
      <c r="BJ102" s="55"/>
      <c r="BK102" s="65"/>
      <c r="BL102" s="56"/>
      <c r="BM102" s="48" t="s">
        <v>64</v>
      </c>
      <c r="BN102" s="99" t="str">
        <f t="shared" si="51"/>
        <v>Remplir la colonne BJ ou BL</v>
      </c>
      <c r="BO102" s="103"/>
      <c r="BP102" s="173" t="str">
        <f t="shared" si="64"/>
        <v>Remplir la colonne M</v>
      </c>
      <c r="BQ102" s="179" t="str">
        <f t="shared" si="52"/>
        <v>Remplir la colonne BO</v>
      </c>
      <c r="BR102" s="297" t="str">
        <f t="shared" si="65"/>
        <v>Remplir la colonne I</v>
      </c>
      <c r="BS102" s="84" t="s">
        <v>64</v>
      </c>
      <c r="BT102" s="315" t="str">
        <f t="shared" si="53"/>
        <v>Remplir les termes C, P et TVA</v>
      </c>
      <c r="BU102" s="55"/>
      <c r="BV102" s="65"/>
      <c r="BW102" s="56"/>
      <c r="BX102" s="48" t="s">
        <v>64</v>
      </c>
      <c r="BY102" s="99" t="str">
        <f t="shared" si="54"/>
        <v>Remplir la colonne BU ou BW</v>
      </c>
      <c r="BZ102" s="103"/>
      <c r="CA102" s="173" t="str">
        <f t="shared" si="66"/>
        <v>Remplir la colonne M</v>
      </c>
      <c r="CB102" s="179" t="str">
        <f t="shared" si="55"/>
        <v>Remplir la colonne BZ</v>
      </c>
      <c r="CC102" s="297" t="str">
        <f t="shared" si="67"/>
        <v>Remplir la colonne I</v>
      </c>
      <c r="CD102" s="84" t="s">
        <v>64</v>
      </c>
      <c r="CE102" s="315" t="str">
        <f t="shared" si="56"/>
        <v>Remplir les termes C, P et TVA</v>
      </c>
      <c r="CF102" s="61" t="str">
        <f t="shared" si="37"/>
        <v>REMPLIR TYPE DE CLIENT</v>
      </c>
      <c r="CG102" s="107" t="str">
        <f t="shared" si="38"/>
        <v>Montant total de l'aide demandée non indiqué</v>
      </c>
      <c r="CH102" s="1"/>
      <c r="CI102" s="1"/>
      <c r="CJ102" s="1"/>
      <c r="CK102" s="1"/>
      <c r="CL102" s="1"/>
    </row>
    <row r="103" spans="1:90" x14ac:dyDescent="0.25">
      <c r="A103" s="51"/>
      <c r="B103" s="111"/>
      <c r="C103" s="111"/>
      <c r="D103" s="111"/>
      <c r="E103" s="111"/>
      <c r="F103" s="111"/>
      <c r="G103" s="132"/>
      <c r="H103" s="151"/>
      <c r="I103" s="299"/>
      <c r="J103" s="152"/>
      <c r="K103" s="153"/>
      <c r="L103" s="169"/>
      <c r="M103" s="39"/>
      <c r="N103" s="90"/>
      <c r="O103" s="39"/>
      <c r="P103" s="23"/>
      <c r="Q103" s="170">
        <f t="shared" si="35"/>
        <v>0</v>
      </c>
      <c r="R103" s="55"/>
      <c r="S103" s="65"/>
      <c r="T103" s="56"/>
      <c r="U103" s="48" t="s">
        <v>64</v>
      </c>
      <c r="V103" s="99" t="str">
        <f t="shared" si="39"/>
        <v>Remplir la colonne R ou T</v>
      </c>
      <c r="W103" s="103"/>
      <c r="X103" s="173" t="str">
        <f t="shared" si="36"/>
        <v>Remplir la colonne M</v>
      </c>
      <c r="Y103" s="179" t="str">
        <f t="shared" si="40"/>
        <v>Remplir la colonne W</v>
      </c>
      <c r="Z103" s="297" t="str">
        <f t="shared" si="57"/>
        <v>Remplir la colonne I</v>
      </c>
      <c r="AA103" s="84" t="s">
        <v>64</v>
      </c>
      <c r="AB103" s="315" t="str">
        <f t="shared" si="41"/>
        <v>Remplir les termes C, P et TVA</v>
      </c>
      <c r="AC103" s="55"/>
      <c r="AD103" s="65"/>
      <c r="AE103" s="56"/>
      <c r="AF103" s="48" t="s">
        <v>64</v>
      </c>
      <c r="AG103" s="99" t="str">
        <f t="shared" si="42"/>
        <v>Remplir la colonne AC ou AE</v>
      </c>
      <c r="AH103" s="103"/>
      <c r="AI103" s="173" t="str">
        <f t="shared" si="58"/>
        <v>Remplir la colonne M</v>
      </c>
      <c r="AJ103" s="179" t="str">
        <f t="shared" si="43"/>
        <v>Remplir la colonne AH</v>
      </c>
      <c r="AK103" s="297" t="str">
        <f t="shared" si="59"/>
        <v>Remplir la colonne I</v>
      </c>
      <c r="AL103" s="84" t="s">
        <v>64</v>
      </c>
      <c r="AM103" s="315" t="str">
        <f t="shared" si="44"/>
        <v>Remplir les termes C, P et TVA</v>
      </c>
      <c r="AN103" s="55"/>
      <c r="AO103" s="65"/>
      <c r="AP103" s="56"/>
      <c r="AQ103" s="48" t="s">
        <v>64</v>
      </c>
      <c r="AR103" s="99" t="str">
        <f t="shared" si="45"/>
        <v>Remplir la colonne AN ou AP</v>
      </c>
      <c r="AS103" s="103"/>
      <c r="AT103" s="173" t="str">
        <f t="shared" si="60"/>
        <v>Remplir la colonne M</v>
      </c>
      <c r="AU103" s="179" t="str">
        <f t="shared" si="46"/>
        <v>Remplir la colonne AS</v>
      </c>
      <c r="AV103" s="297" t="str">
        <f t="shared" si="61"/>
        <v>Remplir la colonne I</v>
      </c>
      <c r="AW103" s="84" t="s">
        <v>64</v>
      </c>
      <c r="AX103" s="315" t="str">
        <f t="shared" si="47"/>
        <v>Remplir les termes C, P et TVA</v>
      </c>
      <c r="AY103" s="55"/>
      <c r="AZ103" s="65"/>
      <c r="BA103" s="56"/>
      <c r="BB103" s="48" t="s">
        <v>64</v>
      </c>
      <c r="BC103" s="99" t="str">
        <f t="shared" si="48"/>
        <v>Remplir la colonne AY ou BA</v>
      </c>
      <c r="BD103" s="103"/>
      <c r="BE103" s="173" t="str">
        <f t="shared" si="62"/>
        <v>Remplir la colonne M</v>
      </c>
      <c r="BF103" s="179" t="str">
        <f t="shared" si="49"/>
        <v>Remplir la colonne BD</v>
      </c>
      <c r="BG103" s="297" t="str">
        <f t="shared" si="63"/>
        <v>Remplir la colonne I</v>
      </c>
      <c r="BH103" s="84" t="s">
        <v>64</v>
      </c>
      <c r="BI103" s="315" t="str">
        <f t="shared" si="50"/>
        <v>Remplir les termes C, P et TVA</v>
      </c>
      <c r="BJ103" s="55"/>
      <c r="BK103" s="65"/>
      <c r="BL103" s="56"/>
      <c r="BM103" s="48" t="s">
        <v>64</v>
      </c>
      <c r="BN103" s="99" t="str">
        <f t="shared" si="51"/>
        <v>Remplir la colonne BJ ou BL</v>
      </c>
      <c r="BO103" s="103"/>
      <c r="BP103" s="173" t="str">
        <f t="shared" si="64"/>
        <v>Remplir la colonne M</v>
      </c>
      <c r="BQ103" s="179" t="str">
        <f t="shared" si="52"/>
        <v>Remplir la colonne BO</v>
      </c>
      <c r="BR103" s="297" t="str">
        <f t="shared" si="65"/>
        <v>Remplir la colonne I</v>
      </c>
      <c r="BS103" s="84" t="s">
        <v>64</v>
      </c>
      <c r="BT103" s="315" t="str">
        <f t="shared" si="53"/>
        <v>Remplir les termes C, P et TVA</v>
      </c>
      <c r="BU103" s="55"/>
      <c r="BV103" s="65"/>
      <c r="BW103" s="56"/>
      <c r="BX103" s="48" t="s">
        <v>64</v>
      </c>
      <c r="BY103" s="99" t="str">
        <f t="shared" si="54"/>
        <v>Remplir la colonne BU ou BW</v>
      </c>
      <c r="BZ103" s="103"/>
      <c r="CA103" s="173" t="str">
        <f t="shared" si="66"/>
        <v>Remplir la colonne M</v>
      </c>
      <c r="CB103" s="179" t="str">
        <f t="shared" si="55"/>
        <v>Remplir la colonne BZ</v>
      </c>
      <c r="CC103" s="297" t="str">
        <f t="shared" si="67"/>
        <v>Remplir la colonne I</v>
      </c>
      <c r="CD103" s="84" t="s">
        <v>64</v>
      </c>
      <c r="CE103" s="315" t="str">
        <f t="shared" si="56"/>
        <v>Remplir les termes C, P et TVA</v>
      </c>
      <c r="CF103" s="61" t="str">
        <f t="shared" si="37"/>
        <v>REMPLIR TYPE DE CLIENT</v>
      </c>
      <c r="CG103" s="107" t="str">
        <f t="shared" si="38"/>
        <v>Montant total de l'aide demandée non indiqué</v>
      </c>
      <c r="CH103" s="1"/>
      <c r="CI103" s="1"/>
      <c r="CJ103" s="1"/>
      <c r="CK103" s="1"/>
      <c r="CL103" s="1"/>
    </row>
    <row r="104" spans="1:90" x14ac:dyDescent="0.25">
      <c r="A104" s="51"/>
      <c r="B104" s="111"/>
      <c r="C104" s="111"/>
      <c r="D104" s="111"/>
      <c r="E104" s="111"/>
      <c r="F104" s="111"/>
      <c r="G104" s="132"/>
      <c r="H104" s="151"/>
      <c r="I104" s="299"/>
      <c r="J104" s="152"/>
      <c r="K104" s="153"/>
      <c r="L104" s="169"/>
      <c r="M104" s="39"/>
      <c r="N104" s="90"/>
      <c r="O104" s="39"/>
      <c r="P104" s="23"/>
      <c r="Q104" s="170">
        <f t="shared" si="35"/>
        <v>0</v>
      </c>
      <c r="R104" s="55"/>
      <c r="S104" s="65"/>
      <c r="T104" s="56"/>
      <c r="U104" s="48" t="s">
        <v>64</v>
      </c>
      <c r="V104" s="99" t="str">
        <f t="shared" si="39"/>
        <v>Remplir la colonne R ou T</v>
      </c>
      <c r="W104" s="103"/>
      <c r="X104" s="173" t="str">
        <f t="shared" si="36"/>
        <v>Remplir la colonne M</v>
      </c>
      <c r="Y104" s="179" t="str">
        <f t="shared" si="40"/>
        <v>Remplir la colonne W</v>
      </c>
      <c r="Z104" s="297" t="str">
        <f t="shared" si="57"/>
        <v>Remplir la colonne I</v>
      </c>
      <c r="AA104" s="84" t="s">
        <v>64</v>
      </c>
      <c r="AB104" s="315" t="str">
        <f t="shared" si="41"/>
        <v>Remplir les termes C, P et TVA</v>
      </c>
      <c r="AC104" s="55"/>
      <c r="AD104" s="65"/>
      <c r="AE104" s="56"/>
      <c r="AF104" s="48" t="s">
        <v>64</v>
      </c>
      <c r="AG104" s="99" t="str">
        <f t="shared" si="42"/>
        <v>Remplir la colonne AC ou AE</v>
      </c>
      <c r="AH104" s="103"/>
      <c r="AI104" s="173" t="str">
        <f t="shared" si="58"/>
        <v>Remplir la colonne M</v>
      </c>
      <c r="AJ104" s="179" t="str">
        <f t="shared" si="43"/>
        <v>Remplir la colonne AH</v>
      </c>
      <c r="AK104" s="297" t="str">
        <f t="shared" si="59"/>
        <v>Remplir la colonne I</v>
      </c>
      <c r="AL104" s="84" t="s">
        <v>64</v>
      </c>
      <c r="AM104" s="315" t="str">
        <f t="shared" si="44"/>
        <v>Remplir les termes C, P et TVA</v>
      </c>
      <c r="AN104" s="55"/>
      <c r="AO104" s="65"/>
      <c r="AP104" s="56"/>
      <c r="AQ104" s="48" t="s">
        <v>64</v>
      </c>
      <c r="AR104" s="99" t="str">
        <f t="shared" si="45"/>
        <v>Remplir la colonne AN ou AP</v>
      </c>
      <c r="AS104" s="103"/>
      <c r="AT104" s="173" t="str">
        <f t="shared" si="60"/>
        <v>Remplir la colonne M</v>
      </c>
      <c r="AU104" s="179" t="str">
        <f t="shared" si="46"/>
        <v>Remplir la colonne AS</v>
      </c>
      <c r="AV104" s="297" t="str">
        <f t="shared" si="61"/>
        <v>Remplir la colonne I</v>
      </c>
      <c r="AW104" s="84" t="s">
        <v>64</v>
      </c>
      <c r="AX104" s="315" t="str">
        <f t="shared" si="47"/>
        <v>Remplir les termes C, P et TVA</v>
      </c>
      <c r="AY104" s="55"/>
      <c r="AZ104" s="65"/>
      <c r="BA104" s="56"/>
      <c r="BB104" s="48" t="s">
        <v>64</v>
      </c>
      <c r="BC104" s="99" t="str">
        <f t="shared" si="48"/>
        <v>Remplir la colonne AY ou BA</v>
      </c>
      <c r="BD104" s="103"/>
      <c r="BE104" s="173" t="str">
        <f t="shared" si="62"/>
        <v>Remplir la colonne M</v>
      </c>
      <c r="BF104" s="179" t="str">
        <f t="shared" si="49"/>
        <v>Remplir la colonne BD</v>
      </c>
      <c r="BG104" s="297" t="str">
        <f t="shared" si="63"/>
        <v>Remplir la colonne I</v>
      </c>
      <c r="BH104" s="84" t="s">
        <v>64</v>
      </c>
      <c r="BI104" s="315" t="str">
        <f t="shared" si="50"/>
        <v>Remplir les termes C, P et TVA</v>
      </c>
      <c r="BJ104" s="55"/>
      <c r="BK104" s="65"/>
      <c r="BL104" s="56"/>
      <c r="BM104" s="48" t="s">
        <v>64</v>
      </c>
      <c r="BN104" s="99" t="str">
        <f t="shared" si="51"/>
        <v>Remplir la colonne BJ ou BL</v>
      </c>
      <c r="BO104" s="103"/>
      <c r="BP104" s="173" t="str">
        <f t="shared" si="64"/>
        <v>Remplir la colonne M</v>
      </c>
      <c r="BQ104" s="179" t="str">
        <f t="shared" si="52"/>
        <v>Remplir la colonne BO</v>
      </c>
      <c r="BR104" s="297" t="str">
        <f t="shared" si="65"/>
        <v>Remplir la colonne I</v>
      </c>
      <c r="BS104" s="84" t="s">
        <v>64</v>
      </c>
      <c r="BT104" s="315" t="str">
        <f t="shared" si="53"/>
        <v>Remplir les termes C, P et TVA</v>
      </c>
      <c r="BU104" s="55"/>
      <c r="BV104" s="65"/>
      <c r="BW104" s="56"/>
      <c r="BX104" s="48" t="s">
        <v>64</v>
      </c>
      <c r="BY104" s="99" t="str">
        <f t="shared" si="54"/>
        <v>Remplir la colonne BU ou BW</v>
      </c>
      <c r="BZ104" s="103"/>
      <c r="CA104" s="173" t="str">
        <f t="shared" si="66"/>
        <v>Remplir la colonne M</v>
      </c>
      <c r="CB104" s="179" t="str">
        <f t="shared" si="55"/>
        <v>Remplir la colonne BZ</v>
      </c>
      <c r="CC104" s="297" t="str">
        <f t="shared" si="67"/>
        <v>Remplir la colonne I</v>
      </c>
      <c r="CD104" s="84" t="s">
        <v>64</v>
      </c>
      <c r="CE104" s="315" t="str">
        <f t="shared" si="56"/>
        <v>Remplir les termes C, P et TVA</v>
      </c>
      <c r="CF104" s="61" t="str">
        <f t="shared" si="37"/>
        <v>REMPLIR TYPE DE CLIENT</v>
      </c>
      <c r="CG104" s="107" t="str">
        <f t="shared" si="38"/>
        <v>Montant total de l'aide demandée non indiqué</v>
      </c>
      <c r="CH104" s="1"/>
      <c r="CI104" s="1"/>
      <c r="CJ104" s="1"/>
      <c r="CK104" s="1"/>
      <c r="CL104" s="1"/>
    </row>
    <row r="105" spans="1:90" x14ac:dyDescent="0.25">
      <c r="A105" s="51"/>
      <c r="B105" s="111"/>
      <c r="C105" s="111"/>
      <c r="D105" s="111"/>
      <c r="E105" s="111"/>
      <c r="F105" s="111"/>
      <c r="G105" s="132"/>
      <c r="H105" s="151"/>
      <c r="I105" s="299"/>
      <c r="J105" s="152"/>
      <c r="K105" s="153"/>
      <c r="L105" s="169"/>
      <c r="M105" s="39"/>
      <c r="N105" s="90"/>
      <c r="O105" s="39"/>
      <c r="P105" s="23"/>
      <c r="Q105" s="170">
        <f t="shared" si="35"/>
        <v>0</v>
      </c>
      <c r="R105" s="55"/>
      <c r="S105" s="65"/>
      <c r="T105" s="56"/>
      <c r="U105" s="48" t="s">
        <v>64</v>
      </c>
      <c r="V105" s="99" t="str">
        <f t="shared" si="39"/>
        <v>Remplir la colonne R ou T</v>
      </c>
      <c r="W105" s="103"/>
      <c r="X105" s="173" t="str">
        <f t="shared" si="36"/>
        <v>Remplir la colonne M</v>
      </c>
      <c r="Y105" s="179" t="str">
        <f t="shared" si="40"/>
        <v>Remplir la colonne W</v>
      </c>
      <c r="Z105" s="297" t="str">
        <f t="shared" si="57"/>
        <v>Remplir la colonne I</v>
      </c>
      <c r="AA105" s="84" t="s">
        <v>64</v>
      </c>
      <c r="AB105" s="315" t="str">
        <f t="shared" si="41"/>
        <v>Remplir les termes C, P et TVA</v>
      </c>
      <c r="AC105" s="55"/>
      <c r="AD105" s="65"/>
      <c r="AE105" s="56"/>
      <c r="AF105" s="48" t="s">
        <v>64</v>
      </c>
      <c r="AG105" s="99" t="str">
        <f t="shared" si="42"/>
        <v>Remplir la colonne AC ou AE</v>
      </c>
      <c r="AH105" s="103"/>
      <c r="AI105" s="173" t="str">
        <f t="shared" si="58"/>
        <v>Remplir la colonne M</v>
      </c>
      <c r="AJ105" s="179" t="str">
        <f t="shared" si="43"/>
        <v>Remplir la colonne AH</v>
      </c>
      <c r="AK105" s="297" t="str">
        <f t="shared" si="59"/>
        <v>Remplir la colonne I</v>
      </c>
      <c r="AL105" s="84" t="s">
        <v>64</v>
      </c>
      <c r="AM105" s="315" t="str">
        <f t="shared" si="44"/>
        <v>Remplir les termes C, P et TVA</v>
      </c>
      <c r="AN105" s="55"/>
      <c r="AO105" s="65"/>
      <c r="AP105" s="56"/>
      <c r="AQ105" s="48" t="s">
        <v>64</v>
      </c>
      <c r="AR105" s="99" t="str">
        <f t="shared" si="45"/>
        <v>Remplir la colonne AN ou AP</v>
      </c>
      <c r="AS105" s="103"/>
      <c r="AT105" s="173" t="str">
        <f t="shared" si="60"/>
        <v>Remplir la colonne M</v>
      </c>
      <c r="AU105" s="179" t="str">
        <f t="shared" si="46"/>
        <v>Remplir la colonne AS</v>
      </c>
      <c r="AV105" s="297" t="str">
        <f t="shared" si="61"/>
        <v>Remplir la colonne I</v>
      </c>
      <c r="AW105" s="84" t="s">
        <v>64</v>
      </c>
      <c r="AX105" s="315" t="str">
        <f t="shared" si="47"/>
        <v>Remplir les termes C, P et TVA</v>
      </c>
      <c r="AY105" s="55"/>
      <c r="AZ105" s="65"/>
      <c r="BA105" s="56"/>
      <c r="BB105" s="48" t="s">
        <v>64</v>
      </c>
      <c r="BC105" s="99" t="str">
        <f t="shared" si="48"/>
        <v>Remplir la colonne AY ou BA</v>
      </c>
      <c r="BD105" s="103"/>
      <c r="BE105" s="173" t="str">
        <f t="shared" si="62"/>
        <v>Remplir la colonne M</v>
      </c>
      <c r="BF105" s="179" t="str">
        <f t="shared" si="49"/>
        <v>Remplir la colonne BD</v>
      </c>
      <c r="BG105" s="297" t="str">
        <f t="shared" si="63"/>
        <v>Remplir la colonne I</v>
      </c>
      <c r="BH105" s="84" t="s">
        <v>64</v>
      </c>
      <c r="BI105" s="315" t="str">
        <f t="shared" si="50"/>
        <v>Remplir les termes C, P et TVA</v>
      </c>
      <c r="BJ105" s="55"/>
      <c r="BK105" s="65"/>
      <c r="BL105" s="56"/>
      <c r="BM105" s="48" t="s">
        <v>64</v>
      </c>
      <c r="BN105" s="99" t="str">
        <f t="shared" si="51"/>
        <v>Remplir la colonne BJ ou BL</v>
      </c>
      <c r="BO105" s="103"/>
      <c r="BP105" s="173" t="str">
        <f t="shared" si="64"/>
        <v>Remplir la colonne M</v>
      </c>
      <c r="BQ105" s="179" t="str">
        <f t="shared" si="52"/>
        <v>Remplir la colonne BO</v>
      </c>
      <c r="BR105" s="297" t="str">
        <f t="shared" si="65"/>
        <v>Remplir la colonne I</v>
      </c>
      <c r="BS105" s="84" t="s">
        <v>64</v>
      </c>
      <c r="BT105" s="315" t="str">
        <f t="shared" si="53"/>
        <v>Remplir les termes C, P et TVA</v>
      </c>
      <c r="BU105" s="55"/>
      <c r="BV105" s="65"/>
      <c r="BW105" s="56"/>
      <c r="BX105" s="48" t="s">
        <v>64</v>
      </c>
      <c r="BY105" s="99" t="str">
        <f t="shared" si="54"/>
        <v>Remplir la colonne BU ou BW</v>
      </c>
      <c r="BZ105" s="103"/>
      <c r="CA105" s="173" t="str">
        <f t="shared" si="66"/>
        <v>Remplir la colonne M</v>
      </c>
      <c r="CB105" s="179" t="str">
        <f t="shared" si="55"/>
        <v>Remplir la colonne BZ</v>
      </c>
      <c r="CC105" s="297" t="str">
        <f t="shared" si="67"/>
        <v>Remplir la colonne I</v>
      </c>
      <c r="CD105" s="84" t="s">
        <v>64</v>
      </c>
      <c r="CE105" s="315" t="str">
        <f t="shared" si="56"/>
        <v>Remplir les termes C, P et TVA</v>
      </c>
      <c r="CF105" s="61" t="str">
        <f t="shared" si="37"/>
        <v>REMPLIR TYPE DE CLIENT</v>
      </c>
      <c r="CG105" s="107" t="str">
        <f t="shared" si="38"/>
        <v>Montant total de l'aide demandée non indiqué</v>
      </c>
      <c r="CH105" s="1"/>
      <c r="CI105" s="1"/>
      <c r="CJ105" s="1"/>
      <c r="CK105" s="1"/>
      <c r="CL105" s="1"/>
    </row>
    <row r="106" spans="1:90" x14ac:dyDescent="0.25">
      <c r="A106" s="51"/>
      <c r="B106" s="111"/>
      <c r="C106" s="111"/>
      <c r="D106" s="111"/>
      <c r="E106" s="111"/>
      <c r="F106" s="111"/>
      <c r="G106" s="132"/>
      <c r="H106" s="151"/>
      <c r="I106" s="299"/>
      <c r="J106" s="152"/>
      <c r="K106" s="153"/>
      <c r="L106" s="169"/>
      <c r="M106" s="39"/>
      <c r="N106" s="90"/>
      <c r="O106" s="39"/>
      <c r="P106" s="23"/>
      <c r="Q106" s="170">
        <f t="shared" si="35"/>
        <v>0</v>
      </c>
      <c r="R106" s="55"/>
      <c r="S106" s="65"/>
      <c r="T106" s="56"/>
      <c r="U106" s="48" t="s">
        <v>64</v>
      </c>
      <c r="V106" s="99" t="str">
        <f t="shared" si="39"/>
        <v>Remplir la colonne R ou T</v>
      </c>
      <c r="W106" s="103"/>
      <c r="X106" s="173" t="str">
        <f t="shared" si="36"/>
        <v>Remplir la colonne M</v>
      </c>
      <c r="Y106" s="179" t="str">
        <f t="shared" si="40"/>
        <v>Remplir la colonne W</v>
      </c>
      <c r="Z106" s="297" t="str">
        <f t="shared" si="57"/>
        <v>Remplir la colonne I</v>
      </c>
      <c r="AA106" s="84" t="s">
        <v>64</v>
      </c>
      <c r="AB106" s="315" t="str">
        <f t="shared" si="41"/>
        <v>Remplir les termes C, P et TVA</v>
      </c>
      <c r="AC106" s="55"/>
      <c r="AD106" s="65"/>
      <c r="AE106" s="56"/>
      <c r="AF106" s="48" t="s">
        <v>64</v>
      </c>
      <c r="AG106" s="99" t="str">
        <f t="shared" si="42"/>
        <v>Remplir la colonne AC ou AE</v>
      </c>
      <c r="AH106" s="103"/>
      <c r="AI106" s="173" t="str">
        <f t="shared" si="58"/>
        <v>Remplir la colonne M</v>
      </c>
      <c r="AJ106" s="179" t="str">
        <f t="shared" si="43"/>
        <v>Remplir la colonne AH</v>
      </c>
      <c r="AK106" s="297" t="str">
        <f t="shared" si="59"/>
        <v>Remplir la colonne I</v>
      </c>
      <c r="AL106" s="84" t="s">
        <v>64</v>
      </c>
      <c r="AM106" s="315" t="str">
        <f t="shared" si="44"/>
        <v>Remplir les termes C, P et TVA</v>
      </c>
      <c r="AN106" s="55"/>
      <c r="AO106" s="65"/>
      <c r="AP106" s="56"/>
      <c r="AQ106" s="48" t="s">
        <v>64</v>
      </c>
      <c r="AR106" s="99" t="str">
        <f t="shared" si="45"/>
        <v>Remplir la colonne AN ou AP</v>
      </c>
      <c r="AS106" s="103"/>
      <c r="AT106" s="173" t="str">
        <f t="shared" si="60"/>
        <v>Remplir la colonne M</v>
      </c>
      <c r="AU106" s="179" t="str">
        <f t="shared" si="46"/>
        <v>Remplir la colonne AS</v>
      </c>
      <c r="AV106" s="297" t="str">
        <f t="shared" si="61"/>
        <v>Remplir la colonne I</v>
      </c>
      <c r="AW106" s="84" t="s">
        <v>64</v>
      </c>
      <c r="AX106" s="315" t="str">
        <f t="shared" si="47"/>
        <v>Remplir les termes C, P et TVA</v>
      </c>
      <c r="AY106" s="55"/>
      <c r="AZ106" s="65"/>
      <c r="BA106" s="56"/>
      <c r="BB106" s="48" t="s">
        <v>64</v>
      </c>
      <c r="BC106" s="99" t="str">
        <f t="shared" si="48"/>
        <v>Remplir la colonne AY ou BA</v>
      </c>
      <c r="BD106" s="103"/>
      <c r="BE106" s="173" t="str">
        <f t="shared" si="62"/>
        <v>Remplir la colonne M</v>
      </c>
      <c r="BF106" s="179" t="str">
        <f t="shared" si="49"/>
        <v>Remplir la colonne BD</v>
      </c>
      <c r="BG106" s="297" t="str">
        <f t="shared" si="63"/>
        <v>Remplir la colonne I</v>
      </c>
      <c r="BH106" s="84" t="s">
        <v>64</v>
      </c>
      <c r="BI106" s="315" t="str">
        <f t="shared" si="50"/>
        <v>Remplir les termes C, P et TVA</v>
      </c>
      <c r="BJ106" s="55"/>
      <c r="BK106" s="65"/>
      <c r="BL106" s="56"/>
      <c r="BM106" s="48" t="s">
        <v>64</v>
      </c>
      <c r="BN106" s="99" t="str">
        <f t="shared" si="51"/>
        <v>Remplir la colonne BJ ou BL</v>
      </c>
      <c r="BO106" s="103"/>
      <c r="BP106" s="173" t="str">
        <f t="shared" si="64"/>
        <v>Remplir la colonne M</v>
      </c>
      <c r="BQ106" s="179" t="str">
        <f t="shared" si="52"/>
        <v>Remplir la colonne BO</v>
      </c>
      <c r="BR106" s="297" t="str">
        <f t="shared" si="65"/>
        <v>Remplir la colonne I</v>
      </c>
      <c r="BS106" s="84" t="s">
        <v>64</v>
      </c>
      <c r="BT106" s="315" t="str">
        <f t="shared" si="53"/>
        <v>Remplir les termes C, P et TVA</v>
      </c>
      <c r="BU106" s="55"/>
      <c r="BV106" s="65"/>
      <c r="BW106" s="56"/>
      <c r="BX106" s="48" t="s">
        <v>64</v>
      </c>
      <c r="BY106" s="99" t="str">
        <f t="shared" si="54"/>
        <v>Remplir la colonne BU ou BW</v>
      </c>
      <c r="BZ106" s="103"/>
      <c r="CA106" s="173" t="str">
        <f t="shared" si="66"/>
        <v>Remplir la colonne M</v>
      </c>
      <c r="CB106" s="179" t="str">
        <f t="shared" si="55"/>
        <v>Remplir la colonne BZ</v>
      </c>
      <c r="CC106" s="297" t="str">
        <f t="shared" si="67"/>
        <v>Remplir la colonne I</v>
      </c>
      <c r="CD106" s="84" t="s">
        <v>64</v>
      </c>
      <c r="CE106" s="315" t="str">
        <f t="shared" si="56"/>
        <v>Remplir les termes C, P et TVA</v>
      </c>
      <c r="CF106" s="61" t="str">
        <f t="shared" si="37"/>
        <v>REMPLIR TYPE DE CLIENT</v>
      </c>
      <c r="CG106" s="107" t="str">
        <f t="shared" si="38"/>
        <v>Montant total de l'aide demandée non indiqué</v>
      </c>
      <c r="CH106" s="1"/>
      <c r="CI106" s="1"/>
      <c r="CJ106" s="1"/>
      <c r="CK106" s="1"/>
      <c r="CL106" s="1"/>
    </row>
    <row r="107" spans="1:90" x14ac:dyDescent="0.25">
      <c r="A107" s="51"/>
      <c r="B107" s="111"/>
      <c r="C107" s="111"/>
      <c r="D107" s="111"/>
      <c r="E107" s="111"/>
      <c r="F107" s="111"/>
      <c r="G107" s="132"/>
      <c r="H107" s="151"/>
      <c r="I107" s="299"/>
      <c r="J107" s="152"/>
      <c r="K107" s="153"/>
      <c r="L107" s="169"/>
      <c r="M107" s="39"/>
      <c r="N107" s="90"/>
      <c r="O107" s="39"/>
      <c r="P107" s="23"/>
      <c r="Q107" s="170">
        <f t="shared" si="35"/>
        <v>0</v>
      </c>
      <c r="R107" s="55"/>
      <c r="S107" s="65"/>
      <c r="T107" s="56"/>
      <c r="U107" s="48" t="s">
        <v>64</v>
      </c>
      <c r="V107" s="99" t="str">
        <f t="shared" si="39"/>
        <v>Remplir la colonne R ou T</v>
      </c>
      <c r="W107" s="103"/>
      <c r="X107" s="173" t="str">
        <f t="shared" si="36"/>
        <v>Remplir la colonne M</v>
      </c>
      <c r="Y107" s="179" t="str">
        <f t="shared" si="40"/>
        <v>Remplir la colonne W</v>
      </c>
      <c r="Z107" s="297" t="str">
        <f t="shared" si="57"/>
        <v>Remplir la colonne I</v>
      </c>
      <c r="AA107" s="84" t="s">
        <v>64</v>
      </c>
      <c r="AB107" s="315" t="str">
        <f t="shared" si="41"/>
        <v>Remplir les termes C, P et TVA</v>
      </c>
      <c r="AC107" s="55"/>
      <c r="AD107" s="65"/>
      <c r="AE107" s="56"/>
      <c r="AF107" s="48" t="s">
        <v>64</v>
      </c>
      <c r="AG107" s="99" t="str">
        <f t="shared" si="42"/>
        <v>Remplir la colonne AC ou AE</v>
      </c>
      <c r="AH107" s="103"/>
      <c r="AI107" s="173" t="str">
        <f t="shared" si="58"/>
        <v>Remplir la colonne M</v>
      </c>
      <c r="AJ107" s="179" t="str">
        <f t="shared" si="43"/>
        <v>Remplir la colonne AH</v>
      </c>
      <c r="AK107" s="297" t="str">
        <f t="shared" si="59"/>
        <v>Remplir la colonne I</v>
      </c>
      <c r="AL107" s="84" t="s">
        <v>64</v>
      </c>
      <c r="AM107" s="315" t="str">
        <f t="shared" si="44"/>
        <v>Remplir les termes C, P et TVA</v>
      </c>
      <c r="AN107" s="55"/>
      <c r="AO107" s="65"/>
      <c r="AP107" s="56"/>
      <c r="AQ107" s="48" t="s">
        <v>64</v>
      </c>
      <c r="AR107" s="99" t="str">
        <f t="shared" si="45"/>
        <v>Remplir la colonne AN ou AP</v>
      </c>
      <c r="AS107" s="103"/>
      <c r="AT107" s="173" t="str">
        <f t="shared" si="60"/>
        <v>Remplir la colonne M</v>
      </c>
      <c r="AU107" s="179" t="str">
        <f t="shared" si="46"/>
        <v>Remplir la colonne AS</v>
      </c>
      <c r="AV107" s="297" t="str">
        <f t="shared" si="61"/>
        <v>Remplir la colonne I</v>
      </c>
      <c r="AW107" s="84" t="s">
        <v>64</v>
      </c>
      <c r="AX107" s="315" t="str">
        <f t="shared" si="47"/>
        <v>Remplir les termes C, P et TVA</v>
      </c>
      <c r="AY107" s="55"/>
      <c r="AZ107" s="65"/>
      <c r="BA107" s="56"/>
      <c r="BB107" s="48" t="s">
        <v>64</v>
      </c>
      <c r="BC107" s="99" t="str">
        <f t="shared" si="48"/>
        <v>Remplir la colonne AY ou BA</v>
      </c>
      <c r="BD107" s="103"/>
      <c r="BE107" s="173" t="str">
        <f t="shared" si="62"/>
        <v>Remplir la colonne M</v>
      </c>
      <c r="BF107" s="179" t="str">
        <f t="shared" si="49"/>
        <v>Remplir la colonne BD</v>
      </c>
      <c r="BG107" s="297" t="str">
        <f t="shared" si="63"/>
        <v>Remplir la colonne I</v>
      </c>
      <c r="BH107" s="84" t="s">
        <v>64</v>
      </c>
      <c r="BI107" s="315" t="str">
        <f t="shared" si="50"/>
        <v>Remplir les termes C, P et TVA</v>
      </c>
      <c r="BJ107" s="55"/>
      <c r="BK107" s="65"/>
      <c r="BL107" s="56"/>
      <c r="BM107" s="48" t="s">
        <v>64</v>
      </c>
      <c r="BN107" s="99" t="str">
        <f t="shared" si="51"/>
        <v>Remplir la colonne BJ ou BL</v>
      </c>
      <c r="BO107" s="103"/>
      <c r="BP107" s="173" t="str">
        <f t="shared" si="64"/>
        <v>Remplir la colonne M</v>
      </c>
      <c r="BQ107" s="179" t="str">
        <f t="shared" si="52"/>
        <v>Remplir la colonne BO</v>
      </c>
      <c r="BR107" s="297" t="str">
        <f t="shared" si="65"/>
        <v>Remplir la colonne I</v>
      </c>
      <c r="BS107" s="84" t="s">
        <v>64</v>
      </c>
      <c r="BT107" s="315" t="str">
        <f t="shared" si="53"/>
        <v>Remplir les termes C, P et TVA</v>
      </c>
      <c r="BU107" s="55"/>
      <c r="BV107" s="65"/>
      <c r="BW107" s="56"/>
      <c r="BX107" s="48" t="s">
        <v>64</v>
      </c>
      <c r="BY107" s="99" t="str">
        <f t="shared" si="54"/>
        <v>Remplir la colonne BU ou BW</v>
      </c>
      <c r="BZ107" s="103"/>
      <c r="CA107" s="173" t="str">
        <f t="shared" si="66"/>
        <v>Remplir la colonne M</v>
      </c>
      <c r="CB107" s="179" t="str">
        <f t="shared" si="55"/>
        <v>Remplir la colonne BZ</v>
      </c>
      <c r="CC107" s="297" t="str">
        <f t="shared" si="67"/>
        <v>Remplir la colonne I</v>
      </c>
      <c r="CD107" s="84" t="s">
        <v>64</v>
      </c>
      <c r="CE107" s="315" t="str">
        <f t="shared" si="56"/>
        <v>Remplir les termes C, P et TVA</v>
      </c>
      <c r="CF107" s="61" t="str">
        <f t="shared" si="37"/>
        <v>REMPLIR TYPE DE CLIENT</v>
      </c>
      <c r="CG107" s="107" t="str">
        <f t="shared" si="38"/>
        <v>Montant total de l'aide demandée non indiqué</v>
      </c>
      <c r="CH107" s="1"/>
      <c r="CI107" s="1"/>
      <c r="CJ107" s="1"/>
      <c r="CK107" s="1"/>
      <c r="CL107" s="1"/>
    </row>
    <row r="108" spans="1:90" x14ac:dyDescent="0.25">
      <c r="A108" s="51"/>
      <c r="B108" s="111"/>
      <c r="C108" s="111"/>
      <c r="D108" s="111"/>
      <c r="E108" s="111"/>
      <c r="F108" s="111"/>
      <c r="G108" s="132"/>
      <c r="H108" s="151"/>
      <c r="I108" s="299"/>
      <c r="J108" s="152"/>
      <c r="K108" s="153"/>
      <c r="L108" s="169"/>
      <c r="M108" s="39"/>
      <c r="N108" s="90"/>
      <c r="O108" s="39"/>
      <c r="P108" s="23"/>
      <c r="Q108" s="170">
        <f t="shared" si="35"/>
        <v>0</v>
      </c>
      <c r="R108" s="55"/>
      <c r="S108" s="65"/>
      <c r="T108" s="56"/>
      <c r="U108" s="48" t="s">
        <v>64</v>
      </c>
      <c r="V108" s="99" t="str">
        <f t="shared" si="39"/>
        <v>Remplir la colonne R ou T</v>
      </c>
      <c r="W108" s="103"/>
      <c r="X108" s="173" t="str">
        <f t="shared" si="36"/>
        <v>Remplir la colonne M</v>
      </c>
      <c r="Y108" s="179" t="str">
        <f t="shared" si="40"/>
        <v>Remplir la colonne W</v>
      </c>
      <c r="Z108" s="297" t="str">
        <f t="shared" si="57"/>
        <v>Remplir la colonne I</v>
      </c>
      <c r="AA108" s="84" t="s">
        <v>64</v>
      </c>
      <c r="AB108" s="315" t="str">
        <f t="shared" si="41"/>
        <v>Remplir les termes C, P et TVA</v>
      </c>
      <c r="AC108" s="55"/>
      <c r="AD108" s="65"/>
      <c r="AE108" s="56"/>
      <c r="AF108" s="48" t="s">
        <v>64</v>
      </c>
      <c r="AG108" s="99" t="str">
        <f t="shared" si="42"/>
        <v>Remplir la colonne AC ou AE</v>
      </c>
      <c r="AH108" s="103"/>
      <c r="AI108" s="173" t="str">
        <f t="shared" si="58"/>
        <v>Remplir la colonne M</v>
      </c>
      <c r="AJ108" s="179" t="str">
        <f t="shared" si="43"/>
        <v>Remplir la colonne AH</v>
      </c>
      <c r="AK108" s="297" t="str">
        <f t="shared" si="59"/>
        <v>Remplir la colonne I</v>
      </c>
      <c r="AL108" s="84" t="s">
        <v>64</v>
      </c>
      <c r="AM108" s="315" t="str">
        <f t="shared" si="44"/>
        <v>Remplir les termes C, P et TVA</v>
      </c>
      <c r="AN108" s="55"/>
      <c r="AO108" s="65"/>
      <c r="AP108" s="56"/>
      <c r="AQ108" s="48" t="s">
        <v>64</v>
      </c>
      <c r="AR108" s="99" t="str">
        <f t="shared" si="45"/>
        <v>Remplir la colonne AN ou AP</v>
      </c>
      <c r="AS108" s="103"/>
      <c r="AT108" s="173" t="str">
        <f t="shared" si="60"/>
        <v>Remplir la colonne M</v>
      </c>
      <c r="AU108" s="179" t="str">
        <f t="shared" si="46"/>
        <v>Remplir la colonne AS</v>
      </c>
      <c r="AV108" s="297" t="str">
        <f t="shared" si="61"/>
        <v>Remplir la colonne I</v>
      </c>
      <c r="AW108" s="84" t="s">
        <v>64</v>
      </c>
      <c r="AX108" s="315" t="str">
        <f t="shared" si="47"/>
        <v>Remplir les termes C, P et TVA</v>
      </c>
      <c r="AY108" s="55"/>
      <c r="AZ108" s="65"/>
      <c r="BA108" s="56"/>
      <c r="BB108" s="48" t="s">
        <v>64</v>
      </c>
      <c r="BC108" s="99" t="str">
        <f t="shared" si="48"/>
        <v>Remplir la colonne AY ou BA</v>
      </c>
      <c r="BD108" s="103"/>
      <c r="BE108" s="173" t="str">
        <f t="shared" si="62"/>
        <v>Remplir la colonne M</v>
      </c>
      <c r="BF108" s="179" t="str">
        <f t="shared" si="49"/>
        <v>Remplir la colonne BD</v>
      </c>
      <c r="BG108" s="297" t="str">
        <f t="shared" si="63"/>
        <v>Remplir la colonne I</v>
      </c>
      <c r="BH108" s="84" t="s">
        <v>64</v>
      </c>
      <c r="BI108" s="315" t="str">
        <f t="shared" si="50"/>
        <v>Remplir les termes C, P et TVA</v>
      </c>
      <c r="BJ108" s="55"/>
      <c r="BK108" s="65"/>
      <c r="BL108" s="56"/>
      <c r="BM108" s="48" t="s">
        <v>64</v>
      </c>
      <c r="BN108" s="99" t="str">
        <f t="shared" si="51"/>
        <v>Remplir la colonne BJ ou BL</v>
      </c>
      <c r="BO108" s="103"/>
      <c r="BP108" s="173" t="str">
        <f t="shared" si="64"/>
        <v>Remplir la colonne M</v>
      </c>
      <c r="BQ108" s="179" t="str">
        <f t="shared" si="52"/>
        <v>Remplir la colonne BO</v>
      </c>
      <c r="BR108" s="297" t="str">
        <f t="shared" si="65"/>
        <v>Remplir la colonne I</v>
      </c>
      <c r="BS108" s="84" t="s">
        <v>64</v>
      </c>
      <c r="BT108" s="315" t="str">
        <f t="shared" si="53"/>
        <v>Remplir les termes C, P et TVA</v>
      </c>
      <c r="BU108" s="55"/>
      <c r="BV108" s="65"/>
      <c r="BW108" s="56"/>
      <c r="BX108" s="48" t="s">
        <v>64</v>
      </c>
      <c r="BY108" s="99" t="str">
        <f t="shared" si="54"/>
        <v>Remplir la colonne BU ou BW</v>
      </c>
      <c r="BZ108" s="103"/>
      <c r="CA108" s="173" t="str">
        <f t="shared" si="66"/>
        <v>Remplir la colonne M</v>
      </c>
      <c r="CB108" s="179" t="str">
        <f t="shared" si="55"/>
        <v>Remplir la colonne BZ</v>
      </c>
      <c r="CC108" s="297" t="str">
        <f t="shared" si="67"/>
        <v>Remplir la colonne I</v>
      </c>
      <c r="CD108" s="84" t="s">
        <v>64</v>
      </c>
      <c r="CE108" s="315" t="str">
        <f t="shared" si="56"/>
        <v>Remplir les termes C, P et TVA</v>
      </c>
      <c r="CF108" s="61" t="str">
        <f t="shared" si="37"/>
        <v>REMPLIR TYPE DE CLIENT</v>
      </c>
      <c r="CG108" s="107" t="str">
        <f t="shared" si="38"/>
        <v>Montant total de l'aide demandée non indiqué</v>
      </c>
      <c r="CH108" s="1"/>
      <c r="CI108" s="1"/>
      <c r="CJ108" s="1"/>
      <c r="CK108" s="1"/>
      <c r="CL108" s="1"/>
    </row>
    <row r="109" spans="1:90" x14ac:dyDescent="0.25">
      <c r="A109" s="51"/>
      <c r="B109" s="111"/>
      <c r="C109" s="111"/>
      <c r="D109" s="111"/>
      <c r="E109" s="111"/>
      <c r="F109" s="111"/>
      <c r="G109" s="132"/>
      <c r="H109" s="151"/>
      <c r="I109" s="299"/>
      <c r="J109" s="152"/>
      <c r="K109" s="153"/>
      <c r="L109" s="169"/>
      <c r="M109" s="39"/>
      <c r="N109" s="90"/>
      <c r="O109" s="39"/>
      <c r="P109" s="23"/>
      <c r="Q109" s="170">
        <f t="shared" si="35"/>
        <v>0</v>
      </c>
      <c r="R109" s="55"/>
      <c r="S109" s="65"/>
      <c r="T109" s="56"/>
      <c r="U109" s="48" t="s">
        <v>64</v>
      </c>
      <c r="V109" s="99" t="str">
        <f t="shared" si="39"/>
        <v>Remplir la colonne R ou T</v>
      </c>
      <c r="W109" s="103"/>
      <c r="X109" s="173" t="str">
        <f t="shared" si="36"/>
        <v>Remplir la colonne M</v>
      </c>
      <c r="Y109" s="179" t="str">
        <f t="shared" si="40"/>
        <v>Remplir la colonne W</v>
      </c>
      <c r="Z109" s="297" t="str">
        <f t="shared" si="57"/>
        <v>Remplir la colonne I</v>
      </c>
      <c r="AA109" s="84" t="s">
        <v>64</v>
      </c>
      <c r="AB109" s="315" t="str">
        <f t="shared" si="41"/>
        <v>Remplir les termes C, P et TVA</v>
      </c>
      <c r="AC109" s="55"/>
      <c r="AD109" s="65"/>
      <c r="AE109" s="56"/>
      <c r="AF109" s="48" t="s">
        <v>64</v>
      </c>
      <c r="AG109" s="99" t="str">
        <f t="shared" si="42"/>
        <v>Remplir la colonne AC ou AE</v>
      </c>
      <c r="AH109" s="103"/>
      <c r="AI109" s="173" t="str">
        <f t="shared" si="58"/>
        <v>Remplir la colonne M</v>
      </c>
      <c r="AJ109" s="179" t="str">
        <f t="shared" si="43"/>
        <v>Remplir la colonne AH</v>
      </c>
      <c r="AK109" s="297" t="str">
        <f t="shared" si="59"/>
        <v>Remplir la colonne I</v>
      </c>
      <c r="AL109" s="84" t="s">
        <v>64</v>
      </c>
      <c r="AM109" s="315" t="str">
        <f t="shared" si="44"/>
        <v>Remplir les termes C, P et TVA</v>
      </c>
      <c r="AN109" s="55"/>
      <c r="AO109" s="65"/>
      <c r="AP109" s="56"/>
      <c r="AQ109" s="48" t="s">
        <v>64</v>
      </c>
      <c r="AR109" s="99" t="str">
        <f t="shared" si="45"/>
        <v>Remplir la colonne AN ou AP</v>
      </c>
      <c r="AS109" s="103"/>
      <c r="AT109" s="173" t="str">
        <f t="shared" si="60"/>
        <v>Remplir la colonne M</v>
      </c>
      <c r="AU109" s="179" t="str">
        <f t="shared" si="46"/>
        <v>Remplir la colonne AS</v>
      </c>
      <c r="AV109" s="297" t="str">
        <f t="shared" si="61"/>
        <v>Remplir la colonne I</v>
      </c>
      <c r="AW109" s="84" t="s">
        <v>64</v>
      </c>
      <c r="AX109" s="315" t="str">
        <f t="shared" si="47"/>
        <v>Remplir les termes C, P et TVA</v>
      </c>
      <c r="AY109" s="55"/>
      <c r="AZ109" s="65"/>
      <c r="BA109" s="56"/>
      <c r="BB109" s="48" t="s">
        <v>64</v>
      </c>
      <c r="BC109" s="99" t="str">
        <f t="shared" si="48"/>
        <v>Remplir la colonne AY ou BA</v>
      </c>
      <c r="BD109" s="103"/>
      <c r="BE109" s="173" t="str">
        <f t="shared" si="62"/>
        <v>Remplir la colonne M</v>
      </c>
      <c r="BF109" s="179" t="str">
        <f t="shared" si="49"/>
        <v>Remplir la colonne BD</v>
      </c>
      <c r="BG109" s="297" t="str">
        <f t="shared" si="63"/>
        <v>Remplir la colonne I</v>
      </c>
      <c r="BH109" s="84" t="s">
        <v>64</v>
      </c>
      <c r="BI109" s="315" t="str">
        <f t="shared" si="50"/>
        <v>Remplir les termes C, P et TVA</v>
      </c>
      <c r="BJ109" s="55"/>
      <c r="BK109" s="65"/>
      <c r="BL109" s="56"/>
      <c r="BM109" s="48" t="s">
        <v>64</v>
      </c>
      <c r="BN109" s="99" t="str">
        <f t="shared" si="51"/>
        <v>Remplir la colonne BJ ou BL</v>
      </c>
      <c r="BO109" s="103"/>
      <c r="BP109" s="173" t="str">
        <f t="shared" si="64"/>
        <v>Remplir la colonne M</v>
      </c>
      <c r="BQ109" s="179" t="str">
        <f t="shared" si="52"/>
        <v>Remplir la colonne BO</v>
      </c>
      <c r="BR109" s="297" t="str">
        <f t="shared" si="65"/>
        <v>Remplir la colonne I</v>
      </c>
      <c r="BS109" s="84" t="s">
        <v>64</v>
      </c>
      <c r="BT109" s="315" t="str">
        <f t="shared" si="53"/>
        <v>Remplir les termes C, P et TVA</v>
      </c>
      <c r="BU109" s="55"/>
      <c r="BV109" s="65"/>
      <c r="BW109" s="56"/>
      <c r="BX109" s="48" t="s">
        <v>64</v>
      </c>
      <c r="BY109" s="99" t="str">
        <f t="shared" si="54"/>
        <v>Remplir la colonne BU ou BW</v>
      </c>
      <c r="BZ109" s="103"/>
      <c r="CA109" s="173" t="str">
        <f t="shared" si="66"/>
        <v>Remplir la colonne M</v>
      </c>
      <c r="CB109" s="179" t="str">
        <f t="shared" si="55"/>
        <v>Remplir la colonne BZ</v>
      </c>
      <c r="CC109" s="297" t="str">
        <f t="shared" si="67"/>
        <v>Remplir la colonne I</v>
      </c>
      <c r="CD109" s="84" t="s">
        <v>64</v>
      </c>
      <c r="CE109" s="315" t="str">
        <f t="shared" si="56"/>
        <v>Remplir les termes C, P et TVA</v>
      </c>
      <c r="CF109" s="61" t="str">
        <f t="shared" si="37"/>
        <v>REMPLIR TYPE DE CLIENT</v>
      </c>
      <c r="CG109" s="107" t="str">
        <f t="shared" si="38"/>
        <v>Montant total de l'aide demandée non indiqué</v>
      </c>
      <c r="CH109" s="1"/>
      <c r="CI109" s="1"/>
      <c r="CJ109" s="1"/>
      <c r="CK109" s="1"/>
      <c r="CL109" s="1"/>
    </row>
    <row r="110" spans="1:90" x14ac:dyDescent="0.25">
      <c r="A110" s="51"/>
      <c r="B110" s="111"/>
      <c r="C110" s="111"/>
      <c r="D110" s="111"/>
      <c r="E110" s="111"/>
      <c r="F110" s="111"/>
      <c r="G110" s="132"/>
      <c r="H110" s="151"/>
      <c r="I110" s="299"/>
      <c r="J110" s="152"/>
      <c r="K110" s="153"/>
      <c r="L110" s="169"/>
      <c r="M110" s="39"/>
      <c r="N110" s="90"/>
      <c r="O110" s="39"/>
      <c r="P110" s="23"/>
      <c r="Q110" s="170">
        <f t="shared" si="35"/>
        <v>0</v>
      </c>
      <c r="R110" s="55"/>
      <c r="S110" s="65"/>
      <c r="T110" s="56"/>
      <c r="U110" s="48" t="s">
        <v>64</v>
      </c>
      <c r="V110" s="99" t="str">
        <f t="shared" si="39"/>
        <v>Remplir la colonne R ou T</v>
      </c>
      <c r="W110" s="103"/>
      <c r="X110" s="173" t="str">
        <f t="shared" si="36"/>
        <v>Remplir la colonne M</v>
      </c>
      <c r="Y110" s="179" t="str">
        <f t="shared" si="40"/>
        <v>Remplir la colonne W</v>
      </c>
      <c r="Z110" s="297" t="str">
        <f t="shared" si="57"/>
        <v>Remplir la colonne I</v>
      </c>
      <c r="AA110" s="84" t="s">
        <v>64</v>
      </c>
      <c r="AB110" s="315" t="str">
        <f t="shared" si="41"/>
        <v>Remplir les termes C, P et TVA</v>
      </c>
      <c r="AC110" s="55"/>
      <c r="AD110" s="65"/>
      <c r="AE110" s="56"/>
      <c r="AF110" s="48" t="s">
        <v>64</v>
      </c>
      <c r="AG110" s="99" t="str">
        <f t="shared" si="42"/>
        <v>Remplir la colonne AC ou AE</v>
      </c>
      <c r="AH110" s="103"/>
      <c r="AI110" s="173" t="str">
        <f t="shared" si="58"/>
        <v>Remplir la colonne M</v>
      </c>
      <c r="AJ110" s="179" t="str">
        <f t="shared" si="43"/>
        <v>Remplir la colonne AH</v>
      </c>
      <c r="AK110" s="297" t="str">
        <f t="shared" si="59"/>
        <v>Remplir la colonne I</v>
      </c>
      <c r="AL110" s="84" t="s">
        <v>64</v>
      </c>
      <c r="AM110" s="315" t="str">
        <f t="shared" si="44"/>
        <v>Remplir les termes C, P et TVA</v>
      </c>
      <c r="AN110" s="55"/>
      <c r="AO110" s="65"/>
      <c r="AP110" s="56"/>
      <c r="AQ110" s="48" t="s">
        <v>64</v>
      </c>
      <c r="AR110" s="99" t="str">
        <f t="shared" si="45"/>
        <v>Remplir la colonne AN ou AP</v>
      </c>
      <c r="AS110" s="103"/>
      <c r="AT110" s="173" t="str">
        <f t="shared" si="60"/>
        <v>Remplir la colonne M</v>
      </c>
      <c r="AU110" s="179" t="str">
        <f t="shared" si="46"/>
        <v>Remplir la colonne AS</v>
      </c>
      <c r="AV110" s="297" t="str">
        <f t="shared" si="61"/>
        <v>Remplir la colonne I</v>
      </c>
      <c r="AW110" s="84" t="s">
        <v>64</v>
      </c>
      <c r="AX110" s="315" t="str">
        <f t="shared" si="47"/>
        <v>Remplir les termes C, P et TVA</v>
      </c>
      <c r="AY110" s="55"/>
      <c r="AZ110" s="65"/>
      <c r="BA110" s="56"/>
      <c r="BB110" s="48" t="s">
        <v>64</v>
      </c>
      <c r="BC110" s="99" t="str">
        <f t="shared" si="48"/>
        <v>Remplir la colonne AY ou BA</v>
      </c>
      <c r="BD110" s="103"/>
      <c r="BE110" s="173" t="str">
        <f t="shared" si="62"/>
        <v>Remplir la colonne M</v>
      </c>
      <c r="BF110" s="179" t="str">
        <f t="shared" si="49"/>
        <v>Remplir la colonne BD</v>
      </c>
      <c r="BG110" s="297" t="str">
        <f t="shared" si="63"/>
        <v>Remplir la colonne I</v>
      </c>
      <c r="BH110" s="84" t="s">
        <v>64</v>
      </c>
      <c r="BI110" s="315" t="str">
        <f t="shared" si="50"/>
        <v>Remplir les termes C, P et TVA</v>
      </c>
      <c r="BJ110" s="55"/>
      <c r="BK110" s="65"/>
      <c r="BL110" s="56"/>
      <c r="BM110" s="48" t="s">
        <v>64</v>
      </c>
      <c r="BN110" s="99" t="str">
        <f t="shared" si="51"/>
        <v>Remplir la colonne BJ ou BL</v>
      </c>
      <c r="BO110" s="103"/>
      <c r="BP110" s="173" t="str">
        <f t="shared" si="64"/>
        <v>Remplir la colonne M</v>
      </c>
      <c r="BQ110" s="179" t="str">
        <f t="shared" si="52"/>
        <v>Remplir la colonne BO</v>
      </c>
      <c r="BR110" s="297" t="str">
        <f t="shared" si="65"/>
        <v>Remplir la colonne I</v>
      </c>
      <c r="BS110" s="84" t="s">
        <v>64</v>
      </c>
      <c r="BT110" s="315" t="str">
        <f t="shared" si="53"/>
        <v>Remplir les termes C, P et TVA</v>
      </c>
      <c r="BU110" s="55"/>
      <c r="BV110" s="65"/>
      <c r="BW110" s="56"/>
      <c r="BX110" s="48" t="s">
        <v>64</v>
      </c>
      <c r="BY110" s="99" t="str">
        <f t="shared" si="54"/>
        <v>Remplir la colonne BU ou BW</v>
      </c>
      <c r="BZ110" s="103"/>
      <c r="CA110" s="173" t="str">
        <f t="shared" si="66"/>
        <v>Remplir la colonne M</v>
      </c>
      <c r="CB110" s="179" t="str">
        <f t="shared" si="55"/>
        <v>Remplir la colonne BZ</v>
      </c>
      <c r="CC110" s="297" t="str">
        <f t="shared" si="67"/>
        <v>Remplir la colonne I</v>
      </c>
      <c r="CD110" s="84" t="s">
        <v>64</v>
      </c>
      <c r="CE110" s="315" t="str">
        <f t="shared" si="56"/>
        <v>Remplir les termes C, P et TVA</v>
      </c>
      <c r="CF110" s="61" t="str">
        <f t="shared" si="37"/>
        <v>REMPLIR TYPE DE CLIENT</v>
      </c>
      <c r="CG110" s="107" t="str">
        <f t="shared" si="38"/>
        <v>Montant total de l'aide demandée non indiqué</v>
      </c>
      <c r="CH110" s="1"/>
      <c r="CI110" s="1"/>
      <c r="CJ110" s="1"/>
      <c r="CK110" s="1"/>
      <c r="CL110" s="1"/>
    </row>
    <row r="111" spans="1:90" x14ac:dyDescent="0.25">
      <c r="A111" s="51"/>
      <c r="B111" s="111"/>
      <c r="C111" s="111"/>
      <c r="D111" s="111"/>
      <c r="E111" s="111"/>
      <c r="F111" s="111"/>
      <c r="G111" s="132"/>
      <c r="H111" s="151"/>
      <c r="I111" s="299"/>
      <c r="J111" s="152"/>
      <c r="K111" s="153"/>
      <c r="L111" s="169"/>
      <c r="M111" s="39"/>
      <c r="N111" s="90"/>
      <c r="O111" s="39"/>
      <c r="P111" s="23"/>
      <c r="Q111" s="170">
        <f t="shared" si="35"/>
        <v>0</v>
      </c>
      <c r="R111" s="55"/>
      <c r="S111" s="65"/>
      <c r="T111" s="56"/>
      <c r="U111" s="48" t="s">
        <v>64</v>
      </c>
      <c r="V111" s="99" t="str">
        <f t="shared" si="39"/>
        <v>Remplir la colonne R ou T</v>
      </c>
      <c r="W111" s="103"/>
      <c r="X111" s="173" t="str">
        <f t="shared" si="36"/>
        <v>Remplir la colonne M</v>
      </c>
      <c r="Y111" s="179" t="str">
        <f t="shared" si="40"/>
        <v>Remplir la colonne W</v>
      </c>
      <c r="Z111" s="297" t="str">
        <f t="shared" si="57"/>
        <v>Remplir la colonne I</v>
      </c>
      <c r="AA111" s="84" t="s">
        <v>64</v>
      </c>
      <c r="AB111" s="315" t="str">
        <f t="shared" si="41"/>
        <v>Remplir les termes C, P et TVA</v>
      </c>
      <c r="AC111" s="55"/>
      <c r="AD111" s="65"/>
      <c r="AE111" s="56"/>
      <c r="AF111" s="48" t="s">
        <v>64</v>
      </c>
      <c r="AG111" s="99" t="str">
        <f t="shared" si="42"/>
        <v>Remplir la colonne AC ou AE</v>
      </c>
      <c r="AH111" s="103"/>
      <c r="AI111" s="173" t="str">
        <f t="shared" si="58"/>
        <v>Remplir la colonne M</v>
      </c>
      <c r="AJ111" s="179" t="str">
        <f t="shared" si="43"/>
        <v>Remplir la colonne AH</v>
      </c>
      <c r="AK111" s="297" t="str">
        <f t="shared" si="59"/>
        <v>Remplir la colonne I</v>
      </c>
      <c r="AL111" s="84" t="s">
        <v>64</v>
      </c>
      <c r="AM111" s="315" t="str">
        <f t="shared" si="44"/>
        <v>Remplir les termes C, P et TVA</v>
      </c>
      <c r="AN111" s="55"/>
      <c r="AO111" s="65"/>
      <c r="AP111" s="56"/>
      <c r="AQ111" s="48" t="s">
        <v>64</v>
      </c>
      <c r="AR111" s="99" t="str">
        <f t="shared" si="45"/>
        <v>Remplir la colonne AN ou AP</v>
      </c>
      <c r="AS111" s="103"/>
      <c r="AT111" s="173" t="str">
        <f t="shared" si="60"/>
        <v>Remplir la colonne M</v>
      </c>
      <c r="AU111" s="179" t="str">
        <f t="shared" si="46"/>
        <v>Remplir la colonne AS</v>
      </c>
      <c r="AV111" s="297" t="str">
        <f t="shared" si="61"/>
        <v>Remplir la colonne I</v>
      </c>
      <c r="AW111" s="84" t="s">
        <v>64</v>
      </c>
      <c r="AX111" s="315" t="str">
        <f t="shared" si="47"/>
        <v>Remplir les termes C, P et TVA</v>
      </c>
      <c r="AY111" s="55"/>
      <c r="AZ111" s="65"/>
      <c r="BA111" s="56"/>
      <c r="BB111" s="48" t="s">
        <v>64</v>
      </c>
      <c r="BC111" s="99" t="str">
        <f t="shared" si="48"/>
        <v>Remplir la colonne AY ou BA</v>
      </c>
      <c r="BD111" s="103"/>
      <c r="BE111" s="173" t="str">
        <f t="shared" si="62"/>
        <v>Remplir la colonne M</v>
      </c>
      <c r="BF111" s="179" t="str">
        <f t="shared" si="49"/>
        <v>Remplir la colonne BD</v>
      </c>
      <c r="BG111" s="297" t="str">
        <f t="shared" si="63"/>
        <v>Remplir la colonne I</v>
      </c>
      <c r="BH111" s="84" t="s">
        <v>64</v>
      </c>
      <c r="BI111" s="315" t="str">
        <f t="shared" si="50"/>
        <v>Remplir les termes C, P et TVA</v>
      </c>
      <c r="BJ111" s="55"/>
      <c r="BK111" s="65"/>
      <c r="BL111" s="56"/>
      <c r="BM111" s="48" t="s">
        <v>64</v>
      </c>
      <c r="BN111" s="99" t="str">
        <f t="shared" si="51"/>
        <v>Remplir la colonne BJ ou BL</v>
      </c>
      <c r="BO111" s="103"/>
      <c r="BP111" s="173" t="str">
        <f t="shared" si="64"/>
        <v>Remplir la colonne M</v>
      </c>
      <c r="BQ111" s="179" t="str">
        <f t="shared" si="52"/>
        <v>Remplir la colonne BO</v>
      </c>
      <c r="BR111" s="297" t="str">
        <f t="shared" si="65"/>
        <v>Remplir la colonne I</v>
      </c>
      <c r="BS111" s="84" t="s">
        <v>64</v>
      </c>
      <c r="BT111" s="315" t="str">
        <f t="shared" si="53"/>
        <v>Remplir les termes C, P et TVA</v>
      </c>
      <c r="BU111" s="55"/>
      <c r="BV111" s="65"/>
      <c r="BW111" s="56"/>
      <c r="BX111" s="48" t="s">
        <v>64</v>
      </c>
      <c r="BY111" s="99" t="str">
        <f t="shared" si="54"/>
        <v>Remplir la colonne BU ou BW</v>
      </c>
      <c r="BZ111" s="103"/>
      <c r="CA111" s="173" t="str">
        <f t="shared" si="66"/>
        <v>Remplir la colonne M</v>
      </c>
      <c r="CB111" s="179" t="str">
        <f t="shared" si="55"/>
        <v>Remplir la colonne BZ</v>
      </c>
      <c r="CC111" s="297" t="str">
        <f t="shared" si="67"/>
        <v>Remplir la colonne I</v>
      </c>
      <c r="CD111" s="84" t="s">
        <v>64</v>
      </c>
      <c r="CE111" s="315" t="str">
        <f t="shared" si="56"/>
        <v>Remplir les termes C, P et TVA</v>
      </c>
      <c r="CF111" s="61" t="str">
        <f t="shared" si="37"/>
        <v>REMPLIR TYPE DE CLIENT</v>
      </c>
      <c r="CG111" s="107" t="str">
        <f t="shared" si="38"/>
        <v>Montant total de l'aide demandée non indiqué</v>
      </c>
      <c r="CH111" s="1"/>
      <c r="CI111" s="1"/>
      <c r="CJ111" s="1"/>
      <c r="CK111" s="1"/>
      <c r="CL111" s="1"/>
    </row>
    <row r="112" spans="1:90" x14ac:dyDescent="0.25">
      <c r="A112" s="51"/>
      <c r="B112" s="111"/>
      <c r="C112" s="111"/>
      <c r="D112" s="111"/>
      <c r="E112" s="111"/>
      <c r="F112" s="111"/>
      <c r="G112" s="132"/>
      <c r="H112" s="151"/>
      <c r="I112" s="299"/>
      <c r="J112" s="152"/>
      <c r="K112" s="153"/>
      <c r="L112" s="169"/>
      <c r="M112" s="39"/>
      <c r="N112" s="90"/>
      <c r="O112" s="39"/>
      <c r="P112" s="23"/>
      <c r="Q112" s="170">
        <f t="shared" si="35"/>
        <v>0</v>
      </c>
      <c r="R112" s="55"/>
      <c r="S112" s="65"/>
      <c r="T112" s="56"/>
      <c r="U112" s="48" t="s">
        <v>64</v>
      </c>
      <c r="V112" s="99" t="str">
        <f t="shared" si="39"/>
        <v>Remplir la colonne R ou T</v>
      </c>
      <c r="W112" s="103"/>
      <c r="X112" s="173" t="str">
        <f t="shared" si="36"/>
        <v>Remplir la colonne M</v>
      </c>
      <c r="Y112" s="179" t="str">
        <f t="shared" si="40"/>
        <v>Remplir la colonne W</v>
      </c>
      <c r="Z112" s="297" t="str">
        <f t="shared" si="57"/>
        <v>Remplir la colonne I</v>
      </c>
      <c r="AA112" s="84" t="s">
        <v>64</v>
      </c>
      <c r="AB112" s="315" t="str">
        <f t="shared" si="41"/>
        <v>Remplir les termes C, P et TVA</v>
      </c>
      <c r="AC112" s="55"/>
      <c r="AD112" s="65"/>
      <c r="AE112" s="56"/>
      <c r="AF112" s="48" t="s">
        <v>64</v>
      </c>
      <c r="AG112" s="99" t="str">
        <f t="shared" si="42"/>
        <v>Remplir la colonne AC ou AE</v>
      </c>
      <c r="AH112" s="103"/>
      <c r="AI112" s="173" t="str">
        <f t="shared" si="58"/>
        <v>Remplir la colonne M</v>
      </c>
      <c r="AJ112" s="179" t="str">
        <f t="shared" si="43"/>
        <v>Remplir la colonne AH</v>
      </c>
      <c r="AK112" s="297" t="str">
        <f t="shared" si="59"/>
        <v>Remplir la colonne I</v>
      </c>
      <c r="AL112" s="84" t="s">
        <v>64</v>
      </c>
      <c r="AM112" s="315" t="str">
        <f t="shared" si="44"/>
        <v>Remplir les termes C, P et TVA</v>
      </c>
      <c r="AN112" s="55"/>
      <c r="AO112" s="65"/>
      <c r="AP112" s="56"/>
      <c r="AQ112" s="48" t="s">
        <v>64</v>
      </c>
      <c r="AR112" s="99" t="str">
        <f t="shared" si="45"/>
        <v>Remplir la colonne AN ou AP</v>
      </c>
      <c r="AS112" s="103"/>
      <c r="AT112" s="173" t="str">
        <f t="shared" si="60"/>
        <v>Remplir la colonne M</v>
      </c>
      <c r="AU112" s="179" t="str">
        <f t="shared" si="46"/>
        <v>Remplir la colonne AS</v>
      </c>
      <c r="AV112" s="297" t="str">
        <f t="shared" si="61"/>
        <v>Remplir la colonne I</v>
      </c>
      <c r="AW112" s="84" t="s">
        <v>64</v>
      </c>
      <c r="AX112" s="315" t="str">
        <f t="shared" si="47"/>
        <v>Remplir les termes C, P et TVA</v>
      </c>
      <c r="AY112" s="55"/>
      <c r="AZ112" s="65"/>
      <c r="BA112" s="56"/>
      <c r="BB112" s="48" t="s">
        <v>64</v>
      </c>
      <c r="BC112" s="99" t="str">
        <f t="shared" si="48"/>
        <v>Remplir la colonne AY ou BA</v>
      </c>
      <c r="BD112" s="103"/>
      <c r="BE112" s="173" t="str">
        <f t="shared" si="62"/>
        <v>Remplir la colonne M</v>
      </c>
      <c r="BF112" s="179" t="str">
        <f t="shared" si="49"/>
        <v>Remplir la colonne BD</v>
      </c>
      <c r="BG112" s="297" t="str">
        <f t="shared" si="63"/>
        <v>Remplir la colonne I</v>
      </c>
      <c r="BH112" s="84" t="s">
        <v>64</v>
      </c>
      <c r="BI112" s="315" t="str">
        <f t="shared" si="50"/>
        <v>Remplir les termes C, P et TVA</v>
      </c>
      <c r="BJ112" s="55"/>
      <c r="BK112" s="65"/>
      <c r="BL112" s="56"/>
      <c r="BM112" s="48" t="s">
        <v>64</v>
      </c>
      <c r="BN112" s="99" t="str">
        <f t="shared" si="51"/>
        <v>Remplir la colonne BJ ou BL</v>
      </c>
      <c r="BO112" s="103"/>
      <c r="BP112" s="173" t="str">
        <f t="shared" si="64"/>
        <v>Remplir la colonne M</v>
      </c>
      <c r="BQ112" s="179" t="str">
        <f t="shared" si="52"/>
        <v>Remplir la colonne BO</v>
      </c>
      <c r="BR112" s="297" t="str">
        <f t="shared" si="65"/>
        <v>Remplir la colonne I</v>
      </c>
      <c r="BS112" s="84" t="s">
        <v>64</v>
      </c>
      <c r="BT112" s="315" t="str">
        <f t="shared" si="53"/>
        <v>Remplir les termes C, P et TVA</v>
      </c>
      <c r="BU112" s="55"/>
      <c r="BV112" s="65"/>
      <c r="BW112" s="56"/>
      <c r="BX112" s="48" t="s">
        <v>64</v>
      </c>
      <c r="BY112" s="99" t="str">
        <f t="shared" si="54"/>
        <v>Remplir la colonne BU ou BW</v>
      </c>
      <c r="BZ112" s="103"/>
      <c r="CA112" s="173" t="str">
        <f t="shared" si="66"/>
        <v>Remplir la colonne M</v>
      </c>
      <c r="CB112" s="179" t="str">
        <f t="shared" si="55"/>
        <v>Remplir la colonne BZ</v>
      </c>
      <c r="CC112" s="297" t="str">
        <f t="shared" si="67"/>
        <v>Remplir la colonne I</v>
      </c>
      <c r="CD112" s="84" t="s">
        <v>64</v>
      </c>
      <c r="CE112" s="315" t="str">
        <f t="shared" si="56"/>
        <v>Remplir les termes C, P et TVA</v>
      </c>
      <c r="CF112" s="61" t="str">
        <f t="shared" si="37"/>
        <v>REMPLIR TYPE DE CLIENT</v>
      </c>
      <c r="CG112" s="107" t="str">
        <f t="shared" si="38"/>
        <v>Montant total de l'aide demandée non indiqué</v>
      </c>
      <c r="CH112" s="1"/>
      <c r="CI112" s="1"/>
      <c r="CJ112" s="1"/>
      <c r="CK112" s="1"/>
      <c r="CL112" s="1"/>
    </row>
    <row r="113" spans="1:90" x14ac:dyDescent="0.25">
      <c r="A113" s="51"/>
      <c r="B113" s="111"/>
      <c r="C113" s="111"/>
      <c r="D113" s="111"/>
      <c r="E113" s="111"/>
      <c r="F113" s="111"/>
      <c r="G113" s="132"/>
      <c r="H113" s="151"/>
      <c r="I113" s="299"/>
      <c r="J113" s="152"/>
      <c r="K113" s="153"/>
      <c r="L113" s="169"/>
      <c r="M113" s="39"/>
      <c r="N113" s="90"/>
      <c r="O113" s="39"/>
      <c r="P113" s="23"/>
      <c r="Q113" s="170">
        <f t="shared" si="35"/>
        <v>0</v>
      </c>
      <c r="R113" s="55"/>
      <c r="S113" s="65"/>
      <c r="T113" s="56"/>
      <c r="U113" s="48" t="s">
        <v>64</v>
      </c>
      <c r="V113" s="99" t="str">
        <f t="shared" si="39"/>
        <v>Remplir la colonne R ou T</v>
      </c>
      <c r="W113" s="103"/>
      <c r="X113" s="173" t="str">
        <f t="shared" si="36"/>
        <v>Remplir la colonne M</v>
      </c>
      <c r="Y113" s="179" t="str">
        <f t="shared" si="40"/>
        <v>Remplir la colonne W</v>
      </c>
      <c r="Z113" s="297" t="str">
        <f t="shared" si="57"/>
        <v>Remplir la colonne I</v>
      </c>
      <c r="AA113" s="84" t="s">
        <v>64</v>
      </c>
      <c r="AB113" s="315" t="str">
        <f t="shared" si="41"/>
        <v>Remplir les termes C, P et TVA</v>
      </c>
      <c r="AC113" s="55"/>
      <c r="AD113" s="65"/>
      <c r="AE113" s="56"/>
      <c r="AF113" s="48" t="s">
        <v>64</v>
      </c>
      <c r="AG113" s="99" t="str">
        <f t="shared" si="42"/>
        <v>Remplir la colonne AC ou AE</v>
      </c>
      <c r="AH113" s="103"/>
      <c r="AI113" s="173" t="str">
        <f t="shared" si="58"/>
        <v>Remplir la colonne M</v>
      </c>
      <c r="AJ113" s="179" t="str">
        <f t="shared" si="43"/>
        <v>Remplir la colonne AH</v>
      </c>
      <c r="AK113" s="297" t="str">
        <f t="shared" si="59"/>
        <v>Remplir la colonne I</v>
      </c>
      <c r="AL113" s="84" t="s">
        <v>64</v>
      </c>
      <c r="AM113" s="315" t="str">
        <f t="shared" si="44"/>
        <v>Remplir les termes C, P et TVA</v>
      </c>
      <c r="AN113" s="55"/>
      <c r="AO113" s="65"/>
      <c r="AP113" s="56"/>
      <c r="AQ113" s="48" t="s">
        <v>64</v>
      </c>
      <c r="AR113" s="99" t="str">
        <f t="shared" si="45"/>
        <v>Remplir la colonne AN ou AP</v>
      </c>
      <c r="AS113" s="103"/>
      <c r="AT113" s="173" t="str">
        <f t="shared" si="60"/>
        <v>Remplir la colonne M</v>
      </c>
      <c r="AU113" s="179" t="str">
        <f t="shared" si="46"/>
        <v>Remplir la colonne AS</v>
      </c>
      <c r="AV113" s="297" t="str">
        <f t="shared" si="61"/>
        <v>Remplir la colonne I</v>
      </c>
      <c r="AW113" s="84" t="s">
        <v>64</v>
      </c>
      <c r="AX113" s="315" t="str">
        <f t="shared" si="47"/>
        <v>Remplir les termes C, P et TVA</v>
      </c>
      <c r="AY113" s="55"/>
      <c r="AZ113" s="65"/>
      <c r="BA113" s="56"/>
      <c r="BB113" s="48" t="s">
        <v>64</v>
      </c>
      <c r="BC113" s="99" t="str">
        <f t="shared" si="48"/>
        <v>Remplir la colonne AY ou BA</v>
      </c>
      <c r="BD113" s="103"/>
      <c r="BE113" s="173" t="str">
        <f t="shared" si="62"/>
        <v>Remplir la colonne M</v>
      </c>
      <c r="BF113" s="179" t="str">
        <f t="shared" si="49"/>
        <v>Remplir la colonne BD</v>
      </c>
      <c r="BG113" s="297" t="str">
        <f t="shared" si="63"/>
        <v>Remplir la colonne I</v>
      </c>
      <c r="BH113" s="84" t="s">
        <v>64</v>
      </c>
      <c r="BI113" s="315" t="str">
        <f t="shared" si="50"/>
        <v>Remplir les termes C, P et TVA</v>
      </c>
      <c r="BJ113" s="55"/>
      <c r="BK113" s="65"/>
      <c r="BL113" s="56"/>
      <c r="BM113" s="48" t="s">
        <v>64</v>
      </c>
      <c r="BN113" s="99" t="str">
        <f t="shared" si="51"/>
        <v>Remplir la colonne BJ ou BL</v>
      </c>
      <c r="BO113" s="103"/>
      <c r="BP113" s="173" t="str">
        <f t="shared" si="64"/>
        <v>Remplir la colonne M</v>
      </c>
      <c r="BQ113" s="179" t="str">
        <f t="shared" si="52"/>
        <v>Remplir la colonne BO</v>
      </c>
      <c r="BR113" s="297" t="str">
        <f t="shared" si="65"/>
        <v>Remplir la colonne I</v>
      </c>
      <c r="BS113" s="84" t="s">
        <v>64</v>
      </c>
      <c r="BT113" s="315" t="str">
        <f t="shared" si="53"/>
        <v>Remplir les termes C, P et TVA</v>
      </c>
      <c r="BU113" s="55"/>
      <c r="BV113" s="65"/>
      <c r="BW113" s="56"/>
      <c r="BX113" s="48" t="s">
        <v>64</v>
      </c>
      <c r="BY113" s="99" t="str">
        <f t="shared" si="54"/>
        <v>Remplir la colonne BU ou BW</v>
      </c>
      <c r="BZ113" s="103"/>
      <c r="CA113" s="173" t="str">
        <f t="shared" si="66"/>
        <v>Remplir la colonne M</v>
      </c>
      <c r="CB113" s="179" t="str">
        <f t="shared" si="55"/>
        <v>Remplir la colonne BZ</v>
      </c>
      <c r="CC113" s="297" t="str">
        <f t="shared" si="67"/>
        <v>Remplir la colonne I</v>
      </c>
      <c r="CD113" s="84" t="s">
        <v>64</v>
      </c>
      <c r="CE113" s="315" t="str">
        <f t="shared" si="56"/>
        <v>Remplir les termes C, P et TVA</v>
      </c>
      <c r="CF113" s="61" t="str">
        <f t="shared" si="37"/>
        <v>REMPLIR TYPE DE CLIENT</v>
      </c>
      <c r="CG113" s="107" t="str">
        <f t="shared" si="38"/>
        <v>Montant total de l'aide demandée non indiqué</v>
      </c>
      <c r="CH113" s="1"/>
      <c r="CI113" s="1"/>
      <c r="CJ113" s="1"/>
      <c r="CK113" s="1"/>
      <c r="CL113" s="1"/>
    </row>
    <row r="114" spans="1:90" x14ac:dyDescent="0.25">
      <c r="A114" s="51"/>
      <c r="B114" s="111"/>
      <c r="C114" s="111"/>
      <c r="D114" s="111"/>
      <c r="E114" s="111"/>
      <c r="F114" s="111"/>
      <c r="G114" s="132"/>
      <c r="H114" s="151"/>
      <c r="I114" s="299"/>
      <c r="J114" s="152"/>
      <c r="K114" s="153"/>
      <c r="L114" s="169"/>
      <c r="M114" s="39"/>
      <c r="N114" s="90"/>
      <c r="O114" s="39"/>
      <c r="P114" s="23"/>
      <c r="Q114" s="170">
        <f t="shared" si="35"/>
        <v>0</v>
      </c>
      <c r="R114" s="55"/>
      <c r="S114" s="65"/>
      <c r="T114" s="56"/>
      <c r="U114" s="48" t="s">
        <v>64</v>
      </c>
      <c r="V114" s="99" t="str">
        <f t="shared" si="39"/>
        <v>Remplir la colonne R ou T</v>
      </c>
      <c r="W114" s="103"/>
      <c r="X114" s="173" t="str">
        <f t="shared" si="36"/>
        <v>Remplir la colonne M</v>
      </c>
      <c r="Y114" s="179" t="str">
        <f t="shared" si="40"/>
        <v>Remplir la colonne W</v>
      </c>
      <c r="Z114" s="297" t="str">
        <f t="shared" si="57"/>
        <v>Remplir la colonne I</v>
      </c>
      <c r="AA114" s="84" t="s">
        <v>64</v>
      </c>
      <c r="AB114" s="315" t="str">
        <f t="shared" si="41"/>
        <v>Remplir les termes C, P et TVA</v>
      </c>
      <c r="AC114" s="55"/>
      <c r="AD114" s="65"/>
      <c r="AE114" s="56"/>
      <c r="AF114" s="48" t="s">
        <v>64</v>
      </c>
      <c r="AG114" s="99" t="str">
        <f t="shared" si="42"/>
        <v>Remplir la colonne AC ou AE</v>
      </c>
      <c r="AH114" s="103"/>
      <c r="AI114" s="173" t="str">
        <f t="shared" si="58"/>
        <v>Remplir la colonne M</v>
      </c>
      <c r="AJ114" s="179" t="str">
        <f t="shared" si="43"/>
        <v>Remplir la colonne AH</v>
      </c>
      <c r="AK114" s="297" t="str">
        <f t="shared" si="59"/>
        <v>Remplir la colonne I</v>
      </c>
      <c r="AL114" s="84" t="s">
        <v>64</v>
      </c>
      <c r="AM114" s="315" t="str">
        <f t="shared" si="44"/>
        <v>Remplir les termes C, P et TVA</v>
      </c>
      <c r="AN114" s="55"/>
      <c r="AO114" s="65"/>
      <c r="AP114" s="56"/>
      <c r="AQ114" s="48" t="s">
        <v>64</v>
      </c>
      <c r="AR114" s="99" t="str">
        <f t="shared" si="45"/>
        <v>Remplir la colonne AN ou AP</v>
      </c>
      <c r="AS114" s="103"/>
      <c r="AT114" s="173" t="str">
        <f t="shared" si="60"/>
        <v>Remplir la colonne M</v>
      </c>
      <c r="AU114" s="179" t="str">
        <f t="shared" si="46"/>
        <v>Remplir la colonne AS</v>
      </c>
      <c r="AV114" s="297" t="str">
        <f t="shared" si="61"/>
        <v>Remplir la colonne I</v>
      </c>
      <c r="AW114" s="84" t="s">
        <v>64</v>
      </c>
      <c r="AX114" s="315" t="str">
        <f t="shared" si="47"/>
        <v>Remplir les termes C, P et TVA</v>
      </c>
      <c r="AY114" s="55"/>
      <c r="AZ114" s="65"/>
      <c r="BA114" s="56"/>
      <c r="BB114" s="48" t="s">
        <v>64</v>
      </c>
      <c r="BC114" s="99" t="str">
        <f t="shared" si="48"/>
        <v>Remplir la colonne AY ou BA</v>
      </c>
      <c r="BD114" s="103"/>
      <c r="BE114" s="173" t="str">
        <f t="shared" si="62"/>
        <v>Remplir la colonne M</v>
      </c>
      <c r="BF114" s="179" t="str">
        <f t="shared" si="49"/>
        <v>Remplir la colonne BD</v>
      </c>
      <c r="BG114" s="297" t="str">
        <f t="shared" si="63"/>
        <v>Remplir la colonne I</v>
      </c>
      <c r="BH114" s="84" t="s">
        <v>64</v>
      </c>
      <c r="BI114" s="315" t="str">
        <f t="shared" si="50"/>
        <v>Remplir les termes C, P et TVA</v>
      </c>
      <c r="BJ114" s="55"/>
      <c r="BK114" s="65"/>
      <c r="BL114" s="56"/>
      <c r="BM114" s="48" t="s">
        <v>64</v>
      </c>
      <c r="BN114" s="99" t="str">
        <f t="shared" si="51"/>
        <v>Remplir la colonne BJ ou BL</v>
      </c>
      <c r="BO114" s="103"/>
      <c r="BP114" s="173" t="str">
        <f t="shared" si="64"/>
        <v>Remplir la colonne M</v>
      </c>
      <c r="BQ114" s="179" t="str">
        <f t="shared" si="52"/>
        <v>Remplir la colonne BO</v>
      </c>
      <c r="BR114" s="297" t="str">
        <f t="shared" si="65"/>
        <v>Remplir la colonne I</v>
      </c>
      <c r="BS114" s="84" t="s">
        <v>64</v>
      </c>
      <c r="BT114" s="315" t="str">
        <f t="shared" si="53"/>
        <v>Remplir les termes C, P et TVA</v>
      </c>
      <c r="BU114" s="55"/>
      <c r="BV114" s="65"/>
      <c r="BW114" s="56"/>
      <c r="BX114" s="48" t="s">
        <v>64</v>
      </c>
      <c r="BY114" s="99" t="str">
        <f t="shared" si="54"/>
        <v>Remplir la colonne BU ou BW</v>
      </c>
      <c r="BZ114" s="103"/>
      <c r="CA114" s="173" t="str">
        <f t="shared" si="66"/>
        <v>Remplir la colonne M</v>
      </c>
      <c r="CB114" s="179" t="str">
        <f t="shared" si="55"/>
        <v>Remplir la colonne BZ</v>
      </c>
      <c r="CC114" s="297" t="str">
        <f t="shared" si="67"/>
        <v>Remplir la colonne I</v>
      </c>
      <c r="CD114" s="84" t="s">
        <v>64</v>
      </c>
      <c r="CE114" s="315" t="str">
        <f t="shared" si="56"/>
        <v>Remplir les termes C, P et TVA</v>
      </c>
      <c r="CF114" s="61" t="str">
        <f t="shared" si="37"/>
        <v>REMPLIR TYPE DE CLIENT</v>
      </c>
      <c r="CG114" s="107" t="str">
        <f t="shared" si="38"/>
        <v>Montant total de l'aide demandée non indiqué</v>
      </c>
      <c r="CH114" s="1"/>
      <c r="CI114" s="1"/>
      <c r="CJ114" s="1"/>
      <c r="CK114" s="1"/>
      <c r="CL114" s="1"/>
    </row>
    <row r="115" spans="1:90" x14ac:dyDescent="0.25">
      <c r="A115" s="51"/>
      <c r="B115" s="111"/>
      <c r="C115" s="111"/>
      <c r="D115" s="111"/>
      <c r="E115" s="111"/>
      <c r="F115" s="111"/>
      <c r="G115" s="132"/>
      <c r="H115" s="151"/>
      <c r="I115" s="299"/>
      <c r="J115" s="152"/>
      <c r="K115" s="153"/>
      <c r="L115" s="169"/>
      <c r="M115" s="39"/>
      <c r="N115" s="90"/>
      <c r="O115" s="39"/>
      <c r="P115" s="23"/>
      <c r="Q115" s="170">
        <f t="shared" si="35"/>
        <v>0</v>
      </c>
      <c r="R115" s="55"/>
      <c r="S115" s="65"/>
      <c r="T115" s="56"/>
      <c r="U115" s="48" t="s">
        <v>64</v>
      </c>
      <c r="V115" s="99" t="str">
        <f t="shared" si="39"/>
        <v>Remplir la colonne R ou T</v>
      </c>
      <c r="W115" s="103"/>
      <c r="X115" s="173" t="str">
        <f t="shared" si="36"/>
        <v>Remplir la colonne M</v>
      </c>
      <c r="Y115" s="179" t="str">
        <f t="shared" si="40"/>
        <v>Remplir la colonne W</v>
      </c>
      <c r="Z115" s="297" t="str">
        <f t="shared" si="57"/>
        <v>Remplir la colonne I</v>
      </c>
      <c r="AA115" s="84" t="s">
        <v>64</v>
      </c>
      <c r="AB115" s="315" t="str">
        <f t="shared" si="41"/>
        <v>Remplir les termes C, P et TVA</v>
      </c>
      <c r="AC115" s="55"/>
      <c r="AD115" s="65"/>
      <c r="AE115" s="56"/>
      <c r="AF115" s="48" t="s">
        <v>64</v>
      </c>
      <c r="AG115" s="99" t="str">
        <f t="shared" si="42"/>
        <v>Remplir la colonne AC ou AE</v>
      </c>
      <c r="AH115" s="103"/>
      <c r="AI115" s="173" t="str">
        <f t="shared" si="58"/>
        <v>Remplir la colonne M</v>
      </c>
      <c r="AJ115" s="179" t="str">
        <f t="shared" si="43"/>
        <v>Remplir la colonne AH</v>
      </c>
      <c r="AK115" s="297" t="str">
        <f t="shared" si="59"/>
        <v>Remplir la colonne I</v>
      </c>
      <c r="AL115" s="84" t="s">
        <v>64</v>
      </c>
      <c r="AM115" s="315" t="str">
        <f t="shared" si="44"/>
        <v>Remplir les termes C, P et TVA</v>
      </c>
      <c r="AN115" s="55"/>
      <c r="AO115" s="65"/>
      <c r="AP115" s="56"/>
      <c r="AQ115" s="48" t="s">
        <v>64</v>
      </c>
      <c r="AR115" s="99" t="str">
        <f t="shared" si="45"/>
        <v>Remplir la colonne AN ou AP</v>
      </c>
      <c r="AS115" s="103"/>
      <c r="AT115" s="173" t="str">
        <f t="shared" si="60"/>
        <v>Remplir la colonne M</v>
      </c>
      <c r="AU115" s="179" t="str">
        <f t="shared" si="46"/>
        <v>Remplir la colonne AS</v>
      </c>
      <c r="AV115" s="297" t="str">
        <f t="shared" si="61"/>
        <v>Remplir la colonne I</v>
      </c>
      <c r="AW115" s="84" t="s">
        <v>64</v>
      </c>
      <c r="AX115" s="315" t="str">
        <f t="shared" si="47"/>
        <v>Remplir les termes C, P et TVA</v>
      </c>
      <c r="AY115" s="55"/>
      <c r="AZ115" s="65"/>
      <c r="BA115" s="56"/>
      <c r="BB115" s="48" t="s">
        <v>64</v>
      </c>
      <c r="BC115" s="99" t="str">
        <f t="shared" si="48"/>
        <v>Remplir la colonne AY ou BA</v>
      </c>
      <c r="BD115" s="103"/>
      <c r="BE115" s="173" t="str">
        <f t="shared" si="62"/>
        <v>Remplir la colonne M</v>
      </c>
      <c r="BF115" s="179" t="str">
        <f t="shared" si="49"/>
        <v>Remplir la colonne BD</v>
      </c>
      <c r="BG115" s="297" t="str">
        <f t="shared" si="63"/>
        <v>Remplir la colonne I</v>
      </c>
      <c r="BH115" s="84" t="s">
        <v>64</v>
      </c>
      <c r="BI115" s="315" t="str">
        <f t="shared" si="50"/>
        <v>Remplir les termes C, P et TVA</v>
      </c>
      <c r="BJ115" s="55"/>
      <c r="BK115" s="65"/>
      <c r="BL115" s="56"/>
      <c r="BM115" s="48" t="s">
        <v>64</v>
      </c>
      <c r="BN115" s="99" t="str">
        <f t="shared" si="51"/>
        <v>Remplir la colonne BJ ou BL</v>
      </c>
      <c r="BO115" s="103"/>
      <c r="BP115" s="173" t="str">
        <f t="shared" si="64"/>
        <v>Remplir la colonne M</v>
      </c>
      <c r="BQ115" s="179" t="str">
        <f t="shared" si="52"/>
        <v>Remplir la colonne BO</v>
      </c>
      <c r="BR115" s="297" t="str">
        <f t="shared" si="65"/>
        <v>Remplir la colonne I</v>
      </c>
      <c r="BS115" s="84" t="s">
        <v>64</v>
      </c>
      <c r="BT115" s="315" t="str">
        <f t="shared" si="53"/>
        <v>Remplir les termes C, P et TVA</v>
      </c>
      <c r="BU115" s="55"/>
      <c r="BV115" s="65"/>
      <c r="BW115" s="56"/>
      <c r="BX115" s="48" t="s">
        <v>64</v>
      </c>
      <c r="BY115" s="99" t="str">
        <f t="shared" si="54"/>
        <v>Remplir la colonne BU ou BW</v>
      </c>
      <c r="BZ115" s="103"/>
      <c r="CA115" s="173" t="str">
        <f t="shared" si="66"/>
        <v>Remplir la colonne M</v>
      </c>
      <c r="CB115" s="179" t="str">
        <f t="shared" si="55"/>
        <v>Remplir la colonne BZ</v>
      </c>
      <c r="CC115" s="297" t="str">
        <f t="shared" si="67"/>
        <v>Remplir la colonne I</v>
      </c>
      <c r="CD115" s="84" t="s">
        <v>64</v>
      </c>
      <c r="CE115" s="315" t="str">
        <f t="shared" si="56"/>
        <v>Remplir les termes C, P et TVA</v>
      </c>
      <c r="CF115" s="61" t="str">
        <f t="shared" si="37"/>
        <v>REMPLIR TYPE DE CLIENT</v>
      </c>
      <c r="CG115" s="107" t="str">
        <f t="shared" si="38"/>
        <v>Montant total de l'aide demandée non indiqué</v>
      </c>
      <c r="CH115" s="1"/>
      <c r="CI115" s="1"/>
      <c r="CJ115" s="1"/>
      <c r="CK115" s="1"/>
      <c r="CL115" s="1"/>
    </row>
    <row r="116" spans="1:90" x14ac:dyDescent="0.25">
      <c r="A116" s="51"/>
      <c r="B116" s="111"/>
      <c r="C116" s="111"/>
      <c r="D116" s="111"/>
      <c r="E116" s="111"/>
      <c r="F116" s="111"/>
      <c r="G116" s="132"/>
      <c r="H116" s="151"/>
      <c r="I116" s="299"/>
      <c r="J116" s="152"/>
      <c r="K116" s="153"/>
      <c r="L116" s="169"/>
      <c r="M116" s="39"/>
      <c r="N116" s="90"/>
      <c r="O116" s="39"/>
      <c r="P116" s="23"/>
      <c r="Q116" s="170">
        <f t="shared" si="35"/>
        <v>0</v>
      </c>
      <c r="R116" s="55"/>
      <c r="S116" s="65"/>
      <c r="T116" s="56"/>
      <c r="U116" s="48" t="s">
        <v>64</v>
      </c>
      <c r="V116" s="99" t="str">
        <f t="shared" si="39"/>
        <v>Remplir la colonne R ou T</v>
      </c>
      <c r="W116" s="103"/>
      <c r="X116" s="173" t="str">
        <f t="shared" si="36"/>
        <v>Remplir la colonne M</v>
      </c>
      <c r="Y116" s="179" t="str">
        <f t="shared" si="40"/>
        <v>Remplir la colonne W</v>
      </c>
      <c r="Z116" s="297" t="str">
        <f t="shared" si="57"/>
        <v>Remplir la colonne I</v>
      </c>
      <c r="AA116" s="84" t="s">
        <v>64</v>
      </c>
      <c r="AB116" s="315" t="str">
        <f t="shared" si="41"/>
        <v>Remplir les termes C, P et TVA</v>
      </c>
      <c r="AC116" s="55"/>
      <c r="AD116" s="65"/>
      <c r="AE116" s="56"/>
      <c r="AF116" s="48" t="s">
        <v>64</v>
      </c>
      <c r="AG116" s="99" t="str">
        <f t="shared" si="42"/>
        <v>Remplir la colonne AC ou AE</v>
      </c>
      <c r="AH116" s="103"/>
      <c r="AI116" s="173" t="str">
        <f t="shared" si="58"/>
        <v>Remplir la colonne M</v>
      </c>
      <c r="AJ116" s="179" t="str">
        <f t="shared" si="43"/>
        <v>Remplir la colonne AH</v>
      </c>
      <c r="AK116" s="297" t="str">
        <f t="shared" si="59"/>
        <v>Remplir la colonne I</v>
      </c>
      <c r="AL116" s="84" t="s">
        <v>64</v>
      </c>
      <c r="AM116" s="315" t="str">
        <f t="shared" si="44"/>
        <v>Remplir les termes C, P et TVA</v>
      </c>
      <c r="AN116" s="55"/>
      <c r="AO116" s="65"/>
      <c r="AP116" s="56"/>
      <c r="AQ116" s="48" t="s">
        <v>64</v>
      </c>
      <c r="AR116" s="99" t="str">
        <f t="shared" si="45"/>
        <v>Remplir la colonne AN ou AP</v>
      </c>
      <c r="AS116" s="103"/>
      <c r="AT116" s="173" t="str">
        <f t="shared" si="60"/>
        <v>Remplir la colonne M</v>
      </c>
      <c r="AU116" s="179" t="str">
        <f t="shared" si="46"/>
        <v>Remplir la colonne AS</v>
      </c>
      <c r="AV116" s="297" t="str">
        <f t="shared" si="61"/>
        <v>Remplir la colonne I</v>
      </c>
      <c r="AW116" s="84" t="s">
        <v>64</v>
      </c>
      <c r="AX116" s="315" t="str">
        <f t="shared" si="47"/>
        <v>Remplir les termes C, P et TVA</v>
      </c>
      <c r="AY116" s="55"/>
      <c r="AZ116" s="65"/>
      <c r="BA116" s="56"/>
      <c r="BB116" s="48" t="s">
        <v>64</v>
      </c>
      <c r="BC116" s="99" t="str">
        <f t="shared" si="48"/>
        <v>Remplir la colonne AY ou BA</v>
      </c>
      <c r="BD116" s="103"/>
      <c r="BE116" s="173" t="str">
        <f t="shared" si="62"/>
        <v>Remplir la colonne M</v>
      </c>
      <c r="BF116" s="179" t="str">
        <f t="shared" si="49"/>
        <v>Remplir la colonne BD</v>
      </c>
      <c r="BG116" s="297" t="str">
        <f t="shared" si="63"/>
        <v>Remplir la colonne I</v>
      </c>
      <c r="BH116" s="84" t="s">
        <v>64</v>
      </c>
      <c r="BI116" s="315" t="str">
        <f t="shared" si="50"/>
        <v>Remplir les termes C, P et TVA</v>
      </c>
      <c r="BJ116" s="55"/>
      <c r="BK116" s="65"/>
      <c r="BL116" s="56"/>
      <c r="BM116" s="48" t="s">
        <v>64</v>
      </c>
      <c r="BN116" s="99" t="str">
        <f t="shared" si="51"/>
        <v>Remplir la colonne BJ ou BL</v>
      </c>
      <c r="BO116" s="103"/>
      <c r="BP116" s="173" t="str">
        <f t="shared" si="64"/>
        <v>Remplir la colonne M</v>
      </c>
      <c r="BQ116" s="179" t="str">
        <f t="shared" si="52"/>
        <v>Remplir la colonne BO</v>
      </c>
      <c r="BR116" s="297" t="str">
        <f t="shared" si="65"/>
        <v>Remplir la colonne I</v>
      </c>
      <c r="BS116" s="84" t="s">
        <v>64</v>
      </c>
      <c r="BT116" s="315" t="str">
        <f t="shared" si="53"/>
        <v>Remplir les termes C, P et TVA</v>
      </c>
      <c r="BU116" s="55"/>
      <c r="BV116" s="65"/>
      <c r="BW116" s="56"/>
      <c r="BX116" s="48" t="s">
        <v>64</v>
      </c>
      <c r="BY116" s="99" t="str">
        <f t="shared" si="54"/>
        <v>Remplir la colonne BU ou BW</v>
      </c>
      <c r="BZ116" s="103"/>
      <c r="CA116" s="173" t="str">
        <f t="shared" si="66"/>
        <v>Remplir la colonne M</v>
      </c>
      <c r="CB116" s="179" t="str">
        <f t="shared" si="55"/>
        <v>Remplir la colonne BZ</v>
      </c>
      <c r="CC116" s="297" t="str">
        <f t="shared" si="67"/>
        <v>Remplir la colonne I</v>
      </c>
      <c r="CD116" s="84" t="s">
        <v>64</v>
      </c>
      <c r="CE116" s="315" t="str">
        <f t="shared" si="56"/>
        <v>Remplir les termes C, P et TVA</v>
      </c>
      <c r="CF116" s="61" t="str">
        <f t="shared" si="37"/>
        <v>REMPLIR TYPE DE CLIENT</v>
      </c>
      <c r="CG116" s="107" t="str">
        <f t="shared" si="38"/>
        <v>Montant total de l'aide demandée non indiqué</v>
      </c>
      <c r="CH116" s="1"/>
      <c r="CI116" s="1"/>
      <c r="CJ116" s="1"/>
      <c r="CK116" s="1"/>
      <c r="CL116" s="1"/>
    </row>
    <row r="117" spans="1:90" x14ac:dyDescent="0.25">
      <c r="A117" s="51"/>
      <c r="B117" s="111"/>
      <c r="C117" s="111"/>
      <c r="D117" s="111"/>
      <c r="E117" s="111"/>
      <c r="F117" s="111"/>
      <c r="G117" s="132"/>
      <c r="H117" s="151"/>
      <c r="I117" s="299"/>
      <c r="J117" s="152"/>
      <c r="K117" s="153"/>
      <c r="L117" s="169"/>
      <c r="M117" s="39"/>
      <c r="N117" s="90"/>
      <c r="O117" s="39"/>
      <c r="P117" s="23"/>
      <c r="Q117" s="170">
        <f t="shared" si="35"/>
        <v>0</v>
      </c>
      <c r="R117" s="55"/>
      <c r="S117" s="65"/>
      <c r="T117" s="56"/>
      <c r="U117" s="48" t="s">
        <v>64</v>
      </c>
      <c r="V117" s="99" t="str">
        <f t="shared" si="39"/>
        <v>Remplir la colonne R ou T</v>
      </c>
      <c r="W117" s="103"/>
      <c r="X117" s="173" t="str">
        <f t="shared" si="36"/>
        <v>Remplir la colonne M</v>
      </c>
      <c r="Y117" s="179" t="str">
        <f t="shared" si="40"/>
        <v>Remplir la colonne W</v>
      </c>
      <c r="Z117" s="297" t="str">
        <f t="shared" si="57"/>
        <v>Remplir la colonne I</v>
      </c>
      <c r="AA117" s="84" t="s">
        <v>64</v>
      </c>
      <c r="AB117" s="315" t="str">
        <f t="shared" si="41"/>
        <v>Remplir les termes C, P et TVA</v>
      </c>
      <c r="AC117" s="55"/>
      <c r="AD117" s="65"/>
      <c r="AE117" s="56"/>
      <c r="AF117" s="48" t="s">
        <v>64</v>
      </c>
      <c r="AG117" s="99" t="str">
        <f t="shared" si="42"/>
        <v>Remplir la colonne AC ou AE</v>
      </c>
      <c r="AH117" s="103"/>
      <c r="AI117" s="173" t="str">
        <f t="shared" si="58"/>
        <v>Remplir la colonne M</v>
      </c>
      <c r="AJ117" s="179" t="str">
        <f t="shared" si="43"/>
        <v>Remplir la colonne AH</v>
      </c>
      <c r="AK117" s="297" t="str">
        <f t="shared" si="59"/>
        <v>Remplir la colonne I</v>
      </c>
      <c r="AL117" s="84" t="s">
        <v>64</v>
      </c>
      <c r="AM117" s="315" t="str">
        <f t="shared" si="44"/>
        <v>Remplir les termes C, P et TVA</v>
      </c>
      <c r="AN117" s="55"/>
      <c r="AO117" s="65"/>
      <c r="AP117" s="56"/>
      <c r="AQ117" s="48" t="s">
        <v>64</v>
      </c>
      <c r="AR117" s="99" t="str">
        <f t="shared" si="45"/>
        <v>Remplir la colonne AN ou AP</v>
      </c>
      <c r="AS117" s="103"/>
      <c r="AT117" s="173" t="str">
        <f t="shared" si="60"/>
        <v>Remplir la colonne M</v>
      </c>
      <c r="AU117" s="179" t="str">
        <f t="shared" si="46"/>
        <v>Remplir la colonne AS</v>
      </c>
      <c r="AV117" s="297" t="str">
        <f t="shared" si="61"/>
        <v>Remplir la colonne I</v>
      </c>
      <c r="AW117" s="84" t="s">
        <v>64</v>
      </c>
      <c r="AX117" s="315" t="str">
        <f t="shared" si="47"/>
        <v>Remplir les termes C, P et TVA</v>
      </c>
      <c r="AY117" s="55"/>
      <c r="AZ117" s="65"/>
      <c r="BA117" s="56"/>
      <c r="BB117" s="48" t="s">
        <v>64</v>
      </c>
      <c r="BC117" s="99" t="str">
        <f t="shared" si="48"/>
        <v>Remplir la colonne AY ou BA</v>
      </c>
      <c r="BD117" s="103"/>
      <c r="BE117" s="173" t="str">
        <f t="shared" si="62"/>
        <v>Remplir la colonne M</v>
      </c>
      <c r="BF117" s="179" t="str">
        <f t="shared" si="49"/>
        <v>Remplir la colonne BD</v>
      </c>
      <c r="BG117" s="297" t="str">
        <f t="shared" si="63"/>
        <v>Remplir la colonne I</v>
      </c>
      <c r="BH117" s="84" t="s">
        <v>64</v>
      </c>
      <c r="BI117" s="315" t="str">
        <f t="shared" si="50"/>
        <v>Remplir les termes C, P et TVA</v>
      </c>
      <c r="BJ117" s="55"/>
      <c r="BK117" s="65"/>
      <c r="BL117" s="56"/>
      <c r="BM117" s="48" t="s">
        <v>64</v>
      </c>
      <c r="BN117" s="99" t="str">
        <f t="shared" si="51"/>
        <v>Remplir la colonne BJ ou BL</v>
      </c>
      <c r="BO117" s="103"/>
      <c r="BP117" s="173" t="str">
        <f t="shared" si="64"/>
        <v>Remplir la colonne M</v>
      </c>
      <c r="BQ117" s="179" t="str">
        <f t="shared" si="52"/>
        <v>Remplir la colonne BO</v>
      </c>
      <c r="BR117" s="297" t="str">
        <f t="shared" si="65"/>
        <v>Remplir la colonne I</v>
      </c>
      <c r="BS117" s="84" t="s">
        <v>64</v>
      </c>
      <c r="BT117" s="315" t="str">
        <f t="shared" si="53"/>
        <v>Remplir les termes C, P et TVA</v>
      </c>
      <c r="BU117" s="55"/>
      <c r="BV117" s="65"/>
      <c r="BW117" s="56"/>
      <c r="BX117" s="48" t="s">
        <v>64</v>
      </c>
      <c r="BY117" s="99" t="str">
        <f t="shared" si="54"/>
        <v>Remplir la colonne BU ou BW</v>
      </c>
      <c r="BZ117" s="103"/>
      <c r="CA117" s="173" t="str">
        <f t="shared" si="66"/>
        <v>Remplir la colonne M</v>
      </c>
      <c r="CB117" s="179" t="str">
        <f t="shared" si="55"/>
        <v>Remplir la colonne BZ</v>
      </c>
      <c r="CC117" s="297" t="str">
        <f t="shared" si="67"/>
        <v>Remplir la colonne I</v>
      </c>
      <c r="CD117" s="84" t="s">
        <v>64</v>
      </c>
      <c r="CE117" s="315" t="str">
        <f t="shared" si="56"/>
        <v>Remplir les termes C, P et TVA</v>
      </c>
      <c r="CF117" s="61" t="str">
        <f t="shared" si="37"/>
        <v>REMPLIR TYPE DE CLIENT</v>
      </c>
      <c r="CG117" s="107" t="str">
        <f t="shared" si="38"/>
        <v>Montant total de l'aide demandée non indiqué</v>
      </c>
      <c r="CH117" s="1"/>
      <c r="CI117" s="1"/>
      <c r="CJ117" s="1"/>
      <c r="CK117" s="1"/>
      <c r="CL117" s="1"/>
    </row>
    <row r="118" spans="1:90" x14ac:dyDescent="0.25">
      <c r="A118" s="51"/>
      <c r="B118" s="111"/>
      <c r="C118" s="111"/>
      <c r="D118" s="111"/>
      <c r="E118" s="111"/>
      <c r="F118" s="111"/>
      <c r="G118" s="132"/>
      <c r="H118" s="151"/>
      <c r="I118" s="299"/>
      <c r="J118" s="152"/>
      <c r="K118" s="153"/>
      <c r="L118" s="169"/>
      <c r="M118" s="39"/>
      <c r="N118" s="90"/>
      <c r="O118" s="39"/>
      <c r="P118" s="23"/>
      <c r="Q118" s="170">
        <f t="shared" si="35"/>
        <v>0</v>
      </c>
      <c r="R118" s="55"/>
      <c r="S118" s="65"/>
      <c r="T118" s="56"/>
      <c r="U118" s="48" t="s">
        <v>64</v>
      </c>
      <c r="V118" s="99" t="str">
        <f t="shared" si="39"/>
        <v>Remplir la colonne R ou T</v>
      </c>
      <c r="W118" s="103"/>
      <c r="X118" s="173" t="str">
        <f t="shared" si="36"/>
        <v>Remplir la colonne M</v>
      </c>
      <c r="Y118" s="179" t="str">
        <f t="shared" si="40"/>
        <v>Remplir la colonne W</v>
      </c>
      <c r="Z118" s="297" t="str">
        <f t="shared" si="57"/>
        <v>Remplir la colonne I</v>
      </c>
      <c r="AA118" s="84" t="s">
        <v>64</v>
      </c>
      <c r="AB118" s="315" t="str">
        <f t="shared" si="41"/>
        <v>Remplir les termes C, P et TVA</v>
      </c>
      <c r="AC118" s="55"/>
      <c r="AD118" s="65"/>
      <c r="AE118" s="56"/>
      <c r="AF118" s="48" t="s">
        <v>64</v>
      </c>
      <c r="AG118" s="99" t="str">
        <f t="shared" si="42"/>
        <v>Remplir la colonne AC ou AE</v>
      </c>
      <c r="AH118" s="103"/>
      <c r="AI118" s="173" t="str">
        <f t="shared" si="58"/>
        <v>Remplir la colonne M</v>
      </c>
      <c r="AJ118" s="179" t="str">
        <f t="shared" si="43"/>
        <v>Remplir la colonne AH</v>
      </c>
      <c r="AK118" s="297" t="str">
        <f t="shared" si="59"/>
        <v>Remplir la colonne I</v>
      </c>
      <c r="AL118" s="84" t="s">
        <v>64</v>
      </c>
      <c r="AM118" s="315" t="str">
        <f t="shared" si="44"/>
        <v>Remplir les termes C, P et TVA</v>
      </c>
      <c r="AN118" s="55"/>
      <c r="AO118" s="65"/>
      <c r="AP118" s="56"/>
      <c r="AQ118" s="48" t="s">
        <v>64</v>
      </c>
      <c r="AR118" s="99" t="str">
        <f t="shared" si="45"/>
        <v>Remplir la colonne AN ou AP</v>
      </c>
      <c r="AS118" s="103"/>
      <c r="AT118" s="173" t="str">
        <f t="shared" si="60"/>
        <v>Remplir la colonne M</v>
      </c>
      <c r="AU118" s="179" t="str">
        <f t="shared" si="46"/>
        <v>Remplir la colonne AS</v>
      </c>
      <c r="AV118" s="297" t="str">
        <f t="shared" si="61"/>
        <v>Remplir la colonne I</v>
      </c>
      <c r="AW118" s="84" t="s">
        <v>64</v>
      </c>
      <c r="AX118" s="315" t="str">
        <f t="shared" si="47"/>
        <v>Remplir les termes C, P et TVA</v>
      </c>
      <c r="AY118" s="55"/>
      <c r="AZ118" s="65"/>
      <c r="BA118" s="56"/>
      <c r="BB118" s="48" t="s">
        <v>64</v>
      </c>
      <c r="BC118" s="99" t="str">
        <f t="shared" si="48"/>
        <v>Remplir la colonne AY ou BA</v>
      </c>
      <c r="BD118" s="103"/>
      <c r="BE118" s="173" t="str">
        <f t="shared" si="62"/>
        <v>Remplir la colonne M</v>
      </c>
      <c r="BF118" s="179" t="str">
        <f t="shared" si="49"/>
        <v>Remplir la colonne BD</v>
      </c>
      <c r="BG118" s="297" t="str">
        <f t="shared" si="63"/>
        <v>Remplir la colonne I</v>
      </c>
      <c r="BH118" s="84" t="s">
        <v>64</v>
      </c>
      <c r="BI118" s="315" t="str">
        <f t="shared" si="50"/>
        <v>Remplir les termes C, P et TVA</v>
      </c>
      <c r="BJ118" s="55"/>
      <c r="BK118" s="65"/>
      <c r="BL118" s="56"/>
      <c r="BM118" s="48" t="s">
        <v>64</v>
      </c>
      <c r="BN118" s="99" t="str">
        <f t="shared" si="51"/>
        <v>Remplir la colonne BJ ou BL</v>
      </c>
      <c r="BO118" s="103"/>
      <c r="BP118" s="173" t="str">
        <f t="shared" si="64"/>
        <v>Remplir la colonne M</v>
      </c>
      <c r="BQ118" s="179" t="str">
        <f t="shared" si="52"/>
        <v>Remplir la colonne BO</v>
      </c>
      <c r="BR118" s="297" t="str">
        <f t="shared" si="65"/>
        <v>Remplir la colonne I</v>
      </c>
      <c r="BS118" s="84" t="s">
        <v>64</v>
      </c>
      <c r="BT118" s="315" t="str">
        <f t="shared" si="53"/>
        <v>Remplir les termes C, P et TVA</v>
      </c>
      <c r="BU118" s="55"/>
      <c r="BV118" s="65"/>
      <c r="BW118" s="56"/>
      <c r="BX118" s="48" t="s">
        <v>64</v>
      </c>
      <c r="BY118" s="99" t="str">
        <f t="shared" si="54"/>
        <v>Remplir la colonne BU ou BW</v>
      </c>
      <c r="BZ118" s="103"/>
      <c r="CA118" s="173" t="str">
        <f t="shared" si="66"/>
        <v>Remplir la colonne M</v>
      </c>
      <c r="CB118" s="179" t="str">
        <f t="shared" si="55"/>
        <v>Remplir la colonne BZ</v>
      </c>
      <c r="CC118" s="297" t="str">
        <f t="shared" si="67"/>
        <v>Remplir la colonne I</v>
      </c>
      <c r="CD118" s="84" t="s">
        <v>64</v>
      </c>
      <c r="CE118" s="315" t="str">
        <f t="shared" si="56"/>
        <v>Remplir les termes C, P et TVA</v>
      </c>
      <c r="CF118" s="61" t="str">
        <f t="shared" si="37"/>
        <v>REMPLIR TYPE DE CLIENT</v>
      </c>
      <c r="CG118" s="107" t="str">
        <f t="shared" si="38"/>
        <v>Montant total de l'aide demandée non indiqué</v>
      </c>
      <c r="CH118" s="1"/>
      <c r="CI118" s="1"/>
      <c r="CJ118" s="1"/>
      <c r="CK118" s="1"/>
      <c r="CL118" s="1"/>
    </row>
    <row r="119" spans="1:90" x14ac:dyDescent="0.25">
      <c r="A119" s="51"/>
      <c r="B119" s="111"/>
      <c r="C119" s="111"/>
      <c r="D119" s="111"/>
      <c r="E119" s="111"/>
      <c r="F119" s="111"/>
      <c r="G119" s="132"/>
      <c r="H119" s="151"/>
      <c r="I119" s="299"/>
      <c r="J119" s="152"/>
      <c r="K119" s="153"/>
      <c r="L119" s="169"/>
      <c r="M119" s="39"/>
      <c r="N119" s="90"/>
      <c r="O119" s="39"/>
      <c r="P119" s="23"/>
      <c r="Q119" s="170">
        <f t="shared" si="35"/>
        <v>0</v>
      </c>
      <c r="R119" s="55"/>
      <c r="S119" s="65"/>
      <c r="T119" s="56"/>
      <c r="U119" s="48" t="s">
        <v>64</v>
      </c>
      <c r="V119" s="99" t="str">
        <f t="shared" si="39"/>
        <v>Remplir la colonne R ou T</v>
      </c>
      <c r="W119" s="103"/>
      <c r="X119" s="173" t="str">
        <f t="shared" si="36"/>
        <v>Remplir la colonne M</v>
      </c>
      <c r="Y119" s="179" t="str">
        <f t="shared" si="40"/>
        <v>Remplir la colonne W</v>
      </c>
      <c r="Z119" s="297" t="str">
        <f t="shared" si="57"/>
        <v>Remplir la colonne I</v>
      </c>
      <c r="AA119" s="84" t="s">
        <v>64</v>
      </c>
      <c r="AB119" s="315" t="str">
        <f t="shared" si="41"/>
        <v>Remplir les termes C, P et TVA</v>
      </c>
      <c r="AC119" s="55"/>
      <c r="AD119" s="65"/>
      <c r="AE119" s="56"/>
      <c r="AF119" s="48" t="s">
        <v>64</v>
      </c>
      <c r="AG119" s="99" t="str">
        <f t="shared" si="42"/>
        <v>Remplir la colonne AC ou AE</v>
      </c>
      <c r="AH119" s="103"/>
      <c r="AI119" s="173" t="str">
        <f t="shared" si="58"/>
        <v>Remplir la colonne M</v>
      </c>
      <c r="AJ119" s="179" t="str">
        <f t="shared" si="43"/>
        <v>Remplir la colonne AH</v>
      </c>
      <c r="AK119" s="297" t="str">
        <f t="shared" si="59"/>
        <v>Remplir la colonne I</v>
      </c>
      <c r="AL119" s="84" t="s">
        <v>64</v>
      </c>
      <c r="AM119" s="315" t="str">
        <f t="shared" si="44"/>
        <v>Remplir les termes C, P et TVA</v>
      </c>
      <c r="AN119" s="55"/>
      <c r="AO119" s="65"/>
      <c r="AP119" s="56"/>
      <c r="AQ119" s="48" t="s">
        <v>64</v>
      </c>
      <c r="AR119" s="99" t="str">
        <f t="shared" si="45"/>
        <v>Remplir la colonne AN ou AP</v>
      </c>
      <c r="AS119" s="103"/>
      <c r="AT119" s="173" t="str">
        <f t="shared" si="60"/>
        <v>Remplir la colonne M</v>
      </c>
      <c r="AU119" s="179" t="str">
        <f t="shared" si="46"/>
        <v>Remplir la colonne AS</v>
      </c>
      <c r="AV119" s="297" t="str">
        <f t="shared" si="61"/>
        <v>Remplir la colonne I</v>
      </c>
      <c r="AW119" s="84" t="s">
        <v>64</v>
      </c>
      <c r="AX119" s="315" t="str">
        <f t="shared" si="47"/>
        <v>Remplir les termes C, P et TVA</v>
      </c>
      <c r="AY119" s="55"/>
      <c r="AZ119" s="65"/>
      <c r="BA119" s="56"/>
      <c r="BB119" s="48" t="s">
        <v>64</v>
      </c>
      <c r="BC119" s="99" t="str">
        <f t="shared" si="48"/>
        <v>Remplir la colonne AY ou BA</v>
      </c>
      <c r="BD119" s="103"/>
      <c r="BE119" s="173" t="str">
        <f t="shared" si="62"/>
        <v>Remplir la colonne M</v>
      </c>
      <c r="BF119" s="179" t="str">
        <f t="shared" si="49"/>
        <v>Remplir la colonne BD</v>
      </c>
      <c r="BG119" s="297" t="str">
        <f t="shared" si="63"/>
        <v>Remplir la colonne I</v>
      </c>
      <c r="BH119" s="84" t="s">
        <v>64</v>
      </c>
      <c r="BI119" s="315" t="str">
        <f t="shared" si="50"/>
        <v>Remplir les termes C, P et TVA</v>
      </c>
      <c r="BJ119" s="55"/>
      <c r="BK119" s="65"/>
      <c r="BL119" s="56"/>
      <c r="BM119" s="48" t="s">
        <v>64</v>
      </c>
      <c r="BN119" s="99" t="str">
        <f t="shared" si="51"/>
        <v>Remplir la colonne BJ ou BL</v>
      </c>
      <c r="BO119" s="103"/>
      <c r="BP119" s="173" t="str">
        <f t="shared" si="64"/>
        <v>Remplir la colonne M</v>
      </c>
      <c r="BQ119" s="179" t="str">
        <f t="shared" si="52"/>
        <v>Remplir la colonne BO</v>
      </c>
      <c r="BR119" s="297" t="str">
        <f t="shared" si="65"/>
        <v>Remplir la colonne I</v>
      </c>
      <c r="BS119" s="84" t="s">
        <v>64</v>
      </c>
      <c r="BT119" s="315" t="str">
        <f t="shared" si="53"/>
        <v>Remplir les termes C, P et TVA</v>
      </c>
      <c r="BU119" s="55"/>
      <c r="BV119" s="65"/>
      <c r="BW119" s="56"/>
      <c r="BX119" s="48" t="s">
        <v>64</v>
      </c>
      <c r="BY119" s="99" t="str">
        <f t="shared" si="54"/>
        <v>Remplir la colonne BU ou BW</v>
      </c>
      <c r="BZ119" s="103"/>
      <c r="CA119" s="173" t="str">
        <f t="shared" si="66"/>
        <v>Remplir la colonne M</v>
      </c>
      <c r="CB119" s="179" t="str">
        <f t="shared" si="55"/>
        <v>Remplir la colonne BZ</v>
      </c>
      <c r="CC119" s="297" t="str">
        <f t="shared" si="67"/>
        <v>Remplir la colonne I</v>
      </c>
      <c r="CD119" s="84" t="s">
        <v>64</v>
      </c>
      <c r="CE119" s="315" t="str">
        <f t="shared" si="56"/>
        <v>Remplir les termes C, P et TVA</v>
      </c>
      <c r="CF119" s="61" t="str">
        <f t="shared" si="37"/>
        <v>REMPLIR TYPE DE CLIENT</v>
      </c>
      <c r="CG119" s="107" t="str">
        <f t="shared" si="38"/>
        <v>Montant total de l'aide demandée non indiqué</v>
      </c>
      <c r="CH119" s="1"/>
      <c r="CI119" s="1"/>
      <c r="CJ119" s="1"/>
      <c r="CK119" s="1"/>
      <c r="CL119" s="1"/>
    </row>
    <row r="120" spans="1:90" x14ac:dyDescent="0.25">
      <c r="A120" s="51"/>
      <c r="B120" s="111"/>
      <c r="C120" s="111"/>
      <c r="D120" s="111"/>
      <c r="E120" s="111"/>
      <c r="F120" s="111"/>
      <c r="G120" s="132"/>
      <c r="H120" s="151"/>
      <c r="I120" s="299"/>
      <c r="J120" s="152"/>
      <c r="K120" s="153"/>
      <c r="L120" s="169"/>
      <c r="M120" s="39"/>
      <c r="N120" s="90"/>
      <c r="O120" s="39"/>
      <c r="P120" s="23"/>
      <c r="Q120" s="170">
        <f t="shared" si="35"/>
        <v>0</v>
      </c>
      <c r="R120" s="55"/>
      <c r="S120" s="65"/>
      <c r="T120" s="56"/>
      <c r="U120" s="48" t="s">
        <v>64</v>
      </c>
      <c r="V120" s="99" t="str">
        <f t="shared" si="39"/>
        <v>Remplir la colonne R ou T</v>
      </c>
      <c r="W120" s="103"/>
      <c r="X120" s="173" t="str">
        <f t="shared" si="36"/>
        <v>Remplir la colonne M</v>
      </c>
      <c r="Y120" s="179" t="str">
        <f t="shared" si="40"/>
        <v>Remplir la colonne W</v>
      </c>
      <c r="Z120" s="297" t="str">
        <f t="shared" si="57"/>
        <v>Remplir la colonne I</v>
      </c>
      <c r="AA120" s="84" t="s">
        <v>64</v>
      </c>
      <c r="AB120" s="315" t="str">
        <f t="shared" si="41"/>
        <v>Remplir les termes C, P et TVA</v>
      </c>
      <c r="AC120" s="55"/>
      <c r="AD120" s="65"/>
      <c r="AE120" s="56"/>
      <c r="AF120" s="48" t="s">
        <v>64</v>
      </c>
      <c r="AG120" s="99" t="str">
        <f t="shared" si="42"/>
        <v>Remplir la colonne AC ou AE</v>
      </c>
      <c r="AH120" s="103"/>
      <c r="AI120" s="173" t="str">
        <f t="shared" si="58"/>
        <v>Remplir la colonne M</v>
      </c>
      <c r="AJ120" s="179" t="str">
        <f t="shared" si="43"/>
        <v>Remplir la colonne AH</v>
      </c>
      <c r="AK120" s="297" t="str">
        <f t="shared" si="59"/>
        <v>Remplir la colonne I</v>
      </c>
      <c r="AL120" s="84" t="s">
        <v>64</v>
      </c>
      <c r="AM120" s="315" t="str">
        <f t="shared" si="44"/>
        <v>Remplir les termes C, P et TVA</v>
      </c>
      <c r="AN120" s="55"/>
      <c r="AO120" s="65"/>
      <c r="AP120" s="56"/>
      <c r="AQ120" s="48" t="s">
        <v>64</v>
      </c>
      <c r="AR120" s="99" t="str">
        <f t="shared" si="45"/>
        <v>Remplir la colonne AN ou AP</v>
      </c>
      <c r="AS120" s="103"/>
      <c r="AT120" s="173" t="str">
        <f t="shared" si="60"/>
        <v>Remplir la colonne M</v>
      </c>
      <c r="AU120" s="179" t="str">
        <f t="shared" si="46"/>
        <v>Remplir la colonne AS</v>
      </c>
      <c r="AV120" s="297" t="str">
        <f t="shared" si="61"/>
        <v>Remplir la colonne I</v>
      </c>
      <c r="AW120" s="84" t="s">
        <v>64</v>
      </c>
      <c r="AX120" s="315" t="str">
        <f t="shared" si="47"/>
        <v>Remplir les termes C, P et TVA</v>
      </c>
      <c r="AY120" s="55"/>
      <c r="AZ120" s="65"/>
      <c r="BA120" s="56"/>
      <c r="BB120" s="48" t="s">
        <v>64</v>
      </c>
      <c r="BC120" s="99" t="str">
        <f t="shared" si="48"/>
        <v>Remplir la colonne AY ou BA</v>
      </c>
      <c r="BD120" s="103"/>
      <c r="BE120" s="173" t="str">
        <f t="shared" si="62"/>
        <v>Remplir la colonne M</v>
      </c>
      <c r="BF120" s="179" t="str">
        <f t="shared" si="49"/>
        <v>Remplir la colonne BD</v>
      </c>
      <c r="BG120" s="297" t="str">
        <f t="shared" si="63"/>
        <v>Remplir la colonne I</v>
      </c>
      <c r="BH120" s="84" t="s">
        <v>64</v>
      </c>
      <c r="BI120" s="315" t="str">
        <f t="shared" si="50"/>
        <v>Remplir les termes C, P et TVA</v>
      </c>
      <c r="BJ120" s="55"/>
      <c r="BK120" s="65"/>
      <c r="BL120" s="56"/>
      <c r="BM120" s="48" t="s">
        <v>64</v>
      </c>
      <c r="BN120" s="99" t="str">
        <f t="shared" si="51"/>
        <v>Remplir la colonne BJ ou BL</v>
      </c>
      <c r="BO120" s="103"/>
      <c r="BP120" s="173" t="str">
        <f t="shared" si="64"/>
        <v>Remplir la colonne M</v>
      </c>
      <c r="BQ120" s="179" t="str">
        <f t="shared" si="52"/>
        <v>Remplir la colonne BO</v>
      </c>
      <c r="BR120" s="297" t="str">
        <f t="shared" si="65"/>
        <v>Remplir la colonne I</v>
      </c>
      <c r="BS120" s="84" t="s">
        <v>64</v>
      </c>
      <c r="BT120" s="315" t="str">
        <f t="shared" si="53"/>
        <v>Remplir les termes C, P et TVA</v>
      </c>
      <c r="BU120" s="55"/>
      <c r="BV120" s="65"/>
      <c r="BW120" s="56"/>
      <c r="BX120" s="48" t="s">
        <v>64</v>
      </c>
      <c r="BY120" s="99" t="str">
        <f t="shared" si="54"/>
        <v>Remplir la colonne BU ou BW</v>
      </c>
      <c r="BZ120" s="103"/>
      <c r="CA120" s="173" t="str">
        <f t="shared" si="66"/>
        <v>Remplir la colonne M</v>
      </c>
      <c r="CB120" s="179" t="str">
        <f t="shared" si="55"/>
        <v>Remplir la colonne BZ</v>
      </c>
      <c r="CC120" s="297" t="str">
        <f t="shared" si="67"/>
        <v>Remplir la colonne I</v>
      </c>
      <c r="CD120" s="84" t="s">
        <v>64</v>
      </c>
      <c r="CE120" s="315" t="str">
        <f t="shared" si="56"/>
        <v>Remplir les termes C, P et TVA</v>
      </c>
      <c r="CF120" s="61" t="str">
        <f t="shared" si="37"/>
        <v>REMPLIR TYPE DE CLIENT</v>
      </c>
      <c r="CG120" s="107" t="str">
        <f t="shared" si="38"/>
        <v>Montant total de l'aide demandée non indiqué</v>
      </c>
      <c r="CH120" s="1"/>
      <c r="CI120" s="1"/>
      <c r="CJ120" s="1"/>
      <c r="CK120" s="1"/>
      <c r="CL120" s="1"/>
    </row>
    <row r="121" spans="1:90" x14ac:dyDescent="0.25">
      <c r="A121" s="51"/>
      <c r="B121" s="111"/>
      <c r="C121" s="111"/>
      <c r="D121" s="111"/>
      <c r="E121" s="111"/>
      <c r="F121" s="111"/>
      <c r="G121" s="132"/>
      <c r="H121" s="151"/>
      <c r="I121" s="299"/>
      <c r="J121" s="152"/>
      <c r="K121" s="153"/>
      <c r="L121" s="169"/>
      <c r="M121" s="39"/>
      <c r="N121" s="90"/>
      <c r="O121" s="39"/>
      <c r="P121" s="23"/>
      <c r="Q121" s="170">
        <f t="shared" si="35"/>
        <v>0</v>
      </c>
      <c r="R121" s="55"/>
      <c r="S121" s="65"/>
      <c r="T121" s="56"/>
      <c r="U121" s="48" t="s">
        <v>64</v>
      </c>
      <c r="V121" s="99" t="str">
        <f t="shared" si="39"/>
        <v>Remplir la colonne R ou T</v>
      </c>
      <c r="W121" s="103"/>
      <c r="X121" s="173" t="str">
        <f t="shared" si="36"/>
        <v>Remplir la colonne M</v>
      </c>
      <c r="Y121" s="179" t="str">
        <f t="shared" si="40"/>
        <v>Remplir la colonne W</v>
      </c>
      <c r="Z121" s="297" t="str">
        <f t="shared" si="57"/>
        <v>Remplir la colonne I</v>
      </c>
      <c r="AA121" s="84" t="s">
        <v>64</v>
      </c>
      <c r="AB121" s="315" t="str">
        <f t="shared" si="41"/>
        <v>Remplir les termes C, P et TVA</v>
      </c>
      <c r="AC121" s="55"/>
      <c r="AD121" s="65"/>
      <c r="AE121" s="56"/>
      <c r="AF121" s="48" t="s">
        <v>64</v>
      </c>
      <c r="AG121" s="99" t="str">
        <f t="shared" si="42"/>
        <v>Remplir la colonne AC ou AE</v>
      </c>
      <c r="AH121" s="103"/>
      <c r="AI121" s="173" t="str">
        <f t="shared" si="58"/>
        <v>Remplir la colonne M</v>
      </c>
      <c r="AJ121" s="179" t="str">
        <f t="shared" si="43"/>
        <v>Remplir la colonne AH</v>
      </c>
      <c r="AK121" s="297" t="str">
        <f t="shared" si="59"/>
        <v>Remplir la colonne I</v>
      </c>
      <c r="AL121" s="84" t="s">
        <v>64</v>
      </c>
      <c r="AM121" s="315" t="str">
        <f t="shared" si="44"/>
        <v>Remplir les termes C, P et TVA</v>
      </c>
      <c r="AN121" s="55"/>
      <c r="AO121" s="65"/>
      <c r="AP121" s="56"/>
      <c r="AQ121" s="48" t="s">
        <v>64</v>
      </c>
      <c r="AR121" s="99" t="str">
        <f t="shared" si="45"/>
        <v>Remplir la colonne AN ou AP</v>
      </c>
      <c r="AS121" s="103"/>
      <c r="AT121" s="173" t="str">
        <f t="shared" si="60"/>
        <v>Remplir la colonne M</v>
      </c>
      <c r="AU121" s="179" t="str">
        <f t="shared" si="46"/>
        <v>Remplir la colonne AS</v>
      </c>
      <c r="AV121" s="297" t="str">
        <f t="shared" si="61"/>
        <v>Remplir la colonne I</v>
      </c>
      <c r="AW121" s="84" t="s">
        <v>64</v>
      </c>
      <c r="AX121" s="315" t="str">
        <f t="shared" si="47"/>
        <v>Remplir les termes C, P et TVA</v>
      </c>
      <c r="AY121" s="55"/>
      <c r="AZ121" s="65"/>
      <c r="BA121" s="56"/>
      <c r="BB121" s="48" t="s">
        <v>64</v>
      </c>
      <c r="BC121" s="99" t="str">
        <f t="shared" si="48"/>
        <v>Remplir la colonne AY ou BA</v>
      </c>
      <c r="BD121" s="103"/>
      <c r="BE121" s="173" t="str">
        <f t="shared" si="62"/>
        <v>Remplir la colonne M</v>
      </c>
      <c r="BF121" s="179" t="str">
        <f t="shared" si="49"/>
        <v>Remplir la colonne BD</v>
      </c>
      <c r="BG121" s="297" t="str">
        <f t="shared" si="63"/>
        <v>Remplir la colonne I</v>
      </c>
      <c r="BH121" s="84" t="s">
        <v>64</v>
      </c>
      <c r="BI121" s="315" t="str">
        <f t="shared" si="50"/>
        <v>Remplir les termes C, P et TVA</v>
      </c>
      <c r="BJ121" s="55"/>
      <c r="BK121" s="65"/>
      <c r="BL121" s="56"/>
      <c r="BM121" s="48" t="s">
        <v>64</v>
      </c>
      <c r="BN121" s="99" t="str">
        <f t="shared" si="51"/>
        <v>Remplir la colonne BJ ou BL</v>
      </c>
      <c r="BO121" s="103"/>
      <c r="BP121" s="173" t="str">
        <f t="shared" si="64"/>
        <v>Remplir la colonne M</v>
      </c>
      <c r="BQ121" s="179" t="str">
        <f t="shared" si="52"/>
        <v>Remplir la colonne BO</v>
      </c>
      <c r="BR121" s="297" t="str">
        <f t="shared" si="65"/>
        <v>Remplir la colonne I</v>
      </c>
      <c r="BS121" s="84" t="s">
        <v>64</v>
      </c>
      <c r="BT121" s="315" t="str">
        <f t="shared" si="53"/>
        <v>Remplir les termes C, P et TVA</v>
      </c>
      <c r="BU121" s="55"/>
      <c r="BV121" s="65"/>
      <c r="BW121" s="56"/>
      <c r="BX121" s="48" t="s">
        <v>64</v>
      </c>
      <c r="BY121" s="99" t="str">
        <f t="shared" si="54"/>
        <v>Remplir la colonne BU ou BW</v>
      </c>
      <c r="BZ121" s="103"/>
      <c r="CA121" s="173" t="str">
        <f t="shared" si="66"/>
        <v>Remplir la colonne M</v>
      </c>
      <c r="CB121" s="179" t="str">
        <f t="shared" si="55"/>
        <v>Remplir la colonne BZ</v>
      </c>
      <c r="CC121" s="297" t="str">
        <f t="shared" si="67"/>
        <v>Remplir la colonne I</v>
      </c>
      <c r="CD121" s="84" t="s">
        <v>64</v>
      </c>
      <c r="CE121" s="315" t="str">
        <f t="shared" si="56"/>
        <v>Remplir les termes C, P et TVA</v>
      </c>
      <c r="CF121" s="61" t="str">
        <f t="shared" si="37"/>
        <v>REMPLIR TYPE DE CLIENT</v>
      </c>
      <c r="CG121" s="107" t="str">
        <f t="shared" si="38"/>
        <v>Montant total de l'aide demandée non indiqué</v>
      </c>
      <c r="CH121" s="1"/>
      <c r="CI121" s="1"/>
      <c r="CJ121" s="1"/>
      <c r="CK121" s="1"/>
      <c r="CL121" s="1"/>
    </row>
    <row r="122" spans="1:90" x14ac:dyDescent="0.25">
      <c r="A122" s="51"/>
      <c r="B122" s="111"/>
      <c r="C122" s="111"/>
      <c r="D122" s="111"/>
      <c r="E122" s="111"/>
      <c r="F122" s="111"/>
      <c r="G122" s="132"/>
      <c r="H122" s="151"/>
      <c r="I122" s="299"/>
      <c r="J122" s="152"/>
      <c r="K122" s="153"/>
      <c r="L122" s="169"/>
      <c r="M122" s="39"/>
      <c r="N122" s="90"/>
      <c r="O122" s="39"/>
      <c r="P122" s="23"/>
      <c r="Q122" s="170">
        <f t="shared" si="35"/>
        <v>0</v>
      </c>
      <c r="R122" s="55"/>
      <c r="S122" s="65"/>
      <c r="T122" s="56"/>
      <c r="U122" s="48" t="s">
        <v>64</v>
      </c>
      <c r="V122" s="99" t="str">
        <f t="shared" si="39"/>
        <v>Remplir la colonne R ou T</v>
      </c>
      <c r="W122" s="103"/>
      <c r="X122" s="173" t="str">
        <f t="shared" si="36"/>
        <v>Remplir la colonne M</v>
      </c>
      <c r="Y122" s="179" t="str">
        <f t="shared" si="40"/>
        <v>Remplir la colonne W</v>
      </c>
      <c r="Z122" s="297" t="str">
        <f t="shared" si="57"/>
        <v>Remplir la colonne I</v>
      </c>
      <c r="AA122" s="84" t="s">
        <v>64</v>
      </c>
      <c r="AB122" s="315" t="str">
        <f t="shared" si="41"/>
        <v>Remplir les termes C, P et TVA</v>
      </c>
      <c r="AC122" s="55"/>
      <c r="AD122" s="65"/>
      <c r="AE122" s="56"/>
      <c r="AF122" s="48" t="s">
        <v>64</v>
      </c>
      <c r="AG122" s="99" t="str">
        <f t="shared" si="42"/>
        <v>Remplir la colonne AC ou AE</v>
      </c>
      <c r="AH122" s="103"/>
      <c r="AI122" s="173" t="str">
        <f t="shared" si="58"/>
        <v>Remplir la colonne M</v>
      </c>
      <c r="AJ122" s="179" t="str">
        <f t="shared" si="43"/>
        <v>Remplir la colonne AH</v>
      </c>
      <c r="AK122" s="297" t="str">
        <f t="shared" si="59"/>
        <v>Remplir la colonne I</v>
      </c>
      <c r="AL122" s="84" t="s">
        <v>64</v>
      </c>
      <c r="AM122" s="315" t="str">
        <f t="shared" si="44"/>
        <v>Remplir les termes C, P et TVA</v>
      </c>
      <c r="AN122" s="55"/>
      <c r="AO122" s="65"/>
      <c r="AP122" s="56"/>
      <c r="AQ122" s="48" t="s">
        <v>64</v>
      </c>
      <c r="AR122" s="99" t="str">
        <f t="shared" si="45"/>
        <v>Remplir la colonne AN ou AP</v>
      </c>
      <c r="AS122" s="103"/>
      <c r="AT122" s="173" t="str">
        <f t="shared" si="60"/>
        <v>Remplir la colonne M</v>
      </c>
      <c r="AU122" s="179" t="str">
        <f t="shared" si="46"/>
        <v>Remplir la colonne AS</v>
      </c>
      <c r="AV122" s="297" t="str">
        <f t="shared" si="61"/>
        <v>Remplir la colonne I</v>
      </c>
      <c r="AW122" s="84" t="s">
        <v>64</v>
      </c>
      <c r="AX122" s="315" t="str">
        <f t="shared" si="47"/>
        <v>Remplir les termes C, P et TVA</v>
      </c>
      <c r="AY122" s="55"/>
      <c r="AZ122" s="65"/>
      <c r="BA122" s="56"/>
      <c r="BB122" s="48" t="s">
        <v>64</v>
      </c>
      <c r="BC122" s="99" t="str">
        <f t="shared" si="48"/>
        <v>Remplir la colonne AY ou BA</v>
      </c>
      <c r="BD122" s="103"/>
      <c r="BE122" s="173" t="str">
        <f t="shared" si="62"/>
        <v>Remplir la colonne M</v>
      </c>
      <c r="BF122" s="179" t="str">
        <f t="shared" si="49"/>
        <v>Remplir la colonne BD</v>
      </c>
      <c r="BG122" s="297" t="str">
        <f t="shared" si="63"/>
        <v>Remplir la colonne I</v>
      </c>
      <c r="BH122" s="84" t="s">
        <v>64</v>
      </c>
      <c r="BI122" s="315" t="str">
        <f t="shared" si="50"/>
        <v>Remplir les termes C, P et TVA</v>
      </c>
      <c r="BJ122" s="55"/>
      <c r="BK122" s="65"/>
      <c r="BL122" s="56"/>
      <c r="BM122" s="48" t="s">
        <v>64</v>
      </c>
      <c r="BN122" s="99" t="str">
        <f t="shared" si="51"/>
        <v>Remplir la colonne BJ ou BL</v>
      </c>
      <c r="BO122" s="103"/>
      <c r="BP122" s="173" t="str">
        <f t="shared" si="64"/>
        <v>Remplir la colonne M</v>
      </c>
      <c r="BQ122" s="179" t="str">
        <f t="shared" si="52"/>
        <v>Remplir la colonne BO</v>
      </c>
      <c r="BR122" s="297" t="str">
        <f t="shared" si="65"/>
        <v>Remplir la colonne I</v>
      </c>
      <c r="BS122" s="84" t="s">
        <v>64</v>
      </c>
      <c r="BT122" s="315" t="str">
        <f t="shared" si="53"/>
        <v>Remplir les termes C, P et TVA</v>
      </c>
      <c r="BU122" s="55"/>
      <c r="BV122" s="65"/>
      <c r="BW122" s="56"/>
      <c r="BX122" s="48" t="s">
        <v>64</v>
      </c>
      <c r="BY122" s="99" t="str">
        <f t="shared" si="54"/>
        <v>Remplir la colonne BU ou BW</v>
      </c>
      <c r="BZ122" s="103"/>
      <c r="CA122" s="173" t="str">
        <f t="shared" si="66"/>
        <v>Remplir la colonne M</v>
      </c>
      <c r="CB122" s="179" t="str">
        <f t="shared" si="55"/>
        <v>Remplir la colonne BZ</v>
      </c>
      <c r="CC122" s="297" t="str">
        <f t="shared" si="67"/>
        <v>Remplir la colonne I</v>
      </c>
      <c r="CD122" s="84" t="s">
        <v>64</v>
      </c>
      <c r="CE122" s="315" t="str">
        <f t="shared" si="56"/>
        <v>Remplir les termes C, P et TVA</v>
      </c>
      <c r="CF122" s="61" t="str">
        <f t="shared" si="37"/>
        <v>REMPLIR TYPE DE CLIENT</v>
      </c>
      <c r="CG122" s="107" t="str">
        <f t="shared" si="38"/>
        <v>Montant total de l'aide demandée non indiqué</v>
      </c>
      <c r="CH122" s="1"/>
      <c r="CI122" s="1"/>
      <c r="CJ122" s="1"/>
      <c r="CK122" s="1"/>
      <c r="CL122" s="1"/>
    </row>
    <row r="123" spans="1:90" x14ac:dyDescent="0.25">
      <c r="A123" s="51"/>
      <c r="B123" s="111"/>
      <c r="C123" s="111"/>
      <c r="D123" s="111"/>
      <c r="E123" s="111"/>
      <c r="F123" s="111"/>
      <c r="G123" s="132"/>
      <c r="H123" s="151"/>
      <c r="I123" s="299"/>
      <c r="J123" s="152"/>
      <c r="K123" s="153"/>
      <c r="L123" s="169"/>
      <c r="M123" s="39"/>
      <c r="N123" s="90"/>
      <c r="O123" s="39"/>
      <c r="P123" s="23"/>
      <c r="Q123" s="170">
        <f t="shared" si="35"/>
        <v>0</v>
      </c>
      <c r="R123" s="55"/>
      <c r="S123" s="65"/>
      <c r="T123" s="56"/>
      <c r="U123" s="48" t="s">
        <v>64</v>
      </c>
      <c r="V123" s="99" t="str">
        <f t="shared" si="39"/>
        <v>Remplir la colonne R ou T</v>
      </c>
      <c r="W123" s="103"/>
      <c r="X123" s="173" t="str">
        <f t="shared" si="36"/>
        <v>Remplir la colonne M</v>
      </c>
      <c r="Y123" s="179" t="str">
        <f t="shared" si="40"/>
        <v>Remplir la colonne W</v>
      </c>
      <c r="Z123" s="297" t="str">
        <f t="shared" si="57"/>
        <v>Remplir la colonne I</v>
      </c>
      <c r="AA123" s="84" t="s">
        <v>64</v>
      </c>
      <c r="AB123" s="315" t="str">
        <f t="shared" si="41"/>
        <v>Remplir les termes C, P et TVA</v>
      </c>
      <c r="AC123" s="55"/>
      <c r="AD123" s="65"/>
      <c r="AE123" s="56"/>
      <c r="AF123" s="48" t="s">
        <v>64</v>
      </c>
      <c r="AG123" s="99" t="str">
        <f t="shared" si="42"/>
        <v>Remplir la colonne AC ou AE</v>
      </c>
      <c r="AH123" s="103"/>
      <c r="AI123" s="173" t="str">
        <f t="shared" si="58"/>
        <v>Remplir la colonne M</v>
      </c>
      <c r="AJ123" s="179" t="str">
        <f t="shared" si="43"/>
        <v>Remplir la colonne AH</v>
      </c>
      <c r="AK123" s="297" t="str">
        <f t="shared" si="59"/>
        <v>Remplir la colonne I</v>
      </c>
      <c r="AL123" s="84" t="s">
        <v>64</v>
      </c>
      <c r="AM123" s="315" t="str">
        <f t="shared" si="44"/>
        <v>Remplir les termes C, P et TVA</v>
      </c>
      <c r="AN123" s="55"/>
      <c r="AO123" s="65"/>
      <c r="AP123" s="56"/>
      <c r="AQ123" s="48" t="s">
        <v>64</v>
      </c>
      <c r="AR123" s="99" t="str">
        <f t="shared" si="45"/>
        <v>Remplir la colonne AN ou AP</v>
      </c>
      <c r="AS123" s="103"/>
      <c r="AT123" s="173" t="str">
        <f t="shared" si="60"/>
        <v>Remplir la colonne M</v>
      </c>
      <c r="AU123" s="179" t="str">
        <f t="shared" si="46"/>
        <v>Remplir la colonne AS</v>
      </c>
      <c r="AV123" s="297" t="str">
        <f t="shared" si="61"/>
        <v>Remplir la colonne I</v>
      </c>
      <c r="AW123" s="84" t="s">
        <v>64</v>
      </c>
      <c r="AX123" s="315" t="str">
        <f t="shared" si="47"/>
        <v>Remplir les termes C, P et TVA</v>
      </c>
      <c r="AY123" s="55"/>
      <c r="AZ123" s="65"/>
      <c r="BA123" s="56"/>
      <c r="BB123" s="48" t="s">
        <v>64</v>
      </c>
      <c r="BC123" s="99" t="str">
        <f t="shared" si="48"/>
        <v>Remplir la colonne AY ou BA</v>
      </c>
      <c r="BD123" s="103"/>
      <c r="BE123" s="173" t="str">
        <f t="shared" si="62"/>
        <v>Remplir la colonne M</v>
      </c>
      <c r="BF123" s="179" t="str">
        <f t="shared" si="49"/>
        <v>Remplir la colonne BD</v>
      </c>
      <c r="BG123" s="297" t="str">
        <f t="shared" si="63"/>
        <v>Remplir la colonne I</v>
      </c>
      <c r="BH123" s="84" t="s">
        <v>64</v>
      </c>
      <c r="BI123" s="315" t="str">
        <f t="shared" si="50"/>
        <v>Remplir les termes C, P et TVA</v>
      </c>
      <c r="BJ123" s="55"/>
      <c r="BK123" s="65"/>
      <c r="BL123" s="56"/>
      <c r="BM123" s="48" t="s">
        <v>64</v>
      </c>
      <c r="BN123" s="99" t="str">
        <f t="shared" si="51"/>
        <v>Remplir la colonne BJ ou BL</v>
      </c>
      <c r="BO123" s="103"/>
      <c r="BP123" s="173" t="str">
        <f t="shared" si="64"/>
        <v>Remplir la colonne M</v>
      </c>
      <c r="BQ123" s="179" t="str">
        <f t="shared" si="52"/>
        <v>Remplir la colonne BO</v>
      </c>
      <c r="BR123" s="297" t="str">
        <f t="shared" si="65"/>
        <v>Remplir la colonne I</v>
      </c>
      <c r="BS123" s="84" t="s">
        <v>64</v>
      </c>
      <c r="BT123" s="315" t="str">
        <f t="shared" si="53"/>
        <v>Remplir les termes C, P et TVA</v>
      </c>
      <c r="BU123" s="55"/>
      <c r="BV123" s="65"/>
      <c r="BW123" s="56"/>
      <c r="BX123" s="48" t="s">
        <v>64</v>
      </c>
      <c r="BY123" s="99" t="str">
        <f t="shared" si="54"/>
        <v>Remplir la colonne BU ou BW</v>
      </c>
      <c r="BZ123" s="103"/>
      <c r="CA123" s="173" t="str">
        <f t="shared" si="66"/>
        <v>Remplir la colonne M</v>
      </c>
      <c r="CB123" s="179" t="str">
        <f t="shared" si="55"/>
        <v>Remplir la colonne BZ</v>
      </c>
      <c r="CC123" s="297" t="str">
        <f t="shared" si="67"/>
        <v>Remplir la colonne I</v>
      </c>
      <c r="CD123" s="84" t="s">
        <v>64</v>
      </c>
      <c r="CE123" s="315" t="str">
        <f t="shared" si="56"/>
        <v>Remplir les termes C, P et TVA</v>
      </c>
      <c r="CF123" s="61" t="str">
        <f t="shared" si="37"/>
        <v>REMPLIR TYPE DE CLIENT</v>
      </c>
      <c r="CG123" s="107" t="str">
        <f t="shared" si="38"/>
        <v>Montant total de l'aide demandée non indiqué</v>
      </c>
      <c r="CH123" s="1"/>
      <c r="CI123" s="1"/>
      <c r="CJ123" s="1"/>
      <c r="CK123" s="1"/>
      <c r="CL123" s="1"/>
    </row>
    <row r="124" spans="1:90" x14ac:dyDescent="0.25">
      <c r="A124" s="51"/>
      <c r="B124" s="111"/>
      <c r="C124" s="111"/>
      <c r="D124" s="111"/>
      <c r="E124" s="111"/>
      <c r="F124" s="111"/>
      <c r="G124" s="132"/>
      <c r="H124" s="151"/>
      <c r="I124" s="299"/>
      <c r="J124" s="152"/>
      <c r="K124" s="153"/>
      <c r="L124" s="169"/>
      <c r="M124" s="39"/>
      <c r="N124" s="90"/>
      <c r="O124" s="39"/>
      <c r="P124" s="23"/>
      <c r="Q124" s="170">
        <f t="shared" si="35"/>
        <v>0</v>
      </c>
      <c r="R124" s="55"/>
      <c r="S124" s="65"/>
      <c r="T124" s="56"/>
      <c r="U124" s="48" t="s">
        <v>64</v>
      </c>
      <c r="V124" s="99" t="str">
        <f t="shared" si="39"/>
        <v>Remplir la colonne R ou T</v>
      </c>
      <c r="W124" s="103"/>
      <c r="X124" s="173" t="str">
        <f t="shared" si="36"/>
        <v>Remplir la colonne M</v>
      </c>
      <c r="Y124" s="179" t="str">
        <f t="shared" si="40"/>
        <v>Remplir la colonne W</v>
      </c>
      <c r="Z124" s="297" t="str">
        <f t="shared" si="57"/>
        <v>Remplir la colonne I</v>
      </c>
      <c r="AA124" s="84" t="s">
        <v>64</v>
      </c>
      <c r="AB124" s="315" t="str">
        <f t="shared" si="41"/>
        <v>Remplir les termes C, P et TVA</v>
      </c>
      <c r="AC124" s="55"/>
      <c r="AD124" s="65"/>
      <c r="AE124" s="56"/>
      <c r="AF124" s="48" t="s">
        <v>64</v>
      </c>
      <c r="AG124" s="99" t="str">
        <f t="shared" si="42"/>
        <v>Remplir la colonne AC ou AE</v>
      </c>
      <c r="AH124" s="103"/>
      <c r="AI124" s="173" t="str">
        <f t="shared" si="58"/>
        <v>Remplir la colonne M</v>
      </c>
      <c r="AJ124" s="179" t="str">
        <f t="shared" si="43"/>
        <v>Remplir la colonne AH</v>
      </c>
      <c r="AK124" s="297" t="str">
        <f t="shared" si="59"/>
        <v>Remplir la colonne I</v>
      </c>
      <c r="AL124" s="84" t="s">
        <v>64</v>
      </c>
      <c r="AM124" s="315" t="str">
        <f t="shared" si="44"/>
        <v>Remplir les termes C, P et TVA</v>
      </c>
      <c r="AN124" s="55"/>
      <c r="AO124" s="65"/>
      <c r="AP124" s="56"/>
      <c r="AQ124" s="48" t="s">
        <v>64</v>
      </c>
      <c r="AR124" s="99" t="str">
        <f t="shared" si="45"/>
        <v>Remplir la colonne AN ou AP</v>
      </c>
      <c r="AS124" s="103"/>
      <c r="AT124" s="173" t="str">
        <f t="shared" si="60"/>
        <v>Remplir la colonne M</v>
      </c>
      <c r="AU124" s="179" t="str">
        <f t="shared" si="46"/>
        <v>Remplir la colonne AS</v>
      </c>
      <c r="AV124" s="297" t="str">
        <f t="shared" si="61"/>
        <v>Remplir la colonne I</v>
      </c>
      <c r="AW124" s="84" t="s">
        <v>64</v>
      </c>
      <c r="AX124" s="315" t="str">
        <f t="shared" si="47"/>
        <v>Remplir les termes C, P et TVA</v>
      </c>
      <c r="AY124" s="55"/>
      <c r="AZ124" s="65"/>
      <c r="BA124" s="56"/>
      <c r="BB124" s="48" t="s">
        <v>64</v>
      </c>
      <c r="BC124" s="99" t="str">
        <f t="shared" si="48"/>
        <v>Remplir la colonne AY ou BA</v>
      </c>
      <c r="BD124" s="103"/>
      <c r="BE124" s="173" t="str">
        <f t="shared" si="62"/>
        <v>Remplir la colonne M</v>
      </c>
      <c r="BF124" s="179" t="str">
        <f t="shared" si="49"/>
        <v>Remplir la colonne BD</v>
      </c>
      <c r="BG124" s="297" t="str">
        <f t="shared" si="63"/>
        <v>Remplir la colonne I</v>
      </c>
      <c r="BH124" s="84" t="s">
        <v>64</v>
      </c>
      <c r="BI124" s="315" t="str">
        <f t="shared" si="50"/>
        <v>Remplir les termes C, P et TVA</v>
      </c>
      <c r="BJ124" s="55"/>
      <c r="BK124" s="65"/>
      <c r="BL124" s="56"/>
      <c r="BM124" s="48" t="s">
        <v>64</v>
      </c>
      <c r="BN124" s="99" t="str">
        <f t="shared" si="51"/>
        <v>Remplir la colonne BJ ou BL</v>
      </c>
      <c r="BO124" s="103"/>
      <c r="BP124" s="173" t="str">
        <f t="shared" si="64"/>
        <v>Remplir la colonne M</v>
      </c>
      <c r="BQ124" s="179" t="str">
        <f t="shared" si="52"/>
        <v>Remplir la colonne BO</v>
      </c>
      <c r="BR124" s="297" t="str">
        <f t="shared" si="65"/>
        <v>Remplir la colonne I</v>
      </c>
      <c r="BS124" s="84" t="s">
        <v>64</v>
      </c>
      <c r="BT124" s="315" t="str">
        <f t="shared" si="53"/>
        <v>Remplir les termes C, P et TVA</v>
      </c>
      <c r="BU124" s="55"/>
      <c r="BV124" s="65"/>
      <c r="BW124" s="56"/>
      <c r="BX124" s="48" t="s">
        <v>64</v>
      </c>
      <c r="BY124" s="99" t="str">
        <f t="shared" si="54"/>
        <v>Remplir la colonne BU ou BW</v>
      </c>
      <c r="BZ124" s="103"/>
      <c r="CA124" s="173" t="str">
        <f t="shared" si="66"/>
        <v>Remplir la colonne M</v>
      </c>
      <c r="CB124" s="179" t="str">
        <f t="shared" si="55"/>
        <v>Remplir la colonne BZ</v>
      </c>
      <c r="CC124" s="297" t="str">
        <f t="shared" si="67"/>
        <v>Remplir la colonne I</v>
      </c>
      <c r="CD124" s="84" t="s">
        <v>64</v>
      </c>
      <c r="CE124" s="315" t="str">
        <f t="shared" si="56"/>
        <v>Remplir les termes C, P et TVA</v>
      </c>
      <c r="CF124" s="61" t="str">
        <f t="shared" si="37"/>
        <v>REMPLIR TYPE DE CLIENT</v>
      </c>
      <c r="CG124" s="107" t="str">
        <f t="shared" si="38"/>
        <v>Montant total de l'aide demandée non indiqué</v>
      </c>
      <c r="CH124" s="1"/>
      <c r="CI124" s="1"/>
      <c r="CJ124" s="1"/>
      <c r="CK124" s="1"/>
      <c r="CL124" s="1"/>
    </row>
    <row r="125" spans="1:90" x14ac:dyDescent="0.25">
      <c r="A125" s="51"/>
      <c r="B125" s="111"/>
      <c r="C125" s="111"/>
      <c r="D125" s="111"/>
      <c r="E125" s="111"/>
      <c r="F125" s="111"/>
      <c r="G125" s="132"/>
      <c r="H125" s="151"/>
      <c r="I125" s="299"/>
      <c r="J125" s="152"/>
      <c r="K125" s="153"/>
      <c r="L125" s="169"/>
      <c r="M125" s="39"/>
      <c r="N125" s="90"/>
      <c r="O125" s="39"/>
      <c r="P125" s="23"/>
      <c r="Q125" s="170">
        <f t="shared" si="35"/>
        <v>0</v>
      </c>
      <c r="R125" s="55"/>
      <c r="S125" s="65"/>
      <c r="T125" s="56"/>
      <c r="U125" s="48" t="s">
        <v>64</v>
      </c>
      <c r="V125" s="99" t="str">
        <f t="shared" si="39"/>
        <v>Remplir la colonne R ou T</v>
      </c>
      <c r="W125" s="103"/>
      <c r="X125" s="173" t="str">
        <f t="shared" si="36"/>
        <v>Remplir la colonne M</v>
      </c>
      <c r="Y125" s="179" t="str">
        <f t="shared" si="40"/>
        <v>Remplir la colonne W</v>
      </c>
      <c r="Z125" s="297" t="str">
        <f t="shared" si="57"/>
        <v>Remplir la colonne I</v>
      </c>
      <c r="AA125" s="84" t="s">
        <v>64</v>
      </c>
      <c r="AB125" s="315" t="str">
        <f t="shared" si="41"/>
        <v>Remplir les termes C, P et TVA</v>
      </c>
      <c r="AC125" s="55"/>
      <c r="AD125" s="65"/>
      <c r="AE125" s="56"/>
      <c r="AF125" s="48" t="s">
        <v>64</v>
      </c>
      <c r="AG125" s="99" t="str">
        <f t="shared" si="42"/>
        <v>Remplir la colonne AC ou AE</v>
      </c>
      <c r="AH125" s="103"/>
      <c r="AI125" s="173" t="str">
        <f t="shared" si="58"/>
        <v>Remplir la colonne M</v>
      </c>
      <c r="AJ125" s="179" t="str">
        <f t="shared" si="43"/>
        <v>Remplir la colonne AH</v>
      </c>
      <c r="AK125" s="297" t="str">
        <f t="shared" si="59"/>
        <v>Remplir la colonne I</v>
      </c>
      <c r="AL125" s="84" t="s">
        <v>64</v>
      </c>
      <c r="AM125" s="315" t="str">
        <f t="shared" si="44"/>
        <v>Remplir les termes C, P et TVA</v>
      </c>
      <c r="AN125" s="55"/>
      <c r="AO125" s="65"/>
      <c r="AP125" s="56"/>
      <c r="AQ125" s="48" t="s">
        <v>64</v>
      </c>
      <c r="AR125" s="99" t="str">
        <f t="shared" si="45"/>
        <v>Remplir la colonne AN ou AP</v>
      </c>
      <c r="AS125" s="103"/>
      <c r="AT125" s="173" t="str">
        <f t="shared" si="60"/>
        <v>Remplir la colonne M</v>
      </c>
      <c r="AU125" s="179" t="str">
        <f t="shared" si="46"/>
        <v>Remplir la colonne AS</v>
      </c>
      <c r="AV125" s="297" t="str">
        <f t="shared" si="61"/>
        <v>Remplir la colonne I</v>
      </c>
      <c r="AW125" s="84" t="s">
        <v>64</v>
      </c>
      <c r="AX125" s="315" t="str">
        <f t="shared" si="47"/>
        <v>Remplir les termes C, P et TVA</v>
      </c>
      <c r="AY125" s="55"/>
      <c r="AZ125" s="65"/>
      <c r="BA125" s="56"/>
      <c r="BB125" s="48" t="s">
        <v>64</v>
      </c>
      <c r="BC125" s="99" t="str">
        <f t="shared" si="48"/>
        <v>Remplir la colonne AY ou BA</v>
      </c>
      <c r="BD125" s="103"/>
      <c r="BE125" s="173" t="str">
        <f t="shared" si="62"/>
        <v>Remplir la colonne M</v>
      </c>
      <c r="BF125" s="179" t="str">
        <f t="shared" si="49"/>
        <v>Remplir la colonne BD</v>
      </c>
      <c r="BG125" s="297" t="str">
        <f t="shared" si="63"/>
        <v>Remplir la colonne I</v>
      </c>
      <c r="BH125" s="84" t="s">
        <v>64</v>
      </c>
      <c r="BI125" s="315" t="str">
        <f t="shared" si="50"/>
        <v>Remplir les termes C, P et TVA</v>
      </c>
      <c r="BJ125" s="55"/>
      <c r="BK125" s="65"/>
      <c r="BL125" s="56"/>
      <c r="BM125" s="48" t="s">
        <v>64</v>
      </c>
      <c r="BN125" s="99" t="str">
        <f t="shared" si="51"/>
        <v>Remplir la colonne BJ ou BL</v>
      </c>
      <c r="BO125" s="103"/>
      <c r="BP125" s="173" t="str">
        <f t="shared" si="64"/>
        <v>Remplir la colonne M</v>
      </c>
      <c r="BQ125" s="179" t="str">
        <f t="shared" si="52"/>
        <v>Remplir la colonne BO</v>
      </c>
      <c r="BR125" s="297" t="str">
        <f t="shared" si="65"/>
        <v>Remplir la colonne I</v>
      </c>
      <c r="BS125" s="84" t="s">
        <v>64</v>
      </c>
      <c r="BT125" s="315" t="str">
        <f t="shared" si="53"/>
        <v>Remplir les termes C, P et TVA</v>
      </c>
      <c r="BU125" s="55"/>
      <c r="BV125" s="65"/>
      <c r="BW125" s="56"/>
      <c r="BX125" s="48" t="s">
        <v>64</v>
      </c>
      <c r="BY125" s="99" t="str">
        <f t="shared" si="54"/>
        <v>Remplir la colonne BU ou BW</v>
      </c>
      <c r="BZ125" s="103"/>
      <c r="CA125" s="173" t="str">
        <f t="shared" si="66"/>
        <v>Remplir la colonne M</v>
      </c>
      <c r="CB125" s="179" t="str">
        <f t="shared" si="55"/>
        <v>Remplir la colonne BZ</v>
      </c>
      <c r="CC125" s="297" t="str">
        <f t="shared" si="67"/>
        <v>Remplir la colonne I</v>
      </c>
      <c r="CD125" s="84" t="s">
        <v>64</v>
      </c>
      <c r="CE125" s="315" t="str">
        <f t="shared" si="56"/>
        <v>Remplir les termes C, P et TVA</v>
      </c>
      <c r="CF125" s="61" t="str">
        <f t="shared" si="37"/>
        <v>REMPLIR TYPE DE CLIENT</v>
      </c>
      <c r="CG125" s="107" t="str">
        <f t="shared" si="38"/>
        <v>Montant total de l'aide demandée non indiqué</v>
      </c>
      <c r="CH125" s="1"/>
      <c r="CI125" s="1"/>
      <c r="CJ125" s="1"/>
      <c r="CK125" s="1"/>
      <c r="CL125" s="1"/>
    </row>
    <row r="126" spans="1:90" x14ac:dyDescent="0.25">
      <c r="A126" s="51"/>
      <c r="B126" s="111"/>
      <c r="C126" s="111"/>
      <c r="D126" s="111"/>
      <c r="E126" s="111"/>
      <c r="F126" s="111"/>
      <c r="G126" s="132"/>
      <c r="H126" s="151"/>
      <c r="I126" s="299"/>
      <c r="J126" s="152"/>
      <c r="K126" s="153"/>
      <c r="L126" s="169"/>
      <c r="M126" s="39"/>
      <c r="N126" s="90"/>
      <c r="O126" s="39"/>
      <c r="P126" s="23"/>
      <c r="Q126" s="170">
        <f t="shared" si="35"/>
        <v>0</v>
      </c>
      <c r="R126" s="55"/>
      <c r="S126" s="65"/>
      <c r="T126" s="56"/>
      <c r="U126" s="48" t="s">
        <v>64</v>
      </c>
      <c r="V126" s="99" t="str">
        <f t="shared" si="39"/>
        <v>Remplir la colonne R ou T</v>
      </c>
      <c r="W126" s="103"/>
      <c r="X126" s="173" t="str">
        <f t="shared" si="36"/>
        <v>Remplir la colonne M</v>
      </c>
      <c r="Y126" s="179" t="str">
        <f t="shared" si="40"/>
        <v>Remplir la colonne W</v>
      </c>
      <c r="Z126" s="297" t="str">
        <f t="shared" si="57"/>
        <v>Remplir la colonne I</v>
      </c>
      <c r="AA126" s="84" t="s">
        <v>64</v>
      </c>
      <c r="AB126" s="315" t="str">
        <f t="shared" si="41"/>
        <v>Remplir les termes C, P et TVA</v>
      </c>
      <c r="AC126" s="55"/>
      <c r="AD126" s="65"/>
      <c r="AE126" s="56"/>
      <c r="AF126" s="48" t="s">
        <v>64</v>
      </c>
      <c r="AG126" s="99" t="str">
        <f t="shared" si="42"/>
        <v>Remplir la colonne AC ou AE</v>
      </c>
      <c r="AH126" s="103"/>
      <c r="AI126" s="173" t="str">
        <f t="shared" si="58"/>
        <v>Remplir la colonne M</v>
      </c>
      <c r="AJ126" s="179" t="str">
        <f t="shared" si="43"/>
        <v>Remplir la colonne AH</v>
      </c>
      <c r="AK126" s="297" t="str">
        <f t="shared" si="59"/>
        <v>Remplir la colonne I</v>
      </c>
      <c r="AL126" s="84" t="s">
        <v>64</v>
      </c>
      <c r="AM126" s="315" t="str">
        <f t="shared" si="44"/>
        <v>Remplir les termes C, P et TVA</v>
      </c>
      <c r="AN126" s="55"/>
      <c r="AO126" s="65"/>
      <c r="AP126" s="56"/>
      <c r="AQ126" s="48" t="s">
        <v>64</v>
      </c>
      <c r="AR126" s="99" t="str">
        <f t="shared" si="45"/>
        <v>Remplir la colonne AN ou AP</v>
      </c>
      <c r="AS126" s="103"/>
      <c r="AT126" s="173" t="str">
        <f t="shared" si="60"/>
        <v>Remplir la colonne M</v>
      </c>
      <c r="AU126" s="179" t="str">
        <f t="shared" si="46"/>
        <v>Remplir la colonne AS</v>
      </c>
      <c r="AV126" s="297" t="str">
        <f t="shared" si="61"/>
        <v>Remplir la colonne I</v>
      </c>
      <c r="AW126" s="84" t="s">
        <v>64</v>
      </c>
      <c r="AX126" s="315" t="str">
        <f t="shared" si="47"/>
        <v>Remplir les termes C, P et TVA</v>
      </c>
      <c r="AY126" s="55"/>
      <c r="AZ126" s="65"/>
      <c r="BA126" s="56"/>
      <c r="BB126" s="48" t="s">
        <v>64</v>
      </c>
      <c r="BC126" s="99" t="str">
        <f t="shared" si="48"/>
        <v>Remplir la colonne AY ou BA</v>
      </c>
      <c r="BD126" s="103"/>
      <c r="BE126" s="173" t="str">
        <f t="shared" si="62"/>
        <v>Remplir la colonne M</v>
      </c>
      <c r="BF126" s="179" t="str">
        <f t="shared" si="49"/>
        <v>Remplir la colonne BD</v>
      </c>
      <c r="BG126" s="297" t="str">
        <f t="shared" si="63"/>
        <v>Remplir la colonne I</v>
      </c>
      <c r="BH126" s="84" t="s">
        <v>64</v>
      </c>
      <c r="BI126" s="315" t="str">
        <f t="shared" si="50"/>
        <v>Remplir les termes C, P et TVA</v>
      </c>
      <c r="BJ126" s="55"/>
      <c r="BK126" s="65"/>
      <c r="BL126" s="56"/>
      <c r="BM126" s="48" t="s">
        <v>64</v>
      </c>
      <c r="BN126" s="99" t="str">
        <f t="shared" si="51"/>
        <v>Remplir la colonne BJ ou BL</v>
      </c>
      <c r="BO126" s="103"/>
      <c r="BP126" s="173" t="str">
        <f t="shared" si="64"/>
        <v>Remplir la colonne M</v>
      </c>
      <c r="BQ126" s="179" t="str">
        <f t="shared" si="52"/>
        <v>Remplir la colonne BO</v>
      </c>
      <c r="BR126" s="297" t="str">
        <f t="shared" si="65"/>
        <v>Remplir la colonne I</v>
      </c>
      <c r="BS126" s="84" t="s">
        <v>64</v>
      </c>
      <c r="BT126" s="315" t="str">
        <f t="shared" si="53"/>
        <v>Remplir les termes C, P et TVA</v>
      </c>
      <c r="BU126" s="55"/>
      <c r="BV126" s="65"/>
      <c r="BW126" s="56"/>
      <c r="BX126" s="48" t="s">
        <v>64</v>
      </c>
      <c r="BY126" s="99" t="str">
        <f t="shared" si="54"/>
        <v>Remplir la colonne BU ou BW</v>
      </c>
      <c r="BZ126" s="103"/>
      <c r="CA126" s="173" t="str">
        <f t="shared" si="66"/>
        <v>Remplir la colonne M</v>
      </c>
      <c r="CB126" s="179" t="str">
        <f t="shared" si="55"/>
        <v>Remplir la colonne BZ</v>
      </c>
      <c r="CC126" s="297" t="str">
        <f t="shared" si="67"/>
        <v>Remplir la colonne I</v>
      </c>
      <c r="CD126" s="84" t="s">
        <v>64</v>
      </c>
      <c r="CE126" s="315" t="str">
        <f t="shared" si="56"/>
        <v>Remplir les termes C, P et TVA</v>
      </c>
      <c r="CF126" s="61" t="str">
        <f t="shared" si="37"/>
        <v>REMPLIR TYPE DE CLIENT</v>
      </c>
      <c r="CG126" s="107" t="str">
        <f t="shared" si="38"/>
        <v>Montant total de l'aide demandée non indiqué</v>
      </c>
      <c r="CH126" s="1"/>
      <c r="CI126" s="1"/>
      <c r="CJ126" s="1"/>
      <c r="CK126" s="1"/>
      <c r="CL126" s="1"/>
    </row>
    <row r="127" spans="1:90" x14ac:dyDescent="0.25">
      <c r="A127" s="51"/>
      <c r="B127" s="111"/>
      <c r="C127" s="111"/>
      <c r="D127" s="111"/>
      <c r="E127" s="111"/>
      <c r="F127" s="111"/>
      <c r="G127" s="132"/>
      <c r="H127" s="151"/>
      <c r="I127" s="299"/>
      <c r="J127" s="152"/>
      <c r="K127" s="153"/>
      <c r="L127" s="169"/>
      <c r="M127" s="39"/>
      <c r="N127" s="90"/>
      <c r="O127" s="39"/>
      <c r="P127" s="23"/>
      <c r="Q127" s="170">
        <f t="shared" si="35"/>
        <v>0</v>
      </c>
      <c r="R127" s="55"/>
      <c r="S127" s="65"/>
      <c r="T127" s="56"/>
      <c r="U127" s="48" t="s">
        <v>64</v>
      </c>
      <c r="V127" s="99" t="str">
        <f t="shared" si="39"/>
        <v>Remplir la colonne R ou T</v>
      </c>
      <c r="W127" s="103"/>
      <c r="X127" s="173" t="str">
        <f t="shared" si="36"/>
        <v>Remplir la colonne M</v>
      </c>
      <c r="Y127" s="179" t="str">
        <f t="shared" si="40"/>
        <v>Remplir la colonne W</v>
      </c>
      <c r="Z127" s="297" t="str">
        <f t="shared" si="57"/>
        <v>Remplir la colonne I</v>
      </c>
      <c r="AA127" s="84" t="s">
        <v>64</v>
      </c>
      <c r="AB127" s="315" t="str">
        <f t="shared" si="41"/>
        <v>Remplir les termes C, P et TVA</v>
      </c>
      <c r="AC127" s="55"/>
      <c r="AD127" s="65"/>
      <c r="AE127" s="56"/>
      <c r="AF127" s="48" t="s">
        <v>64</v>
      </c>
      <c r="AG127" s="99" t="str">
        <f t="shared" si="42"/>
        <v>Remplir la colonne AC ou AE</v>
      </c>
      <c r="AH127" s="103"/>
      <c r="AI127" s="173" t="str">
        <f t="shared" si="58"/>
        <v>Remplir la colonne M</v>
      </c>
      <c r="AJ127" s="179" t="str">
        <f t="shared" si="43"/>
        <v>Remplir la colonne AH</v>
      </c>
      <c r="AK127" s="297" t="str">
        <f t="shared" si="59"/>
        <v>Remplir la colonne I</v>
      </c>
      <c r="AL127" s="84" t="s">
        <v>64</v>
      </c>
      <c r="AM127" s="315" t="str">
        <f t="shared" si="44"/>
        <v>Remplir les termes C, P et TVA</v>
      </c>
      <c r="AN127" s="55"/>
      <c r="AO127" s="65"/>
      <c r="AP127" s="56"/>
      <c r="AQ127" s="48" t="s">
        <v>64</v>
      </c>
      <c r="AR127" s="99" t="str">
        <f t="shared" si="45"/>
        <v>Remplir la colonne AN ou AP</v>
      </c>
      <c r="AS127" s="103"/>
      <c r="AT127" s="173" t="str">
        <f t="shared" si="60"/>
        <v>Remplir la colonne M</v>
      </c>
      <c r="AU127" s="179" t="str">
        <f t="shared" si="46"/>
        <v>Remplir la colonne AS</v>
      </c>
      <c r="AV127" s="297" t="str">
        <f t="shared" si="61"/>
        <v>Remplir la colonne I</v>
      </c>
      <c r="AW127" s="84" t="s">
        <v>64</v>
      </c>
      <c r="AX127" s="315" t="str">
        <f t="shared" si="47"/>
        <v>Remplir les termes C, P et TVA</v>
      </c>
      <c r="AY127" s="55"/>
      <c r="AZ127" s="65"/>
      <c r="BA127" s="56"/>
      <c r="BB127" s="48" t="s">
        <v>64</v>
      </c>
      <c r="BC127" s="99" t="str">
        <f t="shared" si="48"/>
        <v>Remplir la colonne AY ou BA</v>
      </c>
      <c r="BD127" s="103"/>
      <c r="BE127" s="173" t="str">
        <f t="shared" si="62"/>
        <v>Remplir la colonne M</v>
      </c>
      <c r="BF127" s="179" t="str">
        <f t="shared" si="49"/>
        <v>Remplir la colonne BD</v>
      </c>
      <c r="BG127" s="297" t="str">
        <f t="shared" si="63"/>
        <v>Remplir la colonne I</v>
      </c>
      <c r="BH127" s="84" t="s">
        <v>64</v>
      </c>
      <c r="BI127" s="315" t="str">
        <f t="shared" si="50"/>
        <v>Remplir les termes C, P et TVA</v>
      </c>
      <c r="BJ127" s="55"/>
      <c r="BK127" s="65"/>
      <c r="BL127" s="56"/>
      <c r="BM127" s="48" t="s">
        <v>64</v>
      </c>
      <c r="BN127" s="99" t="str">
        <f t="shared" si="51"/>
        <v>Remplir la colonne BJ ou BL</v>
      </c>
      <c r="BO127" s="103"/>
      <c r="BP127" s="173" t="str">
        <f t="shared" si="64"/>
        <v>Remplir la colonne M</v>
      </c>
      <c r="BQ127" s="179" t="str">
        <f t="shared" si="52"/>
        <v>Remplir la colonne BO</v>
      </c>
      <c r="BR127" s="297" t="str">
        <f t="shared" si="65"/>
        <v>Remplir la colonne I</v>
      </c>
      <c r="BS127" s="84" t="s">
        <v>64</v>
      </c>
      <c r="BT127" s="315" t="str">
        <f t="shared" si="53"/>
        <v>Remplir les termes C, P et TVA</v>
      </c>
      <c r="BU127" s="55"/>
      <c r="BV127" s="65"/>
      <c r="BW127" s="56"/>
      <c r="BX127" s="48" t="s">
        <v>64</v>
      </c>
      <c r="BY127" s="99" t="str">
        <f t="shared" si="54"/>
        <v>Remplir la colonne BU ou BW</v>
      </c>
      <c r="BZ127" s="103"/>
      <c r="CA127" s="173" t="str">
        <f t="shared" si="66"/>
        <v>Remplir la colonne M</v>
      </c>
      <c r="CB127" s="179" t="str">
        <f t="shared" si="55"/>
        <v>Remplir la colonne BZ</v>
      </c>
      <c r="CC127" s="297" t="str">
        <f t="shared" si="67"/>
        <v>Remplir la colonne I</v>
      </c>
      <c r="CD127" s="84" t="s">
        <v>64</v>
      </c>
      <c r="CE127" s="315" t="str">
        <f t="shared" si="56"/>
        <v>Remplir les termes C, P et TVA</v>
      </c>
      <c r="CF127" s="61" t="str">
        <f t="shared" si="37"/>
        <v>REMPLIR TYPE DE CLIENT</v>
      </c>
      <c r="CG127" s="107" t="str">
        <f t="shared" si="38"/>
        <v>Montant total de l'aide demandée non indiqué</v>
      </c>
      <c r="CH127" s="1"/>
      <c r="CI127" s="1"/>
      <c r="CJ127" s="1"/>
      <c r="CK127" s="1"/>
      <c r="CL127" s="1"/>
    </row>
    <row r="128" spans="1:90" x14ac:dyDescent="0.25">
      <c r="A128" s="51"/>
      <c r="B128" s="111"/>
      <c r="C128" s="111"/>
      <c r="D128" s="111"/>
      <c r="E128" s="111"/>
      <c r="F128" s="111"/>
      <c r="G128" s="132"/>
      <c r="H128" s="151"/>
      <c r="I128" s="299"/>
      <c r="J128" s="152"/>
      <c r="K128" s="153"/>
      <c r="L128" s="169"/>
      <c r="M128" s="39"/>
      <c r="N128" s="90"/>
      <c r="O128" s="39"/>
      <c r="P128" s="23"/>
      <c r="Q128" s="170">
        <f t="shared" si="35"/>
        <v>0</v>
      </c>
      <c r="R128" s="55"/>
      <c r="S128" s="65"/>
      <c r="T128" s="56"/>
      <c r="U128" s="48" t="s">
        <v>64</v>
      </c>
      <c r="V128" s="99" t="str">
        <f t="shared" si="39"/>
        <v>Remplir la colonne R ou T</v>
      </c>
      <c r="W128" s="103"/>
      <c r="X128" s="173" t="str">
        <f t="shared" si="36"/>
        <v>Remplir la colonne M</v>
      </c>
      <c r="Y128" s="179" t="str">
        <f t="shared" si="40"/>
        <v>Remplir la colonne W</v>
      </c>
      <c r="Z128" s="297" t="str">
        <f t="shared" si="57"/>
        <v>Remplir la colonne I</v>
      </c>
      <c r="AA128" s="84" t="s">
        <v>64</v>
      </c>
      <c r="AB128" s="315" t="str">
        <f t="shared" si="41"/>
        <v>Remplir les termes C, P et TVA</v>
      </c>
      <c r="AC128" s="55"/>
      <c r="AD128" s="65"/>
      <c r="AE128" s="56"/>
      <c r="AF128" s="48" t="s">
        <v>64</v>
      </c>
      <c r="AG128" s="99" t="str">
        <f t="shared" si="42"/>
        <v>Remplir la colonne AC ou AE</v>
      </c>
      <c r="AH128" s="103"/>
      <c r="AI128" s="173" t="str">
        <f t="shared" si="58"/>
        <v>Remplir la colonne M</v>
      </c>
      <c r="AJ128" s="179" t="str">
        <f t="shared" si="43"/>
        <v>Remplir la colonne AH</v>
      </c>
      <c r="AK128" s="297" t="str">
        <f t="shared" si="59"/>
        <v>Remplir la colonne I</v>
      </c>
      <c r="AL128" s="84" t="s">
        <v>64</v>
      </c>
      <c r="AM128" s="315" t="str">
        <f t="shared" si="44"/>
        <v>Remplir les termes C, P et TVA</v>
      </c>
      <c r="AN128" s="55"/>
      <c r="AO128" s="65"/>
      <c r="AP128" s="56"/>
      <c r="AQ128" s="48" t="s">
        <v>64</v>
      </c>
      <c r="AR128" s="99" t="str">
        <f t="shared" si="45"/>
        <v>Remplir la colonne AN ou AP</v>
      </c>
      <c r="AS128" s="103"/>
      <c r="AT128" s="173" t="str">
        <f t="shared" si="60"/>
        <v>Remplir la colonne M</v>
      </c>
      <c r="AU128" s="179" t="str">
        <f t="shared" si="46"/>
        <v>Remplir la colonne AS</v>
      </c>
      <c r="AV128" s="297" t="str">
        <f t="shared" si="61"/>
        <v>Remplir la colonne I</v>
      </c>
      <c r="AW128" s="84" t="s">
        <v>64</v>
      </c>
      <c r="AX128" s="315" t="str">
        <f t="shared" si="47"/>
        <v>Remplir les termes C, P et TVA</v>
      </c>
      <c r="AY128" s="55"/>
      <c r="AZ128" s="65"/>
      <c r="BA128" s="56"/>
      <c r="BB128" s="48" t="s">
        <v>64</v>
      </c>
      <c r="BC128" s="99" t="str">
        <f t="shared" si="48"/>
        <v>Remplir la colonne AY ou BA</v>
      </c>
      <c r="BD128" s="103"/>
      <c r="BE128" s="173" t="str">
        <f t="shared" si="62"/>
        <v>Remplir la colonne M</v>
      </c>
      <c r="BF128" s="179" t="str">
        <f t="shared" si="49"/>
        <v>Remplir la colonne BD</v>
      </c>
      <c r="BG128" s="297" t="str">
        <f t="shared" si="63"/>
        <v>Remplir la colonne I</v>
      </c>
      <c r="BH128" s="84" t="s">
        <v>64</v>
      </c>
      <c r="BI128" s="315" t="str">
        <f t="shared" si="50"/>
        <v>Remplir les termes C, P et TVA</v>
      </c>
      <c r="BJ128" s="55"/>
      <c r="BK128" s="65"/>
      <c r="BL128" s="56"/>
      <c r="BM128" s="48" t="s">
        <v>64</v>
      </c>
      <c r="BN128" s="99" t="str">
        <f t="shared" si="51"/>
        <v>Remplir la colonne BJ ou BL</v>
      </c>
      <c r="BO128" s="103"/>
      <c r="BP128" s="173" t="str">
        <f t="shared" si="64"/>
        <v>Remplir la colonne M</v>
      </c>
      <c r="BQ128" s="179" t="str">
        <f t="shared" si="52"/>
        <v>Remplir la colonne BO</v>
      </c>
      <c r="BR128" s="297" t="str">
        <f t="shared" si="65"/>
        <v>Remplir la colonne I</v>
      </c>
      <c r="BS128" s="84" t="s">
        <v>64</v>
      </c>
      <c r="BT128" s="315" t="str">
        <f t="shared" si="53"/>
        <v>Remplir les termes C, P et TVA</v>
      </c>
      <c r="BU128" s="55"/>
      <c r="BV128" s="65"/>
      <c r="BW128" s="56"/>
      <c r="BX128" s="48" t="s">
        <v>64</v>
      </c>
      <c r="BY128" s="99" t="str">
        <f t="shared" si="54"/>
        <v>Remplir la colonne BU ou BW</v>
      </c>
      <c r="BZ128" s="103"/>
      <c r="CA128" s="173" t="str">
        <f t="shared" si="66"/>
        <v>Remplir la colonne M</v>
      </c>
      <c r="CB128" s="179" t="str">
        <f t="shared" si="55"/>
        <v>Remplir la colonne BZ</v>
      </c>
      <c r="CC128" s="297" t="str">
        <f t="shared" si="67"/>
        <v>Remplir la colonne I</v>
      </c>
      <c r="CD128" s="84" t="s">
        <v>64</v>
      </c>
      <c r="CE128" s="315" t="str">
        <f t="shared" si="56"/>
        <v>Remplir les termes C, P et TVA</v>
      </c>
      <c r="CF128" s="61" t="str">
        <f t="shared" si="37"/>
        <v>REMPLIR TYPE DE CLIENT</v>
      </c>
      <c r="CG128" s="107" t="str">
        <f t="shared" si="38"/>
        <v>Montant total de l'aide demandée non indiqué</v>
      </c>
      <c r="CH128" s="1"/>
      <c r="CI128" s="1"/>
      <c r="CJ128" s="1"/>
      <c r="CK128" s="1"/>
      <c r="CL128" s="1"/>
    </row>
    <row r="129" spans="1:90" x14ac:dyDescent="0.25">
      <c r="A129" s="51"/>
      <c r="B129" s="111"/>
      <c r="C129" s="111"/>
      <c r="D129" s="111"/>
      <c r="E129" s="111"/>
      <c r="F129" s="111"/>
      <c r="G129" s="132"/>
      <c r="H129" s="151"/>
      <c r="I129" s="299"/>
      <c r="J129" s="152"/>
      <c r="K129" s="153"/>
      <c r="L129" s="169"/>
      <c r="M129" s="39"/>
      <c r="N129" s="90"/>
      <c r="O129" s="39"/>
      <c r="P129" s="23"/>
      <c r="Q129" s="170">
        <f t="shared" si="35"/>
        <v>0</v>
      </c>
      <c r="R129" s="55"/>
      <c r="S129" s="65"/>
      <c r="T129" s="56"/>
      <c r="U129" s="48" t="s">
        <v>64</v>
      </c>
      <c r="V129" s="99" t="str">
        <f t="shared" si="39"/>
        <v>Remplir la colonne R ou T</v>
      </c>
      <c r="W129" s="103"/>
      <c r="X129" s="173" t="str">
        <f t="shared" si="36"/>
        <v>Remplir la colonne M</v>
      </c>
      <c r="Y129" s="179" t="str">
        <f t="shared" si="40"/>
        <v>Remplir la colonne W</v>
      </c>
      <c r="Z129" s="297" t="str">
        <f t="shared" si="57"/>
        <v>Remplir la colonne I</v>
      </c>
      <c r="AA129" s="84" t="s">
        <v>64</v>
      </c>
      <c r="AB129" s="315" t="str">
        <f t="shared" si="41"/>
        <v>Remplir les termes C, P et TVA</v>
      </c>
      <c r="AC129" s="55"/>
      <c r="AD129" s="65"/>
      <c r="AE129" s="56"/>
      <c r="AF129" s="48" t="s">
        <v>64</v>
      </c>
      <c r="AG129" s="99" t="str">
        <f t="shared" si="42"/>
        <v>Remplir la colonne AC ou AE</v>
      </c>
      <c r="AH129" s="103"/>
      <c r="AI129" s="173" t="str">
        <f t="shared" si="58"/>
        <v>Remplir la colonne M</v>
      </c>
      <c r="AJ129" s="179" t="str">
        <f t="shared" si="43"/>
        <v>Remplir la colonne AH</v>
      </c>
      <c r="AK129" s="297" t="str">
        <f t="shared" si="59"/>
        <v>Remplir la colonne I</v>
      </c>
      <c r="AL129" s="84" t="s">
        <v>64</v>
      </c>
      <c r="AM129" s="315" t="str">
        <f t="shared" si="44"/>
        <v>Remplir les termes C, P et TVA</v>
      </c>
      <c r="AN129" s="55"/>
      <c r="AO129" s="65"/>
      <c r="AP129" s="56"/>
      <c r="AQ129" s="48" t="s">
        <v>64</v>
      </c>
      <c r="AR129" s="99" t="str">
        <f t="shared" si="45"/>
        <v>Remplir la colonne AN ou AP</v>
      </c>
      <c r="AS129" s="103"/>
      <c r="AT129" s="173" t="str">
        <f t="shared" si="60"/>
        <v>Remplir la colonne M</v>
      </c>
      <c r="AU129" s="179" t="str">
        <f t="shared" si="46"/>
        <v>Remplir la colonne AS</v>
      </c>
      <c r="AV129" s="297" t="str">
        <f t="shared" si="61"/>
        <v>Remplir la colonne I</v>
      </c>
      <c r="AW129" s="84" t="s">
        <v>64</v>
      </c>
      <c r="AX129" s="315" t="str">
        <f t="shared" si="47"/>
        <v>Remplir les termes C, P et TVA</v>
      </c>
      <c r="AY129" s="55"/>
      <c r="AZ129" s="65"/>
      <c r="BA129" s="56"/>
      <c r="BB129" s="48" t="s">
        <v>64</v>
      </c>
      <c r="BC129" s="99" t="str">
        <f t="shared" si="48"/>
        <v>Remplir la colonne AY ou BA</v>
      </c>
      <c r="BD129" s="103"/>
      <c r="BE129" s="173" t="str">
        <f t="shared" si="62"/>
        <v>Remplir la colonne M</v>
      </c>
      <c r="BF129" s="179" t="str">
        <f t="shared" si="49"/>
        <v>Remplir la colonne BD</v>
      </c>
      <c r="BG129" s="297" t="str">
        <f t="shared" si="63"/>
        <v>Remplir la colonne I</v>
      </c>
      <c r="BH129" s="84" t="s">
        <v>64</v>
      </c>
      <c r="BI129" s="315" t="str">
        <f t="shared" si="50"/>
        <v>Remplir les termes C, P et TVA</v>
      </c>
      <c r="BJ129" s="55"/>
      <c r="BK129" s="65"/>
      <c r="BL129" s="56"/>
      <c r="BM129" s="48" t="s">
        <v>64</v>
      </c>
      <c r="BN129" s="99" t="str">
        <f t="shared" si="51"/>
        <v>Remplir la colonne BJ ou BL</v>
      </c>
      <c r="BO129" s="103"/>
      <c r="BP129" s="173" t="str">
        <f t="shared" si="64"/>
        <v>Remplir la colonne M</v>
      </c>
      <c r="BQ129" s="179" t="str">
        <f t="shared" si="52"/>
        <v>Remplir la colonne BO</v>
      </c>
      <c r="BR129" s="297" t="str">
        <f t="shared" si="65"/>
        <v>Remplir la colonne I</v>
      </c>
      <c r="BS129" s="84" t="s">
        <v>64</v>
      </c>
      <c r="BT129" s="315" t="str">
        <f t="shared" si="53"/>
        <v>Remplir les termes C, P et TVA</v>
      </c>
      <c r="BU129" s="55"/>
      <c r="BV129" s="65"/>
      <c r="BW129" s="56"/>
      <c r="BX129" s="48" t="s">
        <v>64</v>
      </c>
      <c r="BY129" s="99" t="str">
        <f t="shared" si="54"/>
        <v>Remplir la colonne BU ou BW</v>
      </c>
      <c r="BZ129" s="103"/>
      <c r="CA129" s="173" t="str">
        <f t="shared" si="66"/>
        <v>Remplir la colonne M</v>
      </c>
      <c r="CB129" s="179" t="str">
        <f t="shared" si="55"/>
        <v>Remplir la colonne BZ</v>
      </c>
      <c r="CC129" s="297" t="str">
        <f t="shared" si="67"/>
        <v>Remplir la colonne I</v>
      </c>
      <c r="CD129" s="84" t="s">
        <v>64</v>
      </c>
      <c r="CE129" s="315" t="str">
        <f t="shared" si="56"/>
        <v>Remplir les termes C, P et TVA</v>
      </c>
      <c r="CF129" s="61" t="str">
        <f t="shared" si="37"/>
        <v>REMPLIR TYPE DE CLIENT</v>
      </c>
      <c r="CG129" s="107" t="str">
        <f t="shared" si="38"/>
        <v>Montant total de l'aide demandée non indiqué</v>
      </c>
      <c r="CH129" s="1"/>
      <c r="CI129" s="1"/>
      <c r="CJ129" s="1"/>
      <c r="CK129" s="1"/>
      <c r="CL129" s="1"/>
    </row>
    <row r="130" spans="1:90" x14ac:dyDescent="0.25">
      <c r="A130" s="51"/>
      <c r="B130" s="111"/>
      <c r="C130" s="111"/>
      <c r="D130" s="111"/>
      <c r="E130" s="111"/>
      <c r="F130" s="111"/>
      <c r="G130" s="132"/>
      <c r="H130" s="151"/>
      <c r="I130" s="299"/>
      <c r="J130" s="152"/>
      <c r="K130" s="153"/>
      <c r="L130" s="169"/>
      <c r="M130" s="39"/>
      <c r="N130" s="90"/>
      <c r="O130" s="39"/>
      <c r="P130" s="23"/>
      <c r="Q130" s="170">
        <f t="shared" si="35"/>
        <v>0</v>
      </c>
      <c r="R130" s="55"/>
      <c r="S130" s="65"/>
      <c r="T130" s="56"/>
      <c r="U130" s="48" t="s">
        <v>64</v>
      </c>
      <c r="V130" s="99" t="str">
        <f t="shared" si="39"/>
        <v>Remplir la colonne R ou T</v>
      </c>
      <c r="W130" s="103"/>
      <c r="X130" s="173" t="str">
        <f t="shared" si="36"/>
        <v>Remplir la colonne M</v>
      </c>
      <c r="Y130" s="179" t="str">
        <f t="shared" si="40"/>
        <v>Remplir la colonne W</v>
      </c>
      <c r="Z130" s="297" t="str">
        <f t="shared" si="57"/>
        <v>Remplir la colonne I</v>
      </c>
      <c r="AA130" s="84" t="s">
        <v>64</v>
      </c>
      <c r="AB130" s="315" t="str">
        <f t="shared" si="41"/>
        <v>Remplir les termes C, P et TVA</v>
      </c>
      <c r="AC130" s="55"/>
      <c r="AD130" s="65"/>
      <c r="AE130" s="56"/>
      <c r="AF130" s="48" t="s">
        <v>64</v>
      </c>
      <c r="AG130" s="99" t="str">
        <f t="shared" si="42"/>
        <v>Remplir la colonne AC ou AE</v>
      </c>
      <c r="AH130" s="103"/>
      <c r="AI130" s="173" t="str">
        <f t="shared" si="58"/>
        <v>Remplir la colonne M</v>
      </c>
      <c r="AJ130" s="179" t="str">
        <f t="shared" si="43"/>
        <v>Remplir la colonne AH</v>
      </c>
      <c r="AK130" s="297" t="str">
        <f t="shared" si="59"/>
        <v>Remplir la colonne I</v>
      </c>
      <c r="AL130" s="84" t="s">
        <v>64</v>
      </c>
      <c r="AM130" s="315" t="str">
        <f t="shared" si="44"/>
        <v>Remplir les termes C, P et TVA</v>
      </c>
      <c r="AN130" s="55"/>
      <c r="AO130" s="65"/>
      <c r="AP130" s="56"/>
      <c r="AQ130" s="48" t="s">
        <v>64</v>
      </c>
      <c r="AR130" s="99" t="str">
        <f t="shared" si="45"/>
        <v>Remplir la colonne AN ou AP</v>
      </c>
      <c r="AS130" s="103"/>
      <c r="AT130" s="173" t="str">
        <f t="shared" si="60"/>
        <v>Remplir la colonne M</v>
      </c>
      <c r="AU130" s="179" t="str">
        <f t="shared" si="46"/>
        <v>Remplir la colonne AS</v>
      </c>
      <c r="AV130" s="297" t="str">
        <f t="shared" si="61"/>
        <v>Remplir la colonne I</v>
      </c>
      <c r="AW130" s="84" t="s">
        <v>64</v>
      </c>
      <c r="AX130" s="315" t="str">
        <f t="shared" si="47"/>
        <v>Remplir les termes C, P et TVA</v>
      </c>
      <c r="AY130" s="55"/>
      <c r="AZ130" s="65"/>
      <c r="BA130" s="56"/>
      <c r="BB130" s="48" t="s">
        <v>64</v>
      </c>
      <c r="BC130" s="99" t="str">
        <f t="shared" si="48"/>
        <v>Remplir la colonne AY ou BA</v>
      </c>
      <c r="BD130" s="103"/>
      <c r="BE130" s="173" t="str">
        <f t="shared" si="62"/>
        <v>Remplir la colonne M</v>
      </c>
      <c r="BF130" s="179" t="str">
        <f t="shared" si="49"/>
        <v>Remplir la colonne BD</v>
      </c>
      <c r="BG130" s="297" t="str">
        <f t="shared" si="63"/>
        <v>Remplir la colonne I</v>
      </c>
      <c r="BH130" s="84" t="s">
        <v>64</v>
      </c>
      <c r="BI130" s="315" t="str">
        <f t="shared" si="50"/>
        <v>Remplir les termes C, P et TVA</v>
      </c>
      <c r="BJ130" s="55"/>
      <c r="BK130" s="65"/>
      <c r="BL130" s="56"/>
      <c r="BM130" s="48" t="s">
        <v>64</v>
      </c>
      <c r="BN130" s="99" t="str">
        <f t="shared" si="51"/>
        <v>Remplir la colonne BJ ou BL</v>
      </c>
      <c r="BO130" s="103"/>
      <c r="BP130" s="173" t="str">
        <f t="shared" si="64"/>
        <v>Remplir la colonne M</v>
      </c>
      <c r="BQ130" s="179" t="str">
        <f t="shared" si="52"/>
        <v>Remplir la colonne BO</v>
      </c>
      <c r="BR130" s="297" t="str">
        <f t="shared" si="65"/>
        <v>Remplir la colonne I</v>
      </c>
      <c r="BS130" s="84" t="s">
        <v>64</v>
      </c>
      <c r="BT130" s="315" t="str">
        <f t="shared" si="53"/>
        <v>Remplir les termes C, P et TVA</v>
      </c>
      <c r="BU130" s="55"/>
      <c r="BV130" s="65"/>
      <c r="BW130" s="56"/>
      <c r="BX130" s="48" t="s">
        <v>64</v>
      </c>
      <c r="BY130" s="99" t="str">
        <f t="shared" si="54"/>
        <v>Remplir la colonne BU ou BW</v>
      </c>
      <c r="BZ130" s="103"/>
      <c r="CA130" s="173" t="str">
        <f t="shared" si="66"/>
        <v>Remplir la colonne M</v>
      </c>
      <c r="CB130" s="179" t="str">
        <f t="shared" si="55"/>
        <v>Remplir la colonne BZ</v>
      </c>
      <c r="CC130" s="297" t="str">
        <f t="shared" si="67"/>
        <v>Remplir la colonne I</v>
      </c>
      <c r="CD130" s="84" t="s">
        <v>64</v>
      </c>
      <c r="CE130" s="315" t="str">
        <f t="shared" si="56"/>
        <v>Remplir les termes C, P et TVA</v>
      </c>
      <c r="CF130" s="61" t="str">
        <f t="shared" si="37"/>
        <v>REMPLIR TYPE DE CLIENT</v>
      </c>
      <c r="CG130" s="107" t="str">
        <f t="shared" si="38"/>
        <v>Montant total de l'aide demandée non indiqué</v>
      </c>
      <c r="CH130" s="1"/>
      <c r="CI130" s="1"/>
      <c r="CJ130" s="1"/>
      <c r="CK130" s="1"/>
      <c r="CL130" s="1"/>
    </row>
    <row r="131" spans="1:90" x14ac:dyDescent="0.25">
      <c r="A131" s="51"/>
      <c r="B131" s="111"/>
      <c r="C131" s="111"/>
      <c r="D131" s="111"/>
      <c r="E131" s="111"/>
      <c r="F131" s="111"/>
      <c r="G131" s="132"/>
      <c r="H131" s="151"/>
      <c r="I131" s="299"/>
      <c r="J131" s="152"/>
      <c r="K131" s="153"/>
      <c r="L131" s="169"/>
      <c r="M131" s="39"/>
      <c r="N131" s="90"/>
      <c r="O131" s="39"/>
      <c r="P131" s="23"/>
      <c r="Q131" s="170">
        <f t="shared" si="35"/>
        <v>0</v>
      </c>
      <c r="R131" s="55"/>
      <c r="S131" s="65"/>
      <c r="T131" s="56"/>
      <c r="U131" s="48" t="s">
        <v>64</v>
      </c>
      <c r="V131" s="99" t="str">
        <f t="shared" si="39"/>
        <v>Remplir la colonne R ou T</v>
      </c>
      <c r="W131" s="103"/>
      <c r="X131" s="173" t="str">
        <f t="shared" si="36"/>
        <v>Remplir la colonne M</v>
      </c>
      <c r="Y131" s="179" t="str">
        <f t="shared" si="40"/>
        <v>Remplir la colonne W</v>
      </c>
      <c r="Z131" s="297" t="str">
        <f t="shared" si="57"/>
        <v>Remplir la colonne I</v>
      </c>
      <c r="AA131" s="84" t="s">
        <v>64</v>
      </c>
      <c r="AB131" s="315" t="str">
        <f t="shared" si="41"/>
        <v>Remplir les termes C, P et TVA</v>
      </c>
      <c r="AC131" s="55"/>
      <c r="AD131" s="65"/>
      <c r="AE131" s="56"/>
      <c r="AF131" s="48" t="s">
        <v>64</v>
      </c>
      <c r="AG131" s="99" t="str">
        <f t="shared" si="42"/>
        <v>Remplir la colonne AC ou AE</v>
      </c>
      <c r="AH131" s="103"/>
      <c r="AI131" s="173" t="str">
        <f t="shared" si="58"/>
        <v>Remplir la colonne M</v>
      </c>
      <c r="AJ131" s="179" t="str">
        <f t="shared" si="43"/>
        <v>Remplir la colonne AH</v>
      </c>
      <c r="AK131" s="297" t="str">
        <f t="shared" si="59"/>
        <v>Remplir la colonne I</v>
      </c>
      <c r="AL131" s="84" t="s">
        <v>64</v>
      </c>
      <c r="AM131" s="315" t="str">
        <f t="shared" si="44"/>
        <v>Remplir les termes C, P et TVA</v>
      </c>
      <c r="AN131" s="55"/>
      <c r="AO131" s="65"/>
      <c r="AP131" s="56"/>
      <c r="AQ131" s="48" t="s">
        <v>64</v>
      </c>
      <c r="AR131" s="99" t="str">
        <f t="shared" si="45"/>
        <v>Remplir la colonne AN ou AP</v>
      </c>
      <c r="AS131" s="103"/>
      <c r="AT131" s="173" t="str">
        <f t="shared" si="60"/>
        <v>Remplir la colonne M</v>
      </c>
      <c r="AU131" s="179" t="str">
        <f t="shared" si="46"/>
        <v>Remplir la colonne AS</v>
      </c>
      <c r="AV131" s="297" t="str">
        <f t="shared" si="61"/>
        <v>Remplir la colonne I</v>
      </c>
      <c r="AW131" s="84" t="s">
        <v>64</v>
      </c>
      <c r="AX131" s="315" t="str">
        <f t="shared" si="47"/>
        <v>Remplir les termes C, P et TVA</v>
      </c>
      <c r="AY131" s="55"/>
      <c r="AZ131" s="65"/>
      <c r="BA131" s="56"/>
      <c r="BB131" s="48" t="s">
        <v>64</v>
      </c>
      <c r="BC131" s="99" t="str">
        <f t="shared" si="48"/>
        <v>Remplir la colonne AY ou BA</v>
      </c>
      <c r="BD131" s="103"/>
      <c r="BE131" s="173" t="str">
        <f t="shared" si="62"/>
        <v>Remplir la colonne M</v>
      </c>
      <c r="BF131" s="179" t="str">
        <f t="shared" si="49"/>
        <v>Remplir la colonne BD</v>
      </c>
      <c r="BG131" s="297" t="str">
        <f t="shared" si="63"/>
        <v>Remplir la colonne I</v>
      </c>
      <c r="BH131" s="84" t="s">
        <v>64</v>
      </c>
      <c r="BI131" s="315" t="str">
        <f t="shared" si="50"/>
        <v>Remplir les termes C, P et TVA</v>
      </c>
      <c r="BJ131" s="55"/>
      <c r="BK131" s="65"/>
      <c r="BL131" s="56"/>
      <c r="BM131" s="48" t="s">
        <v>64</v>
      </c>
      <c r="BN131" s="99" t="str">
        <f t="shared" si="51"/>
        <v>Remplir la colonne BJ ou BL</v>
      </c>
      <c r="BO131" s="103"/>
      <c r="BP131" s="173" t="str">
        <f t="shared" si="64"/>
        <v>Remplir la colonne M</v>
      </c>
      <c r="BQ131" s="179" t="str">
        <f t="shared" si="52"/>
        <v>Remplir la colonne BO</v>
      </c>
      <c r="BR131" s="297" t="str">
        <f t="shared" si="65"/>
        <v>Remplir la colonne I</v>
      </c>
      <c r="BS131" s="84" t="s">
        <v>64</v>
      </c>
      <c r="BT131" s="315" t="str">
        <f t="shared" si="53"/>
        <v>Remplir les termes C, P et TVA</v>
      </c>
      <c r="BU131" s="55"/>
      <c r="BV131" s="65"/>
      <c r="BW131" s="56"/>
      <c r="BX131" s="48" t="s">
        <v>64</v>
      </c>
      <c r="BY131" s="99" t="str">
        <f t="shared" si="54"/>
        <v>Remplir la colonne BU ou BW</v>
      </c>
      <c r="BZ131" s="103"/>
      <c r="CA131" s="173" t="str">
        <f t="shared" si="66"/>
        <v>Remplir la colonne M</v>
      </c>
      <c r="CB131" s="179" t="str">
        <f t="shared" si="55"/>
        <v>Remplir la colonne BZ</v>
      </c>
      <c r="CC131" s="297" t="str">
        <f t="shared" si="67"/>
        <v>Remplir la colonne I</v>
      </c>
      <c r="CD131" s="84" t="s">
        <v>64</v>
      </c>
      <c r="CE131" s="315" t="str">
        <f t="shared" si="56"/>
        <v>Remplir les termes C, P et TVA</v>
      </c>
      <c r="CF131" s="61" t="str">
        <f t="shared" si="37"/>
        <v>REMPLIR TYPE DE CLIENT</v>
      </c>
      <c r="CG131" s="107" t="str">
        <f t="shared" si="38"/>
        <v>Montant total de l'aide demandée non indiqué</v>
      </c>
      <c r="CH131" s="1"/>
      <c r="CI131" s="1"/>
      <c r="CJ131" s="1"/>
      <c r="CK131" s="1"/>
      <c r="CL131" s="1"/>
    </row>
    <row r="132" spans="1:90" x14ac:dyDescent="0.25">
      <c r="A132" s="51"/>
      <c r="B132" s="111"/>
      <c r="C132" s="111"/>
      <c r="D132" s="111"/>
      <c r="E132" s="111"/>
      <c r="F132" s="111"/>
      <c r="G132" s="132"/>
      <c r="H132" s="151"/>
      <c r="I132" s="299"/>
      <c r="J132" s="152"/>
      <c r="K132" s="153"/>
      <c r="L132" s="169"/>
      <c r="M132" s="39"/>
      <c r="N132" s="90"/>
      <c r="O132" s="39"/>
      <c r="P132" s="23"/>
      <c r="Q132" s="170">
        <f t="shared" si="35"/>
        <v>0</v>
      </c>
      <c r="R132" s="55"/>
      <c r="S132" s="65"/>
      <c r="T132" s="56"/>
      <c r="U132" s="48" t="s">
        <v>64</v>
      </c>
      <c r="V132" s="99" t="str">
        <f t="shared" si="39"/>
        <v>Remplir la colonne R ou T</v>
      </c>
      <c r="W132" s="103"/>
      <c r="X132" s="173" t="str">
        <f t="shared" si="36"/>
        <v>Remplir la colonne M</v>
      </c>
      <c r="Y132" s="179" t="str">
        <f t="shared" si="40"/>
        <v>Remplir la colonne W</v>
      </c>
      <c r="Z132" s="297" t="str">
        <f t="shared" si="57"/>
        <v>Remplir la colonne I</v>
      </c>
      <c r="AA132" s="84" t="s">
        <v>64</v>
      </c>
      <c r="AB132" s="315" t="str">
        <f t="shared" si="41"/>
        <v>Remplir les termes C, P et TVA</v>
      </c>
      <c r="AC132" s="55"/>
      <c r="AD132" s="65"/>
      <c r="AE132" s="56"/>
      <c r="AF132" s="48" t="s">
        <v>64</v>
      </c>
      <c r="AG132" s="99" t="str">
        <f t="shared" si="42"/>
        <v>Remplir la colonne AC ou AE</v>
      </c>
      <c r="AH132" s="103"/>
      <c r="AI132" s="173" t="str">
        <f t="shared" si="58"/>
        <v>Remplir la colonne M</v>
      </c>
      <c r="AJ132" s="179" t="str">
        <f t="shared" si="43"/>
        <v>Remplir la colonne AH</v>
      </c>
      <c r="AK132" s="297" t="str">
        <f t="shared" si="59"/>
        <v>Remplir la colonne I</v>
      </c>
      <c r="AL132" s="84" t="s">
        <v>64</v>
      </c>
      <c r="AM132" s="315" t="str">
        <f t="shared" si="44"/>
        <v>Remplir les termes C, P et TVA</v>
      </c>
      <c r="AN132" s="55"/>
      <c r="AO132" s="65"/>
      <c r="AP132" s="56"/>
      <c r="AQ132" s="48" t="s">
        <v>64</v>
      </c>
      <c r="AR132" s="99" t="str">
        <f t="shared" si="45"/>
        <v>Remplir la colonne AN ou AP</v>
      </c>
      <c r="AS132" s="103"/>
      <c r="AT132" s="173" t="str">
        <f t="shared" si="60"/>
        <v>Remplir la colonne M</v>
      </c>
      <c r="AU132" s="179" t="str">
        <f t="shared" si="46"/>
        <v>Remplir la colonne AS</v>
      </c>
      <c r="AV132" s="297" t="str">
        <f t="shared" si="61"/>
        <v>Remplir la colonne I</v>
      </c>
      <c r="AW132" s="84" t="s">
        <v>64</v>
      </c>
      <c r="AX132" s="315" t="str">
        <f t="shared" si="47"/>
        <v>Remplir les termes C, P et TVA</v>
      </c>
      <c r="AY132" s="55"/>
      <c r="AZ132" s="65"/>
      <c r="BA132" s="56"/>
      <c r="BB132" s="48" t="s">
        <v>64</v>
      </c>
      <c r="BC132" s="99" t="str">
        <f t="shared" si="48"/>
        <v>Remplir la colonne AY ou BA</v>
      </c>
      <c r="BD132" s="103"/>
      <c r="BE132" s="173" t="str">
        <f t="shared" si="62"/>
        <v>Remplir la colonne M</v>
      </c>
      <c r="BF132" s="179" t="str">
        <f t="shared" si="49"/>
        <v>Remplir la colonne BD</v>
      </c>
      <c r="BG132" s="297" t="str">
        <f t="shared" si="63"/>
        <v>Remplir la colonne I</v>
      </c>
      <c r="BH132" s="84" t="s">
        <v>64</v>
      </c>
      <c r="BI132" s="315" t="str">
        <f t="shared" si="50"/>
        <v>Remplir les termes C, P et TVA</v>
      </c>
      <c r="BJ132" s="55"/>
      <c r="BK132" s="65"/>
      <c r="BL132" s="56"/>
      <c r="BM132" s="48" t="s">
        <v>64</v>
      </c>
      <c r="BN132" s="99" t="str">
        <f t="shared" si="51"/>
        <v>Remplir la colonne BJ ou BL</v>
      </c>
      <c r="BO132" s="103"/>
      <c r="BP132" s="173" t="str">
        <f t="shared" si="64"/>
        <v>Remplir la colonne M</v>
      </c>
      <c r="BQ132" s="179" t="str">
        <f t="shared" si="52"/>
        <v>Remplir la colonne BO</v>
      </c>
      <c r="BR132" s="297" t="str">
        <f t="shared" si="65"/>
        <v>Remplir la colonne I</v>
      </c>
      <c r="BS132" s="84" t="s">
        <v>64</v>
      </c>
      <c r="BT132" s="315" t="str">
        <f t="shared" si="53"/>
        <v>Remplir les termes C, P et TVA</v>
      </c>
      <c r="BU132" s="55"/>
      <c r="BV132" s="65"/>
      <c r="BW132" s="56"/>
      <c r="BX132" s="48" t="s">
        <v>64</v>
      </c>
      <c r="BY132" s="99" t="str">
        <f t="shared" si="54"/>
        <v>Remplir la colonne BU ou BW</v>
      </c>
      <c r="BZ132" s="103"/>
      <c r="CA132" s="173" t="str">
        <f t="shared" si="66"/>
        <v>Remplir la colonne M</v>
      </c>
      <c r="CB132" s="179" t="str">
        <f t="shared" si="55"/>
        <v>Remplir la colonne BZ</v>
      </c>
      <c r="CC132" s="297" t="str">
        <f t="shared" si="67"/>
        <v>Remplir la colonne I</v>
      </c>
      <c r="CD132" s="84" t="s">
        <v>64</v>
      </c>
      <c r="CE132" s="315" t="str">
        <f t="shared" si="56"/>
        <v>Remplir les termes C, P et TVA</v>
      </c>
      <c r="CF132" s="61" t="str">
        <f t="shared" si="37"/>
        <v>REMPLIR TYPE DE CLIENT</v>
      </c>
      <c r="CG132" s="107" t="str">
        <f t="shared" si="38"/>
        <v>Montant total de l'aide demandée non indiqué</v>
      </c>
      <c r="CH132" s="1"/>
      <c r="CI132" s="1"/>
      <c r="CJ132" s="1"/>
      <c r="CK132" s="1"/>
      <c r="CL132" s="1"/>
    </row>
    <row r="133" spans="1:90" x14ac:dyDescent="0.25">
      <c r="A133" s="51"/>
      <c r="B133" s="111"/>
      <c r="C133" s="111"/>
      <c r="D133" s="111"/>
      <c r="E133" s="111"/>
      <c r="F133" s="111"/>
      <c r="G133" s="132"/>
      <c r="H133" s="151"/>
      <c r="I133" s="299"/>
      <c r="J133" s="152"/>
      <c r="K133" s="153"/>
      <c r="L133" s="169"/>
      <c r="M133" s="39"/>
      <c r="N133" s="90"/>
      <c r="O133" s="39"/>
      <c r="P133" s="23"/>
      <c r="Q133" s="170">
        <f t="shared" si="35"/>
        <v>0</v>
      </c>
      <c r="R133" s="55"/>
      <c r="S133" s="65"/>
      <c r="T133" s="56"/>
      <c r="U133" s="48" t="s">
        <v>64</v>
      </c>
      <c r="V133" s="99" t="str">
        <f t="shared" si="39"/>
        <v>Remplir la colonne R ou T</v>
      </c>
      <c r="W133" s="103"/>
      <c r="X133" s="173" t="str">
        <f t="shared" si="36"/>
        <v>Remplir la colonne M</v>
      </c>
      <c r="Y133" s="179" t="str">
        <f t="shared" si="40"/>
        <v>Remplir la colonne W</v>
      </c>
      <c r="Z133" s="297" t="str">
        <f t="shared" si="57"/>
        <v>Remplir la colonne I</v>
      </c>
      <c r="AA133" s="84" t="s">
        <v>64</v>
      </c>
      <c r="AB133" s="315" t="str">
        <f t="shared" si="41"/>
        <v>Remplir les termes C, P et TVA</v>
      </c>
      <c r="AC133" s="55"/>
      <c r="AD133" s="65"/>
      <c r="AE133" s="56"/>
      <c r="AF133" s="48" t="s">
        <v>64</v>
      </c>
      <c r="AG133" s="99" t="str">
        <f t="shared" si="42"/>
        <v>Remplir la colonne AC ou AE</v>
      </c>
      <c r="AH133" s="103"/>
      <c r="AI133" s="173" t="str">
        <f t="shared" si="58"/>
        <v>Remplir la colonne M</v>
      </c>
      <c r="AJ133" s="179" t="str">
        <f t="shared" si="43"/>
        <v>Remplir la colonne AH</v>
      </c>
      <c r="AK133" s="297" t="str">
        <f t="shared" si="59"/>
        <v>Remplir la colonne I</v>
      </c>
      <c r="AL133" s="84" t="s">
        <v>64</v>
      </c>
      <c r="AM133" s="315" t="str">
        <f t="shared" si="44"/>
        <v>Remplir les termes C, P et TVA</v>
      </c>
      <c r="AN133" s="55"/>
      <c r="AO133" s="65"/>
      <c r="AP133" s="56"/>
      <c r="AQ133" s="48" t="s">
        <v>64</v>
      </c>
      <c r="AR133" s="99" t="str">
        <f t="shared" si="45"/>
        <v>Remplir la colonne AN ou AP</v>
      </c>
      <c r="AS133" s="103"/>
      <c r="AT133" s="173" t="str">
        <f t="shared" si="60"/>
        <v>Remplir la colonne M</v>
      </c>
      <c r="AU133" s="179" t="str">
        <f t="shared" si="46"/>
        <v>Remplir la colonne AS</v>
      </c>
      <c r="AV133" s="297" t="str">
        <f t="shared" si="61"/>
        <v>Remplir la colonne I</v>
      </c>
      <c r="AW133" s="84" t="s">
        <v>64</v>
      </c>
      <c r="AX133" s="315" t="str">
        <f t="shared" si="47"/>
        <v>Remplir les termes C, P et TVA</v>
      </c>
      <c r="AY133" s="55"/>
      <c r="AZ133" s="65"/>
      <c r="BA133" s="56"/>
      <c r="BB133" s="48" t="s">
        <v>64</v>
      </c>
      <c r="BC133" s="99" t="str">
        <f t="shared" si="48"/>
        <v>Remplir la colonne AY ou BA</v>
      </c>
      <c r="BD133" s="103"/>
      <c r="BE133" s="173" t="str">
        <f t="shared" si="62"/>
        <v>Remplir la colonne M</v>
      </c>
      <c r="BF133" s="179" t="str">
        <f t="shared" si="49"/>
        <v>Remplir la colonne BD</v>
      </c>
      <c r="BG133" s="297" t="str">
        <f t="shared" si="63"/>
        <v>Remplir la colonne I</v>
      </c>
      <c r="BH133" s="84" t="s">
        <v>64</v>
      </c>
      <c r="BI133" s="315" t="str">
        <f t="shared" si="50"/>
        <v>Remplir les termes C, P et TVA</v>
      </c>
      <c r="BJ133" s="55"/>
      <c r="BK133" s="65"/>
      <c r="BL133" s="56"/>
      <c r="BM133" s="48" t="s">
        <v>64</v>
      </c>
      <c r="BN133" s="99" t="str">
        <f t="shared" si="51"/>
        <v>Remplir la colonne BJ ou BL</v>
      </c>
      <c r="BO133" s="103"/>
      <c r="BP133" s="173" t="str">
        <f t="shared" si="64"/>
        <v>Remplir la colonne M</v>
      </c>
      <c r="BQ133" s="179" t="str">
        <f t="shared" si="52"/>
        <v>Remplir la colonne BO</v>
      </c>
      <c r="BR133" s="297" t="str">
        <f t="shared" si="65"/>
        <v>Remplir la colonne I</v>
      </c>
      <c r="BS133" s="84" t="s">
        <v>64</v>
      </c>
      <c r="BT133" s="315" t="str">
        <f t="shared" si="53"/>
        <v>Remplir les termes C, P et TVA</v>
      </c>
      <c r="BU133" s="55"/>
      <c r="BV133" s="65"/>
      <c r="BW133" s="56"/>
      <c r="BX133" s="48" t="s">
        <v>64</v>
      </c>
      <c r="BY133" s="99" t="str">
        <f t="shared" si="54"/>
        <v>Remplir la colonne BU ou BW</v>
      </c>
      <c r="BZ133" s="103"/>
      <c r="CA133" s="173" t="str">
        <f t="shared" si="66"/>
        <v>Remplir la colonne M</v>
      </c>
      <c r="CB133" s="179" t="str">
        <f t="shared" si="55"/>
        <v>Remplir la colonne BZ</v>
      </c>
      <c r="CC133" s="297" t="str">
        <f t="shared" si="67"/>
        <v>Remplir la colonne I</v>
      </c>
      <c r="CD133" s="84" t="s">
        <v>64</v>
      </c>
      <c r="CE133" s="315" t="str">
        <f t="shared" si="56"/>
        <v>Remplir les termes C, P et TVA</v>
      </c>
      <c r="CF133" s="61" t="str">
        <f t="shared" si="37"/>
        <v>REMPLIR TYPE DE CLIENT</v>
      </c>
      <c r="CG133" s="107" t="str">
        <f t="shared" si="38"/>
        <v>Montant total de l'aide demandée non indiqué</v>
      </c>
      <c r="CH133" s="1"/>
      <c r="CI133" s="1"/>
      <c r="CJ133" s="1"/>
      <c r="CK133" s="1"/>
      <c r="CL133" s="1"/>
    </row>
    <row r="134" spans="1:90" x14ac:dyDescent="0.25">
      <c r="A134" s="51"/>
      <c r="B134" s="111"/>
      <c r="C134" s="111"/>
      <c r="D134" s="111"/>
      <c r="E134" s="111"/>
      <c r="F134" s="111"/>
      <c r="G134" s="132"/>
      <c r="H134" s="151"/>
      <c r="I134" s="299"/>
      <c r="J134" s="152"/>
      <c r="K134" s="153"/>
      <c r="L134" s="169"/>
      <c r="M134" s="39"/>
      <c r="N134" s="90"/>
      <c r="O134" s="39"/>
      <c r="P134" s="23"/>
      <c r="Q134" s="170">
        <f t="shared" si="35"/>
        <v>0</v>
      </c>
      <c r="R134" s="55"/>
      <c r="S134" s="65"/>
      <c r="T134" s="56"/>
      <c r="U134" s="48" t="s">
        <v>64</v>
      </c>
      <c r="V134" s="99" t="str">
        <f t="shared" si="39"/>
        <v>Remplir la colonne R ou T</v>
      </c>
      <c r="W134" s="103"/>
      <c r="X134" s="173" t="str">
        <f t="shared" si="36"/>
        <v>Remplir la colonne M</v>
      </c>
      <c r="Y134" s="179" t="str">
        <f t="shared" si="40"/>
        <v>Remplir la colonne W</v>
      </c>
      <c r="Z134" s="297" t="str">
        <f t="shared" si="57"/>
        <v>Remplir la colonne I</v>
      </c>
      <c r="AA134" s="84" t="s">
        <v>64</v>
      </c>
      <c r="AB134" s="315" t="str">
        <f t="shared" si="41"/>
        <v>Remplir les termes C, P et TVA</v>
      </c>
      <c r="AC134" s="55"/>
      <c r="AD134" s="65"/>
      <c r="AE134" s="56"/>
      <c r="AF134" s="48" t="s">
        <v>64</v>
      </c>
      <c r="AG134" s="99" t="str">
        <f t="shared" si="42"/>
        <v>Remplir la colonne AC ou AE</v>
      </c>
      <c r="AH134" s="103"/>
      <c r="AI134" s="173" t="str">
        <f t="shared" si="58"/>
        <v>Remplir la colonne M</v>
      </c>
      <c r="AJ134" s="179" t="str">
        <f t="shared" si="43"/>
        <v>Remplir la colonne AH</v>
      </c>
      <c r="AK134" s="297" t="str">
        <f t="shared" si="59"/>
        <v>Remplir la colonne I</v>
      </c>
      <c r="AL134" s="84" t="s">
        <v>64</v>
      </c>
      <c r="AM134" s="315" t="str">
        <f t="shared" si="44"/>
        <v>Remplir les termes C, P et TVA</v>
      </c>
      <c r="AN134" s="55"/>
      <c r="AO134" s="65"/>
      <c r="AP134" s="56"/>
      <c r="AQ134" s="48" t="s">
        <v>64</v>
      </c>
      <c r="AR134" s="99" t="str">
        <f t="shared" si="45"/>
        <v>Remplir la colonne AN ou AP</v>
      </c>
      <c r="AS134" s="103"/>
      <c r="AT134" s="173" t="str">
        <f t="shared" si="60"/>
        <v>Remplir la colonne M</v>
      </c>
      <c r="AU134" s="179" t="str">
        <f t="shared" si="46"/>
        <v>Remplir la colonne AS</v>
      </c>
      <c r="AV134" s="297" t="str">
        <f t="shared" si="61"/>
        <v>Remplir la colonne I</v>
      </c>
      <c r="AW134" s="84" t="s">
        <v>64</v>
      </c>
      <c r="AX134" s="315" t="str">
        <f t="shared" si="47"/>
        <v>Remplir les termes C, P et TVA</v>
      </c>
      <c r="AY134" s="55"/>
      <c r="AZ134" s="65"/>
      <c r="BA134" s="56"/>
      <c r="BB134" s="48" t="s">
        <v>64</v>
      </c>
      <c r="BC134" s="99" t="str">
        <f t="shared" si="48"/>
        <v>Remplir la colonne AY ou BA</v>
      </c>
      <c r="BD134" s="103"/>
      <c r="BE134" s="173" t="str">
        <f t="shared" si="62"/>
        <v>Remplir la colonne M</v>
      </c>
      <c r="BF134" s="179" t="str">
        <f t="shared" si="49"/>
        <v>Remplir la colonne BD</v>
      </c>
      <c r="BG134" s="297" t="str">
        <f t="shared" si="63"/>
        <v>Remplir la colonne I</v>
      </c>
      <c r="BH134" s="84" t="s">
        <v>64</v>
      </c>
      <c r="BI134" s="315" t="str">
        <f t="shared" si="50"/>
        <v>Remplir les termes C, P et TVA</v>
      </c>
      <c r="BJ134" s="55"/>
      <c r="BK134" s="65"/>
      <c r="BL134" s="56"/>
      <c r="BM134" s="48" t="s">
        <v>64</v>
      </c>
      <c r="BN134" s="99" t="str">
        <f t="shared" si="51"/>
        <v>Remplir la colonne BJ ou BL</v>
      </c>
      <c r="BO134" s="103"/>
      <c r="BP134" s="173" t="str">
        <f t="shared" si="64"/>
        <v>Remplir la colonne M</v>
      </c>
      <c r="BQ134" s="179" t="str">
        <f t="shared" si="52"/>
        <v>Remplir la colonne BO</v>
      </c>
      <c r="BR134" s="297" t="str">
        <f t="shared" si="65"/>
        <v>Remplir la colonne I</v>
      </c>
      <c r="BS134" s="84" t="s">
        <v>64</v>
      </c>
      <c r="BT134" s="315" t="str">
        <f t="shared" si="53"/>
        <v>Remplir les termes C, P et TVA</v>
      </c>
      <c r="BU134" s="55"/>
      <c r="BV134" s="65"/>
      <c r="BW134" s="56"/>
      <c r="BX134" s="48" t="s">
        <v>64</v>
      </c>
      <c r="BY134" s="99" t="str">
        <f t="shared" si="54"/>
        <v>Remplir la colonne BU ou BW</v>
      </c>
      <c r="BZ134" s="103"/>
      <c r="CA134" s="173" t="str">
        <f t="shared" si="66"/>
        <v>Remplir la colonne M</v>
      </c>
      <c r="CB134" s="179" t="str">
        <f t="shared" si="55"/>
        <v>Remplir la colonne BZ</v>
      </c>
      <c r="CC134" s="297" t="str">
        <f t="shared" si="67"/>
        <v>Remplir la colonne I</v>
      </c>
      <c r="CD134" s="84" t="s">
        <v>64</v>
      </c>
      <c r="CE134" s="315" t="str">
        <f t="shared" si="56"/>
        <v>Remplir les termes C, P et TVA</v>
      </c>
      <c r="CF134" s="61" t="str">
        <f t="shared" si="37"/>
        <v>REMPLIR TYPE DE CLIENT</v>
      </c>
      <c r="CG134" s="107" t="str">
        <f t="shared" si="38"/>
        <v>Montant total de l'aide demandée non indiqué</v>
      </c>
      <c r="CH134" s="1"/>
      <c r="CI134" s="1"/>
      <c r="CJ134" s="1"/>
      <c r="CK134" s="1"/>
      <c r="CL134" s="1"/>
    </row>
    <row r="135" spans="1:90" x14ac:dyDescent="0.25">
      <c r="A135" s="51"/>
      <c r="B135" s="111"/>
      <c r="C135" s="111"/>
      <c r="D135" s="111"/>
      <c r="E135" s="111"/>
      <c r="F135" s="111"/>
      <c r="G135" s="132"/>
      <c r="H135" s="151"/>
      <c r="I135" s="299"/>
      <c r="J135" s="152"/>
      <c r="K135" s="153"/>
      <c r="L135" s="169"/>
      <c r="M135" s="39"/>
      <c r="N135" s="90"/>
      <c r="O135" s="39"/>
      <c r="P135" s="23"/>
      <c r="Q135" s="170">
        <f t="shared" si="35"/>
        <v>0</v>
      </c>
      <c r="R135" s="55"/>
      <c r="S135" s="65"/>
      <c r="T135" s="56"/>
      <c r="U135" s="48" t="s">
        <v>64</v>
      </c>
      <c r="V135" s="99" t="str">
        <f t="shared" si="39"/>
        <v>Remplir la colonne R ou T</v>
      </c>
      <c r="W135" s="103"/>
      <c r="X135" s="173" t="str">
        <f t="shared" si="36"/>
        <v>Remplir la colonne M</v>
      </c>
      <c r="Y135" s="179" t="str">
        <f t="shared" si="40"/>
        <v>Remplir la colonne W</v>
      </c>
      <c r="Z135" s="297" t="str">
        <f t="shared" si="57"/>
        <v>Remplir la colonne I</v>
      </c>
      <c r="AA135" s="84" t="s">
        <v>64</v>
      </c>
      <c r="AB135" s="315" t="str">
        <f t="shared" si="41"/>
        <v>Remplir les termes C, P et TVA</v>
      </c>
      <c r="AC135" s="55"/>
      <c r="AD135" s="65"/>
      <c r="AE135" s="56"/>
      <c r="AF135" s="48" t="s">
        <v>64</v>
      </c>
      <c r="AG135" s="99" t="str">
        <f t="shared" si="42"/>
        <v>Remplir la colonne AC ou AE</v>
      </c>
      <c r="AH135" s="103"/>
      <c r="AI135" s="173" t="str">
        <f t="shared" si="58"/>
        <v>Remplir la colonne M</v>
      </c>
      <c r="AJ135" s="179" t="str">
        <f t="shared" si="43"/>
        <v>Remplir la colonne AH</v>
      </c>
      <c r="AK135" s="297" t="str">
        <f t="shared" si="59"/>
        <v>Remplir la colonne I</v>
      </c>
      <c r="AL135" s="84" t="s">
        <v>64</v>
      </c>
      <c r="AM135" s="315" t="str">
        <f t="shared" si="44"/>
        <v>Remplir les termes C, P et TVA</v>
      </c>
      <c r="AN135" s="55"/>
      <c r="AO135" s="65"/>
      <c r="AP135" s="56"/>
      <c r="AQ135" s="48" t="s">
        <v>64</v>
      </c>
      <c r="AR135" s="99" t="str">
        <f t="shared" si="45"/>
        <v>Remplir la colonne AN ou AP</v>
      </c>
      <c r="AS135" s="103"/>
      <c r="AT135" s="173" t="str">
        <f t="shared" si="60"/>
        <v>Remplir la colonne M</v>
      </c>
      <c r="AU135" s="179" t="str">
        <f t="shared" si="46"/>
        <v>Remplir la colonne AS</v>
      </c>
      <c r="AV135" s="297" t="str">
        <f t="shared" si="61"/>
        <v>Remplir la colonne I</v>
      </c>
      <c r="AW135" s="84" t="s">
        <v>64</v>
      </c>
      <c r="AX135" s="315" t="str">
        <f t="shared" si="47"/>
        <v>Remplir les termes C, P et TVA</v>
      </c>
      <c r="AY135" s="55"/>
      <c r="AZ135" s="65"/>
      <c r="BA135" s="56"/>
      <c r="BB135" s="48" t="s">
        <v>64</v>
      </c>
      <c r="BC135" s="99" t="str">
        <f t="shared" si="48"/>
        <v>Remplir la colonne AY ou BA</v>
      </c>
      <c r="BD135" s="103"/>
      <c r="BE135" s="173" t="str">
        <f t="shared" si="62"/>
        <v>Remplir la colonne M</v>
      </c>
      <c r="BF135" s="179" t="str">
        <f t="shared" si="49"/>
        <v>Remplir la colonne BD</v>
      </c>
      <c r="BG135" s="297" t="str">
        <f t="shared" si="63"/>
        <v>Remplir la colonne I</v>
      </c>
      <c r="BH135" s="84" t="s">
        <v>64</v>
      </c>
      <c r="BI135" s="315" t="str">
        <f t="shared" si="50"/>
        <v>Remplir les termes C, P et TVA</v>
      </c>
      <c r="BJ135" s="55"/>
      <c r="BK135" s="65"/>
      <c r="BL135" s="56"/>
      <c r="BM135" s="48" t="s">
        <v>64</v>
      </c>
      <c r="BN135" s="99" t="str">
        <f t="shared" si="51"/>
        <v>Remplir la colonne BJ ou BL</v>
      </c>
      <c r="BO135" s="103"/>
      <c r="BP135" s="173" t="str">
        <f t="shared" si="64"/>
        <v>Remplir la colonne M</v>
      </c>
      <c r="BQ135" s="179" t="str">
        <f t="shared" si="52"/>
        <v>Remplir la colonne BO</v>
      </c>
      <c r="BR135" s="297" t="str">
        <f t="shared" si="65"/>
        <v>Remplir la colonne I</v>
      </c>
      <c r="BS135" s="84" t="s">
        <v>64</v>
      </c>
      <c r="BT135" s="315" t="str">
        <f t="shared" si="53"/>
        <v>Remplir les termes C, P et TVA</v>
      </c>
      <c r="BU135" s="55"/>
      <c r="BV135" s="65"/>
      <c r="BW135" s="56"/>
      <c r="BX135" s="48" t="s">
        <v>64</v>
      </c>
      <c r="BY135" s="99" t="str">
        <f t="shared" si="54"/>
        <v>Remplir la colonne BU ou BW</v>
      </c>
      <c r="BZ135" s="103"/>
      <c r="CA135" s="173" t="str">
        <f t="shared" si="66"/>
        <v>Remplir la colonne M</v>
      </c>
      <c r="CB135" s="179" t="str">
        <f t="shared" si="55"/>
        <v>Remplir la colonne BZ</v>
      </c>
      <c r="CC135" s="297" t="str">
        <f t="shared" si="67"/>
        <v>Remplir la colonne I</v>
      </c>
      <c r="CD135" s="84" t="s">
        <v>64</v>
      </c>
      <c r="CE135" s="315" t="str">
        <f t="shared" si="56"/>
        <v>Remplir les termes C, P et TVA</v>
      </c>
      <c r="CF135" s="61" t="str">
        <f t="shared" si="37"/>
        <v>REMPLIR TYPE DE CLIENT</v>
      </c>
      <c r="CG135" s="107" t="str">
        <f t="shared" si="38"/>
        <v>Montant total de l'aide demandée non indiqué</v>
      </c>
      <c r="CH135" s="1"/>
      <c r="CI135" s="1"/>
      <c r="CJ135" s="1"/>
      <c r="CK135" s="1"/>
      <c r="CL135" s="1"/>
    </row>
    <row r="136" spans="1:90" x14ac:dyDescent="0.25">
      <c r="A136" s="51"/>
      <c r="B136" s="111"/>
      <c r="C136" s="111"/>
      <c r="D136" s="111"/>
      <c r="E136" s="111"/>
      <c r="F136" s="111"/>
      <c r="G136" s="132"/>
      <c r="H136" s="151"/>
      <c r="I136" s="299"/>
      <c r="J136" s="152"/>
      <c r="K136" s="153"/>
      <c r="L136" s="169"/>
      <c r="M136" s="39"/>
      <c r="N136" s="90"/>
      <c r="O136" s="39"/>
      <c r="P136" s="23"/>
      <c r="Q136" s="170">
        <f t="shared" si="35"/>
        <v>0</v>
      </c>
      <c r="R136" s="55"/>
      <c r="S136" s="65"/>
      <c r="T136" s="56"/>
      <c r="U136" s="48" t="s">
        <v>64</v>
      </c>
      <c r="V136" s="99" t="str">
        <f t="shared" si="39"/>
        <v>Remplir la colonne R ou T</v>
      </c>
      <c r="W136" s="103"/>
      <c r="X136" s="173" t="str">
        <f t="shared" si="36"/>
        <v>Remplir la colonne M</v>
      </c>
      <c r="Y136" s="179" t="str">
        <f t="shared" si="40"/>
        <v>Remplir la colonne W</v>
      </c>
      <c r="Z136" s="297" t="str">
        <f t="shared" si="57"/>
        <v>Remplir la colonne I</v>
      </c>
      <c r="AA136" s="84" t="s">
        <v>64</v>
      </c>
      <c r="AB136" s="315" t="str">
        <f t="shared" si="41"/>
        <v>Remplir les termes C, P et TVA</v>
      </c>
      <c r="AC136" s="55"/>
      <c r="AD136" s="65"/>
      <c r="AE136" s="56"/>
      <c r="AF136" s="48" t="s">
        <v>64</v>
      </c>
      <c r="AG136" s="99" t="str">
        <f t="shared" si="42"/>
        <v>Remplir la colonne AC ou AE</v>
      </c>
      <c r="AH136" s="103"/>
      <c r="AI136" s="173" t="str">
        <f t="shared" si="58"/>
        <v>Remplir la colonne M</v>
      </c>
      <c r="AJ136" s="179" t="str">
        <f t="shared" si="43"/>
        <v>Remplir la colonne AH</v>
      </c>
      <c r="AK136" s="297" t="str">
        <f t="shared" si="59"/>
        <v>Remplir la colonne I</v>
      </c>
      <c r="AL136" s="84" t="s">
        <v>64</v>
      </c>
      <c r="AM136" s="315" t="str">
        <f t="shared" si="44"/>
        <v>Remplir les termes C, P et TVA</v>
      </c>
      <c r="AN136" s="55"/>
      <c r="AO136" s="65"/>
      <c r="AP136" s="56"/>
      <c r="AQ136" s="48" t="s">
        <v>64</v>
      </c>
      <c r="AR136" s="99" t="str">
        <f t="shared" si="45"/>
        <v>Remplir la colonne AN ou AP</v>
      </c>
      <c r="AS136" s="103"/>
      <c r="AT136" s="173" t="str">
        <f t="shared" si="60"/>
        <v>Remplir la colonne M</v>
      </c>
      <c r="AU136" s="179" t="str">
        <f t="shared" si="46"/>
        <v>Remplir la colonne AS</v>
      </c>
      <c r="AV136" s="297" t="str">
        <f t="shared" si="61"/>
        <v>Remplir la colonne I</v>
      </c>
      <c r="AW136" s="84" t="s">
        <v>64</v>
      </c>
      <c r="AX136" s="315" t="str">
        <f t="shared" si="47"/>
        <v>Remplir les termes C, P et TVA</v>
      </c>
      <c r="AY136" s="55"/>
      <c r="AZ136" s="65"/>
      <c r="BA136" s="56"/>
      <c r="BB136" s="48" t="s">
        <v>64</v>
      </c>
      <c r="BC136" s="99" t="str">
        <f t="shared" si="48"/>
        <v>Remplir la colonne AY ou BA</v>
      </c>
      <c r="BD136" s="103"/>
      <c r="BE136" s="173" t="str">
        <f t="shared" si="62"/>
        <v>Remplir la colonne M</v>
      </c>
      <c r="BF136" s="179" t="str">
        <f t="shared" si="49"/>
        <v>Remplir la colonne BD</v>
      </c>
      <c r="BG136" s="297" t="str">
        <f t="shared" si="63"/>
        <v>Remplir la colonne I</v>
      </c>
      <c r="BH136" s="84" t="s">
        <v>64</v>
      </c>
      <c r="BI136" s="315" t="str">
        <f t="shared" si="50"/>
        <v>Remplir les termes C, P et TVA</v>
      </c>
      <c r="BJ136" s="55"/>
      <c r="BK136" s="65"/>
      <c r="BL136" s="56"/>
      <c r="BM136" s="48" t="s">
        <v>64</v>
      </c>
      <c r="BN136" s="99" t="str">
        <f t="shared" si="51"/>
        <v>Remplir la colonne BJ ou BL</v>
      </c>
      <c r="BO136" s="103"/>
      <c r="BP136" s="173" t="str">
        <f t="shared" si="64"/>
        <v>Remplir la colonne M</v>
      </c>
      <c r="BQ136" s="179" t="str">
        <f t="shared" si="52"/>
        <v>Remplir la colonne BO</v>
      </c>
      <c r="BR136" s="297" t="str">
        <f t="shared" si="65"/>
        <v>Remplir la colonne I</v>
      </c>
      <c r="BS136" s="84" t="s">
        <v>64</v>
      </c>
      <c r="BT136" s="315" t="str">
        <f t="shared" si="53"/>
        <v>Remplir les termes C, P et TVA</v>
      </c>
      <c r="BU136" s="55"/>
      <c r="BV136" s="65"/>
      <c r="BW136" s="56"/>
      <c r="BX136" s="48" t="s">
        <v>64</v>
      </c>
      <c r="BY136" s="99" t="str">
        <f t="shared" si="54"/>
        <v>Remplir la colonne BU ou BW</v>
      </c>
      <c r="BZ136" s="103"/>
      <c r="CA136" s="173" t="str">
        <f t="shared" si="66"/>
        <v>Remplir la colonne M</v>
      </c>
      <c r="CB136" s="179" t="str">
        <f t="shared" si="55"/>
        <v>Remplir la colonne BZ</v>
      </c>
      <c r="CC136" s="297" t="str">
        <f t="shared" si="67"/>
        <v>Remplir la colonne I</v>
      </c>
      <c r="CD136" s="84" t="s">
        <v>64</v>
      </c>
      <c r="CE136" s="315" t="str">
        <f t="shared" si="56"/>
        <v>Remplir les termes C, P et TVA</v>
      </c>
      <c r="CF136" s="61" t="str">
        <f t="shared" si="37"/>
        <v>REMPLIR TYPE DE CLIENT</v>
      </c>
      <c r="CG136" s="107" t="str">
        <f t="shared" si="38"/>
        <v>Montant total de l'aide demandée non indiqué</v>
      </c>
      <c r="CH136" s="1"/>
      <c r="CI136" s="1"/>
      <c r="CJ136" s="1"/>
      <c r="CK136" s="1"/>
      <c r="CL136" s="1"/>
    </row>
    <row r="137" spans="1:90" x14ac:dyDescent="0.25">
      <c r="A137" s="51"/>
      <c r="B137" s="111"/>
      <c r="C137" s="111"/>
      <c r="D137" s="111"/>
      <c r="E137" s="111"/>
      <c r="F137" s="111"/>
      <c r="G137" s="132"/>
      <c r="H137" s="151"/>
      <c r="I137" s="299"/>
      <c r="J137" s="152"/>
      <c r="K137" s="153"/>
      <c r="L137" s="169"/>
      <c r="M137" s="39"/>
      <c r="N137" s="90"/>
      <c r="O137" s="39"/>
      <c r="P137" s="23"/>
      <c r="Q137" s="170">
        <f t="shared" si="35"/>
        <v>0</v>
      </c>
      <c r="R137" s="55"/>
      <c r="S137" s="65"/>
      <c r="T137" s="56"/>
      <c r="U137" s="48" t="s">
        <v>64</v>
      </c>
      <c r="V137" s="99" t="str">
        <f t="shared" si="39"/>
        <v>Remplir la colonne R ou T</v>
      </c>
      <c r="W137" s="103"/>
      <c r="X137" s="173" t="str">
        <f t="shared" si="36"/>
        <v>Remplir la colonne M</v>
      </c>
      <c r="Y137" s="179" t="str">
        <f t="shared" si="40"/>
        <v>Remplir la colonne W</v>
      </c>
      <c r="Z137" s="297" t="str">
        <f t="shared" si="57"/>
        <v>Remplir la colonne I</v>
      </c>
      <c r="AA137" s="84" t="s">
        <v>64</v>
      </c>
      <c r="AB137" s="315" t="str">
        <f t="shared" si="41"/>
        <v>Remplir les termes C, P et TVA</v>
      </c>
      <c r="AC137" s="55"/>
      <c r="AD137" s="65"/>
      <c r="AE137" s="56"/>
      <c r="AF137" s="48" t="s">
        <v>64</v>
      </c>
      <c r="AG137" s="99" t="str">
        <f t="shared" si="42"/>
        <v>Remplir la colonne AC ou AE</v>
      </c>
      <c r="AH137" s="103"/>
      <c r="AI137" s="173" t="str">
        <f t="shared" si="58"/>
        <v>Remplir la colonne M</v>
      </c>
      <c r="AJ137" s="179" t="str">
        <f t="shared" si="43"/>
        <v>Remplir la colonne AH</v>
      </c>
      <c r="AK137" s="297" t="str">
        <f t="shared" si="59"/>
        <v>Remplir la colonne I</v>
      </c>
      <c r="AL137" s="84" t="s">
        <v>64</v>
      </c>
      <c r="AM137" s="315" t="str">
        <f t="shared" si="44"/>
        <v>Remplir les termes C, P et TVA</v>
      </c>
      <c r="AN137" s="55"/>
      <c r="AO137" s="65"/>
      <c r="AP137" s="56"/>
      <c r="AQ137" s="48" t="s">
        <v>64</v>
      </c>
      <c r="AR137" s="99" t="str">
        <f t="shared" si="45"/>
        <v>Remplir la colonne AN ou AP</v>
      </c>
      <c r="AS137" s="103"/>
      <c r="AT137" s="173" t="str">
        <f t="shared" si="60"/>
        <v>Remplir la colonne M</v>
      </c>
      <c r="AU137" s="179" t="str">
        <f t="shared" si="46"/>
        <v>Remplir la colonne AS</v>
      </c>
      <c r="AV137" s="297" t="str">
        <f t="shared" si="61"/>
        <v>Remplir la colonne I</v>
      </c>
      <c r="AW137" s="84" t="s">
        <v>64</v>
      </c>
      <c r="AX137" s="315" t="str">
        <f t="shared" si="47"/>
        <v>Remplir les termes C, P et TVA</v>
      </c>
      <c r="AY137" s="55"/>
      <c r="AZ137" s="65"/>
      <c r="BA137" s="56"/>
      <c r="BB137" s="48" t="s">
        <v>64</v>
      </c>
      <c r="BC137" s="99" t="str">
        <f t="shared" si="48"/>
        <v>Remplir la colonne AY ou BA</v>
      </c>
      <c r="BD137" s="103"/>
      <c r="BE137" s="173" t="str">
        <f t="shared" si="62"/>
        <v>Remplir la colonne M</v>
      </c>
      <c r="BF137" s="179" t="str">
        <f t="shared" si="49"/>
        <v>Remplir la colonne BD</v>
      </c>
      <c r="BG137" s="297" t="str">
        <f t="shared" si="63"/>
        <v>Remplir la colonne I</v>
      </c>
      <c r="BH137" s="84" t="s">
        <v>64</v>
      </c>
      <c r="BI137" s="315" t="str">
        <f t="shared" si="50"/>
        <v>Remplir les termes C, P et TVA</v>
      </c>
      <c r="BJ137" s="55"/>
      <c r="BK137" s="65"/>
      <c r="BL137" s="56"/>
      <c r="BM137" s="48" t="s">
        <v>64</v>
      </c>
      <c r="BN137" s="99" t="str">
        <f t="shared" si="51"/>
        <v>Remplir la colonne BJ ou BL</v>
      </c>
      <c r="BO137" s="103"/>
      <c r="BP137" s="173" t="str">
        <f t="shared" si="64"/>
        <v>Remplir la colonne M</v>
      </c>
      <c r="BQ137" s="179" t="str">
        <f t="shared" si="52"/>
        <v>Remplir la colonne BO</v>
      </c>
      <c r="BR137" s="297" t="str">
        <f t="shared" si="65"/>
        <v>Remplir la colonne I</v>
      </c>
      <c r="BS137" s="84" t="s">
        <v>64</v>
      </c>
      <c r="BT137" s="315" t="str">
        <f t="shared" si="53"/>
        <v>Remplir les termes C, P et TVA</v>
      </c>
      <c r="BU137" s="55"/>
      <c r="BV137" s="65"/>
      <c r="BW137" s="56"/>
      <c r="BX137" s="48" t="s">
        <v>64</v>
      </c>
      <c r="BY137" s="99" t="str">
        <f t="shared" si="54"/>
        <v>Remplir la colonne BU ou BW</v>
      </c>
      <c r="BZ137" s="103"/>
      <c r="CA137" s="173" t="str">
        <f t="shared" si="66"/>
        <v>Remplir la colonne M</v>
      </c>
      <c r="CB137" s="179" t="str">
        <f t="shared" si="55"/>
        <v>Remplir la colonne BZ</v>
      </c>
      <c r="CC137" s="297" t="str">
        <f t="shared" si="67"/>
        <v>Remplir la colonne I</v>
      </c>
      <c r="CD137" s="84" t="s">
        <v>64</v>
      </c>
      <c r="CE137" s="315" t="str">
        <f t="shared" si="56"/>
        <v>Remplir les termes C, P et TVA</v>
      </c>
      <c r="CF137" s="61" t="str">
        <f t="shared" si="37"/>
        <v>REMPLIR TYPE DE CLIENT</v>
      </c>
      <c r="CG137" s="107" t="str">
        <f t="shared" si="38"/>
        <v>Montant total de l'aide demandée non indiqué</v>
      </c>
      <c r="CH137" s="1"/>
      <c r="CI137" s="1"/>
      <c r="CJ137" s="1"/>
      <c r="CK137" s="1"/>
      <c r="CL137" s="1"/>
    </row>
    <row r="138" spans="1:90" x14ac:dyDescent="0.25">
      <c r="A138" s="51"/>
      <c r="B138" s="111"/>
      <c r="C138" s="111"/>
      <c r="D138" s="111"/>
      <c r="E138" s="111"/>
      <c r="F138" s="111"/>
      <c r="G138" s="132"/>
      <c r="H138" s="151"/>
      <c r="I138" s="299"/>
      <c r="J138" s="152"/>
      <c r="K138" s="153"/>
      <c r="L138" s="169"/>
      <c r="M138" s="39"/>
      <c r="N138" s="90"/>
      <c r="O138" s="39"/>
      <c r="P138" s="23"/>
      <c r="Q138" s="170">
        <f t="shared" si="35"/>
        <v>0</v>
      </c>
      <c r="R138" s="55"/>
      <c r="S138" s="65"/>
      <c r="T138" s="56"/>
      <c r="U138" s="48" t="s">
        <v>64</v>
      </c>
      <c r="V138" s="99" t="str">
        <f t="shared" si="39"/>
        <v>Remplir la colonne R ou T</v>
      </c>
      <c r="W138" s="103"/>
      <c r="X138" s="173" t="str">
        <f t="shared" si="36"/>
        <v>Remplir la colonne M</v>
      </c>
      <c r="Y138" s="179" t="str">
        <f t="shared" si="40"/>
        <v>Remplir la colonne W</v>
      </c>
      <c r="Z138" s="297" t="str">
        <f t="shared" si="57"/>
        <v>Remplir la colonne I</v>
      </c>
      <c r="AA138" s="84" t="s">
        <v>64</v>
      </c>
      <c r="AB138" s="315" t="str">
        <f t="shared" si="41"/>
        <v>Remplir les termes C, P et TVA</v>
      </c>
      <c r="AC138" s="55"/>
      <c r="AD138" s="65"/>
      <c r="AE138" s="56"/>
      <c r="AF138" s="48" t="s">
        <v>64</v>
      </c>
      <c r="AG138" s="99" t="str">
        <f t="shared" si="42"/>
        <v>Remplir la colonne AC ou AE</v>
      </c>
      <c r="AH138" s="103"/>
      <c r="AI138" s="173" t="str">
        <f t="shared" si="58"/>
        <v>Remplir la colonne M</v>
      </c>
      <c r="AJ138" s="179" t="str">
        <f t="shared" si="43"/>
        <v>Remplir la colonne AH</v>
      </c>
      <c r="AK138" s="297" t="str">
        <f t="shared" si="59"/>
        <v>Remplir la colonne I</v>
      </c>
      <c r="AL138" s="84" t="s">
        <v>64</v>
      </c>
      <c r="AM138" s="315" t="str">
        <f t="shared" si="44"/>
        <v>Remplir les termes C, P et TVA</v>
      </c>
      <c r="AN138" s="55"/>
      <c r="AO138" s="65"/>
      <c r="AP138" s="56"/>
      <c r="AQ138" s="48" t="s">
        <v>64</v>
      </c>
      <c r="AR138" s="99" t="str">
        <f t="shared" si="45"/>
        <v>Remplir la colonne AN ou AP</v>
      </c>
      <c r="AS138" s="103"/>
      <c r="AT138" s="173" t="str">
        <f t="shared" si="60"/>
        <v>Remplir la colonne M</v>
      </c>
      <c r="AU138" s="179" t="str">
        <f t="shared" si="46"/>
        <v>Remplir la colonne AS</v>
      </c>
      <c r="AV138" s="297" t="str">
        <f t="shared" si="61"/>
        <v>Remplir la colonne I</v>
      </c>
      <c r="AW138" s="84" t="s">
        <v>64</v>
      </c>
      <c r="AX138" s="315" t="str">
        <f t="shared" si="47"/>
        <v>Remplir les termes C, P et TVA</v>
      </c>
      <c r="AY138" s="55"/>
      <c r="AZ138" s="65"/>
      <c r="BA138" s="56"/>
      <c r="BB138" s="48" t="s">
        <v>64</v>
      </c>
      <c r="BC138" s="99" t="str">
        <f t="shared" si="48"/>
        <v>Remplir la colonne AY ou BA</v>
      </c>
      <c r="BD138" s="103"/>
      <c r="BE138" s="173" t="str">
        <f t="shared" si="62"/>
        <v>Remplir la colonne M</v>
      </c>
      <c r="BF138" s="179" t="str">
        <f t="shared" si="49"/>
        <v>Remplir la colonne BD</v>
      </c>
      <c r="BG138" s="297" t="str">
        <f t="shared" si="63"/>
        <v>Remplir la colonne I</v>
      </c>
      <c r="BH138" s="84" t="s">
        <v>64</v>
      </c>
      <c r="BI138" s="315" t="str">
        <f t="shared" si="50"/>
        <v>Remplir les termes C, P et TVA</v>
      </c>
      <c r="BJ138" s="55"/>
      <c r="BK138" s="65"/>
      <c r="BL138" s="56"/>
      <c r="BM138" s="48" t="s">
        <v>64</v>
      </c>
      <c r="BN138" s="99" t="str">
        <f t="shared" si="51"/>
        <v>Remplir la colonne BJ ou BL</v>
      </c>
      <c r="BO138" s="103"/>
      <c r="BP138" s="173" t="str">
        <f t="shared" si="64"/>
        <v>Remplir la colonne M</v>
      </c>
      <c r="BQ138" s="179" t="str">
        <f t="shared" si="52"/>
        <v>Remplir la colonne BO</v>
      </c>
      <c r="BR138" s="297" t="str">
        <f t="shared" si="65"/>
        <v>Remplir la colonne I</v>
      </c>
      <c r="BS138" s="84" t="s">
        <v>64</v>
      </c>
      <c r="BT138" s="315" t="str">
        <f t="shared" si="53"/>
        <v>Remplir les termes C, P et TVA</v>
      </c>
      <c r="BU138" s="55"/>
      <c r="BV138" s="65"/>
      <c r="BW138" s="56"/>
      <c r="BX138" s="48" t="s">
        <v>64</v>
      </c>
      <c r="BY138" s="99" t="str">
        <f t="shared" si="54"/>
        <v>Remplir la colonne BU ou BW</v>
      </c>
      <c r="BZ138" s="103"/>
      <c r="CA138" s="173" t="str">
        <f t="shared" si="66"/>
        <v>Remplir la colonne M</v>
      </c>
      <c r="CB138" s="179" t="str">
        <f t="shared" si="55"/>
        <v>Remplir la colonne BZ</v>
      </c>
      <c r="CC138" s="297" t="str">
        <f t="shared" si="67"/>
        <v>Remplir la colonne I</v>
      </c>
      <c r="CD138" s="84" t="s">
        <v>64</v>
      </c>
      <c r="CE138" s="315" t="str">
        <f t="shared" si="56"/>
        <v>Remplir les termes C, P et TVA</v>
      </c>
      <c r="CF138" s="61" t="str">
        <f t="shared" si="37"/>
        <v>REMPLIR TYPE DE CLIENT</v>
      </c>
      <c r="CG138" s="107" t="str">
        <f t="shared" si="38"/>
        <v>Montant total de l'aide demandée non indiqué</v>
      </c>
      <c r="CH138" s="1"/>
      <c r="CI138" s="1"/>
      <c r="CJ138" s="1"/>
      <c r="CK138" s="1"/>
      <c r="CL138" s="1"/>
    </row>
    <row r="139" spans="1:90" x14ac:dyDescent="0.25">
      <c r="A139" s="51"/>
      <c r="B139" s="111"/>
      <c r="C139" s="111"/>
      <c r="D139" s="111"/>
      <c r="E139" s="111"/>
      <c r="F139" s="111"/>
      <c r="G139" s="132"/>
      <c r="H139" s="151"/>
      <c r="I139" s="299"/>
      <c r="J139" s="152"/>
      <c r="K139" s="153"/>
      <c r="L139" s="169"/>
      <c r="M139" s="39"/>
      <c r="N139" s="90"/>
      <c r="O139" s="39"/>
      <c r="P139" s="23"/>
      <c r="Q139" s="170">
        <f t="shared" si="35"/>
        <v>0</v>
      </c>
      <c r="R139" s="55"/>
      <c r="S139" s="65"/>
      <c r="T139" s="56"/>
      <c r="U139" s="48" t="s">
        <v>64</v>
      </c>
      <c r="V139" s="99" t="str">
        <f t="shared" si="39"/>
        <v>Remplir la colonne R ou T</v>
      </c>
      <c r="W139" s="103"/>
      <c r="X139" s="173" t="str">
        <f t="shared" si="36"/>
        <v>Remplir la colonne M</v>
      </c>
      <c r="Y139" s="179" t="str">
        <f t="shared" si="40"/>
        <v>Remplir la colonne W</v>
      </c>
      <c r="Z139" s="297" t="str">
        <f t="shared" si="57"/>
        <v>Remplir la colonne I</v>
      </c>
      <c r="AA139" s="84" t="s">
        <v>64</v>
      </c>
      <c r="AB139" s="315" t="str">
        <f t="shared" si="41"/>
        <v>Remplir les termes C, P et TVA</v>
      </c>
      <c r="AC139" s="55"/>
      <c r="AD139" s="65"/>
      <c r="AE139" s="56"/>
      <c r="AF139" s="48" t="s">
        <v>64</v>
      </c>
      <c r="AG139" s="99" t="str">
        <f t="shared" si="42"/>
        <v>Remplir la colonne AC ou AE</v>
      </c>
      <c r="AH139" s="103"/>
      <c r="AI139" s="173" t="str">
        <f t="shared" si="58"/>
        <v>Remplir la colonne M</v>
      </c>
      <c r="AJ139" s="179" t="str">
        <f t="shared" si="43"/>
        <v>Remplir la colonne AH</v>
      </c>
      <c r="AK139" s="297" t="str">
        <f t="shared" si="59"/>
        <v>Remplir la colonne I</v>
      </c>
      <c r="AL139" s="84" t="s">
        <v>64</v>
      </c>
      <c r="AM139" s="315" t="str">
        <f t="shared" si="44"/>
        <v>Remplir les termes C, P et TVA</v>
      </c>
      <c r="AN139" s="55"/>
      <c r="AO139" s="65"/>
      <c r="AP139" s="56"/>
      <c r="AQ139" s="48" t="s">
        <v>64</v>
      </c>
      <c r="AR139" s="99" t="str">
        <f t="shared" si="45"/>
        <v>Remplir la colonne AN ou AP</v>
      </c>
      <c r="AS139" s="103"/>
      <c r="AT139" s="173" t="str">
        <f t="shared" si="60"/>
        <v>Remplir la colonne M</v>
      </c>
      <c r="AU139" s="179" t="str">
        <f t="shared" si="46"/>
        <v>Remplir la colonne AS</v>
      </c>
      <c r="AV139" s="297" t="str">
        <f t="shared" si="61"/>
        <v>Remplir la colonne I</v>
      </c>
      <c r="AW139" s="84" t="s">
        <v>64</v>
      </c>
      <c r="AX139" s="315" t="str">
        <f t="shared" si="47"/>
        <v>Remplir les termes C, P et TVA</v>
      </c>
      <c r="AY139" s="55"/>
      <c r="AZ139" s="65"/>
      <c r="BA139" s="56"/>
      <c r="BB139" s="48" t="s">
        <v>64</v>
      </c>
      <c r="BC139" s="99" t="str">
        <f t="shared" si="48"/>
        <v>Remplir la colonne AY ou BA</v>
      </c>
      <c r="BD139" s="103"/>
      <c r="BE139" s="173" t="str">
        <f t="shared" si="62"/>
        <v>Remplir la colonne M</v>
      </c>
      <c r="BF139" s="179" t="str">
        <f t="shared" si="49"/>
        <v>Remplir la colonne BD</v>
      </c>
      <c r="BG139" s="297" t="str">
        <f t="shared" si="63"/>
        <v>Remplir la colonne I</v>
      </c>
      <c r="BH139" s="84" t="s">
        <v>64</v>
      </c>
      <c r="BI139" s="315" t="str">
        <f t="shared" si="50"/>
        <v>Remplir les termes C, P et TVA</v>
      </c>
      <c r="BJ139" s="55"/>
      <c r="BK139" s="65"/>
      <c r="BL139" s="56"/>
      <c r="BM139" s="48" t="s">
        <v>64</v>
      </c>
      <c r="BN139" s="99" t="str">
        <f t="shared" si="51"/>
        <v>Remplir la colonne BJ ou BL</v>
      </c>
      <c r="BO139" s="103"/>
      <c r="BP139" s="173" t="str">
        <f t="shared" si="64"/>
        <v>Remplir la colonne M</v>
      </c>
      <c r="BQ139" s="179" t="str">
        <f t="shared" si="52"/>
        <v>Remplir la colonne BO</v>
      </c>
      <c r="BR139" s="297" t="str">
        <f t="shared" si="65"/>
        <v>Remplir la colonne I</v>
      </c>
      <c r="BS139" s="84" t="s">
        <v>64</v>
      </c>
      <c r="BT139" s="315" t="str">
        <f t="shared" si="53"/>
        <v>Remplir les termes C, P et TVA</v>
      </c>
      <c r="BU139" s="55"/>
      <c r="BV139" s="65"/>
      <c r="BW139" s="56"/>
      <c r="BX139" s="48" t="s">
        <v>64</v>
      </c>
      <c r="BY139" s="99" t="str">
        <f t="shared" si="54"/>
        <v>Remplir la colonne BU ou BW</v>
      </c>
      <c r="BZ139" s="103"/>
      <c r="CA139" s="173" t="str">
        <f t="shared" si="66"/>
        <v>Remplir la colonne M</v>
      </c>
      <c r="CB139" s="179" t="str">
        <f t="shared" si="55"/>
        <v>Remplir la colonne BZ</v>
      </c>
      <c r="CC139" s="297" t="str">
        <f t="shared" si="67"/>
        <v>Remplir la colonne I</v>
      </c>
      <c r="CD139" s="84" t="s">
        <v>64</v>
      </c>
      <c r="CE139" s="315" t="str">
        <f t="shared" si="56"/>
        <v>Remplir les termes C, P et TVA</v>
      </c>
      <c r="CF139" s="61" t="str">
        <f t="shared" si="37"/>
        <v>REMPLIR TYPE DE CLIENT</v>
      </c>
      <c r="CG139" s="107" t="str">
        <f t="shared" si="38"/>
        <v>Montant total de l'aide demandée non indiqué</v>
      </c>
      <c r="CH139" s="1"/>
      <c r="CI139" s="1"/>
      <c r="CJ139" s="1"/>
      <c r="CK139" s="1"/>
      <c r="CL139" s="1"/>
    </row>
    <row r="140" spans="1:90" x14ac:dyDescent="0.25">
      <c r="A140" s="51"/>
      <c r="B140" s="111"/>
      <c r="C140" s="111"/>
      <c r="D140" s="111"/>
      <c r="E140" s="111"/>
      <c r="F140" s="111"/>
      <c r="G140" s="132"/>
      <c r="H140" s="151"/>
      <c r="I140" s="299"/>
      <c r="J140" s="152"/>
      <c r="K140" s="153"/>
      <c r="L140" s="169"/>
      <c r="M140" s="39"/>
      <c r="N140" s="90"/>
      <c r="O140" s="39"/>
      <c r="P140" s="23"/>
      <c r="Q140" s="170">
        <f t="shared" si="35"/>
        <v>0</v>
      </c>
      <c r="R140" s="55"/>
      <c r="S140" s="65"/>
      <c r="T140" s="56"/>
      <c r="U140" s="48" t="s">
        <v>64</v>
      </c>
      <c r="V140" s="99" t="str">
        <f t="shared" si="39"/>
        <v>Remplir la colonne R ou T</v>
      </c>
      <c r="W140" s="103"/>
      <c r="X140" s="173" t="str">
        <f t="shared" si="36"/>
        <v>Remplir la colonne M</v>
      </c>
      <c r="Y140" s="179" t="str">
        <f t="shared" si="40"/>
        <v>Remplir la colonne W</v>
      </c>
      <c r="Z140" s="297" t="str">
        <f t="shared" si="57"/>
        <v>Remplir la colonne I</v>
      </c>
      <c r="AA140" s="84" t="s">
        <v>64</v>
      </c>
      <c r="AB140" s="315" t="str">
        <f t="shared" si="41"/>
        <v>Remplir les termes C, P et TVA</v>
      </c>
      <c r="AC140" s="55"/>
      <c r="AD140" s="65"/>
      <c r="AE140" s="56"/>
      <c r="AF140" s="48" t="s">
        <v>64</v>
      </c>
      <c r="AG140" s="99" t="str">
        <f t="shared" si="42"/>
        <v>Remplir la colonne AC ou AE</v>
      </c>
      <c r="AH140" s="103"/>
      <c r="AI140" s="173" t="str">
        <f t="shared" si="58"/>
        <v>Remplir la colonne M</v>
      </c>
      <c r="AJ140" s="179" t="str">
        <f t="shared" si="43"/>
        <v>Remplir la colonne AH</v>
      </c>
      <c r="AK140" s="297" t="str">
        <f t="shared" si="59"/>
        <v>Remplir la colonne I</v>
      </c>
      <c r="AL140" s="84" t="s">
        <v>64</v>
      </c>
      <c r="AM140" s="315" t="str">
        <f t="shared" si="44"/>
        <v>Remplir les termes C, P et TVA</v>
      </c>
      <c r="AN140" s="55"/>
      <c r="AO140" s="65"/>
      <c r="AP140" s="56"/>
      <c r="AQ140" s="48" t="s">
        <v>64</v>
      </c>
      <c r="AR140" s="99" t="str">
        <f t="shared" si="45"/>
        <v>Remplir la colonne AN ou AP</v>
      </c>
      <c r="AS140" s="103"/>
      <c r="AT140" s="173" t="str">
        <f t="shared" si="60"/>
        <v>Remplir la colonne M</v>
      </c>
      <c r="AU140" s="179" t="str">
        <f t="shared" si="46"/>
        <v>Remplir la colonne AS</v>
      </c>
      <c r="AV140" s="297" t="str">
        <f t="shared" si="61"/>
        <v>Remplir la colonne I</v>
      </c>
      <c r="AW140" s="84" t="s">
        <v>64</v>
      </c>
      <c r="AX140" s="315" t="str">
        <f t="shared" si="47"/>
        <v>Remplir les termes C, P et TVA</v>
      </c>
      <c r="AY140" s="55"/>
      <c r="AZ140" s="65"/>
      <c r="BA140" s="56"/>
      <c r="BB140" s="48" t="s">
        <v>64</v>
      </c>
      <c r="BC140" s="99" t="str">
        <f t="shared" si="48"/>
        <v>Remplir la colonne AY ou BA</v>
      </c>
      <c r="BD140" s="103"/>
      <c r="BE140" s="173" t="str">
        <f t="shared" si="62"/>
        <v>Remplir la colonne M</v>
      </c>
      <c r="BF140" s="179" t="str">
        <f t="shared" si="49"/>
        <v>Remplir la colonne BD</v>
      </c>
      <c r="BG140" s="297" t="str">
        <f t="shared" si="63"/>
        <v>Remplir la colonne I</v>
      </c>
      <c r="BH140" s="84" t="s">
        <v>64</v>
      </c>
      <c r="BI140" s="315" t="str">
        <f t="shared" si="50"/>
        <v>Remplir les termes C, P et TVA</v>
      </c>
      <c r="BJ140" s="55"/>
      <c r="BK140" s="65"/>
      <c r="BL140" s="56"/>
      <c r="BM140" s="48" t="s">
        <v>64</v>
      </c>
      <c r="BN140" s="99" t="str">
        <f t="shared" si="51"/>
        <v>Remplir la colonne BJ ou BL</v>
      </c>
      <c r="BO140" s="103"/>
      <c r="BP140" s="173" t="str">
        <f t="shared" si="64"/>
        <v>Remplir la colonne M</v>
      </c>
      <c r="BQ140" s="179" t="str">
        <f t="shared" si="52"/>
        <v>Remplir la colonne BO</v>
      </c>
      <c r="BR140" s="297" t="str">
        <f t="shared" si="65"/>
        <v>Remplir la colonne I</v>
      </c>
      <c r="BS140" s="84" t="s">
        <v>64</v>
      </c>
      <c r="BT140" s="315" t="str">
        <f t="shared" si="53"/>
        <v>Remplir les termes C, P et TVA</v>
      </c>
      <c r="BU140" s="55"/>
      <c r="BV140" s="65"/>
      <c r="BW140" s="56"/>
      <c r="BX140" s="48" t="s">
        <v>64</v>
      </c>
      <c r="BY140" s="99" t="str">
        <f t="shared" si="54"/>
        <v>Remplir la colonne BU ou BW</v>
      </c>
      <c r="BZ140" s="103"/>
      <c r="CA140" s="173" t="str">
        <f t="shared" si="66"/>
        <v>Remplir la colonne M</v>
      </c>
      <c r="CB140" s="179" t="str">
        <f t="shared" si="55"/>
        <v>Remplir la colonne BZ</v>
      </c>
      <c r="CC140" s="297" t="str">
        <f t="shared" si="67"/>
        <v>Remplir la colonne I</v>
      </c>
      <c r="CD140" s="84" t="s">
        <v>64</v>
      </c>
      <c r="CE140" s="315" t="str">
        <f t="shared" si="56"/>
        <v>Remplir les termes C, P et TVA</v>
      </c>
      <c r="CF140" s="61" t="str">
        <f t="shared" si="37"/>
        <v>REMPLIR TYPE DE CLIENT</v>
      </c>
      <c r="CG140" s="107" t="str">
        <f t="shared" si="38"/>
        <v>Montant total de l'aide demandée non indiqué</v>
      </c>
      <c r="CH140" s="1"/>
      <c r="CI140" s="1"/>
      <c r="CJ140" s="1"/>
      <c r="CK140" s="1"/>
      <c r="CL140" s="1"/>
    </row>
    <row r="141" spans="1:90" x14ac:dyDescent="0.25">
      <c r="A141" s="51"/>
      <c r="B141" s="111"/>
      <c r="C141" s="111"/>
      <c r="D141" s="111"/>
      <c r="E141" s="111"/>
      <c r="F141" s="111"/>
      <c r="G141" s="132"/>
      <c r="H141" s="151"/>
      <c r="I141" s="299"/>
      <c r="J141" s="152"/>
      <c r="K141" s="153"/>
      <c r="L141" s="169"/>
      <c r="M141" s="39"/>
      <c r="N141" s="90"/>
      <c r="O141" s="39"/>
      <c r="P141" s="23"/>
      <c r="Q141" s="170">
        <f t="shared" ref="Q141:Q204" si="68">IF(P141&lt;80%,P141,100%)</f>
        <v>0</v>
      </c>
      <c r="R141" s="55"/>
      <c r="S141" s="65"/>
      <c r="T141" s="56"/>
      <c r="U141" s="48" t="s">
        <v>64</v>
      </c>
      <c r="V141" s="99" t="str">
        <f t="shared" si="39"/>
        <v>Remplir la colonne R ou T</v>
      </c>
      <c r="W141" s="103"/>
      <c r="X141" s="173" t="str">
        <f t="shared" ref="X141:X204" si="69">IF($M141="Oui",$C$4,IF($M141="Non",$C$6,"Remplir la colonne M"))</f>
        <v>Remplir la colonne M</v>
      </c>
      <c r="Y141" s="179" t="str">
        <f t="shared" si="40"/>
        <v>Remplir la colonne W</v>
      </c>
      <c r="Z141" s="297" t="str">
        <f t="shared" si="57"/>
        <v>Remplir la colonne I</v>
      </c>
      <c r="AA141" s="84" t="s">
        <v>64</v>
      </c>
      <c r="AB141" s="315" t="str">
        <f t="shared" si="41"/>
        <v>Remplir les termes C, P et TVA</v>
      </c>
      <c r="AC141" s="55"/>
      <c r="AD141" s="65"/>
      <c r="AE141" s="56"/>
      <c r="AF141" s="48" t="s">
        <v>64</v>
      </c>
      <c r="AG141" s="99" t="str">
        <f t="shared" si="42"/>
        <v>Remplir la colonne AC ou AE</v>
      </c>
      <c r="AH141" s="103"/>
      <c r="AI141" s="173" t="str">
        <f t="shared" si="58"/>
        <v>Remplir la colonne M</v>
      </c>
      <c r="AJ141" s="179" t="str">
        <f t="shared" si="43"/>
        <v>Remplir la colonne AH</v>
      </c>
      <c r="AK141" s="297" t="str">
        <f t="shared" si="59"/>
        <v>Remplir la colonne I</v>
      </c>
      <c r="AL141" s="84" t="s">
        <v>64</v>
      </c>
      <c r="AM141" s="315" t="str">
        <f t="shared" si="44"/>
        <v>Remplir les termes C, P et TVA</v>
      </c>
      <c r="AN141" s="55"/>
      <c r="AO141" s="65"/>
      <c r="AP141" s="56"/>
      <c r="AQ141" s="48" t="s">
        <v>64</v>
      </c>
      <c r="AR141" s="99" t="str">
        <f t="shared" si="45"/>
        <v>Remplir la colonne AN ou AP</v>
      </c>
      <c r="AS141" s="103"/>
      <c r="AT141" s="173" t="str">
        <f t="shared" si="60"/>
        <v>Remplir la colonne M</v>
      </c>
      <c r="AU141" s="179" t="str">
        <f t="shared" si="46"/>
        <v>Remplir la colonne AS</v>
      </c>
      <c r="AV141" s="297" t="str">
        <f t="shared" si="61"/>
        <v>Remplir la colonne I</v>
      </c>
      <c r="AW141" s="84" t="s">
        <v>64</v>
      </c>
      <c r="AX141" s="315" t="str">
        <f t="shared" si="47"/>
        <v>Remplir les termes C, P et TVA</v>
      </c>
      <c r="AY141" s="55"/>
      <c r="AZ141" s="65"/>
      <c r="BA141" s="56"/>
      <c r="BB141" s="48" t="s">
        <v>64</v>
      </c>
      <c r="BC141" s="99" t="str">
        <f t="shared" si="48"/>
        <v>Remplir la colonne AY ou BA</v>
      </c>
      <c r="BD141" s="103"/>
      <c r="BE141" s="173" t="str">
        <f t="shared" si="62"/>
        <v>Remplir la colonne M</v>
      </c>
      <c r="BF141" s="179" t="str">
        <f t="shared" si="49"/>
        <v>Remplir la colonne BD</v>
      </c>
      <c r="BG141" s="297" t="str">
        <f t="shared" si="63"/>
        <v>Remplir la colonne I</v>
      </c>
      <c r="BH141" s="84" t="s">
        <v>64</v>
      </c>
      <c r="BI141" s="315" t="str">
        <f t="shared" si="50"/>
        <v>Remplir les termes C, P et TVA</v>
      </c>
      <c r="BJ141" s="55"/>
      <c r="BK141" s="65"/>
      <c r="BL141" s="56"/>
      <c r="BM141" s="48" t="s">
        <v>64</v>
      </c>
      <c r="BN141" s="99" t="str">
        <f t="shared" si="51"/>
        <v>Remplir la colonne BJ ou BL</v>
      </c>
      <c r="BO141" s="103"/>
      <c r="BP141" s="173" t="str">
        <f t="shared" si="64"/>
        <v>Remplir la colonne M</v>
      </c>
      <c r="BQ141" s="179" t="str">
        <f t="shared" si="52"/>
        <v>Remplir la colonne BO</v>
      </c>
      <c r="BR141" s="297" t="str">
        <f t="shared" si="65"/>
        <v>Remplir la colonne I</v>
      </c>
      <c r="BS141" s="84" t="s">
        <v>64</v>
      </c>
      <c r="BT141" s="315" t="str">
        <f t="shared" si="53"/>
        <v>Remplir les termes C, P et TVA</v>
      </c>
      <c r="BU141" s="55"/>
      <c r="BV141" s="65"/>
      <c r="BW141" s="56"/>
      <c r="BX141" s="48" t="s">
        <v>64</v>
      </c>
      <c r="BY141" s="99" t="str">
        <f t="shared" si="54"/>
        <v>Remplir la colonne BU ou BW</v>
      </c>
      <c r="BZ141" s="103"/>
      <c r="CA141" s="173" t="str">
        <f t="shared" si="66"/>
        <v>Remplir la colonne M</v>
      </c>
      <c r="CB141" s="179" t="str">
        <f t="shared" si="55"/>
        <v>Remplir la colonne BZ</v>
      </c>
      <c r="CC141" s="297" t="str">
        <f t="shared" si="67"/>
        <v>Remplir la colonne I</v>
      </c>
      <c r="CD141" s="84" t="s">
        <v>64</v>
      </c>
      <c r="CE141" s="315" t="str">
        <f t="shared" si="56"/>
        <v>Remplir les termes C, P et TVA</v>
      </c>
      <c r="CF141" s="61" t="str">
        <f t="shared" ref="CF141:CF204" si="70">IFERROR(IF(ISBLANK(A141),"REMPLIR TYPE DE CLIENT",IF(O141="oui",SUM(periode2exp),"Attestation sur honneur NON")),0)</f>
        <v>REMPLIR TYPE DE CLIENT</v>
      </c>
      <c r="CG141" s="107" t="str">
        <f t="shared" ref="CG141:CG204" si="71">IFERROR(CF141/100,"Montant total de l'aide demandée non indiqué")</f>
        <v>Montant total de l'aide demandée non indiqué</v>
      </c>
      <c r="CH141" s="1"/>
      <c r="CI141" s="1"/>
      <c r="CJ141" s="1"/>
      <c r="CK141" s="1"/>
      <c r="CL141" s="1"/>
    </row>
    <row r="142" spans="1:90" x14ac:dyDescent="0.25">
      <c r="A142" s="51"/>
      <c r="B142" s="111"/>
      <c r="C142" s="111"/>
      <c r="D142" s="111"/>
      <c r="E142" s="111"/>
      <c r="F142" s="111"/>
      <c r="G142" s="132"/>
      <c r="H142" s="151"/>
      <c r="I142" s="299"/>
      <c r="J142" s="152"/>
      <c r="K142" s="153"/>
      <c r="L142" s="169"/>
      <c r="M142" s="39"/>
      <c r="N142" s="90"/>
      <c r="O142" s="39"/>
      <c r="P142" s="23"/>
      <c r="Q142" s="170">
        <f t="shared" si="68"/>
        <v>0</v>
      </c>
      <c r="R142" s="55"/>
      <c r="S142" s="65"/>
      <c r="T142" s="56"/>
      <c r="U142" s="48" t="s">
        <v>64</v>
      </c>
      <c r="V142" s="99" t="str">
        <f t="shared" ref="V142:V205" si="72">IF(AND(R142&lt;&gt;"",T142&lt;&gt;""),"Remplir QUE la colonne R ou T",IF(R142&lt;&gt;"",(R142+S142)*$Q142,IF(T142&lt;&gt;"",(T142+S142)*$Q142,"Remplir la colonne R ou T")))</f>
        <v>Remplir la colonne R ou T</v>
      </c>
      <c r="W142" s="103"/>
      <c r="X142" s="173" t="str">
        <f t="shared" si="69"/>
        <v>Remplir la colonne M</v>
      </c>
      <c r="Y142" s="179" t="str">
        <f t="shared" ref="Y142:Y205" si="73">IF(W142="","Remplir la colonne W",IF(W142&gt;0,MAX(0,MIN($Q$8,W142-X142)),$Q$8))</f>
        <v>Remplir la colonne W</v>
      </c>
      <c r="Z142" s="297" t="str">
        <f t="shared" si="57"/>
        <v>Remplir la colonne I</v>
      </c>
      <c r="AA142" s="84" t="s">
        <v>64</v>
      </c>
      <c r="AB142" s="315" t="str">
        <f t="shared" ref="AB142:AB205" si="74">IFERROR(V142*(Y142+0.75*Z142)*(1+$N142),"Remplir les termes C, P et TVA")</f>
        <v>Remplir les termes C, P et TVA</v>
      </c>
      <c r="AC142" s="55"/>
      <c r="AD142" s="65"/>
      <c r="AE142" s="56"/>
      <c r="AF142" s="48" t="s">
        <v>64</v>
      </c>
      <c r="AG142" s="99" t="str">
        <f t="shared" ref="AG142:AG205" si="75">IF(AND(AC142&lt;&gt;"",AE142&lt;&gt;""),"Remplir QUE la colonne AC ou AE",IF(AC142&lt;&gt;"",(AC142+AD142)*$Q142,IF(AE142&lt;&gt;"",(AE142+AD142)*$Q142,"Remplir la colonne AC ou AE")))</f>
        <v>Remplir la colonne AC ou AE</v>
      </c>
      <c r="AH142" s="103"/>
      <c r="AI142" s="173" t="str">
        <f t="shared" si="58"/>
        <v>Remplir la colonne M</v>
      </c>
      <c r="AJ142" s="179" t="str">
        <f t="shared" ref="AJ142:AJ205" si="76">IF(AH142="","Remplir la colonne AH",IF(AH142&gt;0,MAX(0,MIN($R$8,AH142-AI142)),$R$8))</f>
        <v>Remplir la colonne AH</v>
      </c>
      <c r="AK142" s="297" t="str">
        <f t="shared" si="59"/>
        <v>Remplir la colonne I</v>
      </c>
      <c r="AL142" s="84" t="s">
        <v>64</v>
      </c>
      <c r="AM142" s="315" t="str">
        <f t="shared" ref="AM142:AM205" si="77">IFERROR(AG142*(AJ142+0.75*AK142)*(1+$N142),"Remplir les termes C, P et TVA")</f>
        <v>Remplir les termes C, P et TVA</v>
      </c>
      <c r="AN142" s="55"/>
      <c r="AO142" s="65"/>
      <c r="AP142" s="56"/>
      <c r="AQ142" s="48" t="s">
        <v>64</v>
      </c>
      <c r="AR142" s="99" t="str">
        <f t="shared" ref="AR142:AR205" si="78">IF(AND(AN142&lt;&gt;"",AP142&lt;&gt;""),"Remplir QUE la colonne AN ou AP",IF(AN142&lt;&gt;"",(AN142+AO142)*$Q142,IF(AP142&lt;&gt;"",(AP142+AO142)*$Q142,"Remplir la colonne AN ou AP")))</f>
        <v>Remplir la colonne AN ou AP</v>
      </c>
      <c r="AS142" s="103"/>
      <c r="AT142" s="173" t="str">
        <f t="shared" si="60"/>
        <v>Remplir la colonne M</v>
      </c>
      <c r="AU142" s="179" t="str">
        <f t="shared" ref="AU142:AU205" si="79">IF(AS142="","Remplir la colonne AS",IF(AS142&gt;0,MAX(0,MIN($S$8,AS142-AT142)),$S$8))</f>
        <v>Remplir la colonne AS</v>
      </c>
      <c r="AV142" s="297" t="str">
        <f t="shared" si="61"/>
        <v>Remplir la colonne I</v>
      </c>
      <c r="AW142" s="84" t="s">
        <v>64</v>
      </c>
      <c r="AX142" s="315" t="str">
        <f t="shared" ref="AX142:AX205" si="80">IFERROR(AR142*(AU142+0.75*AV142)*(1+$N142),"Remplir les termes C, P et TVA")</f>
        <v>Remplir les termes C, P et TVA</v>
      </c>
      <c r="AY142" s="55"/>
      <c r="AZ142" s="65"/>
      <c r="BA142" s="56"/>
      <c r="BB142" s="48" t="s">
        <v>64</v>
      </c>
      <c r="BC142" s="99" t="str">
        <f t="shared" ref="BC142:BC205" si="81">IF(AND(AY142&lt;&gt;"",BA142&lt;&gt;""),"Remplir QUE la colonne AY ou BA",IF(AY142&lt;&gt;"",(AY142+AZ142)*$Q142,IF(BA142&lt;&gt;"",(BA142+AZ142)*$Q142,"Remplir la colonne AY ou BA")))</f>
        <v>Remplir la colonne AY ou BA</v>
      </c>
      <c r="BD142" s="103"/>
      <c r="BE142" s="173" t="str">
        <f t="shared" si="62"/>
        <v>Remplir la colonne M</v>
      </c>
      <c r="BF142" s="179" t="str">
        <f t="shared" ref="BF142:BF205" si="82">IF(BD142="","Remplir la colonne BD",IF(BD142&gt;0,MAX(0,MIN($T$8,BD142-BE142)),$T$8))</f>
        <v>Remplir la colonne BD</v>
      </c>
      <c r="BG142" s="297" t="str">
        <f t="shared" si="63"/>
        <v>Remplir la colonne I</v>
      </c>
      <c r="BH142" s="84" t="s">
        <v>64</v>
      </c>
      <c r="BI142" s="315" t="str">
        <f t="shared" ref="BI142:BI205" si="83">IFERROR(BC142*(BF142+0.75*BG142)*(1+$N142),"Remplir les termes C, P et TVA")</f>
        <v>Remplir les termes C, P et TVA</v>
      </c>
      <c r="BJ142" s="55"/>
      <c r="BK142" s="65"/>
      <c r="BL142" s="56"/>
      <c r="BM142" s="48" t="s">
        <v>64</v>
      </c>
      <c r="BN142" s="99" t="str">
        <f t="shared" ref="BN142:BN205" si="84">IF(AND(BJ142&lt;&gt;"",BL142&lt;&gt;""),"Remplir QUE la colonne BJ ou BL",IF(BJ142&lt;&gt;"",(BJ142+BK142)*$Q142,IF(BL142&lt;&gt;"",(BL142+BK142)*$Q142,"Remplir la colonne BJ ou BL")))</f>
        <v>Remplir la colonne BJ ou BL</v>
      </c>
      <c r="BO142" s="103"/>
      <c r="BP142" s="173" t="str">
        <f t="shared" si="64"/>
        <v>Remplir la colonne M</v>
      </c>
      <c r="BQ142" s="179" t="str">
        <f t="shared" ref="BQ142:BQ205" si="85">IF(BO142="","Remplir la colonne BO",IF(BO142&gt;0,MAX(0,MIN($U$8,BO142-BP142)),$U$8))</f>
        <v>Remplir la colonne BO</v>
      </c>
      <c r="BR142" s="297" t="str">
        <f t="shared" si="65"/>
        <v>Remplir la colonne I</v>
      </c>
      <c r="BS142" s="84" t="s">
        <v>64</v>
      </c>
      <c r="BT142" s="315" t="str">
        <f t="shared" ref="BT142:BT205" si="86">IFERROR(BN142*(BQ142+0.75*BR142)*(1+$N142),"Remplir les termes C, P et TVA")</f>
        <v>Remplir les termes C, P et TVA</v>
      </c>
      <c r="BU142" s="55"/>
      <c r="BV142" s="65"/>
      <c r="BW142" s="56"/>
      <c r="BX142" s="48" t="s">
        <v>64</v>
      </c>
      <c r="BY142" s="99" t="str">
        <f t="shared" ref="BY142:BY205" si="87">IF(AND(BU142&lt;&gt;"",BW142&lt;&gt;""),"Remplir QUE la colonne BU ou BW",IF(BU142&lt;&gt;"",(BU142+BV142)*$Q142,IF(BW142&lt;&gt;"",(BW142+BV142)*$Q142,"Remplir la colonne BU ou BW")))</f>
        <v>Remplir la colonne BU ou BW</v>
      </c>
      <c r="BZ142" s="103"/>
      <c r="CA142" s="173" t="str">
        <f t="shared" si="66"/>
        <v>Remplir la colonne M</v>
      </c>
      <c r="CB142" s="179" t="str">
        <f t="shared" ref="CB142:CB205" si="88">IF(BZ142="","Remplir la colonne BZ",IF(BZ142&gt;0,MAX(0,MIN($V$8,BZ142-CA142)),$V$8))</f>
        <v>Remplir la colonne BZ</v>
      </c>
      <c r="CC142" s="297" t="str">
        <f t="shared" si="67"/>
        <v>Remplir la colonne I</v>
      </c>
      <c r="CD142" s="84" t="s">
        <v>64</v>
      </c>
      <c r="CE142" s="315" t="str">
        <f t="shared" ref="CE142:CE205" si="89">IFERROR(BY142*(CB142+0.75*CC142)*(1+$N142),"Remplir les termes C, P et TVA")</f>
        <v>Remplir les termes C, P et TVA</v>
      </c>
      <c r="CF142" s="61" t="str">
        <f t="shared" si="70"/>
        <v>REMPLIR TYPE DE CLIENT</v>
      </c>
      <c r="CG142" s="107" t="str">
        <f t="shared" si="71"/>
        <v>Montant total de l'aide demandée non indiqué</v>
      </c>
      <c r="CH142" s="1"/>
      <c r="CI142" s="1"/>
      <c r="CJ142" s="1"/>
      <c r="CK142" s="1"/>
      <c r="CL142" s="1"/>
    </row>
    <row r="143" spans="1:90" x14ac:dyDescent="0.25">
      <c r="A143" s="51"/>
      <c r="B143" s="111"/>
      <c r="C143" s="111"/>
      <c r="D143" s="111"/>
      <c r="E143" s="111"/>
      <c r="F143" s="111"/>
      <c r="G143" s="132"/>
      <c r="H143" s="151"/>
      <c r="I143" s="299"/>
      <c r="J143" s="152"/>
      <c r="K143" s="153"/>
      <c r="L143" s="169"/>
      <c r="M143" s="39"/>
      <c r="N143" s="90"/>
      <c r="O143" s="39"/>
      <c r="P143" s="23"/>
      <c r="Q143" s="170">
        <f t="shared" si="68"/>
        <v>0</v>
      </c>
      <c r="R143" s="55"/>
      <c r="S143" s="65"/>
      <c r="T143" s="56"/>
      <c r="U143" s="48" t="s">
        <v>64</v>
      </c>
      <c r="V143" s="99" t="str">
        <f t="shared" si="72"/>
        <v>Remplir la colonne R ou T</v>
      </c>
      <c r="W143" s="103"/>
      <c r="X143" s="173" t="str">
        <f t="shared" si="69"/>
        <v>Remplir la colonne M</v>
      </c>
      <c r="Y143" s="179" t="str">
        <f t="shared" si="73"/>
        <v>Remplir la colonne W</v>
      </c>
      <c r="Z143" s="297" t="str">
        <f t="shared" ref="Z143:Z206" si="90">IF($I143="","Remplir la colonne I",IF($I143&lt;DATE(2022,7,1),0,IF($M143="oui",IF(W143-$C$5-$Q$7*1.3&lt;0,0,W143-$C$5-$Q$7*1.3),IF(W143-$Q$7*1.3&lt;0,0,W143-$Q$7*1.3))))</f>
        <v>Remplir la colonne I</v>
      </c>
      <c r="AA143" s="84" t="s">
        <v>64</v>
      </c>
      <c r="AB143" s="315" t="str">
        <f t="shared" si="74"/>
        <v>Remplir les termes C, P et TVA</v>
      </c>
      <c r="AC143" s="55"/>
      <c r="AD143" s="65"/>
      <c r="AE143" s="56"/>
      <c r="AF143" s="48" t="s">
        <v>64</v>
      </c>
      <c r="AG143" s="99" t="str">
        <f t="shared" si="75"/>
        <v>Remplir la colonne AC ou AE</v>
      </c>
      <c r="AH143" s="103"/>
      <c r="AI143" s="173" t="str">
        <f t="shared" ref="AI143:AI206" si="91">IF($M143="Oui",$C$4,IF($M143="Non",$C$6,"Remplir la colonne M"))</f>
        <v>Remplir la colonne M</v>
      </c>
      <c r="AJ143" s="179" t="str">
        <f t="shared" si="76"/>
        <v>Remplir la colonne AH</v>
      </c>
      <c r="AK143" s="297" t="str">
        <f t="shared" ref="AK143:AK206" si="92">IF($I143="","Remplir la colonne I",IF($I143&lt;DATE(2022,7,1),0,IF($M143="oui",IF(AH143-$C$5-$R$7*1.3&lt;0,0,AH143-$C$5-$R$7*1.3),IF(AH143-$R$7*1.3&lt;0,0,AH143-$R$7*1.3))))</f>
        <v>Remplir la colonne I</v>
      </c>
      <c r="AL143" s="84" t="s">
        <v>64</v>
      </c>
      <c r="AM143" s="315" t="str">
        <f t="shared" si="77"/>
        <v>Remplir les termes C, P et TVA</v>
      </c>
      <c r="AN143" s="55"/>
      <c r="AO143" s="65"/>
      <c r="AP143" s="56"/>
      <c r="AQ143" s="48" t="s">
        <v>64</v>
      </c>
      <c r="AR143" s="99" t="str">
        <f t="shared" si="78"/>
        <v>Remplir la colonne AN ou AP</v>
      </c>
      <c r="AS143" s="103"/>
      <c r="AT143" s="173" t="str">
        <f t="shared" ref="AT143:AT206" si="93">IF($M143="Oui",$C$4,IF($M143="Non",$C$6,"Remplir la colonne M"))</f>
        <v>Remplir la colonne M</v>
      </c>
      <c r="AU143" s="179" t="str">
        <f t="shared" si="79"/>
        <v>Remplir la colonne AS</v>
      </c>
      <c r="AV143" s="297" t="str">
        <f t="shared" ref="AV143:AV206" si="94">IF($I143="","Remplir la colonne I",IF($I143&lt;DATE(2022,7,1),0,IF($M143="oui",IF(AS143-$C$5-$S$7*1.3&lt;0,0,AS143-$C$5-$S$7*1.3),IF(AS143-$S$7*1.3&lt;0,0,AS143-$S$7*1.3))))</f>
        <v>Remplir la colonne I</v>
      </c>
      <c r="AW143" s="84" t="s">
        <v>64</v>
      </c>
      <c r="AX143" s="315" t="str">
        <f t="shared" si="80"/>
        <v>Remplir les termes C, P et TVA</v>
      </c>
      <c r="AY143" s="55"/>
      <c r="AZ143" s="65"/>
      <c r="BA143" s="56"/>
      <c r="BB143" s="48" t="s">
        <v>64</v>
      </c>
      <c r="BC143" s="99" t="str">
        <f t="shared" si="81"/>
        <v>Remplir la colonne AY ou BA</v>
      </c>
      <c r="BD143" s="103"/>
      <c r="BE143" s="173" t="str">
        <f t="shared" ref="BE143:BE206" si="95">IF($M143="Oui",$C$4,IF($M143="Non",$C$6,"Remplir la colonne M"))</f>
        <v>Remplir la colonne M</v>
      </c>
      <c r="BF143" s="179" t="str">
        <f t="shared" si="82"/>
        <v>Remplir la colonne BD</v>
      </c>
      <c r="BG143" s="297" t="str">
        <f t="shared" ref="BG143:BG206" si="96">IF($I143="","Remplir la colonne I",IF($I143&lt;DATE(2022,7,1),0,IF($M143="oui",IF(BD143-$C$5-$T$7*1.3&lt;0,0,BD143-$C$5-$T$7*1.3),IF(BD143-$T$7*1.3&lt;0,0,BD143-$T$7*1.3))))</f>
        <v>Remplir la colonne I</v>
      </c>
      <c r="BH143" s="84" t="s">
        <v>64</v>
      </c>
      <c r="BI143" s="315" t="str">
        <f t="shared" si="83"/>
        <v>Remplir les termes C, P et TVA</v>
      </c>
      <c r="BJ143" s="55"/>
      <c r="BK143" s="65"/>
      <c r="BL143" s="56"/>
      <c r="BM143" s="48" t="s">
        <v>64</v>
      </c>
      <c r="BN143" s="99" t="str">
        <f t="shared" si="84"/>
        <v>Remplir la colonne BJ ou BL</v>
      </c>
      <c r="BO143" s="103"/>
      <c r="BP143" s="173" t="str">
        <f t="shared" ref="BP143:BP206" si="97">IF($M143="Oui",$C$4,IF($M143="Non",$C$6,"Remplir la colonne M"))</f>
        <v>Remplir la colonne M</v>
      </c>
      <c r="BQ143" s="179" t="str">
        <f t="shared" si="85"/>
        <v>Remplir la colonne BO</v>
      </c>
      <c r="BR143" s="297" t="str">
        <f t="shared" ref="BR143:BR206" si="98">IF($I143="","Remplir la colonne I",IF($I143&lt;DATE(2022,7,1),0,IF($M143="oui",IF(BO143-$C$5-$U$7*1.3&lt;0,0,BO143-$C$5-$U$7*1.3),IF(BO143-$U$7*1.3&lt;0,0,BO143-$U$7*1.3))))</f>
        <v>Remplir la colonne I</v>
      </c>
      <c r="BS143" s="84" t="s">
        <v>64</v>
      </c>
      <c r="BT143" s="315" t="str">
        <f t="shared" si="86"/>
        <v>Remplir les termes C, P et TVA</v>
      </c>
      <c r="BU143" s="55"/>
      <c r="BV143" s="65"/>
      <c r="BW143" s="56"/>
      <c r="BX143" s="48" t="s">
        <v>64</v>
      </c>
      <c r="BY143" s="99" t="str">
        <f t="shared" si="87"/>
        <v>Remplir la colonne BU ou BW</v>
      </c>
      <c r="BZ143" s="103"/>
      <c r="CA143" s="173" t="str">
        <f t="shared" ref="CA143:CA206" si="99">IF($M143="Oui",$C$4,IF($M143="Non",$C$6,"Remplir la colonne M"))</f>
        <v>Remplir la colonne M</v>
      </c>
      <c r="CB143" s="179" t="str">
        <f t="shared" si="88"/>
        <v>Remplir la colonne BZ</v>
      </c>
      <c r="CC143" s="297" t="str">
        <f t="shared" ref="CC143:CC206" si="100">IF($I143="","Remplir la colonne I",IF($I143&lt;DATE(2022,7,1),0,IF($M143="oui",IF(BZ143-$C$5-$V$7*1.3&lt;0,0,BZ143-$C$5-$V$7*1.3),IF(BZ143-$V$7*1.3&lt;0,0,BZ143-$V$7*1.3))))</f>
        <v>Remplir la colonne I</v>
      </c>
      <c r="CD143" s="84" t="s">
        <v>64</v>
      </c>
      <c r="CE143" s="315" t="str">
        <f t="shared" si="89"/>
        <v>Remplir les termes C, P et TVA</v>
      </c>
      <c r="CF143" s="61" t="str">
        <f t="shared" si="70"/>
        <v>REMPLIR TYPE DE CLIENT</v>
      </c>
      <c r="CG143" s="107" t="str">
        <f t="shared" si="71"/>
        <v>Montant total de l'aide demandée non indiqué</v>
      </c>
      <c r="CH143" s="1"/>
      <c r="CI143" s="1"/>
      <c r="CJ143" s="1"/>
      <c r="CK143" s="1"/>
      <c r="CL143" s="1"/>
    </row>
    <row r="144" spans="1:90" x14ac:dyDescent="0.25">
      <c r="A144" s="51"/>
      <c r="B144" s="111"/>
      <c r="C144" s="111"/>
      <c r="D144" s="111"/>
      <c r="E144" s="111"/>
      <c r="F144" s="111"/>
      <c r="G144" s="132"/>
      <c r="H144" s="151"/>
      <c r="I144" s="299"/>
      <c r="J144" s="152"/>
      <c r="K144" s="153"/>
      <c r="L144" s="169"/>
      <c r="M144" s="39"/>
      <c r="N144" s="90"/>
      <c r="O144" s="39"/>
      <c r="P144" s="23"/>
      <c r="Q144" s="170">
        <f t="shared" si="68"/>
        <v>0</v>
      </c>
      <c r="R144" s="55"/>
      <c r="S144" s="65"/>
      <c r="T144" s="56"/>
      <c r="U144" s="48" t="s">
        <v>64</v>
      </c>
      <c r="V144" s="99" t="str">
        <f t="shared" si="72"/>
        <v>Remplir la colonne R ou T</v>
      </c>
      <c r="W144" s="103"/>
      <c r="X144" s="173" t="str">
        <f t="shared" si="69"/>
        <v>Remplir la colonne M</v>
      </c>
      <c r="Y144" s="179" t="str">
        <f t="shared" si="73"/>
        <v>Remplir la colonne W</v>
      </c>
      <c r="Z144" s="297" t="str">
        <f t="shared" si="90"/>
        <v>Remplir la colonne I</v>
      </c>
      <c r="AA144" s="84" t="s">
        <v>64</v>
      </c>
      <c r="AB144" s="315" t="str">
        <f t="shared" si="74"/>
        <v>Remplir les termes C, P et TVA</v>
      </c>
      <c r="AC144" s="55"/>
      <c r="AD144" s="65"/>
      <c r="AE144" s="56"/>
      <c r="AF144" s="48" t="s">
        <v>64</v>
      </c>
      <c r="AG144" s="99" t="str">
        <f t="shared" si="75"/>
        <v>Remplir la colonne AC ou AE</v>
      </c>
      <c r="AH144" s="103"/>
      <c r="AI144" s="173" t="str">
        <f t="shared" si="91"/>
        <v>Remplir la colonne M</v>
      </c>
      <c r="AJ144" s="179" t="str">
        <f t="shared" si="76"/>
        <v>Remplir la colonne AH</v>
      </c>
      <c r="AK144" s="297" t="str">
        <f t="shared" si="92"/>
        <v>Remplir la colonne I</v>
      </c>
      <c r="AL144" s="84" t="s">
        <v>64</v>
      </c>
      <c r="AM144" s="315" t="str">
        <f t="shared" si="77"/>
        <v>Remplir les termes C, P et TVA</v>
      </c>
      <c r="AN144" s="55"/>
      <c r="AO144" s="65"/>
      <c r="AP144" s="56"/>
      <c r="AQ144" s="48" t="s">
        <v>64</v>
      </c>
      <c r="AR144" s="99" t="str">
        <f t="shared" si="78"/>
        <v>Remplir la colonne AN ou AP</v>
      </c>
      <c r="AS144" s="103"/>
      <c r="AT144" s="173" t="str">
        <f t="shared" si="93"/>
        <v>Remplir la colonne M</v>
      </c>
      <c r="AU144" s="179" t="str">
        <f t="shared" si="79"/>
        <v>Remplir la colonne AS</v>
      </c>
      <c r="AV144" s="297" t="str">
        <f t="shared" si="94"/>
        <v>Remplir la colonne I</v>
      </c>
      <c r="AW144" s="84" t="s">
        <v>64</v>
      </c>
      <c r="AX144" s="315" t="str">
        <f t="shared" si="80"/>
        <v>Remplir les termes C, P et TVA</v>
      </c>
      <c r="AY144" s="55"/>
      <c r="AZ144" s="65"/>
      <c r="BA144" s="56"/>
      <c r="BB144" s="48" t="s">
        <v>64</v>
      </c>
      <c r="BC144" s="99" t="str">
        <f t="shared" si="81"/>
        <v>Remplir la colonne AY ou BA</v>
      </c>
      <c r="BD144" s="103"/>
      <c r="BE144" s="173" t="str">
        <f t="shared" si="95"/>
        <v>Remplir la colonne M</v>
      </c>
      <c r="BF144" s="179" t="str">
        <f t="shared" si="82"/>
        <v>Remplir la colonne BD</v>
      </c>
      <c r="BG144" s="297" t="str">
        <f t="shared" si="96"/>
        <v>Remplir la colonne I</v>
      </c>
      <c r="BH144" s="84" t="s">
        <v>64</v>
      </c>
      <c r="BI144" s="315" t="str">
        <f t="shared" si="83"/>
        <v>Remplir les termes C, P et TVA</v>
      </c>
      <c r="BJ144" s="55"/>
      <c r="BK144" s="65"/>
      <c r="BL144" s="56"/>
      <c r="BM144" s="48" t="s">
        <v>64</v>
      </c>
      <c r="BN144" s="99" t="str">
        <f t="shared" si="84"/>
        <v>Remplir la colonne BJ ou BL</v>
      </c>
      <c r="BO144" s="103"/>
      <c r="BP144" s="173" t="str">
        <f t="shared" si="97"/>
        <v>Remplir la colonne M</v>
      </c>
      <c r="BQ144" s="179" t="str">
        <f t="shared" si="85"/>
        <v>Remplir la colonne BO</v>
      </c>
      <c r="BR144" s="297" t="str">
        <f t="shared" si="98"/>
        <v>Remplir la colonne I</v>
      </c>
      <c r="BS144" s="84" t="s">
        <v>64</v>
      </c>
      <c r="BT144" s="315" t="str">
        <f t="shared" si="86"/>
        <v>Remplir les termes C, P et TVA</v>
      </c>
      <c r="BU144" s="55"/>
      <c r="BV144" s="65"/>
      <c r="BW144" s="56"/>
      <c r="BX144" s="48" t="s">
        <v>64</v>
      </c>
      <c r="BY144" s="99" t="str">
        <f t="shared" si="87"/>
        <v>Remplir la colonne BU ou BW</v>
      </c>
      <c r="BZ144" s="103"/>
      <c r="CA144" s="173" t="str">
        <f t="shared" si="99"/>
        <v>Remplir la colonne M</v>
      </c>
      <c r="CB144" s="179" t="str">
        <f t="shared" si="88"/>
        <v>Remplir la colonne BZ</v>
      </c>
      <c r="CC144" s="297" t="str">
        <f t="shared" si="100"/>
        <v>Remplir la colonne I</v>
      </c>
      <c r="CD144" s="84" t="s">
        <v>64</v>
      </c>
      <c r="CE144" s="315" t="str">
        <f t="shared" si="89"/>
        <v>Remplir les termes C, P et TVA</v>
      </c>
      <c r="CF144" s="61" t="str">
        <f t="shared" si="70"/>
        <v>REMPLIR TYPE DE CLIENT</v>
      </c>
      <c r="CG144" s="107" t="str">
        <f t="shared" si="71"/>
        <v>Montant total de l'aide demandée non indiqué</v>
      </c>
      <c r="CH144" s="1"/>
      <c r="CI144" s="1"/>
      <c r="CJ144" s="1"/>
      <c r="CK144" s="1"/>
      <c r="CL144" s="1"/>
    </row>
    <row r="145" spans="1:90" x14ac:dyDescent="0.25">
      <c r="A145" s="51"/>
      <c r="B145" s="111"/>
      <c r="C145" s="111"/>
      <c r="D145" s="111"/>
      <c r="E145" s="111"/>
      <c r="F145" s="111"/>
      <c r="G145" s="132"/>
      <c r="H145" s="151"/>
      <c r="I145" s="299"/>
      <c r="J145" s="152"/>
      <c r="K145" s="153"/>
      <c r="L145" s="169"/>
      <c r="M145" s="39"/>
      <c r="N145" s="90"/>
      <c r="O145" s="39"/>
      <c r="P145" s="23"/>
      <c r="Q145" s="170">
        <f t="shared" si="68"/>
        <v>0</v>
      </c>
      <c r="R145" s="55"/>
      <c r="S145" s="65"/>
      <c r="T145" s="56"/>
      <c r="U145" s="48" t="s">
        <v>64</v>
      </c>
      <c r="V145" s="99" t="str">
        <f t="shared" si="72"/>
        <v>Remplir la colonne R ou T</v>
      </c>
      <c r="W145" s="103"/>
      <c r="X145" s="173" t="str">
        <f t="shared" si="69"/>
        <v>Remplir la colonne M</v>
      </c>
      <c r="Y145" s="179" t="str">
        <f t="shared" si="73"/>
        <v>Remplir la colonne W</v>
      </c>
      <c r="Z145" s="297" t="str">
        <f t="shared" si="90"/>
        <v>Remplir la colonne I</v>
      </c>
      <c r="AA145" s="84" t="s">
        <v>64</v>
      </c>
      <c r="AB145" s="315" t="str">
        <f t="shared" si="74"/>
        <v>Remplir les termes C, P et TVA</v>
      </c>
      <c r="AC145" s="55"/>
      <c r="AD145" s="65"/>
      <c r="AE145" s="56"/>
      <c r="AF145" s="48" t="s">
        <v>64</v>
      </c>
      <c r="AG145" s="99" t="str">
        <f t="shared" si="75"/>
        <v>Remplir la colonne AC ou AE</v>
      </c>
      <c r="AH145" s="103"/>
      <c r="AI145" s="173" t="str">
        <f t="shared" si="91"/>
        <v>Remplir la colonne M</v>
      </c>
      <c r="AJ145" s="179" t="str">
        <f t="shared" si="76"/>
        <v>Remplir la colonne AH</v>
      </c>
      <c r="AK145" s="297" t="str">
        <f t="shared" si="92"/>
        <v>Remplir la colonne I</v>
      </c>
      <c r="AL145" s="84" t="s">
        <v>64</v>
      </c>
      <c r="AM145" s="315" t="str">
        <f t="shared" si="77"/>
        <v>Remplir les termes C, P et TVA</v>
      </c>
      <c r="AN145" s="55"/>
      <c r="AO145" s="65"/>
      <c r="AP145" s="56"/>
      <c r="AQ145" s="48" t="s">
        <v>64</v>
      </c>
      <c r="AR145" s="99" t="str">
        <f t="shared" si="78"/>
        <v>Remplir la colonne AN ou AP</v>
      </c>
      <c r="AS145" s="103"/>
      <c r="AT145" s="173" t="str">
        <f t="shared" si="93"/>
        <v>Remplir la colonne M</v>
      </c>
      <c r="AU145" s="179" t="str">
        <f t="shared" si="79"/>
        <v>Remplir la colonne AS</v>
      </c>
      <c r="AV145" s="297" t="str">
        <f t="shared" si="94"/>
        <v>Remplir la colonne I</v>
      </c>
      <c r="AW145" s="84" t="s">
        <v>64</v>
      </c>
      <c r="AX145" s="315" t="str">
        <f t="shared" si="80"/>
        <v>Remplir les termes C, P et TVA</v>
      </c>
      <c r="AY145" s="55"/>
      <c r="AZ145" s="65"/>
      <c r="BA145" s="56"/>
      <c r="BB145" s="48" t="s">
        <v>64</v>
      </c>
      <c r="BC145" s="99" t="str">
        <f t="shared" si="81"/>
        <v>Remplir la colonne AY ou BA</v>
      </c>
      <c r="BD145" s="103"/>
      <c r="BE145" s="173" t="str">
        <f t="shared" si="95"/>
        <v>Remplir la colonne M</v>
      </c>
      <c r="BF145" s="179" t="str">
        <f t="shared" si="82"/>
        <v>Remplir la colonne BD</v>
      </c>
      <c r="BG145" s="297" t="str">
        <f t="shared" si="96"/>
        <v>Remplir la colonne I</v>
      </c>
      <c r="BH145" s="84" t="s">
        <v>64</v>
      </c>
      <c r="BI145" s="315" t="str">
        <f t="shared" si="83"/>
        <v>Remplir les termes C, P et TVA</v>
      </c>
      <c r="BJ145" s="55"/>
      <c r="BK145" s="65"/>
      <c r="BL145" s="56"/>
      <c r="BM145" s="48" t="s">
        <v>64</v>
      </c>
      <c r="BN145" s="99" t="str">
        <f t="shared" si="84"/>
        <v>Remplir la colonne BJ ou BL</v>
      </c>
      <c r="BO145" s="103"/>
      <c r="BP145" s="173" t="str">
        <f t="shared" si="97"/>
        <v>Remplir la colonne M</v>
      </c>
      <c r="BQ145" s="179" t="str">
        <f t="shared" si="85"/>
        <v>Remplir la colonne BO</v>
      </c>
      <c r="BR145" s="297" t="str">
        <f t="shared" si="98"/>
        <v>Remplir la colonne I</v>
      </c>
      <c r="BS145" s="84" t="s">
        <v>64</v>
      </c>
      <c r="BT145" s="315" t="str">
        <f t="shared" si="86"/>
        <v>Remplir les termes C, P et TVA</v>
      </c>
      <c r="BU145" s="55"/>
      <c r="BV145" s="65"/>
      <c r="BW145" s="56"/>
      <c r="BX145" s="48" t="s">
        <v>64</v>
      </c>
      <c r="BY145" s="99" t="str">
        <f t="shared" si="87"/>
        <v>Remplir la colonne BU ou BW</v>
      </c>
      <c r="BZ145" s="103"/>
      <c r="CA145" s="173" t="str">
        <f t="shared" si="99"/>
        <v>Remplir la colonne M</v>
      </c>
      <c r="CB145" s="179" t="str">
        <f t="shared" si="88"/>
        <v>Remplir la colonne BZ</v>
      </c>
      <c r="CC145" s="297" t="str">
        <f t="shared" si="100"/>
        <v>Remplir la colonne I</v>
      </c>
      <c r="CD145" s="84" t="s">
        <v>64</v>
      </c>
      <c r="CE145" s="315" t="str">
        <f t="shared" si="89"/>
        <v>Remplir les termes C, P et TVA</v>
      </c>
      <c r="CF145" s="61" t="str">
        <f t="shared" si="70"/>
        <v>REMPLIR TYPE DE CLIENT</v>
      </c>
      <c r="CG145" s="107" t="str">
        <f t="shared" si="71"/>
        <v>Montant total de l'aide demandée non indiqué</v>
      </c>
      <c r="CH145" s="1"/>
      <c r="CI145" s="1"/>
      <c r="CJ145" s="1"/>
      <c r="CK145" s="1"/>
      <c r="CL145" s="1"/>
    </row>
    <row r="146" spans="1:90" x14ac:dyDescent="0.25">
      <c r="A146" s="51"/>
      <c r="B146" s="111"/>
      <c r="C146" s="111"/>
      <c r="D146" s="111"/>
      <c r="E146" s="111"/>
      <c r="F146" s="111"/>
      <c r="G146" s="132"/>
      <c r="H146" s="151"/>
      <c r="I146" s="299"/>
      <c r="J146" s="152"/>
      <c r="K146" s="153"/>
      <c r="L146" s="169"/>
      <c r="M146" s="39"/>
      <c r="N146" s="90"/>
      <c r="O146" s="39"/>
      <c r="P146" s="23"/>
      <c r="Q146" s="170">
        <f t="shared" si="68"/>
        <v>0</v>
      </c>
      <c r="R146" s="55"/>
      <c r="S146" s="65"/>
      <c r="T146" s="56"/>
      <c r="U146" s="48" t="s">
        <v>64</v>
      </c>
      <c r="V146" s="99" t="str">
        <f t="shared" si="72"/>
        <v>Remplir la colonne R ou T</v>
      </c>
      <c r="W146" s="103"/>
      <c r="X146" s="173" t="str">
        <f t="shared" si="69"/>
        <v>Remplir la colonne M</v>
      </c>
      <c r="Y146" s="179" t="str">
        <f t="shared" si="73"/>
        <v>Remplir la colonne W</v>
      </c>
      <c r="Z146" s="297" t="str">
        <f t="shared" si="90"/>
        <v>Remplir la colonne I</v>
      </c>
      <c r="AA146" s="84" t="s">
        <v>64</v>
      </c>
      <c r="AB146" s="315" t="str">
        <f t="shared" si="74"/>
        <v>Remplir les termes C, P et TVA</v>
      </c>
      <c r="AC146" s="55"/>
      <c r="AD146" s="65"/>
      <c r="AE146" s="56"/>
      <c r="AF146" s="48" t="s">
        <v>64</v>
      </c>
      <c r="AG146" s="99" t="str">
        <f t="shared" si="75"/>
        <v>Remplir la colonne AC ou AE</v>
      </c>
      <c r="AH146" s="103"/>
      <c r="AI146" s="173" t="str">
        <f t="shared" si="91"/>
        <v>Remplir la colonne M</v>
      </c>
      <c r="AJ146" s="179" t="str">
        <f t="shared" si="76"/>
        <v>Remplir la colonne AH</v>
      </c>
      <c r="AK146" s="297" t="str">
        <f t="shared" si="92"/>
        <v>Remplir la colonne I</v>
      </c>
      <c r="AL146" s="84" t="s">
        <v>64</v>
      </c>
      <c r="AM146" s="315" t="str">
        <f t="shared" si="77"/>
        <v>Remplir les termes C, P et TVA</v>
      </c>
      <c r="AN146" s="55"/>
      <c r="AO146" s="65"/>
      <c r="AP146" s="56"/>
      <c r="AQ146" s="48" t="s">
        <v>64</v>
      </c>
      <c r="AR146" s="99" t="str">
        <f t="shared" si="78"/>
        <v>Remplir la colonne AN ou AP</v>
      </c>
      <c r="AS146" s="103"/>
      <c r="AT146" s="173" t="str">
        <f t="shared" si="93"/>
        <v>Remplir la colonne M</v>
      </c>
      <c r="AU146" s="179" t="str">
        <f t="shared" si="79"/>
        <v>Remplir la colonne AS</v>
      </c>
      <c r="AV146" s="297" t="str">
        <f t="shared" si="94"/>
        <v>Remplir la colonne I</v>
      </c>
      <c r="AW146" s="84" t="s">
        <v>64</v>
      </c>
      <c r="AX146" s="315" t="str">
        <f t="shared" si="80"/>
        <v>Remplir les termes C, P et TVA</v>
      </c>
      <c r="AY146" s="55"/>
      <c r="AZ146" s="65"/>
      <c r="BA146" s="56"/>
      <c r="BB146" s="48" t="s">
        <v>64</v>
      </c>
      <c r="BC146" s="99" t="str">
        <f t="shared" si="81"/>
        <v>Remplir la colonne AY ou BA</v>
      </c>
      <c r="BD146" s="103"/>
      <c r="BE146" s="173" t="str">
        <f t="shared" si="95"/>
        <v>Remplir la colonne M</v>
      </c>
      <c r="BF146" s="179" t="str">
        <f t="shared" si="82"/>
        <v>Remplir la colonne BD</v>
      </c>
      <c r="BG146" s="297" t="str">
        <f t="shared" si="96"/>
        <v>Remplir la colonne I</v>
      </c>
      <c r="BH146" s="84" t="s">
        <v>64</v>
      </c>
      <c r="BI146" s="315" t="str">
        <f t="shared" si="83"/>
        <v>Remplir les termes C, P et TVA</v>
      </c>
      <c r="BJ146" s="55"/>
      <c r="BK146" s="65"/>
      <c r="BL146" s="56"/>
      <c r="BM146" s="48" t="s">
        <v>64</v>
      </c>
      <c r="BN146" s="99" t="str">
        <f t="shared" si="84"/>
        <v>Remplir la colonne BJ ou BL</v>
      </c>
      <c r="BO146" s="103"/>
      <c r="BP146" s="173" t="str">
        <f t="shared" si="97"/>
        <v>Remplir la colonne M</v>
      </c>
      <c r="BQ146" s="179" t="str">
        <f t="shared" si="85"/>
        <v>Remplir la colonne BO</v>
      </c>
      <c r="BR146" s="297" t="str">
        <f t="shared" si="98"/>
        <v>Remplir la colonne I</v>
      </c>
      <c r="BS146" s="84" t="s">
        <v>64</v>
      </c>
      <c r="BT146" s="315" t="str">
        <f t="shared" si="86"/>
        <v>Remplir les termes C, P et TVA</v>
      </c>
      <c r="BU146" s="55"/>
      <c r="BV146" s="65"/>
      <c r="BW146" s="56"/>
      <c r="BX146" s="48" t="s">
        <v>64</v>
      </c>
      <c r="BY146" s="99" t="str">
        <f t="shared" si="87"/>
        <v>Remplir la colonne BU ou BW</v>
      </c>
      <c r="BZ146" s="103"/>
      <c r="CA146" s="173" t="str">
        <f t="shared" si="99"/>
        <v>Remplir la colonne M</v>
      </c>
      <c r="CB146" s="179" t="str">
        <f t="shared" si="88"/>
        <v>Remplir la colonne BZ</v>
      </c>
      <c r="CC146" s="297" t="str">
        <f t="shared" si="100"/>
        <v>Remplir la colonne I</v>
      </c>
      <c r="CD146" s="84" t="s">
        <v>64</v>
      </c>
      <c r="CE146" s="315" t="str">
        <f t="shared" si="89"/>
        <v>Remplir les termes C, P et TVA</v>
      </c>
      <c r="CF146" s="61" t="str">
        <f t="shared" si="70"/>
        <v>REMPLIR TYPE DE CLIENT</v>
      </c>
      <c r="CG146" s="107" t="str">
        <f t="shared" si="71"/>
        <v>Montant total de l'aide demandée non indiqué</v>
      </c>
      <c r="CH146" s="1"/>
      <c r="CI146" s="1"/>
      <c r="CJ146" s="1"/>
      <c r="CK146" s="1"/>
      <c r="CL146" s="1"/>
    </row>
    <row r="147" spans="1:90" x14ac:dyDescent="0.25">
      <c r="A147" s="51"/>
      <c r="B147" s="111"/>
      <c r="C147" s="111"/>
      <c r="D147" s="111"/>
      <c r="E147" s="111"/>
      <c r="F147" s="111"/>
      <c r="G147" s="132"/>
      <c r="H147" s="151"/>
      <c r="I147" s="299"/>
      <c r="J147" s="152"/>
      <c r="K147" s="153"/>
      <c r="L147" s="169"/>
      <c r="M147" s="39"/>
      <c r="N147" s="90"/>
      <c r="O147" s="39"/>
      <c r="P147" s="23"/>
      <c r="Q147" s="170">
        <f t="shared" si="68"/>
        <v>0</v>
      </c>
      <c r="R147" s="55"/>
      <c r="S147" s="65"/>
      <c r="T147" s="56"/>
      <c r="U147" s="48" t="s">
        <v>64</v>
      </c>
      <c r="V147" s="99" t="str">
        <f t="shared" si="72"/>
        <v>Remplir la colonne R ou T</v>
      </c>
      <c r="W147" s="103"/>
      <c r="X147" s="173" t="str">
        <f t="shared" si="69"/>
        <v>Remplir la colonne M</v>
      </c>
      <c r="Y147" s="179" t="str">
        <f t="shared" si="73"/>
        <v>Remplir la colonne W</v>
      </c>
      <c r="Z147" s="297" t="str">
        <f t="shared" si="90"/>
        <v>Remplir la colonne I</v>
      </c>
      <c r="AA147" s="84" t="s">
        <v>64</v>
      </c>
      <c r="AB147" s="315" t="str">
        <f t="shared" si="74"/>
        <v>Remplir les termes C, P et TVA</v>
      </c>
      <c r="AC147" s="55"/>
      <c r="AD147" s="65"/>
      <c r="AE147" s="56"/>
      <c r="AF147" s="48" t="s">
        <v>64</v>
      </c>
      <c r="AG147" s="99" t="str">
        <f t="shared" si="75"/>
        <v>Remplir la colonne AC ou AE</v>
      </c>
      <c r="AH147" s="103"/>
      <c r="AI147" s="173" t="str">
        <f t="shared" si="91"/>
        <v>Remplir la colonne M</v>
      </c>
      <c r="AJ147" s="179" t="str">
        <f t="shared" si="76"/>
        <v>Remplir la colonne AH</v>
      </c>
      <c r="AK147" s="297" t="str">
        <f t="shared" si="92"/>
        <v>Remplir la colonne I</v>
      </c>
      <c r="AL147" s="84" t="s">
        <v>64</v>
      </c>
      <c r="AM147" s="315" t="str">
        <f t="shared" si="77"/>
        <v>Remplir les termes C, P et TVA</v>
      </c>
      <c r="AN147" s="55"/>
      <c r="AO147" s="65"/>
      <c r="AP147" s="56"/>
      <c r="AQ147" s="48" t="s">
        <v>64</v>
      </c>
      <c r="AR147" s="99" t="str">
        <f t="shared" si="78"/>
        <v>Remplir la colonne AN ou AP</v>
      </c>
      <c r="AS147" s="103"/>
      <c r="AT147" s="173" t="str">
        <f t="shared" si="93"/>
        <v>Remplir la colonne M</v>
      </c>
      <c r="AU147" s="179" t="str">
        <f t="shared" si="79"/>
        <v>Remplir la colonne AS</v>
      </c>
      <c r="AV147" s="297" t="str">
        <f t="shared" si="94"/>
        <v>Remplir la colonne I</v>
      </c>
      <c r="AW147" s="84" t="s">
        <v>64</v>
      </c>
      <c r="AX147" s="315" t="str">
        <f t="shared" si="80"/>
        <v>Remplir les termes C, P et TVA</v>
      </c>
      <c r="AY147" s="55"/>
      <c r="AZ147" s="65"/>
      <c r="BA147" s="56"/>
      <c r="BB147" s="48" t="s">
        <v>64</v>
      </c>
      <c r="BC147" s="99" t="str">
        <f t="shared" si="81"/>
        <v>Remplir la colonne AY ou BA</v>
      </c>
      <c r="BD147" s="103"/>
      <c r="BE147" s="173" t="str">
        <f t="shared" si="95"/>
        <v>Remplir la colonne M</v>
      </c>
      <c r="BF147" s="179" t="str">
        <f t="shared" si="82"/>
        <v>Remplir la colonne BD</v>
      </c>
      <c r="BG147" s="297" t="str">
        <f t="shared" si="96"/>
        <v>Remplir la colonne I</v>
      </c>
      <c r="BH147" s="84" t="s">
        <v>64</v>
      </c>
      <c r="BI147" s="315" t="str">
        <f t="shared" si="83"/>
        <v>Remplir les termes C, P et TVA</v>
      </c>
      <c r="BJ147" s="55"/>
      <c r="BK147" s="65"/>
      <c r="BL147" s="56"/>
      <c r="BM147" s="48" t="s">
        <v>64</v>
      </c>
      <c r="BN147" s="99" t="str">
        <f t="shared" si="84"/>
        <v>Remplir la colonne BJ ou BL</v>
      </c>
      <c r="BO147" s="103"/>
      <c r="BP147" s="173" t="str">
        <f t="shared" si="97"/>
        <v>Remplir la colonne M</v>
      </c>
      <c r="BQ147" s="179" t="str">
        <f t="shared" si="85"/>
        <v>Remplir la colonne BO</v>
      </c>
      <c r="BR147" s="297" t="str">
        <f t="shared" si="98"/>
        <v>Remplir la colonne I</v>
      </c>
      <c r="BS147" s="84" t="s">
        <v>64</v>
      </c>
      <c r="BT147" s="315" t="str">
        <f t="shared" si="86"/>
        <v>Remplir les termes C, P et TVA</v>
      </c>
      <c r="BU147" s="55"/>
      <c r="BV147" s="65"/>
      <c r="BW147" s="56"/>
      <c r="BX147" s="48" t="s">
        <v>64</v>
      </c>
      <c r="BY147" s="99" t="str">
        <f t="shared" si="87"/>
        <v>Remplir la colonne BU ou BW</v>
      </c>
      <c r="BZ147" s="103"/>
      <c r="CA147" s="173" t="str">
        <f t="shared" si="99"/>
        <v>Remplir la colonne M</v>
      </c>
      <c r="CB147" s="179" t="str">
        <f t="shared" si="88"/>
        <v>Remplir la colonne BZ</v>
      </c>
      <c r="CC147" s="297" t="str">
        <f t="shared" si="100"/>
        <v>Remplir la colonne I</v>
      </c>
      <c r="CD147" s="84" t="s">
        <v>64</v>
      </c>
      <c r="CE147" s="315" t="str">
        <f t="shared" si="89"/>
        <v>Remplir les termes C, P et TVA</v>
      </c>
      <c r="CF147" s="61" t="str">
        <f t="shared" si="70"/>
        <v>REMPLIR TYPE DE CLIENT</v>
      </c>
      <c r="CG147" s="107" t="str">
        <f t="shared" si="71"/>
        <v>Montant total de l'aide demandée non indiqué</v>
      </c>
      <c r="CH147" s="1"/>
      <c r="CI147" s="1"/>
      <c r="CJ147" s="1"/>
      <c r="CK147" s="1"/>
      <c r="CL147" s="1"/>
    </row>
    <row r="148" spans="1:90" x14ac:dyDescent="0.25">
      <c r="A148" s="51"/>
      <c r="B148" s="111"/>
      <c r="C148" s="111"/>
      <c r="D148" s="111"/>
      <c r="E148" s="111"/>
      <c r="F148" s="111"/>
      <c r="G148" s="132"/>
      <c r="H148" s="151"/>
      <c r="I148" s="299"/>
      <c r="J148" s="152"/>
      <c r="K148" s="153"/>
      <c r="L148" s="169"/>
      <c r="M148" s="39"/>
      <c r="N148" s="90"/>
      <c r="O148" s="39"/>
      <c r="P148" s="23"/>
      <c r="Q148" s="170">
        <f t="shared" si="68"/>
        <v>0</v>
      </c>
      <c r="R148" s="55"/>
      <c r="S148" s="65"/>
      <c r="T148" s="56"/>
      <c r="U148" s="48" t="s">
        <v>64</v>
      </c>
      <c r="V148" s="99" t="str">
        <f t="shared" si="72"/>
        <v>Remplir la colonne R ou T</v>
      </c>
      <c r="W148" s="103"/>
      <c r="X148" s="173" t="str">
        <f t="shared" si="69"/>
        <v>Remplir la colonne M</v>
      </c>
      <c r="Y148" s="179" t="str">
        <f t="shared" si="73"/>
        <v>Remplir la colonne W</v>
      </c>
      <c r="Z148" s="297" t="str">
        <f t="shared" si="90"/>
        <v>Remplir la colonne I</v>
      </c>
      <c r="AA148" s="84" t="s">
        <v>64</v>
      </c>
      <c r="AB148" s="315" t="str">
        <f t="shared" si="74"/>
        <v>Remplir les termes C, P et TVA</v>
      </c>
      <c r="AC148" s="55"/>
      <c r="AD148" s="65"/>
      <c r="AE148" s="56"/>
      <c r="AF148" s="48" t="s">
        <v>64</v>
      </c>
      <c r="AG148" s="99" t="str">
        <f t="shared" si="75"/>
        <v>Remplir la colonne AC ou AE</v>
      </c>
      <c r="AH148" s="103"/>
      <c r="AI148" s="173" t="str">
        <f t="shared" si="91"/>
        <v>Remplir la colonne M</v>
      </c>
      <c r="AJ148" s="179" t="str">
        <f t="shared" si="76"/>
        <v>Remplir la colonne AH</v>
      </c>
      <c r="AK148" s="297" t="str">
        <f t="shared" si="92"/>
        <v>Remplir la colonne I</v>
      </c>
      <c r="AL148" s="84" t="s">
        <v>64</v>
      </c>
      <c r="AM148" s="315" t="str">
        <f t="shared" si="77"/>
        <v>Remplir les termes C, P et TVA</v>
      </c>
      <c r="AN148" s="55"/>
      <c r="AO148" s="65"/>
      <c r="AP148" s="56"/>
      <c r="AQ148" s="48" t="s">
        <v>64</v>
      </c>
      <c r="AR148" s="99" t="str">
        <f t="shared" si="78"/>
        <v>Remplir la colonne AN ou AP</v>
      </c>
      <c r="AS148" s="103"/>
      <c r="AT148" s="173" t="str">
        <f t="shared" si="93"/>
        <v>Remplir la colonne M</v>
      </c>
      <c r="AU148" s="179" t="str">
        <f t="shared" si="79"/>
        <v>Remplir la colonne AS</v>
      </c>
      <c r="AV148" s="297" t="str">
        <f t="shared" si="94"/>
        <v>Remplir la colonne I</v>
      </c>
      <c r="AW148" s="84" t="s">
        <v>64</v>
      </c>
      <c r="AX148" s="315" t="str">
        <f t="shared" si="80"/>
        <v>Remplir les termes C, P et TVA</v>
      </c>
      <c r="AY148" s="55"/>
      <c r="AZ148" s="65"/>
      <c r="BA148" s="56"/>
      <c r="BB148" s="48" t="s">
        <v>64</v>
      </c>
      <c r="BC148" s="99" t="str">
        <f t="shared" si="81"/>
        <v>Remplir la colonne AY ou BA</v>
      </c>
      <c r="BD148" s="103"/>
      <c r="BE148" s="173" t="str">
        <f t="shared" si="95"/>
        <v>Remplir la colonne M</v>
      </c>
      <c r="BF148" s="179" t="str">
        <f t="shared" si="82"/>
        <v>Remplir la colonne BD</v>
      </c>
      <c r="BG148" s="297" t="str">
        <f t="shared" si="96"/>
        <v>Remplir la colonne I</v>
      </c>
      <c r="BH148" s="84" t="s">
        <v>64</v>
      </c>
      <c r="BI148" s="315" t="str">
        <f t="shared" si="83"/>
        <v>Remplir les termes C, P et TVA</v>
      </c>
      <c r="BJ148" s="55"/>
      <c r="BK148" s="65"/>
      <c r="BL148" s="56"/>
      <c r="BM148" s="48" t="s">
        <v>64</v>
      </c>
      <c r="BN148" s="99" t="str">
        <f t="shared" si="84"/>
        <v>Remplir la colonne BJ ou BL</v>
      </c>
      <c r="BO148" s="103"/>
      <c r="BP148" s="173" t="str">
        <f t="shared" si="97"/>
        <v>Remplir la colonne M</v>
      </c>
      <c r="BQ148" s="179" t="str">
        <f t="shared" si="85"/>
        <v>Remplir la colonne BO</v>
      </c>
      <c r="BR148" s="297" t="str">
        <f t="shared" si="98"/>
        <v>Remplir la colonne I</v>
      </c>
      <c r="BS148" s="84" t="s">
        <v>64</v>
      </c>
      <c r="BT148" s="315" t="str">
        <f t="shared" si="86"/>
        <v>Remplir les termes C, P et TVA</v>
      </c>
      <c r="BU148" s="55"/>
      <c r="BV148" s="65"/>
      <c r="BW148" s="56"/>
      <c r="BX148" s="48" t="s">
        <v>64</v>
      </c>
      <c r="BY148" s="99" t="str">
        <f t="shared" si="87"/>
        <v>Remplir la colonne BU ou BW</v>
      </c>
      <c r="BZ148" s="103"/>
      <c r="CA148" s="173" t="str">
        <f t="shared" si="99"/>
        <v>Remplir la colonne M</v>
      </c>
      <c r="CB148" s="179" t="str">
        <f t="shared" si="88"/>
        <v>Remplir la colonne BZ</v>
      </c>
      <c r="CC148" s="297" t="str">
        <f t="shared" si="100"/>
        <v>Remplir la colonne I</v>
      </c>
      <c r="CD148" s="84" t="s">
        <v>64</v>
      </c>
      <c r="CE148" s="315" t="str">
        <f t="shared" si="89"/>
        <v>Remplir les termes C, P et TVA</v>
      </c>
      <c r="CF148" s="61" t="str">
        <f t="shared" si="70"/>
        <v>REMPLIR TYPE DE CLIENT</v>
      </c>
      <c r="CG148" s="107" t="str">
        <f t="shared" si="71"/>
        <v>Montant total de l'aide demandée non indiqué</v>
      </c>
      <c r="CH148" s="1"/>
      <c r="CI148" s="1"/>
      <c r="CJ148" s="1"/>
      <c r="CK148" s="1"/>
      <c r="CL148" s="1"/>
    </row>
    <row r="149" spans="1:90" x14ac:dyDescent="0.25">
      <c r="A149" s="51"/>
      <c r="B149" s="111"/>
      <c r="C149" s="111"/>
      <c r="D149" s="111"/>
      <c r="E149" s="111"/>
      <c r="F149" s="111"/>
      <c r="G149" s="132"/>
      <c r="H149" s="151"/>
      <c r="I149" s="299"/>
      <c r="J149" s="152"/>
      <c r="K149" s="153"/>
      <c r="L149" s="169"/>
      <c r="M149" s="39"/>
      <c r="N149" s="90"/>
      <c r="O149" s="39"/>
      <c r="P149" s="23"/>
      <c r="Q149" s="170">
        <f t="shared" si="68"/>
        <v>0</v>
      </c>
      <c r="R149" s="55"/>
      <c r="S149" s="65"/>
      <c r="T149" s="56"/>
      <c r="U149" s="48" t="s">
        <v>64</v>
      </c>
      <c r="V149" s="99" t="str">
        <f t="shared" si="72"/>
        <v>Remplir la colonne R ou T</v>
      </c>
      <c r="W149" s="103"/>
      <c r="X149" s="173" t="str">
        <f t="shared" si="69"/>
        <v>Remplir la colonne M</v>
      </c>
      <c r="Y149" s="179" t="str">
        <f t="shared" si="73"/>
        <v>Remplir la colonne W</v>
      </c>
      <c r="Z149" s="297" t="str">
        <f t="shared" si="90"/>
        <v>Remplir la colonne I</v>
      </c>
      <c r="AA149" s="84" t="s">
        <v>64</v>
      </c>
      <c r="AB149" s="315" t="str">
        <f t="shared" si="74"/>
        <v>Remplir les termes C, P et TVA</v>
      </c>
      <c r="AC149" s="55"/>
      <c r="AD149" s="65"/>
      <c r="AE149" s="56"/>
      <c r="AF149" s="48" t="s">
        <v>64</v>
      </c>
      <c r="AG149" s="99" t="str">
        <f t="shared" si="75"/>
        <v>Remplir la colonne AC ou AE</v>
      </c>
      <c r="AH149" s="103"/>
      <c r="AI149" s="173" t="str">
        <f t="shared" si="91"/>
        <v>Remplir la colonne M</v>
      </c>
      <c r="AJ149" s="179" t="str">
        <f t="shared" si="76"/>
        <v>Remplir la colonne AH</v>
      </c>
      <c r="AK149" s="297" t="str">
        <f t="shared" si="92"/>
        <v>Remplir la colonne I</v>
      </c>
      <c r="AL149" s="84" t="s">
        <v>64</v>
      </c>
      <c r="AM149" s="315" t="str">
        <f t="shared" si="77"/>
        <v>Remplir les termes C, P et TVA</v>
      </c>
      <c r="AN149" s="55"/>
      <c r="AO149" s="65"/>
      <c r="AP149" s="56"/>
      <c r="AQ149" s="48" t="s">
        <v>64</v>
      </c>
      <c r="AR149" s="99" t="str">
        <f t="shared" si="78"/>
        <v>Remplir la colonne AN ou AP</v>
      </c>
      <c r="AS149" s="103"/>
      <c r="AT149" s="173" t="str">
        <f t="shared" si="93"/>
        <v>Remplir la colonne M</v>
      </c>
      <c r="AU149" s="179" t="str">
        <f t="shared" si="79"/>
        <v>Remplir la colonne AS</v>
      </c>
      <c r="AV149" s="297" t="str">
        <f t="shared" si="94"/>
        <v>Remplir la colonne I</v>
      </c>
      <c r="AW149" s="84" t="s">
        <v>64</v>
      </c>
      <c r="AX149" s="315" t="str">
        <f t="shared" si="80"/>
        <v>Remplir les termes C, P et TVA</v>
      </c>
      <c r="AY149" s="55"/>
      <c r="AZ149" s="65"/>
      <c r="BA149" s="56"/>
      <c r="BB149" s="48" t="s">
        <v>64</v>
      </c>
      <c r="BC149" s="99" t="str">
        <f t="shared" si="81"/>
        <v>Remplir la colonne AY ou BA</v>
      </c>
      <c r="BD149" s="103"/>
      <c r="BE149" s="173" t="str">
        <f t="shared" si="95"/>
        <v>Remplir la colonne M</v>
      </c>
      <c r="BF149" s="179" t="str">
        <f t="shared" si="82"/>
        <v>Remplir la colonne BD</v>
      </c>
      <c r="BG149" s="297" t="str">
        <f t="shared" si="96"/>
        <v>Remplir la colonne I</v>
      </c>
      <c r="BH149" s="84" t="s">
        <v>64</v>
      </c>
      <c r="BI149" s="315" t="str">
        <f t="shared" si="83"/>
        <v>Remplir les termes C, P et TVA</v>
      </c>
      <c r="BJ149" s="55"/>
      <c r="BK149" s="65"/>
      <c r="BL149" s="56"/>
      <c r="BM149" s="48" t="s">
        <v>64</v>
      </c>
      <c r="BN149" s="99" t="str">
        <f t="shared" si="84"/>
        <v>Remplir la colonne BJ ou BL</v>
      </c>
      <c r="BO149" s="103"/>
      <c r="BP149" s="173" t="str">
        <f t="shared" si="97"/>
        <v>Remplir la colonne M</v>
      </c>
      <c r="BQ149" s="179" t="str">
        <f t="shared" si="85"/>
        <v>Remplir la colonne BO</v>
      </c>
      <c r="BR149" s="297" t="str">
        <f t="shared" si="98"/>
        <v>Remplir la colonne I</v>
      </c>
      <c r="BS149" s="84" t="s">
        <v>64</v>
      </c>
      <c r="BT149" s="315" t="str">
        <f t="shared" si="86"/>
        <v>Remplir les termes C, P et TVA</v>
      </c>
      <c r="BU149" s="55"/>
      <c r="BV149" s="65"/>
      <c r="BW149" s="56"/>
      <c r="BX149" s="48" t="s">
        <v>64</v>
      </c>
      <c r="BY149" s="99" t="str">
        <f t="shared" si="87"/>
        <v>Remplir la colonne BU ou BW</v>
      </c>
      <c r="BZ149" s="103"/>
      <c r="CA149" s="173" t="str">
        <f t="shared" si="99"/>
        <v>Remplir la colonne M</v>
      </c>
      <c r="CB149" s="179" t="str">
        <f t="shared" si="88"/>
        <v>Remplir la colonne BZ</v>
      </c>
      <c r="CC149" s="297" t="str">
        <f t="shared" si="100"/>
        <v>Remplir la colonne I</v>
      </c>
      <c r="CD149" s="84" t="s">
        <v>64</v>
      </c>
      <c r="CE149" s="315" t="str">
        <f t="shared" si="89"/>
        <v>Remplir les termes C, P et TVA</v>
      </c>
      <c r="CF149" s="61" t="str">
        <f t="shared" si="70"/>
        <v>REMPLIR TYPE DE CLIENT</v>
      </c>
      <c r="CG149" s="107" t="str">
        <f t="shared" si="71"/>
        <v>Montant total de l'aide demandée non indiqué</v>
      </c>
      <c r="CH149" s="1"/>
      <c r="CI149" s="1"/>
      <c r="CJ149" s="1"/>
      <c r="CK149" s="1"/>
      <c r="CL149" s="1"/>
    </row>
    <row r="150" spans="1:90" x14ac:dyDescent="0.25">
      <c r="A150" s="51"/>
      <c r="B150" s="111"/>
      <c r="C150" s="111"/>
      <c r="D150" s="111"/>
      <c r="E150" s="111"/>
      <c r="F150" s="111"/>
      <c r="G150" s="132"/>
      <c r="H150" s="151"/>
      <c r="I150" s="299"/>
      <c r="J150" s="152"/>
      <c r="K150" s="153"/>
      <c r="L150" s="169"/>
      <c r="M150" s="39"/>
      <c r="N150" s="90"/>
      <c r="O150" s="39"/>
      <c r="P150" s="23"/>
      <c r="Q150" s="170">
        <f t="shared" si="68"/>
        <v>0</v>
      </c>
      <c r="R150" s="55"/>
      <c r="S150" s="65"/>
      <c r="T150" s="56"/>
      <c r="U150" s="48" t="s">
        <v>64</v>
      </c>
      <c r="V150" s="99" t="str">
        <f t="shared" si="72"/>
        <v>Remplir la colonne R ou T</v>
      </c>
      <c r="W150" s="103"/>
      <c r="X150" s="173" t="str">
        <f t="shared" si="69"/>
        <v>Remplir la colonne M</v>
      </c>
      <c r="Y150" s="179" t="str">
        <f t="shared" si="73"/>
        <v>Remplir la colonne W</v>
      </c>
      <c r="Z150" s="297" t="str">
        <f t="shared" si="90"/>
        <v>Remplir la colonne I</v>
      </c>
      <c r="AA150" s="84" t="s">
        <v>64</v>
      </c>
      <c r="AB150" s="315" t="str">
        <f t="shared" si="74"/>
        <v>Remplir les termes C, P et TVA</v>
      </c>
      <c r="AC150" s="55"/>
      <c r="AD150" s="65"/>
      <c r="AE150" s="56"/>
      <c r="AF150" s="48" t="s">
        <v>64</v>
      </c>
      <c r="AG150" s="99" t="str">
        <f t="shared" si="75"/>
        <v>Remplir la colonne AC ou AE</v>
      </c>
      <c r="AH150" s="103"/>
      <c r="AI150" s="173" t="str">
        <f t="shared" si="91"/>
        <v>Remplir la colonne M</v>
      </c>
      <c r="AJ150" s="179" t="str">
        <f t="shared" si="76"/>
        <v>Remplir la colonne AH</v>
      </c>
      <c r="AK150" s="297" t="str">
        <f t="shared" si="92"/>
        <v>Remplir la colonne I</v>
      </c>
      <c r="AL150" s="84" t="s">
        <v>64</v>
      </c>
      <c r="AM150" s="315" t="str">
        <f t="shared" si="77"/>
        <v>Remplir les termes C, P et TVA</v>
      </c>
      <c r="AN150" s="55"/>
      <c r="AO150" s="65"/>
      <c r="AP150" s="56"/>
      <c r="AQ150" s="48" t="s">
        <v>64</v>
      </c>
      <c r="AR150" s="99" t="str">
        <f t="shared" si="78"/>
        <v>Remplir la colonne AN ou AP</v>
      </c>
      <c r="AS150" s="103"/>
      <c r="AT150" s="173" t="str">
        <f t="shared" si="93"/>
        <v>Remplir la colonne M</v>
      </c>
      <c r="AU150" s="179" t="str">
        <f t="shared" si="79"/>
        <v>Remplir la colonne AS</v>
      </c>
      <c r="AV150" s="297" t="str">
        <f t="shared" si="94"/>
        <v>Remplir la colonne I</v>
      </c>
      <c r="AW150" s="84" t="s">
        <v>64</v>
      </c>
      <c r="AX150" s="315" t="str">
        <f t="shared" si="80"/>
        <v>Remplir les termes C, P et TVA</v>
      </c>
      <c r="AY150" s="55"/>
      <c r="AZ150" s="65"/>
      <c r="BA150" s="56"/>
      <c r="BB150" s="48" t="s">
        <v>64</v>
      </c>
      <c r="BC150" s="99" t="str">
        <f t="shared" si="81"/>
        <v>Remplir la colonne AY ou BA</v>
      </c>
      <c r="BD150" s="103"/>
      <c r="BE150" s="173" t="str">
        <f t="shared" si="95"/>
        <v>Remplir la colonne M</v>
      </c>
      <c r="BF150" s="179" t="str">
        <f t="shared" si="82"/>
        <v>Remplir la colonne BD</v>
      </c>
      <c r="BG150" s="297" t="str">
        <f t="shared" si="96"/>
        <v>Remplir la colonne I</v>
      </c>
      <c r="BH150" s="84" t="s">
        <v>64</v>
      </c>
      <c r="BI150" s="315" t="str">
        <f t="shared" si="83"/>
        <v>Remplir les termes C, P et TVA</v>
      </c>
      <c r="BJ150" s="55"/>
      <c r="BK150" s="65"/>
      <c r="BL150" s="56"/>
      <c r="BM150" s="48" t="s">
        <v>64</v>
      </c>
      <c r="BN150" s="99" t="str">
        <f t="shared" si="84"/>
        <v>Remplir la colonne BJ ou BL</v>
      </c>
      <c r="BO150" s="103"/>
      <c r="BP150" s="173" t="str">
        <f t="shared" si="97"/>
        <v>Remplir la colonne M</v>
      </c>
      <c r="BQ150" s="179" t="str">
        <f t="shared" si="85"/>
        <v>Remplir la colonne BO</v>
      </c>
      <c r="BR150" s="297" t="str">
        <f t="shared" si="98"/>
        <v>Remplir la colonne I</v>
      </c>
      <c r="BS150" s="84" t="s">
        <v>64</v>
      </c>
      <c r="BT150" s="315" t="str">
        <f t="shared" si="86"/>
        <v>Remplir les termes C, P et TVA</v>
      </c>
      <c r="BU150" s="55"/>
      <c r="BV150" s="65"/>
      <c r="BW150" s="56"/>
      <c r="BX150" s="48" t="s">
        <v>64</v>
      </c>
      <c r="BY150" s="99" t="str">
        <f t="shared" si="87"/>
        <v>Remplir la colonne BU ou BW</v>
      </c>
      <c r="BZ150" s="103"/>
      <c r="CA150" s="173" t="str">
        <f t="shared" si="99"/>
        <v>Remplir la colonne M</v>
      </c>
      <c r="CB150" s="179" t="str">
        <f t="shared" si="88"/>
        <v>Remplir la colonne BZ</v>
      </c>
      <c r="CC150" s="297" t="str">
        <f t="shared" si="100"/>
        <v>Remplir la colonne I</v>
      </c>
      <c r="CD150" s="84" t="s">
        <v>64</v>
      </c>
      <c r="CE150" s="315" t="str">
        <f t="shared" si="89"/>
        <v>Remplir les termes C, P et TVA</v>
      </c>
      <c r="CF150" s="61" t="str">
        <f t="shared" si="70"/>
        <v>REMPLIR TYPE DE CLIENT</v>
      </c>
      <c r="CG150" s="107" t="str">
        <f t="shared" si="71"/>
        <v>Montant total de l'aide demandée non indiqué</v>
      </c>
      <c r="CH150" s="1"/>
      <c r="CI150" s="1"/>
      <c r="CJ150" s="1"/>
      <c r="CK150" s="1"/>
      <c r="CL150" s="1"/>
    </row>
    <row r="151" spans="1:90" x14ac:dyDescent="0.25">
      <c r="A151" s="51"/>
      <c r="B151" s="111"/>
      <c r="C151" s="111"/>
      <c r="D151" s="111"/>
      <c r="E151" s="111"/>
      <c r="F151" s="111"/>
      <c r="G151" s="132"/>
      <c r="H151" s="151"/>
      <c r="I151" s="299"/>
      <c r="J151" s="152"/>
      <c r="K151" s="153"/>
      <c r="L151" s="169"/>
      <c r="M151" s="39"/>
      <c r="N151" s="90"/>
      <c r="O151" s="39"/>
      <c r="P151" s="23"/>
      <c r="Q151" s="170">
        <f t="shared" si="68"/>
        <v>0</v>
      </c>
      <c r="R151" s="55"/>
      <c r="S151" s="65"/>
      <c r="T151" s="56"/>
      <c r="U151" s="48" t="s">
        <v>64</v>
      </c>
      <c r="V151" s="99" t="str">
        <f t="shared" si="72"/>
        <v>Remplir la colonne R ou T</v>
      </c>
      <c r="W151" s="103"/>
      <c r="X151" s="173" t="str">
        <f t="shared" si="69"/>
        <v>Remplir la colonne M</v>
      </c>
      <c r="Y151" s="179" t="str">
        <f t="shared" si="73"/>
        <v>Remplir la colonne W</v>
      </c>
      <c r="Z151" s="297" t="str">
        <f t="shared" si="90"/>
        <v>Remplir la colonne I</v>
      </c>
      <c r="AA151" s="84" t="s">
        <v>64</v>
      </c>
      <c r="AB151" s="315" t="str">
        <f t="shared" si="74"/>
        <v>Remplir les termes C, P et TVA</v>
      </c>
      <c r="AC151" s="55"/>
      <c r="AD151" s="65"/>
      <c r="AE151" s="56"/>
      <c r="AF151" s="48" t="s">
        <v>64</v>
      </c>
      <c r="AG151" s="99" t="str">
        <f t="shared" si="75"/>
        <v>Remplir la colonne AC ou AE</v>
      </c>
      <c r="AH151" s="103"/>
      <c r="AI151" s="173" t="str">
        <f t="shared" si="91"/>
        <v>Remplir la colonne M</v>
      </c>
      <c r="AJ151" s="179" t="str">
        <f t="shared" si="76"/>
        <v>Remplir la colonne AH</v>
      </c>
      <c r="AK151" s="297" t="str">
        <f t="shared" si="92"/>
        <v>Remplir la colonne I</v>
      </c>
      <c r="AL151" s="84" t="s">
        <v>64</v>
      </c>
      <c r="AM151" s="315" t="str">
        <f t="shared" si="77"/>
        <v>Remplir les termes C, P et TVA</v>
      </c>
      <c r="AN151" s="55"/>
      <c r="AO151" s="65"/>
      <c r="AP151" s="56"/>
      <c r="AQ151" s="48" t="s">
        <v>64</v>
      </c>
      <c r="AR151" s="99" t="str">
        <f t="shared" si="78"/>
        <v>Remplir la colonne AN ou AP</v>
      </c>
      <c r="AS151" s="103"/>
      <c r="AT151" s="173" t="str">
        <f t="shared" si="93"/>
        <v>Remplir la colonne M</v>
      </c>
      <c r="AU151" s="179" t="str">
        <f t="shared" si="79"/>
        <v>Remplir la colonne AS</v>
      </c>
      <c r="AV151" s="297" t="str">
        <f t="shared" si="94"/>
        <v>Remplir la colonne I</v>
      </c>
      <c r="AW151" s="84" t="s">
        <v>64</v>
      </c>
      <c r="AX151" s="315" t="str">
        <f t="shared" si="80"/>
        <v>Remplir les termes C, P et TVA</v>
      </c>
      <c r="AY151" s="55"/>
      <c r="AZ151" s="65"/>
      <c r="BA151" s="56"/>
      <c r="BB151" s="48" t="s">
        <v>64</v>
      </c>
      <c r="BC151" s="99" t="str">
        <f t="shared" si="81"/>
        <v>Remplir la colonne AY ou BA</v>
      </c>
      <c r="BD151" s="103"/>
      <c r="BE151" s="173" t="str">
        <f t="shared" si="95"/>
        <v>Remplir la colonne M</v>
      </c>
      <c r="BF151" s="179" t="str">
        <f t="shared" si="82"/>
        <v>Remplir la colonne BD</v>
      </c>
      <c r="BG151" s="297" t="str">
        <f t="shared" si="96"/>
        <v>Remplir la colonne I</v>
      </c>
      <c r="BH151" s="84" t="s">
        <v>64</v>
      </c>
      <c r="BI151" s="315" t="str">
        <f t="shared" si="83"/>
        <v>Remplir les termes C, P et TVA</v>
      </c>
      <c r="BJ151" s="55"/>
      <c r="BK151" s="65"/>
      <c r="BL151" s="56"/>
      <c r="BM151" s="48" t="s">
        <v>64</v>
      </c>
      <c r="BN151" s="99" t="str">
        <f t="shared" si="84"/>
        <v>Remplir la colonne BJ ou BL</v>
      </c>
      <c r="BO151" s="103"/>
      <c r="BP151" s="173" t="str">
        <f t="shared" si="97"/>
        <v>Remplir la colonne M</v>
      </c>
      <c r="BQ151" s="179" t="str">
        <f t="shared" si="85"/>
        <v>Remplir la colonne BO</v>
      </c>
      <c r="BR151" s="297" t="str">
        <f t="shared" si="98"/>
        <v>Remplir la colonne I</v>
      </c>
      <c r="BS151" s="84" t="s">
        <v>64</v>
      </c>
      <c r="BT151" s="315" t="str">
        <f t="shared" si="86"/>
        <v>Remplir les termes C, P et TVA</v>
      </c>
      <c r="BU151" s="55"/>
      <c r="BV151" s="65"/>
      <c r="BW151" s="56"/>
      <c r="BX151" s="48" t="s">
        <v>64</v>
      </c>
      <c r="BY151" s="99" t="str">
        <f t="shared" si="87"/>
        <v>Remplir la colonne BU ou BW</v>
      </c>
      <c r="BZ151" s="103"/>
      <c r="CA151" s="173" t="str">
        <f t="shared" si="99"/>
        <v>Remplir la colonne M</v>
      </c>
      <c r="CB151" s="179" t="str">
        <f t="shared" si="88"/>
        <v>Remplir la colonne BZ</v>
      </c>
      <c r="CC151" s="297" t="str">
        <f t="shared" si="100"/>
        <v>Remplir la colonne I</v>
      </c>
      <c r="CD151" s="84" t="s">
        <v>64</v>
      </c>
      <c r="CE151" s="315" t="str">
        <f t="shared" si="89"/>
        <v>Remplir les termes C, P et TVA</v>
      </c>
      <c r="CF151" s="61" t="str">
        <f t="shared" si="70"/>
        <v>REMPLIR TYPE DE CLIENT</v>
      </c>
      <c r="CG151" s="107" t="str">
        <f t="shared" si="71"/>
        <v>Montant total de l'aide demandée non indiqué</v>
      </c>
      <c r="CH151" s="1"/>
      <c r="CI151" s="1"/>
      <c r="CJ151" s="1"/>
      <c r="CK151" s="1"/>
      <c r="CL151" s="1"/>
    </row>
    <row r="152" spans="1:90" x14ac:dyDescent="0.25">
      <c r="A152" s="51"/>
      <c r="B152" s="111"/>
      <c r="C152" s="111"/>
      <c r="D152" s="111"/>
      <c r="E152" s="111"/>
      <c r="F152" s="111"/>
      <c r="G152" s="132"/>
      <c r="H152" s="151"/>
      <c r="I152" s="299"/>
      <c r="J152" s="152"/>
      <c r="K152" s="153"/>
      <c r="L152" s="169"/>
      <c r="M152" s="39"/>
      <c r="N152" s="90"/>
      <c r="O152" s="39"/>
      <c r="P152" s="23"/>
      <c r="Q152" s="170">
        <f t="shared" si="68"/>
        <v>0</v>
      </c>
      <c r="R152" s="55"/>
      <c r="S152" s="65"/>
      <c r="T152" s="56"/>
      <c r="U152" s="48" t="s">
        <v>64</v>
      </c>
      <c r="V152" s="99" t="str">
        <f t="shared" si="72"/>
        <v>Remplir la colonne R ou T</v>
      </c>
      <c r="W152" s="103"/>
      <c r="X152" s="173" t="str">
        <f t="shared" si="69"/>
        <v>Remplir la colonne M</v>
      </c>
      <c r="Y152" s="179" t="str">
        <f t="shared" si="73"/>
        <v>Remplir la colonne W</v>
      </c>
      <c r="Z152" s="297" t="str">
        <f t="shared" si="90"/>
        <v>Remplir la colonne I</v>
      </c>
      <c r="AA152" s="84" t="s">
        <v>64</v>
      </c>
      <c r="AB152" s="315" t="str">
        <f t="shared" si="74"/>
        <v>Remplir les termes C, P et TVA</v>
      </c>
      <c r="AC152" s="55"/>
      <c r="AD152" s="65"/>
      <c r="AE152" s="56"/>
      <c r="AF152" s="48" t="s">
        <v>64</v>
      </c>
      <c r="AG152" s="99" t="str">
        <f t="shared" si="75"/>
        <v>Remplir la colonne AC ou AE</v>
      </c>
      <c r="AH152" s="103"/>
      <c r="AI152" s="173" t="str">
        <f t="shared" si="91"/>
        <v>Remplir la colonne M</v>
      </c>
      <c r="AJ152" s="179" t="str">
        <f t="shared" si="76"/>
        <v>Remplir la colonne AH</v>
      </c>
      <c r="AK152" s="297" t="str">
        <f t="shared" si="92"/>
        <v>Remplir la colonne I</v>
      </c>
      <c r="AL152" s="84" t="s">
        <v>64</v>
      </c>
      <c r="AM152" s="315" t="str">
        <f t="shared" si="77"/>
        <v>Remplir les termes C, P et TVA</v>
      </c>
      <c r="AN152" s="55"/>
      <c r="AO152" s="65"/>
      <c r="AP152" s="56"/>
      <c r="AQ152" s="48" t="s">
        <v>64</v>
      </c>
      <c r="AR152" s="99" t="str">
        <f t="shared" si="78"/>
        <v>Remplir la colonne AN ou AP</v>
      </c>
      <c r="AS152" s="103"/>
      <c r="AT152" s="173" t="str">
        <f t="shared" si="93"/>
        <v>Remplir la colonne M</v>
      </c>
      <c r="AU152" s="179" t="str">
        <f t="shared" si="79"/>
        <v>Remplir la colonne AS</v>
      </c>
      <c r="AV152" s="297" t="str">
        <f t="shared" si="94"/>
        <v>Remplir la colonne I</v>
      </c>
      <c r="AW152" s="84" t="s">
        <v>64</v>
      </c>
      <c r="AX152" s="315" t="str">
        <f t="shared" si="80"/>
        <v>Remplir les termes C, P et TVA</v>
      </c>
      <c r="AY152" s="55"/>
      <c r="AZ152" s="65"/>
      <c r="BA152" s="56"/>
      <c r="BB152" s="48" t="s">
        <v>64</v>
      </c>
      <c r="BC152" s="99" t="str">
        <f t="shared" si="81"/>
        <v>Remplir la colonne AY ou BA</v>
      </c>
      <c r="BD152" s="103"/>
      <c r="BE152" s="173" t="str">
        <f t="shared" si="95"/>
        <v>Remplir la colonne M</v>
      </c>
      <c r="BF152" s="179" t="str">
        <f t="shared" si="82"/>
        <v>Remplir la colonne BD</v>
      </c>
      <c r="BG152" s="297" t="str">
        <f t="shared" si="96"/>
        <v>Remplir la colonne I</v>
      </c>
      <c r="BH152" s="84" t="s">
        <v>64</v>
      </c>
      <c r="BI152" s="315" t="str">
        <f t="shared" si="83"/>
        <v>Remplir les termes C, P et TVA</v>
      </c>
      <c r="BJ152" s="55"/>
      <c r="BK152" s="65"/>
      <c r="BL152" s="56"/>
      <c r="BM152" s="48" t="s">
        <v>64</v>
      </c>
      <c r="BN152" s="99" t="str">
        <f t="shared" si="84"/>
        <v>Remplir la colonne BJ ou BL</v>
      </c>
      <c r="BO152" s="103"/>
      <c r="BP152" s="173" t="str">
        <f t="shared" si="97"/>
        <v>Remplir la colonne M</v>
      </c>
      <c r="BQ152" s="179" t="str">
        <f t="shared" si="85"/>
        <v>Remplir la colonne BO</v>
      </c>
      <c r="BR152" s="297" t="str">
        <f t="shared" si="98"/>
        <v>Remplir la colonne I</v>
      </c>
      <c r="BS152" s="84" t="s">
        <v>64</v>
      </c>
      <c r="BT152" s="315" t="str">
        <f t="shared" si="86"/>
        <v>Remplir les termes C, P et TVA</v>
      </c>
      <c r="BU152" s="55"/>
      <c r="BV152" s="65"/>
      <c r="BW152" s="56"/>
      <c r="BX152" s="48" t="s">
        <v>64</v>
      </c>
      <c r="BY152" s="99" t="str">
        <f t="shared" si="87"/>
        <v>Remplir la colonne BU ou BW</v>
      </c>
      <c r="BZ152" s="103"/>
      <c r="CA152" s="173" t="str">
        <f t="shared" si="99"/>
        <v>Remplir la colonne M</v>
      </c>
      <c r="CB152" s="179" t="str">
        <f t="shared" si="88"/>
        <v>Remplir la colonne BZ</v>
      </c>
      <c r="CC152" s="297" t="str">
        <f t="shared" si="100"/>
        <v>Remplir la colonne I</v>
      </c>
      <c r="CD152" s="84" t="s">
        <v>64</v>
      </c>
      <c r="CE152" s="315" t="str">
        <f t="shared" si="89"/>
        <v>Remplir les termes C, P et TVA</v>
      </c>
      <c r="CF152" s="61" t="str">
        <f t="shared" si="70"/>
        <v>REMPLIR TYPE DE CLIENT</v>
      </c>
      <c r="CG152" s="107" t="str">
        <f t="shared" si="71"/>
        <v>Montant total de l'aide demandée non indiqué</v>
      </c>
      <c r="CH152" s="1"/>
      <c r="CI152" s="1"/>
      <c r="CJ152" s="1"/>
      <c r="CK152" s="1"/>
      <c r="CL152" s="1"/>
    </row>
    <row r="153" spans="1:90" x14ac:dyDescent="0.25">
      <c r="A153" s="51"/>
      <c r="B153" s="111"/>
      <c r="C153" s="111"/>
      <c r="D153" s="111"/>
      <c r="E153" s="111"/>
      <c r="F153" s="111"/>
      <c r="G153" s="132"/>
      <c r="H153" s="151"/>
      <c r="I153" s="299"/>
      <c r="J153" s="152"/>
      <c r="K153" s="153"/>
      <c r="L153" s="169"/>
      <c r="M153" s="39"/>
      <c r="N153" s="90"/>
      <c r="O153" s="39"/>
      <c r="P153" s="23"/>
      <c r="Q153" s="170">
        <f t="shared" si="68"/>
        <v>0</v>
      </c>
      <c r="R153" s="55"/>
      <c r="S153" s="65"/>
      <c r="T153" s="56"/>
      <c r="U153" s="48" t="s">
        <v>64</v>
      </c>
      <c r="V153" s="99" t="str">
        <f t="shared" si="72"/>
        <v>Remplir la colonne R ou T</v>
      </c>
      <c r="W153" s="103"/>
      <c r="X153" s="173" t="str">
        <f t="shared" si="69"/>
        <v>Remplir la colonne M</v>
      </c>
      <c r="Y153" s="179" t="str">
        <f t="shared" si="73"/>
        <v>Remplir la colonne W</v>
      </c>
      <c r="Z153" s="297" t="str">
        <f t="shared" si="90"/>
        <v>Remplir la colonne I</v>
      </c>
      <c r="AA153" s="84" t="s">
        <v>64</v>
      </c>
      <c r="AB153" s="315" t="str">
        <f t="shared" si="74"/>
        <v>Remplir les termes C, P et TVA</v>
      </c>
      <c r="AC153" s="55"/>
      <c r="AD153" s="65"/>
      <c r="AE153" s="56"/>
      <c r="AF153" s="48" t="s">
        <v>64</v>
      </c>
      <c r="AG153" s="99" t="str">
        <f t="shared" si="75"/>
        <v>Remplir la colonne AC ou AE</v>
      </c>
      <c r="AH153" s="103"/>
      <c r="AI153" s="173" t="str">
        <f t="shared" si="91"/>
        <v>Remplir la colonne M</v>
      </c>
      <c r="AJ153" s="179" t="str">
        <f t="shared" si="76"/>
        <v>Remplir la colonne AH</v>
      </c>
      <c r="AK153" s="297" t="str">
        <f t="shared" si="92"/>
        <v>Remplir la colonne I</v>
      </c>
      <c r="AL153" s="84" t="s">
        <v>64</v>
      </c>
      <c r="AM153" s="315" t="str">
        <f t="shared" si="77"/>
        <v>Remplir les termes C, P et TVA</v>
      </c>
      <c r="AN153" s="55"/>
      <c r="AO153" s="65"/>
      <c r="AP153" s="56"/>
      <c r="AQ153" s="48" t="s">
        <v>64</v>
      </c>
      <c r="AR153" s="99" t="str">
        <f t="shared" si="78"/>
        <v>Remplir la colonne AN ou AP</v>
      </c>
      <c r="AS153" s="103"/>
      <c r="AT153" s="173" t="str">
        <f t="shared" si="93"/>
        <v>Remplir la colonne M</v>
      </c>
      <c r="AU153" s="179" t="str">
        <f t="shared" si="79"/>
        <v>Remplir la colonne AS</v>
      </c>
      <c r="AV153" s="297" t="str">
        <f t="shared" si="94"/>
        <v>Remplir la colonne I</v>
      </c>
      <c r="AW153" s="84" t="s">
        <v>64</v>
      </c>
      <c r="AX153" s="315" t="str">
        <f t="shared" si="80"/>
        <v>Remplir les termes C, P et TVA</v>
      </c>
      <c r="AY153" s="55"/>
      <c r="AZ153" s="65"/>
      <c r="BA153" s="56"/>
      <c r="BB153" s="48" t="s">
        <v>64</v>
      </c>
      <c r="BC153" s="99" t="str">
        <f t="shared" si="81"/>
        <v>Remplir la colonne AY ou BA</v>
      </c>
      <c r="BD153" s="103"/>
      <c r="BE153" s="173" t="str">
        <f t="shared" si="95"/>
        <v>Remplir la colonne M</v>
      </c>
      <c r="BF153" s="179" t="str">
        <f t="shared" si="82"/>
        <v>Remplir la colonne BD</v>
      </c>
      <c r="BG153" s="297" t="str">
        <f t="shared" si="96"/>
        <v>Remplir la colonne I</v>
      </c>
      <c r="BH153" s="84" t="s">
        <v>64</v>
      </c>
      <c r="BI153" s="315" t="str">
        <f t="shared" si="83"/>
        <v>Remplir les termes C, P et TVA</v>
      </c>
      <c r="BJ153" s="55"/>
      <c r="BK153" s="65"/>
      <c r="BL153" s="56"/>
      <c r="BM153" s="48" t="s">
        <v>64</v>
      </c>
      <c r="BN153" s="99" t="str">
        <f t="shared" si="84"/>
        <v>Remplir la colonne BJ ou BL</v>
      </c>
      <c r="BO153" s="103"/>
      <c r="BP153" s="173" t="str">
        <f t="shared" si="97"/>
        <v>Remplir la colonne M</v>
      </c>
      <c r="BQ153" s="179" t="str">
        <f t="shared" si="85"/>
        <v>Remplir la colonne BO</v>
      </c>
      <c r="BR153" s="297" t="str">
        <f t="shared" si="98"/>
        <v>Remplir la colonne I</v>
      </c>
      <c r="BS153" s="84" t="s">
        <v>64</v>
      </c>
      <c r="BT153" s="315" t="str">
        <f t="shared" si="86"/>
        <v>Remplir les termes C, P et TVA</v>
      </c>
      <c r="BU153" s="55"/>
      <c r="BV153" s="65"/>
      <c r="BW153" s="56"/>
      <c r="BX153" s="48" t="s">
        <v>64</v>
      </c>
      <c r="BY153" s="99" t="str">
        <f t="shared" si="87"/>
        <v>Remplir la colonne BU ou BW</v>
      </c>
      <c r="BZ153" s="103"/>
      <c r="CA153" s="173" t="str">
        <f t="shared" si="99"/>
        <v>Remplir la colonne M</v>
      </c>
      <c r="CB153" s="179" t="str">
        <f t="shared" si="88"/>
        <v>Remplir la colonne BZ</v>
      </c>
      <c r="CC153" s="297" t="str">
        <f t="shared" si="100"/>
        <v>Remplir la colonne I</v>
      </c>
      <c r="CD153" s="84" t="s">
        <v>64</v>
      </c>
      <c r="CE153" s="315" t="str">
        <f t="shared" si="89"/>
        <v>Remplir les termes C, P et TVA</v>
      </c>
      <c r="CF153" s="61" t="str">
        <f t="shared" si="70"/>
        <v>REMPLIR TYPE DE CLIENT</v>
      </c>
      <c r="CG153" s="107" t="str">
        <f t="shared" si="71"/>
        <v>Montant total de l'aide demandée non indiqué</v>
      </c>
      <c r="CH153" s="1"/>
      <c r="CI153" s="1"/>
      <c r="CJ153" s="1"/>
      <c r="CK153" s="1"/>
      <c r="CL153" s="1"/>
    </row>
    <row r="154" spans="1:90" x14ac:dyDescent="0.25">
      <c r="A154" s="51"/>
      <c r="B154" s="111"/>
      <c r="C154" s="111"/>
      <c r="D154" s="111"/>
      <c r="E154" s="111"/>
      <c r="F154" s="111"/>
      <c r="G154" s="132"/>
      <c r="H154" s="151"/>
      <c r="I154" s="299"/>
      <c r="J154" s="152"/>
      <c r="K154" s="153"/>
      <c r="L154" s="169"/>
      <c r="M154" s="39"/>
      <c r="N154" s="90"/>
      <c r="O154" s="39"/>
      <c r="P154" s="23"/>
      <c r="Q154" s="170">
        <f t="shared" si="68"/>
        <v>0</v>
      </c>
      <c r="R154" s="55"/>
      <c r="S154" s="65"/>
      <c r="T154" s="56"/>
      <c r="U154" s="48" t="s">
        <v>64</v>
      </c>
      <c r="V154" s="99" t="str">
        <f t="shared" si="72"/>
        <v>Remplir la colonne R ou T</v>
      </c>
      <c r="W154" s="103"/>
      <c r="X154" s="173" t="str">
        <f t="shared" si="69"/>
        <v>Remplir la colonne M</v>
      </c>
      <c r="Y154" s="179" t="str">
        <f t="shared" si="73"/>
        <v>Remplir la colonne W</v>
      </c>
      <c r="Z154" s="297" t="str">
        <f t="shared" si="90"/>
        <v>Remplir la colonne I</v>
      </c>
      <c r="AA154" s="84" t="s">
        <v>64</v>
      </c>
      <c r="AB154" s="315" t="str">
        <f t="shared" si="74"/>
        <v>Remplir les termes C, P et TVA</v>
      </c>
      <c r="AC154" s="55"/>
      <c r="AD154" s="65"/>
      <c r="AE154" s="56"/>
      <c r="AF154" s="48" t="s">
        <v>64</v>
      </c>
      <c r="AG154" s="99" t="str">
        <f t="shared" si="75"/>
        <v>Remplir la colonne AC ou AE</v>
      </c>
      <c r="AH154" s="103"/>
      <c r="AI154" s="173" t="str">
        <f t="shared" si="91"/>
        <v>Remplir la colonne M</v>
      </c>
      <c r="AJ154" s="179" t="str">
        <f t="shared" si="76"/>
        <v>Remplir la colonne AH</v>
      </c>
      <c r="AK154" s="297" t="str">
        <f t="shared" si="92"/>
        <v>Remplir la colonne I</v>
      </c>
      <c r="AL154" s="84" t="s">
        <v>64</v>
      </c>
      <c r="AM154" s="315" t="str">
        <f t="shared" si="77"/>
        <v>Remplir les termes C, P et TVA</v>
      </c>
      <c r="AN154" s="55"/>
      <c r="AO154" s="65"/>
      <c r="AP154" s="56"/>
      <c r="AQ154" s="48" t="s">
        <v>64</v>
      </c>
      <c r="AR154" s="99" t="str">
        <f t="shared" si="78"/>
        <v>Remplir la colonne AN ou AP</v>
      </c>
      <c r="AS154" s="103"/>
      <c r="AT154" s="173" t="str">
        <f t="shared" si="93"/>
        <v>Remplir la colonne M</v>
      </c>
      <c r="AU154" s="179" t="str">
        <f t="shared" si="79"/>
        <v>Remplir la colonne AS</v>
      </c>
      <c r="AV154" s="297" t="str">
        <f t="shared" si="94"/>
        <v>Remplir la colonne I</v>
      </c>
      <c r="AW154" s="84" t="s">
        <v>64</v>
      </c>
      <c r="AX154" s="315" t="str">
        <f t="shared" si="80"/>
        <v>Remplir les termes C, P et TVA</v>
      </c>
      <c r="AY154" s="55"/>
      <c r="AZ154" s="65"/>
      <c r="BA154" s="56"/>
      <c r="BB154" s="48" t="s">
        <v>64</v>
      </c>
      <c r="BC154" s="99" t="str">
        <f t="shared" si="81"/>
        <v>Remplir la colonne AY ou BA</v>
      </c>
      <c r="BD154" s="103"/>
      <c r="BE154" s="173" t="str">
        <f t="shared" si="95"/>
        <v>Remplir la colonne M</v>
      </c>
      <c r="BF154" s="179" t="str">
        <f t="shared" si="82"/>
        <v>Remplir la colonne BD</v>
      </c>
      <c r="BG154" s="297" t="str">
        <f t="shared" si="96"/>
        <v>Remplir la colonne I</v>
      </c>
      <c r="BH154" s="84" t="s">
        <v>64</v>
      </c>
      <c r="BI154" s="315" t="str">
        <f t="shared" si="83"/>
        <v>Remplir les termes C, P et TVA</v>
      </c>
      <c r="BJ154" s="55"/>
      <c r="BK154" s="65"/>
      <c r="BL154" s="56"/>
      <c r="BM154" s="48" t="s">
        <v>64</v>
      </c>
      <c r="BN154" s="99" t="str">
        <f t="shared" si="84"/>
        <v>Remplir la colonne BJ ou BL</v>
      </c>
      <c r="BO154" s="103"/>
      <c r="BP154" s="173" t="str">
        <f t="shared" si="97"/>
        <v>Remplir la colonne M</v>
      </c>
      <c r="BQ154" s="179" t="str">
        <f t="shared" si="85"/>
        <v>Remplir la colonne BO</v>
      </c>
      <c r="BR154" s="297" t="str">
        <f t="shared" si="98"/>
        <v>Remplir la colonne I</v>
      </c>
      <c r="BS154" s="84" t="s">
        <v>64</v>
      </c>
      <c r="BT154" s="315" t="str">
        <f t="shared" si="86"/>
        <v>Remplir les termes C, P et TVA</v>
      </c>
      <c r="BU154" s="55"/>
      <c r="BV154" s="65"/>
      <c r="BW154" s="56"/>
      <c r="BX154" s="48" t="s">
        <v>64</v>
      </c>
      <c r="BY154" s="99" t="str">
        <f t="shared" si="87"/>
        <v>Remplir la colonne BU ou BW</v>
      </c>
      <c r="BZ154" s="103"/>
      <c r="CA154" s="173" t="str">
        <f t="shared" si="99"/>
        <v>Remplir la colonne M</v>
      </c>
      <c r="CB154" s="179" t="str">
        <f t="shared" si="88"/>
        <v>Remplir la colonne BZ</v>
      </c>
      <c r="CC154" s="297" t="str">
        <f t="shared" si="100"/>
        <v>Remplir la colonne I</v>
      </c>
      <c r="CD154" s="84" t="s">
        <v>64</v>
      </c>
      <c r="CE154" s="315" t="str">
        <f t="shared" si="89"/>
        <v>Remplir les termes C, P et TVA</v>
      </c>
      <c r="CF154" s="61" t="str">
        <f t="shared" si="70"/>
        <v>REMPLIR TYPE DE CLIENT</v>
      </c>
      <c r="CG154" s="107" t="str">
        <f t="shared" si="71"/>
        <v>Montant total de l'aide demandée non indiqué</v>
      </c>
      <c r="CH154" s="1"/>
      <c r="CI154" s="1"/>
      <c r="CJ154" s="1"/>
      <c r="CK154" s="1"/>
      <c r="CL154" s="1"/>
    </row>
    <row r="155" spans="1:90" x14ac:dyDescent="0.25">
      <c r="A155" s="51"/>
      <c r="B155" s="111"/>
      <c r="C155" s="111"/>
      <c r="D155" s="111"/>
      <c r="E155" s="111"/>
      <c r="F155" s="111"/>
      <c r="G155" s="132"/>
      <c r="H155" s="151"/>
      <c r="I155" s="299"/>
      <c r="J155" s="152"/>
      <c r="K155" s="153"/>
      <c r="L155" s="169"/>
      <c r="M155" s="39"/>
      <c r="N155" s="90"/>
      <c r="O155" s="39"/>
      <c r="P155" s="23"/>
      <c r="Q155" s="170">
        <f t="shared" si="68"/>
        <v>0</v>
      </c>
      <c r="R155" s="55"/>
      <c r="S155" s="65"/>
      <c r="T155" s="56"/>
      <c r="U155" s="48" t="s">
        <v>64</v>
      </c>
      <c r="V155" s="99" t="str">
        <f t="shared" si="72"/>
        <v>Remplir la colonne R ou T</v>
      </c>
      <c r="W155" s="103"/>
      <c r="X155" s="173" t="str">
        <f t="shared" si="69"/>
        <v>Remplir la colonne M</v>
      </c>
      <c r="Y155" s="179" t="str">
        <f t="shared" si="73"/>
        <v>Remplir la colonne W</v>
      </c>
      <c r="Z155" s="297" t="str">
        <f t="shared" si="90"/>
        <v>Remplir la colonne I</v>
      </c>
      <c r="AA155" s="84" t="s">
        <v>64</v>
      </c>
      <c r="AB155" s="315" t="str">
        <f t="shared" si="74"/>
        <v>Remplir les termes C, P et TVA</v>
      </c>
      <c r="AC155" s="55"/>
      <c r="AD155" s="65"/>
      <c r="AE155" s="56"/>
      <c r="AF155" s="48" t="s">
        <v>64</v>
      </c>
      <c r="AG155" s="99" t="str">
        <f t="shared" si="75"/>
        <v>Remplir la colonne AC ou AE</v>
      </c>
      <c r="AH155" s="103"/>
      <c r="AI155" s="173" t="str">
        <f t="shared" si="91"/>
        <v>Remplir la colonne M</v>
      </c>
      <c r="AJ155" s="179" t="str">
        <f t="shared" si="76"/>
        <v>Remplir la colonne AH</v>
      </c>
      <c r="AK155" s="297" t="str">
        <f t="shared" si="92"/>
        <v>Remplir la colonne I</v>
      </c>
      <c r="AL155" s="84" t="s">
        <v>64</v>
      </c>
      <c r="AM155" s="315" t="str">
        <f t="shared" si="77"/>
        <v>Remplir les termes C, P et TVA</v>
      </c>
      <c r="AN155" s="55"/>
      <c r="AO155" s="65"/>
      <c r="AP155" s="56"/>
      <c r="AQ155" s="48" t="s">
        <v>64</v>
      </c>
      <c r="AR155" s="99" t="str">
        <f t="shared" si="78"/>
        <v>Remplir la colonne AN ou AP</v>
      </c>
      <c r="AS155" s="103"/>
      <c r="AT155" s="173" t="str">
        <f t="shared" si="93"/>
        <v>Remplir la colonne M</v>
      </c>
      <c r="AU155" s="179" t="str">
        <f t="shared" si="79"/>
        <v>Remplir la colonne AS</v>
      </c>
      <c r="AV155" s="297" t="str">
        <f t="shared" si="94"/>
        <v>Remplir la colonne I</v>
      </c>
      <c r="AW155" s="84" t="s">
        <v>64</v>
      </c>
      <c r="AX155" s="315" t="str">
        <f t="shared" si="80"/>
        <v>Remplir les termes C, P et TVA</v>
      </c>
      <c r="AY155" s="55"/>
      <c r="AZ155" s="65"/>
      <c r="BA155" s="56"/>
      <c r="BB155" s="48" t="s">
        <v>64</v>
      </c>
      <c r="BC155" s="99" t="str">
        <f t="shared" si="81"/>
        <v>Remplir la colonne AY ou BA</v>
      </c>
      <c r="BD155" s="103"/>
      <c r="BE155" s="173" t="str">
        <f t="shared" si="95"/>
        <v>Remplir la colonne M</v>
      </c>
      <c r="BF155" s="179" t="str">
        <f t="shared" si="82"/>
        <v>Remplir la colonne BD</v>
      </c>
      <c r="BG155" s="297" t="str">
        <f t="shared" si="96"/>
        <v>Remplir la colonne I</v>
      </c>
      <c r="BH155" s="84" t="s">
        <v>64</v>
      </c>
      <c r="BI155" s="315" t="str">
        <f t="shared" si="83"/>
        <v>Remplir les termes C, P et TVA</v>
      </c>
      <c r="BJ155" s="55"/>
      <c r="BK155" s="65"/>
      <c r="BL155" s="56"/>
      <c r="BM155" s="48" t="s">
        <v>64</v>
      </c>
      <c r="BN155" s="99" t="str">
        <f t="shared" si="84"/>
        <v>Remplir la colonne BJ ou BL</v>
      </c>
      <c r="BO155" s="103"/>
      <c r="BP155" s="173" t="str">
        <f t="shared" si="97"/>
        <v>Remplir la colonne M</v>
      </c>
      <c r="BQ155" s="179" t="str">
        <f t="shared" si="85"/>
        <v>Remplir la colonne BO</v>
      </c>
      <c r="BR155" s="297" t="str">
        <f t="shared" si="98"/>
        <v>Remplir la colonne I</v>
      </c>
      <c r="BS155" s="84" t="s">
        <v>64</v>
      </c>
      <c r="BT155" s="315" t="str">
        <f t="shared" si="86"/>
        <v>Remplir les termes C, P et TVA</v>
      </c>
      <c r="BU155" s="55"/>
      <c r="BV155" s="65"/>
      <c r="BW155" s="56"/>
      <c r="BX155" s="48" t="s">
        <v>64</v>
      </c>
      <c r="BY155" s="99" t="str">
        <f t="shared" si="87"/>
        <v>Remplir la colonne BU ou BW</v>
      </c>
      <c r="BZ155" s="103"/>
      <c r="CA155" s="173" t="str">
        <f t="shared" si="99"/>
        <v>Remplir la colonne M</v>
      </c>
      <c r="CB155" s="179" t="str">
        <f t="shared" si="88"/>
        <v>Remplir la colonne BZ</v>
      </c>
      <c r="CC155" s="297" t="str">
        <f t="shared" si="100"/>
        <v>Remplir la colonne I</v>
      </c>
      <c r="CD155" s="84" t="s">
        <v>64</v>
      </c>
      <c r="CE155" s="315" t="str">
        <f t="shared" si="89"/>
        <v>Remplir les termes C, P et TVA</v>
      </c>
      <c r="CF155" s="61" t="str">
        <f t="shared" si="70"/>
        <v>REMPLIR TYPE DE CLIENT</v>
      </c>
      <c r="CG155" s="107" t="str">
        <f t="shared" si="71"/>
        <v>Montant total de l'aide demandée non indiqué</v>
      </c>
      <c r="CH155" s="1"/>
      <c r="CI155" s="1"/>
      <c r="CJ155" s="1"/>
      <c r="CK155" s="1"/>
      <c r="CL155" s="1"/>
    </row>
    <row r="156" spans="1:90" x14ac:dyDescent="0.25">
      <c r="A156" s="51"/>
      <c r="B156" s="111"/>
      <c r="C156" s="111"/>
      <c r="D156" s="111"/>
      <c r="E156" s="111"/>
      <c r="F156" s="111"/>
      <c r="G156" s="132"/>
      <c r="H156" s="151"/>
      <c r="I156" s="299"/>
      <c r="J156" s="152"/>
      <c r="K156" s="153"/>
      <c r="L156" s="169"/>
      <c r="M156" s="39"/>
      <c r="N156" s="90"/>
      <c r="O156" s="39"/>
      <c r="P156" s="23"/>
      <c r="Q156" s="170">
        <f t="shared" si="68"/>
        <v>0</v>
      </c>
      <c r="R156" s="55"/>
      <c r="S156" s="65"/>
      <c r="T156" s="56"/>
      <c r="U156" s="48" t="s">
        <v>64</v>
      </c>
      <c r="V156" s="99" t="str">
        <f t="shared" si="72"/>
        <v>Remplir la colonne R ou T</v>
      </c>
      <c r="W156" s="103"/>
      <c r="X156" s="173" t="str">
        <f t="shared" si="69"/>
        <v>Remplir la colonne M</v>
      </c>
      <c r="Y156" s="179" t="str">
        <f t="shared" si="73"/>
        <v>Remplir la colonne W</v>
      </c>
      <c r="Z156" s="297" t="str">
        <f t="shared" si="90"/>
        <v>Remplir la colonne I</v>
      </c>
      <c r="AA156" s="84" t="s">
        <v>64</v>
      </c>
      <c r="AB156" s="315" t="str">
        <f t="shared" si="74"/>
        <v>Remplir les termes C, P et TVA</v>
      </c>
      <c r="AC156" s="55"/>
      <c r="AD156" s="65"/>
      <c r="AE156" s="56"/>
      <c r="AF156" s="48" t="s">
        <v>64</v>
      </c>
      <c r="AG156" s="99" t="str">
        <f t="shared" si="75"/>
        <v>Remplir la colonne AC ou AE</v>
      </c>
      <c r="AH156" s="103"/>
      <c r="AI156" s="173" t="str">
        <f t="shared" si="91"/>
        <v>Remplir la colonne M</v>
      </c>
      <c r="AJ156" s="179" t="str">
        <f t="shared" si="76"/>
        <v>Remplir la colonne AH</v>
      </c>
      <c r="AK156" s="297" t="str">
        <f t="shared" si="92"/>
        <v>Remplir la colonne I</v>
      </c>
      <c r="AL156" s="84" t="s">
        <v>64</v>
      </c>
      <c r="AM156" s="315" t="str">
        <f t="shared" si="77"/>
        <v>Remplir les termes C, P et TVA</v>
      </c>
      <c r="AN156" s="55"/>
      <c r="AO156" s="65"/>
      <c r="AP156" s="56"/>
      <c r="AQ156" s="48" t="s">
        <v>64</v>
      </c>
      <c r="AR156" s="99" t="str">
        <f t="shared" si="78"/>
        <v>Remplir la colonne AN ou AP</v>
      </c>
      <c r="AS156" s="103"/>
      <c r="AT156" s="173" t="str">
        <f t="shared" si="93"/>
        <v>Remplir la colonne M</v>
      </c>
      <c r="AU156" s="179" t="str">
        <f t="shared" si="79"/>
        <v>Remplir la colonne AS</v>
      </c>
      <c r="AV156" s="297" t="str">
        <f t="shared" si="94"/>
        <v>Remplir la colonne I</v>
      </c>
      <c r="AW156" s="84" t="s">
        <v>64</v>
      </c>
      <c r="AX156" s="315" t="str">
        <f t="shared" si="80"/>
        <v>Remplir les termes C, P et TVA</v>
      </c>
      <c r="AY156" s="55"/>
      <c r="AZ156" s="65"/>
      <c r="BA156" s="56"/>
      <c r="BB156" s="48" t="s">
        <v>64</v>
      </c>
      <c r="BC156" s="99" t="str">
        <f t="shared" si="81"/>
        <v>Remplir la colonne AY ou BA</v>
      </c>
      <c r="BD156" s="103"/>
      <c r="BE156" s="173" t="str">
        <f t="shared" si="95"/>
        <v>Remplir la colonne M</v>
      </c>
      <c r="BF156" s="179" t="str">
        <f t="shared" si="82"/>
        <v>Remplir la colonne BD</v>
      </c>
      <c r="BG156" s="297" t="str">
        <f t="shared" si="96"/>
        <v>Remplir la colonne I</v>
      </c>
      <c r="BH156" s="84" t="s">
        <v>64</v>
      </c>
      <c r="BI156" s="315" t="str">
        <f t="shared" si="83"/>
        <v>Remplir les termes C, P et TVA</v>
      </c>
      <c r="BJ156" s="55"/>
      <c r="BK156" s="65"/>
      <c r="BL156" s="56"/>
      <c r="BM156" s="48" t="s">
        <v>64</v>
      </c>
      <c r="BN156" s="99" t="str">
        <f t="shared" si="84"/>
        <v>Remplir la colonne BJ ou BL</v>
      </c>
      <c r="BO156" s="103"/>
      <c r="BP156" s="173" t="str">
        <f t="shared" si="97"/>
        <v>Remplir la colonne M</v>
      </c>
      <c r="BQ156" s="179" t="str">
        <f t="shared" si="85"/>
        <v>Remplir la colonne BO</v>
      </c>
      <c r="BR156" s="297" t="str">
        <f t="shared" si="98"/>
        <v>Remplir la colonne I</v>
      </c>
      <c r="BS156" s="84" t="s">
        <v>64</v>
      </c>
      <c r="BT156" s="315" t="str">
        <f t="shared" si="86"/>
        <v>Remplir les termes C, P et TVA</v>
      </c>
      <c r="BU156" s="55"/>
      <c r="BV156" s="65"/>
      <c r="BW156" s="56"/>
      <c r="BX156" s="48" t="s">
        <v>64</v>
      </c>
      <c r="BY156" s="99" t="str">
        <f t="shared" si="87"/>
        <v>Remplir la colonne BU ou BW</v>
      </c>
      <c r="BZ156" s="103"/>
      <c r="CA156" s="173" t="str">
        <f t="shared" si="99"/>
        <v>Remplir la colonne M</v>
      </c>
      <c r="CB156" s="179" t="str">
        <f t="shared" si="88"/>
        <v>Remplir la colonne BZ</v>
      </c>
      <c r="CC156" s="297" t="str">
        <f t="shared" si="100"/>
        <v>Remplir la colonne I</v>
      </c>
      <c r="CD156" s="84" t="s">
        <v>64</v>
      </c>
      <c r="CE156" s="315" t="str">
        <f t="shared" si="89"/>
        <v>Remplir les termes C, P et TVA</v>
      </c>
      <c r="CF156" s="61" t="str">
        <f t="shared" si="70"/>
        <v>REMPLIR TYPE DE CLIENT</v>
      </c>
      <c r="CG156" s="107" t="str">
        <f t="shared" si="71"/>
        <v>Montant total de l'aide demandée non indiqué</v>
      </c>
      <c r="CH156" s="1"/>
      <c r="CI156" s="1"/>
      <c r="CJ156" s="1"/>
      <c r="CK156" s="1"/>
      <c r="CL156" s="1"/>
    </row>
    <row r="157" spans="1:90" x14ac:dyDescent="0.25">
      <c r="A157" s="51"/>
      <c r="B157" s="111"/>
      <c r="C157" s="111"/>
      <c r="D157" s="111"/>
      <c r="E157" s="111"/>
      <c r="F157" s="111"/>
      <c r="G157" s="132"/>
      <c r="H157" s="151"/>
      <c r="I157" s="299"/>
      <c r="J157" s="152"/>
      <c r="K157" s="153"/>
      <c r="L157" s="169"/>
      <c r="M157" s="39"/>
      <c r="N157" s="90"/>
      <c r="O157" s="39"/>
      <c r="P157" s="23"/>
      <c r="Q157" s="170">
        <f t="shared" si="68"/>
        <v>0</v>
      </c>
      <c r="R157" s="55"/>
      <c r="S157" s="65"/>
      <c r="T157" s="56"/>
      <c r="U157" s="48" t="s">
        <v>64</v>
      </c>
      <c r="V157" s="99" t="str">
        <f t="shared" si="72"/>
        <v>Remplir la colonne R ou T</v>
      </c>
      <c r="W157" s="103"/>
      <c r="X157" s="173" t="str">
        <f t="shared" si="69"/>
        <v>Remplir la colonne M</v>
      </c>
      <c r="Y157" s="179" t="str">
        <f t="shared" si="73"/>
        <v>Remplir la colonne W</v>
      </c>
      <c r="Z157" s="297" t="str">
        <f t="shared" si="90"/>
        <v>Remplir la colonne I</v>
      </c>
      <c r="AA157" s="84" t="s">
        <v>64</v>
      </c>
      <c r="AB157" s="315" t="str">
        <f t="shared" si="74"/>
        <v>Remplir les termes C, P et TVA</v>
      </c>
      <c r="AC157" s="55"/>
      <c r="AD157" s="65"/>
      <c r="AE157" s="56"/>
      <c r="AF157" s="48" t="s">
        <v>64</v>
      </c>
      <c r="AG157" s="99" t="str">
        <f t="shared" si="75"/>
        <v>Remplir la colonne AC ou AE</v>
      </c>
      <c r="AH157" s="103"/>
      <c r="AI157" s="173" t="str">
        <f t="shared" si="91"/>
        <v>Remplir la colonne M</v>
      </c>
      <c r="AJ157" s="179" t="str">
        <f t="shared" si="76"/>
        <v>Remplir la colonne AH</v>
      </c>
      <c r="AK157" s="297" t="str">
        <f t="shared" si="92"/>
        <v>Remplir la colonne I</v>
      </c>
      <c r="AL157" s="84" t="s">
        <v>64</v>
      </c>
      <c r="AM157" s="315" t="str">
        <f t="shared" si="77"/>
        <v>Remplir les termes C, P et TVA</v>
      </c>
      <c r="AN157" s="55"/>
      <c r="AO157" s="65"/>
      <c r="AP157" s="56"/>
      <c r="AQ157" s="48" t="s">
        <v>64</v>
      </c>
      <c r="AR157" s="99" t="str">
        <f t="shared" si="78"/>
        <v>Remplir la colonne AN ou AP</v>
      </c>
      <c r="AS157" s="103"/>
      <c r="AT157" s="173" t="str">
        <f t="shared" si="93"/>
        <v>Remplir la colonne M</v>
      </c>
      <c r="AU157" s="179" t="str">
        <f t="shared" si="79"/>
        <v>Remplir la colonne AS</v>
      </c>
      <c r="AV157" s="297" t="str">
        <f t="shared" si="94"/>
        <v>Remplir la colonne I</v>
      </c>
      <c r="AW157" s="84" t="s">
        <v>64</v>
      </c>
      <c r="AX157" s="315" t="str">
        <f t="shared" si="80"/>
        <v>Remplir les termes C, P et TVA</v>
      </c>
      <c r="AY157" s="55"/>
      <c r="AZ157" s="65"/>
      <c r="BA157" s="56"/>
      <c r="BB157" s="48" t="s">
        <v>64</v>
      </c>
      <c r="BC157" s="99" t="str">
        <f t="shared" si="81"/>
        <v>Remplir la colonne AY ou BA</v>
      </c>
      <c r="BD157" s="103"/>
      <c r="BE157" s="173" t="str">
        <f t="shared" si="95"/>
        <v>Remplir la colonne M</v>
      </c>
      <c r="BF157" s="179" t="str">
        <f t="shared" si="82"/>
        <v>Remplir la colonne BD</v>
      </c>
      <c r="BG157" s="297" t="str">
        <f t="shared" si="96"/>
        <v>Remplir la colonne I</v>
      </c>
      <c r="BH157" s="84" t="s">
        <v>64</v>
      </c>
      <c r="BI157" s="315" t="str">
        <f t="shared" si="83"/>
        <v>Remplir les termes C, P et TVA</v>
      </c>
      <c r="BJ157" s="55"/>
      <c r="BK157" s="65"/>
      <c r="BL157" s="56"/>
      <c r="BM157" s="48" t="s">
        <v>64</v>
      </c>
      <c r="BN157" s="99" t="str">
        <f t="shared" si="84"/>
        <v>Remplir la colonne BJ ou BL</v>
      </c>
      <c r="BO157" s="103"/>
      <c r="BP157" s="173" t="str">
        <f t="shared" si="97"/>
        <v>Remplir la colonne M</v>
      </c>
      <c r="BQ157" s="179" t="str">
        <f t="shared" si="85"/>
        <v>Remplir la colonne BO</v>
      </c>
      <c r="BR157" s="297" t="str">
        <f t="shared" si="98"/>
        <v>Remplir la colonne I</v>
      </c>
      <c r="BS157" s="84" t="s">
        <v>64</v>
      </c>
      <c r="BT157" s="315" t="str">
        <f t="shared" si="86"/>
        <v>Remplir les termes C, P et TVA</v>
      </c>
      <c r="BU157" s="55"/>
      <c r="BV157" s="65"/>
      <c r="BW157" s="56"/>
      <c r="BX157" s="48" t="s">
        <v>64</v>
      </c>
      <c r="BY157" s="99" t="str">
        <f t="shared" si="87"/>
        <v>Remplir la colonne BU ou BW</v>
      </c>
      <c r="BZ157" s="103"/>
      <c r="CA157" s="173" t="str">
        <f t="shared" si="99"/>
        <v>Remplir la colonne M</v>
      </c>
      <c r="CB157" s="179" t="str">
        <f t="shared" si="88"/>
        <v>Remplir la colonne BZ</v>
      </c>
      <c r="CC157" s="297" t="str">
        <f t="shared" si="100"/>
        <v>Remplir la colonne I</v>
      </c>
      <c r="CD157" s="84" t="s">
        <v>64</v>
      </c>
      <c r="CE157" s="315" t="str">
        <f t="shared" si="89"/>
        <v>Remplir les termes C, P et TVA</v>
      </c>
      <c r="CF157" s="61" t="str">
        <f t="shared" si="70"/>
        <v>REMPLIR TYPE DE CLIENT</v>
      </c>
      <c r="CG157" s="107" t="str">
        <f t="shared" si="71"/>
        <v>Montant total de l'aide demandée non indiqué</v>
      </c>
      <c r="CH157" s="1"/>
      <c r="CI157" s="1"/>
      <c r="CJ157" s="1"/>
      <c r="CK157" s="1"/>
      <c r="CL157" s="1"/>
    </row>
    <row r="158" spans="1:90" x14ac:dyDescent="0.25">
      <c r="A158" s="51"/>
      <c r="B158" s="111"/>
      <c r="C158" s="111"/>
      <c r="D158" s="111"/>
      <c r="E158" s="111"/>
      <c r="F158" s="111"/>
      <c r="G158" s="132"/>
      <c r="H158" s="151"/>
      <c r="I158" s="299"/>
      <c r="J158" s="152"/>
      <c r="K158" s="153"/>
      <c r="L158" s="169"/>
      <c r="M158" s="39"/>
      <c r="N158" s="90"/>
      <c r="O158" s="39"/>
      <c r="P158" s="23"/>
      <c r="Q158" s="170">
        <f t="shared" si="68"/>
        <v>0</v>
      </c>
      <c r="R158" s="55"/>
      <c r="S158" s="65"/>
      <c r="T158" s="56"/>
      <c r="U158" s="48" t="s">
        <v>64</v>
      </c>
      <c r="V158" s="99" t="str">
        <f t="shared" si="72"/>
        <v>Remplir la colonne R ou T</v>
      </c>
      <c r="W158" s="103"/>
      <c r="X158" s="173" t="str">
        <f t="shared" si="69"/>
        <v>Remplir la colonne M</v>
      </c>
      <c r="Y158" s="179" t="str">
        <f t="shared" si="73"/>
        <v>Remplir la colonne W</v>
      </c>
      <c r="Z158" s="297" t="str">
        <f t="shared" si="90"/>
        <v>Remplir la colonne I</v>
      </c>
      <c r="AA158" s="84" t="s">
        <v>64</v>
      </c>
      <c r="AB158" s="315" t="str">
        <f t="shared" si="74"/>
        <v>Remplir les termes C, P et TVA</v>
      </c>
      <c r="AC158" s="55"/>
      <c r="AD158" s="65"/>
      <c r="AE158" s="56"/>
      <c r="AF158" s="48" t="s">
        <v>64</v>
      </c>
      <c r="AG158" s="99" t="str">
        <f t="shared" si="75"/>
        <v>Remplir la colonne AC ou AE</v>
      </c>
      <c r="AH158" s="103"/>
      <c r="AI158" s="173" t="str">
        <f t="shared" si="91"/>
        <v>Remplir la colonne M</v>
      </c>
      <c r="AJ158" s="179" t="str">
        <f t="shared" si="76"/>
        <v>Remplir la colonne AH</v>
      </c>
      <c r="AK158" s="297" t="str">
        <f t="shared" si="92"/>
        <v>Remplir la colonne I</v>
      </c>
      <c r="AL158" s="84" t="s">
        <v>64</v>
      </c>
      <c r="AM158" s="315" t="str">
        <f t="shared" si="77"/>
        <v>Remplir les termes C, P et TVA</v>
      </c>
      <c r="AN158" s="55"/>
      <c r="AO158" s="65"/>
      <c r="AP158" s="56"/>
      <c r="AQ158" s="48" t="s">
        <v>64</v>
      </c>
      <c r="AR158" s="99" t="str">
        <f t="shared" si="78"/>
        <v>Remplir la colonne AN ou AP</v>
      </c>
      <c r="AS158" s="103"/>
      <c r="AT158" s="173" t="str">
        <f t="shared" si="93"/>
        <v>Remplir la colonne M</v>
      </c>
      <c r="AU158" s="179" t="str">
        <f t="shared" si="79"/>
        <v>Remplir la colonne AS</v>
      </c>
      <c r="AV158" s="297" t="str">
        <f t="shared" si="94"/>
        <v>Remplir la colonne I</v>
      </c>
      <c r="AW158" s="84" t="s">
        <v>64</v>
      </c>
      <c r="AX158" s="315" t="str">
        <f t="shared" si="80"/>
        <v>Remplir les termes C, P et TVA</v>
      </c>
      <c r="AY158" s="55"/>
      <c r="AZ158" s="65"/>
      <c r="BA158" s="56"/>
      <c r="BB158" s="48" t="s">
        <v>64</v>
      </c>
      <c r="BC158" s="99" t="str">
        <f t="shared" si="81"/>
        <v>Remplir la colonne AY ou BA</v>
      </c>
      <c r="BD158" s="103"/>
      <c r="BE158" s="173" t="str">
        <f t="shared" si="95"/>
        <v>Remplir la colonne M</v>
      </c>
      <c r="BF158" s="179" t="str">
        <f t="shared" si="82"/>
        <v>Remplir la colonne BD</v>
      </c>
      <c r="BG158" s="297" t="str">
        <f t="shared" si="96"/>
        <v>Remplir la colonne I</v>
      </c>
      <c r="BH158" s="84" t="s">
        <v>64</v>
      </c>
      <c r="BI158" s="315" t="str">
        <f t="shared" si="83"/>
        <v>Remplir les termes C, P et TVA</v>
      </c>
      <c r="BJ158" s="55"/>
      <c r="BK158" s="65"/>
      <c r="BL158" s="56"/>
      <c r="BM158" s="48" t="s">
        <v>64</v>
      </c>
      <c r="BN158" s="99" t="str">
        <f t="shared" si="84"/>
        <v>Remplir la colonne BJ ou BL</v>
      </c>
      <c r="BO158" s="103"/>
      <c r="BP158" s="173" t="str">
        <f t="shared" si="97"/>
        <v>Remplir la colonne M</v>
      </c>
      <c r="BQ158" s="179" t="str">
        <f t="shared" si="85"/>
        <v>Remplir la colonne BO</v>
      </c>
      <c r="BR158" s="297" t="str">
        <f t="shared" si="98"/>
        <v>Remplir la colonne I</v>
      </c>
      <c r="BS158" s="84" t="s">
        <v>64</v>
      </c>
      <c r="BT158" s="315" t="str">
        <f t="shared" si="86"/>
        <v>Remplir les termes C, P et TVA</v>
      </c>
      <c r="BU158" s="55"/>
      <c r="BV158" s="65"/>
      <c r="BW158" s="56"/>
      <c r="BX158" s="48" t="s">
        <v>64</v>
      </c>
      <c r="BY158" s="99" t="str">
        <f t="shared" si="87"/>
        <v>Remplir la colonne BU ou BW</v>
      </c>
      <c r="BZ158" s="103"/>
      <c r="CA158" s="173" t="str">
        <f t="shared" si="99"/>
        <v>Remplir la colonne M</v>
      </c>
      <c r="CB158" s="179" t="str">
        <f t="shared" si="88"/>
        <v>Remplir la colonne BZ</v>
      </c>
      <c r="CC158" s="297" t="str">
        <f t="shared" si="100"/>
        <v>Remplir la colonne I</v>
      </c>
      <c r="CD158" s="84" t="s">
        <v>64</v>
      </c>
      <c r="CE158" s="315" t="str">
        <f t="shared" si="89"/>
        <v>Remplir les termes C, P et TVA</v>
      </c>
      <c r="CF158" s="61" t="str">
        <f t="shared" si="70"/>
        <v>REMPLIR TYPE DE CLIENT</v>
      </c>
      <c r="CG158" s="107" t="str">
        <f t="shared" si="71"/>
        <v>Montant total de l'aide demandée non indiqué</v>
      </c>
      <c r="CH158" s="1"/>
      <c r="CI158" s="1"/>
      <c r="CJ158" s="1"/>
      <c r="CK158" s="1"/>
      <c r="CL158" s="1"/>
    </row>
    <row r="159" spans="1:90" x14ac:dyDescent="0.25">
      <c r="A159" s="51"/>
      <c r="B159" s="111"/>
      <c r="C159" s="111"/>
      <c r="D159" s="111"/>
      <c r="E159" s="111"/>
      <c r="F159" s="111"/>
      <c r="G159" s="132"/>
      <c r="H159" s="151"/>
      <c r="I159" s="299"/>
      <c r="J159" s="152"/>
      <c r="K159" s="153"/>
      <c r="L159" s="169"/>
      <c r="M159" s="39"/>
      <c r="N159" s="90"/>
      <c r="O159" s="39"/>
      <c r="P159" s="23"/>
      <c r="Q159" s="170">
        <f t="shared" si="68"/>
        <v>0</v>
      </c>
      <c r="R159" s="55"/>
      <c r="S159" s="65"/>
      <c r="T159" s="56"/>
      <c r="U159" s="48" t="s">
        <v>64</v>
      </c>
      <c r="V159" s="99" t="str">
        <f t="shared" si="72"/>
        <v>Remplir la colonne R ou T</v>
      </c>
      <c r="W159" s="103"/>
      <c r="X159" s="173" t="str">
        <f t="shared" si="69"/>
        <v>Remplir la colonne M</v>
      </c>
      <c r="Y159" s="179" t="str">
        <f t="shared" si="73"/>
        <v>Remplir la colonne W</v>
      </c>
      <c r="Z159" s="297" t="str">
        <f t="shared" si="90"/>
        <v>Remplir la colonne I</v>
      </c>
      <c r="AA159" s="84" t="s">
        <v>64</v>
      </c>
      <c r="AB159" s="315" t="str">
        <f t="shared" si="74"/>
        <v>Remplir les termes C, P et TVA</v>
      </c>
      <c r="AC159" s="55"/>
      <c r="AD159" s="65"/>
      <c r="AE159" s="56"/>
      <c r="AF159" s="48" t="s">
        <v>64</v>
      </c>
      <c r="AG159" s="99" t="str">
        <f t="shared" si="75"/>
        <v>Remplir la colonne AC ou AE</v>
      </c>
      <c r="AH159" s="103"/>
      <c r="AI159" s="173" t="str">
        <f t="shared" si="91"/>
        <v>Remplir la colonne M</v>
      </c>
      <c r="AJ159" s="179" t="str">
        <f t="shared" si="76"/>
        <v>Remplir la colonne AH</v>
      </c>
      <c r="AK159" s="297" t="str">
        <f t="shared" si="92"/>
        <v>Remplir la colonne I</v>
      </c>
      <c r="AL159" s="84" t="s">
        <v>64</v>
      </c>
      <c r="AM159" s="315" t="str">
        <f t="shared" si="77"/>
        <v>Remplir les termes C, P et TVA</v>
      </c>
      <c r="AN159" s="55"/>
      <c r="AO159" s="65"/>
      <c r="AP159" s="56"/>
      <c r="AQ159" s="48" t="s">
        <v>64</v>
      </c>
      <c r="AR159" s="99" t="str">
        <f t="shared" si="78"/>
        <v>Remplir la colonne AN ou AP</v>
      </c>
      <c r="AS159" s="103"/>
      <c r="AT159" s="173" t="str">
        <f t="shared" si="93"/>
        <v>Remplir la colonne M</v>
      </c>
      <c r="AU159" s="179" t="str">
        <f t="shared" si="79"/>
        <v>Remplir la colonne AS</v>
      </c>
      <c r="AV159" s="297" t="str">
        <f t="shared" si="94"/>
        <v>Remplir la colonne I</v>
      </c>
      <c r="AW159" s="84" t="s">
        <v>64</v>
      </c>
      <c r="AX159" s="315" t="str">
        <f t="shared" si="80"/>
        <v>Remplir les termes C, P et TVA</v>
      </c>
      <c r="AY159" s="55"/>
      <c r="AZ159" s="65"/>
      <c r="BA159" s="56"/>
      <c r="BB159" s="48" t="s">
        <v>64</v>
      </c>
      <c r="BC159" s="99" t="str">
        <f t="shared" si="81"/>
        <v>Remplir la colonne AY ou BA</v>
      </c>
      <c r="BD159" s="103"/>
      <c r="BE159" s="173" t="str">
        <f t="shared" si="95"/>
        <v>Remplir la colonne M</v>
      </c>
      <c r="BF159" s="179" t="str">
        <f t="shared" si="82"/>
        <v>Remplir la colonne BD</v>
      </c>
      <c r="BG159" s="297" t="str">
        <f t="shared" si="96"/>
        <v>Remplir la colonne I</v>
      </c>
      <c r="BH159" s="84" t="s">
        <v>64</v>
      </c>
      <c r="BI159" s="315" t="str">
        <f t="shared" si="83"/>
        <v>Remplir les termes C, P et TVA</v>
      </c>
      <c r="BJ159" s="55"/>
      <c r="BK159" s="65"/>
      <c r="BL159" s="56"/>
      <c r="BM159" s="48" t="s">
        <v>64</v>
      </c>
      <c r="BN159" s="99" t="str">
        <f t="shared" si="84"/>
        <v>Remplir la colonne BJ ou BL</v>
      </c>
      <c r="BO159" s="103"/>
      <c r="BP159" s="173" t="str">
        <f t="shared" si="97"/>
        <v>Remplir la colonne M</v>
      </c>
      <c r="BQ159" s="179" t="str">
        <f t="shared" si="85"/>
        <v>Remplir la colonne BO</v>
      </c>
      <c r="BR159" s="297" t="str">
        <f t="shared" si="98"/>
        <v>Remplir la colonne I</v>
      </c>
      <c r="BS159" s="84" t="s">
        <v>64</v>
      </c>
      <c r="BT159" s="315" t="str">
        <f t="shared" si="86"/>
        <v>Remplir les termes C, P et TVA</v>
      </c>
      <c r="BU159" s="55"/>
      <c r="BV159" s="65"/>
      <c r="BW159" s="56"/>
      <c r="BX159" s="48" t="s">
        <v>64</v>
      </c>
      <c r="BY159" s="99" t="str">
        <f t="shared" si="87"/>
        <v>Remplir la colonne BU ou BW</v>
      </c>
      <c r="BZ159" s="103"/>
      <c r="CA159" s="173" t="str">
        <f t="shared" si="99"/>
        <v>Remplir la colonne M</v>
      </c>
      <c r="CB159" s="179" t="str">
        <f t="shared" si="88"/>
        <v>Remplir la colonne BZ</v>
      </c>
      <c r="CC159" s="297" t="str">
        <f t="shared" si="100"/>
        <v>Remplir la colonne I</v>
      </c>
      <c r="CD159" s="84" t="s">
        <v>64</v>
      </c>
      <c r="CE159" s="315" t="str">
        <f t="shared" si="89"/>
        <v>Remplir les termes C, P et TVA</v>
      </c>
      <c r="CF159" s="61" t="str">
        <f t="shared" si="70"/>
        <v>REMPLIR TYPE DE CLIENT</v>
      </c>
      <c r="CG159" s="107" t="str">
        <f t="shared" si="71"/>
        <v>Montant total de l'aide demandée non indiqué</v>
      </c>
      <c r="CH159" s="1"/>
      <c r="CI159" s="1"/>
      <c r="CJ159" s="1"/>
      <c r="CK159" s="1"/>
      <c r="CL159" s="1"/>
    </row>
    <row r="160" spans="1:90" x14ac:dyDescent="0.25">
      <c r="A160" s="51"/>
      <c r="B160" s="111"/>
      <c r="C160" s="111"/>
      <c r="D160" s="111"/>
      <c r="E160" s="111"/>
      <c r="F160" s="111"/>
      <c r="G160" s="132"/>
      <c r="H160" s="151"/>
      <c r="I160" s="299"/>
      <c r="J160" s="152"/>
      <c r="K160" s="153"/>
      <c r="L160" s="169"/>
      <c r="M160" s="39"/>
      <c r="N160" s="90"/>
      <c r="O160" s="39"/>
      <c r="P160" s="23"/>
      <c r="Q160" s="170">
        <f t="shared" si="68"/>
        <v>0</v>
      </c>
      <c r="R160" s="55"/>
      <c r="S160" s="65"/>
      <c r="T160" s="56"/>
      <c r="U160" s="48" t="s">
        <v>64</v>
      </c>
      <c r="V160" s="99" t="str">
        <f t="shared" si="72"/>
        <v>Remplir la colonne R ou T</v>
      </c>
      <c r="W160" s="103"/>
      <c r="X160" s="173" t="str">
        <f t="shared" si="69"/>
        <v>Remplir la colonne M</v>
      </c>
      <c r="Y160" s="179" t="str">
        <f t="shared" si="73"/>
        <v>Remplir la colonne W</v>
      </c>
      <c r="Z160" s="297" t="str">
        <f t="shared" si="90"/>
        <v>Remplir la colonne I</v>
      </c>
      <c r="AA160" s="84" t="s">
        <v>64</v>
      </c>
      <c r="AB160" s="315" t="str">
        <f t="shared" si="74"/>
        <v>Remplir les termes C, P et TVA</v>
      </c>
      <c r="AC160" s="55"/>
      <c r="AD160" s="65"/>
      <c r="AE160" s="56"/>
      <c r="AF160" s="48" t="s">
        <v>64</v>
      </c>
      <c r="AG160" s="99" t="str">
        <f t="shared" si="75"/>
        <v>Remplir la colonne AC ou AE</v>
      </c>
      <c r="AH160" s="103"/>
      <c r="AI160" s="173" t="str">
        <f t="shared" si="91"/>
        <v>Remplir la colonne M</v>
      </c>
      <c r="AJ160" s="179" t="str">
        <f t="shared" si="76"/>
        <v>Remplir la colonne AH</v>
      </c>
      <c r="AK160" s="297" t="str">
        <f t="shared" si="92"/>
        <v>Remplir la colonne I</v>
      </c>
      <c r="AL160" s="84" t="s">
        <v>64</v>
      </c>
      <c r="AM160" s="315" t="str">
        <f t="shared" si="77"/>
        <v>Remplir les termes C, P et TVA</v>
      </c>
      <c r="AN160" s="55"/>
      <c r="AO160" s="65"/>
      <c r="AP160" s="56"/>
      <c r="AQ160" s="48" t="s">
        <v>64</v>
      </c>
      <c r="AR160" s="99" t="str">
        <f t="shared" si="78"/>
        <v>Remplir la colonne AN ou AP</v>
      </c>
      <c r="AS160" s="103"/>
      <c r="AT160" s="173" t="str">
        <f t="shared" si="93"/>
        <v>Remplir la colonne M</v>
      </c>
      <c r="AU160" s="179" t="str">
        <f t="shared" si="79"/>
        <v>Remplir la colonne AS</v>
      </c>
      <c r="AV160" s="297" t="str">
        <f t="shared" si="94"/>
        <v>Remplir la colonne I</v>
      </c>
      <c r="AW160" s="84" t="s">
        <v>64</v>
      </c>
      <c r="AX160" s="315" t="str">
        <f t="shared" si="80"/>
        <v>Remplir les termes C, P et TVA</v>
      </c>
      <c r="AY160" s="55"/>
      <c r="AZ160" s="65"/>
      <c r="BA160" s="56"/>
      <c r="BB160" s="48" t="s">
        <v>64</v>
      </c>
      <c r="BC160" s="99" t="str">
        <f t="shared" si="81"/>
        <v>Remplir la colonne AY ou BA</v>
      </c>
      <c r="BD160" s="103"/>
      <c r="BE160" s="173" t="str">
        <f t="shared" si="95"/>
        <v>Remplir la colonne M</v>
      </c>
      <c r="BF160" s="179" t="str">
        <f t="shared" si="82"/>
        <v>Remplir la colonne BD</v>
      </c>
      <c r="BG160" s="297" t="str">
        <f t="shared" si="96"/>
        <v>Remplir la colonne I</v>
      </c>
      <c r="BH160" s="84" t="s">
        <v>64</v>
      </c>
      <c r="BI160" s="315" t="str">
        <f t="shared" si="83"/>
        <v>Remplir les termes C, P et TVA</v>
      </c>
      <c r="BJ160" s="55"/>
      <c r="BK160" s="65"/>
      <c r="BL160" s="56"/>
      <c r="BM160" s="48" t="s">
        <v>64</v>
      </c>
      <c r="BN160" s="99" t="str">
        <f t="shared" si="84"/>
        <v>Remplir la colonne BJ ou BL</v>
      </c>
      <c r="BO160" s="103"/>
      <c r="BP160" s="173" t="str">
        <f t="shared" si="97"/>
        <v>Remplir la colonne M</v>
      </c>
      <c r="BQ160" s="179" t="str">
        <f t="shared" si="85"/>
        <v>Remplir la colonne BO</v>
      </c>
      <c r="BR160" s="297" t="str">
        <f t="shared" si="98"/>
        <v>Remplir la colonne I</v>
      </c>
      <c r="BS160" s="84" t="s">
        <v>64</v>
      </c>
      <c r="BT160" s="315" t="str">
        <f t="shared" si="86"/>
        <v>Remplir les termes C, P et TVA</v>
      </c>
      <c r="BU160" s="55"/>
      <c r="BV160" s="65"/>
      <c r="BW160" s="56"/>
      <c r="BX160" s="48" t="s">
        <v>64</v>
      </c>
      <c r="BY160" s="99" t="str">
        <f t="shared" si="87"/>
        <v>Remplir la colonne BU ou BW</v>
      </c>
      <c r="BZ160" s="103"/>
      <c r="CA160" s="173" t="str">
        <f t="shared" si="99"/>
        <v>Remplir la colonne M</v>
      </c>
      <c r="CB160" s="179" t="str">
        <f t="shared" si="88"/>
        <v>Remplir la colonne BZ</v>
      </c>
      <c r="CC160" s="297" t="str">
        <f t="shared" si="100"/>
        <v>Remplir la colonne I</v>
      </c>
      <c r="CD160" s="84" t="s">
        <v>64</v>
      </c>
      <c r="CE160" s="315" t="str">
        <f t="shared" si="89"/>
        <v>Remplir les termes C, P et TVA</v>
      </c>
      <c r="CF160" s="61" t="str">
        <f t="shared" si="70"/>
        <v>REMPLIR TYPE DE CLIENT</v>
      </c>
      <c r="CG160" s="107" t="str">
        <f t="shared" si="71"/>
        <v>Montant total de l'aide demandée non indiqué</v>
      </c>
      <c r="CH160" s="1"/>
      <c r="CI160" s="1"/>
      <c r="CJ160" s="1"/>
      <c r="CK160" s="1"/>
      <c r="CL160" s="1"/>
    </row>
    <row r="161" spans="1:90" x14ac:dyDescent="0.25">
      <c r="A161" s="51"/>
      <c r="B161" s="111"/>
      <c r="C161" s="111"/>
      <c r="D161" s="111"/>
      <c r="E161" s="111"/>
      <c r="F161" s="111"/>
      <c r="G161" s="132"/>
      <c r="H161" s="151"/>
      <c r="I161" s="299"/>
      <c r="J161" s="152"/>
      <c r="K161" s="153"/>
      <c r="L161" s="169"/>
      <c r="M161" s="39"/>
      <c r="N161" s="90"/>
      <c r="O161" s="39"/>
      <c r="P161" s="23"/>
      <c r="Q161" s="170">
        <f t="shared" si="68"/>
        <v>0</v>
      </c>
      <c r="R161" s="55"/>
      <c r="S161" s="65"/>
      <c r="T161" s="56"/>
      <c r="U161" s="48" t="s">
        <v>64</v>
      </c>
      <c r="V161" s="99" t="str">
        <f t="shared" si="72"/>
        <v>Remplir la colonne R ou T</v>
      </c>
      <c r="W161" s="103"/>
      <c r="X161" s="173" t="str">
        <f t="shared" si="69"/>
        <v>Remplir la colonne M</v>
      </c>
      <c r="Y161" s="179" t="str">
        <f t="shared" si="73"/>
        <v>Remplir la colonne W</v>
      </c>
      <c r="Z161" s="297" t="str">
        <f t="shared" si="90"/>
        <v>Remplir la colonne I</v>
      </c>
      <c r="AA161" s="84" t="s">
        <v>64</v>
      </c>
      <c r="AB161" s="315" t="str">
        <f t="shared" si="74"/>
        <v>Remplir les termes C, P et TVA</v>
      </c>
      <c r="AC161" s="55"/>
      <c r="AD161" s="65"/>
      <c r="AE161" s="56"/>
      <c r="AF161" s="48" t="s">
        <v>64</v>
      </c>
      <c r="AG161" s="99" t="str">
        <f t="shared" si="75"/>
        <v>Remplir la colonne AC ou AE</v>
      </c>
      <c r="AH161" s="103"/>
      <c r="AI161" s="173" t="str">
        <f t="shared" si="91"/>
        <v>Remplir la colonne M</v>
      </c>
      <c r="AJ161" s="179" t="str">
        <f t="shared" si="76"/>
        <v>Remplir la colonne AH</v>
      </c>
      <c r="AK161" s="297" t="str">
        <f t="shared" si="92"/>
        <v>Remplir la colonne I</v>
      </c>
      <c r="AL161" s="84" t="s">
        <v>64</v>
      </c>
      <c r="AM161" s="315" t="str">
        <f t="shared" si="77"/>
        <v>Remplir les termes C, P et TVA</v>
      </c>
      <c r="AN161" s="55"/>
      <c r="AO161" s="65"/>
      <c r="AP161" s="56"/>
      <c r="AQ161" s="48" t="s">
        <v>64</v>
      </c>
      <c r="AR161" s="99" t="str">
        <f t="shared" si="78"/>
        <v>Remplir la colonne AN ou AP</v>
      </c>
      <c r="AS161" s="103"/>
      <c r="AT161" s="173" t="str">
        <f t="shared" si="93"/>
        <v>Remplir la colonne M</v>
      </c>
      <c r="AU161" s="179" t="str">
        <f t="shared" si="79"/>
        <v>Remplir la colonne AS</v>
      </c>
      <c r="AV161" s="297" t="str">
        <f t="shared" si="94"/>
        <v>Remplir la colonne I</v>
      </c>
      <c r="AW161" s="84" t="s">
        <v>64</v>
      </c>
      <c r="AX161" s="315" t="str">
        <f t="shared" si="80"/>
        <v>Remplir les termes C, P et TVA</v>
      </c>
      <c r="AY161" s="55"/>
      <c r="AZ161" s="65"/>
      <c r="BA161" s="56"/>
      <c r="BB161" s="48" t="s">
        <v>64</v>
      </c>
      <c r="BC161" s="99" t="str">
        <f t="shared" si="81"/>
        <v>Remplir la colonne AY ou BA</v>
      </c>
      <c r="BD161" s="103"/>
      <c r="BE161" s="173" t="str">
        <f t="shared" si="95"/>
        <v>Remplir la colonne M</v>
      </c>
      <c r="BF161" s="179" t="str">
        <f t="shared" si="82"/>
        <v>Remplir la colonne BD</v>
      </c>
      <c r="BG161" s="297" t="str">
        <f t="shared" si="96"/>
        <v>Remplir la colonne I</v>
      </c>
      <c r="BH161" s="84" t="s">
        <v>64</v>
      </c>
      <c r="BI161" s="315" t="str">
        <f t="shared" si="83"/>
        <v>Remplir les termes C, P et TVA</v>
      </c>
      <c r="BJ161" s="55"/>
      <c r="BK161" s="65"/>
      <c r="BL161" s="56"/>
      <c r="BM161" s="48" t="s">
        <v>64</v>
      </c>
      <c r="BN161" s="99" t="str">
        <f t="shared" si="84"/>
        <v>Remplir la colonne BJ ou BL</v>
      </c>
      <c r="BO161" s="103"/>
      <c r="BP161" s="173" t="str">
        <f t="shared" si="97"/>
        <v>Remplir la colonne M</v>
      </c>
      <c r="BQ161" s="179" t="str">
        <f t="shared" si="85"/>
        <v>Remplir la colonne BO</v>
      </c>
      <c r="BR161" s="297" t="str">
        <f t="shared" si="98"/>
        <v>Remplir la colonne I</v>
      </c>
      <c r="BS161" s="84" t="s">
        <v>64</v>
      </c>
      <c r="BT161" s="315" t="str">
        <f t="shared" si="86"/>
        <v>Remplir les termes C, P et TVA</v>
      </c>
      <c r="BU161" s="55"/>
      <c r="BV161" s="65"/>
      <c r="BW161" s="56"/>
      <c r="BX161" s="48" t="s">
        <v>64</v>
      </c>
      <c r="BY161" s="99" t="str">
        <f t="shared" si="87"/>
        <v>Remplir la colonne BU ou BW</v>
      </c>
      <c r="BZ161" s="103"/>
      <c r="CA161" s="173" t="str">
        <f t="shared" si="99"/>
        <v>Remplir la colonne M</v>
      </c>
      <c r="CB161" s="179" t="str">
        <f t="shared" si="88"/>
        <v>Remplir la colonne BZ</v>
      </c>
      <c r="CC161" s="297" t="str">
        <f t="shared" si="100"/>
        <v>Remplir la colonne I</v>
      </c>
      <c r="CD161" s="84" t="s">
        <v>64</v>
      </c>
      <c r="CE161" s="315" t="str">
        <f t="shared" si="89"/>
        <v>Remplir les termes C, P et TVA</v>
      </c>
      <c r="CF161" s="61" t="str">
        <f t="shared" si="70"/>
        <v>REMPLIR TYPE DE CLIENT</v>
      </c>
      <c r="CG161" s="107" t="str">
        <f t="shared" si="71"/>
        <v>Montant total de l'aide demandée non indiqué</v>
      </c>
      <c r="CH161" s="1"/>
      <c r="CI161" s="1"/>
      <c r="CJ161" s="1"/>
      <c r="CK161" s="1"/>
      <c r="CL161" s="1"/>
    </row>
    <row r="162" spans="1:90" x14ac:dyDescent="0.25">
      <c r="A162" s="51"/>
      <c r="B162" s="111"/>
      <c r="C162" s="111"/>
      <c r="D162" s="111"/>
      <c r="E162" s="111"/>
      <c r="F162" s="111"/>
      <c r="G162" s="132"/>
      <c r="H162" s="151"/>
      <c r="I162" s="299"/>
      <c r="J162" s="152"/>
      <c r="K162" s="153"/>
      <c r="L162" s="169"/>
      <c r="M162" s="39"/>
      <c r="N162" s="90"/>
      <c r="O162" s="39"/>
      <c r="P162" s="23"/>
      <c r="Q162" s="170">
        <f t="shared" si="68"/>
        <v>0</v>
      </c>
      <c r="R162" s="55"/>
      <c r="S162" s="65"/>
      <c r="T162" s="56"/>
      <c r="U162" s="48" t="s">
        <v>64</v>
      </c>
      <c r="V162" s="99" t="str">
        <f t="shared" si="72"/>
        <v>Remplir la colonne R ou T</v>
      </c>
      <c r="W162" s="103"/>
      <c r="X162" s="173" t="str">
        <f t="shared" si="69"/>
        <v>Remplir la colonne M</v>
      </c>
      <c r="Y162" s="179" t="str">
        <f t="shared" si="73"/>
        <v>Remplir la colonne W</v>
      </c>
      <c r="Z162" s="297" t="str">
        <f t="shared" si="90"/>
        <v>Remplir la colonne I</v>
      </c>
      <c r="AA162" s="84" t="s">
        <v>64</v>
      </c>
      <c r="AB162" s="315" t="str">
        <f t="shared" si="74"/>
        <v>Remplir les termes C, P et TVA</v>
      </c>
      <c r="AC162" s="55"/>
      <c r="AD162" s="65"/>
      <c r="AE162" s="56"/>
      <c r="AF162" s="48" t="s">
        <v>64</v>
      </c>
      <c r="AG162" s="99" t="str">
        <f t="shared" si="75"/>
        <v>Remplir la colonne AC ou AE</v>
      </c>
      <c r="AH162" s="103"/>
      <c r="AI162" s="173" t="str">
        <f t="shared" si="91"/>
        <v>Remplir la colonne M</v>
      </c>
      <c r="AJ162" s="179" t="str">
        <f t="shared" si="76"/>
        <v>Remplir la colonne AH</v>
      </c>
      <c r="AK162" s="297" t="str">
        <f t="shared" si="92"/>
        <v>Remplir la colonne I</v>
      </c>
      <c r="AL162" s="84" t="s">
        <v>64</v>
      </c>
      <c r="AM162" s="315" t="str">
        <f t="shared" si="77"/>
        <v>Remplir les termes C, P et TVA</v>
      </c>
      <c r="AN162" s="55"/>
      <c r="AO162" s="65"/>
      <c r="AP162" s="56"/>
      <c r="AQ162" s="48" t="s">
        <v>64</v>
      </c>
      <c r="AR162" s="99" t="str">
        <f t="shared" si="78"/>
        <v>Remplir la colonne AN ou AP</v>
      </c>
      <c r="AS162" s="103"/>
      <c r="AT162" s="173" t="str">
        <f t="shared" si="93"/>
        <v>Remplir la colonne M</v>
      </c>
      <c r="AU162" s="179" t="str">
        <f t="shared" si="79"/>
        <v>Remplir la colonne AS</v>
      </c>
      <c r="AV162" s="297" t="str">
        <f t="shared" si="94"/>
        <v>Remplir la colonne I</v>
      </c>
      <c r="AW162" s="84" t="s">
        <v>64</v>
      </c>
      <c r="AX162" s="315" t="str">
        <f t="shared" si="80"/>
        <v>Remplir les termes C, P et TVA</v>
      </c>
      <c r="AY162" s="55"/>
      <c r="AZ162" s="65"/>
      <c r="BA162" s="56"/>
      <c r="BB162" s="48" t="s">
        <v>64</v>
      </c>
      <c r="BC162" s="99" t="str">
        <f t="shared" si="81"/>
        <v>Remplir la colonne AY ou BA</v>
      </c>
      <c r="BD162" s="103"/>
      <c r="BE162" s="173" t="str">
        <f t="shared" si="95"/>
        <v>Remplir la colonne M</v>
      </c>
      <c r="BF162" s="179" t="str">
        <f t="shared" si="82"/>
        <v>Remplir la colonne BD</v>
      </c>
      <c r="BG162" s="297" t="str">
        <f t="shared" si="96"/>
        <v>Remplir la colonne I</v>
      </c>
      <c r="BH162" s="84" t="s">
        <v>64</v>
      </c>
      <c r="BI162" s="315" t="str">
        <f t="shared" si="83"/>
        <v>Remplir les termes C, P et TVA</v>
      </c>
      <c r="BJ162" s="55"/>
      <c r="BK162" s="65"/>
      <c r="BL162" s="56"/>
      <c r="BM162" s="48" t="s">
        <v>64</v>
      </c>
      <c r="BN162" s="99" t="str">
        <f t="shared" si="84"/>
        <v>Remplir la colonne BJ ou BL</v>
      </c>
      <c r="BO162" s="103"/>
      <c r="BP162" s="173" t="str">
        <f t="shared" si="97"/>
        <v>Remplir la colonne M</v>
      </c>
      <c r="BQ162" s="179" t="str">
        <f t="shared" si="85"/>
        <v>Remplir la colonne BO</v>
      </c>
      <c r="BR162" s="297" t="str">
        <f t="shared" si="98"/>
        <v>Remplir la colonne I</v>
      </c>
      <c r="BS162" s="84" t="s">
        <v>64</v>
      </c>
      <c r="BT162" s="315" t="str">
        <f t="shared" si="86"/>
        <v>Remplir les termes C, P et TVA</v>
      </c>
      <c r="BU162" s="55"/>
      <c r="BV162" s="65"/>
      <c r="BW162" s="56"/>
      <c r="BX162" s="48" t="s">
        <v>64</v>
      </c>
      <c r="BY162" s="99" t="str">
        <f t="shared" si="87"/>
        <v>Remplir la colonne BU ou BW</v>
      </c>
      <c r="BZ162" s="103"/>
      <c r="CA162" s="173" t="str">
        <f t="shared" si="99"/>
        <v>Remplir la colonne M</v>
      </c>
      <c r="CB162" s="179" t="str">
        <f t="shared" si="88"/>
        <v>Remplir la colonne BZ</v>
      </c>
      <c r="CC162" s="297" t="str">
        <f t="shared" si="100"/>
        <v>Remplir la colonne I</v>
      </c>
      <c r="CD162" s="84" t="s">
        <v>64</v>
      </c>
      <c r="CE162" s="315" t="str">
        <f t="shared" si="89"/>
        <v>Remplir les termes C, P et TVA</v>
      </c>
      <c r="CF162" s="61" t="str">
        <f t="shared" si="70"/>
        <v>REMPLIR TYPE DE CLIENT</v>
      </c>
      <c r="CG162" s="107" t="str">
        <f t="shared" si="71"/>
        <v>Montant total de l'aide demandée non indiqué</v>
      </c>
      <c r="CH162" s="1"/>
      <c r="CI162" s="1"/>
      <c r="CJ162" s="1"/>
      <c r="CK162" s="1"/>
      <c r="CL162" s="1"/>
    </row>
    <row r="163" spans="1:90" x14ac:dyDescent="0.25">
      <c r="A163" s="51"/>
      <c r="B163" s="111"/>
      <c r="C163" s="111"/>
      <c r="D163" s="111"/>
      <c r="E163" s="111"/>
      <c r="F163" s="111"/>
      <c r="G163" s="132"/>
      <c r="H163" s="151"/>
      <c r="I163" s="299"/>
      <c r="J163" s="152"/>
      <c r="K163" s="153"/>
      <c r="L163" s="169"/>
      <c r="M163" s="39"/>
      <c r="N163" s="90"/>
      <c r="O163" s="39"/>
      <c r="P163" s="23"/>
      <c r="Q163" s="170">
        <f t="shared" si="68"/>
        <v>0</v>
      </c>
      <c r="R163" s="55"/>
      <c r="S163" s="65"/>
      <c r="T163" s="56"/>
      <c r="U163" s="48" t="s">
        <v>64</v>
      </c>
      <c r="V163" s="99" t="str">
        <f t="shared" si="72"/>
        <v>Remplir la colonne R ou T</v>
      </c>
      <c r="W163" s="103"/>
      <c r="X163" s="173" t="str">
        <f t="shared" si="69"/>
        <v>Remplir la colonne M</v>
      </c>
      <c r="Y163" s="179" t="str">
        <f t="shared" si="73"/>
        <v>Remplir la colonne W</v>
      </c>
      <c r="Z163" s="297" t="str">
        <f t="shared" si="90"/>
        <v>Remplir la colonne I</v>
      </c>
      <c r="AA163" s="84" t="s">
        <v>64</v>
      </c>
      <c r="AB163" s="315" t="str">
        <f t="shared" si="74"/>
        <v>Remplir les termes C, P et TVA</v>
      </c>
      <c r="AC163" s="55"/>
      <c r="AD163" s="65"/>
      <c r="AE163" s="56"/>
      <c r="AF163" s="48" t="s">
        <v>64</v>
      </c>
      <c r="AG163" s="99" t="str">
        <f t="shared" si="75"/>
        <v>Remplir la colonne AC ou AE</v>
      </c>
      <c r="AH163" s="103"/>
      <c r="AI163" s="173" t="str">
        <f t="shared" si="91"/>
        <v>Remplir la colonne M</v>
      </c>
      <c r="AJ163" s="179" t="str">
        <f t="shared" si="76"/>
        <v>Remplir la colonne AH</v>
      </c>
      <c r="AK163" s="297" t="str">
        <f t="shared" si="92"/>
        <v>Remplir la colonne I</v>
      </c>
      <c r="AL163" s="84" t="s">
        <v>64</v>
      </c>
      <c r="AM163" s="315" t="str">
        <f t="shared" si="77"/>
        <v>Remplir les termes C, P et TVA</v>
      </c>
      <c r="AN163" s="55"/>
      <c r="AO163" s="65"/>
      <c r="AP163" s="56"/>
      <c r="AQ163" s="48" t="s">
        <v>64</v>
      </c>
      <c r="AR163" s="99" t="str">
        <f t="shared" si="78"/>
        <v>Remplir la colonne AN ou AP</v>
      </c>
      <c r="AS163" s="103"/>
      <c r="AT163" s="173" t="str">
        <f t="shared" si="93"/>
        <v>Remplir la colonne M</v>
      </c>
      <c r="AU163" s="179" t="str">
        <f t="shared" si="79"/>
        <v>Remplir la colonne AS</v>
      </c>
      <c r="AV163" s="297" t="str">
        <f t="shared" si="94"/>
        <v>Remplir la colonne I</v>
      </c>
      <c r="AW163" s="84" t="s">
        <v>64</v>
      </c>
      <c r="AX163" s="315" t="str">
        <f t="shared" si="80"/>
        <v>Remplir les termes C, P et TVA</v>
      </c>
      <c r="AY163" s="55"/>
      <c r="AZ163" s="65"/>
      <c r="BA163" s="56"/>
      <c r="BB163" s="48" t="s">
        <v>64</v>
      </c>
      <c r="BC163" s="99" t="str">
        <f t="shared" si="81"/>
        <v>Remplir la colonne AY ou BA</v>
      </c>
      <c r="BD163" s="103"/>
      <c r="BE163" s="173" t="str">
        <f t="shared" si="95"/>
        <v>Remplir la colonne M</v>
      </c>
      <c r="BF163" s="179" t="str">
        <f t="shared" si="82"/>
        <v>Remplir la colonne BD</v>
      </c>
      <c r="BG163" s="297" t="str">
        <f t="shared" si="96"/>
        <v>Remplir la colonne I</v>
      </c>
      <c r="BH163" s="84" t="s">
        <v>64</v>
      </c>
      <c r="BI163" s="315" t="str">
        <f t="shared" si="83"/>
        <v>Remplir les termes C, P et TVA</v>
      </c>
      <c r="BJ163" s="55"/>
      <c r="BK163" s="65"/>
      <c r="BL163" s="56"/>
      <c r="BM163" s="48" t="s">
        <v>64</v>
      </c>
      <c r="BN163" s="99" t="str">
        <f t="shared" si="84"/>
        <v>Remplir la colonne BJ ou BL</v>
      </c>
      <c r="BO163" s="103"/>
      <c r="BP163" s="173" t="str">
        <f t="shared" si="97"/>
        <v>Remplir la colonne M</v>
      </c>
      <c r="BQ163" s="179" t="str">
        <f t="shared" si="85"/>
        <v>Remplir la colonne BO</v>
      </c>
      <c r="BR163" s="297" t="str">
        <f t="shared" si="98"/>
        <v>Remplir la colonne I</v>
      </c>
      <c r="BS163" s="84" t="s">
        <v>64</v>
      </c>
      <c r="BT163" s="315" t="str">
        <f t="shared" si="86"/>
        <v>Remplir les termes C, P et TVA</v>
      </c>
      <c r="BU163" s="55"/>
      <c r="BV163" s="65"/>
      <c r="BW163" s="56"/>
      <c r="BX163" s="48" t="s">
        <v>64</v>
      </c>
      <c r="BY163" s="99" t="str">
        <f t="shared" si="87"/>
        <v>Remplir la colonne BU ou BW</v>
      </c>
      <c r="BZ163" s="103"/>
      <c r="CA163" s="173" t="str">
        <f t="shared" si="99"/>
        <v>Remplir la colonne M</v>
      </c>
      <c r="CB163" s="179" t="str">
        <f t="shared" si="88"/>
        <v>Remplir la colonne BZ</v>
      </c>
      <c r="CC163" s="297" t="str">
        <f t="shared" si="100"/>
        <v>Remplir la colonne I</v>
      </c>
      <c r="CD163" s="84" t="s">
        <v>64</v>
      </c>
      <c r="CE163" s="315" t="str">
        <f t="shared" si="89"/>
        <v>Remplir les termes C, P et TVA</v>
      </c>
      <c r="CF163" s="61" t="str">
        <f t="shared" si="70"/>
        <v>REMPLIR TYPE DE CLIENT</v>
      </c>
      <c r="CG163" s="107" t="str">
        <f t="shared" si="71"/>
        <v>Montant total de l'aide demandée non indiqué</v>
      </c>
      <c r="CH163" s="1"/>
      <c r="CI163" s="1"/>
      <c r="CJ163" s="1"/>
      <c r="CK163" s="1"/>
      <c r="CL163" s="1"/>
    </row>
    <row r="164" spans="1:90" x14ac:dyDescent="0.25">
      <c r="A164" s="51"/>
      <c r="B164" s="111"/>
      <c r="C164" s="111"/>
      <c r="D164" s="111"/>
      <c r="E164" s="111"/>
      <c r="F164" s="111"/>
      <c r="G164" s="132"/>
      <c r="H164" s="151"/>
      <c r="I164" s="299"/>
      <c r="J164" s="152"/>
      <c r="K164" s="153"/>
      <c r="L164" s="169"/>
      <c r="M164" s="39"/>
      <c r="N164" s="90"/>
      <c r="O164" s="39"/>
      <c r="P164" s="23"/>
      <c r="Q164" s="170">
        <f t="shared" si="68"/>
        <v>0</v>
      </c>
      <c r="R164" s="55"/>
      <c r="S164" s="65"/>
      <c r="T164" s="56"/>
      <c r="U164" s="48" t="s">
        <v>64</v>
      </c>
      <c r="V164" s="99" t="str">
        <f t="shared" si="72"/>
        <v>Remplir la colonne R ou T</v>
      </c>
      <c r="W164" s="103"/>
      <c r="X164" s="173" t="str">
        <f t="shared" si="69"/>
        <v>Remplir la colonne M</v>
      </c>
      <c r="Y164" s="179" t="str">
        <f t="shared" si="73"/>
        <v>Remplir la colonne W</v>
      </c>
      <c r="Z164" s="297" t="str">
        <f t="shared" si="90"/>
        <v>Remplir la colonne I</v>
      </c>
      <c r="AA164" s="84" t="s">
        <v>64</v>
      </c>
      <c r="AB164" s="315" t="str">
        <f t="shared" si="74"/>
        <v>Remplir les termes C, P et TVA</v>
      </c>
      <c r="AC164" s="55"/>
      <c r="AD164" s="65"/>
      <c r="AE164" s="56"/>
      <c r="AF164" s="48" t="s">
        <v>64</v>
      </c>
      <c r="AG164" s="99" t="str">
        <f t="shared" si="75"/>
        <v>Remplir la colonne AC ou AE</v>
      </c>
      <c r="AH164" s="103"/>
      <c r="AI164" s="173" t="str">
        <f t="shared" si="91"/>
        <v>Remplir la colonne M</v>
      </c>
      <c r="AJ164" s="179" t="str">
        <f t="shared" si="76"/>
        <v>Remplir la colonne AH</v>
      </c>
      <c r="AK164" s="297" t="str">
        <f t="shared" si="92"/>
        <v>Remplir la colonne I</v>
      </c>
      <c r="AL164" s="84" t="s">
        <v>64</v>
      </c>
      <c r="AM164" s="315" t="str">
        <f t="shared" si="77"/>
        <v>Remplir les termes C, P et TVA</v>
      </c>
      <c r="AN164" s="55"/>
      <c r="AO164" s="65"/>
      <c r="AP164" s="56"/>
      <c r="AQ164" s="48" t="s">
        <v>64</v>
      </c>
      <c r="AR164" s="99" t="str">
        <f t="shared" si="78"/>
        <v>Remplir la colonne AN ou AP</v>
      </c>
      <c r="AS164" s="103"/>
      <c r="AT164" s="173" t="str">
        <f t="shared" si="93"/>
        <v>Remplir la colonne M</v>
      </c>
      <c r="AU164" s="179" t="str">
        <f t="shared" si="79"/>
        <v>Remplir la colonne AS</v>
      </c>
      <c r="AV164" s="297" t="str">
        <f t="shared" si="94"/>
        <v>Remplir la colonne I</v>
      </c>
      <c r="AW164" s="84" t="s">
        <v>64</v>
      </c>
      <c r="AX164" s="315" t="str">
        <f t="shared" si="80"/>
        <v>Remplir les termes C, P et TVA</v>
      </c>
      <c r="AY164" s="55"/>
      <c r="AZ164" s="65"/>
      <c r="BA164" s="56"/>
      <c r="BB164" s="48" t="s">
        <v>64</v>
      </c>
      <c r="BC164" s="99" t="str">
        <f t="shared" si="81"/>
        <v>Remplir la colonne AY ou BA</v>
      </c>
      <c r="BD164" s="103"/>
      <c r="BE164" s="173" t="str">
        <f t="shared" si="95"/>
        <v>Remplir la colonne M</v>
      </c>
      <c r="BF164" s="179" t="str">
        <f t="shared" si="82"/>
        <v>Remplir la colonne BD</v>
      </c>
      <c r="BG164" s="297" t="str">
        <f t="shared" si="96"/>
        <v>Remplir la colonne I</v>
      </c>
      <c r="BH164" s="84" t="s">
        <v>64</v>
      </c>
      <c r="BI164" s="315" t="str">
        <f t="shared" si="83"/>
        <v>Remplir les termes C, P et TVA</v>
      </c>
      <c r="BJ164" s="55"/>
      <c r="BK164" s="65"/>
      <c r="BL164" s="56"/>
      <c r="BM164" s="48" t="s">
        <v>64</v>
      </c>
      <c r="BN164" s="99" t="str">
        <f t="shared" si="84"/>
        <v>Remplir la colonne BJ ou BL</v>
      </c>
      <c r="BO164" s="103"/>
      <c r="BP164" s="173" t="str">
        <f t="shared" si="97"/>
        <v>Remplir la colonne M</v>
      </c>
      <c r="BQ164" s="179" t="str">
        <f t="shared" si="85"/>
        <v>Remplir la colonne BO</v>
      </c>
      <c r="BR164" s="297" t="str">
        <f t="shared" si="98"/>
        <v>Remplir la colonne I</v>
      </c>
      <c r="BS164" s="84" t="s">
        <v>64</v>
      </c>
      <c r="BT164" s="315" t="str">
        <f t="shared" si="86"/>
        <v>Remplir les termes C, P et TVA</v>
      </c>
      <c r="BU164" s="55"/>
      <c r="BV164" s="65"/>
      <c r="BW164" s="56"/>
      <c r="BX164" s="48" t="s">
        <v>64</v>
      </c>
      <c r="BY164" s="99" t="str">
        <f t="shared" si="87"/>
        <v>Remplir la colonne BU ou BW</v>
      </c>
      <c r="BZ164" s="103"/>
      <c r="CA164" s="173" t="str">
        <f t="shared" si="99"/>
        <v>Remplir la colonne M</v>
      </c>
      <c r="CB164" s="179" t="str">
        <f t="shared" si="88"/>
        <v>Remplir la colonne BZ</v>
      </c>
      <c r="CC164" s="297" t="str">
        <f t="shared" si="100"/>
        <v>Remplir la colonne I</v>
      </c>
      <c r="CD164" s="84" t="s">
        <v>64</v>
      </c>
      <c r="CE164" s="315" t="str">
        <f t="shared" si="89"/>
        <v>Remplir les termes C, P et TVA</v>
      </c>
      <c r="CF164" s="61" t="str">
        <f t="shared" si="70"/>
        <v>REMPLIR TYPE DE CLIENT</v>
      </c>
      <c r="CG164" s="107" t="str">
        <f t="shared" si="71"/>
        <v>Montant total de l'aide demandée non indiqué</v>
      </c>
      <c r="CH164" s="1"/>
      <c r="CI164" s="1"/>
      <c r="CJ164" s="1"/>
      <c r="CK164" s="1"/>
      <c r="CL164" s="1"/>
    </row>
    <row r="165" spans="1:90" x14ac:dyDescent="0.25">
      <c r="A165" s="51"/>
      <c r="B165" s="111"/>
      <c r="C165" s="111"/>
      <c r="D165" s="111"/>
      <c r="E165" s="111"/>
      <c r="F165" s="111"/>
      <c r="G165" s="132"/>
      <c r="H165" s="151"/>
      <c r="I165" s="299"/>
      <c r="J165" s="152"/>
      <c r="K165" s="153"/>
      <c r="L165" s="169"/>
      <c r="M165" s="39"/>
      <c r="N165" s="90"/>
      <c r="O165" s="39"/>
      <c r="P165" s="23"/>
      <c r="Q165" s="170">
        <f t="shared" si="68"/>
        <v>0</v>
      </c>
      <c r="R165" s="55"/>
      <c r="S165" s="65"/>
      <c r="T165" s="56"/>
      <c r="U165" s="48" t="s">
        <v>64</v>
      </c>
      <c r="V165" s="99" t="str">
        <f t="shared" si="72"/>
        <v>Remplir la colonne R ou T</v>
      </c>
      <c r="W165" s="103"/>
      <c r="X165" s="173" t="str">
        <f t="shared" si="69"/>
        <v>Remplir la colonne M</v>
      </c>
      <c r="Y165" s="179" t="str">
        <f t="shared" si="73"/>
        <v>Remplir la colonne W</v>
      </c>
      <c r="Z165" s="297" t="str">
        <f t="shared" si="90"/>
        <v>Remplir la colonne I</v>
      </c>
      <c r="AA165" s="84" t="s">
        <v>64</v>
      </c>
      <c r="AB165" s="315" t="str">
        <f t="shared" si="74"/>
        <v>Remplir les termes C, P et TVA</v>
      </c>
      <c r="AC165" s="55"/>
      <c r="AD165" s="65"/>
      <c r="AE165" s="56"/>
      <c r="AF165" s="48" t="s">
        <v>64</v>
      </c>
      <c r="AG165" s="99" t="str">
        <f t="shared" si="75"/>
        <v>Remplir la colonne AC ou AE</v>
      </c>
      <c r="AH165" s="103"/>
      <c r="AI165" s="173" t="str">
        <f t="shared" si="91"/>
        <v>Remplir la colonne M</v>
      </c>
      <c r="AJ165" s="179" t="str">
        <f t="shared" si="76"/>
        <v>Remplir la colonne AH</v>
      </c>
      <c r="AK165" s="297" t="str">
        <f t="shared" si="92"/>
        <v>Remplir la colonne I</v>
      </c>
      <c r="AL165" s="84" t="s">
        <v>64</v>
      </c>
      <c r="AM165" s="315" t="str">
        <f t="shared" si="77"/>
        <v>Remplir les termes C, P et TVA</v>
      </c>
      <c r="AN165" s="55"/>
      <c r="AO165" s="65"/>
      <c r="AP165" s="56"/>
      <c r="AQ165" s="48" t="s">
        <v>64</v>
      </c>
      <c r="AR165" s="99" t="str">
        <f t="shared" si="78"/>
        <v>Remplir la colonne AN ou AP</v>
      </c>
      <c r="AS165" s="103"/>
      <c r="AT165" s="173" t="str">
        <f t="shared" si="93"/>
        <v>Remplir la colonne M</v>
      </c>
      <c r="AU165" s="179" t="str">
        <f t="shared" si="79"/>
        <v>Remplir la colonne AS</v>
      </c>
      <c r="AV165" s="297" t="str">
        <f t="shared" si="94"/>
        <v>Remplir la colonne I</v>
      </c>
      <c r="AW165" s="84" t="s">
        <v>64</v>
      </c>
      <c r="AX165" s="315" t="str">
        <f t="shared" si="80"/>
        <v>Remplir les termes C, P et TVA</v>
      </c>
      <c r="AY165" s="55"/>
      <c r="AZ165" s="65"/>
      <c r="BA165" s="56"/>
      <c r="BB165" s="48" t="s">
        <v>64</v>
      </c>
      <c r="BC165" s="99" t="str">
        <f t="shared" si="81"/>
        <v>Remplir la colonne AY ou BA</v>
      </c>
      <c r="BD165" s="103"/>
      <c r="BE165" s="173" t="str">
        <f t="shared" si="95"/>
        <v>Remplir la colonne M</v>
      </c>
      <c r="BF165" s="179" t="str">
        <f t="shared" si="82"/>
        <v>Remplir la colonne BD</v>
      </c>
      <c r="BG165" s="297" t="str">
        <f t="shared" si="96"/>
        <v>Remplir la colonne I</v>
      </c>
      <c r="BH165" s="84" t="s">
        <v>64</v>
      </c>
      <c r="BI165" s="315" t="str">
        <f t="shared" si="83"/>
        <v>Remplir les termes C, P et TVA</v>
      </c>
      <c r="BJ165" s="55"/>
      <c r="BK165" s="65"/>
      <c r="BL165" s="56"/>
      <c r="BM165" s="48" t="s">
        <v>64</v>
      </c>
      <c r="BN165" s="99" t="str">
        <f t="shared" si="84"/>
        <v>Remplir la colonne BJ ou BL</v>
      </c>
      <c r="BO165" s="103"/>
      <c r="BP165" s="173" t="str">
        <f t="shared" si="97"/>
        <v>Remplir la colonne M</v>
      </c>
      <c r="BQ165" s="179" t="str">
        <f t="shared" si="85"/>
        <v>Remplir la colonne BO</v>
      </c>
      <c r="BR165" s="297" t="str">
        <f t="shared" si="98"/>
        <v>Remplir la colonne I</v>
      </c>
      <c r="BS165" s="84" t="s">
        <v>64</v>
      </c>
      <c r="BT165" s="315" t="str">
        <f t="shared" si="86"/>
        <v>Remplir les termes C, P et TVA</v>
      </c>
      <c r="BU165" s="55"/>
      <c r="BV165" s="65"/>
      <c r="BW165" s="56"/>
      <c r="BX165" s="48" t="s">
        <v>64</v>
      </c>
      <c r="BY165" s="99" t="str">
        <f t="shared" si="87"/>
        <v>Remplir la colonne BU ou BW</v>
      </c>
      <c r="BZ165" s="103"/>
      <c r="CA165" s="173" t="str">
        <f t="shared" si="99"/>
        <v>Remplir la colonne M</v>
      </c>
      <c r="CB165" s="179" t="str">
        <f t="shared" si="88"/>
        <v>Remplir la colonne BZ</v>
      </c>
      <c r="CC165" s="297" t="str">
        <f t="shared" si="100"/>
        <v>Remplir la colonne I</v>
      </c>
      <c r="CD165" s="84" t="s">
        <v>64</v>
      </c>
      <c r="CE165" s="315" t="str">
        <f t="shared" si="89"/>
        <v>Remplir les termes C, P et TVA</v>
      </c>
      <c r="CF165" s="61" t="str">
        <f t="shared" si="70"/>
        <v>REMPLIR TYPE DE CLIENT</v>
      </c>
      <c r="CG165" s="107" t="str">
        <f t="shared" si="71"/>
        <v>Montant total de l'aide demandée non indiqué</v>
      </c>
      <c r="CH165" s="1"/>
      <c r="CI165" s="1"/>
      <c r="CJ165" s="1"/>
      <c r="CK165" s="1"/>
      <c r="CL165" s="1"/>
    </row>
    <row r="166" spans="1:90" x14ac:dyDescent="0.25">
      <c r="A166" s="51"/>
      <c r="B166" s="111"/>
      <c r="C166" s="111"/>
      <c r="D166" s="111"/>
      <c r="E166" s="111"/>
      <c r="F166" s="111"/>
      <c r="G166" s="132"/>
      <c r="H166" s="151"/>
      <c r="I166" s="299"/>
      <c r="J166" s="152"/>
      <c r="K166" s="153"/>
      <c r="L166" s="169"/>
      <c r="M166" s="39"/>
      <c r="N166" s="90"/>
      <c r="O166" s="39"/>
      <c r="P166" s="23"/>
      <c r="Q166" s="170">
        <f t="shared" si="68"/>
        <v>0</v>
      </c>
      <c r="R166" s="55"/>
      <c r="S166" s="65"/>
      <c r="T166" s="56"/>
      <c r="U166" s="48" t="s">
        <v>64</v>
      </c>
      <c r="V166" s="99" t="str">
        <f t="shared" si="72"/>
        <v>Remplir la colonne R ou T</v>
      </c>
      <c r="W166" s="103"/>
      <c r="X166" s="173" t="str">
        <f t="shared" si="69"/>
        <v>Remplir la colonne M</v>
      </c>
      <c r="Y166" s="179" t="str">
        <f t="shared" si="73"/>
        <v>Remplir la colonne W</v>
      </c>
      <c r="Z166" s="297" t="str">
        <f t="shared" si="90"/>
        <v>Remplir la colonne I</v>
      </c>
      <c r="AA166" s="84" t="s">
        <v>64</v>
      </c>
      <c r="AB166" s="315" t="str">
        <f t="shared" si="74"/>
        <v>Remplir les termes C, P et TVA</v>
      </c>
      <c r="AC166" s="55"/>
      <c r="AD166" s="65"/>
      <c r="AE166" s="56"/>
      <c r="AF166" s="48" t="s">
        <v>64</v>
      </c>
      <c r="AG166" s="99" t="str">
        <f t="shared" si="75"/>
        <v>Remplir la colonne AC ou AE</v>
      </c>
      <c r="AH166" s="103"/>
      <c r="AI166" s="173" t="str">
        <f t="shared" si="91"/>
        <v>Remplir la colonne M</v>
      </c>
      <c r="AJ166" s="179" t="str">
        <f t="shared" si="76"/>
        <v>Remplir la colonne AH</v>
      </c>
      <c r="AK166" s="297" t="str">
        <f t="shared" si="92"/>
        <v>Remplir la colonne I</v>
      </c>
      <c r="AL166" s="84" t="s">
        <v>64</v>
      </c>
      <c r="AM166" s="315" t="str">
        <f t="shared" si="77"/>
        <v>Remplir les termes C, P et TVA</v>
      </c>
      <c r="AN166" s="55"/>
      <c r="AO166" s="65"/>
      <c r="AP166" s="56"/>
      <c r="AQ166" s="48" t="s">
        <v>64</v>
      </c>
      <c r="AR166" s="99" t="str">
        <f t="shared" si="78"/>
        <v>Remplir la colonne AN ou AP</v>
      </c>
      <c r="AS166" s="103"/>
      <c r="AT166" s="173" t="str">
        <f t="shared" si="93"/>
        <v>Remplir la colonne M</v>
      </c>
      <c r="AU166" s="179" t="str">
        <f t="shared" si="79"/>
        <v>Remplir la colonne AS</v>
      </c>
      <c r="AV166" s="297" t="str">
        <f t="shared" si="94"/>
        <v>Remplir la colonne I</v>
      </c>
      <c r="AW166" s="84" t="s">
        <v>64</v>
      </c>
      <c r="AX166" s="315" t="str">
        <f t="shared" si="80"/>
        <v>Remplir les termes C, P et TVA</v>
      </c>
      <c r="AY166" s="55"/>
      <c r="AZ166" s="65"/>
      <c r="BA166" s="56"/>
      <c r="BB166" s="48" t="s">
        <v>64</v>
      </c>
      <c r="BC166" s="99" t="str">
        <f t="shared" si="81"/>
        <v>Remplir la colonne AY ou BA</v>
      </c>
      <c r="BD166" s="103"/>
      <c r="BE166" s="173" t="str">
        <f t="shared" si="95"/>
        <v>Remplir la colonne M</v>
      </c>
      <c r="BF166" s="179" t="str">
        <f t="shared" si="82"/>
        <v>Remplir la colonne BD</v>
      </c>
      <c r="BG166" s="297" t="str">
        <f t="shared" si="96"/>
        <v>Remplir la colonne I</v>
      </c>
      <c r="BH166" s="84" t="s">
        <v>64</v>
      </c>
      <c r="BI166" s="315" t="str">
        <f t="shared" si="83"/>
        <v>Remplir les termes C, P et TVA</v>
      </c>
      <c r="BJ166" s="55"/>
      <c r="BK166" s="65"/>
      <c r="BL166" s="56"/>
      <c r="BM166" s="48" t="s">
        <v>64</v>
      </c>
      <c r="BN166" s="99" t="str">
        <f t="shared" si="84"/>
        <v>Remplir la colonne BJ ou BL</v>
      </c>
      <c r="BO166" s="103"/>
      <c r="BP166" s="173" t="str">
        <f t="shared" si="97"/>
        <v>Remplir la colonne M</v>
      </c>
      <c r="BQ166" s="179" t="str">
        <f t="shared" si="85"/>
        <v>Remplir la colonne BO</v>
      </c>
      <c r="BR166" s="297" t="str">
        <f t="shared" si="98"/>
        <v>Remplir la colonne I</v>
      </c>
      <c r="BS166" s="84" t="s">
        <v>64</v>
      </c>
      <c r="BT166" s="315" t="str">
        <f t="shared" si="86"/>
        <v>Remplir les termes C, P et TVA</v>
      </c>
      <c r="BU166" s="55"/>
      <c r="BV166" s="65"/>
      <c r="BW166" s="56"/>
      <c r="BX166" s="48" t="s">
        <v>64</v>
      </c>
      <c r="BY166" s="99" t="str">
        <f t="shared" si="87"/>
        <v>Remplir la colonne BU ou BW</v>
      </c>
      <c r="BZ166" s="103"/>
      <c r="CA166" s="173" t="str">
        <f t="shared" si="99"/>
        <v>Remplir la colonne M</v>
      </c>
      <c r="CB166" s="179" t="str">
        <f t="shared" si="88"/>
        <v>Remplir la colonne BZ</v>
      </c>
      <c r="CC166" s="297" t="str">
        <f t="shared" si="100"/>
        <v>Remplir la colonne I</v>
      </c>
      <c r="CD166" s="84" t="s">
        <v>64</v>
      </c>
      <c r="CE166" s="315" t="str">
        <f t="shared" si="89"/>
        <v>Remplir les termes C, P et TVA</v>
      </c>
      <c r="CF166" s="61" t="str">
        <f t="shared" si="70"/>
        <v>REMPLIR TYPE DE CLIENT</v>
      </c>
      <c r="CG166" s="107" t="str">
        <f t="shared" si="71"/>
        <v>Montant total de l'aide demandée non indiqué</v>
      </c>
      <c r="CH166" s="1"/>
      <c r="CI166" s="1"/>
      <c r="CJ166" s="1"/>
      <c r="CK166" s="1"/>
      <c r="CL166" s="1"/>
    </row>
    <row r="167" spans="1:90" x14ac:dyDescent="0.25">
      <c r="A167" s="51"/>
      <c r="B167" s="111"/>
      <c r="C167" s="111"/>
      <c r="D167" s="111"/>
      <c r="E167" s="111"/>
      <c r="F167" s="111"/>
      <c r="G167" s="132"/>
      <c r="H167" s="151"/>
      <c r="I167" s="299"/>
      <c r="J167" s="152"/>
      <c r="K167" s="153"/>
      <c r="L167" s="169"/>
      <c r="M167" s="39"/>
      <c r="N167" s="90"/>
      <c r="O167" s="39"/>
      <c r="P167" s="23"/>
      <c r="Q167" s="170">
        <f t="shared" si="68"/>
        <v>0</v>
      </c>
      <c r="R167" s="55"/>
      <c r="S167" s="65"/>
      <c r="T167" s="56"/>
      <c r="U167" s="48" t="s">
        <v>64</v>
      </c>
      <c r="V167" s="99" t="str">
        <f t="shared" si="72"/>
        <v>Remplir la colonne R ou T</v>
      </c>
      <c r="W167" s="103"/>
      <c r="X167" s="173" t="str">
        <f t="shared" si="69"/>
        <v>Remplir la colonne M</v>
      </c>
      <c r="Y167" s="179" t="str">
        <f t="shared" si="73"/>
        <v>Remplir la colonne W</v>
      </c>
      <c r="Z167" s="297" t="str">
        <f t="shared" si="90"/>
        <v>Remplir la colonne I</v>
      </c>
      <c r="AA167" s="84" t="s">
        <v>64</v>
      </c>
      <c r="AB167" s="315" t="str">
        <f t="shared" si="74"/>
        <v>Remplir les termes C, P et TVA</v>
      </c>
      <c r="AC167" s="55"/>
      <c r="AD167" s="65"/>
      <c r="AE167" s="56"/>
      <c r="AF167" s="48" t="s">
        <v>64</v>
      </c>
      <c r="AG167" s="99" t="str">
        <f t="shared" si="75"/>
        <v>Remplir la colonne AC ou AE</v>
      </c>
      <c r="AH167" s="103"/>
      <c r="AI167" s="173" t="str">
        <f t="shared" si="91"/>
        <v>Remplir la colonne M</v>
      </c>
      <c r="AJ167" s="179" t="str">
        <f t="shared" si="76"/>
        <v>Remplir la colonne AH</v>
      </c>
      <c r="AK167" s="297" t="str">
        <f t="shared" si="92"/>
        <v>Remplir la colonne I</v>
      </c>
      <c r="AL167" s="84" t="s">
        <v>64</v>
      </c>
      <c r="AM167" s="315" t="str">
        <f t="shared" si="77"/>
        <v>Remplir les termes C, P et TVA</v>
      </c>
      <c r="AN167" s="55"/>
      <c r="AO167" s="65"/>
      <c r="AP167" s="56"/>
      <c r="AQ167" s="48" t="s">
        <v>64</v>
      </c>
      <c r="AR167" s="99" t="str">
        <f t="shared" si="78"/>
        <v>Remplir la colonne AN ou AP</v>
      </c>
      <c r="AS167" s="103"/>
      <c r="AT167" s="173" t="str">
        <f t="shared" si="93"/>
        <v>Remplir la colonne M</v>
      </c>
      <c r="AU167" s="179" t="str">
        <f t="shared" si="79"/>
        <v>Remplir la colonne AS</v>
      </c>
      <c r="AV167" s="297" t="str">
        <f t="shared" si="94"/>
        <v>Remplir la colonne I</v>
      </c>
      <c r="AW167" s="84" t="s">
        <v>64</v>
      </c>
      <c r="AX167" s="315" t="str">
        <f t="shared" si="80"/>
        <v>Remplir les termes C, P et TVA</v>
      </c>
      <c r="AY167" s="55"/>
      <c r="AZ167" s="65"/>
      <c r="BA167" s="56"/>
      <c r="BB167" s="48" t="s">
        <v>64</v>
      </c>
      <c r="BC167" s="99" t="str">
        <f t="shared" si="81"/>
        <v>Remplir la colonne AY ou BA</v>
      </c>
      <c r="BD167" s="103"/>
      <c r="BE167" s="173" t="str">
        <f t="shared" si="95"/>
        <v>Remplir la colonne M</v>
      </c>
      <c r="BF167" s="179" t="str">
        <f t="shared" si="82"/>
        <v>Remplir la colonne BD</v>
      </c>
      <c r="BG167" s="297" t="str">
        <f t="shared" si="96"/>
        <v>Remplir la colonne I</v>
      </c>
      <c r="BH167" s="84" t="s">
        <v>64</v>
      </c>
      <c r="BI167" s="315" t="str">
        <f t="shared" si="83"/>
        <v>Remplir les termes C, P et TVA</v>
      </c>
      <c r="BJ167" s="55"/>
      <c r="BK167" s="65"/>
      <c r="BL167" s="56"/>
      <c r="BM167" s="48" t="s">
        <v>64</v>
      </c>
      <c r="BN167" s="99" t="str">
        <f t="shared" si="84"/>
        <v>Remplir la colonne BJ ou BL</v>
      </c>
      <c r="BO167" s="103"/>
      <c r="BP167" s="173" t="str">
        <f t="shared" si="97"/>
        <v>Remplir la colonne M</v>
      </c>
      <c r="BQ167" s="179" t="str">
        <f t="shared" si="85"/>
        <v>Remplir la colonne BO</v>
      </c>
      <c r="BR167" s="297" t="str">
        <f t="shared" si="98"/>
        <v>Remplir la colonne I</v>
      </c>
      <c r="BS167" s="84" t="s">
        <v>64</v>
      </c>
      <c r="BT167" s="315" t="str">
        <f t="shared" si="86"/>
        <v>Remplir les termes C, P et TVA</v>
      </c>
      <c r="BU167" s="55"/>
      <c r="BV167" s="65"/>
      <c r="BW167" s="56"/>
      <c r="BX167" s="48" t="s">
        <v>64</v>
      </c>
      <c r="BY167" s="99" t="str">
        <f t="shared" si="87"/>
        <v>Remplir la colonne BU ou BW</v>
      </c>
      <c r="BZ167" s="103"/>
      <c r="CA167" s="173" t="str">
        <f t="shared" si="99"/>
        <v>Remplir la colonne M</v>
      </c>
      <c r="CB167" s="179" t="str">
        <f t="shared" si="88"/>
        <v>Remplir la colonne BZ</v>
      </c>
      <c r="CC167" s="297" t="str">
        <f t="shared" si="100"/>
        <v>Remplir la colonne I</v>
      </c>
      <c r="CD167" s="84" t="s">
        <v>64</v>
      </c>
      <c r="CE167" s="315" t="str">
        <f t="shared" si="89"/>
        <v>Remplir les termes C, P et TVA</v>
      </c>
      <c r="CF167" s="61" t="str">
        <f t="shared" si="70"/>
        <v>REMPLIR TYPE DE CLIENT</v>
      </c>
      <c r="CG167" s="107" t="str">
        <f t="shared" si="71"/>
        <v>Montant total de l'aide demandée non indiqué</v>
      </c>
      <c r="CH167" s="1"/>
      <c r="CI167" s="1"/>
      <c r="CJ167" s="1"/>
      <c r="CK167" s="1"/>
      <c r="CL167" s="1"/>
    </row>
    <row r="168" spans="1:90" x14ac:dyDescent="0.25">
      <c r="A168" s="51"/>
      <c r="B168" s="111"/>
      <c r="C168" s="111"/>
      <c r="D168" s="111"/>
      <c r="E168" s="111"/>
      <c r="F168" s="111"/>
      <c r="G168" s="132"/>
      <c r="H168" s="151"/>
      <c r="I168" s="299"/>
      <c r="J168" s="152"/>
      <c r="K168" s="153"/>
      <c r="L168" s="169"/>
      <c r="M168" s="39"/>
      <c r="N168" s="90"/>
      <c r="O168" s="39"/>
      <c r="P168" s="23"/>
      <c r="Q168" s="170">
        <f t="shared" si="68"/>
        <v>0</v>
      </c>
      <c r="R168" s="55"/>
      <c r="S168" s="65"/>
      <c r="T168" s="56"/>
      <c r="U168" s="48" t="s">
        <v>64</v>
      </c>
      <c r="V168" s="99" t="str">
        <f t="shared" si="72"/>
        <v>Remplir la colonne R ou T</v>
      </c>
      <c r="W168" s="103"/>
      <c r="X168" s="173" t="str">
        <f t="shared" si="69"/>
        <v>Remplir la colonne M</v>
      </c>
      <c r="Y168" s="179" t="str">
        <f t="shared" si="73"/>
        <v>Remplir la colonne W</v>
      </c>
      <c r="Z168" s="297" t="str">
        <f t="shared" si="90"/>
        <v>Remplir la colonne I</v>
      </c>
      <c r="AA168" s="84" t="s">
        <v>64</v>
      </c>
      <c r="AB168" s="315" t="str">
        <f t="shared" si="74"/>
        <v>Remplir les termes C, P et TVA</v>
      </c>
      <c r="AC168" s="55"/>
      <c r="AD168" s="65"/>
      <c r="AE168" s="56"/>
      <c r="AF168" s="48" t="s">
        <v>64</v>
      </c>
      <c r="AG168" s="99" t="str">
        <f t="shared" si="75"/>
        <v>Remplir la colonne AC ou AE</v>
      </c>
      <c r="AH168" s="103"/>
      <c r="AI168" s="173" t="str">
        <f t="shared" si="91"/>
        <v>Remplir la colonne M</v>
      </c>
      <c r="AJ168" s="179" t="str">
        <f t="shared" si="76"/>
        <v>Remplir la colonne AH</v>
      </c>
      <c r="AK168" s="297" t="str">
        <f t="shared" si="92"/>
        <v>Remplir la colonne I</v>
      </c>
      <c r="AL168" s="84" t="s">
        <v>64</v>
      </c>
      <c r="AM168" s="315" t="str">
        <f t="shared" si="77"/>
        <v>Remplir les termes C, P et TVA</v>
      </c>
      <c r="AN168" s="55"/>
      <c r="AO168" s="65"/>
      <c r="AP168" s="56"/>
      <c r="AQ168" s="48" t="s">
        <v>64</v>
      </c>
      <c r="AR168" s="99" t="str">
        <f t="shared" si="78"/>
        <v>Remplir la colonne AN ou AP</v>
      </c>
      <c r="AS168" s="103"/>
      <c r="AT168" s="173" t="str">
        <f t="shared" si="93"/>
        <v>Remplir la colonne M</v>
      </c>
      <c r="AU168" s="179" t="str">
        <f t="shared" si="79"/>
        <v>Remplir la colonne AS</v>
      </c>
      <c r="AV168" s="297" t="str">
        <f t="shared" si="94"/>
        <v>Remplir la colonne I</v>
      </c>
      <c r="AW168" s="84" t="s">
        <v>64</v>
      </c>
      <c r="AX168" s="315" t="str">
        <f t="shared" si="80"/>
        <v>Remplir les termes C, P et TVA</v>
      </c>
      <c r="AY168" s="55"/>
      <c r="AZ168" s="65"/>
      <c r="BA168" s="56"/>
      <c r="BB168" s="48" t="s">
        <v>64</v>
      </c>
      <c r="BC168" s="99" t="str">
        <f t="shared" si="81"/>
        <v>Remplir la colonne AY ou BA</v>
      </c>
      <c r="BD168" s="103"/>
      <c r="BE168" s="173" t="str">
        <f t="shared" si="95"/>
        <v>Remplir la colonne M</v>
      </c>
      <c r="BF168" s="179" t="str">
        <f t="shared" si="82"/>
        <v>Remplir la colonne BD</v>
      </c>
      <c r="BG168" s="297" t="str">
        <f t="shared" si="96"/>
        <v>Remplir la colonne I</v>
      </c>
      <c r="BH168" s="84" t="s">
        <v>64</v>
      </c>
      <c r="BI168" s="315" t="str">
        <f t="shared" si="83"/>
        <v>Remplir les termes C, P et TVA</v>
      </c>
      <c r="BJ168" s="55"/>
      <c r="BK168" s="65"/>
      <c r="BL168" s="56"/>
      <c r="BM168" s="48" t="s">
        <v>64</v>
      </c>
      <c r="BN168" s="99" t="str">
        <f t="shared" si="84"/>
        <v>Remplir la colonne BJ ou BL</v>
      </c>
      <c r="BO168" s="103"/>
      <c r="BP168" s="173" t="str">
        <f t="shared" si="97"/>
        <v>Remplir la colonne M</v>
      </c>
      <c r="BQ168" s="179" t="str">
        <f t="shared" si="85"/>
        <v>Remplir la colonne BO</v>
      </c>
      <c r="BR168" s="297" t="str">
        <f t="shared" si="98"/>
        <v>Remplir la colonne I</v>
      </c>
      <c r="BS168" s="84" t="s">
        <v>64</v>
      </c>
      <c r="BT168" s="315" t="str">
        <f t="shared" si="86"/>
        <v>Remplir les termes C, P et TVA</v>
      </c>
      <c r="BU168" s="55"/>
      <c r="BV168" s="65"/>
      <c r="BW168" s="56"/>
      <c r="BX168" s="48" t="s">
        <v>64</v>
      </c>
      <c r="BY168" s="99" t="str">
        <f t="shared" si="87"/>
        <v>Remplir la colonne BU ou BW</v>
      </c>
      <c r="BZ168" s="103"/>
      <c r="CA168" s="173" t="str">
        <f t="shared" si="99"/>
        <v>Remplir la colonne M</v>
      </c>
      <c r="CB168" s="179" t="str">
        <f t="shared" si="88"/>
        <v>Remplir la colonne BZ</v>
      </c>
      <c r="CC168" s="297" t="str">
        <f t="shared" si="100"/>
        <v>Remplir la colonne I</v>
      </c>
      <c r="CD168" s="84" t="s">
        <v>64</v>
      </c>
      <c r="CE168" s="315" t="str">
        <f t="shared" si="89"/>
        <v>Remplir les termes C, P et TVA</v>
      </c>
      <c r="CF168" s="61" t="str">
        <f t="shared" si="70"/>
        <v>REMPLIR TYPE DE CLIENT</v>
      </c>
      <c r="CG168" s="107" t="str">
        <f t="shared" si="71"/>
        <v>Montant total de l'aide demandée non indiqué</v>
      </c>
      <c r="CH168" s="1"/>
      <c r="CI168" s="1"/>
      <c r="CJ168" s="1"/>
      <c r="CK168" s="1"/>
      <c r="CL168" s="1"/>
    </row>
    <row r="169" spans="1:90" x14ac:dyDescent="0.25">
      <c r="A169" s="51"/>
      <c r="B169" s="111"/>
      <c r="C169" s="111"/>
      <c r="D169" s="111"/>
      <c r="E169" s="111"/>
      <c r="F169" s="111"/>
      <c r="G169" s="132"/>
      <c r="H169" s="151"/>
      <c r="I169" s="299"/>
      <c r="J169" s="152"/>
      <c r="K169" s="153"/>
      <c r="L169" s="169"/>
      <c r="M169" s="39"/>
      <c r="N169" s="90"/>
      <c r="O169" s="39"/>
      <c r="P169" s="23"/>
      <c r="Q169" s="170">
        <f t="shared" si="68"/>
        <v>0</v>
      </c>
      <c r="R169" s="55"/>
      <c r="S169" s="65"/>
      <c r="T169" s="56"/>
      <c r="U169" s="48" t="s">
        <v>64</v>
      </c>
      <c r="V169" s="99" t="str">
        <f t="shared" si="72"/>
        <v>Remplir la colonne R ou T</v>
      </c>
      <c r="W169" s="103"/>
      <c r="X169" s="173" t="str">
        <f t="shared" si="69"/>
        <v>Remplir la colonne M</v>
      </c>
      <c r="Y169" s="179" t="str">
        <f t="shared" si="73"/>
        <v>Remplir la colonne W</v>
      </c>
      <c r="Z169" s="297" t="str">
        <f t="shared" si="90"/>
        <v>Remplir la colonne I</v>
      </c>
      <c r="AA169" s="84" t="s">
        <v>64</v>
      </c>
      <c r="AB169" s="315" t="str">
        <f t="shared" si="74"/>
        <v>Remplir les termes C, P et TVA</v>
      </c>
      <c r="AC169" s="55"/>
      <c r="AD169" s="65"/>
      <c r="AE169" s="56"/>
      <c r="AF169" s="48" t="s">
        <v>64</v>
      </c>
      <c r="AG169" s="99" t="str">
        <f t="shared" si="75"/>
        <v>Remplir la colonne AC ou AE</v>
      </c>
      <c r="AH169" s="103"/>
      <c r="AI169" s="173" t="str">
        <f t="shared" si="91"/>
        <v>Remplir la colonne M</v>
      </c>
      <c r="AJ169" s="179" t="str">
        <f t="shared" si="76"/>
        <v>Remplir la colonne AH</v>
      </c>
      <c r="AK169" s="297" t="str">
        <f t="shared" si="92"/>
        <v>Remplir la colonne I</v>
      </c>
      <c r="AL169" s="84" t="s">
        <v>64</v>
      </c>
      <c r="AM169" s="315" t="str">
        <f t="shared" si="77"/>
        <v>Remplir les termes C, P et TVA</v>
      </c>
      <c r="AN169" s="55"/>
      <c r="AO169" s="65"/>
      <c r="AP169" s="56"/>
      <c r="AQ169" s="48" t="s">
        <v>64</v>
      </c>
      <c r="AR169" s="99" t="str">
        <f t="shared" si="78"/>
        <v>Remplir la colonne AN ou AP</v>
      </c>
      <c r="AS169" s="103"/>
      <c r="AT169" s="173" t="str">
        <f t="shared" si="93"/>
        <v>Remplir la colonne M</v>
      </c>
      <c r="AU169" s="179" t="str">
        <f t="shared" si="79"/>
        <v>Remplir la colonne AS</v>
      </c>
      <c r="AV169" s="297" t="str">
        <f t="shared" si="94"/>
        <v>Remplir la colonne I</v>
      </c>
      <c r="AW169" s="84" t="s">
        <v>64</v>
      </c>
      <c r="AX169" s="315" t="str">
        <f t="shared" si="80"/>
        <v>Remplir les termes C, P et TVA</v>
      </c>
      <c r="AY169" s="55"/>
      <c r="AZ169" s="65"/>
      <c r="BA169" s="56"/>
      <c r="BB169" s="48" t="s">
        <v>64</v>
      </c>
      <c r="BC169" s="99" t="str">
        <f t="shared" si="81"/>
        <v>Remplir la colonne AY ou BA</v>
      </c>
      <c r="BD169" s="103"/>
      <c r="BE169" s="173" t="str">
        <f t="shared" si="95"/>
        <v>Remplir la colonne M</v>
      </c>
      <c r="BF169" s="179" t="str">
        <f t="shared" si="82"/>
        <v>Remplir la colonne BD</v>
      </c>
      <c r="BG169" s="297" t="str">
        <f t="shared" si="96"/>
        <v>Remplir la colonne I</v>
      </c>
      <c r="BH169" s="84" t="s">
        <v>64</v>
      </c>
      <c r="BI169" s="315" t="str">
        <f t="shared" si="83"/>
        <v>Remplir les termes C, P et TVA</v>
      </c>
      <c r="BJ169" s="55"/>
      <c r="BK169" s="65"/>
      <c r="BL169" s="56"/>
      <c r="BM169" s="48" t="s">
        <v>64</v>
      </c>
      <c r="BN169" s="99" t="str">
        <f t="shared" si="84"/>
        <v>Remplir la colonne BJ ou BL</v>
      </c>
      <c r="BO169" s="103"/>
      <c r="BP169" s="173" t="str">
        <f t="shared" si="97"/>
        <v>Remplir la colonne M</v>
      </c>
      <c r="BQ169" s="179" t="str">
        <f t="shared" si="85"/>
        <v>Remplir la colonne BO</v>
      </c>
      <c r="BR169" s="297" t="str">
        <f t="shared" si="98"/>
        <v>Remplir la colonne I</v>
      </c>
      <c r="BS169" s="84" t="s">
        <v>64</v>
      </c>
      <c r="BT169" s="315" t="str">
        <f t="shared" si="86"/>
        <v>Remplir les termes C, P et TVA</v>
      </c>
      <c r="BU169" s="55"/>
      <c r="BV169" s="65"/>
      <c r="BW169" s="56"/>
      <c r="BX169" s="48" t="s">
        <v>64</v>
      </c>
      <c r="BY169" s="99" t="str">
        <f t="shared" si="87"/>
        <v>Remplir la colonne BU ou BW</v>
      </c>
      <c r="BZ169" s="103"/>
      <c r="CA169" s="173" t="str">
        <f t="shared" si="99"/>
        <v>Remplir la colonne M</v>
      </c>
      <c r="CB169" s="179" t="str">
        <f t="shared" si="88"/>
        <v>Remplir la colonne BZ</v>
      </c>
      <c r="CC169" s="297" t="str">
        <f t="shared" si="100"/>
        <v>Remplir la colonne I</v>
      </c>
      <c r="CD169" s="84" t="s">
        <v>64</v>
      </c>
      <c r="CE169" s="315" t="str">
        <f t="shared" si="89"/>
        <v>Remplir les termes C, P et TVA</v>
      </c>
      <c r="CF169" s="61" t="str">
        <f t="shared" si="70"/>
        <v>REMPLIR TYPE DE CLIENT</v>
      </c>
      <c r="CG169" s="107" t="str">
        <f t="shared" si="71"/>
        <v>Montant total de l'aide demandée non indiqué</v>
      </c>
      <c r="CH169" s="1"/>
      <c r="CI169" s="1"/>
      <c r="CJ169" s="1"/>
      <c r="CK169" s="1"/>
      <c r="CL169" s="1"/>
    </row>
    <row r="170" spans="1:90" x14ac:dyDescent="0.25">
      <c r="A170" s="51"/>
      <c r="B170" s="111"/>
      <c r="C170" s="111"/>
      <c r="D170" s="111"/>
      <c r="E170" s="111"/>
      <c r="F170" s="111"/>
      <c r="G170" s="132"/>
      <c r="H170" s="151"/>
      <c r="I170" s="299"/>
      <c r="J170" s="152"/>
      <c r="K170" s="153"/>
      <c r="L170" s="169"/>
      <c r="M170" s="39"/>
      <c r="N170" s="90"/>
      <c r="O170" s="39"/>
      <c r="P170" s="23"/>
      <c r="Q170" s="170">
        <f t="shared" si="68"/>
        <v>0</v>
      </c>
      <c r="R170" s="55"/>
      <c r="S170" s="65"/>
      <c r="T170" s="56"/>
      <c r="U170" s="48" t="s">
        <v>64</v>
      </c>
      <c r="V170" s="99" t="str">
        <f t="shared" si="72"/>
        <v>Remplir la colonne R ou T</v>
      </c>
      <c r="W170" s="103"/>
      <c r="X170" s="173" t="str">
        <f t="shared" si="69"/>
        <v>Remplir la colonne M</v>
      </c>
      <c r="Y170" s="179" t="str">
        <f t="shared" si="73"/>
        <v>Remplir la colonne W</v>
      </c>
      <c r="Z170" s="297" t="str">
        <f t="shared" si="90"/>
        <v>Remplir la colonne I</v>
      </c>
      <c r="AA170" s="84" t="s">
        <v>64</v>
      </c>
      <c r="AB170" s="315" t="str">
        <f t="shared" si="74"/>
        <v>Remplir les termes C, P et TVA</v>
      </c>
      <c r="AC170" s="55"/>
      <c r="AD170" s="65"/>
      <c r="AE170" s="56"/>
      <c r="AF170" s="48" t="s">
        <v>64</v>
      </c>
      <c r="AG170" s="99" t="str">
        <f t="shared" si="75"/>
        <v>Remplir la colonne AC ou AE</v>
      </c>
      <c r="AH170" s="103"/>
      <c r="AI170" s="173" t="str">
        <f t="shared" si="91"/>
        <v>Remplir la colonne M</v>
      </c>
      <c r="AJ170" s="179" t="str">
        <f t="shared" si="76"/>
        <v>Remplir la colonne AH</v>
      </c>
      <c r="AK170" s="297" t="str">
        <f t="shared" si="92"/>
        <v>Remplir la colonne I</v>
      </c>
      <c r="AL170" s="84" t="s">
        <v>64</v>
      </c>
      <c r="AM170" s="315" t="str">
        <f t="shared" si="77"/>
        <v>Remplir les termes C, P et TVA</v>
      </c>
      <c r="AN170" s="55"/>
      <c r="AO170" s="65"/>
      <c r="AP170" s="56"/>
      <c r="AQ170" s="48" t="s">
        <v>64</v>
      </c>
      <c r="AR170" s="99" t="str">
        <f t="shared" si="78"/>
        <v>Remplir la colonne AN ou AP</v>
      </c>
      <c r="AS170" s="103"/>
      <c r="AT170" s="173" t="str">
        <f t="shared" si="93"/>
        <v>Remplir la colonne M</v>
      </c>
      <c r="AU170" s="179" t="str">
        <f t="shared" si="79"/>
        <v>Remplir la colonne AS</v>
      </c>
      <c r="AV170" s="297" t="str">
        <f t="shared" si="94"/>
        <v>Remplir la colonne I</v>
      </c>
      <c r="AW170" s="84" t="s">
        <v>64</v>
      </c>
      <c r="AX170" s="315" t="str">
        <f t="shared" si="80"/>
        <v>Remplir les termes C, P et TVA</v>
      </c>
      <c r="AY170" s="55"/>
      <c r="AZ170" s="65"/>
      <c r="BA170" s="56"/>
      <c r="BB170" s="48" t="s">
        <v>64</v>
      </c>
      <c r="BC170" s="99" t="str">
        <f t="shared" si="81"/>
        <v>Remplir la colonne AY ou BA</v>
      </c>
      <c r="BD170" s="103"/>
      <c r="BE170" s="173" t="str">
        <f t="shared" si="95"/>
        <v>Remplir la colonne M</v>
      </c>
      <c r="BF170" s="179" t="str">
        <f t="shared" si="82"/>
        <v>Remplir la colonne BD</v>
      </c>
      <c r="BG170" s="297" t="str">
        <f t="shared" si="96"/>
        <v>Remplir la colonne I</v>
      </c>
      <c r="BH170" s="84" t="s">
        <v>64</v>
      </c>
      <c r="BI170" s="315" t="str">
        <f t="shared" si="83"/>
        <v>Remplir les termes C, P et TVA</v>
      </c>
      <c r="BJ170" s="55"/>
      <c r="BK170" s="65"/>
      <c r="BL170" s="56"/>
      <c r="BM170" s="48" t="s">
        <v>64</v>
      </c>
      <c r="BN170" s="99" t="str">
        <f t="shared" si="84"/>
        <v>Remplir la colonne BJ ou BL</v>
      </c>
      <c r="BO170" s="103"/>
      <c r="BP170" s="173" t="str">
        <f t="shared" si="97"/>
        <v>Remplir la colonne M</v>
      </c>
      <c r="BQ170" s="179" t="str">
        <f t="shared" si="85"/>
        <v>Remplir la colonne BO</v>
      </c>
      <c r="BR170" s="297" t="str">
        <f t="shared" si="98"/>
        <v>Remplir la colonne I</v>
      </c>
      <c r="BS170" s="84" t="s">
        <v>64</v>
      </c>
      <c r="BT170" s="315" t="str">
        <f t="shared" si="86"/>
        <v>Remplir les termes C, P et TVA</v>
      </c>
      <c r="BU170" s="55"/>
      <c r="BV170" s="65"/>
      <c r="BW170" s="56"/>
      <c r="BX170" s="48" t="s">
        <v>64</v>
      </c>
      <c r="BY170" s="99" t="str">
        <f t="shared" si="87"/>
        <v>Remplir la colonne BU ou BW</v>
      </c>
      <c r="BZ170" s="103"/>
      <c r="CA170" s="173" t="str">
        <f t="shared" si="99"/>
        <v>Remplir la colonne M</v>
      </c>
      <c r="CB170" s="179" t="str">
        <f t="shared" si="88"/>
        <v>Remplir la colonne BZ</v>
      </c>
      <c r="CC170" s="297" t="str">
        <f t="shared" si="100"/>
        <v>Remplir la colonne I</v>
      </c>
      <c r="CD170" s="84" t="s">
        <v>64</v>
      </c>
      <c r="CE170" s="315" t="str">
        <f t="shared" si="89"/>
        <v>Remplir les termes C, P et TVA</v>
      </c>
      <c r="CF170" s="61" t="str">
        <f t="shared" si="70"/>
        <v>REMPLIR TYPE DE CLIENT</v>
      </c>
      <c r="CG170" s="107" t="str">
        <f t="shared" si="71"/>
        <v>Montant total de l'aide demandée non indiqué</v>
      </c>
      <c r="CH170" s="1"/>
      <c r="CI170" s="1"/>
      <c r="CJ170" s="1"/>
      <c r="CK170" s="1"/>
      <c r="CL170" s="1"/>
    </row>
    <row r="171" spans="1:90" x14ac:dyDescent="0.25">
      <c r="A171" s="51"/>
      <c r="B171" s="111"/>
      <c r="C171" s="111"/>
      <c r="D171" s="111"/>
      <c r="E171" s="111"/>
      <c r="F171" s="111"/>
      <c r="G171" s="132"/>
      <c r="H171" s="151"/>
      <c r="I171" s="299"/>
      <c r="J171" s="152"/>
      <c r="K171" s="153"/>
      <c r="L171" s="169"/>
      <c r="M171" s="39"/>
      <c r="N171" s="90"/>
      <c r="O171" s="39"/>
      <c r="P171" s="23"/>
      <c r="Q171" s="170">
        <f t="shared" si="68"/>
        <v>0</v>
      </c>
      <c r="R171" s="55"/>
      <c r="S171" s="65"/>
      <c r="T171" s="56"/>
      <c r="U171" s="48" t="s">
        <v>64</v>
      </c>
      <c r="V171" s="99" t="str">
        <f t="shared" si="72"/>
        <v>Remplir la colonne R ou T</v>
      </c>
      <c r="W171" s="103"/>
      <c r="X171" s="173" t="str">
        <f t="shared" si="69"/>
        <v>Remplir la colonne M</v>
      </c>
      <c r="Y171" s="179" t="str">
        <f t="shared" si="73"/>
        <v>Remplir la colonne W</v>
      </c>
      <c r="Z171" s="297" t="str">
        <f t="shared" si="90"/>
        <v>Remplir la colonne I</v>
      </c>
      <c r="AA171" s="84" t="s">
        <v>64</v>
      </c>
      <c r="AB171" s="315" t="str">
        <f t="shared" si="74"/>
        <v>Remplir les termes C, P et TVA</v>
      </c>
      <c r="AC171" s="55"/>
      <c r="AD171" s="65"/>
      <c r="AE171" s="56"/>
      <c r="AF171" s="48" t="s">
        <v>64</v>
      </c>
      <c r="AG171" s="99" t="str">
        <f t="shared" si="75"/>
        <v>Remplir la colonne AC ou AE</v>
      </c>
      <c r="AH171" s="103"/>
      <c r="AI171" s="173" t="str">
        <f t="shared" si="91"/>
        <v>Remplir la colonne M</v>
      </c>
      <c r="AJ171" s="179" t="str">
        <f t="shared" si="76"/>
        <v>Remplir la colonne AH</v>
      </c>
      <c r="AK171" s="297" t="str">
        <f t="shared" si="92"/>
        <v>Remplir la colonne I</v>
      </c>
      <c r="AL171" s="84" t="s">
        <v>64</v>
      </c>
      <c r="AM171" s="315" t="str">
        <f t="shared" si="77"/>
        <v>Remplir les termes C, P et TVA</v>
      </c>
      <c r="AN171" s="55"/>
      <c r="AO171" s="65"/>
      <c r="AP171" s="56"/>
      <c r="AQ171" s="48" t="s">
        <v>64</v>
      </c>
      <c r="AR171" s="99" t="str">
        <f t="shared" si="78"/>
        <v>Remplir la colonne AN ou AP</v>
      </c>
      <c r="AS171" s="103"/>
      <c r="AT171" s="173" t="str">
        <f t="shared" si="93"/>
        <v>Remplir la colonne M</v>
      </c>
      <c r="AU171" s="179" t="str">
        <f t="shared" si="79"/>
        <v>Remplir la colonne AS</v>
      </c>
      <c r="AV171" s="297" t="str">
        <f t="shared" si="94"/>
        <v>Remplir la colonne I</v>
      </c>
      <c r="AW171" s="84" t="s">
        <v>64</v>
      </c>
      <c r="AX171" s="315" t="str">
        <f t="shared" si="80"/>
        <v>Remplir les termes C, P et TVA</v>
      </c>
      <c r="AY171" s="55"/>
      <c r="AZ171" s="65"/>
      <c r="BA171" s="56"/>
      <c r="BB171" s="48" t="s">
        <v>64</v>
      </c>
      <c r="BC171" s="99" t="str">
        <f t="shared" si="81"/>
        <v>Remplir la colonne AY ou BA</v>
      </c>
      <c r="BD171" s="103"/>
      <c r="BE171" s="173" t="str">
        <f t="shared" si="95"/>
        <v>Remplir la colonne M</v>
      </c>
      <c r="BF171" s="179" t="str">
        <f t="shared" si="82"/>
        <v>Remplir la colonne BD</v>
      </c>
      <c r="BG171" s="297" t="str">
        <f t="shared" si="96"/>
        <v>Remplir la colonne I</v>
      </c>
      <c r="BH171" s="84" t="s">
        <v>64</v>
      </c>
      <c r="BI171" s="315" t="str">
        <f t="shared" si="83"/>
        <v>Remplir les termes C, P et TVA</v>
      </c>
      <c r="BJ171" s="55"/>
      <c r="BK171" s="65"/>
      <c r="BL171" s="56"/>
      <c r="BM171" s="48" t="s">
        <v>64</v>
      </c>
      <c r="BN171" s="99" t="str">
        <f t="shared" si="84"/>
        <v>Remplir la colonne BJ ou BL</v>
      </c>
      <c r="BO171" s="103"/>
      <c r="BP171" s="173" t="str">
        <f t="shared" si="97"/>
        <v>Remplir la colonne M</v>
      </c>
      <c r="BQ171" s="179" t="str">
        <f t="shared" si="85"/>
        <v>Remplir la colonne BO</v>
      </c>
      <c r="BR171" s="297" t="str">
        <f t="shared" si="98"/>
        <v>Remplir la colonne I</v>
      </c>
      <c r="BS171" s="84" t="s">
        <v>64</v>
      </c>
      <c r="BT171" s="315" t="str">
        <f t="shared" si="86"/>
        <v>Remplir les termes C, P et TVA</v>
      </c>
      <c r="BU171" s="55"/>
      <c r="BV171" s="65"/>
      <c r="BW171" s="56"/>
      <c r="BX171" s="48" t="s">
        <v>64</v>
      </c>
      <c r="BY171" s="99" t="str">
        <f t="shared" si="87"/>
        <v>Remplir la colonne BU ou BW</v>
      </c>
      <c r="BZ171" s="103"/>
      <c r="CA171" s="173" t="str">
        <f t="shared" si="99"/>
        <v>Remplir la colonne M</v>
      </c>
      <c r="CB171" s="179" t="str">
        <f t="shared" si="88"/>
        <v>Remplir la colonne BZ</v>
      </c>
      <c r="CC171" s="297" t="str">
        <f t="shared" si="100"/>
        <v>Remplir la colonne I</v>
      </c>
      <c r="CD171" s="84" t="s">
        <v>64</v>
      </c>
      <c r="CE171" s="315" t="str">
        <f t="shared" si="89"/>
        <v>Remplir les termes C, P et TVA</v>
      </c>
      <c r="CF171" s="61" t="str">
        <f t="shared" si="70"/>
        <v>REMPLIR TYPE DE CLIENT</v>
      </c>
      <c r="CG171" s="107" t="str">
        <f t="shared" si="71"/>
        <v>Montant total de l'aide demandée non indiqué</v>
      </c>
      <c r="CH171" s="1"/>
      <c r="CI171" s="1"/>
      <c r="CJ171" s="1"/>
      <c r="CK171" s="1"/>
      <c r="CL171" s="1"/>
    </row>
    <row r="172" spans="1:90" x14ac:dyDescent="0.25">
      <c r="A172" s="51"/>
      <c r="B172" s="111"/>
      <c r="C172" s="111"/>
      <c r="D172" s="111"/>
      <c r="E172" s="111"/>
      <c r="F172" s="111"/>
      <c r="G172" s="132"/>
      <c r="H172" s="151"/>
      <c r="I172" s="299"/>
      <c r="J172" s="152"/>
      <c r="K172" s="153"/>
      <c r="L172" s="169"/>
      <c r="M172" s="39"/>
      <c r="N172" s="90"/>
      <c r="O172" s="39"/>
      <c r="P172" s="23"/>
      <c r="Q172" s="170">
        <f t="shared" si="68"/>
        <v>0</v>
      </c>
      <c r="R172" s="55"/>
      <c r="S172" s="65"/>
      <c r="T172" s="56"/>
      <c r="U172" s="48" t="s">
        <v>64</v>
      </c>
      <c r="V172" s="99" t="str">
        <f t="shared" si="72"/>
        <v>Remplir la colonne R ou T</v>
      </c>
      <c r="W172" s="103"/>
      <c r="X172" s="173" t="str">
        <f t="shared" si="69"/>
        <v>Remplir la colonne M</v>
      </c>
      <c r="Y172" s="179" t="str">
        <f t="shared" si="73"/>
        <v>Remplir la colonne W</v>
      </c>
      <c r="Z172" s="297" t="str">
        <f t="shared" si="90"/>
        <v>Remplir la colonne I</v>
      </c>
      <c r="AA172" s="84" t="s">
        <v>64</v>
      </c>
      <c r="AB172" s="315" t="str">
        <f t="shared" si="74"/>
        <v>Remplir les termes C, P et TVA</v>
      </c>
      <c r="AC172" s="55"/>
      <c r="AD172" s="65"/>
      <c r="AE172" s="56"/>
      <c r="AF172" s="48" t="s">
        <v>64</v>
      </c>
      <c r="AG172" s="99" t="str">
        <f t="shared" si="75"/>
        <v>Remplir la colonne AC ou AE</v>
      </c>
      <c r="AH172" s="103"/>
      <c r="AI172" s="173" t="str">
        <f t="shared" si="91"/>
        <v>Remplir la colonne M</v>
      </c>
      <c r="AJ172" s="179" t="str">
        <f t="shared" si="76"/>
        <v>Remplir la colonne AH</v>
      </c>
      <c r="AK172" s="297" t="str">
        <f t="shared" si="92"/>
        <v>Remplir la colonne I</v>
      </c>
      <c r="AL172" s="84" t="s">
        <v>64</v>
      </c>
      <c r="AM172" s="315" t="str">
        <f t="shared" si="77"/>
        <v>Remplir les termes C, P et TVA</v>
      </c>
      <c r="AN172" s="55"/>
      <c r="AO172" s="65"/>
      <c r="AP172" s="56"/>
      <c r="AQ172" s="48" t="s">
        <v>64</v>
      </c>
      <c r="AR172" s="99" t="str">
        <f t="shared" si="78"/>
        <v>Remplir la colonne AN ou AP</v>
      </c>
      <c r="AS172" s="103"/>
      <c r="AT172" s="173" t="str">
        <f t="shared" si="93"/>
        <v>Remplir la colonne M</v>
      </c>
      <c r="AU172" s="179" t="str">
        <f t="shared" si="79"/>
        <v>Remplir la colonne AS</v>
      </c>
      <c r="AV172" s="297" t="str">
        <f t="shared" si="94"/>
        <v>Remplir la colonne I</v>
      </c>
      <c r="AW172" s="84" t="s">
        <v>64</v>
      </c>
      <c r="AX172" s="315" t="str">
        <f t="shared" si="80"/>
        <v>Remplir les termes C, P et TVA</v>
      </c>
      <c r="AY172" s="55"/>
      <c r="AZ172" s="65"/>
      <c r="BA172" s="56"/>
      <c r="BB172" s="48" t="s">
        <v>64</v>
      </c>
      <c r="BC172" s="99" t="str">
        <f t="shared" si="81"/>
        <v>Remplir la colonne AY ou BA</v>
      </c>
      <c r="BD172" s="103"/>
      <c r="BE172" s="173" t="str">
        <f t="shared" si="95"/>
        <v>Remplir la colonne M</v>
      </c>
      <c r="BF172" s="179" t="str">
        <f t="shared" si="82"/>
        <v>Remplir la colonne BD</v>
      </c>
      <c r="BG172" s="297" t="str">
        <f t="shared" si="96"/>
        <v>Remplir la colonne I</v>
      </c>
      <c r="BH172" s="84" t="s">
        <v>64</v>
      </c>
      <c r="BI172" s="315" t="str">
        <f t="shared" si="83"/>
        <v>Remplir les termes C, P et TVA</v>
      </c>
      <c r="BJ172" s="55"/>
      <c r="BK172" s="65"/>
      <c r="BL172" s="56"/>
      <c r="BM172" s="48" t="s">
        <v>64</v>
      </c>
      <c r="BN172" s="99" t="str">
        <f t="shared" si="84"/>
        <v>Remplir la colonne BJ ou BL</v>
      </c>
      <c r="BO172" s="103"/>
      <c r="BP172" s="173" t="str">
        <f t="shared" si="97"/>
        <v>Remplir la colonne M</v>
      </c>
      <c r="BQ172" s="179" t="str">
        <f t="shared" si="85"/>
        <v>Remplir la colonne BO</v>
      </c>
      <c r="BR172" s="297" t="str">
        <f t="shared" si="98"/>
        <v>Remplir la colonne I</v>
      </c>
      <c r="BS172" s="84" t="s">
        <v>64</v>
      </c>
      <c r="BT172" s="315" t="str">
        <f t="shared" si="86"/>
        <v>Remplir les termes C, P et TVA</v>
      </c>
      <c r="BU172" s="55"/>
      <c r="BV172" s="65"/>
      <c r="BW172" s="56"/>
      <c r="BX172" s="48" t="s">
        <v>64</v>
      </c>
      <c r="BY172" s="99" t="str">
        <f t="shared" si="87"/>
        <v>Remplir la colonne BU ou BW</v>
      </c>
      <c r="BZ172" s="103"/>
      <c r="CA172" s="173" t="str">
        <f t="shared" si="99"/>
        <v>Remplir la colonne M</v>
      </c>
      <c r="CB172" s="179" t="str">
        <f t="shared" si="88"/>
        <v>Remplir la colonne BZ</v>
      </c>
      <c r="CC172" s="297" t="str">
        <f t="shared" si="100"/>
        <v>Remplir la colonne I</v>
      </c>
      <c r="CD172" s="84" t="s">
        <v>64</v>
      </c>
      <c r="CE172" s="315" t="str">
        <f t="shared" si="89"/>
        <v>Remplir les termes C, P et TVA</v>
      </c>
      <c r="CF172" s="61" t="str">
        <f t="shared" si="70"/>
        <v>REMPLIR TYPE DE CLIENT</v>
      </c>
      <c r="CG172" s="107" t="str">
        <f t="shared" si="71"/>
        <v>Montant total de l'aide demandée non indiqué</v>
      </c>
      <c r="CH172" s="1"/>
      <c r="CI172" s="1"/>
      <c r="CJ172" s="1"/>
      <c r="CK172" s="1"/>
      <c r="CL172" s="1"/>
    </row>
    <row r="173" spans="1:90" x14ac:dyDescent="0.25">
      <c r="A173" s="51"/>
      <c r="B173" s="111"/>
      <c r="C173" s="111"/>
      <c r="D173" s="111"/>
      <c r="E173" s="111"/>
      <c r="F173" s="111"/>
      <c r="G173" s="132"/>
      <c r="H173" s="151"/>
      <c r="I173" s="299"/>
      <c r="J173" s="152"/>
      <c r="K173" s="153"/>
      <c r="L173" s="169"/>
      <c r="M173" s="39"/>
      <c r="N173" s="90"/>
      <c r="O173" s="39"/>
      <c r="P173" s="23"/>
      <c r="Q173" s="170">
        <f t="shared" si="68"/>
        <v>0</v>
      </c>
      <c r="R173" s="55"/>
      <c r="S173" s="65"/>
      <c r="T173" s="56"/>
      <c r="U173" s="48" t="s">
        <v>64</v>
      </c>
      <c r="V173" s="99" t="str">
        <f t="shared" si="72"/>
        <v>Remplir la colonne R ou T</v>
      </c>
      <c r="W173" s="103"/>
      <c r="X173" s="173" t="str">
        <f t="shared" si="69"/>
        <v>Remplir la colonne M</v>
      </c>
      <c r="Y173" s="179" t="str">
        <f t="shared" si="73"/>
        <v>Remplir la colonne W</v>
      </c>
      <c r="Z173" s="297" t="str">
        <f t="shared" si="90"/>
        <v>Remplir la colonne I</v>
      </c>
      <c r="AA173" s="84" t="s">
        <v>64</v>
      </c>
      <c r="AB173" s="315" t="str">
        <f t="shared" si="74"/>
        <v>Remplir les termes C, P et TVA</v>
      </c>
      <c r="AC173" s="55"/>
      <c r="AD173" s="65"/>
      <c r="AE173" s="56"/>
      <c r="AF173" s="48" t="s">
        <v>64</v>
      </c>
      <c r="AG173" s="99" t="str">
        <f t="shared" si="75"/>
        <v>Remplir la colonne AC ou AE</v>
      </c>
      <c r="AH173" s="103"/>
      <c r="AI173" s="173" t="str">
        <f t="shared" si="91"/>
        <v>Remplir la colonne M</v>
      </c>
      <c r="AJ173" s="179" t="str">
        <f t="shared" si="76"/>
        <v>Remplir la colonne AH</v>
      </c>
      <c r="AK173" s="297" t="str">
        <f t="shared" si="92"/>
        <v>Remplir la colonne I</v>
      </c>
      <c r="AL173" s="84" t="s">
        <v>64</v>
      </c>
      <c r="AM173" s="315" t="str">
        <f t="shared" si="77"/>
        <v>Remplir les termes C, P et TVA</v>
      </c>
      <c r="AN173" s="55"/>
      <c r="AO173" s="65"/>
      <c r="AP173" s="56"/>
      <c r="AQ173" s="48" t="s">
        <v>64</v>
      </c>
      <c r="AR173" s="99" t="str">
        <f t="shared" si="78"/>
        <v>Remplir la colonne AN ou AP</v>
      </c>
      <c r="AS173" s="103"/>
      <c r="AT173" s="173" t="str">
        <f t="shared" si="93"/>
        <v>Remplir la colonne M</v>
      </c>
      <c r="AU173" s="179" t="str">
        <f t="shared" si="79"/>
        <v>Remplir la colonne AS</v>
      </c>
      <c r="AV173" s="297" t="str">
        <f t="shared" si="94"/>
        <v>Remplir la colonne I</v>
      </c>
      <c r="AW173" s="84" t="s">
        <v>64</v>
      </c>
      <c r="AX173" s="315" t="str">
        <f t="shared" si="80"/>
        <v>Remplir les termes C, P et TVA</v>
      </c>
      <c r="AY173" s="55"/>
      <c r="AZ173" s="65"/>
      <c r="BA173" s="56"/>
      <c r="BB173" s="48" t="s">
        <v>64</v>
      </c>
      <c r="BC173" s="99" t="str">
        <f t="shared" si="81"/>
        <v>Remplir la colonne AY ou BA</v>
      </c>
      <c r="BD173" s="103"/>
      <c r="BE173" s="173" t="str">
        <f t="shared" si="95"/>
        <v>Remplir la colonne M</v>
      </c>
      <c r="BF173" s="179" t="str">
        <f t="shared" si="82"/>
        <v>Remplir la colonne BD</v>
      </c>
      <c r="BG173" s="297" t="str">
        <f t="shared" si="96"/>
        <v>Remplir la colonne I</v>
      </c>
      <c r="BH173" s="84" t="s">
        <v>64</v>
      </c>
      <c r="BI173" s="315" t="str">
        <f t="shared" si="83"/>
        <v>Remplir les termes C, P et TVA</v>
      </c>
      <c r="BJ173" s="55"/>
      <c r="BK173" s="65"/>
      <c r="BL173" s="56"/>
      <c r="BM173" s="48" t="s">
        <v>64</v>
      </c>
      <c r="BN173" s="99" t="str">
        <f t="shared" si="84"/>
        <v>Remplir la colonne BJ ou BL</v>
      </c>
      <c r="BO173" s="103"/>
      <c r="BP173" s="173" t="str">
        <f t="shared" si="97"/>
        <v>Remplir la colonne M</v>
      </c>
      <c r="BQ173" s="179" t="str">
        <f t="shared" si="85"/>
        <v>Remplir la colonne BO</v>
      </c>
      <c r="BR173" s="297" t="str">
        <f t="shared" si="98"/>
        <v>Remplir la colonne I</v>
      </c>
      <c r="BS173" s="84" t="s">
        <v>64</v>
      </c>
      <c r="BT173" s="315" t="str">
        <f t="shared" si="86"/>
        <v>Remplir les termes C, P et TVA</v>
      </c>
      <c r="BU173" s="55"/>
      <c r="BV173" s="65"/>
      <c r="BW173" s="56"/>
      <c r="BX173" s="48" t="s">
        <v>64</v>
      </c>
      <c r="BY173" s="99" t="str">
        <f t="shared" si="87"/>
        <v>Remplir la colonne BU ou BW</v>
      </c>
      <c r="BZ173" s="103"/>
      <c r="CA173" s="173" t="str">
        <f t="shared" si="99"/>
        <v>Remplir la colonne M</v>
      </c>
      <c r="CB173" s="179" t="str">
        <f t="shared" si="88"/>
        <v>Remplir la colonne BZ</v>
      </c>
      <c r="CC173" s="297" t="str">
        <f t="shared" si="100"/>
        <v>Remplir la colonne I</v>
      </c>
      <c r="CD173" s="84" t="s">
        <v>64</v>
      </c>
      <c r="CE173" s="315" t="str">
        <f t="shared" si="89"/>
        <v>Remplir les termes C, P et TVA</v>
      </c>
      <c r="CF173" s="61" t="str">
        <f t="shared" si="70"/>
        <v>REMPLIR TYPE DE CLIENT</v>
      </c>
      <c r="CG173" s="107" t="str">
        <f t="shared" si="71"/>
        <v>Montant total de l'aide demandée non indiqué</v>
      </c>
      <c r="CH173" s="1"/>
      <c r="CI173" s="1"/>
      <c r="CJ173" s="1"/>
      <c r="CK173" s="1"/>
      <c r="CL173" s="1"/>
    </row>
    <row r="174" spans="1:90" x14ac:dyDescent="0.25">
      <c r="A174" s="51"/>
      <c r="B174" s="111"/>
      <c r="C174" s="111"/>
      <c r="D174" s="111"/>
      <c r="E174" s="111"/>
      <c r="F174" s="111"/>
      <c r="G174" s="132"/>
      <c r="H174" s="151"/>
      <c r="I174" s="299"/>
      <c r="J174" s="152"/>
      <c r="K174" s="153"/>
      <c r="L174" s="169"/>
      <c r="M174" s="39"/>
      <c r="N174" s="90"/>
      <c r="O174" s="39"/>
      <c r="P174" s="23"/>
      <c r="Q174" s="170">
        <f t="shared" si="68"/>
        <v>0</v>
      </c>
      <c r="R174" s="55"/>
      <c r="S174" s="65"/>
      <c r="T174" s="56"/>
      <c r="U174" s="48" t="s">
        <v>64</v>
      </c>
      <c r="V174" s="99" t="str">
        <f t="shared" si="72"/>
        <v>Remplir la colonne R ou T</v>
      </c>
      <c r="W174" s="103"/>
      <c r="X174" s="173" t="str">
        <f t="shared" si="69"/>
        <v>Remplir la colonne M</v>
      </c>
      <c r="Y174" s="179" t="str">
        <f t="shared" si="73"/>
        <v>Remplir la colonne W</v>
      </c>
      <c r="Z174" s="297" t="str">
        <f t="shared" si="90"/>
        <v>Remplir la colonne I</v>
      </c>
      <c r="AA174" s="84" t="s">
        <v>64</v>
      </c>
      <c r="AB174" s="315" t="str">
        <f t="shared" si="74"/>
        <v>Remplir les termes C, P et TVA</v>
      </c>
      <c r="AC174" s="55"/>
      <c r="AD174" s="65"/>
      <c r="AE174" s="56"/>
      <c r="AF174" s="48" t="s">
        <v>64</v>
      </c>
      <c r="AG174" s="99" t="str">
        <f t="shared" si="75"/>
        <v>Remplir la colonne AC ou AE</v>
      </c>
      <c r="AH174" s="103"/>
      <c r="AI174" s="173" t="str">
        <f t="shared" si="91"/>
        <v>Remplir la colonne M</v>
      </c>
      <c r="AJ174" s="179" t="str">
        <f t="shared" si="76"/>
        <v>Remplir la colonne AH</v>
      </c>
      <c r="AK174" s="297" t="str">
        <f t="shared" si="92"/>
        <v>Remplir la colonne I</v>
      </c>
      <c r="AL174" s="84" t="s">
        <v>64</v>
      </c>
      <c r="AM174" s="315" t="str">
        <f t="shared" si="77"/>
        <v>Remplir les termes C, P et TVA</v>
      </c>
      <c r="AN174" s="55"/>
      <c r="AO174" s="65"/>
      <c r="AP174" s="56"/>
      <c r="AQ174" s="48" t="s">
        <v>64</v>
      </c>
      <c r="AR174" s="99" t="str">
        <f t="shared" si="78"/>
        <v>Remplir la colonne AN ou AP</v>
      </c>
      <c r="AS174" s="103"/>
      <c r="AT174" s="173" t="str">
        <f t="shared" si="93"/>
        <v>Remplir la colonne M</v>
      </c>
      <c r="AU174" s="179" t="str">
        <f t="shared" si="79"/>
        <v>Remplir la colonne AS</v>
      </c>
      <c r="AV174" s="297" t="str">
        <f t="shared" si="94"/>
        <v>Remplir la colonne I</v>
      </c>
      <c r="AW174" s="84" t="s">
        <v>64</v>
      </c>
      <c r="AX174" s="315" t="str">
        <f t="shared" si="80"/>
        <v>Remplir les termes C, P et TVA</v>
      </c>
      <c r="AY174" s="55"/>
      <c r="AZ174" s="65"/>
      <c r="BA174" s="56"/>
      <c r="BB174" s="48" t="s">
        <v>64</v>
      </c>
      <c r="BC174" s="99" t="str">
        <f t="shared" si="81"/>
        <v>Remplir la colonne AY ou BA</v>
      </c>
      <c r="BD174" s="103"/>
      <c r="BE174" s="173" t="str">
        <f t="shared" si="95"/>
        <v>Remplir la colonne M</v>
      </c>
      <c r="BF174" s="179" t="str">
        <f t="shared" si="82"/>
        <v>Remplir la colonne BD</v>
      </c>
      <c r="BG174" s="297" t="str">
        <f t="shared" si="96"/>
        <v>Remplir la colonne I</v>
      </c>
      <c r="BH174" s="84" t="s">
        <v>64</v>
      </c>
      <c r="BI174" s="315" t="str">
        <f t="shared" si="83"/>
        <v>Remplir les termes C, P et TVA</v>
      </c>
      <c r="BJ174" s="55"/>
      <c r="BK174" s="65"/>
      <c r="BL174" s="56"/>
      <c r="BM174" s="48" t="s">
        <v>64</v>
      </c>
      <c r="BN174" s="99" t="str">
        <f t="shared" si="84"/>
        <v>Remplir la colonne BJ ou BL</v>
      </c>
      <c r="BO174" s="103"/>
      <c r="BP174" s="173" t="str">
        <f t="shared" si="97"/>
        <v>Remplir la colonne M</v>
      </c>
      <c r="BQ174" s="179" t="str">
        <f t="shared" si="85"/>
        <v>Remplir la colonne BO</v>
      </c>
      <c r="BR174" s="297" t="str">
        <f t="shared" si="98"/>
        <v>Remplir la colonne I</v>
      </c>
      <c r="BS174" s="84" t="s">
        <v>64</v>
      </c>
      <c r="BT174" s="315" t="str">
        <f t="shared" si="86"/>
        <v>Remplir les termes C, P et TVA</v>
      </c>
      <c r="BU174" s="55"/>
      <c r="BV174" s="65"/>
      <c r="BW174" s="56"/>
      <c r="BX174" s="48" t="s">
        <v>64</v>
      </c>
      <c r="BY174" s="99" t="str">
        <f t="shared" si="87"/>
        <v>Remplir la colonne BU ou BW</v>
      </c>
      <c r="BZ174" s="103"/>
      <c r="CA174" s="173" t="str">
        <f t="shared" si="99"/>
        <v>Remplir la colonne M</v>
      </c>
      <c r="CB174" s="179" t="str">
        <f t="shared" si="88"/>
        <v>Remplir la colonne BZ</v>
      </c>
      <c r="CC174" s="297" t="str">
        <f t="shared" si="100"/>
        <v>Remplir la colonne I</v>
      </c>
      <c r="CD174" s="84" t="s">
        <v>64</v>
      </c>
      <c r="CE174" s="315" t="str">
        <f t="shared" si="89"/>
        <v>Remplir les termes C, P et TVA</v>
      </c>
      <c r="CF174" s="61" t="str">
        <f t="shared" si="70"/>
        <v>REMPLIR TYPE DE CLIENT</v>
      </c>
      <c r="CG174" s="107" t="str">
        <f t="shared" si="71"/>
        <v>Montant total de l'aide demandée non indiqué</v>
      </c>
      <c r="CH174" s="1"/>
      <c r="CI174" s="1"/>
      <c r="CJ174" s="1"/>
      <c r="CK174" s="1"/>
      <c r="CL174" s="1"/>
    </row>
    <row r="175" spans="1:90" x14ac:dyDescent="0.25">
      <c r="A175" s="51"/>
      <c r="B175" s="111"/>
      <c r="C175" s="111"/>
      <c r="D175" s="111"/>
      <c r="E175" s="111"/>
      <c r="F175" s="111"/>
      <c r="G175" s="132"/>
      <c r="H175" s="151"/>
      <c r="I175" s="299"/>
      <c r="J175" s="152"/>
      <c r="K175" s="153"/>
      <c r="L175" s="169"/>
      <c r="M175" s="39"/>
      <c r="N175" s="90"/>
      <c r="O175" s="39"/>
      <c r="P175" s="23"/>
      <c r="Q175" s="170">
        <f t="shared" si="68"/>
        <v>0</v>
      </c>
      <c r="R175" s="55"/>
      <c r="S175" s="65"/>
      <c r="T175" s="56"/>
      <c r="U175" s="48" t="s">
        <v>64</v>
      </c>
      <c r="V175" s="99" t="str">
        <f t="shared" si="72"/>
        <v>Remplir la colonne R ou T</v>
      </c>
      <c r="W175" s="103"/>
      <c r="X175" s="173" t="str">
        <f t="shared" si="69"/>
        <v>Remplir la colonne M</v>
      </c>
      <c r="Y175" s="179" t="str">
        <f t="shared" si="73"/>
        <v>Remplir la colonne W</v>
      </c>
      <c r="Z175" s="297" t="str">
        <f t="shared" si="90"/>
        <v>Remplir la colonne I</v>
      </c>
      <c r="AA175" s="84" t="s">
        <v>64</v>
      </c>
      <c r="AB175" s="315" t="str">
        <f t="shared" si="74"/>
        <v>Remplir les termes C, P et TVA</v>
      </c>
      <c r="AC175" s="55"/>
      <c r="AD175" s="65"/>
      <c r="AE175" s="56"/>
      <c r="AF175" s="48" t="s">
        <v>64</v>
      </c>
      <c r="AG175" s="99" t="str">
        <f t="shared" si="75"/>
        <v>Remplir la colonne AC ou AE</v>
      </c>
      <c r="AH175" s="103"/>
      <c r="AI175" s="173" t="str">
        <f t="shared" si="91"/>
        <v>Remplir la colonne M</v>
      </c>
      <c r="AJ175" s="179" t="str">
        <f t="shared" si="76"/>
        <v>Remplir la colonne AH</v>
      </c>
      <c r="AK175" s="297" t="str">
        <f t="shared" si="92"/>
        <v>Remplir la colonne I</v>
      </c>
      <c r="AL175" s="84" t="s">
        <v>64</v>
      </c>
      <c r="AM175" s="315" t="str">
        <f t="shared" si="77"/>
        <v>Remplir les termes C, P et TVA</v>
      </c>
      <c r="AN175" s="55"/>
      <c r="AO175" s="65"/>
      <c r="AP175" s="56"/>
      <c r="AQ175" s="48" t="s">
        <v>64</v>
      </c>
      <c r="AR175" s="99" t="str">
        <f t="shared" si="78"/>
        <v>Remplir la colonne AN ou AP</v>
      </c>
      <c r="AS175" s="103"/>
      <c r="AT175" s="173" t="str">
        <f t="shared" si="93"/>
        <v>Remplir la colonne M</v>
      </c>
      <c r="AU175" s="179" t="str">
        <f t="shared" si="79"/>
        <v>Remplir la colonne AS</v>
      </c>
      <c r="AV175" s="297" t="str">
        <f t="shared" si="94"/>
        <v>Remplir la colonne I</v>
      </c>
      <c r="AW175" s="84" t="s">
        <v>64</v>
      </c>
      <c r="AX175" s="315" t="str">
        <f t="shared" si="80"/>
        <v>Remplir les termes C, P et TVA</v>
      </c>
      <c r="AY175" s="55"/>
      <c r="AZ175" s="65"/>
      <c r="BA175" s="56"/>
      <c r="BB175" s="48" t="s">
        <v>64</v>
      </c>
      <c r="BC175" s="99" t="str">
        <f t="shared" si="81"/>
        <v>Remplir la colonne AY ou BA</v>
      </c>
      <c r="BD175" s="103"/>
      <c r="BE175" s="173" t="str">
        <f t="shared" si="95"/>
        <v>Remplir la colonne M</v>
      </c>
      <c r="BF175" s="179" t="str">
        <f t="shared" si="82"/>
        <v>Remplir la colonne BD</v>
      </c>
      <c r="BG175" s="297" t="str">
        <f t="shared" si="96"/>
        <v>Remplir la colonne I</v>
      </c>
      <c r="BH175" s="84" t="s">
        <v>64</v>
      </c>
      <c r="BI175" s="315" t="str">
        <f t="shared" si="83"/>
        <v>Remplir les termes C, P et TVA</v>
      </c>
      <c r="BJ175" s="55"/>
      <c r="BK175" s="65"/>
      <c r="BL175" s="56"/>
      <c r="BM175" s="48" t="s">
        <v>64</v>
      </c>
      <c r="BN175" s="99" t="str">
        <f t="shared" si="84"/>
        <v>Remplir la colonne BJ ou BL</v>
      </c>
      <c r="BO175" s="103"/>
      <c r="BP175" s="173" t="str">
        <f t="shared" si="97"/>
        <v>Remplir la colonne M</v>
      </c>
      <c r="BQ175" s="179" t="str">
        <f t="shared" si="85"/>
        <v>Remplir la colonne BO</v>
      </c>
      <c r="BR175" s="297" t="str">
        <f t="shared" si="98"/>
        <v>Remplir la colonne I</v>
      </c>
      <c r="BS175" s="84" t="s">
        <v>64</v>
      </c>
      <c r="BT175" s="315" t="str">
        <f t="shared" si="86"/>
        <v>Remplir les termes C, P et TVA</v>
      </c>
      <c r="BU175" s="55"/>
      <c r="BV175" s="65"/>
      <c r="BW175" s="56"/>
      <c r="BX175" s="48" t="s">
        <v>64</v>
      </c>
      <c r="BY175" s="99" t="str">
        <f t="shared" si="87"/>
        <v>Remplir la colonne BU ou BW</v>
      </c>
      <c r="BZ175" s="103"/>
      <c r="CA175" s="173" t="str">
        <f t="shared" si="99"/>
        <v>Remplir la colonne M</v>
      </c>
      <c r="CB175" s="179" t="str">
        <f t="shared" si="88"/>
        <v>Remplir la colonne BZ</v>
      </c>
      <c r="CC175" s="297" t="str">
        <f t="shared" si="100"/>
        <v>Remplir la colonne I</v>
      </c>
      <c r="CD175" s="84" t="s">
        <v>64</v>
      </c>
      <c r="CE175" s="315" t="str">
        <f t="shared" si="89"/>
        <v>Remplir les termes C, P et TVA</v>
      </c>
      <c r="CF175" s="61" t="str">
        <f t="shared" si="70"/>
        <v>REMPLIR TYPE DE CLIENT</v>
      </c>
      <c r="CG175" s="107" t="str">
        <f t="shared" si="71"/>
        <v>Montant total de l'aide demandée non indiqué</v>
      </c>
      <c r="CH175" s="1"/>
      <c r="CI175" s="1"/>
      <c r="CJ175" s="1"/>
      <c r="CK175" s="1"/>
      <c r="CL175" s="1"/>
    </row>
    <row r="176" spans="1:90" x14ac:dyDescent="0.25">
      <c r="A176" s="51"/>
      <c r="B176" s="111"/>
      <c r="C176" s="111"/>
      <c r="D176" s="111"/>
      <c r="E176" s="111"/>
      <c r="F176" s="111"/>
      <c r="G176" s="132"/>
      <c r="H176" s="151"/>
      <c r="I176" s="299"/>
      <c r="J176" s="152"/>
      <c r="K176" s="153"/>
      <c r="L176" s="169"/>
      <c r="M176" s="39"/>
      <c r="N176" s="90"/>
      <c r="O176" s="39"/>
      <c r="P176" s="23"/>
      <c r="Q176" s="170">
        <f t="shared" si="68"/>
        <v>0</v>
      </c>
      <c r="R176" s="55"/>
      <c r="S176" s="65"/>
      <c r="T176" s="56"/>
      <c r="U176" s="48" t="s">
        <v>64</v>
      </c>
      <c r="V176" s="99" t="str">
        <f t="shared" si="72"/>
        <v>Remplir la colonne R ou T</v>
      </c>
      <c r="W176" s="103"/>
      <c r="X176" s="173" t="str">
        <f t="shared" si="69"/>
        <v>Remplir la colonne M</v>
      </c>
      <c r="Y176" s="179" t="str">
        <f t="shared" si="73"/>
        <v>Remplir la colonne W</v>
      </c>
      <c r="Z176" s="297" t="str">
        <f t="shared" si="90"/>
        <v>Remplir la colonne I</v>
      </c>
      <c r="AA176" s="84" t="s">
        <v>64</v>
      </c>
      <c r="AB176" s="315" t="str">
        <f t="shared" si="74"/>
        <v>Remplir les termes C, P et TVA</v>
      </c>
      <c r="AC176" s="55"/>
      <c r="AD176" s="65"/>
      <c r="AE176" s="56"/>
      <c r="AF176" s="48" t="s">
        <v>64</v>
      </c>
      <c r="AG176" s="99" t="str">
        <f t="shared" si="75"/>
        <v>Remplir la colonne AC ou AE</v>
      </c>
      <c r="AH176" s="103"/>
      <c r="AI176" s="173" t="str">
        <f t="shared" si="91"/>
        <v>Remplir la colonne M</v>
      </c>
      <c r="AJ176" s="179" t="str">
        <f t="shared" si="76"/>
        <v>Remplir la colonne AH</v>
      </c>
      <c r="AK176" s="297" t="str">
        <f t="shared" si="92"/>
        <v>Remplir la colonne I</v>
      </c>
      <c r="AL176" s="84" t="s">
        <v>64</v>
      </c>
      <c r="AM176" s="315" t="str">
        <f t="shared" si="77"/>
        <v>Remplir les termes C, P et TVA</v>
      </c>
      <c r="AN176" s="55"/>
      <c r="AO176" s="65"/>
      <c r="AP176" s="56"/>
      <c r="AQ176" s="48" t="s">
        <v>64</v>
      </c>
      <c r="AR176" s="99" t="str">
        <f t="shared" si="78"/>
        <v>Remplir la colonne AN ou AP</v>
      </c>
      <c r="AS176" s="103"/>
      <c r="AT176" s="173" t="str">
        <f t="shared" si="93"/>
        <v>Remplir la colonne M</v>
      </c>
      <c r="AU176" s="179" t="str">
        <f t="shared" si="79"/>
        <v>Remplir la colonne AS</v>
      </c>
      <c r="AV176" s="297" t="str">
        <f t="shared" si="94"/>
        <v>Remplir la colonne I</v>
      </c>
      <c r="AW176" s="84" t="s">
        <v>64</v>
      </c>
      <c r="AX176" s="315" t="str">
        <f t="shared" si="80"/>
        <v>Remplir les termes C, P et TVA</v>
      </c>
      <c r="AY176" s="55"/>
      <c r="AZ176" s="65"/>
      <c r="BA176" s="56"/>
      <c r="BB176" s="48" t="s">
        <v>64</v>
      </c>
      <c r="BC176" s="99" t="str">
        <f t="shared" si="81"/>
        <v>Remplir la colonne AY ou BA</v>
      </c>
      <c r="BD176" s="103"/>
      <c r="BE176" s="173" t="str">
        <f t="shared" si="95"/>
        <v>Remplir la colonne M</v>
      </c>
      <c r="BF176" s="179" t="str">
        <f t="shared" si="82"/>
        <v>Remplir la colonne BD</v>
      </c>
      <c r="BG176" s="297" t="str">
        <f t="shared" si="96"/>
        <v>Remplir la colonne I</v>
      </c>
      <c r="BH176" s="84" t="s">
        <v>64</v>
      </c>
      <c r="BI176" s="315" t="str">
        <f t="shared" si="83"/>
        <v>Remplir les termes C, P et TVA</v>
      </c>
      <c r="BJ176" s="55"/>
      <c r="BK176" s="65"/>
      <c r="BL176" s="56"/>
      <c r="BM176" s="48" t="s">
        <v>64</v>
      </c>
      <c r="BN176" s="99" t="str">
        <f t="shared" si="84"/>
        <v>Remplir la colonne BJ ou BL</v>
      </c>
      <c r="BO176" s="103"/>
      <c r="BP176" s="173" t="str">
        <f t="shared" si="97"/>
        <v>Remplir la colonne M</v>
      </c>
      <c r="BQ176" s="179" t="str">
        <f t="shared" si="85"/>
        <v>Remplir la colonne BO</v>
      </c>
      <c r="BR176" s="297" t="str">
        <f t="shared" si="98"/>
        <v>Remplir la colonne I</v>
      </c>
      <c r="BS176" s="84" t="s">
        <v>64</v>
      </c>
      <c r="BT176" s="315" t="str">
        <f t="shared" si="86"/>
        <v>Remplir les termes C, P et TVA</v>
      </c>
      <c r="BU176" s="55"/>
      <c r="BV176" s="65"/>
      <c r="BW176" s="56"/>
      <c r="BX176" s="48" t="s">
        <v>64</v>
      </c>
      <c r="BY176" s="99" t="str">
        <f t="shared" si="87"/>
        <v>Remplir la colonne BU ou BW</v>
      </c>
      <c r="BZ176" s="103"/>
      <c r="CA176" s="173" t="str">
        <f t="shared" si="99"/>
        <v>Remplir la colonne M</v>
      </c>
      <c r="CB176" s="179" t="str">
        <f t="shared" si="88"/>
        <v>Remplir la colonne BZ</v>
      </c>
      <c r="CC176" s="297" t="str">
        <f t="shared" si="100"/>
        <v>Remplir la colonne I</v>
      </c>
      <c r="CD176" s="84" t="s">
        <v>64</v>
      </c>
      <c r="CE176" s="315" t="str">
        <f t="shared" si="89"/>
        <v>Remplir les termes C, P et TVA</v>
      </c>
      <c r="CF176" s="61" t="str">
        <f t="shared" si="70"/>
        <v>REMPLIR TYPE DE CLIENT</v>
      </c>
      <c r="CG176" s="107" t="str">
        <f t="shared" si="71"/>
        <v>Montant total de l'aide demandée non indiqué</v>
      </c>
      <c r="CH176" s="1"/>
      <c r="CI176" s="1"/>
      <c r="CJ176" s="1"/>
      <c r="CK176" s="1"/>
      <c r="CL176" s="1"/>
    </row>
    <row r="177" spans="1:90" x14ac:dyDescent="0.25">
      <c r="A177" s="51"/>
      <c r="B177" s="111"/>
      <c r="C177" s="111"/>
      <c r="D177" s="111"/>
      <c r="E177" s="111"/>
      <c r="F177" s="111"/>
      <c r="G177" s="132"/>
      <c r="H177" s="151"/>
      <c r="I177" s="299"/>
      <c r="J177" s="152"/>
      <c r="K177" s="153"/>
      <c r="L177" s="169"/>
      <c r="M177" s="39"/>
      <c r="N177" s="90"/>
      <c r="O177" s="39"/>
      <c r="P177" s="23"/>
      <c r="Q177" s="170">
        <f t="shared" si="68"/>
        <v>0</v>
      </c>
      <c r="R177" s="55"/>
      <c r="S177" s="65"/>
      <c r="T177" s="56"/>
      <c r="U177" s="48" t="s">
        <v>64</v>
      </c>
      <c r="V177" s="99" t="str">
        <f t="shared" si="72"/>
        <v>Remplir la colonne R ou T</v>
      </c>
      <c r="W177" s="103"/>
      <c r="X177" s="173" t="str">
        <f t="shared" si="69"/>
        <v>Remplir la colonne M</v>
      </c>
      <c r="Y177" s="179" t="str">
        <f t="shared" si="73"/>
        <v>Remplir la colonne W</v>
      </c>
      <c r="Z177" s="297" t="str">
        <f t="shared" si="90"/>
        <v>Remplir la colonne I</v>
      </c>
      <c r="AA177" s="84" t="s">
        <v>64</v>
      </c>
      <c r="AB177" s="315" t="str">
        <f t="shared" si="74"/>
        <v>Remplir les termes C, P et TVA</v>
      </c>
      <c r="AC177" s="55"/>
      <c r="AD177" s="65"/>
      <c r="AE177" s="56"/>
      <c r="AF177" s="48" t="s">
        <v>64</v>
      </c>
      <c r="AG177" s="99" t="str">
        <f t="shared" si="75"/>
        <v>Remplir la colonne AC ou AE</v>
      </c>
      <c r="AH177" s="103"/>
      <c r="AI177" s="173" t="str">
        <f t="shared" si="91"/>
        <v>Remplir la colonne M</v>
      </c>
      <c r="AJ177" s="179" t="str">
        <f t="shared" si="76"/>
        <v>Remplir la colonne AH</v>
      </c>
      <c r="AK177" s="297" t="str">
        <f t="shared" si="92"/>
        <v>Remplir la colonne I</v>
      </c>
      <c r="AL177" s="84" t="s">
        <v>64</v>
      </c>
      <c r="AM177" s="315" t="str">
        <f t="shared" si="77"/>
        <v>Remplir les termes C, P et TVA</v>
      </c>
      <c r="AN177" s="55"/>
      <c r="AO177" s="65"/>
      <c r="AP177" s="56"/>
      <c r="AQ177" s="48" t="s">
        <v>64</v>
      </c>
      <c r="AR177" s="99" t="str">
        <f t="shared" si="78"/>
        <v>Remplir la colonne AN ou AP</v>
      </c>
      <c r="AS177" s="103"/>
      <c r="AT177" s="173" t="str">
        <f t="shared" si="93"/>
        <v>Remplir la colonne M</v>
      </c>
      <c r="AU177" s="179" t="str">
        <f t="shared" si="79"/>
        <v>Remplir la colonne AS</v>
      </c>
      <c r="AV177" s="297" t="str">
        <f t="shared" si="94"/>
        <v>Remplir la colonne I</v>
      </c>
      <c r="AW177" s="84" t="s">
        <v>64</v>
      </c>
      <c r="AX177" s="315" t="str">
        <f t="shared" si="80"/>
        <v>Remplir les termes C, P et TVA</v>
      </c>
      <c r="AY177" s="55"/>
      <c r="AZ177" s="65"/>
      <c r="BA177" s="56"/>
      <c r="BB177" s="48" t="s">
        <v>64</v>
      </c>
      <c r="BC177" s="99" t="str">
        <f t="shared" si="81"/>
        <v>Remplir la colonne AY ou BA</v>
      </c>
      <c r="BD177" s="103"/>
      <c r="BE177" s="173" t="str">
        <f t="shared" si="95"/>
        <v>Remplir la colonne M</v>
      </c>
      <c r="BF177" s="179" t="str">
        <f t="shared" si="82"/>
        <v>Remplir la colonne BD</v>
      </c>
      <c r="BG177" s="297" t="str">
        <f t="shared" si="96"/>
        <v>Remplir la colonne I</v>
      </c>
      <c r="BH177" s="84" t="s">
        <v>64</v>
      </c>
      <c r="BI177" s="315" t="str">
        <f t="shared" si="83"/>
        <v>Remplir les termes C, P et TVA</v>
      </c>
      <c r="BJ177" s="55"/>
      <c r="BK177" s="65"/>
      <c r="BL177" s="56"/>
      <c r="BM177" s="48" t="s">
        <v>64</v>
      </c>
      <c r="BN177" s="99" t="str">
        <f t="shared" si="84"/>
        <v>Remplir la colonne BJ ou BL</v>
      </c>
      <c r="BO177" s="103"/>
      <c r="BP177" s="173" t="str">
        <f t="shared" si="97"/>
        <v>Remplir la colonne M</v>
      </c>
      <c r="BQ177" s="179" t="str">
        <f t="shared" si="85"/>
        <v>Remplir la colonne BO</v>
      </c>
      <c r="BR177" s="297" t="str">
        <f t="shared" si="98"/>
        <v>Remplir la colonne I</v>
      </c>
      <c r="BS177" s="84" t="s">
        <v>64</v>
      </c>
      <c r="BT177" s="315" t="str">
        <f t="shared" si="86"/>
        <v>Remplir les termes C, P et TVA</v>
      </c>
      <c r="BU177" s="55"/>
      <c r="BV177" s="65"/>
      <c r="BW177" s="56"/>
      <c r="BX177" s="48" t="s">
        <v>64</v>
      </c>
      <c r="BY177" s="99" t="str">
        <f t="shared" si="87"/>
        <v>Remplir la colonne BU ou BW</v>
      </c>
      <c r="BZ177" s="103"/>
      <c r="CA177" s="173" t="str">
        <f t="shared" si="99"/>
        <v>Remplir la colonne M</v>
      </c>
      <c r="CB177" s="179" t="str">
        <f t="shared" si="88"/>
        <v>Remplir la colonne BZ</v>
      </c>
      <c r="CC177" s="297" t="str">
        <f t="shared" si="100"/>
        <v>Remplir la colonne I</v>
      </c>
      <c r="CD177" s="84" t="s">
        <v>64</v>
      </c>
      <c r="CE177" s="315" t="str">
        <f t="shared" si="89"/>
        <v>Remplir les termes C, P et TVA</v>
      </c>
      <c r="CF177" s="61" t="str">
        <f t="shared" si="70"/>
        <v>REMPLIR TYPE DE CLIENT</v>
      </c>
      <c r="CG177" s="107" t="str">
        <f t="shared" si="71"/>
        <v>Montant total de l'aide demandée non indiqué</v>
      </c>
      <c r="CH177" s="1"/>
      <c r="CI177" s="1"/>
      <c r="CJ177" s="1"/>
      <c r="CK177" s="1"/>
      <c r="CL177" s="1"/>
    </row>
    <row r="178" spans="1:90" x14ac:dyDescent="0.25">
      <c r="A178" s="51"/>
      <c r="B178" s="111"/>
      <c r="C178" s="111"/>
      <c r="D178" s="111"/>
      <c r="E178" s="111"/>
      <c r="F178" s="111"/>
      <c r="G178" s="132"/>
      <c r="H178" s="151"/>
      <c r="I178" s="299"/>
      <c r="J178" s="152"/>
      <c r="K178" s="153"/>
      <c r="L178" s="169"/>
      <c r="M178" s="39"/>
      <c r="N178" s="90"/>
      <c r="O178" s="39"/>
      <c r="P178" s="23"/>
      <c r="Q178" s="170">
        <f t="shared" si="68"/>
        <v>0</v>
      </c>
      <c r="R178" s="55"/>
      <c r="S178" s="65"/>
      <c r="T178" s="56"/>
      <c r="U178" s="48" t="s">
        <v>64</v>
      </c>
      <c r="V178" s="99" t="str">
        <f t="shared" si="72"/>
        <v>Remplir la colonne R ou T</v>
      </c>
      <c r="W178" s="103"/>
      <c r="X178" s="173" t="str">
        <f t="shared" si="69"/>
        <v>Remplir la colonne M</v>
      </c>
      <c r="Y178" s="179" t="str">
        <f t="shared" si="73"/>
        <v>Remplir la colonne W</v>
      </c>
      <c r="Z178" s="297" t="str">
        <f t="shared" si="90"/>
        <v>Remplir la colonne I</v>
      </c>
      <c r="AA178" s="84" t="s">
        <v>64</v>
      </c>
      <c r="AB178" s="315" t="str">
        <f t="shared" si="74"/>
        <v>Remplir les termes C, P et TVA</v>
      </c>
      <c r="AC178" s="55"/>
      <c r="AD178" s="65"/>
      <c r="AE178" s="56"/>
      <c r="AF178" s="48" t="s">
        <v>64</v>
      </c>
      <c r="AG178" s="99" t="str">
        <f t="shared" si="75"/>
        <v>Remplir la colonne AC ou AE</v>
      </c>
      <c r="AH178" s="103"/>
      <c r="AI178" s="173" t="str">
        <f t="shared" si="91"/>
        <v>Remplir la colonne M</v>
      </c>
      <c r="AJ178" s="179" t="str">
        <f t="shared" si="76"/>
        <v>Remplir la colonne AH</v>
      </c>
      <c r="AK178" s="297" t="str">
        <f t="shared" si="92"/>
        <v>Remplir la colonne I</v>
      </c>
      <c r="AL178" s="84" t="s">
        <v>64</v>
      </c>
      <c r="AM178" s="315" t="str">
        <f t="shared" si="77"/>
        <v>Remplir les termes C, P et TVA</v>
      </c>
      <c r="AN178" s="55"/>
      <c r="AO178" s="65"/>
      <c r="AP178" s="56"/>
      <c r="AQ178" s="48" t="s">
        <v>64</v>
      </c>
      <c r="AR178" s="99" t="str">
        <f t="shared" si="78"/>
        <v>Remplir la colonne AN ou AP</v>
      </c>
      <c r="AS178" s="103"/>
      <c r="AT178" s="173" t="str">
        <f t="shared" si="93"/>
        <v>Remplir la colonne M</v>
      </c>
      <c r="AU178" s="179" t="str">
        <f t="shared" si="79"/>
        <v>Remplir la colonne AS</v>
      </c>
      <c r="AV178" s="297" t="str">
        <f t="shared" si="94"/>
        <v>Remplir la colonne I</v>
      </c>
      <c r="AW178" s="84" t="s">
        <v>64</v>
      </c>
      <c r="AX178" s="315" t="str">
        <f t="shared" si="80"/>
        <v>Remplir les termes C, P et TVA</v>
      </c>
      <c r="AY178" s="55"/>
      <c r="AZ178" s="65"/>
      <c r="BA178" s="56"/>
      <c r="BB178" s="48" t="s">
        <v>64</v>
      </c>
      <c r="BC178" s="99" t="str">
        <f t="shared" si="81"/>
        <v>Remplir la colonne AY ou BA</v>
      </c>
      <c r="BD178" s="103"/>
      <c r="BE178" s="173" t="str">
        <f t="shared" si="95"/>
        <v>Remplir la colonne M</v>
      </c>
      <c r="BF178" s="179" t="str">
        <f t="shared" si="82"/>
        <v>Remplir la colonne BD</v>
      </c>
      <c r="BG178" s="297" t="str">
        <f t="shared" si="96"/>
        <v>Remplir la colonne I</v>
      </c>
      <c r="BH178" s="84" t="s">
        <v>64</v>
      </c>
      <c r="BI178" s="315" t="str">
        <f t="shared" si="83"/>
        <v>Remplir les termes C, P et TVA</v>
      </c>
      <c r="BJ178" s="55"/>
      <c r="BK178" s="65"/>
      <c r="BL178" s="56"/>
      <c r="BM178" s="48" t="s">
        <v>64</v>
      </c>
      <c r="BN178" s="99" t="str">
        <f t="shared" si="84"/>
        <v>Remplir la colonne BJ ou BL</v>
      </c>
      <c r="BO178" s="103"/>
      <c r="BP178" s="173" t="str">
        <f t="shared" si="97"/>
        <v>Remplir la colonne M</v>
      </c>
      <c r="BQ178" s="179" t="str">
        <f t="shared" si="85"/>
        <v>Remplir la colonne BO</v>
      </c>
      <c r="BR178" s="297" t="str">
        <f t="shared" si="98"/>
        <v>Remplir la colonne I</v>
      </c>
      <c r="BS178" s="84" t="s">
        <v>64</v>
      </c>
      <c r="BT178" s="315" t="str">
        <f t="shared" si="86"/>
        <v>Remplir les termes C, P et TVA</v>
      </c>
      <c r="BU178" s="55"/>
      <c r="BV178" s="65"/>
      <c r="BW178" s="56"/>
      <c r="BX178" s="48" t="s">
        <v>64</v>
      </c>
      <c r="BY178" s="99" t="str">
        <f t="shared" si="87"/>
        <v>Remplir la colonne BU ou BW</v>
      </c>
      <c r="BZ178" s="103"/>
      <c r="CA178" s="173" t="str">
        <f t="shared" si="99"/>
        <v>Remplir la colonne M</v>
      </c>
      <c r="CB178" s="179" t="str">
        <f t="shared" si="88"/>
        <v>Remplir la colonne BZ</v>
      </c>
      <c r="CC178" s="297" t="str">
        <f t="shared" si="100"/>
        <v>Remplir la colonne I</v>
      </c>
      <c r="CD178" s="84" t="s">
        <v>64</v>
      </c>
      <c r="CE178" s="315" t="str">
        <f t="shared" si="89"/>
        <v>Remplir les termes C, P et TVA</v>
      </c>
      <c r="CF178" s="61" t="str">
        <f t="shared" si="70"/>
        <v>REMPLIR TYPE DE CLIENT</v>
      </c>
      <c r="CG178" s="107" t="str">
        <f t="shared" si="71"/>
        <v>Montant total de l'aide demandée non indiqué</v>
      </c>
      <c r="CH178" s="1"/>
      <c r="CI178" s="1"/>
      <c r="CJ178" s="1"/>
      <c r="CK178" s="1"/>
      <c r="CL178" s="1"/>
    </row>
    <row r="179" spans="1:90" x14ac:dyDescent="0.25">
      <c r="A179" s="51"/>
      <c r="B179" s="111"/>
      <c r="C179" s="111"/>
      <c r="D179" s="111"/>
      <c r="E179" s="111"/>
      <c r="F179" s="111"/>
      <c r="G179" s="132"/>
      <c r="H179" s="151"/>
      <c r="I179" s="299"/>
      <c r="J179" s="152"/>
      <c r="K179" s="153"/>
      <c r="L179" s="169"/>
      <c r="M179" s="39"/>
      <c r="N179" s="90"/>
      <c r="O179" s="39"/>
      <c r="P179" s="23"/>
      <c r="Q179" s="170">
        <f t="shared" si="68"/>
        <v>0</v>
      </c>
      <c r="R179" s="55"/>
      <c r="S179" s="65"/>
      <c r="T179" s="56"/>
      <c r="U179" s="48" t="s">
        <v>64</v>
      </c>
      <c r="V179" s="99" t="str">
        <f t="shared" si="72"/>
        <v>Remplir la colonne R ou T</v>
      </c>
      <c r="W179" s="103"/>
      <c r="X179" s="173" t="str">
        <f t="shared" si="69"/>
        <v>Remplir la colonne M</v>
      </c>
      <c r="Y179" s="179" t="str">
        <f t="shared" si="73"/>
        <v>Remplir la colonne W</v>
      </c>
      <c r="Z179" s="297" t="str">
        <f t="shared" si="90"/>
        <v>Remplir la colonne I</v>
      </c>
      <c r="AA179" s="84" t="s">
        <v>64</v>
      </c>
      <c r="AB179" s="315" t="str">
        <f t="shared" si="74"/>
        <v>Remplir les termes C, P et TVA</v>
      </c>
      <c r="AC179" s="55"/>
      <c r="AD179" s="65"/>
      <c r="AE179" s="56"/>
      <c r="AF179" s="48" t="s">
        <v>64</v>
      </c>
      <c r="AG179" s="99" t="str">
        <f t="shared" si="75"/>
        <v>Remplir la colonne AC ou AE</v>
      </c>
      <c r="AH179" s="103"/>
      <c r="AI179" s="173" t="str">
        <f t="shared" si="91"/>
        <v>Remplir la colonne M</v>
      </c>
      <c r="AJ179" s="179" t="str">
        <f t="shared" si="76"/>
        <v>Remplir la colonne AH</v>
      </c>
      <c r="AK179" s="297" t="str">
        <f t="shared" si="92"/>
        <v>Remplir la colonne I</v>
      </c>
      <c r="AL179" s="84" t="s">
        <v>64</v>
      </c>
      <c r="AM179" s="315" t="str">
        <f t="shared" si="77"/>
        <v>Remplir les termes C, P et TVA</v>
      </c>
      <c r="AN179" s="55"/>
      <c r="AO179" s="65"/>
      <c r="AP179" s="56"/>
      <c r="AQ179" s="48" t="s">
        <v>64</v>
      </c>
      <c r="AR179" s="99" t="str">
        <f t="shared" si="78"/>
        <v>Remplir la colonne AN ou AP</v>
      </c>
      <c r="AS179" s="103"/>
      <c r="AT179" s="173" t="str">
        <f t="shared" si="93"/>
        <v>Remplir la colonne M</v>
      </c>
      <c r="AU179" s="179" t="str">
        <f t="shared" si="79"/>
        <v>Remplir la colonne AS</v>
      </c>
      <c r="AV179" s="297" t="str">
        <f t="shared" si="94"/>
        <v>Remplir la colonne I</v>
      </c>
      <c r="AW179" s="84" t="s">
        <v>64</v>
      </c>
      <c r="AX179" s="315" t="str">
        <f t="shared" si="80"/>
        <v>Remplir les termes C, P et TVA</v>
      </c>
      <c r="AY179" s="55"/>
      <c r="AZ179" s="65"/>
      <c r="BA179" s="56"/>
      <c r="BB179" s="48" t="s">
        <v>64</v>
      </c>
      <c r="BC179" s="99" t="str">
        <f t="shared" si="81"/>
        <v>Remplir la colonne AY ou BA</v>
      </c>
      <c r="BD179" s="103"/>
      <c r="BE179" s="173" t="str">
        <f t="shared" si="95"/>
        <v>Remplir la colonne M</v>
      </c>
      <c r="BF179" s="179" t="str">
        <f t="shared" si="82"/>
        <v>Remplir la colonne BD</v>
      </c>
      <c r="BG179" s="297" t="str">
        <f t="shared" si="96"/>
        <v>Remplir la colonne I</v>
      </c>
      <c r="BH179" s="84" t="s">
        <v>64</v>
      </c>
      <c r="BI179" s="315" t="str">
        <f t="shared" si="83"/>
        <v>Remplir les termes C, P et TVA</v>
      </c>
      <c r="BJ179" s="55"/>
      <c r="BK179" s="65"/>
      <c r="BL179" s="56"/>
      <c r="BM179" s="48" t="s">
        <v>64</v>
      </c>
      <c r="BN179" s="99" t="str">
        <f t="shared" si="84"/>
        <v>Remplir la colonne BJ ou BL</v>
      </c>
      <c r="BO179" s="103"/>
      <c r="BP179" s="173" t="str">
        <f t="shared" si="97"/>
        <v>Remplir la colonne M</v>
      </c>
      <c r="BQ179" s="179" t="str">
        <f t="shared" si="85"/>
        <v>Remplir la colonne BO</v>
      </c>
      <c r="BR179" s="297" t="str">
        <f t="shared" si="98"/>
        <v>Remplir la colonne I</v>
      </c>
      <c r="BS179" s="84" t="s">
        <v>64</v>
      </c>
      <c r="BT179" s="315" t="str">
        <f t="shared" si="86"/>
        <v>Remplir les termes C, P et TVA</v>
      </c>
      <c r="BU179" s="55"/>
      <c r="BV179" s="65"/>
      <c r="BW179" s="56"/>
      <c r="BX179" s="48" t="s">
        <v>64</v>
      </c>
      <c r="BY179" s="99" t="str">
        <f t="shared" si="87"/>
        <v>Remplir la colonne BU ou BW</v>
      </c>
      <c r="BZ179" s="103"/>
      <c r="CA179" s="173" t="str">
        <f t="shared" si="99"/>
        <v>Remplir la colonne M</v>
      </c>
      <c r="CB179" s="179" t="str">
        <f t="shared" si="88"/>
        <v>Remplir la colonne BZ</v>
      </c>
      <c r="CC179" s="297" t="str">
        <f t="shared" si="100"/>
        <v>Remplir la colonne I</v>
      </c>
      <c r="CD179" s="84" t="s">
        <v>64</v>
      </c>
      <c r="CE179" s="315" t="str">
        <f t="shared" si="89"/>
        <v>Remplir les termes C, P et TVA</v>
      </c>
      <c r="CF179" s="61" t="str">
        <f t="shared" si="70"/>
        <v>REMPLIR TYPE DE CLIENT</v>
      </c>
      <c r="CG179" s="107" t="str">
        <f t="shared" si="71"/>
        <v>Montant total de l'aide demandée non indiqué</v>
      </c>
      <c r="CH179" s="1"/>
      <c r="CI179" s="1"/>
      <c r="CJ179" s="1"/>
      <c r="CK179" s="1"/>
      <c r="CL179" s="1"/>
    </row>
    <row r="180" spans="1:90" x14ac:dyDescent="0.25">
      <c r="A180" s="51"/>
      <c r="B180" s="111"/>
      <c r="C180" s="111"/>
      <c r="D180" s="111"/>
      <c r="E180" s="111"/>
      <c r="F180" s="111"/>
      <c r="G180" s="132"/>
      <c r="H180" s="151"/>
      <c r="I180" s="299"/>
      <c r="J180" s="152"/>
      <c r="K180" s="153"/>
      <c r="L180" s="169"/>
      <c r="M180" s="39"/>
      <c r="N180" s="90"/>
      <c r="O180" s="39"/>
      <c r="P180" s="23"/>
      <c r="Q180" s="170">
        <f t="shared" si="68"/>
        <v>0</v>
      </c>
      <c r="R180" s="55"/>
      <c r="S180" s="65"/>
      <c r="T180" s="56"/>
      <c r="U180" s="48" t="s">
        <v>64</v>
      </c>
      <c r="V180" s="99" t="str">
        <f t="shared" si="72"/>
        <v>Remplir la colonne R ou T</v>
      </c>
      <c r="W180" s="103"/>
      <c r="X180" s="173" t="str">
        <f t="shared" si="69"/>
        <v>Remplir la colonne M</v>
      </c>
      <c r="Y180" s="179" t="str">
        <f t="shared" si="73"/>
        <v>Remplir la colonne W</v>
      </c>
      <c r="Z180" s="297" t="str">
        <f t="shared" si="90"/>
        <v>Remplir la colonne I</v>
      </c>
      <c r="AA180" s="84" t="s">
        <v>64</v>
      </c>
      <c r="AB180" s="315" t="str">
        <f t="shared" si="74"/>
        <v>Remplir les termes C, P et TVA</v>
      </c>
      <c r="AC180" s="55"/>
      <c r="AD180" s="65"/>
      <c r="AE180" s="56"/>
      <c r="AF180" s="48" t="s">
        <v>64</v>
      </c>
      <c r="AG180" s="99" t="str">
        <f t="shared" si="75"/>
        <v>Remplir la colonne AC ou AE</v>
      </c>
      <c r="AH180" s="103"/>
      <c r="AI180" s="173" t="str">
        <f t="shared" si="91"/>
        <v>Remplir la colonne M</v>
      </c>
      <c r="AJ180" s="179" t="str">
        <f t="shared" si="76"/>
        <v>Remplir la colonne AH</v>
      </c>
      <c r="AK180" s="297" t="str">
        <f t="shared" si="92"/>
        <v>Remplir la colonne I</v>
      </c>
      <c r="AL180" s="84" t="s">
        <v>64</v>
      </c>
      <c r="AM180" s="315" t="str">
        <f t="shared" si="77"/>
        <v>Remplir les termes C, P et TVA</v>
      </c>
      <c r="AN180" s="55"/>
      <c r="AO180" s="65"/>
      <c r="AP180" s="56"/>
      <c r="AQ180" s="48" t="s">
        <v>64</v>
      </c>
      <c r="AR180" s="99" t="str">
        <f t="shared" si="78"/>
        <v>Remplir la colonne AN ou AP</v>
      </c>
      <c r="AS180" s="103"/>
      <c r="AT180" s="173" t="str">
        <f t="shared" si="93"/>
        <v>Remplir la colonne M</v>
      </c>
      <c r="AU180" s="179" t="str">
        <f t="shared" si="79"/>
        <v>Remplir la colonne AS</v>
      </c>
      <c r="AV180" s="297" t="str">
        <f t="shared" si="94"/>
        <v>Remplir la colonne I</v>
      </c>
      <c r="AW180" s="84" t="s">
        <v>64</v>
      </c>
      <c r="AX180" s="315" t="str">
        <f t="shared" si="80"/>
        <v>Remplir les termes C, P et TVA</v>
      </c>
      <c r="AY180" s="55"/>
      <c r="AZ180" s="65"/>
      <c r="BA180" s="56"/>
      <c r="BB180" s="48" t="s">
        <v>64</v>
      </c>
      <c r="BC180" s="99" t="str">
        <f t="shared" si="81"/>
        <v>Remplir la colonne AY ou BA</v>
      </c>
      <c r="BD180" s="103"/>
      <c r="BE180" s="173" t="str">
        <f t="shared" si="95"/>
        <v>Remplir la colonne M</v>
      </c>
      <c r="BF180" s="179" t="str">
        <f t="shared" si="82"/>
        <v>Remplir la colonne BD</v>
      </c>
      <c r="BG180" s="297" t="str">
        <f t="shared" si="96"/>
        <v>Remplir la colonne I</v>
      </c>
      <c r="BH180" s="84" t="s">
        <v>64</v>
      </c>
      <c r="BI180" s="315" t="str">
        <f t="shared" si="83"/>
        <v>Remplir les termes C, P et TVA</v>
      </c>
      <c r="BJ180" s="55"/>
      <c r="BK180" s="65"/>
      <c r="BL180" s="56"/>
      <c r="BM180" s="48" t="s">
        <v>64</v>
      </c>
      <c r="BN180" s="99" t="str">
        <f t="shared" si="84"/>
        <v>Remplir la colonne BJ ou BL</v>
      </c>
      <c r="BO180" s="103"/>
      <c r="BP180" s="173" t="str">
        <f t="shared" si="97"/>
        <v>Remplir la colonne M</v>
      </c>
      <c r="BQ180" s="179" t="str">
        <f t="shared" si="85"/>
        <v>Remplir la colonne BO</v>
      </c>
      <c r="BR180" s="297" t="str">
        <f t="shared" si="98"/>
        <v>Remplir la colonne I</v>
      </c>
      <c r="BS180" s="84" t="s">
        <v>64</v>
      </c>
      <c r="BT180" s="315" t="str">
        <f t="shared" si="86"/>
        <v>Remplir les termes C, P et TVA</v>
      </c>
      <c r="BU180" s="55"/>
      <c r="BV180" s="65"/>
      <c r="BW180" s="56"/>
      <c r="BX180" s="48" t="s">
        <v>64</v>
      </c>
      <c r="BY180" s="99" t="str">
        <f t="shared" si="87"/>
        <v>Remplir la colonne BU ou BW</v>
      </c>
      <c r="BZ180" s="103"/>
      <c r="CA180" s="173" t="str">
        <f t="shared" si="99"/>
        <v>Remplir la colonne M</v>
      </c>
      <c r="CB180" s="179" t="str">
        <f t="shared" si="88"/>
        <v>Remplir la colonne BZ</v>
      </c>
      <c r="CC180" s="297" t="str">
        <f t="shared" si="100"/>
        <v>Remplir la colonne I</v>
      </c>
      <c r="CD180" s="84" t="s">
        <v>64</v>
      </c>
      <c r="CE180" s="315" t="str">
        <f t="shared" si="89"/>
        <v>Remplir les termes C, P et TVA</v>
      </c>
      <c r="CF180" s="61" t="str">
        <f t="shared" si="70"/>
        <v>REMPLIR TYPE DE CLIENT</v>
      </c>
      <c r="CG180" s="107" t="str">
        <f t="shared" si="71"/>
        <v>Montant total de l'aide demandée non indiqué</v>
      </c>
      <c r="CH180" s="1"/>
      <c r="CI180" s="1"/>
      <c r="CJ180" s="1"/>
      <c r="CK180" s="1"/>
      <c r="CL180" s="1"/>
    </row>
    <row r="181" spans="1:90" x14ac:dyDescent="0.25">
      <c r="A181" s="51"/>
      <c r="B181" s="111"/>
      <c r="C181" s="111"/>
      <c r="D181" s="111"/>
      <c r="E181" s="111"/>
      <c r="F181" s="111"/>
      <c r="G181" s="132"/>
      <c r="H181" s="151"/>
      <c r="I181" s="299"/>
      <c r="J181" s="152"/>
      <c r="K181" s="153"/>
      <c r="L181" s="169"/>
      <c r="M181" s="39"/>
      <c r="N181" s="90"/>
      <c r="O181" s="39"/>
      <c r="P181" s="23"/>
      <c r="Q181" s="170">
        <f t="shared" si="68"/>
        <v>0</v>
      </c>
      <c r="R181" s="55"/>
      <c r="S181" s="65"/>
      <c r="T181" s="56"/>
      <c r="U181" s="48" t="s">
        <v>64</v>
      </c>
      <c r="V181" s="99" t="str">
        <f t="shared" si="72"/>
        <v>Remplir la colonne R ou T</v>
      </c>
      <c r="W181" s="103"/>
      <c r="X181" s="173" t="str">
        <f t="shared" si="69"/>
        <v>Remplir la colonne M</v>
      </c>
      <c r="Y181" s="179" t="str">
        <f t="shared" si="73"/>
        <v>Remplir la colonne W</v>
      </c>
      <c r="Z181" s="297" t="str">
        <f t="shared" si="90"/>
        <v>Remplir la colonne I</v>
      </c>
      <c r="AA181" s="84" t="s">
        <v>64</v>
      </c>
      <c r="AB181" s="315" t="str">
        <f t="shared" si="74"/>
        <v>Remplir les termes C, P et TVA</v>
      </c>
      <c r="AC181" s="55"/>
      <c r="AD181" s="65"/>
      <c r="AE181" s="56"/>
      <c r="AF181" s="48" t="s">
        <v>64</v>
      </c>
      <c r="AG181" s="99" t="str">
        <f t="shared" si="75"/>
        <v>Remplir la colonne AC ou AE</v>
      </c>
      <c r="AH181" s="103"/>
      <c r="AI181" s="173" t="str">
        <f t="shared" si="91"/>
        <v>Remplir la colonne M</v>
      </c>
      <c r="AJ181" s="179" t="str">
        <f t="shared" si="76"/>
        <v>Remplir la colonne AH</v>
      </c>
      <c r="AK181" s="297" t="str">
        <f t="shared" si="92"/>
        <v>Remplir la colonne I</v>
      </c>
      <c r="AL181" s="84" t="s">
        <v>64</v>
      </c>
      <c r="AM181" s="315" t="str">
        <f t="shared" si="77"/>
        <v>Remplir les termes C, P et TVA</v>
      </c>
      <c r="AN181" s="55"/>
      <c r="AO181" s="65"/>
      <c r="AP181" s="56"/>
      <c r="AQ181" s="48" t="s">
        <v>64</v>
      </c>
      <c r="AR181" s="99" t="str">
        <f t="shared" si="78"/>
        <v>Remplir la colonne AN ou AP</v>
      </c>
      <c r="AS181" s="103"/>
      <c r="AT181" s="173" t="str">
        <f t="shared" si="93"/>
        <v>Remplir la colonne M</v>
      </c>
      <c r="AU181" s="179" t="str">
        <f t="shared" si="79"/>
        <v>Remplir la colonne AS</v>
      </c>
      <c r="AV181" s="297" t="str">
        <f t="shared" si="94"/>
        <v>Remplir la colonne I</v>
      </c>
      <c r="AW181" s="84" t="s">
        <v>64</v>
      </c>
      <c r="AX181" s="315" t="str">
        <f t="shared" si="80"/>
        <v>Remplir les termes C, P et TVA</v>
      </c>
      <c r="AY181" s="55"/>
      <c r="AZ181" s="65"/>
      <c r="BA181" s="56"/>
      <c r="BB181" s="48" t="s">
        <v>64</v>
      </c>
      <c r="BC181" s="99" t="str">
        <f t="shared" si="81"/>
        <v>Remplir la colonne AY ou BA</v>
      </c>
      <c r="BD181" s="103"/>
      <c r="BE181" s="173" t="str">
        <f t="shared" si="95"/>
        <v>Remplir la colonne M</v>
      </c>
      <c r="BF181" s="179" t="str">
        <f t="shared" si="82"/>
        <v>Remplir la colonne BD</v>
      </c>
      <c r="BG181" s="297" t="str">
        <f t="shared" si="96"/>
        <v>Remplir la colonne I</v>
      </c>
      <c r="BH181" s="84" t="s">
        <v>64</v>
      </c>
      <c r="BI181" s="315" t="str">
        <f t="shared" si="83"/>
        <v>Remplir les termes C, P et TVA</v>
      </c>
      <c r="BJ181" s="55"/>
      <c r="BK181" s="65"/>
      <c r="BL181" s="56"/>
      <c r="BM181" s="48" t="s">
        <v>64</v>
      </c>
      <c r="BN181" s="99" t="str">
        <f t="shared" si="84"/>
        <v>Remplir la colonne BJ ou BL</v>
      </c>
      <c r="BO181" s="103"/>
      <c r="BP181" s="173" t="str">
        <f t="shared" si="97"/>
        <v>Remplir la colonne M</v>
      </c>
      <c r="BQ181" s="179" t="str">
        <f t="shared" si="85"/>
        <v>Remplir la colonne BO</v>
      </c>
      <c r="BR181" s="297" t="str">
        <f t="shared" si="98"/>
        <v>Remplir la colonne I</v>
      </c>
      <c r="BS181" s="84" t="s">
        <v>64</v>
      </c>
      <c r="BT181" s="315" t="str">
        <f t="shared" si="86"/>
        <v>Remplir les termes C, P et TVA</v>
      </c>
      <c r="BU181" s="55"/>
      <c r="BV181" s="65"/>
      <c r="BW181" s="56"/>
      <c r="BX181" s="48" t="s">
        <v>64</v>
      </c>
      <c r="BY181" s="99" t="str">
        <f t="shared" si="87"/>
        <v>Remplir la colonne BU ou BW</v>
      </c>
      <c r="BZ181" s="103"/>
      <c r="CA181" s="173" t="str">
        <f t="shared" si="99"/>
        <v>Remplir la colonne M</v>
      </c>
      <c r="CB181" s="179" t="str">
        <f t="shared" si="88"/>
        <v>Remplir la colonne BZ</v>
      </c>
      <c r="CC181" s="297" t="str">
        <f t="shared" si="100"/>
        <v>Remplir la colonne I</v>
      </c>
      <c r="CD181" s="84" t="s">
        <v>64</v>
      </c>
      <c r="CE181" s="315" t="str">
        <f t="shared" si="89"/>
        <v>Remplir les termes C, P et TVA</v>
      </c>
      <c r="CF181" s="61" t="str">
        <f t="shared" si="70"/>
        <v>REMPLIR TYPE DE CLIENT</v>
      </c>
      <c r="CG181" s="107" t="str">
        <f t="shared" si="71"/>
        <v>Montant total de l'aide demandée non indiqué</v>
      </c>
      <c r="CH181" s="1"/>
      <c r="CI181" s="1"/>
      <c r="CJ181" s="1"/>
      <c r="CK181" s="1"/>
      <c r="CL181" s="1"/>
    </row>
    <row r="182" spans="1:90" x14ac:dyDescent="0.25">
      <c r="A182" s="51"/>
      <c r="B182" s="111"/>
      <c r="C182" s="111"/>
      <c r="D182" s="111"/>
      <c r="E182" s="111"/>
      <c r="F182" s="111"/>
      <c r="G182" s="132"/>
      <c r="H182" s="151"/>
      <c r="I182" s="299"/>
      <c r="J182" s="152"/>
      <c r="K182" s="153"/>
      <c r="L182" s="169"/>
      <c r="M182" s="39"/>
      <c r="N182" s="90"/>
      <c r="O182" s="39"/>
      <c r="P182" s="23"/>
      <c r="Q182" s="170">
        <f t="shared" si="68"/>
        <v>0</v>
      </c>
      <c r="R182" s="55"/>
      <c r="S182" s="65"/>
      <c r="T182" s="56"/>
      <c r="U182" s="48" t="s">
        <v>64</v>
      </c>
      <c r="V182" s="99" t="str">
        <f t="shared" si="72"/>
        <v>Remplir la colonne R ou T</v>
      </c>
      <c r="W182" s="103"/>
      <c r="X182" s="173" t="str">
        <f t="shared" si="69"/>
        <v>Remplir la colonne M</v>
      </c>
      <c r="Y182" s="179" t="str">
        <f t="shared" si="73"/>
        <v>Remplir la colonne W</v>
      </c>
      <c r="Z182" s="297" t="str">
        <f t="shared" si="90"/>
        <v>Remplir la colonne I</v>
      </c>
      <c r="AA182" s="84" t="s">
        <v>64</v>
      </c>
      <c r="AB182" s="315" t="str">
        <f t="shared" si="74"/>
        <v>Remplir les termes C, P et TVA</v>
      </c>
      <c r="AC182" s="55"/>
      <c r="AD182" s="65"/>
      <c r="AE182" s="56"/>
      <c r="AF182" s="48" t="s">
        <v>64</v>
      </c>
      <c r="AG182" s="99" t="str">
        <f t="shared" si="75"/>
        <v>Remplir la colonne AC ou AE</v>
      </c>
      <c r="AH182" s="103"/>
      <c r="AI182" s="173" t="str">
        <f t="shared" si="91"/>
        <v>Remplir la colonne M</v>
      </c>
      <c r="AJ182" s="179" t="str">
        <f t="shared" si="76"/>
        <v>Remplir la colonne AH</v>
      </c>
      <c r="AK182" s="297" t="str">
        <f t="shared" si="92"/>
        <v>Remplir la colonne I</v>
      </c>
      <c r="AL182" s="84" t="s">
        <v>64</v>
      </c>
      <c r="AM182" s="315" t="str">
        <f t="shared" si="77"/>
        <v>Remplir les termes C, P et TVA</v>
      </c>
      <c r="AN182" s="55"/>
      <c r="AO182" s="65"/>
      <c r="AP182" s="56"/>
      <c r="AQ182" s="48" t="s">
        <v>64</v>
      </c>
      <c r="AR182" s="99" t="str">
        <f t="shared" si="78"/>
        <v>Remplir la colonne AN ou AP</v>
      </c>
      <c r="AS182" s="103"/>
      <c r="AT182" s="173" t="str">
        <f t="shared" si="93"/>
        <v>Remplir la colonne M</v>
      </c>
      <c r="AU182" s="179" t="str">
        <f t="shared" si="79"/>
        <v>Remplir la colonne AS</v>
      </c>
      <c r="AV182" s="297" t="str">
        <f t="shared" si="94"/>
        <v>Remplir la colonne I</v>
      </c>
      <c r="AW182" s="84" t="s">
        <v>64</v>
      </c>
      <c r="AX182" s="315" t="str">
        <f t="shared" si="80"/>
        <v>Remplir les termes C, P et TVA</v>
      </c>
      <c r="AY182" s="55"/>
      <c r="AZ182" s="65"/>
      <c r="BA182" s="56"/>
      <c r="BB182" s="48" t="s">
        <v>64</v>
      </c>
      <c r="BC182" s="99" t="str">
        <f t="shared" si="81"/>
        <v>Remplir la colonne AY ou BA</v>
      </c>
      <c r="BD182" s="103"/>
      <c r="BE182" s="173" t="str">
        <f t="shared" si="95"/>
        <v>Remplir la colonne M</v>
      </c>
      <c r="BF182" s="179" t="str">
        <f t="shared" si="82"/>
        <v>Remplir la colonne BD</v>
      </c>
      <c r="BG182" s="297" t="str">
        <f t="shared" si="96"/>
        <v>Remplir la colonne I</v>
      </c>
      <c r="BH182" s="84" t="s">
        <v>64</v>
      </c>
      <c r="BI182" s="315" t="str">
        <f t="shared" si="83"/>
        <v>Remplir les termes C, P et TVA</v>
      </c>
      <c r="BJ182" s="55"/>
      <c r="BK182" s="65"/>
      <c r="BL182" s="56"/>
      <c r="BM182" s="48" t="s">
        <v>64</v>
      </c>
      <c r="BN182" s="99" t="str">
        <f t="shared" si="84"/>
        <v>Remplir la colonne BJ ou BL</v>
      </c>
      <c r="BO182" s="103"/>
      <c r="BP182" s="173" t="str">
        <f t="shared" si="97"/>
        <v>Remplir la colonne M</v>
      </c>
      <c r="BQ182" s="179" t="str">
        <f t="shared" si="85"/>
        <v>Remplir la colonne BO</v>
      </c>
      <c r="BR182" s="297" t="str">
        <f t="shared" si="98"/>
        <v>Remplir la colonne I</v>
      </c>
      <c r="BS182" s="84" t="s">
        <v>64</v>
      </c>
      <c r="BT182" s="315" t="str">
        <f t="shared" si="86"/>
        <v>Remplir les termes C, P et TVA</v>
      </c>
      <c r="BU182" s="55"/>
      <c r="BV182" s="65"/>
      <c r="BW182" s="56"/>
      <c r="BX182" s="48" t="s">
        <v>64</v>
      </c>
      <c r="BY182" s="99" t="str">
        <f t="shared" si="87"/>
        <v>Remplir la colonne BU ou BW</v>
      </c>
      <c r="BZ182" s="103"/>
      <c r="CA182" s="173" t="str">
        <f t="shared" si="99"/>
        <v>Remplir la colonne M</v>
      </c>
      <c r="CB182" s="179" t="str">
        <f t="shared" si="88"/>
        <v>Remplir la colonne BZ</v>
      </c>
      <c r="CC182" s="297" t="str">
        <f t="shared" si="100"/>
        <v>Remplir la colonne I</v>
      </c>
      <c r="CD182" s="84" t="s">
        <v>64</v>
      </c>
      <c r="CE182" s="315" t="str">
        <f t="shared" si="89"/>
        <v>Remplir les termes C, P et TVA</v>
      </c>
      <c r="CF182" s="61" t="str">
        <f t="shared" si="70"/>
        <v>REMPLIR TYPE DE CLIENT</v>
      </c>
      <c r="CG182" s="107" t="str">
        <f t="shared" si="71"/>
        <v>Montant total de l'aide demandée non indiqué</v>
      </c>
      <c r="CH182" s="1"/>
      <c r="CI182" s="1"/>
      <c r="CJ182" s="1"/>
      <c r="CK182" s="1"/>
      <c r="CL182" s="1"/>
    </row>
    <row r="183" spans="1:90" x14ac:dyDescent="0.25">
      <c r="A183" s="51"/>
      <c r="B183" s="111"/>
      <c r="C183" s="111"/>
      <c r="D183" s="111"/>
      <c r="E183" s="111"/>
      <c r="F183" s="111"/>
      <c r="G183" s="132"/>
      <c r="H183" s="151"/>
      <c r="I183" s="299"/>
      <c r="J183" s="152"/>
      <c r="K183" s="153"/>
      <c r="L183" s="169"/>
      <c r="M183" s="39"/>
      <c r="N183" s="90"/>
      <c r="O183" s="39"/>
      <c r="P183" s="23"/>
      <c r="Q183" s="170">
        <f t="shared" si="68"/>
        <v>0</v>
      </c>
      <c r="R183" s="55"/>
      <c r="S183" s="65"/>
      <c r="T183" s="56"/>
      <c r="U183" s="48" t="s">
        <v>64</v>
      </c>
      <c r="V183" s="99" t="str">
        <f t="shared" si="72"/>
        <v>Remplir la colonne R ou T</v>
      </c>
      <c r="W183" s="103"/>
      <c r="X183" s="173" t="str">
        <f t="shared" si="69"/>
        <v>Remplir la colonne M</v>
      </c>
      <c r="Y183" s="179" t="str">
        <f t="shared" si="73"/>
        <v>Remplir la colonne W</v>
      </c>
      <c r="Z183" s="297" t="str">
        <f t="shared" si="90"/>
        <v>Remplir la colonne I</v>
      </c>
      <c r="AA183" s="84" t="s">
        <v>64</v>
      </c>
      <c r="AB183" s="315" t="str">
        <f t="shared" si="74"/>
        <v>Remplir les termes C, P et TVA</v>
      </c>
      <c r="AC183" s="55"/>
      <c r="AD183" s="65"/>
      <c r="AE183" s="56"/>
      <c r="AF183" s="48" t="s">
        <v>64</v>
      </c>
      <c r="AG183" s="99" t="str">
        <f t="shared" si="75"/>
        <v>Remplir la colonne AC ou AE</v>
      </c>
      <c r="AH183" s="103"/>
      <c r="AI183" s="173" t="str">
        <f t="shared" si="91"/>
        <v>Remplir la colonne M</v>
      </c>
      <c r="AJ183" s="179" t="str">
        <f t="shared" si="76"/>
        <v>Remplir la colonne AH</v>
      </c>
      <c r="AK183" s="297" t="str">
        <f t="shared" si="92"/>
        <v>Remplir la colonne I</v>
      </c>
      <c r="AL183" s="84" t="s">
        <v>64</v>
      </c>
      <c r="AM183" s="315" t="str">
        <f t="shared" si="77"/>
        <v>Remplir les termes C, P et TVA</v>
      </c>
      <c r="AN183" s="55"/>
      <c r="AO183" s="65"/>
      <c r="AP183" s="56"/>
      <c r="AQ183" s="48" t="s">
        <v>64</v>
      </c>
      <c r="AR183" s="99" t="str">
        <f t="shared" si="78"/>
        <v>Remplir la colonne AN ou AP</v>
      </c>
      <c r="AS183" s="103"/>
      <c r="AT183" s="173" t="str">
        <f t="shared" si="93"/>
        <v>Remplir la colonne M</v>
      </c>
      <c r="AU183" s="179" t="str">
        <f t="shared" si="79"/>
        <v>Remplir la colonne AS</v>
      </c>
      <c r="AV183" s="297" t="str">
        <f t="shared" si="94"/>
        <v>Remplir la colonne I</v>
      </c>
      <c r="AW183" s="84" t="s">
        <v>64</v>
      </c>
      <c r="AX183" s="315" t="str">
        <f t="shared" si="80"/>
        <v>Remplir les termes C, P et TVA</v>
      </c>
      <c r="AY183" s="55"/>
      <c r="AZ183" s="65"/>
      <c r="BA183" s="56"/>
      <c r="BB183" s="48" t="s">
        <v>64</v>
      </c>
      <c r="BC183" s="99" t="str">
        <f t="shared" si="81"/>
        <v>Remplir la colonne AY ou BA</v>
      </c>
      <c r="BD183" s="103"/>
      <c r="BE183" s="173" t="str">
        <f t="shared" si="95"/>
        <v>Remplir la colonne M</v>
      </c>
      <c r="BF183" s="179" t="str">
        <f t="shared" si="82"/>
        <v>Remplir la colonne BD</v>
      </c>
      <c r="BG183" s="297" t="str">
        <f t="shared" si="96"/>
        <v>Remplir la colonne I</v>
      </c>
      <c r="BH183" s="84" t="s">
        <v>64</v>
      </c>
      <c r="BI183" s="315" t="str">
        <f t="shared" si="83"/>
        <v>Remplir les termes C, P et TVA</v>
      </c>
      <c r="BJ183" s="55"/>
      <c r="BK183" s="65"/>
      <c r="BL183" s="56"/>
      <c r="BM183" s="48" t="s">
        <v>64</v>
      </c>
      <c r="BN183" s="99" t="str">
        <f t="shared" si="84"/>
        <v>Remplir la colonne BJ ou BL</v>
      </c>
      <c r="BO183" s="103"/>
      <c r="BP183" s="173" t="str">
        <f t="shared" si="97"/>
        <v>Remplir la colonne M</v>
      </c>
      <c r="BQ183" s="179" t="str">
        <f t="shared" si="85"/>
        <v>Remplir la colonne BO</v>
      </c>
      <c r="BR183" s="297" t="str">
        <f t="shared" si="98"/>
        <v>Remplir la colonne I</v>
      </c>
      <c r="BS183" s="84" t="s">
        <v>64</v>
      </c>
      <c r="BT183" s="315" t="str">
        <f t="shared" si="86"/>
        <v>Remplir les termes C, P et TVA</v>
      </c>
      <c r="BU183" s="55"/>
      <c r="BV183" s="65"/>
      <c r="BW183" s="56"/>
      <c r="BX183" s="48" t="s">
        <v>64</v>
      </c>
      <c r="BY183" s="99" t="str">
        <f t="shared" si="87"/>
        <v>Remplir la colonne BU ou BW</v>
      </c>
      <c r="BZ183" s="103"/>
      <c r="CA183" s="173" t="str">
        <f t="shared" si="99"/>
        <v>Remplir la colonne M</v>
      </c>
      <c r="CB183" s="179" t="str">
        <f t="shared" si="88"/>
        <v>Remplir la colonne BZ</v>
      </c>
      <c r="CC183" s="297" t="str">
        <f t="shared" si="100"/>
        <v>Remplir la colonne I</v>
      </c>
      <c r="CD183" s="84" t="s">
        <v>64</v>
      </c>
      <c r="CE183" s="315" t="str">
        <f t="shared" si="89"/>
        <v>Remplir les termes C, P et TVA</v>
      </c>
      <c r="CF183" s="61" t="str">
        <f t="shared" si="70"/>
        <v>REMPLIR TYPE DE CLIENT</v>
      </c>
      <c r="CG183" s="107" t="str">
        <f t="shared" si="71"/>
        <v>Montant total de l'aide demandée non indiqué</v>
      </c>
      <c r="CH183" s="1"/>
      <c r="CI183" s="1"/>
      <c r="CJ183" s="1"/>
      <c r="CK183" s="1"/>
      <c r="CL183" s="1"/>
    </row>
    <row r="184" spans="1:90" x14ac:dyDescent="0.25">
      <c r="A184" s="51"/>
      <c r="B184" s="111"/>
      <c r="C184" s="111"/>
      <c r="D184" s="111"/>
      <c r="E184" s="111"/>
      <c r="F184" s="111"/>
      <c r="G184" s="132"/>
      <c r="H184" s="151"/>
      <c r="I184" s="299"/>
      <c r="J184" s="152"/>
      <c r="K184" s="153"/>
      <c r="L184" s="169"/>
      <c r="M184" s="39"/>
      <c r="N184" s="90"/>
      <c r="O184" s="39"/>
      <c r="P184" s="23"/>
      <c r="Q184" s="170">
        <f t="shared" si="68"/>
        <v>0</v>
      </c>
      <c r="R184" s="55"/>
      <c r="S184" s="65"/>
      <c r="T184" s="56"/>
      <c r="U184" s="48" t="s">
        <v>64</v>
      </c>
      <c r="V184" s="99" t="str">
        <f t="shared" si="72"/>
        <v>Remplir la colonne R ou T</v>
      </c>
      <c r="W184" s="103"/>
      <c r="X184" s="173" t="str">
        <f t="shared" si="69"/>
        <v>Remplir la colonne M</v>
      </c>
      <c r="Y184" s="179" t="str">
        <f t="shared" si="73"/>
        <v>Remplir la colonne W</v>
      </c>
      <c r="Z184" s="297" t="str">
        <f t="shared" si="90"/>
        <v>Remplir la colonne I</v>
      </c>
      <c r="AA184" s="84" t="s">
        <v>64</v>
      </c>
      <c r="AB184" s="315" t="str">
        <f t="shared" si="74"/>
        <v>Remplir les termes C, P et TVA</v>
      </c>
      <c r="AC184" s="55"/>
      <c r="AD184" s="65"/>
      <c r="AE184" s="56"/>
      <c r="AF184" s="48" t="s">
        <v>64</v>
      </c>
      <c r="AG184" s="99" t="str">
        <f t="shared" si="75"/>
        <v>Remplir la colonne AC ou AE</v>
      </c>
      <c r="AH184" s="103"/>
      <c r="AI184" s="173" t="str">
        <f t="shared" si="91"/>
        <v>Remplir la colonne M</v>
      </c>
      <c r="AJ184" s="179" t="str">
        <f t="shared" si="76"/>
        <v>Remplir la colonne AH</v>
      </c>
      <c r="AK184" s="297" t="str">
        <f t="shared" si="92"/>
        <v>Remplir la colonne I</v>
      </c>
      <c r="AL184" s="84" t="s">
        <v>64</v>
      </c>
      <c r="AM184" s="315" t="str">
        <f t="shared" si="77"/>
        <v>Remplir les termes C, P et TVA</v>
      </c>
      <c r="AN184" s="55"/>
      <c r="AO184" s="65"/>
      <c r="AP184" s="56"/>
      <c r="AQ184" s="48" t="s">
        <v>64</v>
      </c>
      <c r="AR184" s="99" t="str">
        <f t="shared" si="78"/>
        <v>Remplir la colonne AN ou AP</v>
      </c>
      <c r="AS184" s="103"/>
      <c r="AT184" s="173" t="str">
        <f t="shared" si="93"/>
        <v>Remplir la colonne M</v>
      </c>
      <c r="AU184" s="179" t="str">
        <f t="shared" si="79"/>
        <v>Remplir la colonne AS</v>
      </c>
      <c r="AV184" s="297" t="str">
        <f t="shared" si="94"/>
        <v>Remplir la colonne I</v>
      </c>
      <c r="AW184" s="84" t="s">
        <v>64</v>
      </c>
      <c r="AX184" s="315" t="str">
        <f t="shared" si="80"/>
        <v>Remplir les termes C, P et TVA</v>
      </c>
      <c r="AY184" s="55"/>
      <c r="AZ184" s="65"/>
      <c r="BA184" s="56"/>
      <c r="BB184" s="48" t="s">
        <v>64</v>
      </c>
      <c r="BC184" s="99" t="str">
        <f t="shared" si="81"/>
        <v>Remplir la colonne AY ou BA</v>
      </c>
      <c r="BD184" s="103"/>
      <c r="BE184" s="173" t="str">
        <f t="shared" si="95"/>
        <v>Remplir la colonne M</v>
      </c>
      <c r="BF184" s="179" t="str">
        <f t="shared" si="82"/>
        <v>Remplir la colonne BD</v>
      </c>
      <c r="BG184" s="297" t="str">
        <f t="shared" si="96"/>
        <v>Remplir la colonne I</v>
      </c>
      <c r="BH184" s="84" t="s">
        <v>64</v>
      </c>
      <c r="BI184" s="315" t="str">
        <f t="shared" si="83"/>
        <v>Remplir les termes C, P et TVA</v>
      </c>
      <c r="BJ184" s="55"/>
      <c r="BK184" s="65"/>
      <c r="BL184" s="56"/>
      <c r="BM184" s="48" t="s">
        <v>64</v>
      </c>
      <c r="BN184" s="99" t="str">
        <f t="shared" si="84"/>
        <v>Remplir la colonne BJ ou BL</v>
      </c>
      <c r="BO184" s="103"/>
      <c r="BP184" s="173" t="str">
        <f t="shared" si="97"/>
        <v>Remplir la colonne M</v>
      </c>
      <c r="BQ184" s="179" t="str">
        <f t="shared" si="85"/>
        <v>Remplir la colonne BO</v>
      </c>
      <c r="BR184" s="297" t="str">
        <f t="shared" si="98"/>
        <v>Remplir la colonne I</v>
      </c>
      <c r="BS184" s="84" t="s">
        <v>64</v>
      </c>
      <c r="BT184" s="315" t="str">
        <f t="shared" si="86"/>
        <v>Remplir les termes C, P et TVA</v>
      </c>
      <c r="BU184" s="55"/>
      <c r="BV184" s="65"/>
      <c r="BW184" s="56"/>
      <c r="BX184" s="48" t="s">
        <v>64</v>
      </c>
      <c r="BY184" s="99" t="str">
        <f t="shared" si="87"/>
        <v>Remplir la colonne BU ou BW</v>
      </c>
      <c r="BZ184" s="103"/>
      <c r="CA184" s="173" t="str">
        <f t="shared" si="99"/>
        <v>Remplir la colonne M</v>
      </c>
      <c r="CB184" s="179" t="str">
        <f t="shared" si="88"/>
        <v>Remplir la colonne BZ</v>
      </c>
      <c r="CC184" s="297" t="str">
        <f t="shared" si="100"/>
        <v>Remplir la colonne I</v>
      </c>
      <c r="CD184" s="84" t="s">
        <v>64</v>
      </c>
      <c r="CE184" s="315" t="str">
        <f t="shared" si="89"/>
        <v>Remplir les termes C, P et TVA</v>
      </c>
      <c r="CF184" s="61" t="str">
        <f t="shared" si="70"/>
        <v>REMPLIR TYPE DE CLIENT</v>
      </c>
      <c r="CG184" s="107" t="str">
        <f t="shared" si="71"/>
        <v>Montant total de l'aide demandée non indiqué</v>
      </c>
      <c r="CH184" s="1"/>
      <c r="CI184" s="1"/>
      <c r="CJ184" s="1"/>
      <c r="CK184" s="1"/>
      <c r="CL184" s="1"/>
    </row>
    <row r="185" spans="1:90" x14ac:dyDescent="0.25">
      <c r="A185" s="51"/>
      <c r="B185" s="111"/>
      <c r="C185" s="111"/>
      <c r="D185" s="111"/>
      <c r="E185" s="111"/>
      <c r="F185" s="111"/>
      <c r="G185" s="132"/>
      <c r="H185" s="151"/>
      <c r="I185" s="299"/>
      <c r="J185" s="152"/>
      <c r="K185" s="153"/>
      <c r="L185" s="169"/>
      <c r="M185" s="39"/>
      <c r="N185" s="90"/>
      <c r="O185" s="39"/>
      <c r="P185" s="23"/>
      <c r="Q185" s="170">
        <f t="shared" si="68"/>
        <v>0</v>
      </c>
      <c r="R185" s="55"/>
      <c r="S185" s="65"/>
      <c r="T185" s="56"/>
      <c r="U185" s="48" t="s">
        <v>64</v>
      </c>
      <c r="V185" s="99" t="str">
        <f t="shared" si="72"/>
        <v>Remplir la colonne R ou T</v>
      </c>
      <c r="W185" s="103"/>
      <c r="X185" s="173" t="str">
        <f t="shared" si="69"/>
        <v>Remplir la colonne M</v>
      </c>
      <c r="Y185" s="179" t="str">
        <f t="shared" si="73"/>
        <v>Remplir la colonne W</v>
      </c>
      <c r="Z185" s="297" t="str">
        <f t="shared" si="90"/>
        <v>Remplir la colonne I</v>
      </c>
      <c r="AA185" s="84" t="s">
        <v>64</v>
      </c>
      <c r="AB185" s="315" t="str">
        <f t="shared" si="74"/>
        <v>Remplir les termes C, P et TVA</v>
      </c>
      <c r="AC185" s="55"/>
      <c r="AD185" s="65"/>
      <c r="AE185" s="56"/>
      <c r="AF185" s="48" t="s">
        <v>64</v>
      </c>
      <c r="AG185" s="99" t="str">
        <f t="shared" si="75"/>
        <v>Remplir la colonne AC ou AE</v>
      </c>
      <c r="AH185" s="103"/>
      <c r="AI185" s="173" t="str">
        <f t="shared" si="91"/>
        <v>Remplir la colonne M</v>
      </c>
      <c r="AJ185" s="179" t="str">
        <f t="shared" si="76"/>
        <v>Remplir la colonne AH</v>
      </c>
      <c r="AK185" s="297" t="str">
        <f t="shared" si="92"/>
        <v>Remplir la colonne I</v>
      </c>
      <c r="AL185" s="84" t="s">
        <v>64</v>
      </c>
      <c r="AM185" s="315" t="str">
        <f t="shared" si="77"/>
        <v>Remplir les termes C, P et TVA</v>
      </c>
      <c r="AN185" s="55"/>
      <c r="AO185" s="65"/>
      <c r="AP185" s="56"/>
      <c r="AQ185" s="48" t="s">
        <v>64</v>
      </c>
      <c r="AR185" s="99" t="str">
        <f t="shared" si="78"/>
        <v>Remplir la colonne AN ou AP</v>
      </c>
      <c r="AS185" s="103"/>
      <c r="AT185" s="173" t="str">
        <f t="shared" si="93"/>
        <v>Remplir la colonne M</v>
      </c>
      <c r="AU185" s="179" t="str">
        <f t="shared" si="79"/>
        <v>Remplir la colonne AS</v>
      </c>
      <c r="AV185" s="297" t="str">
        <f t="shared" si="94"/>
        <v>Remplir la colonne I</v>
      </c>
      <c r="AW185" s="84" t="s">
        <v>64</v>
      </c>
      <c r="AX185" s="315" t="str">
        <f t="shared" si="80"/>
        <v>Remplir les termes C, P et TVA</v>
      </c>
      <c r="AY185" s="55"/>
      <c r="AZ185" s="65"/>
      <c r="BA185" s="56"/>
      <c r="BB185" s="48" t="s">
        <v>64</v>
      </c>
      <c r="BC185" s="99" t="str">
        <f t="shared" si="81"/>
        <v>Remplir la colonne AY ou BA</v>
      </c>
      <c r="BD185" s="103"/>
      <c r="BE185" s="173" t="str">
        <f t="shared" si="95"/>
        <v>Remplir la colonne M</v>
      </c>
      <c r="BF185" s="179" t="str">
        <f t="shared" si="82"/>
        <v>Remplir la colonne BD</v>
      </c>
      <c r="BG185" s="297" t="str">
        <f t="shared" si="96"/>
        <v>Remplir la colonne I</v>
      </c>
      <c r="BH185" s="84" t="s">
        <v>64</v>
      </c>
      <c r="BI185" s="315" t="str">
        <f t="shared" si="83"/>
        <v>Remplir les termes C, P et TVA</v>
      </c>
      <c r="BJ185" s="55"/>
      <c r="BK185" s="65"/>
      <c r="BL185" s="56"/>
      <c r="BM185" s="48" t="s">
        <v>64</v>
      </c>
      <c r="BN185" s="99" t="str">
        <f t="shared" si="84"/>
        <v>Remplir la colonne BJ ou BL</v>
      </c>
      <c r="BO185" s="103"/>
      <c r="BP185" s="173" t="str">
        <f t="shared" si="97"/>
        <v>Remplir la colonne M</v>
      </c>
      <c r="BQ185" s="179" t="str">
        <f t="shared" si="85"/>
        <v>Remplir la colonne BO</v>
      </c>
      <c r="BR185" s="297" t="str">
        <f t="shared" si="98"/>
        <v>Remplir la colonne I</v>
      </c>
      <c r="BS185" s="84" t="s">
        <v>64</v>
      </c>
      <c r="BT185" s="315" t="str">
        <f t="shared" si="86"/>
        <v>Remplir les termes C, P et TVA</v>
      </c>
      <c r="BU185" s="55"/>
      <c r="BV185" s="65"/>
      <c r="BW185" s="56"/>
      <c r="BX185" s="48" t="s">
        <v>64</v>
      </c>
      <c r="BY185" s="99" t="str">
        <f t="shared" si="87"/>
        <v>Remplir la colonne BU ou BW</v>
      </c>
      <c r="BZ185" s="103"/>
      <c r="CA185" s="173" t="str">
        <f t="shared" si="99"/>
        <v>Remplir la colonne M</v>
      </c>
      <c r="CB185" s="179" t="str">
        <f t="shared" si="88"/>
        <v>Remplir la colonne BZ</v>
      </c>
      <c r="CC185" s="297" t="str">
        <f t="shared" si="100"/>
        <v>Remplir la colonne I</v>
      </c>
      <c r="CD185" s="84" t="s">
        <v>64</v>
      </c>
      <c r="CE185" s="315" t="str">
        <f t="shared" si="89"/>
        <v>Remplir les termes C, P et TVA</v>
      </c>
      <c r="CF185" s="61" t="str">
        <f t="shared" si="70"/>
        <v>REMPLIR TYPE DE CLIENT</v>
      </c>
      <c r="CG185" s="107" t="str">
        <f t="shared" si="71"/>
        <v>Montant total de l'aide demandée non indiqué</v>
      </c>
      <c r="CH185" s="1"/>
      <c r="CI185" s="1"/>
      <c r="CJ185" s="1"/>
      <c r="CK185" s="1"/>
      <c r="CL185" s="1"/>
    </row>
    <row r="186" spans="1:90" x14ac:dyDescent="0.25">
      <c r="A186" s="51"/>
      <c r="B186" s="111"/>
      <c r="C186" s="111"/>
      <c r="D186" s="111"/>
      <c r="E186" s="111"/>
      <c r="F186" s="111"/>
      <c r="G186" s="132"/>
      <c r="H186" s="151"/>
      <c r="I186" s="299"/>
      <c r="J186" s="152"/>
      <c r="K186" s="153"/>
      <c r="L186" s="169"/>
      <c r="M186" s="39"/>
      <c r="N186" s="90"/>
      <c r="O186" s="39"/>
      <c r="P186" s="23"/>
      <c r="Q186" s="170">
        <f t="shared" si="68"/>
        <v>0</v>
      </c>
      <c r="R186" s="55"/>
      <c r="S186" s="65"/>
      <c r="T186" s="56"/>
      <c r="U186" s="48" t="s">
        <v>64</v>
      </c>
      <c r="V186" s="99" t="str">
        <f t="shared" si="72"/>
        <v>Remplir la colonne R ou T</v>
      </c>
      <c r="W186" s="103"/>
      <c r="X186" s="173" t="str">
        <f t="shared" si="69"/>
        <v>Remplir la colonne M</v>
      </c>
      <c r="Y186" s="179" t="str">
        <f t="shared" si="73"/>
        <v>Remplir la colonne W</v>
      </c>
      <c r="Z186" s="297" t="str">
        <f t="shared" si="90"/>
        <v>Remplir la colonne I</v>
      </c>
      <c r="AA186" s="84" t="s">
        <v>64</v>
      </c>
      <c r="AB186" s="315" t="str">
        <f t="shared" si="74"/>
        <v>Remplir les termes C, P et TVA</v>
      </c>
      <c r="AC186" s="55"/>
      <c r="AD186" s="65"/>
      <c r="AE186" s="56"/>
      <c r="AF186" s="48" t="s">
        <v>64</v>
      </c>
      <c r="AG186" s="99" t="str">
        <f t="shared" si="75"/>
        <v>Remplir la colonne AC ou AE</v>
      </c>
      <c r="AH186" s="103"/>
      <c r="AI186" s="173" t="str">
        <f t="shared" si="91"/>
        <v>Remplir la colonne M</v>
      </c>
      <c r="AJ186" s="179" t="str">
        <f t="shared" si="76"/>
        <v>Remplir la colonne AH</v>
      </c>
      <c r="AK186" s="297" t="str">
        <f t="shared" si="92"/>
        <v>Remplir la colonne I</v>
      </c>
      <c r="AL186" s="84" t="s">
        <v>64</v>
      </c>
      <c r="AM186" s="315" t="str">
        <f t="shared" si="77"/>
        <v>Remplir les termes C, P et TVA</v>
      </c>
      <c r="AN186" s="55"/>
      <c r="AO186" s="65"/>
      <c r="AP186" s="56"/>
      <c r="AQ186" s="48" t="s">
        <v>64</v>
      </c>
      <c r="AR186" s="99" t="str">
        <f t="shared" si="78"/>
        <v>Remplir la colonne AN ou AP</v>
      </c>
      <c r="AS186" s="103"/>
      <c r="AT186" s="173" t="str">
        <f t="shared" si="93"/>
        <v>Remplir la colonne M</v>
      </c>
      <c r="AU186" s="179" t="str">
        <f t="shared" si="79"/>
        <v>Remplir la colonne AS</v>
      </c>
      <c r="AV186" s="297" t="str">
        <f t="shared" si="94"/>
        <v>Remplir la colonne I</v>
      </c>
      <c r="AW186" s="84" t="s">
        <v>64</v>
      </c>
      <c r="AX186" s="315" t="str">
        <f t="shared" si="80"/>
        <v>Remplir les termes C, P et TVA</v>
      </c>
      <c r="AY186" s="55"/>
      <c r="AZ186" s="65"/>
      <c r="BA186" s="56"/>
      <c r="BB186" s="48" t="s">
        <v>64</v>
      </c>
      <c r="BC186" s="99" t="str">
        <f t="shared" si="81"/>
        <v>Remplir la colonne AY ou BA</v>
      </c>
      <c r="BD186" s="103"/>
      <c r="BE186" s="173" t="str">
        <f t="shared" si="95"/>
        <v>Remplir la colonne M</v>
      </c>
      <c r="BF186" s="179" t="str">
        <f t="shared" si="82"/>
        <v>Remplir la colonne BD</v>
      </c>
      <c r="BG186" s="297" t="str">
        <f t="shared" si="96"/>
        <v>Remplir la colonne I</v>
      </c>
      <c r="BH186" s="84" t="s">
        <v>64</v>
      </c>
      <c r="BI186" s="315" t="str">
        <f t="shared" si="83"/>
        <v>Remplir les termes C, P et TVA</v>
      </c>
      <c r="BJ186" s="55"/>
      <c r="BK186" s="65"/>
      <c r="BL186" s="56"/>
      <c r="BM186" s="48" t="s">
        <v>64</v>
      </c>
      <c r="BN186" s="99" t="str">
        <f t="shared" si="84"/>
        <v>Remplir la colonne BJ ou BL</v>
      </c>
      <c r="BO186" s="103"/>
      <c r="BP186" s="173" t="str">
        <f t="shared" si="97"/>
        <v>Remplir la colonne M</v>
      </c>
      <c r="BQ186" s="179" t="str">
        <f t="shared" si="85"/>
        <v>Remplir la colonne BO</v>
      </c>
      <c r="BR186" s="297" t="str">
        <f t="shared" si="98"/>
        <v>Remplir la colonne I</v>
      </c>
      <c r="BS186" s="84" t="s">
        <v>64</v>
      </c>
      <c r="BT186" s="315" t="str">
        <f t="shared" si="86"/>
        <v>Remplir les termes C, P et TVA</v>
      </c>
      <c r="BU186" s="55"/>
      <c r="BV186" s="65"/>
      <c r="BW186" s="56"/>
      <c r="BX186" s="48" t="s">
        <v>64</v>
      </c>
      <c r="BY186" s="99" t="str">
        <f t="shared" si="87"/>
        <v>Remplir la colonne BU ou BW</v>
      </c>
      <c r="BZ186" s="103"/>
      <c r="CA186" s="173" t="str">
        <f t="shared" si="99"/>
        <v>Remplir la colonne M</v>
      </c>
      <c r="CB186" s="179" t="str">
        <f t="shared" si="88"/>
        <v>Remplir la colonne BZ</v>
      </c>
      <c r="CC186" s="297" t="str">
        <f t="shared" si="100"/>
        <v>Remplir la colonne I</v>
      </c>
      <c r="CD186" s="84" t="s">
        <v>64</v>
      </c>
      <c r="CE186" s="315" t="str">
        <f t="shared" si="89"/>
        <v>Remplir les termes C, P et TVA</v>
      </c>
      <c r="CF186" s="61" t="str">
        <f t="shared" si="70"/>
        <v>REMPLIR TYPE DE CLIENT</v>
      </c>
      <c r="CG186" s="107" t="str">
        <f t="shared" si="71"/>
        <v>Montant total de l'aide demandée non indiqué</v>
      </c>
      <c r="CH186" s="1"/>
      <c r="CI186" s="1"/>
      <c r="CJ186" s="1"/>
      <c r="CK186" s="1"/>
      <c r="CL186" s="1"/>
    </row>
    <row r="187" spans="1:90" x14ac:dyDescent="0.25">
      <c r="A187" s="51"/>
      <c r="B187" s="111"/>
      <c r="C187" s="111"/>
      <c r="D187" s="111"/>
      <c r="E187" s="111"/>
      <c r="F187" s="111"/>
      <c r="G187" s="132"/>
      <c r="H187" s="151"/>
      <c r="I187" s="299"/>
      <c r="J187" s="152"/>
      <c r="K187" s="153"/>
      <c r="L187" s="169"/>
      <c r="M187" s="39"/>
      <c r="N187" s="90"/>
      <c r="O187" s="39"/>
      <c r="P187" s="23"/>
      <c r="Q187" s="170">
        <f t="shared" si="68"/>
        <v>0</v>
      </c>
      <c r="R187" s="55"/>
      <c r="S187" s="65"/>
      <c r="T187" s="56"/>
      <c r="U187" s="48" t="s">
        <v>64</v>
      </c>
      <c r="V187" s="99" t="str">
        <f t="shared" si="72"/>
        <v>Remplir la colonne R ou T</v>
      </c>
      <c r="W187" s="103"/>
      <c r="X187" s="173" t="str">
        <f t="shared" si="69"/>
        <v>Remplir la colonne M</v>
      </c>
      <c r="Y187" s="179" t="str">
        <f t="shared" si="73"/>
        <v>Remplir la colonne W</v>
      </c>
      <c r="Z187" s="297" t="str">
        <f t="shared" si="90"/>
        <v>Remplir la colonne I</v>
      </c>
      <c r="AA187" s="84" t="s">
        <v>64</v>
      </c>
      <c r="AB187" s="315" t="str">
        <f t="shared" si="74"/>
        <v>Remplir les termes C, P et TVA</v>
      </c>
      <c r="AC187" s="55"/>
      <c r="AD187" s="65"/>
      <c r="AE187" s="56"/>
      <c r="AF187" s="48" t="s">
        <v>64</v>
      </c>
      <c r="AG187" s="99" t="str">
        <f t="shared" si="75"/>
        <v>Remplir la colonne AC ou AE</v>
      </c>
      <c r="AH187" s="103"/>
      <c r="AI187" s="173" t="str">
        <f t="shared" si="91"/>
        <v>Remplir la colonne M</v>
      </c>
      <c r="AJ187" s="179" t="str">
        <f t="shared" si="76"/>
        <v>Remplir la colonne AH</v>
      </c>
      <c r="AK187" s="297" t="str">
        <f t="shared" si="92"/>
        <v>Remplir la colonne I</v>
      </c>
      <c r="AL187" s="84" t="s">
        <v>64</v>
      </c>
      <c r="AM187" s="315" t="str">
        <f t="shared" si="77"/>
        <v>Remplir les termes C, P et TVA</v>
      </c>
      <c r="AN187" s="55"/>
      <c r="AO187" s="65"/>
      <c r="AP187" s="56"/>
      <c r="AQ187" s="48" t="s">
        <v>64</v>
      </c>
      <c r="AR187" s="99" t="str">
        <f t="shared" si="78"/>
        <v>Remplir la colonne AN ou AP</v>
      </c>
      <c r="AS187" s="103"/>
      <c r="AT187" s="173" t="str">
        <f t="shared" si="93"/>
        <v>Remplir la colonne M</v>
      </c>
      <c r="AU187" s="179" t="str">
        <f t="shared" si="79"/>
        <v>Remplir la colonne AS</v>
      </c>
      <c r="AV187" s="297" t="str">
        <f t="shared" si="94"/>
        <v>Remplir la colonne I</v>
      </c>
      <c r="AW187" s="84" t="s">
        <v>64</v>
      </c>
      <c r="AX187" s="315" t="str">
        <f t="shared" si="80"/>
        <v>Remplir les termes C, P et TVA</v>
      </c>
      <c r="AY187" s="55"/>
      <c r="AZ187" s="65"/>
      <c r="BA187" s="56"/>
      <c r="BB187" s="48" t="s">
        <v>64</v>
      </c>
      <c r="BC187" s="99" t="str">
        <f t="shared" si="81"/>
        <v>Remplir la colonne AY ou BA</v>
      </c>
      <c r="BD187" s="103"/>
      <c r="BE187" s="173" t="str">
        <f t="shared" si="95"/>
        <v>Remplir la colonne M</v>
      </c>
      <c r="BF187" s="179" t="str">
        <f t="shared" si="82"/>
        <v>Remplir la colonne BD</v>
      </c>
      <c r="BG187" s="297" t="str">
        <f t="shared" si="96"/>
        <v>Remplir la colonne I</v>
      </c>
      <c r="BH187" s="84" t="s">
        <v>64</v>
      </c>
      <c r="BI187" s="315" t="str">
        <f t="shared" si="83"/>
        <v>Remplir les termes C, P et TVA</v>
      </c>
      <c r="BJ187" s="55"/>
      <c r="BK187" s="65"/>
      <c r="BL187" s="56"/>
      <c r="BM187" s="48" t="s">
        <v>64</v>
      </c>
      <c r="BN187" s="99" t="str">
        <f t="shared" si="84"/>
        <v>Remplir la colonne BJ ou BL</v>
      </c>
      <c r="BO187" s="103"/>
      <c r="BP187" s="173" t="str">
        <f t="shared" si="97"/>
        <v>Remplir la colonne M</v>
      </c>
      <c r="BQ187" s="179" t="str">
        <f t="shared" si="85"/>
        <v>Remplir la colonne BO</v>
      </c>
      <c r="BR187" s="297" t="str">
        <f t="shared" si="98"/>
        <v>Remplir la colonne I</v>
      </c>
      <c r="BS187" s="84" t="s">
        <v>64</v>
      </c>
      <c r="BT187" s="315" t="str">
        <f t="shared" si="86"/>
        <v>Remplir les termes C, P et TVA</v>
      </c>
      <c r="BU187" s="55"/>
      <c r="BV187" s="65"/>
      <c r="BW187" s="56"/>
      <c r="BX187" s="48" t="s">
        <v>64</v>
      </c>
      <c r="BY187" s="99" t="str">
        <f t="shared" si="87"/>
        <v>Remplir la colonne BU ou BW</v>
      </c>
      <c r="BZ187" s="103"/>
      <c r="CA187" s="173" t="str">
        <f t="shared" si="99"/>
        <v>Remplir la colonne M</v>
      </c>
      <c r="CB187" s="179" t="str">
        <f t="shared" si="88"/>
        <v>Remplir la colonne BZ</v>
      </c>
      <c r="CC187" s="297" t="str">
        <f t="shared" si="100"/>
        <v>Remplir la colonne I</v>
      </c>
      <c r="CD187" s="84" t="s">
        <v>64</v>
      </c>
      <c r="CE187" s="315" t="str">
        <f t="shared" si="89"/>
        <v>Remplir les termes C, P et TVA</v>
      </c>
      <c r="CF187" s="61" t="str">
        <f t="shared" si="70"/>
        <v>REMPLIR TYPE DE CLIENT</v>
      </c>
      <c r="CG187" s="107" t="str">
        <f t="shared" si="71"/>
        <v>Montant total de l'aide demandée non indiqué</v>
      </c>
      <c r="CH187" s="1"/>
      <c r="CI187" s="1"/>
      <c r="CJ187" s="1"/>
      <c r="CK187" s="1"/>
      <c r="CL187" s="1"/>
    </row>
    <row r="188" spans="1:90" x14ac:dyDescent="0.25">
      <c r="A188" s="51"/>
      <c r="B188" s="111"/>
      <c r="C188" s="111"/>
      <c r="D188" s="111"/>
      <c r="E188" s="111"/>
      <c r="F188" s="111"/>
      <c r="G188" s="132"/>
      <c r="H188" s="151"/>
      <c r="I188" s="299"/>
      <c r="J188" s="152"/>
      <c r="K188" s="153"/>
      <c r="L188" s="169"/>
      <c r="M188" s="39"/>
      <c r="N188" s="90"/>
      <c r="O188" s="39"/>
      <c r="P188" s="23"/>
      <c r="Q188" s="170">
        <f t="shared" si="68"/>
        <v>0</v>
      </c>
      <c r="R188" s="55"/>
      <c r="S188" s="65"/>
      <c r="T188" s="56"/>
      <c r="U188" s="48" t="s">
        <v>64</v>
      </c>
      <c r="V188" s="99" t="str">
        <f t="shared" si="72"/>
        <v>Remplir la colonne R ou T</v>
      </c>
      <c r="W188" s="103"/>
      <c r="X188" s="173" t="str">
        <f t="shared" si="69"/>
        <v>Remplir la colonne M</v>
      </c>
      <c r="Y188" s="179" t="str">
        <f t="shared" si="73"/>
        <v>Remplir la colonne W</v>
      </c>
      <c r="Z188" s="297" t="str">
        <f t="shared" si="90"/>
        <v>Remplir la colonne I</v>
      </c>
      <c r="AA188" s="84" t="s">
        <v>64</v>
      </c>
      <c r="AB188" s="315" t="str">
        <f t="shared" si="74"/>
        <v>Remplir les termes C, P et TVA</v>
      </c>
      <c r="AC188" s="55"/>
      <c r="AD188" s="65"/>
      <c r="AE188" s="56"/>
      <c r="AF188" s="48" t="s">
        <v>64</v>
      </c>
      <c r="AG188" s="99" t="str">
        <f t="shared" si="75"/>
        <v>Remplir la colonne AC ou AE</v>
      </c>
      <c r="AH188" s="103"/>
      <c r="AI188" s="173" t="str">
        <f t="shared" si="91"/>
        <v>Remplir la colonne M</v>
      </c>
      <c r="AJ188" s="179" t="str">
        <f t="shared" si="76"/>
        <v>Remplir la colonne AH</v>
      </c>
      <c r="AK188" s="297" t="str">
        <f t="shared" si="92"/>
        <v>Remplir la colonne I</v>
      </c>
      <c r="AL188" s="84" t="s">
        <v>64</v>
      </c>
      <c r="AM188" s="315" t="str">
        <f t="shared" si="77"/>
        <v>Remplir les termes C, P et TVA</v>
      </c>
      <c r="AN188" s="55"/>
      <c r="AO188" s="65"/>
      <c r="AP188" s="56"/>
      <c r="AQ188" s="48" t="s">
        <v>64</v>
      </c>
      <c r="AR188" s="99" t="str">
        <f t="shared" si="78"/>
        <v>Remplir la colonne AN ou AP</v>
      </c>
      <c r="AS188" s="103"/>
      <c r="AT188" s="173" t="str">
        <f t="shared" si="93"/>
        <v>Remplir la colonne M</v>
      </c>
      <c r="AU188" s="179" t="str">
        <f t="shared" si="79"/>
        <v>Remplir la colonne AS</v>
      </c>
      <c r="AV188" s="297" t="str">
        <f t="shared" si="94"/>
        <v>Remplir la colonne I</v>
      </c>
      <c r="AW188" s="84" t="s">
        <v>64</v>
      </c>
      <c r="AX188" s="315" t="str">
        <f t="shared" si="80"/>
        <v>Remplir les termes C, P et TVA</v>
      </c>
      <c r="AY188" s="55"/>
      <c r="AZ188" s="65"/>
      <c r="BA188" s="56"/>
      <c r="BB188" s="48" t="s">
        <v>64</v>
      </c>
      <c r="BC188" s="99" t="str">
        <f t="shared" si="81"/>
        <v>Remplir la colonne AY ou BA</v>
      </c>
      <c r="BD188" s="103"/>
      <c r="BE188" s="173" t="str">
        <f t="shared" si="95"/>
        <v>Remplir la colonne M</v>
      </c>
      <c r="BF188" s="179" t="str">
        <f t="shared" si="82"/>
        <v>Remplir la colonne BD</v>
      </c>
      <c r="BG188" s="297" t="str">
        <f t="shared" si="96"/>
        <v>Remplir la colonne I</v>
      </c>
      <c r="BH188" s="84" t="s">
        <v>64</v>
      </c>
      <c r="BI188" s="315" t="str">
        <f t="shared" si="83"/>
        <v>Remplir les termes C, P et TVA</v>
      </c>
      <c r="BJ188" s="55"/>
      <c r="BK188" s="65"/>
      <c r="BL188" s="56"/>
      <c r="BM188" s="48" t="s">
        <v>64</v>
      </c>
      <c r="BN188" s="99" t="str">
        <f t="shared" si="84"/>
        <v>Remplir la colonne BJ ou BL</v>
      </c>
      <c r="BO188" s="103"/>
      <c r="BP188" s="173" t="str">
        <f t="shared" si="97"/>
        <v>Remplir la colonne M</v>
      </c>
      <c r="BQ188" s="179" t="str">
        <f t="shared" si="85"/>
        <v>Remplir la colonne BO</v>
      </c>
      <c r="BR188" s="297" t="str">
        <f t="shared" si="98"/>
        <v>Remplir la colonne I</v>
      </c>
      <c r="BS188" s="84" t="s">
        <v>64</v>
      </c>
      <c r="BT188" s="315" t="str">
        <f t="shared" si="86"/>
        <v>Remplir les termes C, P et TVA</v>
      </c>
      <c r="BU188" s="55"/>
      <c r="BV188" s="65"/>
      <c r="BW188" s="56"/>
      <c r="BX188" s="48" t="s">
        <v>64</v>
      </c>
      <c r="BY188" s="99" t="str">
        <f t="shared" si="87"/>
        <v>Remplir la colonne BU ou BW</v>
      </c>
      <c r="BZ188" s="103"/>
      <c r="CA188" s="173" t="str">
        <f t="shared" si="99"/>
        <v>Remplir la colonne M</v>
      </c>
      <c r="CB188" s="179" t="str">
        <f t="shared" si="88"/>
        <v>Remplir la colonne BZ</v>
      </c>
      <c r="CC188" s="297" t="str">
        <f t="shared" si="100"/>
        <v>Remplir la colonne I</v>
      </c>
      <c r="CD188" s="84" t="s">
        <v>64</v>
      </c>
      <c r="CE188" s="315" t="str">
        <f t="shared" si="89"/>
        <v>Remplir les termes C, P et TVA</v>
      </c>
      <c r="CF188" s="61" t="str">
        <f t="shared" si="70"/>
        <v>REMPLIR TYPE DE CLIENT</v>
      </c>
      <c r="CG188" s="107" t="str">
        <f t="shared" si="71"/>
        <v>Montant total de l'aide demandée non indiqué</v>
      </c>
      <c r="CH188" s="1"/>
      <c r="CI188" s="1"/>
      <c r="CJ188" s="1"/>
      <c r="CK188" s="1"/>
      <c r="CL188" s="1"/>
    </row>
    <row r="189" spans="1:90" x14ac:dyDescent="0.25">
      <c r="A189" s="51"/>
      <c r="B189" s="111"/>
      <c r="C189" s="111"/>
      <c r="D189" s="111"/>
      <c r="E189" s="111"/>
      <c r="F189" s="111"/>
      <c r="G189" s="132"/>
      <c r="H189" s="151"/>
      <c r="I189" s="299"/>
      <c r="J189" s="152"/>
      <c r="K189" s="153"/>
      <c r="L189" s="169"/>
      <c r="M189" s="39"/>
      <c r="N189" s="90"/>
      <c r="O189" s="39"/>
      <c r="P189" s="23"/>
      <c r="Q189" s="170">
        <f t="shared" si="68"/>
        <v>0</v>
      </c>
      <c r="R189" s="55"/>
      <c r="S189" s="65"/>
      <c r="T189" s="56"/>
      <c r="U189" s="48" t="s">
        <v>64</v>
      </c>
      <c r="V189" s="99" t="str">
        <f t="shared" si="72"/>
        <v>Remplir la colonne R ou T</v>
      </c>
      <c r="W189" s="103"/>
      <c r="X189" s="173" t="str">
        <f t="shared" si="69"/>
        <v>Remplir la colonne M</v>
      </c>
      <c r="Y189" s="179" t="str">
        <f t="shared" si="73"/>
        <v>Remplir la colonne W</v>
      </c>
      <c r="Z189" s="297" t="str">
        <f t="shared" si="90"/>
        <v>Remplir la colonne I</v>
      </c>
      <c r="AA189" s="84" t="s">
        <v>64</v>
      </c>
      <c r="AB189" s="315" t="str">
        <f t="shared" si="74"/>
        <v>Remplir les termes C, P et TVA</v>
      </c>
      <c r="AC189" s="55"/>
      <c r="AD189" s="65"/>
      <c r="AE189" s="56"/>
      <c r="AF189" s="48" t="s">
        <v>64</v>
      </c>
      <c r="AG189" s="99" t="str">
        <f t="shared" si="75"/>
        <v>Remplir la colonne AC ou AE</v>
      </c>
      <c r="AH189" s="103"/>
      <c r="AI189" s="173" t="str">
        <f t="shared" si="91"/>
        <v>Remplir la colonne M</v>
      </c>
      <c r="AJ189" s="179" t="str">
        <f t="shared" si="76"/>
        <v>Remplir la colonne AH</v>
      </c>
      <c r="AK189" s="297" t="str">
        <f t="shared" si="92"/>
        <v>Remplir la colonne I</v>
      </c>
      <c r="AL189" s="84" t="s">
        <v>64</v>
      </c>
      <c r="AM189" s="315" t="str">
        <f t="shared" si="77"/>
        <v>Remplir les termes C, P et TVA</v>
      </c>
      <c r="AN189" s="55"/>
      <c r="AO189" s="65"/>
      <c r="AP189" s="56"/>
      <c r="AQ189" s="48" t="s">
        <v>64</v>
      </c>
      <c r="AR189" s="99" t="str">
        <f t="shared" si="78"/>
        <v>Remplir la colonne AN ou AP</v>
      </c>
      <c r="AS189" s="103"/>
      <c r="AT189" s="173" t="str">
        <f t="shared" si="93"/>
        <v>Remplir la colonne M</v>
      </c>
      <c r="AU189" s="179" t="str">
        <f t="shared" si="79"/>
        <v>Remplir la colonne AS</v>
      </c>
      <c r="AV189" s="297" t="str">
        <f t="shared" si="94"/>
        <v>Remplir la colonne I</v>
      </c>
      <c r="AW189" s="84" t="s">
        <v>64</v>
      </c>
      <c r="AX189" s="315" t="str">
        <f t="shared" si="80"/>
        <v>Remplir les termes C, P et TVA</v>
      </c>
      <c r="AY189" s="55"/>
      <c r="AZ189" s="65"/>
      <c r="BA189" s="56"/>
      <c r="BB189" s="48" t="s">
        <v>64</v>
      </c>
      <c r="BC189" s="99" t="str">
        <f t="shared" si="81"/>
        <v>Remplir la colonne AY ou BA</v>
      </c>
      <c r="BD189" s="103"/>
      <c r="BE189" s="173" t="str">
        <f t="shared" si="95"/>
        <v>Remplir la colonne M</v>
      </c>
      <c r="BF189" s="179" t="str">
        <f t="shared" si="82"/>
        <v>Remplir la colonne BD</v>
      </c>
      <c r="BG189" s="297" t="str">
        <f t="shared" si="96"/>
        <v>Remplir la colonne I</v>
      </c>
      <c r="BH189" s="84" t="s">
        <v>64</v>
      </c>
      <c r="BI189" s="315" t="str">
        <f t="shared" si="83"/>
        <v>Remplir les termes C, P et TVA</v>
      </c>
      <c r="BJ189" s="55"/>
      <c r="BK189" s="65"/>
      <c r="BL189" s="56"/>
      <c r="BM189" s="48" t="s">
        <v>64</v>
      </c>
      <c r="BN189" s="99" t="str">
        <f t="shared" si="84"/>
        <v>Remplir la colonne BJ ou BL</v>
      </c>
      <c r="BO189" s="103"/>
      <c r="BP189" s="173" t="str">
        <f t="shared" si="97"/>
        <v>Remplir la colonne M</v>
      </c>
      <c r="BQ189" s="179" t="str">
        <f t="shared" si="85"/>
        <v>Remplir la colonne BO</v>
      </c>
      <c r="BR189" s="297" t="str">
        <f t="shared" si="98"/>
        <v>Remplir la colonne I</v>
      </c>
      <c r="BS189" s="84" t="s">
        <v>64</v>
      </c>
      <c r="BT189" s="315" t="str">
        <f t="shared" si="86"/>
        <v>Remplir les termes C, P et TVA</v>
      </c>
      <c r="BU189" s="55"/>
      <c r="BV189" s="65"/>
      <c r="BW189" s="56"/>
      <c r="BX189" s="48" t="s">
        <v>64</v>
      </c>
      <c r="BY189" s="99" t="str">
        <f t="shared" si="87"/>
        <v>Remplir la colonne BU ou BW</v>
      </c>
      <c r="BZ189" s="103"/>
      <c r="CA189" s="173" t="str">
        <f t="shared" si="99"/>
        <v>Remplir la colonne M</v>
      </c>
      <c r="CB189" s="179" t="str">
        <f t="shared" si="88"/>
        <v>Remplir la colonne BZ</v>
      </c>
      <c r="CC189" s="297" t="str">
        <f t="shared" si="100"/>
        <v>Remplir la colonne I</v>
      </c>
      <c r="CD189" s="84" t="s">
        <v>64</v>
      </c>
      <c r="CE189" s="315" t="str">
        <f t="shared" si="89"/>
        <v>Remplir les termes C, P et TVA</v>
      </c>
      <c r="CF189" s="61" t="str">
        <f t="shared" si="70"/>
        <v>REMPLIR TYPE DE CLIENT</v>
      </c>
      <c r="CG189" s="107" t="str">
        <f t="shared" si="71"/>
        <v>Montant total de l'aide demandée non indiqué</v>
      </c>
      <c r="CH189" s="1"/>
      <c r="CI189" s="1"/>
      <c r="CJ189" s="1"/>
      <c r="CK189" s="1"/>
      <c r="CL189" s="1"/>
    </row>
    <row r="190" spans="1:90" x14ac:dyDescent="0.25">
      <c r="A190" s="51"/>
      <c r="B190" s="111"/>
      <c r="C190" s="111"/>
      <c r="D190" s="111"/>
      <c r="E190" s="111"/>
      <c r="F190" s="111"/>
      <c r="G190" s="132"/>
      <c r="H190" s="151"/>
      <c r="I190" s="299"/>
      <c r="J190" s="152"/>
      <c r="K190" s="153"/>
      <c r="L190" s="169"/>
      <c r="M190" s="39"/>
      <c r="N190" s="90"/>
      <c r="O190" s="39"/>
      <c r="P190" s="23"/>
      <c r="Q190" s="170">
        <f t="shared" si="68"/>
        <v>0</v>
      </c>
      <c r="R190" s="55"/>
      <c r="S190" s="65"/>
      <c r="T190" s="56"/>
      <c r="U190" s="48" t="s">
        <v>64</v>
      </c>
      <c r="V190" s="99" t="str">
        <f t="shared" si="72"/>
        <v>Remplir la colonne R ou T</v>
      </c>
      <c r="W190" s="103"/>
      <c r="X190" s="173" t="str">
        <f t="shared" si="69"/>
        <v>Remplir la colonne M</v>
      </c>
      <c r="Y190" s="179" t="str">
        <f t="shared" si="73"/>
        <v>Remplir la colonne W</v>
      </c>
      <c r="Z190" s="297" t="str">
        <f t="shared" si="90"/>
        <v>Remplir la colonne I</v>
      </c>
      <c r="AA190" s="84" t="s">
        <v>64</v>
      </c>
      <c r="AB190" s="315" t="str">
        <f t="shared" si="74"/>
        <v>Remplir les termes C, P et TVA</v>
      </c>
      <c r="AC190" s="55"/>
      <c r="AD190" s="65"/>
      <c r="AE190" s="56"/>
      <c r="AF190" s="48" t="s">
        <v>64</v>
      </c>
      <c r="AG190" s="99" t="str">
        <f t="shared" si="75"/>
        <v>Remplir la colonne AC ou AE</v>
      </c>
      <c r="AH190" s="103"/>
      <c r="AI190" s="173" t="str">
        <f t="shared" si="91"/>
        <v>Remplir la colonne M</v>
      </c>
      <c r="AJ190" s="179" t="str">
        <f t="shared" si="76"/>
        <v>Remplir la colonne AH</v>
      </c>
      <c r="AK190" s="297" t="str">
        <f t="shared" si="92"/>
        <v>Remplir la colonne I</v>
      </c>
      <c r="AL190" s="84" t="s">
        <v>64</v>
      </c>
      <c r="AM190" s="315" t="str">
        <f t="shared" si="77"/>
        <v>Remplir les termes C, P et TVA</v>
      </c>
      <c r="AN190" s="55"/>
      <c r="AO190" s="65"/>
      <c r="AP190" s="56"/>
      <c r="AQ190" s="48" t="s">
        <v>64</v>
      </c>
      <c r="AR190" s="99" t="str">
        <f t="shared" si="78"/>
        <v>Remplir la colonne AN ou AP</v>
      </c>
      <c r="AS190" s="103"/>
      <c r="AT190" s="173" t="str">
        <f t="shared" si="93"/>
        <v>Remplir la colonne M</v>
      </c>
      <c r="AU190" s="179" t="str">
        <f t="shared" si="79"/>
        <v>Remplir la colonne AS</v>
      </c>
      <c r="AV190" s="297" t="str">
        <f t="shared" si="94"/>
        <v>Remplir la colonne I</v>
      </c>
      <c r="AW190" s="84" t="s">
        <v>64</v>
      </c>
      <c r="AX190" s="315" t="str">
        <f t="shared" si="80"/>
        <v>Remplir les termes C, P et TVA</v>
      </c>
      <c r="AY190" s="55"/>
      <c r="AZ190" s="65"/>
      <c r="BA190" s="56"/>
      <c r="BB190" s="48" t="s">
        <v>64</v>
      </c>
      <c r="BC190" s="99" t="str">
        <f t="shared" si="81"/>
        <v>Remplir la colonne AY ou BA</v>
      </c>
      <c r="BD190" s="103"/>
      <c r="BE190" s="173" t="str">
        <f t="shared" si="95"/>
        <v>Remplir la colonne M</v>
      </c>
      <c r="BF190" s="179" t="str">
        <f t="shared" si="82"/>
        <v>Remplir la colonne BD</v>
      </c>
      <c r="BG190" s="297" t="str">
        <f t="shared" si="96"/>
        <v>Remplir la colonne I</v>
      </c>
      <c r="BH190" s="84" t="s">
        <v>64</v>
      </c>
      <c r="BI190" s="315" t="str">
        <f t="shared" si="83"/>
        <v>Remplir les termes C, P et TVA</v>
      </c>
      <c r="BJ190" s="55"/>
      <c r="BK190" s="65"/>
      <c r="BL190" s="56"/>
      <c r="BM190" s="48" t="s">
        <v>64</v>
      </c>
      <c r="BN190" s="99" t="str">
        <f t="shared" si="84"/>
        <v>Remplir la colonne BJ ou BL</v>
      </c>
      <c r="BO190" s="103"/>
      <c r="BP190" s="173" t="str">
        <f t="shared" si="97"/>
        <v>Remplir la colonne M</v>
      </c>
      <c r="BQ190" s="179" t="str">
        <f t="shared" si="85"/>
        <v>Remplir la colonne BO</v>
      </c>
      <c r="BR190" s="297" t="str">
        <f t="shared" si="98"/>
        <v>Remplir la colonne I</v>
      </c>
      <c r="BS190" s="84" t="s">
        <v>64</v>
      </c>
      <c r="BT190" s="315" t="str">
        <f t="shared" si="86"/>
        <v>Remplir les termes C, P et TVA</v>
      </c>
      <c r="BU190" s="55"/>
      <c r="BV190" s="65"/>
      <c r="BW190" s="56"/>
      <c r="BX190" s="48" t="s">
        <v>64</v>
      </c>
      <c r="BY190" s="99" t="str">
        <f t="shared" si="87"/>
        <v>Remplir la colonne BU ou BW</v>
      </c>
      <c r="BZ190" s="103"/>
      <c r="CA190" s="173" t="str">
        <f t="shared" si="99"/>
        <v>Remplir la colonne M</v>
      </c>
      <c r="CB190" s="179" t="str">
        <f t="shared" si="88"/>
        <v>Remplir la colonne BZ</v>
      </c>
      <c r="CC190" s="297" t="str">
        <f t="shared" si="100"/>
        <v>Remplir la colonne I</v>
      </c>
      <c r="CD190" s="84" t="s">
        <v>64</v>
      </c>
      <c r="CE190" s="315" t="str">
        <f t="shared" si="89"/>
        <v>Remplir les termes C, P et TVA</v>
      </c>
      <c r="CF190" s="61" t="str">
        <f t="shared" si="70"/>
        <v>REMPLIR TYPE DE CLIENT</v>
      </c>
      <c r="CG190" s="107" t="str">
        <f t="shared" si="71"/>
        <v>Montant total de l'aide demandée non indiqué</v>
      </c>
      <c r="CH190" s="1"/>
      <c r="CI190" s="1"/>
      <c r="CJ190" s="1"/>
      <c r="CK190" s="1"/>
      <c r="CL190" s="1"/>
    </row>
    <row r="191" spans="1:90" x14ac:dyDescent="0.25">
      <c r="A191" s="51"/>
      <c r="B191" s="111"/>
      <c r="C191" s="111"/>
      <c r="D191" s="111"/>
      <c r="E191" s="111"/>
      <c r="F191" s="111"/>
      <c r="G191" s="132"/>
      <c r="H191" s="151"/>
      <c r="I191" s="299"/>
      <c r="J191" s="152"/>
      <c r="K191" s="153"/>
      <c r="L191" s="169"/>
      <c r="M191" s="39"/>
      <c r="N191" s="90"/>
      <c r="O191" s="39"/>
      <c r="P191" s="23"/>
      <c r="Q191" s="170">
        <f t="shared" si="68"/>
        <v>0</v>
      </c>
      <c r="R191" s="55"/>
      <c r="S191" s="65"/>
      <c r="T191" s="56"/>
      <c r="U191" s="48" t="s">
        <v>64</v>
      </c>
      <c r="V191" s="99" t="str">
        <f t="shared" si="72"/>
        <v>Remplir la colonne R ou T</v>
      </c>
      <c r="W191" s="103"/>
      <c r="X191" s="173" t="str">
        <f t="shared" si="69"/>
        <v>Remplir la colonne M</v>
      </c>
      <c r="Y191" s="179" t="str">
        <f t="shared" si="73"/>
        <v>Remplir la colonne W</v>
      </c>
      <c r="Z191" s="297" t="str">
        <f t="shared" si="90"/>
        <v>Remplir la colonne I</v>
      </c>
      <c r="AA191" s="84" t="s">
        <v>64</v>
      </c>
      <c r="AB191" s="315" t="str">
        <f t="shared" si="74"/>
        <v>Remplir les termes C, P et TVA</v>
      </c>
      <c r="AC191" s="55"/>
      <c r="AD191" s="65"/>
      <c r="AE191" s="56"/>
      <c r="AF191" s="48" t="s">
        <v>64</v>
      </c>
      <c r="AG191" s="99" t="str">
        <f t="shared" si="75"/>
        <v>Remplir la colonne AC ou AE</v>
      </c>
      <c r="AH191" s="103"/>
      <c r="AI191" s="173" t="str">
        <f t="shared" si="91"/>
        <v>Remplir la colonne M</v>
      </c>
      <c r="AJ191" s="179" t="str">
        <f t="shared" si="76"/>
        <v>Remplir la colonne AH</v>
      </c>
      <c r="AK191" s="297" t="str">
        <f t="shared" si="92"/>
        <v>Remplir la colonne I</v>
      </c>
      <c r="AL191" s="84" t="s">
        <v>64</v>
      </c>
      <c r="AM191" s="315" t="str">
        <f t="shared" si="77"/>
        <v>Remplir les termes C, P et TVA</v>
      </c>
      <c r="AN191" s="55"/>
      <c r="AO191" s="65"/>
      <c r="AP191" s="56"/>
      <c r="AQ191" s="48" t="s">
        <v>64</v>
      </c>
      <c r="AR191" s="99" t="str">
        <f t="shared" si="78"/>
        <v>Remplir la colonne AN ou AP</v>
      </c>
      <c r="AS191" s="103"/>
      <c r="AT191" s="173" t="str">
        <f t="shared" si="93"/>
        <v>Remplir la colonne M</v>
      </c>
      <c r="AU191" s="179" t="str">
        <f t="shared" si="79"/>
        <v>Remplir la colonne AS</v>
      </c>
      <c r="AV191" s="297" t="str">
        <f t="shared" si="94"/>
        <v>Remplir la colonne I</v>
      </c>
      <c r="AW191" s="84" t="s">
        <v>64</v>
      </c>
      <c r="AX191" s="315" t="str">
        <f t="shared" si="80"/>
        <v>Remplir les termes C, P et TVA</v>
      </c>
      <c r="AY191" s="55"/>
      <c r="AZ191" s="65"/>
      <c r="BA191" s="56"/>
      <c r="BB191" s="48" t="s">
        <v>64</v>
      </c>
      <c r="BC191" s="99" t="str">
        <f t="shared" si="81"/>
        <v>Remplir la colonne AY ou BA</v>
      </c>
      <c r="BD191" s="103"/>
      <c r="BE191" s="173" t="str">
        <f t="shared" si="95"/>
        <v>Remplir la colonne M</v>
      </c>
      <c r="BF191" s="179" t="str">
        <f t="shared" si="82"/>
        <v>Remplir la colonne BD</v>
      </c>
      <c r="BG191" s="297" t="str">
        <f t="shared" si="96"/>
        <v>Remplir la colonne I</v>
      </c>
      <c r="BH191" s="84" t="s">
        <v>64</v>
      </c>
      <c r="BI191" s="315" t="str">
        <f t="shared" si="83"/>
        <v>Remplir les termes C, P et TVA</v>
      </c>
      <c r="BJ191" s="55"/>
      <c r="BK191" s="65"/>
      <c r="BL191" s="56"/>
      <c r="BM191" s="48" t="s">
        <v>64</v>
      </c>
      <c r="BN191" s="99" t="str">
        <f t="shared" si="84"/>
        <v>Remplir la colonne BJ ou BL</v>
      </c>
      <c r="BO191" s="103"/>
      <c r="BP191" s="173" t="str">
        <f t="shared" si="97"/>
        <v>Remplir la colonne M</v>
      </c>
      <c r="BQ191" s="179" t="str">
        <f t="shared" si="85"/>
        <v>Remplir la colonne BO</v>
      </c>
      <c r="BR191" s="297" t="str">
        <f t="shared" si="98"/>
        <v>Remplir la colonne I</v>
      </c>
      <c r="BS191" s="84" t="s">
        <v>64</v>
      </c>
      <c r="BT191" s="315" t="str">
        <f t="shared" si="86"/>
        <v>Remplir les termes C, P et TVA</v>
      </c>
      <c r="BU191" s="55"/>
      <c r="BV191" s="65"/>
      <c r="BW191" s="56"/>
      <c r="BX191" s="48" t="s">
        <v>64</v>
      </c>
      <c r="BY191" s="99" t="str">
        <f t="shared" si="87"/>
        <v>Remplir la colonne BU ou BW</v>
      </c>
      <c r="BZ191" s="103"/>
      <c r="CA191" s="173" t="str">
        <f t="shared" si="99"/>
        <v>Remplir la colonne M</v>
      </c>
      <c r="CB191" s="179" t="str">
        <f t="shared" si="88"/>
        <v>Remplir la colonne BZ</v>
      </c>
      <c r="CC191" s="297" t="str">
        <f t="shared" si="100"/>
        <v>Remplir la colonne I</v>
      </c>
      <c r="CD191" s="84" t="s">
        <v>64</v>
      </c>
      <c r="CE191" s="315" t="str">
        <f t="shared" si="89"/>
        <v>Remplir les termes C, P et TVA</v>
      </c>
      <c r="CF191" s="61" t="str">
        <f t="shared" si="70"/>
        <v>REMPLIR TYPE DE CLIENT</v>
      </c>
      <c r="CG191" s="107" t="str">
        <f t="shared" si="71"/>
        <v>Montant total de l'aide demandée non indiqué</v>
      </c>
      <c r="CH191" s="1"/>
      <c r="CI191" s="1"/>
      <c r="CJ191" s="1"/>
      <c r="CK191" s="1"/>
      <c r="CL191" s="1"/>
    </row>
    <row r="192" spans="1:90" x14ac:dyDescent="0.25">
      <c r="A192" s="51"/>
      <c r="B192" s="111"/>
      <c r="C192" s="111"/>
      <c r="D192" s="111"/>
      <c r="E192" s="111"/>
      <c r="F192" s="111"/>
      <c r="G192" s="132"/>
      <c r="H192" s="151"/>
      <c r="I192" s="299"/>
      <c r="J192" s="152"/>
      <c r="K192" s="153"/>
      <c r="L192" s="169"/>
      <c r="M192" s="39"/>
      <c r="N192" s="90"/>
      <c r="O192" s="39"/>
      <c r="P192" s="23"/>
      <c r="Q192" s="170">
        <f t="shared" si="68"/>
        <v>0</v>
      </c>
      <c r="R192" s="55"/>
      <c r="S192" s="65"/>
      <c r="T192" s="56"/>
      <c r="U192" s="48" t="s">
        <v>64</v>
      </c>
      <c r="V192" s="99" t="str">
        <f t="shared" si="72"/>
        <v>Remplir la colonne R ou T</v>
      </c>
      <c r="W192" s="103"/>
      <c r="X192" s="173" t="str">
        <f t="shared" si="69"/>
        <v>Remplir la colonne M</v>
      </c>
      <c r="Y192" s="179" t="str">
        <f t="shared" si="73"/>
        <v>Remplir la colonne W</v>
      </c>
      <c r="Z192" s="297" t="str">
        <f t="shared" si="90"/>
        <v>Remplir la colonne I</v>
      </c>
      <c r="AA192" s="84" t="s">
        <v>64</v>
      </c>
      <c r="AB192" s="315" t="str">
        <f t="shared" si="74"/>
        <v>Remplir les termes C, P et TVA</v>
      </c>
      <c r="AC192" s="55"/>
      <c r="AD192" s="65"/>
      <c r="AE192" s="56"/>
      <c r="AF192" s="48" t="s">
        <v>64</v>
      </c>
      <c r="AG192" s="99" t="str">
        <f t="shared" si="75"/>
        <v>Remplir la colonne AC ou AE</v>
      </c>
      <c r="AH192" s="103"/>
      <c r="AI192" s="173" t="str">
        <f t="shared" si="91"/>
        <v>Remplir la colonne M</v>
      </c>
      <c r="AJ192" s="179" t="str">
        <f t="shared" si="76"/>
        <v>Remplir la colonne AH</v>
      </c>
      <c r="AK192" s="297" t="str">
        <f t="shared" si="92"/>
        <v>Remplir la colonne I</v>
      </c>
      <c r="AL192" s="84" t="s">
        <v>64</v>
      </c>
      <c r="AM192" s="315" t="str">
        <f t="shared" si="77"/>
        <v>Remplir les termes C, P et TVA</v>
      </c>
      <c r="AN192" s="55"/>
      <c r="AO192" s="65"/>
      <c r="AP192" s="56"/>
      <c r="AQ192" s="48" t="s">
        <v>64</v>
      </c>
      <c r="AR192" s="99" t="str">
        <f t="shared" si="78"/>
        <v>Remplir la colonne AN ou AP</v>
      </c>
      <c r="AS192" s="103"/>
      <c r="AT192" s="173" t="str">
        <f t="shared" si="93"/>
        <v>Remplir la colonne M</v>
      </c>
      <c r="AU192" s="179" t="str">
        <f t="shared" si="79"/>
        <v>Remplir la colonne AS</v>
      </c>
      <c r="AV192" s="297" t="str">
        <f t="shared" si="94"/>
        <v>Remplir la colonne I</v>
      </c>
      <c r="AW192" s="84" t="s">
        <v>64</v>
      </c>
      <c r="AX192" s="315" t="str">
        <f t="shared" si="80"/>
        <v>Remplir les termes C, P et TVA</v>
      </c>
      <c r="AY192" s="55"/>
      <c r="AZ192" s="65"/>
      <c r="BA192" s="56"/>
      <c r="BB192" s="48" t="s">
        <v>64</v>
      </c>
      <c r="BC192" s="99" t="str">
        <f t="shared" si="81"/>
        <v>Remplir la colonne AY ou BA</v>
      </c>
      <c r="BD192" s="103"/>
      <c r="BE192" s="173" t="str">
        <f t="shared" si="95"/>
        <v>Remplir la colonne M</v>
      </c>
      <c r="BF192" s="179" t="str">
        <f t="shared" si="82"/>
        <v>Remplir la colonne BD</v>
      </c>
      <c r="BG192" s="297" t="str">
        <f t="shared" si="96"/>
        <v>Remplir la colonne I</v>
      </c>
      <c r="BH192" s="84" t="s">
        <v>64</v>
      </c>
      <c r="BI192" s="315" t="str">
        <f t="shared" si="83"/>
        <v>Remplir les termes C, P et TVA</v>
      </c>
      <c r="BJ192" s="55"/>
      <c r="BK192" s="65"/>
      <c r="BL192" s="56"/>
      <c r="BM192" s="48" t="s">
        <v>64</v>
      </c>
      <c r="BN192" s="99" t="str">
        <f t="shared" si="84"/>
        <v>Remplir la colonne BJ ou BL</v>
      </c>
      <c r="BO192" s="103"/>
      <c r="BP192" s="173" t="str">
        <f t="shared" si="97"/>
        <v>Remplir la colonne M</v>
      </c>
      <c r="BQ192" s="179" t="str">
        <f t="shared" si="85"/>
        <v>Remplir la colonne BO</v>
      </c>
      <c r="BR192" s="297" t="str">
        <f t="shared" si="98"/>
        <v>Remplir la colonne I</v>
      </c>
      <c r="BS192" s="84" t="s">
        <v>64</v>
      </c>
      <c r="BT192" s="315" t="str">
        <f t="shared" si="86"/>
        <v>Remplir les termes C, P et TVA</v>
      </c>
      <c r="BU192" s="55"/>
      <c r="BV192" s="65"/>
      <c r="BW192" s="56"/>
      <c r="BX192" s="48" t="s">
        <v>64</v>
      </c>
      <c r="BY192" s="99" t="str">
        <f t="shared" si="87"/>
        <v>Remplir la colonne BU ou BW</v>
      </c>
      <c r="BZ192" s="103"/>
      <c r="CA192" s="173" t="str">
        <f t="shared" si="99"/>
        <v>Remplir la colonne M</v>
      </c>
      <c r="CB192" s="179" t="str">
        <f t="shared" si="88"/>
        <v>Remplir la colonne BZ</v>
      </c>
      <c r="CC192" s="297" t="str">
        <f t="shared" si="100"/>
        <v>Remplir la colonne I</v>
      </c>
      <c r="CD192" s="84" t="s">
        <v>64</v>
      </c>
      <c r="CE192" s="315" t="str">
        <f t="shared" si="89"/>
        <v>Remplir les termes C, P et TVA</v>
      </c>
      <c r="CF192" s="61" t="str">
        <f t="shared" si="70"/>
        <v>REMPLIR TYPE DE CLIENT</v>
      </c>
      <c r="CG192" s="107" t="str">
        <f t="shared" si="71"/>
        <v>Montant total de l'aide demandée non indiqué</v>
      </c>
      <c r="CH192" s="1"/>
      <c r="CI192" s="1"/>
      <c r="CJ192" s="1"/>
      <c r="CK192" s="1"/>
      <c r="CL192" s="1"/>
    </row>
    <row r="193" spans="1:90" x14ac:dyDescent="0.25">
      <c r="A193" s="51"/>
      <c r="B193" s="111"/>
      <c r="C193" s="111"/>
      <c r="D193" s="111"/>
      <c r="E193" s="111"/>
      <c r="F193" s="111"/>
      <c r="G193" s="132"/>
      <c r="H193" s="151"/>
      <c r="I193" s="299"/>
      <c r="J193" s="152"/>
      <c r="K193" s="153"/>
      <c r="L193" s="169"/>
      <c r="M193" s="39"/>
      <c r="N193" s="90"/>
      <c r="O193" s="39"/>
      <c r="P193" s="23"/>
      <c r="Q193" s="170">
        <f t="shared" si="68"/>
        <v>0</v>
      </c>
      <c r="R193" s="55"/>
      <c r="S193" s="65"/>
      <c r="T193" s="56"/>
      <c r="U193" s="48" t="s">
        <v>64</v>
      </c>
      <c r="V193" s="99" t="str">
        <f t="shared" si="72"/>
        <v>Remplir la colonne R ou T</v>
      </c>
      <c r="W193" s="103"/>
      <c r="X193" s="173" t="str">
        <f t="shared" si="69"/>
        <v>Remplir la colonne M</v>
      </c>
      <c r="Y193" s="179" t="str">
        <f t="shared" si="73"/>
        <v>Remplir la colonne W</v>
      </c>
      <c r="Z193" s="297" t="str">
        <f t="shared" si="90"/>
        <v>Remplir la colonne I</v>
      </c>
      <c r="AA193" s="84" t="s">
        <v>64</v>
      </c>
      <c r="AB193" s="315" t="str">
        <f t="shared" si="74"/>
        <v>Remplir les termes C, P et TVA</v>
      </c>
      <c r="AC193" s="55"/>
      <c r="AD193" s="65"/>
      <c r="AE193" s="56"/>
      <c r="AF193" s="48" t="s">
        <v>64</v>
      </c>
      <c r="AG193" s="99" t="str">
        <f t="shared" si="75"/>
        <v>Remplir la colonne AC ou AE</v>
      </c>
      <c r="AH193" s="103"/>
      <c r="AI193" s="173" t="str">
        <f t="shared" si="91"/>
        <v>Remplir la colonne M</v>
      </c>
      <c r="AJ193" s="179" t="str">
        <f t="shared" si="76"/>
        <v>Remplir la colonne AH</v>
      </c>
      <c r="AK193" s="297" t="str">
        <f t="shared" si="92"/>
        <v>Remplir la colonne I</v>
      </c>
      <c r="AL193" s="84" t="s">
        <v>64</v>
      </c>
      <c r="AM193" s="315" t="str">
        <f t="shared" si="77"/>
        <v>Remplir les termes C, P et TVA</v>
      </c>
      <c r="AN193" s="55"/>
      <c r="AO193" s="65"/>
      <c r="AP193" s="56"/>
      <c r="AQ193" s="48" t="s">
        <v>64</v>
      </c>
      <c r="AR193" s="99" t="str">
        <f t="shared" si="78"/>
        <v>Remplir la colonne AN ou AP</v>
      </c>
      <c r="AS193" s="103"/>
      <c r="AT193" s="173" t="str">
        <f t="shared" si="93"/>
        <v>Remplir la colonne M</v>
      </c>
      <c r="AU193" s="179" t="str">
        <f t="shared" si="79"/>
        <v>Remplir la colonne AS</v>
      </c>
      <c r="AV193" s="297" t="str">
        <f t="shared" si="94"/>
        <v>Remplir la colonne I</v>
      </c>
      <c r="AW193" s="84" t="s">
        <v>64</v>
      </c>
      <c r="AX193" s="315" t="str">
        <f t="shared" si="80"/>
        <v>Remplir les termes C, P et TVA</v>
      </c>
      <c r="AY193" s="55"/>
      <c r="AZ193" s="65"/>
      <c r="BA193" s="56"/>
      <c r="BB193" s="48" t="s">
        <v>64</v>
      </c>
      <c r="BC193" s="99" t="str">
        <f t="shared" si="81"/>
        <v>Remplir la colonne AY ou BA</v>
      </c>
      <c r="BD193" s="103"/>
      <c r="BE193" s="173" t="str">
        <f t="shared" si="95"/>
        <v>Remplir la colonne M</v>
      </c>
      <c r="BF193" s="179" t="str">
        <f t="shared" si="82"/>
        <v>Remplir la colonne BD</v>
      </c>
      <c r="BG193" s="297" t="str">
        <f t="shared" si="96"/>
        <v>Remplir la colonne I</v>
      </c>
      <c r="BH193" s="84" t="s">
        <v>64</v>
      </c>
      <c r="BI193" s="315" t="str">
        <f t="shared" si="83"/>
        <v>Remplir les termes C, P et TVA</v>
      </c>
      <c r="BJ193" s="55"/>
      <c r="BK193" s="65"/>
      <c r="BL193" s="56"/>
      <c r="BM193" s="48" t="s">
        <v>64</v>
      </c>
      <c r="BN193" s="99" t="str">
        <f t="shared" si="84"/>
        <v>Remplir la colonne BJ ou BL</v>
      </c>
      <c r="BO193" s="103"/>
      <c r="BP193" s="173" t="str">
        <f t="shared" si="97"/>
        <v>Remplir la colonne M</v>
      </c>
      <c r="BQ193" s="179" t="str">
        <f t="shared" si="85"/>
        <v>Remplir la colonne BO</v>
      </c>
      <c r="BR193" s="297" t="str">
        <f t="shared" si="98"/>
        <v>Remplir la colonne I</v>
      </c>
      <c r="BS193" s="84" t="s">
        <v>64</v>
      </c>
      <c r="BT193" s="315" t="str">
        <f t="shared" si="86"/>
        <v>Remplir les termes C, P et TVA</v>
      </c>
      <c r="BU193" s="55"/>
      <c r="BV193" s="65"/>
      <c r="BW193" s="56"/>
      <c r="BX193" s="48" t="s">
        <v>64</v>
      </c>
      <c r="BY193" s="99" t="str">
        <f t="shared" si="87"/>
        <v>Remplir la colonne BU ou BW</v>
      </c>
      <c r="BZ193" s="103"/>
      <c r="CA193" s="173" t="str">
        <f t="shared" si="99"/>
        <v>Remplir la colonne M</v>
      </c>
      <c r="CB193" s="179" t="str">
        <f t="shared" si="88"/>
        <v>Remplir la colonne BZ</v>
      </c>
      <c r="CC193" s="297" t="str">
        <f t="shared" si="100"/>
        <v>Remplir la colonne I</v>
      </c>
      <c r="CD193" s="84" t="s">
        <v>64</v>
      </c>
      <c r="CE193" s="315" t="str">
        <f t="shared" si="89"/>
        <v>Remplir les termes C, P et TVA</v>
      </c>
      <c r="CF193" s="61" t="str">
        <f t="shared" si="70"/>
        <v>REMPLIR TYPE DE CLIENT</v>
      </c>
      <c r="CG193" s="107" t="str">
        <f t="shared" si="71"/>
        <v>Montant total de l'aide demandée non indiqué</v>
      </c>
      <c r="CH193" s="1"/>
      <c r="CI193" s="1"/>
      <c r="CJ193" s="1"/>
      <c r="CK193" s="1"/>
      <c r="CL193" s="1"/>
    </row>
    <row r="194" spans="1:90" x14ac:dyDescent="0.25">
      <c r="A194" s="51"/>
      <c r="B194" s="111"/>
      <c r="C194" s="111"/>
      <c r="D194" s="111"/>
      <c r="E194" s="111"/>
      <c r="F194" s="111"/>
      <c r="G194" s="132"/>
      <c r="H194" s="151"/>
      <c r="I194" s="299"/>
      <c r="J194" s="152"/>
      <c r="K194" s="153"/>
      <c r="L194" s="169"/>
      <c r="M194" s="39"/>
      <c r="N194" s="90"/>
      <c r="O194" s="39"/>
      <c r="P194" s="23"/>
      <c r="Q194" s="170">
        <f t="shared" si="68"/>
        <v>0</v>
      </c>
      <c r="R194" s="55"/>
      <c r="S194" s="65"/>
      <c r="T194" s="56"/>
      <c r="U194" s="48" t="s">
        <v>64</v>
      </c>
      <c r="V194" s="99" t="str">
        <f t="shared" si="72"/>
        <v>Remplir la colonne R ou T</v>
      </c>
      <c r="W194" s="103"/>
      <c r="X194" s="173" t="str">
        <f t="shared" si="69"/>
        <v>Remplir la colonne M</v>
      </c>
      <c r="Y194" s="179" t="str">
        <f t="shared" si="73"/>
        <v>Remplir la colonne W</v>
      </c>
      <c r="Z194" s="297" t="str">
        <f t="shared" si="90"/>
        <v>Remplir la colonne I</v>
      </c>
      <c r="AA194" s="84" t="s">
        <v>64</v>
      </c>
      <c r="AB194" s="315" t="str">
        <f t="shared" si="74"/>
        <v>Remplir les termes C, P et TVA</v>
      </c>
      <c r="AC194" s="55"/>
      <c r="AD194" s="65"/>
      <c r="AE194" s="56"/>
      <c r="AF194" s="48" t="s">
        <v>64</v>
      </c>
      <c r="AG194" s="99" t="str">
        <f t="shared" si="75"/>
        <v>Remplir la colonne AC ou AE</v>
      </c>
      <c r="AH194" s="103"/>
      <c r="AI194" s="173" t="str">
        <f t="shared" si="91"/>
        <v>Remplir la colonne M</v>
      </c>
      <c r="AJ194" s="179" t="str">
        <f t="shared" si="76"/>
        <v>Remplir la colonne AH</v>
      </c>
      <c r="AK194" s="297" t="str">
        <f t="shared" si="92"/>
        <v>Remplir la colonne I</v>
      </c>
      <c r="AL194" s="84" t="s">
        <v>64</v>
      </c>
      <c r="AM194" s="315" t="str">
        <f t="shared" si="77"/>
        <v>Remplir les termes C, P et TVA</v>
      </c>
      <c r="AN194" s="55"/>
      <c r="AO194" s="65"/>
      <c r="AP194" s="56"/>
      <c r="AQ194" s="48" t="s">
        <v>64</v>
      </c>
      <c r="AR194" s="99" t="str">
        <f t="shared" si="78"/>
        <v>Remplir la colonne AN ou AP</v>
      </c>
      <c r="AS194" s="103"/>
      <c r="AT194" s="173" t="str">
        <f t="shared" si="93"/>
        <v>Remplir la colonne M</v>
      </c>
      <c r="AU194" s="179" t="str">
        <f t="shared" si="79"/>
        <v>Remplir la colonne AS</v>
      </c>
      <c r="AV194" s="297" t="str">
        <f t="shared" si="94"/>
        <v>Remplir la colonne I</v>
      </c>
      <c r="AW194" s="84" t="s">
        <v>64</v>
      </c>
      <c r="AX194" s="315" t="str">
        <f t="shared" si="80"/>
        <v>Remplir les termes C, P et TVA</v>
      </c>
      <c r="AY194" s="55"/>
      <c r="AZ194" s="65"/>
      <c r="BA194" s="56"/>
      <c r="BB194" s="48" t="s">
        <v>64</v>
      </c>
      <c r="BC194" s="99" t="str">
        <f t="shared" si="81"/>
        <v>Remplir la colonne AY ou BA</v>
      </c>
      <c r="BD194" s="103"/>
      <c r="BE194" s="173" t="str">
        <f t="shared" si="95"/>
        <v>Remplir la colonne M</v>
      </c>
      <c r="BF194" s="179" t="str">
        <f t="shared" si="82"/>
        <v>Remplir la colonne BD</v>
      </c>
      <c r="BG194" s="297" t="str">
        <f t="shared" si="96"/>
        <v>Remplir la colonne I</v>
      </c>
      <c r="BH194" s="84" t="s">
        <v>64</v>
      </c>
      <c r="BI194" s="315" t="str">
        <f t="shared" si="83"/>
        <v>Remplir les termes C, P et TVA</v>
      </c>
      <c r="BJ194" s="55"/>
      <c r="BK194" s="65"/>
      <c r="BL194" s="56"/>
      <c r="BM194" s="48" t="s">
        <v>64</v>
      </c>
      <c r="BN194" s="99" t="str">
        <f t="shared" si="84"/>
        <v>Remplir la colonne BJ ou BL</v>
      </c>
      <c r="BO194" s="103"/>
      <c r="BP194" s="173" t="str">
        <f t="shared" si="97"/>
        <v>Remplir la colonne M</v>
      </c>
      <c r="BQ194" s="179" t="str">
        <f t="shared" si="85"/>
        <v>Remplir la colonne BO</v>
      </c>
      <c r="BR194" s="297" t="str">
        <f t="shared" si="98"/>
        <v>Remplir la colonne I</v>
      </c>
      <c r="BS194" s="84" t="s">
        <v>64</v>
      </c>
      <c r="BT194" s="315" t="str">
        <f t="shared" si="86"/>
        <v>Remplir les termes C, P et TVA</v>
      </c>
      <c r="BU194" s="55"/>
      <c r="BV194" s="65"/>
      <c r="BW194" s="56"/>
      <c r="BX194" s="48" t="s">
        <v>64</v>
      </c>
      <c r="BY194" s="99" t="str">
        <f t="shared" si="87"/>
        <v>Remplir la colonne BU ou BW</v>
      </c>
      <c r="BZ194" s="103"/>
      <c r="CA194" s="173" t="str">
        <f t="shared" si="99"/>
        <v>Remplir la colonne M</v>
      </c>
      <c r="CB194" s="179" t="str">
        <f t="shared" si="88"/>
        <v>Remplir la colonne BZ</v>
      </c>
      <c r="CC194" s="297" t="str">
        <f t="shared" si="100"/>
        <v>Remplir la colonne I</v>
      </c>
      <c r="CD194" s="84" t="s">
        <v>64</v>
      </c>
      <c r="CE194" s="315" t="str">
        <f t="shared" si="89"/>
        <v>Remplir les termes C, P et TVA</v>
      </c>
      <c r="CF194" s="61" t="str">
        <f t="shared" si="70"/>
        <v>REMPLIR TYPE DE CLIENT</v>
      </c>
      <c r="CG194" s="107" t="str">
        <f t="shared" si="71"/>
        <v>Montant total de l'aide demandée non indiqué</v>
      </c>
      <c r="CH194" s="1"/>
      <c r="CI194" s="1"/>
      <c r="CJ194" s="1"/>
      <c r="CK194" s="1"/>
      <c r="CL194" s="1"/>
    </row>
    <row r="195" spans="1:90" x14ac:dyDescent="0.25">
      <c r="A195" s="51"/>
      <c r="B195" s="111"/>
      <c r="C195" s="111"/>
      <c r="D195" s="111"/>
      <c r="E195" s="111"/>
      <c r="F195" s="111"/>
      <c r="G195" s="132"/>
      <c r="H195" s="151"/>
      <c r="I195" s="299"/>
      <c r="J195" s="152"/>
      <c r="K195" s="153"/>
      <c r="L195" s="169"/>
      <c r="M195" s="39"/>
      <c r="N195" s="90"/>
      <c r="O195" s="39"/>
      <c r="P195" s="23"/>
      <c r="Q195" s="170">
        <f t="shared" si="68"/>
        <v>0</v>
      </c>
      <c r="R195" s="55"/>
      <c r="S195" s="65"/>
      <c r="T195" s="56"/>
      <c r="U195" s="48" t="s">
        <v>64</v>
      </c>
      <c r="V195" s="99" t="str">
        <f t="shared" si="72"/>
        <v>Remplir la colonne R ou T</v>
      </c>
      <c r="W195" s="103"/>
      <c r="X195" s="173" t="str">
        <f t="shared" si="69"/>
        <v>Remplir la colonne M</v>
      </c>
      <c r="Y195" s="179" t="str">
        <f t="shared" si="73"/>
        <v>Remplir la colonne W</v>
      </c>
      <c r="Z195" s="297" t="str">
        <f t="shared" si="90"/>
        <v>Remplir la colonne I</v>
      </c>
      <c r="AA195" s="84" t="s">
        <v>64</v>
      </c>
      <c r="AB195" s="315" t="str">
        <f t="shared" si="74"/>
        <v>Remplir les termes C, P et TVA</v>
      </c>
      <c r="AC195" s="55"/>
      <c r="AD195" s="65"/>
      <c r="AE195" s="56"/>
      <c r="AF195" s="48" t="s">
        <v>64</v>
      </c>
      <c r="AG195" s="99" t="str">
        <f t="shared" si="75"/>
        <v>Remplir la colonne AC ou AE</v>
      </c>
      <c r="AH195" s="103"/>
      <c r="AI195" s="173" t="str">
        <f t="shared" si="91"/>
        <v>Remplir la colonne M</v>
      </c>
      <c r="AJ195" s="179" t="str">
        <f t="shared" si="76"/>
        <v>Remplir la colonne AH</v>
      </c>
      <c r="AK195" s="297" t="str">
        <f t="shared" si="92"/>
        <v>Remplir la colonne I</v>
      </c>
      <c r="AL195" s="84" t="s">
        <v>64</v>
      </c>
      <c r="AM195" s="315" t="str">
        <f t="shared" si="77"/>
        <v>Remplir les termes C, P et TVA</v>
      </c>
      <c r="AN195" s="55"/>
      <c r="AO195" s="65"/>
      <c r="AP195" s="56"/>
      <c r="AQ195" s="48" t="s">
        <v>64</v>
      </c>
      <c r="AR195" s="99" t="str">
        <f t="shared" si="78"/>
        <v>Remplir la colonne AN ou AP</v>
      </c>
      <c r="AS195" s="103"/>
      <c r="AT195" s="173" t="str">
        <f t="shared" si="93"/>
        <v>Remplir la colonne M</v>
      </c>
      <c r="AU195" s="179" t="str">
        <f t="shared" si="79"/>
        <v>Remplir la colonne AS</v>
      </c>
      <c r="AV195" s="297" t="str">
        <f t="shared" si="94"/>
        <v>Remplir la colonne I</v>
      </c>
      <c r="AW195" s="84" t="s">
        <v>64</v>
      </c>
      <c r="AX195" s="315" t="str">
        <f t="shared" si="80"/>
        <v>Remplir les termes C, P et TVA</v>
      </c>
      <c r="AY195" s="55"/>
      <c r="AZ195" s="65"/>
      <c r="BA195" s="56"/>
      <c r="BB195" s="48" t="s">
        <v>64</v>
      </c>
      <c r="BC195" s="99" t="str">
        <f t="shared" si="81"/>
        <v>Remplir la colonne AY ou BA</v>
      </c>
      <c r="BD195" s="103"/>
      <c r="BE195" s="173" t="str">
        <f t="shared" si="95"/>
        <v>Remplir la colonne M</v>
      </c>
      <c r="BF195" s="179" t="str">
        <f t="shared" si="82"/>
        <v>Remplir la colonne BD</v>
      </c>
      <c r="BG195" s="297" t="str">
        <f t="shared" si="96"/>
        <v>Remplir la colonne I</v>
      </c>
      <c r="BH195" s="84" t="s">
        <v>64</v>
      </c>
      <c r="BI195" s="315" t="str">
        <f t="shared" si="83"/>
        <v>Remplir les termes C, P et TVA</v>
      </c>
      <c r="BJ195" s="55"/>
      <c r="BK195" s="65"/>
      <c r="BL195" s="56"/>
      <c r="BM195" s="48" t="s">
        <v>64</v>
      </c>
      <c r="BN195" s="99" t="str">
        <f t="shared" si="84"/>
        <v>Remplir la colonne BJ ou BL</v>
      </c>
      <c r="BO195" s="103"/>
      <c r="BP195" s="173" t="str">
        <f t="shared" si="97"/>
        <v>Remplir la colonne M</v>
      </c>
      <c r="BQ195" s="179" t="str">
        <f t="shared" si="85"/>
        <v>Remplir la colonne BO</v>
      </c>
      <c r="BR195" s="297" t="str">
        <f t="shared" si="98"/>
        <v>Remplir la colonne I</v>
      </c>
      <c r="BS195" s="84" t="s">
        <v>64</v>
      </c>
      <c r="BT195" s="315" t="str">
        <f t="shared" si="86"/>
        <v>Remplir les termes C, P et TVA</v>
      </c>
      <c r="BU195" s="55"/>
      <c r="BV195" s="65"/>
      <c r="BW195" s="56"/>
      <c r="BX195" s="48" t="s">
        <v>64</v>
      </c>
      <c r="BY195" s="99" t="str">
        <f t="shared" si="87"/>
        <v>Remplir la colonne BU ou BW</v>
      </c>
      <c r="BZ195" s="103"/>
      <c r="CA195" s="173" t="str">
        <f t="shared" si="99"/>
        <v>Remplir la colonne M</v>
      </c>
      <c r="CB195" s="179" t="str">
        <f t="shared" si="88"/>
        <v>Remplir la colonne BZ</v>
      </c>
      <c r="CC195" s="297" t="str">
        <f t="shared" si="100"/>
        <v>Remplir la colonne I</v>
      </c>
      <c r="CD195" s="84" t="s">
        <v>64</v>
      </c>
      <c r="CE195" s="315" t="str">
        <f t="shared" si="89"/>
        <v>Remplir les termes C, P et TVA</v>
      </c>
      <c r="CF195" s="61" t="str">
        <f t="shared" si="70"/>
        <v>REMPLIR TYPE DE CLIENT</v>
      </c>
      <c r="CG195" s="107" t="str">
        <f t="shared" si="71"/>
        <v>Montant total de l'aide demandée non indiqué</v>
      </c>
      <c r="CH195" s="1"/>
      <c r="CI195" s="1"/>
      <c r="CJ195" s="1"/>
      <c r="CK195" s="1"/>
      <c r="CL195" s="1"/>
    </row>
    <row r="196" spans="1:90" x14ac:dyDescent="0.25">
      <c r="A196" s="51"/>
      <c r="B196" s="111"/>
      <c r="C196" s="111"/>
      <c r="D196" s="111"/>
      <c r="E196" s="111"/>
      <c r="F196" s="111"/>
      <c r="G196" s="132"/>
      <c r="H196" s="151"/>
      <c r="I196" s="299"/>
      <c r="J196" s="152"/>
      <c r="K196" s="153"/>
      <c r="L196" s="169"/>
      <c r="M196" s="39"/>
      <c r="N196" s="90"/>
      <c r="O196" s="39"/>
      <c r="P196" s="23"/>
      <c r="Q196" s="170">
        <f t="shared" si="68"/>
        <v>0</v>
      </c>
      <c r="R196" s="55"/>
      <c r="S196" s="65"/>
      <c r="T196" s="56"/>
      <c r="U196" s="48" t="s">
        <v>64</v>
      </c>
      <c r="V196" s="99" t="str">
        <f t="shared" si="72"/>
        <v>Remplir la colonne R ou T</v>
      </c>
      <c r="W196" s="103"/>
      <c r="X196" s="173" t="str">
        <f t="shared" si="69"/>
        <v>Remplir la colonne M</v>
      </c>
      <c r="Y196" s="179" t="str">
        <f t="shared" si="73"/>
        <v>Remplir la colonne W</v>
      </c>
      <c r="Z196" s="297" t="str">
        <f t="shared" si="90"/>
        <v>Remplir la colonne I</v>
      </c>
      <c r="AA196" s="84" t="s">
        <v>64</v>
      </c>
      <c r="AB196" s="315" t="str">
        <f t="shared" si="74"/>
        <v>Remplir les termes C, P et TVA</v>
      </c>
      <c r="AC196" s="55"/>
      <c r="AD196" s="65"/>
      <c r="AE196" s="56"/>
      <c r="AF196" s="48" t="s">
        <v>64</v>
      </c>
      <c r="AG196" s="99" t="str">
        <f t="shared" si="75"/>
        <v>Remplir la colonne AC ou AE</v>
      </c>
      <c r="AH196" s="103"/>
      <c r="AI196" s="173" t="str">
        <f t="shared" si="91"/>
        <v>Remplir la colonne M</v>
      </c>
      <c r="AJ196" s="179" t="str">
        <f t="shared" si="76"/>
        <v>Remplir la colonne AH</v>
      </c>
      <c r="AK196" s="297" t="str">
        <f t="shared" si="92"/>
        <v>Remplir la colonne I</v>
      </c>
      <c r="AL196" s="84" t="s">
        <v>64</v>
      </c>
      <c r="AM196" s="315" t="str">
        <f t="shared" si="77"/>
        <v>Remplir les termes C, P et TVA</v>
      </c>
      <c r="AN196" s="55"/>
      <c r="AO196" s="65"/>
      <c r="AP196" s="56"/>
      <c r="AQ196" s="48" t="s">
        <v>64</v>
      </c>
      <c r="AR196" s="99" t="str">
        <f t="shared" si="78"/>
        <v>Remplir la colonne AN ou AP</v>
      </c>
      <c r="AS196" s="103"/>
      <c r="AT196" s="173" t="str">
        <f t="shared" si="93"/>
        <v>Remplir la colonne M</v>
      </c>
      <c r="AU196" s="179" t="str">
        <f t="shared" si="79"/>
        <v>Remplir la colonne AS</v>
      </c>
      <c r="AV196" s="297" t="str">
        <f t="shared" si="94"/>
        <v>Remplir la colonne I</v>
      </c>
      <c r="AW196" s="84" t="s">
        <v>64</v>
      </c>
      <c r="AX196" s="315" t="str">
        <f t="shared" si="80"/>
        <v>Remplir les termes C, P et TVA</v>
      </c>
      <c r="AY196" s="55"/>
      <c r="AZ196" s="65"/>
      <c r="BA196" s="56"/>
      <c r="BB196" s="48" t="s">
        <v>64</v>
      </c>
      <c r="BC196" s="99" t="str">
        <f t="shared" si="81"/>
        <v>Remplir la colonne AY ou BA</v>
      </c>
      <c r="BD196" s="103"/>
      <c r="BE196" s="173" t="str">
        <f t="shared" si="95"/>
        <v>Remplir la colonne M</v>
      </c>
      <c r="BF196" s="179" t="str">
        <f t="shared" si="82"/>
        <v>Remplir la colonne BD</v>
      </c>
      <c r="BG196" s="297" t="str">
        <f t="shared" si="96"/>
        <v>Remplir la colonne I</v>
      </c>
      <c r="BH196" s="84" t="s">
        <v>64</v>
      </c>
      <c r="BI196" s="315" t="str">
        <f t="shared" si="83"/>
        <v>Remplir les termes C, P et TVA</v>
      </c>
      <c r="BJ196" s="55"/>
      <c r="BK196" s="65"/>
      <c r="BL196" s="56"/>
      <c r="BM196" s="48" t="s">
        <v>64</v>
      </c>
      <c r="BN196" s="99" t="str">
        <f t="shared" si="84"/>
        <v>Remplir la colonne BJ ou BL</v>
      </c>
      <c r="BO196" s="103"/>
      <c r="BP196" s="173" t="str">
        <f t="shared" si="97"/>
        <v>Remplir la colonne M</v>
      </c>
      <c r="BQ196" s="179" t="str">
        <f t="shared" si="85"/>
        <v>Remplir la colonne BO</v>
      </c>
      <c r="BR196" s="297" t="str">
        <f t="shared" si="98"/>
        <v>Remplir la colonne I</v>
      </c>
      <c r="BS196" s="84" t="s">
        <v>64</v>
      </c>
      <c r="BT196" s="315" t="str">
        <f t="shared" si="86"/>
        <v>Remplir les termes C, P et TVA</v>
      </c>
      <c r="BU196" s="55"/>
      <c r="BV196" s="65"/>
      <c r="BW196" s="56"/>
      <c r="BX196" s="48" t="s">
        <v>64</v>
      </c>
      <c r="BY196" s="99" t="str">
        <f t="shared" si="87"/>
        <v>Remplir la colonne BU ou BW</v>
      </c>
      <c r="BZ196" s="103"/>
      <c r="CA196" s="173" t="str">
        <f t="shared" si="99"/>
        <v>Remplir la colonne M</v>
      </c>
      <c r="CB196" s="179" t="str">
        <f t="shared" si="88"/>
        <v>Remplir la colonne BZ</v>
      </c>
      <c r="CC196" s="297" t="str">
        <f t="shared" si="100"/>
        <v>Remplir la colonne I</v>
      </c>
      <c r="CD196" s="84" t="s">
        <v>64</v>
      </c>
      <c r="CE196" s="315" t="str">
        <f t="shared" si="89"/>
        <v>Remplir les termes C, P et TVA</v>
      </c>
      <c r="CF196" s="61" t="str">
        <f t="shared" si="70"/>
        <v>REMPLIR TYPE DE CLIENT</v>
      </c>
      <c r="CG196" s="107" t="str">
        <f t="shared" si="71"/>
        <v>Montant total de l'aide demandée non indiqué</v>
      </c>
      <c r="CH196" s="1"/>
      <c r="CI196" s="1"/>
      <c r="CJ196" s="1"/>
      <c r="CK196" s="1"/>
      <c r="CL196" s="1"/>
    </row>
    <row r="197" spans="1:90" x14ac:dyDescent="0.25">
      <c r="A197" s="51"/>
      <c r="B197" s="111"/>
      <c r="C197" s="111"/>
      <c r="D197" s="111"/>
      <c r="E197" s="111"/>
      <c r="F197" s="111"/>
      <c r="G197" s="132"/>
      <c r="H197" s="151"/>
      <c r="I197" s="299"/>
      <c r="J197" s="152"/>
      <c r="K197" s="153"/>
      <c r="L197" s="169"/>
      <c r="M197" s="39"/>
      <c r="N197" s="90"/>
      <c r="O197" s="39"/>
      <c r="P197" s="23"/>
      <c r="Q197" s="170">
        <f t="shared" si="68"/>
        <v>0</v>
      </c>
      <c r="R197" s="55"/>
      <c r="S197" s="65"/>
      <c r="T197" s="56"/>
      <c r="U197" s="48" t="s">
        <v>64</v>
      </c>
      <c r="V197" s="99" t="str">
        <f t="shared" si="72"/>
        <v>Remplir la colonne R ou T</v>
      </c>
      <c r="W197" s="103"/>
      <c r="X197" s="173" t="str">
        <f t="shared" si="69"/>
        <v>Remplir la colonne M</v>
      </c>
      <c r="Y197" s="179" t="str">
        <f t="shared" si="73"/>
        <v>Remplir la colonne W</v>
      </c>
      <c r="Z197" s="297" t="str">
        <f t="shared" si="90"/>
        <v>Remplir la colonne I</v>
      </c>
      <c r="AA197" s="84" t="s">
        <v>64</v>
      </c>
      <c r="AB197" s="315" t="str">
        <f t="shared" si="74"/>
        <v>Remplir les termes C, P et TVA</v>
      </c>
      <c r="AC197" s="55"/>
      <c r="AD197" s="65"/>
      <c r="AE197" s="56"/>
      <c r="AF197" s="48" t="s">
        <v>64</v>
      </c>
      <c r="AG197" s="99" t="str">
        <f t="shared" si="75"/>
        <v>Remplir la colonne AC ou AE</v>
      </c>
      <c r="AH197" s="103"/>
      <c r="AI197" s="173" t="str">
        <f t="shared" si="91"/>
        <v>Remplir la colonne M</v>
      </c>
      <c r="AJ197" s="179" t="str">
        <f t="shared" si="76"/>
        <v>Remplir la colonne AH</v>
      </c>
      <c r="AK197" s="297" t="str">
        <f t="shared" si="92"/>
        <v>Remplir la colonne I</v>
      </c>
      <c r="AL197" s="84" t="s">
        <v>64</v>
      </c>
      <c r="AM197" s="315" t="str">
        <f t="shared" si="77"/>
        <v>Remplir les termes C, P et TVA</v>
      </c>
      <c r="AN197" s="55"/>
      <c r="AO197" s="65"/>
      <c r="AP197" s="56"/>
      <c r="AQ197" s="48" t="s">
        <v>64</v>
      </c>
      <c r="AR197" s="99" t="str">
        <f t="shared" si="78"/>
        <v>Remplir la colonne AN ou AP</v>
      </c>
      <c r="AS197" s="103"/>
      <c r="AT197" s="173" t="str">
        <f t="shared" si="93"/>
        <v>Remplir la colonne M</v>
      </c>
      <c r="AU197" s="179" t="str">
        <f t="shared" si="79"/>
        <v>Remplir la colonne AS</v>
      </c>
      <c r="AV197" s="297" t="str">
        <f t="shared" si="94"/>
        <v>Remplir la colonne I</v>
      </c>
      <c r="AW197" s="84" t="s">
        <v>64</v>
      </c>
      <c r="AX197" s="315" t="str">
        <f t="shared" si="80"/>
        <v>Remplir les termes C, P et TVA</v>
      </c>
      <c r="AY197" s="55"/>
      <c r="AZ197" s="65"/>
      <c r="BA197" s="56"/>
      <c r="BB197" s="48" t="s">
        <v>64</v>
      </c>
      <c r="BC197" s="99" t="str">
        <f t="shared" si="81"/>
        <v>Remplir la colonne AY ou BA</v>
      </c>
      <c r="BD197" s="103"/>
      <c r="BE197" s="173" t="str">
        <f t="shared" si="95"/>
        <v>Remplir la colonne M</v>
      </c>
      <c r="BF197" s="179" t="str">
        <f t="shared" si="82"/>
        <v>Remplir la colonne BD</v>
      </c>
      <c r="BG197" s="297" t="str">
        <f t="shared" si="96"/>
        <v>Remplir la colonne I</v>
      </c>
      <c r="BH197" s="84" t="s">
        <v>64</v>
      </c>
      <c r="BI197" s="315" t="str">
        <f t="shared" si="83"/>
        <v>Remplir les termes C, P et TVA</v>
      </c>
      <c r="BJ197" s="55"/>
      <c r="BK197" s="65"/>
      <c r="BL197" s="56"/>
      <c r="BM197" s="48" t="s">
        <v>64</v>
      </c>
      <c r="BN197" s="99" t="str">
        <f t="shared" si="84"/>
        <v>Remplir la colonne BJ ou BL</v>
      </c>
      <c r="BO197" s="103"/>
      <c r="BP197" s="173" t="str">
        <f t="shared" si="97"/>
        <v>Remplir la colonne M</v>
      </c>
      <c r="BQ197" s="179" t="str">
        <f t="shared" si="85"/>
        <v>Remplir la colonne BO</v>
      </c>
      <c r="BR197" s="297" t="str">
        <f t="shared" si="98"/>
        <v>Remplir la colonne I</v>
      </c>
      <c r="BS197" s="84" t="s">
        <v>64</v>
      </c>
      <c r="BT197" s="315" t="str">
        <f t="shared" si="86"/>
        <v>Remplir les termes C, P et TVA</v>
      </c>
      <c r="BU197" s="55"/>
      <c r="BV197" s="65"/>
      <c r="BW197" s="56"/>
      <c r="BX197" s="48" t="s">
        <v>64</v>
      </c>
      <c r="BY197" s="99" t="str">
        <f t="shared" si="87"/>
        <v>Remplir la colonne BU ou BW</v>
      </c>
      <c r="BZ197" s="103"/>
      <c r="CA197" s="173" t="str">
        <f t="shared" si="99"/>
        <v>Remplir la colonne M</v>
      </c>
      <c r="CB197" s="179" t="str">
        <f t="shared" si="88"/>
        <v>Remplir la colonne BZ</v>
      </c>
      <c r="CC197" s="297" t="str">
        <f t="shared" si="100"/>
        <v>Remplir la colonne I</v>
      </c>
      <c r="CD197" s="84" t="s">
        <v>64</v>
      </c>
      <c r="CE197" s="315" t="str">
        <f t="shared" si="89"/>
        <v>Remplir les termes C, P et TVA</v>
      </c>
      <c r="CF197" s="61" t="str">
        <f t="shared" si="70"/>
        <v>REMPLIR TYPE DE CLIENT</v>
      </c>
      <c r="CG197" s="107" t="str">
        <f t="shared" si="71"/>
        <v>Montant total de l'aide demandée non indiqué</v>
      </c>
      <c r="CH197" s="1"/>
      <c r="CI197" s="1"/>
      <c r="CJ197" s="1"/>
      <c r="CK197" s="1"/>
      <c r="CL197" s="1"/>
    </row>
    <row r="198" spans="1:90" x14ac:dyDescent="0.25">
      <c r="A198" s="51"/>
      <c r="B198" s="111"/>
      <c r="C198" s="111"/>
      <c r="D198" s="111"/>
      <c r="E198" s="111"/>
      <c r="F198" s="111"/>
      <c r="G198" s="132"/>
      <c r="H198" s="151"/>
      <c r="I198" s="299"/>
      <c r="J198" s="152"/>
      <c r="K198" s="153"/>
      <c r="L198" s="169"/>
      <c r="M198" s="39"/>
      <c r="N198" s="90"/>
      <c r="O198" s="39"/>
      <c r="P198" s="23"/>
      <c r="Q198" s="170">
        <f t="shared" si="68"/>
        <v>0</v>
      </c>
      <c r="R198" s="55"/>
      <c r="S198" s="65"/>
      <c r="T198" s="56"/>
      <c r="U198" s="48" t="s">
        <v>64</v>
      </c>
      <c r="V198" s="99" t="str">
        <f t="shared" si="72"/>
        <v>Remplir la colonne R ou T</v>
      </c>
      <c r="W198" s="103"/>
      <c r="X198" s="173" t="str">
        <f t="shared" si="69"/>
        <v>Remplir la colonne M</v>
      </c>
      <c r="Y198" s="179" t="str">
        <f t="shared" si="73"/>
        <v>Remplir la colonne W</v>
      </c>
      <c r="Z198" s="297" t="str">
        <f t="shared" si="90"/>
        <v>Remplir la colonne I</v>
      </c>
      <c r="AA198" s="84" t="s">
        <v>64</v>
      </c>
      <c r="AB198" s="315" t="str">
        <f t="shared" si="74"/>
        <v>Remplir les termes C, P et TVA</v>
      </c>
      <c r="AC198" s="55"/>
      <c r="AD198" s="65"/>
      <c r="AE198" s="56"/>
      <c r="AF198" s="48" t="s">
        <v>64</v>
      </c>
      <c r="AG198" s="99" t="str">
        <f t="shared" si="75"/>
        <v>Remplir la colonne AC ou AE</v>
      </c>
      <c r="AH198" s="103"/>
      <c r="AI198" s="173" t="str">
        <f t="shared" si="91"/>
        <v>Remplir la colonne M</v>
      </c>
      <c r="AJ198" s="179" t="str">
        <f t="shared" si="76"/>
        <v>Remplir la colonne AH</v>
      </c>
      <c r="AK198" s="297" t="str">
        <f t="shared" si="92"/>
        <v>Remplir la colonne I</v>
      </c>
      <c r="AL198" s="84" t="s">
        <v>64</v>
      </c>
      <c r="AM198" s="315" t="str">
        <f t="shared" si="77"/>
        <v>Remplir les termes C, P et TVA</v>
      </c>
      <c r="AN198" s="55"/>
      <c r="AO198" s="65"/>
      <c r="AP198" s="56"/>
      <c r="AQ198" s="48" t="s">
        <v>64</v>
      </c>
      <c r="AR198" s="99" t="str">
        <f t="shared" si="78"/>
        <v>Remplir la colonne AN ou AP</v>
      </c>
      <c r="AS198" s="103"/>
      <c r="AT198" s="173" t="str">
        <f t="shared" si="93"/>
        <v>Remplir la colonne M</v>
      </c>
      <c r="AU198" s="179" t="str">
        <f t="shared" si="79"/>
        <v>Remplir la colonne AS</v>
      </c>
      <c r="AV198" s="297" t="str">
        <f t="shared" si="94"/>
        <v>Remplir la colonne I</v>
      </c>
      <c r="AW198" s="84" t="s">
        <v>64</v>
      </c>
      <c r="AX198" s="315" t="str">
        <f t="shared" si="80"/>
        <v>Remplir les termes C, P et TVA</v>
      </c>
      <c r="AY198" s="55"/>
      <c r="AZ198" s="65"/>
      <c r="BA198" s="56"/>
      <c r="BB198" s="48" t="s">
        <v>64</v>
      </c>
      <c r="BC198" s="99" t="str">
        <f t="shared" si="81"/>
        <v>Remplir la colonne AY ou BA</v>
      </c>
      <c r="BD198" s="103"/>
      <c r="BE198" s="173" t="str">
        <f t="shared" si="95"/>
        <v>Remplir la colonne M</v>
      </c>
      <c r="BF198" s="179" t="str">
        <f t="shared" si="82"/>
        <v>Remplir la colonne BD</v>
      </c>
      <c r="BG198" s="297" t="str">
        <f t="shared" si="96"/>
        <v>Remplir la colonne I</v>
      </c>
      <c r="BH198" s="84" t="s">
        <v>64</v>
      </c>
      <c r="BI198" s="315" t="str">
        <f t="shared" si="83"/>
        <v>Remplir les termes C, P et TVA</v>
      </c>
      <c r="BJ198" s="55"/>
      <c r="BK198" s="65"/>
      <c r="BL198" s="56"/>
      <c r="BM198" s="48" t="s">
        <v>64</v>
      </c>
      <c r="BN198" s="99" t="str">
        <f t="shared" si="84"/>
        <v>Remplir la colonne BJ ou BL</v>
      </c>
      <c r="BO198" s="103"/>
      <c r="BP198" s="173" t="str">
        <f t="shared" si="97"/>
        <v>Remplir la colonne M</v>
      </c>
      <c r="BQ198" s="179" t="str">
        <f t="shared" si="85"/>
        <v>Remplir la colonne BO</v>
      </c>
      <c r="BR198" s="297" t="str">
        <f t="shared" si="98"/>
        <v>Remplir la colonne I</v>
      </c>
      <c r="BS198" s="84" t="s">
        <v>64</v>
      </c>
      <c r="BT198" s="315" t="str">
        <f t="shared" si="86"/>
        <v>Remplir les termes C, P et TVA</v>
      </c>
      <c r="BU198" s="55"/>
      <c r="BV198" s="65"/>
      <c r="BW198" s="56"/>
      <c r="BX198" s="48" t="s">
        <v>64</v>
      </c>
      <c r="BY198" s="99" t="str">
        <f t="shared" si="87"/>
        <v>Remplir la colonne BU ou BW</v>
      </c>
      <c r="BZ198" s="103"/>
      <c r="CA198" s="173" t="str">
        <f t="shared" si="99"/>
        <v>Remplir la colonne M</v>
      </c>
      <c r="CB198" s="179" t="str">
        <f t="shared" si="88"/>
        <v>Remplir la colonne BZ</v>
      </c>
      <c r="CC198" s="297" t="str">
        <f t="shared" si="100"/>
        <v>Remplir la colonne I</v>
      </c>
      <c r="CD198" s="84" t="s">
        <v>64</v>
      </c>
      <c r="CE198" s="315" t="str">
        <f t="shared" si="89"/>
        <v>Remplir les termes C, P et TVA</v>
      </c>
      <c r="CF198" s="61" t="str">
        <f t="shared" si="70"/>
        <v>REMPLIR TYPE DE CLIENT</v>
      </c>
      <c r="CG198" s="107" t="str">
        <f t="shared" si="71"/>
        <v>Montant total de l'aide demandée non indiqué</v>
      </c>
      <c r="CH198" s="1"/>
      <c r="CI198" s="1"/>
      <c r="CJ198" s="1"/>
      <c r="CK198" s="1"/>
      <c r="CL198" s="1"/>
    </row>
    <row r="199" spans="1:90" x14ac:dyDescent="0.25">
      <c r="A199" s="51"/>
      <c r="B199" s="111"/>
      <c r="C199" s="111"/>
      <c r="D199" s="111"/>
      <c r="E199" s="111"/>
      <c r="F199" s="111"/>
      <c r="G199" s="132"/>
      <c r="H199" s="151"/>
      <c r="I199" s="299"/>
      <c r="J199" s="152"/>
      <c r="K199" s="153"/>
      <c r="L199" s="169"/>
      <c r="M199" s="39"/>
      <c r="N199" s="90"/>
      <c r="O199" s="39"/>
      <c r="P199" s="23"/>
      <c r="Q199" s="170">
        <f t="shared" si="68"/>
        <v>0</v>
      </c>
      <c r="R199" s="55"/>
      <c r="S199" s="65"/>
      <c r="T199" s="56"/>
      <c r="U199" s="48" t="s">
        <v>64</v>
      </c>
      <c r="V199" s="99" t="str">
        <f t="shared" si="72"/>
        <v>Remplir la colonne R ou T</v>
      </c>
      <c r="W199" s="103"/>
      <c r="X199" s="173" t="str">
        <f t="shared" si="69"/>
        <v>Remplir la colonne M</v>
      </c>
      <c r="Y199" s="179" t="str">
        <f t="shared" si="73"/>
        <v>Remplir la colonne W</v>
      </c>
      <c r="Z199" s="297" t="str">
        <f t="shared" si="90"/>
        <v>Remplir la colonne I</v>
      </c>
      <c r="AA199" s="84" t="s">
        <v>64</v>
      </c>
      <c r="AB199" s="315" t="str">
        <f t="shared" si="74"/>
        <v>Remplir les termes C, P et TVA</v>
      </c>
      <c r="AC199" s="55"/>
      <c r="AD199" s="65"/>
      <c r="AE199" s="56"/>
      <c r="AF199" s="48" t="s">
        <v>64</v>
      </c>
      <c r="AG199" s="99" t="str">
        <f t="shared" si="75"/>
        <v>Remplir la colonne AC ou AE</v>
      </c>
      <c r="AH199" s="103"/>
      <c r="AI199" s="173" t="str">
        <f t="shared" si="91"/>
        <v>Remplir la colonne M</v>
      </c>
      <c r="AJ199" s="179" t="str">
        <f t="shared" si="76"/>
        <v>Remplir la colonne AH</v>
      </c>
      <c r="AK199" s="297" t="str">
        <f t="shared" si="92"/>
        <v>Remplir la colonne I</v>
      </c>
      <c r="AL199" s="84" t="s">
        <v>64</v>
      </c>
      <c r="AM199" s="315" t="str">
        <f t="shared" si="77"/>
        <v>Remplir les termes C, P et TVA</v>
      </c>
      <c r="AN199" s="55"/>
      <c r="AO199" s="65"/>
      <c r="AP199" s="56"/>
      <c r="AQ199" s="48" t="s">
        <v>64</v>
      </c>
      <c r="AR199" s="99" t="str">
        <f t="shared" si="78"/>
        <v>Remplir la colonne AN ou AP</v>
      </c>
      <c r="AS199" s="103"/>
      <c r="AT199" s="173" t="str">
        <f t="shared" si="93"/>
        <v>Remplir la colonne M</v>
      </c>
      <c r="AU199" s="179" t="str">
        <f t="shared" si="79"/>
        <v>Remplir la colonne AS</v>
      </c>
      <c r="AV199" s="297" t="str">
        <f t="shared" si="94"/>
        <v>Remplir la colonne I</v>
      </c>
      <c r="AW199" s="84" t="s">
        <v>64</v>
      </c>
      <c r="AX199" s="315" t="str">
        <f t="shared" si="80"/>
        <v>Remplir les termes C, P et TVA</v>
      </c>
      <c r="AY199" s="55"/>
      <c r="AZ199" s="65"/>
      <c r="BA199" s="56"/>
      <c r="BB199" s="48" t="s">
        <v>64</v>
      </c>
      <c r="BC199" s="99" t="str">
        <f t="shared" si="81"/>
        <v>Remplir la colonne AY ou BA</v>
      </c>
      <c r="BD199" s="103"/>
      <c r="BE199" s="173" t="str">
        <f t="shared" si="95"/>
        <v>Remplir la colonne M</v>
      </c>
      <c r="BF199" s="179" t="str">
        <f t="shared" si="82"/>
        <v>Remplir la colonne BD</v>
      </c>
      <c r="BG199" s="297" t="str">
        <f t="shared" si="96"/>
        <v>Remplir la colonne I</v>
      </c>
      <c r="BH199" s="84" t="s">
        <v>64</v>
      </c>
      <c r="BI199" s="315" t="str">
        <f t="shared" si="83"/>
        <v>Remplir les termes C, P et TVA</v>
      </c>
      <c r="BJ199" s="55"/>
      <c r="BK199" s="65"/>
      <c r="BL199" s="56"/>
      <c r="BM199" s="48" t="s">
        <v>64</v>
      </c>
      <c r="BN199" s="99" t="str">
        <f t="shared" si="84"/>
        <v>Remplir la colonne BJ ou BL</v>
      </c>
      <c r="BO199" s="103"/>
      <c r="BP199" s="173" t="str">
        <f t="shared" si="97"/>
        <v>Remplir la colonne M</v>
      </c>
      <c r="BQ199" s="179" t="str">
        <f t="shared" si="85"/>
        <v>Remplir la colonne BO</v>
      </c>
      <c r="BR199" s="297" t="str">
        <f t="shared" si="98"/>
        <v>Remplir la colonne I</v>
      </c>
      <c r="BS199" s="84" t="s">
        <v>64</v>
      </c>
      <c r="BT199" s="315" t="str">
        <f t="shared" si="86"/>
        <v>Remplir les termes C, P et TVA</v>
      </c>
      <c r="BU199" s="55"/>
      <c r="BV199" s="65"/>
      <c r="BW199" s="56"/>
      <c r="BX199" s="48" t="s">
        <v>64</v>
      </c>
      <c r="BY199" s="99" t="str">
        <f t="shared" si="87"/>
        <v>Remplir la colonne BU ou BW</v>
      </c>
      <c r="BZ199" s="103"/>
      <c r="CA199" s="173" t="str">
        <f t="shared" si="99"/>
        <v>Remplir la colonne M</v>
      </c>
      <c r="CB199" s="179" t="str">
        <f t="shared" si="88"/>
        <v>Remplir la colonne BZ</v>
      </c>
      <c r="CC199" s="297" t="str">
        <f t="shared" si="100"/>
        <v>Remplir la colonne I</v>
      </c>
      <c r="CD199" s="84" t="s">
        <v>64</v>
      </c>
      <c r="CE199" s="315" t="str">
        <f t="shared" si="89"/>
        <v>Remplir les termes C, P et TVA</v>
      </c>
      <c r="CF199" s="61" t="str">
        <f t="shared" si="70"/>
        <v>REMPLIR TYPE DE CLIENT</v>
      </c>
      <c r="CG199" s="107" t="str">
        <f t="shared" si="71"/>
        <v>Montant total de l'aide demandée non indiqué</v>
      </c>
      <c r="CH199" s="1"/>
      <c r="CI199" s="1"/>
      <c r="CJ199" s="1"/>
      <c r="CK199" s="1"/>
      <c r="CL199" s="1"/>
    </row>
    <row r="200" spans="1:90" x14ac:dyDescent="0.25">
      <c r="A200" s="51"/>
      <c r="B200" s="111"/>
      <c r="C200" s="111"/>
      <c r="D200" s="111"/>
      <c r="E200" s="111"/>
      <c r="F200" s="111"/>
      <c r="G200" s="132"/>
      <c r="H200" s="151"/>
      <c r="I200" s="299"/>
      <c r="J200" s="152"/>
      <c r="K200" s="153"/>
      <c r="L200" s="169"/>
      <c r="M200" s="39"/>
      <c r="N200" s="90"/>
      <c r="O200" s="39"/>
      <c r="P200" s="23"/>
      <c r="Q200" s="170">
        <f t="shared" si="68"/>
        <v>0</v>
      </c>
      <c r="R200" s="55"/>
      <c r="S200" s="65"/>
      <c r="T200" s="56"/>
      <c r="U200" s="48" t="s">
        <v>64</v>
      </c>
      <c r="V200" s="99" t="str">
        <f t="shared" si="72"/>
        <v>Remplir la colonne R ou T</v>
      </c>
      <c r="W200" s="103"/>
      <c r="X200" s="173" t="str">
        <f t="shared" si="69"/>
        <v>Remplir la colonne M</v>
      </c>
      <c r="Y200" s="179" t="str">
        <f t="shared" si="73"/>
        <v>Remplir la colonne W</v>
      </c>
      <c r="Z200" s="297" t="str">
        <f t="shared" si="90"/>
        <v>Remplir la colonne I</v>
      </c>
      <c r="AA200" s="84" t="s">
        <v>64</v>
      </c>
      <c r="AB200" s="315" t="str">
        <f t="shared" si="74"/>
        <v>Remplir les termes C, P et TVA</v>
      </c>
      <c r="AC200" s="55"/>
      <c r="AD200" s="65"/>
      <c r="AE200" s="56"/>
      <c r="AF200" s="48" t="s">
        <v>64</v>
      </c>
      <c r="AG200" s="99" t="str">
        <f t="shared" si="75"/>
        <v>Remplir la colonne AC ou AE</v>
      </c>
      <c r="AH200" s="103"/>
      <c r="AI200" s="173" t="str">
        <f t="shared" si="91"/>
        <v>Remplir la colonne M</v>
      </c>
      <c r="AJ200" s="179" t="str">
        <f t="shared" si="76"/>
        <v>Remplir la colonne AH</v>
      </c>
      <c r="AK200" s="297" t="str">
        <f t="shared" si="92"/>
        <v>Remplir la colonne I</v>
      </c>
      <c r="AL200" s="84" t="s">
        <v>64</v>
      </c>
      <c r="AM200" s="315" t="str">
        <f t="shared" si="77"/>
        <v>Remplir les termes C, P et TVA</v>
      </c>
      <c r="AN200" s="55"/>
      <c r="AO200" s="65"/>
      <c r="AP200" s="56"/>
      <c r="AQ200" s="48" t="s">
        <v>64</v>
      </c>
      <c r="AR200" s="99" t="str">
        <f t="shared" si="78"/>
        <v>Remplir la colonne AN ou AP</v>
      </c>
      <c r="AS200" s="103"/>
      <c r="AT200" s="173" t="str">
        <f t="shared" si="93"/>
        <v>Remplir la colonne M</v>
      </c>
      <c r="AU200" s="179" t="str">
        <f t="shared" si="79"/>
        <v>Remplir la colonne AS</v>
      </c>
      <c r="AV200" s="297" t="str">
        <f t="shared" si="94"/>
        <v>Remplir la colonne I</v>
      </c>
      <c r="AW200" s="84" t="s">
        <v>64</v>
      </c>
      <c r="AX200" s="315" t="str">
        <f t="shared" si="80"/>
        <v>Remplir les termes C, P et TVA</v>
      </c>
      <c r="AY200" s="55"/>
      <c r="AZ200" s="65"/>
      <c r="BA200" s="56"/>
      <c r="BB200" s="48" t="s">
        <v>64</v>
      </c>
      <c r="BC200" s="99" t="str">
        <f t="shared" si="81"/>
        <v>Remplir la colonne AY ou BA</v>
      </c>
      <c r="BD200" s="103"/>
      <c r="BE200" s="173" t="str">
        <f t="shared" si="95"/>
        <v>Remplir la colonne M</v>
      </c>
      <c r="BF200" s="179" t="str">
        <f t="shared" si="82"/>
        <v>Remplir la colonne BD</v>
      </c>
      <c r="BG200" s="297" t="str">
        <f t="shared" si="96"/>
        <v>Remplir la colonne I</v>
      </c>
      <c r="BH200" s="84" t="s">
        <v>64</v>
      </c>
      <c r="BI200" s="315" t="str">
        <f t="shared" si="83"/>
        <v>Remplir les termes C, P et TVA</v>
      </c>
      <c r="BJ200" s="55"/>
      <c r="BK200" s="65"/>
      <c r="BL200" s="56"/>
      <c r="BM200" s="48" t="s">
        <v>64</v>
      </c>
      <c r="BN200" s="99" t="str">
        <f t="shared" si="84"/>
        <v>Remplir la colonne BJ ou BL</v>
      </c>
      <c r="BO200" s="103"/>
      <c r="BP200" s="173" t="str">
        <f t="shared" si="97"/>
        <v>Remplir la colonne M</v>
      </c>
      <c r="BQ200" s="179" t="str">
        <f t="shared" si="85"/>
        <v>Remplir la colonne BO</v>
      </c>
      <c r="BR200" s="297" t="str">
        <f t="shared" si="98"/>
        <v>Remplir la colonne I</v>
      </c>
      <c r="BS200" s="84" t="s">
        <v>64</v>
      </c>
      <c r="BT200" s="315" t="str">
        <f t="shared" si="86"/>
        <v>Remplir les termes C, P et TVA</v>
      </c>
      <c r="BU200" s="55"/>
      <c r="BV200" s="65"/>
      <c r="BW200" s="56"/>
      <c r="BX200" s="48" t="s">
        <v>64</v>
      </c>
      <c r="BY200" s="99" t="str">
        <f t="shared" si="87"/>
        <v>Remplir la colonne BU ou BW</v>
      </c>
      <c r="BZ200" s="103"/>
      <c r="CA200" s="173" t="str">
        <f t="shared" si="99"/>
        <v>Remplir la colonne M</v>
      </c>
      <c r="CB200" s="179" t="str">
        <f t="shared" si="88"/>
        <v>Remplir la colonne BZ</v>
      </c>
      <c r="CC200" s="297" t="str">
        <f t="shared" si="100"/>
        <v>Remplir la colonne I</v>
      </c>
      <c r="CD200" s="84" t="s">
        <v>64</v>
      </c>
      <c r="CE200" s="315" t="str">
        <f t="shared" si="89"/>
        <v>Remplir les termes C, P et TVA</v>
      </c>
      <c r="CF200" s="61" t="str">
        <f t="shared" si="70"/>
        <v>REMPLIR TYPE DE CLIENT</v>
      </c>
      <c r="CG200" s="107" t="str">
        <f t="shared" si="71"/>
        <v>Montant total de l'aide demandée non indiqué</v>
      </c>
      <c r="CH200" s="1"/>
      <c r="CI200" s="1"/>
      <c r="CJ200" s="1"/>
      <c r="CK200" s="1"/>
      <c r="CL200" s="1"/>
    </row>
    <row r="201" spans="1:90" x14ac:dyDescent="0.25">
      <c r="A201" s="51"/>
      <c r="B201" s="111"/>
      <c r="C201" s="111"/>
      <c r="D201" s="111"/>
      <c r="E201" s="111"/>
      <c r="F201" s="111"/>
      <c r="G201" s="132"/>
      <c r="H201" s="151"/>
      <c r="I201" s="299"/>
      <c r="J201" s="152"/>
      <c r="K201" s="153"/>
      <c r="L201" s="169"/>
      <c r="M201" s="39"/>
      <c r="N201" s="90"/>
      <c r="O201" s="39"/>
      <c r="P201" s="23"/>
      <c r="Q201" s="170">
        <f t="shared" si="68"/>
        <v>0</v>
      </c>
      <c r="R201" s="55"/>
      <c r="S201" s="65"/>
      <c r="T201" s="56"/>
      <c r="U201" s="48" t="s">
        <v>64</v>
      </c>
      <c r="V201" s="99" t="str">
        <f t="shared" si="72"/>
        <v>Remplir la colonne R ou T</v>
      </c>
      <c r="W201" s="103"/>
      <c r="X201" s="173" t="str">
        <f t="shared" si="69"/>
        <v>Remplir la colonne M</v>
      </c>
      <c r="Y201" s="179" t="str">
        <f t="shared" si="73"/>
        <v>Remplir la colonne W</v>
      </c>
      <c r="Z201" s="297" t="str">
        <f t="shared" si="90"/>
        <v>Remplir la colonne I</v>
      </c>
      <c r="AA201" s="84" t="s">
        <v>64</v>
      </c>
      <c r="AB201" s="315" t="str">
        <f t="shared" si="74"/>
        <v>Remplir les termes C, P et TVA</v>
      </c>
      <c r="AC201" s="55"/>
      <c r="AD201" s="65"/>
      <c r="AE201" s="56"/>
      <c r="AF201" s="48" t="s">
        <v>64</v>
      </c>
      <c r="AG201" s="99" t="str">
        <f t="shared" si="75"/>
        <v>Remplir la colonne AC ou AE</v>
      </c>
      <c r="AH201" s="103"/>
      <c r="AI201" s="173" t="str">
        <f t="shared" si="91"/>
        <v>Remplir la colonne M</v>
      </c>
      <c r="AJ201" s="179" t="str">
        <f t="shared" si="76"/>
        <v>Remplir la colonne AH</v>
      </c>
      <c r="AK201" s="297" t="str">
        <f t="shared" si="92"/>
        <v>Remplir la colonne I</v>
      </c>
      <c r="AL201" s="84" t="s">
        <v>64</v>
      </c>
      <c r="AM201" s="315" t="str">
        <f t="shared" si="77"/>
        <v>Remplir les termes C, P et TVA</v>
      </c>
      <c r="AN201" s="55"/>
      <c r="AO201" s="65"/>
      <c r="AP201" s="56"/>
      <c r="AQ201" s="48" t="s">
        <v>64</v>
      </c>
      <c r="AR201" s="99" t="str">
        <f t="shared" si="78"/>
        <v>Remplir la colonne AN ou AP</v>
      </c>
      <c r="AS201" s="103"/>
      <c r="AT201" s="173" t="str">
        <f t="shared" si="93"/>
        <v>Remplir la colonne M</v>
      </c>
      <c r="AU201" s="179" t="str">
        <f t="shared" si="79"/>
        <v>Remplir la colonne AS</v>
      </c>
      <c r="AV201" s="297" t="str">
        <f t="shared" si="94"/>
        <v>Remplir la colonne I</v>
      </c>
      <c r="AW201" s="84" t="s">
        <v>64</v>
      </c>
      <c r="AX201" s="315" t="str">
        <f t="shared" si="80"/>
        <v>Remplir les termes C, P et TVA</v>
      </c>
      <c r="AY201" s="55"/>
      <c r="AZ201" s="65"/>
      <c r="BA201" s="56"/>
      <c r="BB201" s="48" t="s">
        <v>64</v>
      </c>
      <c r="BC201" s="99" t="str">
        <f t="shared" si="81"/>
        <v>Remplir la colonne AY ou BA</v>
      </c>
      <c r="BD201" s="103"/>
      <c r="BE201" s="173" t="str">
        <f t="shared" si="95"/>
        <v>Remplir la colonne M</v>
      </c>
      <c r="BF201" s="179" t="str">
        <f t="shared" si="82"/>
        <v>Remplir la colonne BD</v>
      </c>
      <c r="BG201" s="297" t="str">
        <f t="shared" si="96"/>
        <v>Remplir la colonne I</v>
      </c>
      <c r="BH201" s="84" t="s">
        <v>64</v>
      </c>
      <c r="BI201" s="315" t="str">
        <f t="shared" si="83"/>
        <v>Remplir les termes C, P et TVA</v>
      </c>
      <c r="BJ201" s="55"/>
      <c r="BK201" s="65"/>
      <c r="BL201" s="56"/>
      <c r="BM201" s="48" t="s">
        <v>64</v>
      </c>
      <c r="BN201" s="99" t="str">
        <f t="shared" si="84"/>
        <v>Remplir la colonne BJ ou BL</v>
      </c>
      <c r="BO201" s="103"/>
      <c r="BP201" s="173" t="str">
        <f t="shared" si="97"/>
        <v>Remplir la colonne M</v>
      </c>
      <c r="BQ201" s="179" t="str">
        <f t="shared" si="85"/>
        <v>Remplir la colonne BO</v>
      </c>
      <c r="BR201" s="297" t="str">
        <f t="shared" si="98"/>
        <v>Remplir la colonne I</v>
      </c>
      <c r="BS201" s="84" t="s">
        <v>64</v>
      </c>
      <c r="BT201" s="315" t="str">
        <f t="shared" si="86"/>
        <v>Remplir les termes C, P et TVA</v>
      </c>
      <c r="BU201" s="55"/>
      <c r="BV201" s="65"/>
      <c r="BW201" s="56"/>
      <c r="BX201" s="48" t="s">
        <v>64</v>
      </c>
      <c r="BY201" s="99" t="str">
        <f t="shared" si="87"/>
        <v>Remplir la colonne BU ou BW</v>
      </c>
      <c r="BZ201" s="103"/>
      <c r="CA201" s="173" t="str">
        <f t="shared" si="99"/>
        <v>Remplir la colonne M</v>
      </c>
      <c r="CB201" s="179" t="str">
        <f t="shared" si="88"/>
        <v>Remplir la colonne BZ</v>
      </c>
      <c r="CC201" s="297" t="str">
        <f t="shared" si="100"/>
        <v>Remplir la colonne I</v>
      </c>
      <c r="CD201" s="84" t="s">
        <v>64</v>
      </c>
      <c r="CE201" s="315" t="str">
        <f t="shared" si="89"/>
        <v>Remplir les termes C, P et TVA</v>
      </c>
      <c r="CF201" s="61" t="str">
        <f t="shared" si="70"/>
        <v>REMPLIR TYPE DE CLIENT</v>
      </c>
      <c r="CG201" s="107" t="str">
        <f t="shared" si="71"/>
        <v>Montant total de l'aide demandée non indiqué</v>
      </c>
      <c r="CH201" s="1"/>
      <c r="CI201" s="1"/>
      <c r="CJ201" s="1"/>
      <c r="CK201" s="1"/>
      <c r="CL201" s="1"/>
    </row>
    <row r="202" spans="1:90" x14ac:dyDescent="0.25">
      <c r="A202" s="51"/>
      <c r="B202" s="111"/>
      <c r="C202" s="111"/>
      <c r="D202" s="111"/>
      <c r="E202" s="111"/>
      <c r="F202" s="111"/>
      <c r="G202" s="132"/>
      <c r="H202" s="151"/>
      <c r="I202" s="299"/>
      <c r="J202" s="152"/>
      <c r="K202" s="153"/>
      <c r="L202" s="169"/>
      <c r="M202" s="39"/>
      <c r="N202" s="90"/>
      <c r="O202" s="39"/>
      <c r="P202" s="23"/>
      <c r="Q202" s="170">
        <f t="shared" si="68"/>
        <v>0</v>
      </c>
      <c r="R202" s="55"/>
      <c r="S202" s="65"/>
      <c r="T202" s="56"/>
      <c r="U202" s="48" t="s">
        <v>64</v>
      </c>
      <c r="V202" s="99" t="str">
        <f t="shared" si="72"/>
        <v>Remplir la colonne R ou T</v>
      </c>
      <c r="W202" s="103"/>
      <c r="X202" s="173" t="str">
        <f t="shared" si="69"/>
        <v>Remplir la colonne M</v>
      </c>
      <c r="Y202" s="179" t="str">
        <f t="shared" si="73"/>
        <v>Remplir la colonne W</v>
      </c>
      <c r="Z202" s="297" t="str">
        <f t="shared" si="90"/>
        <v>Remplir la colonne I</v>
      </c>
      <c r="AA202" s="84" t="s">
        <v>64</v>
      </c>
      <c r="AB202" s="315" t="str">
        <f t="shared" si="74"/>
        <v>Remplir les termes C, P et TVA</v>
      </c>
      <c r="AC202" s="55"/>
      <c r="AD202" s="65"/>
      <c r="AE202" s="56"/>
      <c r="AF202" s="48" t="s">
        <v>64</v>
      </c>
      <c r="AG202" s="99" t="str">
        <f t="shared" si="75"/>
        <v>Remplir la colonne AC ou AE</v>
      </c>
      <c r="AH202" s="103"/>
      <c r="AI202" s="173" t="str">
        <f t="shared" si="91"/>
        <v>Remplir la colonne M</v>
      </c>
      <c r="AJ202" s="179" t="str">
        <f t="shared" si="76"/>
        <v>Remplir la colonne AH</v>
      </c>
      <c r="AK202" s="297" t="str">
        <f t="shared" si="92"/>
        <v>Remplir la colonne I</v>
      </c>
      <c r="AL202" s="84" t="s">
        <v>64</v>
      </c>
      <c r="AM202" s="315" t="str">
        <f t="shared" si="77"/>
        <v>Remplir les termes C, P et TVA</v>
      </c>
      <c r="AN202" s="55"/>
      <c r="AO202" s="65"/>
      <c r="AP202" s="56"/>
      <c r="AQ202" s="48" t="s">
        <v>64</v>
      </c>
      <c r="AR202" s="99" t="str">
        <f t="shared" si="78"/>
        <v>Remplir la colonne AN ou AP</v>
      </c>
      <c r="AS202" s="103"/>
      <c r="AT202" s="173" t="str">
        <f t="shared" si="93"/>
        <v>Remplir la colonne M</v>
      </c>
      <c r="AU202" s="179" t="str">
        <f t="shared" si="79"/>
        <v>Remplir la colonne AS</v>
      </c>
      <c r="AV202" s="297" t="str">
        <f t="shared" si="94"/>
        <v>Remplir la colonne I</v>
      </c>
      <c r="AW202" s="84" t="s">
        <v>64</v>
      </c>
      <c r="AX202" s="315" t="str">
        <f t="shared" si="80"/>
        <v>Remplir les termes C, P et TVA</v>
      </c>
      <c r="AY202" s="55"/>
      <c r="AZ202" s="65"/>
      <c r="BA202" s="56"/>
      <c r="BB202" s="48" t="s">
        <v>64</v>
      </c>
      <c r="BC202" s="99" t="str">
        <f t="shared" si="81"/>
        <v>Remplir la colonne AY ou BA</v>
      </c>
      <c r="BD202" s="103"/>
      <c r="BE202" s="173" t="str">
        <f t="shared" si="95"/>
        <v>Remplir la colonne M</v>
      </c>
      <c r="BF202" s="179" t="str">
        <f t="shared" si="82"/>
        <v>Remplir la colonne BD</v>
      </c>
      <c r="BG202" s="297" t="str">
        <f t="shared" si="96"/>
        <v>Remplir la colonne I</v>
      </c>
      <c r="BH202" s="84" t="s">
        <v>64</v>
      </c>
      <c r="BI202" s="315" t="str">
        <f t="shared" si="83"/>
        <v>Remplir les termes C, P et TVA</v>
      </c>
      <c r="BJ202" s="55"/>
      <c r="BK202" s="65"/>
      <c r="BL202" s="56"/>
      <c r="BM202" s="48" t="s">
        <v>64</v>
      </c>
      <c r="BN202" s="99" t="str">
        <f t="shared" si="84"/>
        <v>Remplir la colonne BJ ou BL</v>
      </c>
      <c r="BO202" s="103"/>
      <c r="BP202" s="173" t="str">
        <f t="shared" si="97"/>
        <v>Remplir la colonne M</v>
      </c>
      <c r="BQ202" s="179" t="str">
        <f t="shared" si="85"/>
        <v>Remplir la colonne BO</v>
      </c>
      <c r="BR202" s="297" t="str">
        <f t="shared" si="98"/>
        <v>Remplir la colonne I</v>
      </c>
      <c r="BS202" s="84" t="s">
        <v>64</v>
      </c>
      <c r="BT202" s="315" t="str">
        <f t="shared" si="86"/>
        <v>Remplir les termes C, P et TVA</v>
      </c>
      <c r="BU202" s="55"/>
      <c r="BV202" s="65"/>
      <c r="BW202" s="56"/>
      <c r="BX202" s="48" t="s">
        <v>64</v>
      </c>
      <c r="BY202" s="99" t="str">
        <f t="shared" si="87"/>
        <v>Remplir la colonne BU ou BW</v>
      </c>
      <c r="BZ202" s="103"/>
      <c r="CA202" s="173" t="str">
        <f t="shared" si="99"/>
        <v>Remplir la colonne M</v>
      </c>
      <c r="CB202" s="179" t="str">
        <f t="shared" si="88"/>
        <v>Remplir la colonne BZ</v>
      </c>
      <c r="CC202" s="297" t="str">
        <f t="shared" si="100"/>
        <v>Remplir la colonne I</v>
      </c>
      <c r="CD202" s="84" t="s">
        <v>64</v>
      </c>
      <c r="CE202" s="315" t="str">
        <f t="shared" si="89"/>
        <v>Remplir les termes C, P et TVA</v>
      </c>
      <c r="CF202" s="61" t="str">
        <f t="shared" si="70"/>
        <v>REMPLIR TYPE DE CLIENT</v>
      </c>
      <c r="CG202" s="107" t="str">
        <f t="shared" si="71"/>
        <v>Montant total de l'aide demandée non indiqué</v>
      </c>
      <c r="CH202" s="1"/>
      <c r="CI202" s="1"/>
      <c r="CJ202" s="1"/>
      <c r="CK202" s="1"/>
      <c r="CL202" s="1"/>
    </row>
    <row r="203" spans="1:90" x14ac:dyDescent="0.25">
      <c r="A203" s="51"/>
      <c r="B203" s="111"/>
      <c r="C203" s="111"/>
      <c r="D203" s="111"/>
      <c r="E203" s="111"/>
      <c r="F203" s="111"/>
      <c r="G203" s="132"/>
      <c r="H203" s="151"/>
      <c r="I203" s="299"/>
      <c r="J203" s="152"/>
      <c r="K203" s="153"/>
      <c r="L203" s="169"/>
      <c r="M203" s="39"/>
      <c r="N203" s="90"/>
      <c r="O203" s="39"/>
      <c r="P203" s="23"/>
      <c r="Q203" s="170">
        <f t="shared" si="68"/>
        <v>0</v>
      </c>
      <c r="R203" s="55"/>
      <c r="S203" s="65"/>
      <c r="T203" s="56"/>
      <c r="U203" s="48" t="s">
        <v>64</v>
      </c>
      <c r="V203" s="99" t="str">
        <f t="shared" si="72"/>
        <v>Remplir la colonne R ou T</v>
      </c>
      <c r="W203" s="103"/>
      <c r="X203" s="173" t="str">
        <f t="shared" si="69"/>
        <v>Remplir la colonne M</v>
      </c>
      <c r="Y203" s="179" t="str">
        <f t="shared" si="73"/>
        <v>Remplir la colonne W</v>
      </c>
      <c r="Z203" s="297" t="str">
        <f t="shared" si="90"/>
        <v>Remplir la colonne I</v>
      </c>
      <c r="AA203" s="84" t="s">
        <v>64</v>
      </c>
      <c r="AB203" s="315" t="str">
        <f t="shared" si="74"/>
        <v>Remplir les termes C, P et TVA</v>
      </c>
      <c r="AC203" s="55"/>
      <c r="AD203" s="65"/>
      <c r="AE203" s="56"/>
      <c r="AF203" s="48" t="s">
        <v>64</v>
      </c>
      <c r="AG203" s="99" t="str">
        <f t="shared" si="75"/>
        <v>Remplir la colonne AC ou AE</v>
      </c>
      <c r="AH203" s="103"/>
      <c r="AI203" s="173" t="str">
        <f t="shared" si="91"/>
        <v>Remplir la colonne M</v>
      </c>
      <c r="AJ203" s="179" t="str">
        <f t="shared" si="76"/>
        <v>Remplir la colonne AH</v>
      </c>
      <c r="AK203" s="297" t="str">
        <f t="shared" si="92"/>
        <v>Remplir la colonne I</v>
      </c>
      <c r="AL203" s="84" t="s">
        <v>64</v>
      </c>
      <c r="AM203" s="315" t="str">
        <f t="shared" si="77"/>
        <v>Remplir les termes C, P et TVA</v>
      </c>
      <c r="AN203" s="55"/>
      <c r="AO203" s="65"/>
      <c r="AP203" s="56"/>
      <c r="AQ203" s="48" t="s">
        <v>64</v>
      </c>
      <c r="AR203" s="99" t="str">
        <f t="shared" si="78"/>
        <v>Remplir la colonne AN ou AP</v>
      </c>
      <c r="AS203" s="103"/>
      <c r="AT203" s="173" t="str">
        <f t="shared" si="93"/>
        <v>Remplir la colonne M</v>
      </c>
      <c r="AU203" s="179" t="str">
        <f t="shared" si="79"/>
        <v>Remplir la colonne AS</v>
      </c>
      <c r="AV203" s="297" t="str">
        <f t="shared" si="94"/>
        <v>Remplir la colonne I</v>
      </c>
      <c r="AW203" s="84" t="s">
        <v>64</v>
      </c>
      <c r="AX203" s="315" t="str">
        <f t="shared" si="80"/>
        <v>Remplir les termes C, P et TVA</v>
      </c>
      <c r="AY203" s="55"/>
      <c r="AZ203" s="65"/>
      <c r="BA203" s="56"/>
      <c r="BB203" s="48" t="s">
        <v>64</v>
      </c>
      <c r="BC203" s="99" t="str">
        <f t="shared" si="81"/>
        <v>Remplir la colonne AY ou BA</v>
      </c>
      <c r="BD203" s="103"/>
      <c r="BE203" s="173" t="str">
        <f t="shared" si="95"/>
        <v>Remplir la colonne M</v>
      </c>
      <c r="BF203" s="179" t="str">
        <f t="shared" si="82"/>
        <v>Remplir la colonne BD</v>
      </c>
      <c r="BG203" s="297" t="str">
        <f t="shared" si="96"/>
        <v>Remplir la colonne I</v>
      </c>
      <c r="BH203" s="84" t="s">
        <v>64</v>
      </c>
      <c r="BI203" s="315" t="str">
        <f t="shared" si="83"/>
        <v>Remplir les termes C, P et TVA</v>
      </c>
      <c r="BJ203" s="55"/>
      <c r="BK203" s="65"/>
      <c r="BL203" s="56"/>
      <c r="BM203" s="48" t="s">
        <v>64</v>
      </c>
      <c r="BN203" s="99" t="str">
        <f t="shared" si="84"/>
        <v>Remplir la colonne BJ ou BL</v>
      </c>
      <c r="BO203" s="103"/>
      <c r="BP203" s="173" t="str">
        <f t="shared" si="97"/>
        <v>Remplir la colonne M</v>
      </c>
      <c r="BQ203" s="179" t="str">
        <f t="shared" si="85"/>
        <v>Remplir la colonne BO</v>
      </c>
      <c r="BR203" s="297" t="str">
        <f t="shared" si="98"/>
        <v>Remplir la colonne I</v>
      </c>
      <c r="BS203" s="84" t="s">
        <v>64</v>
      </c>
      <c r="BT203" s="315" t="str">
        <f t="shared" si="86"/>
        <v>Remplir les termes C, P et TVA</v>
      </c>
      <c r="BU203" s="55"/>
      <c r="BV203" s="65"/>
      <c r="BW203" s="56"/>
      <c r="BX203" s="48" t="s">
        <v>64</v>
      </c>
      <c r="BY203" s="99" t="str">
        <f t="shared" si="87"/>
        <v>Remplir la colonne BU ou BW</v>
      </c>
      <c r="BZ203" s="103"/>
      <c r="CA203" s="173" t="str">
        <f t="shared" si="99"/>
        <v>Remplir la colonne M</v>
      </c>
      <c r="CB203" s="179" t="str">
        <f t="shared" si="88"/>
        <v>Remplir la colonne BZ</v>
      </c>
      <c r="CC203" s="297" t="str">
        <f t="shared" si="100"/>
        <v>Remplir la colonne I</v>
      </c>
      <c r="CD203" s="84" t="s">
        <v>64</v>
      </c>
      <c r="CE203" s="315" t="str">
        <f t="shared" si="89"/>
        <v>Remplir les termes C, P et TVA</v>
      </c>
      <c r="CF203" s="61" t="str">
        <f t="shared" si="70"/>
        <v>REMPLIR TYPE DE CLIENT</v>
      </c>
      <c r="CG203" s="107" t="str">
        <f t="shared" si="71"/>
        <v>Montant total de l'aide demandée non indiqué</v>
      </c>
      <c r="CH203" s="1"/>
      <c r="CI203" s="1"/>
      <c r="CJ203" s="1"/>
      <c r="CK203" s="1"/>
      <c r="CL203" s="1"/>
    </row>
    <row r="204" spans="1:90" x14ac:dyDescent="0.25">
      <c r="A204" s="51"/>
      <c r="B204" s="111"/>
      <c r="C204" s="111"/>
      <c r="D204" s="111"/>
      <c r="E204" s="111"/>
      <c r="F204" s="111"/>
      <c r="G204" s="132"/>
      <c r="H204" s="151"/>
      <c r="I204" s="299"/>
      <c r="J204" s="152"/>
      <c r="K204" s="153"/>
      <c r="L204" s="169"/>
      <c r="M204" s="39"/>
      <c r="N204" s="90"/>
      <c r="O204" s="39"/>
      <c r="P204" s="23"/>
      <c r="Q204" s="170">
        <f t="shared" si="68"/>
        <v>0</v>
      </c>
      <c r="R204" s="55"/>
      <c r="S204" s="65"/>
      <c r="T204" s="56"/>
      <c r="U204" s="48" t="s">
        <v>64</v>
      </c>
      <c r="V204" s="99" t="str">
        <f t="shared" si="72"/>
        <v>Remplir la colonne R ou T</v>
      </c>
      <c r="W204" s="103"/>
      <c r="X204" s="173" t="str">
        <f t="shared" si="69"/>
        <v>Remplir la colonne M</v>
      </c>
      <c r="Y204" s="179" t="str">
        <f t="shared" si="73"/>
        <v>Remplir la colonne W</v>
      </c>
      <c r="Z204" s="297" t="str">
        <f t="shared" si="90"/>
        <v>Remplir la colonne I</v>
      </c>
      <c r="AA204" s="84" t="s">
        <v>64</v>
      </c>
      <c r="AB204" s="315" t="str">
        <f t="shared" si="74"/>
        <v>Remplir les termes C, P et TVA</v>
      </c>
      <c r="AC204" s="55"/>
      <c r="AD204" s="65"/>
      <c r="AE204" s="56"/>
      <c r="AF204" s="48" t="s">
        <v>64</v>
      </c>
      <c r="AG204" s="99" t="str">
        <f t="shared" si="75"/>
        <v>Remplir la colonne AC ou AE</v>
      </c>
      <c r="AH204" s="103"/>
      <c r="AI204" s="173" t="str">
        <f t="shared" si="91"/>
        <v>Remplir la colonne M</v>
      </c>
      <c r="AJ204" s="179" t="str">
        <f t="shared" si="76"/>
        <v>Remplir la colonne AH</v>
      </c>
      <c r="AK204" s="297" t="str">
        <f t="shared" si="92"/>
        <v>Remplir la colonne I</v>
      </c>
      <c r="AL204" s="84" t="s">
        <v>64</v>
      </c>
      <c r="AM204" s="315" t="str">
        <f t="shared" si="77"/>
        <v>Remplir les termes C, P et TVA</v>
      </c>
      <c r="AN204" s="55"/>
      <c r="AO204" s="65"/>
      <c r="AP204" s="56"/>
      <c r="AQ204" s="48" t="s">
        <v>64</v>
      </c>
      <c r="AR204" s="99" t="str">
        <f t="shared" si="78"/>
        <v>Remplir la colonne AN ou AP</v>
      </c>
      <c r="AS204" s="103"/>
      <c r="AT204" s="173" t="str">
        <f t="shared" si="93"/>
        <v>Remplir la colonne M</v>
      </c>
      <c r="AU204" s="179" t="str">
        <f t="shared" si="79"/>
        <v>Remplir la colonne AS</v>
      </c>
      <c r="AV204" s="297" t="str">
        <f t="shared" si="94"/>
        <v>Remplir la colonne I</v>
      </c>
      <c r="AW204" s="84" t="s">
        <v>64</v>
      </c>
      <c r="AX204" s="315" t="str">
        <f t="shared" si="80"/>
        <v>Remplir les termes C, P et TVA</v>
      </c>
      <c r="AY204" s="55"/>
      <c r="AZ204" s="65"/>
      <c r="BA204" s="56"/>
      <c r="BB204" s="48" t="s">
        <v>64</v>
      </c>
      <c r="BC204" s="99" t="str">
        <f t="shared" si="81"/>
        <v>Remplir la colonne AY ou BA</v>
      </c>
      <c r="BD204" s="103"/>
      <c r="BE204" s="173" t="str">
        <f t="shared" si="95"/>
        <v>Remplir la colonne M</v>
      </c>
      <c r="BF204" s="179" t="str">
        <f t="shared" si="82"/>
        <v>Remplir la colonne BD</v>
      </c>
      <c r="BG204" s="297" t="str">
        <f t="shared" si="96"/>
        <v>Remplir la colonne I</v>
      </c>
      <c r="BH204" s="84" t="s">
        <v>64</v>
      </c>
      <c r="BI204" s="315" t="str">
        <f t="shared" si="83"/>
        <v>Remplir les termes C, P et TVA</v>
      </c>
      <c r="BJ204" s="55"/>
      <c r="BK204" s="65"/>
      <c r="BL204" s="56"/>
      <c r="BM204" s="48" t="s">
        <v>64</v>
      </c>
      <c r="BN204" s="99" t="str">
        <f t="shared" si="84"/>
        <v>Remplir la colonne BJ ou BL</v>
      </c>
      <c r="BO204" s="103"/>
      <c r="BP204" s="173" t="str">
        <f t="shared" si="97"/>
        <v>Remplir la colonne M</v>
      </c>
      <c r="BQ204" s="179" t="str">
        <f t="shared" si="85"/>
        <v>Remplir la colonne BO</v>
      </c>
      <c r="BR204" s="297" t="str">
        <f t="shared" si="98"/>
        <v>Remplir la colonne I</v>
      </c>
      <c r="BS204" s="84" t="s">
        <v>64</v>
      </c>
      <c r="BT204" s="315" t="str">
        <f t="shared" si="86"/>
        <v>Remplir les termes C, P et TVA</v>
      </c>
      <c r="BU204" s="55"/>
      <c r="BV204" s="65"/>
      <c r="BW204" s="56"/>
      <c r="BX204" s="48" t="s">
        <v>64</v>
      </c>
      <c r="BY204" s="99" t="str">
        <f t="shared" si="87"/>
        <v>Remplir la colonne BU ou BW</v>
      </c>
      <c r="BZ204" s="103"/>
      <c r="CA204" s="173" t="str">
        <f t="shared" si="99"/>
        <v>Remplir la colonne M</v>
      </c>
      <c r="CB204" s="179" t="str">
        <f t="shared" si="88"/>
        <v>Remplir la colonne BZ</v>
      </c>
      <c r="CC204" s="297" t="str">
        <f t="shared" si="100"/>
        <v>Remplir la colonne I</v>
      </c>
      <c r="CD204" s="84" t="s">
        <v>64</v>
      </c>
      <c r="CE204" s="315" t="str">
        <f t="shared" si="89"/>
        <v>Remplir les termes C, P et TVA</v>
      </c>
      <c r="CF204" s="61" t="str">
        <f t="shared" si="70"/>
        <v>REMPLIR TYPE DE CLIENT</v>
      </c>
      <c r="CG204" s="107" t="str">
        <f t="shared" si="71"/>
        <v>Montant total de l'aide demandée non indiqué</v>
      </c>
      <c r="CH204" s="1"/>
      <c r="CI204" s="1"/>
      <c r="CJ204" s="1"/>
      <c r="CK204" s="1"/>
      <c r="CL204" s="1"/>
    </row>
    <row r="205" spans="1:90" x14ac:dyDescent="0.25">
      <c r="A205" s="51"/>
      <c r="B205" s="111"/>
      <c r="C205" s="111"/>
      <c r="D205" s="111"/>
      <c r="E205" s="111"/>
      <c r="F205" s="111"/>
      <c r="G205" s="132"/>
      <c r="H205" s="151"/>
      <c r="I205" s="299"/>
      <c r="J205" s="152"/>
      <c r="K205" s="153"/>
      <c r="L205" s="169"/>
      <c r="M205" s="39"/>
      <c r="N205" s="90"/>
      <c r="O205" s="39"/>
      <c r="P205" s="23"/>
      <c r="Q205" s="170">
        <f t="shared" ref="Q205:Q268" si="101">IF(P205&lt;80%,P205,100%)</f>
        <v>0</v>
      </c>
      <c r="R205" s="55"/>
      <c r="S205" s="65"/>
      <c r="T205" s="56"/>
      <c r="U205" s="48" t="s">
        <v>64</v>
      </c>
      <c r="V205" s="99" t="str">
        <f t="shared" si="72"/>
        <v>Remplir la colonne R ou T</v>
      </c>
      <c r="W205" s="103"/>
      <c r="X205" s="173" t="str">
        <f t="shared" ref="X205:X268" si="102">IF($M205="Oui",$C$4,IF($M205="Non",$C$6,"Remplir la colonne M"))</f>
        <v>Remplir la colonne M</v>
      </c>
      <c r="Y205" s="179" t="str">
        <f t="shared" si="73"/>
        <v>Remplir la colonne W</v>
      </c>
      <c r="Z205" s="297" t="str">
        <f t="shared" si="90"/>
        <v>Remplir la colonne I</v>
      </c>
      <c r="AA205" s="84" t="s">
        <v>64</v>
      </c>
      <c r="AB205" s="315" t="str">
        <f t="shared" si="74"/>
        <v>Remplir les termes C, P et TVA</v>
      </c>
      <c r="AC205" s="55"/>
      <c r="AD205" s="65"/>
      <c r="AE205" s="56"/>
      <c r="AF205" s="48" t="s">
        <v>64</v>
      </c>
      <c r="AG205" s="99" t="str">
        <f t="shared" si="75"/>
        <v>Remplir la colonne AC ou AE</v>
      </c>
      <c r="AH205" s="103"/>
      <c r="AI205" s="173" t="str">
        <f t="shared" si="91"/>
        <v>Remplir la colonne M</v>
      </c>
      <c r="AJ205" s="179" t="str">
        <f t="shared" si="76"/>
        <v>Remplir la colonne AH</v>
      </c>
      <c r="AK205" s="297" t="str">
        <f t="shared" si="92"/>
        <v>Remplir la colonne I</v>
      </c>
      <c r="AL205" s="84" t="s">
        <v>64</v>
      </c>
      <c r="AM205" s="315" t="str">
        <f t="shared" si="77"/>
        <v>Remplir les termes C, P et TVA</v>
      </c>
      <c r="AN205" s="55"/>
      <c r="AO205" s="65"/>
      <c r="AP205" s="56"/>
      <c r="AQ205" s="48" t="s">
        <v>64</v>
      </c>
      <c r="AR205" s="99" t="str">
        <f t="shared" si="78"/>
        <v>Remplir la colonne AN ou AP</v>
      </c>
      <c r="AS205" s="103"/>
      <c r="AT205" s="173" t="str">
        <f t="shared" si="93"/>
        <v>Remplir la colonne M</v>
      </c>
      <c r="AU205" s="179" t="str">
        <f t="shared" si="79"/>
        <v>Remplir la colonne AS</v>
      </c>
      <c r="AV205" s="297" t="str">
        <f t="shared" si="94"/>
        <v>Remplir la colonne I</v>
      </c>
      <c r="AW205" s="84" t="s">
        <v>64</v>
      </c>
      <c r="AX205" s="315" t="str">
        <f t="shared" si="80"/>
        <v>Remplir les termes C, P et TVA</v>
      </c>
      <c r="AY205" s="55"/>
      <c r="AZ205" s="65"/>
      <c r="BA205" s="56"/>
      <c r="BB205" s="48" t="s">
        <v>64</v>
      </c>
      <c r="BC205" s="99" t="str">
        <f t="shared" si="81"/>
        <v>Remplir la colonne AY ou BA</v>
      </c>
      <c r="BD205" s="103"/>
      <c r="BE205" s="173" t="str">
        <f t="shared" si="95"/>
        <v>Remplir la colonne M</v>
      </c>
      <c r="BF205" s="179" t="str">
        <f t="shared" si="82"/>
        <v>Remplir la colonne BD</v>
      </c>
      <c r="BG205" s="297" t="str">
        <f t="shared" si="96"/>
        <v>Remplir la colonne I</v>
      </c>
      <c r="BH205" s="84" t="s">
        <v>64</v>
      </c>
      <c r="BI205" s="315" t="str">
        <f t="shared" si="83"/>
        <v>Remplir les termes C, P et TVA</v>
      </c>
      <c r="BJ205" s="55"/>
      <c r="BK205" s="65"/>
      <c r="BL205" s="56"/>
      <c r="BM205" s="48" t="s">
        <v>64</v>
      </c>
      <c r="BN205" s="99" t="str">
        <f t="shared" si="84"/>
        <v>Remplir la colonne BJ ou BL</v>
      </c>
      <c r="BO205" s="103"/>
      <c r="BP205" s="173" t="str">
        <f t="shared" si="97"/>
        <v>Remplir la colonne M</v>
      </c>
      <c r="BQ205" s="179" t="str">
        <f t="shared" si="85"/>
        <v>Remplir la colonne BO</v>
      </c>
      <c r="BR205" s="297" t="str">
        <f t="shared" si="98"/>
        <v>Remplir la colonne I</v>
      </c>
      <c r="BS205" s="84" t="s">
        <v>64</v>
      </c>
      <c r="BT205" s="315" t="str">
        <f t="shared" si="86"/>
        <v>Remplir les termes C, P et TVA</v>
      </c>
      <c r="BU205" s="55"/>
      <c r="BV205" s="65"/>
      <c r="BW205" s="56"/>
      <c r="BX205" s="48" t="s">
        <v>64</v>
      </c>
      <c r="BY205" s="99" t="str">
        <f t="shared" si="87"/>
        <v>Remplir la colonne BU ou BW</v>
      </c>
      <c r="BZ205" s="103"/>
      <c r="CA205" s="173" t="str">
        <f t="shared" si="99"/>
        <v>Remplir la colonne M</v>
      </c>
      <c r="CB205" s="179" t="str">
        <f t="shared" si="88"/>
        <v>Remplir la colonne BZ</v>
      </c>
      <c r="CC205" s="297" t="str">
        <f t="shared" si="100"/>
        <v>Remplir la colonne I</v>
      </c>
      <c r="CD205" s="84" t="s">
        <v>64</v>
      </c>
      <c r="CE205" s="315" t="str">
        <f t="shared" si="89"/>
        <v>Remplir les termes C, P et TVA</v>
      </c>
      <c r="CF205" s="61" t="str">
        <f t="shared" ref="CF205:CF268" si="103">IFERROR(IF(ISBLANK(A205),"REMPLIR TYPE DE CLIENT",IF(O205="oui",SUM(periode2exp),"Attestation sur honneur NON")),0)</f>
        <v>REMPLIR TYPE DE CLIENT</v>
      </c>
      <c r="CG205" s="107" t="str">
        <f t="shared" ref="CG205:CG268" si="104">IFERROR(CF205/100,"Montant total de l'aide demandée non indiqué")</f>
        <v>Montant total de l'aide demandée non indiqué</v>
      </c>
      <c r="CH205" s="1"/>
      <c r="CI205" s="1"/>
      <c r="CJ205" s="1"/>
      <c r="CK205" s="1"/>
      <c r="CL205" s="1"/>
    </row>
    <row r="206" spans="1:90" x14ac:dyDescent="0.25">
      <c r="A206" s="51"/>
      <c r="B206" s="111"/>
      <c r="C206" s="111"/>
      <c r="D206" s="111"/>
      <c r="E206" s="111"/>
      <c r="F206" s="111"/>
      <c r="G206" s="132"/>
      <c r="H206" s="151"/>
      <c r="I206" s="299"/>
      <c r="J206" s="152"/>
      <c r="K206" s="153"/>
      <c r="L206" s="169"/>
      <c r="M206" s="39"/>
      <c r="N206" s="90"/>
      <c r="O206" s="39"/>
      <c r="P206" s="23"/>
      <c r="Q206" s="170">
        <f t="shared" si="101"/>
        <v>0</v>
      </c>
      <c r="R206" s="55"/>
      <c r="S206" s="65"/>
      <c r="T206" s="56"/>
      <c r="U206" s="48" t="s">
        <v>64</v>
      </c>
      <c r="V206" s="99" t="str">
        <f t="shared" ref="V206:V269" si="105">IF(AND(R206&lt;&gt;"",T206&lt;&gt;""),"Remplir QUE la colonne R ou T",IF(R206&lt;&gt;"",(R206+S206)*$Q206,IF(T206&lt;&gt;"",(T206+S206)*$Q206,"Remplir la colonne R ou T")))</f>
        <v>Remplir la colonne R ou T</v>
      </c>
      <c r="W206" s="103"/>
      <c r="X206" s="173" t="str">
        <f t="shared" si="102"/>
        <v>Remplir la colonne M</v>
      </c>
      <c r="Y206" s="179" t="str">
        <f t="shared" ref="Y206:Y269" si="106">IF(W206="","Remplir la colonne W",IF(W206&gt;0,MAX(0,MIN($Q$8,W206-X206)),$Q$8))</f>
        <v>Remplir la colonne W</v>
      </c>
      <c r="Z206" s="297" t="str">
        <f t="shared" si="90"/>
        <v>Remplir la colonne I</v>
      </c>
      <c r="AA206" s="84" t="s">
        <v>64</v>
      </c>
      <c r="AB206" s="315" t="str">
        <f t="shared" ref="AB206:AB269" si="107">IFERROR(V206*(Y206+0.75*Z206)*(1+$N206),"Remplir les termes C, P et TVA")</f>
        <v>Remplir les termes C, P et TVA</v>
      </c>
      <c r="AC206" s="55"/>
      <c r="AD206" s="65"/>
      <c r="AE206" s="56"/>
      <c r="AF206" s="48" t="s">
        <v>64</v>
      </c>
      <c r="AG206" s="99" t="str">
        <f t="shared" ref="AG206:AG269" si="108">IF(AND(AC206&lt;&gt;"",AE206&lt;&gt;""),"Remplir QUE la colonne AC ou AE",IF(AC206&lt;&gt;"",(AC206+AD206)*$Q206,IF(AE206&lt;&gt;"",(AE206+AD206)*$Q206,"Remplir la colonne AC ou AE")))</f>
        <v>Remplir la colonne AC ou AE</v>
      </c>
      <c r="AH206" s="103"/>
      <c r="AI206" s="173" t="str">
        <f t="shared" si="91"/>
        <v>Remplir la colonne M</v>
      </c>
      <c r="AJ206" s="179" t="str">
        <f t="shared" ref="AJ206:AJ269" si="109">IF(AH206="","Remplir la colonne AH",IF(AH206&gt;0,MAX(0,MIN($R$8,AH206-AI206)),$R$8))</f>
        <v>Remplir la colonne AH</v>
      </c>
      <c r="AK206" s="297" t="str">
        <f t="shared" si="92"/>
        <v>Remplir la colonne I</v>
      </c>
      <c r="AL206" s="84" t="s">
        <v>64</v>
      </c>
      <c r="AM206" s="315" t="str">
        <f t="shared" ref="AM206:AM269" si="110">IFERROR(AG206*(AJ206+0.75*AK206)*(1+$N206),"Remplir les termes C, P et TVA")</f>
        <v>Remplir les termes C, P et TVA</v>
      </c>
      <c r="AN206" s="55"/>
      <c r="AO206" s="65"/>
      <c r="AP206" s="56"/>
      <c r="AQ206" s="48" t="s">
        <v>64</v>
      </c>
      <c r="AR206" s="99" t="str">
        <f t="shared" ref="AR206:AR269" si="111">IF(AND(AN206&lt;&gt;"",AP206&lt;&gt;""),"Remplir QUE la colonne AN ou AP",IF(AN206&lt;&gt;"",(AN206+AO206)*$Q206,IF(AP206&lt;&gt;"",(AP206+AO206)*$Q206,"Remplir la colonne AN ou AP")))</f>
        <v>Remplir la colonne AN ou AP</v>
      </c>
      <c r="AS206" s="103"/>
      <c r="AT206" s="173" t="str">
        <f t="shared" si="93"/>
        <v>Remplir la colonne M</v>
      </c>
      <c r="AU206" s="179" t="str">
        <f t="shared" ref="AU206:AU269" si="112">IF(AS206="","Remplir la colonne AS",IF(AS206&gt;0,MAX(0,MIN($S$8,AS206-AT206)),$S$8))</f>
        <v>Remplir la colonne AS</v>
      </c>
      <c r="AV206" s="297" t="str">
        <f t="shared" si="94"/>
        <v>Remplir la colonne I</v>
      </c>
      <c r="AW206" s="84" t="s">
        <v>64</v>
      </c>
      <c r="AX206" s="315" t="str">
        <f t="shared" ref="AX206:AX269" si="113">IFERROR(AR206*(AU206+0.75*AV206)*(1+$N206),"Remplir les termes C, P et TVA")</f>
        <v>Remplir les termes C, P et TVA</v>
      </c>
      <c r="AY206" s="55"/>
      <c r="AZ206" s="65"/>
      <c r="BA206" s="56"/>
      <c r="BB206" s="48" t="s">
        <v>64</v>
      </c>
      <c r="BC206" s="99" t="str">
        <f t="shared" ref="BC206:BC269" si="114">IF(AND(AY206&lt;&gt;"",BA206&lt;&gt;""),"Remplir QUE la colonne AY ou BA",IF(AY206&lt;&gt;"",(AY206+AZ206)*$Q206,IF(BA206&lt;&gt;"",(BA206+AZ206)*$Q206,"Remplir la colonne AY ou BA")))</f>
        <v>Remplir la colonne AY ou BA</v>
      </c>
      <c r="BD206" s="103"/>
      <c r="BE206" s="173" t="str">
        <f t="shared" si="95"/>
        <v>Remplir la colonne M</v>
      </c>
      <c r="BF206" s="179" t="str">
        <f t="shared" ref="BF206:BF269" si="115">IF(BD206="","Remplir la colonne BD",IF(BD206&gt;0,MAX(0,MIN($T$8,BD206-BE206)),$T$8))</f>
        <v>Remplir la colonne BD</v>
      </c>
      <c r="BG206" s="297" t="str">
        <f t="shared" si="96"/>
        <v>Remplir la colonne I</v>
      </c>
      <c r="BH206" s="84" t="s">
        <v>64</v>
      </c>
      <c r="BI206" s="315" t="str">
        <f t="shared" ref="BI206:BI269" si="116">IFERROR(BC206*(BF206+0.75*BG206)*(1+$N206),"Remplir les termes C, P et TVA")</f>
        <v>Remplir les termes C, P et TVA</v>
      </c>
      <c r="BJ206" s="55"/>
      <c r="BK206" s="65"/>
      <c r="BL206" s="56"/>
      <c r="BM206" s="48" t="s">
        <v>64</v>
      </c>
      <c r="BN206" s="99" t="str">
        <f t="shared" ref="BN206:BN269" si="117">IF(AND(BJ206&lt;&gt;"",BL206&lt;&gt;""),"Remplir QUE la colonne BJ ou BL",IF(BJ206&lt;&gt;"",(BJ206+BK206)*$Q206,IF(BL206&lt;&gt;"",(BL206+BK206)*$Q206,"Remplir la colonne BJ ou BL")))</f>
        <v>Remplir la colonne BJ ou BL</v>
      </c>
      <c r="BO206" s="103"/>
      <c r="BP206" s="173" t="str">
        <f t="shared" si="97"/>
        <v>Remplir la colonne M</v>
      </c>
      <c r="BQ206" s="179" t="str">
        <f t="shared" ref="BQ206:BQ269" si="118">IF(BO206="","Remplir la colonne BO",IF(BO206&gt;0,MAX(0,MIN($U$8,BO206-BP206)),$U$8))</f>
        <v>Remplir la colonne BO</v>
      </c>
      <c r="BR206" s="297" t="str">
        <f t="shared" si="98"/>
        <v>Remplir la colonne I</v>
      </c>
      <c r="BS206" s="84" t="s">
        <v>64</v>
      </c>
      <c r="BT206" s="315" t="str">
        <f t="shared" ref="BT206:BT269" si="119">IFERROR(BN206*(BQ206+0.75*BR206)*(1+$N206),"Remplir les termes C, P et TVA")</f>
        <v>Remplir les termes C, P et TVA</v>
      </c>
      <c r="BU206" s="55"/>
      <c r="BV206" s="65"/>
      <c r="BW206" s="56"/>
      <c r="BX206" s="48" t="s">
        <v>64</v>
      </c>
      <c r="BY206" s="99" t="str">
        <f t="shared" ref="BY206:BY269" si="120">IF(AND(BU206&lt;&gt;"",BW206&lt;&gt;""),"Remplir QUE la colonne BU ou BW",IF(BU206&lt;&gt;"",(BU206+BV206)*$Q206,IF(BW206&lt;&gt;"",(BW206+BV206)*$Q206,"Remplir la colonne BU ou BW")))</f>
        <v>Remplir la colonne BU ou BW</v>
      </c>
      <c r="BZ206" s="103"/>
      <c r="CA206" s="173" t="str">
        <f t="shared" si="99"/>
        <v>Remplir la colonne M</v>
      </c>
      <c r="CB206" s="179" t="str">
        <f t="shared" ref="CB206:CB269" si="121">IF(BZ206="","Remplir la colonne BZ",IF(BZ206&gt;0,MAX(0,MIN($V$8,BZ206-CA206)),$V$8))</f>
        <v>Remplir la colonne BZ</v>
      </c>
      <c r="CC206" s="297" t="str">
        <f t="shared" si="100"/>
        <v>Remplir la colonne I</v>
      </c>
      <c r="CD206" s="84" t="s">
        <v>64</v>
      </c>
      <c r="CE206" s="315" t="str">
        <f t="shared" ref="CE206:CE269" si="122">IFERROR(BY206*(CB206+0.75*CC206)*(1+$N206),"Remplir les termes C, P et TVA")</f>
        <v>Remplir les termes C, P et TVA</v>
      </c>
      <c r="CF206" s="61" t="str">
        <f t="shared" si="103"/>
        <v>REMPLIR TYPE DE CLIENT</v>
      </c>
      <c r="CG206" s="107" t="str">
        <f t="shared" si="104"/>
        <v>Montant total de l'aide demandée non indiqué</v>
      </c>
      <c r="CH206" s="1"/>
      <c r="CI206" s="1"/>
      <c r="CJ206" s="1"/>
      <c r="CK206" s="1"/>
      <c r="CL206" s="1"/>
    </row>
    <row r="207" spans="1:90" x14ac:dyDescent="0.25">
      <c r="A207" s="51"/>
      <c r="B207" s="111"/>
      <c r="C207" s="111"/>
      <c r="D207" s="111"/>
      <c r="E207" s="111"/>
      <c r="F207" s="111"/>
      <c r="G207" s="132"/>
      <c r="H207" s="151"/>
      <c r="I207" s="299"/>
      <c r="J207" s="152"/>
      <c r="K207" s="153"/>
      <c r="L207" s="169"/>
      <c r="M207" s="39"/>
      <c r="N207" s="90"/>
      <c r="O207" s="39"/>
      <c r="P207" s="23"/>
      <c r="Q207" s="170">
        <f t="shared" si="101"/>
        <v>0</v>
      </c>
      <c r="R207" s="55"/>
      <c r="S207" s="65"/>
      <c r="T207" s="56"/>
      <c r="U207" s="48" t="s">
        <v>64</v>
      </c>
      <c r="V207" s="99" t="str">
        <f t="shared" si="105"/>
        <v>Remplir la colonne R ou T</v>
      </c>
      <c r="W207" s="103"/>
      <c r="X207" s="173" t="str">
        <f t="shared" si="102"/>
        <v>Remplir la colonne M</v>
      </c>
      <c r="Y207" s="179" t="str">
        <f t="shared" si="106"/>
        <v>Remplir la colonne W</v>
      </c>
      <c r="Z207" s="297" t="str">
        <f t="shared" ref="Z207:Z270" si="123">IF($I207="","Remplir la colonne I",IF($I207&lt;DATE(2022,7,1),0,IF($M207="oui",IF(W207-$C$5-$Q$7*1.3&lt;0,0,W207-$C$5-$Q$7*1.3),IF(W207-$Q$7*1.3&lt;0,0,W207-$Q$7*1.3))))</f>
        <v>Remplir la colonne I</v>
      </c>
      <c r="AA207" s="84" t="s">
        <v>64</v>
      </c>
      <c r="AB207" s="315" t="str">
        <f t="shared" si="107"/>
        <v>Remplir les termes C, P et TVA</v>
      </c>
      <c r="AC207" s="55"/>
      <c r="AD207" s="65"/>
      <c r="AE207" s="56"/>
      <c r="AF207" s="48" t="s">
        <v>64</v>
      </c>
      <c r="AG207" s="99" t="str">
        <f t="shared" si="108"/>
        <v>Remplir la colonne AC ou AE</v>
      </c>
      <c r="AH207" s="103"/>
      <c r="AI207" s="173" t="str">
        <f t="shared" ref="AI207:AI270" si="124">IF($M207="Oui",$C$4,IF($M207="Non",$C$6,"Remplir la colonne M"))</f>
        <v>Remplir la colonne M</v>
      </c>
      <c r="AJ207" s="179" t="str">
        <f t="shared" si="109"/>
        <v>Remplir la colonne AH</v>
      </c>
      <c r="AK207" s="297" t="str">
        <f t="shared" ref="AK207:AK270" si="125">IF($I207="","Remplir la colonne I",IF($I207&lt;DATE(2022,7,1),0,IF($M207="oui",IF(AH207-$C$5-$R$7*1.3&lt;0,0,AH207-$C$5-$R$7*1.3),IF(AH207-$R$7*1.3&lt;0,0,AH207-$R$7*1.3))))</f>
        <v>Remplir la colonne I</v>
      </c>
      <c r="AL207" s="84" t="s">
        <v>64</v>
      </c>
      <c r="AM207" s="315" t="str">
        <f t="shared" si="110"/>
        <v>Remplir les termes C, P et TVA</v>
      </c>
      <c r="AN207" s="55"/>
      <c r="AO207" s="65"/>
      <c r="AP207" s="56"/>
      <c r="AQ207" s="48" t="s">
        <v>64</v>
      </c>
      <c r="AR207" s="99" t="str">
        <f t="shared" si="111"/>
        <v>Remplir la colonne AN ou AP</v>
      </c>
      <c r="AS207" s="103"/>
      <c r="AT207" s="173" t="str">
        <f t="shared" ref="AT207:AT270" si="126">IF($M207="Oui",$C$4,IF($M207="Non",$C$6,"Remplir la colonne M"))</f>
        <v>Remplir la colonne M</v>
      </c>
      <c r="AU207" s="179" t="str">
        <f t="shared" si="112"/>
        <v>Remplir la colonne AS</v>
      </c>
      <c r="AV207" s="297" t="str">
        <f t="shared" ref="AV207:AV270" si="127">IF($I207="","Remplir la colonne I",IF($I207&lt;DATE(2022,7,1),0,IF($M207="oui",IF(AS207-$C$5-$S$7*1.3&lt;0,0,AS207-$C$5-$S$7*1.3),IF(AS207-$S$7*1.3&lt;0,0,AS207-$S$7*1.3))))</f>
        <v>Remplir la colonne I</v>
      </c>
      <c r="AW207" s="84" t="s">
        <v>64</v>
      </c>
      <c r="AX207" s="315" t="str">
        <f t="shared" si="113"/>
        <v>Remplir les termes C, P et TVA</v>
      </c>
      <c r="AY207" s="55"/>
      <c r="AZ207" s="65"/>
      <c r="BA207" s="56"/>
      <c r="BB207" s="48" t="s">
        <v>64</v>
      </c>
      <c r="BC207" s="99" t="str">
        <f t="shared" si="114"/>
        <v>Remplir la colonne AY ou BA</v>
      </c>
      <c r="BD207" s="103"/>
      <c r="BE207" s="173" t="str">
        <f t="shared" ref="BE207:BE270" si="128">IF($M207="Oui",$C$4,IF($M207="Non",$C$6,"Remplir la colonne M"))</f>
        <v>Remplir la colonne M</v>
      </c>
      <c r="BF207" s="179" t="str">
        <f t="shared" si="115"/>
        <v>Remplir la colonne BD</v>
      </c>
      <c r="BG207" s="297" t="str">
        <f t="shared" ref="BG207:BG270" si="129">IF($I207="","Remplir la colonne I",IF($I207&lt;DATE(2022,7,1),0,IF($M207="oui",IF(BD207-$C$5-$T$7*1.3&lt;0,0,BD207-$C$5-$T$7*1.3),IF(BD207-$T$7*1.3&lt;0,0,BD207-$T$7*1.3))))</f>
        <v>Remplir la colonne I</v>
      </c>
      <c r="BH207" s="84" t="s">
        <v>64</v>
      </c>
      <c r="BI207" s="315" t="str">
        <f t="shared" si="116"/>
        <v>Remplir les termes C, P et TVA</v>
      </c>
      <c r="BJ207" s="55"/>
      <c r="BK207" s="65"/>
      <c r="BL207" s="56"/>
      <c r="BM207" s="48" t="s">
        <v>64</v>
      </c>
      <c r="BN207" s="99" t="str">
        <f t="shared" si="117"/>
        <v>Remplir la colonne BJ ou BL</v>
      </c>
      <c r="BO207" s="103"/>
      <c r="BP207" s="173" t="str">
        <f t="shared" ref="BP207:BP270" si="130">IF($M207="Oui",$C$4,IF($M207="Non",$C$6,"Remplir la colonne M"))</f>
        <v>Remplir la colonne M</v>
      </c>
      <c r="BQ207" s="179" t="str">
        <f t="shared" si="118"/>
        <v>Remplir la colonne BO</v>
      </c>
      <c r="BR207" s="297" t="str">
        <f t="shared" ref="BR207:BR270" si="131">IF($I207="","Remplir la colonne I",IF($I207&lt;DATE(2022,7,1),0,IF($M207="oui",IF(BO207-$C$5-$U$7*1.3&lt;0,0,BO207-$C$5-$U$7*1.3),IF(BO207-$U$7*1.3&lt;0,0,BO207-$U$7*1.3))))</f>
        <v>Remplir la colonne I</v>
      </c>
      <c r="BS207" s="84" t="s">
        <v>64</v>
      </c>
      <c r="BT207" s="315" t="str">
        <f t="shared" si="119"/>
        <v>Remplir les termes C, P et TVA</v>
      </c>
      <c r="BU207" s="55"/>
      <c r="BV207" s="65"/>
      <c r="BW207" s="56"/>
      <c r="BX207" s="48" t="s">
        <v>64</v>
      </c>
      <c r="BY207" s="99" t="str">
        <f t="shared" si="120"/>
        <v>Remplir la colonne BU ou BW</v>
      </c>
      <c r="BZ207" s="103"/>
      <c r="CA207" s="173" t="str">
        <f t="shared" ref="CA207:CA270" si="132">IF($M207="Oui",$C$4,IF($M207="Non",$C$6,"Remplir la colonne M"))</f>
        <v>Remplir la colonne M</v>
      </c>
      <c r="CB207" s="179" t="str">
        <f t="shared" si="121"/>
        <v>Remplir la colonne BZ</v>
      </c>
      <c r="CC207" s="297" t="str">
        <f t="shared" ref="CC207:CC270" si="133">IF($I207="","Remplir la colonne I",IF($I207&lt;DATE(2022,7,1),0,IF($M207="oui",IF(BZ207-$C$5-$V$7*1.3&lt;0,0,BZ207-$C$5-$V$7*1.3),IF(BZ207-$V$7*1.3&lt;0,0,BZ207-$V$7*1.3))))</f>
        <v>Remplir la colonne I</v>
      </c>
      <c r="CD207" s="84" t="s">
        <v>64</v>
      </c>
      <c r="CE207" s="315" t="str">
        <f t="shared" si="122"/>
        <v>Remplir les termes C, P et TVA</v>
      </c>
      <c r="CF207" s="61" t="str">
        <f t="shared" si="103"/>
        <v>REMPLIR TYPE DE CLIENT</v>
      </c>
      <c r="CG207" s="107" t="str">
        <f t="shared" si="104"/>
        <v>Montant total de l'aide demandée non indiqué</v>
      </c>
      <c r="CH207" s="1"/>
      <c r="CI207" s="1"/>
      <c r="CJ207" s="1"/>
      <c r="CK207" s="1"/>
      <c r="CL207" s="1"/>
    </row>
    <row r="208" spans="1:90" x14ac:dyDescent="0.25">
      <c r="A208" s="51"/>
      <c r="B208" s="111"/>
      <c r="C208" s="111"/>
      <c r="D208" s="111"/>
      <c r="E208" s="111"/>
      <c r="F208" s="111"/>
      <c r="G208" s="132"/>
      <c r="H208" s="151"/>
      <c r="I208" s="299"/>
      <c r="J208" s="152"/>
      <c r="K208" s="153"/>
      <c r="L208" s="169"/>
      <c r="M208" s="39"/>
      <c r="N208" s="90"/>
      <c r="O208" s="39"/>
      <c r="P208" s="23"/>
      <c r="Q208" s="170">
        <f t="shared" si="101"/>
        <v>0</v>
      </c>
      <c r="R208" s="55"/>
      <c r="S208" s="65"/>
      <c r="T208" s="56"/>
      <c r="U208" s="48" t="s">
        <v>64</v>
      </c>
      <c r="V208" s="99" t="str">
        <f t="shared" si="105"/>
        <v>Remplir la colonne R ou T</v>
      </c>
      <c r="W208" s="103"/>
      <c r="X208" s="173" t="str">
        <f t="shared" si="102"/>
        <v>Remplir la colonne M</v>
      </c>
      <c r="Y208" s="179" t="str">
        <f t="shared" si="106"/>
        <v>Remplir la colonne W</v>
      </c>
      <c r="Z208" s="297" t="str">
        <f t="shared" si="123"/>
        <v>Remplir la colonne I</v>
      </c>
      <c r="AA208" s="84" t="s">
        <v>64</v>
      </c>
      <c r="AB208" s="315" t="str">
        <f t="shared" si="107"/>
        <v>Remplir les termes C, P et TVA</v>
      </c>
      <c r="AC208" s="55"/>
      <c r="AD208" s="65"/>
      <c r="AE208" s="56"/>
      <c r="AF208" s="48" t="s">
        <v>64</v>
      </c>
      <c r="AG208" s="99" t="str">
        <f t="shared" si="108"/>
        <v>Remplir la colonne AC ou AE</v>
      </c>
      <c r="AH208" s="103"/>
      <c r="AI208" s="173" t="str">
        <f t="shared" si="124"/>
        <v>Remplir la colonne M</v>
      </c>
      <c r="AJ208" s="179" t="str">
        <f t="shared" si="109"/>
        <v>Remplir la colonne AH</v>
      </c>
      <c r="AK208" s="297" t="str">
        <f t="shared" si="125"/>
        <v>Remplir la colonne I</v>
      </c>
      <c r="AL208" s="84" t="s">
        <v>64</v>
      </c>
      <c r="AM208" s="315" t="str">
        <f t="shared" si="110"/>
        <v>Remplir les termes C, P et TVA</v>
      </c>
      <c r="AN208" s="55"/>
      <c r="AO208" s="65"/>
      <c r="AP208" s="56"/>
      <c r="AQ208" s="48" t="s">
        <v>64</v>
      </c>
      <c r="AR208" s="99" t="str">
        <f t="shared" si="111"/>
        <v>Remplir la colonne AN ou AP</v>
      </c>
      <c r="AS208" s="103"/>
      <c r="AT208" s="173" t="str">
        <f t="shared" si="126"/>
        <v>Remplir la colonne M</v>
      </c>
      <c r="AU208" s="179" t="str">
        <f t="shared" si="112"/>
        <v>Remplir la colonne AS</v>
      </c>
      <c r="AV208" s="297" t="str">
        <f t="shared" si="127"/>
        <v>Remplir la colonne I</v>
      </c>
      <c r="AW208" s="84" t="s">
        <v>64</v>
      </c>
      <c r="AX208" s="315" t="str">
        <f t="shared" si="113"/>
        <v>Remplir les termes C, P et TVA</v>
      </c>
      <c r="AY208" s="55"/>
      <c r="AZ208" s="65"/>
      <c r="BA208" s="56"/>
      <c r="BB208" s="48" t="s">
        <v>64</v>
      </c>
      <c r="BC208" s="99" t="str">
        <f t="shared" si="114"/>
        <v>Remplir la colonne AY ou BA</v>
      </c>
      <c r="BD208" s="103"/>
      <c r="BE208" s="173" t="str">
        <f t="shared" si="128"/>
        <v>Remplir la colonne M</v>
      </c>
      <c r="BF208" s="179" t="str">
        <f t="shared" si="115"/>
        <v>Remplir la colonne BD</v>
      </c>
      <c r="BG208" s="297" t="str">
        <f t="shared" si="129"/>
        <v>Remplir la colonne I</v>
      </c>
      <c r="BH208" s="84" t="s">
        <v>64</v>
      </c>
      <c r="BI208" s="315" t="str">
        <f t="shared" si="116"/>
        <v>Remplir les termes C, P et TVA</v>
      </c>
      <c r="BJ208" s="55"/>
      <c r="BK208" s="65"/>
      <c r="BL208" s="56"/>
      <c r="BM208" s="48" t="s">
        <v>64</v>
      </c>
      <c r="BN208" s="99" t="str">
        <f t="shared" si="117"/>
        <v>Remplir la colonne BJ ou BL</v>
      </c>
      <c r="BO208" s="103"/>
      <c r="BP208" s="173" t="str">
        <f t="shared" si="130"/>
        <v>Remplir la colonne M</v>
      </c>
      <c r="BQ208" s="179" t="str">
        <f t="shared" si="118"/>
        <v>Remplir la colonne BO</v>
      </c>
      <c r="BR208" s="297" t="str">
        <f t="shared" si="131"/>
        <v>Remplir la colonne I</v>
      </c>
      <c r="BS208" s="84" t="s">
        <v>64</v>
      </c>
      <c r="BT208" s="315" t="str">
        <f t="shared" si="119"/>
        <v>Remplir les termes C, P et TVA</v>
      </c>
      <c r="BU208" s="55"/>
      <c r="BV208" s="65"/>
      <c r="BW208" s="56"/>
      <c r="BX208" s="48" t="s">
        <v>64</v>
      </c>
      <c r="BY208" s="99" t="str">
        <f t="shared" si="120"/>
        <v>Remplir la colonne BU ou BW</v>
      </c>
      <c r="BZ208" s="103"/>
      <c r="CA208" s="173" t="str">
        <f t="shared" si="132"/>
        <v>Remplir la colonne M</v>
      </c>
      <c r="CB208" s="179" t="str">
        <f t="shared" si="121"/>
        <v>Remplir la colonne BZ</v>
      </c>
      <c r="CC208" s="297" t="str">
        <f t="shared" si="133"/>
        <v>Remplir la colonne I</v>
      </c>
      <c r="CD208" s="84" t="s">
        <v>64</v>
      </c>
      <c r="CE208" s="315" t="str">
        <f t="shared" si="122"/>
        <v>Remplir les termes C, P et TVA</v>
      </c>
      <c r="CF208" s="61" t="str">
        <f t="shared" si="103"/>
        <v>REMPLIR TYPE DE CLIENT</v>
      </c>
      <c r="CG208" s="107" t="str">
        <f t="shared" si="104"/>
        <v>Montant total de l'aide demandée non indiqué</v>
      </c>
      <c r="CH208" s="1"/>
      <c r="CI208" s="1"/>
      <c r="CJ208" s="1"/>
      <c r="CK208" s="1"/>
      <c r="CL208" s="1"/>
    </row>
    <row r="209" spans="1:90" x14ac:dyDescent="0.25">
      <c r="A209" s="51"/>
      <c r="B209" s="111"/>
      <c r="C209" s="111"/>
      <c r="D209" s="111"/>
      <c r="E209" s="111"/>
      <c r="F209" s="111"/>
      <c r="G209" s="132"/>
      <c r="H209" s="151"/>
      <c r="I209" s="299"/>
      <c r="J209" s="152"/>
      <c r="K209" s="153"/>
      <c r="L209" s="169"/>
      <c r="M209" s="39"/>
      <c r="N209" s="90"/>
      <c r="O209" s="39"/>
      <c r="P209" s="23"/>
      <c r="Q209" s="170">
        <f t="shared" si="101"/>
        <v>0</v>
      </c>
      <c r="R209" s="55"/>
      <c r="S209" s="65"/>
      <c r="T209" s="56"/>
      <c r="U209" s="48" t="s">
        <v>64</v>
      </c>
      <c r="V209" s="99" t="str">
        <f t="shared" si="105"/>
        <v>Remplir la colonne R ou T</v>
      </c>
      <c r="W209" s="103"/>
      <c r="X209" s="173" t="str">
        <f t="shared" si="102"/>
        <v>Remplir la colonne M</v>
      </c>
      <c r="Y209" s="179" t="str">
        <f t="shared" si="106"/>
        <v>Remplir la colonne W</v>
      </c>
      <c r="Z209" s="297" t="str">
        <f t="shared" si="123"/>
        <v>Remplir la colonne I</v>
      </c>
      <c r="AA209" s="84" t="s">
        <v>64</v>
      </c>
      <c r="AB209" s="315" t="str">
        <f t="shared" si="107"/>
        <v>Remplir les termes C, P et TVA</v>
      </c>
      <c r="AC209" s="55"/>
      <c r="AD209" s="65"/>
      <c r="AE209" s="56"/>
      <c r="AF209" s="48" t="s">
        <v>64</v>
      </c>
      <c r="AG209" s="99" t="str">
        <f t="shared" si="108"/>
        <v>Remplir la colonne AC ou AE</v>
      </c>
      <c r="AH209" s="103"/>
      <c r="AI209" s="173" t="str">
        <f t="shared" si="124"/>
        <v>Remplir la colonne M</v>
      </c>
      <c r="AJ209" s="179" t="str">
        <f t="shared" si="109"/>
        <v>Remplir la colonne AH</v>
      </c>
      <c r="AK209" s="297" t="str">
        <f t="shared" si="125"/>
        <v>Remplir la colonne I</v>
      </c>
      <c r="AL209" s="84" t="s">
        <v>64</v>
      </c>
      <c r="AM209" s="315" t="str">
        <f t="shared" si="110"/>
        <v>Remplir les termes C, P et TVA</v>
      </c>
      <c r="AN209" s="55"/>
      <c r="AO209" s="65"/>
      <c r="AP209" s="56"/>
      <c r="AQ209" s="48" t="s">
        <v>64</v>
      </c>
      <c r="AR209" s="99" t="str">
        <f t="shared" si="111"/>
        <v>Remplir la colonne AN ou AP</v>
      </c>
      <c r="AS209" s="103"/>
      <c r="AT209" s="173" t="str">
        <f t="shared" si="126"/>
        <v>Remplir la colonne M</v>
      </c>
      <c r="AU209" s="179" t="str">
        <f t="shared" si="112"/>
        <v>Remplir la colonne AS</v>
      </c>
      <c r="AV209" s="297" t="str">
        <f t="shared" si="127"/>
        <v>Remplir la colonne I</v>
      </c>
      <c r="AW209" s="84" t="s">
        <v>64</v>
      </c>
      <c r="AX209" s="315" t="str">
        <f t="shared" si="113"/>
        <v>Remplir les termes C, P et TVA</v>
      </c>
      <c r="AY209" s="55"/>
      <c r="AZ209" s="65"/>
      <c r="BA209" s="56"/>
      <c r="BB209" s="48" t="s">
        <v>64</v>
      </c>
      <c r="BC209" s="99" t="str">
        <f t="shared" si="114"/>
        <v>Remplir la colonne AY ou BA</v>
      </c>
      <c r="BD209" s="103"/>
      <c r="BE209" s="173" t="str">
        <f t="shared" si="128"/>
        <v>Remplir la colonne M</v>
      </c>
      <c r="BF209" s="179" t="str">
        <f t="shared" si="115"/>
        <v>Remplir la colonne BD</v>
      </c>
      <c r="BG209" s="297" t="str">
        <f t="shared" si="129"/>
        <v>Remplir la colonne I</v>
      </c>
      <c r="BH209" s="84" t="s">
        <v>64</v>
      </c>
      <c r="BI209" s="315" t="str">
        <f t="shared" si="116"/>
        <v>Remplir les termes C, P et TVA</v>
      </c>
      <c r="BJ209" s="55"/>
      <c r="BK209" s="65"/>
      <c r="BL209" s="56"/>
      <c r="BM209" s="48" t="s">
        <v>64</v>
      </c>
      <c r="BN209" s="99" t="str">
        <f t="shared" si="117"/>
        <v>Remplir la colonne BJ ou BL</v>
      </c>
      <c r="BO209" s="103"/>
      <c r="BP209" s="173" t="str">
        <f t="shared" si="130"/>
        <v>Remplir la colonne M</v>
      </c>
      <c r="BQ209" s="179" t="str">
        <f t="shared" si="118"/>
        <v>Remplir la colonne BO</v>
      </c>
      <c r="BR209" s="297" t="str">
        <f t="shared" si="131"/>
        <v>Remplir la colonne I</v>
      </c>
      <c r="BS209" s="84" t="s">
        <v>64</v>
      </c>
      <c r="BT209" s="315" t="str">
        <f t="shared" si="119"/>
        <v>Remplir les termes C, P et TVA</v>
      </c>
      <c r="BU209" s="55"/>
      <c r="BV209" s="65"/>
      <c r="BW209" s="56"/>
      <c r="BX209" s="48" t="s">
        <v>64</v>
      </c>
      <c r="BY209" s="99" t="str">
        <f t="shared" si="120"/>
        <v>Remplir la colonne BU ou BW</v>
      </c>
      <c r="BZ209" s="103"/>
      <c r="CA209" s="173" t="str">
        <f t="shared" si="132"/>
        <v>Remplir la colonne M</v>
      </c>
      <c r="CB209" s="179" t="str">
        <f t="shared" si="121"/>
        <v>Remplir la colonne BZ</v>
      </c>
      <c r="CC209" s="297" t="str">
        <f t="shared" si="133"/>
        <v>Remplir la colonne I</v>
      </c>
      <c r="CD209" s="84" t="s">
        <v>64</v>
      </c>
      <c r="CE209" s="315" t="str">
        <f t="shared" si="122"/>
        <v>Remplir les termes C, P et TVA</v>
      </c>
      <c r="CF209" s="61" t="str">
        <f t="shared" si="103"/>
        <v>REMPLIR TYPE DE CLIENT</v>
      </c>
      <c r="CG209" s="107" t="str">
        <f t="shared" si="104"/>
        <v>Montant total de l'aide demandée non indiqué</v>
      </c>
      <c r="CH209" s="1"/>
      <c r="CI209" s="1"/>
      <c r="CJ209" s="1"/>
      <c r="CK209" s="1"/>
      <c r="CL209" s="1"/>
    </row>
    <row r="210" spans="1:90" x14ac:dyDescent="0.25">
      <c r="A210" s="51"/>
      <c r="B210" s="111"/>
      <c r="C210" s="111"/>
      <c r="D210" s="111"/>
      <c r="E210" s="111"/>
      <c r="F210" s="111"/>
      <c r="G210" s="132"/>
      <c r="H210" s="151"/>
      <c r="I210" s="299"/>
      <c r="J210" s="152"/>
      <c r="K210" s="153"/>
      <c r="L210" s="169"/>
      <c r="M210" s="39"/>
      <c r="N210" s="90"/>
      <c r="O210" s="39"/>
      <c r="P210" s="23"/>
      <c r="Q210" s="170">
        <f t="shared" si="101"/>
        <v>0</v>
      </c>
      <c r="R210" s="55"/>
      <c r="S210" s="65"/>
      <c r="T210" s="56"/>
      <c r="U210" s="48" t="s">
        <v>64</v>
      </c>
      <c r="V210" s="99" t="str">
        <f t="shared" si="105"/>
        <v>Remplir la colonne R ou T</v>
      </c>
      <c r="W210" s="103"/>
      <c r="X210" s="173" t="str">
        <f t="shared" si="102"/>
        <v>Remplir la colonne M</v>
      </c>
      <c r="Y210" s="179" t="str">
        <f t="shared" si="106"/>
        <v>Remplir la colonne W</v>
      </c>
      <c r="Z210" s="297" t="str">
        <f t="shared" si="123"/>
        <v>Remplir la colonne I</v>
      </c>
      <c r="AA210" s="84" t="s">
        <v>64</v>
      </c>
      <c r="AB210" s="315" t="str">
        <f t="shared" si="107"/>
        <v>Remplir les termes C, P et TVA</v>
      </c>
      <c r="AC210" s="55"/>
      <c r="AD210" s="65"/>
      <c r="AE210" s="56"/>
      <c r="AF210" s="48" t="s">
        <v>64</v>
      </c>
      <c r="AG210" s="99" t="str">
        <f t="shared" si="108"/>
        <v>Remplir la colonne AC ou AE</v>
      </c>
      <c r="AH210" s="103"/>
      <c r="AI210" s="173" t="str">
        <f t="shared" si="124"/>
        <v>Remplir la colonne M</v>
      </c>
      <c r="AJ210" s="179" t="str">
        <f t="shared" si="109"/>
        <v>Remplir la colonne AH</v>
      </c>
      <c r="AK210" s="297" t="str">
        <f t="shared" si="125"/>
        <v>Remplir la colonne I</v>
      </c>
      <c r="AL210" s="84" t="s">
        <v>64</v>
      </c>
      <c r="AM210" s="315" t="str">
        <f t="shared" si="110"/>
        <v>Remplir les termes C, P et TVA</v>
      </c>
      <c r="AN210" s="55"/>
      <c r="AO210" s="65"/>
      <c r="AP210" s="56"/>
      <c r="AQ210" s="48" t="s">
        <v>64</v>
      </c>
      <c r="AR210" s="99" t="str">
        <f t="shared" si="111"/>
        <v>Remplir la colonne AN ou AP</v>
      </c>
      <c r="AS210" s="103"/>
      <c r="AT210" s="173" t="str">
        <f t="shared" si="126"/>
        <v>Remplir la colonne M</v>
      </c>
      <c r="AU210" s="179" t="str">
        <f t="shared" si="112"/>
        <v>Remplir la colonne AS</v>
      </c>
      <c r="AV210" s="297" t="str">
        <f t="shared" si="127"/>
        <v>Remplir la colonne I</v>
      </c>
      <c r="AW210" s="84" t="s">
        <v>64</v>
      </c>
      <c r="AX210" s="315" t="str">
        <f t="shared" si="113"/>
        <v>Remplir les termes C, P et TVA</v>
      </c>
      <c r="AY210" s="55"/>
      <c r="AZ210" s="65"/>
      <c r="BA210" s="56"/>
      <c r="BB210" s="48" t="s">
        <v>64</v>
      </c>
      <c r="BC210" s="99" t="str">
        <f t="shared" si="114"/>
        <v>Remplir la colonne AY ou BA</v>
      </c>
      <c r="BD210" s="103"/>
      <c r="BE210" s="173" t="str">
        <f t="shared" si="128"/>
        <v>Remplir la colonne M</v>
      </c>
      <c r="BF210" s="179" t="str">
        <f t="shared" si="115"/>
        <v>Remplir la colonne BD</v>
      </c>
      <c r="BG210" s="297" t="str">
        <f t="shared" si="129"/>
        <v>Remplir la colonne I</v>
      </c>
      <c r="BH210" s="84" t="s">
        <v>64</v>
      </c>
      <c r="BI210" s="315" t="str">
        <f t="shared" si="116"/>
        <v>Remplir les termes C, P et TVA</v>
      </c>
      <c r="BJ210" s="55"/>
      <c r="BK210" s="65"/>
      <c r="BL210" s="56"/>
      <c r="BM210" s="48" t="s">
        <v>64</v>
      </c>
      <c r="BN210" s="99" t="str">
        <f t="shared" si="117"/>
        <v>Remplir la colonne BJ ou BL</v>
      </c>
      <c r="BO210" s="103"/>
      <c r="BP210" s="173" t="str">
        <f t="shared" si="130"/>
        <v>Remplir la colonne M</v>
      </c>
      <c r="BQ210" s="179" t="str">
        <f t="shared" si="118"/>
        <v>Remplir la colonne BO</v>
      </c>
      <c r="BR210" s="297" t="str">
        <f t="shared" si="131"/>
        <v>Remplir la colonne I</v>
      </c>
      <c r="BS210" s="84" t="s">
        <v>64</v>
      </c>
      <c r="BT210" s="315" t="str">
        <f t="shared" si="119"/>
        <v>Remplir les termes C, P et TVA</v>
      </c>
      <c r="BU210" s="55"/>
      <c r="BV210" s="65"/>
      <c r="BW210" s="56"/>
      <c r="BX210" s="48" t="s">
        <v>64</v>
      </c>
      <c r="BY210" s="99" t="str">
        <f t="shared" si="120"/>
        <v>Remplir la colonne BU ou BW</v>
      </c>
      <c r="BZ210" s="103"/>
      <c r="CA210" s="173" t="str">
        <f t="shared" si="132"/>
        <v>Remplir la colonne M</v>
      </c>
      <c r="CB210" s="179" t="str">
        <f t="shared" si="121"/>
        <v>Remplir la colonne BZ</v>
      </c>
      <c r="CC210" s="297" t="str">
        <f t="shared" si="133"/>
        <v>Remplir la colonne I</v>
      </c>
      <c r="CD210" s="84" t="s">
        <v>64</v>
      </c>
      <c r="CE210" s="315" t="str">
        <f t="shared" si="122"/>
        <v>Remplir les termes C, P et TVA</v>
      </c>
      <c r="CF210" s="61" t="str">
        <f t="shared" si="103"/>
        <v>REMPLIR TYPE DE CLIENT</v>
      </c>
      <c r="CG210" s="107" t="str">
        <f t="shared" si="104"/>
        <v>Montant total de l'aide demandée non indiqué</v>
      </c>
      <c r="CH210" s="1"/>
      <c r="CI210" s="1"/>
      <c r="CJ210" s="1"/>
      <c r="CK210" s="1"/>
      <c r="CL210" s="1"/>
    </row>
    <row r="211" spans="1:90" x14ac:dyDescent="0.25">
      <c r="A211" s="51"/>
      <c r="B211" s="111"/>
      <c r="C211" s="111"/>
      <c r="D211" s="111"/>
      <c r="E211" s="111"/>
      <c r="F211" s="111"/>
      <c r="G211" s="132"/>
      <c r="H211" s="151"/>
      <c r="I211" s="299"/>
      <c r="J211" s="152"/>
      <c r="K211" s="153"/>
      <c r="L211" s="169"/>
      <c r="M211" s="39"/>
      <c r="N211" s="90"/>
      <c r="O211" s="39"/>
      <c r="P211" s="23"/>
      <c r="Q211" s="170">
        <f t="shared" si="101"/>
        <v>0</v>
      </c>
      <c r="R211" s="55"/>
      <c r="S211" s="65"/>
      <c r="T211" s="56"/>
      <c r="U211" s="48" t="s">
        <v>64</v>
      </c>
      <c r="V211" s="99" t="str">
        <f t="shared" si="105"/>
        <v>Remplir la colonne R ou T</v>
      </c>
      <c r="W211" s="103"/>
      <c r="X211" s="173" t="str">
        <f t="shared" si="102"/>
        <v>Remplir la colonne M</v>
      </c>
      <c r="Y211" s="179" t="str">
        <f t="shared" si="106"/>
        <v>Remplir la colonne W</v>
      </c>
      <c r="Z211" s="297" t="str">
        <f t="shared" si="123"/>
        <v>Remplir la colonne I</v>
      </c>
      <c r="AA211" s="84" t="s">
        <v>64</v>
      </c>
      <c r="AB211" s="315" t="str">
        <f t="shared" si="107"/>
        <v>Remplir les termes C, P et TVA</v>
      </c>
      <c r="AC211" s="55"/>
      <c r="AD211" s="65"/>
      <c r="AE211" s="56"/>
      <c r="AF211" s="48" t="s">
        <v>64</v>
      </c>
      <c r="AG211" s="99" t="str">
        <f t="shared" si="108"/>
        <v>Remplir la colonne AC ou AE</v>
      </c>
      <c r="AH211" s="103"/>
      <c r="AI211" s="173" t="str">
        <f t="shared" si="124"/>
        <v>Remplir la colonne M</v>
      </c>
      <c r="AJ211" s="179" t="str">
        <f t="shared" si="109"/>
        <v>Remplir la colonne AH</v>
      </c>
      <c r="AK211" s="297" t="str">
        <f t="shared" si="125"/>
        <v>Remplir la colonne I</v>
      </c>
      <c r="AL211" s="84" t="s">
        <v>64</v>
      </c>
      <c r="AM211" s="315" t="str">
        <f t="shared" si="110"/>
        <v>Remplir les termes C, P et TVA</v>
      </c>
      <c r="AN211" s="55"/>
      <c r="AO211" s="65"/>
      <c r="AP211" s="56"/>
      <c r="AQ211" s="48" t="s">
        <v>64</v>
      </c>
      <c r="AR211" s="99" t="str">
        <f t="shared" si="111"/>
        <v>Remplir la colonne AN ou AP</v>
      </c>
      <c r="AS211" s="103"/>
      <c r="AT211" s="173" t="str">
        <f t="shared" si="126"/>
        <v>Remplir la colonne M</v>
      </c>
      <c r="AU211" s="179" t="str">
        <f t="shared" si="112"/>
        <v>Remplir la colonne AS</v>
      </c>
      <c r="AV211" s="297" t="str">
        <f t="shared" si="127"/>
        <v>Remplir la colonne I</v>
      </c>
      <c r="AW211" s="84" t="s">
        <v>64</v>
      </c>
      <c r="AX211" s="315" t="str">
        <f t="shared" si="113"/>
        <v>Remplir les termes C, P et TVA</v>
      </c>
      <c r="AY211" s="55"/>
      <c r="AZ211" s="65"/>
      <c r="BA211" s="56"/>
      <c r="BB211" s="48" t="s">
        <v>64</v>
      </c>
      <c r="BC211" s="99" t="str">
        <f t="shared" si="114"/>
        <v>Remplir la colonne AY ou BA</v>
      </c>
      <c r="BD211" s="103"/>
      <c r="BE211" s="173" t="str">
        <f t="shared" si="128"/>
        <v>Remplir la colonne M</v>
      </c>
      <c r="BF211" s="179" t="str">
        <f t="shared" si="115"/>
        <v>Remplir la colonne BD</v>
      </c>
      <c r="BG211" s="297" t="str">
        <f t="shared" si="129"/>
        <v>Remplir la colonne I</v>
      </c>
      <c r="BH211" s="84" t="s">
        <v>64</v>
      </c>
      <c r="BI211" s="315" t="str">
        <f t="shared" si="116"/>
        <v>Remplir les termes C, P et TVA</v>
      </c>
      <c r="BJ211" s="55"/>
      <c r="BK211" s="65"/>
      <c r="BL211" s="56"/>
      <c r="BM211" s="48" t="s">
        <v>64</v>
      </c>
      <c r="BN211" s="99" t="str">
        <f t="shared" si="117"/>
        <v>Remplir la colonne BJ ou BL</v>
      </c>
      <c r="BO211" s="103"/>
      <c r="BP211" s="173" t="str">
        <f t="shared" si="130"/>
        <v>Remplir la colonne M</v>
      </c>
      <c r="BQ211" s="179" t="str">
        <f t="shared" si="118"/>
        <v>Remplir la colonne BO</v>
      </c>
      <c r="BR211" s="297" t="str">
        <f t="shared" si="131"/>
        <v>Remplir la colonne I</v>
      </c>
      <c r="BS211" s="84" t="s">
        <v>64</v>
      </c>
      <c r="BT211" s="315" t="str">
        <f t="shared" si="119"/>
        <v>Remplir les termes C, P et TVA</v>
      </c>
      <c r="BU211" s="55"/>
      <c r="BV211" s="65"/>
      <c r="BW211" s="56"/>
      <c r="BX211" s="48" t="s">
        <v>64</v>
      </c>
      <c r="BY211" s="99" t="str">
        <f t="shared" si="120"/>
        <v>Remplir la colonne BU ou BW</v>
      </c>
      <c r="BZ211" s="103"/>
      <c r="CA211" s="173" t="str">
        <f t="shared" si="132"/>
        <v>Remplir la colonne M</v>
      </c>
      <c r="CB211" s="179" t="str">
        <f t="shared" si="121"/>
        <v>Remplir la colonne BZ</v>
      </c>
      <c r="CC211" s="297" t="str">
        <f t="shared" si="133"/>
        <v>Remplir la colonne I</v>
      </c>
      <c r="CD211" s="84" t="s">
        <v>64</v>
      </c>
      <c r="CE211" s="315" t="str">
        <f t="shared" si="122"/>
        <v>Remplir les termes C, P et TVA</v>
      </c>
      <c r="CF211" s="61" t="str">
        <f t="shared" si="103"/>
        <v>REMPLIR TYPE DE CLIENT</v>
      </c>
      <c r="CG211" s="107" t="str">
        <f t="shared" si="104"/>
        <v>Montant total de l'aide demandée non indiqué</v>
      </c>
      <c r="CH211" s="1"/>
      <c r="CI211" s="1"/>
      <c r="CJ211" s="1"/>
      <c r="CK211" s="1"/>
      <c r="CL211" s="1"/>
    </row>
    <row r="212" spans="1:90" x14ac:dyDescent="0.25">
      <c r="A212" s="51"/>
      <c r="B212" s="111"/>
      <c r="C212" s="111"/>
      <c r="D212" s="111"/>
      <c r="E212" s="111"/>
      <c r="F212" s="111"/>
      <c r="G212" s="132"/>
      <c r="H212" s="151"/>
      <c r="I212" s="299"/>
      <c r="J212" s="152"/>
      <c r="K212" s="153"/>
      <c r="L212" s="169"/>
      <c r="M212" s="39"/>
      <c r="N212" s="90"/>
      <c r="O212" s="39"/>
      <c r="P212" s="23"/>
      <c r="Q212" s="170">
        <f t="shared" si="101"/>
        <v>0</v>
      </c>
      <c r="R212" s="55"/>
      <c r="S212" s="65"/>
      <c r="T212" s="56"/>
      <c r="U212" s="48" t="s">
        <v>64</v>
      </c>
      <c r="V212" s="99" t="str">
        <f t="shared" si="105"/>
        <v>Remplir la colonne R ou T</v>
      </c>
      <c r="W212" s="103"/>
      <c r="X212" s="173" t="str">
        <f t="shared" si="102"/>
        <v>Remplir la colonne M</v>
      </c>
      <c r="Y212" s="179" t="str">
        <f t="shared" si="106"/>
        <v>Remplir la colonne W</v>
      </c>
      <c r="Z212" s="297" t="str">
        <f t="shared" si="123"/>
        <v>Remplir la colonne I</v>
      </c>
      <c r="AA212" s="84" t="s">
        <v>64</v>
      </c>
      <c r="AB212" s="315" t="str">
        <f t="shared" si="107"/>
        <v>Remplir les termes C, P et TVA</v>
      </c>
      <c r="AC212" s="55"/>
      <c r="AD212" s="65"/>
      <c r="AE212" s="56"/>
      <c r="AF212" s="48" t="s">
        <v>64</v>
      </c>
      <c r="AG212" s="99" t="str">
        <f t="shared" si="108"/>
        <v>Remplir la colonne AC ou AE</v>
      </c>
      <c r="AH212" s="103"/>
      <c r="AI212" s="173" t="str">
        <f t="shared" si="124"/>
        <v>Remplir la colonne M</v>
      </c>
      <c r="AJ212" s="179" t="str">
        <f t="shared" si="109"/>
        <v>Remplir la colonne AH</v>
      </c>
      <c r="AK212" s="297" t="str">
        <f t="shared" si="125"/>
        <v>Remplir la colonne I</v>
      </c>
      <c r="AL212" s="84" t="s">
        <v>64</v>
      </c>
      <c r="AM212" s="315" t="str">
        <f t="shared" si="110"/>
        <v>Remplir les termes C, P et TVA</v>
      </c>
      <c r="AN212" s="55"/>
      <c r="AO212" s="65"/>
      <c r="AP212" s="56"/>
      <c r="AQ212" s="48" t="s">
        <v>64</v>
      </c>
      <c r="AR212" s="99" t="str">
        <f t="shared" si="111"/>
        <v>Remplir la colonne AN ou AP</v>
      </c>
      <c r="AS212" s="103"/>
      <c r="AT212" s="173" t="str">
        <f t="shared" si="126"/>
        <v>Remplir la colonne M</v>
      </c>
      <c r="AU212" s="179" t="str">
        <f t="shared" si="112"/>
        <v>Remplir la colonne AS</v>
      </c>
      <c r="AV212" s="297" t="str">
        <f t="shared" si="127"/>
        <v>Remplir la colonne I</v>
      </c>
      <c r="AW212" s="84" t="s">
        <v>64</v>
      </c>
      <c r="AX212" s="315" t="str">
        <f t="shared" si="113"/>
        <v>Remplir les termes C, P et TVA</v>
      </c>
      <c r="AY212" s="55"/>
      <c r="AZ212" s="65"/>
      <c r="BA212" s="56"/>
      <c r="BB212" s="48" t="s">
        <v>64</v>
      </c>
      <c r="BC212" s="99" t="str">
        <f t="shared" si="114"/>
        <v>Remplir la colonne AY ou BA</v>
      </c>
      <c r="BD212" s="103"/>
      <c r="BE212" s="173" t="str">
        <f t="shared" si="128"/>
        <v>Remplir la colonne M</v>
      </c>
      <c r="BF212" s="179" t="str">
        <f t="shared" si="115"/>
        <v>Remplir la colonne BD</v>
      </c>
      <c r="BG212" s="297" t="str">
        <f t="shared" si="129"/>
        <v>Remplir la colonne I</v>
      </c>
      <c r="BH212" s="84" t="s">
        <v>64</v>
      </c>
      <c r="BI212" s="315" t="str">
        <f t="shared" si="116"/>
        <v>Remplir les termes C, P et TVA</v>
      </c>
      <c r="BJ212" s="55"/>
      <c r="BK212" s="65"/>
      <c r="BL212" s="56"/>
      <c r="BM212" s="48" t="s">
        <v>64</v>
      </c>
      <c r="BN212" s="99" t="str">
        <f t="shared" si="117"/>
        <v>Remplir la colonne BJ ou BL</v>
      </c>
      <c r="BO212" s="103"/>
      <c r="BP212" s="173" t="str">
        <f t="shared" si="130"/>
        <v>Remplir la colonne M</v>
      </c>
      <c r="BQ212" s="179" t="str">
        <f t="shared" si="118"/>
        <v>Remplir la colonne BO</v>
      </c>
      <c r="BR212" s="297" t="str">
        <f t="shared" si="131"/>
        <v>Remplir la colonne I</v>
      </c>
      <c r="BS212" s="84" t="s">
        <v>64</v>
      </c>
      <c r="BT212" s="315" t="str">
        <f t="shared" si="119"/>
        <v>Remplir les termes C, P et TVA</v>
      </c>
      <c r="BU212" s="55"/>
      <c r="BV212" s="65"/>
      <c r="BW212" s="56"/>
      <c r="BX212" s="48" t="s">
        <v>64</v>
      </c>
      <c r="BY212" s="99" t="str">
        <f t="shared" si="120"/>
        <v>Remplir la colonne BU ou BW</v>
      </c>
      <c r="BZ212" s="103"/>
      <c r="CA212" s="173" t="str">
        <f t="shared" si="132"/>
        <v>Remplir la colonne M</v>
      </c>
      <c r="CB212" s="179" t="str">
        <f t="shared" si="121"/>
        <v>Remplir la colonne BZ</v>
      </c>
      <c r="CC212" s="297" t="str">
        <f t="shared" si="133"/>
        <v>Remplir la colonne I</v>
      </c>
      <c r="CD212" s="84" t="s">
        <v>64</v>
      </c>
      <c r="CE212" s="315" t="str">
        <f t="shared" si="122"/>
        <v>Remplir les termes C, P et TVA</v>
      </c>
      <c r="CF212" s="61" t="str">
        <f t="shared" si="103"/>
        <v>REMPLIR TYPE DE CLIENT</v>
      </c>
      <c r="CG212" s="107" t="str">
        <f t="shared" si="104"/>
        <v>Montant total de l'aide demandée non indiqué</v>
      </c>
      <c r="CH212" s="1"/>
      <c r="CI212" s="1"/>
      <c r="CJ212" s="1"/>
      <c r="CK212" s="1"/>
      <c r="CL212" s="1"/>
    </row>
    <row r="213" spans="1:90" x14ac:dyDescent="0.25">
      <c r="A213" s="51"/>
      <c r="B213" s="111"/>
      <c r="C213" s="111"/>
      <c r="D213" s="111"/>
      <c r="E213" s="111"/>
      <c r="F213" s="111"/>
      <c r="G213" s="132"/>
      <c r="H213" s="151"/>
      <c r="I213" s="299"/>
      <c r="J213" s="152"/>
      <c r="K213" s="153"/>
      <c r="L213" s="169"/>
      <c r="M213" s="39"/>
      <c r="N213" s="90"/>
      <c r="O213" s="39"/>
      <c r="P213" s="23"/>
      <c r="Q213" s="170">
        <f t="shared" si="101"/>
        <v>0</v>
      </c>
      <c r="R213" s="55"/>
      <c r="S213" s="65"/>
      <c r="T213" s="56"/>
      <c r="U213" s="48" t="s">
        <v>64</v>
      </c>
      <c r="V213" s="99" t="str">
        <f t="shared" si="105"/>
        <v>Remplir la colonne R ou T</v>
      </c>
      <c r="W213" s="103"/>
      <c r="X213" s="173" t="str">
        <f t="shared" si="102"/>
        <v>Remplir la colonne M</v>
      </c>
      <c r="Y213" s="179" t="str">
        <f t="shared" si="106"/>
        <v>Remplir la colonne W</v>
      </c>
      <c r="Z213" s="297" t="str">
        <f t="shared" si="123"/>
        <v>Remplir la colonne I</v>
      </c>
      <c r="AA213" s="84" t="s">
        <v>64</v>
      </c>
      <c r="AB213" s="315" t="str">
        <f t="shared" si="107"/>
        <v>Remplir les termes C, P et TVA</v>
      </c>
      <c r="AC213" s="55"/>
      <c r="AD213" s="65"/>
      <c r="AE213" s="56"/>
      <c r="AF213" s="48" t="s">
        <v>64</v>
      </c>
      <c r="AG213" s="99" t="str">
        <f t="shared" si="108"/>
        <v>Remplir la colonne AC ou AE</v>
      </c>
      <c r="AH213" s="103"/>
      <c r="AI213" s="173" t="str">
        <f t="shared" si="124"/>
        <v>Remplir la colonne M</v>
      </c>
      <c r="AJ213" s="179" t="str">
        <f t="shared" si="109"/>
        <v>Remplir la colonne AH</v>
      </c>
      <c r="AK213" s="297" t="str">
        <f t="shared" si="125"/>
        <v>Remplir la colonne I</v>
      </c>
      <c r="AL213" s="84" t="s">
        <v>64</v>
      </c>
      <c r="AM213" s="315" t="str">
        <f t="shared" si="110"/>
        <v>Remplir les termes C, P et TVA</v>
      </c>
      <c r="AN213" s="55"/>
      <c r="AO213" s="65"/>
      <c r="AP213" s="56"/>
      <c r="AQ213" s="48" t="s">
        <v>64</v>
      </c>
      <c r="AR213" s="99" t="str">
        <f t="shared" si="111"/>
        <v>Remplir la colonne AN ou AP</v>
      </c>
      <c r="AS213" s="103"/>
      <c r="AT213" s="173" t="str">
        <f t="shared" si="126"/>
        <v>Remplir la colonne M</v>
      </c>
      <c r="AU213" s="179" t="str">
        <f t="shared" si="112"/>
        <v>Remplir la colonne AS</v>
      </c>
      <c r="AV213" s="297" t="str">
        <f t="shared" si="127"/>
        <v>Remplir la colonne I</v>
      </c>
      <c r="AW213" s="84" t="s">
        <v>64</v>
      </c>
      <c r="AX213" s="315" t="str">
        <f t="shared" si="113"/>
        <v>Remplir les termes C, P et TVA</v>
      </c>
      <c r="AY213" s="55"/>
      <c r="AZ213" s="65"/>
      <c r="BA213" s="56"/>
      <c r="BB213" s="48" t="s">
        <v>64</v>
      </c>
      <c r="BC213" s="99" t="str">
        <f t="shared" si="114"/>
        <v>Remplir la colonne AY ou BA</v>
      </c>
      <c r="BD213" s="103"/>
      <c r="BE213" s="173" t="str">
        <f t="shared" si="128"/>
        <v>Remplir la colonne M</v>
      </c>
      <c r="BF213" s="179" t="str">
        <f t="shared" si="115"/>
        <v>Remplir la colonne BD</v>
      </c>
      <c r="BG213" s="297" t="str">
        <f t="shared" si="129"/>
        <v>Remplir la colonne I</v>
      </c>
      <c r="BH213" s="84" t="s">
        <v>64</v>
      </c>
      <c r="BI213" s="315" t="str">
        <f t="shared" si="116"/>
        <v>Remplir les termes C, P et TVA</v>
      </c>
      <c r="BJ213" s="55"/>
      <c r="BK213" s="65"/>
      <c r="BL213" s="56"/>
      <c r="BM213" s="48" t="s">
        <v>64</v>
      </c>
      <c r="BN213" s="99" t="str">
        <f t="shared" si="117"/>
        <v>Remplir la colonne BJ ou BL</v>
      </c>
      <c r="BO213" s="103"/>
      <c r="BP213" s="173" t="str">
        <f t="shared" si="130"/>
        <v>Remplir la colonne M</v>
      </c>
      <c r="BQ213" s="179" t="str">
        <f t="shared" si="118"/>
        <v>Remplir la colonne BO</v>
      </c>
      <c r="BR213" s="297" t="str">
        <f t="shared" si="131"/>
        <v>Remplir la colonne I</v>
      </c>
      <c r="BS213" s="84" t="s">
        <v>64</v>
      </c>
      <c r="BT213" s="315" t="str">
        <f t="shared" si="119"/>
        <v>Remplir les termes C, P et TVA</v>
      </c>
      <c r="BU213" s="55"/>
      <c r="BV213" s="65"/>
      <c r="BW213" s="56"/>
      <c r="BX213" s="48" t="s">
        <v>64</v>
      </c>
      <c r="BY213" s="99" t="str">
        <f t="shared" si="120"/>
        <v>Remplir la colonne BU ou BW</v>
      </c>
      <c r="BZ213" s="103"/>
      <c r="CA213" s="173" t="str">
        <f t="shared" si="132"/>
        <v>Remplir la colonne M</v>
      </c>
      <c r="CB213" s="179" t="str">
        <f t="shared" si="121"/>
        <v>Remplir la colonne BZ</v>
      </c>
      <c r="CC213" s="297" t="str">
        <f t="shared" si="133"/>
        <v>Remplir la colonne I</v>
      </c>
      <c r="CD213" s="84" t="s">
        <v>64</v>
      </c>
      <c r="CE213" s="315" t="str">
        <f t="shared" si="122"/>
        <v>Remplir les termes C, P et TVA</v>
      </c>
      <c r="CF213" s="61" t="str">
        <f t="shared" si="103"/>
        <v>REMPLIR TYPE DE CLIENT</v>
      </c>
      <c r="CG213" s="107" t="str">
        <f t="shared" si="104"/>
        <v>Montant total de l'aide demandée non indiqué</v>
      </c>
      <c r="CH213" s="1"/>
      <c r="CI213" s="1"/>
      <c r="CJ213" s="1"/>
      <c r="CK213" s="1"/>
      <c r="CL213" s="1"/>
    </row>
    <row r="214" spans="1:90" x14ac:dyDescent="0.25">
      <c r="A214" s="51"/>
      <c r="B214" s="111"/>
      <c r="C214" s="111"/>
      <c r="D214" s="111"/>
      <c r="E214" s="111"/>
      <c r="F214" s="111"/>
      <c r="G214" s="132"/>
      <c r="H214" s="151"/>
      <c r="I214" s="299"/>
      <c r="J214" s="152"/>
      <c r="K214" s="153"/>
      <c r="L214" s="169"/>
      <c r="M214" s="39"/>
      <c r="N214" s="90"/>
      <c r="O214" s="39"/>
      <c r="P214" s="23"/>
      <c r="Q214" s="170">
        <f t="shared" si="101"/>
        <v>0</v>
      </c>
      <c r="R214" s="55"/>
      <c r="S214" s="65"/>
      <c r="T214" s="56"/>
      <c r="U214" s="48" t="s">
        <v>64</v>
      </c>
      <c r="V214" s="99" t="str">
        <f t="shared" si="105"/>
        <v>Remplir la colonne R ou T</v>
      </c>
      <c r="W214" s="103"/>
      <c r="X214" s="173" t="str">
        <f t="shared" si="102"/>
        <v>Remplir la colonne M</v>
      </c>
      <c r="Y214" s="179" t="str">
        <f t="shared" si="106"/>
        <v>Remplir la colonne W</v>
      </c>
      <c r="Z214" s="297" t="str">
        <f t="shared" si="123"/>
        <v>Remplir la colonne I</v>
      </c>
      <c r="AA214" s="84" t="s">
        <v>64</v>
      </c>
      <c r="AB214" s="315" t="str">
        <f t="shared" si="107"/>
        <v>Remplir les termes C, P et TVA</v>
      </c>
      <c r="AC214" s="55"/>
      <c r="AD214" s="65"/>
      <c r="AE214" s="56"/>
      <c r="AF214" s="48" t="s">
        <v>64</v>
      </c>
      <c r="AG214" s="99" t="str">
        <f t="shared" si="108"/>
        <v>Remplir la colonne AC ou AE</v>
      </c>
      <c r="AH214" s="103"/>
      <c r="AI214" s="173" t="str">
        <f t="shared" si="124"/>
        <v>Remplir la colonne M</v>
      </c>
      <c r="AJ214" s="179" t="str">
        <f t="shared" si="109"/>
        <v>Remplir la colonne AH</v>
      </c>
      <c r="AK214" s="297" t="str">
        <f t="shared" si="125"/>
        <v>Remplir la colonne I</v>
      </c>
      <c r="AL214" s="84" t="s">
        <v>64</v>
      </c>
      <c r="AM214" s="315" t="str">
        <f t="shared" si="110"/>
        <v>Remplir les termes C, P et TVA</v>
      </c>
      <c r="AN214" s="55"/>
      <c r="AO214" s="65"/>
      <c r="AP214" s="56"/>
      <c r="AQ214" s="48" t="s">
        <v>64</v>
      </c>
      <c r="AR214" s="99" t="str">
        <f t="shared" si="111"/>
        <v>Remplir la colonne AN ou AP</v>
      </c>
      <c r="AS214" s="103"/>
      <c r="AT214" s="173" t="str">
        <f t="shared" si="126"/>
        <v>Remplir la colonne M</v>
      </c>
      <c r="AU214" s="179" t="str">
        <f t="shared" si="112"/>
        <v>Remplir la colonne AS</v>
      </c>
      <c r="AV214" s="297" t="str">
        <f t="shared" si="127"/>
        <v>Remplir la colonne I</v>
      </c>
      <c r="AW214" s="84" t="s">
        <v>64</v>
      </c>
      <c r="AX214" s="315" t="str">
        <f t="shared" si="113"/>
        <v>Remplir les termes C, P et TVA</v>
      </c>
      <c r="AY214" s="55"/>
      <c r="AZ214" s="65"/>
      <c r="BA214" s="56"/>
      <c r="BB214" s="48" t="s">
        <v>64</v>
      </c>
      <c r="BC214" s="99" t="str">
        <f t="shared" si="114"/>
        <v>Remplir la colonne AY ou BA</v>
      </c>
      <c r="BD214" s="103"/>
      <c r="BE214" s="173" t="str">
        <f t="shared" si="128"/>
        <v>Remplir la colonne M</v>
      </c>
      <c r="BF214" s="179" t="str">
        <f t="shared" si="115"/>
        <v>Remplir la colonne BD</v>
      </c>
      <c r="BG214" s="297" t="str">
        <f t="shared" si="129"/>
        <v>Remplir la colonne I</v>
      </c>
      <c r="BH214" s="84" t="s">
        <v>64</v>
      </c>
      <c r="BI214" s="315" t="str">
        <f t="shared" si="116"/>
        <v>Remplir les termes C, P et TVA</v>
      </c>
      <c r="BJ214" s="55"/>
      <c r="BK214" s="65"/>
      <c r="BL214" s="56"/>
      <c r="BM214" s="48" t="s">
        <v>64</v>
      </c>
      <c r="BN214" s="99" t="str">
        <f t="shared" si="117"/>
        <v>Remplir la colonne BJ ou BL</v>
      </c>
      <c r="BO214" s="103"/>
      <c r="BP214" s="173" t="str">
        <f t="shared" si="130"/>
        <v>Remplir la colonne M</v>
      </c>
      <c r="BQ214" s="179" t="str">
        <f t="shared" si="118"/>
        <v>Remplir la colonne BO</v>
      </c>
      <c r="BR214" s="297" t="str">
        <f t="shared" si="131"/>
        <v>Remplir la colonne I</v>
      </c>
      <c r="BS214" s="84" t="s">
        <v>64</v>
      </c>
      <c r="BT214" s="315" t="str">
        <f t="shared" si="119"/>
        <v>Remplir les termes C, P et TVA</v>
      </c>
      <c r="BU214" s="55"/>
      <c r="BV214" s="65"/>
      <c r="BW214" s="56"/>
      <c r="BX214" s="48" t="s">
        <v>64</v>
      </c>
      <c r="BY214" s="99" t="str">
        <f t="shared" si="120"/>
        <v>Remplir la colonne BU ou BW</v>
      </c>
      <c r="BZ214" s="103"/>
      <c r="CA214" s="173" t="str">
        <f t="shared" si="132"/>
        <v>Remplir la colonne M</v>
      </c>
      <c r="CB214" s="179" t="str">
        <f t="shared" si="121"/>
        <v>Remplir la colonne BZ</v>
      </c>
      <c r="CC214" s="297" t="str">
        <f t="shared" si="133"/>
        <v>Remplir la colonne I</v>
      </c>
      <c r="CD214" s="84" t="s">
        <v>64</v>
      </c>
      <c r="CE214" s="315" t="str">
        <f t="shared" si="122"/>
        <v>Remplir les termes C, P et TVA</v>
      </c>
      <c r="CF214" s="61" t="str">
        <f t="shared" si="103"/>
        <v>REMPLIR TYPE DE CLIENT</v>
      </c>
      <c r="CG214" s="107" t="str">
        <f t="shared" si="104"/>
        <v>Montant total de l'aide demandée non indiqué</v>
      </c>
      <c r="CH214" s="1"/>
      <c r="CI214" s="1"/>
      <c r="CJ214" s="1"/>
      <c r="CK214" s="1"/>
      <c r="CL214" s="1"/>
    </row>
    <row r="215" spans="1:90" x14ac:dyDescent="0.25">
      <c r="A215" s="51"/>
      <c r="B215" s="111"/>
      <c r="C215" s="111"/>
      <c r="D215" s="111"/>
      <c r="E215" s="111"/>
      <c r="F215" s="111"/>
      <c r="G215" s="132"/>
      <c r="H215" s="151"/>
      <c r="I215" s="299"/>
      <c r="J215" s="152"/>
      <c r="K215" s="153"/>
      <c r="L215" s="169"/>
      <c r="M215" s="39"/>
      <c r="N215" s="90"/>
      <c r="O215" s="39"/>
      <c r="P215" s="23"/>
      <c r="Q215" s="170">
        <f t="shared" si="101"/>
        <v>0</v>
      </c>
      <c r="R215" s="55"/>
      <c r="S215" s="65"/>
      <c r="T215" s="56"/>
      <c r="U215" s="48" t="s">
        <v>64</v>
      </c>
      <c r="V215" s="99" t="str">
        <f t="shared" si="105"/>
        <v>Remplir la colonne R ou T</v>
      </c>
      <c r="W215" s="103"/>
      <c r="X215" s="173" t="str">
        <f t="shared" si="102"/>
        <v>Remplir la colonne M</v>
      </c>
      <c r="Y215" s="179" t="str">
        <f t="shared" si="106"/>
        <v>Remplir la colonne W</v>
      </c>
      <c r="Z215" s="297" t="str">
        <f t="shared" si="123"/>
        <v>Remplir la colonne I</v>
      </c>
      <c r="AA215" s="84" t="s">
        <v>64</v>
      </c>
      <c r="AB215" s="315" t="str">
        <f t="shared" si="107"/>
        <v>Remplir les termes C, P et TVA</v>
      </c>
      <c r="AC215" s="55"/>
      <c r="AD215" s="65"/>
      <c r="AE215" s="56"/>
      <c r="AF215" s="48" t="s">
        <v>64</v>
      </c>
      <c r="AG215" s="99" t="str">
        <f t="shared" si="108"/>
        <v>Remplir la colonne AC ou AE</v>
      </c>
      <c r="AH215" s="103"/>
      <c r="AI215" s="173" t="str">
        <f t="shared" si="124"/>
        <v>Remplir la colonne M</v>
      </c>
      <c r="AJ215" s="179" t="str">
        <f t="shared" si="109"/>
        <v>Remplir la colonne AH</v>
      </c>
      <c r="AK215" s="297" t="str">
        <f t="shared" si="125"/>
        <v>Remplir la colonne I</v>
      </c>
      <c r="AL215" s="84" t="s">
        <v>64</v>
      </c>
      <c r="AM215" s="315" t="str">
        <f t="shared" si="110"/>
        <v>Remplir les termes C, P et TVA</v>
      </c>
      <c r="AN215" s="55"/>
      <c r="AO215" s="65"/>
      <c r="AP215" s="56"/>
      <c r="AQ215" s="48" t="s">
        <v>64</v>
      </c>
      <c r="AR215" s="99" t="str">
        <f t="shared" si="111"/>
        <v>Remplir la colonne AN ou AP</v>
      </c>
      <c r="AS215" s="103"/>
      <c r="AT215" s="173" t="str">
        <f t="shared" si="126"/>
        <v>Remplir la colonne M</v>
      </c>
      <c r="AU215" s="179" t="str">
        <f t="shared" si="112"/>
        <v>Remplir la colonne AS</v>
      </c>
      <c r="AV215" s="297" t="str">
        <f t="shared" si="127"/>
        <v>Remplir la colonne I</v>
      </c>
      <c r="AW215" s="84" t="s">
        <v>64</v>
      </c>
      <c r="AX215" s="315" t="str">
        <f t="shared" si="113"/>
        <v>Remplir les termes C, P et TVA</v>
      </c>
      <c r="AY215" s="55"/>
      <c r="AZ215" s="65"/>
      <c r="BA215" s="56"/>
      <c r="BB215" s="48" t="s">
        <v>64</v>
      </c>
      <c r="BC215" s="99" t="str">
        <f t="shared" si="114"/>
        <v>Remplir la colonne AY ou BA</v>
      </c>
      <c r="BD215" s="103"/>
      <c r="BE215" s="173" t="str">
        <f t="shared" si="128"/>
        <v>Remplir la colonne M</v>
      </c>
      <c r="BF215" s="179" t="str">
        <f t="shared" si="115"/>
        <v>Remplir la colonne BD</v>
      </c>
      <c r="BG215" s="297" t="str">
        <f t="shared" si="129"/>
        <v>Remplir la colonne I</v>
      </c>
      <c r="BH215" s="84" t="s">
        <v>64</v>
      </c>
      <c r="BI215" s="315" t="str">
        <f t="shared" si="116"/>
        <v>Remplir les termes C, P et TVA</v>
      </c>
      <c r="BJ215" s="55"/>
      <c r="BK215" s="65"/>
      <c r="BL215" s="56"/>
      <c r="BM215" s="48" t="s">
        <v>64</v>
      </c>
      <c r="BN215" s="99" t="str">
        <f t="shared" si="117"/>
        <v>Remplir la colonne BJ ou BL</v>
      </c>
      <c r="BO215" s="103"/>
      <c r="BP215" s="173" t="str">
        <f t="shared" si="130"/>
        <v>Remplir la colonne M</v>
      </c>
      <c r="BQ215" s="179" t="str">
        <f t="shared" si="118"/>
        <v>Remplir la colonne BO</v>
      </c>
      <c r="BR215" s="297" t="str">
        <f t="shared" si="131"/>
        <v>Remplir la colonne I</v>
      </c>
      <c r="BS215" s="84" t="s">
        <v>64</v>
      </c>
      <c r="BT215" s="315" t="str">
        <f t="shared" si="119"/>
        <v>Remplir les termes C, P et TVA</v>
      </c>
      <c r="BU215" s="55"/>
      <c r="BV215" s="65"/>
      <c r="BW215" s="56"/>
      <c r="BX215" s="48" t="s">
        <v>64</v>
      </c>
      <c r="BY215" s="99" t="str">
        <f t="shared" si="120"/>
        <v>Remplir la colonne BU ou BW</v>
      </c>
      <c r="BZ215" s="103"/>
      <c r="CA215" s="173" t="str">
        <f t="shared" si="132"/>
        <v>Remplir la colonne M</v>
      </c>
      <c r="CB215" s="179" t="str">
        <f t="shared" si="121"/>
        <v>Remplir la colonne BZ</v>
      </c>
      <c r="CC215" s="297" t="str">
        <f t="shared" si="133"/>
        <v>Remplir la colonne I</v>
      </c>
      <c r="CD215" s="84" t="s">
        <v>64</v>
      </c>
      <c r="CE215" s="315" t="str">
        <f t="shared" si="122"/>
        <v>Remplir les termes C, P et TVA</v>
      </c>
      <c r="CF215" s="61" t="str">
        <f t="shared" si="103"/>
        <v>REMPLIR TYPE DE CLIENT</v>
      </c>
      <c r="CG215" s="107" t="str">
        <f t="shared" si="104"/>
        <v>Montant total de l'aide demandée non indiqué</v>
      </c>
      <c r="CH215" s="1"/>
      <c r="CI215" s="1"/>
      <c r="CJ215" s="1"/>
      <c r="CK215" s="1"/>
      <c r="CL215" s="1"/>
    </row>
    <row r="216" spans="1:90" x14ac:dyDescent="0.25">
      <c r="A216" s="51"/>
      <c r="B216" s="111"/>
      <c r="C216" s="111"/>
      <c r="D216" s="111"/>
      <c r="E216" s="111"/>
      <c r="F216" s="111"/>
      <c r="G216" s="132"/>
      <c r="H216" s="151"/>
      <c r="I216" s="299"/>
      <c r="J216" s="152"/>
      <c r="K216" s="153"/>
      <c r="L216" s="169"/>
      <c r="M216" s="39"/>
      <c r="N216" s="90"/>
      <c r="O216" s="39"/>
      <c r="P216" s="23"/>
      <c r="Q216" s="170">
        <f t="shared" si="101"/>
        <v>0</v>
      </c>
      <c r="R216" s="55"/>
      <c r="S216" s="65"/>
      <c r="T216" s="56"/>
      <c r="U216" s="48" t="s">
        <v>64</v>
      </c>
      <c r="V216" s="99" t="str">
        <f t="shared" si="105"/>
        <v>Remplir la colonne R ou T</v>
      </c>
      <c r="W216" s="103"/>
      <c r="X216" s="173" t="str">
        <f t="shared" si="102"/>
        <v>Remplir la colonne M</v>
      </c>
      <c r="Y216" s="179" t="str">
        <f t="shared" si="106"/>
        <v>Remplir la colonne W</v>
      </c>
      <c r="Z216" s="297" t="str">
        <f t="shared" si="123"/>
        <v>Remplir la colonne I</v>
      </c>
      <c r="AA216" s="84" t="s">
        <v>64</v>
      </c>
      <c r="AB216" s="315" t="str">
        <f t="shared" si="107"/>
        <v>Remplir les termes C, P et TVA</v>
      </c>
      <c r="AC216" s="55"/>
      <c r="AD216" s="65"/>
      <c r="AE216" s="56"/>
      <c r="AF216" s="48" t="s">
        <v>64</v>
      </c>
      <c r="AG216" s="99" t="str">
        <f t="shared" si="108"/>
        <v>Remplir la colonne AC ou AE</v>
      </c>
      <c r="AH216" s="103"/>
      <c r="AI216" s="173" t="str">
        <f t="shared" si="124"/>
        <v>Remplir la colonne M</v>
      </c>
      <c r="AJ216" s="179" t="str">
        <f t="shared" si="109"/>
        <v>Remplir la colonne AH</v>
      </c>
      <c r="AK216" s="297" t="str">
        <f t="shared" si="125"/>
        <v>Remplir la colonne I</v>
      </c>
      <c r="AL216" s="84" t="s">
        <v>64</v>
      </c>
      <c r="AM216" s="315" t="str">
        <f t="shared" si="110"/>
        <v>Remplir les termes C, P et TVA</v>
      </c>
      <c r="AN216" s="55"/>
      <c r="AO216" s="65"/>
      <c r="AP216" s="56"/>
      <c r="AQ216" s="48" t="s">
        <v>64</v>
      </c>
      <c r="AR216" s="99" t="str">
        <f t="shared" si="111"/>
        <v>Remplir la colonne AN ou AP</v>
      </c>
      <c r="AS216" s="103"/>
      <c r="AT216" s="173" t="str">
        <f t="shared" si="126"/>
        <v>Remplir la colonne M</v>
      </c>
      <c r="AU216" s="179" t="str">
        <f t="shared" si="112"/>
        <v>Remplir la colonne AS</v>
      </c>
      <c r="AV216" s="297" t="str">
        <f t="shared" si="127"/>
        <v>Remplir la colonne I</v>
      </c>
      <c r="AW216" s="84" t="s">
        <v>64</v>
      </c>
      <c r="AX216" s="315" t="str">
        <f t="shared" si="113"/>
        <v>Remplir les termes C, P et TVA</v>
      </c>
      <c r="AY216" s="55"/>
      <c r="AZ216" s="65"/>
      <c r="BA216" s="56"/>
      <c r="BB216" s="48" t="s">
        <v>64</v>
      </c>
      <c r="BC216" s="99" t="str">
        <f t="shared" si="114"/>
        <v>Remplir la colonne AY ou BA</v>
      </c>
      <c r="BD216" s="103"/>
      <c r="BE216" s="173" t="str">
        <f t="shared" si="128"/>
        <v>Remplir la colonne M</v>
      </c>
      <c r="BF216" s="179" t="str">
        <f t="shared" si="115"/>
        <v>Remplir la colonne BD</v>
      </c>
      <c r="BG216" s="297" t="str">
        <f t="shared" si="129"/>
        <v>Remplir la colonne I</v>
      </c>
      <c r="BH216" s="84" t="s">
        <v>64</v>
      </c>
      <c r="BI216" s="315" t="str">
        <f t="shared" si="116"/>
        <v>Remplir les termes C, P et TVA</v>
      </c>
      <c r="BJ216" s="55"/>
      <c r="BK216" s="65"/>
      <c r="BL216" s="56"/>
      <c r="BM216" s="48" t="s">
        <v>64</v>
      </c>
      <c r="BN216" s="99" t="str">
        <f t="shared" si="117"/>
        <v>Remplir la colonne BJ ou BL</v>
      </c>
      <c r="BO216" s="103"/>
      <c r="BP216" s="173" t="str">
        <f t="shared" si="130"/>
        <v>Remplir la colonne M</v>
      </c>
      <c r="BQ216" s="179" t="str">
        <f t="shared" si="118"/>
        <v>Remplir la colonne BO</v>
      </c>
      <c r="BR216" s="297" t="str">
        <f t="shared" si="131"/>
        <v>Remplir la colonne I</v>
      </c>
      <c r="BS216" s="84" t="s">
        <v>64</v>
      </c>
      <c r="BT216" s="315" t="str">
        <f t="shared" si="119"/>
        <v>Remplir les termes C, P et TVA</v>
      </c>
      <c r="BU216" s="55"/>
      <c r="BV216" s="65"/>
      <c r="BW216" s="56"/>
      <c r="BX216" s="48" t="s">
        <v>64</v>
      </c>
      <c r="BY216" s="99" t="str">
        <f t="shared" si="120"/>
        <v>Remplir la colonne BU ou BW</v>
      </c>
      <c r="BZ216" s="103"/>
      <c r="CA216" s="173" t="str">
        <f t="shared" si="132"/>
        <v>Remplir la colonne M</v>
      </c>
      <c r="CB216" s="179" t="str">
        <f t="shared" si="121"/>
        <v>Remplir la colonne BZ</v>
      </c>
      <c r="CC216" s="297" t="str">
        <f t="shared" si="133"/>
        <v>Remplir la colonne I</v>
      </c>
      <c r="CD216" s="84" t="s">
        <v>64</v>
      </c>
      <c r="CE216" s="315" t="str">
        <f t="shared" si="122"/>
        <v>Remplir les termes C, P et TVA</v>
      </c>
      <c r="CF216" s="61" t="str">
        <f t="shared" si="103"/>
        <v>REMPLIR TYPE DE CLIENT</v>
      </c>
      <c r="CG216" s="107" t="str">
        <f t="shared" si="104"/>
        <v>Montant total de l'aide demandée non indiqué</v>
      </c>
      <c r="CH216" s="1"/>
      <c r="CI216" s="1"/>
      <c r="CJ216" s="1"/>
      <c r="CK216" s="1"/>
      <c r="CL216" s="1"/>
    </row>
    <row r="217" spans="1:90" x14ac:dyDescent="0.25">
      <c r="A217" s="51"/>
      <c r="B217" s="111"/>
      <c r="C217" s="111"/>
      <c r="D217" s="111"/>
      <c r="E217" s="111"/>
      <c r="F217" s="111"/>
      <c r="G217" s="132"/>
      <c r="H217" s="151"/>
      <c r="I217" s="299"/>
      <c r="J217" s="152"/>
      <c r="K217" s="153"/>
      <c r="L217" s="169"/>
      <c r="M217" s="39"/>
      <c r="N217" s="90"/>
      <c r="O217" s="39"/>
      <c r="P217" s="23"/>
      <c r="Q217" s="170">
        <f t="shared" si="101"/>
        <v>0</v>
      </c>
      <c r="R217" s="55"/>
      <c r="S217" s="65"/>
      <c r="T217" s="56"/>
      <c r="U217" s="48" t="s">
        <v>64</v>
      </c>
      <c r="V217" s="99" t="str">
        <f t="shared" si="105"/>
        <v>Remplir la colonne R ou T</v>
      </c>
      <c r="W217" s="103"/>
      <c r="X217" s="173" t="str">
        <f t="shared" si="102"/>
        <v>Remplir la colonne M</v>
      </c>
      <c r="Y217" s="179" t="str">
        <f t="shared" si="106"/>
        <v>Remplir la colonne W</v>
      </c>
      <c r="Z217" s="297" t="str">
        <f t="shared" si="123"/>
        <v>Remplir la colonne I</v>
      </c>
      <c r="AA217" s="84" t="s">
        <v>64</v>
      </c>
      <c r="AB217" s="315" t="str">
        <f t="shared" si="107"/>
        <v>Remplir les termes C, P et TVA</v>
      </c>
      <c r="AC217" s="55"/>
      <c r="AD217" s="65"/>
      <c r="AE217" s="56"/>
      <c r="AF217" s="48" t="s">
        <v>64</v>
      </c>
      <c r="AG217" s="99" t="str">
        <f t="shared" si="108"/>
        <v>Remplir la colonne AC ou AE</v>
      </c>
      <c r="AH217" s="103"/>
      <c r="AI217" s="173" t="str">
        <f t="shared" si="124"/>
        <v>Remplir la colonne M</v>
      </c>
      <c r="AJ217" s="179" t="str">
        <f t="shared" si="109"/>
        <v>Remplir la colonne AH</v>
      </c>
      <c r="AK217" s="297" t="str">
        <f t="shared" si="125"/>
        <v>Remplir la colonne I</v>
      </c>
      <c r="AL217" s="84" t="s">
        <v>64</v>
      </c>
      <c r="AM217" s="315" t="str">
        <f t="shared" si="110"/>
        <v>Remplir les termes C, P et TVA</v>
      </c>
      <c r="AN217" s="55"/>
      <c r="AO217" s="65"/>
      <c r="AP217" s="56"/>
      <c r="AQ217" s="48" t="s">
        <v>64</v>
      </c>
      <c r="AR217" s="99" t="str">
        <f t="shared" si="111"/>
        <v>Remplir la colonne AN ou AP</v>
      </c>
      <c r="AS217" s="103"/>
      <c r="AT217" s="173" t="str">
        <f t="shared" si="126"/>
        <v>Remplir la colonne M</v>
      </c>
      <c r="AU217" s="179" t="str">
        <f t="shared" si="112"/>
        <v>Remplir la colonne AS</v>
      </c>
      <c r="AV217" s="297" t="str">
        <f t="shared" si="127"/>
        <v>Remplir la colonne I</v>
      </c>
      <c r="AW217" s="84" t="s">
        <v>64</v>
      </c>
      <c r="AX217" s="315" t="str">
        <f t="shared" si="113"/>
        <v>Remplir les termes C, P et TVA</v>
      </c>
      <c r="AY217" s="55"/>
      <c r="AZ217" s="65"/>
      <c r="BA217" s="56"/>
      <c r="BB217" s="48" t="s">
        <v>64</v>
      </c>
      <c r="BC217" s="99" t="str">
        <f t="shared" si="114"/>
        <v>Remplir la colonne AY ou BA</v>
      </c>
      <c r="BD217" s="103"/>
      <c r="BE217" s="173" t="str">
        <f t="shared" si="128"/>
        <v>Remplir la colonne M</v>
      </c>
      <c r="BF217" s="179" t="str">
        <f t="shared" si="115"/>
        <v>Remplir la colonne BD</v>
      </c>
      <c r="BG217" s="297" t="str">
        <f t="shared" si="129"/>
        <v>Remplir la colonne I</v>
      </c>
      <c r="BH217" s="84" t="s">
        <v>64</v>
      </c>
      <c r="BI217" s="315" t="str">
        <f t="shared" si="116"/>
        <v>Remplir les termes C, P et TVA</v>
      </c>
      <c r="BJ217" s="55"/>
      <c r="BK217" s="65"/>
      <c r="BL217" s="56"/>
      <c r="BM217" s="48" t="s">
        <v>64</v>
      </c>
      <c r="BN217" s="99" t="str">
        <f t="shared" si="117"/>
        <v>Remplir la colonne BJ ou BL</v>
      </c>
      <c r="BO217" s="103"/>
      <c r="BP217" s="173" t="str">
        <f t="shared" si="130"/>
        <v>Remplir la colonne M</v>
      </c>
      <c r="BQ217" s="179" t="str">
        <f t="shared" si="118"/>
        <v>Remplir la colonne BO</v>
      </c>
      <c r="BR217" s="297" t="str">
        <f t="shared" si="131"/>
        <v>Remplir la colonne I</v>
      </c>
      <c r="BS217" s="84" t="s">
        <v>64</v>
      </c>
      <c r="BT217" s="315" t="str">
        <f t="shared" si="119"/>
        <v>Remplir les termes C, P et TVA</v>
      </c>
      <c r="BU217" s="55"/>
      <c r="BV217" s="65"/>
      <c r="BW217" s="56"/>
      <c r="BX217" s="48" t="s">
        <v>64</v>
      </c>
      <c r="BY217" s="99" t="str">
        <f t="shared" si="120"/>
        <v>Remplir la colonne BU ou BW</v>
      </c>
      <c r="BZ217" s="103"/>
      <c r="CA217" s="173" t="str">
        <f t="shared" si="132"/>
        <v>Remplir la colonne M</v>
      </c>
      <c r="CB217" s="179" t="str">
        <f t="shared" si="121"/>
        <v>Remplir la colonne BZ</v>
      </c>
      <c r="CC217" s="297" t="str">
        <f t="shared" si="133"/>
        <v>Remplir la colonne I</v>
      </c>
      <c r="CD217" s="84" t="s">
        <v>64</v>
      </c>
      <c r="CE217" s="315" t="str">
        <f t="shared" si="122"/>
        <v>Remplir les termes C, P et TVA</v>
      </c>
      <c r="CF217" s="61" t="str">
        <f t="shared" si="103"/>
        <v>REMPLIR TYPE DE CLIENT</v>
      </c>
      <c r="CG217" s="107" t="str">
        <f t="shared" si="104"/>
        <v>Montant total de l'aide demandée non indiqué</v>
      </c>
      <c r="CH217" s="1"/>
      <c r="CI217" s="1"/>
      <c r="CJ217" s="1"/>
      <c r="CK217" s="1"/>
      <c r="CL217" s="1"/>
    </row>
    <row r="218" spans="1:90" x14ac:dyDescent="0.25">
      <c r="A218" s="51"/>
      <c r="B218" s="111"/>
      <c r="C218" s="111"/>
      <c r="D218" s="111"/>
      <c r="E218" s="111"/>
      <c r="F218" s="111"/>
      <c r="G218" s="132"/>
      <c r="H218" s="151"/>
      <c r="I218" s="299"/>
      <c r="J218" s="152"/>
      <c r="K218" s="153"/>
      <c r="L218" s="169"/>
      <c r="M218" s="39"/>
      <c r="N218" s="90"/>
      <c r="O218" s="39"/>
      <c r="P218" s="23"/>
      <c r="Q218" s="170">
        <f t="shared" si="101"/>
        <v>0</v>
      </c>
      <c r="R218" s="55"/>
      <c r="S218" s="65"/>
      <c r="T218" s="56"/>
      <c r="U218" s="48" t="s">
        <v>64</v>
      </c>
      <c r="V218" s="99" t="str">
        <f t="shared" si="105"/>
        <v>Remplir la colonne R ou T</v>
      </c>
      <c r="W218" s="103"/>
      <c r="X218" s="173" t="str">
        <f t="shared" si="102"/>
        <v>Remplir la colonne M</v>
      </c>
      <c r="Y218" s="179" t="str">
        <f t="shared" si="106"/>
        <v>Remplir la colonne W</v>
      </c>
      <c r="Z218" s="297" t="str">
        <f t="shared" si="123"/>
        <v>Remplir la colonne I</v>
      </c>
      <c r="AA218" s="84" t="s">
        <v>64</v>
      </c>
      <c r="AB218" s="315" t="str">
        <f t="shared" si="107"/>
        <v>Remplir les termes C, P et TVA</v>
      </c>
      <c r="AC218" s="55"/>
      <c r="AD218" s="65"/>
      <c r="AE218" s="56"/>
      <c r="AF218" s="48" t="s">
        <v>64</v>
      </c>
      <c r="AG218" s="99" t="str">
        <f t="shared" si="108"/>
        <v>Remplir la colonne AC ou AE</v>
      </c>
      <c r="AH218" s="103"/>
      <c r="AI218" s="173" t="str">
        <f t="shared" si="124"/>
        <v>Remplir la colonne M</v>
      </c>
      <c r="AJ218" s="179" t="str">
        <f t="shared" si="109"/>
        <v>Remplir la colonne AH</v>
      </c>
      <c r="AK218" s="297" t="str">
        <f t="shared" si="125"/>
        <v>Remplir la colonne I</v>
      </c>
      <c r="AL218" s="84" t="s">
        <v>64</v>
      </c>
      <c r="AM218" s="315" t="str">
        <f t="shared" si="110"/>
        <v>Remplir les termes C, P et TVA</v>
      </c>
      <c r="AN218" s="55"/>
      <c r="AO218" s="65"/>
      <c r="AP218" s="56"/>
      <c r="AQ218" s="48" t="s">
        <v>64</v>
      </c>
      <c r="AR218" s="99" t="str">
        <f t="shared" si="111"/>
        <v>Remplir la colonne AN ou AP</v>
      </c>
      <c r="AS218" s="103"/>
      <c r="AT218" s="173" t="str">
        <f t="shared" si="126"/>
        <v>Remplir la colonne M</v>
      </c>
      <c r="AU218" s="179" t="str">
        <f t="shared" si="112"/>
        <v>Remplir la colonne AS</v>
      </c>
      <c r="AV218" s="297" t="str">
        <f t="shared" si="127"/>
        <v>Remplir la colonne I</v>
      </c>
      <c r="AW218" s="84" t="s">
        <v>64</v>
      </c>
      <c r="AX218" s="315" t="str">
        <f t="shared" si="113"/>
        <v>Remplir les termes C, P et TVA</v>
      </c>
      <c r="AY218" s="55"/>
      <c r="AZ218" s="65"/>
      <c r="BA218" s="56"/>
      <c r="BB218" s="48" t="s">
        <v>64</v>
      </c>
      <c r="BC218" s="99" t="str">
        <f t="shared" si="114"/>
        <v>Remplir la colonne AY ou BA</v>
      </c>
      <c r="BD218" s="103"/>
      <c r="BE218" s="173" t="str">
        <f t="shared" si="128"/>
        <v>Remplir la colonne M</v>
      </c>
      <c r="BF218" s="179" t="str">
        <f t="shared" si="115"/>
        <v>Remplir la colonne BD</v>
      </c>
      <c r="BG218" s="297" t="str">
        <f t="shared" si="129"/>
        <v>Remplir la colonne I</v>
      </c>
      <c r="BH218" s="84" t="s">
        <v>64</v>
      </c>
      <c r="BI218" s="315" t="str">
        <f t="shared" si="116"/>
        <v>Remplir les termes C, P et TVA</v>
      </c>
      <c r="BJ218" s="55"/>
      <c r="BK218" s="65"/>
      <c r="BL218" s="56"/>
      <c r="BM218" s="48" t="s">
        <v>64</v>
      </c>
      <c r="BN218" s="99" t="str">
        <f t="shared" si="117"/>
        <v>Remplir la colonne BJ ou BL</v>
      </c>
      <c r="BO218" s="103"/>
      <c r="BP218" s="173" t="str">
        <f t="shared" si="130"/>
        <v>Remplir la colonne M</v>
      </c>
      <c r="BQ218" s="179" t="str">
        <f t="shared" si="118"/>
        <v>Remplir la colonne BO</v>
      </c>
      <c r="BR218" s="297" t="str">
        <f t="shared" si="131"/>
        <v>Remplir la colonne I</v>
      </c>
      <c r="BS218" s="84" t="s">
        <v>64</v>
      </c>
      <c r="BT218" s="315" t="str">
        <f t="shared" si="119"/>
        <v>Remplir les termes C, P et TVA</v>
      </c>
      <c r="BU218" s="55"/>
      <c r="BV218" s="65"/>
      <c r="BW218" s="56"/>
      <c r="BX218" s="48" t="s">
        <v>64</v>
      </c>
      <c r="BY218" s="99" t="str">
        <f t="shared" si="120"/>
        <v>Remplir la colonne BU ou BW</v>
      </c>
      <c r="BZ218" s="103"/>
      <c r="CA218" s="173" t="str">
        <f t="shared" si="132"/>
        <v>Remplir la colonne M</v>
      </c>
      <c r="CB218" s="179" t="str">
        <f t="shared" si="121"/>
        <v>Remplir la colonne BZ</v>
      </c>
      <c r="CC218" s="297" t="str">
        <f t="shared" si="133"/>
        <v>Remplir la colonne I</v>
      </c>
      <c r="CD218" s="84" t="s">
        <v>64</v>
      </c>
      <c r="CE218" s="315" t="str">
        <f t="shared" si="122"/>
        <v>Remplir les termes C, P et TVA</v>
      </c>
      <c r="CF218" s="61" t="str">
        <f t="shared" si="103"/>
        <v>REMPLIR TYPE DE CLIENT</v>
      </c>
      <c r="CG218" s="107" t="str">
        <f t="shared" si="104"/>
        <v>Montant total de l'aide demandée non indiqué</v>
      </c>
      <c r="CH218" s="1"/>
      <c r="CI218" s="1"/>
      <c r="CJ218" s="1"/>
      <c r="CK218" s="1"/>
      <c r="CL218" s="1"/>
    </row>
    <row r="219" spans="1:90" x14ac:dyDescent="0.25">
      <c r="A219" s="51"/>
      <c r="B219" s="111"/>
      <c r="C219" s="111"/>
      <c r="D219" s="111"/>
      <c r="E219" s="111"/>
      <c r="F219" s="111"/>
      <c r="G219" s="132"/>
      <c r="H219" s="151"/>
      <c r="I219" s="299"/>
      <c r="J219" s="152"/>
      <c r="K219" s="153"/>
      <c r="L219" s="169"/>
      <c r="M219" s="39"/>
      <c r="N219" s="90"/>
      <c r="O219" s="39"/>
      <c r="P219" s="23"/>
      <c r="Q219" s="170">
        <f t="shared" si="101"/>
        <v>0</v>
      </c>
      <c r="R219" s="55"/>
      <c r="S219" s="65"/>
      <c r="T219" s="56"/>
      <c r="U219" s="48" t="s">
        <v>64</v>
      </c>
      <c r="V219" s="99" t="str">
        <f t="shared" si="105"/>
        <v>Remplir la colonne R ou T</v>
      </c>
      <c r="W219" s="103"/>
      <c r="X219" s="173" t="str">
        <f t="shared" si="102"/>
        <v>Remplir la colonne M</v>
      </c>
      <c r="Y219" s="179" t="str">
        <f t="shared" si="106"/>
        <v>Remplir la colonne W</v>
      </c>
      <c r="Z219" s="297" t="str">
        <f t="shared" si="123"/>
        <v>Remplir la colonne I</v>
      </c>
      <c r="AA219" s="84" t="s">
        <v>64</v>
      </c>
      <c r="AB219" s="315" t="str">
        <f t="shared" si="107"/>
        <v>Remplir les termes C, P et TVA</v>
      </c>
      <c r="AC219" s="55"/>
      <c r="AD219" s="65"/>
      <c r="AE219" s="56"/>
      <c r="AF219" s="48" t="s">
        <v>64</v>
      </c>
      <c r="AG219" s="99" t="str">
        <f t="shared" si="108"/>
        <v>Remplir la colonne AC ou AE</v>
      </c>
      <c r="AH219" s="103"/>
      <c r="AI219" s="173" t="str">
        <f t="shared" si="124"/>
        <v>Remplir la colonne M</v>
      </c>
      <c r="AJ219" s="179" t="str">
        <f t="shared" si="109"/>
        <v>Remplir la colonne AH</v>
      </c>
      <c r="AK219" s="297" t="str">
        <f t="shared" si="125"/>
        <v>Remplir la colonne I</v>
      </c>
      <c r="AL219" s="84" t="s">
        <v>64</v>
      </c>
      <c r="AM219" s="315" t="str">
        <f t="shared" si="110"/>
        <v>Remplir les termes C, P et TVA</v>
      </c>
      <c r="AN219" s="55"/>
      <c r="AO219" s="65"/>
      <c r="AP219" s="56"/>
      <c r="AQ219" s="48" t="s">
        <v>64</v>
      </c>
      <c r="AR219" s="99" t="str">
        <f t="shared" si="111"/>
        <v>Remplir la colonne AN ou AP</v>
      </c>
      <c r="AS219" s="103"/>
      <c r="AT219" s="173" t="str">
        <f t="shared" si="126"/>
        <v>Remplir la colonne M</v>
      </c>
      <c r="AU219" s="179" t="str">
        <f t="shared" si="112"/>
        <v>Remplir la colonne AS</v>
      </c>
      <c r="AV219" s="297" t="str">
        <f t="shared" si="127"/>
        <v>Remplir la colonne I</v>
      </c>
      <c r="AW219" s="84" t="s">
        <v>64</v>
      </c>
      <c r="AX219" s="315" t="str">
        <f t="shared" si="113"/>
        <v>Remplir les termes C, P et TVA</v>
      </c>
      <c r="AY219" s="55"/>
      <c r="AZ219" s="65"/>
      <c r="BA219" s="56"/>
      <c r="BB219" s="48" t="s">
        <v>64</v>
      </c>
      <c r="BC219" s="99" t="str">
        <f t="shared" si="114"/>
        <v>Remplir la colonne AY ou BA</v>
      </c>
      <c r="BD219" s="103"/>
      <c r="BE219" s="173" t="str">
        <f t="shared" si="128"/>
        <v>Remplir la colonne M</v>
      </c>
      <c r="BF219" s="179" t="str">
        <f t="shared" si="115"/>
        <v>Remplir la colonne BD</v>
      </c>
      <c r="BG219" s="297" t="str">
        <f t="shared" si="129"/>
        <v>Remplir la colonne I</v>
      </c>
      <c r="BH219" s="84" t="s">
        <v>64</v>
      </c>
      <c r="BI219" s="315" t="str">
        <f t="shared" si="116"/>
        <v>Remplir les termes C, P et TVA</v>
      </c>
      <c r="BJ219" s="55"/>
      <c r="BK219" s="65"/>
      <c r="BL219" s="56"/>
      <c r="BM219" s="48" t="s">
        <v>64</v>
      </c>
      <c r="BN219" s="99" t="str">
        <f t="shared" si="117"/>
        <v>Remplir la colonne BJ ou BL</v>
      </c>
      <c r="BO219" s="103"/>
      <c r="BP219" s="173" t="str">
        <f t="shared" si="130"/>
        <v>Remplir la colonne M</v>
      </c>
      <c r="BQ219" s="179" t="str">
        <f t="shared" si="118"/>
        <v>Remplir la colonne BO</v>
      </c>
      <c r="BR219" s="297" t="str">
        <f t="shared" si="131"/>
        <v>Remplir la colonne I</v>
      </c>
      <c r="BS219" s="84" t="s">
        <v>64</v>
      </c>
      <c r="BT219" s="315" t="str">
        <f t="shared" si="119"/>
        <v>Remplir les termes C, P et TVA</v>
      </c>
      <c r="BU219" s="55"/>
      <c r="BV219" s="65"/>
      <c r="BW219" s="56"/>
      <c r="BX219" s="48" t="s">
        <v>64</v>
      </c>
      <c r="BY219" s="99" t="str">
        <f t="shared" si="120"/>
        <v>Remplir la colonne BU ou BW</v>
      </c>
      <c r="BZ219" s="103"/>
      <c r="CA219" s="173" t="str">
        <f t="shared" si="132"/>
        <v>Remplir la colonne M</v>
      </c>
      <c r="CB219" s="179" t="str">
        <f t="shared" si="121"/>
        <v>Remplir la colonne BZ</v>
      </c>
      <c r="CC219" s="297" t="str">
        <f t="shared" si="133"/>
        <v>Remplir la colonne I</v>
      </c>
      <c r="CD219" s="84" t="s">
        <v>64</v>
      </c>
      <c r="CE219" s="315" t="str">
        <f t="shared" si="122"/>
        <v>Remplir les termes C, P et TVA</v>
      </c>
      <c r="CF219" s="61" t="str">
        <f t="shared" si="103"/>
        <v>REMPLIR TYPE DE CLIENT</v>
      </c>
      <c r="CG219" s="107" t="str">
        <f t="shared" si="104"/>
        <v>Montant total de l'aide demandée non indiqué</v>
      </c>
      <c r="CH219" s="1"/>
      <c r="CI219" s="1"/>
      <c r="CJ219" s="1"/>
      <c r="CK219" s="1"/>
      <c r="CL219" s="1"/>
    </row>
    <row r="220" spans="1:90" x14ac:dyDescent="0.25">
      <c r="A220" s="51"/>
      <c r="B220" s="111"/>
      <c r="C220" s="111"/>
      <c r="D220" s="111"/>
      <c r="E220" s="111"/>
      <c r="F220" s="111"/>
      <c r="G220" s="132"/>
      <c r="H220" s="151"/>
      <c r="I220" s="299"/>
      <c r="J220" s="152"/>
      <c r="K220" s="153"/>
      <c r="L220" s="169"/>
      <c r="M220" s="39"/>
      <c r="N220" s="90"/>
      <c r="O220" s="39"/>
      <c r="P220" s="23"/>
      <c r="Q220" s="170">
        <f t="shared" si="101"/>
        <v>0</v>
      </c>
      <c r="R220" s="55"/>
      <c r="S220" s="65"/>
      <c r="T220" s="56"/>
      <c r="U220" s="48" t="s">
        <v>64</v>
      </c>
      <c r="V220" s="99" t="str">
        <f t="shared" si="105"/>
        <v>Remplir la colonne R ou T</v>
      </c>
      <c r="W220" s="103"/>
      <c r="X220" s="173" t="str">
        <f t="shared" si="102"/>
        <v>Remplir la colonne M</v>
      </c>
      <c r="Y220" s="179" t="str">
        <f t="shared" si="106"/>
        <v>Remplir la colonne W</v>
      </c>
      <c r="Z220" s="297" t="str">
        <f t="shared" si="123"/>
        <v>Remplir la colonne I</v>
      </c>
      <c r="AA220" s="84" t="s">
        <v>64</v>
      </c>
      <c r="AB220" s="315" t="str">
        <f t="shared" si="107"/>
        <v>Remplir les termes C, P et TVA</v>
      </c>
      <c r="AC220" s="55"/>
      <c r="AD220" s="65"/>
      <c r="AE220" s="56"/>
      <c r="AF220" s="48" t="s">
        <v>64</v>
      </c>
      <c r="AG220" s="99" t="str">
        <f t="shared" si="108"/>
        <v>Remplir la colonne AC ou AE</v>
      </c>
      <c r="AH220" s="103"/>
      <c r="AI220" s="173" t="str">
        <f t="shared" si="124"/>
        <v>Remplir la colonne M</v>
      </c>
      <c r="AJ220" s="179" t="str">
        <f t="shared" si="109"/>
        <v>Remplir la colonne AH</v>
      </c>
      <c r="AK220" s="297" t="str">
        <f t="shared" si="125"/>
        <v>Remplir la colonne I</v>
      </c>
      <c r="AL220" s="84" t="s">
        <v>64</v>
      </c>
      <c r="AM220" s="315" t="str">
        <f t="shared" si="110"/>
        <v>Remplir les termes C, P et TVA</v>
      </c>
      <c r="AN220" s="55"/>
      <c r="AO220" s="65"/>
      <c r="AP220" s="56"/>
      <c r="AQ220" s="48" t="s">
        <v>64</v>
      </c>
      <c r="AR220" s="99" t="str">
        <f t="shared" si="111"/>
        <v>Remplir la colonne AN ou AP</v>
      </c>
      <c r="AS220" s="103"/>
      <c r="AT220" s="173" t="str">
        <f t="shared" si="126"/>
        <v>Remplir la colonne M</v>
      </c>
      <c r="AU220" s="179" t="str">
        <f t="shared" si="112"/>
        <v>Remplir la colonne AS</v>
      </c>
      <c r="AV220" s="297" t="str">
        <f t="shared" si="127"/>
        <v>Remplir la colonne I</v>
      </c>
      <c r="AW220" s="84" t="s">
        <v>64</v>
      </c>
      <c r="AX220" s="315" t="str">
        <f t="shared" si="113"/>
        <v>Remplir les termes C, P et TVA</v>
      </c>
      <c r="AY220" s="55"/>
      <c r="AZ220" s="65"/>
      <c r="BA220" s="56"/>
      <c r="BB220" s="48" t="s">
        <v>64</v>
      </c>
      <c r="BC220" s="99" t="str">
        <f t="shared" si="114"/>
        <v>Remplir la colonne AY ou BA</v>
      </c>
      <c r="BD220" s="103"/>
      <c r="BE220" s="173" t="str">
        <f t="shared" si="128"/>
        <v>Remplir la colonne M</v>
      </c>
      <c r="BF220" s="179" t="str">
        <f t="shared" si="115"/>
        <v>Remplir la colonne BD</v>
      </c>
      <c r="BG220" s="297" t="str">
        <f t="shared" si="129"/>
        <v>Remplir la colonne I</v>
      </c>
      <c r="BH220" s="84" t="s">
        <v>64</v>
      </c>
      <c r="BI220" s="315" t="str">
        <f t="shared" si="116"/>
        <v>Remplir les termes C, P et TVA</v>
      </c>
      <c r="BJ220" s="55"/>
      <c r="BK220" s="65"/>
      <c r="BL220" s="56"/>
      <c r="BM220" s="48" t="s">
        <v>64</v>
      </c>
      <c r="BN220" s="99" t="str">
        <f t="shared" si="117"/>
        <v>Remplir la colonne BJ ou BL</v>
      </c>
      <c r="BO220" s="103"/>
      <c r="BP220" s="173" t="str">
        <f t="shared" si="130"/>
        <v>Remplir la colonne M</v>
      </c>
      <c r="BQ220" s="179" t="str">
        <f t="shared" si="118"/>
        <v>Remplir la colonne BO</v>
      </c>
      <c r="BR220" s="297" t="str">
        <f t="shared" si="131"/>
        <v>Remplir la colonne I</v>
      </c>
      <c r="BS220" s="84" t="s">
        <v>64</v>
      </c>
      <c r="BT220" s="315" t="str">
        <f t="shared" si="119"/>
        <v>Remplir les termes C, P et TVA</v>
      </c>
      <c r="BU220" s="55"/>
      <c r="BV220" s="65"/>
      <c r="BW220" s="56"/>
      <c r="BX220" s="48" t="s">
        <v>64</v>
      </c>
      <c r="BY220" s="99" t="str">
        <f t="shared" si="120"/>
        <v>Remplir la colonne BU ou BW</v>
      </c>
      <c r="BZ220" s="103"/>
      <c r="CA220" s="173" t="str">
        <f t="shared" si="132"/>
        <v>Remplir la colonne M</v>
      </c>
      <c r="CB220" s="179" t="str">
        <f t="shared" si="121"/>
        <v>Remplir la colonne BZ</v>
      </c>
      <c r="CC220" s="297" t="str">
        <f t="shared" si="133"/>
        <v>Remplir la colonne I</v>
      </c>
      <c r="CD220" s="84" t="s">
        <v>64</v>
      </c>
      <c r="CE220" s="315" t="str">
        <f t="shared" si="122"/>
        <v>Remplir les termes C, P et TVA</v>
      </c>
      <c r="CF220" s="61" t="str">
        <f t="shared" si="103"/>
        <v>REMPLIR TYPE DE CLIENT</v>
      </c>
      <c r="CG220" s="107" t="str">
        <f t="shared" si="104"/>
        <v>Montant total de l'aide demandée non indiqué</v>
      </c>
      <c r="CH220" s="1"/>
      <c r="CI220" s="1"/>
      <c r="CJ220" s="1"/>
      <c r="CK220" s="1"/>
      <c r="CL220" s="1"/>
    </row>
    <row r="221" spans="1:90" x14ac:dyDescent="0.25">
      <c r="A221" s="51"/>
      <c r="B221" s="111"/>
      <c r="C221" s="111"/>
      <c r="D221" s="111"/>
      <c r="E221" s="111"/>
      <c r="F221" s="111"/>
      <c r="G221" s="132"/>
      <c r="H221" s="151"/>
      <c r="I221" s="299"/>
      <c r="J221" s="152"/>
      <c r="K221" s="153"/>
      <c r="L221" s="169"/>
      <c r="M221" s="39"/>
      <c r="N221" s="90"/>
      <c r="O221" s="39"/>
      <c r="P221" s="23"/>
      <c r="Q221" s="170">
        <f t="shared" si="101"/>
        <v>0</v>
      </c>
      <c r="R221" s="55"/>
      <c r="S221" s="65"/>
      <c r="T221" s="56"/>
      <c r="U221" s="48" t="s">
        <v>64</v>
      </c>
      <c r="V221" s="99" t="str">
        <f t="shared" si="105"/>
        <v>Remplir la colonne R ou T</v>
      </c>
      <c r="W221" s="103"/>
      <c r="X221" s="173" t="str">
        <f t="shared" si="102"/>
        <v>Remplir la colonne M</v>
      </c>
      <c r="Y221" s="179" t="str">
        <f t="shared" si="106"/>
        <v>Remplir la colonne W</v>
      </c>
      <c r="Z221" s="297" t="str">
        <f t="shared" si="123"/>
        <v>Remplir la colonne I</v>
      </c>
      <c r="AA221" s="84" t="s">
        <v>64</v>
      </c>
      <c r="AB221" s="315" t="str">
        <f t="shared" si="107"/>
        <v>Remplir les termes C, P et TVA</v>
      </c>
      <c r="AC221" s="55"/>
      <c r="AD221" s="65"/>
      <c r="AE221" s="56"/>
      <c r="AF221" s="48" t="s">
        <v>64</v>
      </c>
      <c r="AG221" s="99" t="str">
        <f t="shared" si="108"/>
        <v>Remplir la colonne AC ou AE</v>
      </c>
      <c r="AH221" s="103"/>
      <c r="AI221" s="173" t="str">
        <f t="shared" si="124"/>
        <v>Remplir la colonne M</v>
      </c>
      <c r="AJ221" s="179" t="str">
        <f t="shared" si="109"/>
        <v>Remplir la colonne AH</v>
      </c>
      <c r="AK221" s="297" t="str">
        <f t="shared" si="125"/>
        <v>Remplir la colonne I</v>
      </c>
      <c r="AL221" s="84" t="s">
        <v>64</v>
      </c>
      <c r="AM221" s="315" t="str">
        <f t="shared" si="110"/>
        <v>Remplir les termes C, P et TVA</v>
      </c>
      <c r="AN221" s="55"/>
      <c r="AO221" s="65"/>
      <c r="AP221" s="56"/>
      <c r="AQ221" s="48" t="s">
        <v>64</v>
      </c>
      <c r="AR221" s="99" t="str">
        <f t="shared" si="111"/>
        <v>Remplir la colonne AN ou AP</v>
      </c>
      <c r="AS221" s="103"/>
      <c r="AT221" s="173" t="str">
        <f t="shared" si="126"/>
        <v>Remplir la colonne M</v>
      </c>
      <c r="AU221" s="179" t="str">
        <f t="shared" si="112"/>
        <v>Remplir la colonne AS</v>
      </c>
      <c r="AV221" s="297" t="str">
        <f t="shared" si="127"/>
        <v>Remplir la colonne I</v>
      </c>
      <c r="AW221" s="84" t="s">
        <v>64</v>
      </c>
      <c r="AX221" s="315" t="str">
        <f t="shared" si="113"/>
        <v>Remplir les termes C, P et TVA</v>
      </c>
      <c r="AY221" s="55"/>
      <c r="AZ221" s="65"/>
      <c r="BA221" s="56"/>
      <c r="BB221" s="48" t="s">
        <v>64</v>
      </c>
      <c r="BC221" s="99" t="str">
        <f t="shared" si="114"/>
        <v>Remplir la colonne AY ou BA</v>
      </c>
      <c r="BD221" s="103"/>
      <c r="BE221" s="173" t="str">
        <f t="shared" si="128"/>
        <v>Remplir la colonne M</v>
      </c>
      <c r="BF221" s="179" t="str">
        <f t="shared" si="115"/>
        <v>Remplir la colonne BD</v>
      </c>
      <c r="BG221" s="297" t="str">
        <f t="shared" si="129"/>
        <v>Remplir la colonne I</v>
      </c>
      <c r="BH221" s="84" t="s">
        <v>64</v>
      </c>
      <c r="BI221" s="315" t="str">
        <f t="shared" si="116"/>
        <v>Remplir les termes C, P et TVA</v>
      </c>
      <c r="BJ221" s="55"/>
      <c r="BK221" s="65"/>
      <c r="BL221" s="56"/>
      <c r="BM221" s="48" t="s">
        <v>64</v>
      </c>
      <c r="BN221" s="99" t="str">
        <f t="shared" si="117"/>
        <v>Remplir la colonne BJ ou BL</v>
      </c>
      <c r="BO221" s="103"/>
      <c r="BP221" s="173" t="str">
        <f t="shared" si="130"/>
        <v>Remplir la colonne M</v>
      </c>
      <c r="BQ221" s="179" t="str">
        <f t="shared" si="118"/>
        <v>Remplir la colonne BO</v>
      </c>
      <c r="BR221" s="297" t="str">
        <f t="shared" si="131"/>
        <v>Remplir la colonne I</v>
      </c>
      <c r="BS221" s="84" t="s">
        <v>64</v>
      </c>
      <c r="BT221" s="315" t="str">
        <f t="shared" si="119"/>
        <v>Remplir les termes C, P et TVA</v>
      </c>
      <c r="BU221" s="55"/>
      <c r="BV221" s="65"/>
      <c r="BW221" s="56"/>
      <c r="BX221" s="48" t="s">
        <v>64</v>
      </c>
      <c r="BY221" s="99" t="str">
        <f t="shared" si="120"/>
        <v>Remplir la colonne BU ou BW</v>
      </c>
      <c r="BZ221" s="103"/>
      <c r="CA221" s="173" t="str">
        <f t="shared" si="132"/>
        <v>Remplir la colonne M</v>
      </c>
      <c r="CB221" s="179" t="str">
        <f t="shared" si="121"/>
        <v>Remplir la colonne BZ</v>
      </c>
      <c r="CC221" s="297" t="str">
        <f t="shared" si="133"/>
        <v>Remplir la colonne I</v>
      </c>
      <c r="CD221" s="84" t="s">
        <v>64</v>
      </c>
      <c r="CE221" s="315" t="str">
        <f t="shared" si="122"/>
        <v>Remplir les termes C, P et TVA</v>
      </c>
      <c r="CF221" s="61" t="str">
        <f t="shared" si="103"/>
        <v>REMPLIR TYPE DE CLIENT</v>
      </c>
      <c r="CG221" s="107" t="str">
        <f t="shared" si="104"/>
        <v>Montant total de l'aide demandée non indiqué</v>
      </c>
      <c r="CH221" s="1"/>
      <c r="CI221" s="1"/>
      <c r="CJ221" s="1"/>
      <c r="CK221" s="1"/>
      <c r="CL221" s="1"/>
    </row>
    <row r="222" spans="1:90" x14ac:dyDescent="0.25">
      <c r="A222" s="51"/>
      <c r="B222" s="111"/>
      <c r="C222" s="111"/>
      <c r="D222" s="111"/>
      <c r="E222" s="111"/>
      <c r="F222" s="111"/>
      <c r="G222" s="132"/>
      <c r="H222" s="151"/>
      <c r="I222" s="299"/>
      <c r="J222" s="152"/>
      <c r="K222" s="153"/>
      <c r="L222" s="169"/>
      <c r="M222" s="39"/>
      <c r="N222" s="90"/>
      <c r="O222" s="39"/>
      <c r="P222" s="23"/>
      <c r="Q222" s="170">
        <f t="shared" si="101"/>
        <v>0</v>
      </c>
      <c r="R222" s="55"/>
      <c r="S222" s="65"/>
      <c r="T222" s="56"/>
      <c r="U222" s="48" t="s">
        <v>64</v>
      </c>
      <c r="V222" s="99" t="str">
        <f t="shared" si="105"/>
        <v>Remplir la colonne R ou T</v>
      </c>
      <c r="W222" s="103"/>
      <c r="X222" s="173" t="str">
        <f t="shared" si="102"/>
        <v>Remplir la colonne M</v>
      </c>
      <c r="Y222" s="179" t="str">
        <f t="shared" si="106"/>
        <v>Remplir la colonne W</v>
      </c>
      <c r="Z222" s="297" t="str">
        <f t="shared" si="123"/>
        <v>Remplir la colonne I</v>
      </c>
      <c r="AA222" s="84" t="s">
        <v>64</v>
      </c>
      <c r="AB222" s="315" t="str">
        <f t="shared" si="107"/>
        <v>Remplir les termes C, P et TVA</v>
      </c>
      <c r="AC222" s="55"/>
      <c r="AD222" s="65"/>
      <c r="AE222" s="56"/>
      <c r="AF222" s="48" t="s">
        <v>64</v>
      </c>
      <c r="AG222" s="99" t="str">
        <f t="shared" si="108"/>
        <v>Remplir la colonne AC ou AE</v>
      </c>
      <c r="AH222" s="103"/>
      <c r="AI222" s="173" t="str">
        <f t="shared" si="124"/>
        <v>Remplir la colonne M</v>
      </c>
      <c r="AJ222" s="179" t="str">
        <f t="shared" si="109"/>
        <v>Remplir la colonne AH</v>
      </c>
      <c r="AK222" s="297" t="str">
        <f t="shared" si="125"/>
        <v>Remplir la colonne I</v>
      </c>
      <c r="AL222" s="84" t="s">
        <v>64</v>
      </c>
      <c r="AM222" s="315" t="str">
        <f t="shared" si="110"/>
        <v>Remplir les termes C, P et TVA</v>
      </c>
      <c r="AN222" s="55"/>
      <c r="AO222" s="65"/>
      <c r="AP222" s="56"/>
      <c r="AQ222" s="48" t="s">
        <v>64</v>
      </c>
      <c r="AR222" s="99" t="str">
        <f t="shared" si="111"/>
        <v>Remplir la colonne AN ou AP</v>
      </c>
      <c r="AS222" s="103"/>
      <c r="AT222" s="173" t="str">
        <f t="shared" si="126"/>
        <v>Remplir la colonne M</v>
      </c>
      <c r="AU222" s="179" t="str">
        <f t="shared" si="112"/>
        <v>Remplir la colonne AS</v>
      </c>
      <c r="AV222" s="297" t="str">
        <f t="shared" si="127"/>
        <v>Remplir la colonne I</v>
      </c>
      <c r="AW222" s="84" t="s">
        <v>64</v>
      </c>
      <c r="AX222" s="315" t="str">
        <f t="shared" si="113"/>
        <v>Remplir les termes C, P et TVA</v>
      </c>
      <c r="AY222" s="55"/>
      <c r="AZ222" s="65"/>
      <c r="BA222" s="56"/>
      <c r="BB222" s="48" t="s">
        <v>64</v>
      </c>
      <c r="BC222" s="99" t="str">
        <f t="shared" si="114"/>
        <v>Remplir la colonne AY ou BA</v>
      </c>
      <c r="BD222" s="103"/>
      <c r="BE222" s="173" t="str">
        <f t="shared" si="128"/>
        <v>Remplir la colonne M</v>
      </c>
      <c r="BF222" s="179" t="str">
        <f t="shared" si="115"/>
        <v>Remplir la colonne BD</v>
      </c>
      <c r="BG222" s="297" t="str">
        <f t="shared" si="129"/>
        <v>Remplir la colonne I</v>
      </c>
      <c r="BH222" s="84" t="s">
        <v>64</v>
      </c>
      <c r="BI222" s="315" t="str">
        <f t="shared" si="116"/>
        <v>Remplir les termes C, P et TVA</v>
      </c>
      <c r="BJ222" s="55"/>
      <c r="BK222" s="65"/>
      <c r="BL222" s="56"/>
      <c r="BM222" s="48" t="s">
        <v>64</v>
      </c>
      <c r="BN222" s="99" t="str">
        <f t="shared" si="117"/>
        <v>Remplir la colonne BJ ou BL</v>
      </c>
      <c r="BO222" s="103"/>
      <c r="BP222" s="173" t="str">
        <f t="shared" si="130"/>
        <v>Remplir la colonne M</v>
      </c>
      <c r="BQ222" s="179" t="str">
        <f t="shared" si="118"/>
        <v>Remplir la colonne BO</v>
      </c>
      <c r="BR222" s="297" t="str">
        <f t="shared" si="131"/>
        <v>Remplir la colonne I</v>
      </c>
      <c r="BS222" s="84" t="s">
        <v>64</v>
      </c>
      <c r="BT222" s="315" t="str">
        <f t="shared" si="119"/>
        <v>Remplir les termes C, P et TVA</v>
      </c>
      <c r="BU222" s="55"/>
      <c r="BV222" s="65"/>
      <c r="BW222" s="56"/>
      <c r="BX222" s="48" t="s">
        <v>64</v>
      </c>
      <c r="BY222" s="99" t="str">
        <f t="shared" si="120"/>
        <v>Remplir la colonne BU ou BW</v>
      </c>
      <c r="BZ222" s="103"/>
      <c r="CA222" s="173" t="str">
        <f t="shared" si="132"/>
        <v>Remplir la colonne M</v>
      </c>
      <c r="CB222" s="179" t="str">
        <f t="shared" si="121"/>
        <v>Remplir la colonne BZ</v>
      </c>
      <c r="CC222" s="297" t="str">
        <f t="shared" si="133"/>
        <v>Remplir la colonne I</v>
      </c>
      <c r="CD222" s="84" t="s">
        <v>64</v>
      </c>
      <c r="CE222" s="315" t="str">
        <f t="shared" si="122"/>
        <v>Remplir les termes C, P et TVA</v>
      </c>
      <c r="CF222" s="61" t="str">
        <f t="shared" si="103"/>
        <v>REMPLIR TYPE DE CLIENT</v>
      </c>
      <c r="CG222" s="107" t="str">
        <f t="shared" si="104"/>
        <v>Montant total de l'aide demandée non indiqué</v>
      </c>
      <c r="CH222" s="1"/>
      <c r="CI222" s="1"/>
      <c r="CJ222" s="1"/>
      <c r="CK222" s="1"/>
      <c r="CL222" s="1"/>
    </row>
    <row r="223" spans="1:90" x14ac:dyDescent="0.25">
      <c r="A223" s="51"/>
      <c r="B223" s="111"/>
      <c r="C223" s="111"/>
      <c r="D223" s="111"/>
      <c r="E223" s="111"/>
      <c r="F223" s="111"/>
      <c r="G223" s="132"/>
      <c r="H223" s="151"/>
      <c r="I223" s="299"/>
      <c r="J223" s="152"/>
      <c r="K223" s="153"/>
      <c r="L223" s="169"/>
      <c r="M223" s="39"/>
      <c r="N223" s="90"/>
      <c r="O223" s="39"/>
      <c r="P223" s="23"/>
      <c r="Q223" s="170">
        <f t="shared" si="101"/>
        <v>0</v>
      </c>
      <c r="R223" s="55"/>
      <c r="S223" s="65"/>
      <c r="T223" s="56"/>
      <c r="U223" s="48" t="s">
        <v>64</v>
      </c>
      <c r="V223" s="99" t="str">
        <f t="shared" si="105"/>
        <v>Remplir la colonne R ou T</v>
      </c>
      <c r="W223" s="103"/>
      <c r="X223" s="173" t="str">
        <f t="shared" si="102"/>
        <v>Remplir la colonne M</v>
      </c>
      <c r="Y223" s="179" t="str">
        <f t="shared" si="106"/>
        <v>Remplir la colonne W</v>
      </c>
      <c r="Z223" s="297" t="str">
        <f t="shared" si="123"/>
        <v>Remplir la colonne I</v>
      </c>
      <c r="AA223" s="84" t="s">
        <v>64</v>
      </c>
      <c r="AB223" s="315" t="str">
        <f t="shared" si="107"/>
        <v>Remplir les termes C, P et TVA</v>
      </c>
      <c r="AC223" s="55"/>
      <c r="AD223" s="65"/>
      <c r="AE223" s="56"/>
      <c r="AF223" s="48" t="s">
        <v>64</v>
      </c>
      <c r="AG223" s="99" t="str">
        <f t="shared" si="108"/>
        <v>Remplir la colonne AC ou AE</v>
      </c>
      <c r="AH223" s="103"/>
      <c r="AI223" s="173" t="str">
        <f t="shared" si="124"/>
        <v>Remplir la colonne M</v>
      </c>
      <c r="AJ223" s="179" t="str">
        <f t="shared" si="109"/>
        <v>Remplir la colonne AH</v>
      </c>
      <c r="AK223" s="297" t="str">
        <f t="shared" si="125"/>
        <v>Remplir la colonne I</v>
      </c>
      <c r="AL223" s="84" t="s">
        <v>64</v>
      </c>
      <c r="AM223" s="315" t="str">
        <f t="shared" si="110"/>
        <v>Remplir les termes C, P et TVA</v>
      </c>
      <c r="AN223" s="55"/>
      <c r="AO223" s="65"/>
      <c r="AP223" s="56"/>
      <c r="AQ223" s="48" t="s">
        <v>64</v>
      </c>
      <c r="AR223" s="99" t="str">
        <f t="shared" si="111"/>
        <v>Remplir la colonne AN ou AP</v>
      </c>
      <c r="AS223" s="103"/>
      <c r="AT223" s="173" t="str">
        <f t="shared" si="126"/>
        <v>Remplir la colonne M</v>
      </c>
      <c r="AU223" s="179" t="str">
        <f t="shared" si="112"/>
        <v>Remplir la colonne AS</v>
      </c>
      <c r="AV223" s="297" t="str">
        <f t="shared" si="127"/>
        <v>Remplir la colonne I</v>
      </c>
      <c r="AW223" s="84" t="s">
        <v>64</v>
      </c>
      <c r="AX223" s="315" t="str">
        <f t="shared" si="113"/>
        <v>Remplir les termes C, P et TVA</v>
      </c>
      <c r="AY223" s="55"/>
      <c r="AZ223" s="65"/>
      <c r="BA223" s="56"/>
      <c r="BB223" s="48" t="s">
        <v>64</v>
      </c>
      <c r="BC223" s="99" t="str">
        <f t="shared" si="114"/>
        <v>Remplir la colonne AY ou BA</v>
      </c>
      <c r="BD223" s="103"/>
      <c r="BE223" s="173" t="str">
        <f t="shared" si="128"/>
        <v>Remplir la colonne M</v>
      </c>
      <c r="BF223" s="179" t="str">
        <f t="shared" si="115"/>
        <v>Remplir la colonne BD</v>
      </c>
      <c r="BG223" s="297" t="str">
        <f t="shared" si="129"/>
        <v>Remplir la colonne I</v>
      </c>
      <c r="BH223" s="84" t="s">
        <v>64</v>
      </c>
      <c r="BI223" s="315" t="str">
        <f t="shared" si="116"/>
        <v>Remplir les termes C, P et TVA</v>
      </c>
      <c r="BJ223" s="55"/>
      <c r="BK223" s="65"/>
      <c r="BL223" s="56"/>
      <c r="BM223" s="48" t="s">
        <v>64</v>
      </c>
      <c r="BN223" s="99" t="str">
        <f t="shared" si="117"/>
        <v>Remplir la colonne BJ ou BL</v>
      </c>
      <c r="BO223" s="103"/>
      <c r="BP223" s="173" t="str">
        <f t="shared" si="130"/>
        <v>Remplir la colonne M</v>
      </c>
      <c r="BQ223" s="179" t="str">
        <f t="shared" si="118"/>
        <v>Remplir la colonne BO</v>
      </c>
      <c r="BR223" s="297" t="str">
        <f t="shared" si="131"/>
        <v>Remplir la colonne I</v>
      </c>
      <c r="BS223" s="84" t="s">
        <v>64</v>
      </c>
      <c r="BT223" s="315" t="str">
        <f t="shared" si="119"/>
        <v>Remplir les termes C, P et TVA</v>
      </c>
      <c r="BU223" s="55"/>
      <c r="BV223" s="65"/>
      <c r="BW223" s="56"/>
      <c r="BX223" s="48" t="s">
        <v>64</v>
      </c>
      <c r="BY223" s="99" t="str">
        <f t="shared" si="120"/>
        <v>Remplir la colonne BU ou BW</v>
      </c>
      <c r="BZ223" s="103"/>
      <c r="CA223" s="173" t="str">
        <f t="shared" si="132"/>
        <v>Remplir la colonne M</v>
      </c>
      <c r="CB223" s="179" t="str">
        <f t="shared" si="121"/>
        <v>Remplir la colonne BZ</v>
      </c>
      <c r="CC223" s="297" t="str">
        <f t="shared" si="133"/>
        <v>Remplir la colonne I</v>
      </c>
      <c r="CD223" s="84" t="s">
        <v>64</v>
      </c>
      <c r="CE223" s="315" t="str">
        <f t="shared" si="122"/>
        <v>Remplir les termes C, P et TVA</v>
      </c>
      <c r="CF223" s="61" t="str">
        <f t="shared" si="103"/>
        <v>REMPLIR TYPE DE CLIENT</v>
      </c>
      <c r="CG223" s="107" t="str">
        <f t="shared" si="104"/>
        <v>Montant total de l'aide demandée non indiqué</v>
      </c>
      <c r="CH223" s="1"/>
      <c r="CI223" s="1"/>
      <c r="CJ223" s="1"/>
      <c r="CK223" s="1"/>
      <c r="CL223" s="1"/>
    </row>
    <row r="224" spans="1:90" x14ac:dyDescent="0.25">
      <c r="A224" s="51"/>
      <c r="B224" s="111"/>
      <c r="C224" s="111"/>
      <c r="D224" s="111"/>
      <c r="E224" s="111"/>
      <c r="F224" s="111"/>
      <c r="G224" s="132"/>
      <c r="H224" s="151"/>
      <c r="I224" s="299"/>
      <c r="J224" s="152"/>
      <c r="K224" s="153"/>
      <c r="L224" s="169"/>
      <c r="M224" s="39"/>
      <c r="N224" s="90"/>
      <c r="O224" s="39"/>
      <c r="P224" s="23"/>
      <c r="Q224" s="170">
        <f t="shared" si="101"/>
        <v>0</v>
      </c>
      <c r="R224" s="55"/>
      <c r="S224" s="65"/>
      <c r="T224" s="56"/>
      <c r="U224" s="48" t="s">
        <v>64</v>
      </c>
      <c r="V224" s="99" t="str">
        <f t="shared" si="105"/>
        <v>Remplir la colonne R ou T</v>
      </c>
      <c r="W224" s="103"/>
      <c r="X224" s="173" t="str">
        <f t="shared" si="102"/>
        <v>Remplir la colonne M</v>
      </c>
      <c r="Y224" s="179" t="str">
        <f t="shared" si="106"/>
        <v>Remplir la colonne W</v>
      </c>
      <c r="Z224" s="297" t="str">
        <f t="shared" si="123"/>
        <v>Remplir la colonne I</v>
      </c>
      <c r="AA224" s="84" t="s">
        <v>64</v>
      </c>
      <c r="AB224" s="315" t="str">
        <f t="shared" si="107"/>
        <v>Remplir les termes C, P et TVA</v>
      </c>
      <c r="AC224" s="55"/>
      <c r="AD224" s="65"/>
      <c r="AE224" s="56"/>
      <c r="AF224" s="48" t="s">
        <v>64</v>
      </c>
      <c r="AG224" s="99" t="str">
        <f t="shared" si="108"/>
        <v>Remplir la colonne AC ou AE</v>
      </c>
      <c r="AH224" s="103"/>
      <c r="AI224" s="173" t="str">
        <f t="shared" si="124"/>
        <v>Remplir la colonne M</v>
      </c>
      <c r="AJ224" s="179" t="str">
        <f t="shared" si="109"/>
        <v>Remplir la colonne AH</v>
      </c>
      <c r="AK224" s="297" t="str">
        <f t="shared" si="125"/>
        <v>Remplir la colonne I</v>
      </c>
      <c r="AL224" s="84" t="s">
        <v>64</v>
      </c>
      <c r="AM224" s="315" t="str">
        <f t="shared" si="110"/>
        <v>Remplir les termes C, P et TVA</v>
      </c>
      <c r="AN224" s="55"/>
      <c r="AO224" s="65"/>
      <c r="AP224" s="56"/>
      <c r="AQ224" s="48" t="s">
        <v>64</v>
      </c>
      <c r="AR224" s="99" t="str">
        <f t="shared" si="111"/>
        <v>Remplir la colonne AN ou AP</v>
      </c>
      <c r="AS224" s="103"/>
      <c r="AT224" s="173" t="str">
        <f t="shared" si="126"/>
        <v>Remplir la colonne M</v>
      </c>
      <c r="AU224" s="179" t="str">
        <f t="shared" si="112"/>
        <v>Remplir la colonne AS</v>
      </c>
      <c r="AV224" s="297" t="str">
        <f t="shared" si="127"/>
        <v>Remplir la colonne I</v>
      </c>
      <c r="AW224" s="84" t="s">
        <v>64</v>
      </c>
      <c r="AX224" s="315" t="str">
        <f t="shared" si="113"/>
        <v>Remplir les termes C, P et TVA</v>
      </c>
      <c r="AY224" s="55"/>
      <c r="AZ224" s="65"/>
      <c r="BA224" s="56"/>
      <c r="BB224" s="48" t="s">
        <v>64</v>
      </c>
      <c r="BC224" s="99" t="str">
        <f t="shared" si="114"/>
        <v>Remplir la colonne AY ou BA</v>
      </c>
      <c r="BD224" s="103"/>
      <c r="BE224" s="173" t="str">
        <f t="shared" si="128"/>
        <v>Remplir la colonne M</v>
      </c>
      <c r="BF224" s="179" t="str">
        <f t="shared" si="115"/>
        <v>Remplir la colonne BD</v>
      </c>
      <c r="BG224" s="297" t="str">
        <f t="shared" si="129"/>
        <v>Remplir la colonne I</v>
      </c>
      <c r="BH224" s="84" t="s">
        <v>64</v>
      </c>
      <c r="BI224" s="315" t="str">
        <f t="shared" si="116"/>
        <v>Remplir les termes C, P et TVA</v>
      </c>
      <c r="BJ224" s="55"/>
      <c r="BK224" s="65"/>
      <c r="BL224" s="56"/>
      <c r="BM224" s="48" t="s">
        <v>64</v>
      </c>
      <c r="BN224" s="99" t="str">
        <f t="shared" si="117"/>
        <v>Remplir la colonne BJ ou BL</v>
      </c>
      <c r="BO224" s="103"/>
      <c r="BP224" s="173" t="str">
        <f t="shared" si="130"/>
        <v>Remplir la colonne M</v>
      </c>
      <c r="BQ224" s="179" t="str">
        <f t="shared" si="118"/>
        <v>Remplir la colonne BO</v>
      </c>
      <c r="BR224" s="297" t="str">
        <f t="shared" si="131"/>
        <v>Remplir la colonne I</v>
      </c>
      <c r="BS224" s="84" t="s">
        <v>64</v>
      </c>
      <c r="BT224" s="315" t="str">
        <f t="shared" si="119"/>
        <v>Remplir les termes C, P et TVA</v>
      </c>
      <c r="BU224" s="55"/>
      <c r="BV224" s="65"/>
      <c r="BW224" s="56"/>
      <c r="BX224" s="48" t="s">
        <v>64</v>
      </c>
      <c r="BY224" s="99" t="str">
        <f t="shared" si="120"/>
        <v>Remplir la colonne BU ou BW</v>
      </c>
      <c r="BZ224" s="103"/>
      <c r="CA224" s="173" t="str">
        <f t="shared" si="132"/>
        <v>Remplir la colonne M</v>
      </c>
      <c r="CB224" s="179" t="str">
        <f t="shared" si="121"/>
        <v>Remplir la colonne BZ</v>
      </c>
      <c r="CC224" s="297" t="str">
        <f t="shared" si="133"/>
        <v>Remplir la colonne I</v>
      </c>
      <c r="CD224" s="84" t="s">
        <v>64</v>
      </c>
      <c r="CE224" s="315" t="str">
        <f t="shared" si="122"/>
        <v>Remplir les termes C, P et TVA</v>
      </c>
      <c r="CF224" s="61" t="str">
        <f t="shared" si="103"/>
        <v>REMPLIR TYPE DE CLIENT</v>
      </c>
      <c r="CG224" s="107" t="str">
        <f t="shared" si="104"/>
        <v>Montant total de l'aide demandée non indiqué</v>
      </c>
      <c r="CH224" s="1"/>
      <c r="CI224" s="1"/>
      <c r="CJ224" s="1"/>
      <c r="CK224" s="1"/>
      <c r="CL224" s="1"/>
    </row>
    <row r="225" spans="1:90" x14ac:dyDescent="0.25">
      <c r="A225" s="51"/>
      <c r="B225" s="111"/>
      <c r="C225" s="111"/>
      <c r="D225" s="111"/>
      <c r="E225" s="111"/>
      <c r="F225" s="111"/>
      <c r="G225" s="132"/>
      <c r="H225" s="151"/>
      <c r="I225" s="299"/>
      <c r="J225" s="152"/>
      <c r="K225" s="153"/>
      <c r="L225" s="169"/>
      <c r="M225" s="39"/>
      <c r="N225" s="90"/>
      <c r="O225" s="39"/>
      <c r="P225" s="23"/>
      <c r="Q225" s="170">
        <f t="shared" si="101"/>
        <v>0</v>
      </c>
      <c r="R225" s="55"/>
      <c r="S225" s="65"/>
      <c r="T225" s="56"/>
      <c r="U225" s="48" t="s">
        <v>64</v>
      </c>
      <c r="V225" s="99" t="str">
        <f t="shared" si="105"/>
        <v>Remplir la colonne R ou T</v>
      </c>
      <c r="W225" s="103"/>
      <c r="X225" s="173" t="str">
        <f t="shared" si="102"/>
        <v>Remplir la colonne M</v>
      </c>
      <c r="Y225" s="179" t="str">
        <f t="shared" si="106"/>
        <v>Remplir la colonne W</v>
      </c>
      <c r="Z225" s="297" t="str">
        <f t="shared" si="123"/>
        <v>Remplir la colonne I</v>
      </c>
      <c r="AA225" s="84" t="s">
        <v>64</v>
      </c>
      <c r="AB225" s="315" t="str">
        <f t="shared" si="107"/>
        <v>Remplir les termes C, P et TVA</v>
      </c>
      <c r="AC225" s="55"/>
      <c r="AD225" s="65"/>
      <c r="AE225" s="56"/>
      <c r="AF225" s="48" t="s">
        <v>64</v>
      </c>
      <c r="AG225" s="99" t="str">
        <f t="shared" si="108"/>
        <v>Remplir la colonne AC ou AE</v>
      </c>
      <c r="AH225" s="103"/>
      <c r="AI225" s="173" t="str">
        <f t="shared" si="124"/>
        <v>Remplir la colonne M</v>
      </c>
      <c r="AJ225" s="179" t="str">
        <f t="shared" si="109"/>
        <v>Remplir la colonne AH</v>
      </c>
      <c r="AK225" s="297" t="str">
        <f t="shared" si="125"/>
        <v>Remplir la colonne I</v>
      </c>
      <c r="AL225" s="84" t="s">
        <v>64</v>
      </c>
      <c r="AM225" s="315" t="str">
        <f t="shared" si="110"/>
        <v>Remplir les termes C, P et TVA</v>
      </c>
      <c r="AN225" s="55"/>
      <c r="AO225" s="65"/>
      <c r="AP225" s="56"/>
      <c r="AQ225" s="48" t="s">
        <v>64</v>
      </c>
      <c r="AR225" s="99" t="str">
        <f t="shared" si="111"/>
        <v>Remplir la colonne AN ou AP</v>
      </c>
      <c r="AS225" s="103"/>
      <c r="AT225" s="173" t="str">
        <f t="shared" si="126"/>
        <v>Remplir la colonne M</v>
      </c>
      <c r="AU225" s="179" t="str">
        <f t="shared" si="112"/>
        <v>Remplir la colonne AS</v>
      </c>
      <c r="AV225" s="297" t="str">
        <f t="shared" si="127"/>
        <v>Remplir la colonne I</v>
      </c>
      <c r="AW225" s="84" t="s">
        <v>64</v>
      </c>
      <c r="AX225" s="315" t="str">
        <f t="shared" si="113"/>
        <v>Remplir les termes C, P et TVA</v>
      </c>
      <c r="AY225" s="55"/>
      <c r="AZ225" s="65"/>
      <c r="BA225" s="56"/>
      <c r="BB225" s="48" t="s">
        <v>64</v>
      </c>
      <c r="BC225" s="99" t="str">
        <f t="shared" si="114"/>
        <v>Remplir la colonne AY ou BA</v>
      </c>
      <c r="BD225" s="103"/>
      <c r="BE225" s="173" t="str">
        <f t="shared" si="128"/>
        <v>Remplir la colonne M</v>
      </c>
      <c r="BF225" s="179" t="str">
        <f t="shared" si="115"/>
        <v>Remplir la colonne BD</v>
      </c>
      <c r="BG225" s="297" t="str">
        <f t="shared" si="129"/>
        <v>Remplir la colonne I</v>
      </c>
      <c r="BH225" s="84" t="s">
        <v>64</v>
      </c>
      <c r="BI225" s="315" t="str">
        <f t="shared" si="116"/>
        <v>Remplir les termes C, P et TVA</v>
      </c>
      <c r="BJ225" s="55"/>
      <c r="BK225" s="65"/>
      <c r="BL225" s="56"/>
      <c r="BM225" s="48" t="s">
        <v>64</v>
      </c>
      <c r="BN225" s="99" t="str">
        <f t="shared" si="117"/>
        <v>Remplir la colonne BJ ou BL</v>
      </c>
      <c r="BO225" s="103"/>
      <c r="BP225" s="173" t="str">
        <f t="shared" si="130"/>
        <v>Remplir la colonne M</v>
      </c>
      <c r="BQ225" s="179" t="str">
        <f t="shared" si="118"/>
        <v>Remplir la colonne BO</v>
      </c>
      <c r="BR225" s="297" t="str">
        <f t="shared" si="131"/>
        <v>Remplir la colonne I</v>
      </c>
      <c r="BS225" s="84" t="s">
        <v>64</v>
      </c>
      <c r="BT225" s="315" t="str">
        <f t="shared" si="119"/>
        <v>Remplir les termes C, P et TVA</v>
      </c>
      <c r="BU225" s="55"/>
      <c r="BV225" s="65"/>
      <c r="BW225" s="56"/>
      <c r="BX225" s="48" t="s">
        <v>64</v>
      </c>
      <c r="BY225" s="99" t="str">
        <f t="shared" si="120"/>
        <v>Remplir la colonne BU ou BW</v>
      </c>
      <c r="BZ225" s="103"/>
      <c r="CA225" s="173" t="str">
        <f t="shared" si="132"/>
        <v>Remplir la colonne M</v>
      </c>
      <c r="CB225" s="179" t="str">
        <f t="shared" si="121"/>
        <v>Remplir la colonne BZ</v>
      </c>
      <c r="CC225" s="297" t="str">
        <f t="shared" si="133"/>
        <v>Remplir la colonne I</v>
      </c>
      <c r="CD225" s="84" t="s">
        <v>64</v>
      </c>
      <c r="CE225" s="315" t="str">
        <f t="shared" si="122"/>
        <v>Remplir les termes C, P et TVA</v>
      </c>
      <c r="CF225" s="61" t="str">
        <f t="shared" si="103"/>
        <v>REMPLIR TYPE DE CLIENT</v>
      </c>
      <c r="CG225" s="107" t="str">
        <f t="shared" si="104"/>
        <v>Montant total de l'aide demandée non indiqué</v>
      </c>
      <c r="CH225" s="1"/>
      <c r="CI225" s="1"/>
      <c r="CJ225" s="1"/>
      <c r="CK225" s="1"/>
      <c r="CL225" s="1"/>
    </row>
    <row r="226" spans="1:90" x14ac:dyDescent="0.25">
      <c r="A226" s="51"/>
      <c r="B226" s="111"/>
      <c r="C226" s="111"/>
      <c r="D226" s="111"/>
      <c r="E226" s="111"/>
      <c r="F226" s="111"/>
      <c r="G226" s="132"/>
      <c r="H226" s="151"/>
      <c r="I226" s="299"/>
      <c r="J226" s="152"/>
      <c r="K226" s="153"/>
      <c r="L226" s="169"/>
      <c r="M226" s="39"/>
      <c r="N226" s="90"/>
      <c r="O226" s="39"/>
      <c r="P226" s="23"/>
      <c r="Q226" s="170">
        <f t="shared" si="101"/>
        <v>0</v>
      </c>
      <c r="R226" s="55"/>
      <c r="S226" s="65"/>
      <c r="T226" s="56"/>
      <c r="U226" s="48" t="s">
        <v>64</v>
      </c>
      <c r="V226" s="99" t="str">
        <f t="shared" si="105"/>
        <v>Remplir la colonne R ou T</v>
      </c>
      <c r="W226" s="103"/>
      <c r="X226" s="173" t="str">
        <f t="shared" si="102"/>
        <v>Remplir la colonne M</v>
      </c>
      <c r="Y226" s="179" t="str">
        <f t="shared" si="106"/>
        <v>Remplir la colonne W</v>
      </c>
      <c r="Z226" s="297" t="str">
        <f t="shared" si="123"/>
        <v>Remplir la colonne I</v>
      </c>
      <c r="AA226" s="84" t="s">
        <v>64</v>
      </c>
      <c r="AB226" s="315" t="str">
        <f t="shared" si="107"/>
        <v>Remplir les termes C, P et TVA</v>
      </c>
      <c r="AC226" s="55"/>
      <c r="AD226" s="65"/>
      <c r="AE226" s="56"/>
      <c r="AF226" s="48" t="s">
        <v>64</v>
      </c>
      <c r="AG226" s="99" t="str">
        <f t="shared" si="108"/>
        <v>Remplir la colonne AC ou AE</v>
      </c>
      <c r="AH226" s="103"/>
      <c r="AI226" s="173" t="str">
        <f t="shared" si="124"/>
        <v>Remplir la colonne M</v>
      </c>
      <c r="AJ226" s="179" t="str">
        <f t="shared" si="109"/>
        <v>Remplir la colonne AH</v>
      </c>
      <c r="AK226" s="297" t="str">
        <f t="shared" si="125"/>
        <v>Remplir la colonne I</v>
      </c>
      <c r="AL226" s="84" t="s">
        <v>64</v>
      </c>
      <c r="AM226" s="315" t="str">
        <f t="shared" si="110"/>
        <v>Remplir les termes C, P et TVA</v>
      </c>
      <c r="AN226" s="55"/>
      <c r="AO226" s="65"/>
      <c r="AP226" s="56"/>
      <c r="AQ226" s="48" t="s">
        <v>64</v>
      </c>
      <c r="AR226" s="99" t="str">
        <f t="shared" si="111"/>
        <v>Remplir la colonne AN ou AP</v>
      </c>
      <c r="AS226" s="103"/>
      <c r="AT226" s="173" t="str">
        <f t="shared" si="126"/>
        <v>Remplir la colonne M</v>
      </c>
      <c r="AU226" s="179" t="str">
        <f t="shared" si="112"/>
        <v>Remplir la colonne AS</v>
      </c>
      <c r="AV226" s="297" t="str">
        <f t="shared" si="127"/>
        <v>Remplir la colonne I</v>
      </c>
      <c r="AW226" s="84" t="s">
        <v>64</v>
      </c>
      <c r="AX226" s="315" t="str">
        <f t="shared" si="113"/>
        <v>Remplir les termes C, P et TVA</v>
      </c>
      <c r="AY226" s="55"/>
      <c r="AZ226" s="65"/>
      <c r="BA226" s="56"/>
      <c r="BB226" s="48" t="s">
        <v>64</v>
      </c>
      <c r="BC226" s="99" t="str">
        <f t="shared" si="114"/>
        <v>Remplir la colonne AY ou BA</v>
      </c>
      <c r="BD226" s="103"/>
      <c r="BE226" s="173" t="str">
        <f t="shared" si="128"/>
        <v>Remplir la colonne M</v>
      </c>
      <c r="BF226" s="179" t="str">
        <f t="shared" si="115"/>
        <v>Remplir la colonne BD</v>
      </c>
      <c r="BG226" s="297" t="str">
        <f t="shared" si="129"/>
        <v>Remplir la colonne I</v>
      </c>
      <c r="BH226" s="84" t="s">
        <v>64</v>
      </c>
      <c r="BI226" s="315" t="str">
        <f t="shared" si="116"/>
        <v>Remplir les termes C, P et TVA</v>
      </c>
      <c r="BJ226" s="55"/>
      <c r="BK226" s="65"/>
      <c r="BL226" s="56"/>
      <c r="BM226" s="48" t="s">
        <v>64</v>
      </c>
      <c r="BN226" s="99" t="str">
        <f t="shared" si="117"/>
        <v>Remplir la colonne BJ ou BL</v>
      </c>
      <c r="BO226" s="103"/>
      <c r="BP226" s="173" t="str">
        <f t="shared" si="130"/>
        <v>Remplir la colonne M</v>
      </c>
      <c r="BQ226" s="179" t="str">
        <f t="shared" si="118"/>
        <v>Remplir la colonne BO</v>
      </c>
      <c r="BR226" s="297" t="str">
        <f t="shared" si="131"/>
        <v>Remplir la colonne I</v>
      </c>
      <c r="BS226" s="84" t="s">
        <v>64</v>
      </c>
      <c r="BT226" s="315" t="str">
        <f t="shared" si="119"/>
        <v>Remplir les termes C, P et TVA</v>
      </c>
      <c r="BU226" s="55"/>
      <c r="BV226" s="65"/>
      <c r="BW226" s="56"/>
      <c r="BX226" s="48" t="s">
        <v>64</v>
      </c>
      <c r="BY226" s="99" t="str">
        <f t="shared" si="120"/>
        <v>Remplir la colonne BU ou BW</v>
      </c>
      <c r="BZ226" s="103"/>
      <c r="CA226" s="173" t="str">
        <f t="shared" si="132"/>
        <v>Remplir la colonne M</v>
      </c>
      <c r="CB226" s="179" t="str">
        <f t="shared" si="121"/>
        <v>Remplir la colonne BZ</v>
      </c>
      <c r="CC226" s="297" t="str">
        <f t="shared" si="133"/>
        <v>Remplir la colonne I</v>
      </c>
      <c r="CD226" s="84" t="s">
        <v>64</v>
      </c>
      <c r="CE226" s="315" t="str">
        <f t="shared" si="122"/>
        <v>Remplir les termes C, P et TVA</v>
      </c>
      <c r="CF226" s="61" t="str">
        <f t="shared" si="103"/>
        <v>REMPLIR TYPE DE CLIENT</v>
      </c>
      <c r="CG226" s="107" t="str">
        <f t="shared" si="104"/>
        <v>Montant total de l'aide demandée non indiqué</v>
      </c>
      <c r="CH226" s="1"/>
      <c r="CI226" s="1"/>
      <c r="CJ226" s="1"/>
      <c r="CK226" s="1"/>
      <c r="CL226" s="1"/>
    </row>
    <row r="227" spans="1:90" x14ac:dyDescent="0.25">
      <c r="A227" s="51"/>
      <c r="B227" s="111"/>
      <c r="C227" s="111"/>
      <c r="D227" s="111"/>
      <c r="E227" s="111"/>
      <c r="F227" s="111"/>
      <c r="G227" s="132"/>
      <c r="H227" s="151"/>
      <c r="I227" s="299"/>
      <c r="J227" s="152"/>
      <c r="K227" s="153"/>
      <c r="L227" s="169"/>
      <c r="M227" s="39"/>
      <c r="N227" s="90"/>
      <c r="O227" s="39"/>
      <c r="P227" s="23"/>
      <c r="Q227" s="170">
        <f t="shared" si="101"/>
        <v>0</v>
      </c>
      <c r="R227" s="55"/>
      <c r="S227" s="65"/>
      <c r="T227" s="56"/>
      <c r="U227" s="48" t="s">
        <v>64</v>
      </c>
      <c r="V227" s="99" t="str">
        <f t="shared" si="105"/>
        <v>Remplir la colonne R ou T</v>
      </c>
      <c r="W227" s="103"/>
      <c r="X227" s="173" t="str">
        <f t="shared" si="102"/>
        <v>Remplir la colonne M</v>
      </c>
      <c r="Y227" s="179" t="str">
        <f t="shared" si="106"/>
        <v>Remplir la colonne W</v>
      </c>
      <c r="Z227" s="297" t="str">
        <f t="shared" si="123"/>
        <v>Remplir la colonne I</v>
      </c>
      <c r="AA227" s="84" t="s">
        <v>64</v>
      </c>
      <c r="AB227" s="315" t="str">
        <f t="shared" si="107"/>
        <v>Remplir les termes C, P et TVA</v>
      </c>
      <c r="AC227" s="55"/>
      <c r="AD227" s="65"/>
      <c r="AE227" s="56"/>
      <c r="AF227" s="48" t="s">
        <v>64</v>
      </c>
      <c r="AG227" s="99" t="str">
        <f t="shared" si="108"/>
        <v>Remplir la colonne AC ou AE</v>
      </c>
      <c r="AH227" s="103"/>
      <c r="AI227" s="173" t="str">
        <f t="shared" si="124"/>
        <v>Remplir la colonne M</v>
      </c>
      <c r="AJ227" s="179" t="str">
        <f t="shared" si="109"/>
        <v>Remplir la colonne AH</v>
      </c>
      <c r="AK227" s="297" t="str">
        <f t="shared" si="125"/>
        <v>Remplir la colonne I</v>
      </c>
      <c r="AL227" s="84" t="s">
        <v>64</v>
      </c>
      <c r="AM227" s="315" t="str">
        <f t="shared" si="110"/>
        <v>Remplir les termes C, P et TVA</v>
      </c>
      <c r="AN227" s="55"/>
      <c r="AO227" s="65"/>
      <c r="AP227" s="56"/>
      <c r="AQ227" s="48" t="s">
        <v>64</v>
      </c>
      <c r="AR227" s="99" t="str">
        <f t="shared" si="111"/>
        <v>Remplir la colonne AN ou AP</v>
      </c>
      <c r="AS227" s="103"/>
      <c r="AT227" s="173" t="str">
        <f t="shared" si="126"/>
        <v>Remplir la colonne M</v>
      </c>
      <c r="AU227" s="179" t="str">
        <f t="shared" si="112"/>
        <v>Remplir la colonne AS</v>
      </c>
      <c r="AV227" s="297" t="str">
        <f t="shared" si="127"/>
        <v>Remplir la colonne I</v>
      </c>
      <c r="AW227" s="84" t="s">
        <v>64</v>
      </c>
      <c r="AX227" s="315" t="str">
        <f t="shared" si="113"/>
        <v>Remplir les termes C, P et TVA</v>
      </c>
      <c r="AY227" s="55"/>
      <c r="AZ227" s="65"/>
      <c r="BA227" s="56"/>
      <c r="BB227" s="48" t="s">
        <v>64</v>
      </c>
      <c r="BC227" s="99" t="str">
        <f t="shared" si="114"/>
        <v>Remplir la colonne AY ou BA</v>
      </c>
      <c r="BD227" s="103"/>
      <c r="BE227" s="173" t="str">
        <f t="shared" si="128"/>
        <v>Remplir la colonne M</v>
      </c>
      <c r="BF227" s="179" t="str">
        <f t="shared" si="115"/>
        <v>Remplir la colonne BD</v>
      </c>
      <c r="BG227" s="297" t="str">
        <f t="shared" si="129"/>
        <v>Remplir la colonne I</v>
      </c>
      <c r="BH227" s="84" t="s">
        <v>64</v>
      </c>
      <c r="BI227" s="315" t="str">
        <f t="shared" si="116"/>
        <v>Remplir les termes C, P et TVA</v>
      </c>
      <c r="BJ227" s="55"/>
      <c r="BK227" s="65"/>
      <c r="BL227" s="56"/>
      <c r="BM227" s="48" t="s">
        <v>64</v>
      </c>
      <c r="BN227" s="99" t="str">
        <f t="shared" si="117"/>
        <v>Remplir la colonne BJ ou BL</v>
      </c>
      <c r="BO227" s="103"/>
      <c r="BP227" s="173" t="str">
        <f t="shared" si="130"/>
        <v>Remplir la colonne M</v>
      </c>
      <c r="BQ227" s="179" t="str">
        <f t="shared" si="118"/>
        <v>Remplir la colonne BO</v>
      </c>
      <c r="BR227" s="297" t="str">
        <f t="shared" si="131"/>
        <v>Remplir la colonne I</v>
      </c>
      <c r="BS227" s="84" t="s">
        <v>64</v>
      </c>
      <c r="BT227" s="315" t="str">
        <f t="shared" si="119"/>
        <v>Remplir les termes C, P et TVA</v>
      </c>
      <c r="BU227" s="55"/>
      <c r="BV227" s="65"/>
      <c r="BW227" s="56"/>
      <c r="BX227" s="48" t="s">
        <v>64</v>
      </c>
      <c r="BY227" s="99" t="str">
        <f t="shared" si="120"/>
        <v>Remplir la colonne BU ou BW</v>
      </c>
      <c r="BZ227" s="103"/>
      <c r="CA227" s="173" t="str">
        <f t="shared" si="132"/>
        <v>Remplir la colonne M</v>
      </c>
      <c r="CB227" s="179" t="str">
        <f t="shared" si="121"/>
        <v>Remplir la colonne BZ</v>
      </c>
      <c r="CC227" s="297" t="str">
        <f t="shared" si="133"/>
        <v>Remplir la colonne I</v>
      </c>
      <c r="CD227" s="84" t="s">
        <v>64</v>
      </c>
      <c r="CE227" s="315" t="str">
        <f t="shared" si="122"/>
        <v>Remplir les termes C, P et TVA</v>
      </c>
      <c r="CF227" s="61" t="str">
        <f t="shared" si="103"/>
        <v>REMPLIR TYPE DE CLIENT</v>
      </c>
      <c r="CG227" s="107" t="str">
        <f t="shared" si="104"/>
        <v>Montant total de l'aide demandée non indiqué</v>
      </c>
      <c r="CH227" s="1"/>
      <c r="CI227" s="1"/>
      <c r="CJ227" s="1"/>
      <c r="CK227" s="1"/>
      <c r="CL227" s="1"/>
    </row>
    <row r="228" spans="1:90" x14ac:dyDescent="0.25">
      <c r="A228" s="51"/>
      <c r="B228" s="111"/>
      <c r="C228" s="111"/>
      <c r="D228" s="111"/>
      <c r="E228" s="111"/>
      <c r="F228" s="111"/>
      <c r="G228" s="132"/>
      <c r="H228" s="151"/>
      <c r="I228" s="299"/>
      <c r="J228" s="152"/>
      <c r="K228" s="153"/>
      <c r="L228" s="169"/>
      <c r="M228" s="39"/>
      <c r="N228" s="90"/>
      <c r="O228" s="39"/>
      <c r="P228" s="23"/>
      <c r="Q228" s="170">
        <f t="shared" si="101"/>
        <v>0</v>
      </c>
      <c r="R228" s="55"/>
      <c r="S228" s="65"/>
      <c r="T228" s="56"/>
      <c r="U228" s="48" t="s">
        <v>64</v>
      </c>
      <c r="V228" s="99" t="str">
        <f t="shared" si="105"/>
        <v>Remplir la colonne R ou T</v>
      </c>
      <c r="W228" s="103"/>
      <c r="X228" s="173" t="str">
        <f t="shared" si="102"/>
        <v>Remplir la colonne M</v>
      </c>
      <c r="Y228" s="179" t="str">
        <f t="shared" si="106"/>
        <v>Remplir la colonne W</v>
      </c>
      <c r="Z228" s="297" t="str">
        <f t="shared" si="123"/>
        <v>Remplir la colonne I</v>
      </c>
      <c r="AA228" s="84" t="s">
        <v>64</v>
      </c>
      <c r="AB228" s="315" t="str">
        <f t="shared" si="107"/>
        <v>Remplir les termes C, P et TVA</v>
      </c>
      <c r="AC228" s="55"/>
      <c r="AD228" s="65"/>
      <c r="AE228" s="56"/>
      <c r="AF228" s="48" t="s">
        <v>64</v>
      </c>
      <c r="AG228" s="99" t="str">
        <f t="shared" si="108"/>
        <v>Remplir la colonne AC ou AE</v>
      </c>
      <c r="AH228" s="103"/>
      <c r="AI228" s="173" t="str">
        <f t="shared" si="124"/>
        <v>Remplir la colonne M</v>
      </c>
      <c r="AJ228" s="179" t="str">
        <f t="shared" si="109"/>
        <v>Remplir la colonne AH</v>
      </c>
      <c r="AK228" s="297" t="str">
        <f t="shared" si="125"/>
        <v>Remplir la colonne I</v>
      </c>
      <c r="AL228" s="84" t="s">
        <v>64</v>
      </c>
      <c r="AM228" s="315" t="str">
        <f t="shared" si="110"/>
        <v>Remplir les termes C, P et TVA</v>
      </c>
      <c r="AN228" s="55"/>
      <c r="AO228" s="65"/>
      <c r="AP228" s="56"/>
      <c r="AQ228" s="48" t="s">
        <v>64</v>
      </c>
      <c r="AR228" s="99" t="str">
        <f t="shared" si="111"/>
        <v>Remplir la colonne AN ou AP</v>
      </c>
      <c r="AS228" s="103"/>
      <c r="AT228" s="173" t="str">
        <f t="shared" si="126"/>
        <v>Remplir la colonne M</v>
      </c>
      <c r="AU228" s="179" t="str">
        <f t="shared" si="112"/>
        <v>Remplir la colonne AS</v>
      </c>
      <c r="AV228" s="297" t="str">
        <f t="shared" si="127"/>
        <v>Remplir la colonne I</v>
      </c>
      <c r="AW228" s="84" t="s">
        <v>64</v>
      </c>
      <c r="AX228" s="315" t="str">
        <f t="shared" si="113"/>
        <v>Remplir les termes C, P et TVA</v>
      </c>
      <c r="AY228" s="55"/>
      <c r="AZ228" s="65"/>
      <c r="BA228" s="56"/>
      <c r="BB228" s="48" t="s">
        <v>64</v>
      </c>
      <c r="BC228" s="99" t="str">
        <f t="shared" si="114"/>
        <v>Remplir la colonne AY ou BA</v>
      </c>
      <c r="BD228" s="103"/>
      <c r="BE228" s="173" t="str">
        <f t="shared" si="128"/>
        <v>Remplir la colonne M</v>
      </c>
      <c r="BF228" s="179" t="str">
        <f t="shared" si="115"/>
        <v>Remplir la colonne BD</v>
      </c>
      <c r="BG228" s="297" t="str">
        <f t="shared" si="129"/>
        <v>Remplir la colonne I</v>
      </c>
      <c r="BH228" s="84" t="s">
        <v>64</v>
      </c>
      <c r="BI228" s="315" t="str">
        <f t="shared" si="116"/>
        <v>Remplir les termes C, P et TVA</v>
      </c>
      <c r="BJ228" s="55"/>
      <c r="BK228" s="65"/>
      <c r="BL228" s="56"/>
      <c r="BM228" s="48" t="s">
        <v>64</v>
      </c>
      <c r="BN228" s="99" t="str">
        <f t="shared" si="117"/>
        <v>Remplir la colonne BJ ou BL</v>
      </c>
      <c r="BO228" s="103"/>
      <c r="BP228" s="173" t="str">
        <f t="shared" si="130"/>
        <v>Remplir la colonne M</v>
      </c>
      <c r="BQ228" s="179" t="str">
        <f t="shared" si="118"/>
        <v>Remplir la colonne BO</v>
      </c>
      <c r="BR228" s="297" t="str">
        <f t="shared" si="131"/>
        <v>Remplir la colonne I</v>
      </c>
      <c r="BS228" s="84" t="s">
        <v>64</v>
      </c>
      <c r="BT228" s="315" t="str">
        <f t="shared" si="119"/>
        <v>Remplir les termes C, P et TVA</v>
      </c>
      <c r="BU228" s="55"/>
      <c r="BV228" s="65"/>
      <c r="BW228" s="56"/>
      <c r="BX228" s="48" t="s">
        <v>64</v>
      </c>
      <c r="BY228" s="99" t="str">
        <f t="shared" si="120"/>
        <v>Remplir la colonne BU ou BW</v>
      </c>
      <c r="BZ228" s="103"/>
      <c r="CA228" s="173" t="str">
        <f t="shared" si="132"/>
        <v>Remplir la colonne M</v>
      </c>
      <c r="CB228" s="179" t="str">
        <f t="shared" si="121"/>
        <v>Remplir la colonne BZ</v>
      </c>
      <c r="CC228" s="297" t="str">
        <f t="shared" si="133"/>
        <v>Remplir la colonne I</v>
      </c>
      <c r="CD228" s="84" t="s">
        <v>64</v>
      </c>
      <c r="CE228" s="315" t="str">
        <f t="shared" si="122"/>
        <v>Remplir les termes C, P et TVA</v>
      </c>
      <c r="CF228" s="61" t="str">
        <f t="shared" si="103"/>
        <v>REMPLIR TYPE DE CLIENT</v>
      </c>
      <c r="CG228" s="107" t="str">
        <f t="shared" si="104"/>
        <v>Montant total de l'aide demandée non indiqué</v>
      </c>
      <c r="CH228" s="1"/>
      <c r="CI228" s="1"/>
      <c r="CJ228" s="1"/>
      <c r="CK228" s="1"/>
      <c r="CL228" s="1"/>
    </row>
    <row r="229" spans="1:90" x14ac:dyDescent="0.25">
      <c r="A229" s="51"/>
      <c r="B229" s="111"/>
      <c r="C229" s="111"/>
      <c r="D229" s="111"/>
      <c r="E229" s="111"/>
      <c r="F229" s="111"/>
      <c r="G229" s="132"/>
      <c r="H229" s="151"/>
      <c r="I229" s="299"/>
      <c r="J229" s="152"/>
      <c r="K229" s="153"/>
      <c r="L229" s="169"/>
      <c r="M229" s="39"/>
      <c r="N229" s="90"/>
      <c r="O229" s="39"/>
      <c r="P229" s="23"/>
      <c r="Q229" s="170">
        <f t="shared" si="101"/>
        <v>0</v>
      </c>
      <c r="R229" s="55"/>
      <c r="S229" s="65"/>
      <c r="T229" s="56"/>
      <c r="U229" s="48" t="s">
        <v>64</v>
      </c>
      <c r="V229" s="99" t="str">
        <f t="shared" si="105"/>
        <v>Remplir la colonne R ou T</v>
      </c>
      <c r="W229" s="103"/>
      <c r="X229" s="173" t="str">
        <f t="shared" si="102"/>
        <v>Remplir la colonne M</v>
      </c>
      <c r="Y229" s="179" t="str">
        <f t="shared" si="106"/>
        <v>Remplir la colonne W</v>
      </c>
      <c r="Z229" s="297" t="str">
        <f t="shared" si="123"/>
        <v>Remplir la colonne I</v>
      </c>
      <c r="AA229" s="84" t="s">
        <v>64</v>
      </c>
      <c r="AB229" s="315" t="str">
        <f t="shared" si="107"/>
        <v>Remplir les termes C, P et TVA</v>
      </c>
      <c r="AC229" s="55"/>
      <c r="AD229" s="65"/>
      <c r="AE229" s="56"/>
      <c r="AF229" s="48" t="s">
        <v>64</v>
      </c>
      <c r="AG229" s="99" t="str">
        <f t="shared" si="108"/>
        <v>Remplir la colonne AC ou AE</v>
      </c>
      <c r="AH229" s="103"/>
      <c r="AI229" s="173" t="str">
        <f t="shared" si="124"/>
        <v>Remplir la colonne M</v>
      </c>
      <c r="AJ229" s="179" t="str">
        <f t="shared" si="109"/>
        <v>Remplir la colonne AH</v>
      </c>
      <c r="AK229" s="297" t="str">
        <f t="shared" si="125"/>
        <v>Remplir la colonne I</v>
      </c>
      <c r="AL229" s="84" t="s">
        <v>64</v>
      </c>
      <c r="AM229" s="315" t="str">
        <f t="shared" si="110"/>
        <v>Remplir les termes C, P et TVA</v>
      </c>
      <c r="AN229" s="55"/>
      <c r="AO229" s="65"/>
      <c r="AP229" s="56"/>
      <c r="AQ229" s="48" t="s">
        <v>64</v>
      </c>
      <c r="AR229" s="99" t="str">
        <f t="shared" si="111"/>
        <v>Remplir la colonne AN ou AP</v>
      </c>
      <c r="AS229" s="103"/>
      <c r="AT229" s="173" t="str">
        <f t="shared" si="126"/>
        <v>Remplir la colonne M</v>
      </c>
      <c r="AU229" s="179" t="str">
        <f t="shared" si="112"/>
        <v>Remplir la colonne AS</v>
      </c>
      <c r="AV229" s="297" t="str">
        <f t="shared" si="127"/>
        <v>Remplir la colonne I</v>
      </c>
      <c r="AW229" s="84" t="s">
        <v>64</v>
      </c>
      <c r="AX229" s="315" t="str">
        <f t="shared" si="113"/>
        <v>Remplir les termes C, P et TVA</v>
      </c>
      <c r="AY229" s="55"/>
      <c r="AZ229" s="65"/>
      <c r="BA229" s="56"/>
      <c r="BB229" s="48" t="s">
        <v>64</v>
      </c>
      <c r="BC229" s="99" t="str">
        <f t="shared" si="114"/>
        <v>Remplir la colonne AY ou BA</v>
      </c>
      <c r="BD229" s="103"/>
      <c r="BE229" s="173" t="str">
        <f t="shared" si="128"/>
        <v>Remplir la colonne M</v>
      </c>
      <c r="BF229" s="179" t="str">
        <f t="shared" si="115"/>
        <v>Remplir la colonne BD</v>
      </c>
      <c r="BG229" s="297" t="str">
        <f t="shared" si="129"/>
        <v>Remplir la colonne I</v>
      </c>
      <c r="BH229" s="84" t="s">
        <v>64</v>
      </c>
      <c r="BI229" s="315" t="str">
        <f t="shared" si="116"/>
        <v>Remplir les termes C, P et TVA</v>
      </c>
      <c r="BJ229" s="55"/>
      <c r="BK229" s="65"/>
      <c r="BL229" s="56"/>
      <c r="BM229" s="48" t="s">
        <v>64</v>
      </c>
      <c r="BN229" s="99" t="str">
        <f t="shared" si="117"/>
        <v>Remplir la colonne BJ ou BL</v>
      </c>
      <c r="BO229" s="103"/>
      <c r="BP229" s="173" t="str">
        <f t="shared" si="130"/>
        <v>Remplir la colonne M</v>
      </c>
      <c r="BQ229" s="179" t="str">
        <f t="shared" si="118"/>
        <v>Remplir la colonne BO</v>
      </c>
      <c r="BR229" s="297" t="str">
        <f t="shared" si="131"/>
        <v>Remplir la colonne I</v>
      </c>
      <c r="BS229" s="84" t="s">
        <v>64</v>
      </c>
      <c r="BT229" s="315" t="str">
        <f t="shared" si="119"/>
        <v>Remplir les termes C, P et TVA</v>
      </c>
      <c r="BU229" s="55"/>
      <c r="BV229" s="65"/>
      <c r="BW229" s="56"/>
      <c r="BX229" s="48" t="s">
        <v>64</v>
      </c>
      <c r="BY229" s="99" t="str">
        <f t="shared" si="120"/>
        <v>Remplir la colonne BU ou BW</v>
      </c>
      <c r="BZ229" s="103"/>
      <c r="CA229" s="173" t="str">
        <f t="shared" si="132"/>
        <v>Remplir la colonne M</v>
      </c>
      <c r="CB229" s="179" t="str">
        <f t="shared" si="121"/>
        <v>Remplir la colonne BZ</v>
      </c>
      <c r="CC229" s="297" t="str">
        <f t="shared" si="133"/>
        <v>Remplir la colonne I</v>
      </c>
      <c r="CD229" s="84" t="s">
        <v>64</v>
      </c>
      <c r="CE229" s="315" t="str">
        <f t="shared" si="122"/>
        <v>Remplir les termes C, P et TVA</v>
      </c>
      <c r="CF229" s="61" t="str">
        <f t="shared" si="103"/>
        <v>REMPLIR TYPE DE CLIENT</v>
      </c>
      <c r="CG229" s="107" t="str">
        <f t="shared" si="104"/>
        <v>Montant total de l'aide demandée non indiqué</v>
      </c>
      <c r="CH229" s="1"/>
      <c r="CI229" s="1"/>
      <c r="CJ229" s="1"/>
      <c r="CK229" s="1"/>
      <c r="CL229" s="1"/>
    </row>
    <row r="230" spans="1:90" x14ac:dyDescent="0.25">
      <c r="A230" s="51"/>
      <c r="B230" s="111"/>
      <c r="C230" s="111"/>
      <c r="D230" s="111"/>
      <c r="E230" s="111"/>
      <c r="F230" s="111"/>
      <c r="G230" s="132"/>
      <c r="H230" s="151"/>
      <c r="I230" s="299"/>
      <c r="J230" s="152"/>
      <c r="K230" s="153"/>
      <c r="L230" s="169"/>
      <c r="M230" s="39"/>
      <c r="N230" s="90"/>
      <c r="O230" s="39"/>
      <c r="P230" s="23"/>
      <c r="Q230" s="170">
        <f t="shared" si="101"/>
        <v>0</v>
      </c>
      <c r="R230" s="55"/>
      <c r="S230" s="65"/>
      <c r="T230" s="56"/>
      <c r="U230" s="48" t="s">
        <v>64</v>
      </c>
      <c r="V230" s="99" t="str">
        <f t="shared" si="105"/>
        <v>Remplir la colonne R ou T</v>
      </c>
      <c r="W230" s="103"/>
      <c r="X230" s="173" t="str">
        <f t="shared" si="102"/>
        <v>Remplir la colonne M</v>
      </c>
      <c r="Y230" s="179" t="str">
        <f t="shared" si="106"/>
        <v>Remplir la colonne W</v>
      </c>
      <c r="Z230" s="297" t="str">
        <f t="shared" si="123"/>
        <v>Remplir la colonne I</v>
      </c>
      <c r="AA230" s="84" t="s">
        <v>64</v>
      </c>
      <c r="AB230" s="315" t="str">
        <f t="shared" si="107"/>
        <v>Remplir les termes C, P et TVA</v>
      </c>
      <c r="AC230" s="55"/>
      <c r="AD230" s="65"/>
      <c r="AE230" s="56"/>
      <c r="AF230" s="48" t="s">
        <v>64</v>
      </c>
      <c r="AG230" s="99" t="str">
        <f t="shared" si="108"/>
        <v>Remplir la colonne AC ou AE</v>
      </c>
      <c r="AH230" s="103"/>
      <c r="AI230" s="173" t="str">
        <f t="shared" si="124"/>
        <v>Remplir la colonne M</v>
      </c>
      <c r="AJ230" s="179" t="str">
        <f t="shared" si="109"/>
        <v>Remplir la colonne AH</v>
      </c>
      <c r="AK230" s="297" t="str">
        <f t="shared" si="125"/>
        <v>Remplir la colonne I</v>
      </c>
      <c r="AL230" s="84" t="s">
        <v>64</v>
      </c>
      <c r="AM230" s="315" t="str">
        <f t="shared" si="110"/>
        <v>Remplir les termes C, P et TVA</v>
      </c>
      <c r="AN230" s="55"/>
      <c r="AO230" s="65"/>
      <c r="AP230" s="56"/>
      <c r="AQ230" s="48" t="s">
        <v>64</v>
      </c>
      <c r="AR230" s="99" t="str">
        <f t="shared" si="111"/>
        <v>Remplir la colonne AN ou AP</v>
      </c>
      <c r="AS230" s="103"/>
      <c r="AT230" s="173" t="str">
        <f t="shared" si="126"/>
        <v>Remplir la colonne M</v>
      </c>
      <c r="AU230" s="179" t="str">
        <f t="shared" si="112"/>
        <v>Remplir la colonne AS</v>
      </c>
      <c r="AV230" s="297" t="str">
        <f t="shared" si="127"/>
        <v>Remplir la colonne I</v>
      </c>
      <c r="AW230" s="84" t="s">
        <v>64</v>
      </c>
      <c r="AX230" s="315" t="str">
        <f t="shared" si="113"/>
        <v>Remplir les termes C, P et TVA</v>
      </c>
      <c r="AY230" s="55"/>
      <c r="AZ230" s="65"/>
      <c r="BA230" s="56"/>
      <c r="BB230" s="48" t="s">
        <v>64</v>
      </c>
      <c r="BC230" s="99" t="str">
        <f t="shared" si="114"/>
        <v>Remplir la colonne AY ou BA</v>
      </c>
      <c r="BD230" s="103"/>
      <c r="BE230" s="173" t="str">
        <f t="shared" si="128"/>
        <v>Remplir la colonne M</v>
      </c>
      <c r="BF230" s="179" t="str">
        <f t="shared" si="115"/>
        <v>Remplir la colonne BD</v>
      </c>
      <c r="BG230" s="297" t="str">
        <f t="shared" si="129"/>
        <v>Remplir la colonne I</v>
      </c>
      <c r="BH230" s="84" t="s">
        <v>64</v>
      </c>
      <c r="BI230" s="315" t="str">
        <f t="shared" si="116"/>
        <v>Remplir les termes C, P et TVA</v>
      </c>
      <c r="BJ230" s="55"/>
      <c r="BK230" s="65"/>
      <c r="BL230" s="56"/>
      <c r="BM230" s="48" t="s">
        <v>64</v>
      </c>
      <c r="BN230" s="99" t="str">
        <f t="shared" si="117"/>
        <v>Remplir la colonne BJ ou BL</v>
      </c>
      <c r="BO230" s="103"/>
      <c r="BP230" s="173" t="str">
        <f t="shared" si="130"/>
        <v>Remplir la colonne M</v>
      </c>
      <c r="BQ230" s="179" t="str">
        <f t="shared" si="118"/>
        <v>Remplir la colonne BO</v>
      </c>
      <c r="BR230" s="297" t="str">
        <f t="shared" si="131"/>
        <v>Remplir la colonne I</v>
      </c>
      <c r="BS230" s="84" t="s">
        <v>64</v>
      </c>
      <c r="BT230" s="315" t="str">
        <f t="shared" si="119"/>
        <v>Remplir les termes C, P et TVA</v>
      </c>
      <c r="BU230" s="55"/>
      <c r="BV230" s="65"/>
      <c r="BW230" s="56"/>
      <c r="BX230" s="48" t="s">
        <v>64</v>
      </c>
      <c r="BY230" s="99" t="str">
        <f t="shared" si="120"/>
        <v>Remplir la colonne BU ou BW</v>
      </c>
      <c r="BZ230" s="103"/>
      <c r="CA230" s="173" t="str">
        <f t="shared" si="132"/>
        <v>Remplir la colonne M</v>
      </c>
      <c r="CB230" s="179" t="str">
        <f t="shared" si="121"/>
        <v>Remplir la colonne BZ</v>
      </c>
      <c r="CC230" s="297" t="str">
        <f t="shared" si="133"/>
        <v>Remplir la colonne I</v>
      </c>
      <c r="CD230" s="84" t="s">
        <v>64</v>
      </c>
      <c r="CE230" s="315" t="str">
        <f t="shared" si="122"/>
        <v>Remplir les termes C, P et TVA</v>
      </c>
      <c r="CF230" s="61" t="str">
        <f t="shared" si="103"/>
        <v>REMPLIR TYPE DE CLIENT</v>
      </c>
      <c r="CG230" s="107" t="str">
        <f t="shared" si="104"/>
        <v>Montant total de l'aide demandée non indiqué</v>
      </c>
      <c r="CH230" s="1"/>
      <c r="CI230" s="1"/>
      <c r="CJ230" s="1"/>
      <c r="CK230" s="1"/>
      <c r="CL230" s="1"/>
    </row>
    <row r="231" spans="1:90" x14ac:dyDescent="0.25">
      <c r="A231" s="51"/>
      <c r="B231" s="111"/>
      <c r="C231" s="111"/>
      <c r="D231" s="111"/>
      <c r="E231" s="111"/>
      <c r="F231" s="111"/>
      <c r="G231" s="132"/>
      <c r="H231" s="151"/>
      <c r="I231" s="299"/>
      <c r="J231" s="152"/>
      <c r="K231" s="153"/>
      <c r="L231" s="169"/>
      <c r="M231" s="39"/>
      <c r="N231" s="90"/>
      <c r="O231" s="39"/>
      <c r="P231" s="23"/>
      <c r="Q231" s="170">
        <f t="shared" si="101"/>
        <v>0</v>
      </c>
      <c r="R231" s="55"/>
      <c r="S231" s="65"/>
      <c r="T231" s="56"/>
      <c r="U231" s="48" t="s">
        <v>64</v>
      </c>
      <c r="V231" s="99" t="str">
        <f t="shared" si="105"/>
        <v>Remplir la colonne R ou T</v>
      </c>
      <c r="W231" s="103"/>
      <c r="X231" s="173" t="str">
        <f t="shared" si="102"/>
        <v>Remplir la colonne M</v>
      </c>
      <c r="Y231" s="179" t="str">
        <f t="shared" si="106"/>
        <v>Remplir la colonne W</v>
      </c>
      <c r="Z231" s="297" t="str">
        <f t="shared" si="123"/>
        <v>Remplir la colonne I</v>
      </c>
      <c r="AA231" s="84" t="s">
        <v>64</v>
      </c>
      <c r="AB231" s="315" t="str">
        <f t="shared" si="107"/>
        <v>Remplir les termes C, P et TVA</v>
      </c>
      <c r="AC231" s="55"/>
      <c r="AD231" s="65"/>
      <c r="AE231" s="56"/>
      <c r="AF231" s="48" t="s">
        <v>64</v>
      </c>
      <c r="AG231" s="99" t="str">
        <f t="shared" si="108"/>
        <v>Remplir la colonne AC ou AE</v>
      </c>
      <c r="AH231" s="103"/>
      <c r="AI231" s="173" t="str">
        <f t="shared" si="124"/>
        <v>Remplir la colonne M</v>
      </c>
      <c r="AJ231" s="179" t="str">
        <f t="shared" si="109"/>
        <v>Remplir la colonne AH</v>
      </c>
      <c r="AK231" s="297" t="str">
        <f t="shared" si="125"/>
        <v>Remplir la colonne I</v>
      </c>
      <c r="AL231" s="84" t="s">
        <v>64</v>
      </c>
      <c r="AM231" s="315" t="str">
        <f t="shared" si="110"/>
        <v>Remplir les termes C, P et TVA</v>
      </c>
      <c r="AN231" s="55"/>
      <c r="AO231" s="65"/>
      <c r="AP231" s="56"/>
      <c r="AQ231" s="48" t="s">
        <v>64</v>
      </c>
      <c r="AR231" s="99" t="str">
        <f t="shared" si="111"/>
        <v>Remplir la colonne AN ou AP</v>
      </c>
      <c r="AS231" s="103"/>
      <c r="AT231" s="173" t="str">
        <f t="shared" si="126"/>
        <v>Remplir la colonne M</v>
      </c>
      <c r="AU231" s="179" t="str">
        <f t="shared" si="112"/>
        <v>Remplir la colonne AS</v>
      </c>
      <c r="AV231" s="297" t="str">
        <f t="shared" si="127"/>
        <v>Remplir la colonne I</v>
      </c>
      <c r="AW231" s="84" t="s">
        <v>64</v>
      </c>
      <c r="AX231" s="315" t="str">
        <f t="shared" si="113"/>
        <v>Remplir les termes C, P et TVA</v>
      </c>
      <c r="AY231" s="55"/>
      <c r="AZ231" s="65"/>
      <c r="BA231" s="56"/>
      <c r="BB231" s="48" t="s">
        <v>64</v>
      </c>
      <c r="BC231" s="99" t="str">
        <f t="shared" si="114"/>
        <v>Remplir la colonne AY ou BA</v>
      </c>
      <c r="BD231" s="103"/>
      <c r="BE231" s="173" t="str">
        <f t="shared" si="128"/>
        <v>Remplir la colonne M</v>
      </c>
      <c r="BF231" s="179" t="str">
        <f t="shared" si="115"/>
        <v>Remplir la colonne BD</v>
      </c>
      <c r="BG231" s="297" t="str">
        <f t="shared" si="129"/>
        <v>Remplir la colonne I</v>
      </c>
      <c r="BH231" s="84" t="s">
        <v>64</v>
      </c>
      <c r="BI231" s="315" t="str">
        <f t="shared" si="116"/>
        <v>Remplir les termes C, P et TVA</v>
      </c>
      <c r="BJ231" s="55"/>
      <c r="BK231" s="65"/>
      <c r="BL231" s="56"/>
      <c r="BM231" s="48" t="s">
        <v>64</v>
      </c>
      <c r="BN231" s="99" t="str">
        <f t="shared" si="117"/>
        <v>Remplir la colonne BJ ou BL</v>
      </c>
      <c r="BO231" s="103"/>
      <c r="BP231" s="173" t="str">
        <f t="shared" si="130"/>
        <v>Remplir la colonne M</v>
      </c>
      <c r="BQ231" s="179" t="str">
        <f t="shared" si="118"/>
        <v>Remplir la colonne BO</v>
      </c>
      <c r="BR231" s="297" t="str">
        <f t="shared" si="131"/>
        <v>Remplir la colonne I</v>
      </c>
      <c r="BS231" s="84" t="s">
        <v>64</v>
      </c>
      <c r="BT231" s="315" t="str">
        <f t="shared" si="119"/>
        <v>Remplir les termes C, P et TVA</v>
      </c>
      <c r="BU231" s="55"/>
      <c r="BV231" s="65"/>
      <c r="BW231" s="56"/>
      <c r="BX231" s="48" t="s">
        <v>64</v>
      </c>
      <c r="BY231" s="99" t="str">
        <f t="shared" si="120"/>
        <v>Remplir la colonne BU ou BW</v>
      </c>
      <c r="BZ231" s="103"/>
      <c r="CA231" s="173" t="str">
        <f t="shared" si="132"/>
        <v>Remplir la colonne M</v>
      </c>
      <c r="CB231" s="179" t="str">
        <f t="shared" si="121"/>
        <v>Remplir la colonne BZ</v>
      </c>
      <c r="CC231" s="297" t="str">
        <f t="shared" si="133"/>
        <v>Remplir la colonne I</v>
      </c>
      <c r="CD231" s="84" t="s">
        <v>64</v>
      </c>
      <c r="CE231" s="315" t="str">
        <f t="shared" si="122"/>
        <v>Remplir les termes C, P et TVA</v>
      </c>
      <c r="CF231" s="61" t="str">
        <f t="shared" si="103"/>
        <v>REMPLIR TYPE DE CLIENT</v>
      </c>
      <c r="CG231" s="107" t="str">
        <f t="shared" si="104"/>
        <v>Montant total de l'aide demandée non indiqué</v>
      </c>
      <c r="CH231" s="1"/>
      <c r="CI231" s="1"/>
      <c r="CJ231" s="1"/>
      <c r="CK231" s="1"/>
      <c r="CL231" s="1"/>
    </row>
    <row r="232" spans="1:90" x14ac:dyDescent="0.25">
      <c r="A232" s="51"/>
      <c r="B232" s="111"/>
      <c r="C232" s="111"/>
      <c r="D232" s="111"/>
      <c r="E232" s="111"/>
      <c r="F232" s="111"/>
      <c r="G232" s="132"/>
      <c r="H232" s="151"/>
      <c r="I232" s="299"/>
      <c r="J232" s="152"/>
      <c r="K232" s="153"/>
      <c r="L232" s="169"/>
      <c r="M232" s="39"/>
      <c r="N232" s="90"/>
      <c r="O232" s="39"/>
      <c r="P232" s="23"/>
      <c r="Q232" s="170">
        <f t="shared" si="101"/>
        <v>0</v>
      </c>
      <c r="R232" s="55"/>
      <c r="S232" s="65"/>
      <c r="T232" s="56"/>
      <c r="U232" s="48" t="s">
        <v>64</v>
      </c>
      <c r="V232" s="99" t="str">
        <f t="shared" si="105"/>
        <v>Remplir la colonne R ou T</v>
      </c>
      <c r="W232" s="103"/>
      <c r="X232" s="173" t="str">
        <f t="shared" si="102"/>
        <v>Remplir la colonne M</v>
      </c>
      <c r="Y232" s="179" t="str">
        <f t="shared" si="106"/>
        <v>Remplir la colonne W</v>
      </c>
      <c r="Z232" s="297" t="str">
        <f t="shared" si="123"/>
        <v>Remplir la colonne I</v>
      </c>
      <c r="AA232" s="84" t="s">
        <v>64</v>
      </c>
      <c r="AB232" s="315" t="str">
        <f t="shared" si="107"/>
        <v>Remplir les termes C, P et TVA</v>
      </c>
      <c r="AC232" s="55"/>
      <c r="AD232" s="65"/>
      <c r="AE232" s="56"/>
      <c r="AF232" s="48" t="s">
        <v>64</v>
      </c>
      <c r="AG232" s="99" t="str">
        <f t="shared" si="108"/>
        <v>Remplir la colonne AC ou AE</v>
      </c>
      <c r="AH232" s="103"/>
      <c r="AI232" s="173" t="str">
        <f t="shared" si="124"/>
        <v>Remplir la colonne M</v>
      </c>
      <c r="AJ232" s="179" t="str">
        <f t="shared" si="109"/>
        <v>Remplir la colonne AH</v>
      </c>
      <c r="AK232" s="297" t="str">
        <f t="shared" si="125"/>
        <v>Remplir la colonne I</v>
      </c>
      <c r="AL232" s="84" t="s">
        <v>64</v>
      </c>
      <c r="AM232" s="315" t="str">
        <f t="shared" si="110"/>
        <v>Remplir les termes C, P et TVA</v>
      </c>
      <c r="AN232" s="55"/>
      <c r="AO232" s="65"/>
      <c r="AP232" s="56"/>
      <c r="AQ232" s="48" t="s">
        <v>64</v>
      </c>
      <c r="AR232" s="99" t="str">
        <f t="shared" si="111"/>
        <v>Remplir la colonne AN ou AP</v>
      </c>
      <c r="AS232" s="103"/>
      <c r="AT232" s="173" t="str">
        <f t="shared" si="126"/>
        <v>Remplir la colonne M</v>
      </c>
      <c r="AU232" s="179" t="str">
        <f t="shared" si="112"/>
        <v>Remplir la colonne AS</v>
      </c>
      <c r="AV232" s="297" t="str">
        <f t="shared" si="127"/>
        <v>Remplir la colonne I</v>
      </c>
      <c r="AW232" s="84" t="s">
        <v>64</v>
      </c>
      <c r="AX232" s="315" t="str">
        <f t="shared" si="113"/>
        <v>Remplir les termes C, P et TVA</v>
      </c>
      <c r="AY232" s="55"/>
      <c r="AZ232" s="65"/>
      <c r="BA232" s="56"/>
      <c r="BB232" s="48" t="s">
        <v>64</v>
      </c>
      <c r="BC232" s="99" t="str">
        <f t="shared" si="114"/>
        <v>Remplir la colonne AY ou BA</v>
      </c>
      <c r="BD232" s="103"/>
      <c r="BE232" s="173" t="str">
        <f t="shared" si="128"/>
        <v>Remplir la colonne M</v>
      </c>
      <c r="BF232" s="179" t="str">
        <f t="shared" si="115"/>
        <v>Remplir la colonne BD</v>
      </c>
      <c r="BG232" s="297" t="str">
        <f t="shared" si="129"/>
        <v>Remplir la colonne I</v>
      </c>
      <c r="BH232" s="84" t="s">
        <v>64</v>
      </c>
      <c r="BI232" s="315" t="str">
        <f t="shared" si="116"/>
        <v>Remplir les termes C, P et TVA</v>
      </c>
      <c r="BJ232" s="55"/>
      <c r="BK232" s="65"/>
      <c r="BL232" s="56"/>
      <c r="BM232" s="48" t="s">
        <v>64</v>
      </c>
      <c r="BN232" s="99" t="str">
        <f t="shared" si="117"/>
        <v>Remplir la colonne BJ ou BL</v>
      </c>
      <c r="BO232" s="103"/>
      <c r="BP232" s="173" t="str">
        <f t="shared" si="130"/>
        <v>Remplir la colonne M</v>
      </c>
      <c r="BQ232" s="179" t="str">
        <f t="shared" si="118"/>
        <v>Remplir la colonne BO</v>
      </c>
      <c r="BR232" s="297" t="str">
        <f t="shared" si="131"/>
        <v>Remplir la colonne I</v>
      </c>
      <c r="BS232" s="84" t="s">
        <v>64</v>
      </c>
      <c r="BT232" s="315" t="str">
        <f t="shared" si="119"/>
        <v>Remplir les termes C, P et TVA</v>
      </c>
      <c r="BU232" s="55"/>
      <c r="BV232" s="65"/>
      <c r="BW232" s="56"/>
      <c r="BX232" s="48" t="s">
        <v>64</v>
      </c>
      <c r="BY232" s="99" t="str">
        <f t="shared" si="120"/>
        <v>Remplir la colonne BU ou BW</v>
      </c>
      <c r="BZ232" s="103"/>
      <c r="CA232" s="173" t="str">
        <f t="shared" si="132"/>
        <v>Remplir la colonne M</v>
      </c>
      <c r="CB232" s="179" t="str">
        <f t="shared" si="121"/>
        <v>Remplir la colonne BZ</v>
      </c>
      <c r="CC232" s="297" t="str">
        <f t="shared" si="133"/>
        <v>Remplir la colonne I</v>
      </c>
      <c r="CD232" s="84" t="s">
        <v>64</v>
      </c>
      <c r="CE232" s="315" t="str">
        <f t="shared" si="122"/>
        <v>Remplir les termes C, P et TVA</v>
      </c>
      <c r="CF232" s="61" t="str">
        <f t="shared" si="103"/>
        <v>REMPLIR TYPE DE CLIENT</v>
      </c>
      <c r="CG232" s="107" t="str">
        <f t="shared" si="104"/>
        <v>Montant total de l'aide demandée non indiqué</v>
      </c>
      <c r="CH232" s="1"/>
      <c r="CI232" s="1"/>
      <c r="CJ232" s="1"/>
      <c r="CK232" s="1"/>
      <c r="CL232" s="1"/>
    </row>
    <row r="233" spans="1:90" x14ac:dyDescent="0.25">
      <c r="A233" s="51"/>
      <c r="B233" s="111"/>
      <c r="C233" s="111"/>
      <c r="D233" s="111"/>
      <c r="E233" s="111"/>
      <c r="F233" s="111"/>
      <c r="G233" s="132"/>
      <c r="H233" s="151"/>
      <c r="I233" s="299"/>
      <c r="J233" s="152"/>
      <c r="K233" s="153"/>
      <c r="L233" s="169"/>
      <c r="M233" s="39"/>
      <c r="N233" s="90"/>
      <c r="O233" s="39"/>
      <c r="P233" s="23"/>
      <c r="Q233" s="170">
        <f t="shared" si="101"/>
        <v>0</v>
      </c>
      <c r="R233" s="55"/>
      <c r="S233" s="65"/>
      <c r="T233" s="56"/>
      <c r="U233" s="48" t="s">
        <v>64</v>
      </c>
      <c r="V233" s="99" t="str">
        <f t="shared" si="105"/>
        <v>Remplir la colonne R ou T</v>
      </c>
      <c r="W233" s="103"/>
      <c r="X233" s="173" t="str">
        <f t="shared" si="102"/>
        <v>Remplir la colonne M</v>
      </c>
      <c r="Y233" s="179" t="str">
        <f t="shared" si="106"/>
        <v>Remplir la colonne W</v>
      </c>
      <c r="Z233" s="297" t="str">
        <f t="shared" si="123"/>
        <v>Remplir la colonne I</v>
      </c>
      <c r="AA233" s="84" t="s">
        <v>64</v>
      </c>
      <c r="AB233" s="315" t="str">
        <f t="shared" si="107"/>
        <v>Remplir les termes C, P et TVA</v>
      </c>
      <c r="AC233" s="55"/>
      <c r="AD233" s="65"/>
      <c r="AE233" s="56"/>
      <c r="AF233" s="48" t="s">
        <v>64</v>
      </c>
      <c r="AG233" s="99" t="str">
        <f t="shared" si="108"/>
        <v>Remplir la colonne AC ou AE</v>
      </c>
      <c r="AH233" s="103"/>
      <c r="AI233" s="173" t="str">
        <f t="shared" si="124"/>
        <v>Remplir la colonne M</v>
      </c>
      <c r="AJ233" s="179" t="str">
        <f t="shared" si="109"/>
        <v>Remplir la colonne AH</v>
      </c>
      <c r="AK233" s="297" t="str">
        <f t="shared" si="125"/>
        <v>Remplir la colonne I</v>
      </c>
      <c r="AL233" s="84" t="s">
        <v>64</v>
      </c>
      <c r="AM233" s="315" t="str">
        <f t="shared" si="110"/>
        <v>Remplir les termes C, P et TVA</v>
      </c>
      <c r="AN233" s="55"/>
      <c r="AO233" s="65"/>
      <c r="AP233" s="56"/>
      <c r="AQ233" s="48" t="s">
        <v>64</v>
      </c>
      <c r="AR233" s="99" t="str">
        <f t="shared" si="111"/>
        <v>Remplir la colonne AN ou AP</v>
      </c>
      <c r="AS233" s="103"/>
      <c r="AT233" s="173" t="str">
        <f t="shared" si="126"/>
        <v>Remplir la colonne M</v>
      </c>
      <c r="AU233" s="179" t="str">
        <f t="shared" si="112"/>
        <v>Remplir la colonne AS</v>
      </c>
      <c r="AV233" s="297" t="str">
        <f t="shared" si="127"/>
        <v>Remplir la colonne I</v>
      </c>
      <c r="AW233" s="84" t="s">
        <v>64</v>
      </c>
      <c r="AX233" s="315" t="str">
        <f t="shared" si="113"/>
        <v>Remplir les termes C, P et TVA</v>
      </c>
      <c r="AY233" s="55"/>
      <c r="AZ233" s="65"/>
      <c r="BA233" s="56"/>
      <c r="BB233" s="48" t="s">
        <v>64</v>
      </c>
      <c r="BC233" s="99" t="str">
        <f t="shared" si="114"/>
        <v>Remplir la colonne AY ou BA</v>
      </c>
      <c r="BD233" s="103"/>
      <c r="BE233" s="173" t="str">
        <f t="shared" si="128"/>
        <v>Remplir la colonne M</v>
      </c>
      <c r="BF233" s="179" t="str">
        <f t="shared" si="115"/>
        <v>Remplir la colonne BD</v>
      </c>
      <c r="BG233" s="297" t="str">
        <f t="shared" si="129"/>
        <v>Remplir la colonne I</v>
      </c>
      <c r="BH233" s="84" t="s">
        <v>64</v>
      </c>
      <c r="BI233" s="315" t="str">
        <f t="shared" si="116"/>
        <v>Remplir les termes C, P et TVA</v>
      </c>
      <c r="BJ233" s="55"/>
      <c r="BK233" s="65"/>
      <c r="BL233" s="56"/>
      <c r="BM233" s="48" t="s">
        <v>64</v>
      </c>
      <c r="BN233" s="99" t="str">
        <f t="shared" si="117"/>
        <v>Remplir la colonne BJ ou BL</v>
      </c>
      <c r="BO233" s="103"/>
      <c r="BP233" s="173" t="str">
        <f t="shared" si="130"/>
        <v>Remplir la colonne M</v>
      </c>
      <c r="BQ233" s="179" t="str">
        <f t="shared" si="118"/>
        <v>Remplir la colonne BO</v>
      </c>
      <c r="BR233" s="297" t="str">
        <f t="shared" si="131"/>
        <v>Remplir la colonne I</v>
      </c>
      <c r="BS233" s="84" t="s">
        <v>64</v>
      </c>
      <c r="BT233" s="315" t="str">
        <f t="shared" si="119"/>
        <v>Remplir les termes C, P et TVA</v>
      </c>
      <c r="BU233" s="55"/>
      <c r="BV233" s="65"/>
      <c r="BW233" s="56"/>
      <c r="BX233" s="48" t="s">
        <v>64</v>
      </c>
      <c r="BY233" s="99" t="str">
        <f t="shared" si="120"/>
        <v>Remplir la colonne BU ou BW</v>
      </c>
      <c r="BZ233" s="103"/>
      <c r="CA233" s="173" t="str">
        <f t="shared" si="132"/>
        <v>Remplir la colonne M</v>
      </c>
      <c r="CB233" s="179" t="str">
        <f t="shared" si="121"/>
        <v>Remplir la colonne BZ</v>
      </c>
      <c r="CC233" s="297" t="str">
        <f t="shared" si="133"/>
        <v>Remplir la colonne I</v>
      </c>
      <c r="CD233" s="84" t="s">
        <v>64</v>
      </c>
      <c r="CE233" s="315" t="str">
        <f t="shared" si="122"/>
        <v>Remplir les termes C, P et TVA</v>
      </c>
      <c r="CF233" s="61" t="str">
        <f t="shared" si="103"/>
        <v>REMPLIR TYPE DE CLIENT</v>
      </c>
      <c r="CG233" s="107" t="str">
        <f t="shared" si="104"/>
        <v>Montant total de l'aide demandée non indiqué</v>
      </c>
      <c r="CH233" s="1"/>
      <c r="CI233" s="1"/>
      <c r="CJ233" s="1"/>
      <c r="CK233" s="1"/>
      <c r="CL233" s="1"/>
    </row>
    <row r="234" spans="1:90" x14ac:dyDescent="0.25">
      <c r="A234" s="51"/>
      <c r="B234" s="111"/>
      <c r="C234" s="111"/>
      <c r="D234" s="111"/>
      <c r="E234" s="111"/>
      <c r="F234" s="111"/>
      <c r="G234" s="132"/>
      <c r="H234" s="151"/>
      <c r="I234" s="299"/>
      <c r="J234" s="152"/>
      <c r="K234" s="153"/>
      <c r="L234" s="169"/>
      <c r="M234" s="39"/>
      <c r="N234" s="90"/>
      <c r="O234" s="39"/>
      <c r="P234" s="23"/>
      <c r="Q234" s="170">
        <f t="shared" si="101"/>
        <v>0</v>
      </c>
      <c r="R234" s="55"/>
      <c r="S234" s="65"/>
      <c r="T234" s="56"/>
      <c r="U234" s="48" t="s">
        <v>64</v>
      </c>
      <c r="V234" s="99" t="str">
        <f t="shared" si="105"/>
        <v>Remplir la colonne R ou T</v>
      </c>
      <c r="W234" s="103"/>
      <c r="X234" s="173" t="str">
        <f t="shared" si="102"/>
        <v>Remplir la colonne M</v>
      </c>
      <c r="Y234" s="179" t="str">
        <f t="shared" si="106"/>
        <v>Remplir la colonne W</v>
      </c>
      <c r="Z234" s="297" t="str">
        <f t="shared" si="123"/>
        <v>Remplir la colonne I</v>
      </c>
      <c r="AA234" s="84" t="s">
        <v>64</v>
      </c>
      <c r="AB234" s="315" t="str">
        <f t="shared" si="107"/>
        <v>Remplir les termes C, P et TVA</v>
      </c>
      <c r="AC234" s="55"/>
      <c r="AD234" s="65"/>
      <c r="AE234" s="56"/>
      <c r="AF234" s="48" t="s">
        <v>64</v>
      </c>
      <c r="AG234" s="99" t="str">
        <f t="shared" si="108"/>
        <v>Remplir la colonne AC ou AE</v>
      </c>
      <c r="AH234" s="103"/>
      <c r="AI234" s="173" t="str">
        <f t="shared" si="124"/>
        <v>Remplir la colonne M</v>
      </c>
      <c r="AJ234" s="179" t="str">
        <f t="shared" si="109"/>
        <v>Remplir la colonne AH</v>
      </c>
      <c r="AK234" s="297" t="str">
        <f t="shared" si="125"/>
        <v>Remplir la colonne I</v>
      </c>
      <c r="AL234" s="84" t="s">
        <v>64</v>
      </c>
      <c r="AM234" s="315" t="str">
        <f t="shared" si="110"/>
        <v>Remplir les termes C, P et TVA</v>
      </c>
      <c r="AN234" s="55"/>
      <c r="AO234" s="65"/>
      <c r="AP234" s="56"/>
      <c r="AQ234" s="48" t="s">
        <v>64</v>
      </c>
      <c r="AR234" s="99" t="str">
        <f t="shared" si="111"/>
        <v>Remplir la colonne AN ou AP</v>
      </c>
      <c r="AS234" s="103"/>
      <c r="AT234" s="173" t="str">
        <f t="shared" si="126"/>
        <v>Remplir la colonne M</v>
      </c>
      <c r="AU234" s="179" t="str">
        <f t="shared" si="112"/>
        <v>Remplir la colonne AS</v>
      </c>
      <c r="AV234" s="297" t="str">
        <f t="shared" si="127"/>
        <v>Remplir la colonne I</v>
      </c>
      <c r="AW234" s="84" t="s">
        <v>64</v>
      </c>
      <c r="AX234" s="315" t="str">
        <f t="shared" si="113"/>
        <v>Remplir les termes C, P et TVA</v>
      </c>
      <c r="AY234" s="55"/>
      <c r="AZ234" s="65"/>
      <c r="BA234" s="56"/>
      <c r="BB234" s="48" t="s">
        <v>64</v>
      </c>
      <c r="BC234" s="99" t="str">
        <f t="shared" si="114"/>
        <v>Remplir la colonne AY ou BA</v>
      </c>
      <c r="BD234" s="103"/>
      <c r="BE234" s="173" t="str">
        <f t="shared" si="128"/>
        <v>Remplir la colonne M</v>
      </c>
      <c r="BF234" s="179" t="str">
        <f t="shared" si="115"/>
        <v>Remplir la colonne BD</v>
      </c>
      <c r="BG234" s="297" t="str">
        <f t="shared" si="129"/>
        <v>Remplir la colonne I</v>
      </c>
      <c r="BH234" s="84" t="s">
        <v>64</v>
      </c>
      <c r="BI234" s="315" t="str">
        <f t="shared" si="116"/>
        <v>Remplir les termes C, P et TVA</v>
      </c>
      <c r="BJ234" s="55"/>
      <c r="BK234" s="65"/>
      <c r="BL234" s="56"/>
      <c r="BM234" s="48" t="s">
        <v>64</v>
      </c>
      <c r="BN234" s="99" t="str">
        <f t="shared" si="117"/>
        <v>Remplir la colonne BJ ou BL</v>
      </c>
      <c r="BO234" s="103"/>
      <c r="BP234" s="173" t="str">
        <f t="shared" si="130"/>
        <v>Remplir la colonne M</v>
      </c>
      <c r="BQ234" s="179" t="str">
        <f t="shared" si="118"/>
        <v>Remplir la colonne BO</v>
      </c>
      <c r="BR234" s="297" t="str">
        <f t="shared" si="131"/>
        <v>Remplir la colonne I</v>
      </c>
      <c r="BS234" s="84" t="s">
        <v>64</v>
      </c>
      <c r="BT234" s="315" t="str">
        <f t="shared" si="119"/>
        <v>Remplir les termes C, P et TVA</v>
      </c>
      <c r="BU234" s="55"/>
      <c r="BV234" s="65"/>
      <c r="BW234" s="56"/>
      <c r="BX234" s="48" t="s">
        <v>64</v>
      </c>
      <c r="BY234" s="99" t="str">
        <f t="shared" si="120"/>
        <v>Remplir la colonne BU ou BW</v>
      </c>
      <c r="BZ234" s="103"/>
      <c r="CA234" s="173" t="str">
        <f t="shared" si="132"/>
        <v>Remplir la colonne M</v>
      </c>
      <c r="CB234" s="179" t="str">
        <f t="shared" si="121"/>
        <v>Remplir la colonne BZ</v>
      </c>
      <c r="CC234" s="297" t="str">
        <f t="shared" si="133"/>
        <v>Remplir la colonne I</v>
      </c>
      <c r="CD234" s="84" t="s">
        <v>64</v>
      </c>
      <c r="CE234" s="315" t="str">
        <f t="shared" si="122"/>
        <v>Remplir les termes C, P et TVA</v>
      </c>
      <c r="CF234" s="61" t="str">
        <f t="shared" si="103"/>
        <v>REMPLIR TYPE DE CLIENT</v>
      </c>
      <c r="CG234" s="107" t="str">
        <f t="shared" si="104"/>
        <v>Montant total de l'aide demandée non indiqué</v>
      </c>
      <c r="CH234" s="1"/>
      <c r="CI234" s="1"/>
      <c r="CJ234" s="1"/>
      <c r="CK234" s="1"/>
      <c r="CL234" s="1"/>
    </row>
    <row r="235" spans="1:90" x14ac:dyDescent="0.25">
      <c r="A235" s="51"/>
      <c r="B235" s="111"/>
      <c r="C235" s="111"/>
      <c r="D235" s="111"/>
      <c r="E235" s="111"/>
      <c r="F235" s="111"/>
      <c r="G235" s="132"/>
      <c r="H235" s="151"/>
      <c r="I235" s="299"/>
      <c r="J235" s="152"/>
      <c r="K235" s="153"/>
      <c r="L235" s="169"/>
      <c r="M235" s="39"/>
      <c r="N235" s="90"/>
      <c r="O235" s="39"/>
      <c r="P235" s="23"/>
      <c r="Q235" s="170">
        <f t="shared" si="101"/>
        <v>0</v>
      </c>
      <c r="R235" s="55"/>
      <c r="S235" s="65"/>
      <c r="T235" s="56"/>
      <c r="U235" s="48" t="s">
        <v>64</v>
      </c>
      <c r="V235" s="99" t="str">
        <f t="shared" si="105"/>
        <v>Remplir la colonne R ou T</v>
      </c>
      <c r="W235" s="103"/>
      <c r="X235" s="173" t="str">
        <f t="shared" si="102"/>
        <v>Remplir la colonne M</v>
      </c>
      <c r="Y235" s="179" t="str">
        <f t="shared" si="106"/>
        <v>Remplir la colonne W</v>
      </c>
      <c r="Z235" s="297" t="str">
        <f t="shared" si="123"/>
        <v>Remplir la colonne I</v>
      </c>
      <c r="AA235" s="84" t="s">
        <v>64</v>
      </c>
      <c r="AB235" s="315" t="str">
        <f t="shared" si="107"/>
        <v>Remplir les termes C, P et TVA</v>
      </c>
      <c r="AC235" s="55"/>
      <c r="AD235" s="65"/>
      <c r="AE235" s="56"/>
      <c r="AF235" s="48" t="s">
        <v>64</v>
      </c>
      <c r="AG235" s="99" t="str">
        <f t="shared" si="108"/>
        <v>Remplir la colonne AC ou AE</v>
      </c>
      <c r="AH235" s="103"/>
      <c r="AI235" s="173" t="str">
        <f t="shared" si="124"/>
        <v>Remplir la colonne M</v>
      </c>
      <c r="AJ235" s="179" t="str">
        <f t="shared" si="109"/>
        <v>Remplir la colonne AH</v>
      </c>
      <c r="AK235" s="297" t="str">
        <f t="shared" si="125"/>
        <v>Remplir la colonne I</v>
      </c>
      <c r="AL235" s="84" t="s">
        <v>64</v>
      </c>
      <c r="AM235" s="315" t="str">
        <f t="shared" si="110"/>
        <v>Remplir les termes C, P et TVA</v>
      </c>
      <c r="AN235" s="55"/>
      <c r="AO235" s="65"/>
      <c r="AP235" s="56"/>
      <c r="AQ235" s="48" t="s">
        <v>64</v>
      </c>
      <c r="AR235" s="99" t="str">
        <f t="shared" si="111"/>
        <v>Remplir la colonne AN ou AP</v>
      </c>
      <c r="AS235" s="103"/>
      <c r="AT235" s="173" t="str">
        <f t="shared" si="126"/>
        <v>Remplir la colonne M</v>
      </c>
      <c r="AU235" s="179" t="str">
        <f t="shared" si="112"/>
        <v>Remplir la colonne AS</v>
      </c>
      <c r="AV235" s="297" t="str">
        <f t="shared" si="127"/>
        <v>Remplir la colonne I</v>
      </c>
      <c r="AW235" s="84" t="s">
        <v>64</v>
      </c>
      <c r="AX235" s="315" t="str">
        <f t="shared" si="113"/>
        <v>Remplir les termes C, P et TVA</v>
      </c>
      <c r="AY235" s="55"/>
      <c r="AZ235" s="65"/>
      <c r="BA235" s="56"/>
      <c r="BB235" s="48" t="s">
        <v>64</v>
      </c>
      <c r="BC235" s="99" t="str">
        <f t="shared" si="114"/>
        <v>Remplir la colonne AY ou BA</v>
      </c>
      <c r="BD235" s="103"/>
      <c r="BE235" s="173" t="str">
        <f t="shared" si="128"/>
        <v>Remplir la colonne M</v>
      </c>
      <c r="BF235" s="179" t="str">
        <f t="shared" si="115"/>
        <v>Remplir la colonne BD</v>
      </c>
      <c r="BG235" s="297" t="str">
        <f t="shared" si="129"/>
        <v>Remplir la colonne I</v>
      </c>
      <c r="BH235" s="84" t="s">
        <v>64</v>
      </c>
      <c r="BI235" s="315" t="str">
        <f t="shared" si="116"/>
        <v>Remplir les termes C, P et TVA</v>
      </c>
      <c r="BJ235" s="55"/>
      <c r="BK235" s="65"/>
      <c r="BL235" s="56"/>
      <c r="BM235" s="48" t="s">
        <v>64</v>
      </c>
      <c r="BN235" s="99" t="str">
        <f t="shared" si="117"/>
        <v>Remplir la colonne BJ ou BL</v>
      </c>
      <c r="BO235" s="103"/>
      <c r="BP235" s="173" t="str">
        <f t="shared" si="130"/>
        <v>Remplir la colonne M</v>
      </c>
      <c r="BQ235" s="179" t="str">
        <f t="shared" si="118"/>
        <v>Remplir la colonne BO</v>
      </c>
      <c r="BR235" s="297" t="str">
        <f t="shared" si="131"/>
        <v>Remplir la colonne I</v>
      </c>
      <c r="BS235" s="84" t="s">
        <v>64</v>
      </c>
      <c r="BT235" s="315" t="str">
        <f t="shared" si="119"/>
        <v>Remplir les termes C, P et TVA</v>
      </c>
      <c r="BU235" s="55"/>
      <c r="BV235" s="65"/>
      <c r="BW235" s="56"/>
      <c r="BX235" s="48" t="s">
        <v>64</v>
      </c>
      <c r="BY235" s="99" t="str">
        <f t="shared" si="120"/>
        <v>Remplir la colonne BU ou BW</v>
      </c>
      <c r="BZ235" s="103"/>
      <c r="CA235" s="173" t="str">
        <f t="shared" si="132"/>
        <v>Remplir la colonne M</v>
      </c>
      <c r="CB235" s="179" t="str">
        <f t="shared" si="121"/>
        <v>Remplir la colonne BZ</v>
      </c>
      <c r="CC235" s="297" t="str">
        <f t="shared" si="133"/>
        <v>Remplir la colonne I</v>
      </c>
      <c r="CD235" s="84" t="s">
        <v>64</v>
      </c>
      <c r="CE235" s="315" t="str">
        <f t="shared" si="122"/>
        <v>Remplir les termes C, P et TVA</v>
      </c>
      <c r="CF235" s="61" t="str">
        <f t="shared" si="103"/>
        <v>REMPLIR TYPE DE CLIENT</v>
      </c>
      <c r="CG235" s="107" t="str">
        <f t="shared" si="104"/>
        <v>Montant total de l'aide demandée non indiqué</v>
      </c>
      <c r="CH235" s="1"/>
      <c r="CI235" s="1"/>
      <c r="CJ235" s="1"/>
      <c r="CK235" s="1"/>
      <c r="CL235" s="1"/>
    </row>
    <row r="236" spans="1:90" x14ac:dyDescent="0.25">
      <c r="A236" s="51"/>
      <c r="B236" s="111"/>
      <c r="C236" s="111"/>
      <c r="D236" s="111"/>
      <c r="E236" s="111"/>
      <c r="F236" s="111"/>
      <c r="G236" s="132"/>
      <c r="H236" s="151"/>
      <c r="I236" s="299"/>
      <c r="J236" s="152"/>
      <c r="K236" s="153"/>
      <c r="L236" s="169"/>
      <c r="M236" s="39"/>
      <c r="N236" s="90"/>
      <c r="O236" s="39"/>
      <c r="P236" s="23"/>
      <c r="Q236" s="170">
        <f t="shared" si="101"/>
        <v>0</v>
      </c>
      <c r="R236" s="55"/>
      <c r="S236" s="65"/>
      <c r="T236" s="56"/>
      <c r="U236" s="48" t="s">
        <v>64</v>
      </c>
      <c r="V236" s="99" t="str">
        <f t="shared" si="105"/>
        <v>Remplir la colonne R ou T</v>
      </c>
      <c r="W236" s="103"/>
      <c r="X236" s="173" t="str">
        <f t="shared" si="102"/>
        <v>Remplir la colonne M</v>
      </c>
      <c r="Y236" s="179" t="str">
        <f t="shared" si="106"/>
        <v>Remplir la colonne W</v>
      </c>
      <c r="Z236" s="297" t="str">
        <f t="shared" si="123"/>
        <v>Remplir la colonne I</v>
      </c>
      <c r="AA236" s="84" t="s">
        <v>64</v>
      </c>
      <c r="AB236" s="315" t="str">
        <f t="shared" si="107"/>
        <v>Remplir les termes C, P et TVA</v>
      </c>
      <c r="AC236" s="55"/>
      <c r="AD236" s="65"/>
      <c r="AE236" s="56"/>
      <c r="AF236" s="48" t="s">
        <v>64</v>
      </c>
      <c r="AG236" s="99" t="str">
        <f t="shared" si="108"/>
        <v>Remplir la colonne AC ou AE</v>
      </c>
      <c r="AH236" s="103"/>
      <c r="AI236" s="173" t="str">
        <f t="shared" si="124"/>
        <v>Remplir la colonne M</v>
      </c>
      <c r="AJ236" s="179" t="str">
        <f t="shared" si="109"/>
        <v>Remplir la colonne AH</v>
      </c>
      <c r="AK236" s="297" t="str">
        <f t="shared" si="125"/>
        <v>Remplir la colonne I</v>
      </c>
      <c r="AL236" s="84" t="s">
        <v>64</v>
      </c>
      <c r="AM236" s="315" t="str">
        <f t="shared" si="110"/>
        <v>Remplir les termes C, P et TVA</v>
      </c>
      <c r="AN236" s="55"/>
      <c r="AO236" s="65"/>
      <c r="AP236" s="56"/>
      <c r="AQ236" s="48" t="s">
        <v>64</v>
      </c>
      <c r="AR236" s="99" t="str">
        <f t="shared" si="111"/>
        <v>Remplir la colonne AN ou AP</v>
      </c>
      <c r="AS236" s="103"/>
      <c r="AT236" s="173" t="str">
        <f t="shared" si="126"/>
        <v>Remplir la colonne M</v>
      </c>
      <c r="AU236" s="179" t="str">
        <f t="shared" si="112"/>
        <v>Remplir la colonne AS</v>
      </c>
      <c r="AV236" s="297" t="str">
        <f t="shared" si="127"/>
        <v>Remplir la colonne I</v>
      </c>
      <c r="AW236" s="84" t="s">
        <v>64</v>
      </c>
      <c r="AX236" s="315" t="str">
        <f t="shared" si="113"/>
        <v>Remplir les termes C, P et TVA</v>
      </c>
      <c r="AY236" s="55"/>
      <c r="AZ236" s="65"/>
      <c r="BA236" s="56"/>
      <c r="BB236" s="48" t="s">
        <v>64</v>
      </c>
      <c r="BC236" s="99" t="str">
        <f t="shared" si="114"/>
        <v>Remplir la colonne AY ou BA</v>
      </c>
      <c r="BD236" s="103"/>
      <c r="BE236" s="173" t="str">
        <f t="shared" si="128"/>
        <v>Remplir la colonne M</v>
      </c>
      <c r="BF236" s="179" t="str">
        <f t="shared" si="115"/>
        <v>Remplir la colonne BD</v>
      </c>
      <c r="BG236" s="297" t="str">
        <f t="shared" si="129"/>
        <v>Remplir la colonne I</v>
      </c>
      <c r="BH236" s="84" t="s">
        <v>64</v>
      </c>
      <c r="BI236" s="315" t="str">
        <f t="shared" si="116"/>
        <v>Remplir les termes C, P et TVA</v>
      </c>
      <c r="BJ236" s="55"/>
      <c r="BK236" s="65"/>
      <c r="BL236" s="56"/>
      <c r="BM236" s="48" t="s">
        <v>64</v>
      </c>
      <c r="BN236" s="99" t="str">
        <f t="shared" si="117"/>
        <v>Remplir la colonne BJ ou BL</v>
      </c>
      <c r="BO236" s="103"/>
      <c r="BP236" s="173" t="str">
        <f t="shared" si="130"/>
        <v>Remplir la colonne M</v>
      </c>
      <c r="BQ236" s="179" t="str">
        <f t="shared" si="118"/>
        <v>Remplir la colonne BO</v>
      </c>
      <c r="BR236" s="297" t="str">
        <f t="shared" si="131"/>
        <v>Remplir la colonne I</v>
      </c>
      <c r="BS236" s="84" t="s">
        <v>64</v>
      </c>
      <c r="BT236" s="315" t="str">
        <f t="shared" si="119"/>
        <v>Remplir les termes C, P et TVA</v>
      </c>
      <c r="BU236" s="55"/>
      <c r="BV236" s="65"/>
      <c r="BW236" s="56"/>
      <c r="BX236" s="48" t="s">
        <v>64</v>
      </c>
      <c r="BY236" s="99" t="str">
        <f t="shared" si="120"/>
        <v>Remplir la colonne BU ou BW</v>
      </c>
      <c r="BZ236" s="103"/>
      <c r="CA236" s="173" t="str">
        <f t="shared" si="132"/>
        <v>Remplir la colonne M</v>
      </c>
      <c r="CB236" s="179" t="str">
        <f t="shared" si="121"/>
        <v>Remplir la colonne BZ</v>
      </c>
      <c r="CC236" s="297" t="str">
        <f t="shared" si="133"/>
        <v>Remplir la colonne I</v>
      </c>
      <c r="CD236" s="84" t="s">
        <v>64</v>
      </c>
      <c r="CE236" s="315" t="str">
        <f t="shared" si="122"/>
        <v>Remplir les termes C, P et TVA</v>
      </c>
      <c r="CF236" s="61" t="str">
        <f t="shared" si="103"/>
        <v>REMPLIR TYPE DE CLIENT</v>
      </c>
      <c r="CG236" s="107" t="str">
        <f t="shared" si="104"/>
        <v>Montant total de l'aide demandée non indiqué</v>
      </c>
      <c r="CH236" s="1"/>
      <c r="CI236" s="1"/>
      <c r="CJ236" s="1"/>
      <c r="CK236" s="1"/>
      <c r="CL236" s="1"/>
    </row>
    <row r="237" spans="1:90" x14ac:dyDescent="0.25">
      <c r="A237" s="51"/>
      <c r="B237" s="111"/>
      <c r="C237" s="111"/>
      <c r="D237" s="111"/>
      <c r="E237" s="111"/>
      <c r="F237" s="111"/>
      <c r="G237" s="132"/>
      <c r="H237" s="151"/>
      <c r="I237" s="299"/>
      <c r="J237" s="152"/>
      <c r="K237" s="153"/>
      <c r="L237" s="169"/>
      <c r="M237" s="39"/>
      <c r="N237" s="90"/>
      <c r="O237" s="39"/>
      <c r="P237" s="23"/>
      <c r="Q237" s="170">
        <f t="shared" si="101"/>
        <v>0</v>
      </c>
      <c r="R237" s="55"/>
      <c r="S237" s="65"/>
      <c r="T237" s="56"/>
      <c r="U237" s="48" t="s">
        <v>64</v>
      </c>
      <c r="V237" s="99" t="str">
        <f t="shared" si="105"/>
        <v>Remplir la colonne R ou T</v>
      </c>
      <c r="W237" s="103"/>
      <c r="X237" s="173" t="str">
        <f t="shared" si="102"/>
        <v>Remplir la colonne M</v>
      </c>
      <c r="Y237" s="179" t="str">
        <f t="shared" si="106"/>
        <v>Remplir la colonne W</v>
      </c>
      <c r="Z237" s="297" t="str">
        <f t="shared" si="123"/>
        <v>Remplir la colonne I</v>
      </c>
      <c r="AA237" s="84" t="s">
        <v>64</v>
      </c>
      <c r="AB237" s="315" t="str">
        <f t="shared" si="107"/>
        <v>Remplir les termes C, P et TVA</v>
      </c>
      <c r="AC237" s="55"/>
      <c r="AD237" s="65"/>
      <c r="AE237" s="56"/>
      <c r="AF237" s="48" t="s">
        <v>64</v>
      </c>
      <c r="AG237" s="99" t="str">
        <f t="shared" si="108"/>
        <v>Remplir la colonne AC ou AE</v>
      </c>
      <c r="AH237" s="103"/>
      <c r="AI237" s="173" t="str">
        <f t="shared" si="124"/>
        <v>Remplir la colonne M</v>
      </c>
      <c r="AJ237" s="179" t="str">
        <f t="shared" si="109"/>
        <v>Remplir la colonne AH</v>
      </c>
      <c r="AK237" s="297" t="str">
        <f t="shared" si="125"/>
        <v>Remplir la colonne I</v>
      </c>
      <c r="AL237" s="84" t="s">
        <v>64</v>
      </c>
      <c r="AM237" s="315" t="str">
        <f t="shared" si="110"/>
        <v>Remplir les termes C, P et TVA</v>
      </c>
      <c r="AN237" s="55"/>
      <c r="AO237" s="65"/>
      <c r="AP237" s="56"/>
      <c r="AQ237" s="48" t="s">
        <v>64</v>
      </c>
      <c r="AR237" s="99" t="str">
        <f t="shared" si="111"/>
        <v>Remplir la colonne AN ou AP</v>
      </c>
      <c r="AS237" s="103"/>
      <c r="AT237" s="173" t="str">
        <f t="shared" si="126"/>
        <v>Remplir la colonne M</v>
      </c>
      <c r="AU237" s="179" t="str">
        <f t="shared" si="112"/>
        <v>Remplir la colonne AS</v>
      </c>
      <c r="AV237" s="297" t="str">
        <f t="shared" si="127"/>
        <v>Remplir la colonne I</v>
      </c>
      <c r="AW237" s="84" t="s">
        <v>64</v>
      </c>
      <c r="AX237" s="315" t="str">
        <f t="shared" si="113"/>
        <v>Remplir les termes C, P et TVA</v>
      </c>
      <c r="AY237" s="55"/>
      <c r="AZ237" s="65"/>
      <c r="BA237" s="56"/>
      <c r="BB237" s="48" t="s">
        <v>64</v>
      </c>
      <c r="BC237" s="99" t="str">
        <f t="shared" si="114"/>
        <v>Remplir la colonne AY ou BA</v>
      </c>
      <c r="BD237" s="103"/>
      <c r="BE237" s="173" t="str">
        <f t="shared" si="128"/>
        <v>Remplir la colonne M</v>
      </c>
      <c r="BF237" s="179" t="str">
        <f t="shared" si="115"/>
        <v>Remplir la colonne BD</v>
      </c>
      <c r="BG237" s="297" t="str">
        <f t="shared" si="129"/>
        <v>Remplir la colonne I</v>
      </c>
      <c r="BH237" s="84" t="s">
        <v>64</v>
      </c>
      <c r="BI237" s="315" t="str">
        <f t="shared" si="116"/>
        <v>Remplir les termes C, P et TVA</v>
      </c>
      <c r="BJ237" s="55"/>
      <c r="BK237" s="65"/>
      <c r="BL237" s="56"/>
      <c r="BM237" s="48" t="s">
        <v>64</v>
      </c>
      <c r="BN237" s="99" t="str">
        <f t="shared" si="117"/>
        <v>Remplir la colonne BJ ou BL</v>
      </c>
      <c r="BO237" s="103"/>
      <c r="BP237" s="173" t="str">
        <f t="shared" si="130"/>
        <v>Remplir la colonne M</v>
      </c>
      <c r="BQ237" s="179" t="str">
        <f t="shared" si="118"/>
        <v>Remplir la colonne BO</v>
      </c>
      <c r="BR237" s="297" t="str">
        <f t="shared" si="131"/>
        <v>Remplir la colonne I</v>
      </c>
      <c r="BS237" s="84" t="s">
        <v>64</v>
      </c>
      <c r="BT237" s="315" t="str">
        <f t="shared" si="119"/>
        <v>Remplir les termes C, P et TVA</v>
      </c>
      <c r="BU237" s="55"/>
      <c r="BV237" s="65"/>
      <c r="BW237" s="56"/>
      <c r="BX237" s="48" t="s">
        <v>64</v>
      </c>
      <c r="BY237" s="99" t="str">
        <f t="shared" si="120"/>
        <v>Remplir la colonne BU ou BW</v>
      </c>
      <c r="BZ237" s="103"/>
      <c r="CA237" s="173" t="str">
        <f t="shared" si="132"/>
        <v>Remplir la colonne M</v>
      </c>
      <c r="CB237" s="179" t="str">
        <f t="shared" si="121"/>
        <v>Remplir la colonne BZ</v>
      </c>
      <c r="CC237" s="297" t="str">
        <f t="shared" si="133"/>
        <v>Remplir la colonne I</v>
      </c>
      <c r="CD237" s="84" t="s">
        <v>64</v>
      </c>
      <c r="CE237" s="315" t="str">
        <f t="shared" si="122"/>
        <v>Remplir les termes C, P et TVA</v>
      </c>
      <c r="CF237" s="61" t="str">
        <f t="shared" si="103"/>
        <v>REMPLIR TYPE DE CLIENT</v>
      </c>
      <c r="CG237" s="107" t="str">
        <f t="shared" si="104"/>
        <v>Montant total de l'aide demandée non indiqué</v>
      </c>
      <c r="CH237" s="1"/>
      <c r="CI237" s="1"/>
      <c r="CJ237" s="1"/>
      <c r="CK237" s="1"/>
      <c r="CL237" s="1"/>
    </row>
    <row r="238" spans="1:90" x14ac:dyDescent="0.25">
      <c r="A238" s="51"/>
      <c r="B238" s="111"/>
      <c r="C238" s="111"/>
      <c r="D238" s="111"/>
      <c r="E238" s="111"/>
      <c r="F238" s="111"/>
      <c r="G238" s="132"/>
      <c r="H238" s="151"/>
      <c r="I238" s="299"/>
      <c r="J238" s="152"/>
      <c r="K238" s="153"/>
      <c r="L238" s="169"/>
      <c r="M238" s="39"/>
      <c r="N238" s="90"/>
      <c r="O238" s="39"/>
      <c r="P238" s="23"/>
      <c r="Q238" s="170">
        <f t="shared" si="101"/>
        <v>0</v>
      </c>
      <c r="R238" s="55"/>
      <c r="S238" s="65"/>
      <c r="T238" s="56"/>
      <c r="U238" s="48" t="s">
        <v>64</v>
      </c>
      <c r="V238" s="99" t="str">
        <f t="shared" si="105"/>
        <v>Remplir la colonne R ou T</v>
      </c>
      <c r="W238" s="103"/>
      <c r="X238" s="173" t="str">
        <f t="shared" si="102"/>
        <v>Remplir la colonne M</v>
      </c>
      <c r="Y238" s="179" t="str">
        <f t="shared" si="106"/>
        <v>Remplir la colonne W</v>
      </c>
      <c r="Z238" s="297" t="str">
        <f t="shared" si="123"/>
        <v>Remplir la colonne I</v>
      </c>
      <c r="AA238" s="84" t="s">
        <v>64</v>
      </c>
      <c r="AB238" s="315" t="str">
        <f t="shared" si="107"/>
        <v>Remplir les termes C, P et TVA</v>
      </c>
      <c r="AC238" s="55"/>
      <c r="AD238" s="65"/>
      <c r="AE238" s="56"/>
      <c r="AF238" s="48" t="s">
        <v>64</v>
      </c>
      <c r="AG238" s="99" t="str">
        <f t="shared" si="108"/>
        <v>Remplir la colonne AC ou AE</v>
      </c>
      <c r="AH238" s="103"/>
      <c r="AI238" s="173" t="str">
        <f t="shared" si="124"/>
        <v>Remplir la colonne M</v>
      </c>
      <c r="AJ238" s="179" t="str">
        <f t="shared" si="109"/>
        <v>Remplir la colonne AH</v>
      </c>
      <c r="AK238" s="297" t="str">
        <f t="shared" si="125"/>
        <v>Remplir la colonne I</v>
      </c>
      <c r="AL238" s="84" t="s">
        <v>64</v>
      </c>
      <c r="AM238" s="315" t="str">
        <f t="shared" si="110"/>
        <v>Remplir les termes C, P et TVA</v>
      </c>
      <c r="AN238" s="55"/>
      <c r="AO238" s="65"/>
      <c r="AP238" s="56"/>
      <c r="AQ238" s="48" t="s">
        <v>64</v>
      </c>
      <c r="AR238" s="99" t="str">
        <f t="shared" si="111"/>
        <v>Remplir la colonne AN ou AP</v>
      </c>
      <c r="AS238" s="103"/>
      <c r="AT238" s="173" t="str">
        <f t="shared" si="126"/>
        <v>Remplir la colonne M</v>
      </c>
      <c r="AU238" s="179" t="str">
        <f t="shared" si="112"/>
        <v>Remplir la colonne AS</v>
      </c>
      <c r="AV238" s="297" t="str">
        <f t="shared" si="127"/>
        <v>Remplir la colonne I</v>
      </c>
      <c r="AW238" s="84" t="s">
        <v>64</v>
      </c>
      <c r="AX238" s="315" t="str">
        <f t="shared" si="113"/>
        <v>Remplir les termes C, P et TVA</v>
      </c>
      <c r="AY238" s="55"/>
      <c r="AZ238" s="65"/>
      <c r="BA238" s="56"/>
      <c r="BB238" s="48" t="s">
        <v>64</v>
      </c>
      <c r="BC238" s="99" t="str">
        <f t="shared" si="114"/>
        <v>Remplir la colonne AY ou BA</v>
      </c>
      <c r="BD238" s="103"/>
      <c r="BE238" s="173" t="str">
        <f t="shared" si="128"/>
        <v>Remplir la colonne M</v>
      </c>
      <c r="BF238" s="179" t="str">
        <f t="shared" si="115"/>
        <v>Remplir la colonne BD</v>
      </c>
      <c r="BG238" s="297" t="str">
        <f t="shared" si="129"/>
        <v>Remplir la colonne I</v>
      </c>
      <c r="BH238" s="84" t="s">
        <v>64</v>
      </c>
      <c r="BI238" s="315" t="str">
        <f t="shared" si="116"/>
        <v>Remplir les termes C, P et TVA</v>
      </c>
      <c r="BJ238" s="55"/>
      <c r="BK238" s="65"/>
      <c r="BL238" s="56"/>
      <c r="BM238" s="48" t="s">
        <v>64</v>
      </c>
      <c r="BN238" s="99" t="str">
        <f t="shared" si="117"/>
        <v>Remplir la colonne BJ ou BL</v>
      </c>
      <c r="BO238" s="103"/>
      <c r="BP238" s="173" t="str">
        <f t="shared" si="130"/>
        <v>Remplir la colonne M</v>
      </c>
      <c r="BQ238" s="179" t="str">
        <f t="shared" si="118"/>
        <v>Remplir la colonne BO</v>
      </c>
      <c r="BR238" s="297" t="str">
        <f t="shared" si="131"/>
        <v>Remplir la colonne I</v>
      </c>
      <c r="BS238" s="84" t="s">
        <v>64</v>
      </c>
      <c r="BT238" s="315" t="str">
        <f t="shared" si="119"/>
        <v>Remplir les termes C, P et TVA</v>
      </c>
      <c r="BU238" s="55"/>
      <c r="BV238" s="65"/>
      <c r="BW238" s="56"/>
      <c r="BX238" s="48" t="s">
        <v>64</v>
      </c>
      <c r="BY238" s="99" t="str">
        <f t="shared" si="120"/>
        <v>Remplir la colonne BU ou BW</v>
      </c>
      <c r="BZ238" s="103"/>
      <c r="CA238" s="173" t="str">
        <f t="shared" si="132"/>
        <v>Remplir la colonne M</v>
      </c>
      <c r="CB238" s="179" t="str">
        <f t="shared" si="121"/>
        <v>Remplir la colonne BZ</v>
      </c>
      <c r="CC238" s="297" t="str">
        <f t="shared" si="133"/>
        <v>Remplir la colonne I</v>
      </c>
      <c r="CD238" s="84" t="s">
        <v>64</v>
      </c>
      <c r="CE238" s="315" t="str">
        <f t="shared" si="122"/>
        <v>Remplir les termes C, P et TVA</v>
      </c>
      <c r="CF238" s="61" t="str">
        <f t="shared" si="103"/>
        <v>REMPLIR TYPE DE CLIENT</v>
      </c>
      <c r="CG238" s="107" t="str">
        <f t="shared" si="104"/>
        <v>Montant total de l'aide demandée non indiqué</v>
      </c>
      <c r="CH238" s="1"/>
      <c r="CI238" s="1"/>
      <c r="CJ238" s="1"/>
      <c r="CK238" s="1"/>
      <c r="CL238" s="1"/>
    </row>
    <row r="239" spans="1:90" x14ac:dyDescent="0.25">
      <c r="A239" s="51"/>
      <c r="B239" s="111"/>
      <c r="C239" s="111"/>
      <c r="D239" s="111"/>
      <c r="E239" s="111"/>
      <c r="F239" s="111"/>
      <c r="G239" s="132"/>
      <c r="H239" s="151"/>
      <c r="I239" s="299"/>
      <c r="J239" s="152"/>
      <c r="K239" s="153"/>
      <c r="L239" s="169"/>
      <c r="M239" s="39"/>
      <c r="N239" s="90"/>
      <c r="O239" s="39"/>
      <c r="P239" s="23"/>
      <c r="Q239" s="170">
        <f t="shared" si="101"/>
        <v>0</v>
      </c>
      <c r="R239" s="55"/>
      <c r="S239" s="65"/>
      <c r="T239" s="56"/>
      <c r="U239" s="48" t="s">
        <v>64</v>
      </c>
      <c r="V239" s="99" t="str">
        <f t="shared" si="105"/>
        <v>Remplir la colonne R ou T</v>
      </c>
      <c r="W239" s="103"/>
      <c r="X239" s="173" t="str">
        <f t="shared" si="102"/>
        <v>Remplir la colonne M</v>
      </c>
      <c r="Y239" s="179" t="str">
        <f t="shared" si="106"/>
        <v>Remplir la colonne W</v>
      </c>
      <c r="Z239" s="297" t="str">
        <f t="shared" si="123"/>
        <v>Remplir la colonne I</v>
      </c>
      <c r="AA239" s="84" t="s">
        <v>64</v>
      </c>
      <c r="AB239" s="315" t="str">
        <f t="shared" si="107"/>
        <v>Remplir les termes C, P et TVA</v>
      </c>
      <c r="AC239" s="55"/>
      <c r="AD239" s="65"/>
      <c r="AE239" s="56"/>
      <c r="AF239" s="48" t="s">
        <v>64</v>
      </c>
      <c r="AG239" s="99" t="str">
        <f t="shared" si="108"/>
        <v>Remplir la colonne AC ou AE</v>
      </c>
      <c r="AH239" s="103"/>
      <c r="AI239" s="173" t="str">
        <f t="shared" si="124"/>
        <v>Remplir la colonne M</v>
      </c>
      <c r="AJ239" s="179" t="str">
        <f t="shared" si="109"/>
        <v>Remplir la colonne AH</v>
      </c>
      <c r="AK239" s="297" t="str">
        <f t="shared" si="125"/>
        <v>Remplir la colonne I</v>
      </c>
      <c r="AL239" s="84" t="s">
        <v>64</v>
      </c>
      <c r="AM239" s="315" t="str">
        <f t="shared" si="110"/>
        <v>Remplir les termes C, P et TVA</v>
      </c>
      <c r="AN239" s="55"/>
      <c r="AO239" s="65"/>
      <c r="AP239" s="56"/>
      <c r="AQ239" s="48" t="s">
        <v>64</v>
      </c>
      <c r="AR239" s="99" t="str">
        <f t="shared" si="111"/>
        <v>Remplir la colonne AN ou AP</v>
      </c>
      <c r="AS239" s="103"/>
      <c r="AT239" s="173" t="str">
        <f t="shared" si="126"/>
        <v>Remplir la colonne M</v>
      </c>
      <c r="AU239" s="179" t="str">
        <f t="shared" si="112"/>
        <v>Remplir la colonne AS</v>
      </c>
      <c r="AV239" s="297" t="str">
        <f t="shared" si="127"/>
        <v>Remplir la colonne I</v>
      </c>
      <c r="AW239" s="84" t="s">
        <v>64</v>
      </c>
      <c r="AX239" s="315" t="str">
        <f t="shared" si="113"/>
        <v>Remplir les termes C, P et TVA</v>
      </c>
      <c r="AY239" s="55"/>
      <c r="AZ239" s="65"/>
      <c r="BA239" s="56"/>
      <c r="BB239" s="48" t="s">
        <v>64</v>
      </c>
      <c r="BC239" s="99" t="str">
        <f t="shared" si="114"/>
        <v>Remplir la colonne AY ou BA</v>
      </c>
      <c r="BD239" s="103"/>
      <c r="BE239" s="173" t="str">
        <f t="shared" si="128"/>
        <v>Remplir la colonne M</v>
      </c>
      <c r="BF239" s="179" t="str">
        <f t="shared" si="115"/>
        <v>Remplir la colonne BD</v>
      </c>
      <c r="BG239" s="297" t="str">
        <f t="shared" si="129"/>
        <v>Remplir la colonne I</v>
      </c>
      <c r="BH239" s="84" t="s">
        <v>64</v>
      </c>
      <c r="BI239" s="315" t="str">
        <f t="shared" si="116"/>
        <v>Remplir les termes C, P et TVA</v>
      </c>
      <c r="BJ239" s="55"/>
      <c r="BK239" s="65"/>
      <c r="BL239" s="56"/>
      <c r="BM239" s="48" t="s">
        <v>64</v>
      </c>
      <c r="BN239" s="99" t="str">
        <f t="shared" si="117"/>
        <v>Remplir la colonne BJ ou BL</v>
      </c>
      <c r="BO239" s="103"/>
      <c r="BP239" s="173" t="str">
        <f t="shared" si="130"/>
        <v>Remplir la colonne M</v>
      </c>
      <c r="BQ239" s="179" t="str">
        <f t="shared" si="118"/>
        <v>Remplir la colonne BO</v>
      </c>
      <c r="BR239" s="297" t="str">
        <f t="shared" si="131"/>
        <v>Remplir la colonne I</v>
      </c>
      <c r="BS239" s="84" t="s">
        <v>64</v>
      </c>
      <c r="BT239" s="315" t="str">
        <f t="shared" si="119"/>
        <v>Remplir les termes C, P et TVA</v>
      </c>
      <c r="BU239" s="55"/>
      <c r="BV239" s="65"/>
      <c r="BW239" s="56"/>
      <c r="BX239" s="48" t="s">
        <v>64</v>
      </c>
      <c r="BY239" s="99" t="str">
        <f t="shared" si="120"/>
        <v>Remplir la colonne BU ou BW</v>
      </c>
      <c r="BZ239" s="103"/>
      <c r="CA239" s="173" t="str">
        <f t="shared" si="132"/>
        <v>Remplir la colonne M</v>
      </c>
      <c r="CB239" s="179" t="str">
        <f t="shared" si="121"/>
        <v>Remplir la colonne BZ</v>
      </c>
      <c r="CC239" s="297" t="str">
        <f t="shared" si="133"/>
        <v>Remplir la colonne I</v>
      </c>
      <c r="CD239" s="84" t="s">
        <v>64</v>
      </c>
      <c r="CE239" s="315" t="str">
        <f t="shared" si="122"/>
        <v>Remplir les termes C, P et TVA</v>
      </c>
      <c r="CF239" s="61" t="str">
        <f t="shared" si="103"/>
        <v>REMPLIR TYPE DE CLIENT</v>
      </c>
      <c r="CG239" s="107" t="str">
        <f t="shared" si="104"/>
        <v>Montant total de l'aide demandée non indiqué</v>
      </c>
      <c r="CH239" s="1"/>
      <c r="CI239" s="1"/>
      <c r="CJ239" s="1"/>
      <c r="CK239" s="1"/>
      <c r="CL239" s="1"/>
    </row>
    <row r="240" spans="1:90" x14ac:dyDescent="0.25">
      <c r="A240" s="51"/>
      <c r="B240" s="111"/>
      <c r="C240" s="111"/>
      <c r="D240" s="111"/>
      <c r="E240" s="111"/>
      <c r="F240" s="111"/>
      <c r="G240" s="132"/>
      <c r="H240" s="151"/>
      <c r="I240" s="299"/>
      <c r="J240" s="152"/>
      <c r="K240" s="153"/>
      <c r="L240" s="169"/>
      <c r="M240" s="39"/>
      <c r="N240" s="90"/>
      <c r="O240" s="39"/>
      <c r="P240" s="23"/>
      <c r="Q240" s="170">
        <f t="shared" si="101"/>
        <v>0</v>
      </c>
      <c r="R240" s="55"/>
      <c r="S240" s="65"/>
      <c r="T240" s="56"/>
      <c r="U240" s="48" t="s">
        <v>64</v>
      </c>
      <c r="V240" s="99" t="str">
        <f t="shared" si="105"/>
        <v>Remplir la colonne R ou T</v>
      </c>
      <c r="W240" s="103"/>
      <c r="X240" s="173" t="str">
        <f t="shared" si="102"/>
        <v>Remplir la colonne M</v>
      </c>
      <c r="Y240" s="179" t="str">
        <f t="shared" si="106"/>
        <v>Remplir la colonne W</v>
      </c>
      <c r="Z240" s="297" t="str">
        <f t="shared" si="123"/>
        <v>Remplir la colonne I</v>
      </c>
      <c r="AA240" s="84" t="s">
        <v>64</v>
      </c>
      <c r="AB240" s="315" t="str">
        <f t="shared" si="107"/>
        <v>Remplir les termes C, P et TVA</v>
      </c>
      <c r="AC240" s="55"/>
      <c r="AD240" s="65"/>
      <c r="AE240" s="56"/>
      <c r="AF240" s="48" t="s">
        <v>64</v>
      </c>
      <c r="AG240" s="99" t="str">
        <f t="shared" si="108"/>
        <v>Remplir la colonne AC ou AE</v>
      </c>
      <c r="AH240" s="103"/>
      <c r="AI240" s="173" t="str">
        <f t="shared" si="124"/>
        <v>Remplir la colonne M</v>
      </c>
      <c r="AJ240" s="179" t="str">
        <f t="shared" si="109"/>
        <v>Remplir la colonne AH</v>
      </c>
      <c r="AK240" s="297" t="str">
        <f t="shared" si="125"/>
        <v>Remplir la colonne I</v>
      </c>
      <c r="AL240" s="84" t="s">
        <v>64</v>
      </c>
      <c r="AM240" s="315" t="str">
        <f t="shared" si="110"/>
        <v>Remplir les termes C, P et TVA</v>
      </c>
      <c r="AN240" s="55"/>
      <c r="AO240" s="65"/>
      <c r="AP240" s="56"/>
      <c r="AQ240" s="48" t="s">
        <v>64</v>
      </c>
      <c r="AR240" s="99" t="str">
        <f t="shared" si="111"/>
        <v>Remplir la colonne AN ou AP</v>
      </c>
      <c r="AS240" s="103"/>
      <c r="AT240" s="173" t="str">
        <f t="shared" si="126"/>
        <v>Remplir la colonne M</v>
      </c>
      <c r="AU240" s="179" t="str">
        <f t="shared" si="112"/>
        <v>Remplir la colonne AS</v>
      </c>
      <c r="AV240" s="297" t="str">
        <f t="shared" si="127"/>
        <v>Remplir la colonne I</v>
      </c>
      <c r="AW240" s="84" t="s">
        <v>64</v>
      </c>
      <c r="AX240" s="315" t="str">
        <f t="shared" si="113"/>
        <v>Remplir les termes C, P et TVA</v>
      </c>
      <c r="AY240" s="55"/>
      <c r="AZ240" s="65"/>
      <c r="BA240" s="56"/>
      <c r="BB240" s="48" t="s">
        <v>64</v>
      </c>
      <c r="BC240" s="99" t="str">
        <f t="shared" si="114"/>
        <v>Remplir la colonne AY ou BA</v>
      </c>
      <c r="BD240" s="103"/>
      <c r="BE240" s="173" t="str">
        <f t="shared" si="128"/>
        <v>Remplir la colonne M</v>
      </c>
      <c r="BF240" s="179" t="str">
        <f t="shared" si="115"/>
        <v>Remplir la colonne BD</v>
      </c>
      <c r="BG240" s="297" t="str">
        <f t="shared" si="129"/>
        <v>Remplir la colonne I</v>
      </c>
      <c r="BH240" s="84" t="s">
        <v>64</v>
      </c>
      <c r="BI240" s="315" t="str">
        <f t="shared" si="116"/>
        <v>Remplir les termes C, P et TVA</v>
      </c>
      <c r="BJ240" s="55"/>
      <c r="BK240" s="65"/>
      <c r="BL240" s="56"/>
      <c r="BM240" s="48" t="s">
        <v>64</v>
      </c>
      <c r="BN240" s="99" t="str">
        <f t="shared" si="117"/>
        <v>Remplir la colonne BJ ou BL</v>
      </c>
      <c r="BO240" s="103"/>
      <c r="BP240" s="173" t="str">
        <f t="shared" si="130"/>
        <v>Remplir la colonne M</v>
      </c>
      <c r="BQ240" s="179" t="str">
        <f t="shared" si="118"/>
        <v>Remplir la colonne BO</v>
      </c>
      <c r="BR240" s="297" t="str">
        <f t="shared" si="131"/>
        <v>Remplir la colonne I</v>
      </c>
      <c r="BS240" s="84" t="s">
        <v>64</v>
      </c>
      <c r="BT240" s="315" t="str">
        <f t="shared" si="119"/>
        <v>Remplir les termes C, P et TVA</v>
      </c>
      <c r="BU240" s="55"/>
      <c r="BV240" s="65"/>
      <c r="BW240" s="56"/>
      <c r="BX240" s="48" t="s">
        <v>64</v>
      </c>
      <c r="BY240" s="99" t="str">
        <f t="shared" si="120"/>
        <v>Remplir la colonne BU ou BW</v>
      </c>
      <c r="BZ240" s="103"/>
      <c r="CA240" s="173" t="str">
        <f t="shared" si="132"/>
        <v>Remplir la colonne M</v>
      </c>
      <c r="CB240" s="179" t="str">
        <f t="shared" si="121"/>
        <v>Remplir la colonne BZ</v>
      </c>
      <c r="CC240" s="297" t="str">
        <f t="shared" si="133"/>
        <v>Remplir la colonne I</v>
      </c>
      <c r="CD240" s="84" t="s">
        <v>64</v>
      </c>
      <c r="CE240" s="315" t="str">
        <f t="shared" si="122"/>
        <v>Remplir les termes C, P et TVA</v>
      </c>
      <c r="CF240" s="61" t="str">
        <f t="shared" si="103"/>
        <v>REMPLIR TYPE DE CLIENT</v>
      </c>
      <c r="CG240" s="107" t="str">
        <f t="shared" si="104"/>
        <v>Montant total de l'aide demandée non indiqué</v>
      </c>
      <c r="CH240" s="1"/>
      <c r="CI240" s="1"/>
      <c r="CJ240" s="1"/>
      <c r="CK240" s="1"/>
      <c r="CL240" s="1"/>
    </row>
    <row r="241" spans="1:90" x14ac:dyDescent="0.25">
      <c r="A241" s="51"/>
      <c r="B241" s="111"/>
      <c r="C241" s="111"/>
      <c r="D241" s="111"/>
      <c r="E241" s="111"/>
      <c r="F241" s="111"/>
      <c r="G241" s="132"/>
      <c r="H241" s="151"/>
      <c r="I241" s="299"/>
      <c r="J241" s="152"/>
      <c r="K241" s="153"/>
      <c r="L241" s="169"/>
      <c r="M241" s="39"/>
      <c r="N241" s="90"/>
      <c r="O241" s="39"/>
      <c r="P241" s="23"/>
      <c r="Q241" s="170">
        <f t="shared" si="101"/>
        <v>0</v>
      </c>
      <c r="R241" s="55"/>
      <c r="S241" s="65"/>
      <c r="T241" s="56"/>
      <c r="U241" s="48" t="s">
        <v>64</v>
      </c>
      <c r="V241" s="99" t="str">
        <f t="shared" si="105"/>
        <v>Remplir la colonne R ou T</v>
      </c>
      <c r="W241" s="103"/>
      <c r="X241" s="173" t="str">
        <f t="shared" si="102"/>
        <v>Remplir la colonne M</v>
      </c>
      <c r="Y241" s="179" t="str">
        <f t="shared" si="106"/>
        <v>Remplir la colonne W</v>
      </c>
      <c r="Z241" s="297" t="str">
        <f t="shared" si="123"/>
        <v>Remplir la colonne I</v>
      </c>
      <c r="AA241" s="84" t="s">
        <v>64</v>
      </c>
      <c r="AB241" s="315" t="str">
        <f t="shared" si="107"/>
        <v>Remplir les termes C, P et TVA</v>
      </c>
      <c r="AC241" s="55"/>
      <c r="AD241" s="65"/>
      <c r="AE241" s="56"/>
      <c r="AF241" s="48" t="s">
        <v>64</v>
      </c>
      <c r="AG241" s="99" t="str">
        <f t="shared" si="108"/>
        <v>Remplir la colonne AC ou AE</v>
      </c>
      <c r="AH241" s="103"/>
      <c r="AI241" s="173" t="str">
        <f t="shared" si="124"/>
        <v>Remplir la colonne M</v>
      </c>
      <c r="AJ241" s="179" t="str">
        <f t="shared" si="109"/>
        <v>Remplir la colonne AH</v>
      </c>
      <c r="AK241" s="297" t="str">
        <f t="shared" si="125"/>
        <v>Remplir la colonne I</v>
      </c>
      <c r="AL241" s="84" t="s">
        <v>64</v>
      </c>
      <c r="AM241" s="315" t="str">
        <f t="shared" si="110"/>
        <v>Remplir les termes C, P et TVA</v>
      </c>
      <c r="AN241" s="55"/>
      <c r="AO241" s="65"/>
      <c r="AP241" s="56"/>
      <c r="AQ241" s="48" t="s">
        <v>64</v>
      </c>
      <c r="AR241" s="99" t="str">
        <f t="shared" si="111"/>
        <v>Remplir la colonne AN ou AP</v>
      </c>
      <c r="AS241" s="103"/>
      <c r="AT241" s="173" t="str">
        <f t="shared" si="126"/>
        <v>Remplir la colonne M</v>
      </c>
      <c r="AU241" s="179" t="str">
        <f t="shared" si="112"/>
        <v>Remplir la colonne AS</v>
      </c>
      <c r="AV241" s="297" t="str">
        <f t="shared" si="127"/>
        <v>Remplir la colonne I</v>
      </c>
      <c r="AW241" s="84" t="s">
        <v>64</v>
      </c>
      <c r="AX241" s="315" t="str">
        <f t="shared" si="113"/>
        <v>Remplir les termes C, P et TVA</v>
      </c>
      <c r="AY241" s="55"/>
      <c r="AZ241" s="65"/>
      <c r="BA241" s="56"/>
      <c r="BB241" s="48" t="s">
        <v>64</v>
      </c>
      <c r="BC241" s="99" t="str">
        <f t="shared" si="114"/>
        <v>Remplir la colonne AY ou BA</v>
      </c>
      <c r="BD241" s="103"/>
      <c r="BE241" s="173" t="str">
        <f t="shared" si="128"/>
        <v>Remplir la colonne M</v>
      </c>
      <c r="BF241" s="179" t="str">
        <f t="shared" si="115"/>
        <v>Remplir la colonne BD</v>
      </c>
      <c r="BG241" s="297" t="str">
        <f t="shared" si="129"/>
        <v>Remplir la colonne I</v>
      </c>
      <c r="BH241" s="84" t="s">
        <v>64</v>
      </c>
      <c r="BI241" s="315" t="str">
        <f t="shared" si="116"/>
        <v>Remplir les termes C, P et TVA</v>
      </c>
      <c r="BJ241" s="55"/>
      <c r="BK241" s="65"/>
      <c r="BL241" s="56"/>
      <c r="BM241" s="48" t="s">
        <v>64</v>
      </c>
      <c r="BN241" s="99" t="str">
        <f t="shared" si="117"/>
        <v>Remplir la colonne BJ ou BL</v>
      </c>
      <c r="BO241" s="103"/>
      <c r="BP241" s="173" t="str">
        <f t="shared" si="130"/>
        <v>Remplir la colonne M</v>
      </c>
      <c r="BQ241" s="179" t="str">
        <f t="shared" si="118"/>
        <v>Remplir la colonne BO</v>
      </c>
      <c r="BR241" s="297" t="str">
        <f t="shared" si="131"/>
        <v>Remplir la colonne I</v>
      </c>
      <c r="BS241" s="84" t="s">
        <v>64</v>
      </c>
      <c r="BT241" s="315" t="str">
        <f t="shared" si="119"/>
        <v>Remplir les termes C, P et TVA</v>
      </c>
      <c r="BU241" s="55"/>
      <c r="BV241" s="65"/>
      <c r="BW241" s="56"/>
      <c r="BX241" s="48" t="s">
        <v>64</v>
      </c>
      <c r="BY241" s="99" t="str">
        <f t="shared" si="120"/>
        <v>Remplir la colonne BU ou BW</v>
      </c>
      <c r="BZ241" s="103"/>
      <c r="CA241" s="173" t="str">
        <f t="shared" si="132"/>
        <v>Remplir la colonne M</v>
      </c>
      <c r="CB241" s="179" t="str">
        <f t="shared" si="121"/>
        <v>Remplir la colonne BZ</v>
      </c>
      <c r="CC241" s="297" t="str">
        <f t="shared" si="133"/>
        <v>Remplir la colonne I</v>
      </c>
      <c r="CD241" s="84" t="s">
        <v>64</v>
      </c>
      <c r="CE241" s="315" t="str">
        <f t="shared" si="122"/>
        <v>Remplir les termes C, P et TVA</v>
      </c>
      <c r="CF241" s="61" t="str">
        <f t="shared" si="103"/>
        <v>REMPLIR TYPE DE CLIENT</v>
      </c>
      <c r="CG241" s="107" t="str">
        <f t="shared" si="104"/>
        <v>Montant total de l'aide demandée non indiqué</v>
      </c>
      <c r="CH241" s="1"/>
      <c r="CI241" s="1"/>
      <c r="CJ241" s="1"/>
      <c r="CK241" s="1"/>
      <c r="CL241" s="1"/>
    </row>
    <row r="242" spans="1:90" x14ac:dyDescent="0.25">
      <c r="A242" s="51"/>
      <c r="B242" s="111"/>
      <c r="C242" s="111"/>
      <c r="D242" s="111"/>
      <c r="E242" s="111"/>
      <c r="F242" s="111"/>
      <c r="G242" s="132"/>
      <c r="H242" s="151"/>
      <c r="I242" s="299"/>
      <c r="J242" s="152"/>
      <c r="K242" s="153"/>
      <c r="L242" s="169"/>
      <c r="M242" s="39"/>
      <c r="N242" s="90"/>
      <c r="O242" s="39"/>
      <c r="P242" s="23"/>
      <c r="Q242" s="170">
        <f t="shared" si="101"/>
        <v>0</v>
      </c>
      <c r="R242" s="55"/>
      <c r="S242" s="65"/>
      <c r="T242" s="56"/>
      <c r="U242" s="48" t="s">
        <v>64</v>
      </c>
      <c r="V242" s="99" t="str">
        <f t="shared" si="105"/>
        <v>Remplir la colonne R ou T</v>
      </c>
      <c r="W242" s="103"/>
      <c r="X242" s="173" t="str">
        <f t="shared" si="102"/>
        <v>Remplir la colonne M</v>
      </c>
      <c r="Y242" s="179" t="str">
        <f t="shared" si="106"/>
        <v>Remplir la colonne W</v>
      </c>
      <c r="Z242" s="297" t="str">
        <f t="shared" si="123"/>
        <v>Remplir la colonne I</v>
      </c>
      <c r="AA242" s="84" t="s">
        <v>64</v>
      </c>
      <c r="AB242" s="315" t="str">
        <f t="shared" si="107"/>
        <v>Remplir les termes C, P et TVA</v>
      </c>
      <c r="AC242" s="55"/>
      <c r="AD242" s="65"/>
      <c r="AE242" s="56"/>
      <c r="AF242" s="48" t="s">
        <v>64</v>
      </c>
      <c r="AG242" s="99" t="str">
        <f t="shared" si="108"/>
        <v>Remplir la colonne AC ou AE</v>
      </c>
      <c r="AH242" s="103"/>
      <c r="AI242" s="173" t="str">
        <f t="shared" si="124"/>
        <v>Remplir la colonne M</v>
      </c>
      <c r="AJ242" s="179" t="str">
        <f t="shared" si="109"/>
        <v>Remplir la colonne AH</v>
      </c>
      <c r="AK242" s="297" t="str">
        <f t="shared" si="125"/>
        <v>Remplir la colonne I</v>
      </c>
      <c r="AL242" s="84" t="s">
        <v>64</v>
      </c>
      <c r="AM242" s="315" t="str">
        <f t="shared" si="110"/>
        <v>Remplir les termes C, P et TVA</v>
      </c>
      <c r="AN242" s="55"/>
      <c r="AO242" s="65"/>
      <c r="AP242" s="56"/>
      <c r="AQ242" s="48" t="s">
        <v>64</v>
      </c>
      <c r="AR242" s="99" t="str">
        <f t="shared" si="111"/>
        <v>Remplir la colonne AN ou AP</v>
      </c>
      <c r="AS242" s="103"/>
      <c r="AT242" s="173" t="str">
        <f t="shared" si="126"/>
        <v>Remplir la colonne M</v>
      </c>
      <c r="AU242" s="179" t="str">
        <f t="shared" si="112"/>
        <v>Remplir la colonne AS</v>
      </c>
      <c r="AV242" s="297" t="str">
        <f t="shared" si="127"/>
        <v>Remplir la colonne I</v>
      </c>
      <c r="AW242" s="84" t="s">
        <v>64</v>
      </c>
      <c r="AX242" s="315" t="str">
        <f t="shared" si="113"/>
        <v>Remplir les termes C, P et TVA</v>
      </c>
      <c r="AY242" s="55"/>
      <c r="AZ242" s="65"/>
      <c r="BA242" s="56"/>
      <c r="BB242" s="48" t="s">
        <v>64</v>
      </c>
      <c r="BC242" s="99" t="str">
        <f t="shared" si="114"/>
        <v>Remplir la colonne AY ou BA</v>
      </c>
      <c r="BD242" s="103"/>
      <c r="BE242" s="173" t="str">
        <f t="shared" si="128"/>
        <v>Remplir la colonne M</v>
      </c>
      <c r="BF242" s="179" t="str">
        <f t="shared" si="115"/>
        <v>Remplir la colonne BD</v>
      </c>
      <c r="BG242" s="297" t="str">
        <f t="shared" si="129"/>
        <v>Remplir la colonne I</v>
      </c>
      <c r="BH242" s="84" t="s">
        <v>64</v>
      </c>
      <c r="BI242" s="315" t="str">
        <f t="shared" si="116"/>
        <v>Remplir les termes C, P et TVA</v>
      </c>
      <c r="BJ242" s="55"/>
      <c r="BK242" s="65"/>
      <c r="BL242" s="56"/>
      <c r="BM242" s="48" t="s">
        <v>64</v>
      </c>
      <c r="BN242" s="99" t="str">
        <f t="shared" si="117"/>
        <v>Remplir la colonne BJ ou BL</v>
      </c>
      <c r="BO242" s="103"/>
      <c r="BP242" s="173" t="str">
        <f t="shared" si="130"/>
        <v>Remplir la colonne M</v>
      </c>
      <c r="BQ242" s="179" t="str">
        <f t="shared" si="118"/>
        <v>Remplir la colonne BO</v>
      </c>
      <c r="BR242" s="297" t="str">
        <f t="shared" si="131"/>
        <v>Remplir la colonne I</v>
      </c>
      <c r="BS242" s="84" t="s">
        <v>64</v>
      </c>
      <c r="BT242" s="315" t="str">
        <f t="shared" si="119"/>
        <v>Remplir les termes C, P et TVA</v>
      </c>
      <c r="BU242" s="55"/>
      <c r="BV242" s="65"/>
      <c r="BW242" s="56"/>
      <c r="BX242" s="48" t="s">
        <v>64</v>
      </c>
      <c r="BY242" s="99" t="str">
        <f t="shared" si="120"/>
        <v>Remplir la colonne BU ou BW</v>
      </c>
      <c r="BZ242" s="103"/>
      <c r="CA242" s="173" t="str">
        <f t="shared" si="132"/>
        <v>Remplir la colonne M</v>
      </c>
      <c r="CB242" s="179" t="str">
        <f t="shared" si="121"/>
        <v>Remplir la colonne BZ</v>
      </c>
      <c r="CC242" s="297" t="str">
        <f t="shared" si="133"/>
        <v>Remplir la colonne I</v>
      </c>
      <c r="CD242" s="84" t="s">
        <v>64</v>
      </c>
      <c r="CE242" s="315" t="str">
        <f t="shared" si="122"/>
        <v>Remplir les termes C, P et TVA</v>
      </c>
      <c r="CF242" s="61" t="str">
        <f t="shared" si="103"/>
        <v>REMPLIR TYPE DE CLIENT</v>
      </c>
      <c r="CG242" s="107" t="str">
        <f t="shared" si="104"/>
        <v>Montant total de l'aide demandée non indiqué</v>
      </c>
      <c r="CH242" s="1"/>
      <c r="CI242" s="1"/>
      <c r="CJ242" s="1"/>
      <c r="CK242" s="1"/>
      <c r="CL242" s="1"/>
    </row>
    <row r="243" spans="1:90" x14ac:dyDescent="0.25">
      <c r="A243" s="51"/>
      <c r="B243" s="111"/>
      <c r="C243" s="111"/>
      <c r="D243" s="111"/>
      <c r="E243" s="111"/>
      <c r="F243" s="111"/>
      <c r="G243" s="132"/>
      <c r="H243" s="151"/>
      <c r="I243" s="299"/>
      <c r="J243" s="152"/>
      <c r="K243" s="153"/>
      <c r="L243" s="169"/>
      <c r="M243" s="39"/>
      <c r="N243" s="90"/>
      <c r="O243" s="39"/>
      <c r="P243" s="23"/>
      <c r="Q243" s="170">
        <f t="shared" si="101"/>
        <v>0</v>
      </c>
      <c r="R243" s="55"/>
      <c r="S243" s="65"/>
      <c r="T243" s="56"/>
      <c r="U243" s="48" t="s">
        <v>64</v>
      </c>
      <c r="V243" s="99" t="str">
        <f t="shared" si="105"/>
        <v>Remplir la colonne R ou T</v>
      </c>
      <c r="W243" s="103"/>
      <c r="X243" s="173" t="str">
        <f t="shared" si="102"/>
        <v>Remplir la colonne M</v>
      </c>
      <c r="Y243" s="179" t="str">
        <f t="shared" si="106"/>
        <v>Remplir la colonne W</v>
      </c>
      <c r="Z243" s="297" t="str">
        <f t="shared" si="123"/>
        <v>Remplir la colonne I</v>
      </c>
      <c r="AA243" s="84" t="s">
        <v>64</v>
      </c>
      <c r="AB243" s="315" t="str">
        <f t="shared" si="107"/>
        <v>Remplir les termes C, P et TVA</v>
      </c>
      <c r="AC243" s="55"/>
      <c r="AD243" s="65"/>
      <c r="AE243" s="56"/>
      <c r="AF243" s="48" t="s">
        <v>64</v>
      </c>
      <c r="AG243" s="99" t="str">
        <f t="shared" si="108"/>
        <v>Remplir la colonne AC ou AE</v>
      </c>
      <c r="AH243" s="103"/>
      <c r="AI243" s="173" t="str">
        <f t="shared" si="124"/>
        <v>Remplir la colonne M</v>
      </c>
      <c r="AJ243" s="179" t="str">
        <f t="shared" si="109"/>
        <v>Remplir la colonne AH</v>
      </c>
      <c r="AK243" s="297" t="str">
        <f t="shared" si="125"/>
        <v>Remplir la colonne I</v>
      </c>
      <c r="AL243" s="84" t="s">
        <v>64</v>
      </c>
      <c r="AM243" s="315" t="str">
        <f t="shared" si="110"/>
        <v>Remplir les termes C, P et TVA</v>
      </c>
      <c r="AN243" s="55"/>
      <c r="AO243" s="65"/>
      <c r="AP243" s="56"/>
      <c r="AQ243" s="48" t="s">
        <v>64</v>
      </c>
      <c r="AR243" s="99" t="str">
        <f t="shared" si="111"/>
        <v>Remplir la colonne AN ou AP</v>
      </c>
      <c r="AS243" s="103"/>
      <c r="AT243" s="173" t="str">
        <f t="shared" si="126"/>
        <v>Remplir la colonne M</v>
      </c>
      <c r="AU243" s="179" t="str">
        <f t="shared" si="112"/>
        <v>Remplir la colonne AS</v>
      </c>
      <c r="AV243" s="297" t="str">
        <f t="shared" si="127"/>
        <v>Remplir la colonne I</v>
      </c>
      <c r="AW243" s="84" t="s">
        <v>64</v>
      </c>
      <c r="AX243" s="315" t="str">
        <f t="shared" si="113"/>
        <v>Remplir les termes C, P et TVA</v>
      </c>
      <c r="AY243" s="55"/>
      <c r="AZ243" s="65"/>
      <c r="BA243" s="56"/>
      <c r="BB243" s="48" t="s">
        <v>64</v>
      </c>
      <c r="BC243" s="99" t="str">
        <f t="shared" si="114"/>
        <v>Remplir la colonne AY ou BA</v>
      </c>
      <c r="BD243" s="103"/>
      <c r="BE243" s="173" t="str">
        <f t="shared" si="128"/>
        <v>Remplir la colonne M</v>
      </c>
      <c r="BF243" s="179" t="str">
        <f t="shared" si="115"/>
        <v>Remplir la colonne BD</v>
      </c>
      <c r="BG243" s="297" t="str">
        <f t="shared" si="129"/>
        <v>Remplir la colonne I</v>
      </c>
      <c r="BH243" s="84" t="s">
        <v>64</v>
      </c>
      <c r="BI243" s="315" t="str">
        <f t="shared" si="116"/>
        <v>Remplir les termes C, P et TVA</v>
      </c>
      <c r="BJ243" s="55"/>
      <c r="BK243" s="65"/>
      <c r="BL243" s="56"/>
      <c r="BM243" s="48" t="s">
        <v>64</v>
      </c>
      <c r="BN243" s="99" t="str">
        <f t="shared" si="117"/>
        <v>Remplir la colonne BJ ou BL</v>
      </c>
      <c r="BO243" s="103"/>
      <c r="BP243" s="173" t="str">
        <f t="shared" si="130"/>
        <v>Remplir la colonne M</v>
      </c>
      <c r="BQ243" s="179" t="str">
        <f t="shared" si="118"/>
        <v>Remplir la colonne BO</v>
      </c>
      <c r="BR243" s="297" t="str">
        <f t="shared" si="131"/>
        <v>Remplir la colonne I</v>
      </c>
      <c r="BS243" s="84" t="s">
        <v>64</v>
      </c>
      <c r="BT243" s="315" t="str">
        <f t="shared" si="119"/>
        <v>Remplir les termes C, P et TVA</v>
      </c>
      <c r="BU243" s="55"/>
      <c r="BV243" s="65"/>
      <c r="BW243" s="56"/>
      <c r="BX243" s="48" t="s">
        <v>64</v>
      </c>
      <c r="BY243" s="99" t="str">
        <f t="shared" si="120"/>
        <v>Remplir la colonne BU ou BW</v>
      </c>
      <c r="BZ243" s="103"/>
      <c r="CA243" s="173" t="str">
        <f t="shared" si="132"/>
        <v>Remplir la colonne M</v>
      </c>
      <c r="CB243" s="179" t="str">
        <f t="shared" si="121"/>
        <v>Remplir la colonne BZ</v>
      </c>
      <c r="CC243" s="297" t="str">
        <f t="shared" si="133"/>
        <v>Remplir la colonne I</v>
      </c>
      <c r="CD243" s="84" t="s">
        <v>64</v>
      </c>
      <c r="CE243" s="315" t="str">
        <f t="shared" si="122"/>
        <v>Remplir les termes C, P et TVA</v>
      </c>
      <c r="CF243" s="61" t="str">
        <f t="shared" si="103"/>
        <v>REMPLIR TYPE DE CLIENT</v>
      </c>
      <c r="CG243" s="107" t="str">
        <f t="shared" si="104"/>
        <v>Montant total de l'aide demandée non indiqué</v>
      </c>
      <c r="CH243" s="1"/>
      <c r="CI243" s="1"/>
      <c r="CJ243" s="1"/>
      <c r="CK243" s="1"/>
      <c r="CL243" s="1"/>
    </row>
    <row r="244" spans="1:90" x14ac:dyDescent="0.25">
      <c r="A244" s="51"/>
      <c r="B244" s="111"/>
      <c r="C244" s="111"/>
      <c r="D244" s="111"/>
      <c r="E244" s="111"/>
      <c r="F244" s="111"/>
      <c r="G244" s="132"/>
      <c r="H244" s="151"/>
      <c r="I244" s="299"/>
      <c r="J244" s="152"/>
      <c r="K244" s="153"/>
      <c r="L244" s="169"/>
      <c r="M244" s="39"/>
      <c r="N244" s="90"/>
      <c r="O244" s="39"/>
      <c r="P244" s="23"/>
      <c r="Q244" s="170">
        <f t="shared" si="101"/>
        <v>0</v>
      </c>
      <c r="R244" s="55"/>
      <c r="S244" s="65"/>
      <c r="T244" s="56"/>
      <c r="U244" s="48" t="s">
        <v>64</v>
      </c>
      <c r="V244" s="99" t="str">
        <f t="shared" si="105"/>
        <v>Remplir la colonne R ou T</v>
      </c>
      <c r="W244" s="103"/>
      <c r="X244" s="173" t="str">
        <f t="shared" si="102"/>
        <v>Remplir la colonne M</v>
      </c>
      <c r="Y244" s="179" t="str">
        <f t="shared" si="106"/>
        <v>Remplir la colonne W</v>
      </c>
      <c r="Z244" s="297" t="str">
        <f t="shared" si="123"/>
        <v>Remplir la colonne I</v>
      </c>
      <c r="AA244" s="84" t="s">
        <v>64</v>
      </c>
      <c r="AB244" s="315" t="str">
        <f t="shared" si="107"/>
        <v>Remplir les termes C, P et TVA</v>
      </c>
      <c r="AC244" s="55"/>
      <c r="AD244" s="65"/>
      <c r="AE244" s="56"/>
      <c r="AF244" s="48" t="s">
        <v>64</v>
      </c>
      <c r="AG244" s="99" t="str">
        <f t="shared" si="108"/>
        <v>Remplir la colonne AC ou AE</v>
      </c>
      <c r="AH244" s="103"/>
      <c r="AI244" s="173" t="str">
        <f t="shared" si="124"/>
        <v>Remplir la colonne M</v>
      </c>
      <c r="AJ244" s="179" t="str">
        <f t="shared" si="109"/>
        <v>Remplir la colonne AH</v>
      </c>
      <c r="AK244" s="297" t="str">
        <f t="shared" si="125"/>
        <v>Remplir la colonne I</v>
      </c>
      <c r="AL244" s="84" t="s">
        <v>64</v>
      </c>
      <c r="AM244" s="315" t="str">
        <f t="shared" si="110"/>
        <v>Remplir les termes C, P et TVA</v>
      </c>
      <c r="AN244" s="55"/>
      <c r="AO244" s="65"/>
      <c r="AP244" s="56"/>
      <c r="AQ244" s="48" t="s">
        <v>64</v>
      </c>
      <c r="AR244" s="99" t="str">
        <f t="shared" si="111"/>
        <v>Remplir la colonne AN ou AP</v>
      </c>
      <c r="AS244" s="103"/>
      <c r="AT244" s="173" t="str">
        <f t="shared" si="126"/>
        <v>Remplir la colonne M</v>
      </c>
      <c r="AU244" s="179" t="str">
        <f t="shared" si="112"/>
        <v>Remplir la colonne AS</v>
      </c>
      <c r="AV244" s="297" t="str">
        <f t="shared" si="127"/>
        <v>Remplir la colonne I</v>
      </c>
      <c r="AW244" s="84" t="s">
        <v>64</v>
      </c>
      <c r="AX244" s="315" t="str">
        <f t="shared" si="113"/>
        <v>Remplir les termes C, P et TVA</v>
      </c>
      <c r="AY244" s="55"/>
      <c r="AZ244" s="65"/>
      <c r="BA244" s="56"/>
      <c r="BB244" s="48" t="s">
        <v>64</v>
      </c>
      <c r="BC244" s="99" t="str">
        <f t="shared" si="114"/>
        <v>Remplir la colonne AY ou BA</v>
      </c>
      <c r="BD244" s="103"/>
      <c r="BE244" s="173" t="str">
        <f t="shared" si="128"/>
        <v>Remplir la colonne M</v>
      </c>
      <c r="BF244" s="179" t="str">
        <f t="shared" si="115"/>
        <v>Remplir la colonne BD</v>
      </c>
      <c r="BG244" s="297" t="str">
        <f t="shared" si="129"/>
        <v>Remplir la colonne I</v>
      </c>
      <c r="BH244" s="84" t="s">
        <v>64</v>
      </c>
      <c r="BI244" s="315" t="str">
        <f t="shared" si="116"/>
        <v>Remplir les termes C, P et TVA</v>
      </c>
      <c r="BJ244" s="55"/>
      <c r="BK244" s="65"/>
      <c r="BL244" s="56"/>
      <c r="BM244" s="48" t="s">
        <v>64</v>
      </c>
      <c r="BN244" s="99" t="str">
        <f t="shared" si="117"/>
        <v>Remplir la colonne BJ ou BL</v>
      </c>
      <c r="BO244" s="103"/>
      <c r="BP244" s="173" t="str">
        <f t="shared" si="130"/>
        <v>Remplir la colonne M</v>
      </c>
      <c r="BQ244" s="179" t="str">
        <f t="shared" si="118"/>
        <v>Remplir la colonne BO</v>
      </c>
      <c r="BR244" s="297" t="str">
        <f t="shared" si="131"/>
        <v>Remplir la colonne I</v>
      </c>
      <c r="BS244" s="84" t="s">
        <v>64</v>
      </c>
      <c r="BT244" s="315" t="str">
        <f t="shared" si="119"/>
        <v>Remplir les termes C, P et TVA</v>
      </c>
      <c r="BU244" s="55"/>
      <c r="BV244" s="65"/>
      <c r="BW244" s="56"/>
      <c r="BX244" s="48" t="s">
        <v>64</v>
      </c>
      <c r="BY244" s="99" t="str">
        <f t="shared" si="120"/>
        <v>Remplir la colonne BU ou BW</v>
      </c>
      <c r="BZ244" s="103"/>
      <c r="CA244" s="173" t="str">
        <f t="shared" si="132"/>
        <v>Remplir la colonne M</v>
      </c>
      <c r="CB244" s="179" t="str">
        <f t="shared" si="121"/>
        <v>Remplir la colonne BZ</v>
      </c>
      <c r="CC244" s="297" t="str">
        <f t="shared" si="133"/>
        <v>Remplir la colonne I</v>
      </c>
      <c r="CD244" s="84" t="s">
        <v>64</v>
      </c>
      <c r="CE244" s="315" t="str">
        <f t="shared" si="122"/>
        <v>Remplir les termes C, P et TVA</v>
      </c>
      <c r="CF244" s="61" t="str">
        <f t="shared" si="103"/>
        <v>REMPLIR TYPE DE CLIENT</v>
      </c>
      <c r="CG244" s="107" t="str">
        <f t="shared" si="104"/>
        <v>Montant total de l'aide demandée non indiqué</v>
      </c>
      <c r="CH244" s="1"/>
      <c r="CI244" s="1"/>
      <c r="CJ244" s="1"/>
      <c r="CK244" s="1"/>
      <c r="CL244" s="1"/>
    </row>
    <row r="245" spans="1:90" x14ac:dyDescent="0.25">
      <c r="A245" s="51"/>
      <c r="B245" s="111"/>
      <c r="C245" s="111"/>
      <c r="D245" s="111"/>
      <c r="E245" s="111"/>
      <c r="F245" s="111"/>
      <c r="G245" s="132"/>
      <c r="H245" s="151"/>
      <c r="I245" s="299"/>
      <c r="J245" s="152"/>
      <c r="K245" s="153"/>
      <c r="L245" s="169"/>
      <c r="M245" s="39"/>
      <c r="N245" s="90"/>
      <c r="O245" s="39"/>
      <c r="P245" s="23"/>
      <c r="Q245" s="170">
        <f t="shared" si="101"/>
        <v>0</v>
      </c>
      <c r="R245" s="55"/>
      <c r="S245" s="65"/>
      <c r="T245" s="56"/>
      <c r="U245" s="48" t="s">
        <v>64</v>
      </c>
      <c r="V245" s="99" t="str">
        <f t="shared" si="105"/>
        <v>Remplir la colonne R ou T</v>
      </c>
      <c r="W245" s="103"/>
      <c r="X245" s="173" t="str">
        <f t="shared" si="102"/>
        <v>Remplir la colonne M</v>
      </c>
      <c r="Y245" s="179" t="str">
        <f t="shared" si="106"/>
        <v>Remplir la colonne W</v>
      </c>
      <c r="Z245" s="297" t="str">
        <f t="shared" si="123"/>
        <v>Remplir la colonne I</v>
      </c>
      <c r="AA245" s="84" t="s">
        <v>64</v>
      </c>
      <c r="AB245" s="315" t="str">
        <f t="shared" si="107"/>
        <v>Remplir les termes C, P et TVA</v>
      </c>
      <c r="AC245" s="55"/>
      <c r="AD245" s="65"/>
      <c r="AE245" s="56"/>
      <c r="AF245" s="48" t="s">
        <v>64</v>
      </c>
      <c r="AG245" s="99" t="str">
        <f t="shared" si="108"/>
        <v>Remplir la colonne AC ou AE</v>
      </c>
      <c r="AH245" s="103"/>
      <c r="AI245" s="173" t="str">
        <f t="shared" si="124"/>
        <v>Remplir la colonne M</v>
      </c>
      <c r="AJ245" s="179" t="str">
        <f t="shared" si="109"/>
        <v>Remplir la colonne AH</v>
      </c>
      <c r="AK245" s="297" t="str">
        <f t="shared" si="125"/>
        <v>Remplir la colonne I</v>
      </c>
      <c r="AL245" s="84" t="s">
        <v>64</v>
      </c>
      <c r="AM245" s="315" t="str">
        <f t="shared" si="110"/>
        <v>Remplir les termes C, P et TVA</v>
      </c>
      <c r="AN245" s="55"/>
      <c r="AO245" s="65"/>
      <c r="AP245" s="56"/>
      <c r="AQ245" s="48" t="s">
        <v>64</v>
      </c>
      <c r="AR245" s="99" t="str">
        <f t="shared" si="111"/>
        <v>Remplir la colonne AN ou AP</v>
      </c>
      <c r="AS245" s="103"/>
      <c r="AT245" s="173" t="str">
        <f t="shared" si="126"/>
        <v>Remplir la colonne M</v>
      </c>
      <c r="AU245" s="179" t="str">
        <f t="shared" si="112"/>
        <v>Remplir la colonne AS</v>
      </c>
      <c r="AV245" s="297" t="str">
        <f t="shared" si="127"/>
        <v>Remplir la colonne I</v>
      </c>
      <c r="AW245" s="84" t="s">
        <v>64</v>
      </c>
      <c r="AX245" s="315" t="str">
        <f t="shared" si="113"/>
        <v>Remplir les termes C, P et TVA</v>
      </c>
      <c r="AY245" s="55"/>
      <c r="AZ245" s="65"/>
      <c r="BA245" s="56"/>
      <c r="BB245" s="48" t="s">
        <v>64</v>
      </c>
      <c r="BC245" s="99" t="str">
        <f t="shared" si="114"/>
        <v>Remplir la colonne AY ou BA</v>
      </c>
      <c r="BD245" s="103"/>
      <c r="BE245" s="173" t="str">
        <f t="shared" si="128"/>
        <v>Remplir la colonne M</v>
      </c>
      <c r="BF245" s="179" t="str">
        <f t="shared" si="115"/>
        <v>Remplir la colonne BD</v>
      </c>
      <c r="BG245" s="297" t="str">
        <f t="shared" si="129"/>
        <v>Remplir la colonne I</v>
      </c>
      <c r="BH245" s="84" t="s">
        <v>64</v>
      </c>
      <c r="BI245" s="315" t="str">
        <f t="shared" si="116"/>
        <v>Remplir les termes C, P et TVA</v>
      </c>
      <c r="BJ245" s="55"/>
      <c r="BK245" s="65"/>
      <c r="BL245" s="56"/>
      <c r="BM245" s="48" t="s">
        <v>64</v>
      </c>
      <c r="BN245" s="99" t="str">
        <f t="shared" si="117"/>
        <v>Remplir la colonne BJ ou BL</v>
      </c>
      <c r="BO245" s="103"/>
      <c r="BP245" s="173" t="str">
        <f t="shared" si="130"/>
        <v>Remplir la colonne M</v>
      </c>
      <c r="BQ245" s="179" t="str">
        <f t="shared" si="118"/>
        <v>Remplir la colonne BO</v>
      </c>
      <c r="BR245" s="297" t="str">
        <f t="shared" si="131"/>
        <v>Remplir la colonne I</v>
      </c>
      <c r="BS245" s="84" t="s">
        <v>64</v>
      </c>
      <c r="BT245" s="315" t="str">
        <f t="shared" si="119"/>
        <v>Remplir les termes C, P et TVA</v>
      </c>
      <c r="BU245" s="55"/>
      <c r="BV245" s="65"/>
      <c r="BW245" s="56"/>
      <c r="BX245" s="48" t="s">
        <v>64</v>
      </c>
      <c r="BY245" s="99" t="str">
        <f t="shared" si="120"/>
        <v>Remplir la colonne BU ou BW</v>
      </c>
      <c r="BZ245" s="103"/>
      <c r="CA245" s="173" t="str">
        <f t="shared" si="132"/>
        <v>Remplir la colonne M</v>
      </c>
      <c r="CB245" s="179" t="str">
        <f t="shared" si="121"/>
        <v>Remplir la colonne BZ</v>
      </c>
      <c r="CC245" s="297" t="str">
        <f t="shared" si="133"/>
        <v>Remplir la colonne I</v>
      </c>
      <c r="CD245" s="84" t="s">
        <v>64</v>
      </c>
      <c r="CE245" s="315" t="str">
        <f t="shared" si="122"/>
        <v>Remplir les termes C, P et TVA</v>
      </c>
      <c r="CF245" s="61" t="str">
        <f t="shared" si="103"/>
        <v>REMPLIR TYPE DE CLIENT</v>
      </c>
      <c r="CG245" s="107" t="str">
        <f t="shared" si="104"/>
        <v>Montant total de l'aide demandée non indiqué</v>
      </c>
      <c r="CH245" s="1"/>
      <c r="CI245" s="1"/>
      <c r="CJ245" s="1"/>
      <c r="CK245" s="1"/>
      <c r="CL245" s="1"/>
    </row>
    <row r="246" spans="1:90" x14ac:dyDescent="0.25">
      <c r="A246" s="51"/>
      <c r="B246" s="111"/>
      <c r="C246" s="111"/>
      <c r="D246" s="111"/>
      <c r="E246" s="111"/>
      <c r="F246" s="111"/>
      <c r="G246" s="132"/>
      <c r="H246" s="151"/>
      <c r="I246" s="299"/>
      <c r="J246" s="152"/>
      <c r="K246" s="153"/>
      <c r="L246" s="169"/>
      <c r="M246" s="39"/>
      <c r="N246" s="90"/>
      <c r="O246" s="39"/>
      <c r="P246" s="23"/>
      <c r="Q246" s="170">
        <f t="shared" si="101"/>
        <v>0</v>
      </c>
      <c r="R246" s="55"/>
      <c r="S246" s="65"/>
      <c r="T246" s="56"/>
      <c r="U246" s="48" t="s">
        <v>64</v>
      </c>
      <c r="V246" s="99" t="str">
        <f t="shared" si="105"/>
        <v>Remplir la colonne R ou T</v>
      </c>
      <c r="W246" s="103"/>
      <c r="X246" s="173" t="str">
        <f t="shared" si="102"/>
        <v>Remplir la colonne M</v>
      </c>
      <c r="Y246" s="179" t="str">
        <f t="shared" si="106"/>
        <v>Remplir la colonne W</v>
      </c>
      <c r="Z246" s="297" t="str">
        <f t="shared" si="123"/>
        <v>Remplir la colonne I</v>
      </c>
      <c r="AA246" s="84" t="s">
        <v>64</v>
      </c>
      <c r="AB246" s="315" t="str">
        <f t="shared" si="107"/>
        <v>Remplir les termes C, P et TVA</v>
      </c>
      <c r="AC246" s="55"/>
      <c r="AD246" s="65"/>
      <c r="AE246" s="56"/>
      <c r="AF246" s="48" t="s">
        <v>64</v>
      </c>
      <c r="AG246" s="99" t="str">
        <f t="shared" si="108"/>
        <v>Remplir la colonne AC ou AE</v>
      </c>
      <c r="AH246" s="103"/>
      <c r="AI246" s="173" t="str">
        <f t="shared" si="124"/>
        <v>Remplir la colonne M</v>
      </c>
      <c r="AJ246" s="179" t="str">
        <f t="shared" si="109"/>
        <v>Remplir la colonne AH</v>
      </c>
      <c r="AK246" s="297" t="str">
        <f t="shared" si="125"/>
        <v>Remplir la colonne I</v>
      </c>
      <c r="AL246" s="84" t="s">
        <v>64</v>
      </c>
      <c r="AM246" s="315" t="str">
        <f t="shared" si="110"/>
        <v>Remplir les termes C, P et TVA</v>
      </c>
      <c r="AN246" s="55"/>
      <c r="AO246" s="65"/>
      <c r="AP246" s="56"/>
      <c r="AQ246" s="48" t="s">
        <v>64</v>
      </c>
      <c r="AR246" s="99" t="str">
        <f t="shared" si="111"/>
        <v>Remplir la colonne AN ou AP</v>
      </c>
      <c r="AS246" s="103"/>
      <c r="AT246" s="173" t="str">
        <f t="shared" si="126"/>
        <v>Remplir la colonne M</v>
      </c>
      <c r="AU246" s="179" t="str">
        <f t="shared" si="112"/>
        <v>Remplir la colonne AS</v>
      </c>
      <c r="AV246" s="297" t="str">
        <f t="shared" si="127"/>
        <v>Remplir la colonne I</v>
      </c>
      <c r="AW246" s="84" t="s">
        <v>64</v>
      </c>
      <c r="AX246" s="315" t="str">
        <f t="shared" si="113"/>
        <v>Remplir les termes C, P et TVA</v>
      </c>
      <c r="AY246" s="55"/>
      <c r="AZ246" s="65"/>
      <c r="BA246" s="56"/>
      <c r="BB246" s="48" t="s">
        <v>64</v>
      </c>
      <c r="BC246" s="99" t="str">
        <f t="shared" si="114"/>
        <v>Remplir la colonne AY ou BA</v>
      </c>
      <c r="BD246" s="103"/>
      <c r="BE246" s="173" t="str">
        <f t="shared" si="128"/>
        <v>Remplir la colonne M</v>
      </c>
      <c r="BF246" s="179" t="str">
        <f t="shared" si="115"/>
        <v>Remplir la colonne BD</v>
      </c>
      <c r="BG246" s="297" t="str">
        <f t="shared" si="129"/>
        <v>Remplir la colonne I</v>
      </c>
      <c r="BH246" s="84" t="s">
        <v>64</v>
      </c>
      <c r="BI246" s="315" t="str">
        <f t="shared" si="116"/>
        <v>Remplir les termes C, P et TVA</v>
      </c>
      <c r="BJ246" s="55"/>
      <c r="BK246" s="65"/>
      <c r="BL246" s="56"/>
      <c r="BM246" s="48" t="s">
        <v>64</v>
      </c>
      <c r="BN246" s="99" t="str">
        <f t="shared" si="117"/>
        <v>Remplir la colonne BJ ou BL</v>
      </c>
      <c r="BO246" s="103"/>
      <c r="BP246" s="173" t="str">
        <f t="shared" si="130"/>
        <v>Remplir la colonne M</v>
      </c>
      <c r="BQ246" s="179" t="str">
        <f t="shared" si="118"/>
        <v>Remplir la colonne BO</v>
      </c>
      <c r="BR246" s="297" t="str">
        <f t="shared" si="131"/>
        <v>Remplir la colonne I</v>
      </c>
      <c r="BS246" s="84" t="s">
        <v>64</v>
      </c>
      <c r="BT246" s="315" t="str">
        <f t="shared" si="119"/>
        <v>Remplir les termes C, P et TVA</v>
      </c>
      <c r="BU246" s="55"/>
      <c r="BV246" s="65"/>
      <c r="BW246" s="56"/>
      <c r="BX246" s="48" t="s">
        <v>64</v>
      </c>
      <c r="BY246" s="99" t="str">
        <f t="shared" si="120"/>
        <v>Remplir la colonne BU ou BW</v>
      </c>
      <c r="BZ246" s="103"/>
      <c r="CA246" s="173" t="str">
        <f t="shared" si="132"/>
        <v>Remplir la colonne M</v>
      </c>
      <c r="CB246" s="179" t="str">
        <f t="shared" si="121"/>
        <v>Remplir la colonne BZ</v>
      </c>
      <c r="CC246" s="297" t="str">
        <f t="shared" si="133"/>
        <v>Remplir la colonne I</v>
      </c>
      <c r="CD246" s="84" t="s">
        <v>64</v>
      </c>
      <c r="CE246" s="315" t="str">
        <f t="shared" si="122"/>
        <v>Remplir les termes C, P et TVA</v>
      </c>
      <c r="CF246" s="61" t="str">
        <f t="shared" si="103"/>
        <v>REMPLIR TYPE DE CLIENT</v>
      </c>
      <c r="CG246" s="107" t="str">
        <f t="shared" si="104"/>
        <v>Montant total de l'aide demandée non indiqué</v>
      </c>
      <c r="CH246" s="1"/>
      <c r="CI246" s="1"/>
      <c r="CJ246" s="1"/>
      <c r="CK246" s="1"/>
      <c r="CL246" s="1"/>
    </row>
    <row r="247" spans="1:90" x14ac:dyDescent="0.25">
      <c r="A247" s="51"/>
      <c r="B247" s="111"/>
      <c r="C247" s="111"/>
      <c r="D247" s="111"/>
      <c r="E247" s="111"/>
      <c r="F247" s="111"/>
      <c r="G247" s="132"/>
      <c r="H247" s="151"/>
      <c r="I247" s="299"/>
      <c r="J247" s="152"/>
      <c r="K247" s="153"/>
      <c r="L247" s="169"/>
      <c r="M247" s="39"/>
      <c r="N247" s="90"/>
      <c r="O247" s="39"/>
      <c r="P247" s="23"/>
      <c r="Q247" s="170">
        <f t="shared" si="101"/>
        <v>0</v>
      </c>
      <c r="R247" s="55"/>
      <c r="S247" s="65"/>
      <c r="T247" s="56"/>
      <c r="U247" s="48" t="s">
        <v>64</v>
      </c>
      <c r="V247" s="99" t="str">
        <f t="shared" si="105"/>
        <v>Remplir la colonne R ou T</v>
      </c>
      <c r="W247" s="103"/>
      <c r="X247" s="173" t="str">
        <f t="shared" si="102"/>
        <v>Remplir la colonne M</v>
      </c>
      <c r="Y247" s="179" t="str">
        <f t="shared" si="106"/>
        <v>Remplir la colonne W</v>
      </c>
      <c r="Z247" s="297" t="str">
        <f t="shared" si="123"/>
        <v>Remplir la colonne I</v>
      </c>
      <c r="AA247" s="84" t="s">
        <v>64</v>
      </c>
      <c r="AB247" s="315" t="str">
        <f t="shared" si="107"/>
        <v>Remplir les termes C, P et TVA</v>
      </c>
      <c r="AC247" s="55"/>
      <c r="AD247" s="65"/>
      <c r="AE247" s="56"/>
      <c r="AF247" s="48" t="s">
        <v>64</v>
      </c>
      <c r="AG247" s="99" t="str">
        <f t="shared" si="108"/>
        <v>Remplir la colonne AC ou AE</v>
      </c>
      <c r="AH247" s="103"/>
      <c r="AI247" s="173" t="str">
        <f t="shared" si="124"/>
        <v>Remplir la colonne M</v>
      </c>
      <c r="AJ247" s="179" t="str">
        <f t="shared" si="109"/>
        <v>Remplir la colonne AH</v>
      </c>
      <c r="AK247" s="297" t="str">
        <f t="shared" si="125"/>
        <v>Remplir la colonne I</v>
      </c>
      <c r="AL247" s="84" t="s">
        <v>64</v>
      </c>
      <c r="AM247" s="315" t="str">
        <f t="shared" si="110"/>
        <v>Remplir les termes C, P et TVA</v>
      </c>
      <c r="AN247" s="55"/>
      <c r="AO247" s="65"/>
      <c r="AP247" s="56"/>
      <c r="AQ247" s="48" t="s">
        <v>64</v>
      </c>
      <c r="AR247" s="99" t="str">
        <f t="shared" si="111"/>
        <v>Remplir la colonne AN ou AP</v>
      </c>
      <c r="AS247" s="103"/>
      <c r="AT247" s="173" t="str">
        <f t="shared" si="126"/>
        <v>Remplir la colonne M</v>
      </c>
      <c r="AU247" s="179" t="str">
        <f t="shared" si="112"/>
        <v>Remplir la colonne AS</v>
      </c>
      <c r="AV247" s="297" t="str">
        <f t="shared" si="127"/>
        <v>Remplir la colonne I</v>
      </c>
      <c r="AW247" s="84" t="s">
        <v>64</v>
      </c>
      <c r="AX247" s="315" t="str">
        <f t="shared" si="113"/>
        <v>Remplir les termes C, P et TVA</v>
      </c>
      <c r="AY247" s="55"/>
      <c r="AZ247" s="65"/>
      <c r="BA247" s="56"/>
      <c r="BB247" s="48" t="s">
        <v>64</v>
      </c>
      <c r="BC247" s="99" t="str">
        <f t="shared" si="114"/>
        <v>Remplir la colonne AY ou BA</v>
      </c>
      <c r="BD247" s="103"/>
      <c r="BE247" s="173" t="str">
        <f t="shared" si="128"/>
        <v>Remplir la colonne M</v>
      </c>
      <c r="BF247" s="179" t="str">
        <f t="shared" si="115"/>
        <v>Remplir la colonne BD</v>
      </c>
      <c r="BG247" s="297" t="str">
        <f t="shared" si="129"/>
        <v>Remplir la colonne I</v>
      </c>
      <c r="BH247" s="84" t="s">
        <v>64</v>
      </c>
      <c r="BI247" s="315" t="str">
        <f t="shared" si="116"/>
        <v>Remplir les termes C, P et TVA</v>
      </c>
      <c r="BJ247" s="55"/>
      <c r="BK247" s="65"/>
      <c r="BL247" s="56"/>
      <c r="BM247" s="48" t="s">
        <v>64</v>
      </c>
      <c r="BN247" s="99" t="str">
        <f t="shared" si="117"/>
        <v>Remplir la colonne BJ ou BL</v>
      </c>
      <c r="BO247" s="103"/>
      <c r="BP247" s="173" t="str">
        <f t="shared" si="130"/>
        <v>Remplir la colonne M</v>
      </c>
      <c r="BQ247" s="179" t="str">
        <f t="shared" si="118"/>
        <v>Remplir la colonne BO</v>
      </c>
      <c r="BR247" s="297" t="str">
        <f t="shared" si="131"/>
        <v>Remplir la colonne I</v>
      </c>
      <c r="BS247" s="84" t="s">
        <v>64</v>
      </c>
      <c r="BT247" s="315" t="str">
        <f t="shared" si="119"/>
        <v>Remplir les termes C, P et TVA</v>
      </c>
      <c r="BU247" s="55"/>
      <c r="BV247" s="65"/>
      <c r="BW247" s="56"/>
      <c r="BX247" s="48" t="s">
        <v>64</v>
      </c>
      <c r="BY247" s="99" t="str">
        <f t="shared" si="120"/>
        <v>Remplir la colonne BU ou BW</v>
      </c>
      <c r="BZ247" s="103"/>
      <c r="CA247" s="173" t="str">
        <f t="shared" si="132"/>
        <v>Remplir la colonne M</v>
      </c>
      <c r="CB247" s="179" t="str">
        <f t="shared" si="121"/>
        <v>Remplir la colonne BZ</v>
      </c>
      <c r="CC247" s="297" t="str">
        <f t="shared" si="133"/>
        <v>Remplir la colonne I</v>
      </c>
      <c r="CD247" s="84" t="s">
        <v>64</v>
      </c>
      <c r="CE247" s="315" t="str">
        <f t="shared" si="122"/>
        <v>Remplir les termes C, P et TVA</v>
      </c>
      <c r="CF247" s="61" t="str">
        <f t="shared" si="103"/>
        <v>REMPLIR TYPE DE CLIENT</v>
      </c>
      <c r="CG247" s="107" t="str">
        <f t="shared" si="104"/>
        <v>Montant total de l'aide demandée non indiqué</v>
      </c>
      <c r="CH247" s="1"/>
      <c r="CI247" s="1"/>
      <c r="CJ247" s="1"/>
      <c r="CK247" s="1"/>
      <c r="CL247" s="1"/>
    </row>
    <row r="248" spans="1:90" x14ac:dyDescent="0.25">
      <c r="A248" s="51"/>
      <c r="B248" s="111"/>
      <c r="C248" s="111"/>
      <c r="D248" s="111"/>
      <c r="E248" s="111"/>
      <c r="F248" s="111"/>
      <c r="G248" s="132"/>
      <c r="H248" s="151"/>
      <c r="I248" s="299"/>
      <c r="J248" s="152"/>
      <c r="K248" s="153"/>
      <c r="L248" s="169"/>
      <c r="M248" s="39"/>
      <c r="N248" s="90"/>
      <c r="O248" s="39"/>
      <c r="P248" s="23"/>
      <c r="Q248" s="170">
        <f t="shared" si="101"/>
        <v>0</v>
      </c>
      <c r="R248" s="55"/>
      <c r="S248" s="65"/>
      <c r="T248" s="56"/>
      <c r="U248" s="48" t="s">
        <v>64</v>
      </c>
      <c r="V248" s="99" t="str">
        <f t="shared" si="105"/>
        <v>Remplir la colonne R ou T</v>
      </c>
      <c r="W248" s="103"/>
      <c r="X248" s="173" t="str">
        <f t="shared" si="102"/>
        <v>Remplir la colonne M</v>
      </c>
      <c r="Y248" s="179" t="str">
        <f t="shared" si="106"/>
        <v>Remplir la colonne W</v>
      </c>
      <c r="Z248" s="297" t="str">
        <f t="shared" si="123"/>
        <v>Remplir la colonne I</v>
      </c>
      <c r="AA248" s="84" t="s">
        <v>64</v>
      </c>
      <c r="AB248" s="315" t="str">
        <f t="shared" si="107"/>
        <v>Remplir les termes C, P et TVA</v>
      </c>
      <c r="AC248" s="55"/>
      <c r="AD248" s="65"/>
      <c r="AE248" s="56"/>
      <c r="AF248" s="48" t="s">
        <v>64</v>
      </c>
      <c r="AG248" s="99" t="str">
        <f t="shared" si="108"/>
        <v>Remplir la colonne AC ou AE</v>
      </c>
      <c r="AH248" s="103"/>
      <c r="AI248" s="173" t="str">
        <f t="shared" si="124"/>
        <v>Remplir la colonne M</v>
      </c>
      <c r="AJ248" s="179" t="str">
        <f t="shared" si="109"/>
        <v>Remplir la colonne AH</v>
      </c>
      <c r="AK248" s="297" t="str">
        <f t="shared" si="125"/>
        <v>Remplir la colonne I</v>
      </c>
      <c r="AL248" s="84" t="s">
        <v>64</v>
      </c>
      <c r="AM248" s="315" t="str">
        <f t="shared" si="110"/>
        <v>Remplir les termes C, P et TVA</v>
      </c>
      <c r="AN248" s="55"/>
      <c r="AO248" s="65"/>
      <c r="AP248" s="56"/>
      <c r="AQ248" s="48" t="s">
        <v>64</v>
      </c>
      <c r="AR248" s="99" t="str">
        <f t="shared" si="111"/>
        <v>Remplir la colonne AN ou AP</v>
      </c>
      <c r="AS248" s="103"/>
      <c r="AT248" s="173" t="str">
        <f t="shared" si="126"/>
        <v>Remplir la colonne M</v>
      </c>
      <c r="AU248" s="179" t="str">
        <f t="shared" si="112"/>
        <v>Remplir la colonne AS</v>
      </c>
      <c r="AV248" s="297" t="str">
        <f t="shared" si="127"/>
        <v>Remplir la colonne I</v>
      </c>
      <c r="AW248" s="84" t="s">
        <v>64</v>
      </c>
      <c r="AX248" s="315" t="str">
        <f t="shared" si="113"/>
        <v>Remplir les termes C, P et TVA</v>
      </c>
      <c r="AY248" s="55"/>
      <c r="AZ248" s="65"/>
      <c r="BA248" s="56"/>
      <c r="BB248" s="48" t="s">
        <v>64</v>
      </c>
      <c r="BC248" s="99" t="str">
        <f t="shared" si="114"/>
        <v>Remplir la colonne AY ou BA</v>
      </c>
      <c r="BD248" s="103"/>
      <c r="BE248" s="173" t="str">
        <f t="shared" si="128"/>
        <v>Remplir la colonne M</v>
      </c>
      <c r="BF248" s="179" t="str">
        <f t="shared" si="115"/>
        <v>Remplir la colonne BD</v>
      </c>
      <c r="BG248" s="297" t="str">
        <f t="shared" si="129"/>
        <v>Remplir la colonne I</v>
      </c>
      <c r="BH248" s="84" t="s">
        <v>64</v>
      </c>
      <c r="BI248" s="315" t="str">
        <f t="shared" si="116"/>
        <v>Remplir les termes C, P et TVA</v>
      </c>
      <c r="BJ248" s="55"/>
      <c r="BK248" s="65"/>
      <c r="BL248" s="56"/>
      <c r="BM248" s="48" t="s">
        <v>64</v>
      </c>
      <c r="BN248" s="99" t="str">
        <f t="shared" si="117"/>
        <v>Remplir la colonne BJ ou BL</v>
      </c>
      <c r="BO248" s="103"/>
      <c r="BP248" s="173" t="str">
        <f t="shared" si="130"/>
        <v>Remplir la colonne M</v>
      </c>
      <c r="BQ248" s="179" t="str">
        <f t="shared" si="118"/>
        <v>Remplir la colonne BO</v>
      </c>
      <c r="BR248" s="297" t="str">
        <f t="shared" si="131"/>
        <v>Remplir la colonne I</v>
      </c>
      <c r="BS248" s="84" t="s">
        <v>64</v>
      </c>
      <c r="BT248" s="315" t="str">
        <f t="shared" si="119"/>
        <v>Remplir les termes C, P et TVA</v>
      </c>
      <c r="BU248" s="55"/>
      <c r="BV248" s="65"/>
      <c r="BW248" s="56"/>
      <c r="BX248" s="48" t="s">
        <v>64</v>
      </c>
      <c r="BY248" s="99" t="str">
        <f t="shared" si="120"/>
        <v>Remplir la colonne BU ou BW</v>
      </c>
      <c r="BZ248" s="103"/>
      <c r="CA248" s="173" t="str">
        <f t="shared" si="132"/>
        <v>Remplir la colonne M</v>
      </c>
      <c r="CB248" s="179" t="str">
        <f t="shared" si="121"/>
        <v>Remplir la colonne BZ</v>
      </c>
      <c r="CC248" s="297" t="str">
        <f t="shared" si="133"/>
        <v>Remplir la colonne I</v>
      </c>
      <c r="CD248" s="84" t="s">
        <v>64</v>
      </c>
      <c r="CE248" s="315" t="str">
        <f t="shared" si="122"/>
        <v>Remplir les termes C, P et TVA</v>
      </c>
      <c r="CF248" s="61" t="str">
        <f t="shared" si="103"/>
        <v>REMPLIR TYPE DE CLIENT</v>
      </c>
      <c r="CG248" s="107" t="str">
        <f t="shared" si="104"/>
        <v>Montant total de l'aide demandée non indiqué</v>
      </c>
      <c r="CH248" s="1"/>
      <c r="CI248" s="1"/>
      <c r="CJ248" s="1"/>
      <c r="CK248" s="1"/>
      <c r="CL248" s="1"/>
    </row>
    <row r="249" spans="1:90" x14ac:dyDescent="0.25">
      <c r="A249" s="51"/>
      <c r="B249" s="111"/>
      <c r="C249" s="111"/>
      <c r="D249" s="111"/>
      <c r="E249" s="111"/>
      <c r="F249" s="111"/>
      <c r="G249" s="132"/>
      <c r="H249" s="151"/>
      <c r="I249" s="299"/>
      <c r="J249" s="152"/>
      <c r="K249" s="153"/>
      <c r="L249" s="169"/>
      <c r="M249" s="39"/>
      <c r="N249" s="90"/>
      <c r="O249" s="39"/>
      <c r="P249" s="23"/>
      <c r="Q249" s="170">
        <f t="shared" si="101"/>
        <v>0</v>
      </c>
      <c r="R249" s="55"/>
      <c r="S249" s="65"/>
      <c r="T249" s="56"/>
      <c r="U249" s="48" t="s">
        <v>64</v>
      </c>
      <c r="V249" s="99" t="str">
        <f t="shared" si="105"/>
        <v>Remplir la colonne R ou T</v>
      </c>
      <c r="W249" s="103"/>
      <c r="X249" s="173" t="str">
        <f t="shared" si="102"/>
        <v>Remplir la colonne M</v>
      </c>
      <c r="Y249" s="179" t="str">
        <f t="shared" si="106"/>
        <v>Remplir la colonne W</v>
      </c>
      <c r="Z249" s="297" t="str">
        <f t="shared" si="123"/>
        <v>Remplir la colonne I</v>
      </c>
      <c r="AA249" s="84" t="s">
        <v>64</v>
      </c>
      <c r="AB249" s="315" t="str">
        <f t="shared" si="107"/>
        <v>Remplir les termes C, P et TVA</v>
      </c>
      <c r="AC249" s="55"/>
      <c r="AD249" s="65"/>
      <c r="AE249" s="56"/>
      <c r="AF249" s="48" t="s">
        <v>64</v>
      </c>
      <c r="AG249" s="99" t="str">
        <f t="shared" si="108"/>
        <v>Remplir la colonne AC ou AE</v>
      </c>
      <c r="AH249" s="103"/>
      <c r="AI249" s="173" t="str">
        <f t="shared" si="124"/>
        <v>Remplir la colonne M</v>
      </c>
      <c r="AJ249" s="179" t="str">
        <f t="shared" si="109"/>
        <v>Remplir la colonne AH</v>
      </c>
      <c r="AK249" s="297" t="str">
        <f t="shared" si="125"/>
        <v>Remplir la colonne I</v>
      </c>
      <c r="AL249" s="84" t="s">
        <v>64</v>
      </c>
      <c r="AM249" s="315" t="str">
        <f t="shared" si="110"/>
        <v>Remplir les termes C, P et TVA</v>
      </c>
      <c r="AN249" s="55"/>
      <c r="AO249" s="65"/>
      <c r="AP249" s="56"/>
      <c r="AQ249" s="48" t="s">
        <v>64</v>
      </c>
      <c r="AR249" s="99" t="str">
        <f t="shared" si="111"/>
        <v>Remplir la colonne AN ou AP</v>
      </c>
      <c r="AS249" s="103"/>
      <c r="AT249" s="173" t="str">
        <f t="shared" si="126"/>
        <v>Remplir la colonne M</v>
      </c>
      <c r="AU249" s="179" t="str">
        <f t="shared" si="112"/>
        <v>Remplir la colonne AS</v>
      </c>
      <c r="AV249" s="297" t="str">
        <f t="shared" si="127"/>
        <v>Remplir la colonne I</v>
      </c>
      <c r="AW249" s="84" t="s">
        <v>64</v>
      </c>
      <c r="AX249" s="315" t="str">
        <f t="shared" si="113"/>
        <v>Remplir les termes C, P et TVA</v>
      </c>
      <c r="AY249" s="55"/>
      <c r="AZ249" s="65"/>
      <c r="BA249" s="56"/>
      <c r="BB249" s="48" t="s">
        <v>64</v>
      </c>
      <c r="BC249" s="99" t="str">
        <f t="shared" si="114"/>
        <v>Remplir la colonne AY ou BA</v>
      </c>
      <c r="BD249" s="103"/>
      <c r="BE249" s="173" t="str">
        <f t="shared" si="128"/>
        <v>Remplir la colonne M</v>
      </c>
      <c r="BF249" s="179" t="str">
        <f t="shared" si="115"/>
        <v>Remplir la colonne BD</v>
      </c>
      <c r="BG249" s="297" t="str">
        <f t="shared" si="129"/>
        <v>Remplir la colonne I</v>
      </c>
      <c r="BH249" s="84" t="s">
        <v>64</v>
      </c>
      <c r="BI249" s="315" t="str">
        <f t="shared" si="116"/>
        <v>Remplir les termes C, P et TVA</v>
      </c>
      <c r="BJ249" s="55"/>
      <c r="BK249" s="65"/>
      <c r="BL249" s="56"/>
      <c r="BM249" s="48" t="s">
        <v>64</v>
      </c>
      <c r="BN249" s="99" t="str">
        <f t="shared" si="117"/>
        <v>Remplir la colonne BJ ou BL</v>
      </c>
      <c r="BO249" s="103"/>
      <c r="BP249" s="173" t="str">
        <f t="shared" si="130"/>
        <v>Remplir la colonne M</v>
      </c>
      <c r="BQ249" s="179" t="str">
        <f t="shared" si="118"/>
        <v>Remplir la colonne BO</v>
      </c>
      <c r="BR249" s="297" t="str">
        <f t="shared" si="131"/>
        <v>Remplir la colonne I</v>
      </c>
      <c r="BS249" s="84" t="s">
        <v>64</v>
      </c>
      <c r="BT249" s="315" t="str">
        <f t="shared" si="119"/>
        <v>Remplir les termes C, P et TVA</v>
      </c>
      <c r="BU249" s="55"/>
      <c r="BV249" s="65"/>
      <c r="BW249" s="56"/>
      <c r="BX249" s="48" t="s">
        <v>64</v>
      </c>
      <c r="BY249" s="99" t="str">
        <f t="shared" si="120"/>
        <v>Remplir la colonne BU ou BW</v>
      </c>
      <c r="BZ249" s="103"/>
      <c r="CA249" s="173" t="str">
        <f t="shared" si="132"/>
        <v>Remplir la colonne M</v>
      </c>
      <c r="CB249" s="179" t="str">
        <f t="shared" si="121"/>
        <v>Remplir la colonne BZ</v>
      </c>
      <c r="CC249" s="297" t="str">
        <f t="shared" si="133"/>
        <v>Remplir la colonne I</v>
      </c>
      <c r="CD249" s="84" t="s">
        <v>64</v>
      </c>
      <c r="CE249" s="315" t="str">
        <f t="shared" si="122"/>
        <v>Remplir les termes C, P et TVA</v>
      </c>
      <c r="CF249" s="61" t="str">
        <f t="shared" si="103"/>
        <v>REMPLIR TYPE DE CLIENT</v>
      </c>
      <c r="CG249" s="107" t="str">
        <f t="shared" si="104"/>
        <v>Montant total de l'aide demandée non indiqué</v>
      </c>
      <c r="CH249" s="1"/>
      <c r="CI249" s="1"/>
      <c r="CJ249" s="1"/>
      <c r="CK249" s="1"/>
      <c r="CL249" s="1"/>
    </row>
    <row r="250" spans="1:90" x14ac:dyDescent="0.25">
      <c r="A250" s="51"/>
      <c r="B250" s="111"/>
      <c r="C250" s="111"/>
      <c r="D250" s="111"/>
      <c r="E250" s="111"/>
      <c r="F250" s="111"/>
      <c r="G250" s="132"/>
      <c r="H250" s="151"/>
      <c r="I250" s="299"/>
      <c r="J250" s="152"/>
      <c r="K250" s="153"/>
      <c r="L250" s="169"/>
      <c r="M250" s="39"/>
      <c r="N250" s="90"/>
      <c r="O250" s="39"/>
      <c r="P250" s="23"/>
      <c r="Q250" s="170">
        <f t="shared" si="101"/>
        <v>0</v>
      </c>
      <c r="R250" s="55"/>
      <c r="S250" s="65"/>
      <c r="T250" s="56"/>
      <c r="U250" s="48" t="s">
        <v>64</v>
      </c>
      <c r="V250" s="99" t="str">
        <f t="shared" si="105"/>
        <v>Remplir la colonne R ou T</v>
      </c>
      <c r="W250" s="103"/>
      <c r="X250" s="173" t="str">
        <f t="shared" si="102"/>
        <v>Remplir la colonne M</v>
      </c>
      <c r="Y250" s="179" t="str">
        <f t="shared" si="106"/>
        <v>Remplir la colonne W</v>
      </c>
      <c r="Z250" s="297" t="str">
        <f t="shared" si="123"/>
        <v>Remplir la colonne I</v>
      </c>
      <c r="AA250" s="84" t="s">
        <v>64</v>
      </c>
      <c r="AB250" s="315" t="str">
        <f t="shared" si="107"/>
        <v>Remplir les termes C, P et TVA</v>
      </c>
      <c r="AC250" s="55"/>
      <c r="AD250" s="65"/>
      <c r="AE250" s="56"/>
      <c r="AF250" s="48" t="s">
        <v>64</v>
      </c>
      <c r="AG250" s="99" t="str">
        <f t="shared" si="108"/>
        <v>Remplir la colonne AC ou AE</v>
      </c>
      <c r="AH250" s="103"/>
      <c r="AI250" s="173" t="str">
        <f t="shared" si="124"/>
        <v>Remplir la colonne M</v>
      </c>
      <c r="AJ250" s="179" t="str">
        <f t="shared" si="109"/>
        <v>Remplir la colonne AH</v>
      </c>
      <c r="AK250" s="297" t="str">
        <f t="shared" si="125"/>
        <v>Remplir la colonne I</v>
      </c>
      <c r="AL250" s="84" t="s">
        <v>64</v>
      </c>
      <c r="AM250" s="315" t="str">
        <f t="shared" si="110"/>
        <v>Remplir les termes C, P et TVA</v>
      </c>
      <c r="AN250" s="55"/>
      <c r="AO250" s="65"/>
      <c r="AP250" s="56"/>
      <c r="AQ250" s="48" t="s">
        <v>64</v>
      </c>
      <c r="AR250" s="99" t="str">
        <f t="shared" si="111"/>
        <v>Remplir la colonne AN ou AP</v>
      </c>
      <c r="AS250" s="103"/>
      <c r="AT250" s="173" t="str">
        <f t="shared" si="126"/>
        <v>Remplir la colonne M</v>
      </c>
      <c r="AU250" s="179" t="str">
        <f t="shared" si="112"/>
        <v>Remplir la colonne AS</v>
      </c>
      <c r="AV250" s="297" t="str">
        <f t="shared" si="127"/>
        <v>Remplir la colonne I</v>
      </c>
      <c r="AW250" s="84" t="s">
        <v>64</v>
      </c>
      <c r="AX250" s="315" t="str">
        <f t="shared" si="113"/>
        <v>Remplir les termes C, P et TVA</v>
      </c>
      <c r="AY250" s="55"/>
      <c r="AZ250" s="65"/>
      <c r="BA250" s="56"/>
      <c r="BB250" s="48" t="s">
        <v>64</v>
      </c>
      <c r="BC250" s="99" t="str">
        <f t="shared" si="114"/>
        <v>Remplir la colonne AY ou BA</v>
      </c>
      <c r="BD250" s="103"/>
      <c r="BE250" s="173" t="str">
        <f t="shared" si="128"/>
        <v>Remplir la colonne M</v>
      </c>
      <c r="BF250" s="179" t="str">
        <f t="shared" si="115"/>
        <v>Remplir la colonne BD</v>
      </c>
      <c r="BG250" s="297" t="str">
        <f t="shared" si="129"/>
        <v>Remplir la colonne I</v>
      </c>
      <c r="BH250" s="84" t="s">
        <v>64</v>
      </c>
      <c r="BI250" s="315" t="str">
        <f t="shared" si="116"/>
        <v>Remplir les termes C, P et TVA</v>
      </c>
      <c r="BJ250" s="55"/>
      <c r="BK250" s="65"/>
      <c r="BL250" s="56"/>
      <c r="BM250" s="48" t="s">
        <v>64</v>
      </c>
      <c r="BN250" s="99" t="str">
        <f t="shared" si="117"/>
        <v>Remplir la colonne BJ ou BL</v>
      </c>
      <c r="BO250" s="103"/>
      <c r="BP250" s="173" t="str">
        <f t="shared" si="130"/>
        <v>Remplir la colonne M</v>
      </c>
      <c r="BQ250" s="179" t="str">
        <f t="shared" si="118"/>
        <v>Remplir la colonne BO</v>
      </c>
      <c r="BR250" s="297" t="str">
        <f t="shared" si="131"/>
        <v>Remplir la colonne I</v>
      </c>
      <c r="BS250" s="84" t="s">
        <v>64</v>
      </c>
      <c r="BT250" s="315" t="str">
        <f t="shared" si="119"/>
        <v>Remplir les termes C, P et TVA</v>
      </c>
      <c r="BU250" s="55"/>
      <c r="BV250" s="65"/>
      <c r="BW250" s="56"/>
      <c r="BX250" s="48" t="s">
        <v>64</v>
      </c>
      <c r="BY250" s="99" t="str">
        <f t="shared" si="120"/>
        <v>Remplir la colonne BU ou BW</v>
      </c>
      <c r="BZ250" s="103"/>
      <c r="CA250" s="173" t="str">
        <f t="shared" si="132"/>
        <v>Remplir la colonne M</v>
      </c>
      <c r="CB250" s="179" t="str">
        <f t="shared" si="121"/>
        <v>Remplir la colonne BZ</v>
      </c>
      <c r="CC250" s="297" t="str">
        <f t="shared" si="133"/>
        <v>Remplir la colonne I</v>
      </c>
      <c r="CD250" s="84" t="s">
        <v>64</v>
      </c>
      <c r="CE250" s="315" t="str">
        <f t="shared" si="122"/>
        <v>Remplir les termes C, P et TVA</v>
      </c>
      <c r="CF250" s="61" t="str">
        <f t="shared" si="103"/>
        <v>REMPLIR TYPE DE CLIENT</v>
      </c>
      <c r="CG250" s="107" t="str">
        <f t="shared" si="104"/>
        <v>Montant total de l'aide demandée non indiqué</v>
      </c>
      <c r="CH250" s="1"/>
      <c r="CI250" s="1"/>
      <c r="CJ250" s="1"/>
      <c r="CK250" s="1"/>
      <c r="CL250" s="1"/>
    </row>
    <row r="251" spans="1:90" x14ac:dyDescent="0.25">
      <c r="A251" s="51"/>
      <c r="B251" s="111"/>
      <c r="C251" s="111"/>
      <c r="D251" s="111"/>
      <c r="E251" s="111"/>
      <c r="F251" s="111"/>
      <c r="G251" s="132"/>
      <c r="H251" s="151"/>
      <c r="I251" s="299"/>
      <c r="J251" s="152"/>
      <c r="K251" s="153"/>
      <c r="L251" s="169"/>
      <c r="M251" s="39"/>
      <c r="N251" s="90"/>
      <c r="O251" s="39"/>
      <c r="P251" s="23"/>
      <c r="Q251" s="170">
        <f t="shared" si="101"/>
        <v>0</v>
      </c>
      <c r="R251" s="55"/>
      <c r="S251" s="65"/>
      <c r="T251" s="56"/>
      <c r="U251" s="48" t="s">
        <v>64</v>
      </c>
      <c r="V251" s="99" t="str">
        <f t="shared" si="105"/>
        <v>Remplir la colonne R ou T</v>
      </c>
      <c r="W251" s="103"/>
      <c r="X251" s="173" t="str">
        <f t="shared" si="102"/>
        <v>Remplir la colonne M</v>
      </c>
      <c r="Y251" s="179" t="str">
        <f t="shared" si="106"/>
        <v>Remplir la colonne W</v>
      </c>
      <c r="Z251" s="297" t="str">
        <f t="shared" si="123"/>
        <v>Remplir la colonne I</v>
      </c>
      <c r="AA251" s="84" t="s">
        <v>64</v>
      </c>
      <c r="AB251" s="315" t="str">
        <f t="shared" si="107"/>
        <v>Remplir les termes C, P et TVA</v>
      </c>
      <c r="AC251" s="55"/>
      <c r="AD251" s="65"/>
      <c r="AE251" s="56"/>
      <c r="AF251" s="48" t="s">
        <v>64</v>
      </c>
      <c r="AG251" s="99" t="str">
        <f t="shared" si="108"/>
        <v>Remplir la colonne AC ou AE</v>
      </c>
      <c r="AH251" s="103"/>
      <c r="AI251" s="173" t="str">
        <f t="shared" si="124"/>
        <v>Remplir la colonne M</v>
      </c>
      <c r="AJ251" s="179" t="str">
        <f t="shared" si="109"/>
        <v>Remplir la colonne AH</v>
      </c>
      <c r="AK251" s="297" t="str">
        <f t="shared" si="125"/>
        <v>Remplir la colonne I</v>
      </c>
      <c r="AL251" s="84" t="s">
        <v>64</v>
      </c>
      <c r="AM251" s="315" t="str">
        <f t="shared" si="110"/>
        <v>Remplir les termes C, P et TVA</v>
      </c>
      <c r="AN251" s="55"/>
      <c r="AO251" s="65"/>
      <c r="AP251" s="56"/>
      <c r="AQ251" s="48" t="s">
        <v>64</v>
      </c>
      <c r="AR251" s="99" t="str">
        <f t="shared" si="111"/>
        <v>Remplir la colonne AN ou AP</v>
      </c>
      <c r="AS251" s="103"/>
      <c r="AT251" s="173" t="str">
        <f t="shared" si="126"/>
        <v>Remplir la colonne M</v>
      </c>
      <c r="AU251" s="179" t="str">
        <f t="shared" si="112"/>
        <v>Remplir la colonne AS</v>
      </c>
      <c r="AV251" s="297" t="str">
        <f t="shared" si="127"/>
        <v>Remplir la colonne I</v>
      </c>
      <c r="AW251" s="84" t="s">
        <v>64</v>
      </c>
      <c r="AX251" s="315" t="str">
        <f t="shared" si="113"/>
        <v>Remplir les termes C, P et TVA</v>
      </c>
      <c r="AY251" s="55"/>
      <c r="AZ251" s="65"/>
      <c r="BA251" s="56"/>
      <c r="BB251" s="48" t="s">
        <v>64</v>
      </c>
      <c r="BC251" s="99" t="str">
        <f t="shared" si="114"/>
        <v>Remplir la colonne AY ou BA</v>
      </c>
      <c r="BD251" s="103"/>
      <c r="BE251" s="173" t="str">
        <f t="shared" si="128"/>
        <v>Remplir la colonne M</v>
      </c>
      <c r="BF251" s="179" t="str">
        <f t="shared" si="115"/>
        <v>Remplir la colonne BD</v>
      </c>
      <c r="BG251" s="297" t="str">
        <f t="shared" si="129"/>
        <v>Remplir la colonne I</v>
      </c>
      <c r="BH251" s="84" t="s">
        <v>64</v>
      </c>
      <c r="BI251" s="315" t="str">
        <f t="shared" si="116"/>
        <v>Remplir les termes C, P et TVA</v>
      </c>
      <c r="BJ251" s="55"/>
      <c r="BK251" s="65"/>
      <c r="BL251" s="56"/>
      <c r="BM251" s="48" t="s">
        <v>64</v>
      </c>
      <c r="BN251" s="99" t="str">
        <f t="shared" si="117"/>
        <v>Remplir la colonne BJ ou BL</v>
      </c>
      <c r="BO251" s="103"/>
      <c r="BP251" s="173" t="str">
        <f t="shared" si="130"/>
        <v>Remplir la colonne M</v>
      </c>
      <c r="BQ251" s="179" t="str">
        <f t="shared" si="118"/>
        <v>Remplir la colonne BO</v>
      </c>
      <c r="BR251" s="297" t="str">
        <f t="shared" si="131"/>
        <v>Remplir la colonne I</v>
      </c>
      <c r="BS251" s="84" t="s">
        <v>64</v>
      </c>
      <c r="BT251" s="315" t="str">
        <f t="shared" si="119"/>
        <v>Remplir les termes C, P et TVA</v>
      </c>
      <c r="BU251" s="55"/>
      <c r="BV251" s="65"/>
      <c r="BW251" s="56"/>
      <c r="BX251" s="48" t="s">
        <v>64</v>
      </c>
      <c r="BY251" s="99" t="str">
        <f t="shared" si="120"/>
        <v>Remplir la colonne BU ou BW</v>
      </c>
      <c r="BZ251" s="103"/>
      <c r="CA251" s="173" t="str">
        <f t="shared" si="132"/>
        <v>Remplir la colonne M</v>
      </c>
      <c r="CB251" s="179" t="str">
        <f t="shared" si="121"/>
        <v>Remplir la colonne BZ</v>
      </c>
      <c r="CC251" s="297" t="str">
        <f t="shared" si="133"/>
        <v>Remplir la colonne I</v>
      </c>
      <c r="CD251" s="84" t="s">
        <v>64</v>
      </c>
      <c r="CE251" s="315" t="str">
        <f t="shared" si="122"/>
        <v>Remplir les termes C, P et TVA</v>
      </c>
      <c r="CF251" s="61" t="str">
        <f t="shared" si="103"/>
        <v>REMPLIR TYPE DE CLIENT</v>
      </c>
      <c r="CG251" s="107" t="str">
        <f t="shared" si="104"/>
        <v>Montant total de l'aide demandée non indiqué</v>
      </c>
      <c r="CH251" s="1"/>
      <c r="CI251" s="1"/>
      <c r="CJ251" s="1"/>
      <c r="CK251" s="1"/>
      <c r="CL251" s="1"/>
    </row>
    <row r="252" spans="1:90" x14ac:dyDescent="0.25">
      <c r="A252" s="51"/>
      <c r="B252" s="111"/>
      <c r="C252" s="111"/>
      <c r="D252" s="111"/>
      <c r="E252" s="111"/>
      <c r="F252" s="111"/>
      <c r="G252" s="132"/>
      <c r="H252" s="151"/>
      <c r="I252" s="299"/>
      <c r="J252" s="152"/>
      <c r="K252" s="153"/>
      <c r="L252" s="169"/>
      <c r="M252" s="39"/>
      <c r="N252" s="90"/>
      <c r="O252" s="39"/>
      <c r="P252" s="23"/>
      <c r="Q252" s="170">
        <f t="shared" si="101"/>
        <v>0</v>
      </c>
      <c r="R252" s="55"/>
      <c r="S252" s="65"/>
      <c r="T252" s="56"/>
      <c r="U252" s="48" t="s">
        <v>64</v>
      </c>
      <c r="V252" s="99" t="str">
        <f t="shared" si="105"/>
        <v>Remplir la colonne R ou T</v>
      </c>
      <c r="W252" s="103"/>
      <c r="X252" s="173" t="str">
        <f t="shared" si="102"/>
        <v>Remplir la colonne M</v>
      </c>
      <c r="Y252" s="179" t="str">
        <f t="shared" si="106"/>
        <v>Remplir la colonne W</v>
      </c>
      <c r="Z252" s="297" t="str">
        <f t="shared" si="123"/>
        <v>Remplir la colonne I</v>
      </c>
      <c r="AA252" s="84" t="s">
        <v>64</v>
      </c>
      <c r="AB252" s="315" t="str">
        <f t="shared" si="107"/>
        <v>Remplir les termes C, P et TVA</v>
      </c>
      <c r="AC252" s="55"/>
      <c r="AD252" s="65"/>
      <c r="AE252" s="56"/>
      <c r="AF252" s="48" t="s">
        <v>64</v>
      </c>
      <c r="AG252" s="99" t="str">
        <f t="shared" si="108"/>
        <v>Remplir la colonne AC ou AE</v>
      </c>
      <c r="AH252" s="103"/>
      <c r="AI252" s="173" t="str">
        <f t="shared" si="124"/>
        <v>Remplir la colonne M</v>
      </c>
      <c r="AJ252" s="179" t="str">
        <f t="shared" si="109"/>
        <v>Remplir la colonne AH</v>
      </c>
      <c r="AK252" s="297" t="str">
        <f t="shared" si="125"/>
        <v>Remplir la colonne I</v>
      </c>
      <c r="AL252" s="84" t="s">
        <v>64</v>
      </c>
      <c r="AM252" s="315" t="str">
        <f t="shared" si="110"/>
        <v>Remplir les termes C, P et TVA</v>
      </c>
      <c r="AN252" s="55"/>
      <c r="AO252" s="65"/>
      <c r="AP252" s="56"/>
      <c r="AQ252" s="48" t="s">
        <v>64</v>
      </c>
      <c r="AR252" s="99" t="str">
        <f t="shared" si="111"/>
        <v>Remplir la colonne AN ou AP</v>
      </c>
      <c r="AS252" s="103"/>
      <c r="AT252" s="173" t="str">
        <f t="shared" si="126"/>
        <v>Remplir la colonne M</v>
      </c>
      <c r="AU252" s="179" t="str">
        <f t="shared" si="112"/>
        <v>Remplir la colonne AS</v>
      </c>
      <c r="AV252" s="297" t="str">
        <f t="shared" si="127"/>
        <v>Remplir la colonne I</v>
      </c>
      <c r="AW252" s="84" t="s">
        <v>64</v>
      </c>
      <c r="AX252" s="315" t="str">
        <f t="shared" si="113"/>
        <v>Remplir les termes C, P et TVA</v>
      </c>
      <c r="AY252" s="55"/>
      <c r="AZ252" s="65"/>
      <c r="BA252" s="56"/>
      <c r="BB252" s="48" t="s">
        <v>64</v>
      </c>
      <c r="BC252" s="99" t="str">
        <f t="shared" si="114"/>
        <v>Remplir la colonne AY ou BA</v>
      </c>
      <c r="BD252" s="103"/>
      <c r="BE252" s="173" t="str">
        <f t="shared" si="128"/>
        <v>Remplir la colonne M</v>
      </c>
      <c r="BF252" s="179" t="str">
        <f t="shared" si="115"/>
        <v>Remplir la colonne BD</v>
      </c>
      <c r="BG252" s="297" t="str">
        <f t="shared" si="129"/>
        <v>Remplir la colonne I</v>
      </c>
      <c r="BH252" s="84" t="s">
        <v>64</v>
      </c>
      <c r="BI252" s="315" t="str">
        <f t="shared" si="116"/>
        <v>Remplir les termes C, P et TVA</v>
      </c>
      <c r="BJ252" s="55"/>
      <c r="BK252" s="65"/>
      <c r="BL252" s="56"/>
      <c r="BM252" s="48" t="s">
        <v>64</v>
      </c>
      <c r="BN252" s="99" t="str">
        <f t="shared" si="117"/>
        <v>Remplir la colonne BJ ou BL</v>
      </c>
      <c r="BO252" s="103"/>
      <c r="BP252" s="173" t="str">
        <f t="shared" si="130"/>
        <v>Remplir la colonne M</v>
      </c>
      <c r="BQ252" s="179" t="str">
        <f t="shared" si="118"/>
        <v>Remplir la colonne BO</v>
      </c>
      <c r="BR252" s="297" t="str">
        <f t="shared" si="131"/>
        <v>Remplir la colonne I</v>
      </c>
      <c r="BS252" s="84" t="s">
        <v>64</v>
      </c>
      <c r="BT252" s="315" t="str">
        <f t="shared" si="119"/>
        <v>Remplir les termes C, P et TVA</v>
      </c>
      <c r="BU252" s="55"/>
      <c r="BV252" s="65"/>
      <c r="BW252" s="56"/>
      <c r="BX252" s="48" t="s">
        <v>64</v>
      </c>
      <c r="BY252" s="99" t="str">
        <f t="shared" si="120"/>
        <v>Remplir la colonne BU ou BW</v>
      </c>
      <c r="BZ252" s="103"/>
      <c r="CA252" s="173" t="str">
        <f t="shared" si="132"/>
        <v>Remplir la colonne M</v>
      </c>
      <c r="CB252" s="179" t="str">
        <f t="shared" si="121"/>
        <v>Remplir la colonne BZ</v>
      </c>
      <c r="CC252" s="297" t="str">
        <f t="shared" si="133"/>
        <v>Remplir la colonne I</v>
      </c>
      <c r="CD252" s="84" t="s">
        <v>64</v>
      </c>
      <c r="CE252" s="315" t="str">
        <f t="shared" si="122"/>
        <v>Remplir les termes C, P et TVA</v>
      </c>
      <c r="CF252" s="61" t="str">
        <f t="shared" si="103"/>
        <v>REMPLIR TYPE DE CLIENT</v>
      </c>
      <c r="CG252" s="107" t="str">
        <f t="shared" si="104"/>
        <v>Montant total de l'aide demandée non indiqué</v>
      </c>
      <c r="CH252" s="1"/>
      <c r="CI252" s="1"/>
      <c r="CJ252" s="1"/>
      <c r="CK252" s="1"/>
      <c r="CL252" s="1"/>
    </row>
    <row r="253" spans="1:90" x14ac:dyDescent="0.25">
      <c r="A253" s="51"/>
      <c r="B253" s="111"/>
      <c r="C253" s="111"/>
      <c r="D253" s="111"/>
      <c r="E253" s="111"/>
      <c r="F253" s="111"/>
      <c r="G253" s="132"/>
      <c r="H253" s="151"/>
      <c r="I253" s="299"/>
      <c r="J253" s="152"/>
      <c r="K253" s="153"/>
      <c r="L253" s="169"/>
      <c r="M253" s="39"/>
      <c r="N253" s="90"/>
      <c r="O253" s="39"/>
      <c r="P253" s="23"/>
      <c r="Q253" s="170">
        <f t="shared" si="101"/>
        <v>0</v>
      </c>
      <c r="R253" s="55"/>
      <c r="S253" s="65"/>
      <c r="T253" s="56"/>
      <c r="U253" s="48" t="s">
        <v>64</v>
      </c>
      <c r="V253" s="99" t="str">
        <f t="shared" si="105"/>
        <v>Remplir la colonne R ou T</v>
      </c>
      <c r="W253" s="103"/>
      <c r="X253" s="173" t="str">
        <f t="shared" si="102"/>
        <v>Remplir la colonne M</v>
      </c>
      <c r="Y253" s="179" t="str">
        <f t="shared" si="106"/>
        <v>Remplir la colonne W</v>
      </c>
      <c r="Z253" s="297" t="str">
        <f t="shared" si="123"/>
        <v>Remplir la colonne I</v>
      </c>
      <c r="AA253" s="84" t="s">
        <v>64</v>
      </c>
      <c r="AB253" s="315" t="str">
        <f t="shared" si="107"/>
        <v>Remplir les termes C, P et TVA</v>
      </c>
      <c r="AC253" s="55"/>
      <c r="AD253" s="65"/>
      <c r="AE253" s="56"/>
      <c r="AF253" s="48" t="s">
        <v>64</v>
      </c>
      <c r="AG253" s="99" t="str">
        <f t="shared" si="108"/>
        <v>Remplir la colonne AC ou AE</v>
      </c>
      <c r="AH253" s="103"/>
      <c r="AI253" s="173" t="str">
        <f t="shared" si="124"/>
        <v>Remplir la colonne M</v>
      </c>
      <c r="AJ253" s="179" t="str">
        <f t="shared" si="109"/>
        <v>Remplir la colonne AH</v>
      </c>
      <c r="AK253" s="297" t="str">
        <f t="shared" si="125"/>
        <v>Remplir la colonne I</v>
      </c>
      <c r="AL253" s="84" t="s">
        <v>64</v>
      </c>
      <c r="AM253" s="315" t="str">
        <f t="shared" si="110"/>
        <v>Remplir les termes C, P et TVA</v>
      </c>
      <c r="AN253" s="55"/>
      <c r="AO253" s="65"/>
      <c r="AP253" s="56"/>
      <c r="AQ253" s="48" t="s">
        <v>64</v>
      </c>
      <c r="AR253" s="99" t="str">
        <f t="shared" si="111"/>
        <v>Remplir la colonne AN ou AP</v>
      </c>
      <c r="AS253" s="103"/>
      <c r="AT253" s="173" t="str">
        <f t="shared" si="126"/>
        <v>Remplir la colonne M</v>
      </c>
      <c r="AU253" s="179" t="str">
        <f t="shared" si="112"/>
        <v>Remplir la colonne AS</v>
      </c>
      <c r="AV253" s="297" t="str">
        <f t="shared" si="127"/>
        <v>Remplir la colonne I</v>
      </c>
      <c r="AW253" s="84" t="s">
        <v>64</v>
      </c>
      <c r="AX253" s="315" t="str">
        <f t="shared" si="113"/>
        <v>Remplir les termes C, P et TVA</v>
      </c>
      <c r="AY253" s="55"/>
      <c r="AZ253" s="65"/>
      <c r="BA253" s="56"/>
      <c r="BB253" s="48" t="s">
        <v>64</v>
      </c>
      <c r="BC253" s="99" t="str">
        <f t="shared" si="114"/>
        <v>Remplir la colonne AY ou BA</v>
      </c>
      <c r="BD253" s="103"/>
      <c r="BE253" s="173" t="str">
        <f t="shared" si="128"/>
        <v>Remplir la colonne M</v>
      </c>
      <c r="BF253" s="179" t="str">
        <f t="shared" si="115"/>
        <v>Remplir la colonne BD</v>
      </c>
      <c r="BG253" s="297" t="str">
        <f t="shared" si="129"/>
        <v>Remplir la colonne I</v>
      </c>
      <c r="BH253" s="84" t="s">
        <v>64</v>
      </c>
      <c r="BI253" s="315" t="str">
        <f t="shared" si="116"/>
        <v>Remplir les termes C, P et TVA</v>
      </c>
      <c r="BJ253" s="55"/>
      <c r="BK253" s="65"/>
      <c r="BL253" s="56"/>
      <c r="BM253" s="48" t="s">
        <v>64</v>
      </c>
      <c r="BN253" s="99" t="str">
        <f t="shared" si="117"/>
        <v>Remplir la colonne BJ ou BL</v>
      </c>
      <c r="BO253" s="103"/>
      <c r="BP253" s="173" t="str">
        <f t="shared" si="130"/>
        <v>Remplir la colonne M</v>
      </c>
      <c r="BQ253" s="179" t="str">
        <f t="shared" si="118"/>
        <v>Remplir la colonne BO</v>
      </c>
      <c r="BR253" s="297" t="str">
        <f t="shared" si="131"/>
        <v>Remplir la colonne I</v>
      </c>
      <c r="BS253" s="84" t="s">
        <v>64</v>
      </c>
      <c r="BT253" s="315" t="str">
        <f t="shared" si="119"/>
        <v>Remplir les termes C, P et TVA</v>
      </c>
      <c r="BU253" s="55"/>
      <c r="BV253" s="65"/>
      <c r="BW253" s="56"/>
      <c r="BX253" s="48" t="s">
        <v>64</v>
      </c>
      <c r="BY253" s="99" t="str">
        <f t="shared" si="120"/>
        <v>Remplir la colonne BU ou BW</v>
      </c>
      <c r="BZ253" s="103"/>
      <c r="CA253" s="173" t="str">
        <f t="shared" si="132"/>
        <v>Remplir la colonne M</v>
      </c>
      <c r="CB253" s="179" t="str">
        <f t="shared" si="121"/>
        <v>Remplir la colonne BZ</v>
      </c>
      <c r="CC253" s="297" t="str">
        <f t="shared" si="133"/>
        <v>Remplir la colonne I</v>
      </c>
      <c r="CD253" s="84" t="s">
        <v>64</v>
      </c>
      <c r="CE253" s="315" t="str">
        <f t="shared" si="122"/>
        <v>Remplir les termes C, P et TVA</v>
      </c>
      <c r="CF253" s="61" t="str">
        <f t="shared" si="103"/>
        <v>REMPLIR TYPE DE CLIENT</v>
      </c>
      <c r="CG253" s="107" t="str">
        <f t="shared" si="104"/>
        <v>Montant total de l'aide demandée non indiqué</v>
      </c>
      <c r="CH253" s="1"/>
      <c r="CI253" s="1"/>
      <c r="CJ253" s="1"/>
      <c r="CK253" s="1"/>
      <c r="CL253" s="1"/>
    </row>
    <row r="254" spans="1:90" x14ac:dyDescent="0.25">
      <c r="A254" s="51"/>
      <c r="B254" s="111"/>
      <c r="C254" s="111"/>
      <c r="D254" s="111"/>
      <c r="E254" s="111"/>
      <c r="F254" s="111"/>
      <c r="G254" s="132"/>
      <c r="H254" s="151"/>
      <c r="I254" s="299"/>
      <c r="J254" s="152"/>
      <c r="K254" s="153"/>
      <c r="L254" s="169"/>
      <c r="M254" s="39"/>
      <c r="N254" s="90"/>
      <c r="O254" s="39"/>
      <c r="P254" s="23"/>
      <c r="Q254" s="170">
        <f t="shared" si="101"/>
        <v>0</v>
      </c>
      <c r="R254" s="55"/>
      <c r="S254" s="65"/>
      <c r="T254" s="56"/>
      <c r="U254" s="48" t="s">
        <v>64</v>
      </c>
      <c r="V254" s="99" t="str">
        <f t="shared" si="105"/>
        <v>Remplir la colonne R ou T</v>
      </c>
      <c r="W254" s="103"/>
      <c r="X254" s="173" t="str">
        <f t="shared" si="102"/>
        <v>Remplir la colonne M</v>
      </c>
      <c r="Y254" s="179" t="str">
        <f t="shared" si="106"/>
        <v>Remplir la colonne W</v>
      </c>
      <c r="Z254" s="297" t="str">
        <f t="shared" si="123"/>
        <v>Remplir la colonne I</v>
      </c>
      <c r="AA254" s="84" t="s">
        <v>64</v>
      </c>
      <c r="AB254" s="315" t="str">
        <f t="shared" si="107"/>
        <v>Remplir les termes C, P et TVA</v>
      </c>
      <c r="AC254" s="55"/>
      <c r="AD254" s="65"/>
      <c r="AE254" s="56"/>
      <c r="AF254" s="48" t="s">
        <v>64</v>
      </c>
      <c r="AG254" s="99" t="str">
        <f t="shared" si="108"/>
        <v>Remplir la colonne AC ou AE</v>
      </c>
      <c r="AH254" s="103"/>
      <c r="AI254" s="173" t="str">
        <f t="shared" si="124"/>
        <v>Remplir la colonne M</v>
      </c>
      <c r="AJ254" s="179" t="str">
        <f t="shared" si="109"/>
        <v>Remplir la colonne AH</v>
      </c>
      <c r="AK254" s="297" t="str">
        <f t="shared" si="125"/>
        <v>Remplir la colonne I</v>
      </c>
      <c r="AL254" s="84" t="s">
        <v>64</v>
      </c>
      <c r="AM254" s="315" t="str">
        <f t="shared" si="110"/>
        <v>Remplir les termes C, P et TVA</v>
      </c>
      <c r="AN254" s="55"/>
      <c r="AO254" s="65"/>
      <c r="AP254" s="56"/>
      <c r="AQ254" s="48" t="s">
        <v>64</v>
      </c>
      <c r="AR254" s="99" t="str">
        <f t="shared" si="111"/>
        <v>Remplir la colonne AN ou AP</v>
      </c>
      <c r="AS254" s="103"/>
      <c r="AT254" s="173" t="str">
        <f t="shared" si="126"/>
        <v>Remplir la colonne M</v>
      </c>
      <c r="AU254" s="179" t="str">
        <f t="shared" si="112"/>
        <v>Remplir la colonne AS</v>
      </c>
      <c r="AV254" s="297" t="str">
        <f t="shared" si="127"/>
        <v>Remplir la colonne I</v>
      </c>
      <c r="AW254" s="84" t="s">
        <v>64</v>
      </c>
      <c r="AX254" s="315" t="str">
        <f t="shared" si="113"/>
        <v>Remplir les termes C, P et TVA</v>
      </c>
      <c r="AY254" s="55"/>
      <c r="AZ254" s="65"/>
      <c r="BA254" s="56"/>
      <c r="BB254" s="48" t="s">
        <v>64</v>
      </c>
      <c r="BC254" s="99" t="str">
        <f t="shared" si="114"/>
        <v>Remplir la colonne AY ou BA</v>
      </c>
      <c r="BD254" s="103"/>
      <c r="BE254" s="173" t="str">
        <f t="shared" si="128"/>
        <v>Remplir la colonne M</v>
      </c>
      <c r="BF254" s="179" t="str">
        <f t="shared" si="115"/>
        <v>Remplir la colonne BD</v>
      </c>
      <c r="BG254" s="297" t="str">
        <f t="shared" si="129"/>
        <v>Remplir la colonne I</v>
      </c>
      <c r="BH254" s="84" t="s">
        <v>64</v>
      </c>
      <c r="BI254" s="315" t="str">
        <f t="shared" si="116"/>
        <v>Remplir les termes C, P et TVA</v>
      </c>
      <c r="BJ254" s="55"/>
      <c r="BK254" s="65"/>
      <c r="BL254" s="56"/>
      <c r="BM254" s="48" t="s">
        <v>64</v>
      </c>
      <c r="BN254" s="99" t="str">
        <f t="shared" si="117"/>
        <v>Remplir la colonne BJ ou BL</v>
      </c>
      <c r="BO254" s="103"/>
      <c r="BP254" s="173" t="str">
        <f t="shared" si="130"/>
        <v>Remplir la colonne M</v>
      </c>
      <c r="BQ254" s="179" t="str">
        <f t="shared" si="118"/>
        <v>Remplir la colonne BO</v>
      </c>
      <c r="BR254" s="297" t="str">
        <f t="shared" si="131"/>
        <v>Remplir la colonne I</v>
      </c>
      <c r="BS254" s="84" t="s">
        <v>64</v>
      </c>
      <c r="BT254" s="315" t="str">
        <f t="shared" si="119"/>
        <v>Remplir les termes C, P et TVA</v>
      </c>
      <c r="BU254" s="55"/>
      <c r="BV254" s="65"/>
      <c r="BW254" s="56"/>
      <c r="BX254" s="48" t="s">
        <v>64</v>
      </c>
      <c r="BY254" s="99" t="str">
        <f t="shared" si="120"/>
        <v>Remplir la colonne BU ou BW</v>
      </c>
      <c r="BZ254" s="103"/>
      <c r="CA254" s="173" t="str">
        <f t="shared" si="132"/>
        <v>Remplir la colonne M</v>
      </c>
      <c r="CB254" s="179" t="str">
        <f t="shared" si="121"/>
        <v>Remplir la colonne BZ</v>
      </c>
      <c r="CC254" s="297" t="str">
        <f t="shared" si="133"/>
        <v>Remplir la colonne I</v>
      </c>
      <c r="CD254" s="84" t="s">
        <v>64</v>
      </c>
      <c r="CE254" s="315" t="str">
        <f t="shared" si="122"/>
        <v>Remplir les termes C, P et TVA</v>
      </c>
      <c r="CF254" s="61" t="str">
        <f t="shared" si="103"/>
        <v>REMPLIR TYPE DE CLIENT</v>
      </c>
      <c r="CG254" s="107" t="str">
        <f t="shared" si="104"/>
        <v>Montant total de l'aide demandée non indiqué</v>
      </c>
      <c r="CH254" s="1"/>
      <c r="CI254" s="1"/>
      <c r="CJ254" s="1"/>
      <c r="CK254" s="1"/>
      <c r="CL254" s="1"/>
    </row>
    <row r="255" spans="1:90" x14ac:dyDescent="0.25">
      <c r="A255" s="51"/>
      <c r="B255" s="111"/>
      <c r="C255" s="111"/>
      <c r="D255" s="111"/>
      <c r="E255" s="111"/>
      <c r="F255" s="111"/>
      <c r="G255" s="132"/>
      <c r="H255" s="151"/>
      <c r="I255" s="299"/>
      <c r="J255" s="152"/>
      <c r="K255" s="153"/>
      <c r="L255" s="169"/>
      <c r="M255" s="39"/>
      <c r="N255" s="90"/>
      <c r="O255" s="39"/>
      <c r="P255" s="23"/>
      <c r="Q255" s="170">
        <f t="shared" si="101"/>
        <v>0</v>
      </c>
      <c r="R255" s="55"/>
      <c r="S255" s="65"/>
      <c r="T255" s="56"/>
      <c r="U255" s="48" t="s">
        <v>64</v>
      </c>
      <c r="V255" s="99" t="str">
        <f t="shared" si="105"/>
        <v>Remplir la colonne R ou T</v>
      </c>
      <c r="W255" s="103"/>
      <c r="X255" s="173" t="str">
        <f t="shared" si="102"/>
        <v>Remplir la colonne M</v>
      </c>
      <c r="Y255" s="179" t="str">
        <f t="shared" si="106"/>
        <v>Remplir la colonne W</v>
      </c>
      <c r="Z255" s="297" t="str">
        <f t="shared" si="123"/>
        <v>Remplir la colonne I</v>
      </c>
      <c r="AA255" s="84" t="s">
        <v>64</v>
      </c>
      <c r="AB255" s="315" t="str">
        <f t="shared" si="107"/>
        <v>Remplir les termes C, P et TVA</v>
      </c>
      <c r="AC255" s="55"/>
      <c r="AD255" s="65"/>
      <c r="AE255" s="56"/>
      <c r="AF255" s="48" t="s">
        <v>64</v>
      </c>
      <c r="AG255" s="99" t="str">
        <f t="shared" si="108"/>
        <v>Remplir la colonne AC ou AE</v>
      </c>
      <c r="AH255" s="103"/>
      <c r="AI255" s="173" t="str">
        <f t="shared" si="124"/>
        <v>Remplir la colonne M</v>
      </c>
      <c r="AJ255" s="179" t="str">
        <f t="shared" si="109"/>
        <v>Remplir la colonne AH</v>
      </c>
      <c r="AK255" s="297" t="str">
        <f t="shared" si="125"/>
        <v>Remplir la colonne I</v>
      </c>
      <c r="AL255" s="84" t="s">
        <v>64</v>
      </c>
      <c r="AM255" s="315" t="str">
        <f t="shared" si="110"/>
        <v>Remplir les termes C, P et TVA</v>
      </c>
      <c r="AN255" s="55"/>
      <c r="AO255" s="65"/>
      <c r="AP255" s="56"/>
      <c r="AQ255" s="48" t="s">
        <v>64</v>
      </c>
      <c r="AR255" s="99" t="str">
        <f t="shared" si="111"/>
        <v>Remplir la colonne AN ou AP</v>
      </c>
      <c r="AS255" s="103"/>
      <c r="AT255" s="173" t="str">
        <f t="shared" si="126"/>
        <v>Remplir la colonne M</v>
      </c>
      <c r="AU255" s="179" t="str">
        <f t="shared" si="112"/>
        <v>Remplir la colonne AS</v>
      </c>
      <c r="AV255" s="297" t="str">
        <f t="shared" si="127"/>
        <v>Remplir la colonne I</v>
      </c>
      <c r="AW255" s="84" t="s">
        <v>64</v>
      </c>
      <c r="AX255" s="315" t="str">
        <f t="shared" si="113"/>
        <v>Remplir les termes C, P et TVA</v>
      </c>
      <c r="AY255" s="55"/>
      <c r="AZ255" s="65"/>
      <c r="BA255" s="56"/>
      <c r="BB255" s="48" t="s">
        <v>64</v>
      </c>
      <c r="BC255" s="99" t="str">
        <f t="shared" si="114"/>
        <v>Remplir la colonne AY ou BA</v>
      </c>
      <c r="BD255" s="103"/>
      <c r="BE255" s="173" t="str">
        <f t="shared" si="128"/>
        <v>Remplir la colonne M</v>
      </c>
      <c r="BF255" s="179" t="str">
        <f t="shared" si="115"/>
        <v>Remplir la colonne BD</v>
      </c>
      <c r="BG255" s="297" t="str">
        <f t="shared" si="129"/>
        <v>Remplir la colonne I</v>
      </c>
      <c r="BH255" s="84" t="s">
        <v>64</v>
      </c>
      <c r="BI255" s="315" t="str">
        <f t="shared" si="116"/>
        <v>Remplir les termes C, P et TVA</v>
      </c>
      <c r="BJ255" s="55"/>
      <c r="BK255" s="65"/>
      <c r="BL255" s="56"/>
      <c r="BM255" s="48" t="s">
        <v>64</v>
      </c>
      <c r="BN255" s="99" t="str">
        <f t="shared" si="117"/>
        <v>Remplir la colonne BJ ou BL</v>
      </c>
      <c r="BO255" s="103"/>
      <c r="BP255" s="173" t="str">
        <f t="shared" si="130"/>
        <v>Remplir la colonne M</v>
      </c>
      <c r="BQ255" s="179" t="str">
        <f t="shared" si="118"/>
        <v>Remplir la colonne BO</v>
      </c>
      <c r="BR255" s="297" t="str">
        <f t="shared" si="131"/>
        <v>Remplir la colonne I</v>
      </c>
      <c r="BS255" s="84" t="s">
        <v>64</v>
      </c>
      <c r="BT255" s="315" t="str">
        <f t="shared" si="119"/>
        <v>Remplir les termes C, P et TVA</v>
      </c>
      <c r="BU255" s="55"/>
      <c r="BV255" s="65"/>
      <c r="BW255" s="56"/>
      <c r="BX255" s="48" t="s">
        <v>64</v>
      </c>
      <c r="BY255" s="99" t="str">
        <f t="shared" si="120"/>
        <v>Remplir la colonne BU ou BW</v>
      </c>
      <c r="BZ255" s="103"/>
      <c r="CA255" s="173" t="str">
        <f t="shared" si="132"/>
        <v>Remplir la colonne M</v>
      </c>
      <c r="CB255" s="179" t="str">
        <f t="shared" si="121"/>
        <v>Remplir la colonne BZ</v>
      </c>
      <c r="CC255" s="297" t="str">
        <f t="shared" si="133"/>
        <v>Remplir la colonne I</v>
      </c>
      <c r="CD255" s="84" t="s">
        <v>64</v>
      </c>
      <c r="CE255" s="315" t="str">
        <f t="shared" si="122"/>
        <v>Remplir les termes C, P et TVA</v>
      </c>
      <c r="CF255" s="61" t="str">
        <f t="shared" si="103"/>
        <v>REMPLIR TYPE DE CLIENT</v>
      </c>
      <c r="CG255" s="107" t="str">
        <f t="shared" si="104"/>
        <v>Montant total de l'aide demandée non indiqué</v>
      </c>
      <c r="CH255" s="1"/>
      <c r="CI255" s="1"/>
      <c r="CJ255" s="1"/>
      <c r="CK255" s="1"/>
      <c r="CL255" s="1"/>
    </row>
    <row r="256" spans="1:90" x14ac:dyDescent="0.25">
      <c r="A256" s="51"/>
      <c r="B256" s="111"/>
      <c r="C256" s="111"/>
      <c r="D256" s="111"/>
      <c r="E256" s="111"/>
      <c r="F256" s="111"/>
      <c r="G256" s="132"/>
      <c r="H256" s="151"/>
      <c r="I256" s="299"/>
      <c r="J256" s="152"/>
      <c r="K256" s="153"/>
      <c r="L256" s="169"/>
      <c r="M256" s="39"/>
      <c r="N256" s="90"/>
      <c r="O256" s="39"/>
      <c r="P256" s="23"/>
      <c r="Q256" s="170">
        <f t="shared" si="101"/>
        <v>0</v>
      </c>
      <c r="R256" s="55"/>
      <c r="S256" s="65"/>
      <c r="T256" s="56"/>
      <c r="U256" s="48" t="s">
        <v>64</v>
      </c>
      <c r="V256" s="99" t="str">
        <f t="shared" si="105"/>
        <v>Remplir la colonne R ou T</v>
      </c>
      <c r="W256" s="103"/>
      <c r="X256" s="173" t="str">
        <f t="shared" si="102"/>
        <v>Remplir la colonne M</v>
      </c>
      <c r="Y256" s="179" t="str">
        <f t="shared" si="106"/>
        <v>Remplir la colonne W</v>
      </c>
      <c r="Z256" s="297" t="str">
        <f t="shared" si="123"/>
        <v>Remplir la colonne I</v>
      </c>
      <c r="AA256" s="84" t="s">
        <v>64</v>
      </c>
      <c r="AB256" s="315" t="str">
        <f t="shared" si="107"/>
        <v>Remplir les termes C, P et TVA</v>
      </c>
      <c r="AC256" s="55"/>
      <c r="AD256" s="65"/>
      <c r="AE256" s="56"/>
      <c r="AF256" s="48" t="s">
        <v>64</v>
      </c>
      <c r="AG256" s="99" t="str">
        <f t="shared" si="108"/>
        <v>Remplir la colonne AC ou AE</v>
      </c>
      <c r="AH256" s="103"/>
      <c r="AI256" s="173" t="str">
        <f t="shared" si="124"/>
        <v>Remplir la colonne M</v>
      </c>
      <c r="AJ256" s="179" t="str">
        <f t="shared" si="109"/>
        <v>Remplir la colonne AH</v>
      </c>
      <c r="AK256" s="297" t="str">
        <f t="shared" si="125"/>
        <v>Remplir la colonne I</v>
      </c>
      <c r="AL256" s="84" t="s">
        <v>64</v>
      </c>
      <c r="AM256" s="315" t="str">
        <f t="shared" si="110"/>
        <v>Remplir les termes C, P et TVA</v>
      </c>
      <c r="AN256" s="55"/>
      <c r="AO256" s="65"/>
      <c r="AP256" s="56"/>
      <c r="AQ256" s="48" t="s">
        <v>64</v>
      </c>
      <c r="AR256" s="99" t="str">
        <f t="shared" si="111"/>
        <v>Remplir la colonne AN ou AP</v>
      </c>
      <c r="AS256" s="103"/>
      <c r="AT256" s="173" t="str">
        <f t="shared" si="126"/>
        <v>Remplir la colonne M</v>
      </c>
      <c r="AU256" s="179" t="str">
        <f t="shared" si="112"/>
        <v>Remplir la colonne AS</v>
      </c>
      <c r="AV256" s="297" t="str">
        <f t="shared" si="127"/>
        <v>Remplir la colonne I</v>
      </c>
      <c r="AW256" s="84" t="s">
        <v>64</v>
      </c>
      <c r="AX256" s="315" t="str">
        <f t="shared" si="113"/>
        <v>Remplir les termes C, P et TVA</v>
      </c>
      <c r="AY256" s="55"/>
      <c r="AZ256" s="65"/>
      <c r="BA256" s="56"/>
      <c r="BB256" s="48" t="s">
        <v>64</v>
      </c>
      <c r="BC256" s="99" t="str">
        <f t="shared" si="114"/>
        <v>Remplir la colonne AY ou BA</v>
      </c>
      <c r="BD256" s="103"/>
      <c r="BE256" s="173" t="str">
        <f t="shared" si="128"/>
        <v>Remplir la colonne M</v>
      </c>
      <c r="BF256" s="179" t="str">
        <f t="shared" si="115"/>
        <v>Remplir la colonne BD</v>
      </c>
      <c r="BG256" s="297" t="str">
        <f t="shared" si="129"/>
        <v>Remplir la colonne I</v>
      </c>
      <c r="BH256" s="84" t="s">
        <v>64</v>
      </c>
      <c r="BI256" s="315" t="str">
        <f t="shared" si="116"/>
        <v>Remplir les termes C, P et TVA</v>
      </c>
      <c r="BJ256" s="55"/>
      <c r="BK256" s="65"/>
      <c r="BL256" s="56"/>
      <c r="BM256" s="48" t="s">
        <v>64</v>
      </c>
      <c r="BN256" s="99" t="str">
        <f t="shared" si="117"/>
        <v>Remplir la colonne BJ ou BL</v>
      </c>
      <c r="BO256" s="103"/>
      <c r="BP256" s="173" t="str">
        <f t="shared" si="130"/>
        <v>Remplir la colonne M</v>
      </c>
      <c r="BQ256" s="179" t="str">
        <f t="shared" si="118"/>
        <v>Remplir la colonne BO</v>
      </c>
      <c r="BR256" s="297" t="str">
        <f t="shared" si="131"/>
        <v>Remplir la colonne I</v>
      </c>
      <c r="BS256" s="84" t="s">
        <v>64</v>
      </c>
      <c r="BT256" s="315" t="str">
        <f t="shared" si="119"/>
        <v>Remplir les termes C, P et TVA</v>
      </c>
      <c r="BU256" s="55"/>
      <c r="BV256" s="65"/>
      <c r="BW256" s="56"/>
      <c r="BX256" s="48" t="s">
        <v>64</v>
      </c>
      <c r="BY256" s="99" t="str">
        <f t="shared" si="120"/>
        <v>Remplir la colonne BU ou BW</v>
      </c>
      <c r="BZ256" s="103"/>
      <c r="CA256" s="173" t="str">
        <f t="shared" si="132"/>
        <v>Remplir la colonne M</v>
      </c>
      <c r="CB256" s="179" t="str">
        <f t="shared" si="121"/>
        <v>Remplir la colonne BZ</v>
      </c>
      <c r="CC256" s="297" t="str">
        <f t="shared" si="133"/>
        <v>Remplir la colonne I</v>
      </c>
      <c r="CD256" s="84" t="s">
        <v>64</v>
      </c>
      <c r="CE256" s="315" t="str">
        <f t="shared" si="122"/>
        <v>Remplir les termes C, P et TVA</v>
      </c>
      <c r="CF256" s="61" t="str">
        <f t="shared" si="103"/>
        <v>REMPLIR TYPE DE CLIENT</v>
      </c>
      <c r="CG256" s="107" t="str">
        <f t="shared" si="104"/>
        <v>Montant total de l'aide demandée non indiqué</v>
      </c>
      <c r="CH256" s="1"/>
      <c r="CI256" s="1"/>
      <c r="CJ256" s="1"/>
      <c r="CK256" s="1"/>
      <c r="CL256" s="1"/>
    </row>
    <row r="257" spans="1:90" x14ac:dyDescent="0.25">
      <c r="A257" s="51"/>
      <c r="B257" s="111"/>
      <c r="C257" s="111"/>
      <c r="D257" s="111"/>
      <c r="E257" s="111"/>
      <c r="F257" s="111"/>
      <c r="G257" s="132"/>
      <c r="H257" s="151"/>
      <c r="I257" s="299"/>
      <c r="J257" s="152"/>
      <c r="K257" s="153"/>
      <c r="L257" s="169"/>
      <c r="M257" s="39"/>
      <c r="N257" s="90"/>
      <c r="O257" s="39"/>
      <c r="P257" s="23"/>
      <c r="Q257" s="170">
        <f t="shared" si="101"/>
        <v>0</v>
      </c>
      <c r="R257" s="55"/>
      <c r="S257" s="65"/>
      <c r="T257" s="56"/>
      <c r="U257" s="48" t="s">
        <v>64</v>
      </c>
      <c r="V257" s="99" t="str">
        <f t="shared" si="105"/>
        <v>Remplir la colonne R ou T</v>
      </c>
      <c r="W257" s="103"/>
      <c r="X257" s="173" t="str">
        <f t="shared" si="102"/>
        <v>Remplir la colonne M</v>
      </c>
      <c r="Y257" s="179" t="str">
        <f t="shared" si="106"/>
        <v>Remplir la colonne W</v>
      </c>
      <c r="Z257" s="297" t="str">
        <f t="shared" si="123"/>
        <v>Remplir la colonne I</v>
      </c>
      <c r="AA257" s="84" t="s">
        <v>64</v>
      </c>
      <c r="AB257" s="315" t="str">
        <f t="shared" si="107"/>
        <v>Remplir les termes C, P et TVA</v>
      </c>
      <c r="AC257" s="55"/>
      <c r="AD257" s="65"/>
      <c r="AE257" s="56"/>
      <c r="AF257" s="48" t="s">
        <v>64</v>
      </c>
      <c r="AG257" s="99" t="str">
        <f t="shared" si="108"/>
        <v>Remplir la colonne AC ou AE</v>
      </c>
      <c r="AH257" s="103"/>
      <c r="AI257" s="173" t="str">
        <f t="shared" si="124"/>
        <v>Remplir la colonne M</v>
      </c>
      <c r="AJ257" s="179" t="str">
        <f t="shared" si="109"/>
        <v>Remplir la colonne AH</v>
      </c>
      <c r="AK257" s="297" t="str">
        <f t="shared" si="125"/>
        <v>Remplir la colonne I</v>
      </c>
      <c r="AL257" s="84" t="s">
        <v>64</v>
      </c>
      <c r="AM257" s="315" t="str">
        <f t="shared" si="110"/>
        <v>Remplir les termes C, P et TVA</v>
      </c>
      <c r="AN257" s="55"/>
      <c r="AO257" s="65"/>
      <c r="AP257" s="56"/>
      <c r="AQ257" s="48" t="s">
        <v>64</v>
      </c>
      <c r="AR257" s="99" t="str">
        <f t="shared" si="111"/>
        <v>Remplir la colonne AN ou AP</v>
      </c>
      <c r="AS257" s="103"/>
      <c r="AT257" s="173" t="str">
        <f t="shared" si="126"/>
        <v>Remplir la colonne M</v>
      </c>
      <c r="AU257" s="179" t="str">
        <f t="shared" si="112"/>
        <v>Remplir la colonne AS</v>
      </c>
      <c r="AV257" s="297" t="str">
        <f t="shared" si="127"/>
        <v>Remplir la colonne I</v>
      </c>
      <c r="AW257" s="84" t="s">
        <v>64</v>
      </c>
      <c r="AX257" s="315" t="str">
        <f t="shared" si="113"/>
        <v>Remplir les termes C, P et TVA</v>
      </c>
      <c r="AY257" s="55"/>
      <c r="AZ257" s="65"/>
      <c r="BA257" s="56"/>
      <c r="BB257" s="48" t="s">
        <v>64</v>
      </c>
      <c r="BC257" s="99" t="str">
        <f t="shared" si="114"/>
        <v>Remplir la colonne AY ou BA</v>
      </c>
      <c r="BD257" s="103"/>
      <c r="BE257" s="173" t="str">
        <f t="shared" si="128"/>
        <v>Remplir la colonne M</v>
      </c>
      <c r="BF257" s="179" t="str">
        <f t="shared" si="115"/>
        <v>Remplir la colonne BD</v>
      </c>
      <c r="BG257" s="297" t="str">
        <f t="shared" si="129"/>
        <v>Remplir la colonne I</v>
      </c>
      <c r="BH257" s="84" t="s">
        <v>64</v>
      </c>
      <c r="BI257" s="315" t="str">
        <f t="shared" si="116"/>
        <v>Remplir les termes C, P et TVA</v>
      </c>
      <c r="BJ257" s="55"/>
      <c r="BK257" s="65"/>
      <c r="BL257" s="56"/>
      <c r="BM257" s="48" t="s">
        <v>64</v>
      </c>
      <c r="BN257" s="99" t="str">
        <f t="shared" si="117"/>
        <v>Remplir la colonne BJ ou BL</v>
      </c>
      <c r="BO257" s="103"/>
      <c r="BP257" s="173" t="str">
        <f t="shared" si="130"/>
        <v>Remplir la colonne M</v>
      </c>
      <c r="BQ257" s="179" t="str">
        <f t="shared" si="118"/>
        <v>Remplir la colonne BO</v>
      </c>
      <c r="BR257" s="297" t="str">
        <f t="shared" si="131"/>
        <v>Remplir la colonne I</v>
      </c>
      <c r="BS257" s="84" t="s">
        <v>64</v>
      </c>
      <c r="BT257" s="315" t="str">
        <f t="shared" si="119"/>
        <v>Remplir les termes C, P et TVA</v>
      </c>
      <c r="BU257" s="55"/>
      <c r="BV257" s="65"/>
      <c r="BW257" s="56"/>
      <c r="BX257" s="48" t="s">
        <v>64</v>
      </c>
      <c r="BY257" s="99" t="str">
        <f t="shared" si="120"/>
        <v>Remplir la colonne BU ou BW</v>
      </c>
      <c r="BZ257" s="103"/>
      <c r="CA257" s="173" t="str">
        <f t="shared" si="132"/>
        <v>Remplir la colonne M</v>
      </c>
      <c r="CB257" s="179" t="str">
        <f t="shared" si="121"/>
        <v>Remplir la colonne BZ</v>
      </c>
      <c r="CC257" s="297" t="str">
        <f t="shared" si="133"/>
        <v>Remplir la colonne I</v>
      </c>
      <c r="CD257" s="84" t="s">
        <v>64</v>
      </c>
      <c r="CE257" s="315" t="str">
        <f t="shared" si="122"/>
        <v>Remplir les termes C, P et TVA</v>
      </c>
      <c r="CF257" s="61" t="str">
        <f t="shared" si="103"/>
        <v>REMPLIR TYPE DE CLIENT</v>
      </c>
      <c r="CG257" s="107" t="str">
        <f t="shared" si="104"/>
        <v>Montant total de l'aide demandée non indiqué</v>
      </c>
      <c r="CH257" s="1"/>
      <c r="CI257" s="1"/>
      <c r="CJ257" s="1"/>
      <c r="CK257" s="1"/>
      <c r="CL257" s="1"/>
    </row>
    <row r="258" spans="1:90" x14ac:dyDescent="0.25">
      <c r="A258" s="51"/>
      <c r="B258" s="111"/>
      <c r="C258" s="111"/>
      <c r="D258" s="111"/>
      <c r="E258" s="111"/>
      <c r="F258" s="111"/>
      <c r="G258" s="132"/>
      <c r="H258" s="151"/>
      <c r="I258" s="299"/>
      <c r="J258" s="152"/>
      <c r="K258" s="153"/>
      <c r="L258" s="169"/>
      <c r="M258" s="39"/>
      <c r="N258" s="90"/>
      <c r="O258" s="39"/>
      <c r="P258" s="23"/>
      <c r="Q258" s="170">
        <f t="shared" si="101"/>
        <v>0</v>
      </c>
      <c r="R258" s="55"/>
      <c r="S258" s="65"/>
      <c r="T258" s="56"/>
      <c r="U258" s="48" t="s">
        <v>64</v>
      </c>
      <c r="V258" s="99" t="str">
        <f t="shared" si="105"/>
        <v>Remplir la colonne R ou T</v>
      </c>
      <c r="W258" s="103"/>
      <c r="X258" s="173" t="str">
        <f t="shared" si="102"/>
        <v>Remplir la colonne M</v>
      </c>
      <c r="Y258" s="179" t="str">
        <f t="shared" si="106"/>
        <v>Remplir la colonne W</v>
      </c>
      <c r="Z258" s="297" t="str">
        <f t="shared" si="123"/>
        <v>Remplir la colonne I</v>
      </c>
      <c r="AA258" s="84" t="s">
        <v>64</v>
      </c>
      <c r="AB258" s="315" t="str">
        <f t="shared" si="107"/>
        <v>Remplir les termes C, P et TVA</v>
      </c>
      <c r="AC258" s="55"/>
      <c r="AD258" s="65"/>
      <c r="AE258" s="56"/>
      <c r="AF258" s="48" t="s">
        <v>64</v>
      </c>
      <c r="AG258" s="99" t="str">
        <f t="shared" si="108"/>
        <v>Remplir la colonne AC ou AE</v>
      </c>
      <c r="AH258" s="103"/>
      <c r="AI258" s="173" t="str">
        <f t="shared" si="124"/>
        <v>Remplir la colonne M</v>
      </c>
      <c r="AJ258" s="179" t="str">
        <f t="shared" si="109"/>
        <v>Remplir la colonne AH</v>
      </c>
      <c r="AK258" s="297" t="str">
        <f t="shared" si="125"/>
        <v>Remplir la colonne I</v>
      </c>
      <c r="AL258" s="84" t="s">
        <v>64</v>
      </c>
      <c r="AM258" s="315" t="str">
        <f t="shared" si="110"/>
        <v>Remplir les termes C, P et TVA</v>
      </c>
      <c r="AN258" s="55"/>
      <c r="AO258" s="65"/>
      <c r="AP258" s="56"/>
      <c r="AQ258" s="48" t="s">
        <v>64</v>
      </c>
      <c r="AR258" s="99" t="str">
        <f t="shared" si="111"/>
        <v>Remplir la colonne AN ou AP</v>
      </c>
      <c r="AS258" s="103"/>
      <c r="AT258" s="173" t="str">
        <f t="shared" si="126"/>
        <v>Remplir la colonne M</v>
      </c>
      <c r="AU258" s="179" t="str">
        <f t="shared" si="112"/>
        <v>Remplir la colonne AS</v>
      </c>
      <c r="AV258" s="297" t="str">
        <f t="shared" si="127"/>
        <v>Remplir la colonne I</v>
      </c>
      <c r="AW258" s="84" t="s">
        <v>64</v>
      </c>
      <c r="AX258" s="315" t="str">
        <f t="shared" si="113"/>
        <v>Remplir les termes C, P et TVA</v>
      </c>
      <c r="AY258" s="55"/>
      <c r="AZ258" s="65"/>
      <c r="BA258" s="56"/>
      <c r="BB258" s="48" t="s">
        <v>64</v>
      </c>
      <c r="BC258" s="99" t="str">
        <f t="shared" si="114"/>
        <v>Remplir la colonne AY ou BA</v>
      </c>
      <c r="BD258" s="103"/>
      <c r="BE258" s="173" t="str">
        <f t="shared" si="128"/>
        <v>Remplir la colonne M</v>
      </c>
      <c r="BF258" s="179" t="str">
        <f t="shared" si="115"/>
        <v>Remplir la colonne BD</v>
      </c>
      <c r="BG258" s="297" t="str">
        <f t="shared" si="129"/>
        <v>Remplir la colonne I</v>
      </c>
      <c r="BH258" s="84" t="s">
        <v>64</v>
      </c>
      <c r="BI258" s="315" t="str">
        <f t="shared" si="116"/>
        <v>Remplir les termes C, P et TVA</v>
      </c>
      <c r="BJ258" s="55"/>
      <c r="BK258" s="65"/>
      <c r="BL258" s="56"/>
      <c r="BM258" s="48" t="s">
        <v>64</v>
      </c>
      <c r="BN258" s="99" t="str">
        <f t="shared" si="117"/>
        <v>Remplir la colonne BJ ou BL</v>
      </c>
      <c r="BO258" s="103"/>
      <c r="BP258" s="173" t="str">
        <f t="shared" si="130"/>
        <v>Remplir la colonne M</v>
      </c>
      <c r="BQ258" s="179" t="str">
        <f t="shared" si="118"/>
        <v>Remplir la colonne BO</v>
      </c>
      <c r="BR258" s="297" t="str">
        <f t="shared" si="131"/>
        <v>Remplir la colonne I</v>
      </c>
      <c r="BS258" s="84" t="s">
        <v>64</v>
      </c>
      <c r="BT258" s="315" t="str">
        <f t="shared" si="119"/>
        <v>Remplir les termes C, P et TVA</v>
      </c>
      <c r="BU258" s="55"/>
      <c r="BV258" s="65"/>
      <c r="BW258" s="56"/>
      <c r="BX258" s="48" t="s">
        <v>64</v>
      </c>
      <c r="BY258" s="99" t="str">
        <f t="shared" si="120"/>
        <v>Remplir la colonne BU ou BW</v>
      </c>
      <c r="BZ258" s="103"/>
      <c r="CA258" s="173" t="str">
        <f t="shared" si="132"/>
        <v>Remplir la colonne M</v>
      </c>
      <c r="CB258" s="179" t="str">
        <f t="shared" si="121"/>
        <v>Remplir la colonne BZ</v>
      </c>
      <c r="CC258" s="297" t="str">
        <f t="shared" si="133"/>
        <v>Remplir la colonne I</v>
      </c>
      <c r="CD258" s="84" t="s">
        <v>64</v>
      </c>
      <c r="CE258" s="315" t="str">
        <f t="shared" si="122"/>
        <v>Remplir les termes C, P et TVA</v>
      </c>
      <c r="CF258" s="61" t="str">
        <f t="shared" si="103"/>
        <v>REMPLIR TYPE DE CLIENT</v>
      </c>
      <c r="CG258" s="107" t="str">
        <f t="shared" si="104"/>
        <v>Montant total de l'aide demandée non indiqué</v>
      </c>
      <c r="CH258" s="1"/>
      <c r="CI258" s="1"/>
      <c r="CJ258" s="1"/>
      <c r="CK258" s="1"/>
      <c r="CL258" s="1"/>
    </row>
    <row r="259" spans="1:90" x14ac:dyDescent="0.25">
      <c r="A259" s="51"/>
      <c r="B259" s="111"/>
      <c r="C259" s="111"/>
      <c r="D259" s="111"/>
      <c r="E259" s="111"/>
      <c r="F259" s="111"/>
      <c r="G259" s="132"/>
      <c r="H259" s="151"/>
      <c r="I259" s="299"/>
      <c r="J259" s="152"/>
      <c r="K259" s="153"/>
      <c r="L259" s="169"/>
      <c r="M259" s="39"/>
      <c r="N259" s="90"/>
      <c r="O259" s="39"/>
      <c r="P259" s="23"/>
      <c r="Q259" s="170">
        <f t="shared" si="101"/>
        <v>0</v>
      </c>
      <c r="R259" s="55"/>
      <c r="S259" s="65"/>
      <c r="T259" s="56"/>
      <c r="U259" s="48" t="s">
        <v>64</v>
      </c>
      <c r="V259" s="99" t="str">
        <f t="shared" si="105"/>
        <v>Remplir la colonne R ou T</v>
      </c>
      <c r="W259" s="103"/>
      <c r="X259" s="173" t="str">
        <f t="shared" si="102"/>
        <v>Remplir la colonne M</v>
      </c>
      <c r="Y259" s="179" t="str">
        <f t="shared" si="106"/>
        <v>Remplir la colonne W</v>
      </c>
      <c r="Z259" s="297" t="str">
        <f t="shared" si="123"/>
        <v>Remplir la colonne I</v>
      </c>
      <c r="AA259" s="84" t="s">
        <v>64</v>
      </c>
      <c r="AB259" s="315" t="str">
        <f t="shared" si="107"/>
        <v>Remplir les termes C, P et TVA</v>
      </c>
      <c r="AC259" s="55"/>
      <c r="AD259" s="65"/>
      <c r="AE259" s="56"/>
      <c r="AF259" s="48" t="s">
        <v>64</v>
      </c>
      <c r="AG259" s="99" t="str">
        <f t="shared" si="108"/>
        <v>Remplir la colonne AC ou AE</v>
      </c>
      <c r="AH259" s="103"/>
      <c r="AI259" s="173" t="str">
        <f t="shared" si="124"/>
        <v>Remplir la colonne M</v>
      </c>
      <c r="AJ259" s="179" t="str">
        <f t="shared" si="109"/>
        <v>Remplir la colonne AH</v>
      </c>
      <c r="AK259" s="297" t="str">
        <f t="shared" si="125"/>
        <v>Remplir la colonne I</v>
      </c>
      <c r="AL259" s="84" t="s">
        <v>64</v>
      </c>
      <c r="AM259" s="315" t="str">
        <f t="shared" si="110"/>
        <v>Remplir les termes C, P et TVA</v>
      </c>
      <c r="AN259" s="55"/>
      <c r="AO259" s="65"/>
      <c r="AP259" s="56"/>
      <c r="AQ259" s="48" t="s">
        <v>64</v>
      </c>
      <c r="AR259" s="99" t="str">
        <f t="shared" si="111"/>
        <v>Remplir la colonne AN ou AP</v>
      </c>
      <c r="AS259" s="103"/>
      <c r="AT259" s="173" t="str">
        <f t="shared" si="126"/>
        <v>Remplir la colonne M</v>
      </c>
      <c r="AU259" s="179" t="str">
        <f t="shared" si="112"/>
        <v>Remplir la colonne AS</v>
      </c>
      <c r="AV259" s="297" t="str">
        <f t="shared" si="127"/>
        <v>Remplir la colonne I</v>
      </c>
      <c r="AW259" s="84" t="s">
        <v>64</v>
      </c>
      <c r="AX259" s="315" t="str">
        <f t="shared" si="113"/>
        <v>Remplir les termes C, P et TVA</v>
      </c>
      <c r="AY259" s="55"/>
      <c r="AZ259" s="65"/>
      <c r="BA259" s="56"/>
      <c r="BB259" s="48" t="s">
        <v>64</v>
      </c>
      <c r="BC259" s="99" t="str">
        <f t="shared" si="114"/>
        <v>Remplir la colonne AY ou BA</v>
      </c>
      <c r="BD259" s="103"/>
      <c r="BE259" s="173" t="str">
        <f t="shared" si="128"/>
        <v>Remplir la colonne M</v>
      </c>
      <c r="BF259" s="179" t="str">
        <f t="shared" si="115"/>
        <v>Remplir la colonne BD</v>
      </c>
      <c r="BG259" s="297" t="str">
        <f t="shared" si="129"/>
        <v>Remplir la colonne I</v>
      </c>
      <c r="BH259" s="84" t="s">
        <v>64</v>
      </c>
      <c r="BI259" s="315" t="str">
        <f t="shared" si="116"/>
        <v>Remplir les termes C, P et TVA</v>
      </c>
      <c r="BJ259" s="55"/>
      <c r="BK259" s="65"/>
      <c r="BL259" s="56"/>
      <c r="BM259" s="48" t="s">
        <v>64</v>
      </c>
      <c r="BN259" s="99" t="str">
        <f t="shared" si="117"/>
        <v>Remplir la colonne BJ ou BL</v>
      </c>
      <c r="BO259" s="103"/>
      <c r="BP259" s="173" t="str">
        <f t="shared" si="130"/>
        <v>Remplir la colonne M</v>
      </c>
      <c r="BQ259" s="179" t="str">
        <f t="shared" si="118"/>
        <v>Remplir la colonne BO</v>
      </c>
      <c r="BR259" s="297" t="str">
        <f t="shared" si="131"/>
        <v>Remplir la colonne I</v>
      </c>
      <c r="BS259" s="84" t="s">
        <v>64</v>
      </c>
      <c r="BT259" s="315" t="str">
        <f t="shared" si="119"/>
        <v>Remplir les termes C, P et TVA</v>
      </c>
      <c r="BU259" s="55"/>
      <c r="BV259" s="65"/>
      <c r="BW259" s="56"/>
      <c r="BX259" s="48" t="s">
        <v>64</v>
      </c>
      <c r="BY259" s="99" t="str">
        <f t="shared" si="120"/>
        <v>Remplir la colonne BU ou BW</v>
      </c>
      <c r="BZ259" s="103"/>
      <c r="CA259" s="173" t="str">
        <f t="shared" si="132"/>
        <v>Remplir la colonne M</v>
      </c>
      <c r="CB259" s="179" t="str">
        <f t="shared" si="121"/>
        <v>Remplir la colonne BZ</v>
      </c>
      <c r="CC259" s="297" t="str">
        <f t="shared" si="133"/>
        <v>Remplir la colonne I</v>
      </c>
      <c r="CD259" s="84" t="s">
        <v>64</v>
      </c>
      <c r="CE259" s="315" t="str">
        <f t="shared" si="122"/>
        <v>Remplir les termes C, P et TVA</v>
      </c>
      <c r="CF259" s="61" t="str">
        <f t="shared" si="103"/>
        <v>REMPLIR TYPE DE CLIENT</v>
      </c>
      <c r="CG259" s="107" t="str">
        <f t="shared" si="104"/>
        <v>Montant total de l'aide demandée non indiqué</v>
      </c>
      <c r="CH259" s="1"/>
      <c r="CI259" s="1"/>
      <c r="CJ259" s="1"/>
      <c r="CK259" s="1"/>
      <c r="CL259" s="1"/>
    </row>
    <row r="260" spans="1:90" x14ac:dyDescent="0.25">
      <c r="A260" s="51"/>
      <c r="B260" s="111"/>
      <c r="C260" s="111"/>
      <c r="D260" s="111"/>
      <c r="E260" s="111"/>
      <c r="F260" s="111"/>
      <c r="G260" s="132"/>
      <c r="H260" s="151"/>
      <c r="I260" s="299"/>
      <c r="J260" s="152"/>
      <c r="K260" s="153"/>
      <c r="L260" s="169"/>
      <c r="M260" s="39"/>
      <c r="N260" s="90"/>
      <c r="O260" s="39"/>
      <c r="P260" s="23"/>
      <c r="Q260" s="170">
        <f t="shared" si="101"/>
        <v>0</v>
      </c>
      <c r="R260" s="55"/>
      <c r="S260" s="65"/>
      <c r="T260" s="56"/>
      <c r="U260" s="48" t="s">
        <v>64</v>
      </c>
      <c r="V260" s="99" t="str">
        <f t="shared" si="105"/>
        <v>Remplir la colonne R ou T</v>
      </c>
      <c r="W260" s="103"/>
      <c r="X260" s="173" t="str">
        <f t="shared" si="102"/>
        <v>Remplir la colonne M</v>
      </c>
      <c r="Y260" s="179" t="str">
        <f t="shared" si="106"/>
        <v>Remplir la colonne W</v>
      </c>
      <c r="Z260" s="297" t="str">
        <f t="shared" si="123"/>
        <v>Remplir la colonne I</v>
      </c>
      <c r="AA260" s="84" t="s">
        <v>64</v>
      </c>
      <c r="AB260" s="315" t="str">
        <f t="shared" si="107"/>
        <v>Remplir les termes C, P et TVA</v>
      </c>
      <c r="AC260" s="55"/>
      <c r="AD260" s="65"/>
      <c r="AE260" s="56"/>
      <c r="AF260" s="48" t="s">
        <v>64</v>
      </c>
      <c r="AG260" s="99" t="str">
        <f t="shared" si="108"/>
        <v>Remplir la colonne AC ou AE</v>
      </c>
      <c r="AH260" s="103"/>
      <c r="AI260" s="173" t="str">
        <f t="shared" si="124"/>
        <v>Remplir la colonne M</v>
      </c>
      <c r="AJ260" s="179" t="str">
        <f t="shared" si="109"/>
        <v>Remplir la colonne AH</v>
      </c>
      <c r="AK260" s="297" t="str">
        <f t="shared" si="125"/>
        <v>Remplir la colonne I</v>
      </c>
      <c r="AL260" s="84" t="s">
        <v>64</v>
      </c>
      <c r="AM260" s="315" t="str">
        <f t="shared" si="110"/>
        <v>Remplir les termes C, P et TVA</v>
      </c>
      <c r="AN260" s="55"/>
      <c r="AO260" s="65"/>
      <c r="AP260" s="56"/>
      <c r="AQ260" s="48" t="s">
        <v>64</v>
      </c>
      <c r="AR260" s="99" t="str">
        <f t="shared" si="111"/>
        <v>Remplir la colonne AN ou AP</v>
      </c>
      <c r="AS260" s="103"/>
      <c r="AT260" s="173" t="str">
        <f t="shared" si="126"/>
        <v>Remplir la colonne M</v>
      </c>
      <c r="AU260" s="179" t="str">
        <f t="shared" si="112"/>
        <v>Remplir la colonne AS</v>
      </c>
      <c r="AV260" s="297" t="str">
        <f t="shared" si="127"/>
        <v>Remplir la colonne I</v>
      </c>
      <c r="AW260" s="84" t="s">
        <v>64</v>
      </c>
      <c r="AX260" s="315" t="str">
        <f t="shared" si="113"/>
        <v>Remplir les termes C, P et TVA</v>
      </c>
      <c r="AY260" s="55"/>
      <c r="AZ260" s="65"/>
      <c r="BA260" s="56"/>
      <c r="BB260" s="48" t="s">
        <v>64</v>
      </c>
      <c r="BC260" s="99" t="str">
        <f t="shared" si="114"/>
        <v>Remplir la colonne AY ou BA</v>
      </c>
      <c r="BD260" s="103"/>
      <c r="BE260" s="173" t="str">
        <f t="shared" si="128"/>
        <v>Remplir la colonne M</v>
      </c>
      <c r="BF260" s="179" t="str">
        <f t="shared" si="115"/>
        <v>Remplir la colonne BD</v>
      </c>
      <c r="BG260" s="297" t="str">
        <f t="shared" si="129"/>
        <v>Remplir la colonne I</v>
      </c>
      <c r="BH260" s="84" t="s">
        <v>64</v>
      </c>
      <c r="BI260" s="315" t="str">
        <f t="shared" si="116"/>
        <v>Remplir les termes C, P et TVA</v>
      </c>
      <c r="BJ260" s="55"/>
      <c r="BK260" s="65"/>
      <c r="BL260" s="56"/>
      <c r="BM260" s="48" t="s">
        <v>64</v>
      </c>
      <c r="BN260" s="99" t="str">
        <f t="shared" si="117"/>
        <v>Remplir la colonne BJ ou BL</v>
      </c>
      <c r="BO260" s="103"/>
      <c r="BP260" s="173" t="str">
        <f t="shared" si="130"/>
        <v>Remplir la colonne M</v>
      </c>
      <c r="BQ260" s="179" t="str">
        <f t="shared" si="118"/>
        <v>Remplir la colonne BO</v>
      </c>
      <c r="BR260" s="297" t="str">
        <f t="shared" si="131"/>
        <v>Remplir la colonne I</v>
      </c>
      <c r="BS260" s="84" t="s">
        <v>64</v>
      </c>
      <c r="BT260" s="315" t="str">
        <f t="shared" si="119"/>
        <v>Remplir les termes C, P et TVA</v>
      </c>
      <c r="BU260" s="55"/>
      <c r="BV260" s="65"/>
      <c r="BW260" s="56"/>
      <c r="BX260" s="48" t="s">
        <v>64</v>
      </c>
      <c r="BY260" s="99" t="str">
        <f t="shared" si="120"/>
        <v>Remplir la colonne BU ou BW</v>
      </c>
      <c r="BZ260" s="103"/>
      <c r="CA260" s="173" t="str">
        <f t="shared" si="132"/>
        <v>Remplir la colonne M</v>
      </c>
      <c r="CB260" s="179" t="str">
        <f t="shared" si="121"/>
        <v>Remplir la colonne BZ</v>
      </c>
      <c r="CC260" s="297" t="str">
        <f t="shared" si="133"/>
        <v>Remplir la colonne I</v>
      </c>
      <c r="CD260" s="84" t="s">
        <v>64</v>
      </c>
      <c r="CE260" s="315" t="str">
        <f t="shared" si="122"/>
        <v>Remplir les termes C, P et TVA</v>
      </c>
      <c r="CF260" s="61" t="str">
        <f t="shared" si="103"/>
        <v>REMPLIR TYPE DE CLIENT</v>
      </c>
      <c r="CG260" s="107" t="str">
        <f t="shared" si="104"/>
        <v>Montant total de l'aide demandée non indiqué</v>
      </c>
      <c r="CH260" s="1"/>
      <c r="CI260" s="1"/>
      <c r="CJ260" s="1"/>
      <c r="CK260" s="1"/>
      <c r="CL260" s="1"/>
    </row>
    <row r="261" spans="1:90" x14ac:dyDescent="0.25">
      <c r="A261" s="51"/>
      <c r="B261" s="111"/>
      <c r="C261" s="111"/>
      <c r="D261" s="111"/>
      <c r="E261" s="111"/>
      <c r="F261" s="111"/>
      <c r="G261" s="132"/>
      <c r="H261" s="151"/>
      <c r="I261" s="299"/>
      <c r="J261" s="152"/>
      <c r="K261" s="153"/>
      <c r="L261" s="169"/>
      <c r="M261" s="39"/>
      <c r="N261" s="90"/>
      <c r="O261" s="39"/>
      <c r="P261" s="23"/>
      <c r="Q261" s="170">
        <f t="shared" si="101"/>
        <v>0</v>
      </c>
      <c r="R261" s="55"/>
      <c r="S261" s="65"/>
      <c r="T261" s="56"/>
      <c r="U261" s="48" t="s">
        <v>64</v>
      </c>
      <c r="V261" s="99" t="str">
        <f t="shared" si="105"/>
        <v>Remplir la colonne R ou T</v>
      </c>
      <c r="W261" s="103"/>
      <c r="X261" s="173" t="str">
        <f t="shared" si="102"/>
        <v>Remplir la colonne M</v>
      </c>
      <c r="Y261" s="179" t="str">
        <f t="shared" si="106"/>
        <v>Remplir la colonne W</v>
      </c>
      <c r="Z261" s="297" t="str">
        <f t="shared" si="123"/>
        <v>Remplir la colonne I</v>
      </c>
      <c r="AA261" s="84" t="s">
        <v>64</v>
      </c>
      <c r="AB261" s="315" t="str">
        <f t="shared" si="107"/>
        <v>Remplir les termes C, P et TVA</v>
      </c>
      <c r="AC261" s="55"/>
      <c r="AD261" s="65"/>
      <c r="AE261" s="56"/>
      <c r="AF261" s="48" t="s">
        <v>64</v>
      </c>
      <c r="AG261" s="99" t="str">
        <f t="shared" si="108"/>
        <v>Remplir la colonne AC ou AE</v>
      </c>
      <c r="AH261" s="103"/>
      <c r="AI261" s="173" t="str">
        <f t="shared" si="124"/>
        <v>Remplir la colonne M</v>
      </c>
      <c r="AJ261" s="179" t="str">
        <f t="shared" si="109"/>
        <v>Remplir la colonne AH</v>
      </c>
      <c r="AK261" s="297" t="str">
        <f t="shared" si="125"/>
        <v>Remplir la colonne I</v>
      </c>
      <c r="AL261" s="84" t="s">
        <v>64</v>
      </c>
      <c r="AM261" s="315" t="str">
        <f t="shared" si="110"/>
        <v>Remplir les termes C, P et TVA</v>
      </c>
      <c r="AN261" s="55"/>
      <c r="AO261" s="65"/>
      <c r="AP261" s="56"/>
      <c r="AQ261" s="48" t="s">
        <v>64</v>
      </c>
      <c r="AR261" s="99" t="str">
        <f t="shared" si="111"/>
        <v>Remplir la colonne AN ou AP</v>
      </c>
      <c r="AS261" s="103"/>
      <c r="AT261" s="173" t="str">
        <f t="shared" si="126"/>
        <v>Remplir la colonne M</v>
      </c>
      <c r="AU261" s="179" t="str">
        <f t="shared" si="112"/>
        <v>Remplir la colonne AS</v>
      </c>
      <c r="AV261" s="297" t="str">
        <f t="shared" si="127"/>
        <v>Remplir la colonne I</v>
      </c>
      <c r="AW261" s="84" t="s">
        <v>64</v>
      </c>
      <c r="AX261" s="315" t="str">
        <f t="shared" si="113"/>
        <v>Remplir les termes C, P et TVA</v>
      </c>
      <c r="AY261" s="55"/>
      <c r="AZ261" s="65"/>
      <c r="BA261" s="56"/>
      <c r="BB261" s="48" t="s">
        <v>64</v>
      </c>
      <c r="BC261" s="99" t="str">
        <f t="shared" si="114"/>
        <v>Remplir la colonne AY ou BA</v>
      </c>
      <c r="BD261" s="103"/>
      <c r="BE261" s="173" t="str">
        <f t="shared" si="128"/>
        <v>Remplir la colonne M</v>
      </c>
      <c r="BF261" s="179" t="str">
        <f t="shared" si="115"/>
        <v>Remplir la colonne BD</v>
      </c>
      <c r="BG261" s="297" t="str">
        <f t="shared" si="129"/>
        <v>Remplir la colonne I</v>
      </c>
      <c r="BH261" s="84" t="s">
        <v>64</v>
      </c>
      <c r="BI261" s="315" t="str">
        <f t="shared" si="116"/>
        <v>Remplir les termes C, P et TVA</v>
      </c>
      <c r="BJ261" s="55"/>
      <c r="BK261" s="65"/>
      <c r="BL261" s="56"/>
      <c r="BM261" s="48" t="s">
        <v>64</v>
      </c>
      <c r="BN261" s="99" t="str">
        <f t="shared" si="117"/>
        <v>Remplir la colonne BJ ou BL</v>
      </c>
      <c r="BO261" s="103"/>
      <c r="BP261" s="173" t="str">
        <f t="shared" si="130"/>
        <v>Remplir la colonne M</v>
      </c>
      <c r="BQ261" s="179" t="str">
        <f t="shared" si="118"/>
        <v>Remplir la colonne BO</v>
      </c>
      <c r="BR261" s="297" t="str">
        <f t="shared" si="131"/>
        <v>Remplir la colonne I</v>
      </c>
      <c r="BS261" s="84" t="s">
        <v>64</v>
      </c>
      <c r="BT261" s="315" t="str">
        <f t="shared" si="119"/>
        <v>Remplir les termes C, P et TVA</v>
      </c>
      <c r="BU261" s="55"/>
      <c r="BV261" s="65"/>
      <c r="BW261" s="56"/>
      <c r="BX261" s="48" t="s">
        <v>64</v>
      </c>
      <c r="BY261" s="99" t="str">
        <f t="shared" si="120"/>
        <v>Remplir la colonne BU ou BW</v>
      </c>
      <c r="BZ261" s="103"/>
      <c r="CA261" s="173" t="str">
        <f t="shared" si="132"/>
        <v>Remplir la colonne M</v>
      </c>
      <c r="CB261" s="179" t="str">
        <f t="shared" si="121"/>
        <v>Remplir la colonne BZ</v>
      </c>
      <c r="CC261" s="297" t="str">
        <f t="shared" si="133"/>
        <v>Remplir la colonne I</v>
      </c>
      <c r="CD261" s="84" t="s">
        <v>64</v>
      </c>
      <c r="CE261" s="315" t="str">
        <f t="shared" si="122"/>
        <v>Remplir les termes C, P et TVA</v>
      </c>
      <c r="CF261" s="61" t="str">
        <f t="shared" si="103"/>
        <v>REMPLIR TYPE DE CLIENT</v>
      </c>
      <c r="CG261" s="107" t="str">
        <f t="shared" si="104"/>
        <v>Montant total de l'aide demandée non indiqué</v>
      </c>
      <c r="CH261" s="1"/>
      <c r="CI261" s="1"/>
      <c r="CJ261" s="1"/>
      <c r="CK261" s="1"/>
      <c r="CL261" s="1"/>
    </row>
    <row r="262" spans="1:90" x14ac:dyDescent="0.25">
      <c r="A262" s="51"/>
      <c r="B262" s="111"/>
      <c r="C262" s="111"/>
      <c r="D262" s="111"/>
      <c r="E262" s="111"/>
      <c r="F262" s="111"/>
      <c r="G262" s="132"/>
      <c r="H262" s="151"/>
      <c r="I262" s="299"/>
      <c r="J262" s="152"/>
      <c r="K262" s="153"/>
      <c r="L262" s="169"/>
      <c r="M262" s="39"/>
      <c r="N262" s="90"/>
      <c r="O262" s="39"/>
      <c r="P262" s="23"/>
      <c r="Q262" s="170">
        <f t="shared" si="101"/>
        <v>0</v>
      </c>
      <c r="R262" s="55"/>
      <c r="S262" s="65"/>
      <c r="T262" s="56"/>
      <c r="U262" s="48" t="s">
        <v>64</v>
      </c>
      <c r="V262" s="99" t="str">
        <f t="shared" si="105"/>
        <v>Remplir la colonne R ou T</v>
      </c>
      <c r="W262" s="103"/>
      <c r="X262" s="173" t="str">
        <f t="shared" si="102"/>
        <v>Remplir la colonne M</v>
      </c>
      <c r="Y262" s="179" t="str">
        <f t="shared" si="106"/>
        <v>Remplir la colonne W</v>
      </c>
      <c r="Z262" s="297" t="str">
        <f t="shared" si="123"/>
        <v>Remplir la colonne I</v>
      </c>
      <c r="AA262" s="84" t="s">
        <v>64</v>
      </c>
      <c r="AB262" s="315" t="str">
        <f t="shared" si="107"/>
        <v>Remplir les termes C, P et TVA</v>
      </c>
      <c r="AC262" s="55"/>
      <c r="AD262" s="65"/>
      <c r="AE262" s="56"/>
      <c r="AF262" s="48" t="s">
        <v>64</v>
      </c>
      <c r="AG262" s="99" t="str">
        <f t="shared" si="108"/>
        <v>Remplir la colonne AC ou AE</v>
      </c>
      <c r="AH262" s="103"/>
      <c r="AI262" s="173" t="str">
        <f t="shared" si="124"/>
        <v>Remplir la colonne M</v>
      </c>
      <c r="AJ262" s="179" t="str">
        <f t="shared" si="109"/>
        <v>Remplir la colonne AH</v>
      </c>
      <c r="AK262" s="297" t="str">
        <f t="shared" si="125"/>
        <v>Remplir la colonne I</v>
      </c>
      <c r="AL262" s="84" t="s">
        <v>64</v>
      </c>
      <c r="AM262" s="315" t="str">
        <f t="shared" si="110"/>
        <v>Remplir les termes C, P et TVA</v>
      </c>
      <c r="AN262" s="55"/>
      <c r="AO262" s="65"/>
      <c r="AP262" s="56"/>
      <c r="AQ262" s="48" t="s">
        <v>64</v>
      </c>
      <c r="AR262" s="99" t="str">
        <f t="shared" si="111"/>
        <v>Remplir la colonne AN ou AP</v>
      </c>
      <c r="AS262" s="103"/>
      <c r="AT262" s="173" t="str">
        <f t="shared" si="126"/>
        <v>Remplir la colonne M</v>
      </c>
      <c r="AU262" s="179" t="str">
        <f t="shared" si="112"/>
        <v>Remplir la colonne AS</v>
      </c>
      <c r="AV262" s="297" t="str">
        <f t="shared" si="127"/>
        <v>Remplir la colonne I</v>
      </c>
      <c r="AW262" s="84" t="s">
        <v>64</v>
      </c>
      <c r="AX262" s="315" t="str">
        <f t="shared" si="113"/>
        <v>Remplir les termes C, P et TVA</v>
      </c>
      <c r="AY262" s="55"/>
      <c r="AZ262" s="65"/>
      <c r="BA262" s="56"/>
      <c r="BB262" s="48" t="s">
        <v>64</v>
      </c>
      <c r="BC262" s="99" t="str">
        <f t="shared" si="114"/>
        <v>Remplir la colonne AY ou BA</v>
      </c>
      <c r="BD262" s="103"/>
      <c r="BE262" s="173" t="str">
        <f t="shared" si="128"/>
        <v>Remplir la colonne M</v>
      </c>
      <c r="BF262" s="179" t="str">
        <f t="shared" si="115"/>
        <v>Remplir la colonne BD</v>
      </c>
      <c r="BG262" s="297" t="str">
        <f t="shared" si="129"/>
        <v>Remplir la colonne I</v>
      </c>
      <c r="BH262" s="84" t="s">
        <v>64</v>
      </c>
      <c r="BI262" s="315" t="str">
        <f t="shared" si="116"/>
        <v>Remplir les termes C, P et TVA</v>
      </c>
      <c r="BJ262" s="55"/>
      <c r="BK262" s="65"/>
      <c r="BL262" s="56"/>
      <c r="BM262" s="48" t="s">
        <v>64</v>
      </c>
      <c r="BN262" s="99" t="str">
        <f t="shared" si="117"/>
        <v>Remplir la colonne BJ ou BL</v>
      </c>
      <c r="BO262" s="103"/>
      <c r="BP262" s="173" t="str">
        <f t="shared" si="130"/>
        <v>Remplir la colonne M</v>
      </c>
      <c r="BQ262" s="179" t="str">
        <f t="shared" si="118"/>
        <v>Remplir la colonne BO</v>
      </c>
      <c r="BR262" s="297" t="str">
        <f t="shared" si="131"/>
        <v>Remplir la colonne I</v>
      </c>
      <c r="BS262" s="84" t="s">
        <v>64</v>
      </c>
      <c r="BT262" s="315" t="str">
        <f t="shared" si="119"/>
        <v>Remplir les termes C, P et TVA</v>
      </c>
      <c r="BU262" s="55"/>
      <c r="BV262" s="65"/>
      <c r="BW262" s="56"/>
      <c r="BX262" s="48" t="s">
        <v>64</v>
      </c>
      <c r="BY262" s="99" t="str">
        <f t="shared" si="120"/>
        <v>Remplir la colonne BU ou BW</v>
      </c>
      <c r="BZ262" s="103"/>
      <c r="CA262" s="173" t="str">
        <f t="shared" si="132"/>
        <v>Remplir la colonne M</v>
      </c>
      <c r="CB262" s="179" t="str">
        <f t="shared" si="121"/>
        <v>Remplir la colonne BZ</v>
      </c>
      <c r="CC262" s="297" t="str">
        <f t="shared" si="133"/>
        <v>Remplir la colonne I</v>
      </c>
      <c r="CD262" s="84" t="s">
        <v>64</v>
      </c>
      <c r="CE262" s="315" t="str">
        <f t="shared" si="122"/>
        <v>Remplir les termes C, P et TVA</v>
      </c>
      <c r="CF262" s="61" t="str">
        <f t="shared" si="103"/>
        <v>REMPLIR TYPE DE CLIENT</v>
      </c>
      <c r="CG262" s="107" t="str">
        <f t="shared" si="104"/>
        <v>Montant total de l'aide demandée non indiqué</v>
      </c>
      <c r="CH262" s="1"/>
      <c r="CI262" s="1"/>
      <c r="CJ262" s="1"/>
      <c r="CK262" s="1"/>
      <c r="CL262" s="1"/>
    </row>
    <row r="263" spans="1:90" x14ac:dyDescent="0.25">
      <c r="A263" s="51"/>
      <c r="B263" s="111"/>
      <c r="C263" s="111"/>
      <c r="D263" s="111"/>
      <c r="E263" s="111"/>
      <c r="F263" s="111"/>
      <c r="G263" s="132"/>
      <c r="H263" s="151"/>
      <c r="I263" s="299"/>
      <c r="J263" s="152"/>
      <c r="K263" s="153"/>
      <c r="L263" s="169"/>
      <c r="M263" s="39"/>
      <c r="N263" s="90"/>
      <c r="O263" s="39"/>
      <c r="P263" s="23"/>
      <c r="Q263" s="170">
        <f t="shared" si="101"/>
        <v>0</v>
      </c>
      <c r="R263" s="55"/>
      <c r="S263" s="65"/>
      <c r="T263" s="56"/>
      <c r="U263" s="48" t="s">
        <v>64</v>
      </c>
      <c r="V263" s="99" t="str">
        <f t="shared" si="105"/>
        <v>Remplir la colonne R ou T</v>
      </c>
      <c r="W263" s="103"/>
      <c r="X263" s="173" t="str">
        <f t="shared" si="102"/>
        <v>Remplir la colonne M</v>
      </c>
      <c r="Y263" s="179" t="str">
        <f t="shared" si="106"/>
        <v>Remplir la colonne W</v>
      </c>
      <c r="Z263" s="297" t="str">
        <f t="shared" si="123"/>
        <v>Remplir la colonne I</v>
      </c>
      <c r="AA263" s="84" t="s">
        <v>64</v>
      </c>
      <c r="AB263" s="315" t="str">
        <f t="shared" si="107"/>
        <v>Remplir les termes C, P et TVA</v>
      </c>
      <c r="AC263" s="55"/>
      <c r="AD263" s="65"/>
      <c r="AE263" s="56"/>
      <c r="AF263" s="48" t="s">
        <v>64</v>
      </c>
      <c r="AG263" s="99" t="str">
        <f t="shared" si="108"/>
        <v>Remplir la colonne AC ou AE</v>
      </c>
      <c r="AH263" s="103"/>
      <c r="AI263" s="173" t="str">
        <f t="shared" si="124"/>
        <v>Remplir la colonne M</v>
      </c>
      <c r="AJ263" s="179" t="str">
        <f t="shared" si="109"/>
        <v>Remplir la colonne AH</v>
      </c>
      <c r="AK263" s="297" t="str">
        <f t="shared" si="125"/>
        <v>Remplir la colonne I</v>
      </c>
      <c r="AL263" s="84" t="s">
        <v>64</v>
      </c>
      <c r="AM263" s="315" t="str">
        <f t="shared" si="110"/>
        <v>Remplir les termes C, P et TVA</v>
      </c>
      <c r="AN263" s="55"/>
      <c r="AO263" s="65"/>
      <c r="AP263" s="56"/>
      <c r="AQ263" s="48" t="s">
        <v>64</v>
      </c>
      <c r="AR263" s="99" t="str">
        <f t="shared" si="111"/>
        <v>Remplir la colonne AN ou AP</v>
      </c>
      <c r="AS263" s="103"/>
      <c r="AT263" s="173" t="str">
        <f t="shared" si="126"/>
        <v>Remplir la colonne M</v>
      </c>
      <c r="AU263" s="179" t="str">
        <f t="shared" si="112"/>
        <v>Remplir la colonne AS</v>
      </c>
      <c r="AV263" s="297" t="str">
        <f t="shared" si="127"/>
        <v>Remplir la colonne I</v>
      </c>
      <c r="AW263" s="84" t="s">
        <v>64</v>
      </c>
      <c r="AX263" s="315" t="str">
        <f t="shared" si="113"/>
        <v>Remplir les termes C, P et TVA</v>
      </c>
      <c r="AY263" s="55"/>
      <c r="AZ263" s="65"/>
      <c r="BA263" s="56"/>
      <c r="BB263" s="48" t="s">
        <v>64</v>
      </c>
      <c r="BC263" s="99" t="str">
        <f t="shared" si="114"/>
        <v>Remplir la colonne AY ou BA</v>
      </c>
      <c r="BD263" s="103"/>
      <c r="BE263" s="173" t="str">
        <f t="shared" si="128"/>
        <v>Remplir la colonne M</v>
      </c>
      <c r="BF263" s="179" t="str">
        <f t="shared" si="115"/>
        <v>Remplir la colonne BD</v>
      </c>
      <c r="BG263" s="297" t="str">
        <f t="shared" si="129"/>
        <v>Remplir la colonne I</v>
      </c>
      <c r="BH263" s="84" t="s">
        <v>64</v>
      </c>
      <c r="BI263" s="315" t="str">
        <f t="shared" si="116"/>
        <v>Remplir les termes C, P et TVA</v>
      </c>
      <c r="BJ263" s="55"/>
      <c r="BK263" s="65"/>
      <c r="BL263" s="56"/>
      <c r="BM263" s="48" t="s">
        <v>64</v>
      </c>
      <c r="BN263" s="99" t="str">
        <f t="shared" si="117"/>
        <v>Remplir la colonne BJ ou BL</v>
      </c>
      <c r="BO263" s="103"/>
      <c r="BP263" s="173" t="str">
        <f t="shared" si="130"/>
        <v>Remplir la colonne M</v>
      </c>
      <c r="BQ263" s="179" t="str">
        <f t="shared" si="118"/>
        <v>Remplir la colonne BO</v>
      </c>
      <c r="BR263" s="297" t="str">
        <f t="shared" si="131"/>
        <v>Remplir la colonne I</v>
      </c>
      <c r="BS263" s="84" t="s">
        <v>64</v>
      </c>
      <c r="BT263" s="315" t="str">
        <f t="shared" si="119"/>
        <v>Remplir les termes C, P et TVA</v>
      </c>
      <c r="BU263" s="55"/>
      <c r="BV263" s="65"/>
      <c r="BW263" s="56"/>
      <c r="BX263" s="48" t="s">
        <v>64</v>
      </c>
      <c r="BY263" s="99" t="str">
        <f t="shared" si="120"/>
        <v>Remplir la colonne BU ou BW</v>
      </c>
      <c r="BZ263" s="103"/>
      <c r="CA263" s="173" t="str">
        <f t="shared" si="132"/>
        <v>Remplir la colonne M</v>
      </c>
      <c r="CB263" s="179" t="str">
        <f t="shared" si="121"/>
        <v>Remplir la colonne BZ</v>
      </c>
      <c r="CC263" s="297" t="str">
        <f t="shared" si="133"/>
        <v>Remplir la colonne I</v>
      </c>
      <c r="CD263" s="84" t="s">
        <v>64</v>
      </c>
      <c r="CE263" s="315" t="str">
        <f t="shared" si="122"/>
        <v>Remplir les termes C, P et TVA</v>
      </c>
      <c r="CF263" s="61" t="str">
        <f t="shared" si="103"/>
        <v>REMPLIR TYPE DE CLIENT</v>
      </c>
      <c r="CG263" s="107" t="str">
        <f t="shared" si="104"/>
        <v>Montant total de l'aide demandée non indiqué</v>
      </c>
      <c r="CH263" s="1"/>
      <c r="CI263" s="1"/>
      <c r="CJ263" s="1"/>
      <c r="CK263" s="1"/>
      <c r="CL263" s="1"/>
    </row>
    <row r="264" spans="1:90" x14ac:dyDescent="0.25">
      <c r="A264" s="51"/>
      <c r="B264" s="111"/>
      <c r="C264" s="111"/>
      <c r="D264" s="111"/>
      <c r="E264" s="111"/>
      <c r="F264" s="111"/>
      <c r="G264" s="132"/>
      <c r="H264" s="151"/>
      <c r="I264" s="299"/>
      <c r="J264" s="152"/>
      <c r="K264" s="153"/>
      <c r="L264" s="169"/>
      <c r="M264" s="39"/>
      <c r="N264" s="90"/>
      <c r="O264" s="39"/>
      <c r="P264" s="23"/>
      <c r="Q264" s="170">
        <f t="shared" si="101"/>
        <v>0</v>
      </c>
      <c r="R264" s="55"/>
      <c r="S264" s="65"/>
      <c r="T264" s="56"/>
      <c r="U264" s="48" t="s">
        <v>64</v>
      </c>
      <c r="V264" s="99" t="str">
        <f t="shared" si="105"/>
        <v>Remplir la colonne R ou T</v>
      </c>
      <c r="W264" s="103"/>
      <c r="X264" s="173" t="str">
        <f t="shared" si="102"/>
        <v>Remplir la colonne M</v>
      </c>
      <c r="Y264" s="179" t="str">
        <f t="shared" si="106"/>
        <v>Remplir la colonne W</v>
      </c>
      <c r="Z264" s="297" t="str">
        <f t="shared" si="123"/>
        <v>Remplir la colonne I</v>
      </c>
      <c r="AA264" s="84" t="s">
        <v>64</v>
      </c>
      <c r="AB264" s="315" t="str">
        <f t="shared" si="107"/>
        <v>Remplir les termes C, P et TVA</v>
      </c>
      <c r="AC264" s="55"/>
      <c r="AD264" s="65"/>
      <c r="AE264" s="56"/>
      <c r="AF264" s="48" t="s">
        <v>64</v>
      </c>
      <c r="AG264" s="99" t="str">
        <f t="shared" si="108"/>
        <v>Remplir la colonne AC ou AE</v>
      </c>
      <c r="AH264" s="103"/>
      <c r="AI264" s="173" t="str">
        <f t="shared" si="124"/>
        <v>Remplir la colonne M</v>
      </c>
      <c r="AJ264" s="179" t="str">
        <f t="shared" si="109"/>
        <v>Remplir la colonne AH</v>
      </c>
      <c r="AK264" s="297" t="str">
        <f t="shared" si="125"/>
        <v>Remplir la colonne I</v>
      </c>
      <c r="AL264" s="84" t="s">
        <v>64</v>
      </c>
      <c r="AM264" s="315" t="str">
        <f t="shared" si="110"/>
        <v>Remplir les termes C, P et TVA</v>
      </c>
      <c r="AN264" s="55"/>
      <c r="AO264" s="65"/>
      <c r="AP264" s="56"/>
      <c r="AQ264" s="48" t="s">
        <v>64</v>
      </c>
      <c r="AR264" s="99" t="str">
        <f t="shared" si="111"/>
        <v>Remplir la colonne AN ou AP</v>
      </c>
      <c r="AS264" s="103"/>
      <c r="AT264" s="173" t="str">
        <f t="shared" si="126"/>
        <v>Remplir la colonne M</v>
      </c>
      <c r="AU264" s="179" t="str">
        <f t="shared" si="112"/>
        <v>Remplir la colonne AS</v>
      </c>
      <c r="AV264" s="297" t="str">
        <f t="shared" si="127"/>
        <v>Remplir la colonne I</v>
      </c>
      <c r="AW264" s="84" t="s">
        <v>64</v>
      </c>
      <c r="AX264" s="315" t="str">
        <f t="shared" si="113"/>
        <v>Remplir les termes C, P et TVA</v>
      </c>
      <c r="AY264" s="55"/>
      <c r="AZ264" s="65"/>
      <c r="BA264" s="56"/>
      <c r="BB264" s="48" t="s">
        <v>64</v>
      </c>
      <c r="BC264" s="99" t="str">
        <f t="shared" si="114"/>
        <v>Remplir la colonne AY ou BA</v>
      </c>
      <c r="BD264" s="103"/>
      <c r="BE264" s="173" t="str">
        <f t="shared" si="128"/>
        <v>Remplir la colonne M</v>
      </c>
      <c r="BF264" s="179" t="str">
        <f t="shared" si="115"/>
        <v>Remplir la colonne BD</v>
      </c>
      <c r="BG264" s="297" t="str">
        <f t="shared" si="129"/>
        <v>Remplir la colonne I</v>
      </c>
      <c r="BH264" s="84" t="s">
        <v>64</v>
      </c>
      <c r="BI264" s="315" t="str">
        <f t="shared" si="116"/>
        <v>Remplir les termes C, P et TVA</v>
      </c>
      <c r="BJ264" s="55"/>
      <c r="BK264" s="65"/>
      <c r="BL264" s="56"/>
      <c r="BM264" s="48" t="s">
        <v>64</v>
      </c>
      <c r="BN264" s="99" t="str">
        <f t="shared" si="117"/>
        <v>Remplir la colonne BJ ou BL</v>
      </c>
      <c r="BO264" s="103"/>
      <c r="BP264" s="173" t="str">
        <f t="shared" si="130"/>
        <v>Remplir la colonne M</v>
      </c>
      <c r="BQ264" s="179" t="str">
        <f t="shared" si="118"/>
        <v>Remplir la colonne BO</v>
      </c>
      <c r="BR264" s="297" t="str">
        <f t="shared" si="131"/>
        <v>Remplir la colonne I</v>
      </c>
      <c r="BS264" s="84" t="s">
        <v>64</v>
      </c>
      <c r="BT264" s="315" t="str">
        <f t="shared" si="119"/>
        <v>Remplir les termes C, P et TVA</v>
      </c>
      <c r="BU264" s="55"/>
      <c r="BV264" s="65"/>
      <c r="BW264" s="56"/>
      <c r="BX264" s="48" t="s">
        <v>64</v>
      </c>
      <c r="BY264" s="99" t="str">
        <f t="shared" si="120"/>
        <v>Remplir la colonne BU ou BW</v>
      </c>
      <c r="BZ264" s="103"/>
      <c r="CA264" s="173" t="str">
        <f t="shared" si="132"/>
        <v>Remplir la colonne M</v>
      </c>
      <c r="CB264" s="179" t="str">
        <f t="shared" si="121"/>
        <v>Remplir la colonne BZ</v>
      </c>
      <c r="CC264" s="297" t="str">
        <f t="shared" si="133"/>
        <v>Remplir la colonne I</v>
      </c>
      <c r="CD264" s="84" t="s">
        <v>64</v>
      </c>
      <c r="CE264" s="315" t="str">
        <f t="shared" si="122"/>
        <v>Remplir les termes C, P et TVA</v>
      </c>
      <c r="CF264" s="61" t="str">
        <f t="shared" si="103"/>
        <v>REMPLIR TYPE DE CLIENT</v>
      </c>
      <c r="CG264" s="107" t="str">
        <f t="shared" si="104"/>
        <v>Montant total de l'aide demandée non indiqué</v>
      </c>
      <c r="CH264" s="1"/>
      <c r="CI264" s="1"/>
      <c r="CJ264" s="1"/>
      <c r="CK264" s="1"/>
      <c r="CL264" s="1"/>
    </row>
    <row r="265" spans="1:90" x14ac:dyDescent="0.25">
      <c r="A265" s="51"/>
      <c r="B265" s="111"/>
      <c r="C265" s="111"/>
      <c r="D265" s="111"/>
      <c r="E265" s="111"/>
      <c r="F265" s="111"/>
      <c r="G265" s="132"/>
      <c r="H265" s="151"/>
      <c r="I265" s="299"/>
      <c r="J265" s="152"/>
      <c r="K265" s="153"/>
      <c r="L265" s="169"/>
      <c r="M265" s="39"/>
      <c r="N265" s="90"/>
      <c r="O265" s="39"/>
      <c r="P265" s="23"/>
      <c r="Q265" s="170">
        <f t="shared" si="101"/>
        <v>0</v>
      </c>
      <c r="R265" s="55"/>
      <c r="S265" s="65"/>
      <c r="T265" s="56"/>
      <c r="U265" s="48" t="s">
        <v>64</v>
      </c>
      <c r="V265" s="99" t="str">
        <f t="shared" si="105"/>
        <v>Remplir la colonne R ou T</v>
      </c>
      <c r="W265" s="103"/>
      <c r="X265" s="173" t="str">
        <f t="shared" si="102"/>
        <v>Remplir la colonne M</v>
      </c>
      <c r="Y265" s="179" t="str">
        <f t="shared" si="106"/>
        <v>Remplir la colonne W</v>
      </c>
      <c r="Z265" s="297" t="str">
        <f t="shared" si="123"/>
        <v>Remplir la colonne I</v>
      </c>
      <c r="AA265" s="84" t="s">
        <v>64</v>
      </c>
      <c r="AB265" s="315" t="str">
        <f t="shared" si="107"/>
        <v>Remplir les termes C, P et TVA</v>
      </c>
      <c r="AC265" s="55"/>
      <c r="AD265" s="65"/>
      <c r="AE265" s="56"/>
      <c r="AF265" s="48" t="s">
        <v>64</v>
      </c>
      <c r="AG265" s="99" t="str">
        <f t="shared" si="108"/>
        <v>Remplir la colonne AC ou AE</v>
      </c>
      <c r="AH265" s="103"/>
      <c r="AI265" s="173" t="str">
        <f t="shared" si="124"/>
        <v>Remplir la colonne M</v>
      </c>
      <c r="AJ265" s="179" t="str">
        <f t="shared" si="109"/>
        <v>Remplir la colonne AH</v>
      </c>
      <c r="AK265" s="297" t="str">
        <f t="shared" si="125"/>
        <v>Remplir la colonne I</v>
      </c>
      <c r="AL265" s="84" t="s">
        <v>64</v>
      </c>
      <c r="AM265" s="315" t="str">
        <f t="shared" si="110"/>
        <v>Remplir les termes C, P et TVA</v>
      </c>
      <c r="AN265" s="55"/>
      <c r="AO265" s="65"/>
      <c r="AP265" s="56"/>
      <c r="AQ265" s="48" t="s">
        <v>64</v>
      </c>
      <c r="AR265" s="99" t="str">
        <f t="shared" si="111"/>
        <v>Remplir la colonne AN ou AP</v>
      </c>
      <c r="AS265" s="103"/>
      <c r="AT265" s="173" t="str">
        <f t="shared" si="126"/>
        <v>Remplir la colonne M</v>
      </c>
      <c r="AU265" s="179" t="str">
        <f t="shared" si="112"/>
        <v>Remplir la colonne AS</v>
      </c>
      <c r="AV265" s="297" t="str">
        <f t="shared" si="127"/>
        <v>Remplir la colonne I</v>
      </c>
      <c r="AW265" s="84" t="s">
        <v>64</v>
      </c>
      <c r="AX265" s="315" t="str">
        <f t="shared" si="113"/>
        <v>Remplir les termes C, P et TVA</v>
      </c>
      <c r="AY265" s="55"/>
      <c r="AZ265" s="65"/>
      <c r="BA265" s="56"/>
      <c r="BB265" s="48" t="s">
        <v>64</v>
      </c>
      <c r="BC265" s="99" t="str">
        <f t="shared" si="114"/>
        <v>Remplir la colonne AY ou BA</v>
      </c>
      <c r="BD265" s="103"/>
      <c r="BE265" s="173" t="str">
        <f t="shared" si="128"/>
        <v>Remplir la colonne M</v>
      </c>
      <c r="BF265" s="179" t="str">
        <f t="shared" si="115"/>
        <v>Remplir la colonne BD</v>
      </c>
      <c r="BG265" s="297" t="str">
        <f t="shared" si="129"/>
        <v>Remplir la colonne I</v>
      </c>
      <c r="BH265" s="84" t="s">
        <v>64</v>
      </c>
      <c r="BI265" s="315" t="str">
        <f t="shared" si="116"/>
        <v>Remplir les termes C, P et TVA</v>
      </c>
      <c r="BJ265" s="55"/>
      <c r="BK265" s="65"/>
      <c r="BL265" s="56"/>
      <c r="BM265" s="48" t="s">
        <v>64</v>
      </c>
      <c r="BN265" s="99" t="str">
        <f t="shared" si="117"/>
        <v>Remplir la colonne BJ ou BL</v>
      </c>
      <c r="BO265" s="103"/>
      <c r="BP265" s="173" t="str">
        <f t="shared" si="130"/>
        <v>Remplir la colonne M</v>
      </c>
      <c r="BQ265" s="179" t="str">
        <f t="shared" si="118"/>
        <v>Remplir la colonne BO</v>
      </c>
      <c r="BR265" s="297" t="str">
        <f t="shared" si="131"/>
        <v>Remplir la colonne I</v>
      </c>
      <c r="BS265" s="84" t="s">
        <v>64</v>
      </c>
      <c r="BT265" s="315" t="str">
        <f t="shared" si="119"/>
        <v>Remplir les termes C, P et TVA</v>
      </c>
      <c r="BU265" s="55"/>
      <c r="BV265" s="65"/>
      <c r="BW265" s="56"/>
      <c r="BX265" s="48" t="s">
        <v>64</v>
      </c>
      <c r="BY265" s="99" t="str">
        <f t="shared" si="120"/>
        <v>Remplir la colonne BU ou BW</v>
      </c>
      <c r="BZ265" s="103"/>
      <c r="CA265" s="173" t="str">
        <f t="shared" si="132"/>
        <v>Remplir la colonne M</v>
      </c>
      <c r="CB265" s="179" t="str">
        <f t="shared" si="121"/>
        <v>Remplir la colonne BZ</v>
      </c>
      <c r="CC265" s="297" t="str">
        <f t="shared" si="133"/>
        <v>Remplir la colonne I</v>
      </c>
      <c r="CD265" s="84" t="s">
        <v>64</v>
      </c>
      <c r="CE265" s="315" t="str">
        <f t="shared" si="122"/>
        <v>Remplir les termes C, P et TVA</v>
      </c>
      <c r="CF265" s="61" t="str">
        <f t="shared" si="103"/>
        <v>REMPLIR TYPE DE CLIENT</v>
      </c>
      <c r="CG265" s="107" t="str">
        <f t="shared" si="104"/>
        <v>Montant total de l'aide demandée non indiqué</v>
      </c>
      <c r="CH265" s="1"/>
      <c r="CI265" s="1"/>
      <c r="CJ265" s="1"/>
      <c r="CK265" s="1"/>
      <c r="CL265" s="1"/>
    </row>
    <row r="266" spans="1:90" x14ac:dyDescent="0.25">
      <c r="A266" s="51"/>
      <c r="B266" s="111"/>
      <c r="C266" s="111"/>
      <c r="D266" s="111"/>
      <c r="E266" s="111"/>
      <c r="F266" s="111"/>
      <c r="G266" s="132"/>
      <c r="H266" s="151"/>
      <c r="I266" s="299"/>
      <c r="J266" s="152"/>
      <c r="K266" s="153"/>
      <c r="L266" s="169"/>
      <c r="M266" s="39"/>
      <c r="N266" s="90"/>
      <c r="O266" s="39"/>
      <c r="P266" s="23"/>
      <c r="Q266" s="170">
        <f t="shared" si="101"/>
        <v>0</v>
      </c>
      <c r="R266" s="55"/>
      <c r="S266" s="65"/>
      <c r="T266" s="56"/>
      <c r="U266" s="48" t="s">
        <v>64</v>
      </c>
      <c r="V266" s="99" t="str">
        <f t="shared" si="105"/>
        <v>Remplir la colonne R ou T</v>
      </c>
      <c r="W266" s="103"/>
      <c r="X266" s="173" t="str">
        <f t="shared" si="102"/>
        <v>Remplir la colonne M</v>
      </c>
      <c r="Y266" s="179" t="str">
        <f t="shared" si="106"/>
        <v>Remplir la colonne W</v>
      </c>
      <c r="Z266" s="297" t="str">
        <f t="shared" si="123"/>
        <v>Remplir la colonne I</v>
      </c>
      <c r="AA266" s="84" t="s">
        <v>64</v>
      </c>
      <c r="AB266" s="315" t="str">
        <f t="shared" si="107"/>
        <v>Remplir les termes C, P et TVA</v>
      </c>
      <c r="AC266" s="55"/>
      <c r="AD266" s="65"/>
      <c r="AE266" s="56"/>
      <c r="AF266" s="48" t="s">
        <v>64</v>
      </c>
      <c r="AG266" s="99" t="str">
        <f t="shared" si="108"/>
        <v>Remplir la colonne AC ou AE</v>
      </c>
      <c r="AH266" s="103"/>
      <c r="AI266" s="173" t="str">
        <f t="shared" si="124"/>
        <v>Remplir la colonne M</v>
      </c>
      <c r="AJ266" s="179" t="str">
        <f t="shared" si="109"/>
        <v>Remplir la colonne AH</v>
      </c>
      <c r="AK266" s="297" t="str">
        <f t="shared" si="125"/>
        <v>Remplir la colonne I</v>
      </c>
      <c r="AL266" s="84" t="s">
        <v>64</v>
      </c>
      <c r="AM266" s="315" t="str">
        <f t="shared" si="110"/>
        <v>Remplir les termes C, P et TVA</v>
      </c>
      <c r="AN266" s="55"/>
      <c r="AO266" s="65"/>
      <c r="AP266" s="56"/>
      <c r="AQ266" s="48" t="s">
        <v>64</v>
      </c>
      <c r="AR266" s="99" t="str">
        <f t="shared" si="111"/>
        <v>Remplir la colonne AN ou AP</v>
      </c>
      <c r="AS266" s="103"/>
      <c r="AT266" s="173" t="str">
        <f t="shared" si="126"/>
        <v>Remplir la colonne M</v>
      </c>
      <c r="AU266" s="179" t="str">
        <f t="shared" si="112"/>
        <v>Remplir la colonne AS</v>
      </c>
      <c r="AV266" s="297" t="str">
        <f t="shared" si="127"/>
        <v>Remplir la colonne I</v>
      </c>
      <c r="AW266" s="84" t="s">
        <v>64</v>
      </c>
      <c r="AX266" s="315" t="str">
        <f t="shared" si="113"/>
        <v>Remplir les termes C, P et TVA</v>
      </c>
      <c r="AY266" s="55"/>
      <c r="AZ266" s="65"/>
      <c r="BA266" s="56"/>
      <c r="BB266" s="48" t="s">
        <v>64</v>
      </c>
      <c r="BC266" s="99" t="str">
        <f t="shared" si="114"/>
        <v>Remplir la colonne AY ou BA</v>
      </c>
      <c r="BD266" s="103"/>
      <c r="BE266" s="173" t="str">
        <f t="shared" si="128"/>
        <v>Remplir la colonne M</v>
      </c>
      <c r="BF266" s="179" t="str">
        <f t="shared" si="115"/>
        <v>Remplir la colonne BD</v>
      </c>
      <c r="BG266" s="297" t="str">
        <f t="shared" si="129"/>
        <v>Remplir la colonne I</v>
      </c>
      <c r="BH266" s="84" t="s">
        <v>64</v>
      </c>
      <c r="BI266" s="315" t="str">
        <f t="shared" si="116"/>
        <v>Remplir les termes C, P et TVA</v>
      </c>
      <c r="BJ266" s="55"/>
      <c r="BK266" s="65"/>
      <c r="BL266" s="56"/>
      <c r="BM266" s="48" t="s">
        <v>64</v>
      </c>
      <c r="BN266" s="99" t="str">
        <f t="shared" si="117"/>
        <v>Remplir la colonne BJ ou BL</v>
      </c>
      <c r="BO266" s="103"/>
      <c r="BP266" s="173" t="str">
        <f t="shared" si="130"/>
        <v>Remplir la colonne M</v>
      </c>
      <c r="BQ266" s="179" t="str">
        <f t="shared" si="118"/>
        <v>Remplir la colonne BO</v>
      </c>
      <c r="BR266" s="297" t="str">
        <f t="shared" si="131"/>
        <v>Remplir la colonne I</v>
      </c>
      <c r="BS266" s="84" t="s">
        <v>64</v>
      </c>
      <c r="BT266" s="315" t="str">
        <f t="shared" si="119"/>
        <v>Remplir les termes C, P et TVA</v>
      </c>
      <c r="BU266" s="55"/>
      <c r="BV266" s="65"/>
      <c r="BW266" s="56"/>
      <c r="BX266" s="48" t="s">
        <v>64</v>
      </c>
      <c r="BY266" s="99" t="str">
        <f t="shared" si="120"/>
        <v>Remplir la colonne BU ou BW</v>
      </c>
      <c r="BZ266" s="103"/>
      <c r="CA266" s="173" t="str">
        <f t="shared" si="132"/>
        <v>Remplir la colonne M</v>
      </c>
      <c r="CB266" s="179" t="str">
        <f t="shared" si="121"/>
        <v>Remplir la colonne BZ</v>
      </c>
      <c r="CC266" s="297" t="str">
        <f t="shared" si="133"/>
        <v>Remplir la colonne I</v>
      </c>
      <c r="CD266" s="84" t="s">
        <v>64</v>
      </c>
      <c r="CE266" s="315" t="str">
        <f t="shared" si="122"/>
        <v>Remplir les termes C, P et TVA</v>
      </c>
      <c r="CF266" s="61" t="str">
        <f t="shared" si="103"/>
        <v>REMPLIR TYPE DE CLIENT</v>
      </c>
      <c r="CG266" s="107" t="str">
        <f t="shared" si="104"/>
        <v>Montant total de l'aide demandée non indiqué</v>
      </c>
      <c r="CH266" s="1"/>
      <c r="CI266" s="1"/>
      <c r="CJ266" s="1"/>
      <c r="CK266" s="1"/>
      <c r="CL266" s="1"/>
    </row>
    <row r="267" spans="1:90" x14ac:dyDescent="0.25">
      <c r="A267" s="51"/>
      <c r="B267" s="111"/>
      <c r="C267" s="111"/>
      <c r="D267" s="111"/>
      <c r="E267" s="111"/>
      <c r="F267" s="111"/>
      <c r="G267" s="132"/>
      <c r="H267" s="151"/>
      <c r="I267" s="299"/>
      <c r="J267" s="152"/>
      <c r="K267" s="153"/>
      <c r="L267" s="169"/>
      <c r="M267" s="39"/>
      <c r="N267" s="90"/>
      <c r="O267" s="39"/>
      <c r="P267" s="23"/>
      <c r="Q267" s="170">
        <f t="shared" si="101"/>
        <v>0</v>
      </c>
      <c r="R267" s="55"/>
      <c r="S267" s="65"/>
      <c r="T267" s="56"/>
      <c r="U267" s="48" t="s">
        <v>64</v>
      </c>
      <c r="V267" s="99" t="str">
        <f t="shared" si="105"/>
        <v>Remplir la colonne R ou T</v>
      </c>
      <c r="W267" s="103"/>
      <c r="X267" s="173" t="str">
        <f t="shared" si="102"/>
        <v>Remplir la colonne M</v>
      </c>
      <c r="Y267" s="179" t="str">
        <f t="shared" si="106"/>
        <v>Remplir la colonne W</v>
      </c>
      <c r="Z267" s="297" t="str">
        <f t="shared" si="123"/>
        <v>Remplir la colonne I</v>
      </c>
      <c r="AA267" s="84" t="s">
        <v>64</v>
      </c>
      <c r="AB267" s="315" t="str">
        <f t="shared" si="107"/>
        <v>Remplir les termes C, P et TVA</v>
      </c>
      <c r="AC267" s="55"/>
      <c r="AD267" s="65"/>
      <c r="AE267" s="56"/>
      <c r="AF267" s="48" t="s">
        <v>64</v>
      </c>
      <c r="AG267" s="99" t="str">
        <f t="shared" si="108"/>
        <v>Remplir la colonne AC ou AE</v>
      </c>
      <c r="AH267" s="103"/>
      <c r="AI267" s="173" t="str">
        <f t="shared" si="124"/>
        <v>Remplir la colonne M</v>
      </c>
      <c r="AJ267" s="179" t="str">
        <f t="shared" si="109"/>
        <v>Remplir la colonne AH</v>
      </c>
      <c r="AK267" s="297" t="str">
        <f t="shared" si="125"/>
        <v>Remplir la colonne I</v>
      </c>
      <c r="AL267" s="84" t="s">
        <v>64</v>
      </c>
      <c r="AM267" s="315" t="str">
        <f t="shared" si="110"/>
        <v>Remplir les termes C, P et TVA</v>
      </c>
      <c r="AN267" s="55"/>
      <c r="AO267" s="65"/>
      <c r="AP267" s="56"/>
      <c r="AQ267" s="48" t="s">
        <v>64</v>
      </c>
      <c r="AR267" s="99" t="str">
        <f t="shared" si="111"/>
        <v>Remplir la colonne AN ou AP</v>
      </c>
      <c r="AS267" s="103"/>
      <c r="AT267" s="173" t="str">
        <f t="shared" si="126"/>
        <v>Remplir la colonne M</v>
      </c>
      <c r="AU267" s="179" t="str">
        <f t="shared" si="112"/>
        <v>Remplir la colonne AS</v>
      </c>
      <c r="AV267" s="297" t="str">
        <f t="shared" si="127"/>
        <v>Remplir la colonne I</v>
      </c>
      <c r="AW267" s="84" t="s">
        <v>64</v>
      </c>
      <c r="AX267" s="315" t="str">
        <f t="shared" si="113"/>
        <v>Remplir les termes C, P et TVA</v>
      </c>
      <c r="AY267" s="55"/>
      <c r="AZ267" s="65"/>
      <c r="BA267" s="56"/>
      <c r="BB267" s="48" t="s">
        <v>64</v>
      </c>
      <c r="BC267" s="99" t="str">
        <f t="shared" si="114"/>
        <v>Remplir la colonne AY ou BA</v>
      </c>
      <c r="BD267" s="103"/>
      <c r="BE267" s="173" t="str">
        <f t="shared" si="128"/>
        <v>Remplir la colonne M</v>
      </c>
      <c r="BF267" s="179" t="str">
        <f t="shared" si="115"/>
        <v>Remplir la colonne BD</v>
      </c>
      <c r="BG267" s="297" t="str">
        <f t="shared" si="129"/>
        <v>Remplir la colonne I</v>
      </c>
      <c r="BH267" s="84" t="s">
        <v>64</v>
      </c>
      <c r="BI267" s="315" t="str">
        <f t="shared" si="116"/>
        <v>Remplir les termes C, P et TVA</v>
      </c>
      <c r="BJ267" s="55"/>
      <c r="BK267" s="65"/>
      <c r="BL267" s="56"/>
      <c r="BM267" s="48" t="s">
        <v>64</v>
      </c>
      <c r="BN267" s="99" t="str">
        <f t="shared" si="117"/>
        <v>Remplir la colonne BJ ou BL</v>
      </c>
      <c r="BO267" s="103"/>
      <c r="BP267" s="173" t="str">
        <f t="shared" si="130"/>
        <v>Remplir la colonne M</v>
      </c>
      <c r="BQ267" s="179" t="str">
        <f t="shared" si="118"/>
        <v>Remplir la colonne BO</v>
      </c>
      <c r="BR267" s="297" t="str">
        <f t="shared" si="131"/>
        <v>Remplir la colonne I</v>
      </c>
      <c r="BS267" s="84" t="s">
        <v>64</v>
      </c>
      <c r="BT267" s="315" t="str">
        <f t="shared" si="119"/>
        <v>Remplir les termes C, P et TVA</v>
      </c>
      <c r="BU267" s="55"/>
      <c r="BV267" s="65"/>
      <c r="BW267" s="56"/>
      <c r="BX267" s="48" t="s">
        <v>64</v>
      </c>
      <c r="BY267" s="99" t="str">
        <f t="shared" si="120"/>
        <v>Remplir la colonne BU ou BW</v>
      </c>
      <c r="BZ267" s="103"/>
      <c r="CA267" s="173" t="str">
        <f t="shared" si="132"/>
        <v>Remplir la colonne M</v>
      </c>
      <c r="CB267" s="179" t="str">
        <f t="shared" si="121"/>
        <v>Remplir la colonne BZ</v>
      </c>
      <c r="CC267" s="297" t="str">
        <f t="shared" si="133"/>
        <v>Remplir la colonne I</v>
      </c>
      <c r="CD267" s="84" t="s">
        <v>64</v>
      </c>
      <c r="CE267" s="315" t="str">
        <f t="shared" si="122"/>
        <v>Remplir les termes C, P et TVA</v>
      </c>
      <c r="CF267" s="61" t="str">
        <f t="shared" si="103"/>
        <v>REMPLIR TYPE DE CLIENT</v>
      </c>
      <c r="CG267" s="107" t="str">
        <f t="shared" si="104"/>
        <v>Montant total de l'aide demandée non indiqué</v>
      </c>
      <c r="CH267" s="1"/>
      <c r="CI267" s="1"/>
      <c r="CJ267" s="1"/>
      <c r="CK267" s="1"/>
      <c r="CL267" s="1"/>
    </row>
    <row r="268" spans="1:90" x14ac:dyDescent="0.25">
      <c r="A268" s="51"/>
      <c r="B268" s="111"/>
      <c r="C268" s="111"/>
      <c r="D268" s="111"/>
      <c r="E268" s="111"/>
      <c r="F268" s="111"/>
      <c r="G268" s="132"/>
      <c r="H268" s="151"/>
      <c r="I268" s="299"/>
      <c r="J268" s="152"/>
      <c r="K268" s="153"/>
      <c r="L268" s="169"/>
      <c r="M268" s="39"/>
      <c r="N268" s="90"/>
      <c r="O268" s="39"/>
      <c r="P268" s="23"/>
      <c r="Q268" s="170">
        <f t="shared" si="101"/>
        <v>0</v>
      </c>
      <c r="R268" s="55"/>
      <c r="S268" s="65"/>
      <c r="T268" s="56"/>
      <c r="U268" s="48" t="s">
        <v>64</v>
      </c>
      <c r="V268" s="99" t="str">
        <f t="shared" si="105"/>
        <v>Remplir la colonne R ou T</v>
      </c>
      <c r="W268" s="103"/>
      <c r="X268" s="173" t="str">
        <f t="shared" si="102"/>
        <v>Remplir la colonne M</v>
      </c>
      <c r="Y268" s="179" t="str">
        <f t="shared" si="106"/>
        <v>Remplir la colonne W</v>
      </c>
      <c r="Z268" s="297" t="str">
        <f t="shared" si="123"/>
        <v>Remplir la colonne I</v>
      </c>
      <c r="AA268" s="84" t="s">
        <v>64</v>
      </c>
      <c r="AB268" s="315" t="str">
        <f t="shared" si="107"/>
        <v>Remplir les termes C, P et TVA</v>
      </c>
      <c r="AC268" s="55"/>
      <c r="AD268" s="65"/>
      <c r="AE268" s="56"/>
      <c r="AF268" s="48" t="s">
        <v>64</v>
      </c>
      <c r="AG268" s="99" t="str">
        <f t="shared" si="108"/>
        <v>Remplir la colonne AC ou AE</v>
      </c>
      <c r="AH268" s="103"/>
      <c r="AI268" s="173" t="str">
        <f t="shared" si="124"/>
        <v>Remplir la colonne M</v>
      </c>
      <c r="AJ268" s="179" t="str">
        <f t="shared" si="109"/>
        <v>Remplir la colonne AH</v>
      </c>
      <c r="AK268" s="297" t="str">
        <f t="shared" si="125"/>
        <v>Remplir la colonne I</v>
      </c>
      <c r="AL268" s="84" t="s">
        <v>64</v>
      </c>
      <c r="AM268" s="315" t="str">
        <f t="shared" si="110"/>
        <v>Remplir les termes C, P et TVA</v>
      </c>
      <c r="AN268" s="55"/>
      <c r="AO268" s="65"/>
      <c r="AP268" s="56"/>
      <c r="AQ268" s="48" t="s">
        <v>64</v>
      </c>
      <c r="AR268" s="99" t="str">
        <f t="shared" si="111"/>
        <v>Remplir la colonne AN ou AP</v>
      </c>
      <c r="AS268" s="103"/>
      <c r="AT268" s="173" t="str">
        <f t="shared" si="126"/>
        <v>Remplir la colonne M</v>
      </c>
      <c r="AU268" s="179" t="str">
        <f t="shared" si="112"/>
        <v>Remplir la colonne AS</v>
      </c>
      <c r="AV268" s="297" t="str">
        <f t="shared" si="127"/>
        <v>Remplir la colonne I</v>
      </c>
      <c r="AW268" s="84" t="s">
        <v>64</v>
      </c>
      <c r="AX268" s="315" t="str">
        <f t="shared" si="113"/>
        <v>Remplir les termes C, P et TVA</v>
      </c>
      <c r="AY268" s="55"/>
      <c r="AZ268" s="65"/>
      <c r="BA268" s="56"/>
      <c r="BB268" s="48" t="s">
        <v>64</v>
      </c>
      <c r="BC268" s="99" t="str">
        <f t="shared" si="114"/>
        <v>Remplir la colonne AY ou BA</v>
      </c>
      <c r="BD268" s="103"/>
      <c r="BE268" s="173" t="str">
        <f t="shared" si="128"/>
        <v>Remplir la colonne M</v>
      </c>
      <c r="BF268" s="179" t="str">
        <f t="shared" si="115"/>
        <v>Remplir la colonne BD</v>
      </c>
      <c r="BG268" s="297" t="str">
        <f t="shared" si="129"/>
        <v>Remplir la colonne I</v>
      </c>
      <c r="BH268" s="84" t="s">
        <v>64</v>
      </c>
      <c r="BI268" s="315" t="str">
        <f t="shared" si="116"/>
        <v>Remplir les termes C, P et TVA</v>
      </c>
      <c r="BJ268" s="55"/>
      <c r="BK268" s="65"/>
      <c r="BL268" s="56"/>
      <c r="BM268" s="48" t="s">
        <v>64</v>
      </c>
      <c r="BN268" s="99" t="str">
        <f t="shared" si="117"/>
        <v>Remplir la colonne BJ ou BL</v>
      </c>
      <c r="BO268" s="103"/>
      <c r="BP268" s="173" t="str">
        <f t="shared" si="130"/>
        <v>Remplir la colonne M</v>
      </c>
      <c r="BQ268" s="179" t="str">
        <f t="shared" si="118"/>
        <v>Remplir la colonne BO</v>
      </c>
      <c r="BR268" s="297" t="str">
        <f t="shared" si="131"/>
        <v>Remplir la colonne I</v>
      </c>
      <c r="BS268" s="84" t="s">
        <v>64</v>
      </c>
      <c r="BT268" s="315" t="str">
        <f t="shared" si="119"/>
        <v>Remplir les termes C, P et TVA</v>
      </c>
      <c r="BU268" s="55"/>
      <c r="BV268" s="65"/>
      <c r="BW268" s="56"/>
      <c r="BX268" s="48" t="s">
        <v>64</v>
      </c>
      <c r="BY268" s="99" t="str">
        <f t="shared" si="120"/>
        <v>Remplir la colonne BU ou BW</v>
      </c>
      <c r="BZ268" s="103"/>
      <c r="CA268" s="173" t="str">
        <f t="shared" si="132"/>
        <v>Remplir la colonne M</v>
      </c>
      <c r="CB268" s="179" t="str">
        <f t="shared" si="121"/>
        <v>Remplir la colonne BZ</v>
      </c>
      <c r="CC268" s="297" t="str">
        <f t="shared" si="133"/>
        <v>Remplir la colonne I</v>
      </c>
      <c r="CD268" s="84" t="s">
        <v>64</v>
      </c>
      <c r="CE268" s="315" t="str">
        <f t="shared" si="122"/>
        <v>Remplir les termes C, P et TVA</v>
      </c>
      <c r="CF268" s="61" t="str">
        <f t="shared" si="103"/>
        <v>REMPLIR TYPE DE CLIENT</v>
      </c>
      <c r="CG268" s="107" t="str">
        <f t="shared" si="104"/>
        <v>Montant total de l'aide demandée non indiqué</v>
      </c>
      <c r="CH268" s="1"/>
      <c r="CI268" s="1"/>
      <c r="CJ268" s="1"/>
      <c r="CK268" s="1"/>
      <c r="CL268" s="1"/>
    </row>
    <row r="269" spans="1:90" x14ac:dyDescent="0.25">
      <c r="A269" s="51"/>
      <c r="B269" s="111"/>
      <c r="C269" s="111"/>
      <c r="D269" s="111"/>
      <c r="E269" s="111"/>
      <c r="F269" s="111"/>
      <c r="G269" s="132"/>
      <c r="H269" s="151"/>
      <c r="I269" s="299"/>
      <c r="J269" s="152"/>
      <c r="K269" s="153"/>
      <c r="L269" s="169"/>
      <c r="M269" s="39"/>
      <c r="N269" s="90"/>
      <c r="O269" s="39"/>
      <c r="P269" s="23"/>
      <c r="Q269" s="170">
        <f t="shared" ref="Q269:Q332" si="134">IF(P269&lt;80%,P269,100%)</f>
        <v>0</v>
      </c>
      <c r="R269" s="55"/>
      <c r="S269" s="65"/>
      <c r="T269" s="56"/>
      <c r="U269" s="48" t="s">
        <v>64</v>
      </c>
      <c r="V269" s="99" t="str">
        <f t="shared" si="105"/>
        <v>Remplir la colonne R ou T</v>
      </c>
      <c r="W269" s="103"/>
      <c r="X269" s="173" t="str">
        <f t="shared" ref="X269:X332" si="135">IF($M269="Oui",$C$4,IF($M269="Non",$C$6,"Remplir la colonne M"))</f>
        <v>Remplir la colonne M</v>
      </c>
      <c r="Y269" s="179" t="str">
        <f t="shared" si="106"/>
        <v>Remplir la colonne W</v>
      </c>
      <c r="Z269" s="297" t="str">
        <f t="shared" si="123"/>
        <v>Remplir la colonne I</v>
      </c>
      <c r="AA269" s="84" t="s">
        <v>64</v>
      </c>
      <c r="AB269" s="315" t="str">
        <f t="shared" si="107"/>
        <v>Remplir les termes C, P et TVA</v>
      </c>
      <c r="AC269" s="55"/>
      <c r="AD269" s="65"/>
      <c r="AE269" s="56"/>
      <c r="AF269" s="48" t="s">
        <v>64</v>
      </c>
      <c r="AG269" s="99" t="str">
        <f t="shared" si="108"/>
        <v>Remplir la colonne AC ou AE</v>
      </c>
      <c r="AH269" s="103"/>
      <c r="AI269" s="173" t="str">
        <f t="shared" si="124"/>
        <v>Remplir la colonne M</v>
      </c>
      <c r="AJ269" s="179" t="str">
        <f t="shared" si="109"/>
        <v>Remplir la colonne AH</v>
      </c>
      <c r="AK269" s="297" t="str">
        <f t="shared" si="125"/>
        <v>Remplir la colonne I</v>
      </c>
      <c r="AL269" s="84" t="s">
        <v>64</v>
      </c>
      <c r="AM269" s="315" t="str">
        <f t="shared" si="110"/>
        <v>Remplir les termes C, P et TVA</v>
      </c>
      <c r="AN269" s="55"/>
      <c r="AO269" s="65"/>
      <c r="AP269" s="56"/>
      <c r="AQ269" s="48" t="s">
        <v>64</v>
      </c>
      <c r="AR269" s="99" t="str">
        <f t="shared" si="111"/>
        <v>Remplir la colonne AN ou AP</v>
      </c>
      <c r="AS269" s="103"/>
      <c r="AT269" s="173" t="str">
        <f t="shared" si="126"/>
        <v>Remplir la colonne M</v>
      </c>
      <c r="AU269" s="179" t="str">
        <f t="shared" si="112"/>
        <v>Remplir la colonne AS</v>
      </c>
      <c r="AV269" s="297" t="str">
        <f t="shared" si="127"/>
        <v>Remplir la colonne I</v>
      </c>
      <c r="AW269" s="84" t="s">
        <v>64</v>
      </c>
      <c r="AX269" s="315" t="str">
        <f t="shared" si="113"/>
        <v>Remplir les termes C, P et TVA</v>
      </c>
      <c r="AY269" s="55"/>
      <c r="AZ269" s="65"/>
      <c r="BA269" s="56"/>
      <c r="BB269" s="48" t="s">
        <v>64</v>
      </c>
      <c r="BC269" s="99" t="str">
        <f t="shared" si="114"/>
        <v>Remplir la colonne AY ou BA</v>
      </c>
      <c r="BD269" s="103"/>
      <c r="BE269" s="173" t="str">
        <f t="shared" si="128"/>
        <v>Remplir la colonne M</v>
      </c>
      <c r="BF269" s="179" t="str">
        <f t="shared" si="115"/>
        <v>Remplir la colonne BD</v>
      </c>
      <c r="BG269" s="297" t="str">
        <f t="shared" si="129"/>
        <v>Remplir la colonne I</v>
      </c>
      <c r="BH269" s="84" t="s">
        <v>64</v>
      </c>
      <c r="BI269" s="315" t="str">
        <f t="shared" si="116"/>
        <v>Remplir les termes C, P et TVA</v>
      </c>
      <c r="BJ269" s="55"/>
      <c r="BK269" s="65"/>
      <c r="BL269" s="56"/>
      <c r="BM269" s="48" t="s">
        <v>64</v>
      </c>
      <c r="BN269" s="99" t="str">
        <f t="shared" si="117"/>
        <v>Remplir la colonne BJ ou BL</v>
      </c>
      <c r="BO269" s="103"/>
      <c r="BP269" s="173" t="str">
        <f t="shared" si="130"/>
        <v>Remplir la colonne M</v>
      </c>
      <c r="BQ269" s="179" t="str">
        <f t="shared" si="118"/>
        <v>Remplir la colonne BO</v>
      </c>
      <c r="BR269" s="297" t="str">
        <f t="shared" si="131"/>
        <v>Remplir la colonne I</v>
      </c>
      <c r="BS269" s="84" t="s">
        <v>64</v>
      </c>
      <c r="BT269" s="315" t="str">
        <f t="shared" si="119"/>
        <v>Remplir les termes C, P et TVA</v>
      </c>
      <c r="BU269" s="55"/>
      <c r="BV269" s="65"/>
      <c r="BW269" s="56"/>
      <c r="BX269" s="48" t="s">
        <v>64</v>
      </c>
      <c r="BY269" s="99" t="str">
        <f t="shared" si="120"/>
        <v>Remplir la colonne BU ou BW</v>
      </c>
      <c r="BZ269" s="103"/>
      <c r="CA269" s="173" t="str">
        <f t="shared" si="132"/>
        <v>Remplir la colonne M</v>
      </c>
      <c r="CB269" s="179" t="str">
        <f t="shared" si="121"/>
        <v>Remplir la colonne BZ</v>
      </c>
      <c r="CC269" s="297" t="str">
        <f t="shared" si="133"/>
        <v>Remplir la colonne I</v>
      </c>
      <c r="CD269" s="84" t="s">
        <v>64</v>
      </c>
      <c r="CE269" s="315" t="str">
        <f t="shared" si="122"/>
        <v>Remplir les termes C, P et TVA</v>
      </c>
      <c r="CF269" s="61" t="str">
        <f t="shared" ref="CF269:CF332" si="136">IFERROR(IF(ISBLANK(A269),"REMPLIR TYPE DE CLIENT",IF(O269="oui",SUM(periode2exp),"Attestation sur honneur NON")),0)</f>
        <v>REMPLIR TYPE DE CLIENT</v>
      </c>
      <c r="CG269" s="107" t="str">
        <f t="shared" ref="CG269:CG332" si="137">IFERROR(CF269/100,"Montant total de l'aide demandée non indiqué")</f>
        <v>Montant total de l'aide demandée non indiqué</v>
      </c>
      <c r="CH269" s="1"/>
      <c r="CI269" s="1"/>
      <c r="CJ269" s="1"/>
      <c r="CK269" s="1"/>
      <c r="CL269" s="1"/>
    </row>
    <row r="270" spans="1:90" x14ac:dyDescent="0.25">
      <c r="A270" s="51"/>
      <c r="B270" s="111"/>
      <c r="C270" s="111"/>
      <c r="D270" s="111"/>
      <c r="E270" s="111"/>
      <c r="F270" s="111"/>
      <c r="G270" s="132"/>
      <c r="H270" s="151"/>
      <c r="I270" s="299"/>
      <c r="J270" s="152"/>
      <c r="K270" s="153"/>
      <c r="L270" s="169"/>
      <c r="M270" s="39"/>
      <c r="N270" s="90"/>
      <c r="O270" s="39"/>
      <c r="P270" s="23"/>
      <c r="Q270" s="170">
        <f t="shared" si="134"/>
        <v>0</v>
      </c>
      <c r="R270" s="55"/>
      <c r="S270" s="65"/>
      <c r="T270" s="56"/>
      <c r="U270" s="48" t="s">
        <v>64</v>
      </c>
      <c r="V270" s="99" t="str">
        <f t="shared" ref="V270:V333" si="138">IF(AND(R270&lt;&gt;"",T270&lt;&gt;""),"Remplir QUE la colonne R ou T",IF(R270&lt;&gt;"",(R270+S270)*$Q270,IF(T270&lt;&gt;"",(T270+S270)*$Q270,"Remplir la colonne R ou T")))</f>
        <v>Remplir la colonne R ou T</v>
      </c>
      <c r="W270" s="103"/>
      <c r="X270" s="173" t="str">
        <f t="shared" si="135"/>
        <v>Remplir la colonne M</v>
      </c>
      <c r="Y270" s="179" t="str">
        <f t="shared" ref="Y270:Y333" si="139">IF(W270="","Remplir la colonne W",IF(W270&gt;0,MAX(0,MIN($Q$8,W270-X270)),$Q$8))</f>
        <v>Remplir la colonne W</v>
      </c>
      <c r="Z270" s="297" t="str">
        <f t="shared" si="123"/>
        <v>Remplir la colonne I</v>
      </c>
      <c r="AA270" s="84" t="s">
        <v>64</v>
      </c>
      <c r="AB270" s="315" t="str">
        <f t="shared" ref="AB270:AB333" si="140">IFERROR(V270*(Y270+0.75*Z270)*(1+$N270),"Remplir les termes C, P et TVA")</f>
        <v>Remplir les termes C, P et TVA</v>
      </c>
      <c r="AC270" s="55"/>
      <c r="AD270" s="65"/>
      <c r="AE270" s="56"/>
      <c r="AF270" s="48" t="s">
        <v>64</v>
      </c>
      <c r="AG270" s="99" t="str">
        <f t="shared" ref="AG270:AG333" si="141">IF(AND(AC270&lt;&gt;"",AE270&lt;&gt;""),"Remplir QUE la colonne AC ou AE",IF(AC270&lt;&gt;"",(AC270+AD270)*$Q270,IF(AE270&lt;&gt;"",(AE270+AD270)*$Q270,"Remplir la colonne AC ou AE")))</f>
        <v>Remplir la colonne AC ou AE</v>
      </c>
      <c r="AH270" s="103"/>
      <c r="AI270" s="173" t="str">
        <f t="shared" si="124"/>
        <v>Remplir la colonne M</v>
      </c>
      <c r="AJ270" s="179" t="str">
        <f t="shared" ref="AJ270:AJ333" si="142">IF(AH270="","Remplir la colonne AH",IF(AH270&gt;0,MAX(0,MIN($R$8,AH270-AI270)),$R$8))</f>
        <v>Remplir la colonne AH</v>
      </c>
      <c r="AK270" s="297" t="str">
        <f t="shared" si="125"/>
        <v>Remplir la colonne I</v>
      </c>
      <c r="AL270" s="84" t="s">
        <v>64</v>
      </c>
      <c r="AM270" s="315" t="str">
        <f t="shared" ref="AM270:AM333" si="143">IFERROR(AG270*(AJ270+0.75*AK270)*(1+$N270),"Remplir les termes C, P et TVA")</f>
        <v>Remplir les termes C, P et TVA</v>
      </c>
      <c r="AN270" s="55"/>
      <c r="AO270" s="65"/>
      <c r="AP270" s="56"/>
      <c r="AQ270" s="48" t="s">
        <v>64</v>
      </c>
      <c r="AR270" s="99" t="str">
        <f t="shared" ref="AR270:AR333" si="144">IF(AND(AN270&lt;&gt;"",AP270&lt;&gt;""),"Remplir QUE la colonne AN ou AP",IF(AN270&lt;&gt;"",(AN270+AO270)*$Q270,IF(AP270&lt;&gt;"",(AP270+AO270)*$Q270,"Remplir la colonne AN ou AP")))</f>
        <v>Remplir la colonne AN ou AP</v>
      </c>
      <c r="AS270" s="103"/>
      <c r="AT270" s="173" t="str">
        <f t="shared" si="126"/>
        <v>Remplir la colonne M</v>
      </c>
      <c r="AU270" s="179" t="str">
        <f t="shared" ref="AU270:AU333" si="145">IF(AS270="","Remplir la colonne AS",IF(AS270&gt;0,MAX(0,MIN($S$8,AS270-AT270)),$S$8))</f>
        <v>Remplir la colonne AS</v>
      </c>
      <c r="AV270" s="297" t="str">
        <f t="shared" si="127"/>
        <v>Remplir la colonne I</v>
      </c>
      <c r="AW270" s="84" t="s">
        <v>64</v>
      </c>
      <c r="AX270" s="315" t="str">
        <f t="shared" ref="AX270:AX333" si="146">IFERROR(AR270*(AU270+0.75*AV270)*(1+$N270),"Remplir les termes C, P et TVA")</f>
        <v>Remplir les termes C, P et TVA</v>
      </c>
      <c r="AY270" s="55"/>
      <c r="AZ270" s="65"/>
      <c r="BA270" s="56"/>
      <c r="BB270" s="48" t="s">
        <v>64</v>
      </c>
      <c r="BC270" s="99" t="str">
        <f t="shared" ref="BC270:BC333" si="147">IF(AND(AY270&lt;&gt;"",BA270&lt;&gt;""),"Remplir QUE la colonne AY ou BA",IF(AY270&lt;&gt;"",(AY270+AZ270)*$Q270,IF(BA270&lt;&gt;"",(BA270+AZ270)*$Q270,"Remplir la colonne AY ou BA")))</f>
        <v>Remplir la colonne AY ou BA</v>
      </c>
      <c r="BD270" s="103"/>
      <c r="BE270" s="173" t="str">
        <f t="shared" si="128"/>
        <v>Remplir la colonne M</v>
      </c>
      <c r="BF270" s="179" t="str">
        <f t="shared" ref="BF270:BF333" si="148">IF(BD270="","Remplir la colonne BD",IF(BD270&gt;0,MAX(0,MIN($T$8,BD270-BE270)),$T$8))</f>
        <v>Remplir la colonne BD</v>
      </c>
      <c r="BG270" s="297" t="str">
        <f t="shared" si="129"/>
        <v>Remplir la colonne I</v>
      </c>
      <c r="BH270" s="84" t="s">
        <v>64</v>
      </c>
      <c r="BI270" s="315" t="str">
        <f t="shared" ref="BI270:BI333" si="149">IFERROR(BC270*(BF270+0.75*BG270)*(1+$N270),"Remplir les termes C, P et TVA")</f>
        <v>Remplir les termes C, P et TVA</v>
      </c>
      <c r="BJ270" s="55"/>
      <c r="BK270" s="65"/>
      <c r="BL270" s="56"/>
      <c r="BM270" s="48" t="s">
        <v>64</v>
      </c>
      <c r="BN270" s="99" t="str">
        <f t="shared" ref="BN270:BN333" si="150">IF(AND(BJ270&lt;&gt;"",BL270&lt;&gt;""),"Remplir QUE la colonne BJ ou BL",IF(BJ270&lt;&gt;"",(BJ270+BK270)*$Q270,IF(BL270&lt;&gt;"",(BL270+BK270)*$Q270,"Remplir la colonne BJ ou BL")))</f>
        <v>Remplir la colonne BJ ou BL</v>
      </c>
      <c r="BO270" s="103"/>
      <c r="BP270" s="173" t="str">
        <f t="shared" si="130"/>
        <v>Remplir la colonne M</v>
      </c>
      <c r="BQ270" s="179" t="str">
        <f t="shared" ref="BQ270:BQ333" si="151">IF(BO270="","Remplir la colonne BO",IF(BO270&gt;0,MAX(0,MIN($U$8,BO270-BP270)),$U$8))</f>
        <v>Remplir la colonne BO</v>
      </c>
      <c r="BR270" s="297" t="str">
        <f t="shared" si="131"/>
        <v>Remplir la colonne I</v>
      </c>
      <c r="BS270" s="84" t="s">
        <v>64</v>
      </c>
      <c r="BT270" s="315" t="str">
        <f t="shared" ref="BT270:BT333" si="152">IFERROR(BN270*(BQ270+0.75*BR270)*(1+$N270),"Remplir les termes C, P et TVA")</f>
        <v>Remplir les termes C, P et TVA</v>
      </c>
      <c r="BU270" s="55"/>
      <c r="BV270" s="65"/>
      <c r="BW270" s="56"/>
      <c r="BX270" s="48" t="s">
        <v>64</v>
      </c>
      <c r="BY270" s="99" t="str">
        <f t="shared" ref="BY270:BY333" si="153">IF(AND(BU270&lt;&gt;"",BW270&lt;&gt;""),"Remplir QUE la colonne BU ou BW",IF(BU270&lt;&gt;"",(BU270+BV270)*$Q270,IF(BW270&lt;&gt;"",(BW270+BV270)*$Q270,"Remplir la colonne BU ou BW")))</f>
        <v>Remplir la colonne BU ou BW</v>
      </c>
      <c r="BZ270" s="103"/>
      <c r="CA270" s="173" t="str">
        <f t="shared" si="132"/>
        <v>Remplir la colonne M</v>
      </c>
      <c r="CB270" s="179" t="str">
        <f t="shared" ref="CB270:CB333" si="154">IF(BZ270="","Remplir la colonne BZ",IF(BZ270&gt;0,MAX(0,MIN($V$8,BZ270-CA270)),$V$8))</f>
        <v>Remplir la colonne BZ</v>
      </c>
      <c r="CC270" s="297" t="str">
        <f t="shared" si="133"/>
        <v>Remplir la colonne I</v>
      </c>
      <c r="CD270" s="84" t="s">
        <v>64</v>
      </c>
      <c r="CE270" s="315" t="str">
        <f t="shared" ref="CE270:CE333" si="155">IFERROR(BY270*(CB270+0.75*CC270)*(1+$N270),"Remplir les termes C, P et TVA")</f>
        <v>Remplir les termes C, P et TVA</v>
      </c>
      <c r="CF270" s="61" t="str">
        <f t="shared" si="136"/>
        <v>REMPLIR TYPE DE CLIENT</v>
      </c>
      <c r="CG270" s="107" t="str">
        <f t="shared" si="137"/>
        <v>Montant total de l'aide demandée non indiqué</v>
      </c>
      <c r="CH270" s="1"/>
      <c r="CI270" s="1"/>
      <c r="CJ270" s="1"/>
      <c r="CK270" s="1"/>
      <c r="CL270" s="1"/>
    </row>
    <row r="271" spans="1:90" x14ac:dyDescent="0.25">
      <c r="A271" s="51"/>
      <c r="B271" s="111"/>
      <c r="C271" s="111"/>
      <c r="D271" s="111"/>
      <c r="E271" s="111"/>
      <c r="F271" s="111"/>
      <c r="G271" s="132"/>
      <c r="H271" s="151"/>
      <c r="I271" s="299"/>
      <c r="J271" s="152"/>
      <c r="K271" s="153"/>
      <c r="L271" s="169"/>
      <c r="M271" s="39"/>
      <c r="N271" s="90"/>
      <c r="O271" s="39"/>
      <c r="P271" s="23"/>
      <c r="Q271" s="170">
        <f t="shared" si="134"/>
        <v>0</v>
      </c>
      <c r="R271" s="55"/>
      <c r="S271" s="65"/>
      <c r="T271" s="56"/>
      <c r="U271" s="48" t="s">
        <v>64</v>
      </c>
      <c r="V271" s="99" t="str">
        <f t="shared" si="138"/>
        <v>Remplir la colonne R ou T</v>
      </c>
      <c r="W271" s="103"/>
      <c r="X271" s="173" t="str">
        <f t="shared" si="135"/>
        <v>Remplir la colonne M</v>
      </c>
      <c r="Y271" s="179" t="str">
        <f t="shared" si="139"/>
        <v>Remplir la colonne W</v>
      </c>
      <c r="Z271" s="297" t="str">
        <f t="shared" ref="Z271:Z334" si="156">IF($I271="","Remplir la colonne I",IF($I271&lt;DATE(2022,7,1),0,IF($M271="oui",IF(W271-$C$5-$Q$7*1.3&lt;0,0,W271-$C$5-$Q$7*1.3),IF(W271-$Q$7*1.3&lt;0,0,W271-$Q$7*1.3))))</f>
        <v>Remplir la colonne I</v>
      </c>
      <c r="AA271" s="84" t="s">
        <v>64</v>
      </c>
      <c r="AB271" s="315" t="str">
        <f t="shared" si="140"/>
        <v>Remplir les termes C, P et TVA</v>
      </c>
      <c r="AC271" s="55"/>
      <c r="AD271" s="65"/>
      <c r="AE271" s="56"/>
      <c r="AF271" s="48" t="s">
        <v>64</v>
      </c>
      <c r="AG271" s="99" t="str">
        <f t="shared" si="141"/>
        <v>Remplir la colonne AC ou AE</v>
      </c>
      <c r="AH271" s="103"/>
      <c r="AI271" s="173" t="str">
        <f t="shared" ref="AI271:AI334" si="157">IF($M271="Oui",$C$4,IF($M271="Non",$C$6,"Remplir la colonne M"))</f>
        <v>Remplir la colonne M</v>
      </c>
      <c r="AJ271" s="179" t="str">
        <f t="shared" si="142"/>
        <v>Remplir la colonne AH</v>
      </c>
      <c r="AK271" s="297" t="str">
        <f t="shared" ref="AK271:AK334" si="158">IF($I271="","Remplir la colonne I",IF($I271&lt;DATE(2022,7,1),0,IF($M271="oui",IF(AH271-$C$5-$R$7*1.3&lt;0,0,AH271-$C$5-$R$7*1.3),IF(AH271-$R$7*1.3&lt;0,0,AH271-$R$7*1.3))))</f>
        <v>Remplir la colonne I</v>
      </c>
      <c r="AL271" s="84" t="s">
        <v>64</v>
      </c>
      <c r="AM271" s="315" t="str">
        <f t="shared" si="143"/>
        <v>Remplir les termes C, P et TVA</v>
      </c>
      <c r="AN271" s="55"/>
      <c r="AO271" s="65"/>
      <c r="AP271" s="56"/>
      <c r="AQ271" s="48" t="s">
        <v>64</v>
      </c>
      <c r="AR271" s="99" t="str">
        <f t="shared" si="144"/>
        <v>Remplir la colonne AN ou AP</v>
      </c>
      <c r="AS271" s="103"/>
      <c r="AT271" s="173" t="str">
        <f t="shared" ref="AT271:AT334" si="159">IF($M271="Oui",$C$4,IF($M271="Non",$C$6,"Remplir la colonne M"))</f>
        <v>Remplir la colonne M</v>
      </c>
      <c r="AU271" s="179" t="str">
        <f t="shared" si="145"/>
        <v>Remplir la colonne AS</v>
      </c>
      <c r="AV271" s="297" t="str">
        <f t="shared" ref="AV271:AV334" si="160">IF($I271="","Remplir la colonne I",IF($I271&lt;DATE(2022,7,1),0,IF($M271="oui",IF(AS271-$C$5-$S$7*1.3&lt;0,0,AS271-$C$5-$S$7*1.3),IF(AS271-$S$7*1.3&lt;0,0,AS271-$S$7*1.3))))</f>
        <v>Remplir la colonne I</v>
      </c>
      <c r="AW271" s="84" t="s">
        <v>64</v>
      </c>
      <c r="AX271" s="315" t="str">
        <f t="shared" si="146"/>
        <v>Remplir les termes C, P et TVA</v>
      </c>
      <c r="AY271" s="55"/>
      <c r="AZ271" s="65"/>
      <c r="BA271" s="56"/>
      <c r="BB271" s="48" t="s">
        <v>64</v>
      </c>
      <c r="BC271" s="99" t="str">
        <f t="shared" si="147"/>
        <v>Remplir la colonne AY ou BA</v>
      </c>
      <c r="BD271" s="103"/>
      <c r="BE271" s="173" t="str">
        <f t="shared" ref="BE271:BE334" si="161">IF($M271="Oui",$C$4,IF($M271="Non",$C$6,"Remplir la colonne M"))</f>
        <v>Remplir la colonne M</v>
      </c>
      <c r="BF271" s="179" t="str">
        <f t="shared" si="148"/>
        <v>Remplir la colonne BD</v>
      </c>
      <c r="BG271" s="297" t="str">
        <f t="shared" ref="BG271:BG334" si="162">IF($I271="","Remplir la colonne I",IF($I271&lt;DATE(2022,7,1),0,IF($M271="oui",IF(BD271-$C$5-$T$7*1.3&lt;0,0,BD271-$C$5-$T$7*1.3),IF(BD271-$T$7*1.3&lt;0,0,BD271-$T$7*1.3))))</f>
        <v>Remplir la colonne I</v>
      </c>
      <c r="BH271" s="84" t="s">
        <v>64</v>
      </c>
      <c r="BI271" s="315" t="str">
        <f t="shared" si="149"/>
        <v>Remplir les termes C, P et TVA</v>
      </c>
      <c r="BJ271" s="55"/>
      <c r="BK271" s="65"/>
      <c r="BL271" s="56"/>
      <c r="BM271" s="48" t="s">
        <v>64</v>
      </c>
      <c r="BN271" s="99" t="str">
        <f t="shared" si="150"/>
        <v>Remplir la colonne BJ ou BL</v>
      </c>
      <c r="BO271" s="103"/>
      <c r="BP271" s="173" t="str">
        <f t="shared" ref="BP271:BP334" si="163">IF($M271="Oui",$C$4,IF($M271="Non",$C$6,"Remplir la colonne M"))</f>
        <v>Remplir la colonne M</v>
      </c>
      <c r="BQ271" s="179" t="str">
        <f t="shared" si="151"/>
        <v>Remplir la colonne BO</v>
      </c>
      <c r="BR271" s="297" t="str">
        <f t="shared" ref="BR271:BR334" si="164">IF($I271="","Remplir la colonne I",IF($I271&lt;DATE(2022,7,1),0,IF($M271="oui",IF(BO271-$C$5-$U$7*1.3&lt;0,0,BO271-$C$5-$U$7*1.3),IF(BO271-$U$7*1.3&lt;0,0,BO271-$U$7*1.3))))</f>
        <v>Remplir la colonne I</v>
      </c>
      <c r="BS271" s="84" t="s">
        <v>64</v>
      </c>
      <c r="BT271" s="315" t="str">
        <f t="shared" si="152"/>
        <v>Remplir les termes C, P et TVA</v>
      </c>
      <c r="BU271" s="55"/>
      <c r="BV271" s="65"/>
      <c r="BW271" s="56"/>
      <c r="BX271" s="48" t="s">
        <v>64</v>
      </c>
      <c r="BY271" s="99" t="str">
        <f t="shared" si="153"/>
        <v>Remplir la colonne BU ou BW</v>
      </c>
      <c r="BZ271" s="103"/>
      <c r="CA271" s="173" t="str">
        <f t="shared" ref="CA271:CA334" si="165">IF($M271="Oui",$C$4,IF($M271="Non",$C$6,"Remplir la colonne M"))</f>
        <v>Remplir la colonne M</v>
      </c>
      <c r="CB271" s="179" t="str">
        <f t="shared" si="154"/>
        <v>Remplir la colonne BZ</v>
      </c>
      <c r="CC271" s="297" t="str">
        <f t="shared" ref="CC271:CC334" si="166">IF($I271="","Remplir la colonne I",IF($I271&lt;DATE(2022,7,1),0,IF($M271="oui",IF(BZ271-$C$5-$V$7*1.3&lt;0,0,BZ271-$C$5-$V$7*1.3),IF(BZ271-$V$7*1.3&lt;0,0,BZ271-$V$7*1.3))))</f>
        <v>Remplir la colonne I</v>
      </c>
      <c r="CD271" s="84" t="s">
        <v>64</v>
      </c>
      <c r="CE271" s="315" t="str">
        <f t="shared" si="155"/>
        <v>Remplir les termes C, P et TVA</v>
      </c>
      <c r="CF271" s="61" t="str">
        <f t="shared" si="136"/>
        <v>REMPLIR TYPE DE CLIENT</v>
      </c>
      <c r="CG271" s="107" t="str">
        <f t="shared" si="137"/>
        <v>Montant total de l'aide demandée non indiqué</v>
      </c>
      <c r="CH271" s="1"/>
      <c r="CI271" s="1"/>
      <c r="CJ271" s="1"/>
      <c r="CK271" s="1"/>
      <c r="CL271" s="1"/>
    </row>
    <row r="272" spans="1:90" x14ac:dyDescent="0.25">
      <c r="A272" s="51"/>
      <c r="B272" s="111"/>
      <c r="C272" s="111"/>
      <c r="D272" s="111"/>
      <c r="E272" s="111"/>
      <c r="F272" s="111"/>
      <c r="G272" s="132"/>
      <c r="H272" s="151"/>
      <c r="I272" s="299"/>
      <c r="J272" s="152"/>
      <c r="K272" s="153"/>
      <c r="L272" s="169"/>
      <c r="M272" s="39"/>
      <c r="N272" s="90"/>
      <c r="O272" s="39"/>
      <c r="P272" s="23"/>
      <c r="Q272" s="170">
        <f t="shared" si="134"/>
        <v>0</v>
      </c>
      <c r="R272" s="55"/>
      <c r="S272" s="65"/>
      <c r="T272" s="56"/>
      <c r="U272" s="48" t="s">
        <v>64</v>
      </c>
      <c r="V272" s="99" t="str">
        <f t="shared" si="138"/>
        <v>Remplir la colonne R ou T</v>
      </c>
      <c r="W272" s="103"/>
      <c r="X272" s="173" t="str">
        <f t="shared" si="135"/>
        <v>Remplir la colonne M</v>
      </c>
      <c r="Y272" s="179" t="str">
        <f t="shared" si="139"/>
        <v>Remplir la colonne W</v>
      </c>
      <c r="Z272" s="297" t="str">
        <f t="shared" si="156"/>
        <v>Remplir la colonne I</v>
      </c>
      <c r="AA272" s="84" t="s">
        <v>64</v>
      </c>
      <c r="AB272" s="315" t="str">
        <f t="shared" si="140"/>
        <v>Remplir les termes C, P et TVA</v>
      </c>
      <c r="AC272" s="55"/>
      <c r="AD272" s="65"/>
      <c r="AE272" s="56"/>
      <c r="AF272" s="48" t="s">
        <v>64</v>
      </c>
      <c r="AG272" s="99" t="str">
        <f t="shared" si="141"/>
        <v>Remplir la colonne AC ou AE</v>
      </c>
      <c r="AH272" s="103"/>
      <c r="AI272" s="173" t="str">
        <f t="shared" si="157"/>
        <v>Remplir la colonne M</v>
      </c>
      <c r="AJ272" s="179" t="str">
        <f t="shared" si="142"/>
        <v>Remplir la colonne AH</v>
      </c>
      <c r="AK272" s="297" t="str">
        <f t="shared" si="158"/>
        <v>Remplir la colonne I</v>
      </c>
      <c r="AL272" s="84" t="s">
        <v>64</v>
      </c>
      <c r="AM272" s="315" t="str">
        <f t="shared" si="143"/>
        <v>Remplir les termes C, P et TVA</v>
      </c>
      <c r="AN272" s="55"/>
      <c r="AO272" s="65"/>
      <c r="AP272" s="56"/>
      <c r="AQ272" s="48" t="s">
        <v>64</v>
      </c>
      <c r="AR272" s="99" t="str">
        <f t="shared" si="144"/>
        <v>Remplir la colonne AN ou AP</v>
      </c>
      <c r="AS272" s="103"/>
      <c r="AT272" s="173" t="str">
        <f t="shared" si="159"/>
        <v>Remplir la colonne M</v>
      </c>
      <c r="AU272" s="179" t="str">
        <f t="shared" si="145"/>
        <v>Remplir la colonne AS</v>
      </c>
      <c r="AV272" s="297" t="str">
        <f t="shared" si="160"/>
        <v>Remplir la colonne I</v>
      </c>
      <c r="AW272" s="84" t="s">
        <v>64</v>
      </c>
      <c r="AX272" s="315" t="str">
        <f t="shared" si="146"/>
        <v>Remplir les termes C, P et TVA</v>
      </c>
      <c r="AY272" s="55"/>
      <c r="AZ272" s="65"/>
      <c r="BA272" s="56"/>
      <c r="BB272" s="48" t="s">
        <v>64</v>
      </c>
      <c r="BC272" s="99" t="str">
        <f t="shared" si="147"/>
        <v>Remplir la colonne AY ou BA</v>
      </c>
      <c r="BD272" s="103"/>
      <c r="BE272" s="173" t="str">
        <f t="shared" si="161"/>
        <v>Remplir la colonne M</v>
      </c>
      <c r="BF272" s="179" t="str">
        <f t="shared" si="148"/>
        <v>Remplir la colonne BD</v>
      </c>
      <c r="BG272" s="297" t="str">
        <f t="shared" si="162"/>
        <v>Remplir la colonne I</v>
      </c>
      <c r="BH272" s="84" t="s">
        <v>64</v>
      </c>
      <c r="BI272" s="315" t="str">
        <f t="shared" si="149"/>
        <v>Remplir les termes C, P et TVA</v>
      </c>
      <c r="BJ272" s="55"/>
      <c r="BK272" s="65"/>
      <c r="BL272" s="56"/>
      <c r="BM272" s="48" t="s">
        <v>64</v>
      </c>
      <c r="BN272" s="99" t="str">
        <f t="shared" si="150"/>
        <v>Remplir la colonne BJ ou BL</v>
      </c>
      <c r="BO272" s="103"/>
      <c r="BP272" s="173" t="str">
        <f t="shared" si="163"/>
        <v>Remplir la colonne M</v>
      </c>
      <c r="BQ272" s="179" t="str">
        <f t="shared" si="151"/>
        <v>Remplir la colonne BO</v>
      </c>
      <c r="BR272" s="297" t="str">
        <f t="shared" si="164"/>
        <v>Remplir la colonne I</v>
      </c>
      <c r="BS272" s="84" t="s">
        <v>64</v>
      </c>
      <c r="BT272" s="315" t="str">
        <f t="shared" si="152"/>
        <v>Remplir les termes C, P et TVA</v>
      </c>
      <c r="BU272" s="55"/>
      <c r="BV272" s="65"/>
      <c r="BW272" s="56"/>
      <c r="BX272" s="48" t="s">
        <v>64</v>
      </c>
      <c r="BY272" s="99" t="str">
        <f t="shared" si="153"/>
        <v>Remplir la colonne BU ou BW</v>
      </c>
      <c r="BZ272" s="103"/>
      <c r="CA272" s="173" t="str">
        <f t="shared" si="165"/>
        <v>Remplir la colonne M</v>
      </c>
      <c r="CB272" s="179" t="str">
        <f t="shared" si="154"/>
        <v>Remplir la colonne BZ</v>
      </c>
      <c r="CC272" s="297" t="str">
        <f t="shared" si="166"/>
        <v>Remplir la colonne I</v>
      </c>
      <c r="CD272" s="84" t="s">
        <v>64</v>
      </c>
      <c r="CE272" s="315" t="str">
        <f t="shared" si="155"/>
        <v>Remplir les termes C, P et TVA</v>
      </c>
      <c r="CF272" s="61" t="str">
        <f t="shared" si="136"/>
        <v>REMPLIR TYPE DE CLIENT</v>
      </c>
      <c r="CG272" s="107" t="str">
        <f t="shared" si="137"/>
        <v>Montant total de l'aide demandée non indiqué</v>
      </c>
      <c r="CH272" s="1"/>
      <c r="CI272" s="1"/>
      <c r="CJ272" s="1"/>
      <c r="CK272" s="1"/>
      <c r="CL272" s="1"/>
    </row>
    <row r="273" spans="1:90" x14ac:dyDescent="0.25">
      <c r="A273" s="51"/>
      <c r="B273" s="111"/>
      <c r="C273" s="111"/>
      <c r="D273" s="111"/>
      <c r="E273" s="111"/>
      <c r="F273" s="111"/>
      <c r="G273" s="132"/>
      <c r="H273" s="151"/>
      <c r="I273" s="299"/>
      <c r="J273" s="152"/>
      <c r="K273" s="153"/>
      <c r="L273" s="169"/>
      <c r="M273" s="39"/>
      <c r="N273" s="90"/>
      <c r="O273" s="39"/>
      <c r="P273" s="23"/>
      <c r="Q273" s="170">
        <f t="shared" si="134"/>
        <v>0</v>
      </c>
      <c r="R273" s="55"/>
      <c r="S273" s="65"/>
      <c r="T273" s="56"/>
      <c r="U273" s="48" t="s">
        <v>64</v>
      </c>
      <c r="V273" s="99" t="str">
        <f t="shared" si="138"/>
        <v>Remplir la colonne R ou T</v>
      </c>
      <c r="W273" s="103"/>
      <c r="X273" s="173" t="str">
        <f t="shared" si="135"/>
        <v>Remplir la colonne M</v>
      </c>
      <c r="Y273" s="179" t="str">
        <f t="shared" si="139"/>
        <v>Remplir la colonne W</v>
      </c>
      <c r="Z273" s="297" t="str">
        <f t="shared" si="156"/>
        <v>Remplir la colonne I</v>
      </c>
      <c r="AA273" s="84" t="s">
        <v>64</v>
      </c>
      <c r="AB273" s="315" t="str">
        <f t="shared" si="140"/>
        <v>Remplir les termes C, P et TVA</v>
      </c>
      <c r="AC273" s="55"/>
      <c r="AD273" s="65"/>
      <c r="AE273" s="56"/>
      <c r="AF273" s="48" t="s">
        <v>64</v>
      </c>
      <c r="AG273" s="99" t="str">
        <f t="shared" si="141"/>
        <v>Remplir la colonne AC ou AE</v>
      </c>
      <c r="AH273" s="103"/>
      <c r="AI273" s="173" t="str">
        <f t="shared" si="157"/>
        <v>Remplir la colonne M</v>
      </c>
      <c r="AJ273" s="179" t="str">
        <f t="shared" si="142"/>
        <v>Remplir la colonne AH</v>
      </c>
      <c r="AK273" s="297" t="str">
        <f t="shared" si="158"/>
        <v>Remplir la colonne I</v>
      </c>
      <c r="AL273" s="84" t="s">
        <v>64</v>
      </c>
      <c r="AM273" s="315" t="str">
        <f t="shared" si="143"/>
        <v>Remplir les termes C, P et TVA</v>
      </c>
      <c r="AN273" s="55"/>
      <c r="AO273" s="65"/>
      <c r="AP273" s="56"/>
      <c r="AQ273" s="48" t="s">
        <v>64</v>
      </c>
      <c r="AR273" s="99" t="str">
        <f t="shared" si="144"/>
        <v>Remplir la colonne AN ou AP</v>
      </c>
      <c r="AS273" s="103"/>
      <c r="AT273" s="173" t="str">
        <f t="shared" si="159"/>
        <v>Remplir la colonne M</v>
      </c>
      <c r="AU273" s="179" t="str">
        <f t="shared" si="145"/>
        <v>Remplir la colonne AS</v>
      </c>
      <c r="AV273" s="297" t="str">
        <f t="shared" si="160"/>
        <v>Remplir la colonne I</v>
      </c>
      <c r="AW273" s="84" t="s">
        <v>64</v>
      </c>
      <c r="AX273" s="315" t="str">
        <f t="shared" si="146"/>
        <v>Remplir les termes C, P et TVA</v>
      </c>
      <c r="AY273" s="55"/>
      <c r="AZ273" s="65"/>
      <c r="BA273" s="56"/>
      <c r="BB273" s="48" t="s">
        <v>64</v>
      </c>
      <c r="BC273" s="99" t="str">
        <f t="shared" si="147"/>
        <v>Remplir la colonne AY ou BA</v>
      </c>
      <c r="BD273" s="103"/>
      <c r="BE273" s="173" t="str">
        <f t="shared" si="161"/>
        <v>Remplir la colonne M</v>
      </c>
      <c r="BF273" s="179" t="str">
        <f t="shared" si="148"/>
        <v>Remplir la colonne BD</v>
      </c>
      <c r="BG273" s="297" t="str">
        <f t="shared" si="162"/>
        <v>Remplir la colonne I</v>
      </c>
      <c r="BH273" s="84" t="s">
        <v>64</v>
      </c>
      <c r="BI273" s="315" t="str">
        <f t="shared" si="149"/>
        <v>Remplir les termes C, P et TVA</v>
      </c>
      <c r="BJ273" s="55"/>
      <c r="BK273" s="65"/>
      <c r="BL273" s="56"/>
      <c r="BM273" s="48" t="s">
        <v>64</v>
      </c>
      <c r="BN273" s="99" t="str">
        <f t="shared" si="150"/>
        <v>Remplir la colonne BJ ou BL</v>
      </c>
      <c r="BO273" s="103"/>
      <c r="BP273" s="173" t="str">
        <f t="shared" si="163"/>
        <v>Remplir la colonne M</v>
      </c>
      <c r="BQ273" s="179" t="str">
        <f t="shared" si="151"/>
        <v>Remplir la colonne BO</v>
      </c>
      <c r="BR273" s="297" t="str">
        <f t="shared" si="164"/>
        <v>Remplir la colonne I</v>
      </c>
      <c r="BS273" s="84" t="s">
        <v>64</v>
      </c>
      <c r="BT273" s="315" t="str">
        <f t="shared" si="152"/>
        <v>Remplir les termes C, P et TVA</v>
      </c>
      <c r="BU273" s="55"/>
      <c r="BV273" s="65"/>
      <c r="BW273" s="56"/>
      <c r="BX273" s="48" t="s">
        <v>64</v>
      </c>
      <c r="BY273" s="99" t="str">
        <f t="shared" si="153"/>
        <v>Remplir la colonne BU ou BW</v>
      </c>
      <c r="BZ273" s="103"/>
      <c r="CA273" s="173" t="str">
        <f t="shared" si="165"/>
        <v>Remplir la colonne M</v>
      </c>
      <c r="CB273" s="179" t="str">
        <f t="shared" si="154"/>
        <v>Remplir la colonne BZ</v>
      </c>
      <c r="CC273" s="297" t="str">
        <f t="shared" si="166"/>
        <v>Remplir la colonne I</v>
      </c>
      <c r="CD273" s="84" t="s">
        <v>64</v>
      </c>
      <c r="CE273" s="315" t="str">
        <f t="shared" si="155"/>
        <v>Remplir les termes C, P et TVA</v>
      </c>
      <c r="CF273" s="61" t="str">
        <f t="shared" si="136"/>
        <v>REMPLIR TYPE DE CLIENT</v>
      </c>
      <c r="CG273" s="107" t="str">
        <f t="shared" si="137"/>
        <v>Montant total de l'aide demandée non indiqué</v>
      </c>
      <c r="CH273" s="1"/>
      <c r="CI273" s="1"/>
      <c r="CJ273" s="1"/>
      <c r="CK273" s="1"/>
      <c r="CL273" s="1"/>
    </row>
    <row r="274" spans="1:90" x14ac:dyDescent="0.25">
      <c r="A274" s="51"/>
      <c r="B274" s="111"/>
      <c r="C274" s="111"/>
      <c r="D274" s="111"/>
      <c r="E274" s="111"/>
      <c r="F274" s="111"/>
      <c r="G274" s="132"/>
      <c r="H274" s="151"/>
      <c r="I274" s="299"/>
      <c r="J274" s="152"/>
      <c r="K274" s="153"/>
      <c r="L274" s="169"/>
      <c r="M274" s="39"/>
      <c r="N274" s="90"/>
      <c r="O274" s="39"/>
      <c r="P274" s="23"/>
      <c r="Q274" s="170">
        <f t="shared" si="134"/>
        <v>0</v>
      </c>
      <c r="R274" s="55"/>
      <c r="S274" s="65"/>
      <c r="T274" s="56"/>
      <c r="U274" s="48" t="s">
        <v>64</v>
      </c>
      <c r="V274" s="99" t="str">
        <f t="shared" si="138"/>
        <v>Remplir la colonne R ou T</v>
      </c>
      <c r="W274" s="103"/>
      <c r="X274" s="173" t="str">
        <f t="shared" si="135"/>
        <v>Remplir la colonne M</v>
      </c>
      <c r="Y274" s="179" t="str">
        <f t="shared" si="139"/>
        <v>Remplir la colonne W</v>
      </c>
      <c r="Z274" s="297" t="str">
        <f t="shared" si="156"/>
        <v>Remplir la colonne I</v>
      </c>
      <c r="AA274" s="84" t="s">
        <v>64</v>
      </c>
      <c r="AB274" s="315" t="str">
        <f t="shared" si="140"/>
        <v>Remplir les termes C, P et TVA</v>
      </c>
      <c r="AC274" s="55"/>
      <c r="AD274" s="65"/>
      <c r="AE274" s="56"/>
      <c r="AF274" s="48" t="s">
        <v>64</v>
      </c>
      <c r="AG274" s="99" t="str">
        <f t="shared" si="141"/>
        <v>Remplir la colonne AC ou AE</v>
      </c>
      <c r="AH274" s="103"/>
      <c r="AI274" s="173" t="str">
        <f t="shared" si="157"/>
        <v>Remplir la colonne M</v>
      </c>
      <c r="AJ274" s="179" t="str">
        <f t="shared" si="142"/>
        <v>Remplir la colonne AH</v>
      </c>
      <c r="AK274" s="297" t="str">
        <f t="shared" si="158"/>
        <v>Remplir la colonne I</v>
      </c>
      <c r="AL274" s="84" t="s">
        <v>64</v>
      </c>
      <c r="AM274" s="315" t="str">
        <f t="shared" si="143"/>
        <v>Remplir les termes C, P et TVA</v>
      </c>
      <c r="AN274" s="55"/>
      <c r="AO274" s="65"/>
      <c r="AP274" s="56"/>
      <c r="AQ274" s="48" t="s">
        <v>64</v>
      </c>
      <c r="AR274" s="99" t="str">
        <f t="shared" si="144"/>
        <v>Remplir la colonne AN ou AP</v>
      </c>
      <c r="AS274" s="103"/>
      <c r="AT274" s="173" t="str">
        <f t="shared" si="159"/>
        <v>Remplir la colonne M</v>
      </c>
      <c r="AU274" s="179" t="str">
        <f t="shared" si="145"/>
        <v>Remplir la colonne AS</v>
      </c>
      <c r="AV274" s="297" t="str">
        <f t="shared" si="160"/>
        <v>Remplir la colonne I</v>
      </c>
      <c r="AW274" s="84" t="s">
        <v>64</v>
      </c>
      <c r="AX274" s="315" t="str">
        <f t="shared" si="146"/>
        <v>Remplir les termes C, P et TVA</v>
      </c>
      <c r="AY274" s="55"/>
      <c r="AZ274" s="65"/>
      <c r="BA274" s="56"/>
      <c r="BB274" s="48" t="s">
        <v>64</v>
      </c>
      <c r="BC274" s="99" t="str">
        <f t="shared" si="147"/>
        <v>Remplir la colonne AY ou BA</v>
      </c>
      <c r="BD274" s="103"/>
      <c r="BE274" s="173" t="str">
        <f t="shared" si="161"/>
        <v>Remplir la colonne M</v>
      </c>
      <c r="BF274" s="179" t="str">
        <f t="shared" si="148"/>
        <v>Remplir la colonne BD</v>
      </c>
      <c r="BG274" s="297" t="str">
        <f t="shared" si="162"/>
        <v>Remplir la colonne I</v>
      </c>
      <c r="BH274" s="84" t="s">
        <v>64</v>
      </c>
      <c r="BI274" s="315" t="str">
        <f t="shared" si="149"/>
        <v>Remplir les termes C, P et TVA</v>
      </c>
      <c r="BJ274" s="55"/>
      <c r="BK274" s="65"/>
      <c r="BL274" s="56"/>
      <c r="BM274" s="48" t="s">
        <v>64</v>
      </c>
      <c r="BN274" s="99" t="str">
        <f t="shared" si="150"/>
        <v>Remplir la colonne BJ ou BL</v>
      </c>
      <c r="BO274" s="103"/>
      <c r="BP274" s="173" t="str">
        <f t="shared" si="163"/>
        <v>Remplir la colonne M</v>
      </c>
      <c r="BQ274" s="179" t="str">
        <f t="shared" si="151"/>
        <v>Remplir la colonne BO</v>
      </c>
      <c r="BR274" s="297" t="str">
        <f t="shared" si="164"/>
        <v>Remplir la colonne I</v>
      </c>
      <c r="BS274" s="84" t="s">
        <v>64</v>
      </c>
      <c r="BT274" s="315" t="str">
        <f t="shared" si="152"/>
        <v>Remplir les termes C, P et TVA</v>
      </c>
      <c r="BU274" s="55"/>
      <c r="BV274" s="65"/>
      <c r="BW274" s="56"/>
      <c r="BX274" s="48" t="s">
        <v>64</v>
      </c>
      <c r="BY274" s="99" t="str">
        <f t="shared" si="153"/>
        <v>Remplir la colonne BU ou BW</v>
      </c>
      <c r="BZ274" s="103"/>
      <c r="CA274" s="173" t="str">
        <f t="shared" si="165"/>
        <v>Remplir la colonne M</v>
      </c>
      <c r="CB274" s="179" t="str">
        <f t="shared" si="154"/>
        <v>Remplir la colonne BZ</v>
      </c>
      <c r="CC274" s="297" t="str">
        <f t="shared" si="166"/>
        <v>Remplir la colonne I</v>
      </c>
      <c r="CD274" s="84" t="s">
        <v>64</v>
      </c>
      <c r="CE274" s="315" t="str">
        <f t="shared" si="155"/>
        <v>Remplir les termes C, P et TVA</v>
      </c>
      <c r="CF274" s="61" t="str">
        <f t="shared" si="136"/>
        <v>REMPLIR TYPE DE CLIENT</v>
      </c>
      <c r="CG274" s="107" t="str">
        <f t="shared" si="137"/>
        <v>Montant total de l'aide demandée non indiqué</v>
      </c>
      <c r="CH274" s="1"/>
      <c r="CI274" s="1"/>
      <c r="CJ274" s="1"/>
      <c r="CK274" s="1"/>
      <c r="CL274" s="1"/>
    </row>
    <row r="275" spans="1:90" x14ac:dyDescent="0.25">
      <c r="A275" s="51"/>
      <c r="B275" s="111"/>
      <c r="C275" s="111"/>
      <c r="D275" s="111"/>
      <c r="E275" s="111"/>
      <c r="F275" s="111"/>
      <c r="G275" s="132"/>
      <c r="H275" s="151"/>
      <c r="I275" s="299"/>
      <c r="J275" s="152"/>
      <c r="K275" s="153"/>
      <c r="L275" s="169"/>
      <c r="M275" s="39"/>
      <c r="N275" s="90"/>
      <c r="O275" s="39"/>
      <c r="P275" s="23"/>
      <c r="Q275" s="170">
        <f t="shared" si="134"/>
        <v>0</v>
      </c>
      <c r="R275" s="55"/>
      <c r="S275" s="65"/>
      <c r="T275" s="56"/>
      <c r="U275" s="48" t="s">
        <v>64</v>
      </c>
      <c r="V275" s="99" t="str">
        <f t="shared" si="138"/>
        <v>Remplir la colonne R ou T</v>
      </c>
      <c r="W275" s="103"/>
      <c r="X275" s="173" t="str">
        <f t="shared" si="135"/>
        <v>Remplir la colonne M</v>
      </c>
      <c r="Y275" s="179" t="str">
        <f t="shared" si="139"/>
        <v>Remplir la colonne W</v>
      </c>
      <c r="Z275" s="297" t="str">
        <f t="shared" si="156"/>
        <v>Remplir la colonne I</v>
      </c>
      <c r="AA275" s="84" t="s">
        <v>64</v>
      </c>
      <c r="AB275" s="315" t="str">
        <f t="shared" si="140"/>
        <v>Remplir les termes C, P et TVA</v>
      </c>
      <c r="AC275" s="55"/>
      <c r="AD275" s="65"/>
      <c r="AE275" s="56"/>
      <c r="AF275" s="48" t="s">
        <v>64</v>
      </c>
      <c r="AG275" s="99" t="str">
        <f t="shared" si="141"/>
        <v>Remplir la colonne AC ou AE</v>
      </c>
      <c r="AH275" s="103"/>
      <c r="AI275" s="173" t="str">
        <f t="shared" si="157"/>
        <v>Remplir la colonne M</v>
      </c>
      <c r="AJ275" s="179" t="str">
        <f t="shared" si="142"/>
        <v>Remplir la colonne AH</v>
      </c>
      <c r="AK275" s="297" t="str">
        <f t="shared" si="158"/>
        <v>Remplir la colonne I</v>
      </c>
      <c r="AL275" s="84" t="s">
        <v>64</v>
      </c>
      <c r="AM275" s="315" t="str">
        <f t="shared" si="143"/>
        <v>Remplir les termes C, P et TVA</v>
      </c>
      <c r="AN275" s="55"/>
      <c r="AO275" s="65"/>
      <c r="AP275" s="56"/>
      <c r="AQ275" s="48" t="s">
        <v>64</v>
      </c>
      <c r="AR275" s="99" t="str">
        <f t="shared" si="144"/>
        <v>Remplir la colonne AN ou AP</v>
      </c>
      <c r="AS275" s="103"/>
      <c r="AT275" s="173" t="str">
        <f t="shared" si="159"/>
        <v>Remplir la colonne M</v>
      </c>
      <c r="AU275" s="179" t="str">
        <f t="shared" si="145"/>
        <v>Remplir la colonne AS</v>
      </c>
      <c r="AV275" s="297" t="str">
        <f t="shared" si="160"/>
        <v>Remplir la colonne I</v>
      </c>
      <c r="AW275" s="84" t="s">
        <v>64</v>
      </c>
      <c r="AX275" s="315" t="str">
        <f t="shared" si="146"/>
        <v>Remplir les termes C, P et TVA</v>
      </c>
      <c r="AY275" s="55"/>
      <c r="AZ275" s="65"/>
      <c r="BA275" s="56"/>
      <c r="BB275" s="48" t="s">
        <v>64</v>
      </c>
      <c r="BC275" s="99" t="str">
        <f t="shared" si="147"/>
        <v>Remplir la colonne AY ou BA</v>
      </c>
      <c r="BD275" s="103"/>
      <c r="BE275" s="173" t="str">
        <f t="shared" si="161"/>
        <v>Remplir la colonne M</v>
      </c>
      <c r="BF275" s="179" t="str">
        <f t="shared" si="148"/>
        <v>Remplir la colonne BD</v>
      </c>
      <c r="BG275" s="297" t="str">
        <f t="shared" si="162"/>
        <v>Remplir la colonne I</v>
      </c>
      <c r="BH275" s="84" t="s">
        <v>64</v>
      </c>
      <c r="BI275" s="315" t="str">
        <f t="shared" si="149"/>
        <v>Remplir les termes C, P et TVA</v>
      </c>
      <c r="BJ275" s="55"/>
      <c r="BK275" s="65"/>
      <c r="BL275" s="56"/>
      <c r="BM275" s="48" t="s">
        <v>64</v>
      </c>
      <c r="BN275" s="99" t="str">
        <f t="shared" si="150"/>
        <v>Remplir la colonne BJ ou BL</v>
      </c>
      <c r="BO275" s="103"/>
      <c r="BP275" s="173" t="str">
        <f t="shared" si="163"/>
        <v>Remplir la colonne M</v>
      </c>
      <c r="BQ275" s="179" t="str">
        <f t="shared" si="151"/>
        <v>Remplir la colonne BO</v>
      </c>
      <c r="BR275" s="297" t="str">
        <f t="shared" si="164"/>
        <v>Remplir la colonne I</v>
      </c>
      <c r="BS275" s="84" t="s">
        <v>64</v>
      </c>
      <c r="BT275" s="315" t="str">
        <f t="shared" si="152"/>
        <v>Remplir les termes C, P et TVA</v>
      </c>
      <c r="BU275" s="55"/>
      <c r="BV275" s="65"/>
      <c r="BW275" s="56"/>
      <c r="BX275" s="48" t="s">
        <v>64</v>
      </c>
      <c r="BY275" s="99" t="str">
        <f t="shared" si="153"/>
        <v>Remplir la colonne BU ou BW</v>
      </c>
      <c r="BZ275" s="103"/>
      <c r="CA275" s="173" t="str">
        <f t="shared" si="165"/>
        <v>Remplir la colonne M</v>
      </c>
      <c r="CB275" s="179" t="str">
        <f t="shared" si="154"/>
        <v>Remplir la colonne BZ</v>
      </c>
      <c r="CC275" s="297" t="str">
        <f t="shared" si="166"/>
        <v>Remplir la colonne I</v>
      </c>
      <c r="CD275" s="84" t="s">
        <v>64</v>
      </c>
      <c r="CE275" s="315" t="str">
        <f t="shared" si="155"/>
        <v>Remplir les termes C, P et TVA</v>
      </c>
      <c r="CF275" s="61" t="str">
        <f t="shared" si="136"/>
        <v>REMPLIR TYPE DE CLIENT</v>
      </c>
      <c r="CG275" s="107" t="str">
        <f t="shared" si="137"/>
        <v>Montant total de l'aide demandée non indiqué</v>
      </c>
      <c r="CH275" s="1"/>
      <c r="CI275" s="1"/>
      <c r="CJ275" s="1"/>
      <c r="CK275" s="1"/>
      <c r="CL275" s="1"/>
    </row>
    <row r="276" spans="1:90" x14ac:dyDescent="0.25">
      <c r="A276" s="51"/>
      <c r="B276" s="111"/>
      <c r="C276" s="111"/>
      <c r="D276" s="111"/>
      <c r="E276" s="111"/>
      <c r="F276" s="111"/>
      <c r="G276" s="132"/>
      <c r="H276" s="151"/>
      <c r="I276" s="299"/>
      <c r="J276" s="152"/>
      <c r="K276" s="153"/>
      <c r="L276" s="169"/>
      <c r="M276" s="39"/>
      <c r="N276" s="90"/>
      <c r="O276" s="39"/>
      <c r="P276" s="23"/>
      <c r="Q276" s="170">
        <f t="shared" si="134"/>
        <v>0</v>
      </c>
      <c r="R276" s="55"/>
      <c r="S276" s="65"/>
      <c r="T276" s="56"/>
      <c r="U276" s="48" t="s">
        <v>64</v>
      </c>
      <c r="V276" s="99" t="str">
        <f t="shared" si="138"/>
        <v>Remplir la colonne R ou T</v>
      </c>
      <c r="W276" s="103"/>
      <c r="X276" s="173" t="str">
        <f t="shared" si="135"/>
        <v>Remplir la colonne M</v>
      </c>
      <c r="Y276" s="179" t="str">
        <f t="shared" si="139"/>
        <v>Remplir la colonne W</v>
      </c>
      <c r="Z276" s="297" t="str">
        <f t="shared" si="156"/>
        <v>Remplir la colonne I</v>
      </c>
      <c r="AA276" s="84" t="s">
        <v>64</v>
      </c>
      <c r="AB276" s="315" t="str">
        <f t="shared" si="140"/>
        <v>Remplir les termes C, P et TVA</v>
      </c>
      <c r="AC276" s="55"/>
      <c r="AD276" s="65"/>
      <c r="AE276" s="56"/>
      <c r="AF276" s="48" t="s">
        <v>64</v>
      </c>
      <c r="AG276" s="99" t="str">
        <f t="shared" si="141"/>
        <v>Remplir la colonne AC ou AE</v>
      </c>
      <c r="AH276" s="103"/>
      <c r="AI276" s="173" t="str">
        <f t="shared" si="157"/>
        <v>Remplir la colonne M</v>
      </c>
      <c r="AJ276" s="179" t="str">
        <f t="shared" si="142"/>
        <v>Remplir la colonne AH</v>
      </c>
      <c r="AK276" s="297" t="str">
        <f t="shared" si="158"/>
        <v>Remplir la colonne I</v>
      </c>
      <c r="AL276" s="84" t="s">
        <v>64</v>
      </c>
      <c r="AM276" s="315" t="str">
        <f t="shared" si="143"/>
        <v>Remplir les termes C, P et TVA</v>
      </c>
      <c r="AN276" s="55"/>
      <c r="AO276" s="65"/>
      <c r="AP276" s="56"/>
      <c r="AQ276" s="48" t="s">
        <v>64</v>
      </c>
      <c r="AR276" s="99" t="str">
        <f t="shared" si="144"/>
        <v>Remplir la colonne AN ou AP</v>
      </c>
      <c r="AS276" s="103"/>
      <c r="AT276" s="173" t="str">
        <f t="shared" si="159"/>
        <v>Remplir la colonne M</v>
      </c>
      <c r="AU276" s="179" t="str">
        <f t="shared" si="145"/>
        <v>Remplir la colonne AS</v>
      </c>
      <c r="AV276" s="297" t="str">
        <f t="shared" si="160"/>
        <v>Remplir la colonne I</v>
      </c>
      <c r="AW276" s="84" t="s">
        <v>64</v>
      </c>
      <c r="AX276" s="315" t="str">
        <f t="shared" si="146"/>
        <v>Remplir les termes C, P et TVA</v>
      </c>
      <c r="AY276" s="55"/>
      <c r="AZ276" s="65"/>
      <c r="BA276" s="56"/>
      <c r="BB276" s="48" t="s">
        <v>64</v>
      </c>
      <c r="BC276" s="99" t="str">
        <f t="shared" si="147"/>
        <v>Remplir la colonne AY ou BA</v>
      </c>
      <c r="BD276" s="103"/>
      <c r="BE276" s="173" t="str">
        <f t="shared" si="161"/>
        <v>Remplir la colonne M</v>
      </c>
      <c r="BF276" s="179" t="str">
        <f t="shared" si="148"/>
        <v>Remplir la colonne BD</v>
      </c>
      <c r="BG276" s="297" t="str">
        <f t="shared" si="162"/>
        <v>Remplir la colonne I</v>
      </c>
      <c r="BH276" s="84" t="s">
        <v>64</v>
      </c>
      <c r="BI276" s="315" t="str">
        <f t="shared" si="149"/>
        <v>Remplir les termes C, P et TVA</v>
      </c>
      <c r="BJ276" s="55"/>
      <c r="BK276" s="65"/>
      <c r="BL276" s="56"/>
      <c r="BM276" s="48" t="s">
        <v>64</v>
      </c>
      <c r="BN276" s="99" t="str">
        <f t="shared" si="150"/>
        <v>Remplir la colonne BJ ou BL</v>
      </c>
      <c r="BO276" s="103"/>
      <c r="BP276" s="173" t="str">
        <f t="shared" si="163"/>
        <v>Remplir la colonne M</v>
      </c>
      <c r="BQ276" s="179" t="str">
        <f t="shared" si="151"/>
        <v>Remplir la colonne BO</v>
      </c>
      <c r="BR276" s="297" t="str">
        <f t="shared" si="164"/>
        <v>Remplir la colonne I</v>
      </c>
      <c r="BS276" s="84" t="s">
        <v>64</v>
      </c>
      <c r="BT276" s="315" t="str">
        <f t="shared" si="152"/>
        <v>Remplir les termes C, P et TVA</v>
      </c>
      <c r="BU276" s="55"/>
      <c r="BV276" s="65"/>
      <c r="BW276" s="56"/>
      <c r="BX276" s="48" t="s">
        <v>64</v>
      </c>
      <c r="BY276" s="99" t="str">
        <f t="shared" si="153"/>
        <v>Remplir la colonne BU ou BW</v>
      </c>
      <c r="BZ276" s="103"/>
      <c r="CA276" s="173" t="str">
        <f t="shared" si="165"/>
        <v>Remplir la colonne M</v>
      </c>
      <c r="CB276" s="179" t="str">
        <f t="shared" si="154"/>
        <v>Remplir la colonne BZ</v>
      </c>
      <c r="CC276" s="297" t="str">
        <f t="shared" si="166"/>
        <v>Remplir la colonne I</v>
      </c>
      <c r="CD276" s="84" t="s">
        <v>64</v>
      </c>
      <c r="CE276" s="315" t="str">
        <f t="shared" si="155"/>
        <v>Remplir les termes C, P et TVA</v>
      </c>
      <c r="CF276" s="61" t="str">
        <f t="shared" si="136"/>
        <v>REMPLIR TYPE DE CLIENT</v>
      </c>
      <c r="CG276" s="107" t="str">
        <f t="shared" si="137"/>
        <v>Montant total de l'aide demandée non indiqué</v>
      </c>
      <c r="CH276" s="1"/>
      <c r="CI276" s="1"/>
      <c r="CJ276" s="1"/>
      <c r="CK276" s="1"/>
      <c r="CL276" s="1"/>
    </row>
    <row r="277" spans="1:90" x14ac:dyDescent="0.25">
      <c r="A277" s="51"/>
      <c r="B277" s="111"/>
      <c r="C277" s="111"/>
      <c r="D277" s="111"/>
      <c r="E277" s="111"/>
      <c r="F277" s="111"/>
      <c r="G277" s="132"/>
      <c r="H277" s="151"/>
      <c r="I277" s="299"/>
      <c r="J277" s="152"/>
      <c r="K277" s="153"/>
      <c r="L277" s="169"/>
      <c r="M277" s="39"/>
      <c r="N277" s="90"/>
      <c r="O277" s="39"/>
      <c r="P277" s="23"/>
      <c r="Q277" s="170">
        <f t="shared" si="134"/>
        <v>0</v>
      </c>
      <c r="R277" s="55"/>
      <c r="S277" s="65"/>
      <c r="T277" s="56"/>
      <c r="U277" s="48" t="s">
        <v>64</v>
      </c>
      <c r="V277" s="99" t="str">
        <f t="shared" si="138"/>
        <v>Remplir la colonne R ou T</v>
      </c>
      <c r="W277" s="103"/>
      <c r="X277" s="173" t="str">
        <f t="shared" si="135"/>
        <v>Remplir la colonne M</v>
      </c>
      <c r="Y277" s="179" t="str">
        <f t="shared" si="139"/>
        <v>Remplir la colonne W</v>
      </c>
      <c r="Z277" s="297" t="str">
        <f t="shared" si="156"/>
        <v>Remplir la colonne I</v>
      </c>
      <c r="AA277" s="84" t="s">
        <v>64</v>
      </c>
      <c r="AB277" s="315" t="str">
        <f t="shared" si="140"/>
        <v>Remplir les termes C, P et TVA</v>
      </c>
      <c r="AC277" s="55"/>
      <c r="AD277" s="65"/>
      <c r="AE277" s="56"/>
      <c r="AF277" s="48" t="s">
        <v>64</v>
      </c>
      <c r="AG277" s="99" t="str">
        <f t="shared" si="141"/>
        <v>Remplir la colonne AC ou AE</v>
      </c>
      <c r="AH277" s="103"/>
      <c r="AI277" s="173" t="str">
        <f t="shared" si="157"/>
        <v>Remplir la colonne M</v>
      </c>
      <c r="AJ277" s="179" t="str">
        <f t="shared" si="142"/>
        <v>Remplir la colonne AH</v>
      </c>
      <c r="AK277" s="297" t="str">
        <f t="shared" si="158"/>
        <v>Remplir la colonne I</v>
      </c>
      <c r="AL277" s="84" t="s">
        <v>64</v>
      </c>
      <c r="AM277" s="315" t="str">
        <f t="shared" si="143"/>
        <v>Remplir les termes C, P et TVA</v>
      </c>
      <c r="AN277" s="55"/>
      <c r="AO277" s="65"/>
      <c r="AP277" s="56"/>
      <c r="AQ277" s="48" t="s">
        <v>64</v>
      </c>
      <c r="AR277" s="99" t="str">
        <f t="shared" si="144"/>
        <v>Remplir la colonne AN ou AP</v>
      </c>
      <c r="AS277" s="103"/>
      <c r="AT277" s="173" t="str">
        <f t="shared" si="159"/>
        <v>Remplir la colonne M</v>
      </c>
      <c r="AU277" s="179" t="str">
        <f t="shared" si="145"/>
        <v>Remplir la colonne AS</v>
      </c>
      <c r="AV277" s="297" t="str">
        <f t="shared" si="160"/>
        <v>Remplir la colonne I</v>
      </c>
      <c r="AW277" s="84" t="s">
        <v>64</v>
      </c>
      <c r="AX277" s="315" t="str">
        <f t="shared" si="146"/>
        <v>Remplir les termes C, P et TVA</v>
      </c>
      <c r="AY277" s="55"/>
      <c r="AZ277" s="65"/>
      <c r="BA277" s="56"/>
      <c r="BB277" s="48" t="s">
        <v>64</v>
      </c>
      <c r="BC277" s="99" t="str">
        <f t="shared" si="147"/>
        <v>Remplir la colonne AY ou BA</v>
      </c>
      <c r="BD277" s="103"/>
      <c r="BE277" s="173" t="str">
        <f t="shared" si="161"/>
        <v>Remplir la colonne M</v>
      </c>
      <c r="BF277" s="179" t="str">
        <f t="shared" si="148"/>
        <v>Remplir la colonne BD</v>
      </c>
      <c r="BG277" s="297" t="str">
        <f t="shared" si="162"/>
        <v>Remplir la colonne I</v>
      </c>
      <c r="BH277" s="84" t="s">
        <v>64</v>
      </c>
      <c r="BI277" s="315" t="str">
        <f t="shared" si="149"/>
        <v>Remplir les termes C, P et TVA</v>
      </c>
      <c r="BJ277" s="55"/>
      <c r="BK277" s="65"/>
      <c r="BL277" s="56"/>
      <c r="BM277" s="48" t="s">
        <v>64</v>
      </c>
      <c r="BN277" s="99" t="str">
        <f t="shared" si="150"/>
        <v>Remplir la colonne BJ ou BL</v>
      </c>
      <c r="BO277" s="103"/>
      <c r="BP277" s="173" t="str">
        <f t="shared" si="163"/>
        <v>Remplir la colonne M</v>
      </c>
      <c r="BQ277" s="179" t="str">
        <f t="shared" si="151"/>
        <v>Remplir la colonne BO</v>
      </c>
      <c r="BR277" s="297" t="str">
        <f t="shared" si="164"/>
        <v>Remplir la colonne I</v>
      </c>
      <c r="BS277" s="84" t="s">
        <v>64</v>
      </c>
      <c r="BT277" s="315" t="str">
        <f t="shared" si="152"/>
        <v>Remplir les termes C, P et TVA</v>
      </c>
      <c r="BU277" s="55"/>
      <c r="BV277" s="65"/>
      <c r="BW277" s="56"/>
      <c r="BX277" s="48" t="s">
        <v>64</v>
      </c>
      <c r="BY277" s="99" t="str">
        <f t="shared" si="153"/>
        <v>Remplir la colonne BU ou BW</v>
      </c>
      <c r="BZ277" s="103"/>
      <c r="CA277" s="173" t="str">
        <f t="shared" si="165"/>
        <v>Remplir la colonne M</v>
      </c>
      <c r="CB277" s="179" t="str">
        <f t="shared" si="154"/>
        <v>Remplir la colonne BZ</v>
      </c>
      <c r="CC277" s="297" t="str">
        <f t="shared" si="166"/>
        <v>Remplir la colonne I</v>
      </c>
      <c r="CD277" s="84" t="s">
        <v>64</v>
      </c>
      <c r="CE277" s="315" t="str">
        <f t="shared" si="155"/>
        <v>Remplir les termes C, P et TVA</v>
      </c>
      <c r="CF277" s="61" t="str">
        <f t="shared" si="136"/>
        <v>REMPLIR TYPE DE CLIENT</v>
      </c>
      <c r="CG277" s="107" t="str">
        <f t="shared" si="137"/>
        <v>Montant total de l'aide demandée non indiqué</v>
      </c>
      <c r="CH277" s="1"/>
      <c r="CI277" s="1"/>
      <c r="CJ277" s="1"/>
      <c r="CK277" s="1"/>
      <c r="CL277" s="1"/>
    </row>
    <row r="278" spans="1:90" x14ac:dyDescent="0.25">
      <c r="A278" s="51"/>
      <c r="B278" s="111"/>
      <c r="C278" s="111"/>
      <c r="D278" s="111"/>
      <c r="E278" s="111"/>
      <c r="F278" s="111"/>
      <c r="G278" s="132"/>
      <c r="H278" s="151"/>
      <c r="I278" s="299"/>
      <c r="J278" s="152"/>
      <c r="K278" s="153"/>
      <c r="L278" s="169"/>
      <c r="M278" s="39"/>
      <c r="N278" s="90"/>
      <c r="O278" s="39"/>
      <c r="P278" s="23"/>
      <c r="Q278" s="170">
        <f t="shared" si="134"/>
        <v>0</v>
      </c>
      <c r="R278" s="55"/>
      <c r="S278" s="65"/>
      <c r="T278" s="56"/>
      <c r="U278" s="48" t="s">
        <v>64</v>
      </c>
      <c r="V278" s="99" t="str">
        <f t="shared" si="138"/>
        <v>Remplir la colonne R ou T</v>
      </c>
      <c r="W278" s="103"/>
      <c r="X278" s="173" t="str">
        <f t="shared" si="135"/>
        <v>Remplir la colonne M</v>
      </c>
      <c r="Y278" s="179" t="str">
        <f t="shared" si="139"/>
        <v>Remplir la colonne W</v>
      </c>
      <c r="Z278" s="297" t="str">
        <f t="shared" si="156"/>
        <v>Remplir la colonne I</v>
      </c>
      <c r="AA278" s="84" t="s">
        <v>64</v>
      </c>
      <c r="AB278" s="315" t="str">
        <f t="shared" si="140"/>
        <v>Remplir les termes C, P et TVA</v>
      </c>
      <c r="AC278" s="55"/>
      <c r="AD278" s="65"/>
      <c r="AE278" s="56"/>
      <c r="AF278" s="48" t="s">
        <v>64</v>
      </c>
      <c r="AG278" s="99" t="str">
        <f t="shared" si="141"/>
        <v>Remplir la colonne AC ou AE</v>
      </c>
      <c r="AH278" s="103"/>
      <c r="AI278" s="173" t="str">
        <f t="shared" si="157"/>
        <v>Remplir la colonne M</v>
      </c>
      <c r="AJ278" s="179" t="str">
        <f t="shared" si="142"/>
        <v>Remplir la colonne AH</v>
      </c>
      <c r="AK278" s="297" t="str">
        <f t="shared" si="158"/>
        <v>Remplir la colonne I</v>
      </c>
      <c r="AL278" s="84" t="s">
        <v>64</v>
      </c>
      <c r="AM278" s="315" t="str">
        <f t="shared" si="143"/>
        <v>Remplir les termes C, P et TVA</v>
      </c>
      <c r="AN278" s="55"/>
      <c r="AO278" s="65"/>
      <c r="AP278" s="56"/>
      <c r="AQ278" s="48" t="s">
        <v>64</v>
      </c>
      <c r="AR278" s="99" t="str">
        <f t="shared" si="144"/>
        <v>Remplir la colonne AN ou AP</v>
      </c>
      <c r="AS278" s="103"/>
      <c r="AT278" s="173" t="str">
        <f t="shared" si="159"/>
        <v>Remplir la colonne M</v>
      </c>
      <c r="AU278" s="179" t="str">
        <f t="shared" si="145"/>
        <v>Remplir la colonne AS</v>
      </c>
      <c r="AV278" s="297" t="str">
        <f t="shared" si="160"/>
        <v>Remplir la colonne I</v>
      </c>
      <c r="AW278" s="84" t="s">
        <v>64</v>
      </c>
      <c r="AX278" s="315" t="str">
        <f t="shared" si="146"/>
        <v>Remplir les termes C, P et TVA</v>
      </c>
      <c r="AY278" s="55"/>
      <c r="AZ278" s="65"/>
      <c r="BA278" s="56"/>
      <c r="BB278" s="48" t="s">
        <v>64</v>
      </c>
      <c r="BC278" s="99" t="str">
        <f t="shared" si="147"/>
        <v>Remplir la colonne AY ou BA</v>
      </c>
      <c r="BD278" s="103"/>
      <c r="BE278" s="173" t="str">
        <f t="shared" si="161"/>
        <v>Remplir la colonne M</v>
      </c>
      <c r="BF278" s="179" t="str">
        <f t="shared" si="148"/>
        <v>Remplir la colonne BD</v>
      </c>
      <c r="BG278" s="297" t="str">
        <f t="shared" si="162"/>
        <v>Remplir la colonne I</v>
      </c>
      <c r="BH278" s="84" t="s">
        <v>64</v>
      </c>
      <c r="BI278" s="315" t="str">
        <f t="shared" si="149"/>
        <v>Remplir les termes C, P et TVA</v>
      </c>
      <c r="BJ278" s="55"/>
      <c r="BK278" s="65"/>
      <c r="BL278" s="56"/>
      <c r="BM278" s="48" t="s">
        <v>64</v>
      </c>
      <c r="BN278" s="99" t="str">
        <f t="shared" si="150"/>
        <v>Remplir la colonne BJ ou BL</v>
      </c>
      <c r="BO278" s="103"/>
      <c r="BP278" s="173" t="str">
        <f t="shared" si="163"/>
        <v>Remplir la colonne M</v>
      </c>
      <c r="BQ278" s="179" t="str">
        <f t="shared" si="151"/>
        <v>Remplir la colonne BO</v>
      </c>
      <c r="BR278" s="297" t="str">
        <f t="shared" si="164"/>
        <v>Remplir la colonne I</v>
      </c>
      <c r="BS278" s="84" t="s">
        <v>64</v>
      </c>
      <c r="BT278" s="315" t="str">
        <f t="shared" si="152"/>
        <v>Remplir les termes C, P et TVA</v>
      </c>
      <c r="BU278" s="55"/>
      <c r="BV278" s="65"/>
      <c r="BW278" s="56"/>
      <c r="BX278" s="48" t="s">
        <v>64</v>
      </c>
      <c r="BY278" s="99" t="str">
        <f t="shared" si="153"/>
        <v>Remplir la colonne BU ou BW</v>
      </c>
      <c r="BZ278" s="103"/>
      <c r="CA278" s="173" t="str">
        <f t="shared" si="165"/>
        <v>Remplir la colonne M</v>
      </c>
      <c r="CB278" s="179" t="str">
        <f t="shared" si="154"/>
        <v>Remplir la colonne BZ</v>
      </c>
      <c r="CC278" s="297" t="str">
        <f t="shared" si="166"/>
        <v>Remplir la colonne I</v>
      </c>
      <c r="CD278" s="84" t="s">
        <v>64</v>
      </c>
      <c r="CE278" s="315" t="str">
        <f t="shared" si="155"/>
        <v>Remplir les termes C, P et TVA</v>
      </c>
      <c r="CF278" s="61" t="str">
        <f t="shared" si="136"/>
        <v>REMPLIR TYPE DE CLIENT</v>
      </c>
      <c r="CG278" s="107" t="str">
        <f t="shared" si="137"/>
        <v>Montant total de l'aide demandée non indiqué</v>
      </c>
      <c r="CH278" s="1"/>
      <c r="CI278" s="1"/>
      <c r="CJ278" s="1"/>
      <c r="CK278" s="1"/>
      <c r="CL278" s="1"/>
    </row>
    <row r="279" spans="1:90" x14ac:dyDescent="0.25">
      <c r="A279" s="51"/>
      <c r="B279" s="111"/>
      <c r="C279" s="111"/>
      <c r="D279" s="111"/>
      <c r="E279" s="111"/>
      <c r="F279" s="111"/>
      <c r="G279" s="132"/>
      <c r="H279" s="151"/>
      <c r="I279" s="299"/>
      <c r="J279" s="152"/>
      <c r="K279" s="153"/>
      <c r="L279" s="169"/>
      <c r="M279" s="39"/>
      <c r="N279" s="90"/>
      <c r="O279" s="39"/>
      <c r="P279" s="23"/>
      <c r="Q279" s="170">
        <f t="shared" si="134"/>
        <v>0</v>
      </c>
      <c r="R279" s="55"/>
      <c r="S279" s="65"/>
      <c r="T279" s="56"/>
      <c r="U279" s="48" t="s">
        <v>64</v>
      </c>
      <c r="V279" s="99" t="str">
        <f t="shared" si="138"/>
        <v>Remplir la colonne R ou T</v>
      </c>
      <c r="W279" s="103"/>
      <c r="X279" s="173" t="str">
        <f t="shared" si="135"/>
        <v>Remplir la colonne M</v>
      </c>
      <c r="Y279" s="179" t="str">
        <f t="shared" si="139"/>
        <v>Remplir la colonne W</v>
      </c>
      <c r="Z279" s="297" t="str">
        <f t="shared" si="156"/>
        <v>Remplir la colonne I</v>
      </c>
      <c r="AA279" s="84" t="s">
        <v>64</v>
      </c>
      <c r="AB279" s="315" t="str">
        <f t="shared" si="140"/>
        <v>Remplir les termes C, P et TVA</v>
      </c>
      <c r="AC279" s="55"/>
      <c r="AD279" s="65"/>
      <c r="AE279" s="56"/>
      <c r="AF279" s="48" t="s">
        <v>64</v>
      </c>
      <c r="AG279" s="99" t="str">
        <f t="shared" si="141"/>
        <v>Remplir la colonne AC ou AE</v>
      </c>
      <c r="AH279" s="103"/>
      <c r="AI279" s="173" t="str">
        <f t="shared" si="157"/>
        <v>Remplir la colonne M</v>
      </c>
      <c r="AJ279" s="179" t="str">
        <f t="shared" si="142"/>
        <v>Remplir la colonne AH</v>
      </c>
      <c r="AK279" s="297" t="str">
        <f t="shared" si="158"/>
        <v>Remplir la colonne I</v>
      </c>
      <c r="AL279" s="84" t="s">
        <v>64</v>
      </c>
      <c r="AM279" s="315" t="str">
        <f t="shared" si="143"/>
        <v>Remplir les termes C, P et TVA</v>
      </c>
      <c r="AN279" s="55"/>
      <c r="AO279" s="65"/>
      <c r="AP279" s="56"/>
      <c r="AQ279" s="48" t="s">
        <v>64</v>
      </c>
      <c r="AR279" s="99" t="str">
        <f t="shared" si="144"/>
        <v>Remplir la colonne AN ou AP</v>
      </c>
      <c r="AS279" s="103"/>
      <c r="AT279" s="173" t="str">
        <f t="shared" si="159"/>
        <v>Remplir la colonne M</v>
      </c>
      <c r="AU279" s="179" t="str">
        <f t="shared" si="145"/>
        <v>Remplir la colonne AS</v>
      </c>
      <c r="AV279" s="297" t="str">
        <f t="shared" si="160"/>
        <v>Remplir la colonne I</v>
      </c>
      <c r="AW279" s="84" t="s">
        <v>64</v>
      </c>
      <c r="AX279" s="315" t="str">
        <f t="shared" si="146"/>
        <v>Remplir les termes C, P et TVA</v>
      </c>
      <c r="AY279" s="55"/>
      <c r="AZ279" s="65"/>
      <c r="BA279" s="56"/>
      <c r="BB279" s="48" t="s">
        <v>64</v>
      </c>
      <c r="BC279" s="99" t="str">
        <f t="shared" si="147"/>
        <v>Remplir la colonne AY ou BA</v>
      </c>
      <c r="BD279" s="103"/>
      <c r="BE279" s="173" t="str">
        <f t="shared" si="161"/>
        <v>Remplir la colonne M</v>
      </c>
      <c r="BF279" s="179" t="str">
        <f t="shared" si="148"/>
        <v>Remplir la colonne BD</v>
      </c>
      <c r="BG279" s="297" t="str">
        <f t="shared" si="162"/>
        <v>Remplir la colonne I</v>
      </c>
      <c r="BH279" s="84" t="s">
        <v>64</v>
      </c>
      <c r="BI279" s="315" t="str">
        <f t="shared" si="149"/>
        <v>Remplir les termes C, P et TVA</v>
      </c>
      <c r="BJ279" s="55"/>
      <c r="BK279" s="65"/>
      <c r="BL279" s="56"/>
      <c r="BM279" s="48" t="s">
        <v>64</v>
      </c>
      <c r="BN279" s="99" t="str">
        <f t="shared" si="150"/>
        <v>Remplir la colonne BJ ou BL</v>
      </c>
      <c r="BO279" s="103"/>
      <c r="BP279" s="173" t="str">
        <f t="shared" si="163"/>
        <v>Remplir la colonne M</v>
      </c>
      <c r="BQ279" s="179" t="str">
        <f t="shared" si="151"/>
        <v>Remplir la colonne BO</v>
      </c>
      <c r="BR279" s="297" t="str">
        <f t="shared" si="164"/>
        <v>Remplir la colonne I</v>
      </c>
      <c r="BS279" s="84" t="s">
        <v>64</v>
      </c>
      <c r="BT279" s="315" t="str">
        <f t="shared" si="152"/>
        <v>Remplir les termes C, P et TVA</v>
      </c>
      <c r="BU279" s="55"/>
      <c r="BV279" s="65"/>
      <c r="BW279" s="56"/>
      <c r="BX279" s="48" t="s">
        <v>64</v>
      </c>
      <c r="BY279" s="99" t="str">
        <f t="shared" si="153"/>
        <v>Remplir la colonne BU ou BW</v>
      </c>
      <c r="BZ279" s="103"/>
      <c r="CA279" s="173" t="str">
        <f t="shared" si="165"/>
        <v>Remplir la colonne M</v>
      </c>
      <c r="CB279" s="179" t="str">
        <f t="shared" si="154"/>
        <v>Remplir la colonne BZ</v>
      </c>
      <c r="CC279" s="297" t="str">
        <f t="shared" si="166"/>
        <v>Remplir la colonne I</v>
      </c>
      <c r="CD279" s="84" t="s">
        <v>64</v>
      </c>
      <c r="CE279" s="315" t="str">
        <f t="shared" si="155"/>
        <v>Remplir les termes C, P et TVA</v>
      </c>
      <c r="CF279" s="61" t="str">
        <f t="shared" si="136"/>
        <v>REMPLIR TYPE DE CLIENT</v>
      </c>
      <c r="CG279" s="107" t="str">
        <f t="shared" si="137"/>
        <v>Montant total de l'aide demandée non indiqué</v>
      </c>
      <c r="CH279" s="1"/>
      <c r="CI279" s="1"/>
      <c r="CJ279" s="1"/>
      <c r="CK279" s="1"/>
      <c r="CL279" s="1"/>
    </row>
    <row r="280" spans="1:90" x14ac:dyDescent="0.25">
      <c r="A280" s="51"/>
      <c r="B280" s="111"/>
      <c r="C280" s="111"/>
      <c r="D280" s="111"/>
      <c r="E280" s="111"/>
      <c r="F280" s="111"/>
      <c r="G280" s="132"/>
      <c r="H280" s="151"/>
      <c r="I280" s="299"/>
      <c r="J280" s="152"/>
      <c r="K280" s="153"/>
      <c r="L280" s="169"/>
      <c r="M280" s="39"/>
      <c r="N280" s="90"/>
      <c r="O280" s="39"/>
      <c r="P280" s="23"/>
      <c r="Q280" s="170">
        <f t="shared" si="134"/>
        <v>0</v>
      </c>
      <c r="R280" s="55"/>
      <c r="S280" s="65"/>
      <c r="T280" s="56"/>
      <c r="U280" s="48" t="s">
        <v>64</v>
      </c>
      <c r="V280" s="99" t="str">
        <f t="shared" si="138"/>
        <v>Remplir la colonne R ou T</v>
      </c>
      <c r="W280" s="103"/>
      <c r="X280" s="173" t="str">
        <f t="shared" si="135"/>
        <v>Remplir la colonne M</v>
      </c>
      <c r="Y280" s="179" t="str">
        <f t="shared" si="139"/>
        <v>Remplir la colonne W</v>
      </c>
      <c r="Z280" s="297" t="str">
        <f t="shared" si="156"/>
        <v>Remplir la colonne I</v>
      </c>
      <c r="AA280" s="84" t="s">
        <v>64</v>
      </c>
      <c r="AB280" s="315" t="str">
        <f t="shared" si="140"/>
        <v>Remplir les termes C, P et TVA</v>
      </c>
      <c r="AC280" s="55"/>
      <c r="AD280" s="65"/>
      <c r="AE280" s="56"/>
      <c r="AF280" s="48" t="s">
        <v>64</v>
      </c>
      <c r="AG280" s="99" t="str">
        <f t="shared" si="141"/>
        <v>Remplir la colonne AC ou AE</v>
      </c>
      <c r="AH280" s="103"/>
      <c r="AI280" s="173" t="str">
        <f t="shared" si="157"/>
        <v>Remplir la colonne M</v>
      </c>
      <c r="AJ280" s="179" t="str">
        <f t="shared" si="142"/>
        <v>Remplir la colonne AH</v>
      </c>
      <c r="AK280" s="297" t="str">
        <f t="shared" si="158"/>
        <v>Remplir la colonne I</v>
      </c>
      <c r="AL280" s="84" t="s">
        <v>64</v>
      </c>
      <c r="AM280" s="315" t="str">
        <f t="shared" si="143"/>
        <v>Remplir les termes C, P et TVA</v>
      </c>
      <c r="AN280" s="55"/>
      <c r="AO280" s="65"/>
      <c r="AP280" s="56"/>
      <c r="AQ280" s="48" t="s">
        <v>64</v>
      </c>
      <c r="AR280" s="99" t="str">
        <f t="shared" si="144"/>
        <v>Remplir la colonne AN ou AP</v>
      </c>
      <c r="AS280" s="103"/>
      <c r="AT280" s="173" t="str">
        <f t="shared" si="159"/>
        <v>Remplir la colonne M</v>
      </c>
      <c r="AU280" s="179" t="str">
        <f t="shared" si="145"/>
        <v>Remplir la colonne AS</v>
      </c>
      <c r="AV280" s="297" t="str">
        <f t="shared" si="160"/>
        <v>Remplir la colonne I</v>
      </c>
      <c r="AW280" s="84" t="s">
        <v>64</v>
      </c>
      <c r="AX280" s="315" t="str">
        <f t="shared" si="146"/>
        <v>Remplir les termes C, P et TVA</v>
      </c>
      <c r="AY280" s="55"/>
      <c r="AZ280" s="65"/>
      <c r="BA280" s="56"/>
      <c r="BB280" s="48" t="s">
        <v>64</v>
      </c>
      <c r="BC280" s="99" t="str">
        <f t="shared" si="147"/>
        <v>Remplir la colonne AY ou BA</v>
      </c>
      <c r="BD280" s="103"/>
      <c r="BE280" s="173" t="str">
        <f t="shared" si="161"/>
        <v>Remplir la colonne M</v>
      </c>
      <c r="BF280" s="179" t="str">
        <f t="shared" si="148"/>
        <v>Remplir la colonne BD</v>
      </c>
      <c r="BG280" s="297" t="str">
        <f t="shared" si="162"/>
        <v>Remplir la colonne I</v>
      </c>
      <c r="BH280" s="84" t="s">
        <v>64</v>
      </c>
      <c r="BI280" s="315" t="str">
        <f t="shared" si="149"/>
        <v>Remplir les termes C, P et TVA</v>
      </c>
      <c r="BJ280" s="55"/>
      <c r="BK280" s="65"/>
      <c r="BL280" s="56"/>
      <c r="BM280" s="48" t="s">
        <v>64</v>
      </c>
      <c r="BN280" s="99" t="str">
        <f t="shared" si="150"/>
        <v>Remplir la colonne BJ ou BL</v>
      </c>
      <c r="BO280" s="103"/>
      <c r="BP280" s="173" t="str">
        <f t="shared" si="163"/>
        <v>Remplir la colonne M</v>
      </c>
      <c r="BQ280" s="179" t="str">
        <f t="shared" si="151"/>
        <v>Remplir la colonne BO</v>
      </c>
      <c r="BR280" s="297" t="str">
        <f t="shared" si="164"/>
        <v>Remplir la colonne I</v>
      </c>
      <c r="BS280" s="84" t="s">
        <v>64</v>
      </c>
      <c r="BT280" s="315" t="str">
        <f t="shared" si="152"/>
        <v>Remplir les termes C, P et TVA</v>
      </c>
      <c r="BU280" s="55"/>
      <c r="BV280" s="65"/>
      <c r="BW280" s="56"/>
      <c r="BX280" s="48" t="s">
        <v>64</v>
      </c>
      <c r="BY280" s="99" t="str">
        <f t="shared" si="153"/>
        <v>Remplir la colonne BU ou BW</v>
      </c>
      <c r="BZ280" s="103"/>
      <c r="CA280" s="173" t="str">
        <f t="shared" si="165"/>
        <v>Remplir la colonne M</v>
      </c>
      <c r="CB280" s="179" t="str">
        <f t="shared" si="154"/>
        <v>Remplir la colonne BZ</v>
      </c>
      <c r="CC280" s="297" t="str">
        <f t="shared" si="166"/>
        <v>Remplir la colonne I</v>
      </c>
      <c r="CD280" s="84" t="s">
        <v>64</v>
      </c>
      <c r="CE280" s="315" t="str">
        <f t="shared" si="155"/>
        <v>Remplir les termes C, P et TVA</v>
      </c>
      <c r="CF280" s="61" t="str">
        <f t="shared" si="136"/>
        <v>REMPLIR TYPE DE CLIENT</v>
      </c>
      <c r="CG280" s="107" t="str">
        <f t="shared" si="137"/>
        <v>Montant total de l'aide demandée non indiqué</v>
      </c>
      <c r="CH280" s="1"/>
      <c r="CI280" s="1"/>
      <c r="CJ280" s="1"/>
      <c r="CK280" s="1"/>
      <c r="CL280" s="1"/>
    </row>
    <row r="281" spans="1:90" x14ac:dyDescent="0.25">
      <c r="A281" s="51"/>
      <c r="B281" s="111"/>
      <c r="C281" s="111"/>
      <c r="D281" s="111"/>
      <c r="E281" s="111"/>
      <c r="F281" s="111"/>
      <c r="G281" s="132"/>
      <c r="H281" s="151"/>
      <c r="I281" s="299"/>
      <c r="J281" s="152"/>
      <c r="K281" s="153"/>
      <c r="L281" s="169"/>
      <c r="M281" s="39"/>
      <c r="N281" s="90"/>
      <c r="O281" s="39"/>
      <c r="P281" s="23"/>
      <c r="Q281" s="170">
        <f t="shared" si="134"/>
        <v>0</v>
      </c>
      <c r="R281" s="55"/>
      <c r="S281" s="65"/>
      <c r="T281" s="56"/>
      <c r="U281" s="48" t="s">
        <v>64</v>
      </c>
      <c r="V281" s="99" t="str">
        <f t="shared" si="138"/>
        <v>Remplir la colonne R ou T</v>
      </c>
      <c r="W281" s="103"/>
      <c r="X281" s="173" t="str">
        <f t="shared" si="135"/>
        <v>Remplir la colonne M</v>
      </c>
      <c r="Y281" s="179" t="str">
        <f t="shared" si="139"/>
        <v>Remplir la colonne W</v>
      </c>
      <c r="Z281" s="297" t="str">
        <f t="shared" si="156"/>
        <v>Remplir la colonne I</v>
      </c>
      <c r="AA281" s="84" t="s">
        <v>64</v>
      </c>
      <c r="AB281" s="315" t="str">
        <f t="shared" si="140"/>
        <v>Remplir les termes C, P et TVA</v>
      </c>
      <c r="AC281" s="55"/>
      <c r="AD281" s="65"/>
      <c r="AE281" s="56"/>
      <c r="AF281" s="48" t="s">
        <v>64</v>
      </c>
      <c r="AG281" s="99" t="str">
        <f t="shared" si="141"/>
        <v>Remplir la colonne AC ou AE</v>
      </c>
      <c r="AH281" s="103"/>
      <c r="AI281" s="173" t="str">
        <f t="shared" si="157"/>
        <v>Remplir la colonne M</v>
      </c>
      <c r="AJ281" s="179" t="str">
        <f t="shared" si="142"/>
        <v>Remplir la colonne AH</v>
      </c>
      <c r="AK281" s="297" t="str">
        <f t="shared" si="158"/>
        <v>Remplir la colonne I</v>
      </c>
      <c r="AL281" s="84" t="s">
        <v>64</v>
      </c>
      <c r="AM281" s="315" t="str">
        <f t="shared" si="143"/>
        <v>Remplir les termes C, P et TVA</v>
      </c>
      <c r="AN281" s="55"/>
      <c r="AO281" s="65"/>
      <c r="AP281" s="56"/>
      <c r="AQ281" s="48" t="s">
        <v>64</v>
      </c>
      <c r="AR281" s="99" t="str">
        <f t="shared" si="144"/>
        <v>Remplir la colonne AN ou AP</v>
      </c>
      <c r="AS281" s="103"/>
      <c r="AT281" s="173" t="str">
        <f t="shared" si="159"/>
        <v>Remplir la colonne M</v>
      </c>
      <c r="AU281" s="179" t="str">
        <f t="shared" si="145"/>
        <v>Remplir la colonne AS</v>
      </c>
      <c r="AV281" s="297" t="str">
        <f t="shared" si="160"/>
        <v>Remplir la colonne I</v>
      </c>
      <c r="AW281" s="84" t="s">
        <v>64</v>
      </c>
      <c r="AX281" s="315" t="str">
        <f t="shared" si="146"/>
        <v>Remplir les termes C, P et TVA</v>
      </c>
      <c r="AY281" s="55"/>
      <c r="AZ281" s="65"/>
      <c r="BA281" s="56"/>
      <c r="BB281" s="48" t="s">
        <v>64</v>
      </c>
      <c r="BC281" s="99" t="str">
        <f t="shared" si="147"/>
        <v>Remplir la colonne AY ou BA</v>
      </c>
      <c r="BD281" s="103"/>
      <c r="BE281" s="173" t="str">
        <f t="shared" si="161"/>
        <v>Remplir la colonne M</v>
      </c>
      <c r="BF281" s="179" t="str">
        <f t="shared" si="148"/>
        <v>Remplir la colonne BD</v>
      </c>
      <c r="BG281" s="297" t="str">
        <f t="shared" si="162"/>
        <v>Remplir la colonne I</v>
      </c>
      <c r="BH281" s="84" t="s">
        <v>64</v>
      </c>
      <c r="BI281" s="315" t="str">
        <f t="shared" si="149"/>
        <v>Remplir les termes C, P et TVA</v>
      </c>
      <c r="BJ281" s="55"/>
      <c r="BK281" s="65"/>
      <c r="BL281" s="56"/>
      <c r="BM281" s="48" t="s">
        <v>64</v>
      </c>
      <c r="BN281" s="99" t="str">
        <f t="shared" si="150"/>
        <v>Remplir la colonne BJ ou BL</v>
      </c>
      <c r="BO281" s="103"/>
      <c r="BP281" s="173" t="str">
        <f t="shared" si="163"/>
        <v>Remplir la colonne M</v>
      </c>
      <c r="BQ281" s="179" t="str">
        <f t="shared" si="151"/>
        <v>Remplir la colonne BO</v>
      </c>
      <c r="BR281" s="297" t="str">
        <f t="shared" si="164"/>
        <v>Remplir la colonne I</v>
      </c>
      <c r="BS281" s="84" t="s">
        <v>64</v>
      </c>
      <c r="BT281" s="315" t="str">
        <f t="shared" si="152"/>
        <v>Remplir les termes C, P et TVA</v>
      </c>
      <c r="BU281" s="55"/>
      <c r="BV281" s="65"/>
      <c r="BW281" s="56"/>
      <c r="BX281" s="48" t="s">
        <v>64</v>
      </c>
      <c r="BY281" s="99" t="str">
        <f t="shared" si="153"/>
        <v>Remplir la colonne BU ou BW</v>
      </c>
      <c r="BZ281" s="103"/>
      <c r="CA281" s="173" t="str">
        <f t="shared" si="165"/>
        <v>Remplir la colonne M</v>
      </c>
      <c r="CB281" s="179" t="str">
        <f t="shared" si="154"/>
        <v>Remplir la colonne BZ</v>
      </c>
      <c r="CC281" s="297" t="str">
        <f t="shared" si="166"/>
        <v>Remplir la colonne I</v>
      </c>
      <c r="CD281" s="84" t="s">
        <v>64</v>
      </c>
      <c r="CE281" s="315" t="str">
        <f t="shared" si="155"/>
        <v>Remplir les termes C, P et TVA</v>
      </c>
      <c r="CF281" s="61" t="str">
        <f t="shared" si="136"/>
        <v>REMPLIR TYPE DE CLIENT</v>
      </c>
      <c r="CG281" s="107" t="str">
        <f t="shared" si="137"/>
        <v>Montant total de l'aide demandée non indiqué</v>
      </c>
      <c r="CH281" s="1"/>
      <c r="CI281" s="1"/>
      <c r="CJ281" s="1"/>
      <c r="CK281" s="1"/>
      <c r="CL281" s="1"/>
    </row>
    <row r="282" spans="1:90" x14ac:dyDescent="0.25">
      <c r="A282" s="51"/>
      <c r="B282" s="111"/>
      <c r="C282" s="111"/>
      <c r="D282" s="111"/>
      <c r="E282" s="111"/>
      <c r="F282" s="111"/>
      <c r="G282" s="132"/>
      <c r="H282" s="151"/>
      <c r="I282" s="299"/>
      <c r="J282" s="152"/>
      <c r="K282" s="153"/>
      <c r="L282" s="169"/>
      <c r="M282" s="39"/>
      <c r="N282" s="90"/>
      <c r="O282" s="39"/>
      <c r="P282" s="23"/>
      <c r="Q282" s="170">
        <f t="shared" si="134"/>
        <v>0</v>
      </c>
      <c r="R282" s="55"/>
      <c r="S282" s="65"/>
      <c r="T282" s="56"/>
      <c r="U282" s="48" t="s">
        <v>64</v>
      </c>
      <c r="V282" s="99" t="str">
        <f t="shared" si="138"/>
        <v>Remplir la colonne R ou T</v>
      </c>
      <c r="W282" s="103"/>
      <c r="X282" s="173" t="str">
        <f t="shared" si="135"/>
        <v>Remplir la colonne M</v>
      </c>
      <c r="Y282" s="179" t="str">
        <f t="shared" si="139"/>
        <v>Remplir la colonne W</v>
      </c>
      <c r="Z282" s="297" t="str">
        <f t="shared" si="156"/>
        <v>Remplir la colonne I</v>
      </c>
      <c r="AA282" s="84" t="s">
        <v>64</v>
      </c>
      <c r="AB282" s="315" t="str">
        <f t="shared" si="140"/>
        <v>Remplir les termes C, P et TVA</v>
      </c>
      <c r="AC282" s="55"/>
      <c r="AD282" s="65"/>
      <c r="AE282" s="56"/>
      <c r="AF282" s="48" t="s">
        <v>64</v>
      </c>
      <c r="AG282" s="99" t="str">
        <f t="shared" si="141"/>
        <v>Remplir la colonne AC ou AE</v>
      </c>
      <c r="AH282" s="103"/>
      <c r="AI282" s="173" t="str">
        <f t="shared" si="157"/>
        <v>Remplir la colonne M</v>
      </c>
      <c r="AJ282" s="179" t="str">
        <f t="shared" si="142"/>
        <v>Remplir la colonne AH</v>
      </c>
      <c r="AK282" s="297" t="str">
        <f t="shared" si="158"/>
        <v>Remplir la colonne I</v>
      </c>
      <c r="AL282" s="84" t="s">
        <v>64</v>
      </c>
      <c r="AM282" s="315" t="str">
        <f t="shared" si="143"/>
        <v>Remplir les termes C, P et TVA</v>
      </c>
      <c r="AN282" s="55"/>
      <c r="AO282" s="65"/>
      <c r="AP282" s="56"/>
      <c r="AQ282" s="48" t="s">
        <v>64</v>
      </c>
      <c r="AR282" s="99" t="str">
        <f t="shared" si="144"/>
        <v>Remplir la colonne AN ou AP</v>
      </c>
      <c r="AS282" s="103"/>
      <c r="AT282" s="173" t="str">
        <f t="shared" si="159"/>
        <v>Remplir la colonne M</v>
      </c>
      <c r="AU282" s="179" t="str">
        <f t="shared" si="145"/>
        <v>Remplir la colonne AS</v>
      </c>
      <c r="AV282" s="297" t="str">
        <f t="shared" si="160"/>
        <v>Remplir la colonne I</v>
      </c>
      <c r="AW282" s="84" t="s">
        <v>64</v>
      </c>
      <c r="AX282" s="315" t="str">
        <f t="shared" si="146"/>
        <v>Remplir les termes C, P et TVA</v>
      </c>
      <c r="AY282" s="55"/>
      <c r="AZ282" s="65"/>
      <c r="BA282" s="56"/>
      <c r="BB282" s="48" t="s">
        <v>64</v>
      </c>
      <c r="BC282" s="99" t="str">
        <f t="shared" si="147"/>
        <v>Remplir la colonne AY ou BA</v>
      </c>
      <c r="BD282" s="103"/>
      <c r="BE282" s="173" t="str">
        <f t="shared" si="161"/>
        <v>Remplir la colonne M</v>
      </c>
      <c r="BF282" s="179" t="str">
        <f t="shared" si="148"/>
        <v>Remplir la colonne BD</v>
      </c>
      <c r="BG282" s="297" t="str">
        <f t="shared" si="162"/>
        <v>Remplir la colonne I</v>
      </c>
      <c r="BH282" s="84" t="s">
        <v>64</v>
      </c>
      <c r="BI282" s="315" t="str">
        <f t="shared" si="149"/>
        <v>Remplir les termes C, P et TVA</v>
      </c>
      <c r="BJ282" s="55"/>
      <c r="BK282" s="65"/>
      <c r="BL282" s="56"/>
      <c r="BM282" s="48" t="s">
        <v>64</v>
      </c>
      <c r="BN282" s="99" t="str">
        <f t="shared" si="150"/>
        <v>Remplir la colonne BJ ou BL</v>
      </c>
      <c r="BO282" s="103"/>
      <c r="BP282" s="173" t="str">
        <f t="shared" si="163"/>
        <v>Remplir la colonne M</v>
      </c>
      <c r="BQ282" s="179" t="str">
        <f t="shared" si="151"/>
        <v>Remplir la colonne BO</v>
      </c>
      <c r="BR282" s="297" t="str">
        <f t="shared" si="164"/>
        <v>Remplir la colonne I</v>
      </c>
      <c r="BS282" s="84" t="s">
        <v>64</v>
      </c>
      <c r="BT282" s="315" t="str">
        <f t="shared" si="152"/>
        <v>Remplir les termes C, P et TVA</v>
      </c>
      <c r="BU282" s="55"/>
      <c r="BV282" s="65"/>
      <c r="BW282" s="56"/>
      <c r="BX282" s="48" t="s">
        <v>64</v>
      </c>
      <c r="BY282" s="99" t="str">
        <f t="shared" si="153"/>
        <v>Remplir la colonne BU ou BW</v>
      </c>
      <c r="BZ282" s="103"/>
      <c r="CA282" s="173" t="str">
        <f t="shared" si="165"/>
        <v>Remplir la colonne M</v>
      </c>
      <c r="CB282" s="179" t="str">
        <f t="shared" si="154"/>
        <v>Remplir la colonne BZ</v>
      </c>
      <c r="CC282" s="297" t="str">
        <f t="shared" si="166"/>
        <v>Remplir la colonne I</v>
      </c>
      <c r="CD282" s="84" t="s">
        <v>64</v>
      </c>
      <c r="CE282" s="315" t="str">
        <f t="shared" si="155"/>
        <v>Remplir les termes C, P et TVA</v>
      </c>
      <c r="CF282" s="61" t="str">
        <f t="shared" si="136"/>
        <v>REMPLIR TYPE DE CLIENT</v>
      </c>
      <c r="CG282" s="107" t="str">
        <f t="shared" si="137"/>
        <v>Montant total de l'aide demandée non indiqué</v>
      </c>
      <c r="CH282" s="1"/>
      <c r="CI282" s="1"/>
      <c r="CJ282" s="1"/>
      <c r="CK282" s="1"/>
      <c r="CL282" s="1"/>
    </row>
    <row r="283" spans="1:90" x14ac:dyDescent="0.25">
      <c r="A283" s="51"/>
      <c r="B283" s="111"/>
      <c r="C283" s="111"/>
      <c r="D283" s="111"/>
      <c r="E283" s="111"/>
      <c r="F283" s="111"/>
      <c r="G283" s="132"/>
      <c r="H283" s="151"/>
      <c r="I283" s="299"/>
      <c r="J283" s="152"/>
      <c r="K283" s="153"/>
      <c r="L283" s="169"/>
      <c r="M283" s="39"/>
      <c r="N283" s="90"/>
      <c r="O283" s="39"/>
      <c r="P283" s="23"/>
      <c r="Q283" s="170">
        <f t="shared" si="134"/>
        <v>0</v>
      </c>
      <c r="R283" s="55"/>
      <c r="S283" s="65"/>
      <c r="T283" s="56"/>
      <c r="U283" s="48" t="s">
        <v>64</v>
      </c>
      <c r="V283" s="99" t="str">
        <f t="shared" si="138"/>
        <v>Remplir la colonne R ou T</v>
      </c>
      <c r="W283" s="103"/>
      <c r="X283" s="173" t="str">
        <f t="shared" si="135"/>
        <v>Remplir la colonne M</v>
      </c>
      <c r="Y283" s="179" t="str">
        <f t="shared" si="139"/>
        <v>Remplir la colonne W</v>
      </c>
      <c r="Z283" s="297" t="str">
        <f t="shared" si="156"/>
        <v>Remplir la colonne I</v>
      </c>
      <c r="AA283" s="84" t="s">
        <v>64</v>
      </c>
      <c r="AB283" s="315" t="str">
        <f t="shared" si="140"/>
        <v>Remplir les termes C, P et TVA</v>
      </c>
      <c r="AC283" s="55"/>
      <c r="AD283" s="65"/>
      <c r="AE283" s="56"/>
      <c r="AF283" s="48" t="s">
        <v>64</v>
      </c>
      <c r="AG283" s="99" t="str">
        <f t="shared" si="141"/>
        <v>Remplir la colonne AC ou AE</v>
      </c>
      <c r="AH283" s="103"/>
      <c r="AI283" s="173" t="str">
        <f t="shared" si="157"/>
        <v>Remplir la colonne M</v>
      </c>
      <c r="AJ283" s="179" t="str">
        <f t="shared" si="142"/>
        <v>Remplir la colonne AH</v>
      </c>
      <c r="AK283" s="297" t="str">
        <f t="shared" si="158"/>
        <v>Remplir la colonne I</v>
      </c>
      <c r="AL283" s="84" t="s">
        <v>64</v>
      </c>
      <c r="AM283" s="315" t="str">
        <f t="shared" si="143"/>
        <v>Remplir les termes C, P et TVA</v>
      </c>
      <c r="AN283" s="55"/>
      <c r="AO283" s="65"/>
      <c r="AP283" s="56"/>
      <c r="AQ283" s="48" t="s">
        <v>64</v>
      </c>
      <c r="AR283" s="99" t="str">
        <f t="shared" si="144"/>
        <v>Remplir la colonne AN ou AP</v>
      </c>
      <c r="AS283" s="103"/>
      <c r="AT283" s="173" t="str">
        <f t="shared" si="159"/>
        <v>Remplir la colonne M</v>
      </c>
      <c r="AU283" s="179" t="str">
        <f t="shared" si="145"/>
        <v>Remplir la colonne AS</v>
      </c>
      <c r="AV283" s="297" t="str">
        <f t="shared" si="160"/>
        <v>Remplir la colonne I</v>
      </c>
      <c r="AW283" s="84" t="s">
        <v>64</v>
      </c>
      <c r="AX283" s="315" t="str">
        <f t="shared" si="146"/>
        <v>Remplir les termes C, P et TVA</v>
      </c>
      <c r="AY283" s="55"/>
      <c r="AZ283" s="65"/>
      <c r="BA283" s="56"/>
      <c r="BB283" s="48" t="s">
        <v>64</v>
      </c>
      <c r="BC283" s="99" t="str">
        <f t="shared" si="147"/>
        <v>Remplir la colonne AY ou BA</v>
      </c>
      <c r="BD283" s="103"/>
      <c r="BE283" s="173" t="str">
        <f t="shared" si="161"/>
        <v>Remplir la colonne M</v>
      </c>
      <c r="BF283" s="179" t="str">
        <f t="shared" si="148"/>
        <v>Remplir la colonne BD</v>
      </c>
      <c r="BG283" s="297" t="str">
        <f t="shared" si="162"/>
        <v>Remplir la colonne I</v>
      </c>
      <c r="BH283" s="84" t="s">
        <v>64</v>
      </c>
      <c r="BI283" s="315" t="str">
        <f t="shared" si="149"/>
        <v>Remplir les termes C, P et TVA</v>
      </c>
      <c r="BJ283" s="55"/>
      <c r="BK283" s="65"/>
      <c r="BL283" s="56"/>
      <c r="BM283" s="48" t="s">
        <v>64</v>
      </c>
      <c r="BN283" s="99" t="str">
        <f t="shared" si="150"/>
        <v>Remplir la colonne BJ ou BL</v>
      </c>
      <c r="BO283" s="103"/>
      <c r="BP283" s="173" t="str">
        <f t="shared" si="163"/>
        <v>Remplir la colonne M</v>
      </c>
      <c r="BQ283" s="179" t="str">
        <f t="shared" si="151"/>
        <v>Remplir la colonne BO</v>
      </c>
      <c r="BR283" s="297" t="str">
        <f t="shared" si="164"/>
        <v>Remplir la colonne I</v>
      </c>
      <c r="BS283" s="84" t="s">
        <v>64</v>
      </c>
      <c r="BT283" s="315" t="str">
        <f t="shared" si="152"/>
        <v>Remplir les termes C, P et TVA</v>
      </c>
      <c r="BU283" s="55"/>
      <c r="BV283" s="65"/>
      <c r="BW283" s="56"/>
      <c r="BX283" s="48" t="s">
        <v>64</v>
      </c>
      <c r="BY283" s="99" t="str">
        <f t="shared" si="153"/>
        <v>Remplir la colonne BU ou BW</v>
      </c>
      <c r="BZ283" s="103"/>
      <c r="CA283" s="173" t="str">
        <f t="shared" si="165"/>
        <v>Remplir la colonne M</v>
      </c>
      <c r="CB283" s="179" t="str">
        <f t="shared" si="154"/>
        <v>Remplir la colonne BZ</v>
      </c>
      <c r="CC283" s="297" t="str">
        <f t="shared" si="166"/>
        <v>Remplir la colonne I</v>
      </c>
      <c r="CD283" s="84" t="s">
        <v>64</v>
      </c>
      <c r="CE283" s="315" t="str">
        <f t="shared" si="155"/>
        <v>Remplir les termes C, P et TVA</v>
      </c>
      <c r="CF283" s="61" t="str">
        <f t="shared" si="136"/>
        <v>REMPLIR TYPE DE CLIENT</v>
      </c>
      <c r="CG283" s="107" t="str">
        <f t="shared" si="137"/>
        <v>Montant total de l'aide demandée non indiqué</v>
      </c>
      <c r="CH283" s="1"/>
      <c r="CI283" s="1"/>
      <c r="CJ283" s="1"/>
      <c r="CK283" s="1"/>
      <c r="CL283" s="1"/>
    </row>
    <row r="284" spans="1:90" x14ac:dyDescent="0.25">
      <c r="A284" s="51"/>
      <c r="B284" s="111"/>
      <c r="C284" s="111"/>
      <c r="D284" s="111"/>
      <c r="E284" s="111"/>
      <c r="F284" s="111"/>
      <c r="G284" s="132"/>
      <c r="H284" s="151"/>
      <c r="I284" s="299"/>
      <c r="J284" s="152"/>
      <c r="K284" s="153"/>
      <c r="L284" s="169"/>
      <c r="M284" s="39"/>
      <c r="N284" s="90"/>
      <c r="O284" s="39"/>
      <c r="P284" s="23"/>
      <c r="Q284" s="170">
        <f t="shared" si="134"/>
        <v>0</v>
      </c>
      <c r="R284" s="55"/>
      <c r="S284" s="65"/>
      <c r="T284" s="56"/>
      <c r="U284" s="48" t="s">
        <v>64</v>
      </c>
      <c r="V284" s="99" t="str">
        <f t="shared" si="138"/>
        <v>Remplir la colonne R ou T</v>
      </c>
      <c r="W284" s="103"/>
      <c r="X284" s="173" t="str">
        <f t="shared" si="135"/>
        <v>Remplir la colonne M</v>
      </c>
      <c r="Y284" s="179" t="str">
        <f t="shared" si="139"/>
        <v>Remplir la colonne W</v>
      </c>
      <c r="Z284" s="297" t="str">
        <f t="shared" si="156"/>
        <v>Remplir la colonne I</v>
      </c>
      <c r="AA284" s="84" t="s">
        <v>64</v>
      </c>
      <c r="AB284" s="315" t="str">
        <f t="shared" si="140"/>
        <v>Remplir les termes C, P et TVA</v>
      </c>
      <c r="AC284" s="55"/>
      <c r="AD284" s="65"/>
      <c r="AE284" s="56"/>
      <c r="AF284" s="48" t="s">
        <v>64</v>
      </c>
      <c r="AG284" s="99" t="str">
        <f t="shared" si="141"/>
        <v>Remplir la colonne AC ou AE</v>
      </c>
      <c r="AH284" s="103"/>
      <c r="AI284" s="173" t="str">
        <f t="shared" si="157"/>
        <v>Remplir la colonne M</v>
      </c>
      <c r="AJ284" s="179" t="str">
        <f t="shared" si="142"/>
        <v>Remplir la colonne AH</v>
      </c>
      <c r="AK284" s="297" t="str">
        <f t="shared" si="158"/>
        <v>Remplir la colonne I</v>
      </c>
      <c r="AL284" s="84" t="s">
        <v>64</v>
      </c>
      <c r="AM284" s="315" t="str">
        <f t="shared" si="143"/>
        <v>Remplir les termes C, P et TVA</v>
      </c>
      <c r="AN284" s="55"/>
      <c r="AO284" s="65"/>
      <c r="AP284" s="56"/>
      <c r="AQ284" s="48" t="s">
        <v>64</v>
      </c>
      <c r="AR284" s="99" t="str">
        <f t="shared" si="144"/>
        <v>Remplir la colonne AN ou AP</v>
      </c>
      <c r="AS284" s="103"/>
      <c r="AT284" s="173" t="str">
        <f t="shared" si="159"/>
        <v>Remplir la colonne M</v>
      </c>
      <c r="AU284" s="179" t="str">
        <f t="shared" si="145"/>
        <v>Remplir la colonne AS</v>
      </c>
      <c r="AV284" s="297" t="str">
        <f t="shared" si="160"/>
        <v>Remplir la colonne I</v>
      </c>
      <c r="AW284" s="84" t="s">
        <v>64</v>
      </c>
      <c r="AX284" s="315" t="str">
        <f t="shared" si="146"/>
        <v>Remplir les termes C, P et TVA</v>
      </c>
      <c r="AY284" s="55"/>
      <c r="AZ284" s="65"/>
      <c r="BA284" s="56"/>
      <c r="BB284" s="48" t="s">
        <v>64</v>
      </c>
      <c r="BC284" s="99" t="str">
        <f t="shared" si="147"/>
        <v>Remplir la colonne AY ou BA</v>
      </c>
      <c r="BD284" s="103"/>
      <c r="BE284" s="173" t="str">
        <f t="shared" si="161"/>
        <v>Remplir la colonne M</v>
      </c>
      <c r="BF284" s="179" t="str">
        <f t="shared" si="148"/>
        <v>Remplir la colonne BD</v>
      </c>
      <c r="BG284" s="297" t="str">
        <f t="shared" si="162"/>
        <v>Remplir la colonne I</v>
      </c>
      <c r="BH284" s="84" t="s">
        <v>64</v>
      </c>
      <c r="BI284" s="315" t="str">
        <f t="shared" si="149"/>
        <v>Remplir les termes C, P et TVA</v>
      </c>
      <c r="BJ284" s="55"/>
      <c r="BK284" s="65"/>
      <c r="BL284" s="56"/>
      <c r="BM284" s="48" t="s">
        <v>64</v>
      </c>
      <c r="BN284" s="99" t="str">
        <f t="shared" si="150"/>
        <v>Remplir la colonne BJ ou BL</v>
      </c>
      <c r="BO284" s="103"/>
      <c r="BP284" s="173" t="str">
        <f t="shared" si="163"/>
        <v>Remplir la colonne M</v>
      </c>
      <c r="BQ284" s="179" t="str">
        <f t="shared" si="151"/>
        <v>Remplir la colonne BO</v>
      </c>
      <c r="BR284" s="297" t="str">
        <f t="shared" si="164"/>
        <v>Remplir la colonne I</v>
      </c>
      <c r="BS284" s="84" t="s">
        <v>64</v>
      </c>
      <c r="BT284" s="315" t="str">
        <f t="shared" si="152"/>
        <v>Remplir les termes C, P et TVA</v>
      </c>
      <c r="BU284" s="55"/>
      <c r="BV284" s="65"/>
      <c r="BW284" s="56"/>
      <c r="BX284" s="48" t="s">
        <v>64</v>
      </c>
      <c r="BY284" s="99" t="str">
        <f t="shared" si="153"/>
        <v>Remplir la colonne BU ou BW</v>
      </c>
      <c r="BZ284" s="103"/>
      <c r="CA284" s="173" t="str">
        <f t="shared" si="165"/>
        <v>Remplir la colonne M</v>
      </c>
      <c r="CB284" s="179" t="str">
        <f t="shared" si="154"/>
        <v>Remplir la colonne BZ</v>
      </c>
      <c r="CC284" s="297" t="str">
        <f t="shared" si="166"/>
        <v>Remplir la colonne I</v>
      </c>
      <c r="CD284" s="84" t="s">
        <v>64</v>
      </c>
      <c r="CE284" s="315" t="str">
        <f t="shared" si="155"/>
        <v>Remplir les termes C, P et TVA</v>
      </c>
      <c r="CF284" s="61" t="str">
        <f t="shared" si="136"/>
        <v>REMPLIR TYPE DE CLIENT</v>
      </c>
      <c r="CG284" s="107" t="str">
        <f t="shared" si="137"/>
        <v>Montant total de l'aide demandée non indiqué</v>
      </c>
      <c r="CH284" s="1"/>
      <c r="CI284" s="1"/>
      <c r="CJ284" s="1"/>
      <c r="CK284" s="1"/>
      <c r="CL284" s="1"/>
    </row>
    <row r="285" spans="1:90" x14ac:dyDescent="0.25">
      <c r="A285" s="51"/>
      <c r="B285" s="111"/>
      <c r="C285" s="111"/>
      <c r="D285" s="111"/>
      <c r="E285" s="111"/>
      <c r="F285" s="111"/>
      <c r="G285" s="132"/>
      <c r="H285" s="151"/>
      <c r="I285" s="299"/>
      <c r="J285" s="152"/>
      <c r="K285" s="153"/>
      <c r="L285" s="169"/>
      <c r="M285" s="39"/>
      <c r="N285" s="90"/>
      <c r="O285" s="39"/>
      <c r="P285" s="23"/>
      <c r="Q285" s="170">
        <f t="shared" si="134"/>
        <v>0</v>
      </c>
      <c r="R285" s="55"/>
      <c r="S285" s="65"/>
      <c r="T285" s="56"/>
      <c r="U285" s="48" t="s">
        <v>64</v>
      </c>
      <c r="V285" s="99" t="str">
        <f t="shared" si="138"/>
        <v>Remplir la colonne R ou T</v>
      </c>
      <c r="W285" s="103"/>
      <c r="X285" s="173" t="str">
        <f t="shared" si="135"/>
        <v>Remplir la colonne M</v>
      </c>
      <c r="Y285" s="179" t="str">
        <f t="shared" si="139"/>
        <v>Remplir la colonne W</v>
      </c>
      <c r="Z285" s="297" t="str">
        <f t="shared" si="156"/>
        <v>Remplir la colonne I</v>
      </c>
      <c r="AA285" s="84" t="s">
        <v>64</v>
      </c>
      <c r="AB285" s="315" t="str">
        <f t="shared" si="140"/>
        <v>Remplir les termes C, P et TVA</v>
      </c>
      <c r="AC285" s="55"/>
      <c r="AD285" s="65"/>
      <c r="AE285" s="56"/>
      <c r="AF285" s="48" t="s">
        <v>64</v>
      </c>
      <c r="AG285" s="99" t="str">
        <f t="shared" si="141"/>
        <v>Remplir la colonne AC ou AE</v>
      </c>
      <c r="AH285" s="103"/>
      <c r="AI285" s="173" t="str">
        <f t="shared" si="157"/>
        <v>Remplir la colonne M</v>
      </c>
      <c r="AJ285" s="179" t="str">
        <f t="shared" si="142"/>
        <v>Remplir la colonne AH</v>
      </c>
      <c r="AK285" s="297" t="str">
        <f t="shared" si="158"/>
        <v>Remplir la colonne I</v>
      </c>
      <c r="AL285" s="84" t="s">
        <v>64</v>
      </c>
      <c r="AM285" s="315" t="str">
        <f t="shared" si="143"/>
        <v>Remplir les termes C, P et TVA</v>
      </c>
      <c r="AN285" s="55"/>
      <c r="AO285" s="65"/>
      <c r="AP285" s="56"/>
      <c r="AQ285" s="48" t="s">
        <v>64</v>
      </c>
      <c r="AR285" s="99" t="str">
        <f t="shared" si="144"/>
        <v>Remplir la colonne AN ou AP</v>
      </c>
      <c r="AS285" s="103"/>
      <c r="AT285" s="173" t="str">
        <f t="shared" si="159"/>
        <v>Remplir la colonne M</v>
      </c>
      <c r="AU285" s="179" t="str">
        <f t="shared" si="145"/>
        <v>Remplir la colonne AS</v>
      </c>
      <c r="AV285" s="297" t="str">
        <f t="shared" si="160"/>
        <v>Remplir la colonne I</v>
      </c>
      <c r="AW285" s="84" t="s">
        <v>64</v>
      </c>
      <c r="AX285" s="315" t="str">
        <f t="shared" si="146"/>
        <v>Remplir les termes C, P et TVA</v>
      </c>
      <c r="AY285" s="55"/>
      <c r="AZ285" s="65"/>
      <c r="BA285" s="56"/>
      <c r="BB285" s="48" t="s">
        <v>64</v>
      </c>
      <c r="BC285" s="99" t="str">
        <f t="shared" si="147"/>
        <v>Remplir la colonne AY ou BA</v>
      </c>
      <c r="BD285" s="103"/>
      <c r="BE285" s="173" t="str">
        <f t="shared" si="161"/>
        <v>Remplir la colonne M</v>
      </c>
      <c r="BF285" s="179" t="str">
        <f t="shared" si="148"/>
        <v>Remplir la colonne BD</v>
      </c>
      <c r="BG285" s="297" t="str">
        <f t="shared" si="162"/>
        <v>Remplir la colonne I</v>
      </c>
      <c r="BH285" s="84" t="s">
        <v>64</v>
      </c>
      <c r="BI285" s="315" t="str">
        <f t="shared" si="149"/>
        <v>Remplir les termes C, P et TVA</v>
      </c>
      <c r="BJ285" s="55"/>
      <c r="BK285" s="65"/>
      <c r="BL285" s="56"/>
      <c r="BM285" s="48" t="s">
        <v>64</v>
      </c>
      <c r="BN285" s="99" t="str">
        <f t="shared" si="150"/>
        <v>Remplir la colonne BJ ou BL</v>
      </c>
      <c r="BO285" s="103"/>
      <c r="BP285" s="173" t="str">
        <f t="shared" si="163"/>
        <v>Remplir la colonne M</v>
      </c>
      <c r="BQ285" s="179" t="str">
        <f t="shared" si="151"/>
        <v>Remplir la colonne BO</v>
      </c>
      <c r="BR285" s="297" t="str">
        <f t="shared" si="164"/>
        <v>Remplir la colonne I</v>
      </c>
      <c r="BS285" s="84" t="s">
        <v>64</v>
      </c>
      <c r="BT285" s="315" t="str">
        <f t="shared" si="152"/>
        <v>Remplir les termes C, P et TVA</v>
      </c>
      <c r="BU285" s="55"/>
      <c r="BV285" s="65"/>
      <c r="BW285" s="56"/>
      <c r="BX285" s="48" t="s">
        <v>64</v>
      </c>
      <c r="BY285" s="99" t="str">
        <f t="shared" si="153"/>
        <v>Remplir la colonne BU ou BW</v>
      </c>
      <c r="BZ285" s="103"/>
      <c r="CA285" s="173" t="str">
        <f t="shared" si="165"/>
        <v>Remplir la colonne M</v>
      </c>
      <c r="CB285" s="179" t="str">
        <f t="shared" si="154"/>
        <v>Remplir la colonne BZ</v>
      </c>
      <c r="CC285" s="297" t="str">
        <f t="shared" si="166"/>
        <v>Remplir la colonne I</v>
      </c>
      <c r="CD285" s="84" t="s">
        <v>64</v>
      </c>
      <c r="CE285" s="315" t="str">
        <f t="shared" si="155"/>
        <v>Remplir les termes C, P et TVA</v>
      </c>
      <c r="CF285" s="61" t="str">
        <f t="shared" si="136"/>
        <v>REMPLIR TYPE DE CLIENT</v>
      </c>
      <c r="CG285" s="107" t="str">
        <f t="shared" si="137"/>
        <v>Montant total de l'aide demandée non indiqué</v>
      </c>
      <c r="CH285" s="1"/>
      <c r="CI285" s="1"/>
      <c r="CJ285" s="1"/>
      <c r="CK285" s="1"/>
      <c r="CL285" s="1"/>
    </row>
    <row r="286" spans="1:90" x14ac:dyDescent="0.25">
      <c r="A286" s="51"/>
      <c r="B286" s="111"/>
      <c r="C286" s="111"/>
      <c r="D286" s="111"/>
      <c r="E286" s="111"/>
      <c r="F286" s="111"/>
      <c r="G286" s="132"/>
      <c r="H286" s="151"/>
      <c r="I286" s="299"/>
      <c r="J286" s="152"/>
      <c r="K286" s="153"/>
      <c r="L286" s="169"/>
      <c r="M286" s="39"/>
      <c r="N286" s="90"/>
      <c r="O286" s="39"/>
      <c r="P286" s="23"/>
      <c r="Q286" s="170">
        <f t="shared" si="134"/>
        <v>0</v>
      </c>
      <c r="R286" s="55"/>
      <c r="S286" s="65"/>
      <c r="T286" s="56"/>
      <c r="U286" s="48" t="s">
        <v>64</v>
      </c>
      <c r="V286" s="99" t="str">
        <f t="shared" si="138"/>
        <v>Remplir la colonne R ou T</v>
      </c>
      <c r="W286" s="103"/>
      <c r="X286" s="173" t="str">
        <f t="shared" si="135"/>
        <v>Remplir la colonne M</v>
      </c>
      <c r="Y286" s="179" t="str">
        <f t="shared" si="139"/>
        <v>Remplir la colonne W</v>
      </c>
      <c r="Z286" s="297" t="str">
        <f t="shared" si="156"/>
        <v>Remplir la colonne I</v>
      </c>
      <c r="AA286" s="84" t="s">
        <v>64</v>
      </c>
      <c r="AB286" s="315" t="str">
        <f t="shared" si="140"/>
        <v>Remplir les termes C, P et TVA</v>
      </c>
      <c r="AC286" s="55"/>
      <c r="AD286" s="65"/>
      <c r="AE286" s="56"/>
      <c r="AF286" s="48" t="s">
        <v>64</v>
      </c>
      <c r="AG286" s="99" t="str">
        <f t="shared" si="141"/>
        <v>Remplir la colonne AC ou AE</v>
      </c>
      <c r="AH286" s="103"/>
      <c r="AI286" s="173" t="str">
        <f t="shared" si="157"/>
        <v>Remplir la colonne M</v>
      </c>
      <c r="AJ286" s="179" t="str">
        <f t="shared" si="142"/>
        <v>Remplir la colonne AH</v>
      </c>
      <c r="AK286" s="297" t="str">
        <f t="shared" si="158"/>
        <v>Remplir la colonne I</v>
      </c>
      <c r="AL286" s="84" t="s">
        <v>64</v>
      </c>
      <c r="AM286" s="315" t="str">
        <f t="shared" si="143"/>
        <v>Remplir les termes C, P et TVA</v>
      </c>
      <c r="AN286" s="55"/>
      <c r="AO286" s="65"/>
      <c r="AP286" s="56"/>
      <c r="AQ286" s="48" t="s">
        <v>64</v>
      </c>
      <c r="AR286" s="99" t="str">
        <f t="shared" si="144"/>
        <v>Remplir la colonne AN ou AP</v>
      </c>
      <c r="AS286" s="103"/>
      <c r="AT286" s="173" t="str">
        <f t="shared" si="159"/>
        <v>Remplir la colonne M</v>
      </c>
      <c r="AU286" s="179" t="str">
        <f t="shared" si="145"/>
        <v>Remplir la colonne AS</v>
      </c>
      <c r="AV286" s="297" t="str">
        <f t="shared" si="160"/>
        <v>Remplir la colonne I</v>
      </c>
      <c r="AW286" s="84" t="s">
        <v>64</v>
      </c>
      <c r="AX286" s="315" t="str">
        <f t="shared" si="146"/>
        <v>Remplir les termes C, P et TVA</v>
      </c>
      <c r="AY286" s="55"/>
      <c r="AZ286" s="65"/>
      <c r="BA286" s="56"/>
      <c r="BB286" s="48" t="s">
        <v>64</v>
      </c>
      <c r="BC286" s="99" t="str">
        <f t="shared" si="147"/>
        <v>Remplir la colonne AY ou BA</v>
      </c>
      <c r="BD286" s="103"/>
      <c r="BE286" s="173" t="str">
        <f t="shared" si="161"/>
        <v>Remplir la colonne M</v>
      </c>
      <c r="BF286" s="179" t="str">
        <f t="shared" si="148"/>
        <v>Remplir la colonne BD</v>
      </c>
      <c r="BG286" s="297" t="str">
        <f t="shared" si="162"/>
        <v>Remplir la colonne I</v>
      </c>
      <c r="BH286" s="84" t="s">
        <v>64</v>
      </c>
      <c r="BI286" s="315" t="str">
        <f t="shared" si="149"/>
        <v>Remplir les termes C, P et TVA</v>
      </c>
      <c r="BJ286" s="55"/>
      <c r="BK286" s="65"/>
      <c r="BL286" s="56"/>
      <c r="BM286" s="48" t="s">
        <v>64</v>
      </c>
      <c r="BN286" s="99" t="str">
        <f t="shared" si="150"/>
        <v>Remplir la colonne BJ ou BL</v>
      </c>
      <c r="BO286" s="103"/>
      <c r="BP286" s="173" t="str">
        <f t="shared" si="163"/>
        <v>Remplir la colonne M</v>
      </c>
      <c r="BQ286" s="179" t="str">
        <f t="shared" si="151"/>
        <v>Remplir la colonne BO</v>
      </c>
      <c r="BR286" s="297" t="str">
        <f t="shared" si="164"/>
        <v>Remplir la colonne I</v>
      </c>
      <c r="BS286" s="84" t="s">
        <v>64</v>
      </c>
      <c r="BT286" s="315" t="str">
        <f t="shared" si="152"/>
        <v>Remplir les termes C, P et TVA</v>
      </c>
      <c r="BU286" s="55"/>
      <c r="BV286" s="65"/>
      <c r="BW286" s="56"/>
      <c r="BX286" s="48" t="s">
        <v>64</v>
      </c>
      <c r="BY286" s="99" t="str">
        <f t="shared" si="153"/>
        <v>Remplir la colonne BU ou BW</v>
      </c>
      <c r="BZ286" s="103"/>
      <c r="CA286" s="173" t="str">
        <f t="shared" si="165"/>
        <v>Remplir la colonne M</v>
      </c>
      <c r="CB286" s="179" t="str">
        <f t="shared" si="154"/>
        <v>Remplir la colonne BZ</v>
      </c>
      <c r="CC286" s="297" t="str">
        <f t="shared" si="166"/>
        <v>Remplir la colonne I</v>
      </c>
      <c r="CD286" s="84" t="s">
        <v>64</v>
      </c>
      <c r="CE286" s="315" t="str">
        <f t="shared" si="155"/>
        <v>Remplir les termes C, P et TVA</v>
      </c>
      <c r="CF286" s="61" t="str">
        <f t="shared" si="136"/>
        <v>REMPLIR TYPE DE CLIENT</v>
      </c>
      <c r="CG286" s="107" t="str">
        <f t="shared" si="137"/>
        <v>Montant total de l'aide demandée non indiqué</v>
      </c>
      <c r="CH286" s="1"/>
      <c r="CI286" s="1"/>
      <c r="CJ286" s="1"/>
      <c r="CK286" s="1"/>
      <c r="CL286" s="1"/>
    </row>
    <row r="287" spans="1:90" x14ac:dyDescent="0.25">
      <c r="A287" s="51"/>
      <c r="B287" s="111"/>
      <c r="C287" s="111"/>
      <c r="D287" s="111"/>
      <c r="E287" s="111"/>
      <c r="F287" s="111"/>
      <c r="G287" s="132"/>
      <c r="H287" s="151"/>
      <c r="I287" s="299"/>
      <c r="J287" s="152"/>
      <c r="K287" s="153"/>
      <c r="L287" s="169"/>
      <c r="M287" s="39"/>
      <c r="N287" s="90"/>
      <c r="O287" s="39"/>
      <c r="P287" s="23"/>
      <c r="Q287" s="170">
        <f t="shared" si="134"/>
        <v>0</v>
      </c>
      <c r="R287" s="55"/>
      <c r="S287" s="65"/>
      <c r="T287" s="56"/>
      <c r="U287" s="48" t="s">
        <v>64</v>
      </c>
      <c r="V287" s="99" t="str">
        <f t="shared" si="138"/>
        <v>Remplir la colonne R ou T</v>
      </c>
      <c r="W287" s="103"/>
      <c r="X287" s="173" t="str">
        <f t="shared" si="135"/>
        <v>Remplir la colonne M</v>
      </c>
      <c r="Y287" s="179" t="str">
        <f t="shared" si="139"/>
        <v>Remplir la colonne W</v>
      </c>
      <c r="Z287" s="297" t="str">
        <f t="shared" si="156"/>
        <v>Remplir la colonne I</v>
      </c>
      <c r="AA287" s="84" t="s">
        <v>64</v>
      </c>
      <c r="AB287" s="315" t="str">
        <f t="shared" si="140"/>
        <v>Remplir les termes C, P et TVA</v>
      </c>
      <c r="AC287" s="55"/>
      <c r="AD287" s="65"/>
      <c r="AE287" s="56"/>
      <c r="AF287" s="48" t="s">
        <v>64</v>
      </c>
      <c r="AG287" s="99" t="str">
        <f t="shared" si="141"/>
        <v>Remplir la colonne AC ou AE</v>
      </c>
      <c r="AH287" s="103"/>
      <c r="AI287" s="173" t="str">
        <f t="shared" si="157"/>
        <v>Remplir la colonne M</v>
      </c>
      <c r="AJ287" s="179" t="str">
        <f t="shared" si="142"/>
        <v>Remplir la colonne AH</v>
      </c>
      <c r="AK287" s="297" t="str">
        <f t="shared" si="158"/>
        <v>Remplir la colonne I</v>
      </c>
      <c r="AL287" s="84" t="s">
        <v>64</v>
      </c>
      <c r="AM287" s="315" t="str">
        <f t="shared" si="143"/>
        <v>Remplir les termes C, P et TVA</v>
      </c>
      <c r="AN287" s="55"/>
      <c r="AO287" s="65"/>
      <c r="AP287" s="56"/>
      <c r="AQ287" s="48" t="s">
        <v>64</v>
      </c>
      <c r="AR287" s="99" t="str">
        <f t="shared" si="144"/>
        <v>Remplir la colonne AN ou AP</v>
      </c>
      <c r="AS287" s="103"/>
      <c r="AT287" s="173" t="str">
        <f t="shared" si="159"/>
        <v>Remplir la colonne M</v>
      </c>
      <c r="AU287" s="179" t="str">
        <f t="shared" si="145"/>
        <v>Remplir la colonne AS</v>
      </c>
      <c r="AV287" s="297" t="str">
        <f t="shared" si="160"/>
        <v>Remplir la colonne I</v>
      </c>
      <c r="AW287" s="84" t="s">
        <v>64</v>
      </c>
      <c r="AX287" s="315" t="str">
        <f t="shared" si="146"/>
        <v>Remplir les termes C, P et TVA</v>
      </c>
      <c r="AY287" s="55"/>
      <c r="AZ287" s="65"/>
      <c r="BA287" s="56"/>
      <c r="BB287" s="48" t="s">
        <v>64</v>
      </c>
      <c r="BC287" s="99" t="str">
        <f t="shared" si="147"/>
        <v>Remplir la colonne AY ou BA</v>
      </c>
      <c r="BD287" s="103"/>
      <c r="BE287" s="173" t="str">
        <f t="shared" si="161"/>
        <v>Remplir la colonne M</v>
      </c>
      <c r="BF287" s="179" t="str">
        <f t="shared" si="148"/>
        <v>Remplir la colonne BD</v>
      </c>
      <c r="BG287" s="297" t="str">
        <f t="shared" si="162"/>
        <v>Remplir la colonne I</v>
      </c>
      <c r="BH287" s="84" t="s">
        <v>64</v>
      </c>
      <c r="BI287" s="315" t="str">
        <f t="shared" si="149"/>
        <v>Remplir les termes C, P et TVA</v>
      </c>
      <c r="BJ287" s="55"/>
      <c r="BK287" s="65"/>
      <c r="BL287" s="56"/>
      <c r="BM287" s="48" t="s">
        <v>64</v>
      </c>
      <c r="BN287" s="99" t="str">
        <f t="shared" si="150"/>
        <v>Remplir la colonne BJ ou BL</v>
      </c>
      <c r="BO287" s="103"/>
      <c r="BP287" s="173" t="str">
        <f t="shared" si="163"/>
        <v>Remplir la colonne M</v>
      </c>
      <c r="BQ287" s="179" t="str">
        <f t="shared" si="151"/>
        <v>Remplir la colonne BO</v>
      </c>
      <c r="BR287" s="297" t="str">
        <f t="shared" si="164"/>
        <v>Remplir la colonne I</v>
      </c>
      <c r="BS287" s="84" t="s">
        <v>64</v>
      </c>
      <c r="BT287" s="315" t="str">
        <f t="shared" si="152"/>
        <v>Remplir les termes C, P et TVA</v>
      </c>
      <c r="BU287" s="55"/>
      <c r="BV287" s="65"/>
      <c r="BW287" s="56"/>
      <c r="BX287" s="48" t="s">
        <v>64</v>
      </c>
      <c r="BY287" s="99" t="str">
        <f t="shared" si="153"/>
        <v>Remplir la colonne BU ou BW</v>
      </c>
      <c r="BZ287" s="103"/>
      <c r="CA287" s="173" t="str">
        <f t="shared" si="165"/>
        <v>Remplir la colonne M</v>
      </c>
      <c r="CB287" s="179" t="str">
        <f t="shared" si="154"/>
        <v>Remplir la colonne BZ</v>
      </c>
      <c r="CC287" s="297" t="str">
        <f t="shared" si="166"/>
        <v>Remplir la colonne I</v>
      </c>
      <c r="CD287" s="84" t="s">
        <v>64</v>
      </c>
      <c r="CE287" s="315" t="str">
        <f t="shared" si="155"/>
        <v>Remplir les termes C, P et TVA</v>
      </c>
      <c r="CF287" s="61" t="str">
        <f t="shared" si="136"/>
        <v>REMPLIR TYPE DE CLIENT</v>
      </c>
      <c r="CG287" s="107" t="str">
        <f t="shared" si="137"/>
        <v>Montant total de l'aide demandée non indiqué</v>
      </c>
      <c r="CH287" s="1"/>
      <c r="CI287" s="1"/>
      <c r="CJ287" s="1"/>
      <c r="CK287" s="1"/>
      <c r="CL287" s="1"/>
    </row>
    <row r="288" spans="1:90" x14ac:dyDescent="0.25">
      <c r="A288" s="51"/>
      <c r="B288" s="111"/>
      <c r="C288" s="111"/>
      <c r="D288" s="111"/>
      <c r="E288" s="111"/>
      <c r="F288" s="111"/>
      <c r="G288" s="132"/>
      <c r="H288" s="151"/>
      <c r="I288" s="299"/>
      <c r="J288" s="152"/>
      <c r="K288" s="153"/>
      <c r="L288" s="169"/>
      <c r="M288" s="39"/>
      <c r="N288" s="90"/>
      <c r="O288" s="39"/>
      <c r="P288" s="23"/>
      <c r="Q288" s="170">
        <f t="shared" si="134"/>
        <v>0</v>
      </c>
      <c r="R288" s="55"/>
      <c r="S288" s="65"/>
      <c r="T288" s="56"/>
      <c r="U288" s="48" t="s">
        <v>64</v>
      </c>
      <c r="V288" s="99" t="str">
        <f t="shared" si="138"/>
        <v>Remplir la colonne R ou T</v>
      </c>
      <c r="W288" s="103"/>
      <c r="X288" s="173" t="str">
        <f t="shared" si="135"/>
        <v>Remplir la colonne M</v>
      </c>
      <c r="Y288" s="179" t="str">
        <f t="shared" si="139"/>
        <v>Remplir la colonne W</v>
      </c>
      <c r="Z288" s="297" t="str">
        <f t="shared" si="156"/>
        <v>Remplir la colonne I</v>
      </c>
      <c r="AA288" s="84" t="s">
        <v>64</v>
      </c>
      <c r="AB288" s="315" t="str">
        <f t="shared" si="140"/>
        <v>Remplir les termes C, P et TVA</v>
      </c>
      <c r="AC288" s="55"/>
      <c r="AD288" s="65"/>
      <c r="AE288" s="56"/>
      <c r="AF288" s="48" t="s">
        <v>64</v>
      </c>
      <c r="AG288" s="99" t="str">
        <f t="shared" si="141"/>
        <v>Remplir la colonne AC ou AE</v>
      </c>
      <c r="AH288" s="103"/>
      <c r="AI288" s="173" t="str">
        <f t="shared" si="157"/>
        <v>Remplir la colonne M</v>
      </c>
      <c r="AJ288" s="179" t="str">
        <f t="shared" si="142"/>
        <v>Remplir la colonne AH</v>
      </c>
      <c r="AK288" s="297" t="str">
        <f t="shared" si="158"/>
        <v>Remplir la colonne I</v>
      </c>
      <c r="AL288" s="84" t="s">
        <v>64</v>
      </c>
      <c r="AM288" s="315" t="str">
        <f t="shared" si="143"/>
        <v>Remplir les termes C, P et TVA</v>
      </c>
      <c r="AN288" s="55"/>
      <c r="AO288" s="65"/>
      <c r="AP288" s="56"/>
      <c r="AQ288" s="48" t="s">
        <v>64</v>
      </c>
      <c r="AR288" s="99" t="str">
        <f t="shared" si="144"/>
        <v>Remplir la colonne AN ou AP</v>
      </c>
      <c r="AS288" s="103"/>
      <c r="AT288" s="173" t="str">
        <f t="shared" si="159"/>
        <v>Remplir la colonne M</v>
      </c>
      <c r="AU288" s="179" t="str">
        <f t="shared" si="145"/>
        <v>Remplir la colonne AS</v>
      </c>
      <c r="AV288" s="297" t="str">
        <f t="shared" si="160"/>
        <v>Remplir la colonne I</v>
      </c>
      <c r="AW288" s="84" t="s">
        <v>64</v>
      </c>
      <c r="AX288" s="315" t="str">
        <f t="shared" si="146"/>
        <v>Remplir les termes C, P et TVA</v>
      </c>
      <c r="AY288" s="55"/>
      <c r="AZ288" s="65"/>
      <c r="BA288" s="56"/>
      <c r="BB288" s="48" t="s">
        <v>64</v>
      </c>
      <c r="BC288" s="99" t="str">
        <f t="shared" si="147"/>
        <v>Remplir la colonne AY ou BA</v>
      </c>
      <c r="BD288" s="103"/>
      <c r="BE288" s="173" t="str">
        <f t="shared" si="161"/>
        <v>Remplir la colonne M</v>
      </c>
      <c r="BF288" s="179" t="str">
        <f t="shared" si="148"/>
        <v>Remplir la colonne BD</v>
      </c>
      <c r="BG288" s="297" t="str">
        <f t="shared" si="162"/>
        <v>Remplir la colonne I</v>
      </c>
      <c r="BH288" s="84" t="s">
        <v>64</v>
      </c>
      <c r="BI288" s="315" t="str">
        <f t="shared" si="149"/>
        <v>Remplir les termes C, P et TVA</v>
      </c>
      <c r="BJ288" s="55"/>
      <c r="BK288" s="65"/>
      <c r="BL288" s="56"/>
      <c r="BM288" s="48" t="s">
        <v>64</v>
      </c>
      <c r="BN288" s="99" t="str">
        <f t="shared" si="150"/>
        <v>Remplir la colonne BJ ou BL</v>
      </c>
      <c r="BO288" s="103"/>
      <c r="BP288" s="173" t="str">
        <f t="shared" si="163"/>
        <v>Remplir la colonne M</v>
      </c>
      <c r="BQ288" s="179" t="str">
        <f t="shared" si="151"/>
        <v>Remplir la colonne BO</v>
      </c>
      <c r="BR288" s="297" t="str">
        <f t="shared" si="164"/>
        <v>Remplir la colonne I</v>
      </c>
      <c r="BS288" s="84" t="s">
        <v>64</v>
      </c>
      <c r="BT288" s="315" t="str">
        <f t="shared" si="152"/>
        <v>Remplir les termes C, P et TVA</v>
      </c>
      <c r="BU288" s="55"/>
      <c r="BV288" s="65"/>
      <c r="BW288" s="56"/>
      <c r="BX288" s="48" t="s">
        <v>64</v>
      </c>
      <c r="BY288" s="99" t="str">
        <f t="shared" si="153"/>
        <v>Remplir la colonne BU ou BW</v>
      </c>
      <c r="BZ288" s="103"/>
      <c r="CA288" s="173" t="str">
        <f t="shared" si="165"/>
        <v>Remplir la colonne M</v>
      </c>
      <c r="CB288" s="179" t="str">
        <f t="shared" si="154"/>
        <v>Remplir la colonne BZ</v>
      </c>
      <c r="CC288" s="297" t="str">
        <f t="shared" si="166"/>
        <v>Remplir la colonne I</v>
      </c>
      <c r="CD288" s="84" t="s">
        <v>64</v>
      </c>
      <c r="CE288" s="315" t="str">
        <f t="shared" si="155"/>
        <v>Remplir les termes C, P et TVA</v>
      </c>
      <c r="CF288" s="61" t="str">
        <f t="shared" si="136"/>
        <v>REMPLIR TYPE DE CLIENT</v>
      </c>
      <c r="CG288" s="107" t="str">
        <f t="shared" si="137"/>
        <v>Montant total de l'aide demandée non indiqué</v>
      </c>
      <c r="CH288" s="1"/>
      <c r="CI288" s="1"/>
      <c r="CJ288" s="1"/>
      <c r="CK288" s="1"/>
      <c r="CL288" s="1"/>
    </row>
    <row r="289" spans="1:90" x14ac:dyDescent="0.25">
      <c r="A289" s="51"/>
      <c r="B289" s="111"/>
      <c r="C289" s="111"/>
      <c r="D289" s="111"/>
      <c r="E289" s="111"/>
      <c r="F289" s="111"/>
      <c r="G289" s="132"/>
      <c r="H289" s="151"/>
      <c r="I289" s="299"/>
      <c r="J289" s="152"/>
      <c r="K289" s="153"/>
      <c r="L289" s="169"/>
      <c r="M289" s="39"/>
      <c r="N289" s="90"/>
      <c r="O289" s="39"/>
      <c r="P289" s="23"/>
      <c r="Q289" s="170">
        <f t="shared" si="134"/>
        <v>0</v>
      </c>
      <c r="R289" s="55"/>
      <c r="S289" s="65"/>
      <c r="T289" s="56"/>
      <c r="U289" s="48" t="s">
        <v>64</v>
      </c>
      <c r="V289" s="99" t="str">
        <f t="shared" si="138"/>
        <v>Remplir la colonne R ou T</v>
      </c>
      <c r="W289" s="103"/>
      <c r="X289" s="173" t="str">
        <f t="shared" si="135"/>
        <v>Remplir la colonne M</v>
      </c>
      <c r="Y289" s="179" t="str">
        <f t="shared" si="139"/>
        <v>Remplir la colonne W</v>
      </c>
      <c r="Z289" s="297" t="str">
        <f t="shared" si="156"/>
        <v>Remplir la colonne I</v>
      </c>
      <c r="AA289" s="84" t="s">
        <v>64</v>
      </c>
      <c r="AB289" s="315" t="str">
        <f t="shared" si="140"/>
        <v>Remplir les termes C, P et TVA</v>
      </c>
      <c r="AC289" s="55"/>
      <c r="AD289" s="65"/>
      <c r="AE289" s="56"/>
      <c r="AF289" s="48" t="s">
        <v>64</v>
      </c>
      <c r="AG289" s="99" t="str">
        <f t="shared" si="141"/>
        <v>Remplir la colonne AC ou AE</v>
      </c>
      <c r="AH289" s="103"/>
      <c r="AI289" s="173" t="str">
        <f t="shared" si="157"/>
        <v>Remplir la colonne M</v>
      </c>
      <c r="AJ289" s="179" t="str">
        <f t="shared" si="142"/>
        <v>Remplir la colonne AH</v>
      </c>
      <c r="AK289" s="297" t="str">
        <f t="shared" si="158"/>
        <v>Remplir la colonne I</v>
      </c>
      <c r="AL289" s="84" t="s">
        <v>64</v>
      </c>
      <c r="AM289" s="315" t="str">
        <f t="shared" si="143"/>
        <v>Remplir les termes C, P et TVA</v>
      </c>
      <c r="AN289" s="55"/>
      <c r="AO289" s="65"/>
      <c r="AP289" s="56"/>
      <c r="AQ289" s="48" t="s">
        <v>64</v>
      </c>
      <c r="AR289" s="99" t="str">
        <f t="shared" si="144"/>
        <v>Remplir la colonne AN ou AP</v>
      </c>
      <c r="AS289" s="103"/>
      <c r="AT289" s="173" t="str">
        <f t="shared" si="159"/>
        <v>Remplir la colonne M</v>
      </c>
      <c r="AU289" s="179" t="str">
        <f t="shared" si="145"/>
        <v>Remplir la colonne AS</v>
      </c>
      <c r="AV289" s="297" t="str">
        <f t="shared" si="160"/>
        <v>Remplir la colonne I</v>
      </c>
      <c r="AW289" s="84" t="s">
        <v>64</v>
      </c>
      <c r="AX289" s="315" t="str">
        <f t="shared" si="146"/>
        <v>Remplir les termes C, P et TVA</v>
      </c>
      <c r="AY289" s="55"/>
      <c r="AZ289" s="65"/>
      <c r="BA289" s="56"/>
      <c r="BB289" s="48" t="s">
        <v>64</v>
      </c>
      <c r="BC289" s="99" t="str">
        <f t="shared" si="147"/>
        <v>Remplir la colonne AY ou BA</v>
      </c>
      <c r="BD289" s="103"/>
      <c r="BE289" s="173" t="str">
        <f t="shared" si="161"/>
        <v>Remplir la colonne M</v>
      </c>
      <c r="BF289" s="179" t="str">
        <f t="shared" si="148"/>
        <v>Remplir la colonne BD</v>
      </c>
      <c r="BG289" s="297" t="str">
        <f t="shared" si="162"/>
        <v>Remplir la colonne I</v>
      </c>
      <c r="BH289" s="84" t="s">
        <v>64</v>
      </c>
      <c r="BI289" s="315" t="str">
        <f t="shared" si="149"/>
        <v>Remplir les termes C, P et TVA</v>
      </c>
      <c r="BJ289" s="55"/>
      <c r="BK289" s="65"/>
      <c r="BL289" s="56"/>
      <c r="BM289" s="48" t="s">
        <v>64</v>
      </c>
      <c r="BN289" s="99" t="str">
        <f t="shared" si="150"/>
        <v>Remplir la colonne BJ ou BL</v>
      </c>
      <c r="BO289" s="103"/>
      <c r="BP289" s="173" t="str">
        <f t="shared" si="163"/>
        <v>Remplir la colonne M</v>
      </c>
      <c r="BQ289" s="179" t="str">
        <f t="shared" si="151"/>
        <v>Remplir la colonne BO</v>
      </c>
      <c r="BR289" s="297" t="str">
        <f t="shared" si="164"/>
        <v>Remplir la colonne I</v>
      </c>
      <c r="BS289" s="84" t="s">
        <v>64</v>
      </c>
      <c r="BT289" s="315" t="str">
        <f t="shared" si="152"/>
        <v>Remplir les termes C, P et TVA</v>
      </c>
      <c r="BU289" s="55"/>
      <c r="BV289" s="65"/>
      <c r="BW289" s="56"/>
      <c r="BX289" s="48" t="s">
        <v>64</v>
      </c>
      <c r="BY289" s="99" t="str">
        <f t="shared" si="153"/>
        <v>Remplir la colonne BU ou BW</v>
      </c>
      <c r="BZ289" s="103"/>
      <c r="CA289" s="173" t="str">
        <f t="shared" si="165"/>
        <v>Remplir la colonne M</v>
      </c>
      <c r="CB289" s="179" t="str">
        <f t="shared" si="154"/>
        <v>Remplir la colonne BZ</v>
      </c>
      <c r="CC289" s="297" t="str">
        <f t="shared" si="166"/>
        <v>Remplir la colonne I</v>
      </c>
      <c r="CD289" s="84" t="s">
        <v>64</v>
      </c>
      <c r="CE289" s="315" t="str">
        <f t="shared" si="155"/>
        <v>Remplir les termes C, P et TVA</v>
      </c>
      <c r="CF289" s="61" t="str">
        <f t="shared" si="136"/>
        <v>REMPLIR TYPE DE CLIENT</v>
      </c>
      <c r="CG289" s="107" t="str">
        <f t="shared" si="137"/>
        <v>Montant total de l'aide demandée non indiqué</v>
      </c>
      <c r="CH289" s="1"/>
      <c r="CI289" s="1"/>
      <c r="CJ289" s="1"/>
      <c r="CK289" s="1"/>
      <c r="CL289" s="1"/>
    </row>
    <row r="290" spans="1:90" x14ac:dyDescent="0.25">
      <c r="A290" s="51"/>
      <c r="B290" s="111"/>
      <c r="C290" s="111"/>
      <c r="D290" s="111"/>
      <c r="E290" s="111"/>
      <c r="F290" s="111"/>
      <c r="G290" s="132"/>
      <c r="H290" s="151"/>
      <c r="I290" s="299"/>
      <c r="J290" s="152"/>
      <c r="K290" s="153"/>
      <c r="L290" s="169"/>
      <c r="M290" s="39"/>
      <c r="N290" s="90"/>
      <c r="O290" s="39"/>
      <c r="P290" s="23"/>
      <c r="Q290" s="170">
        <f t="shared" si="134"/>
        <v>0</v>
      </c>
      <c r="R290" s="55"/>
      <c r="S290" s="65"/>
      <c r="T290" s="56"/>
      <c r="U290" s="48" t="s">
        <v>64</v>
      </c>
      <c r="V290" s="99" t="str">
        <f t="shared" si="138"/>
        <v>Remplir la colonne R ou T</v>
      </c>
      <c r="W290" s="103"/>
      <c r="X290" s="173" t="str">
        <f t="shared" si="135"/>
        <v>Remplir la colonne M</v>
      </c>
      <c r="Y290" s="179" t="str">
        <f t="shared" si="139"/>
        <v>Remplir la colonne W</v>
      </c>
      <c r="Z290" s="297" t="str">
        <f t="shared" si="156"/>
        <v>Remplir la colonne I</v>
      </c>
      <c r="AA290" s="84" t="s">
        <v>64</v>
      </c>
      <c r="AB290" s="315" t="str">
        <f t="shared" si="140"/>
        <v>Remplir les termes C, P et TVA</v>
      </c>
      <c r="AC290" s="55"/>
      <c r="AD290" s="65"/>
      <c r="AE290" s="56"/>
      <c r="AF290" s="48" t="s">
        <v>64</v>
      </c>
      <c r="AG290" s="99" t="str">
        <f t="shared" si="141"/>
        <v>Remplir la colonne AC ou AE</v>
      </c>
      <c r="AH290" s="103"/>
      <c r="AI290" s="173" t="str">
        <f t="shared" si="157"/>
        <v>Remplir la colonne M</v>
      </c>
      <c r="AJ290" s="179" t="str">
        <f t="shared" si="142"/>
        <v>Remplir la colonne AH</v>
      </c>
      <c r="AK290" s="297" t="str">
        <f t="shared" si="158"/>
        <v>Remplir la colonne I</v>
      </c>
      <c r="AL290" s="84" t="s">
        <v>64</v>
      </c>
      <c r="AM290" s="315" t="str">
        <f t="shared" si="143"/>
        <v>Remplir les termes C, P et TVA</v>
      </c>
      <c r="AN290" s="55"/>
      <c r="AO290" s="65"/>
      <c r="AP290" s="56"/>
      <c r="AQ290" s="48" t="s">
        <v>64</v>
      </c>
      <c r="AR290" s="99" t="str">
        <f t="shared" si="144"/>
        <v>Remplir la colonne AN ou AP</v>
      </c>
      <c r="AS290" s="103"/>
      <c r="AT290" s="173" t="str">
        <f t="shared" si="159"/>
        <v>Remplir la colonne M</v>
      </c>
      <c r="AU290" s="179" t="str">
        <f t="shared" si="145"/>
        <v>Remplir la colonne AS</v>
      </c>
      <c r="AV290" s="297" t="str">
        <f t="shared" si="160"/>
        <v>Remplir la colonne I</v>
      </c>
      <c r="AW290" s="84" t="s">
        <v>64</v>
      </c>
      <c r="AX290" s="315" t="str">
        <f t="shared" si="146"/>
        <v>Remplir les termes C, P et TVA</v>
      </c>
      <c r="AY290" s="55"/>
      <c r="AZ290" s="65"/>
      <c r="BA290" s="56"/>
      <c r="BB290" s="48" t="s">
        <v>64</v>
      </c>
      <c r="BC290" s="99" t="str">
        <f t="shared" si="147"/>
        <v>Remplir la colonne AY ou BA</v>
      </c>
      <c r="BD290" s="103"/>
      <c r="BE290" s="173" t="str">
        <f t="shared" si="161"/>
        <v>Remplir la colonne M</v>
      </c>
      <c r="BF290" s="179" t="str">
        <f t="shared" si="148"/>
        <v>Remplir la colonne BD</v>
      </c>
      <c r="BG290" s="297" t="str">
        <f t="shared" si="162"/>
        <v>Remplir la colonne I</v>
      </c>
      <c r="BH290" s="84" t="s">
        <v>64</v>
      </c>
      <c r="BI290" s="315" t="str">
        <f t="shared" si="149"/>
        <v>Remplir les termes C, P et TVA</v>
      </c>
      <c r="BJ290" s="55"/>
      <c r="BK290" s="65"/>
      <c r="BL290" s="56"/>
      <c r="BM290" s="48" t="s">
        <v>64</v>
      </c>
      <c r="BN290" s="99" t="str">
        <f t="shared" si="150"/>
        <v>Remplir la colonne BJ ou BL</v>
      </c>
      <c r="BO290" s="103"/>
      <c r="BP290" s="173" t="str">
        <f t="shared" si="163"/>
        <v>Remplir la colonne M</v>
      </c>
      <c r="BQ290" s="179" t="str">
        <f t="shared" si="151"/>
        <v>Remplir la colonne BO</v>
      </c>
      <c r="BR290" s="297" t="str">
        <f t="shared" si="164"/>
        <v>Remplir la colonne I</v>
      </c>
      <c r="BS290" s="84" t="s">
        <v>64</v>
      </c>
      <c r="BT290" s="315" t="str">
        <f t="shared" si="152"/>
        <v>Remplir les termes C, P et TVA</v>
      </c>
      <c r="BU290" s="55"/>
      <c r="BV290" s="65"/>
      <c r="BW290" s="56"/>
      <c r="BX290" s="48" t="s">
        <v>64</v>
      </c>
      <c r="BY290" s="99" t="str">
        <f t="shared" si="153"/>
        <v>Remplir la colonne BU ou BW</v>
      </c>
      <c r="BZ290" s="103"/>
      <c r="CA290" s="173" t="str">
        <f t="shared" si="165"/>
        <v>Remplir la colonne M</v>
      </c>
      <c r="CB290" s="179" t="str">
        <f t="shared" si="154"/>
        <v>Remplir la colonne BZ</v>
      </c>
      <c r="CC290" s="297" t="str">
        <f t="shared" si="166"/>
        <v>Remplir la colonne I</v>
      </c>
      <c r="CD290" s="84" t="s">
        <v>64</v>
      </c>
      <c r="CE290" s="315" t="str">
        <f t="shared" si="155"/>
        <v>Remplir les termes C, P et TVA</v>
      </c>
      <c r="CF290" s="61" t="str">
        <f t="shared" si="136"/>
        <v>REMPLIR TYPE DE CLIENT</v>
      </c>
      <c r="CG290" s="107" t="str">
        <f t="shared" si="137"/>
        <v>Montant total de l'aide demandée non indiqué</v>
      </c>
      <c r="CH290" s="1"/>
      <c r="CI290" s="1"/>
      <c r="CJ290" s="1"/>
      <c r="CK290" s="1"/>
      <c r="CL290" s="1"/>
    </row>
    <row r="291" spans="1:90" x14ac:dyDescent="0.25">
      <c r="A291" s="51"/>
      <c r="B291" s="111"/>
      <c r="C291" s="111"/>
      <c r="D291" s="111"/>
      <c r="E291" s="111"/>
      <c r="F291" s="111"/>
      <c r="G291" s="132"/>
      <c r="H291" s="151"/>
      <c r="I291" s="299"/>
      <c r="J291" s="152"/>
      <c r="K291" s="153"/>
      <c r="L291" s="169"/>
      <c r="M291" s="39"/>
      <c r="N291" s="90"/>
      <c r="O291" s="39"/>
      <c r="P291" s="23"/>
      <c r="Q291" s="170">
        <f t="shared" si="134"/>
        <v>0</v>
      </c>
      <c r="R291" s="55"/>
      <c r="S291" s="65"/>
      <c r="T291" s="56"/>
      <c r="U291" s="48" t="s">
        <v>64</v>
      </c>
      <c r="V291" s="99" t="str">
        <f t="shared" si="138"/>
        <v>Remplir la colonne R ou T</v>
      </c>
      <c r="W291" s="103"/>
      <c r="X291" s="173" t="str">
        <f t="shared" si="135"/>
        <v>Remplir la colonne M</v>
      </c>
      <c r="Y291" s="179" t="str">
        <f t="shared" si="139"/>
        <v>Remplir la colonne W</v>
      </c>
      <c r="Z291" s="297" t="str">
        <f t="shared" si="156"/>
        <v>Remplir la colonne I</v>
      </c>
      <c r="AA291" s="84" t="s">
        <v>64</v>
      </c>
      <c r="AB291" s="315" t="str">
        <f t="shared" si="140"/>
        <v>Remplir les termes C, P et TVA</v>
      </c>
      <c r="AC291" s="55"/>
      <c r="AD291" s="65"/>
      <c r="AE291" s="56"/>
      <c r="AF291" s="48" t="s">
        <v>64</v>
      </c>
      <c r="AG291" s="99" t="str">
        <f t="shared" si="141"/>
        <v>Remplir la colonne AC ou AE</v>
      </c>
      <c r="AH291" s="103"/>
      <c r="AI291" s="173" t="str">
        <f t="shared" si="157"/>
        <v>Remplir la colonne M</v>
      </c>
      <c r="AJ291" s="179" t="str">
        <f t="shared" si="142"/>
        <v>Remplir la colonne AH</v>
      </c>
      <c r="AK291" s="297" t="str">
        <f t="shared" si="158"/>
        <v>Remplir la colonne I</v>
      </c>
      <c r="AL291" s="84" t="s">
        <v>64</v>
      </c>
      <c r="AM291" s="315" t="str">
        <f t="shared" si="143"/>
        <v>Remplir les termes C, P et TVA</v>
      </c>
      <c r="AN291" s="55"/>
      <c r="AO291" s="65"/>
      <c r="AP291" s="56"/>
      <c r="AQ291" s="48" t="s">
        <v>64</v>
      </c>
      <c r="AR291" s="99" t="str">
        <f t="shared" si="144"/>
        <v>Remplir la colonne AN ou AP</v>
      </c>
      <c r="AS291" s="103"/>
      <c r="AT291" s="173" t="str">
        <f t="shared" si="159"/>
        <v>Remplir la colonne M</v>
      </c>
      <c r="AU291" s="179" t="str">
        <f t="shared" si="145"/>
        <v>Remplir la colonne AS</v>
      </c>
      <c r="AV291" s="297" t="str">
        <f t="shared" si="160"/>
        <v>Remplir la colonne I</v>
      </c>
      <c r="AW291" s="84" t="s">
        <v>64</v>
      </c>
      <c r="AX291" s="315" t="str">
        <f t="shared" si="146"/>
        <v>Remplir les termes C, P et TVA</v>
      </c>
      <c r="AY291" s="55"/>
      <c r="AZ291" s="65"/>
      <c r="BA291" s="56"/>
      <c r="BB291" s="48" t="s">
        <v>64</v>
      </c>
      <c r="BC291" s="99" t="str">
        <f t="shared" si="147"/>
        <v>Remplir la colonne AY ou BA</v>
      </c>
      <c r="BD291" s="103"/>
      <c r="BE291" s="173" t="str">
        <f t="shared" si="161"/>
        <v>Remplir la colonne M</v>
      </c>
      <c r="BF291" s="179" t="str">
        <f t="shared" si="148"/>
        <v>Remplir la colonne BD</v>
      </c>
      <c r="BG291" s="297" t="str">
        <f t="shared" si="162"/>
        <v>Remplir la colonne I</v>
      </c>
      <c r="BH291" s="84" t="s">
        <v>64</v>
      </c>
      <c r="BI291" s="315" t="str">
        <f t="shared" si="149"/>
        <v>Remplir les termes C, P et TVA</v>
      </c>
      <c r="BJ291" s="55"/>
      <c r="BK291" s="65"/>
      <c r="BL291" s="56"/>
      <c r="BM291" s="48" t="s">
        <v>64</v>
      </c>
      <c r="BN291" s="99" t="str">
        <f t="shared" si="150"/>
        <v>Remplir la colonne BJ ou BL</v>
      </c>
      <c r="BO291" s="103"/>
      <c r="BP291" s="173" t="str">
        <f t="shared" si="163"/>
        <v>Remplir la colonne M</v>
      </c>
      <c r="BQ291" s="179" t="str">
        <f t="shared" si="151"/>
        <v>Remplir la colonne BO</v>
      </c>
      <c r="BR291" s="297" t="str">
        <f t="shared" si="164"/>
        <v>Remplir la colonne I</v>
      </c>
      <c r="BS291" s="84" t="s">
        <v>64</v>
      </c>
      <c r="BT291" s="315" t="str">
        <f t="shared" si="152"/>
        <v>Remplir les termes C, P et TVA</v>
      </c>
      <c r="BU291" s="55"/>
      <c r="BV291" s="65"/>
      <c r="BW291" s="56"/>
      <c r="BX291" s="48" t="s">
        <v>64</v>
      </c>
      <c r="BY291" s="99" t="str">
        <f t="shared" si="153"/>
        <v>Remplir la colonne BU ou BW</v>
      </c>
      <c r="BZ291" s="103"/>
      <c r="CA291" s="173" t="str">
        <f t="shared" si="165"/>
        <v>Remplir la colonne M</v>
      </c>
      <c r="CB291" s="179" t="str">
        <f t="shared" si="154"/>
        <v>Remplir la colonne BZ</v>
      </c>
      <c r="CC291" s="297" t="str">
        <f t="shared" si="166"/>
        <v>Remplir la colonne I</v>
      </c>
      <c r="CD291" s="84" t="s">
        <v>64</v>
      </c>
      <c r="CE291" s="315" t="str">
        <f t="shared" si="155"/>
        <v>Remplir les termes C, P et TVA</v>
      </c>
      <c r="CF291" s="61" t="str">
        <f t="shared" si="136"/>
        <v>REMPLIR TYPE DE CLIENT</v>
      </c>
      <c r="CG291" s="107" t="str">
        <f t="shared" si="137"/>
        <v>Montant total de l'aide demandée non indiqué</v>
      </c>
      <c r="CH291" s="1"/>
      <c r="CI291" s="1"/>
      <c r="CJ291" s="1"/>
      <c r="CK291" s="1"/>
      <c r="CL291" s="1"/>
    </row>
    <row r="292" spans="1:90" x14ac:dyDescent="0.25">
      <c r="A292" s="51"/>
      <c r="B292" s="111"/>
      <c r="C292" s="111"/>
      <c r="D292" s="111"/>
      <c r="E292" s="111"/>
      <c r="F292" s="111"/>
      <c r="G292" s="132"/>
      <c r="H292" s="151"/>
      <c r="I292" s="299"/>
      <c r="J292" s="152"/>
      <c r="K292" s="153"/>
      <c r="L292" s="169"/>
      <c r="M292" s="39"/>
      <c r="N292" s="90"/>
      <c r="O292" s="39"/>
      <c r="P292" s="23"/>
      <c r="Q292" s="170">
        <f t="shared" si="134"/>
        <v>0</v>
      </c>
      <c r="R292" s="55"/>
      <c r="S292" s="65"/>
      <c r="T292" s="56"/>
      <c r="U292" s="48" t="s">
        <v>64</v>
      </c>
      <c r="V292" s="99" t="str">
        <f t="shared" si="138"/>
        <v>Remplir la colonne R ou T</v>
      </c>
      <c r="W292" s="103"/>
      <c r="X292" s="173" t="str">
        <f t="shared" si="135"/>
        <v>Remplir la colonne M</v>
      </c>
      <c r="Y292" s="179" t="str">
        <f t="shared" si="139"/>
        <v>Remplir la colonne W</v>
      </c>
      <c r="Z292" s="297" t="str">
        <f t="shared" si="156"/>
        <v>Remplir la colonne I</v>
      </c>
      <c r="AA292" s="84" t="s">
        <v>64</v>
      </c>
      <c r="AB292" s="315" t="str">
        <f t="shared" si="140"/>
        <v>Remplir les termes C, P et TVA</v>
      </c>
      <c r="AC292" s="55"/>
      <c r="AD292" s="65"/>
      <c r="AE292" s="56"/>
      <c r="AF292" s="48" t="s">
        <v>64</v>
      </c>
      <c r="AG292" s="99" t="str">
        <f t="shared" si="141"/>
        <v>Remplir la colonne AC ou AE</v>
      </c>
      <c r="AH292" s="103"/>
      <c r="AI292" s="173" t="str">
        <f t="shared" si="157"/>
        <v>Remplir la colonne M</v>
      </c>
      <c r="AJ292" s="179" t="str">
        <f t="shared" si="142"/>
        <v>Remplir la colonne AH</v>
      </c>
      <c r="AK292" s="297" t="str">
        <f t="shared" si="158"/>
        <v>Remplir la colonne I</v>
      </c>
      <c r="AL292" s="84" t="s">
        <v>64</v>
      </c>
      <c r="AM292" s="315" t="str">
        <f t="shared" si="143"/>
        <v>Remplir les termes C, P et TVA</v>
      </c>
      <c r="AN292" s="55"/>
      <c r="AO292" s="65"/>
      <c r="AP292" s="56"/>
      <c r="AQ292" s="48" t="s">
        <v>64</v>
      </c>
      <c r="AR292" s="99" t="str">
        <f t="shared" si="144"/>
        <v>Remplir la colonne AN ou AP</v>
      </c>
      <c r="AS292" s="103"/>
      <c r="AT292" s="173" t="str">
        <f t="shared" si="159"/>
        <v>Remplir la colonne M</v>
      </c>
      <c r="AU292" s="179" t="str">
        <f t="shared" si="145"/>
        <v>Remplir la colonne AS</v>
      </c>
      <c r="AV292" s="297" t="str">
        <f t="shared" si="160"/>
        <v>Remplir la colonne I</v>
      </c>
      <c r="AW292" s="84" t="s">
        <v>64</v>
      </c>
      <c r="AX292" s="315" t="str">
        <f t="shared" si="146"/>
        <v>Remplir les termes C, P et TVA</v>
      </c>
      <c r="AY292" s="55"/>
      <c r="AZ292" s="65"/>
      <c r="BA292" s="56"/>
      <c r="BB292" s="48" t="s">
        <v>64</v>
      </c>
      <c r="BC292" s="99" t="str">
        <f t="shared" si="147"/>
        <v>Remplir la colonne AY ou BA</v>
      </c>
      <c r="BD292" s="103"/>
      <c r="BE292" s="173" t="str">
        <f t="shared" si="161"/>
        <v>Remplir la colonne M</v>
      </c>
      <c r="BF292" s="179" t="str">
        <f t="shared" si="148"/>
        <v>Remplir la colonne BD</v>
      </c>
      <c r="BG292" s="297" t="str">
        <f t="shared" si="162"/>
        <v>Remplir la colonne I</v>
      </c>
      <c r="BH292" s="84" t="s">
        <v>64</v>
      </c>
      <c r="BI292" s="315" t="str">
        <f t="shared" si="149"/>
        <v>Remplir les termes C, P et TVA</v>
      </c>
      <c r="BJ292" s="55"/>
      <c r="BK292" s="65"/>
      <c r="BL292" s="56"/>
      <c r="BM292" s="48" t="s">
        <v>64</v>
      </c>
      <c r="BN292" s="99" t="str">
        <f t="shared" si="150"/>
        <v>Remplir la colonne BJ ou BL</v>
      </c>
      <c r="BO292" s="103"/>
      <c r="BP292" s="173" t="str">
        <f t="shared" si="163"/>
        <v>Remplir la colonne M</v>
      </c>
      <c r="BQ292" s="179" t="str">
        <f t="shared" si="151"/>
        <v>Remplir la colonne BO</v>
      </c>
      <c r="BR292" s="297" t="str">
        <f t="shared" si="164"/>
        <v>Remplir la colonne I</v>
      </c>
      <c r="BS292" s="84" t="s">
        <v>64</v>
      </c>
      <c r="BT292" s="315" t="str">
        <f t="shared" si="152"/>
        <v>Remplir les termes C, P et TVA</v>
      </c>
      <c r="BU292" s="55"/>
      <c r="BV292" s="65"/>
      <c r="BW292" s="56"/>
      <c r="BX292" s="48" t="s">
        <v>64</v>
      </c>
      <c r="BY292" s="99" t="str">
        <f t="shared" si="153"/>
        <v>Remplir la colonne BU ou BW</v>
      </c>
      <c r="BZ292" s="103"/>
      <c r="CA292" s="173" t="str">
        <f t="shared" si="165"/>
        <v>Remplir la colonne M</v>
      </c>
      <c r="CB292" s="179" t="str">
        <f t="shared" si="154"/>
        <v>Remplir la colonne BZ</v>
      </c>
      <c r="CC292" s="297" t="str">
        <f t="shared" si="166"/>
        <v>Remplir la colonne I</v>
      </c>
      <c r="CD292" s="84" t="s">
        <v>64</v>
      </c>
      <c r="CE292" s="315" t="str">
        <f t="shared" si="155"/>
        <v>Remplir les termes C, P et TVA</v>
      </c>
      <c r="CF292" s="61" t="str">
        <f t="shared" si="136"/>
        <v>REMPLIR TYPE DE CLIENT</v>
      </c>
      <c r="CG292" s="107" t="str">
        <f t="shared" si="137"/>
        <v>Montant total de l'aide demandée non indiqué</v>
      </c>
      <c r="CH292" s="1"/>
      <c r="CI292" s="1"/>
      <c r="CJ292" s="1"/>
      <c r="CK292" s="1"/>
      <c r="CL292" s="1"/>
    </row>
    <row r="293" spans="1:90" x14ac:dyDescent="0.25">
      <c r="A293" s="51"/>
      <c r="B293" s="111"/>
      <c r="C293" s="111"/>
      <c r="D293" s="111"/>
      <c r="E293" s="111"/>
      <c r="F293" s="111"/>
      <c r="G293" s="132"/>
      <c r="H293" s="151"/>
      <c r="I293" s="299"/>
      <c r="J293" s="152"/>
      <c r="K293" s="153"/>
      <c r="L293" s="169"/>
      <c r="M293" s="39"/>
      <c r="N293" s="90"/>
      <c r="O293" s="39"/>
      <c r="P293" s="23"/>
      <c r="Q293" s="170">
        <f t="shared" si="134"/>
        <v>0</v>
      </c>
      <c r="R293" s="55"/>
      <c r="S293" s="65"/>
      <c r="T293" s="56"/>
      <c r="U293" s="48" t="s">
        <v>64</v>
      </c>
      <c r="V293" s="99" t="str">
        <f t="shared" si="138"/>
        <v>Remplir la colonne R ou T</v>
      </c>
      <c r="W293" s="103"/>
      <c r="X293" s="173" t="str">
        <f t="shared" si="135"/>
        <v>Remplir la colonne M</v>
      </c>
      <c r="Y293" s="179" t="str">
        <f t="shared" si="139"/>
        <v>Remplir la colonne W</v>
      </c>
      <c r="Z293" s="297" t="str">
        <f t="shared" si="156"/>
        <v>Remplir la colonne I</v>
      </c>
      <c r="AA293" s="84" t="s">
        <v>64</v>
      </c>
      <c r="AB293" s="315" t="str">
        <f t="shared" si="140"/>
        <v>Remplir les termes C, P et TVA</v>
      </c>
      <c r="AC293" s="55"/>
      <c r="AD293" s="65"/>
      <c r="AE293" s="56"/>
      <c r="AF293" s="48" t="s">
        <v>64</v>
      </c>
      <c r="AG293" s="99" t="str">
        <f t="shared" si="141"/>
        <v>Remplir la colonne AC ou AE</v>
      </c>
      <c r="AH293" s="103"/>
      <c r="AI293" s="173" t="str">
        <f t="shared" si="157"/>
        <v>Remplir la colonne M</v>
      </c>
      <c r="AJ293" s="179" t="str">
        <f t="shared" si="142"/>
        <v>Remplir la colonne AH</v>
      </c>
      <c r="AK293" s="297" t="str">
        <f t="shared" si="158"/>
        <v>Remplir la colonne I</v>
      </c>
      <c r="AL293" s="84" t="s">
        <v>64</v>
      </c>
      <c r="AM293" s="315" t="str">
        <f t="shared" si="143"/>
        <v>Remplir les termes C, P et TVA</v>
      </c>
      <c r="AN293" s="55"/>
      <c r="AO293" s="65"/>
      <c r="AP293" s="56"/>
      <c r="AQ293" s="48" t="s">
        <v>64</v>
      </c>
      <c r="AR293" s="99" t="str">
        <f t="shared" si="144"/>
        <v>Remplir la colonne AN ou AP</v>
      </c>
      <c r="AS293" s="103"/>
      <c r="AT293" s="173" t="str">
        <f t="shared" si="159"/>
        <v>Remplir la colonne M</v>
      </c>
      <c r="AU293" s="179" t="str">
        <f t="shared" si="145"/>
        <v>Remplir la colonne AS</v>
      </c>
      <c r="AV293" s="297" t="str">
        <f t="shared" si="160"/>
        <v>Remplir la colonne I</v>
      </c>
      <c r="AW293" s="84" t="s">
        <v>64</v>
      </c>
      <c r="AX293" s="315" t="str">
        <f t="shared" si="146"/>
        <v>Remplir les termes C, P et TVA</v>
      </c>
      <c r="AY293" s="55"/>
      <c r="AZ293" s="65"/>
      <c r="BA293" s="56"/>
      <c r="BB293" s="48" t="s">
        <v>64</v>
      </c>
      <c r="BC293" s="99" t="str">
        <f t="shared" si="147"/>
        <v>Remplir la colonne AY ou BA</v>
      </c>
      <c r="BD293" s="103"/>
      <c r="BE293" s="173" t="str">
        <f t="shared" si="161"/>
        <v>Remplir la colonne M</v>
      </c>
      <c r="BF293" s="179" t="str">
        <f t="shared" si="148"/>
        <v>Remplir la colonne BD</v>
      </c>
      <c r="BG293" s="297" t="str">
        <f t="shared" si="162"/>
        <v>Remplir la colonne I</v>
      </c>
      <c r="BH293" s="84" t="s">
        <v>64</v>
      </c>
      <c r="BI293" s="315" t="str">
        <f t="shared" si="149"/>
        <v>Remplir les termes C, P et TVA</v>
      </c>
      <c r="BJ293" s="55"/>
      <c r="BK293" s="65"/>
      <c r="BL293" s="56"/>
      <c r="BM293" s="48" t="s">
        <v>64</v>
      </c>
      <c r="BN293" s="99" t="str">
        <f t="shared" si="150"/>
        <v>Remplir la colonne BJ ou BL</v>
      </c>
      <c r="BO293" s="103"/>
      <c r="BP293" s="173" t="str">
        <f t="shared" si="163"/>
        <v>Remplir la colonne M</v>
      </c>
      <c r="BQ293" s="179" t="str">
        <f t="shared" si="151"/>
        <v>Remplir la colonne BO</v>
      </c>
      <c r="BR293" s="297" t="str">
        <f t="shared" si="164"/>
        <v>Remplir la colonne I</v>
      </c>
      <c r="BS293" s="84" t="s">
        <v>64</v>
      </c>
      <c r="BT293" s="315" t="str">
        <f t="shared" si="152"/>
        <v>Remplir les termes C, P et TVA</v>
      </c>
      <c r="BU293" s="55"/>
      <c r="BV293" s="65"/>
      <c r="BW293" s="56"/>
      <c r="BX293" s="48" t="s">
        <v>64</v>
      </c>
      <c r="BY293" s="99" t="str">
        <f t="shared" si="153"/>
        <v>Remplir la colonne BU ou BW</v>
      </c>
      <c r="BZ293" s="103"/>
      <c r="CA293" s="173" t="str">
        <f t="shared" si="165"/>
        <v>Remplir la colonne M</v>
      </c>
      <c r="CB293" s="179" t="str">
        <f t="shared" si="154"/>
        <v>Remplir la colonne BZ</v>
      </c>
      <c r="CC293" s="297" t="str">
        <f t="shared" si="166"/>
        <v>Remplir la colonne I</v>
      </c>
      <c r="CD293" s="84" t="s">
        <v>64</v>
      </c>
      <c r="CE293" s="315" t="str">
        <f t="shared" si="155"/>
        <v>Remplir les termes C, P et TVA</v>
      </c>
      <c r="CF293" s="61" t="str">
        <f t="shared" si="136"/>
        <v>REMPLIR TYPE DE CLIENT</v>
      </c>
      <c r="CG293" s="107" t="str">
        <f t="shared" si="137"/>
        <v>Montant total de l'aide demandée non indiqué</v>
      </c>
      <c r="CH293" s="1"/>
      <c r="CI293" s="1"/>
      <c r="CJ293" s="1"/>
      <c r="CK293" s="1"/>
      <c r="CL293" s="1"/>
    </row>
    <row r="294" spans="1:90" x14ac:dyDescent="0.25">
      <c r="A294" s="51"/>
      <c r="B294" s="111"/>
      <c r="C294" s="111"/>
      <c r="D294" s="111"/>
      <c r="E294" s="111"/>
      <c r="F294" s="111"/>
      <c r="G294" s="132"/>
      <c r="H294" s="151"/>
      <c r="I294" s="299"/>
      <c r="J294" s="152"/>
      <c r="K294" s="153"/>
      <c r="L294" s="169"/>
      <c r="M294" s="39"/>
      <c r="N294" s="90"/>
      <c r="O294" s="39"/>
      <c r="P294" s="23"/>
      <c r="Q294" s="170">
        <f t="shared" si="134"/>
        <v>0</v>
      </c>
      <c r="R294" s="55"/>
      <c r="S294" s="65"/>
      <c r="T294" s="56"/>
      <c r="U294" s="48" t="s">
        <v>64</v>
      </c>
      <c r="V294" s="99" t="str">
        <f t="shared" si="138"/>
        <v>Remplir la colonne R ou T</v>
      </c>
      <c r="W294" s="103"/>
      <c r="X294" s="173" t="str">
        <f t="shared" si="135"/>
        <v>Remplir la colonne M</v>
      </c>
      <c r="Y294" s="179" t="str">
        <f t="shared" si="139"/>
        <v>Remplir la colonne W</v>
      </c>
      <c r="Z294" s="297" t="str">
        <f t="shared" si="156"/>
        <v>Remplir la colonne I</v>
      </c>
      <c r="AA294" s="84" t="s">
        <v>64</v>
      </c>
      <c r="AB294" s="315" t="str">
        <f t="shared" si="140"/>
        <v>Remplir les termes C, P et TVA</v>
      </c>
      <c r="AC294" s="55"/>
      <c r="AD294" s="65"/>
      <c r="AE294" s="56"/>
      <c r="AF294" s="48" t="s">
        <v>64</v>
      </c>
      <c r="AG294" s="99" t="str">
        <f t="shared" si="141"/>
        <v>Remplir la colonne AC ou AE</v>
      </c>
      <c r="AH294" s="103"/>
      <c r="AI294" s="173" t="str">
        <f t="shared" si="157"/>
        <v>Remplir la colonne M</v>
      </c>
      <c r="AJ294" s="179" t="str">
        <f t="shared" si="142"/>
        <v>Remplir la colonne AH</v>
      </c>
      <c r="AK294" s="297" t="str">
        <f t="shared" si="158"/>
        <v>Remplir la colonne I</v>
      </c>
      <c r="AL294" s="84" t="s">
        <v>64</v>
      </c>
      <c r="AM294" s="315" t="str">
        <f t="shared" si="143"/>
        <v>Remplir les termes C, P et TVA</v>
      </c>
      <c r="AN294" s="55"/>
      <c r="AO294" s="65"/>
      <c r="AP294" s="56"/>
      <c r="AQ294" s="48" t="s">
        <v>64</v>
      </c>
      <c r="AR294" s="99" t="str">
        <f t="shared" si="144"/>
        <v>Remplir la colonne AN ou AP</v>
      </c>
      <c r="AS294" s="103"/>
      <c r="AT294" s="173" t="str">
        <f t="shared" si="159"/>
        <v>Remplir la colonne M</v>
      </c>
      <c r="AU294" s="179" t="str">
        <f t="shared" si="145"/>
        <v>Remplir la colonne AS</v>
      </c>
      <c r="AV294" s="297" t="str">
        <f t="shared" si="160"/>
        <v>Remplir la colonne I</v>
      </c>
      <c r="AW294" s="84" t="s">
        <v>64</v>
      </c>
      <c r="AX294" s="315" t="str">
        <f t="shared" si="146"/>
        <v>Remplir les termes C, P et TVA</v>
      </c>
      <c r="AY294" s="55"/>
      <c r="AZ294" s="65"/>
      <c r="BA294" s="56"/>
      <c r="BB294" s="48" t="s">
        <v>64</v>
      </c>
      <c r="BC294" s="99" t="str">
        <f t="shared" si="147"/>
        <v>Remplir la colonne AY ou BA</v>
      </c>
      <c r="BD294" s="103"/>
      <c r="BE294" s="173" t="str">
        <f t="shared" si="161"/>
        <v>Remplir la colonne M</v>
      </c>
      <c r="BF294" s="179" t="str">
        <f t="shared" si="148"/>
        <v>Remplir la colonne BD</v>
      </c>
      <c r="BG294" s="297" t="str">
        <f t="shared" si="162"/>
        <v>Remplir la colonne I</v>
      </c>
      <c r="BH294" s="84" t="s">
        <v>64</v>
      </c>
      <c r="BI294" s="315" t="str">
        <f t="shared" si="149"/>
        <v>Remplir les termes C, P et TVA</v>
      </c>
      <c r="BJ294" s="55"/>
      <c r="BK294" s="65"/>
      <c r="BL294" s="56"/>
      <c r="BM294" s="48" t="s">
        <v>64</v>
      </c>
      <c r="BN294" s="99" t="str">
        <f t="shared" si="150"/>
        <v>Remplir la colonne BJ ou BL</v>
      </c>
      <c r="BO294" s="103"/>
      <c r="BP294" s="173" t="str">
        <f t="shared" si="163"/>
        <v>Remplir la colonne M</v>
      </c>
      <c r="BQ294" s="179" t="str">
        <f t="shared" si="151"/>
        <v>Remplir la colonne BO</v>
      </c>
      <c r="BR294" s="297" t="str">
        <f t="shared" si="164"/>
        <v>Remplir la colonne I</v>
      </c>
      <c r="BS294" s="84" t="s">
        <v>64</v>
      </c>
      <c r="BT294" s="315" t="str">
        <f t="shared" si="152"/>
        <v>Remplir les termes C, P et TVA</v>
      </c>
      <c r="BU294" s="55"/>
      <c r="BV294" s="65"/>
      <c r="BW294" s="56"/>
      <c r="BX294" s="48" t="s">
        <v>64</v>
      </c>
      <c r="BY294" s="99" t="str">
        <f t="shared" si="153"/>
        <v>Remplir la colonne BU ou BW</v>
      </c>
      <c r="BZ294" s="103"/>
      <c r="CA294" s="173" t="str">
        <f t="shared" si="165"/>
        <v>Remplir la colonne M</v>
      </c>
      <c r="CB294" s="179" t="str">
        <f t="shared" si="154"/>
        <v>Remplir la colonne BZ</v>
      </c>
      <c r="CC294" s="297" t="str">
        <f t="shared" si="166"/>
        <v>Remplir la colonne I</v>
      </c>
      <c r="CD294" s="84" t="s">
        <v>64</v>
      </c>
      <c r="CE294" s="315" t="str">
        <f t="shared" si="155"/>
        <v>Remplir les termes C, P et TVA</v>
      </c>
      <c r="CF294" s="61" t="str">
        <f t="shared" si="136"/>
        <v>REMPLIR TYPE DE CLIENT</v>
      </c>
      <c r="CG294" s="107" t="str">
        <f t="shared" si="137"/>
        <v>Montant total de l'aide demandée non indiqué</v>
      </c>
      <c r="CH294" s="1"/>
      <c r="CI294" s="1"/>
      <c r="CJ294" s="1"/>
      <c r="CK294" s="1"/>
      <c r="CL294" s="1"/>
    </row>
    <row r="295" spans="1:90" x14ac:dyDescent="0.25">
      <c r="A295" s="51"/>
      <c r="B295" s="111"/>
      <c r="C295" s="111"/>
      <c r="D295" s="111"/>
      <c r="E295" s="111"/>
      <c r="F295" s="111"/>
      <c r="G295" s="132"/>
      <c r="H295" s="151"/>
      <c r="I295" s="299"/>
      <c r="J295" s="152"/>
      <c r="K295" s="153"/>
      <c r="L295" s="169"/>
      <c r="M295" s="39"/>
      <c r="N295" s="90"/>
      <c r="O295" s="39"/>
      <c r="P295" s="23"/>
      <c r="Q295" s="170">
        <f t="shared" si="134"/>
        <v>0</v>
      </c>
      <c r="R295" s="55"/>
      <c r="S295" s="65"/>
      <c r="T295" s="56"/>
      <c r="U295" s="48" t="s">
        <v>64</v>
      </c>
      <c r="V295" s="99" t="str">
        <f t="shared" si="138"/>
        <v>Remplir la colonne R ou T</v>
      </c>
      <c r="W295" s="103"/>
      <c r="X295" s="173" t="str">
        <f t="shared" si="135"/>
        <v>Remplir la colonne M</v>
      </c>
      <c r="Y295" s="179" t="str">
        <f t="shared" si="139"/>
        <v>Remplir la colonne W</v>
      </c>
      <c r="Z295" s="297" t="str">
        <f t="shared" si="156"/>
        <v>Remplir la colonne I</v>
      </c>
      <c r="AA295" s="84" t="s">
        <v>64</v>
      </c>
      <c r="AB295" s="315" t="str">
        <f t="shared" si="140"/>
        <v>Remplir les termes C, P et TVA</v>
      </c>
      <c r="AC295" s="55"/>
      <c r="AD295" s="65"/>
      <c r="AE295" s="56"/>
      <c r="AF295" s="48" t="s">
        <v>64</v>
      </c>
      <c r="AG295" s="99" t="str">
        <f t="shared" si="141"/>
        <v>Remplir la colonne AC ou AE</v>
      </c>
      <c r="AH295" s="103"/>
      <c r="AI295" s="173" t="str">
        <f t="shared" si="157"/>
        <v>Remplir la colonne M</v>
      </c>
      <c r="AJ295" s="179" t="str">
        <f t="shared" si="142"/>
        <v>Remplir la colonne AH</v>
      </c>
      <c r="AK295" s="297" t="str">
        <f t="shared" si="158"/>
        <v>Remplir la colonne I</v>
      </c>
      <c r="AL295" s="84" t="s">
        <v>64</v>
      </c>
      <c r="AM295" s="315" t="str">
        <f t="shared" si="143"/>
        <v>Remplir les termes C, P et TVA</v>
      </c>
      <c r="AN295" s="55"/>
      <c r="AO295" s="65"/>
      <c r="AP295" s="56"/>
      <c r="AQ295" s="48" t="s">
        <v>64</v>
      </c>
      <c r="AR295" s="99" t="str">
        <f t="shared" si="144"/>
        <v>Remplir la colonne AN ou AP</v>
      </c>
      <c r="AS295" s="103"/>
      <c r="AT295" s="173" t="str">
        <f t="shared" si="159"/>
        <v>Remplir la colonne M</v>
      </c>
      <c r="AU295" s="179" t="str">
        <f t="shared" si="145"/>
        <v>Remplir la colonne AS</v>
      </c>
      <c r="AV295" s="297" t="str">
        <f t="shared" si="160"/>
        <v>Remplir la colonne I</v>
      </c>
      <c r="AW295" s="84" t="s">
        <v>64</v>
      </c>
      <c r="AX295" s="315" t="str">
        <f t="shared" si="146"/>
        <v>Remplir les termes C, P et TVA</v>
      </c>
      <c r="AY295" s="55"/>
      <c r="AZ295" s="65"/>
      <c r="BA295" s="56"/>
      <c r="BB295" s="48" t="s">
        <v>64</v>
      </c>
      <c r="BC295" s="99" t="str">
        <f t="shared" si="147"/>
        <v>Remplir la colonne AY ou BA</v>
      </c>
      <c r="BD295" s="103"/>
      <c r="BE295" s="173" t="str">
        <f t="shared" si="161"/>
        <v>Remplir la colonne M</v>
      </c>
      <c r="BF295" s="179" t="str">
        <f t="shared" si="148"/>
        <v>Remplir la colonne BD</v>
      </c>
      <c r="BG295" s="297" t="str">
        <f t="shared" si="162"/>
        <v>Remplir la colonne I</v>
      </c>
      <c r="BH295" s="84" t="s">
        <v>64</v>
      </c>
      <c r="BI295" s="315" t="str">
        <f t="shared" si="149"/>
        <v>Remplir les termes C, P et TVA</v>
      </c>
      <c r="BJ295" s="55"/>
      <c r="BK295" s="65"/>
      <c r="BL295" s="56"/>
      <c r="BM295" s="48" t="s">
        <v>64</v>
      </c>
      <c r="BN295" s="99" t="str">
        <f t="shared" si="150"/>
        <v>Remplir la colonne BJ ou BL</v>
      </c>
      <c r="BO295" s="103"/>
      <c r="BP295" s="173" t="str">
        <f t="shared" si="163"/>
        <v>Remplir la colonne M</v>
      </c>
      <c r="BQ295" s="179" t="str">
        <f t="shared" si="151"/>
        <v>Remplir la colonne BO</v>
      </c>
      <c r="BR295" s="297" t="str">
        <f t="shared" si="164"/>
        <v>Remplir la colonne I</v>
      </c>
      <c r="BS295" s="84" t="s">
        <v>64</v>
      </c>
      <c r="BT295" s="315" t="str">
        <f t="shared" si="152"/>
        <v>Remplir les termes C, P et TVA</v>
      </c>
      <c r="BU295" s="55"/>
      <c r="BV295" s="65"/>
      <c r="BW295" s="56"/>
      <c r="BX295" s="48" t="s">
        <v>64</v>
      </c>
      <c r="BY295" s="99" t="str">
        <f t="shared" si="153"/>
        <v>Remplir la colonne BU ou BW</v>
      </c>
      <c r="BZ295" s="103"/>
      <c r="CA295" s="173" t="str">
        <f t="shared" si="165"/>
        <v>Remplir la colonne M</v>
      </c>
      <c r="CB295" s="179" t="str">
        <f t="shared" si="154"/>
        <v>Remplir la colonne BZ</v>
      </c>
      <c r="CC295" s="297" t="str">
        <f t="shared" si="166"/>
        <v>Remplir la colonne I</v>
      </c>
      <c r="CD295" s="84" t="s">
        <v>64</v>
      </c>
      <c r="CE295" s="315" t="str">
        <f t="shared" si="155"/>
        <v>Remplir les termes C, P et TVA</v>
      </c>
      <c r="CF295" s="61" t="str">
        <f t="shared" si="136"/>
        <v>REMPLIR TYPE DE CLIENT</v>
      </c>
      <c r="CG295" s="107" t="str">
        <f t="shared" si="137"/>
        <v>Montant total de l'aide demandée non indiqué</v>
      </c>
      <c r="CH295" s="1"/>
      <c r="CI295" s="1"/>
      <c r="CJ295" s="1"/>
      <c r="CK295" s="1"/>
      <c r="CL295" s="1"/>
    </row>
    <row r="296" spans="1:90" x14ac:dyDescent="0.25">
      <c r="A296" s="51"/>
      <c r="B296" s="111"/>
      <c r="C296" s="111"/>
      <c r="D296" s="111"/>
      <c r="E296" s="111"/>
      <c r="F296" s="111"/>
      <c r="G296" s="132"/>
      <c r="H296" s="151"/>
      <c r="I296" s="299"/>
      <c r="J296" s="152"/>
      <c r="K296" s="153"/>
      <c r="L296" s="169"/>
      <c r="M296" s="39"/>
      <c r="N296" s="90"/>
      <c r="O296" s="39"/>
      <c r="P296" s="23"/>
      <c r="Q296" s="170">
        <f t="shared" si="134"/>
        <v>0</v>
      </c>
      <c r="R296" s="55"/>
      <c r="S296" s="65"/>
      <c r="T296" s="56"/>
      <c r="U296" s="48" t="s">
        <v>64</v>
      </c>
      <c r="V296" s="99" t="str">
        <f t="shared" si="138"/>
        <v>Remplir la colonne R ou T</v>
      </c>
      <c r="W296" s="103"/>
      <c r="X296" s="173" t="str">
        <f t="shared" si="135"/>
        <v>Remplir la colonne M</v>
      </c>
      <c r="Y296" s="179" t="str">
        <f t="shared" si="139"/>
        <v>Remplir la colonne W</v>
      </c>
      <c r="Z296" s="297" t="str">
        <f t="shared" si="156"/>
        <v>Remplir la colonne I</v>
      </c>
      <c r="AA296" s="84" t="s">
        <v>64</v>
      </c>
      <c r="AB296" s="315" t="str">
        <f t="shared" si="140"/>
        <v>Remplir les termes C, P et TVA</v>
      </c>
      <c r="AC296" s="55"/>
      <c r="AD296" s="65"/>
      <c r="AE296" s="56"/>
      <c r="AF296" s="48" t="s">
        <v>64</v>
      </c>
      <c r="AG296" s="99" t="str">
        <f t="shared" si="141"/>
        <v>Remplir la colonne AC ou AE</v>
      </c>
      <c r="AH296" s="103"/>
      <c r="AI296" s="173" t="str">
        <f t="shared" si="157"/>
        <v>Remplir la colonne M</v>
      </c>
      <c r="AJ296" s="179" t="str">
        <f t="shared" si="142"/>
        <v>Remplir la colonne AH</v>
      </c>
      <c r="AK296" s="297" t="str">
        <f t="shared" si="158"/>
        <v>Remplir la colonne I</v>
      </c>
      <c r="AL296" s="84" t="s">
        <v>64</v>
      </c>
      <c r="AM296" s="315" t="str">
        <f t="shared" si="143"/>
        <v>Remplir les termes C, P et TVA</v>
      </c>
      <c r="AN296" s="55"/>
      <c r="AO296" s="65"/>
      <c r="AP296" s="56"/>
      <c r="AQ296" s="48" t="s">
        <v>64</v>
      </c>
      <c r="AR296" s="99" t="str">
        <f t="shared" si="144"/>
        <v>Remplir la colonne AN ou AP</v>
      </c>
      <c r="AS296" s="103"/>
      <c r="AT296" s="173" t="str">
        <f t="shared" si="159"/>
        <v>Remplir la colonne M</v>
      </c>
      <c r="AU296" s="179" t="str">
        <f t="shared" si="145"/>
        <v>Remplir la colonne AS</v>
      </c>
      <c r="AV296" s="297" t="str">
        <f t="shared" si="160"/>
        <v>Remplir la colonne I</v>
      </c>
      <c r="AW296" s="84" t="s">
        <v>64</v>
      </c>
      <c r="AX296" s="315" t="str">
        <f t="shared" si="146"/>
        <v>Remplir les termes C, P et TVA</v>
      </c>
      <c r="AY296" s="55"/>
      <c r="AZ296" s="65"/>
      <c r="BA296" s="56"/>
      <c r="BB296" s="48" t="s">
        <v>64</v>
      </c>
      <c r="BC296" s="99" t="str">
        <f t="shared" si="147"/>
        <v>Remplir la colonne AY ou BA</v>
      </c>
      <c r="BD296" s="103"/>
      <c r="BE296" s="173" t="str">
        <f t="shared" si="161"/>
        <v>Remplir la colonne M</v>
      </c>
      <c r="BF296" s="179" t="str">
        <f t="shared" si="148"/>
        <v>Remplir la colonne BD</v>
      </c>
      <c r="BG296" s="297" t="str">
        <f t="shared" si="162"/>
        <v>Remplir la colonne I</v>
      </c>
      <c r="BH296" s="84" t="s">
        <v>64</v>
      </c>
      <c r="BI296" s="315" t="str">
        <f t="shared" si="149"/>
        <v>Remplir les termes C, P et TVA</v>
      </c>
      <c r="BJ296" s="55"/>
      <c r="BK296" s="65"/>
      <c r="BL296" s="56"/>
      <c r="BM296" s="48" t="s">
        <v>64</v>
      </c>
      <c r="BN296" s="99" t="str">
        <f t="shared" si="150"/>
        <v>Remplir la colonne BJ ou BL</v>
      </c>
      <c r="BO296" s="103"/>
      <c r="BP296" s="173" t="str">
        <f t="shared" si="163"/>
        <v>Remplir la colonne M</v>
      </c>
      <c r="BQ296" s="179" t="str">
        <f t="shared" si="151"/>
        <v>Remplir la colonne BO</v>
      </c>
      <c r="BR296" s="297" t="str">
        <f t="shared" si="164"/>
        <v>Remplir la colonne I</v>
      </c>
      <c r="BS296" s="84" t="s">
        <v>64</v>
      </c>
      <c r="BT296" s="315" t="str">
        <f t="shared" si="152"/>
        <v>Remplir les termes C, P et TVA</v>
      </c>
      <c r="BU296" s="55"/>
      <c r="BV296" s="65"/>
      <c r="BW296" s="56"/>
      <c r="BX296" s="48" t="s">
        <v>64</v>
      </c>
      <c r="BY296" s="99" t="str">
        <f t="shared" si="153"/>
        <v>Remplir la colonne BU ou BW</v>
      </c>
      <c r="BZ296" s="103"/>
      <c r="CA296" s="173" t="str">
        <f t="shared" si="165"/>
        <v>Remplir la colonne M</v>
      </c>
      <c r="CB296" s="179" t="str">
        <f t="shared" si="154"/>
        <v>Remplir la colonne BZ</v>
      </c>
      <c r="CC296" s="297" t="str">
        <f t="shared" si="166"/>
        <v>Remplir la colonne I</v>
      </c>
      <c r="CD296" s="84" t="s">
        <v>64</v>
      </c>
      <c r="CE296" s="315" t="str">
        <f t="shared" si="155"/>
        <v>Remplir les termes C, P et TVA</v>
      </c>
      <c r="CF296" s="61" t="str">
        <f t="shared" si="136"/>
        <v>REMPLIR TYPE DE CLIENT</v>
      </c>
      <c r="CG296" s="107" t="str">
        <f t="shared" si="137"/>
        <v>Montant total de l'aide demandée non indiqué</v>
      </c>
      <c r="CH296" s="1"/>
      <c r="CI296" s="1"/>
      <c r="CJ296" s="1"/>
      <c r="CK296" s="1"/>
      <c r="CL296" s="1"/>
    </row>
    <row r="297" spans="1:90" x14ac:dyDescent="0.25">
      <c r="A297" s="51"/>
      <c r="B297" s="111"/>
      <c r="C297" s="111"/>
      <c r="D297" s="111"/>
      <c r="E297" s="111"/>
      <c r="F297" s="111"/>
      <c r="G297" s="132"/>
      <c r="H297" s="151"/>
      <c r="I297" s="299"/>
      <c r="J297" s="152"/>
      <c r="K297" s="153"/>
      <c r="L297" s="169"/>
      <c r="M297" s="39"/>
      <c r="N297" s="90"/>
      <c r="O297" s="39"/>
      <c r="P297" s="23"/>
      <c r="Q297" s="170">
        <f t="shared" si="134"/>
        <v>0</v>
      </c>
      <c r="R297" s="55"/>
      <c r="S297" s="65"/>
      <c r="T297" s="56"/>
      <c r="U297" s="48" t="s">
        <v>64</v>
      </c>
      <c r="V297" s="99" t="str">
        <f t="shared" si="138"/>
        <v>Remplir la colonne R ou T</v>
      </c>
      <c r="W297" s="103"/>
      <c r="X297" s="173" t="str">
        <f t="shared" si="135"/>
        <v>Remplir la colonne M</v>
      </c>
      <c r="Y297" s="179" t="str">
        <f t="shared" si="139"/>
        <v>Remplir la colonne W</v>
      </c>
      <c r="Z297" s="297" t="str">
        <f t="shared" si="156"/>
        <v>Remplir la colonne I</v>
      </c>
      <c r="AA297" s="84" t="s">
        <v>64</v>
      </c>
      <c r="AB297" s="315" t="str">
        <f t="shared" si="140"/>
        <v>Remplir les termes C, P et TVA</v>
      </c>
      <c r="AC297" s="55"/>
      <c r="AD297" s="65"/>
      <c r="AE297" s="56"/>
      <c r="AF297" s="48" t="s">
        <v>64</v>
      </c>
      <c r="AG297" s="99" t="str">
        <f t="shared" si="141"/>
        <v>Remplir la colonne AC ou AE</v>
      </c>
      <c r="AH297" s="103"/>
      <c r="AI297" s="173" t="str">
        <f t="shared" si="157"/>
        <v>Remplir la colonne M</v>
      </c>
      <c r="AJ297" s="179" t="str">
        <f t="shared" si="142"/>
        <v>Remplir la colonne AH</v>
      </c>
      <c r="AK297" s="297" t="str">
        <f t="shared" si="158"/>
        <v>Remplir la colonne I</v>
      </c>
      <c r="AL297" s="84" t="s">
        <v>64</v>
      </c>
      <c r="AM297" s="315" t="str">
        <f t="shared" si="143"/>
        <v>Remplir les termes C, P et TVA</v>
      </c>
      <c r="AN297" s="55"/>
      <c r="AO297" s="65"/>
      <c r="AP297" s="56"/>
      <c r="AQ297" s="48" t="s">
        <v>64</v>
      </c>
      <c r="AR297" s="99" t="str">
        <f t="shared" si="144"/>
        <v>Remplir la colonne AN ou AP</v>
      </c>
      <c r="AS297" s="103"/>
      <c r="AT297" s="173" t="str">
        <f t="shared" si="159"/>
        <v>Remplir la colonne M</v>
      </c>
      <c r="AU297" s="179" t="str">
        <f t="shared" si="145"/>
        <v>Remplir la colonne AS</v>
      </c>
      <c r="AV297" s="297" t="str">
        <f t="shared" si="160"/>
        <v>Remplir la colonne I</v>
      </c>
      <c r="AW297" s="84" t="s">
        <v>64</v>
      </c>
      <c r="AX297" s="315" t="str">
        <f t="shared" si="146"/>
        <v>Remplir les termes C, P et TVA</v>
      </c>
      <c r="AY297" s="55"/>
      <c r="AZ297" s="65"/>
      <c r="BA297" s="56"/>
      <c r="BB297" s="48" t="s">
        <v>64</v>
      </c>
      <c r="BC297" s="99" t="str">
        <f t="shared" si="147"/>
        <v>Remplir la colonne AY ou BA</v>
      </c>
      <c r="BD297" s="103"/>
      <c r="BE297" s="173" t="str">
        <f t="shared" si="161"/>
        <v>Remplir la colonne M</v>
      </c>
      <c r="BF297" s="179" t="str">
        <f t="shared" si="148"/>
        <v>Remplir la colonne BD</v>
      </c>
      <c r="BG297" s="297" t="str">
        <f t="shared" si="162"/>
        <v>Remplir la colonne I</v>
      </c>
      <c r="BH297" s="84" t="s">
        <v>64</v>
      </c>
      <c r="BI297" s="315" t="str">
        <f t="shared" si="149"/>
        <v>Remplir les termes C, P et TVA</v>
      </c>
      <c r="BJ297" s="55"/>
      <c r="BK297" s="65"/>
      <c r="BL297" s="56"/>
      <c r="BM297" s="48" t="s">
        <v>64</v>
      </c>
      <c r="BN297" s="99" t="str">
        <f t="shared" si="150"/>
        <v>Remplir la colonne BJ ou BL</v>
      </c>
      <c r="BO297" s="103"/>
      <c r="BP297" s="173" t="str">
        <f t="shared" si="163"/>
        <v>Remplir la colonne M</v>
      </c>
      <c r="BQ297" s="179" t="str">
        <f t="shared" si="151"/>
        <v>Remplir la colonne BO</v>
      </c>
      <c r="BR297" s="297" t="str">
        <f t="shared" si="164"/>
        <v>Remplir la colonne I</v>
      </c>
      <c r="BS297" s="84" t="s">
        <v>64</v>
      </c>
      <c r="BT297" s="315" t="str">
        <f t="shared" si="152"/>
        <v>Remplir les termes C, P et TVA</v>
      </c>
      <c r="BU297" s="55"/>
      <c r="BV297" s="65"/>
      <c r="BW297" s="56"/>
      <c r="BX297" s="48" t="s">
        <v>64</v>
      </c>
      <c r="BY297" s="99" t="str">
        <f t="shared" si="153"/>
        <v>Remplir la colonne BU ou BW</v>
      </c>
      <c r="BZ297" s="103"/>
      <c r="CA297" s="173" t="str">
        <f t="shared" si="165"/>
        <v>Remplir la colonne M</v>
      </c>
      <c r="CB297" s="179" t="str">
        <f t="shared" si="154"/>
        <v>Remplir la colonne BZ</v>
      </c>
      <c r="CC297" s="297" t="str">
        <f t="shared" si="166"/>
        <v>Remplir la colonne I</v>
      </c>
      <c r="CD297" s="84" t="s">
        <v>64</v>
      </c>
      <c r="CE297" s="315" t="str">
        <f t="shared" si="155"/>
        <v>Remplir les termes C, P et TVA</v>
      </c>
      <c r="CF297" s="61" t="str">
        <f t="shared" si="136"/>
        <v>REMPLIR TYPE DE CLIENT</v>
      </c>
      <c r="CG297" s="107" t="str">
        <f t="shared" si="137"/>
        <v>Montant total de l'aide demandée non indiqué</v>
      </c>
      <c r="CH297" s="1"/>
      <c r="CI297" s="1"/>
      <c r="CJ297" s="1"/>
      <c r="CK297" s="1"/>
      <c r="CL297" s="1"/>
    </row>
    <row r="298" spans="1:90" x14ac:dyDescent="0.25">
      <c r="A298" s="51"/>
      <c r="B298" s="111"/>
      <c r="C298" s="111"/>
      <c r="D298" s="111"/>
      <c r="E298" s="111"/>
      <c r="F298" s="111"/>
      <c r="G298" s="132"/>
      <c r="H298" s="151"/>
      <c r="I298" s="299"/>
      <c r="J298" s="152"/>
      <c r="K298" s="153"/>
      <c r="L298" s="169"/>
      <c r="M298" s="39"/>
      <c r="N298" s="90"/>
      <c r="O298" s="39"/>
      <c r="P298" s="23"/>
      <c r="Q298" s="170">
        <f t="shared" si="134"/>
        <v>0</v>
      </c>
      <c r="R298" s="55"/>
      <c r="S298" s="65"/>
      <c r="T298" s="56"/>
      <c r="U298" s="48" t="s">
        <v>64</v>
      </c>
      <c r="V298" s="99" t="str">
        <f t="shared" si="138"/>
        <v>Remplir la colonne R ou T</v>
      </c>
      <c r="W298" s="103"/>
      <c r="X298" s="173" t="str">
        <f t="shared" si="135"/>
        <v>Remplir la colonne M</v>
      </c>
      <c r="Y298" s="179" t="str">
        <f t="shared" si="139"/>
        <v>Remplir la colonne W</v>
      </c>
      <c r="Z298" s="297" t="str">
        <f t="shared" si="156"/>
        <v>Remplir la colonne I</v>
      </c>
      <c r="AA298" s="84" t="s">
        <v>64</v>
      </c>
      <c r="AB298" s="315" t="str">
        <f t="shared" si="140"/>
        <v>Remplir les termes C, P et TVA</v>
      </c>
      <c r="AC298" s="55"/>
      <c r="AD298" s="65"/>
      <c r="AE298" s="56"/>
      <c r="AF298" s="48" t="s">
        <v>64</v>
      </c>
      <c r="AG298" s="99" t="str">
        <f t="shared" si="141"/>
        <v>Remplir la colonne AC ou AE</v>
      </c>
      <c r="AH298" s="103"/>
      <c r="AI298" s="173" t="str">
        <f t="shared" si="157"/>
        <v>Remplir la colonne M</v>
      </c>
      <c r="AJ298" s="179" t="str">
        <f t="shared" si="142"/>
        <v>Remplir la colonne AH</v>
      </c>
      <c r="AK298" s="297" t="str">
        <f t="shared" si="158"/>
        <v>Remplir la colonne I</v>
      </c>
      <c r="AL298" s="84" t="s">
        <v>64</v>
      </c>
      <c r="AM298" s="315" t="str">
        <f t="shared" si="143"/>
        <v>Remplir les termes C, P et TVA</v>
      </c>
      <c r="AN298" s="55"/>
      <c r="AO298" s="65"/>
      <c r="AP298" s="56"/>
      <c r="AQ298" s="48" t="s">
        <v>64</v>
      </c>
      <c r="AR298" s="99" t="str">
        <f t="shared" si="144"/>
        <v>Remplir la colonne AN ou AP</v>
      </c>
      <c r="AS298" s="103"/>
      <c r="AT298" s="173" t="str">
        <f t="shared" si="159"/>
        <v>Remplir la colonne M</v>
      </c>
      <c r="AU298" s="179" t="str">
        <f t="shared" si="145"/>
        <v>Remplir la colonne AS</v>
      </c>
      <c r="AV298" s="297" t="str">
        <f t="shared" si="160"/>
        <v>Remplir la colonne I</v>
      </c>
      <c r="AW298" s="84" t="s">
        <v>64</v>
      </c>
      <c r="AX298" s="315" t="str">
        <f t="shared" si="146"/>
        <v>Remplir les termes C, P et TVA</v>
      </c>
      <c r="AY298" s="55"/>
      <c r="AZ298" s="65"/>
      <c r="BA298" s="56"/>
      <c r="BB298" s="48" t="s">
        <v>64</v>
      </c>
      <c r="BC298" s="99" t="str">
        <f t="shared" si="147"/>
        <v>Remplir la colonne AY ou BA</v>
      </c>
      <c r="BD298" s="103"/>
      <c r="BE298" s="173" t="str">
        <f t="shared" si="161"/>
        <v>Remplir la colonne M</v>
      </c>
      <c r="BF298" s="179" t="str">
        <f t="shared" si="148"/>
        <v>Remplir la colonne BD</v>
      </c>
      <c r="BG298" s="297" t="str">
        <f t="shared" si="162"/>
        <v>Remplir la colonne I</v>
      </c>
      <c r="BH298" s="84" t="s">
        <v>64</v>
      </c>
      <c r="BI298" s="315" t="str">
        <f t="shared" si="149"/>
        <v>Remplir les termes C, P et TVA</v>
      </c>
      <c r="BJ298" s="55"/>
      <c r="BK298" s="65"/>
      <c r="BL298" s="56"/>
      <c r="BM298" s="48" t="s">
        <v>64</v>
      </c>
      <c r="BN298" s="99" t="str">
        <f t="shared" si="150"/>
        <v>Remplir la colonne BJ ou BL</v>
      </c>
      <c r="BO298" s="103"/>
      <c r="BP298" s="173" t="str">
        <f t="shared" si="163"/>
        <v>Remplir la colonne M</v>
      </c>
      <c r="BQ298" s="179" t="str">
        <f t="shared" si="151"/>
        <v>Remplir la colonne BO</v>
      </c>
      <c r="BR298" s="297" t="str">
        <f t="shared" si="164"/>
        <v>Remplir la colonne I</v>
      </c>
      <c r="BS298" s="84" t="s">
        <v>64</v>
      </c>
      <c r="BT298" s="315" t="str">
        <f t="shared" si="152"/>
        <v>Remplir les termes C, P et TVA</v>
      </c>
      <c r="BU298" s="55"/>
      <c r="BV298" s="65"/>
      <c r="BW298" s="56"/>
      <c r="BX298" s="48" t="s">
        <v>64</v>
      </c>
      <c r="BY298" s="99" t="str">
        <f t="shared" si="153"/>
        <v>Remplir la colonne BU ou BW</v>
      </c>
      <c r="BZ298" s="103"/>
      <c r="CA298" s="173" t="str">
        <f t="shared" si="165"/>
        <v>Remplir la colonne M</v>
      </c>
      <c r="CB298" s="179" t="str">
        <f t="shared" si="154"/>
        <v>Remplir la colonne BZ</v>
      </c>
      <c r="CC298" s="297" t="str">
        <f t="shared" si="166"/>
        <v>Remplir la colonne I</v>
      </c>
      <c r="CD298" s="84" t="s">
        <v>64</v>
      </c>
      <c r="CE298" s="315" t="str">
        <f t="shared" si="155"/>
        <v>Remplir les termes C, P et TVA</v>
      </c>
      <c r="CF298" s="61" t="str">
        <f t="shared" si="136"/>
        <v>REMPLIR TYPE DE CLIENT</v>
      </c>
      <c r="CG298" s="107" t="str">
        <f t="shared" si="137"/>
        <v>Montant total de l'aide demandée non indiqué</v>
      </c>
      <c r="CH298" s="1"/>
      <c r="CI298" s="1"/>
      <c r="CJ298" s="1"/>
      <c r="CK298" s="1"/>
      <c r="CL298" s="1"/>
    </row>
    <row r="299" spans="1:90" x14ac:dyDescent="0.25">
      <c r="A299" s="51"/>
      <c r="B299" s="111"/>
      <c r="C299" s="111"/>
      <c r="D299" s="111"/>
      <c r="E299" s="111"/>
      <c r="F299" s="111"/>
      <c r="G299" s="132"/>
      <c r="H299" s="151"/>
      <c r="I299" s="299"/>
      <c r="J299" s="152"/>
      <c r="K299" s="153"/>
      <c r="L299" s="169"/>
      <c r="M299" s="39"/>
      <c r="N299" s="90"/>
      <c r="O299" s="39"/>
      <c r="P299" s="23"/>
      <c r="Q299" s="170">
        <f t="shared" si="134"/>
        <v>0</v>
      </c>
      <c r="R299" s="55"/>
      <c r="S299" s="65"/>
      <c r="T299" s="56"/>
      <c r="U299" s="48" t="s">
        <v>64</v>
      </c>
      <c r="V299" s="99" t="str">
        <f t="shared" si="138"/>
        <v>Remplir la colonne R ou T</v>
      </c>
      <c r="W299" s="103"/>
      <c r="X299" s="173" t="str">
        <f t="shared" si="135"/>
        <v>Remplir la colonne M</v>
      </c>
      <c r="Y299" s="179" t="str">
        <f t="shared" si="139"/>
        <v>Remplir la colonne W</v>
      </c>
      <c r="Z299" s="297" t="str">
        <f t="shared" si="156"/>
        <v>Remplir la colonne I</v>
      </c>
      <c r="AA299" s="84" t="s">
        <v>64</v>
      </c>
      <c r="AB299" s="315" t="str">
        <f t="shared" si="140"/>
        <v>Remplir les termes C, P et TVA</v>
      </c>
      <c r="AC299" s="55"/>
      <c r="AD299" s="65"/>
      <c r="AE299" s="56"/>
      <c r="AF299" s="48" t="s">
        <v>64</v>
      </c>
      <c r="AG299" s="99" t="str">
        <f t="shared" si="141"/>
        <v>Remplir la colonne AC ou AE</v>
      </c>
      <c r="AH299" s="103"/>
      <c r="AI299" s="173" t="str">
        <f t="shared" si="157"/>
        <v>Remplir la colonne M</v>
      </c>
      <c r="AJ299" s="179" t="str">
        <f t="shared" si="142"/>
        <v>Remplir la colonne AH</v>
      </c>
      <c r="AK299" s="297" t="str">
        <f t="shared" si="158"/>
        <v>Remplir la colonne I</v>
      </c>
      <c r="AL299" s="84" t="s">
        <v>64</v>
      </c>
      <c r="AM299" s="315" t="str">
        <f t="shared" si="143"/>
        <v>Remplir les termes C, P et TVA</v>
      </c>
      <c r="AN299" s="55"/>
      <c r="AO299" s="65"/>
      <c r="AP299" s="56"/>
      <c r="AQ299" s="48" t="s">
        <v>64</v>
      </c>
      <c r="AR299" s="99" t="str">
        <f t="shared" si="144"/>
        <v>Remplir la colonne AN ou AP</v>
      </c>
      <c r="AS299" s="103"/>
      <c r="AT299" s="173" t="str">
        <f t="shared" si="159"/>
        <v>Remplir la colonne M</v>
      </c>
      <c r="AU299" s="179" t="str">
        <f t="shared" si="145"/>
        <v>Remplir la colonne AS</v>
      </c>
      <c r="AV299" s="297" t="str">
        <f t="shared" si="160"/>
        <v>Remplir la colonne I</v>
      </c>
      <c r="AW299" s="84" t="s">
        <v>64</v>
      </c>
      <c r="AX299" s="315" t="str">
        <f t="shared" si="146"/>
        <v>Remplir les termes C, P et TVA</v>
      </c>
      <c r="AY299" s="55"/>
      <c r="AZ299" s="65"/>
      <c r="BA299" s="56"/>
      <c r="BB299" s="48" t="s">
        <v>64</v>
      </c>
      <c r="BC299" s="99" t="str">
        <f t="shared" si="147"/>
        <v>Remplir la colonne AY ou BA</v>
      </c>
      <c r="BD299" s="103"/>
      <c r="BE299" s="173" t="str">
        <f t="shared" si="161"/>
        <v>Remplir la colonne M</v>
      </c>
      <c r="BF299" s="179" t="str">
        <f t="shared" si="148"/>
        <v>Remplir la colonne BD</v>
      </c>
      <c r="BG299" s="297" t="str">
        <f t="shared" si="162"/>
        <v>Remplir la colonne I</v>
      </c>
      <c r="BH299" s="84" t="s">
        <v>64</v>
      </c>
      <c r="BI299" s="315" t="str">
        <f t="shared" si="149"/>
        <v>Remplir les termes C, P et TVA</v>
      </c>
      <c r="BJ299" s="55"/>
      <c r="BK299" s="65"/>
      <c r="BL299" s="56"/>
      <c r="BM299" s="48" t="s">
        <v>64</v>
      </c>
      <c r="BN299" s="99" t="str">
        <f t="shared" si="150"/>
        <v>Remplir la colonne BJ ou BL</v>
      </c>
      <c r="BO299" s="103"/>
      <c r="BP299" s="173" t="str">
        <f t="shared" si="163"/>
        <v>Remplir la colonne M</v>
      </c>
      <c r="BQ299" s="179" t="str">
        <f t="shared" si="151"/>
        <v>Remplir la colonne BO</v>
      </c>
      <c r="BR299" s="297" t="str">
        <f t="shared" si="164"/>
        <v>Remplir la colonne I</v>
      </c>
      <c r="BS299" s="84" t="s">
        <v>64</v>
      </c>
      <c r="BT299" s="315" t="str">
        <f t="shared" si="152"/>
        <v>Remplir les termes C, P et TVA</v>
      </c>
      <c r="BU299" s="55"/>
      <c r="BV299" s="65"/>
      <c r="BW299" s="56"/>
      <c r="BX299" s="48" t="s">
        <v>64</v>
      </c>
      <c r="BY299" s="99" t="str">
        <f t="shared" si="153"/>
        <v>Remplir la colonne BU ou BW</v>
      </c>
      <c r="BZ299" s="103"/>
      <c r="CA299" s="173" t="str">
        <f t="shared" si="165"/>
        <v>Remplir la colonne M</v>
      </c>
      <c r="CB299" s="179" t="str">
        <f t="shared" si="154"/>
        <v>Remplir la colonne BZ</v>
      </c>
      <c r="CC299" s="297" t="str">
        <f t="shared" si="166"/>
        <v>Remplir la colonne I</v>
      </c>
      <c r="CD299" s="84" t="s">
        <v>64</v>
      </c>
      <c r="CE299" s="315" t="str">
        <f t="shared" si="155"/>
        <v>Remplir les termes C, P et TVA</v>
      </c>
      <c r="CF299" s="61" t="str">
        <f t="shared" si="136"/>
        <v>REMPLIR TYPE DE CLIENT</v>
      </c>
      <c r="CG299" s="107" t="str">
        <f t="shared" si="137"/>
        <v>Montant total de l'aide demandée non indiqué</v>
      </c>
      <c r="CH299" s="1"/>
      <c r="CI299" s="1"/>
      <c r="CJ299" s="1"/>
      <c r="CK299" s="1"/>
      <c r="CL299" s="1"/>
    </row>
    <row r="300" spans="1:90" x14ac:dyDescent="0.25">
      <c r="A300" s="51"/>
      <c r="B300" s="111"/>
      <c r="C300" s="111"/>
      <c r="D300" s="111"/>
      <c r="E300" s="111"/>
      <c r="F300" s="111"/>
      <c r="G300" s="132"/>
      <c r="H300" s="151"/>
      <c r="I300" s="299"/>
      <c r="J300" s="152"/>
      <c r="K300" s="153"/>
      <c r="L300" s="169"/>
      <c r="M300" s="39"/>
      <c r="N300" s="90"/>
      <c r="O300" s="39"/>
      <c r="P300" s="23"/>
      <c r="Q300" s="170">
        <f t="shared" si="134"/>
        <v>0</v>
      </c>
      <c r="R300" s="55"/>
      <c r="S300" s="65"/>
      <c r="T300" s="56"/>
      <c r="U300" s="48" t="s">
        <v>64</v>
      </c>
      <c r="V300" s="99" t="str">
        <f t="shared" si="138"/>
        <v>Remplir la colonne R ou T</v>
      </c>
      <c r="W300" s="103"/>
      <c r="X300" s="173" t="str">
        <f t="shared" si="135"/>
        <v>Remplir la colonne M</v>
      </c>
      <c r="Y300" s="179" t="str">
        <f t="shared" si="139"/>
        <v>Remplir la colonne W</v>
      </c>
      <c r="Z300" s="297" t="str">
        <f t="shared" si="156"/>
        <v>Remplir la colonne I</v>
      </c>
      <c r="AA300" s="84" t="s">
        <v>64</v>
      </c>
      <c r="AB300" s="315" t="str">
        <f t="shared" si="140"/>
        <v>Remplir les termes C, P et TVA</v>
      </c>
      <c r="AC300" s="55"/>
      <c r="AD300" s="65"/>
      <c r="AE300" s="56"/>
      <c r="AF300" s="48" t="s">
        <v>64</v>
      </c>
      <c r="AG300" s="99" t="str">
        <f t="shared" si="141"/>
        <v>Remplir la colonne AC ou AE</v>
      </c>
      <c r="AH300" s="103"/>
      <c r="AI300" s="173" t="str">
        <f t="shared" si="157"/>
        <v>Remplir la colonne M</v>
      </c>
      <c r="AJ300" s="179" t="str">
        <f t="shared" si="142"/>
        <v>Remplir la colonne AH</v>
      </c>
      <c r="AK300" s="297" t="str">
        <f t="shared" si="158"/>
        <v>Remplir la colonne I</v>
      </c>
      <c r="AL300" s="84" t="s">
        <v>64</v>
      </c>
      <c r="AM300" s="315" t="str">
        <f t="shared" si="143"/>
        <v>Remplir les termes C, P et TVA</v>
      </c>
      <c r="AN300" s="55"/>
      <c r="AO300" s="65"/>
      <c r="AP300" s="56"/>
      <c r="AQ300" s="48" t="s">
        <v>64</v>
      </c>
      <c r="AR300" s="99" t="str">
        <f t="shared" si="144"/>
        <v>Remplir la colonne AN ou AP</v>
      </c>
      <c r="AS300" s="103"/>
      <c r="AT300" s="173" t="str">
        <f t="shared" si="159"/>
        <v>Remplir la colonne M</v>
      </c>
      <c r="AU300" s="179" t="str">
        <f t="shared" si="145"/>
        <v>Remplir la colonne AS</v>
      </c>
      <c r="AV300" s="297" t="str">
        <f t="shared" si="160"/>
        <v>Remplir la colonne I</v>
      </c>
      <c r="AW300" s="84" t="s">
        <v>64</v>
      </c>
      <c r="AX300" s="315" t="str">
        <f t="shared" si="146"/>
        <v>Remplir les termes C, P et TVA</v>
      </c>
      <c r="AY300" s="55"/>
      <c r="AZ300" s="65"/>
      <c r="BA300" s="56"/>
      <c r="BB300" s="48" t="s">
        <v>64</v>
      </c>
      <c r="BC300" s="99" t="str">
        <f t="shared" si="147"/>
        <v>Remplir la colonne AY ou BA</v>
      </c>
      <c r="BD300" s="103"/>
      <c r="BE300" s="173" t="str">
        <f t="shared" si="161"/>
        <v>Remplir la colonne M</v>
      </c>
      <c r="BF300" s="179" t="str">
        <f t="shared" si="148"/>
        <v>Remplir la colonne BD</v>
      </c>
      <c r="BG300" s="297" t="str">
        <f t="shared" si="162"/>
        <v>Remplir la colonne I</v>
      </c>
      <c r="BH300" s="84" t="s">
        <v>64</v>
      </c>
      <c r="BI300" s="315" t="str">
        <f t="shared" si="149"/>
        <v>Remplir les termes C, P et TVA</v>
      </c>
      <c r="BJ300" s="55"/>
      <c r="BK300" s="65"/>
      <c r="BL300" s="56"/>
      <c r="BM300" s="48" t="s">
        <v>64</v>
      </c>
      <c r="BN300" s="99" t="str">
        <f t="shared" si="150"/>
        <v>Remplir la colonne BJ ou BL</v>
      </c>
      <c r="BO300" s="103"/>
      <c r="BP300" s="173" t="str">
        <f t="shared" si="163"/>
        <v>Remplir la colonne M</v>
      </c>
      <c r="BQ300" s="179" t="str">
        <f t="shared" si="151"/>
        <v>Remplir la colonne BO</v>
      </c>
      <c r="BR300" s="297" t="str">
        <f t="shared" si="164"/>
        <v>Remplir la colonne I</v>
      </c>
      <c r="BS300" s="84" t="s">
        <v>64</v>
      </c>
      <c r="BT300" s="315" t="str">
        <f t="shared" si="152"/>
        <v>Remplir les termes C, P et TVA</v>
      </c>
      <c r="BU300" s="55"/>
      <c r="BV300" s="65"/>
      <c r="BW300" s="56"/>
      <c r="BX300" s="48" t="s">
        <v>64</v>
      </c>
      <c r="BY300" s="99" t="str">
        <f t="shared" si="153"/>
        <v>Remplir la colonne BU ou BW</v>
      </c>
      <c r="BZ300" s="103"/>
      <c r="CA300" s="173" t="str">
        <f t="shared" si="165"/>
        <v>Remplir la colonne M</v>
      </c>
      <c r="CB300" s="179" t="str">
        <f t="shared" si="154"/>
        <v>Remplir la colonne BZ</v>
      </c>
      <c r="CC300" s="297" t="str">
        <f t="shared" si="166"/>
        <v>Remplir la colonne I</v>
      </c>
      <c r="CD300" s="84" t="s">
        <v>64</v>
      </c>
      <c r="CE300" s="315" t="str">
        <f t="shared" si="155"/>
        <v>Remplir les termes C, P et TVA</v>
      </c>
      <c r="CF300" s="61" t="str">
        <f t="shared" si="136"/>
        <v>REMPLIR TYPE DE CLIENT</v>
      </c>
      <c r="CG300" s="107" t="str">
        <f t="shared" si="137"/>
        <v>Montant total de l'aide demandée non indiqué</v>
      </c>
      <c r="CH300" s="1"/>
      <c r="CI300" s="1"/>
      <c r="CJ300" s="1"/>
      <c r="CK300" s="1"/>
      <c r="CL300" s="1"/>
    </row>
    <row r="301" spans="1:90" x14ac:dyDescent="0.25">
      <c r="A301" s="51"/>
      <c r="B301" s="111"/>
      <c r="C301" s="111"/>
      <c r="D301" s="111"/>
      <c r="E301" s="111"/>
      <c r="F301" s="111"/>
      <c r="G301" s="132"/>
      <c r="H301" s="151"/>
      <c r="I301" s="299"/>
      <c r="J301" s="152"/>
      <c r="K301" s="153"/>
      <c r="L301" s="169"/>
      <c r="M301" s="39"/>
      <c r="N301" s="90"/>
      <c r="O301" s="39"/>
      <c r="P301" s="23"/>
      <c r="Q301" s="170">
        <f t="shared" si="134"/>
        <v>0</v>
      </c>
      <c r="R301" s="55"/>
      <c r="S301" s="65"/>
      <c r="T301" s="56"/>
      <c r="U301" s="48" t="s">
        <v>64</v>
      </c>
      <c r="V301" s="99" t="str">
        <f t="shared" si="138"/>
        <v>Remplir la colonne R ou T</v>
      </c>
      <c r="W301" s="103"/>
      <c r="X301" s="173" t="str">
        <f t="shared" si="135"/>
        <v>Remplir la colonne M</v>
      </c>
      <c r="Y301" s="179" t="str">
        <f t="shared" si="139"/>
        <v>Remplir la colonne W</v>
      </c>
      <c r="Z301" s="297" t="str">
        <f t="shared" si="156"/>
        <v>Remplir la colonne I</v>
      </c>
      <c r="AA301" s="84" t="s">
        <v>64</v>
      </c>
      <c r="AB301" s="315" t="str">
        <f t="shared" si="140"/>
        <v>Remplir les termes C, P et TVA</v>
      </c>
      <c r="AC301" s="55"/>
      <c r="AD301" s="65"/>
      <c r="AE301" s="56"/>
      <c r="AF301" s="48" t="s">
        <v>64</v>
      </c>
      <c r="AG301" s="99" t="str">
        <f t="shared" si="141"/>
        <v>Remplir la colonne AC ou AE</v>
      </c>
      <c r="AH301" s="103"/>
      <c r="AI301" s="173" t="str">
        <f t="shared" si="157"/>
        <v>Remplir la colonne M</v>
      </c>
      <c r="AJ301" s="179" t="str">
        <f t="shared" si="142"/>
        <v>Remplir la colonne AH</v>
      </c>
      <c r="AK301" s="297" t="str">
        <f t="shared" si="158"/>
        <v>Remplir la colonne I</v>
      </c>
      <c r="AL301" s="84" t="s">
        <v>64</v>
      </c>
      <c r="AM301" s="315" t="str">
        <f t="shared" si="143"/>
        <v>Remplir les termes C, P et TVA</v>
      </c>
      <c r="AN301" s="55"/>
      <c r="AO301" s="65"/>
      <c r="AP301" s="56"/>
      <c r="AQ301" s="48" t="s">
        <v>64</v>
      </c>
      <c r="AR301" s="99" t="str">
        <f t="shared" si="144"/>
        <v>Remplir la colonne AN ou AP</v>
      </c>
      <c r="AS301" s="103"/>
      <c r="AT301" s="173" t="str">
        <f t="shared" si="159"/>
        <v>Remplir la colonne M</v>
      </c>
      <c r="AU301" s="179" t="str">
        <f t="shared" si="145"/>
        <v>Remplir la colonne AS</v>
      </c>
      <c r="AV301" s="297" t="str">
        <f t="shared" si="160"/>
        <v>Remplir la colonne I</v>
      </c>
      <c r="AW301" s="84" t="s">
        <v>64</v>
      </c>
      <c r="AX301" s="315" t="str">
        <f t="shared" si="146"/>
        <v>Remplir les termes C, P et TVA</v>
      </c>
      <c r="AY301" s="55"/>
      <c r="AZ301" s="65"/>
      <c r="BA301" s="56"/>
      <c r="BB301" s="48" t="s">
        <v>64</v>
      </c>
      <c r="BC301" s="99" t="str">
        <f t="shared" si="147"/>
        <v>Remplir la colonne AY ou BA</v>
      </c>
      <c r="BD301" s="103"/>
      <c r="BE301" s="173" t="str">
        <f t="shared" si="161"/>
        <v>Remplir la colonne M</v>
      </c>
      <c r="BF301" s="179" t="str">
        <f t="shared" si="148"/>
        <v>Remplir la colonne BD</v>
      </c>
      <c r="BG301" s="297" t="str">
        <f t="shared" si="162"/>
        <v>Remplir la colonne I</v>
      </c>
      <c r="BH301" s="84" t="s">
        <v>64</v>
      </c>
      <c r="BI301" s="315" t="str">
        <f t="shared" si="149"/>
        <v>Remplir les termes C, P et TVA</v>
      </c>
      <c r="BJ301" s="55"/>
      <c r="BK301" s="65"/>
      <c r="BL301" s="56"/>
      <c r="BM301" s="48" t="s">
        <v>64</v>
      </c>
      <c r="BN301" s="99" t="str">
        <f t="shared" si="150"/>
        <v>Remplir la colonne BJ ou BL</v>
      </c>
      <c r="BO301" s="103"/>
      <c r="BP301" s="173" t="str">
        <f t="shared" si="163"/>
        <v>Remplir la colonne M</v>
      </c>
      <c r="BQ301" s="179" t="str">
        <f t="shared" si="151"/>
        <v>Remplir la colonne BO</v>
      </c>
      <c r="BR301" s="297" t="str">
        <f t="shared" si="164"/>
        <v>Remplir la colonne I</v>
      </c>
      <c r="BS301" s="84" t="s">
        <v>64</v>
      </c>
      <c r="BT301" s="315" t="str">
        <f t="shared" si="152"/>
        <v>Remplir les termes C, P et TVA</v>
      </c>
      <c r="BU301" s="55"/>
      <c r="BV301" s="65"/>
      <c r="BW301" s="56"/>
      <c r="BX301" s="48" t="s">
        <v>64</v>
      </c>
      <c r="BY301" s="99" t="str">
        <f t="shared" si="153"/>
        <v>Remplir la colonne BU ou BW</v>
      </c>
      <c r="BZ301" s="103"/>
      <c r="CA301" s="173" t="str">
        <f t="shared" si="165"/>
        <v>Remplir la colonne M</v>
      </c>
      <c r="CB301" s="179" t="str">
        <f t="shared" si="154"/>
        <v>Remplir la colonne BZ</v>
      </c>
      <c r="CC301" s="297" t="str">
        <f t="shared" si="166"/>
        <v>Remplir la colonne I</v>
      </c>
      <c r="CD301" s="84" t="s">
        <v>64</v>
      </c>
      <c r="CE301" s="315" t="str">
        <f t="shared" si="155"/>
        <v>Remplir les termes C, P et TVA</v>
      </c>
      <c r="CF301" s="61" t="str">
        <f t="shared" si="136"/>
        <v>REMPLIR TYPE DE CLIENT</v>
      </c>
      <c r="CG301" s="107" t="str">
        <f t="shared" si="137"/>
        <v>Montant total de l'aide demandée non indiqué</v>
      </c>
      <c r="CH301" s="1"/>
      <c r="CI301" s="1"/>
      <c r="CJ301" s="1"/>
      <c r="CK301" s="1"/>
      <c r="CL301" s="1"/>
    </row>
    <row r="302" spans="1:90" x14ac:dyDescent="0.25">
      <c r="A302" s="51"/>
      <c r="B302" s="111"/>
      <c r="C302" s="111"/>
      <c r="D302" s="111"/>
      <c r="E302" s="111"/>
      <c r="F302" s="111"/>
      <c r="G302" s="132"/>
      <c r="H302" s="151"/>
      <c r="I302" s="299"/>
      <c r="J302" s="152"/>
      <c r="K302" s="153"/>
      <c r="L302" s="169"/>
      <c r="M302" s="39"/>
      <c r="N302" s="90"/>
      <c r="O302" s="39"/>
      <c r="P302" s="23"/>
      <c r="Q302" s="170">
        <f t="shared" si="134"/>
        <v>0</v>
      </c>
      <c r="R302" s="55"/>
      <c r="S302" s="65"/>
      <c r="T302" s="56"/>
      <c r="U302" s="48" t="s">
        <v>64</v>
      </c>
      <c r="V302" s="99" t="str">
        <f t="shared" si="138"/>
        <v>Remplir la colonne R ou T</v>
      </c>
      <c r="W302" s="103"/>
      <c r="X302" s="173" t="str">
        <f t="shared" si="135"/>
        <v>Remplir la colonne M</v>
      </c>
      <c r="Y302" s="179" t="str">
        <f t="shared" si="139"/>
        <v>Remplir la colonne W</v>
      </c>
      <c r="Z302" s="297" t="str">
        <f t="shared" si="156"/>
        <v>Remplir la colonne I</v>
      </c>
      <c r="AA302" s="84" t="s">
        <v>64</v>
      </c>
      <c r="AB302" s="315" t="str">
        <f t="shared" si="140"/>
        <v>Remplir les termes C, P et TVA</v>
      </c>
      <c r="AC302" s="55"/>
      <c r="AD302" s="65"/>
      <c r="AE302" s="56"/>
      <c r="AF302" s="48" t="s">
        <v>64</v>
      </c>
      <c r="AG302" s="99" t="str">
        <f t="shared" si="141"/>
        <v>Remplir la colonne AC ou AE</v>
      </c>
      <c r="AH302" s="103"/>
      <c r="AI302" s="173" t="str">
        <f t="shared" si="157"/>
        <v>Remplir la colonne M</v>
      </c>
      <c r="AJ302" s="179" t="str">
        <f t="shared" si="142"/>
        <v>Remplir la colonne AH</v>
      </c>
      <c r="AK302" s="297" t="str">
        <f t="shared" si="158"/>
        <v>Remplir la colonne I</v>
      </c>
      <c r="AL302" s="84" t="s">
        <v>64</v>
      </c>
      <c r="AM302" s="315" t="str">
        <f t="shared" si="143"/>
        <v>Remplir les termes C, P et TVA</v>
      </c>
      <c r="AN302" s="55"/>
      <c r="AO302" s="65"/>
      <c r="AP302" s="56"/>
      <c r="AQ302" s="48" t="s">
        <v>64</v>
      </c>
      <c r="AR302" s="99" t="str">
        <f t="shared" si="144"/>
        <v>Remplir la colonne AN ou AP</v>
      </c>
      <c r="AS302" s="103"/>
      <c r="AT302" s="173" t="str">
        <f t="shared" si="159"/>
        <v>Remplir la colonne M</v>
      </c>
      <c r="AU302" s="179" t="str">
        <f t="shared" si="145"/>
        <v>Remplir la colonne AS</v>
      </c>
      <c r="AV302" s="297" t="str">
        <f t="shared" si="160"/>
        <v>Remplir la colonne I</v>
      </c>
      <c r="AW302" s="84" t="s">
        <v>64</v>
      </c>
      <c r="AX302" s="315" t="str">
        <f t="shared" si="146"/>
        <v>Remplir les termes C, P et TVA</v>
      </c>
      <c r="AY302" s="55"/>
      <c r="AZ302" s="65"/>
      <c r="BA302" s="56"/>
      <c r="BB302" s="48" t="s">
        <v>64</v>
      </c>
      <c r="BC302" s="99" t="str">
        <f t="shared" si="147"/>
        <v>Remplir la colonne AY ou BA</v>
      </c>
      <c r="BD302" s="103"/>
      <c r="BE302" s="173" t="str">
        <f t="shared" si="161"/>
        <v>Remplir la colonne M</v>
      </c>
      <c r="BF302" s="179" t="str">
        <f t="shared" si="148"/>
        <v>Remplir la colonne BD</v>
      </c>
      <c r="BG302" s="297" t="str">
        <f t="shared" si="162"/>
        <v>Remplir la colonne I</v>
      </c>
      <c r="BH302" s="84" t="s">
        <v>64</v>
      </c>
      <c r="BI302" s="315" t="str">
        <f t="shared" si="149"/>
        <v>Remplir les termes C, P et TVA</v>
      </c>
      <c r="BJ302" s="55"/>
      <c r="BK302" s="65"/>
      <c r="BL302" s="56"/>
      <c r="BM302" s="48" t="s">
        <v>64</v>
      </c>
      <c r="BN302" s="99" t="str">
        <f t="shared" si="150"/>
        <v>Remplir la colonne BJ ou BL</v>
      </c>
      <c r="BO302" s="103"/>
      <c r="BP302" s="173" t="str">
        <f t="shared" si="163"/>
        <v>Remplir la colonne M</v>
      </c>
      <c r="BQ302" s="179" t="str">
        <f t="shared" si="151"/>
        <v>Remplir la colonne BO</v>
      </c>
      <c r="BR302" s="297" t="str">
        <f t="shared" si="164"/>
        <v>Remplir la colonne I</v>
      </c>
      <c r="BS302" s="84" t="s">
        <v>64</v>
      </c>
      <c r="BT302" s="315" t="str">
        <f t="shared" si="152"/>
        <v>Remplir les termes C, P et TVA</v>
      </c>
      <c r="BU302" s="55"/>
      <c r="BV302" s="65"/>
      <c r="BW302" s="56"/>
      <c r="BX302" s="48" t="s">
        <v>64</v>
      </c>
      <c r="BY302" s="99" t="str">
        <f t="shared" si="153"/>
        <v>Remplir la colonne BU ou BW</v>
      </c>
      <c r="BZ302" s="103"/>
      <c r="CA302" s="173" t="str">
        <f t="shared" si="165"/>
        <v>Remplir la colonne M</v>
      </c>
      <c r="CB302" s="179" t="str">
        <f t="shared" si="154"/>
        <v>Remplir la colonne BZ</v>
      </c>
      <c r="CC302" s="297" t="str">
        <f t="shared" si="166"/>
        <v>Remplir la colonne I</v>
      </c>
      <c r="CD302" s="84" t="s">
        <v>64</v>
      </c>
      <c r="CE302" s="315" t="str">
        <f t="shared" si="155"/>
        <v>Remplir les termes C, P et TVA</v>
      </c>
      <c r="CF302" s="61" t="str">
        <f t="shared" si="136"/>
        <v>REMPLIR TYPE DE CLIENT</v>
      </c>
      <c r="CG302" s="107" t="str">
        <f t="shared" si="137"/>
        <v>Montant total de l'aide demandée non indiqué</v>
      </c>
      <c r="CH302" s="1"/>
      <c r="CI302" s="1"/>
      <c r="CJ302" s="1"/>
      <c r="CK302" s="1"/>
      <c r="CL302" s="1"/>
    </row>
    <row r="303" spans="1:90" x14ac:dyDescent="0.25">
      <c r="A303" s="51"/>
      <c r="B303" s="111"/>
      <c r="C303" s="111"/>
      <c r="D303" s="111"/>
      <c r="E303" s="111"/>
      <c r="F303" s="111"/>
      <c r="G303" s="132"/>
      <c r="H303" s="151"/>
      <c r="I303" s="299"/>
      <c r="J303" s="152"/>
      <c r="K303" s="153"/>
      <c r="L303" s="169"/>
      <c r="M303" s="39"/>
      <c r="N303" s="90"/>
      <c r="O303" s="39"/>
      <c r="P303" s="23"/>
      <c r="Q303" s="170">
        <f t="shared" si="134"/>
        <v>0</v>
      </c>
      <c r="R303" s="55"/>
      <c r="S303" s="65"/>
      <c r="T303" s="56"/>
      <c r="U303" s="48" t="s">
        <v>64</v>
      </c>
      <c r="V303" s="99" t="str">
        <f t="shared" si="138"/>
        <v>Remplir la colonne R ou T</v>
      </c>
      <c r="W303" s="103"/>
      <c r="X303" s="173" t="str">
        <f t="shared" si="135"/>
        <v>Remplir la colonne M</v>
      </c>
      <c r="Y303" s="179" t="str">
        <f t="shared" si="139"/>
        <v>Remplir la colonne W</v>
      </c>
      <c r="Z303" s="297" t="str">
        <f t="shared" si="156"/>
        <v>Remplir la colonne I</v>
      </c>
      <c r="AA303" s="84" t="s">
        <v>64</v>
      </c>
      <c r="AB303" s="315" t="str">
        <f t="shared" si="140"/>
        <v>Remplir les termes C, P et TVA</v>
      </c>
      <c r="AC303" s="55"/>
      <c r="AD303" s="65"/>
      <c r="AE303" s="56"/>
      <c r="AF303" s="48" t="s">
        <v>64</v>
      </c>
      <c r="AG303" s="99" t="str">
        <f t="shared" si="141"/>
        <v>Remplir la colonne AC ou AE</v>
      </c>
      <c r="AH303" s="103"/>
      <c r="AI303" s="173" t="str">
        <f t="shared" si="157"/>
        <v>Remplir la colonne M</v>
      </c>
      <c r="AJ303" s="179" t="str">
        <f t="shared" si="142"/>
        <v>Remplir la colonne AH</v>
      </c>
      <c r="AK303" s="297" t="str">
        <f t="shared" si="158"/>
        <v>Remplir la colonne I</v>
      </c>
      <c r="AL303" s="84" t="s">
        <v>64</v>
      </c>
      <c r="AM303" s="315" t="str">
        <f t="shared" si="143"/>
        <v>Remplir les termes C, P et TVA</v>
      </c>
      <c r="AN303" s="55"/>
      <c r="AO303" s="65"/>
      <c r="AP303" s="56"/>
      <c r="AQ303" s="48" t="s">
        <v>64</v>
      </c>
      <c r="AR303" s="99" t="str">
        <f t="shared" si="144"/>
        <v>Remplir la colonne AN ou AP</v>
      </c>
      <c r="AS303" s="103"/>
      <c r="AT303" s="173" t="str">
        <f t="shared" si="159"/>
        <v>Remplir la colonne M</v>
      </c>
      <c r="AU303" s="179" t="str">
        <f t="shared" si="145"/>
        <v>Remplir la colonne AS</v>
      </c>
      <c r="AV303" s="297" t="str">
        <f t="shared" si="160"/>
        <v>Remplir la colonne I</v>
      </c>
      <c r="AW303" s="84" t="s">
        <v>64</v>
      </c>
      <c r="AX303" s="315" t="str">
        <f t="shared" si="146"/>
        <v>Remplir les termes C, P et TVA</v>
      </c>
      <c r="AY303" s="55"/>
      <c r="AZ303" s="65"/>
      <c r="BA303" s="56"/>
      <c r="BB303" s="48" t="s">
        <v>64</v>
      </c>
      <c r="BC303" s="99" t="str">
        <f t="shared" si="147"/>
        <v>Remplir la colonne AY ou BA</v>
      </c>
      <c r="BD303" s="103"/>
      <c r="BE303" s="173" t="str">
        <f t="shared" si="161"/>
        <v>Remplir la colonne M</v>
      </c>
      <c r="BF303" s="179" t="str">
        <f t="shared" si="148"/>
        <v>Remplir la colonne BD</v>
      </c>
      <c r="BG303" s="297" t="str">
        <f t="shared" si="162"/>
        <v>Remplir la colonne I</v>
      </c>
      <c r="BH303" s="84" t="s">
        <v>64</v>
      </c>
      <c r="BI303" s="315" t="str">
        <f t="shared" si="149"/>
        <v>Remplir les termes C, P et TVA</v>
      </c>
      <c r="BJ303" s="55"/>
      <c r="BK303" s="65"/>
      <c r="BL303" s="56"/>
      <c r="BM303" s="48" t="s">
        <v>64</v>
      </c>
      <c r="BN303" s="99" t="str">
        <f t="shared" si="150"/>
        <v>Remplir la colonne BJ ou BL</v>
      </c>
      <c r="BO303" s="103"/>
      <c r="BP303" s="173" t="str">
        <f t="shared" si="163"/>
        <v>Remplir la colonne M</v>
      </c>
      <c r="BQ303" s="179" t="str">
        <f t="shared" si="151"/>
        <v>Remplir la colonne BO</v>
      </c>
      <c r="BR303" s="297" t="str">
        <f t="shared" si="164"/>
        <v>Remplir la colonne I</v>
      </c>
      <c r="BS303" s="84" t="s">
        <v>64</v>
      </c>
      <c r="BT303" s="315" t="str">
        <f t="shared" si="152"/>
        <v>Remplir les termes C, P et TVA</v>
      </c>
      <c r="BU303" s="55"/>
      <c r="BV303" s="65"/>
      <c r="BW303" s="56"/>
      <c r="BX303" s="48" t="s">
        <v>64</v>
      </c>
      <c r="BY303" s="99" t="str">
        <f t="shared" si="153"/>
        <v>Remplir la colonne BU ou BW</v>
      </c>
      <c r="BZ303" s="103"/>
      <c r="CA303" s="173" t="str">
        <f t="shared" si="165"/>
        <v>Remplir la colonne M</v>
      </c>
      <c r="CB303" s="179" t="str">
        <f t="shared" si="154"/>
        <v>Remplir la colonne BZ</v>
      </c>
      <c r="CC303" s="297" t="str">
        <f t="shared" si="166"/>
        <v>Remplir la colonne I</v>
      </c>
      <c r="CD303" s="84" t="s">
        <v>64</v>
      </c>
      <c r="CE303" s="315" t="str">
        <f t="shared" si="155"/>
        <v>Remplir les termes C, P et TVA</v>
      </c>
      <c r="CF303" s="61" t="str">
        <f t="shared" si="136"/>
        <v>REMPLIR TYPE DE CLIENT</v>
      </c>
      <c r="CG303" s="107" t="str">
        <f t="shared" si="137"/>
        <v>Montant total de l'aide demandée non indiqué</v>
      </c>
      <c r="CH303" s="1"/>
      <c r="CI303" s="1"/>
      <c r="CJ303" s="1"/>
      <c r="CK303" s="1"/>
      <c r="CL303" s="1"/>
    </row>
    <row r="304" spans="1:90" x14ac:dyDescent="0.25">
      <c r="A304" s="51"/>
      <c r="B304" s="111"/>
      <c r="C304" s="111"/>
      <c r="D304" s="111"/>
      <c r="E304" s="111"/>
      <c r="F304" s="111"/>
      <c r="G304" s="132"/>
      <c r="H304" s="151"/>
      <c r="I304" s="299"/>
      <c r="J304" s="152"/>
      <c r="K304" s="153"/>
      <c r="L304" s="169"/>
      <c r="M304" s="39"/>
      <c r="N304" s="90"/>
      <c r="O304" s="39"/>
      <c r="P304" s="23"/>
      <c r="Q304" s="170">
        <f t="shared" si="134"/>
        <v>0</v>
      </c>
      <c r="R304" s="55"/>
      <c r="S304" s="65"/>
      <c r="T304" s="56"/>
      <c r="U304" s="48" t="s">
        <v>64</v>
      </c>
      <c r="V304" s="99" t="str">
        <f t="shared" si="138"/>
        <v>Remplir la colonne R ou T</v>
      </c>
      <c r="W304" s="103"/>
      <c r="X304" s="173" t="str">
        <f t="shared" si="135"/>
        <v>Remplir la colonne M</v>
      </c>
      <c r="Y304" s="179" t="str">
        <f t="shared" si="139"/>
        <v>Remplir la colonne W</v>
      </c>
      <c r="Z304" s="297" t="str">
        <f t="shared" si="156"/>
        <v>Remplir la colonne I</v>
      </c>
      <c r="AA304" s="84" t="s">
        <v>64</v>
      </c>
      <c r="AB304" s="315" t="str">
        <f t="shared" si="140"/>
        <v>Remplir les termes C, P et TVA</v>
      </c>
      <c r="AC304" s="55"/>
      <c r="AD304" s="65"/>
      <c r="AE304" s="56"/>
      <c r="AF304" s="48" t="s">
        <v>64</v>
      </c>
      <c r="AG304" s="99" t="str">
        <f t="shared" si="141"/>
        <v>Remplir la colonne AC ou AE</v>
      </c>
      <c r="AH304" s="103"/>
      <c r="AI304" s="173" t="str">
        <f t="shared" si="157"/>
        <v>Remplir la colonne M</v>
      </c>
      <c r="AJ304" s="179" t="str">
        <f t="shared" si="142"/>
        <v>Remplir la colonne AH</v>
      </c>
      <c r="AK304" s="297" t="str">
        <f t="shared" si="158"/>
        <v>Remplir la colonne I</v>
      </c>
      <c r="AL304" s="84" t="s">
        <v>64</v>
      </c>
      <c r="AM304" s="315" t="str">
        <f t="shared" si="143"/>
        <v>Remplir les termes C, P et TVA</v>
      </c>
      <c r="AN304" s="55"/>
      <c r="AO304" s="65"/>
      <c r="AP304" s="56"/>
      <c r="AQ304" s="48" t="s">
        <v>64</v>
      </c>
      <c r="AR304" s="99" t="str">
        <f t="shared" si="144"/>
        <v>Remplir la colonne AN ou AP</v>
      </c>
      <c r="AS304" s="103"/>
      <c r="AT304" s="173" t="str">
        <f t="shared" si="159"/>
        <v>Remplir la colonne M</v>
      </c>
      <c r="AU304" s="179" t="str">
        <f t="shared" si="145"/>
        <v>Remplir la colonne AS</v>
      </c>
      <c r="AV304" s="297" t="str">
        <f t="shared" si="160"/>
        <v>Remplir la colonne I</v>
      </c>
      <c r="AW304" s="84" t="s">
        <v>64</v>
      </c>
      <c r="AX304" s="315" t="str">
        <f t="shared" si="146"/>
        <v>Remplir les termes C, P et TVA</v>
      </c>
      <c r="AY304" s="55"/>
      <c r="AZ304" s="65"/>
      <c r="BA304" s="56"/>
      <c r="BB304" s="48" t="s">
        <v>64</v>
      </c>
      <c r="BC304" s="99" t="str">
        <f t="shared" si="147"/>
        <v>Remplir la colonne AY ou BA</v>
      </c>
      <c r="BD304" s="103"/>
      <c r="BE304" s="173" t="str">
        <f t="shared" si="161"/>
        <v>Remplir la colonne M</v>
      </c>
      <c r="BF304" s="179" t="str">
        <f t="shared" si="148"/>
        <v>Remplir la colonne BD</v>
      </c>
      <c r="BG304" s="297" t="str">
        <f t="shared" si="162"/>
        <v>Remplir la colonne I</v>
      </c>
      <c r="BH304" s="84" t="s">
        <v>64</v>
      </c>
      <c r="BI304" s="315" t="str">
        <f t="shared" si="149"/>
        <v>Remplir les termes C, P et TVA</v>
      </c>
      <c r="BJ304" s="55"/>
      <c r="BK304" s="65"/>
      <c r="BL304" s="56"/>
      <c r="BM304" s="48" t="s">
        <v>64</v>
      </c>
      <c r="BN304" s="99" t="str">
        <f t="shared" si="150"/>
        <v>Remplir la colonne BJ ou BL</v>
      </c>
      <c r="BO304" s="103"/>
      <c r="BP304" s="173" t="str">
        <f t="shared" si="163"/>
        <v>Remplir la colonne M</v>
      </c>
      <c r="BQ304" s="179" t="str">
        <f t="shared" si="151"/>
        <v>Remplir la colonne BO</v>
      </c>
      <c r="BR304" s="297" t="str">
        <f t="shared" si="164"/>
        <v>Remplir la colonne I</v>
      </c>
      <c r="BS304" s="84" t="s">
        <v>64</v>
      </c>
      <c r="BT304" s="315" t="str">
        <f t="shared" si="152"/>
        <v>Remplir les termes C, P et TVA</v>
      </c>
      <c r="BU304" s="55"/>
      <c r="BV304" s="65"/>
      <c r="BW304" s="56"/>
      <c r="BX304" s="48" t="s">
        <v>64</v>
      </c>
      <c r="BY304" s="99" t="str">
        <f t="shared" si="153"/>
        <v>Remplir la colonne BU ou BW</v>
      </c>
      <c r="BZ304" s="103"/>
      <c r="CA304" s="173" t="str">
        <f t="shared" si="165"/>
        <v>Remplir la colonne M</v>
      </c>
      <c r="CB304" s="179" t="str">
        <f t="shared" si="154"/>
        <v>Remplir la colonne BZ</v>
      </c>
      <c r="CC304" s="297" t="str">
        <f t="shared" si="166"/>
        <v>Remplir la colonne I</v>
      </c>
      <c r="CD304" s="84" t="s">
        <v>64</v>
      </c>
      <c r="CE304" s="315" t="str">
        <f t="shared" si="155"/>
        <v>Remplir les termes C, P et TVA</v>
      </c>
      <c r="CF304" s="61" t="str">
        <f t="shared" si="136"/>
        <v>REMPLIR TYPE DE CLIENT</v>
      </c>
      <c r="CG304" s="107" t="str">
        <f t="shared" si="137"/>
        <v>Montant total de l'aide demandée non indiqué</v>
      </c>
      <c r="CH304" s="1"/>
      <c r="CI304" s="1"/>
      <c r="CJ304" s="1"/>
      <c r="CK304" s="1"/>
      <c r="CL304" s="1"/>
    </row>
    <row r="305" spans="1:90" x14ac:dyDescent="0.25">
      <c r="A305" s="51"/>
      <c r="B305" s="111"/>
      <c r="C305" s="111"/>
      <c r="D305" s="111"/>
      <c r="E305" s="111"/>
      <c r="F305" s="111"/>
      <c r="G305" s="132"/>
      <c r="H305" s="151"/>
      <c r="I305" s="299"/>
      <c r="J305" s="152"/>
      <c r="K305" s="153"/>
      <c r="L305" s="169"/>
      <c r="M305" s="39"/>
      <c r="N305" s="90"/>
      <c r="O305" s="39"/>
      <c r="P305" s="23"/>
      <c r="Q305" s="170">
        <f t="shared" si="134"/>
        <v>0</v>
      </c>
      <c r="R305" s="55"/>
      <c r="S305" s="65"/>
      <c r="T305" s="56"/>
      <c r="U305" s="48" t="s">
        <v>64</v>
      </c>
      <c r="V305" s="99" t="str">
        <f t="shared" si="138"/>
        <v>Remplir la colonne R ou T</v>
      </c>
      <c r="W305" s="103"/>
      <c r="X305" s="173" t="str">
        <f t="shared" si="135"/>
        <v>Remplir la colonne M</v>
      </c>
      <c r="Y305" s="179" t="str">
        <f t="shared" si="139"/>
        <v>Remplir la colonne W</v>
      </c>
      <c r="Z305" s="297" t="str">
        <f t="shared" si="156"/>
        <v>Remplir la colonne I</v>
      </c>
      <c r="AA305" s="84" t="s">
        <v>64</v>
      </c>
      <c r="AB305" s="315" t="str">
        <f t="shared" si="140"/>
        <v>Remplir les termes C, P et TVA</v>
      </c>
      <c r="AC305" s="55"/>
      <c r="AD305" s="65"/>
      <c r="AE305" s="56"/>
      <c r="AF305" s="48" t="s">
        <v>64</v>
      </c>
      <c r="AG305" s="99" t="str">
        <f t="shared" si="141"/>
        <v>Remplir la colonne AC ou AE</v>
      </c>
      <c r="AH305" s="103"/>
      <c r="AI305" s="173" t="str">
        <f t="shared" si="157"/>
        <v>Remplir la colonne M</v>
      </c>
      <c r="AJ305" s="179" t="str">
        <f t="shared" si="142"/>
        <v>Remplir la colonne AH</v>
      </c>
      <c r="AK305" s="297" t="str">
        <f t="shared" si="158"/>
        <v>Remplir la colonne I</v>
      </c>
      <c r="AL305" s="84" t="s">
        <v>64</v>
      </c>
      <c r="AM305" s="315" t="str">
        <f t="shared" si="143"/>
        <v>Remplir les termes C, P et TVA</v>
      </c>
      <c r="AN305" s="55"/>
      <c r="AO305" s="65"/>
      <c r="AP305" s="56"/>
      <c r="AQ305" s="48" t="s">
        <v>64</v>
      </c>
      <c r="AR305" s="99" t="str">
        <f t="shared" si="144"/>
        <v>Remplir la colonne AN ou AP</v>
      </c>
      <c r="AS305" s="103"/>
      <c r="AT305" s="173" t="str">
        <f t="shared" si="159"/>
        <v>Remplir la colonne M</v>
      </c>
      <c r="AU305" s="179" t="str">
        <f t="shared" si="145"/>
        <v>Remplir la colonne AS</v>
      </c>
      <c r="AV305" s="297" t="str">
        <f t="shared" si="160"/>
        <v>Remplir la colonne I</v>
      </c>
      <c r="AW305" s="84" t="s">
        <v>64</v>
      </c>
      <c r="AX305" s="315" t="str">
        <f t="shared" si="146"/>
        <v>Remplir les termes C, P et TVA</v>
      </c>
      <c r="AY305" s="55"/>
      <c r="AZ305" s="65"/>
      <c r="BA305" s="56"/>
      <c r="BB305" s="48" t="s">
        <v>64</v>
      </c>
      <c r="BC305" s="99" t="str">
        <f t="shared" si="147"/>
        <v>Remplir la colonne AY ou BA</v>
      </c>
      <c r="BD305" s="103"/>
      <c r="BE305" s="173" t="str">
        <f t="shared" si="161"/>
        <v>Remplir la colonne M</v>
      </c>
      <c r="BF305" s="179" t="str">
        <f t="shared" si="148"/>
        <v>Remplir la colonne BD</v>
      </c>
      <c r="BG305" s="297" t="str">
        <f t="shared" si="162"/>
        <v>Remplir la colonne I</v>
      </c>
      <c r="BH305" s="84" t="s">
        <v>64</v>
      </c>
      <c r="BI305" s="315" t="str">
        <f t="shared" si="149"/>
        <v>Remplir les termes C, P et TVA</v>
      </c>
      <c r="BJ305" s="55"/>
      <c r="BK305" s="65"/>
      <c r="BL305" s="56"/>
      <c r="BM305" s="48" t="s">
        <v>64</v>
      </c>
      <c r="BN305" s="99" t="str">
        <f t="shared" si="150"/>
        <v>Remplir la colonne BJ ou BL</v>
      </c>
      <c r="BO305" s="103"/>
      <c r="BP305" s="173" t="str">
        <f t="shared" si="163"/>
        <v>Remplir la colonne M</v>
      </c>
      <c r="BQ305" s="179" t="str">
        <f t="shared" si="151"/>
        <v>Remplir la colonne BO</v>
      </c>
      <c r="BR305" s="297" t="str">
        <f t="shared" si="164"/>
        <v>Remplir la colonne I</v>
      </c>
      <c r="BS305" s="84" t="s">
        <v>64</v>
      </c>
      <c r="BT305" s="315" t="str">
        <f t="shared" si="152"/>
        <v>Remplir les termes C, P et TVA</v>
      </c>
      <c r="BU305" s="55"/>
      <c r="BV305" s="65"/>
      <c r="BW305" s="56"/>
      <c r="BX305" s="48" t="s">
        <v>64</v>
      </c>
      <c r="BY305" s="99" t="str">
        <f t="shared" si="153"/>
        <v>Remplir la colonne BU ou BW</v>
      </c>
      <c r="BZ305" s="103"/>
      <c r="CA305" s="173" t="str">
        <f t="shared" si="165"/>
        <v>Remplir la colonne M</v>
      </c>
      <c r="CB305" s="179" t="str">
        <f t="shared" si="154"/>
        <v>Remplir la colonne BZ</v>
      </c>
      <c r="CC305" s="297" t="str">
        <f t="shared" si="166"/>
        <v>Remplir la colonne I</v>
      </c>
      <c r="CD305" s="84" t="s">
        <v>64</v>
      </c>
      <c r="CE305" s="315" t="str">
        <f t="shared" si="155"/>
        <v>Remplir les termes C, P et TVA</v>
      </c>
      <c r="CF305" s="61" t="str">
        <f t="shared" si="136"/>
        <v>REMPLIR TYPE DE CLIENT</v>
      </c>
      <c r="CG305" s="107" t="str">
        <f t="shared" si="137"/>
        <v>Montant total de l'aide demandée non indiqué</v>
      </c>
      <c r="CH305" s="1"/>
      <c r="CI305" s="1"/>
      <c r="CJ305" s="1"/>
      <c r="CK305" s="1"/>
      <c r="CL305" s="1"/>
    </row>
    <row r="306" spans="1:90" x14ac:dyDescent="0.25">
      <c r="A306" s="51"/>
      <c r="B306" s="111"/>
      <c r="C306" s="111"/>
      <c r="D306" s="111"/>
      <c r="E306" s="111"/>
      <c r="F306" s="111"/>
      <c r="G306" s="132"/>
      <c r="H306" s="151"/>
      <c r="I306" s="299"/>
      <c r="J306" s="152"/>
      <c r="K306" s="153"/>
      <c r="L306" s="169"/>
      <c r="M306" s="39"/>
      <c r="N306" s="90"/>
      <c r="O306" s="39"/>
      <c r="P306" s="23"/>
      <c r="Q306" s="170">
        <f t="shared" si="134"/>
        <v>0</v>
      </c>
      <c r="R306" s="55"/>
      <c r="S306" s="65"/>
      <c r="T306" s="56"/>
      <c r="U306" s="48" t="s">
        <v>64</v>
      </c>
      <c r="V306" s="99" t="str">
        <f t="shared" si="138"/>
        <v>Remplir la colonne R ou T</v>
      </c>
      <c r="W306" s="103"/>
      <c r="X306" s="173" t="str">
        <f t="shared" si="135"/>
        <v>Remplir la colonne M</v>
      </c>
      <c r="Y306" s="179" t="str">
        <f t="shared" si="139"/>
        <v>Remplir la colonne W</v>
      </c>
      <c r="Z306" s="297" t="str">
        <f t="shared" si="156"/>
        <v>Remplir la colonne I</v>
      </c>
      <c r="AA306" s="84" t="s">
        <v>64</v>
      </c>
      <c r="AB306" s="315" t="str">
        <f t="shared" si="140"/>
        <v>Remplir les termes C, P et TVA</v>
      </c>
      <c r="AC306" s="55"/>
      <c r="AD306" s="65"/>
      <c r="AE306" s="56"/>
      <c r="AF306" s="48" t="s">
        <v>64</v>
      </c>
      <c r="AG306" s="99" t="str">
        <f t="shared" si="141"/>
        <v>Remplir la colonne AC ou AE</v>
      </c>
      <c r="AH306" s="103"/>
      <c r="AI306" s="173" t="str">
        <f t="shared" si="157"/>
        <v>Remplir la colonne M</v>
      </c>
      <c r="AJ306" s="179" t="str">
        <f t="shared" si="142"/>
        <v>Remplir la colonne AH</v>
      </c>
      <c r="AK306" s="297" t="str">
        <f t="shared" si="158"/>
        <v>Remplir la colonne I</v>
      </c>
      <c r="AL306" s="84" t="s">
        <v>64</v>
      </c>
      <c r="AM306" s="315" t="str">
        <f t="shared" si="143"/>
        <v>Remplir les termes C, P et TVA</v>
      </c>
      <c r="AN306" s="55"/>
      <c r="AO306" s="65"/>
      <c r="AP306" s="56"/>
      <c r="AQ306" s="48" t="s">
        <v>64</v>
      </c>
      <c r="AR306" s="99" t="str">
        <f t="shared" si="144"/>
        <v>Remplir la colonne AN ou AP</v>
      </c>
      <c r="AS306" s="103"/>
      <c r="AT306" s="173" t="str">
        <f t="shared" si="159"/>
        <v>Remplir la colonne M</v>
      </c>
      <c r="AU306" s="179" t="str">
        <f t="shared" si="145"/>
        <v>Remplir la colonne AS</v>
      </c>
      <c r="AV306" s="297" t="str">
        <f t="shared" si="160"/>
        <v>Remplir la colonne I</v>
      </c>
      <c r="AW306" s="84" t="s">
        <v>64</v>
      </c>
      <c r="AX306" s="315" t="str">
        <f t="shared" si="146"/>
        <v>Remplir les termes C, P et TVA</v>
      </c>
      <c r="AY306" s="55"/>
      <c r="AZ306" s="65"/>
      <c r="BA306" s="56"/>
      <c r="BB306" s="48" t="s">
        <v>64</v>
      </c>
      <c r="BC306" s="99" t="str">
        <f t="shared" si="147"/>
        <v>Remplir la colonne AY ou BA</v>
      </c>
      <c r="BD306" s="103"/>
      <c r="BE306" s="173" t="str">
        <f t="shared" si="161"/>
        <v>Remplir la colonne M</v>
      </c>
      <c r="BF306" s="179" t="str">
        <f t="shared" si="148"/>
        <v>Remplir la colonne BD</v>
      </c>
      <c r="BG306" s="297" t="str">
        <f t="shared" si="162"/>
        <v>Remplir la colonne I</v>
      </c>
      <c r="BH306" s="84" t="s">
        <v>64</v>
      </c>
      <c r="BI306" s="315" t="str">
        <f t="shared" si="149"/>
        <v>Remplir les termes C, P et TVA</v>
      </c>
      <c r="BJ306" s="55"/>
      <c r="BK306" s="65"/>
      <c r="BL306" s="56"/>
      <c r="BM306" s="48" t="s">
        <v>64</v>
      </c>
      <c r="BN306" s="99" t="str">
        <f t="shared" si="150"/>
        <v>Remplir la colonne BJ ou BL</v>
      </c>
      <c r="BO306" s="103"/>
      <c r="BP306" s="173" t="str">
        <f t="shared" si="163"/>
        <v>Remplir la colonne M</v>
      </c>
      <c r="BQ306" s="179" t="str">
        <f t="shared" si="151"/>
        <v>Remplir la colonne BO</v>
      </c>
      <c r="BR306" s="297" t="str">
        <f t="shared" si="164"/>
        <v>Remplir la colonne I</v>
      </c>
      <c r="BS306" s="84" t="s">
        <v>64</v>
      </c>
      <c r="BT306" s="315" t="str">
        <f t="shared" si="152"/>
        <v>Remplir les termes C, P et TVA</v>
      </c>
      <c r="BU306" s="55"/>
      <c r="BV306" s="65"/>
      <c r="BW306" s="56"/>
      <c r="BX306" s="48" t="s">
        <v>64</v>
      </c>
      <c r="BY306" s="99" t="str">
        <f t="shared" si="153"/>
        <v>Remplir la colonne BU ou BW</v>
      </c>
      <c r="BZ306" s="103"/>
      <c r="CA306" s="173" t="str">
        <f t="shared" si="165"/>
        <v>Remplir la colonne M</v>
      </c>
      <c r="CB306" s="179" t="str">
        <f t="shared" si="154"/>
        <v>Remplir la colonne BZ</v>
      </c>
      <c r="CC306" s="297" t="str">
        <f t="shared" si="166"/>
        <v>Remplir la colonne I</v>
      </c>
      <c r="CD306" s="84" t="s">
        <v>64</v>
      </c>
      <c r="CE306" s="315" t="str">
        <f t="shared" si="155"/>
        <v>Remplir les termes C, P et TVA</v>
      </c>
      <c r="CF306" s="61" t="str">
        <f t="shared" si="136"/>
        <v>REMPLIR TYPE DE CLIENT</v>
      </c>
      <c r="CG306" s="107" t="str">
        <f t="shared" si="137"/>
        <v>Montant total de l'aide demandée non indiqué</v>
      </c>
      <c r="CH306" s="1"/>
      <c r="CI306" s="1"/>
      <c r="CJ306" s="1"/>
      <c r="CK306" s="1"/>
      <c r="CL306" s="1"/>
    </row>
    <row r="307" spans="1:90" x14ac:dyDescent="0.25">
      <c r="A307" s="51"/>
      <c r="B307" s="111"/>
      <c r="C307" s="111"/>
      <c r="D307" s="111"/>
      <c r="E307" s="111"/>
      <c r="F307" s="111"/>
      <c r="G307" s="132"/>
      <c r="H307" s="151"/>
      <c r="I307" s="299"/>
      <c r="J307" s="152"/>
      <c r="K307" s="153"/>
      <c r="L307" s="169"/>
      <c r="M307" s="39"/>
      <c r="N307" s="90"/>
      <c r="O307" s="39"/>
      <c r="P307" s="23"/>
      <c r="Q307" s="170">
        <f t="shared" si="134"/>
        <v>0</v>
      </c>
      <c r="R307" s="55"/>
      <c r="S307" s="65"/>
      <c r="T307" s="56"/>
      <c r="U307" s="48" t="s">
        <v>64</v>
      </c>
      <c r="V307" s="99" t="str">
        <f t="shared" si="138"/>
        <v>Remplir la colonne R ou T</v>
      </c>
      <c r="W307" s="103"/>
      <c r="X307" s="173" t="str">
        <f t="shared" si="135"/>
        <v>Remplir la colonne M</v>
      </c>
      <c r="Y307" s="179" t="str">
        <f t="shared" si="139"/>
        <v>Remplir la colonne W</v>
      </c>
      <c r="Z307" s="297" t="str">
        <f t="shared" si="156"/>
        <v>Remplir la colonne I</v>
      </c>
      <c r="AA307" s="84" t="s">
        <v>64</v>
      </c>
      <c r="AB307" s="315" t="str">
        <f t="shared" si="140"/>
        <v>Remplir les termes C, P et TVA</v>
      </c>
      <c r="AC307" s="55"/>
      <c r="AD307" s="65"/>
      <c r="AE307" s="56"/>
      <c r="AF307" s="48" t="s">
        <v>64</v>
      </c>
      <c r="AG307" s="99" t="str">
        <f t="shared" si="141"/>
        <v>Remplir la colonne AC ou AE</v>
      </c>
      <c r="AH307" s="103"/>
      <c r="AI307" s="173" t="str">
        <f t="shared" si="157"/>
        <v>Remplir la colonne M</v>
      </c>
      <c r="AJ307" s="179" t="str">
        <f t="shared" si="142"/>
        <v>Remplir la colonne AH</v>
      </c>
      <c r="AK307" s="297" t="str">
        <f t="shared" si="158"/>
        <v>Remplir la colonne I</v>
      </c>
      <c r="AL307" s="84" t="s">
        <v>64</v>
      </c>
      <c r="AM307" s="315" t="str">
        <f t="shared" si="143"/>
        <v>Remplir les termes C, P et TVA</v>
      </c>
      <c r="AN307" s="55"/>
      <c r="AO307" s="65"/>
      <c r="AP307" s="56"/>
      <c r="AQ307" s="48" t="s">
        <v>64</v>
      </c>
      <c r="AR307" s="99" t="str">
        <f t="shared" si="144"/>
        <v>Remplir la colonne AN ou AP</v>
      </c>
      <c r="AS307" s="103"/>
      <c r="AT307" s="173" t="str">
        <f t="shared" si="159"/>
        <v>Remplir la colonne M</v>
      </c>
      <c r="AU307" s="179" t="str">
        <f t="shared" si="145"/>
        <v>Remplir la colonne AS</v>
      </c>
      <c r="AV307" s="297" t="str">
        <f t="shared" si="160"/>
        <v>Remplir la colonne I</v>
      </c>
      <c r="AW307" s="84" t="s">
        <v>64</v>
      </c>
      <c r="AX307" s="315" t="str">
        <f t="shared" si="146"/>
        <v>Remplir les termes C, P et TVA</v>
      </c>
      <c r="AY307" s="55"/>
      <c r="AZ307" s="65"/>
      <c r="BA307" s="56"/>
      <c r="BB307" s="48" t="s">
        <v>64</v>
      </c>
      <c r="BC307" s="99" t="str">
        <f t="shared" si="147"/>
        <v>Remplir la colonne AY ou BA</v>
      </c>
      <c r="BD307" s="103"/>
      <c r="BE307" s="173" t="str">
        <f t="shared" si="161"/>
        <v>Remplir la colonne M</v>
      </c>
      <c r="BF307" s="179" t="str">
        <f t="shared" si="148"/>
        <v>Remplir la colonne BD</v>
      </c>
      <c r="BG307" s="297" t="str">
        <f t="shared" si="162"/>
        <v>Remplir la colonne I</v>
      </c>
      <c r="BH307" s="84" t="s">
        <v>64</v>
      </c>
      <c r="BI307" s="315" t="str">
        <f t="shared" si="149"/>
        <v>Remplir les termes C, P et TVA</v>
      </c>
      <c r="BJ307" s="55"/>
      <c r="BK307" s="65"/>
      <c r="BL307" s="56"/>
      <c r="BM307" s="48" t="s">
        <v>64</v>
      </c>
      <c r="BN307" s="99" t="str">
        <f t="shared" si="150"/>
        <v>Remplir la colonne BJ ou BL</v>
      </c>
      <c r="BO307" s="103"/>
      <c r="BP307" s="173" t="str">
        <f t="shared" si="163"/>
        <v>Remplir la colonne M</v>
      </c>
      <c r="BQ307" s="179" t="str">
        <f t="shared" si="151"/>
        <v>Remplir la colonne BO</v>
      </c>
      <c r="BR307" s="297" t="str">
        <f t="shared" si="164"/>
        <v>Remplir la colonne I</v>
      </c>
      <c r="BS307" s="84" t="s">
        <v>64</v>
      </c>
      <c r="BT307" s="315" t="str">
        <f t="shared" si="152"/>
        <v>Remplir les termes C, P et TVA</v>
      </c>
      <c r="BU307" s="55"/>
      <c r="BV307" s="65"/>
      <c r="BW307" s="56"/>
      <c r="BX307" s="48" t="s">
        <v>64</v>
      </c>
      <c r="BY307" s="99" t="str">
        <f t="shared" si="153"/>
        <v>Remplir la colonne BU ou BW</v>
      </c>
      <c r="BZ307" s="103"/>
      <c r="CA307" s="173" t="str">
        <f t="shared" si="165"/>
        <v>Remplir la colonne M</v>
      </c>
      <c r="CB307" s="179" t="str">
        <f t="shared" si="154"/>
        <v>Remplir la colonne BZ</v>
      </c>
      <c r="CC307" s="297" t="str">
        <f t="shared" si="166"/>
        <v>Remplir la colonne I</v>
      </c>
      <c r="CD307" s="84" t="s">
        <v>64</v>
      </c>
      <c r="CE307" s="315" t="str">
        <f t="shared" si="155"/>
        <v>Remplir les termes C, P et TVA</v>
      </c>
      <c r="CF307" s="61" t="str">
        <f t="shared" si="136"/>
        <v>REMPLIR TYPE DE CLIENT</v>
      </c>
      <c r="CG307" s="107" t="str">
        <f t="shared" si="137"/>
        <v>Montant total de l'aide demandée non indiqué</v>
      </c>
      <c r="CH307" s="1"/>
      <c r="CI307" s="1"/>
      <c r="CJ307" s="1"/>
      <c r="CK307" s="1"/>
      <c r="CL307" s="1"/>
    </row>
    <row r="308" spans="1:90" x14ac:dyDescent="0.25">
      <c r="A308" s="51"/>
      <c r="B308" s="111"/>
      <c r="C308" s="111"/>
      <c r="D308" s="111"/>
      <c r="E308" s="111"/>
      <c r="F308" s="111"/>
      <c r="G308" s="132"/>
      <c r="H308" s="151"/>
      <c r="I308" s="299"/>
      <c r="J308" s="152"/>
      <c r="K308" s="153"/>
      <c r="L308" s="169"/>
      <c r="M308" s="39"/>
      <c r="N308" s="90"/>
      <c r="O308" s="39"/>
      <c r="P308" s="23"/>
      <c r="Q308" s="170">
        <f t="shared" si="134"/>
        <v>0</v>
      </c>
      <c r="R308" s="55"/>
      <c r="S308" s="65"/>
      <c r="T308" s="56"/>
      <c r="U308" s="48" t="s">
        <v>64</v>
      </c>
      <c r="V308" s="99" t="str">
        <f t="shared" si="138"/>
        <v>Remplir la colonne R ou T</v>
      </c>
      <c r="W308" s="103"/>
      <c r="X308" s="173" t="str">
        <f t="shared" si="135"/>
        <v>Remplir la colonne M</v>
      </c>
      <c r="Y308" s="179" t="str">
        <f t="shared" si="139"/>
        <v>Remplir la colonne W</v>
      </c>
      <c r="Z308" s="297" t="str">
        <f t="shared" si="156"/>
        <v>Remplir la colonne I</v>
      </c>
      <c r="AA308" s="84" t="s">
        <v>64</v>
      </c>
      <c r="AB308" s="315" t="str">
        <f t="shared" si="140"/>
        <v>Remplir les termes C, P et TVA</v>
      </c>
      <c r="AC308" s="55"/>
      <c r="AD308" s="65"/>
      <c r="AE308" s="56"/>
      <c r="AF308" s="48" t="s">
        <v>64</v>
      </c>
      <c r="AG308" s="99" t="str">
        <f t="shared" si="141"/>
        <v>Remplir la colonne AC ou AE</v>
      </c>
      <c r="AH308" s="103"/>
      <c r="AI308" s="173" t="str">
        <f t="shared" si="157"/>
        <v>Remplir la colonne M</v>
      </c>
      <c r="AJ308" s="179" t="str">
        <f t="shared" si="142"/>
        <v>Remplir la colonne AH</v>
      </c>
      <c r="AK308" s="297" t="str">
        <f t="shared" si="158"/>
        <v>Remplir la colonne I</v>
      </c>
      <c r="AL308" s="84" t="s">
        <v>64</v>
      </c>
      <c r="AM308" s="315" t="str">
        <f t="shared" si="143"/>
        <v>Remplir les termes C, P et TVA</v>
      </c>
      <c r="AN308" s="55"/>
      <c r="AO308" s="65"/>
      <c r="AP308" s="56"/>
      <c r="AQ308" s="48" t="s">
        <v>64</v>
      </c>
      <c r="AR308" s="99" t="str">
        <f t="shared" si="144"/>
        <v>Remplir la colonne AN ou AP</v>
      </c>
      <c r="AS308" s="103"/>
      <c r="AT308" s="173" t="str">
        <f t="shared" si="159"/>
        <v>Remplir la colonne M</v>
      </c>
      <c r="AU308" s="179" t="str">
        <f t="shared" si="145"/>
        <v>Remplir la colonne AS</v>
      </c>
      <c r="AV308" s="297" t="str">
        <f t="shared" si="160"/>
        <v>Remplir la colonne I</v>
      </c>
      <c r="AW308" s="84" t="s">
        <v>64</v>
      </c>
      <c r="AX308" s="315" t="str">
        <f t="shared" si="146"/>
        <v>Remplir les termes C, P et TVA</v>
      </c>
      <c r="AY308" s="55"/>
      <c r="AZ308" s="65"/>
      <c r="BA308" s="56"/>
      <c r="BB308" s="48" t="s">
        <v>64</v>
      </c>
      <c r="BC308" s="99" t="str">
        <f t="shared" si="147"/>
        <v>Remplir la colonne AY ou BA</v>
      </c>
      <c r="BD308" s="103"/>
      <c r="BE308" s="173" t="str">
        <f t="shared" si="161"/>
        <v>Remplir la colonne M</v>
      </c>
      <c r="BF308" s="179" t="str">
        <f t="shared" si="148"/>
        <v>Remplir la colonne BD</v>
      </c>
      <c r="BG308" s="297" t="str">
        <f t="shared" si="162"/>
        <v>Remplir la colonne I</v>
      </c>
      <c r="BH308" s="84" t="s">
        <v>64</v>
      </c>
      <c r="BI308" s="315" t="str">
        <f t="shared" si="149"/>
        <v>Remplir les termes C, P et TVA</v>
      </c>
      <c r="BJ308" s="55"/>
      <c r="BK308" s="65"/>
      <c r="BL308" s="56"/>
      <c r="BM308" s="48" t="s">
        <v>64</v>
      </c>
      <c r="BN308" s="99" t="str">
        <f t="shared" si="150"/>
        <v>Remplir la colonne BJ ou BL</v>
      </c>
      <c r="BO308" s="103"/>
      <c r="BP308" s="173" t="str">
        <f t="shared" si="163"/>
        <v>Remplir la colonne M</v>
      </c>
      <c r="BQ308" s="179" t="str">
        <f t="shared" si="151"/>
        <v>Remplir la colonne BO</v>
      </c>
      <c r="BR308" s="297" t="str">
        <f t="shared" si="164"/>
        <v>Remplir la colonne I</v>
      </c>
      <c r="BS308" s="84" t="s">
        <v>64</v>
      </c>
      <c r="BT308" s="315" t="str">
        <f t="shared" si="152"/>
        <v>Remplir les termes C, P et TVA</v>
      </c>
      <c r="BU308" s="55"/>
      <c r="BV308" s="65"/>
      <c r="BW308" s="56"/>
      <c r="BX308" s="48" t="s">
        <v>64</v>
      </c>
      <c r="BY308" s="99" t="str">
        <f t="shared" si="153"/>
        <v>Remplir la colonne BU ou BW</v>
      </c>
      <c r="BZ308" s="103"/>
      <c r="CA308" s="173" t="str">
        <f t="shared" si="165"/>
        <v>Remplir la colonne M</v>
      </c>
      <c r="CB308" s="179" t="str">
        <f t="shared" si="154"/>
        <v>Remplir la colonne BZ</v>
      </c>
      <c r="CC308" s="297" t="str">
        <f t="shared" si="166"/>
        <v>Remplir la colonne I</v>
      </c>
      <c r="CD308" s="84" t="s">
        <v>64</v>
      </c>
      <c r="CE308" s="315" t="str">
        <f t="shared" si="155"/>
        <v>Remplir les termes C, P et TVA</v>
      </c>
      <c r="CF308" s="61" t="str">
        <f t="shared" si="136"/>
        <v>REMPLIR TYPE DE CLIENT</v>
      </c>
      <c r="CG308" s="107" t="str">
        <f t="shared" si="137"/>
        <v>Montant total de l'aide demandée non indiqué</v>
      </c>
      <c r="CH308" s="1"/>
      <c r="CI308" s="1"/>
      <c r="CJ308" s="1"/>
      <c r="CK308" s="1"/>
      <c r="CL308" s="1"/>
    </row>
    <row r="309" spans="1:90" x14ac:dyDescent="0.25">
      <c r="A309" s="51"/>
      <c r="B309" s="111"/>
      <c r="C309" s="111"/>
      <c r="D309" s="111"/>
      <c r="E309" s="111"/>
      <c r="F309" s="111"/>
      <c r="G309" s="132"/>
      <c r="H309" s="151"/>
      <c r="I309" s="299"/>
      <c r="J309" s="152"/>
      <c r="K309" s="153"/>
      <c r="L309" s="169"/>
      <c r="M309" s="39"/>
      <c r="N309" s="90"/>
      <c r="O309" s="39"/>
      <c r="P309" s="23"/>
      <c r="Q309" s="170">
        <f t="shared" si="134"/>
        <v>0</v>
      </c>
      <c r="R309" s="55"/>
      <c r="S309" s="65"/>
      <c r="T309" s="56"/>
      <c r="U309" s="48" t="s">
        <v>64</v>
      </c>
      <c r="V309" s="99" t="str">
        <f t="shared" si="138"/>
        <v>Remplir la colonne R ou T</v>
      </c>
      <c r="W309" s="103"/>
      <c r="X309" s="173" t="str">
        <f t="shared" si="135"/>
        <v>Remplir la colonne M</v>
      </c>
      <c r="Y309" s="179" t="str">
        <f t="shared" si="139"/>
        <v>Remplir la colonne W</v>
      </c>
      <c r="Z309" s="297" t="str">
        <f t="shared" si="156"/>
        <v>Remplir la colonne I</v>
      </c>
      <c r="AA309" s="84" t="s">
        <v>64</v>
      </c>
      <c r="AB309" s="315" t="str">
        <f t="shared" si="140"/>
        <v>Remplir les termes C, P et TVA</v>
      </c>
      <c r="AC309" s="55"/>
      <c r="AD309" s="65"/>
      <c r="AE309" s="56"/>
      <c r="AF309" s="48" t="s">
        <v>64</v>
      </c>
      <c r="AG309" s="99" t="str">
        <f t="shared" si="141"/>
        <v>Remplir la colonne AC ou AE</v>
      </c>
      <c r="AH309" s="103"/>
      <c r="AI309" s="173" t="str">
        <f t="shared" si="157"/>
        <v>Remplir la colonne M</v>
      </c>
      <c r="AJ309" s="179" t="str">
        <f t="shared" si="142"/>
        <v>Remplir la colonne AH</v>
      </c>
      <c r="AK309" s="297" t="str">
        <f t="shared" si="158"/>
        <v>Remplir la colonne I</v>
      </c>
      <c r="AL309" s="84" t="s">
        <v>64</v>
      </c>
      <c r="AM309" s="315" t="str">
        <f t="shared" si="143"/>
        <v>Remplir les termes C, P et TVA</v>
      </c>
      <c r="AN309" s="55"/>
      <c r="AO309" s="65"/>
      <c r="AP309" s="56"/>
      <c r="AQ309" s="48" t="s">
        <v>64</v>
      </c>
      <c r="AR309" s="99" t="str">
        <f t="shared" si="144"/>
        <v>Remplir la colonne AN ou AP</v>
      </c>
      <c r="AS309" s="103"/>
      <c r="AT309" s="173" t="str">
        <f t="shared" si="159"/>
        <v>Remplir la colonne M</v>
      </c>
      <c r="AU309" s="179" t="str">
        <f t="shared" si="145"/>
        <v>Remplir la colonne AS</v>
      </c>
      <c r="AV309" s="297" t="str">
        <f t="shared" si="160"/>
        <v>Remplir la colonne I</v>
      </c>
      <c r="AW309" s="84" t="s">
        <v>64</v>
      </c>
      <c r="AX309" s="315" t="str">
        <f t="shared" si="146"/>
        <v>Remplir les termes C, P et TVA</v>
      </c>
      <c r="AY309" s="55"/>
      <c r="AZ309" s="65"/>
      <c r="BA309" s="56"/>
      <c r="BB309" s="48" t="s">
        <v>64</v>
      </c>
      <c r="BC309" s="99" t="str">
        <f t="shared" si="147"/>
        <v>Remplir la colonne AY ou BA</v>
      </c>
      <c r="BD309" s="103"/>
      <c r="BE309" s="173" t="str">
        <f t="shared" si="161"/>
        <v>Remplir la colonne M</v>
      </c>
      <c r="BF309" s="179" t="str">
        <f t="shared" si="148"/>
        <v>Remplir la colonne BD</v>
      </c>
      <c r="BG309" s="297" t="str">
        <f t="shared" si="162"/>
        <v>Remplir la colonne I</v>
      </c>
      <c r="BH309" s="84" t="s">
        <v>64</v>
      </c>
      <c r="BI309" s="315" t="str">
        <f t="shared" si="149"/>
        <v>Remplir les termes C, P et TVA</v>
      </c>
      <c r="BJ309" s="55"/>
      <c r="BK309" s="65"/>
      <c r="BL309" s="56"/>
      <c r="BM309" s="48" t="s">
        <v>64</v>
      </c>
      <c r="BN309" s="99" t="str">
        <f t="shared" si="150"/>
        <v>Remplir la colonne BJ ou BL</v>
      </c>
      <c r="BO309" s="103"/>
      <c r="BP309" s="173" t="str">
        <f t="shared" si="163"/>
        <v>Remplir la colonne M</v>
      </c>
      <c r="BQ309" s="179" t="str">
        <f t="shared" si="151"/>
        <v>Remplir la colonne BO</v>
      </c>
      <c r="BR309" s="297" t="str">
        <f t="shared" si="164"/>
        <v>Remplir la colonne I</v>
      </c>
      <c r="BS309" s="84" t="s">
        <v>64</v>
      </c>
      <c r="BT309" s="315" t="str">
        <f t="shared" si="152"/>
        <v>Remplir les termes C, P et TVA</v>
      </c>
      <c r="BU309" s="55"/>
      <c r="BV309" s="65"/>
      <c r="BW309" s="56"/>
      <c r="BX309" s="48" t="s">
        <v>64</v>
      </c>
      <c r="BY309" s="99" t="str">
        <f t="shared" si="153"/>
        <v>Remplir la colonne BU ou BW</v>
      </c>
      <c r="BZ309" s="103"/>
      <c r="CA309" s="173" t="str">
        <f t="shared" si="165"/>
        <v>Remplir la colonne M</v>
      </c>
      <c r="CB309" s="179" t="str">
        <f t="shared" si="154"/>
        <v>Remplir la colonne BZ</v>
      </c>
      <c r="CC309" s="297" t="str">
        <f t="shared" si="166"/>
        <v>Remplir la colonne I</v>
      </c>
      <c r="CD309" s="84" t="s">
        <v>64</v>
      </c>
      <c r="CE309" s="315" t="str">
        <f t="shared" si="155"/>
        <v>Remplir les termes C, P et TVA</v>
      </c>
      <c r="CF309" s="61" t="str">
        <f t="shared" si="136"/>
        <v>REMPLIR TYPE DE CLIENT</v>
      </c>
      <c r="CG309" s="107" t="str">
        <f t="shared" si="137"/>
        <v>Montant total de l'aide demandée non indiqué</v>
      </c>
      <c r="CH309" s="1"/>
      <c r="CI309" s="1"/>
      <c r="CJ309" s="1"/>
      <c r="CK309" s="1"/>
      <c r="CL309" s="1"/>
    </row>
    <row r="310" spans="1:90" x14ac:dyDescent="0.25">
      <c r="A310" s="51"/>
      <c r="B310" s="111"/>
      <c r="C310" s="111"/>
      <c r="D310" s="111"/>
      <c r="E310" s="111"/>
      <c r="F310" s="111"/>
      <c r="G310" s="132"/>
      <c r="H310" s="151"/>
      <c r="I310" s="299"/>
      <c r="J310" s="152"/>
      <c r="K310" s="153"/>
      <c r="L310" s="169"/>
      <c r="M310" s="39"/>
      <c r="N310" s="90"/>
      <c r="O310" s="39"/>
      <c r="P310" s="23"/>
      <c r="Q310" s="170">
        <f t="shared" si="134"/>
        <v>0</v>
      </c>
      <c r="R310" s="55"/>
      <c r="S310" s="65"/>
      <c r="T310" s="56"/>
      <c r="U310" s="48" t="s">
        <v>64</v>
      </c>
      <c r="V310" s="99" t="str">
        <f t="shared" si="138"/>
        <v>Remplir la colonne R ou T</v>
      </c>
      <c r="W310" s="103"/>
      <c r="X310" s="173" t="str">
        <f t="shared" si="135"/>
        <v>Remplir la colonne M</v>
      </c>
      <c r="Y310" s="179" t="str">
        <f t="shared" si="139"/>
        <v>Remplir la colonne W</v>
      </c>
      <c r="Z310" s="297" t="str">
        <f t="shared" si="156"/>
        <v>Remplir la colonne I</v>
      </c>
      <c r="AA310" s="84" t="s">
        <v>64</v>
      </c>
      <c r="AB310" s="315" t="str">
        <f t="shared" si="140"/>
        <v>Remplir les termes C, P et TVA</v>
      </c>
      <c r="AC310" s="55"/>
      <c r="AD310" s="65"/>
      <c r="AE310" s="56"/>
      <c r="AF310" s="48" t="s">
        <v>64</v>
      </c>
      <c r="AG310" s="99" t="str">
        <f t="shared" si="141"/>
        <v>Remplir la colonne AC ou AE</v>
      </c>
      <c r="AH310" s="103"/>
      <c r="AI310" s="173" t="str">
        <f t="shared" si="157"/>
        <v>Remplir la colonne M</v>
      </c>
      <c r="AJ310" s="179" t="str">
        <f t="shared" si="142"/>
        <v>Remplir la colonne AH</v>
      </c>
      <c r="AK310" s="297" t="str">
        <f t="shared" si="158"/>
        <v>Remplir la colonne I</v>
      </c>
      <c r="AL310" s="84" t="s">
        <v>64</v>
      </c>
      <c r="AM310" s="315" t="str">
        <f t="shared" si="143"/>
        <v>Remplir les termes C, P et TVA</v>
      </c>
      <c r="AN310" s="55"/>
      <c r="AO310" s="65"/>
      <c r="AP310" s="56"/>
      <c r="AQ310" s="48" t="s">
        <v>64</v>
      </c>
      <c r="AR310" s="99" t="str">
        <f t="shared" si="144"/>
        <v>Remplir la colonne AN ou AP</v>
      </c>
      <c r="AS310" s="103"/>
      <c r="AT310" s="173" t="str">
        <f t="shared" si="159"/>
        <v>Remplir la colonne M</v>
      </c>
      <c r="AU310" s="179" t="str">
        <f t="shared" si="145"/>
        <v>Remplir la colonne AS</v>
      </c>
      <c r="AV310" s="297" t="str">
        <f t="shared" si="160"/>
        <v>Remplir la colonne I</v>
      </c>
      <c r="AW310" s="84" t="s">
        <v>64</v>
      </c>
      <c r="AX310" s="315" t="str">
        <f t="shared" si="146"/>
        <v>Remplir les termes C, P et TVA</v>
      </c>
      <c r="AY310" s="55"/>
      <c r="AZ310" s="65"/>
      <c r="BA310" s="56"/>
      <c r="BB310" s="48" t="s">
        <v>64</v>
      </c>
      <c r="BC310" s="99" t="str">
        <f t="shared" si="147"/>
        <v>Remplir la colonne AY ou BA</v>
      </c>
      <c r="BD310" s="103"/>
      <c r="BE310" s="173" t="str">
        <f t="shared" si="161"/>
        <v>Remplir la colonne M</v>
      </c>
      <c r="BF310" s="179" t="str">
        <f t="shared" si="148"/>
        <v>Remplir la colonne BD</v>
      </c>
      <c r="BG310" s="297" t="str">
        <f t="shared" si="162"/>
        <v>Remplir la colonne I</v>
      </c>
      <c r="BH310" s="84" t="s">
        <v>64</v>
      </c>
      <c r="BI310" s="315" t="str">
        <f t="shared" si="149"/>
        <v>Remplir les termes C, P et TVA</v>
      </c>
      <c r="BJ310" s="55"/>
      <c r="BK310" s="65"/>
      <c r="BL310" s="56"/>
      <c r="BM310" s="48" t="s">
        <v>64</v>
      </c>
      <c r="BN310" s="99" t="str">
        <f t="shared" si="150"/>
        <v>Remplir la colonne BJ ou BL</v>
      </c>
      <c r="BO310" s="103"/>
      <c r="BP310" s="173" t="str">
        <f t="shared" si="163"/>
        <v>Remplir la colonne M</v>
      </c>
      <c r="BQ310" s="179" t="str">
        <f t="shared" si="151"/>
        <v>Remplir la colonne BO</v>
      </c>
      <c r="BR310" s="297" t="str">
        <f t="shared" si="164"/>
        <v>Remplir la colonne I</v>
      </c>
      <c r="BS310" s="84" t="s">
        <v>64</v>
      </c>
      <c r="BT310" s="315" t="str">
        <f t="shared" si="152"/>
        <v>Remplir les termes C, P et TVA</v>
      </c>
      <c r="BU310" s="55"/>
      <c r="BV310" s="65"/>
      <c r="BW310" s="56"/>
      <c r="BX310" s="48" t="s">
        <v>64</v>
      </c>
      <c r="BY310" s="99" t="str">
        <f t="shared" si="153"/>
        <v>Remplir la colonne BU ou BW</v>
      </c>
      <c r="BZ310" s="103"/>
      <c r="CA310" s="173" t="str">
        <f t="shared" si="165"/>
        <v>Remplir la colonne M</v>
      </c>
      <c r="CB310" s="179" t="str">
        <f t="shared" si="154"/>
        <v>Remplir la colonne BZ</v>
      </c>
      <c r="CC310" s="297" t="str">
        <f t="shared" si="166"/>
        <v>Remplir la colonne I</v>
      </c>
      <c r="CD310" s="84" t="s">
        <v>64</v>
      </c>
      <c r="CE310" s="315" t="str">
        <f t="shared" si="155"/>
        <v>Remplir les termes C, P et TVA</v>
      </c>
      <c r="CF310" s="61" t="str">
        <f t="shared" si="136"/>
        <v>REMPLIR TYPE DE CLIENT</v>
      </c>
      <c r="CG310" s="107" t="str">
        <f t="shared" si="137"/>
        <v>Montant total de l'aide demandée non indiqué</v>
      </c>
      <c r="CH310" s="1"/>
      <c r="CI310" s="1"/>
      <c r="CJ310" s="1"/>
      <c r="CK310" s="1"/>
      <c r="CL310" s="1"/>
    </row>
    <row r="311" spans="1:90" x14ac:dyDescent="0.25">
      <c r="A311" s="51"/>
      <c r="B311" s="111"/>
      <c r="C311" s="111"/>
      <c r="D311" s="111"/>
      <c r="E311" s="111"/>
      <c r="F311" s="111"/>
      <c r="G311" s="132"/>
      <c r="H311" s="151"/>
      <c r="I311" s="299"/>
      <c r="J311" s="152"/>
      <c r="K311" s="153"/>
      <c r="L311" s="169"/>
      <c r="M311" s="39"/>
      <c r="N311" s="90"/>
      <c r="O311" s="39"/>
      <c r="P311" s="23"/>
      <c r="Q311" s="170">
        <f t="shared" si="134"/>
        <v>0</v>
      </c>
      <c r="R311" s="55"/>
      <c r="S311" s="65"/>
      <c r="T311" s="56"/>
      <c r="U311" s="48" t="s">
        <v>64</v>
      </c>
      <c r="V311" s="99" t="str">
        <f t="shared" si="138"/>
        <v>Remplir la colonne R ou T</v>
      </c>
      <c r="W311" s="103"/>
      <c r="X311" s="173" t="str">
        <f t="shared" si="135"/>
        <v>Remplir la colonne M</v>
      </c>
      <c r="Y311" s="179" t="str">
        <f t="shared" si="139"/>
        <v>Remplir la colonne W</v>
      </c>
      <c r="Z311" s="297" t="str">
        <f t="shared" si="156"/>
        <v>Remplir la colonne I</v>
      </c>
      <c r="AA311" s="84" t="s">
        <v>64</v>
      </c>
      <c r="AB311" s="315" t="str">
        <f t="shared" si="140"/>
        <v>Remplir les termes C, P et TVA</v>
      </c>
      <c r="AC311" s="55"/>
      <c r="AD311" s="65"/>
      <c r="AE311" s="56"/>
      <c r="AF311" s="48" t="s">
        <v>64</v>
      </c>
      <c r="AG311" s="99" t="str">
        <f t="shared" si="141"/>
        <v>Remplir la colonne AC ou AE</v>
      </c>
      <c r="AH311" s="103"/>
      <c r="AI311" s="173" t="str">
        <f t="shared" si="157"/>
        <v>Remplir la colonne M</v>
      </c>
      <c r="AJ311" s="179" t="str">
        <f t="shared" si="142"/>
        <v>Remplir la colonne AH</v>
      </c>
      <c r="AK311" s="297" t="str">
        <f t="shared" si="158"/>
        <v>Remplir la colonne I</v>
      </c>
      <c r="AL311" s="84" t="s">
        <v>64</v>
      </c>
      <c r="AM311" s="315" t="str">
        <f t="shared" si="143"/>
        <v>Remplir les termes C, P et TVA</v>
      </c>
      <c r="AN311" s="55"/>
      <c r="AO311" s="65"/>
      <c r="AP311" s="56"/>
      <c r="AQ311" s="48" t="s">
        <v>64</v>
      </c>
      <c r="AR311" s="99" t="str">
        <f t="shared" si="144"/>
        <v>Remplir la colonne AN ou AP</v>
      </c>
      <c r="AS311" s="103"/>
      <c r="AT311" s="173" t="str">
        <f t="shared" si="159"/>
        <v>Remplir la colonne M</v>
      </c>
      <c r="AU311" s="179" t="str">
        <f t="shared" si="145"/>
        <v>Remplir la colonne AS</v>
      </c>
      <c r="AV311" s="297" t="str">
        <f t="shared" si="160"/>
        <v>Remplir la colonne I</v>
      </c>
      <c r="AW311" s="84" t="s">
        <v>64</v>
      </c>
      <c r="AX311" s="315" t="str">
        <f t="shared" si="146"/>
        <v>Remplir les termes C, P et TVA</v>
      </c>
      <c r="AY311" s="55"/>
      <c r="AZ311" s="65"/>
      <c r="BA311" s="56"/>
      <c r="BB311" s="48" t="s">
        <v>64</v>
      </c>
      <c r="BC311" s="99" t="str">
        <f t="shared" si="147"/>
        <v>Remplir la colonne AY ou BA</v>
      </c>
      <c r="BD311" s="103"/>
      <c r="BE311" s="173" t="str">
        <f t="shared" si="161"/>
        <v>Remplir la colonne M</v>
      </c>
      <c r="BF311" s="179" t="str">
        <f t="shared" si="148"/>
        <v>Remplir la colonne BD</v>
      </c>
      <c r="BG311" s="297" t="str">
        <f t="shared" si="162"/>
        <v>Remplir la colonne I</v>
      </c>
      <c r="BH311" s="84" t="s">
        <v>64</v>
      </c>
      <c r="BI311" s="315" t="str">
        <f t="shared" si="149"/>
        <v>Remplir les termes C, P et TVA</v>
      </c>
      <c r="BJ311" s="55"/>
      <c r="BK311" s="65"/>
      <c r="BL311" s="56"/>
      <c r="BM311" s="48" t="s">
        <v>64</v>
      </c>
      <c r="BN311" s="99" t="str">
        <f t="shared" si="150"/>
        <v>Remplir la colonne BJ ou BL</v>
      </c>
      <c r="BO311" s="103"/>
      <c r="BP311" s="173" t="str">
        <f t="shared" si="163"/>
        <v>Remplir la colonne M</v>
      </c>
      <c r="BQ311" s="179" t="str">
        <f t="shared" si="151"/>
        <v>Remplir la colonne BO</v>
      </c>
      <c r="BR311" s="297" t="str">
        <f t="shared" si="164"/>
        <v>Remplir la colonne I</v>
      </c>
      <c r="BS311" s="84" t="s">
        <v>64</v>
      </c>
      <c r="BT311" s="315" t="str">
        <f t="shared" si="152"/>
        <v>Remplir les termes C, P et TVA</v>
      </c>
      <c r="BU311" s="55"/>
      <c r="BV311" s="65"/>
      <c r="BW311" s="56"/>
      <c r="BX311" s="48" t="s">
        <v>64</v>
      </c>
      <c r="BY311" s="99" t="str">
        <f t="shared" si="153"/>
        <v>Remplir la colonne BU ou BW</v>
      </c>
      <c r="BZ311" s="103"/>
      <c r="CA311" s="173" t="str">
        <f t="shared" si="165"/>
        <v>Remplir la colonne M</v>
      </c>
      <c r="CB311" s="179" t="str">
        <f t="shared" si="154"/>
        <v>Remplir la colonne BZ</v>
      </c>
      <c r="CC311" s="297" t="str">
        <f t="shared" si="166"/>
        <v>Remplir la colonne I</v>
      </c>
      <c r="CD311" s="84" t="s">
        <v>64</v>
      </c>
      <c r="CE311" s="315" t="str">
        <f t="shared" si="155"/>
        <v>Remplir les termes C, P et TVA</v>
      </c>
      <c r="CF311" s="61" t="str">
        <f t="shared" si="136"/>
        <v>REMPLIR TYPE DE CLIENT</v>
      </c>
      <c r="CG311" s="107" t="str">
        <f t="shared" si="137"/>
        <v>Montant total de l'aide demandée non indiqué</v>
      </c>
      <c r="CH311" s="1"/>
      <c r="CI311" s="1"/>
      <c r="CJ311" s="1"/>
      <c r="CK311" s="1"/>
      <c r="CL311" s="1"/>
    </row>
    <row r="312" spans="1:90" x14ac:dyDescent="0.25">
      <c r="A312" s="51"/>
      <c r="B312" s="111"/>
      <c r="C312" s="111"/>
      <c r="D312" s="111"/>
      <c r="E312" s="111"/>
      <c r="F312" s="111"/>
      <c r="G312" s="132"/>
      <c r="H312" s="151"/>
      <c r="I312" s="299"/>
      <c r="J312" s="152"/>
      <c r="K312" s="153"/>
      <c r="L312" s="169"/>
      <c r="M312" s="39"/>
      <c r="N312" s="90"/>
      <c r="O312" s="39"/>
      <c r="P312" s="23"/>
      <c r="Q312" s="170">
        <f t="shared" si="134"/>
        <v>0</v>
      </c>
      <c r="R312" s="55"/>
      <c r="S312" s="65"/>
      <c r="T312" s="56"/>
      <c r="U312" s="48" t="s">
        <v>64</v>
      </c>
      <c r="V312" s="99" t="str">
        <f t="shared" si="138"/>
        <v>Remplir la colonne R ou T</v>
      </c>
      <c r="W312" s="103"/>
      <c r="X312" s="173" t="str">
        <f t="shared" si="135"/>
        <v>Remplir la colonne M</v>
      </c>
      <c r="Y312" s="179" t="str">
        <f t="shared" si="139"/>
        <v>Remplir la colonne W</v>
      </c>
      <c r="Z312" s="297" t="str">
        <f t="shared" si="156"/>
        <v>Remplir la colonne I</v>
      </c>
      <c r="AA312" s="84" t="s">
        <v>64</v>
      </c>
      <c r="AB312" s="315" t="str">
        <f t="shared" si="140"/>
        <v>Remplir les termes C, P et TVA</v>
      </c>
      <c r="AC312" s="55"/>
      <c r="AD312" s="65"/>
      <c r="AE312" s="56"/>
      <c r="AF312" s="48" t="s">
        <v>64</v>
      </c>
      <c r="AG312" s="99" t="str">
        <f t="shared" si="141"/>
        <v>Remplir la colonne AC ou AE</v>
      </c>
      <c r="AH312" s="103"/>
      <c r="AI312" s="173" t="str">
        <f t="shared" si="157"/>
        <v>Remplir la colonne M</v>
      </c>
      <c r="AJ312" s="179" t="str">
        <f t="shared" si="142"/>
        <v>Remplir la colonne AH</v>
      </c>
      <c r="AK312" s="297" t="str">
        <f t="shared" si="158"/>
        <v>Remplir la colonne I</v>
      </c>
      <c r="AL312" s="84" t="s">
        <v>64</v>
      </c>
      <c r="AM312" s="315" t="str">
        <f t="shared" si="143"/>
        <v>Remplir les termes C, P et TVA</v>
      </c>
      <c r="AN312" s="55"/>
      <c r="AO312" s="65"/>
      <c r="AP312" s="56"/>
      <c r="AQ312" s="48" t="s">
        <v>64</v>
      </c>
      <c r="AR312" s="99" t="str">
        <f t="shared" si="144"/>
        <v>Remplir la colonne AN ou AP</v>
      </c>
      <c r="AS312" s="103"/>
      <c r="AT312" s="173" t="str">
        <f t="shared" si="159"/>
        <v>Remplir la colonne M</v>
      </c>
      <c r="AU312" s="179" t="str">
        <f t="shared" si="145"/>
        <v>Remplir la colonne AS</v>
      </c>
      <c r="AV312" s="297" t="str">
        <f t="shared" si="160"/>
        <v>Remplir la colonne I</v>
      </c>
      <c r="AW312" s="84" t="s">
        <v>64</v>
      </c>
      <c r="AX312" s="315" t="str">
        <f t="shared" si="146"/>
        <v>Remplir les termes C, P et TVA</v>
      </c>
      <c r="AY312" s="55"/>
      <c r="AZ312" s="65"/>
      <c r="BA312" s="56"/>
      <c r="BB312" s="48" t="s">
        <v>64</v>
      </c>
      <c r="BC312" s="99" t="str">
        <f t="shared" si="147"/>
        <v>Remplir la colonne AY ou BA</v>
      </c>
      <c r="BD312" s="103"/>
      <c r="BE312" s="173" t="str">
        <f t="shared" si="161"/>
        <v>Remplir la colonne M</v>
      </c>
      <c r="BF312" s="179" t="str">
        <f t="shared" si="148"/>
        <v>Remplir la colonne BD</v>
      </c>
      <c r="BG312" s="297" t="str">
        <f t="shared" si="162"/>
        <v>Remplir la colonne I</v>
      </c>
      <c r="BH312" s="84" t="s">
        <v>64</v>
      </c>
      <c r="BI312" s="315" t="str">
        <f t="shared" si="149"/>
        <v>Remplir les termes C, P et TVA</v>
      </c>
      <c r="BJ312" s="55"/>
      <c r="BK312" s="65"/>
      <c r="BL312" s="56"/>
      <c r="BM312" s="48" t="s">
        <v>64</v>
      </c>
      <c r="BN312" s="99" t="str">
        <f t="shared" si="150"/>
        <v>Remplir la colonne BJ ou BL</v>
      </c>
      <c r="BO312" s="103"/>
      <c r="BP312" s="173" t="str">
        <f t="shared" si="163"/>
        <v>Remplir la colonne M</v>
      </c>
      <c r="BQ312" s="179" t="str">
        <f t="shared" si="151"/>
        <v>Remplir la colonne BO</v>
      </c>
      <c r="BR312" s="297" t="str">
        <f t="shared" si="164"/>
        <v>Remplir la colonne I</v>
      </c>
      <c r="BS312" s="84" t="s">
        <v>64</v>
      </c>
      <c r="BT312" s="315" t="str">
        <f t="shared" si="152"/>
        <v>Remplir les termes C, P et TVA</v>
      </c>
      <c r="BU312" s="55"/>
      <c r="BV312" s="65"/>
      <c r="BW312" s="56"/>
      <c r="BX312" s="48" t="s">
        <v>64</v>
      </c>
      <c r="BY312" s="99" t="str">
        <f t="shared" si="153"/>
        <v>Remplir la colonne BU ou BW</v>
      </c>
      <c r="BZ312" s="103"/>
      <c r="CA312" s="173" t="str">
        <f t="shared" si="165"/>
        <v>Remplir la colonne M</v>
      </c>
      <c r="CB312" s="179" t="str">
        <f t="shared" si="154"/>
        <v>Remplir la colonne BZ</v>
      </c>
      <c r="CC312" s="297" t="str">
        <f t="shared" si="166"/>
        <v>Remplir la colonne I</v>
      </c>
      <c r="CD312" s="84" t="s">
        <v>64</v>
      </c>
      <c r="CE312" s="315" t="str">
        <f t="shared" si="155"/>
        <v>Remplir les termes C, P et TVA</v>
      </c>
      <c r="CF312" s="61" t="str">
        <f t="shared" si="136"/>
        <v>REMPLIR TYPE DE CLIENT</v>
      </c>
      <c r="CG312" s="107" t="str">
        <f t="shared" si="137"/>
        <v>Montant total de l'aide demandée non indiqué</v>
      </c>
      <c r="CH312" s="1"/>
      <c r="CI312" s="1"/>
      <c r="CJ312" s="1"/>
      <c r="CK312" s="1"/>
      <c r="CL312" s="1"/>
    </row>
    <row r="313" spans="1:90" x14ac:dyDescent="0.25">
      <c r="A313" s="51"/>
      <c r="B313" s="111"/>
      <c r="C313" s="111"/>
      <c r="D313" s="111"/>
      <c r="E313" s="111"/>
      <c r="F313" s="111"/>
      <c r="G313" s="132"/>
      <c r="H313" s="151"/>
      <c r="I313" s="299"/>
      <c r="J313" s="152"/>
      <c r="K313" s="153"/>
      <c r="L313" s="169"/>
      <c r="M313" s="39"/>
      <c r="N313" s="90"/>
      <c r="O313" s="39"/>
      <c r="P313" s="23"/>
      <c r="Q313" s="170">
        <f t="shared" si="134"/>
        <v>0</v>
      </c>
      <c r="R313" s="55"/>
      <c r="S313" s="65"/>
      <c r="T313" s="56"/>
      <c r="U313" s="48" t="s">
        <v>64</v>
      </c>
      <c r="V313" s="99" t="str">
        <f t="shared" si="138"/>
        <v>Remplir la colonne R ou T</v>
      </c>
      <c r="W313" s="103"/>
      <c r="X313" s="173" t="str">
        <f t="shared" si="135"/>
        <v>Remplir la colonne M</v>
      </c>
      <c r="Y313" s="179" t="str">
        <f t="shared" si="139"/>
        <v>Remplir la colonne W</v>
      </c>
      <c r="Z313" s="297" t="str">
        <f t="shared" si="156"/>
        <v>Remplir la colonne I</v>
      </c>
      <c r="AA313" s="84" t="s">
        <v>64</v>
      </c>
      <c r="AB313" s="315" t="str">
        <f t="shared" si="140"/>
        <v>Remplir les termes C, P et TVA</v>
      </c>
      <c r="AC313" s="55"/>
      <c r="AD313" s="65"/>
      <c r="AE313" s="56"/>
      <c r="AF313" s="48" t="s">
        <v>64</v>
      </c>
      <c r="AG313" s="99" t="str">
        <f t="shared" si="141"/>
        <v>Remplir la colonne AC ou AE</v>
      </c>
      <c r="AH313" s="103"/>
      <c r="AI313" s="173" t="str">
        <f t="shared" si="157"/>
        <v>Remplir la colonne M</v>
      </c>
      <c r="AJ313" s="179" t="str">
        <f t="shared" si="142"/>
        <v>Remplir la colonne AH</v>
      </c>
      <c r="AK313" s="297" t="str">
        <f t="shared" si="158"/>
        <v>Remplir la colonne I</v>
      </c>
      <c r="AL313" s="84" t="s">
        <v>64</v>
      </c>
      <c r="AM313" s="315" t="str">
        <f t="shared" si="143"/>
        <v>Remplir les termes C, P et TVA</v>
      </c>
      <c r="AN313" s="55"/>
      <c r="AO313" s="65"/>
      <c r="AP313" s="56"/>
      <c r="AQ313" s="48" t="s">
        <v>64</v>
      </c>
      <c r="AR313" s="99" t="str">
        <f t="shared" si="144"/>
        <v>Remplir la colonne AN ou AP</v>
      </c>
      <c r="AS313" s="103"/>
      <c r="AT313" s="173" t="str">
        <f t="shared" si="159"/>
        <v>Remplir la colonne M</v>
      </c>
      <c r="AU313" s="179" t="str">
        <f t="shared" si="145"/>
        <v>Remplir la colonne AS</v>
      </c>
      <c r="AV313" s="297" t="str">
        <f t="shared" si="160"/>
        <v>Remplir la colonne I</v>
      </c>
      <c r="AW313" s="84" t="s">
        <v>64</v>
      </c>
      <c r="AX313" s="315" t="str">
        <f t="shared" si="146"/>
        <v>Remplir les termes C, P et TVA</v>
      </c>
      <c r="AY313" s="55"/>
      <c r="AZ313" s="65"/>
      <c r="BA313" s="56"/>
      <c r="BB313" s="48" t="s">
        <v>64</v>
      </c>
      <c r="BC313" s="99" t="str">
        <f t="shared" si="147"/>
        <v>Remplir la colonne AY ou BA</v>
      </c>
      <c r="BD313" s="103"/>
      <c r="BE313" s="173" t="str">
        <f t="shared" si="161"/>
        <v>Remplir la colonne M</v>
      </c>
      <c r="BF313" s="179" t="str">
        <f t="shared" si="148"/>
        <v>Remplir la colonne BD</v>
      </c>
      <c r="BG313" s="297" t="str">
        <f t="shared" si="162"/>
        <v>Remplir la colonne I</v>
      </c>
      <c r="BH313" s="84" t="s">
        <v>64</v>
      </c>
      <c r="BI313" s="315" t="str">
        <f t="shared" si="149"/>
        <v>Remplir les termes C, P et TVA</v>
      </c>
      <c r="BJ313" s="55"/>
      <c r="BK313" s="65"/>
      <c r="BL313" s="56"/>
      <c r="BM313" s="48" t="s">
        <v>64</v>
      </c>
      <c r="BN313" s="99" t="str">
        <f t="shared" si="150"/>
        <v>Remplir la colonne BJ ou BL</v>
      </c>
      <c r="BO313" s="103"/>
      <c r="BP313" s="173" t="str">
        <f t="shared" si="163"/>
        <v>Remplir la colonne M</v>
      </c>
      <c r="BQ313" s="179" t="str">
        <f t="shared" si="151"/>
        <v>Remplir la colonne BO</v>
      </c>
      <c r="BR313" s="297" t="str">
        <f t="shared" si="164"/>
        <v>Remplir la colonne I</v>
      </c>
      <c r="BS313" s="84" t="s">
        <v>64</v>
      </c>
      <c r="BT313" s="315" t="str">
        <f t="shared" si="152"/>
        <v>Remplir les termes C, P et TVA</v>
      </c>
      <c r="BU313" s="55"/>
      <c r="BV313" s="65"/>
      <c r="BW313" s="56"/>
      <c r="BX313" s="48" t="s">
        <v>64</v>
      </c>
      <c r="BY313" s="99" t="str">
        <f t="shared" si="153"/>
        <v>Remplir la colonne BU ou BW</v>
      </c>
      <c r="BZ313" s="103"/>
      <c r="CA313" s="173" t="str">
        <f t="shared" si="165"/>
        <v>Remplir la colonne M</v>
      </c>
      <c r="CB313" s="179" t="str">
        <f t="shared" si="154"/>
        <v>Remplir la colonne BZ</v>
      </c>
      <c r="CC313" s="297" t="str">
        <f t="shared" si="166"/>
        <v>Remplir la colonne I</v>
      </c>
      <c r="CD313" s="84" t="s">
        <v>64</v>
      </c>
      <c r="CE313" s="315" t="str">
        <f t="shared" si="155"/>
        <v>Remplir les termes C, P et TVA</v>
      </c>
      <c r="CF313" s="61" t="str">
        <f t="shared" si="136"/>
        <v>REMPLIR TYPE DE CLIENT</v>
      </c>
      <c r="CG313" s="107" t="str">
        <f t="shared" si="137"/>
        <v>Montant total de l'aide demandée non indiqué</v>
      </c>
      <c r="CH313" s="1"/>
      <c r="CI313" s="1"/>
      <c r="CJ313" s="1"/>
      <c r="CK313" s="1"/>
      <c r="CL313" s="1"/>
    </row>
    <row r="314" spans="1:90" x14ac:dyDescent="0.25">
      <c r="A314" s="51"/>
      <c r="B314" s="111"/>
      <c r="C314" s="111"/>
      <c r="D314" s="111"/>
      <c r="E314" s="111"/>
      <c r="F314" s="111"/>
      <c r="G314" s="132"/>
      <c r="H314" s="151"/>
      <c r="I314" s="299"/>
      <c r="J314" s="152"/>
      <c r="K314" s="153"/>
      <c r="L314" s="169"/>
      <c r="M314" s="39"/>
      <c r="N314" s="90"/>
      <c r="O314" s="39"/>
      <c r="P314" s="23"/>
      <c r="Q314" s="170">
        <f t="shared" si="134"/>
        <v>0</v>
      </c>
      <c r="R314" s="55"/>
      <c r="S314" s="65"/>
      <c r="T314" s="56"/>
      <c r="U314" s="48" t="s">
        <v>64</v>
      </c>
      <c r="V314" s="99" t="str">
        <f t="shared" si="138"/>
        <v>Remplir la colonne R ou T</v>
      </c>
      <c r="W314" s="103"/>
      <c r="X314" s="173" t="str">
        <f t="shared" si="135"/>
        <v>Remplir la colonne M</v>
      </c>
      <c r="Y314" s="179" t="str">
        <f t="shared" si="139"/>
        <v>Remplir la colonne W</v>
      </c>
      <c r="Z314" s="297" t="str">
        <f t="shared" si="156"/>
        <v>Remplir la colonne I</v>
      </c>
      <c r="AA314" s="84" t="s">
        <v>64</v>
      </c>
      <c r="AB314" s="315" t="str">
        <f t="shared" si="140"/>
        <v>Remplir les termes C, P et TVA</v>
      </c>
      <c r="AC314" s="55"/>
      <c r="AD314" s="65"/>
      <c r="AE314" s="56"/>
      <c r="AF314" s="48" t="s">
        <v>64</v>
      </c>
      <c r="AG314" s="99" t="str">
        <f t="shared" si="141"/>
        <v>Remplir la colonne AC ou AE</v>
      </c>
      <c r="AH314" s="103"/>
      <c r="AI314" s="173" t="str">
        <f t="shared" si="157"/>
        <v>Remplir la colonne M</v>
      </c>
      <c r="AJ314" s="179" t="str">
        <f t="shared" si="142"/>
        <v>Remplir la colonne AH</v>
      </c>
      <c r="AK314" s="297" t="str">
        <f t="shared" si="158"/>
        <v>Remplir la colonne I</v>
      </c>
      <c r="AL314" s="84" t="s">
        <v>64</v>
      </c>
      <c r="AM314" s="315" t="str">
        <f t="shared" si="143"/>
        <v>Remplir les termes C, P et TVA</v>
      </c>
      <c r="AN314" s="55"/>
      <c r="AO314" s="65"/>
      <c r="AP314" s="56"/>
      <c r="AQ314" s="48" t="s">
        <v>64</v>
      </c>
      <c r="AR314" s="99" t="str">
        <f t="shared" si="144"/>
        <v>Remplir la colonne AN ou AP</v>
      </c>
      <c r="AS314" s="103"/>
      <c r="AT314" s="173" t="str">
        <f t="shared" si="159"/>
        <v>Remplir la colonne M</v>
      </c>
      <c r="AU314" s="179" t="str">
        <f t="shared" si="145"/>
        <v>Remplir la colonne AS</v>
      </c>
      <c r="AV314" s="297" t="str">
        <f t="shared" si="160"/>
        <v>Remplir la colonne I</v>
      </c>
      <c r="AW314" s="84" t="s">
        <v>64</v>
      </c>
      <c r="AX314" s="315" t="str">
        <f t="shared" si="146"/>
        <v>Remplir les termes C, P et TVA</v>
      </c>
      <c r="AY314" s="55"/>
      <c r="AZ314" s="65"/>
      <c r="BA314" s="56"/>
      <c r="BB314" s="48" t="s">
        <v>64</v>
      </c>
      <c r="BC314" s="99" t="str">
        <f t="shared" si="147"/>
        <v>Remplir la colonne AY ou BA</v>
      </c>
      <c r="BD314" s="103"/>
      <c r="BE314" s="173" t="str">
        <f t="shared" si="161"/>
        <v>Remplir la colonne M</v>
      </c>
      <c r="BF314" s="179" t="str">
        <f t="shared" si="148"/>
        <v>Remplir la colonne BD</v>
      </c>
      <c r="BG314" s="297" t="str">
        <f t="shared" si="162"/>
        <v>Remplir la colonne I</v>
      </c>
      <c r="BH314" s="84" t="s">
        <v>64</v>
      </c>
      <c r="BI314" s="315" t="str">
        <f t="shared" si="149"/>
        <v>Remplir les termes C, P et TVA</v>
      </c>
      <c r="BJ314" s="55"/>
      <c r="BK314" s="65"/>
      <c r="BL314" s="56"/>
      <c r="BM314" s="48" t="s">
        <v>64</v>
      </c>
      <c r="BN314" s="99" t="str">
        <f t="shared" si="150"/>
        <v>Remplir la colonne BJ ou BL</v>
      </c>
      <c r="BO314" s="103"/>
      <c r="BP314" s="173" t="str">
        <f t="shared" si="163"/>
        <v>Remplir la colonne M</v>
      </c>
      <c r="BQ314" s="179" t="str">
        <f t="shared" si="151"/>
        <v>Remplir la colonne BO</v>
      </c>
      <c r="BR314" s="297" t="str">
        <f t="shared" si="164"/>
        <v>Remplir la colonne I</v>
      </c>
      <c r="BS314" s="84" t="s">
        <v>64</v>
      </c>
      <c r="BT314" s="315" t="str">
        <f t="shared" si="152"/>
        <v>Remplir les termes C, P et TVA</v>
      </c>
      <c r="BU314" s="55"/>
      <c r="BV314" s="65"/>
      <c r="BW314" s="56"/>
      <c r="BX314" s="48" t="s">
        <v>64</v>
      </c>
      <c r="BY314" s="99" t="str">
        <f t="shared" si="153"/>
        <v>Remplir la colonne BU ou BW</v>
      </c>
      <c r="BZ314" s="103"/>
      <c r="CA314" s="173" t="str">
        <f t="shared" si="165"/>
        <v>Remplir la colonne M</v>
      </c>
      <c r="CB314" s="179" t="str">
        <f t="shared" si="154"/>
        <v>Remplir la colonne BZ</v>
      </c>
      <c r="CC314" s="297" t="str">
        <f t="shared" si="166"/>
        <v>Remplir la colonne I</v>
      </c>
      <c r="CD314" s="84" t="s">
        <v>64</v>
      </c>
      <c r="CE314" s="315" t="str">
        <f t="shared" si="155"/>
        <v>Remplir les termes C, P et TVA</v>
      </c>
      <c r="CF314" s="61" t="str">
        <f t="shared" si="136"/>
        <v>REMPLIR TYPE DE CLIENT</v>
      </c>
      <c r="CG314" s="107" t="str">
        <f t="shared" si="137"/>
        <v>Montant total de l'aide demandée non indiqué</v>
      </c>
      <c r="CH314" s="1"/>
      <c r="CI314" s="1"/>
      <c r="CJ314" s="1"/>
      <c r="CK314" s="1"/>
      <c r="CL314" s="1"/>
    </row>
    <row r="315" spans="1:90" x14ac:dyDescent="0.25">
      <c r="A315" s="51"/>
      <c r="B315" s="111"/>
      <c r="C315" s="111"/>
      <c r="D315" s="111"/>
      <c r="E315" s="111"/>
      <c r="F315" s="111"/>
      <c r="G315" s="132"/>
      <c r="H315" s="151"/>
      <c r="I315" s="299"/>
      <c r="J315" s="152"/>
      <c r="K315" s="153"/>
      <c r="L315" s="169"/>
      <c r="M315" s="39"/>
      <c r="N315" s="90"/>
      <c r="O315" s="39"/>
      <c r="P315" s="23"/>
      <c r="Q315" s="170">
        <f t="shared" si="134"/>
        <v>0</v>
      </c>
      <c r="R315" s="55"/>
      <c r="S315" s="65"/>
      <c r="T315" s="56"/>
      <c r="U315" s="48" t="s">
        <v>64</v>
      </c>
      <c r="V315" s="99" t="str">
        <f t="shared" si="138"/>
        <v>Remplir la colonne R ou T</v>
      </c>
      <c r="W315" s="103"/>
      <c r="X315" s="173" t="str">
        <f t="shared" si="135"/>
        <v>Remplir la colonne M</v>
      </c>
      <c r="Y315" s="179" t="str">
        <f t="shared" si="139"/>
        <v>Remplir la colonne W</v>
      </c>
      <c r="Z315" s="297" t="str">
        <f t="shared" si="156"/>
        <v>Remplir la colonne I</v>
      </c>
      <c r="AA315" s="84" t="s">
        <v>64</v>
      </c>
      <c r="AB315" s="315" t="str">
        <f t="shared" si="140"/>
        <v>Remplir les termes C, P et TVA</v>
      </c>
      <c r="AC315" s="55"/>
      <c r="AD315" s="65"/>
      <c r="AE315" s="56"/>
      <c r="AF315" s="48" t="s">
        <v>64</v>
      </c>
      <c r="AG315" s="99" t="str">
        <f t="shared" si="141"/>
        <v>Remplir la colonne AC ou AE</v>
      </c>
      <c r="AH315" s="103"/>
      <c r="AI315" s="173" t="str">
        <f t="shared" si="157"/>
        <v>Remplir la colonne M</v>
      </c>
      <c r="AJ315" s="179" t="str">
        <f t="shared" si="142"/>
        <v>Remplir la colonne AH</v>
      </c>
      <c r="AK315" s="297" t="str">
        <f t="shared" si="158"/>
        <v>Remplir la colonne I</v>
      </c>
      <c r="AL315" s="84" t="s">
        <v>64</v>
      </c>
      <c r="AM315" s="315" t="str">
        <f t="shared" si="143"/>
        <v>Remplir les termes C, P et TVA</v>
      </c>
      <c r="AN315" s="55"/>
      <c r="AO315" s="65"/>
      <c r="AP315" s="56"/>
      <c r="AQ315" s="48" t="s">
        <v>64</v>
      </c>
      <c r="AR315" s="99" t="str">
        <f t="shared" si="144"/>
        <v>Remplir la colonne AN ou AP</v>
      </c>
      <c r="AS315" s="103"/>
      <c r="AT315" s="173" t="str">
        <f t="shared" si="159"/>
        <v>Remplir la colonne M</v>
      </c>
      <c r="AU315" s="179" t="str">
        <f t="shared" si="145"/>
        <v>Remplir la colonne AS</v>
      </c>
      <c r="AV315" s="297" t="str">
        <f t="shared" si="160"/>
        <v>Remplir la colonne I</v>
      </c>
      <c r="AW315" s="84" t="s">
        <v>64</v>
      </c>
      <c r="AX315" s="315" t="str">
        <f t="shared" si="146"/>
        <v>Remplir les termes C, P et TVA</v>
      </c>
      <c r="AY315" s="55"/>
      <c r="AZ315" s="65"/>
      <c r="BA315" s="56"/>
      <c r="BB315" s="48" t="s">
        <v>64</v>
      </c>
      <c r="BC315" s="99" t="str">
        <f t="shared" si="147"/>
        <v>Remplir la colonne AY ou BA</v>
      </c>
      <c r="BD315" s="103"/>
      <c r="BE315" s="173" t="str">
        <f t="shared" si="161"/>
        <v>Remplir la colonne M</v>
      </c>
      <c r="BF315" s="179" t="str">
        <f t="shared" si="148"/>
        <v>Remplir la colonne BD</v>
      </c>
      <c r="BG315" s="297" t="str">
        <f t="shared" si="162"/>
        <v>Remplir la colonne I</v>
      </c>
      <c r="BH315" s="84" t="s">
        <v>64</v>
      </c>
      <c r="BI315" s="315" t="str">
        <f t="shared" si="149"/>
        <v>Remplir les termes C, P et TVA</v>
      </c>
      <c r="BJ315" s="55"/>
      <c r="BK315" s="65"/>
      <c r="BL315" s="56"/>
      <c r="BM315" s="48" t="s">
        <v>64</v>
      </c>
      <c r="BN315" s="99" t="str">
        <f t="shared" si="150"/>
        <v>Remplir la colonne BJ ou BL</v>
      </c>
      <c r="BO315" s="103"/>
      <c r="BP315" s="173" t="str">
        <f t="shared" si="163"/>
        <v>Remplir la colonne M</v>
      </c>
      <c r="BQ315" s="179" t="str">
        <f t="shared" si="151"/>
        <v>Remplir la colonne BO</v>
      </c>
      <c r="BR315" s="297" t="str">
        <f t="shared" si="164"/>
        <v>Remplir la colonne I</v>
      </c>
      <c r="BS315" s="84" t="s">
        <v>64</v>
      </c>
      <c r="BT315" s="315" t="str">
        <f t="shared" si="152"/>
        <v>Remplir les termes C, P et TVA</v>
      </c>
      <c r="BU315" s="55"/>
      <c r="BV315" s="65"/>
      <c r="BW315" s="56"/>
      <c r="BX315" s="48" t="s">
        <v>64</v>
      </c>
      <c r="BY315" s="99" t="str">
        <f t="shared" si="153"/>
        <v>Remplir la colonne BU ou BW</v>
      </c>
      <c r="BZ315" s="103"/>
      <c r="CA315" s="173" t="str">
        <f t="shared" si="165"/>
        <v>Remplir la colonne M</v>
      </c>
      <c r="CB315" s="179" t="str">
        <f t="shared" si="154"/>
        <v>Remplir la colonne BZ</v>
      </c>
      <c r="CC315" s="297" t="str">
        <f t="shared" si="166"/>
        <v>Remplir la colonne I</v>
      </c>
      <c r="CD315" s="84" t="s">
        <v>64</v>
      </c>
      <c r="CE315" s="315" t="str">
        <f t="shared" si="155"/>
        <v>Remplir les termes C, P et TVA</v>
      </c>
      <c r="CF315" s="61" t="str">
        <f t="shared" si="136"/>
        <v>REMPLIR TYPE DE CLIENT</v>
      </c>
      <c r="CG315" s="107" t="str">
        <f t="shared" si="137"/>
        <v>Montant total de l'aide demandée non indiqué</v>
      </c>
      <c r="CH315" s="1"/>
      <c r="CI315" s="1"/>
      <c r="CJ315" s="1"/>
      <c r="CK315" s="1"/>
      <c r="CL315" s="1"/>
    </row>
    <row r="316" spans="1:90" x14ac:dyDescent="0.25">
      <c r="A316" s="51"/>
      <c r="B316" s="111"/>
      <c r="C316" s="111"/>
      <c r="D316" s="111"/>
      <c r="E316" s="111"/>
      <c r="F316" s="111"/>
      <c r="G316" s="132"/>
      <c r="H316" s="151"/>
      <c r="I316" s="299"/>
      <c r="J316" s="152"/>
      <c r="K316" s="153"/>
      <c r="L316" s="169"/>
      <c r="M316" s="39"/>
      <c r="N316" s="90"/>
      <c r="O316" s="39"/>
      <c r="P316" s="23"/>
      <c r="Q316" s="170">
        <f t="shared" si="134"/>
        <v>0</v>
      </c>
      <c r="R316" s="55"/>
      <c r="S316" s="65"/>
      <c r="T316" s="56"/>
      <c r="U316" s="48" t="s">
        <v>64</v>
      </c>
      <c r="V316" s="99" t="str">
        <f t="shared" si="138"/>
        <v>Remplir la colonne R ou T</v>
      </c>
      <c r="W316" s="103"/>
      <c r="X316" s="173" t="str">
        <f t="shared" si="135"/>
        <v>Remplir la colonne M</v>
      </c>
      <c r="Y316" s="179" t="str">
        <f t="shared" si="139"/>
        <v>Remplir la colonne W</v>
      </c>
      <c r="Z316" s="297" t="str">
        <f t="shared" si="156"/>
        <v>Remplir la colonne I</v>
      </c>
      <c r="AA316" s="84" t="s">
        <v>64</v>
      </c>
      <c r="AB316" s="315" t="str">
        <f t="shared" si="140"/>
        <v>Remplir les termes C, P et TVA</v>
      </c>
      <c r="AC316" s="55"/>
      <c r="AD316" s="65"/>
      <c r="AE316" s="56"/>
      <c r="AF316" s="48" t="s">
        <v>64</v>
      </c>
      <c r="AG316" s="99" t="str">
        <f t="shared" si="141"/>
        <v>Remplir la colonne AC ou AE</v>
      </c>
      <c r="AH316" s="103"/>
      <c r="AI316" s="173" t="str">
        <f t="shared" si="157"/>
        <v>Remplir la colonne M</v>
      </c>
      <c r="AJ316" s="179" t="str">
        <f t="shared" si="142"/>
        <v>Remplir la colonne AH</v>
      </c>
      <c r="AK316" s="297" t="str">
        <f t="shared" si="158"/>
        <v>Remplir la colonne I</v>
      </c>
      <c r="AL316" s="84" t="s">
        <v>64</v>
      </c>
      <c r="AM316" s="315" t="str">
        <f t="shared" si="143"/>
        <v>Remplir les termes C, P et TVA</v>
      </c>
      <c r="AN316" s="55"/>
      <c r="AO316" s="65"/>
      <c r="AP316" s="56"/>
      <c r="AQ316" s="48" t="s">
        <v>64</v>
      </c>
      <c r="AR316" s="99" t="str">
        <f t="shared" si="144"/>
        <v>Remplir la colonne AN ou AP</v>
      </c>
      <c r="AS316" s="103"/>
      <c r="AT316" s="173" t="str">
        <f t="shared" si="159"/>
        <v>Remplir la colonne M</v>
      </c>
      <c r="AU316" s="179" t="str">
        <f t="shared" si="145"/>
        <v>Remplir la colonne AS</v>
      </c>
      <c r="AV316" s="297" t="str">
        <f t="shared" si="160"/>
        <v>Remplir la colonne I</v>
      </c>
      <c r="AW316" s="84" t="s">
        <v>64</v>
      </c>
      <c r="AX316" s="315" t="str">
        <f t="shared" si="146"/>
        <v>Remplir les termes C, P et TVA</v>
      </c>
      <c r="AY316" s="55"/>
      <c r="AZ316" s="65"/>
      <c r="BA316" s="56"/>
      <c r="BB316" s="48" t="s">
        <v>64</v>
      </c>
      <c r="BC316" s="99" t="str">
        <f t="shared" si="147"/>
        <v>Remplir la colonne AY ou BA</v>
      </c>
      <c r="BD316" s="103"/>
      <c r="BE316" s="173" t="str">
        <f t="shared" si="161"/>
        <v>Remplir la colonne M</v>
      </c>
      <c r="BF316" s="179" t="str">
        <f t="shared" si="148"/>
        <v>Remplir la colonne BD</v>
      </c>
      <c r="BG316" s="297" t="str">
        <f t="shared" si="162"/>
        <v>Remplir la colonne I</v>
      </c>
      <c r="BH316" s="84" t="s">
        <v>64</v>
      </c>
      <c r="BI316" s="315" t="str">
        <f t="shared" si="149"/>
        <v>Remplir les termes C, P et TVA</v>
      </c>
      <c r="BJ316" s="55"/>
      <c r="BK316" s="65"/>
      <c r="BL316" s="56"/>
      <c r="BM316" s="48" t="s">
        <v>64</v>
      </c>
      <c r="BN316" s="99" t="str">
        <f t="shared" si="150"/>
        <v>Remplir la colonne BJ ou BL</v>
      </c>
      <c r="BO316" s="103"/>
      <c r="BP316" s="173" t="str">
        <f t="shared" si="163"/>
        <v>Remplir la colonne M</v>
      </c>
      <c r="BQ316" s="179" t="str">
        <f t="shared" si="151"/>
        <v>Remplir la colonne BO</v>
      </c>
      <c r="BR316" s="297" t="str">
        <f t="shared" si="164"/>
        <v>Remplir la colonne I</v>
      </c>
      <c r="BS316" s="84" t="s">
        <v>64</v>
      </c>
      <c r="BT316" s="315" t="str">
        <f t="shared" si="152"/>
        <v>Remplir les termes C, P et TVA</v>
      </c>
      <c r="BU316" s="55"/>
      <c r="BV316" s="65"/>
      <c r="BW316" s="56"/>
      <c r="BX316" s="48" t="s">
        <v>64</v>
      </c>
      <c r="BY316" s="99" t="str">
        <f t="shared" si="153"/>
        <v>Remplir la colonne BU ou BW</v>
      </c>
      <c r="BZ316" s="103"/>
      <c r="CA316" s="173" t="str">
        <f t="shared" si="165"/>
        <v>Remplir la colonne M</v>
      </c>
      <c r="CB316" s="179" t="str">
        <f t="shared" si="154"/>
        <v>Remplir la colonne BZ</v>
      </c>
      <c r="CC316" s="297" t="str">
        <f t="shared" si="166"/>
        <v>Remplir la colonne I</v>
      </c>
      <c r="CD316" s="84" t="s">
        <v>64</v>
      </c>
      <c r="CE316" s="315" t="str">
        <f t="shared" si="155"/>
        <v>Remplir les termes C, P et TVA</v>
      </c>
      <c r="CF316" s="61" t="str">
        <f t="shared" si="136"/>
        <v>REMPLIR TYPE DE CLIENT</v>
      </c>
      <c r="CG316" s="107" t="str">
        <f t="shared" si="137"/>
        <v>Montant total de l'aide demandée non indiqué</v>
      </c>
      <c r="CH316" s="1"/>
      <c r="CI316" s="1"/>
      <c r="CJ316" s="1"/>
      <c r="CK316" s="1"/>
      <c r="CL316" s="1"/>
    </row>
    <row r="317" spans="1:90" x14ac:dyDescent="0.25">
      <c r="A317" s="51"/>
      <c r="B317" s="111"/>
      <c r="C317" s="111"/>
      <c r="D317" s="111"/>
      <c r="E317" s="111"/>
      <c r="F317" s="111"/>
      <c r="G317" s="132"/>
      <c r="H317" s="151"/>
      <c r="I317" s="299"/>
      <c r="J317" s="152"/>
      <c r="K317" s="153"/>
      <c r="L317" s="169"/>
      <c r="M317" s="39"/>
      <c r="N317" s="90"/>
      <c r="O317" s="39"/>
      <c r="P317" s="23"/>
      <c r="Q317" s="170">
        <f t="shared" si="134"/>
        <v>0</v>
      </c>
      <c r="R317" s="55"/>
      <c r="S317" s="65"/>
      <c r="T317" s="56"/>
      <c r="U317" s="48" t="s">
        <v>64</v>
      </c>
      <c r="V317" s="99" t="str">
        <f t="shared" si="138"/>
        <v>Remplir la colonne R ou T</v>
      </c>
      <c r="W317" s="103"/>
      <c r="X317" s="173" t="str">
        <f t="shared" si="135"/>
        <v>Remplir la colonne M</v>
      </c>
      <c r="Y317" s="179" t="str">
        <f t="shared" si="139"/>
        <v>Remplir la colonne W</v>
      </c>
      <c r="Z317" s="297" t="str">
        <f t="shared" si="156"/>
        <v>Remplir la colonne I</v>
      </c>
      <c r="AA317" s="84" t="s">
        <v>64</v>
      </c>
      <c r="AB317" s="315" t="str">
        <f t="shared" si="140"/>
        <v>Remplir les termes C, P et TVA</v>
      </c>
      <c r="AC317" s="55"/>
      <c r="AD317" s="65"/>
      <c r="AE317" s="56"/>
      <c r="AF317" s="48" t="s">
        <v>64</v>
      </c>
      <c r="AG317" s="99" t="str">
        <f t="shared" si="141"/>
        <v>Remplir la colonne AC ou AE</v>
      </c>
      <c r="AH317" s="103"/>
      <c r="AI317" s="173" t="str">
        <f t="shared" si="157"/>
        <v>Remplir la colonne M</v>
      </c>
      <c r="AJ317" s="179" t="str">
        <f t="shared" si="142"/>
        <v>Remplir la colonne AH</v>
      </c>
      <c r="AK317" s="297" t="str">
        <f t="shared" si="158"/>
        <v>Remplir la colonne I</v>
      </c>
      <c r="AL317" s="84" t="s">
        <v>64</v>
      </c>
      <c r="AM317" s="315" t="str">
        <f t="shared" si="143"/>
        <v>Remplir les termes C, P et TVA</v>
      </c>
      <c r="AN317" s="55"/>
      <c r="AO317" s="65"/>
      <c r="AP317" s="56"/>
      <c r="AQ317" s="48" t="s">
        <v>64</v>
      </c>
      <c r="AR317" s="99" t="str">
        <f t="shared" si="144"/>
        <v>Remplir la colonne AN ou AP</v>
      </c>
      <c r="AS317" s="103"/>
      <c r="AT317" s="173" t="str">
        <f t="shared" si="159"/>
        <v>Remplir la colonne M</v>
      </c>
      <c r="AU317" s="179" t="str">
        <f t="shared" si="145"/>
        <v>Remplir la colonne AS</v>
      </c>
      <c r="AV317" s="297" t="str">
        <f t="shared" si="160"/>
        <v>Remplir la colonne I</v>
      </c>
      <c r="AW317" s="84" t="s">
        <v>64</v>
      </c>
      <c r="AX317" s="315" t="str">
        <f t="shared" si="146"/>
        <v>Remplir les termes C, P et TVA</v>
      </c>
      <c r="AY317" s="55"/>
      <c r="AZ317" s="65"/>
      <c r="BA317" s="56"/>
      <c r="BB317" s="48" t="s">
        <v>64</v>
      </c>
      <c r="BC317" s="99" t="str">
        <f t="shared" si="147"/>
        <v>Remplir la colonne AY ou BA</v>
      </c>
      <c r="BD317" s="103"/>
      <c r="BE317" s="173" t="str">
        <f t="shared" si="161"/>
        <v>Remplir la colonne M</v>
      </c>
      <c r="BF317" s="179" t="str">
        <f t="shared" si="148"/>
        <v>Remplir la colonne BD</v>
      </c>
      <c r="BG317" s="297" t="str">
        <f t="shared" si="162"/>
        <v>Remplir la colonne I</v>
      </c>
      <c r="BH317" s="84" t="s">
        <v>64</v>
      </c>
      <c r="BI317" s="315" t="str">
        <f t="shared" si="149"/>
        <v>Remplir les termes C, P et TVA</v>
      </c>
      <c r="BJ317" s="55"/>
      <c r="BK317" s="65"/>
      <c r="BL317" s="56"/>
      <c r="BM317" s="48" t="s">
        <v>64</v>
      </c>
      <c r="BN317" s="99" t="str">
        <f t="shared" si="150"/>
        <v>Remplir la colonne BJ ou BL</v>
      </c>
      <c r="BO317" s="103"/>
      <c r="BP317" s="173" t="str">
        <f t="shared" si="163"/>
        <v>Remplir la colonne M</v>
      </c>
      <c r="BQ317" s="179" t="str">
        <f t="shared" si="151"/>
        <v>Remplir la colonne BO</v>
      </c>
      <c r="BR317" s="297" t="str">
        <f t="shared" si="164"/>
        <v>Remplir la colonne I</v>
      </c>
      <c r="BS317" s="84" t="s">
        <v>64</v>
      </c>
      <c r="BT317" s="315" t="str">
        <f t="shared" si="152"/>
        <v>Remplir les termes C, P et TVA</v>
      </c>
      <c r="BU317" s="55"/>
      <c r="BV317" s="65"/>
      <c r="BW317" s="56"/>
      <c r="BX317" s="48" t="s">
        <v>64</v>
      </c>
      <c r="BY317" s="99" t="str">
        <f t="shared" si="153"/>
        <v>Remplir la colonne BU ou BW</v>
      </c>
      <c r="BZ317" s="103"/>
      <c r="CA317" s="173" t="str">
        <f t="shared" si="165"/>
        <v>Remplir la colonne M</v>
      </c>
      <c r="CB317" s="179" t="str">
        <f t="shared" si="154"/>
        <v>Remplir la colonne BZ</v>
      </c>
      <c r="CC317" s="297" t="str">
        <f t="shared" si="166"/>
        <v>Remplir la colonne I</v>
      </c>
      <c r="CD317" s="84" t="s">
        <v>64</v>
      </c>
      <c r="CE317" s="315" t="str">
        <f t="shared" si="155"/>
        <v>Remplir les termes C, P et TVA</v>
      </c>
      <c r="CF317" s="61" t="str">
        <f t="shared" si="136"/>
        <v>REMPLIR TYPE DE CLIENT</v>
      </c>
      <c r="CG317" s="107" t="str">
        <f t="shared" si="137"/>
        <v>Montant total de l'aide demandée non indiqué</v>
      </c>
      <c r="CH317" s="1"/>
      <c r="CI317" s="1"/>
      <c r="CJ317" s="1"/>
      <c r="CK317" s="1"/>
      <c r="CL317" s="1"/>
    </row>
    <row r="318" spans="1:90" x14ac:dyDescent="0.25">
      <c r="A318" s="51"/>
      <c r="B318" s="111"/>
      <c r="C318" s="111"/>
      <c r="D318" s="111"/>
      <c r="E318" s="111"/>
      <c r="F318" s="111"/>
      <c r="G318" s="132"/>
      <c r="H318" s="151"/>
      <c r="I318" s="299"/>
      <c r="J318" s="152"/>
      <c r="K318" s="153"/>
      <c r="L318" s="169"/>
      <c r="M318" s="39"/>
      <c r="N318" s="90"/>
      <c r="O318" s="39"/>
      <c r="P318" s="23"/>
      <c r="Q318" s="170">
        <f t="shared" si="134"/>
        <v>0</v>
      </c>
      <c r="R318" s="55"/>
      <c r="S318" s="65"/>
      <c r="T318" s="56"/>
      <c r="U318" s="48" t="s">
        <v>64</v>
      </c>
      <c r="V318" s="99" t="str">
        <f t="shared" si="138"/>
        <v>Remplir la colonne R ou T</v>
      </c>
      <c r="W318" s="103"/>
      <c r="X318" s="173" t="str">
        <f t="shared" si="135"/>
        <v>Remplir la colonne M</v>
      </c>
      <c r="Y318" s="179" t="str">
        <f t="shared" si="139"/>
        <v>Remplir la colonne W</v>
      </c>
      <c r="Z318" s="297" t="str">
        <f t="shared" si="156"/>
        <v>Remplir la colonne I</v>
      </c>
      <c r="AA318" s="84" t="s">
        <v>64</v>
      </c>
      <c r="AB318" s="315" t="str">
        <f t="shared" si="140"/>
        <v>Remplir les termes C, P et TVA</v>
      </c>
      <c r="AC318" s="55"/>
      <c r="AD318" s="65"/>
      <c r="AE318" s="56"/>
      <c r="AF318" s="48" t="s">
        <v>64</v>
      </c>
      <c r="AG318" s="99" t="str">
        <f t="shared" si="141"/>
        <v>Remplir la colonne AC ou AE</v>
      </c>
      <c r="AH318" s="103"/>
      <c r="AI318" s="173" t="str">
        <f t="shared" si="157"/>
        <v>Remplir la colonne M</v>
      </c>
      <c r="AJ318" s="179" t="str">
        <f t="shared" si="142"/>
        <v>Remplir la colonne AH</v>
      </c>
      <c r="AK318" s="297" t="str">
        <f t="shared" si="158"/>
        <v>Remplir la colonne I</v>
      </c>
      <c r="AL318" s="84" t="s">
        <v>64</v>
      </c>
      <c r="AM318" s="315" t="str">
        <f t="shared" si="143"/>
        <v>Remplir les termes C, P et TVA</v>
      </c>
      <c r="AN318" s="55"/>
      <c r="AO318" s="65"/>
      <c r="AP318" s="56"/>
      <c r="AQ318" s="48" t="s">
        <v>64</v>
      </c>
      <c r="AR318" s="99" t="str">
        <f t="shared" si="144"/>
        <v>Remplir la colonne AN ou AP</v>
      </c>
      <c r="AS318" s="103"/>
      <c r="AT318" s="173" t="str">
        <f t="shared" si="159"/>
        <v>Remplir la colonne M</v>
      </c>
      <c r="AU318" s="179" t="str">
        <f t="shared" si="145"/>
        <v>Remplir la colonne AS</v>
      </c>
      <c r="AV318" s="297" t="str">
        <f t="shared" si="160"/>
        <v>Remplir la colonne I</v>
      </c>
      <c r="AW318" s="84" t="s">
        <v>64</v>
      </c>
      <c r="AX318" s="315" t="str">
        <f t="shared" si="146"/>
        <v>Remplir les termes C, P et TVA</v>
      </c>
      <c r="AY318" s="55"/>
      <c r="AZ318" s="65"/>
      <c r="BA318" s="56"/>
      <c r="BB318" s="48" t="s">
        <v>64</v>
      </c>
      <c r="BC318" s="99" t="str">
        <f t="shared" si="147"/>
        <v>Remplir la colonne AY ou BA</v>
      </c>
      <c r="BD318" s="103"/>
      <c r="BE318" s="173" t="str">
        <f t="shared" si="161"/>
        <v>Remplir la colonne M</v>
      </c>
      <c r="BF318" s="179" t="str">
        <f t="shared" si="148"/>
        <v>Remplir la colonne BD</v>
      </c>
      <c r="BG318" s="297" t="str">
        <f t="shared" si="162"/>
        <v>Remplir la colonne I</v>
      </c>
      <c r="BH318" s="84" t="s">
        <v>64</v>
      </c>
      <c r="BI318" s="315" t="str">
        <f t="shared" si="149"/>
        <v>Remplir les termes C, P et TVA</v>
      </c>
      <c r="BJ318" s="55"/>
      <c r="BK318" s="65"/>
      <c r="BL318" s="56"/>
      <c r="BM318" s="48" t="s">
        <v>64</v>
      </c>
      <c r="BN318" s="99" t="str">
        <f t="shared" si="150"/>
        <v>Remplir la colonne BJ ou BL</v>
      </c>
      <c r="BO318" s="103"/>
      <c r="BP318" s="173" t="str">
        <f t="shared" si="163"/>
        <v>Remplir la colonne M</v>
      </c>
      <c r="BQ318" s="179" t="str">
        <f t="shared" si="151"/>
        <v>Remplir la colonne BO</v>
      </c>
      <c r="BR318" s="297" t="str">
        <f t="shared" si="164"/>
        <v>Remplir la colonne I</v>
      </c>
      <c r="BS318" s="84" t="s">
        <v>64</v>
      </c>
      <c r="BT318" s="315" t="str">
        <f t="shared" si="152"/>
        <v>Remplir les termes C, P et TVA</v>
      </c>
      <c r="BU318" s="55"/>
      <c r="BV318" s="65"/>
      <c r="BW318" s="56"/>
      <c r="BX318" s="48" t="s">
        <v>64</v>
      </c>
      <c r="BY318" s="99" t="str">
        <f t="shared" si="153"/>
        <v>Remplir la colonne BU ou BW</v>
      </c>
      <c r="BZ318" s="103"/>
      <c r="CA318" s="173" t="str">
        <f t="shared" si="165"/>
        <v>Remplir la colonne M</v>
      </c>
      <c r="CB318" s="179" t="str">
        <f t="shared" si="154"/>
        <v>Remplir la colonne BZ</v>
      </c>
      <c r="CC318" s="297" t="str">
        <f t="shared" si="166"/>
        <v>Remplir la colonne I</v>
      </c>
      <c r="CD318" s="84" t="s">
        <v>64</v>
      </c>
      <c r="CE318" s="315" t="str">
        <f t="shared" si="155"/>
        <v>Remplir les termes C, P et TVA</v>
      </c>
      <c r="CF318" s="61" t="str">
        <f t="shared" si="136"/>
        <v>REMPLIR TYPE DE CLIENT</v>
      </c>
      <c r="CG318" s="107" t="str">
        <f t="shared" si="137"/>
        <v>Montant total de l'aide demandée non indiqué</v>
      </c>
      <c r="CH318" s="1"/>
      <c r="CI318" s="1"/>
      <c r="CJ318" s="1"/>
      <c r="CK318" s="1"/>
      <c r="CL318" s="1"/>
    </row>
    <row r="319" spans="1:90" x14ac:dyDescent="0.25">
      <c r="A319" s="51"/>
      <c r="B319" s="111"/>
      <c r="C319" s="111"/>
      <c r="D319" s="111"/>
      <c r="E319" s="111"/>
      <c r="F319" s="111"/>
      <c r="G319" s="132"/>
      <c r="H319" s="151"/>
      <c r="I319" s="299"/>
      <c r="J319" s="152"/>
      <c r="K319" s="153"/>
      <c r="L319" s="169"/>
      <c r="M319" s="39"/>
      <c r="N319" s="90"/>
      <c r="O319" s="39"/>
      <c r="P319" s="23"/>
      <c r="Q319" s="170">
        <f t="shared" si="134"/>
        <v>0</v>
      </c>
      <c r="R319" s="55"/>
      <c r="S319" s="65"/>
      <c r="T319" s="56"/>
      <c r="U319" s="48" t="s">
        <v>64</v>
      </c>
      <c r="V319" s="99" t="str">
        <f t="shared" si="138"/>
        <v>Remplir la colonne R ou T</v>
      </c>
      <c r="W319" s="103"/>
      <c r="X319" s="173" t="str">
        <f t="shared" si="135"/>
        <v>Remplir la colonne M</v>
      </c>
      <c r="Y319" s="179" t="str">
        <f t="shared" si="139"/>
        <v>Remplir la colonne W</v>
      </c>
      <c r="Z319" s="297" t="str">
        <f t="shared" si="156"/>
        <v>Remplir la colonne I</v>
      </c>
      <c r="AA319" s="84" t="s">
        <v>64</v>
      </c>
      <c r="AB319" s="315" t="str">
        <f t="shared" si="140"/>
        <v>Remplir les termes C, P et TVA</v>
      </c>
      <c r="AC319" s="55"/>
      <c r="AD319" s="65"/>
      <c r="AE319" s="56"/>
      <c r="AF319" s="48" t="s">
        <v>64</v>
      </c>
      <c r="AG319" s="99" t="str">
        <f t="shared" si="141"/>
        <v>Remplir la colonne AC ou AE</v>
      </c>
      <c r="AH319" s="103"/>
      <c r="AI319" s="173" t="str">
        <f t="shared" si="157"/>
        <v>Remplir la colonne M</v>
      </c>
      <c r="AJ319" s="179" t="str">
        <f t="shared" si="142"/>
        <v>Remplir la colonne AH</v>
      </c>
      <c r="AK319" s="297" t="str">
        <f t="shared" si="158"/>
        <v>Remplir la colonne I</v>
      </c>
      <c r="AL319" s="84" t="s">
        <v>64</v>
      </c>
      <c r="AM319" s="315" t="str">
        <f t="shared" si="143"/>
        <v>Remplir les termes C, P et TVA</v>
      </c>
      <c r="AN319" s="55"/>
      <c r="AO319" s="65"/>
      <c r="AP319" s="56"/>
      <c r="AQ319" s="48" t="s">
        <v>64</v>
      </c>
      <c r="AR319" s="99" t="str">
        <f t="shared" si="144"/>
        <v>Remplir la colonne AN ou AP</v>
      </c>
      <c r="AS319" s="103"/>
      <c r="AT319" s="173" t="str">
        <f t="shared" si="159"/>
        <v>Remplir la colonne M</v>
      </c>
      <c r="AU319" s="179" t="str">
        <f t="shared" si="145"/>
        <v>Remplir la colonne AS</v>
      </c>
      <c r="AV319" s="297" t="str">
        <f t="shared" si="160"/>
        <v>Remplir la colonne I</v>
      </c>
      <c r="AW319" s="84" t="s">
        <v>64</v>
      </c>
      <c r="AX319" s="315" t="str">
        <f t="shared" si="146"/>
        <v>Remplir les termes C, P et TVA</v>
      </c>
      <c r="AY319" s="55"/>
      <c r="AZ319" s="65"/>
      <c r="BA319" s="56"/>
      <c r="BB319" s="48" t="s">
        <v>64</v>
      </c>
      <c r="BC319" s="99" t="str">
        <f t="shared" si="147"/>
        <v>Remplir la colonne AY ou BA</v>
      </c>
      <c r="BD319" s="103"/>
      <c r="BE319" s="173" t="str">
        <f t="shared" si="161"/>
        <v>Remplir la colonne M</v>
      </c>
      <c r="BF319" s="179" t="str">
        <f t="shared" si="148"/>
        <v>Remplir la colonne BD</v>
      </c>
      <c r="BG319" s="297" t="str">
        <f t="shared" si="162"/>
        <v>Remplir la colonne I</v>
      </c>
      <c r="BH319" s="84" t="s">
        <v>64</v>
      </c>
      <c r="BI319" s="315" t="str">
        <f t="shared" si="149"/>
        <v>Remplir les termes C, P et TVA</v>
      </c>
      <c r="BJ319" s="55"/>
      <c r="BK319" s="65"/>
      <c r="BL319" s="56"/>
      <c r="BM319" s="48" t="s">
        <v>64</v>
      </c>
      <c r="BN319" s="99" t="str">
        <f t="shared" si="150"/>
        <v>Remplir la colonne BJ ou BL</v>
      </c>
      <c r="BO319" s="103"/>
      <c r="BP319" s="173" t="str">
        <f t="shared" si="163"/>
        <v>Remplir la colonne M</v>
      </c>
      <c r="BQ319" s="179" t="str">
        <f t="shared" si="151"/>
        <v>Remplir la colonne BO</v>
      </c>
      <c r="BR319" s="297" t="str">
        <f t="shared" si="164"/>
        <v>Remplir la colonne I</v>
      </c>
      <c r="BS319" s="84" t="s">
        <v>64</v>
      </c>
      <c r="BT319" s="315" t="str">
        <f t="shared" si="152"/>
        <v>Remplir les termes C, P et TVA</v>
      </c>
      <c r="BU319" s="55"/>
      <c r="BV319" s="65"/>
      <c r="BW319" s="56"/>
      <c r="BX319" s="48" t="s">
        <v>64</v>
      </c>
      <c r="BY319" s="99" t="str">
        <f t="shared" si="153"/>
        <v>Remplir la colonne BU ou BW</v>
      </c>
      <c r="BZ319" s="103"/>
      <c r="CA319" s="173" t="str">
        <f t="shared" si="165"/>
        <v>Remplir la colonne M</v>
      </c>
      <c r="CB319" s="179" t="str">
        <f t="shared" si="154"/>
        <v>Remplir la colonne BZ</v>
      </c>
      <c r="CC319" s="297" t="str">
        <f t="shared" si="166"/>
        <v>Remplir la colonne I</v>
      </c>
      <c r="CD319" s="84" t="s">
        <v>64</v>
      </c>
      <c r="CE319" s="315" t="str">
        <f t="shared" si="155"/>
        <v>Remplir les termes C, P et TVA</v>
      </c>
      <c r="CF319" s="61" t="str">
        <f t="shared" si="136"/>
        <v>REMPLIR TYPE DE CLIENT</v>
      </c>
      <c r="CG319" s="107" t="str">
        <f t="shared" si="137"/>
        <v>Montant total de l'aide demandée non indiqué</v>
      </c>
      <c r="CH319" s="1"/>
      <c r="CI319" s="1"/>
      <c r="CJ319" s="1"/>
      <c r="CK319" s="1"/>
      <c r="CL319" s="1"/>
    </row>
    <row r="320" spans="1:90" x14ac:dyDescent="0.25">
      <c r="A320" s="51"/>
      <c r="B320" s="111"/>
      <c r="C320" s="111"/>
      <c r="D320" s="111"/>
      <c r="E320" s="111"/>
      <c r="F320" s="111"/>
      <c r="G320" s="132"/>
      <c r="H320" s="151"/>
      <c r="I320" s="299"/>
      <c r="J320" s="152"/>
      <c r="K320" s="153"/>
      <c r="L320" s="169"/>
      <c r="M320" s="39"/>
      <c r="N320" s="90"/>
      <c r="O320" s="39"/>
      <c r="P320" s="23"/>
      <c r="Q320" s="170">
        <f t="shared" si="134"/>
        <v>0</v>
      </c>
      <c r="R320" s="55"/>
      <c r="S320" s="65"/>
      <c r="T320" s="56"/>
      <c r="U320" s="48" t="s">
        <v>64</v>
      </c>
      <c r="V320" s="99" t="str">
        <f t="shared" si="138"/>
        <v>Remplir la colonne R ou T</v>
      </c>
      <c r="W320" s="103"/>
      <c r="X320" s="173" t="str">
        <f t="shared" si="135"/>
        <v>Remplir la colonne M</v>
      </c>
      <c r="Y320" s="179" t="str">
        <f t="shared" si="139"/>
        <v>Remplir la colonne W</v>
      </c>
      <c r="Z320" s="297" t="str">
        <f t="shared" si="156"/>
        <v>Remplir la colonne I</v>
      </c>
      <c r="AA320" s="84" t="s">
        <v>64</v>
      </c>
      <c r="AB320" s="315" t="str">
        <f t="shared" si="140"/>
        <v>Remplir les termes C, P et TVA</v>
      </c>
      <c r="AC320" s="55"/>
      <c r="AD320" s="65"/>
      <c r="AE320" s="56"/>
      <c r="AF320" s="48" t="s">
        <v>64</v>
      </c>
      <c r="AG320" s="99" t="str">
        <f t="shared" si="141"/>
        <v>Remplir la colonne AC ou AE</v>
      </c>
      <c r="AH320" s="103"/>
      <c r="AI320" s="173" t="str">
        <f t="shared" si="157"/>
        <v>Remplir la colonne M</v>
      </c>
      <c r="AJ320" s="179" t="str">
        <f t="shared" si="142"/>
        <v>Remplir la colonne AH</v>
      </c>
      <c r="AK320" s="297" t="str">
        <f t="shared" si="158"/>
        <v>Remplir la colonne I</v>
      </c>
      <c r="AL320" s="84" t="s">
        <v>64</v>
      </c>
      <c r="AM320" s="315" t="str">
        <f t="shared" si="143"/>
        <v>Remplir les termes C, P et TVA</v>
      </c>
      <c r="AN320" s="55"/>
      <c r="AO320" s="65"/>
      <c r="AP320" s="56"/>
      <c r="AQ320" s="48" t="s">
        <v>64</v>
      </c>
      <c r="AR320" s="99" t="str">
        <f t="shared" si="144"/>
        <v>Remplir la colonne AN ou AP</v>
      </c>
      <c r="AS320" s="103"/>
      <c r="AT320" s="173" t="str">
        <f t="shared" si="159"/>
        <v>Remplir la colonne M</v>
      </c>
      <c r="AU320" s="179" t="str">
        <f t="shared" si="145"/>
        <v>Remplir la colonne AS</v>
      </c>
      <c r="AV320" s="297" t="str">
        <f t="shared" si="160"/>
        <v>Remplir la colonne I</v>
      </c>
      <c r="AW320" s="84" t="s">
        <v>64</v>
      </c>
      <c r="AX320" s="315" t="str">
        <f t="shared" si="146"/>
        <v>Remplir les termes C, P et TVA</v>
      </c>
      <c r="AY320" s="55"/>
      <c r="AZ320" s="65"/>
      <c r="BA320" s="56"/>
      <c r="BB320" s="48" t="s">
        <v>64</v>
      </c>
      <c r="BC320" s="99" t="str">
        <f t="shared" si="147"/>
        <v>Remplir la colonne AY ou BA</v>
      </c>
      <c r="BD320" s="103"/>
      <c r="BE320" s="173" t="str">
        <f t="shared" si="161"/>
        <v>Remplir la colonne M</v>
      </c>
      <c r="BF320" s="179" t="str">
        <f t="shared" si="148"/>
        <v>Remplir la colonne BD</v>
      </c>
      <c r="BG320" s="297" t="str">
        <f t="shared" si="162"/>
        <v>Remplir la colonne I</v>
      </c>
      <c r="BH320" s="84" t="s">
        <v>64</v>
      </c>
      <c r="BI320" s="315" t="str">
        <f t="shared" si="149"/>
        <v>Remplir les termes C, P et TVA</v>
      </c>
      <c r="BJ320" s="55"/>
      <c r="BK320" s="65"/>
      <c r="BL320" s="56"/>
      <c r="BM320" s="48" t="s">
        <v>64</v>
      </c>
      <c r="BN320" s="99" t="str">
        <f t="shared" si="150"/>
        <v>Remplir la colonne BJ ou BL</v>
      </c>
      <c r="BO320" s="103"/>
      <c r="BP320" s="173" t="str">
        <f t="shared" si="163"/>
        <v>Remplir la colonne M</v>
      </c>
      <c r="BQ320" s="179" t="str">
        <f t="shared" si="151"/>
        <v>Remplir la colonne BO</v>
      </c>
      <c r="BR320" s="297" t="str">
        <f t="shared" si="164"/>
        <v>Remplir la colonne I</v>
      </c>
      <c r="BS320" s="84" t="s">
        <v>64</v>
      </c>
      <c r="BT320" s="315" t="str">
        <f t="shared" si="152"/>
        <v>Remplir les termes C, P et TVA</v>
      </c>
      <c r="BU320" s="55"/>
      <c r="BV320" s="65"/>
      <c r="BW320" s="56"/>
      <c r="BX320" s="48" t="s">
        <v>64</v>
      </c>
      <c r="BY320" s="99" t="str">
        <f t="shared" si="153"/>
        <v>Remplir la colonne BU ou BW</v>
      </c>
      <c r="BZ320" s="103"/>
      <c r="CA320" s="173" t="str">
        <f t="shared" si="165"/>
        <v>Remplir la colonne M</v>
      </c>
      <c r="CB320" s="179" t="str">
        <f t="shared" si="154"/>
        <v>Remplir la colonne BZ</v>
      </c>
      <c r="CC320" s="297" t="str">
        <f t="shared" si="166"/>
        <v>Remplir la colonne I</v>
      </c>
      <c r="CD320" s="84" t="s">
        <v>64</v>
      </c>
      <c r="CE320" s="315" t="str">
        <f t="shared" si="155"/>
        <v>Remplir les termes C, P et TVA</v>
      </c>
      <c r="CF320" s="61" t="str">
        <f t="shared" si="136"/>
        <v>REMPLIR TYPE DE CLIENT</v>
      </c>
      <c r="CG320" s="107" t="str">
        <f t="shared" si="137"/>
        <v>Montant total de l'aide demandée non indiqué</v>
      </c>
      <c r="CH320" s="1"/>
      <c r="CI320" s="1"/>
      <c r="CJ320" s="1"/>
      <c r="CK320" s="1"/>
      <c r="CL320" s="1"/>
    </row>
    <row r="321" spans="1:90" x14ac:dyDescent="0.25">
      <c r="A321" s="51"/>
      <c r="B321" s="111"/>
      <c r="C321" s="111"/>
      <c r="D321" s="111"/>
      <c r="E321" s="111"/>
      <c r="F321" s="111"/>
      <c r="G321" s="132"/>
      <c r="H321" s="151"/>
      <c r="I321" s="299"/>
      <c r="J321" s="152"/>
      <c r="K321" s="153"/>
      <c r="L321" s="169"/>
      <c r="M321" s="39"/>
      <c r="N321" s="90"/>
      <c r="O321" s="39"/>
      <c r="P321" s="23"/>
      <c r="Q321" s="170">
        <f t="shared" si="134"/>
        <v>0</v>
      </c>
      <c r="R321" s="55"/>
      <c r="S321" s="65"/>
      <c r="T321" s="56"/>
      <c r="U321" s="48" t="s">
        <v>64</v>
      </c>
      <c r="V321" s="99" t="str">
        <f t="shared" si="138"/>
        <v>Remplir la colonne R ou T</v>
      </c>
      <c r="W321" s="103"/>
      <c r="X321" s="173" t="str">
        <f t="shared" si="135"/>
        <v>Remplir la colonne M</v>
      </c>
      <c r="Y321" s="179" t="str">
        <f t="shared" si="139"/>
        <v>Remplir la colonne W</v>
      </c>
      <c r="Z321" s="297" t="str">
        <f t="shared" si="156"/>
        <v>Remplir la colonne I</v>
      </c>
      <c r="AA321" s="84" t="s">
        <v>64</v>
      </c>
      <c r="AB321" s="315" t="str">
        <f t="shared" si="140"/>
        <v>Remplir les termes C, P et TVA</v>
      </c>
      <c r="AC321" s="55"/>
      <c r="AD321" s="65"/>
      <c r="AE321" s="56"/>
      <c r="AF321" s="48" t="s">
        <v>64</v>
      </c>
      <c r="AG321" s="99" t="str">
        <f t="shared" si="141"/>
        <v>Remplir la colonne AC ou AE</v>
      </c>
      <c r="AH321" s="103"/>
      <c r="AI321" s="173" t="str">
        <f t="shared" si="157"/>
        <v>Remplir la colonne M</v>
      </c>
      <c r="AJ321" s="179" t="str">
        <f t="shared" si="142"/>
        <v>Remplir la colonne AH</v>
      </c>
      <c r="AK321" s="297" t="str">
        <f t="shared" si="158"/>
        <v>Remplir la colonne I</v>
      </c>
      <c r="AL321" s="84" t="s">
        <v>64</v>
      </c>
      <c r="AM321" s="315" t="str">
        <f t="shared" si="143"/>
        <v>Remplir les termes C, P et TVA</v>
      </c>
      <c r="AN321" s="55"/>
      <c r="AO321" s="65"/>
      <c r="AP321" s="56"/>
      <c r="AQ321" s="48" t="s">
        <v>64</v>
      </c>
      <c r="AR321" s="99" t="str">
        <f t="shared" si="144"/>
        <v>Remplir la colonne AN ou AP</v>
      </c>
      <c r="AS321" s="103"/>
      <c r="AT321" s="173" t="str">
        <f t="shared" si="159"/>
        <v>Remplir la colonne M</v>
      </c>
      <c r="AU321" s="179" t="str">
        <f t="shared" si="145"/>
        <v>Remplir la colonne AS</v>
      </c>
      <c r="AV321" s="297" t="str">
        <f t="shared" si="160"/>
        <v>Remplir la colonne I</v>
      </c>
      <c r="AW321" s="84" t="s">
        <v>64</v>
      </c>
      <c r="AX321" s="315" t="str">
        <f t="shared" si="146"/>
        <v>Remplir les termes C, P et TVA</v>
      </c>
      <c r="AY321" s="55"/>
      <c r="AZ321" s="65"/>
      <c r="BA321" s="56"/>
      <c r="BB321" s="48" t="s">
        <v>64</v>
      </c>
      <c r="BC321" s="99" t="str">
        <f t="shared" si="147"/>
        <v>Remplir la colonne AY ou BA</v>
      </c>
      <c r="BD321" s="103"/>
      <c r="BE321" s="173" t="str">
        <f t="shared" si="161"/>
        <v>Remplir la colonne M</v>
      </c>
      <c r="BF321" s="179" t="str">
        <f t="shared" si="148"/>
        <v>Remplir la colonne BD</v>
      </c>
      <c r="BG321" s="297" t="str">
        <f t="shared" si="162"/>
        <v>Remplir la colonne I</v>
      </c>
      <c r="BH321" s="84" t="s">
        <v>64</v>
      </c>
      <c r="BI321" s="315" t="str">
        <f t="shared" si="149"/>
        <v>Remplir les termes C, P et TVA</v>
      </c>
      <c r="BJ321" s="55"/>
      <c r="BK321" s="65"/>
      <c r="BL321" s="56"/>
      <c r="BM321" s="48" t="s">
        <v>64</v>
      </c>
      <c r="BN321" s="99" t="str">
        <f t="shared" si="150"/>
        <v>Remplir la colonne BJ ou BL</v>
      </c>
      <c r="BO321" s="103"/>
      <c r="BP321" s="173" t="str">
        <f t="shared" si="163"/>
        <v>Remplir la colonne M</v>
      </c>
      <c r="BQ321" s="179" t="str">
        <f t="shared" si="151"/>
        <v>Remplir la colonne BO</v>
      </c>
      <c r="BR321" s="297" t="str">
        <f t="shared" si="164"/>
        <v>Remplir la colonne I</v>
      </c>
      <c r="BS321" s="84" t="s">
        <v>64</v>
      </c>
      <c r="BT321" s="315" t="str">
        <f t="shared" si="152"/>
        <v>Remplir les termes C, P et TVA</v>
      </c>
      <c r="BU321" s="55"/>
      <c r="BV321" s="65"/>
      <c r="BW321" s="56"/>
      <c r="BX321" s="48" t="s">
        <v>64</v>
      </c>
      <c r="BY321" s="99" t="str">
        <f t="shared" si="153"/>
        <v>Remplir la colonne BU ou BW</v>
      </c>
      <c r="BZ321" s="103"/>
      <c r="CA321" s="173" t="str">
        <f t="shared" si="165"/>
        <v>Remplir la colonne M</v>
      </c>
      <c r="CB321" s="179" t="str">
        <f t="shared" si="154"/>
        <v>Remplir la colonne BZ</v>
      </c>
      <c r="CC321" s="297" t="str">
        <f t="shared" si="166"/>
        <v>Remplir la colonne I</v>
      </c>
      <c r="CD321" s="84" t="s">
        <v>64</v>
      </c>
      <c r="CE321" s="315" t="str">
        <f t="shared" si="155"/>
        <v>Remplir les termes C, P et TVA</v>
      </c>
      <c r="CF321" s="61" t="str">
        <f t="shared" si="136"/>
        <v>REMPLIR TYPE DE CLIENT</v>
      </c>
      <c r="CG321" s="107" t="str">
        <f t="shared" si="137"/>
        <v>Montant total de l'aide demandée non indiqué</v>
      </c>
      <c r="CH321" s="1"/>
      <c r="CI321" s="1"/>
      <c r="CJ321" s="1"/>
      <c r="CK321" s="1"/>
      <c r="CL321" s="1"/>
    </row>
    <row r="322" spans="1:90" x14ac:dyDescent="0.25">
      <c r="A322" s="51"/>
      <c r="B322" s="111"/>
      <c r="C322" s="111"/>
      <c r="D322" s="111"/>
      <c r="E322" s="111"/>
      <c r="F322" s="111"/>
      <c r="G322" s="132"/>
      <c r="H322" s="151"/>
      <c r="I322" s="299"/>
      <c r="J322" s="152"/>
      <c r="K322" s="153"/>
      <c r="L322" s="169"/>
      <c r="M322" s="39"/>
      <c r="N322" s="90"/>
      <c r="O322" s="39"/>
      <c r="P322" s="23"/>
      <c r="Q322" s="170">
        <f t="shared" si="134"/>
        <v>0</v>
      </c>
      <c r="R322" s="55"/>
      <c r="S322" s="65"/>
      <c r="T322" s="56"/>
      <c r="U322" s="48" t="s">
        <v>64</v>
      </c>
      <c r="V322" s="99" t="str">
        <f t="shared" si="138"/>
        <v>Remplir la colonne R ou T</v>
      </c>
      <c r="W322" s="103"/>
      <c r="X322" s="173" t="str">
        <f t="shared" si="135"/>
        <v>Remplir la colonne M</v>
      </c>
      <c r="Y322" s="179" t="str">
        <f t="shared" si="139"/>
        <v>Remplir la colonne W</v>
      </c>
      <c r="Z322" s="297" t="str">
        <f t="shared" si="156"/>
        <v>Remplir la colonne I</v>
      </c>
      <c r="AA322" s="84" t="s">
        <v>64</v>
      </c>
      <c r="AB322" s="315" t="str">
        <f t="shared" si="140"/>
        <v>Remplir les termes C, P et TVA</v>
      </c>
      <c r="AC322" s="55"/>
      <c r="AD322" s="65"/>
      <c r="AE322" s="56"/>
      <c r="AF322" s="48" t="s">
        <v>64</v>
      </c>
      <c r="AG322" s="99" t="str">
        <f t="shared" si="141"/>
        <v>Remplir la colonne AC ou AE</v>
      </c>
      <c r="AH322" s="103"/>
      <c r="AI322" s="173" t="str">
        <f t="shared" si="157"/>
        <v>Remplir la colonne M</v>
      </c>
      <c r="AJ322" s="179" t="str">
        <f t="shared" si="142"/>
        <v>Remplir la colonne AH</v>
      </c>
      <c r="AK322" s="297" t="str">
        <f t="shared" si="158"/>
        <v>Remplir la colonne I</v>
      </c>
      <c r="AL322" s="84" t="s">
        <v>64</v>
      </c>
      <c r="AM322" s="315" t="str">
        <f t="shared" si="143"/>
        <v>Remplir les termes C, P et TVA</v>
      </c>
      <c r="AN322" s="55"/>
      <c r="AO322" s="65"/>
      <c r="AP322" s="56"/>
      <c r="AQ322" s="48" t="s">
        <v>64</v>
      </c>
      <c r="AR322" s="99" t="str">
        <f t="shared" si="144"/>
        <v>Remplir la colonne AN ou AP</v>
      </c>
      <c r="AS322" s="103"/>
      <c r="AT322" s="173" t="str">
        <f t="shared" si="159"/>
        <v>Remplir la colonne M</v>
      </c>
      <c r="AU322" s="179" t="str">
        <f t="shared" si="145"/>
        <v>Remplir la colonne AS</v>
      </c>
      <c r="AV322" s="297" t="str">
        <f t="shared" si="160"/>
        <v>Remplir la colonne I</v>
      </c>
      <c r="AW322" s="84" t="s">
        <v>64</v>
      </c>
      <c r="AX322" s="315" t="str">
        <f t="shared" si="146"/>
        <v>Remplir les termes C, P et TVA</v>
      </c>
      <c r="AY322" s="55"/>
      <c r="AZ322" s="65"/>
      <c r="BA322" s="56"/>
      <c r="BB322" s="48" t="s">
        <v>64</v>
      </c>
      <c r="BC322" s="99" t="str">
        <f t="shared" si="147"/>
        <v>Remplir la colonne AY ou BA</v>
      </c>
      <c r="BD322" s="103"/>
      <c r="BE322" s="173" t="str">
        <f t="shared" si="161"/>
        <v>Remplir la colonne M</v>
      </c>
      <c r="BF322" s="179" t="str">
        <f t="shared" si="148"/>
        <v>Remplir la colonne BD</v>
      </c>
      <c r="BG322" s="297" t="str">
        <f t="shared" si="162"/>
        <v>Remplir la colonne I</v>
      </c>
      <c r="BH322" s="84" t="s">
        <v>64</v>
      </c>
      <c r="BI322" s="315" t="str">
        <f t="shared" si="149"/>
        <v>Remplir les termes C, P et TVA</v>
      </c>
      <c r="BJ322" s="55"/>
      <c r="BK322" s="65"/>
      <c r="BL322" s="56"/>
      <c r="BM322" s="48" t="s">
        <v>64</v>
      </c>
      <c r="BN322" s="99" t="str">
        <f t="shared" si="150"/>
        <v>Remplir la colonne BJ ou BL</v>
      </c>
      <c r="BO322" s="103"/>
      <c r="BP322" s="173" t="str">
        <f t="shared" si="163"/>
        <v>Remplir la colonne M</v>
      </c>
      <c r="BQ322" s="179" t="str">
        <f t="shared" si="151"/>
        <v>Remplir la colonne BO</v>
      </c>
      <c r="BR322" s="297" t="str">
        <f t="shared" si="164"/>
        <v>Remplir la colonne I</v>
      </c>
      <c r="BS322" s="84" t="s">
        <v>64</v>
      </c>
      <c r="BT322" s="315" t="str">
        <f t="shared" si="152"/>
        <v>Remplir les termes C, P et TVA</v>
      </c>
      <c r="BU322" s="55"/>
      <c r="BV322" s="65"/>
      <c r="BW322" s="56"/>
      <c r="BX322" s="48" t="s">
        <v>64</v>
      </c>
      <c r="BY322" s="99" t="str">
        <f t="shared" si="153"/>
        <v>Remplir la colonne BU ou BW</v>
      </c>
      <c r="BZ322" s="103"/>
      <c r="CA322" s="173" t="str">
        <f t="shared" si="165"/>
        <v>Remplir la colonne M</v>
      </c>
      <c r="CB322" s="179" t="str">
        <f t="shared" si="154"/>
        <v>Remplir la colonne BZ</v>
      </c>
      <c r="CC322" s="297" t="str">
        <f t="shared" si="166"/>
        <v>Remplir la colonne I</v>
      </c>
      <c r="CD322" s="84" t="s">
        <v>64</v>
      </c>
      <c r="CE322" s="315" t="str">
        <f t="shared" si="155"/>
        <v>Remplir les termes C, P et TVA</v>
      </c>
      <c r="CF322" s="61" t="str">
        <f t="shared" si="136"/>
        <v>REMPLIR TYPE DE CLIENT</v>
      </c>
      <c r="CG322" s="107" t="str">
        <f t="shared" si="137"/>
        <v>Montant total de l'aide demandée non indiqué</v>
      </c>
      <c r="CH322" s="1"/>
      <c r="CI322" s="1"/>
      <c r="CJ322" s="1"/>
      <c r="CK322" s="1"/>
      <c r="CL322" s="1"/>
    </row>
    <row r="323" spans="1:90" x14ac:dyDescent="0.25">
      <c r="A323" s="51"/>
      <c r="B323" s="111"/>
      <c r="C323" s="111"/>
      <c r="D323" s="111"/>
      <c r="E323" s="111"/>
      <c r="F323" s="111"/>
      <c r="G323" s="132"/>
      <c r="H323" s="151"/>
      <c r="I323" s="299"/>
      <c r="J323" s="152"/>
      <c r="K323" s="153"/>
      <c r="L323" s="169"/>
      <c r="M323" s="39"/>
      <c r="N323" s="90"/>
      <c r="O323" s="39"/>
      <c r="P323" s="23"/>
      <c r="Q323" s="170">
        <f t="shared" si="134"/>
        <v>0</v>
      </c>
      <c r="R323" s="55"/>
      <c r="S323" s="65"/>
      <c r="T323" s="56"/>
      <c r="U323" s="48" t="s">
        <v>64</v>
      </c>
      <c r="V323" s="99" t="str">
        <f t="shared" si="138"/>
        <v>Remplir la colonne R ou T</v>
      </c>
      <c r="W323" s="103"/>
      <c r="X323" s="173" t="str">
        <f t="shared" si="135"/>
        <v>Remplir la colonne M</v>
      </c>
      <c r="Y323" s="179" t="str">
        <f t="shared" si="139"/>
        <v>Remplir la colonne W</v>
      </c>
      <c r="Z323" s="297" t="str">
        <f t="shared" si="156"/>
        <v>Remplir la colonne I</v>
      </c>
      <c r="AA323" s="84" t="s">
        <v>64</v>
      </c>
      <c r="AB323" s="315" t="str">
        <f t="shared" si="140"/>
        <v>Remplir les termes C, P et TVA</v>
      </c>
      <c r="AC323" s="55"/>
      <c r="AD323" s="65"/>
      <c r="AE323" s="56"/>
      <c r="AF323" s="48" t="s">
        <v>64</v>
      </c>
      <c r="AG323" s="99" t="str">
        <f t="shared" si="141"/>
        <v>Remplir la colonne AC ou AE</v>
      </c>
      <c r="AH323" s="103"/>
      <c r="AI323" s="173" t="str">
        <f t="shared" si="157"/>
        <v>Remplir la colonne M</v>
      </c>
      <c r="AJ323" s="179" t="str">
        <f t="shared" si="142"/>
        <v>Remplir la colonne AH</v>
      </c>
      <c r="AK323" s="297" t="str">
        <f t="shared" si="158"/>
        <v>Remplir la colonne I</v>
      </c>
      <c r="AL323" s="84" t="s">
        <v>64</v>
      </c>
      <c r="AM323" s="315" t="str">
        <f t="shared" si="143"/>
        <v>Remplir les termes C, P et TVA</v>
      </c>
      <c r="AN323" s="55"/>
      <c r="AO323" s="65"/>
      <c r="AP323" s="56"/>
      <c r="AQ323" s="48" t="s">
        <v>64</v>
      </c>
      <c r="AR323" s="99" t="str">
        <f t="shared" si="144"/>
        <v>Remplir la colonne AN ou AP</v>
      </c>
      <c r="AS323" s="103"/>
      <c r="AT323" s="173" t="str">
        <f t="shared" si="159"/>
        <v>Remplir la colonne M</v>
      </c>
      <c r="AU323" s="179" t="str">
        <f t="shared" si="145"/>
        <v>Remplir la colonne AS</v>
      </c>
      <c r="AV323" s="297" t="str">
        <f t="shared" si="160"/>
        <v>Remplir la colonne I</v>
      </c>
      <c r="AW323" s="84" t="s">
        <v>64</v>
      </c>
      <c r="AX323" s="315" t="str">
        <f t="shared" si="146"/>
        <v>Remplir les termes C, P et TVA</v>
      </c>
      <c r="AY323" s="55"/>
      <c r="AZ323" s="65"/>
      <c r="BA323" s="56"/>
      <c r="BB323" s="48" t="s">
        <v>64</v>
      </c>
      <c r="BC323" s="99" t="str">
        <f t="shared" si="147"/>
        <v>Remplir la colonne AY ou BA</v>
      </c>
      <c r="BD323" s="103"/>
      <c r="BE323" s="173" t="str">
        <f t="shared" si="161"/>
        <v>Remplir la colonne M</v>
      </c>
      <c r="BF323" s="179" t="str">
        <f t="shared" si="148"/>
        <v>Remplir la colonne BD</v>
      </c>
      <c r="BG323" s="297" t="str">
        <f t="shared" si="162"/>
        <v>Remplir la colonne I</v>
      </c>
      <c r="BH323" s="84" t="s">
        <v>64</v>
      </c>
      <c r="BI323" s="315" t="str">
        <f t="shared" si="149"/>
        <v>Remplir les termes C, P et TVA</v>
      </c>
      <c r="BJ323" s="55"/>
      <c r="BK323" s="65"/>
      <c r="BL323" s="56"/>
      <c r="BM323" s="48" t="s">
        <v>64</v>
      </c>
      <c r="BN323" s="99" t="str">
        <f t="shared" si="150"/>
        <v>Remplir la colonne BJ ou BL</v>
      </c>
      <c r="BO323" s="103"/>
      <c r="BP323" s="173" t="str">
        <f t="shared" si="163"/>
        <v>Remplir la colonne M</v>
      </c>
      <c r="BQ323" s="179" t="str">
        <f t="shared" si="151"/>
        <v>Remplir la colonne BO</v>
      </c>
      <c r="BR323" s="297" t="str">
        <f t="shared" si="164"/>
        <v>Remplir la colonne I</v>
      </c>
      <c r="BS323" s="84" t="s">
        <v>64</v>
      </c>
      <c r="BT323" s="315" t="str">
        <f t="shared" si="152"/>
        <v>Remplir les termes C, P et TVA</v>
      </c>
      <c r="BU323" s="55"/>
      <c r="BV323" s="65"/>
      <c r="BW323" s="56"/>
      <c r="BX323" s="48" t="s">
        <v>64</v>
      </c>
      <c r="BY323" s="99" t="str">
        <f t="shared" si="153"/>
        <v>Remplir la colonne BU ou BW</v>
      </c>
      <c r="BZ323" s="103"/>
      <c r="CA323" s="173" t="str">
        <f t="shared" si="165"/>
        <v>Remplir la colonne M</v>
      </c>
      <c r="CB323" s="179" t="str">
        <f t="shared" si="154"/>
        <v>Remplir la colonne BZ</v>
      </c>
      <c r="CC323" s="297" t="str">
        <f t="shared" si="166"/>
        <v>Remplir la colonne I</v>
      </c>
      <c r="CD323" s="84" t="s">
        <v>64</v>
      </c>
      <c r="CE323" s="315" t="str">
        <f t="shared" si="155"/>
        <v>Remplir les termes C, P et TVA</v>
      </c>
      <c r="CF323" s="61" t="str">
        <f t="shared" si="136"/>
        <v>REMPLIR TYPE DE CLIENT</v>
      </c>
      <c r="CG323" s="107" t="str">
        <f t="shared" si="137"/>
        <v>Montant total de l'aide demandée non indiqué</v>
      </c>
      <c r="CH323" s="1"/>
      <c r="CI323" s="1"/>
      <c r="CJ323" s="1"/>
      <c r="CK323" s="1"/>
      <c r="CL323" s="1"/>
    </row>
    <row r="324" spans="1:90" x14ac:dyDescent="0.25">
      <c r="A324" s="51"/>
      <c r="B324" s="111"/>
      <c r="C324" s="111"/>
      <c r="D324" s="111"/>
      <c r="E324" s="111"/>
      <c r="F324" s="111"/>
      <c r="G324" s="132"/>
      <c r="H324" s="151"/>
      <c r="I324" s="299"/>
      <c r="J324" s="152"/>
      <c r="K324" s="153"/>
      <c r="L324" s="169"/>
      <c r="M324" s="39"/>
      <c r="N324" s="90"/>
      <c r="O324" s="39"/>
      <c r="P324" s="23"/>
      <c r="Q324" s="170">
        <f t="shared" si="134"/>
        <v>0</v>
      </c>
      <c r="R324" s="55"/>
      <c r="S324" s="65"/>
      <c r="T324" s="56"/>
      <c r="U324" s="48" t="s">
        <v>64</v>
      </c>
      <c r="V324" s="99" t="str">
        <f t="shared" si="138"/>
        <v>Remplir la colonne R ou T</v>
      </c>
      <c r="W324" s="103"/>
      <c r="X324" s="173" t="str">
        <f t="shared" si="135"/>
        <v>Remplir la colonne M</v>
      </c>
      <c r="Y324" s="179" t="str">
        <f t="shared" si="139"/>
        <v>Remplir la colonne W</v>
      </c>
      <c r="Z324" s="297" t="str">
        <f t="shared" si="156"/>
        <v>Remplir la colonne I</v>
      </c>
      <c r="AA324" s="84" t="s">
        <v>64</v>
      </c>
      <c r="AB324" s="315" t="str">
        <f t="shared" si="140"/>
        <v>Remplir les termes C, P et TVA</v>
      </c>
      <c r="AC324" s="55"/>
      <c r="AD324" s="65"/>
      <c r="AE324" s="56"/>
      <c r="AF324" s="48" t="s">
        <v>64</v>
      </c>
      <c r="AG324" s="99" t="str">
        <f t="shared" si="141"/>
        <v>Remplir la colonne AC ou AE</v>
      </c>
      <c r="AH324" s="103"/>
      <c r="AI324" s="173" t="str">
        <f t="shared" si="157"/>
        <v>Remplir la colonne M</v>
      </c>
      <c r="AJ324" s="179" t="str">
        <f t="shared" si="142"/>
        <v>Remplir la colonne AH</v>
      </c>
      <c r="AK324" s="297" t="str">
        <f t="shared" si="158"/>
        <v>Remplir la colonne I</v>
      </c>
      <c r="AL324" s="84" t="s">
        <v>64</v>
      </c>
      <c r="AM324" s="315" t="str">
        <f t="shared" si="143"/>
        <v>Remplir les termes C, P et TVA</v>
      </c>
      <c r="AN324" s="55"/>
      <c r="AO324" s="65"/>
      <c r="AP324" s="56"/>
      <c r="AQ324" s="48" t="s">
        <v>64</v>
      </c>
      <c r="AR324" s="99" t="str">
        <f t="shared" si="144"/>
        <v>Remplir la colonne AN ou AP</v>
      </c>
      <c r="AS324" s="103"/>
      <c r="AT324" s="173" t="str">
        <f t="shared" si="159"/>
        <v>Remplir la colonne M</v>
      </c>
      <c r="AU324" s="179" t="str">
        <f t="shared" si="145"/>
        <v>Remplir la colonne AS</v>
      </c>
      <c r="AV324" s="297" t="str">
        <f t="shared" si="160"/>
        <v>Remplir la colonne I</v>
      </c>
      <c r="AW324" s="84" t="s">
        <v>64</v>
      </c>
      <c r="AX324" s="315" t="str">
        <f t="shared" si="146"/>
        <v>Remplir les termes C, P et TVA</v>
      </c>
      <c r="AY324" s="55"/>
      <c r="AZ324" s="65"/>
      <c r="BA324" s="56"/>
      <c r="BB324" s="48" t="s">
        <v>64</v>
      </c>
      <c r="BC324" s="99" t="str">
        <f t="shared" si="147"/>
        <v>Remplir la colonne AY ou BA</v>
      </c>
      <c r="BD324" s="103"/>
      <c r="BE324" s="173" t="str">
        <f t="shared" si="161"/>
        <v>Remplir la colonne M</v>
      </c>
      <c r="BF324" s="179" t="str">
        <f t="shared" si="148"/>
        <v>Remplir la colonne BD</v>
      </c>
      <c r="BG324" s="297" t="str">
        <f t="shared" si="162"/>
        <v>Remplir la colonne I</v>
      </c>
      <c r="BH324" s="84" t="s">
        <v>64</v>
      </c>
      <c r="BI324" s="315" t="str">
        <f t="shared" si="149"/>
        <v>Remplir les termes C, P et TVA</v>
      </c>
      <c r="BJ324" s="55"/>
      <c r="BK324" s="65"/>
      <c r="BL324" s="56"/>
      <c r="BM324" s="48" t="s">
        <v>64</v>
      </c>
      <c r="BN324" s="99" t="str">
        <f t="shared" si="150"/>
        <v>Remplir la colonne BJ ou BL</v>
      </c>
      <c r="BO324" s="103"/>
      <c r="BP324" s="173" t="str">
        <f t="shared" si="163"/>
        <v>Remplir la colonne M</v>
      </c>
      <c r="BQ324" s="179" t="str">
        <f t="shared" si="151"/>
        <v>Remplir la colonne BO</v>
      </c>
      <c r="BR324" s="297" t="str">
        <f t="shared" si="164"/>
        <v>Remplir la colonne I</v>
      </c>
      <c r="BS324" s="84" t="s">
        <v>64</v>
      </c>
      <c r="BT324" s="315" t="str">
        <f t="shared" si="152"/>
        <v>Remplir les termes C, P et TVA</v>
      </c>
      <c r="BU324" s="55"/>
      <c r="BV324" s="65"/>
      <c r="BW324" s="56"/>
      <c r="BX324" s="48" t="s">
        <v>64</v>
      </c>
      <c r="BY324" s="99" t="str">
        <f t="shared" si="153"/>
        <v>Remplir la colonne BU ou BW</v>
      </c>
      <c r="BZ324" s="103"/>
      <c r="CA324" s="173" t="str">
        <f t="shared" si="165"/>
        <v>Remplir la colonne M</v>
      </c>
      <c r="CB324" s="179" t="str">
        <f t="shared" si="154"/>
        <v>Remplir la colonne BZ</v>
      </c>
      <c r="CC324" s="297" t="str">
        <f t="shared" si="166"/>
        <v>Remplir la colonne I</v>
      </c>
      <c r="CD324" s="84" t="s">
        <v>64</v>
      </c>
      <c r="CE324" s="315" t="str">
        <f t="shared" si="155"/>
        <v>Remplir les termes C, P et TVA</v>
      </c>
      <c r="CF324" s="61" t="str">
        <f t="shared" si="136"/>
        <v>REMPLIR TYPE DE CLIENT</v>
      </c>
      <c r="CG324" s="107" t="str">
        <f t="shared" si="137"/>
        <v>Montant total de l'aide demandée non indiqué</v>
      </c>
      <c r="CH324" s="1"/>
      <c r="CI324" s="1"/>
      <c r="CJ324" s="1"/>
      <c r="CK324" s="1"/>
      <c r="CL324" s="1"/>
    </row>
    <row r="325" spans="1:90" x14ac:dyDescent="0.25">
      <c r="A325" s="51"/>
      <c r="B325" s="111"/>
      <c r="C325" s="111"/>
      <c r="D325" s="111"/>
      <c r="E325" s="111"/>
      <c r="F325" s="111"/>
      <c r="G325" s="132"/>
      <c r="H325" s="151"/>
      <c r="I325" s="299"/>
      <c r="J325" s="152"/>
      <c r="K325" s="153"/>
      <c r="L325" s="169"/>
      <c r="M325" s="39"/>
      <c r="N325" s="90"/>
      <c r="O325" s="39"/>
      <c r="P325" s="23"/>
      <c r="Q325" s="170">
        <f t="shared" si="134"/>
        <v>0</v>
      </c>
      <c r="R325" s="55"/>
      <c r="S325" s="65"/>
      <c r="T325" s="56"/>
      <c r="U325" s="48" t="s">
        <v>64</v>
      </c>
      <c r="V325" s="99" t="str">
        <f t="shared" si="138"/>
        <v>Remplir la colonne R ou T</v>
      </c>
      <c r="W325" s="103"/>
      <c r="X325" s="173" t="str">
        <f t="shared" si="135"/>
        <v>Remplir la colonne M</v>
      </c>
      <c r="Y325" s="179" t="str">
        <f t="shared" si="139"/>
        <v>Remplir la colonne W</v>
      </c>
      <c r="Z325" s="297" t="str">
        <f t="shared" si="156"/>
        <v>Remplir la colonne I</v>
      </c>
      <c r="AA325" s="84" t="s">
        <v>64</v>
      </c>
      <c r="AB325" s="315" t="str">
        <f t="shared" si="140"/>
        <v>Remplir les termes C, P et TVA</v>
      </c>
      <c r="AC325" s="55"/>
      <c r="AD325" s="65"/>
      <c r="AE325" s="56"/>
      <c r="AF325" s="48" t="s">
        <v>64</v>
      </c>
      <c r="AG325" s="99" t="str">
        <f t="shared" si="141"/>
        <v>Remplir la colonne AC ou AE</v>
      </c>
      <c r="AH325" s="103"/>
      <c r="AI325" s="173" t="str">
        <f t="shared" si="157"/>
        <v>Remplir la colonne M</v>
      </c>
      <c r="AJ325" s="179" t="str">
        <f t="shared" si="142"/>
        <v>Remplir la colonne AH</v>
      </c>
      <c r="AK325" s="297" t="str">
        <f t="shared" si="158"/>
        <v>Remplir la colonne I</v>
      </c>
      <c r="AL325" s="84" t="s">
        <v>64</v>
      </c>
      <c r="AM325" s="315" t="str">
        <f t="shared" si="143"/>
        <v>Remplir les termes C, P et TVA</v>
      </c>
      <c r="AN325" s="55"/>
      <c r="AO325" s="65"/>
      <c r="AP325" s="56"/>
      <c r="AQ325" s="48" t="s">
        <v>64</v>
      </c>
      <c r="AR325" s="99" t="str">
        <f t="shared" si="144"/>
        <v>Remplir la colonne AN ou AP</v>
      </c>
      <c r="AS325" s="103"/>
      <c r="AT325" s="173" t="str">
        <f t="shared" si="159"/>
        <v>Remplir la colonne M</v>
      </c>
      <c r="AU325" s="179" t="str">
        <f t="shared" si="145"/>
        <v>Remplir la colonne AS</v>
      </c>
      <c r="AV325" s="297" t="str">
        <f t="shared" si="160"/>
        <v>Remplir la colonne I</v>
      </c>
      <c r="AW325" s="84" t="s">
        <v>64</v>
      </c>
      <c r="AX325" s="315" t="str">
        <f t="shared" si="146"/>
        <v>Remplir les termes C, P et TVA</v>
      </c>
      <c r="AY325" s="55"/>
      <c r="AZ325" s="65"/>
      <c r="BA325" s="56"/>
      <c r="BB325" s="48" t="s">
        <v>64</v>
      </c>
      <c r="BC325" s="99" t="str">
        <f t="shared" si="147"/>
        <v>Remplir la colonne AY ou BA</v>
      </c>
      <c r="BD325" s="103"/>
      <c r="BE325" s="173" t="str">
        <f t="shared" si="161"/>
        <v>Remplir la colonne M</v>
      </c>
      <c r="BF325" s="179" t="str">
        <f t="shared" si="148"/>
        <v>Remplir la colonne BD</v>
      </c>
      <c r="BG325" s="297" t="str">
        <f t="shared" si="162"/>
        <v>Remplir la colonne I</v>
      </c>
      <c r="BH325" s="84" t="s">
        <v>64</v>
      </c>
      <c r="BI325" s="315" t="str">
        <f t="shared" si="149"/>
        <v>Remplir les termes C, P et TVA</v>
      </c>
      <c r="BJ325" s="55"/>
      <c r="BK325" s="65"/>
      <c r="BL325" s="56"/>
      <c r="BM325" s="48" t="s">
        <v>64</v>
      </c>
      <c r="BN325" s="99" t="str">
        <f t="shared" si="150"/>
        <v>Remplir la colonne BJ ou BL</v>
      </c>
      <c r="BO325" s="103"/>
      <c r="BP325" s="173" t="str">
        <f t="shared" si="163"/>
        <v>Remplir la colonne M</v>
      </c>
      <c r="BQ325" s="179" t="str">
        <f t="shared" si="151"/>
        <v>Remplir la colonne BO</v>
      </c>
      <c r="BR325" s="297" t="str">
        <f t="shared" si="164"/>
        <v>Remplir la colonne I</v>
      </c>
      <c r="BS325" s="84" t="s">
        <v>64</v>
      </c>
      <c r="BT325" s="315" t="str">
        <f t="shared" si="152"/>
        <v>Remplir les termes C, P et TVA</v>
      </c>
      <c r="BU325" s="55"/>
      <c r="BV325" s="65"/>
      <c r="BW325" s="56"/>
      <c r="BX325" s="48" t="s">
        <v>64</v>
      </c>
      <c r="BY325" s="99" t="str">
        <f t="shared" si="153"/>
        <v>Remplir la colonne BU ou BW</v>
      </c>
      <c r="BZ325" s="103"/>
      <c r="CA325" s="173" t="str">
        <f t="shared" si="165"/>
        <v>Remplir la colonne M</v>
      </c>
      <c r="CB325" s="179" t="str">
        <f t="shared" si="154"/>
        <v>Remplir la colonne BZ</v>
      </c>
      <c r="CC325" s="297" t="str">
        <f t="shared" si="166"/>
        <v>Remplir la colonne I</v>
      </c>
      <c r="CD325" s="84" t="s">
        <v>64</v>
      </c>
      <c r="CE325" s="315" t="str">
        <f t="shared" si="155"/>
        <v>Remplir les termes C, P et TVA</v>
      </c>
      <c r="CF325" s="61" t="str">
        <f t="shared" si="136"/>
        <v>REMPLIR TYPE DE CLIENT</v>
      </c>
      <c r="CG325" s="107" t="str">
        <f t="shared" si="137"/>
        <v>Montant total de l'aide demandée non indiqué</v>
      </c>
      <c r="CH325" s="1"/>
      <c r="CI325" s="1"/>
      <c r="CJ325" s="1"/>
      <c r="CK325" s="1"/>
      <c r="CL325" s="1"/>
    </row>
    <row r="326" spans="1:90" x14ac:dyDescent="0.25">
      <c r="A326" s="51"/>
      <c r="B326" s="111"/>
      <c r="C326" s="111"/>
      <c r="D326" s="111"/>
      <c r="E326" s="111"/>
      <c r="F326" s="111"/>
      <c r="G326" s="132"/>
      <c r="H326" s="151"/>
      <c r="I326" s="299"/>
      <c r="J326" s="152"/>
      <c r="K326" s="153"/>
      <c r="L326" s="169"/>
      <c r="M326" s="39"/>
      <c r="N326" s="90"/>
      <c r="O326" s="39"/>
      <c r="P326" s="23"/>
      <c r="Q326" s="170">
        <f t="shared" si="134"/>
        <v>0</v>
      </c>
      <c r="R326" s="55"/>
      <c r="S326" s="65"/>
      <c r="T326" s="56"/>
      <c r="U326" s="48" t="s">
        <v>64</v>
      </c>
      <c r="V326" s="99" t="str">
        <f t="shared" si="138"/>
        <v>Remplir la colonne R ou T</v>
      </c>
      <c r="W326" s="103"/>
      <c r="X326" s="173" t="str">
        <f t="shared" si="135"/>
        <v>Remplir la colonne M</v>
      </c>
      <c r="Y326" s="179" t="str">
        <f t="shared" si="139"/>
        <v>Remplir la colonne W</v>
      </c>
      <c r="Z326" s="297" t="str">
        <f t="shared" si="156"/>
        <v>Remplir la colonne I</v>
      </c>
      <c r="AA326" s="84" t="s">
        <v>64</v>
      </c>
      <c r="AB326" s="315" t="str">
        <f t="shared" si="140"/>
        <v>Remplir les termes C, P et TVA</v>
      </c>
      <c r="AC326" s="55"/>
      <c r="AD326" s="65"/>
      <c r="AE326" s="56"/>
      <c r="AF326" s="48" t="s">
        <v>64</v>
      </c>
      <c r="AG326" s="99" t="str">
        <f t="shared" si="141"/>
        <v>Remplir la colonne AC ou AE</v>
      </c>
      <c r="AH326" s="103"/>
      <c r="AI326" s="173" t="str">
        <f t="shared" si="157"/>
        <v>Remplir la colonne M</v>
      </c>
      <c r="AJ326" s="179" t="str">
        <f t="shared" si="142"/>
        <v>Remplir la colonne AH</v>
      </c>
      <c r="AK326" s="297" t="str">
        <f t="shared" si="158"/>
        <v>Remplir la colonne I</v>
      </c>
      <c r="AL326" s="84" t="s">
        <v>64</v>
      </c>
      <c r="AM326" s="315" t="str">
        <f t="shared" si="143"/>
        <v>Remplir les termes C, P et TVA</v>
      </c>
      <c r="AN326" s="55"/>
      <c r="AO326" s="65"/>
      <c r="AP326" s="56"/>
      <c r="AQ326" s="48" t="s">
        <v>64</v>
      </c>
      <c r="AR326" s="99" t="str">
        <f t="shared" si="144"/>
        <v>Remplir la colonne AN ou AP</v>
      </c>
      <c r="AS326" s="103"/>
      <c r="AT326" s="173" t="str">
        <f t="shared" si="159"/>
        <v>Remplir la colonne M</v>
      </c>
      <c r="AU326" s="179" t="str">
        <f t="shared" si="145"/>
        <v>Remplir la colonne AS</v>
      </c>
      <c r="AV326" s="297" t="str">
        <f t="shared" si="160"/>
        <v>Remplir la colonne I</v>
      </c>
      <c r="AW326" s="84" t="s">
        <v>64</v>
      </c>
      <c r="AX326" s="315" t="str">
        <f t="shared" si="146"/>
        <v>Remplir les termes C, P et TVA</v>
      </c>
      <c r="AY326" s="55"/>
      <c r="AZ326" s="65"/>
      <c r="BA326" s="56"/>
      <c r="BB326" s="48" t="s">
        <v>64</v>
      </c>
      <c r="BC326" s="99" t="str">
        <f t="shared" si="147"/>
        <v>Remplir la colonne AY ou BA</v>
      </c>
      <c r="BD326" s="103"/>
      <c r="BE326" s="173" t="str">
        <f t="shared" si="161"/>
        <v>Remplir la colonne M</v>
      </c>
      <c r="BF326" s="179" t="str">
        <f t="shared" si="148"/>
        <v>Remplir la colonne BD</v>
      </c>
      <c r="BG326" s="297" t="str">
        <f t="shared" si="162"/>
        <v>Remplir la colonne I</v>
      </c>
      <c r="BH326" s="84" t="s">
        <v>64</v>
      </c>
      <c r="BI326" s="315" t="str">
        <f t="shared" si="149"/>
        <v>Remplir les termes C, P et TVA</v>
      </c>
      <c r="BJ326" s="55"/>
      <c r="BK326" s="65"/>
      <c r="BL326" s="56"/>
      <c r="BM326" s="48" t="s">
        <v>64</v>
      </c>
      <c r="BN326" s="99" t="str">
        <f t="shared" si="150"/>
        <v>Remplir la colonne BJ ou BL</v>
      </c>
      <c r="BO326" s="103"/>
      <c r="BP326" s="173" t="str">
        <f t="shared" si="163"/>
        <v>Remplir la colonne M</v>
      </c>
      <c r="BQ326" s="179" t="str">
        <f t="shared" si="151"/>
        <v>Remplir la colonne BO</v>
      </c>
      <c r="BR326" s="297" t="str">
        <f t="shared" si="164"/>
        <v>Remplir la colonne I</v>
      </c>
      <c r="BS326" s="84" t="s">
        <v>64</v>
      </c>
      <c r="BT326" s="315" t="str">
        <f t="shared" si="152"/>
        <v>Remplir les termes C, P et TVA</v>
      </c>
      <c r="BU326" s="55"/>
      <c r="BV326" s="65"/>
      <c r="BW326" s="56"/>
      <c r="BX326" s="48" t="s">
        <v>64</v>
      </c>
      <c r="BY326" s="99" t="str">
        <f t="shared" si="153"/>
        <v>Remplir la colonne BU ou BW</v>
      </c>
      <c r="BZ326" s="103"/>
      <c r="CA326" s="173" t="str">
        <f t="shared" si="165"/>
        <v>Remplir la colonne M</v>
      </c>
      <c r="CB326" s="179" t="str">
        <f t="shared" si="154"/>
        <v>Remplir la colonne BZ</v>
      </c>
      <c r="CC326" s="297" t="str">
        <f t="shared" si="166"/>
        <v>Remplir la colonne I</v>
      </c>
      <c r="CD326" s="84" t="s">
        <v>64</v>
      </c>
      <c r="CE326" s="315" t="str">
        <f t="shared" si="155"/>
        <v>Remplir les termes C, P et TVA</v>
      </c>
      <c r="CF326" s="61" t="str">
        <f t="shared" si="136"/>
        <v>REMPLIR TYPE DE CLIENT</v>
      </c>
      <c r="CG326" s="107" t="str">
        <f t="shared" si="137"/>
        <v>Montant total de l'aide demandée non indiqué</v>
      </c>
      <c r="CH326" s="1"/>
      <c r="CI326" s="1"/>
      <c r="CJ326" s="1"/>
      <c r="CK326" s="1"/>
      <c r="CL326" s="1"/>
    </row>
    <row r="327" spans="1:90" x14ac:dyDescent="0.25">
      <c r="A327" s="51"/>
      <c r="B327" s="111"/>
      <c r="C327" s="111"/>
      <c r="D327" s="111"/>
      <c r="E327" s="111"/>
      <c r="F327" s="111"/>
      <c r="G327" s="132"/>
      <c r="H327" s="151"/>
      <c r="I327" s="299"/>
      <c r="J327" s="152"/>
      <c r="K327" s="153"/>
      <c r="L327" s="169"/>
      <c r="M327" s="39"/>
      <c r="N327" s="90"/>
      <c r="O327" s="39"/>
      <c r="P327" s="23"/>
      <c r="Q327" s="170">
        <f t="shared" si="134"/>
        <v>0</v>
      </c>
      <c r="R327" s="55"/>
      <c r="S327" s="65"/>
      <c r="T327" s="56"/>
      <c r="U327" s="48" t="s">
        <v>64</v>
      </c>
      <c r="V327" s="99" t="str">
        <f t="shared" si="138"/>
        <v>Remplir la colonne R ou T</v>
      </c>
      <c r="W327" s="103"/>
      <c r="X327" s="173" t="str">
        <f t="shared" si="135"/>
        <v>Remplir la colonne M</v>
      </c>
      <c r="Y327" s="179" t="str">
        <f t="shared" si="139"/>
        <v>Remplir la colonne W</v>
      </c>
      <c r="Z327" s="297" t="str">
        <f t="shared" si="156"/>
        <v>Remplir la colonne I</v>
      </c>
      <c r="AA327" s="84" t="s">
        <v>64</v>
      </c>
      <c r="AB327" s="315" t="str">
        <f t="shared" si="140"/>
        <v>Remplir les termes C, P et TVA</v>
      </c>
      <c r="AC327" s="55"/>
      <c r="AD327" s="65"/>
      <c r="AE327" s="56"/>
      <c r="AF327" s="48" t="s">
        <v>64</v>
      </c>
      <c r="AG327" s="99" t="str">
        <f t="shared" si="141"/>
        <v>Remplir la colonne AC ou AE</v>
      </c>
      <c r="AH327" s="103"/>
      <c r="AI327" s="173" t="str">
        <f t="shared" si="157"/>
        <v>Remplir la colonne M</v>
      </c>
      <c r="AJ327" s="179" t="str">
        <f t="shared" si="142"/>
        <v>Remplir la colonne AH</v>
      </c>
      <c r="AK327" s="297" t="str">
        <f t="shared" si="158"/>
        <v>Remplir la colonne I</v>
      </c>
      <c r="AL327" s="84" t="s">
        <v>64</v>
      </c>
      <c r="AM327" s="315" t="str">
        <f t="shared" si="143"/>
        <v>Remplir les termes C, P et TVA</v>
      </c>
      <c r="AN327" s="55"/>
      <c r="AO327" s="65"/>
      <c r="AP327" s="56"/>
      <c r="AQ327" s="48" t="s">
        <v>64</v>
      </c>
      <c r="AR327" s="99" t="str">
        <f t="shared" si="144"/>
        <v>Remplir la colonne AN ou AP</v>
      </c>
      <c r="AS327" s="103"/>
      <c r="AT327" s="173" t="str">
        <f t="shared" si="159"/>
        <v>Remplir la colonne M</v>
      </c>
      <c r="AU327" s="179" t="str">
        <f t="shared" si="145"/>
        <v>Remplir la colonne AS</v>
      </c>
      <c r="AV327" s="297" t="str">
        <f t="shared" si="160"/>
        <v>Remplir la colonne I</v>
      </c>
      <c r="AW327" s="84" t="s">
        <v>64</v>
      </c>
      <c r="AX327" s="315" t="str">
        <f t="shared" si="146"/>
        <v>Remplir les termes C, P et TVA</v>
      </c>
      <c r="AY327" s="55"/>
      <c r="AZ327" s="65"/>
      <c r="BA327" s="56"/>
      <c r="BB327" s="48" t="s">
        <v>64</v>
      </c>
      <c r="BC327" s="99" t="str">
        <f t="shared" si="147"/>
        <v>Remplir la colonne AY ou BA</v>
      </c>
      <c r="BD327" s="103"/>
      <c r="BE327" s="173" t="str">
        <f t="shared" si="161"/>
        <v>Remplir la colonne M</v>
      </c>
      <c r="BF327" s="179" t="str">
        <f t="shared" si="148"/>
        <v>Remplir la colonne BD</v>
      </c>
      <c r="BG327" s="297" t="str">
        <f t="shared" si="162"/>
        <v>Remplir la colonne I</v>
      </c>
      <c r="BH327" s="84" t="s">
        <v>64</v>
      </c>
      <c r="BI327" s="315" t="str">
        <f t="shared" si="149"/>
        <v>Remplir les termes C, P et TVA</v>
      </c>
      <c r="BJ327" s="55"/>
      <c r="BK327" s="65"/>
      <c r="BL327" s="56"/>
      <c r="BM327" s="48" t="s">
        <v>64</v>
      </c>
      <c r="BN327" s="99" t="str">
        <f t="shared" si="150"/>
        <v>Remplir la colonne BJ ou BL</v>
      </c>
      <c r="BO327" s="103"/>
      <c r="BP327" s="173" t="str">
        <f t="shared" si="163"/>
        <v>Remplir la colonne M</v>
      </c>
      <c r="BQ327" s="179" t="str">
        <f t="shared" si="151"/>
        <v>Remplir la colonne BO</v>
      </c>
      <c r="BR327" s="297" t="str">
        <f t="shared" si="164"/>
        <v>Remplir la colonne I</v>
      </c>
      <c r="BS327" s="84" t="s">
        <v>64</v>
      </c>
      <c r="BT327" s="315" t="str">
        <f t="shared" si="152"/>
        <v>Remplir les termes C, P et TVA</v>
      </c>
      <c r="BU327" s="55"/>
      <c r="BV327" s="65"/>
      <c r="BW327" s="56"/>
      <c r="BX327" s="48" t="s">
        <v>64</v>
      </c>
      <c r="BY327" s="99" t="str">
        <f t="shared" si="153"/>
        <v>Remplir la colonne BU ou BW</v>
      </c>
      <c r="BZ327" s="103"/>
      <c r="CA327" s="173" t="str">
        <f t="shared" si="165"/>
        <v>Remplir la colonne M</v>
      </c>
      <c r="CB327" s="179" t="str">
        <f t="shared" si="154"/>
        <v>Remplir la colonne BZ</v>
      </c>
      <c r="CC327" s="297" t="str">
        <f t="shared" si="166"/>
        <v>Remplir la colonne I</v>
      </c>
      <c r="CD327" s="84" t="s">
        <v>64</v>
      </c>
      <c r="CE327" s="315" t="str">
        <f t="shared" si="155"/>
        <v>Remplir les termes C, P et TVA</v>
      </c>
      <c r="CF327" s="61" t="str">
        <f t="shared" si="136"/>
        <v>REMPLIR TYPE DE CLIENT</v>
      </c>
      <c r="CG327" s="107" t="str">
        <f t="shared" si="137"/>
        <v>Montant total de l'aide demandée non indiqué</v>
      </c>
      <c r="CH327" s="1"/>
      <c r="CI327" s="1"/>
      <c r="CJ327" s="1"/>
      <c r="CK327" s="1"/>
      <c r="CL327" s="1"/>
    </row>
    <row r="328" spans="1:90" x14ac:dyDescent="0.25">
      <c r="A328" s="51"/>
      <c r="B328" s="111"/>
      <c r="C328" s="111"/>
      <c r="D328" s="111"/>
      <c r="E328" s="111"/>
      <c r="F328" s="111"/>
      <c r="G328" s="132"/>
      <c r="H328" s="151"/>
      <c r="I328" s="299"/>
      <c r="J328" s="152"/>
      <c r="K328" s="153"/>
      <c r="L328" s="169"/>
      <c r="M328" s="39"/>
      <c r="N328" s="90"/>
      <c r="O328" s="39"/>
      <c r="P328" s="23"/>
      <c r="Q328" s="170">
        <f t="shared" si="134"/>
        <v>0</v>
      </c>
      <c r="R328" s="55"/>
      <c r="S328" s="65"/>
      <c r="T328" s="56"/>
      <c r="U328" s="48" t="s">
        <v>64</v>
      </c>
      <c r="V328" s="99" t="str">
        <f t="shared" si="138"/>
        <v>Remplir la colonne R ou T</v>
      </c>
      <c r="W328" s="103"/>
      <c r="X328" s="173" t="str">
        <f t="shared" si="135"/>
        <v>Remplir la colonne M</v>
      </c>
      <c r="Y328" s="179" t="str">
        <f t="shared" si="139"/>
        <v>Remplir la colonne W</v>
      </c>
      <c r="Z328" s="297" t="str">
        <f t="shared" si="156"/>
        <v>Remplir la colonne I</v>
      </c>
      <c r="AA328" s="84" t="s">
        <v>64</v>
      </c>
      <c r="AB328" s="315" t="str">
        <f t="shared" si="140"/>
        <v>Remplir les termes C, P et TVA</v>
      </c>
      <c r="AC328" s="55"/>
      <c r="AD328" s="65"/>
      <c r="AE328" s="56"/>
      <c r="AF328" s="48" t="s">
        <v>64</v>
      </c>
      <c r="AG328" s="99" t="str">
        <f t="shared" si="141"/>
        <v>Remplir la colonne AC ou AE</v>
      </c>
      <c r="AH328" s="103"/>
      <c r="AI328" s="173" t="str">
        <f t="shared" si="157"/>
        <v>Remplir la colonne M</v>
      </c>
      <c r="AJ328" s="179" t="str">
        <f t="shared" si="142"/>
        <v>Remplir la colonne AH</v>
      </c>
      <c r="AK328" s="297" t="str">
        <f t="shared" si="158"/>
        <v>Remplir la colonne I</v>
      </c>
      <c r="AL328" s="84" t="s">
        <v>64</v>
      </c>
      <c r="AM328" s="315" t="str">
        <f t="shared" si="143"/>
        <v>Remplir les termes C, P et TVA</v>
      </c>
      <c r="AN328" s="55"/>
      <c r="AO328" s="65"/>
      <c r="AP328" s="56"/>
      <c r="AQ328" s="48" t="s">
        <v>64</v>
      </c>
      <c r="AR328" s="99" t="str">
        <f t="shared" si="144"/>
        <v>Remplir la colonne AN ou AP</v>
      </c>
      <c r="AS328" s="103"/>
      <c r="AT328" s="173" t="str">
        <f t="shared" si="159"/>
        <v>Remplir la colonne M</v>
      </c>
      <c r="AU328" s="179" t="str">
        <f t="shared" si="145"/>
        <v>Remplir la colonne AS</v>
      </c>
      <c r="AV328" s="297" t="str">
        <f t="shared" si="160"/>
        <v>Remplir la colonne I</v>
      </c>
      <c r="AW328" s="84" t="s">
        <v>64</v>
      </c>
      <c r="AX328" s="315" t="str">
        <f t="shared" si="146"/>
        <v>Remplir les termes C, P et TVA</v>
      </c>
      <c r="AY328" s="55"/>
      <c r="AZ328" s="65"/>
      <c r="BA328" s="56"/>
      <c r="BB328" s="48" t="s">
        <v>64</v>
      </c>
      <c r="BC328" s="99" t="str">
        <f t="shared" si="147"/>
        <v>Remplir la colonne AY ou BA</v>
      </c>
      <c r="BD328" s="103"/>
      <c r="BE328" s="173" t="str">
        <f t="shared" si="161"/>
        <v>Remplir la colonne M</v>
      </c>
      <c r="BF328" s="179" t="str">
        <f t="shared" si="148"/>
        <v>Remplir la colonne BD</v>
      </c>
      <c r="BG328" s="297" t="str">
        <f t="shared" si="162"/>
        <v>Remplir la colonne I</v>
      </c>
      <c r="BH328" s="84" t="s">
        <v>64</v>
      </c>
      <c r="BI328" s="315" t="str">
        <f t="shared" si="149"/>
        <v>Remplir les termes C, P et TVA</v>
      </c>
      <c r="BJ328" s="55"/>
      <c r="BK328" s="65"/>
      <c r="BL328" s="56"/>
      <c r="BM328" s="48" t="s">
        <v>64</v>
      </c>
      <c r="BN328" s="99" t="str">
        <f t="shared" si="150"/>
        <v>Remplir la colonne BJ ou BL</v>
      </c>
      <c r="BO328" s="103"/>
      <c r="BP328" s="173" t="str">
        <f t="shared" si="163"/>
        <v>Remplir la colonne M</v>
      </c>
      <c r="BQ328" s="179" t="str">
        <f t="shared" si="151"/>
        <v>Remplir la colonne BO</v>
      </c>
      <c r="BR328" s="297" t="str">
        <f t="shared" si="164"/>
        <v>Remplir la colonne I</v>
      </c>
      <c r="BS328" s="84" t="s">
        <v>64</v>
      </c>
      <c r="BT328" s="315" t="str">
        <f t="shared" si="152"/>
        <v>Remplir les termes C, P et TVA</v>
      </c>
      <c r="BU328" s="55"/>
      <c r="BV328" s="65"/>
      <c r="BW328" s="56"/>
      <c r="BX328" s="48" t="s">
        <v>64</v>
      </c>
      <c r="BY328" s="99" t="str">
        <f t="shared" si="153"/>
        <v>Remplir la colonne BU ou BW</v>
      </c>
      <c r="BZ328" s="103"/>
      <c r="CA328" s="173" t="str">
        <f t="shared" si="165"/>
        <v>Remplir la colonne M</v>
      </c>
      <c r="CB328" s="179" t="str">
        <f t="shared" si="154"/>
        <v>Remplir la colonne BZ</v>
      </c>
      <c r="CC328" s="297" t="str">
        <f t="shared" si="166"/>
        <v>Remplir la colonne I</v>
      </c>
      <c r="CD328" s="84" t="s">
        <v>64</v>
      </c>
      <c r="CE328" s="315" t="str">
        <f t="shared" si="155"/>
        <v>Remplir les termes C, P et TVA</v>
      </c>
      <c r="CF328" s="61" t="str">
        <f t="shared" si="136"/>
        <v>REMPLIR TYPE DE CLIENT</v>
      </c>
      <c r="CG328" s="107" t="str">
        <f t="shared" si="137"/>
        <v>Montant total de l'aide demandée non indiqué</v>
      </c>
      <c r="CH328" s="1"/>
      <c r="CI328" s="1"/>
      <c r="CJ328" s="1"/>
      <c r="CK328" s="1"/>
      <c r="CL328" s="1"/>
    </row>
    <row r="329" spans="1:90" x14ac:dyDescent="0.25">
      <c r="A329" s="51"/>
      <c r="B329" s="111"/>
      <c r="C329" s="111"/>
      <c r="D329" s="111"/>
      <c r="E329" s="111"/>
      <c r="F329" s="111"/>
      <c r="G329" s="132"/>
      <c r="H329" s="151"/>
      <c r="I329" s="299"/>
      <c r="J329" s="152"/>
      <c r="K329" s="153"/>
      <c r="L329" s="169"/>
      <c r="M329" s="39"/>
      <c r="N329" s="90"/>
      <c r="O329" s="39"/>
      <c r="P329" s="23"/>
      <c r="Q329" s="170">
        <f t="shared" si="134"/>
        <v>0</v>
      </c>
      <c r="R329" s="55"/>
      <c r="S329" s="65"/>
      <c r="T329" s="56"/>
      <c r="U329" s="48" t="s">
        <v>64</v>
      </c>
      <c r="V329" s="99" t="str">
        <f t="shared" si="138"/>
        <v>Remplir la colonne R ou T</v>
      </c>
      <c r="W329" s="103"/>
      <c r="X329" s="173" t="str">
        <f t="shared" si="135"/>
        <v>Remplir la colonne M</v>
      </c>
      <c r="Y329" s="179" t="str">
        <f t="shared" si="139"/>
        <v>Remplir la colonne W</v>
      </c>
      <c r="Z329" s="297" t="str">
        <f t="shared" si="156"/>
        <v>Remplir la colonne I</v>
      </c>
      <c r="AA329" s="84" t="s">
        <v>64</v>
      </c>
      <c r="AB329" s="315" t="str">
        <f t="shared" si="140"/>
        <v>Remplir les termes C, P et TVA</v>
      </c>
      <c r="AC329" s="55"/>
      <c r="AD329" s="65"/>
      <c r="AE329" s="56"/>
      <c r="AF329" s="48" t="s">
        <v>64</v>
      </c>
      <c r="AG329" s="99" t="str">
        <f t="shared" si="141"/>
        <v>Remplir la colonne AC ou AE</v>
      </c>
      <c r="AH329" s="103"/>
      <c r="AI329" s="173" t="str">
        <f t="shared" si="157"/>
        <v>Remplir la colonne M</v>
      </c>
      <c r="AJ329" s="179" t="str">
        <f t="shared" si="142"/>
        <v>Remplir la colonne AH</v>
      </c>
      <c r="AK329" s="297" t="str">
        <f t="shared" si="158"/>
        <v>Remplir la colonne I</v>
      </c>
      <c r="AL329" s="84" t="s">
        <v>64</v>
      </c>
      <c r="AM329" s="315" t="str">
        <f t="shared" si="143"/>
        <v>Remplir les termes C, P et TVA</v>
      </c>
      <c r="AN329" s="55"/>
      <c r="AO329" s="65"/>
      <c r="AP329" s="56"/>
      <c r="AQ329" s="48" t="s">
        <v>64</v>
      </c>
      <c r="AR329" s="99" t="str">
        <f t="shared" si="144"/>
        <v>Remplir la colonne AN ou AP</v>
      </c>
      <c r="AS329" s="103"/>
      <c r="AT329" s="173" t="str">
        <f t="shared" si="159"/>
        <v>Remplir la colonne M</v>
      </c>
      <c r="AU329" s="179" t="str">
        <f t="shared" si="145"/>
        <v>Remplir la colonne AS</v>
      </c>
      <c r="AV329" s="297" t="str">
        <f t="shared" si="160"/>
        <v>Remplir la colonne I</v>
      </c>
      <c r="AW329" s="84" t="s">
        <v>64</v>
      </c>
      <c r="AX329" s="315" t="str">
        <f t="shared" si="146"/>
        <v>Remplir les termes C, P et TVA</v>
      </c>
      <c r="AY329" s="55"/>
      <c r="AZ329" s="65"/>
      <c r="BA329" s="56"/>
      <c r="BB329" s="48" t="s">
        <v>64</v>
      </c>
      <c r="BC329" s="99" t="str">
        <f t="shared" si="147"/>
        <v>Remplir la colonne AY ou BA</v>
      </c>
      <c r="BD329" s="103"/>
      <c r="BE329" s="173" t="str">
        <f t="shared" si="161"/>
        <v>Remplir la colonne M</v>
      </c>
      <c r="BF329" s="179" t="str">
        <f t="shared" si="148"/>
        <v>Remplir la colonne BD</v>
      </c>
      <c r="BG329" s="297" t="str">
        <f t="shared" si="162"/>
        <v>Remplir la colonne I</v>
      </c>
      <c r="BH329" s="84" t="s">
        <v>64</v>
      </c>
      <c r="BI329" s="315" t="str">
        <f t="shared" si="149"/>
        <v>Remplir les termes C, P et TVA</v>
      </c>
      <c r="BJ329" s="55"/>
      <c r="BK329" s="65"/>
      <c r="BL329" s="56"/>
      <c r="BM329" s="48" t="s">
        <v>64</v>
      </c>
      <c r="BN329" s="99" t="str">
        <f t="shared" si="150"/>
        <v>Remplir la colonne BJ ou BL</v>
      </c>
      <c r="BO329" s="103"/>
      <c r="BP329" s="173" t="str">
        <f t="shared" si="163"/>
        <v>Remplir la colonne M</v>
      </c>
      <c r="BQ329" s="179" t="str">
        <f t="shared" si="151"/>
        <v>Remplir la colonne BO</v>
      </c>
      <c r="BR329" s="297" t="str">
        <f t="shared" si="164"/>
        <v>Remplir la colonne I</v>
      </c>
      <c r="BS329" s="84" t="s">
        <v>64</v>
      </c>
      <c r="BT329" s="315" t="str">
        <f t="shared" si="152"/>
        <v>Remplir les termes C, P et TVA</v>
      </c>
      <c r="BU329" s="55"/>
      <c r="BV329" s="65"/>
      <c r="BW329" s="56"/>
      <c r="BX329" s="48" t="s">
        <v>64</v>
      </c>
      <c r="BY329" s="99" t="str">
        <f t="shared" si="153"/>
        <v>Remplir la colonne BU ou BW</v>
      </c>
      <c r="BZ329" s="103"/>
      <c r="CA329" s="173" t="str">
        <f t="shared" si="165"/>
        <v>Remplir la colonne M</v>
      </c>
      <c r="CB329" s="179" t="str">
        <f t="shared" si="154"/>
        <v>Remplir la colonne BZ</v>
      </c>
      <c r="CC329" s="297" t="str">
        <f t="shared" si="166"/>
        <v>Remplir la colonne I</v>
      </c>
      <c r="CD329" s="84" t="s">
        <v>64</v>
      </c>
      <c r="CE329" s="315" t="str">
        <f t="shared" si="155"/>
        <v>Remplir les termes C, P et TVA</v>
      </c>
      <c r="CF329" s="61" t="str">
        <f t="shared" si="136"/>
        <v>REMPLIR TYPE DE CLIENT</v>
      </c>
      <c r="CG329" s="107" t="str">
        <f t="shared" si="137"/>
        <v>Montant total de l'aide demandée non indiqué</v>
      </c>
      <c r="CH329" s="1"/>
      <c r="CI329" s="1"/>
      <c r="CJ329" s="1"/>
      <c r="CK329" s="1"/>
      <c r="CL329" s="1"/>
    </row>
    <row r="330" spans="1:90" x14ac:dyDescent="0.25">
      <c r="A330" s="51"/>
      <c r="B330" s="111"/>
      <c r="C330" s="111"/>
      <c r="D330" s="111"/>
      <c r="E330" s="111"/>
      <c r="F330" s="111"/>
      <c r="G330" s="132"/>
      <c r="H330" s="151"/>
      <c r="I330" s="299"/>
      <c r="J330" s="152"/>
      <c r="K330" s="153"/>
      <c r="L330" s="169"/>
      <c r="M330" s="39"/>
      <c r="N330" s="90"/>
      <c r="O330" s="39"/>
      <c r="P330" s="23"/>
      <c r="Q330" s="170">
        <f t="shared" si="134"/>
        <v>0</v>
      </c>
      <c r="R330" s="55"/>
      <c r="S330" s="65"/>
      <c r="T330" s="56"/>
      <c r="U330" s="48" t="s">
        <v>64</v>
      </c>
      <c r="V330" s="99" t="str">
        <f t="shared" si="138"/>
        <v>Remplir la colonne R ou T</v>
      </c>
      <c r="W330" s="103"/>
      <c r="X330" s="173" t="str">
        <f t="shared" si="135"/>
        <v>Remplir la colonne M</v>
      </c>
      <c r="Y330" s="179" t="str">
        <f t="shared" si="139"/>
        <v>Remplir la colonne W</v>
      </c>
      <c r="Z330" s="297" t="str">
        <f t="shared" si="156"/>
        <v>Remplir la colonne I</v>
      </c>
      <c r="AA330" s="84" t="s">
        <v>64</v>
      </c>
      <c r="AB330" s="315" t="str">
        <f t="shared" si="140"/>
        <v>Remplir les termes C, P et TVA</v>
      </c>
      <c r="AC330" s="55"/>
      <c r="AD330" s="65"/>
      <c r="AE330" s="56"/>
      <c r="AF330" s="48" t="s">
        <v>64</v>
      </c>
      <c r="AG330" s="99" t="str">
        <f t="shared" si="141"/>
        <v>Remplir la colonne AC ou AE</v>
      </c>
      <c r="AH330" s="103"/>
      <c r="AI330" s="173" t="str">
        <f t="shared" si="157"/>
        <v>Remplir la colonne M</v>
      </c>
      <c r="AJ330" s="179" t="str">
        <f t="shared" si="142"/>
        <v>Remplir la colonne AH</v>
      </c>
      <c r="AK330" s="297" t="str">
        <f t="shared" si="158"/>
        <v>Remplir la colonne I</v>
      </c>
      <c r="AL330" s="84" t="s">
        <v>64</v>
      </c>
      <c r="AM330" s="315" t="str">
        <f t="shared" si="143"/>
        <v>Remplir les termes C, P et TVA</v>
      </c>
      <c r="AN330" s="55"/>
      <c r="AO330" s="65"/>
      <c r="AP330" s="56"/>
      <c r="AQ330" s="48" t="s">
        <v>64</v>
      </c>
      <c r="AR330" s="99" t="str">
        <f t="shared" si="144"/>
        <v>Remplir la colonne AN ou AP</v>
      </c>
      <c r="AS330" s="103"/>
      <c r="AT330" s="173" t="str">
        <f t="shared" si="159"/>
        <v>Remplir la colonne M</v>
      </c>
      <c r="AU330" s="179" t="str">
        <f t="shared" si="145"/>
        <v>Remplir la colonne AS</v>
      </c>
      <c r="AV330" s="297" t="str">
        <f t="shared" si="160"/>
        <v>Remplir la colonne I</v>
      </c>
      <c r="AW330" s="84" t="s">
        <v>64</v>
      </c>
      <c r="AX330" s="315" t="str">
        <f t="shared" si="146"/>
        <v>Remplir les termes C, P et TVA</v>
      </c>
      <c r="AY330" s="55"/>
      <c r="AZ330" s="65"/>
      <c r="BA330" s="56"/>
      <c r="BB330" s="48" t="s">
        <v>64</v>
      </c>
      <c r="BC330" s="99" t="str">
        <f t="shared" si="147"/>
        <v>Remplir la colonne AY ou BA</v>
      </c>
      <c r="BD330" s="103"/>
      <c r="BE330" s="173" t="str">
        <f t="shared" si="161"/>
        <v>Remplir la colonne M</v>
      </c>
      <c r="BF330" s="179" t="str">
        <f t="shared" si="148"/>
        <v>Remplir la colonne BD</v>
      </c>
      <c r="BG330" s="297" t="str">
        <f t="shared" si="162"/>
        <v>Remplir la colonne I</v>
      </c>
      <c r="BH330" s="84" t="s">
        <v>64</v>
      </c>
      <c r="BI330" s="315" t="str">
        <f t="shared" si="149"/>
        <v>Remplir les termes C, P et TVA</v>
      </c>
      <c r="BJ330" s="55"/>
      <c r="BK330" s="65"/>
      <c r="BL330" s="56"/>
      <c r="BM330" s="48" t="s">
        <v>64</v>
      </c>
      <c r="BN330" s="99" t="str">
        <f t="shared" si="150"/>
        <v>Remplir la colonne BJ ou BL</v>
      </c>
      <c r="BO330" s="103"/>
      <c r="BP330" s="173" t="str">
        <f t="shared" si="163"/>
        <v>Remplir la colonne M</v>
      </c>
      <c r="BQ330" s="179" t="str">
        <f t="shared" si="151"/>
        <v>Remplir la colonne BO</v>
      </c>
      <c r="BR330" s="297" t="str">
        <f t="shared" si="164"/>
        <v>Remplir la colonne I</v>
      </c>
      <c r="BS330" s="84" t="s">
        <v>64</v>
      </c>
      <c r="BT330" s="315" t="str">
        <f t="shared" si="152"/>
        <v>Remplir les termes C, P et TVA</v>
      </c>
      <c r="BU330" s="55"/>
      <c r="BV330" s="65"/>
      <c r="BW330" s="56"/>
      <c r="BX330" s="48" t="s">
        <v>64</v>
      </c>
      <c r="BY330" s="99" t="str">
        <f t="shared" si="153"/>
        <v>Remplir la colonne BU ou BW</v>
      </c>
      <c r="BZ330" s="103"/>
      <c r="CA330" s="173" t="str">
        <f t="shared" si="165"/>
        <v>Remplir la colonne M</v>
      </c>
      <c r="CB330" s="179" t="str">
        <f t="shared" si="154"/>
        <v>Remplir la colonne BZ</v>
      </c>
      <c r="CC330" s="297" t="str">
        <f t="shared" si="166"/>
        <v>Remplir la colonne I</v>
      </c>
      <c r="CD330" s="84" t="s">
        <v>64</v>
      </c>
      <c r="CE330" s="315" t="str">
        <f t="shared" si="155"/>
        <v>Remplir les termes C, P et TVA</v>
      </c>
      <c r="CF330" s="61" t="str">
        <f t="shared" si="136"/>
        <v>REMPLIR TYPE DE CLIENT</v>
      </c>
      <c r="CG330" s="107" t="str">
        <f t="shared" si="137"/>
        <v>Montant total de l'aide demandée non indiqué</v>
      </c>
      <c r="CH330" s="1"/>
      <c r="CI330" s="1"/>
      <c r="CJ330" s="1"/>
      <c r="CK330" s="1"/>
      <c r="CL330" s="1"/>
    </row>
    <row r="331" spans="1:90" x14ac:dyDescent="0.25">
      <c r="A331" s="51"/>
      <c r="B331" s="111"/>
      <c r="C331" s="111"/>
      <c r="D331" s="111"/>
      <c r="E331" s="111"/>
      <c r="F331" s="111"/>
      <c r="G331" s="132"/>
      <c r="H331" s="151"/>
      <c r="I331" s="299"/>
      <c r="J331" s="152"/>
      <c r="K331" s="153"/>
      <c r="L331" s="169"/>
      <c r="M331" s="39"/>
      <c r="N331" s="90"/>
      <c r="O331" s="39"/>
      <c r="P331" s="23"/>
      <c r="Q331" s="170">
        <f t="shared" si="134"/>
        <v>0</v>
      </c>
      <c r="R331" s="55"/>
      <c r="S331" s="65"/>
      <c r="T331" s="56"/>
      <c r="U331" s="48" t="s">
        <v>64</v>
      </c>
      <c r="V331" s="99" t="str">
        <f t="shared" si="138"/>
        <v>Remplir la colonne R ou T</v>
      </c>
      <c r="W331" s="103"/>
      <c r="X331" s="173" t="str">
        <f t="shared" si="135"/>
        <v>Remplir la colonne M</v>
      </c>
      <c r="Y331" s="179" t="str">
        <f t="shared" si="139"/>
        <v>Remplir la colonne W</v>
      </c>
      <c r="Z331" s="297" t="str">
        <f t="shared" si="156"/>
        <v>Remplir la colonne I</v>
      </c>
      <c r="AA331" s="84" t="s">
        <v>64</v>
      </c>
      <c r="AB331" s="315" t="str">
        <f t="shared" si="140"/>
        <v>Remplir les termes C, P et TVA</v>
      </c>
      <c r="AC331" s="55"/>
      <c r="AD331" s="65"/>
      <c r="AE331" s="56"/>
      <c r="AF331" s="48" t="s">
        <v>64</v>
      </c>
      <c r="AG331" s="99" t="str">
        <f t="shared" si="141"/>
        <v>Remplir la colonne AC ou AE</v>
      </c>
      <c r="AH331" s="103"/>
      <c r="AI331" s="173" t="str">
        <f t="shared" si="157"/>
        <v>Remplir la colonne M</v>
      </c>
      <c r="AJ331" s="179" t="str">
        <f t="shared" si="142"/>
        <v>Remplir la colonne AH</v>
      </c>
      <c r="AK331" s="297" t="str">
        <f t="shared" si="158"/>
        <v>Remplir la colonne I</v>
      </c>
      <c r="AL331" s="84" t="s">
        <v>64</v>
      </c>
      <c r="AM331" s="315" t="str">
        <f t="shared" si="143"/>
        <v>Remplir les termes C, P et TVA</v>
      </c>
      <c r="AN331" s="55"/>
      <c r="AO331" s="65"/>
      <c r="AP331" s="56"/>
      <c r="AQ331" s="48" t="s">
        <v>64</v>
      </c>
      <c r="AR331" s="99" t="str">
        <f t="shared" si="144"/>
        <v>Remplir la colonne AN ou AP</v>
      </c>
      <c r="AS331" s="103"/>
      <c r="AT331" s="173" t="str">
        <f t="shared" si="159"/>
        <v>Remplir la colonne M</v>
      </c>
      <c r="AU331" s="179" t="str">
        <f t="shared" si="145"/>
        <v>Remplir la colonne AS</v>
      </c>
      <c r="AV331" s="297" t="str">
        <f t="shared" si="160"/>
        <v>Remplir la colonne I</v>
      </c>
      <c r="AW331" s="84" t="s">
        <v>64</v>
      </c>
      <c r="AX331" s="315" t="str">
        <f t="shared" si="146"/>
        <v>Remplir les termes C, P et TVA</v>
      </c>
      <c r="AY331" s="55"/>
      <c r="AZ331" s="65"/>
      <c r="BA331" s="56"/>
      <c r="BB331" s="48" t="s">
        <v>64</v>
      </c>
      <c r="BC331" s="99" t="str">
        <f t="shared" si="147"/>
        <v>Remplir la colonne AY ou BA</v>
      </c>
      <c r="BD331" s="103"/>
      <c r="BE331" s="173" t="str">
        <f t="shared" si="161"/>
        <v>Remplir la colonne M</v>
      </c>
      <c r="BF331" s="179" t="str">
        <f t="shared" si="148"/>
        <v>Remplir la colonne BD</v>
      </c>
      <c r="BG331" s="297" t="str">
        <f t="shared" si="162"/>
        <v>Remplir la colonne I</v>
      </c>
      <c r="BH331" s="84" t="s">
        <v>64</v>
      </c>
      <c r="BI331" s="315" t="str">
        <f t="shared" si="149"/>
        <v>Remplir les termes C, P et TVA</v>
      </c>
      <c r="BJ331" s="55"/>
      <c r="BK331" s="65"/>
      <c r="BL331" s="56"/>
      <c r="BM331" s="48" t="s">
        <v>64</v>
      </c>
      <c r="BN331" s="99" t="str">
        <f t="shared" si="150"/>
        <v>Remplir la colonne BJ ou BL</v>
      </c>
      <c r="BO331" s="103"/>
      <c r="BP331" s="173" t="str">
        <f t="shared" si="163"/>
        <v>Remplir la colonne M</v>
      </c>
      <c r="BQ331" s="179" t="str">
        <f t="shared" si="151"/>
        <v>Remplir la colonne BO</v>
      </c>
      <c r="BR331" s="297" t="str">
        <f t="shared" si="164"/>
        <v>Remplir la colonne I</v>
      </c>
      <c r="BS331" s="84" t="s">
        <v>64</v>
      </c>
      <c r="BT331" s="315" t="str">
        <f t="shared" si="152"/>
        <v>Remplir les termes C, P et TVA</v>
      </c>
      <c r="BU331" s="55"/>
      <c r="BV331" s="65"/>
      <c r="BW331" s="56"/>
      <c r="BX331" s="48" t="s">
        <v>64</v>
      </c>
      <c r="BY331" s="99" t="str">
        <f t="shared" si="153"/>
        <v>Remplir la colonne BU ou BW</v>
      </c>
      <c r="BZ331" s="103"/>
      <c r="CA331" s="173" t="str">
        <f t="shared" si="165"/>
        <v>Remplir la colonne M</v>
      </c>
      <c r="CB331" s="179" t="str">
        <f t="shared" si="154"/>
        <v>Remplir la colonne BZ</v>
      </c>
      <c r="CC331" s="297" t="str">
        <f t="shared" si="166"/>
        <v>Remplir la colonne I</v>
      </c>
      <c r="CD331" s="84" t="s">
        <v>64</v>
      </c>
      <c r="CE331" s="315" t="str">
        <f t="shared" si="155"/>
        <v>Remplir les termes C, P et TVA</v>
      </c>
      <c r="CF331" s="61" t="str">
        <f t="shared" si="136"/>
        <v>REMPLIR TYPE DE CLIENT</v>
      </c>
      <c r="CG331" s="107" t="str">
        <f t="shared" si="137"/>
        <v>Montant total de l'aide demandée non indiqué</v>
      </c>
      <c r="CH331" s="1"/>
      <c r="CI331" s="1"/>
      <c r="CJ331" s="1"/>
      <c r="CK331" s="1"/>
      <c r="CL331" s="1"/>
    </row>
    <row r="332" spans="1:90" x14ac:dyDescent="0.25">
      <c r="A332" s="51"/>
      <c r="B332" s="111"/>
      <c r="C332" s="111"/>
      <c r="D332" s="111"/>
      <c r="E332" s="111"/>
      <c r="F332" s="111"/>
      <c r="G332" s="132"/>
      <c r="H332" s="151"/>
      <c r="I332" s="299"/>
      <c r="J332" s="152"/>
      <c r="K332" s="153"/>
      <c r="L332" s="169"/>
      <c r="M332" s="39"/>
      <c r="N332" s="90"/>
      <c r="O332" s="39"/>
      <c r="P332" s="23"/>
      <c r="Q332" s="170">
        <f t="shared" si="134"/>
        <v>0</v>
      </c>
      <c r="R332" s="55"/>
      <c r="S332" s="65"/>
      <c r="T332" s="56"/>
      <c r="U332" s="48" t="s">
        <v>64</v>
      </c>
      <c r="V332" s="99" t="str">
        <f t="shared" si="138"/>
        <v>Remplir la colonne R ou T</v>
      </c>
      <c r="W332" s="103"/>
      <c r="X332" s="173" t="str">
        <f t="shared" si="135"/>
        <v>Remplir la colonne M</v>
      </c>
      <c r="Y332" s="179" t="str">
        <f t="shared" si="139"/>
        <v>Remplir la colonne W</v>
      </c>
      <c r="Z332" s="297" t="str">
        <f t="shared" si="156"/>
        <v>Remplir la colonne I</v>
      </c>
      <c r="AA332" s="84" t="s">
        <v>64</v>
      </c>
      <c r="AB332" s="315" t="str">
        <f t="shared" si="140"/>
        <v>Remplir les termes C, P et TVA</v>
      </c>
      <c r="AC332" s="55"/>
      <c r="AD332" s="65"/>
      <c r="AE332" s="56"/>
      <c r="AF332" s="48" t="s">
        <v>64</v>
      </c>
      <c r="AG332" s="99" t="str">
        <f t="shared" si="141"/>
        <v>Remplir la colonne AC ou AE</v>
      </c>
      <c r="AH332" s="103"/>
      <c r="AI332" s="173" t="str">
        <f t="shared" si="157"/>
        <v>Remplir la colonne M</v>
      </c>
      <c r="AJ332" s="179" t="str">
        <f t="shared" si="142"/>
        <v>Remplir la colonne AH</v>
      </c>
      <c r="AK332" s="297" t="str">
        <f t="shared" si="158"/>
        <v>Remplir la colonne I</v>
      </c>
      <c r="AL332" s="84" t="s">
        <v>64</v>
      </c>
      <c r="AM332" s="315" t="str">
        <f t="shared" si="143"/>
        <v>Remplir les termes C, P et TVA</v>
      </c>
      <c r="AN332" s="55"/>
      <c r="AO332" s="65"/>
      <c r="AP332" s="56"/>
      <c r="AQ332" s="48" t="s">
        <v>64</v>
      </c>
      <c r="AR332" s="99" t="str">
        <f t="shared" si="144"/>
        <v>Remplir la colonne AN ou AP</v>
      </c>
      <c r="AS332" s="103"/>
      <c r="AT332" s="173" t="str">
        <f t="shared" si="159"/>
        <v>Remplir la colonne M</v>
      </c>
      <c r="AU332" s="179" t="str">
        <f t="shared" si="145"/>
        <v>Remplir la colonne AS</v>
      </c>
      <c r="AV332" s="297" t="str">
        <f t="shared" si="160"/>
        <v>Remplir la colonne I</v>
      </c>
      <c r="AW332" s="84" t="s">
        <v>64</v>
      </c>
      <c r="AX332" s="315" t="str">
        <f t="shared" si="146"/>
        <v>Remplir les termes C, P et TVA</v>
      </c>
      <c r="AY332" s="55"/>
      <c r="AZ332" s="65"/>
      <c r="BA332" s="56"/>
      <c r="BB332" s="48" t="s">
        <v>64</v>
      </c>
      <c r="BC332" s="99" t="str">
        <f t="shared" si="147"/>
        <v>Remplir la colonne AY ou BA</v>
      </c>
      <c r="BD332" s="103"/>
      <c r="BE332" s="173" t="str">
        <f t="shared" si="161"/>
        <v>Remplir la colonne M</v>
      </c>
      <c r="BF332" s="179" t="str">
        <f t="shared" si="148"/>
        <v>Remplir la colonne BD</v>
      </c>
      <c r="BG332" s="297" t="str">
        <f t="shared" si="162"/>
        <v>Remplir la colonne I</v>
      </c>
      <c r="BH332" s="84" t="s">
        <v>64</v>
      </c>
      <c r="BI332" s="315" t="str">
        <f t="shared" si="149"/>
        <v>Remplir les termes C, P et TVA</v>
      </c>
      <c r="BJ332" s="55"/>
      <c r="BK332" s="65"/>
      <c r="BL332" s="56"/>
      <c r="BM332" s="48" t="s">
        <v>64</v>
      </c>
      <c r="BN332" s="99" t="str">
        <f t="shared" si="150"/>
        <v>Remplir la colonne BJ ou BL</v>
      </c>
      <c r="BO332" s="103"/>
      <c r="BP332" s="173" t="str">
        <f t="shared" si="163"/>
        <v>Remplir la colonne M</v>
      </c>
      <c r="BQ332" s="179" t="str">
        <f t="shared" si="151"/>
        <v>Remplir la colonne BO</v>
      </c>
      <c r="BR332" s="297" t="str">
        <f t="shared" si="164"/>
        <v>Remplir la colonne I</v>
      </c>
      <c r="BS332" s="84" t="s">
        <v>64</v>
      </c>
      <c r="BT332" s="315" t="str">
        <f t="shared" si="152"/>
        <v>Remplir les termes C, P et TVA</v>
      </c>
      <c r="BU332" s="55"/>
      <c r="BV332" s="65"/>
      <c r="BW332" s="56"/>
      <c r="BX332" s="48" t="s">
        <v>64</v>
      </c>
      <c r="BY332" s="99" t="str">
        <f t="shared" si="153"/>
        <v>Remplir la colonne BU ou BW</v>
      </c>
      <c r="BZ332" s="103"/>
      <c r="CA332" s="173" t="str">
        <f t="shared" si="165"/>
        <v>Remplir la colonne M</v>
      </c>
      <c r="CB332" s="179" t="str">
        <f t="shared" si="154"/>
        <v>Remplir la colonne BZ</v>
      </c>
      <c r="CC332" s="297" t="str">
        <f t="shared" si="166"/>
        <v>Remplir la colonne I</v>
      </c>
      <c r="CD332" s="84" t="s">
        <v>64</v>
      </c>
      <c r="CE332" s="315" t="str">
        <f t="shared" si="155"/>
        <v>Remplir les termes C, P et TVA</v>
      </c>
      <c r="CF332" s="61" t="str">
        <f t="shared" si="136"/>
        <v>REMPLIR TYPE DE CLIENT</v>
      </c>
      <c r="CG332" s="107" t="str">
        <f t="shared" si="137"/>
        <v>Montant total de l'aide demandée non indiqué</v>
      </c>
      <c r="CH332" s="1"/>
      <c r="CI332" s="1"/>
      <c r="CJ332" s="1"/>
      <c r="CK332" s="1"/>
      <c r="CL332" s="1"/>
    </row>
    <row r="333" spans="1:90" x14ac:dyDescent="0.25">
      <c r="A333" s="51"/>
      <c r="B333" s="111"/>
      <c r="C333" s="111"/>
      <c r="D333" s="111"/>
      <c r="E333" s="111"/>
      <c r="F333" s="111"/>
      <c r="G333" s="132"/>
      <c r="H333" s="151"/>
      <c r="I333" s="299"/>
      <c r="J333" s="152"/>
      <c r="K333" s="153"/>
      <c r="L333" s="169"/>
      <c r="M333" s="39"/>
      <c r="N333" s="90"/>
      <c r="O333" s="39"/>
      <c r="P333" s="23"/>
      <c r="Q333" s="170">
        <f t="shared" ref="Q333:Q396" si="167">IF(P333&lt;80%,P333,100%)</f>
        <v>0</v>
      </c>
      <c r="R333" s="55"/>
      <c r="S333" s="65"/>
      <c r="T333" s="56"/>
      <c r="U333" s="48" t="s">
        <v>64</v>
      </c>
      <c r="V333" s="99" t="str">
        <f t="shared" si="138"/>
        <v>Remplir la colonne R ou T</v>
      </c>
      <c r="W333" s="103"/>
      <c r="X333" s="173" t="str">
        <f t="shared" ref="X333:X396" si="168">IF($M333="Oui",$C$4,IF($M333="Non",$C$6,"Remplir la colonne M"))</f>
        <v>Remplir la colonne M</v>
      </c>
      <c r="Y333" s="179" t="str">
        <f t="shared" si="139"/>
        <v>Remplir la colonne W</v>
      </c>
      <c r="Z333" s="297" t="str">
        <f t="shared" si="156"/>
        <v>Remplir la colonne I</v>
      </c>
      <c r="AA333" s="84" t="s">
        <v>64</v>
      </c>
      <c r="AB333" s="315" t="str">
        <f t="shared" si="140"/>
        <v>Remplir les termes C, P et TVA</v>
      </c>
      <c r="AC333" s="55"/>
      <c r="AD333" s="65"/>
      <c r="AE333" s="56"/>
      <c r="AF333" s="48" t="s">
        <v>64</v>
      </c>
      <c r="AG333" s="99" t="str">
        <f t="shared" si="141"/>
        <v>Remplir la colonne AC ou AE</v>
      </c>
      <c r="AH333" s="103"/>
      <c r="AI333" s="173" t="str">
        <f t="shared" si="157"/>
        <v>Remplir la colonne M</v>
      </c>
      <c r="AJ333" s="179" t="str">
        <f t="shared" si="142"/>
        <v>Remplir la colonne AH</v>
      </c>
      <c r="AK333" s="297" t="str">
        <f t="shared" si="158"/>
        <v>Remplir la colonne I</v>
      </c>
      <c r="AL333" s="84" t="s">
        <v>64</v>
      </c>
      <c r="AM333" s="315" t="str">
        <f t="shared" si="143"/>
        <v>Remplir les termes C, P et TVA</v>
      </c>
      <c r="AN333" s="55"/>
      <c r="AO333" s="65"/>
      <c r="AP333" s="56"/>
      <c r="AQ333" s="48" t="s">
        <v>64</v>
      </c>
      <c r="AR333" s="99" t="str">
        <f t="shared" si="144"/>
        <v>Remplir la colonne AN ou AP</v>
      </c>
      <c r="AS333" s="103"/>
      <c r="AT333" s="173" t="str">
        <f t="shared" si="159"/>
        <v>Remplir la colonne M</v>
      </c>
      <c r="AU333" s="179" t="str">
        <f t="shared" si="145"/>
        <v>Remplir la colonne AS</v>
      </c>
      <c r="AV333" s="297" t="str">
        <f t="shared" si="160"/>
        <v>Remplir la colonne I</v>
      </c>
      <c r="AW333" s="84" t="s">
        <v>64</v>
      </c>
      <c r="AX333" s="315" t="str">
        <f t="shared" si="146"/>
        <v>Remplir les termes C, P et TVA</v>
      </c>
      <c r="AY333" s="55"/>
      <c r="AZ333" s="65"/>
      <c r="BA333" s="56"/>
      <c r="BB333" s="48" t="s">
        <v>64</v>
      </c>
      <c r="BC333" s="99" t="str">
        <f t="shared" si="147"/>
        <v>Remplir la colonne AY ou BA</v>
      </c>
      <c r="BD333" s="103"/>
      <c r="BE333" s="173" t="str">
        <f t="shared" si="161"/>
        <v>Remplir la colonne M</v>
      </c>
      <c r="BF333" s="179" t="str">
        <f t="shared" si="148"/>
        <v>Remplir la colonne BD</v>
      </c>
      <c r="BG333" s="297" t="str">
        <f t="shared" si="162"/>
        <v>Remplir la colonne I</v>
      </c>
      <c r="BH333" s="84" t="s">
        <v>64</v>
      </c>
      <c r="BI333" s="315" t="str">
        <f t="shared" si="149"/>
        <v>Remplir les termes C, P et TVA</v>
      </c>
      <c r="BJ333" s="55"/>
      <c r="BK333" s="65"/>
      <c r="BL333" s="56"/>
      <c r="BM333" s="48" t="s">
        <v>64</v>
      </c>
      <c r="BN333" s="99" t="str">
        <f t="shared" si="150"/>
        <v>Remplir la colonne BJ ou BL</v>
      </c>
      <c r="BO333" s="103"/>
      <c r="BP333" s="173" t="str">
        <f t="shared" si="163"/>
        <v>Remplir la colonne M</v>
      </c>
      <c r="BQ333" s="179" t="str">
        <f t="shared" si="151"/>
        <v>Remplir la colonne BO</v>
      </c>
      <c r="BR333" s="297" t="str">
        <f t="shared" si="164"/>
        <v>Remplir la colonne I</v>
      </c>
      <c r="BS333" s="84" t="s">
        <v>64</v>
      </c>
      <c r="BT333" s="315" t="str">
        <f t="shared" si="152"/>
        <v>Remplir les termes C, P et TVA</v>
      </c>
      <c r="BU333" s="55"/>
      <c r="BV333" s="65"/>
      <c r="BW333" s="56"/>
      <c r="BX333" s="48" t="s">
        <v>64</v>
      </c>
      <c r="BY333" s="99" t="str">
        <f t="shared" si="153"/>
        <v>Remplir la colonne BU ou BW</v>
      </c>
      <c r="BZ333" s="103"/>
      <c r="CA333" s="173" t="str">
        <f t="shared" si="165"/>
        <v>Remplir la colonne M</v>
      </c>
      <c r="CB333" s="179" t="str">
        <f t="shared" si="154"/>
        <v>Remplir la colonne BZ</v>
      </c>
      <c r="CC333" s="297" t="str">
        <f t="shared" si="166"/>
        <v>Remplir la colonne I</v>
      </c>
      <c r="CD333" s="84" t="s">
        <v>64</v>
      </c>
      <c r="CE333" s="315" t="str">
        <f t="shared" si="155"/>
        <v>Remplir les termes C, P et TVA</v>
      </c>
      <c r="CF333" s="61" t="str">
        <f t="shared" ref="CF333:CF396" si="169">IFERROR(IF(ISBLANK(A333),"REMPLIR TYPE DE CLIENT",IF(O333="oui",SUM(periode2exp),"Attestation sur honneur NON")),0)</f>
        <v>REMPLIR TYPE DE CLIENT</v>
      </c>
      <c r="CG333" s="107" t="str">
        <f t="shared" ref="CG333:CG396" si="170">IFERROR(CF333/100,"Montant total de l'aide demandée non indiqué")</f>
        <v>Montant total de l'aide demandée non indiqué</v>
      </c>
      <c r="CH333" s="1"/>
      <c r="CI333" s="1"/>
      <c r="CJ333" s="1"/>
      <c r="CK333" s="1"/>
      <c r="CL333" s="1"/>
    </row>
    <row r="334" spans="1:90" x14ac:dyDescent="0.25">
      <c r="A334" s="51"/>
      <c r="B334" s="111"/>
      <c r="C334" s="111"/>
      <c r="D334" s="111"/>
      <c r="E334" s="111"/>
      <c r="F334" s="111"/>
      <c r="G334" s="132"/>
      <c r="H334" s="151"/>
      <c r="I334" s="299"/>
      <c r="J334" s="152"/>
      <c r="K334" s="153"/>
      <c r="L334" s="169"/>
      <c r="M334" s="39"/>
      <c r="N334" s="90"/>
      <c r="O334" s="39"/>
      <c r="P334" s="23"/>
      <c r="Q334" s="170">
        <f t="shared" si="167"/>
        <v>0</v>
      </c>
      <c r="R334" s="55"/>
      <c r="S334" s="65"/>
      <c r="T334" s="56"/>
      <c r="U334" s="48" t="s">
        <v>64</v>
      </c>
      <c r="V334" s="99" t="str">
        <f t="shared" ref="V334:V397" si="171">IF(AND(R334&lt;&gt;"",T334&lt;&gt;""),"Remplir QUE la colonne R ou T",IF(R334&lt;&gt;"",(R334+S334)*$Q334,IF(T334&lt;&gt;"",(T334+S334)*$Q334,"Remplir la colonne R ou T")))</f>
        <v>Remplir la colonne R ou T</v>
      </c>
      <c r="W334" s="103"/>
      <c r="X334" s="173" t="str">
        <f t="shared" si="168"/>
        <v>Remplir la colonne M</v>
      </c>
      <c r="Y334" s="179" t="str">
        <f t="shared" ref="Y334:Y397" si="172">IF(W334="","Remplir la colonne W",IF(W334&gt;0,MAX(0,MIN($Q$8,W334-X334)),$Q$8))</f>
        <v>Remplir la colonne W</v>
      </c>
      <c r="Z334" s="297" t="str">
        <f t="shared" si="156"/>
        <v>Remplir la colonne I</v>
      </c>
      <c r="AA334" s="84" t="s">
        <v>64</v>
      </c>
      <c r="AB334" s="315" t="str">
        <f t="shared" ref="AB334:AB397" si="173">IFERROR(V334*(Y334+0.75*Z334)*(1+$N334),"Remplir les termes C, P et TVA")</f>
        <v>Remplir les termes C, P et TVA</v>
      </c>
      <c r="AC334" s="55"/>
      <c r="AD334" s="65"/>
      <c r="AE334" s="56"/>
      <c r="AF334" s="48" t="s">
        <v>64</v>
      </c>
      <c r="AG334" s="99" t="str">
        <f t="shared" ref="AG334:AG397" si="174">IF(AND(AC334&lt;&gt;"",AE334&lt;&gt;""),"Remplir QUE la colonne AC ou AE",IF(AC334&lt;&gt;"",(AC334+AD334)*$Q334,IF(AE334&lt;&gt;"",(AE334+AD334)*$Q334,"Remplir la colonne AC ou AE")))</f>
        <v>Remplir la colonne AC ou AE</v>
      </c>
      <c r="AH334" s="103"/>
      <c r="AI334" s="173" t="str">
        <f t="shared" si="157"/>
        <v>Remplir la colonne M</v>
      </c>
      <c r="AJ334" s="179" t="str">
        <f t="shared" ref="AJ334:AJ397" si="175">IF(AH334="","Remplir la colonne AH",IF(AH334&gt;0,MAX(0,MIN($R$8,AH334-AI334)),$R$8))</f>
        <v>Remplir la colonne AH</v>
      </c>
      <c r="AK334" s="297" t="str">
        <f t="shared" si="158"/>
        <v>Remplir la colonne I</v>
      </c>
      <c r="AL334" s="84" t="s">
        <v>64</v>
      </c>
      <c r="AM334" s="315" t="str">
        <f t="shared" ref="AM334:AM397" si="176">IFERROR(AG334*(AJ334+0.75*AK334)*(1+$N334),"Remplir les termes C, P et TVA")</f>
        <v>Remplir les termes C, P et TVA</v>
      </c>
      <c r="AN334" s="55"/>
      <c r="AO334" s="65"/>
      <c r="AP334" s="56"/>
      <c r="AQ334" s="48" t="s">
        <v>64</v>
      </c>
      <c r="AR334" s="99" t="str">
        <f t="shared" ref="AR334:AR397" si="177">IF(AND(AN334&lt;&gt;"",AP334&lt;&gt;""),"Remplir QUE la colonne AN ou AP",IF(AN334&lt;&gt;"",(AN334+AO334)*$Q334,IF(AP334&lt;&gt;"",(AP334+AO334)*$Q334,"Remplir la colonne AN ou AP")))</f>
        <v>Remplir la colonne AN ou AP</v>
      </c>
      <c r="AS334" s="103"/>
      <c r="AT334" s="173" t="str">
        <f t="shared" si="159"/>
        <v>Remplir la colonne M</v>
      </c>
      <c r="AU334" s="179" t="str">
        <f t="shared" ref="AU334:AU397" si="178">IF(AS334="","Remplir la colonne AS",IF(AS334&gt;0,MAX(0,MIN($S$8,AS334-AT334)),$S$8))</f>
        <v>Remplir la colonne AS</v>
      </c>
      <c r="AV334" s="297" t="str">
        <f t="shared" si="160"/>
        <v>Remplir la colonne I</v>
      </c>
      <c r="AW334" s="84" t="s">
        <v>64</v>
      </c>
      <c r="AX334" s="315" t="str">
        <f t="shared" ref="AX334:AX397" si="179">IFERROR(AR334*(AU334+0.75*AV334)*(1+$N334),"Remplir les termes C, P et TVA")</f>
        <v>Remplir les termes C, P et TVA</v>
      </c>
      <c r="AY334" s="55"/>
      <c r="AZ334" s="65"/>
      <c r="BA334" s="56"/>
      <c r="BB334" s="48" t="s">
        <v>64</v>
      </c>
      <c r="BC334" s="99" t="str">
        <f t="shared" ref="BC334:BC397" si="180">IF(AND(AY334&lt;&gt;"",BA334&lt;&gt;""),"Remplir QUE la colonne AY ou BA",IF(AY334&lt;&gt;"",(AY334+AZ334)*$Q334,IF(BA334&lt;&gt;"",(BA334+AZ334)*$Q334,"Remplir la colonne AY ou BA")))</f>
        <v>Remplir la colonne AY ou BA</v>
      </c>
      <c r="BD334" s="103"/>
      <c r="BE334" s="173" t="str">
        <f t="shared" si="161"/>
        <v>Remplir la colonne M</v>
      </c>
      <c r="BF334" s="179" t="str">
        <f t="shared" ref="BF334:BF397" si="181">IF(BD334="","Remplir la colonne BD",IF(BD334&gt;0,MAX(0,MIN($T$8,BD334-BE334)),$T$8))</f>
        <v>Remplir la colonne BD</v>
      </c>
      <c r="BG334" s="297" t="str">
        <f t="shared" si="162"/>
        <v>Remplir la colonne I</v>
      </c>
      <c r="BH334" s="84" t="s">
        <v>64</v>
      </c>
      <c r="BI334" s="315" t="str">
        <f t="shared" ref="BI334:BI397" si="182">IFERROR(BC334*(BF334+0.75*BG334)*(1+$N334),"Remplir les termes C, P et TVA")</f>
        <v>Remplir les termes C, P et TVA</v>
      </c>
      <c r="BJ334" s="55"/>
      <c r="BK334" s="65"/>
      <c r="BL334" s="56"/>
      <c r="BM334" s="48" t="s">
        <v>64</v>
      </c>
      <c r="BN334" s="99" t="str">
        <f t="shared" ref="BN334:BN397" si="183">IF(AND(BJ334&lt;&gt;"",BL334&lt;&gt;""),"Remplir QUE la colonne BJ ou BL",IF(BJ334&lt;&gt;"",(BJ334+BK334)*$Q334,IF(BL334&lt;&gt;"",(BL334+BK334)*$Q334,"Remplir la colonne BJ ou BL")))</f>
        <v>Remplir la colonne BJ ou BL</v>
      </c>
      <c r="BO334" s="103"/>
      <c r="BP334" s="173" t="str">
        <f t="shared" si="163"/>
        <v>Remplir la colonne M</v>
      </c>
      <c r="BQ334" s="179" t="str">
        <f t="shared" ref="BQ334:BQ397" si="184">IF(BO334="","Remplir la colonne BO",IF(BO334&gt;0,MAX(0,MIN($U$8,BO334-BP334)),$U$8))</f>
        <v>Remplir la colonne BO</v>
      </c>
      <c r="BR334" s="297" t="str">
        <f t="shared" si="164"/>
        <v>Remplir la colonne I</v>
      </c>
      <c r="BS334" s="84" t="s">
        <v>64</v>
      </c>
      <c r="BT334" s="315" t="str">
        <f t="shared" ref="BT334:BT397" si="185">IFERROR(BN334*(BQ334+0.75*BR334)*(1+$N334),"Remplir les termes C, P et TVA")</f>
        <v>Remplir les termes C, P et TVA</v>
      </c>
      <c r="BU334" s="55"/>
      <c r="BV334" s="65"/>
      <c r="BW334" s="56"/>
      <c r="BX334" s="48" t="s">
        <v>64</v>
      </c>
      <c r="BY334" s="99" t="str">
        <f t="shared" ref="BY334:BY397" si="186">IF(AND(BU334&lt;&gt;"",BW334&lt;&gt;""),"Remplir QUE la colonne BU ou BW",IF(BU334&lt;&gt;"",(BU334+BV334)*$Q334,IF(BW334&lt;&gt;"",(BW334+BV334)*$Q334,"Remplir la colonne BU ou BW")))</f>
        <v>Remplir la colonne BU ou BW</v>
      </c>
      <c r="BZ334" s="103"/>
      <c r="CA334" s="173" t="str">
        <f t="shared" si="165"/>
        <v>Remplir la colonne M</v>
      </c>
      <c r="CB334" s="179" t="str">
        <f t="shared" ref="CB334:CB397" si="187">IF(BZ334="","Remplir la colonne BZ",IF(BZ334&gt;0,MAX(0,MIN($V$8,BZ334-CA334)),$V$8))</f>
        <v>Remplir la colonne BZ</v>
      </c>
      <c r="CC334" s="297" t="str">
        <f t="shared" si="166"/>
        <v>Remplir la colonne I</v>
      </c>
      <c r="CD334" s="84" t="s">
        <v>64</v>
      </c>
      <c r="CE334" s="315" t="str">
        <f t="shared" ref="CE334:CE397" si="188">IFERROR(BY334*(CB334+0.75*CC334)*(1+$N334),"Remplir les termes C, P et TVA")</f>
        <v>Remplir les termes C, P et TVA</v>
      </c>
      <c r="CF334" s="61" t="str">
        <f t="shared" si="169"/>
        <v>REMPLIR TYPE DE CLIENT</v>
      </c>
      <c r="CG334" s="107" t="str">
        <f t="shared" si="170"/>
        <v>Montant total de l'aide demandée non indiqué</v>
      </c>
      <c r="CH334" s="1"/>
      <c r="CI334" s="1"/>
      <c r="CJ334" s="1"/>
      <c r="CK334" s="1"/>
      <c r="CL334" s="1"/>
    </row>
    <row r="335" spans="1:90" x14ac:dyDescent="0.25">
      <c r="A335" s="51"/>
      <c r="B335" s="111"/>
      <c r="C335" s="111"/>
      <c r="D335" s="111"/>
      <c r="E335" s="111"/>
      <c r="F335" s="111"/>
      <c r="G335" s="132"/>
      <c r="H335" s="151"/>
      <c r="I335" s="299"/>
      <c r="J335" s="152"/>
      <c r="K335" s="153"/>
      <c r="L335" s="169"/>
      <c r="M335" s="39"/>
      <c r="N335" s="90"/>
      <c r="O335" s="39"/>
      <c r="P335" s="23"/>
      <c r="Q335" s="170">
        <f t="shared" si="167"/>
        <v>0</v>
      </c>
      <c r="R335" s="55"/>
      <c r="S335" s="65"/>
      <c r="T335" s="56"/>
      <c r="U335" s="48" t="s">
        <v>64</v>
      </c>
      <c r="V335" s="99" t="str">
        <f t="shared" si="171"/>
        <v>Remplir la colonne R ou T</v>
      </c>
      <c r="W335" s="103"/>
      <c r="X335" s="173" t="str">
        <f t="shared" si="168"/>
        <v>Remplir la colonne M</v>
      </c>
      <c r="Y335" s="179" t="str">
        <f t="shared" si="172"/>
        <v>Remplir la colonne W</v>
      </c>
      <c r="Z335" s="297" t="str">
        <f t="shared" ref="Z335:Z398" si="189">IF($I335="","Remplir la colonne I",IF($I335&lt;DATE(2022,7,1),0,IF($M335="oui",IF(W335-$C$5-$Q$7*1.3&lt;0,0,W335-$C$5-$Q$7*1.3),IF(W335-$Q$7*1.3&lt;0,0,W335-$Q$7*1.3))))</f>
        <v>Remplir la colonne I</v>
      </c>
      <c r="AA335" s="84" t="s">
        <v>64</v>
      </c>
      <c r="AB335" s="315" t="str">
        <f t="shared" si="173"/>
        <v>Remplir les termes C, P et TVA</v>
      </c>
      <c r="AC335" s="55"/>
      <c r="AD335" s="65"/>
      <c r="AE335" s="56"/>
      <c r="AF335" s="48" t="s">
        <v>64</v>
      </c>
      <c r="AG335" s="99" t="str">
        <f t="shared" si="174"/>
        <v>Remplir la colonne AC ou AE</v>
      </c>
      <c r="AH335" s="103"/>
      <c r="AI335" s="173" t="str">
        <f t="shared" ref="AI335:AI398" si="190">IF($M335="Oui",$C$4,IF($M335="Non",$C$6,"Remplir la colonne M"))</f>
        <v>Remplir la colonne M</v>
      </c>
      <c r="AJ335" s="179" t="str">
        <f t="shared" si="175"/>
        <v>Remplir la colonne AH</v>
      </c>
      <c r="AK335" s="297" t="str">
        <f t="shared" ref="AK335:AK398" si="191">IF($I335="","Remplir la colonne I",IF($I335&lt;DATE(2022,7,1),0,IF($M335="oui",IF(AH335-$C$5-$R$7*1.3&lt;0,0,AH335-$C$5-$R$7*1.3),IF(AH335-$R$7*1.3&lt;0,0,AH335-$R$7*1.3))))</f>
        <v>Remplir la colonne I</v>
      </c>
      <c r="AL335" s="84" t="s">
        <v>64</v>
      </c>
      <c r="AM335" s="315" t="str">
        <f t="shared" si="176"/>
        <v>Remplir les termes C, P et TVA</v>
      </c>
      <c r="AN335" s="55"/>
      <c r="AO335" s="65"/>
      <c r="AP335" s="56"/>
      <c r="AQ335" s="48" t="s">
        <v>64</v>
      </c>
      <c r="AR335" s="99" t="str">
        <f t="shared" si="177"/>
        <v>Remplir la colonne AN ou AP</v>
      </c>
      <c r="AS335" s="103"/>
      <c r="AT335" s="173" t="str">
        <f t="shared" ref="AT335:AT398" si="192">IF($M335="Oui",$C$4,IF($M335="Non",$C$6,"Remplir la colonne M"))</f>
        <v>Remplir la colonne M</v>
      </c>
      <c r="AU335" s="179" t="str">
        <f t="shared" si="178"/>
        <v>Remplir la colonne AS</v>
      </c>
      <c r="AV335" s="297" t="str">
        <f t="shared" ref="AV335:AV398" si="193">IF($I335="","Remplir la colonne I",IF($I335&lt;DATE(2022,7,1),0,IF($M335="oui",IF(AS335-$C$5-$S$7*1.3&lt;0,0,AS335-$C$5-$S$7*1.3),IF(AS335-$S$7*1.3&lt;0,0,AS335-$S$7*1.3))))</f>
        <v>Remplir la colonne I</v>
      </c>
      <c r="AW335" s="84" t="s">
        <v>64</v>
      </c>
      <c r="AX335" s="315" t="str">
        <f t="shared" si="179"/>
        <v>Remplir les termes C, P et TVA</v>
      </c>
      <c r="AY335" s="55"/>
      <c r="AZ335" s="65"/>
      <c r="BA335" s="56"/>
      <c r="BB335" s="48" t="s">
        <v>64</v>
      </c>
      <c r="BC335" s="99" t="str">
        <f t="shared" si="180"/>
        <v>Remplir la colonne AY ou BA</v>
      </c>
      <c r="BD335" s="103"/>
      <c r="BE335" s="173" t="str">
        <f t="shared" ref="BE335:BE398" si="194">IF($M335="Oui",$C$4,IF($M335="Non",$C$6,"Remplir la colonne M"))</f>
        <v>Remplir la colonne M</v>
      </c>
      <c r="BF335" s="179" t="str">
        <f t="shared" si="181"/>
        <v>Remplir la colonne BD</v>
      </c>
      <c r="BG335" s="297" t="str">
        <f t="shared" ref="BG335:BG398" si="195">IF($I335="","Remplir la colonne I",IF($I335&lt;DATE(2022,7,1),0,IF($M335="oui",IF(BD335-$C$5-$T$7*1.3&lt;0,0,BD335-$C$5-$T$7*1.3),IF(BD335-$T$7*1.3&lt;0,0,BD335-$T$7*1.3))))</f>
        <v>Remplir la colonne I</v>
      </c>
      <c r="BH335" s="84" t="s">
        <v>64</v>
      </c>
      <c r="BI335" s="315" t="str">
        <f t="shared" si="182"/>
        <v>Remplir les termes C, P et TVA</v>
      </c>
      <c r="BJ335" s="55"/>
      <c r="BK335" s="65"/>
      <c r="BL335" s="56"/>
      <c r="BM335" s="48" t="s">
        <v>64</v>
      </c>
      <c r="BN335" s="99" t="str">
        <f t="shared" si="183"/>
        <v>Remplir la colonne BJ ou BL</v>
      </c>
      <c r="BO335" s="103"/>
      <c r="BP335" s="173" t="str">
        <f t="shared" ref="BP335:BP398" si="196">IF($M335="Oui",$C$4,IF($M335="Non",$C$6,"Remplir la colonne M"))</f>
        <v>Remplir la colonne M</v>
      </c>
      <c r="BQ335" s="179" t="str">
        <f t="shared" si="184"/>
        <v>Remplir la colonne BO</v>
      </c>
      <c r="BR335" s="297" t="str">
        <f t="shared" ref="BR335:BR398" si="197">IF($I335="","Remplir la colonne I",IF($I335&lt;DATE(2022,7,1),0,IF($M335="oui",IF(BO335-$C$5-$U$7*1.3&lt;0,0,BO335-$C$5-$U$7*1.3),IF(BO335-$U$7*1.3&lt;0,0,BO335-$U$7*1.3))))</f>
        <v>Remplir la colonne I</v>
      </c>
      <c r="BS335" s="84" t="s">
        <v>64</v>
      </c>
      <c r="BT335" s="315" t="str">
        <f t="shared" si="185"/>
        <v>Remplir les termes C, P et TVA</v>
      </c>
      <c r="BU335" s="55"/>
      <c r="BV335" s="65"/>
      <c r="BW335" s="56"/>
      <c r="BX335" s="48" t="s">
        <v>64</v>
      </c>
      <c r="BY335" s="99" t="str">
        <f t="shared" si="186"/>
        <v>Remplir la colonne BU ou BW</v>
      </c>
      <c r="BZ335" s="103"/>
      <c r="CA335" s="173" t="str">
        <f t="shared" ref="CA335:CA398" si="198">IF($M335="Oui",$C$4,IF($M335="Non",$C$6,"Remplir la colonne M"))</f>
        <v>Remplir la colonne M</v>
      </c>
      <c r="CB335" s="179" t="str">
        <f t="shared" si="187"/>
        <v>Remplir la colonne BZ</v>
      </c>
      <c r="CC335" s="297" t="str">
        <f t="shared" ref="CC335:CC398" si="199">IF($I335="","Remplir la colonne I",IF($I335&lt;DATE(2022,7,1),0,IF($M335="oui",IF(BZ335-$C$5-$V$7*1.3&lt;0,0,BZ335-$C$5-$V$7*1.3),IF(BZ335-$V$7*1.3&lt;0,0,BZ335-$V$7*1.3))))</f>
        <v>Remplir la colonne I</v>
      </c>
      <c r="CD335" s="84" t="s">
        <v>64</v>
      </c>
      <c r="CE335" s="315" t="str">
        <f t="shared" si="188"/>
        <v>Remplir les termes C, P et TVA</v>
      </c>
      <c r="CF335" s="61" t="str">
        <f t="shared" si="169"/>
        <v>REMPLIR TYPE DE CLIENT</v>
      </c>
      <c r="CG335" s="107" t="str">
        <f t="shared" si="170"/>
        <v>Montant total de l'aide demandée non indiqué</v>
      </c>
      <c r="CH335" s="1"/>
      <c r="CI335" s="1"/>
      <c r="CJ335" s="1"/>
      <c r="CK335" s="1"/>
      <c r="CL335" s="1"/>
    </row>
    <row r="336" spans="1:90" x14ac:dyDescent="0.25">
      <c r="A336" s="51"/>
      <c r="B336" s="111"/>
      <c r="C336" s="111"/>
      <c r="D336" s="111"/>
      <c r="E336" s="111"/>
      <c r="F336" s="111"/>
      <c r="G336" s="132"/>
      <c r="H336" s="151"/>
      <c r="I336" s="299"/>
      <c r="J336" s="152"/>
      <c r="K336" s="153"/>
      <c r="L336" s="169"/>
      <c r="M336" s="39"/>
      <c r="N336" s="90"/>
      <c r="O336" s="39"/>
      <c r="P336" s="23"/>
      <c r="Q336" s="170">
        <f t="shared" si="167"/>
        <v>0</v>
      </c>
      <c r="R336" s="55"/>
      <c r="S336" s="65"/>
      <c r="T336" s="56"/>
      <c r="U336" s="48" t="s">
        <v>64</v>
      </c>
      <c r="V336" s="99" t="str">
        <f t="shared" si="171"/>
        <v>Remplir la colonne R ou T</v>
      </c>
      <c r="W336" s="103"/>
      <c r="X336" s="173" t="str">
        <f t="shared" si="168"/>
        <v>Remplir la colonne M</v>
      </c>
      <c r="Y336" s="179" t="str">
        <f t="shared" si="172"/>
        <v>Remplir la colonne W</v>
      </c>
      <c r="Z336" s="297" t="str">
        <f t="shared" si="189"/>
        <v>Remplir la colonne I</v>
      </c>
      <c r="AA336" s="84" t="s">
        <v>64</v>
      </c>
      <c r="AB336" s="315" t="str">
        <f t="shared" si="173"/>
        <v>Remplir les termes C, P et TVA</v>
      </c>
      <c r="AC336" s="55"/>
      <c r="AD336" s="65"/>
      <c r="AE336" s="56"/>
      <c r="AF336" s="48" t="s">
        <v>64</v>
      </c>
      <c r="AG336" s="99" t="str">
        <f t="shared" si="174"/>
        <v>Remplir la colonne AC ou AE</v>
      </c>
      <c r="AH336" s="103"/>
      <c r="AI336" s="173" t="str">
        <f t="shared" si="190"/>
        <v>Remplir la colonne M</v>
      </c>
      <c r="AJ336" s="179" t="str">
        <f t="shared" si="175"/>
        <v>Remplir la colonne AH</v>
      </c>
      <c r="AK336" s="297" t="str">
        <f t="shared" si="191"/>
        <v>Remplir la colonne I</v>
      </c>
      <c r="AL336" s="84" t="s">
        <v>64</v>
      </c>
      <c r="AM336" s="315" t="str">
        <f t="shared" si="176"/>
        <v>Remplir les termes C, P et TVA</v>
      </c>
      <c r="AN336" s="55"/>
      <c r="AO336" s="65"/>
      <c r="AP336" s="56"/>
      <c r="AQ336" s="48" t="s">
        <v>64</v>
      </c>
      <c r="AR336" s="99" t="str">
        <f t="shared" si="177"/>
        <v>Remplir la colonne AN ou AP</v>
      </c>
      <c r="AS336" s="103"/>
      <c r="AT336" s="173" t="str">
        <f t="shared" si="192"/>
        <v>Remplir la colonne M</v>
      </c>
      <c r="AU336" s="179" t="str">
        <f t="shared" si="178"/>
        <v>Remplir la colonne AS</v>
      </c>
      <c r="AV336" s="297" t="str">
        <f t="shared" si="193"/>
        <v>Remplir la colonne I</v>
      </c>
      <c r="AW336" s="84" t="s">
        <v>64</v>
      </c>
      <c r="AX336" s="315" t="str">
        <f t="shared" si="179"/>
        <v>Remplir les termes C, P et TVA</v>
      </c>
      <c r="AY336" s="55"/>
      <c r="AZ336" s="65"/>
      <c r="BA336" s="56"/>
      <c r="BB336" s="48" t="s">
        <v>64</v>
      </c>
      <c r="BC336" s="99" t="str">
        <f t="shared" si="180"/>
        <v>Remplir la colonne AY ou BA</v>
      </c>
      <c r="BD336" s="103"/>
      <c r="BE336" s="173" t="str">
        <f t="shared" si="194"/>
        <v>Remplir la colonne M</v>
      </c>
      <c r="BF336" s="179" t="str">
        <f t="shared" si="181"/>
        <v>Remplir la colonne BD</v>
      </c>
      <c r="BG336" s="297" t="str">
        <f t="shared" si="195"/>
        <v>Remplir la colonne I</v>
      </c>
      <c r="BH336" s="84" t="s">
        <v>64</v>
      </c>
      <c r="BI336" s="315" t="str">
        <f t="shared" si="182"/>
        <v>Remplir les termes C, P et TVA</v>
      </c>
      <c r="BJ336" s="55"/>
      <c r="BK336" s="65"/>
      <c r="BL336" s="56"/>
      <c r="BM336" s="48" t="s">
        <v>64</v>
      </c>
      <c r="BN336" s="99" t="str">
        <f t="shared" si="183"/>
        <v>Remplir la colonne BJ ou BL</v>
      </c>
      <c r="BO336" s="103"/>
      <c r="BP336" s="173" t="str">
        <f t="shared" si="196"/>
        <v>Remplir la colonne M</v>
      </c>
      <c r="BQ336" s="179" t="str">
        <f t="shared" si="184"/>
        <v>Remplir la colonne BO</v>
      </c>
      <c r="BR336" s="297" t="str">
        <f t="shared" si="197"/>
        <v>Remplir la colonne I</v>
      </c>
      <c r="BS336" s="84" t="s">
        <v>64</v>
      </c>
      <c r="BT336" s="315" t="str">
        <f t="shared" si="185"/>
        <v>Remplir les termes C, P et TVA</v>
      </c>
      <c r="BU336" s="55"/>
      <c r="BV336" s="65"/>
      <c r="BW336" s="56"/>
      <c r="BX336" s="48" t="s">
        <v>64</v>
      </c>
      <c r="BY336" s="99" t="str">
        <f t="shared" si="186"/>
        <v>Remplir la colonne BU ou BW</v>
      </c>
      <c r="BZ336" s="103"/>
      <c r="CA336" s="173" t="str">
        <f t="shared" si="198"/>
        <v>Remplir la colonne M</v>
      </c>
      <c r="CB336" s="179" t="str">
        <f t="shared" si="187"/>
        <v>Remplir la colonne BZ</v>
      </c>
      <c r="CC336" s="297" t="str">
        <f t="shared" si="199"/>
        <v>Remplir la colonne I</v>
      </c>
      <c r="CD336" s="84" t="s">
        <v>64</v>
      </c>
      <c r="CE336" s="315" t="str">
        <f t="shared" si="188"/>
        <v>Remplir les termes C, P et TVA</v>
      </c>
      <c r="CF336" s="61" t="str">
        <f t="shared" si="169"/>
        <v>REMPLIR TYPE DE CLIENT</v>
      </c>
      <c r="CG336" s="107" t="str">
        <f t="shared" si="170"/>
        <v>Montant total de l'aide demandée non indiqué</v>
      </c>
      <c r="CH336" s="1"/>
      <c r="CI336" s="1"/>
      <c r="CJ336" s="1"/>
      <c r="CK336" s="1"/>
      <c r="CL336" s="1"/>
    </row>
    <row r="337" spans="1:90" x14ac:dyDescent="0.25">
      <c r="A337" s="51"/>
      <c r="B337" s="111"/>
      <c r="C337" s="111"/>
      <c r="D337" s="111"/>
      <c r="E337" s="111"/>
      <c r="F337" s="111"/>
      <c r="G337" s="132"/>
      <c r="H337" s="151"/>
      <c r="I337" s="299"/>
      <c r="J337" s="152"/>
      <c r="K337" s="153"/>
      <c r="L337" s="169"/>
      <c r="M337" s="39"/>
      <c r="N337" s="90"/>
      <c r="O337" s="39"/>
      <c r="P337" s="23"/>
      <c r="Q337" s="170">
        <f t="shared" si="167"/>
        <v>0</v>
      </c>
      <c r="R337" s="55"/>
      <c r="S337" s="65"/>
      <c r="T337" s="56"/>
      <c r="U337" s="48" t="s">
        <v>64</v>
      </c>
      <c r="V337" s="99" t="str">
        <f t="shared" si="171"/>
        <v>Remplir la colonne R ou T</v>
      </c>
      <c r="W337" s="103"/>
      <c r="X337" s="173" t="str">
        <f t="shared" si="168"/>
        <v>Remplir la colonne M</v>
      </c>
      <c r="Y337" s="179" t="str">
        <f t="shared" si="172"/>
        <v>Remplir la colonne W</v>
      </c>
      <c r="Z337" s="297" t="str">
        <f t="shared" si="189"/>
        <v>Remplir la colonne I</v>
      </c>
      <c r="AA337" s="84" t="s">
        <v>64</v>
      </c>
      <c r="AB337" s="315" t="str">
        <f t="shared" si="173"/>
        <v>Remplir les termes C, P et TVA</v>
      </c>
      <c r="AC337" s="55"/>
      <c r="AD337" s="65"/>
      <c r="AE337" s="56"/>
      <c r="AF337" s="48" t="s">
        <v>64</v>
      </c>
      <c r="AG337" s="99" t="str">
        <f t="shared" si="174"/>
        <v>Remplir la colonne AC ou AE</v>
      </c>
      <c r="AH337" s="103"/>
      <c r="AI337" s="173" t="str">
        <f t="shared" si="190"/>
        <v>Remplir la colonne M</v>
      </c>
      <c r="AJ337" s="179" t="str">
        <f t="shared" si="175"/>
        <v>Remplir la colonne AH</v>
      </c>
      <c r="AK337" s="297" t="str">
        <f t="shared" si="191"/>
        <v>Remplir la colonne I</v>
      </c>
      <c r="AL337" s="84" t="s">
        <v>64</v>
      </c>
      <c r="AM337" s="315" t="str">
        <f t="shared" si="176"/>
        <v>Remplir les termes C, P et TVA</v>
      </c>
      <c r="AN337" s="55"/>
      <c r="AO337" s="65"/>
      <c r="AP337" s="56"/>
      <c r="AQ337" s="48" t="s">
        <v>64</v>
      </c>
      <c r="AR337" s="99" t="str">
        <f t="shared" si="177"/>
        <v>Remplir la colonne AN ou AP</v>
      </c>
      <c r="AS337" s="103"/>
      <c r="AT337" s="173" t="str">
        <f t="shared" si="192"/>
        <v>Remplir la colonne M</v>
      </c>
      <c r="AU337" s="179" t="str">
        <f t="shared" si="178"/>
        <v>Remplir la colonne AS</v>
      </c>
      <c r="AV337" s="297" t="str">
        <f t="shared" si="193"/>
        <v>Remplir la colonne I</v>
      </c>
      <c r="AW337" s="84" t="s">
        <v>64</v>
      </c>
      <c r="AX337" s="315" t="str">
        <f t="shared" si="179"/>
        <v>Remplir les termes C, P et TVA</v>
      </c>
      <c r="AY337" s="55"/>
      <c r="AZ337" s="65"/>
      <c r="BA337" s="56"/>
      <c r="BB337" s="48" t="s">
        <v>64</v>
      </c>
      <c r="BC337" s="99" t="str">
        <f t="shared" si="180"/>
        <v>Remplir la colonne AY ou BA</v>
      </c>
      <c r="BD337" s="103"/>
      <c r="BE337" s="173" t="str">
        <f t="shared" si="194"/>
        <v>Remplir la colonne M</v>
      </c>
      <c r="BF337" s="179" t="str">
        <f t="shared" si="181"/>
        <v>Remplir la colonne BD</v>
      </c>
      <c r="BG337" s="297" t="str">
        <f t="shared" si="195"/>
        <v>Remplir la colonne I</v>
      </c>
      <c r="BH337" s="84" t="s">
        <v>64</v>
      </c>
      <c r="BI337" s="315" t="str">
        <f t="shared" si="182"/>
        <v>Remplir les termes C, P et TVA</v>
      </c>
      <c r="BJ337" s="55"/>
      <c r="BK337" s="65"/>
      <c r="BL337" s="56"/>
      <c r="BM337" s="48" t="s">
        <v>64</v>
      </c>
      <c r="BN337" s="99" t="str">
        <f t="shared" si="183"/>
        <v>Remplir la colonne BJ ou BL</v>
      </c>
      <c r="BO337" s="103"/>
      <c r="BP337" s="173" t="str">
        <f t="shared" si="196"/>
        <v>Remplir la colonne M</v>
      </c>
      <c r="BQ337" s="179" t="str">
        <f t="shared" si="184"/>
        <v>Remplir la colonne BO</v>
      </c>
      <c r="BR337" s="297" t="str">
        <f t="shared" si="197"/>
        <v>Remplir la colonne I</v>
      </c>
      <c r="BS337" s="84" t="s">
        <v>64</v>
      </c>
      <c r="BT337" s="315" t="str">
        <f t="shared" si="185"/>
        <v>Remplir les termes C, P et TVA</v>
      </c>
      <c r="BU337" s="55"/>
      <c r="BV337" s="65"/>
      <c r="BW337" s="56"/>
      <c r="BX337" s="48" t="s">
        <v>64</v>
      </c>
      <c r="BY337" s="99" t="str">
        <f t="shared" si="186"/>
        <v>Remplir la colonne BU ou BW</v>
      </c>
      <c r="BZ337" s="103"/>
      <c r="CA337" s="173" t="str">
        <f t="shared" si="198"/>
        <v>Remplir la colonne M</v>
      </c>
      <c r="CB337" s="179" t="str">
        <f t="shared" si="187"/>
        <v>Remplir la colonne BZ</v>
      </c>
      <c r="CC337" s="297" t="str">
        <f t="shared" si="199"/>
        <v>Remplir la colonne I</v>
      </c>
      <c r="CD337" s="84" t="s">
        <v>64</v>
      </c>
      <c r="CE337" s="315" t="str">
        <f t="shared" si="188"/>
        <v>Remplir les termes C, P et TVA</v>
      </c>
      <c r="CF337" s="61" t="str">
        <f t="shared" si="169"/>
        <v>REMPLIR TYPE DE CLIENT</v>
      </c>
      <c r="CG337" s="107" t="str">
        <f t="shared" si="170"/>
        <v>Montant total de l'aide demandée non indiqué</v>
      </c>
      <c r="CH337" s="1"/>
      <c r="CI337" s="1"/>
      <c r="CJ337" s="1"/>
      <c r="CK337" s="1"/>
      <c r="CL337" s="1"/>
    </row>
    <row r="338" spans="1:90" x14ac:dyDescent="0.25">
      <c r="A338" s="51"/>
      <c r="B338" s="111"/>
      <c r="C338" s="111"/>
      <c r="D338" s="111"/>
      <c r="E338" s="111"/>
      <c r="F338" s="111"/>
      <c r="G338" s="132"/>
      <c r="H338" s="151"/>
      <c r="I338" s="299"/>
      <c r="J338" s="152"/>
      <c r="K338" s="153"/>
      <c r="L338" s="169"/>
      <c r="M338" s="39"/>
      <c r="N338" s="90"/>
      <c r="O338" s="39"/>
      <c r="P338" s="23"/>
      <c r="Q338" s="170">
        <f t="shared" si="167"/>
        <v>0</v>
      </c>
      <c r="R338" s="55"/>
      <c r="S338" s="65"/>
      <c r="T338" s="56"/>
      <c r="U338" s="48" t="s">
        <v>64</v>
      </c>
      <c r="V338" s="99" t="str">
        <f t="shared" si="171"/>
        <v>Remplir la colonne R ou T</v>
      </c>
      <c r="W338" s="103"/>
      <c r="X338" s="173" t="str">
        <f t="shared" si="168"/>
        <v>Remplir la colonne M</v>
      </c>
      <c r="Y338" s="179" t="str">
        <f t="shared" si="172"/>
        <v>Remplir la colonne W</v>
      </c>
      <c r="Z338" s="297" t="str">
        <f t="shared" si="189"/>
        <v>Remplir la colonne I</v>
      </c>
      <c r="AA338" s="84" t="s">
        <v>64</v>
      </c>
      <c r="AB338" s="315" t="str">
        <f t="shared" si="173"/>
        <v>Remplir les termes C, P et TVA</v>
      </c>
      <c r="AC338" s="55"/>
      <c r="AD338" s="65"/>
      <c r="AE338" s="56"/>
      <c r="AF338" s="48" t="s">
        <v>64</v>
      </c>
      <c r="AG338" s="99" t="str">
        <f t="shared" si="174"/>
        <v>Remplir la colonne AC ou AE</v>
      </c>
      <c r="AH338" s="103"/>
      <c r="AI338" s="173" t="str">
        <f t="shared" si="190"/>
        <v>Remplir la colonne M</v>
      </c>
      <c r="AJ338" s="179" t="str">
        <f t="shared" si="175"/>
        <v>Remplir la colonne AH</v>
      </c>
      <c r="AK338" s="297" t="str">
        <f t="shared" si="191"/>
        <v>Remplir la colonne I</v>
      </c>
      <c r="AL338" s="84" t="s">
        <v>64</v>
      </c>
      <c r="AM338" s="315" t="str">
        <f t="shared" si="176"/>
        <v>Remplir les termes C, P et TVA</v>
      </c>
      <c r="AN338" s="55"/>
      <c r="AO338" s="65"/>
      <c r="AP338" s="56"/>
      <c r="AQ338" s="48" t="s">
        <v>64</v>
      </c>
      <c r="AR338" s="99" t="str">
        <f t="shared" si="177"/>
        <v>Remplir la colonne AN ou AP</v>
      </c>
      <c r="AS338" s="103"/>
      <c r="AT338" s="173" t="str">
        <f t="shared" si="192"/>
        <v>Remplir la colonne M</v>
      </c>
      <c r="AU338" s="179" t="str">
        <f t="shared" si="178"/>
        <v>Remplir la colonne AS</v>
      </c>
      <c r="AV338" s="297" t="str">
        <f t="shared" si="193"/>
        <v>Remplir la colonne I</v>
      </c>
      <c r="AW338" s="84" t="s">
        <v>64</v>
      </c>
      <c r="AX338" s="315" t="str">
        <f t="shared" si="179"/>
        <v>Remplir les termes C, P et TVA</v>
      </c>
      <c r="AY338" s="55"/>
      <c r="AZ338" s="65"/>
      <c r="BA338" s="56"/>
      <c r="BB338" s="48" t="s">
        <v>64</v>
      </c>
      <c r="BC338" s="99" t="str">
        <f t="shared" si="180"/>
        <v>Remplir la colonne AY ou BA</v>
      </c>
      <c r="BD338" s="103"/>
      <c r="BE338" s="173" t="str">
        <f t="shared" si="194"/>
        <v>Remplir la colonne M</v>
      </c>
      <c r="BF338" s="179" t="str">
        <f t="shared" si="181"/>
        <v>Remplir la colonne BD</v>
      </c>
      <c r="BG338" s="297" t="str">
        <f t="shared" si="195"/>
        <v>Remplir la colonne I</v>
      </c>
      <c r="BH338" s="84" t="s">
        <v>64</v>
      </c>
      <c r="BI338" s="315" t="str">
        <f t="shared" si="182"/>
        <v>Remplir les termes C, P et TVA</v>
      </c>
      <c r="BJ338" s="55"/>
      <c r="BK338" s="65"/>
      <c r="BL338" s="56"/>
      <c r="BM338" s="48" t="s">
        <v>64</v>
      </c>
      <c r="BN338" s="99" t="str">
        <f t="shared" si="183"/>
        <v>Remplir la colonne BJ ou BL</v>
      </c>
      <c r="BO338" s="103"/>
      <c r="BP338" s="173" t="str">
        <f t="shared" si="196"/>
        <v>Remplir la colonne M</v>
      </c>
      <c r="BQ338" s="179" t="str">
        <f t="shared" si="184"/>
        <v>Remplir la colonne BO</v>
      </c>
      <c r="BR338" s="297" t="str">
        <f t="shared" si="197"/>
        <v>Remplir la colonne I</v>
      </c>
      <c r="BS338" s="84" t="s">
        <v>64</v>
      </c>
      <c r="BT338" s="315" t="str">
        <f t="shared" si="185"/>
        <v>Remplir les termes C, P et TVA</v>
      </c>
      <c r="BU338" s="55"/>
      <c r="BV338" s="65"/>
      <c r="BW338" s="56"/>
      <c r="BX338" s="48" t="s">
        <v>64</v>
      </c>
      <c r="BY338" s="99" t="str">
        <f t="shared" si="186"/>
        <v>Remplir la colonne BU ou BW</v>
      </c>
      <c r="BZ338" s="103"/>
      <c r="CA338" s="173" t="str">
        <f t="shared" si="198"/>
        <v>Remplir la colonne M</v>
      </c>
      <c r="CB338" s="179" t="str">
        <f t="shared" si="187"/>
        <v>Remplir la colonne BZ</v>
      </c>
      <c r="CC338" s="297" t="str">
        <f t="shared" si="199"/>
        <v>Remplir la colonne I</v>
      </c>
      <c r="CD338" s="84" t="s">
        <v>64</v>
      </c>
      <c r="CE338" s="315" t="str">
        <f t="shared" si="188"/>
        <v>Remplir les termes C, P et TVA</v>
      </c>
      <c r="CF338" s="61" t="str">
        <f t="shared" si="169"/>
        <v>REMPLIR TYPE DE CLIENT</v>
      </c>
      <c r="CG338" s="107" t="str">
        <f t="shared" si="170"/>
        <v>Montant total de l'aide demandée non indiqué</v>
      </c>
      <c r="CH338" s="1"/>
      <c r="CI338" s="1"/>
      <c r="CJ338" s="1"/>
      <c r="CK338" s="1"/>
      <c r="CL338" s="1"/>
    </row>
    <row r="339" spans="1:90" x14ac:dyDescent="0.25">
      <c r="A339" s="51"/>
      <c r="B339" s="111"/>
      <c r="C339" s="111"/>
      <c r="D339" s="111"/>
      <c r="E339" s="111"/>
      <c r="F339" s="111"/>
      <c r="G339" s="132"/>
      <c r="H339" s="151"/>
      <c r="I339" s="299"/>
      <c r="J339" s="152"/>
      <c r="K339" s="153"/>
      <c r="L339" s="169"/>
      <c r="M339" s="39"/>
      <c r="N339" s="90"/>
      <c r="O339" s="39"/>
      <c r="P339" s="23"/>
      <c r="Q339" s="170">
        <f t="shared" si="167"/>
        <v>0</v>
      </c>
      <c r="R339" s="55"/>
      <c r="S339" s="65"/>
      <c r="T339" s="56"/>
      <c r="U339" s="48" t="s">
        <v>64</v>
      </c>
      <c r="V339" s="99" t="str">
        <f t="shared" si="171"/>
        <v>Remplir la colonne R ou T</v>
      </c>
      <c r="W339" s="103"/>
      <c r="X339" s="173" t="str">
        <f t="shared" si="168"/>
        <v>Remplir la colonne M</v>
      </c>
      <c r="Y339" s="179" t="str">
        <f t="shared" si="172"/>
        <v>Remplir la colonne W</v>
      </c>
      <c r="Z339" s="297" t="str">
        <f t="shared" si="189"/>
        <v>Remplir la colonne I</v>
      </c>
      <c r="AA339" s="84" t="s">
        <v>64</v>
      </c>
      <c r="AB339" s="315" t="str">
        <f t="shared" si="173"/>
        <v>Remplir les termes C, P et TVA</v>
      </c>
      <c r="AC339" s="55"/>
      <c r="AD339" s="65"/>
      <c r="AE339" s="56"/>
      <c r="AF339" s="48" t="s">
        <v>64</v>
      </c>
      <c r="AG339" s="99" t="str">
        <f t="shared" si="174"/>
        <v>Remplir la colonne AC ou AE</v>
      </c>
      <c r="AH339" s="103"/>
      <c r="AI339" s="173" t="str">
        <f t="shared" si="190"/>
        <v>Remplir la colonne M</v>
      </c>
      <c r="AJ339" s="179" t="str">
        <f t="shared" si="175"/>
        <v>Remplir la colonne AH</v>
      </c>
      <c r="AK339" s="297" t="str">
        <f t="shared" si="191"/>
        <v>Remplir la colonne I</v>
      </c>
      <c r="AL339" s="84" t="s">
        <v>64</v>
      </c>
      <c r="AM339" s="315" t="str">
        <f t="shared" si="176"/>
        <v>Remplir les termes C, P et TVA</v>
      </c>
      <c r="AN339" s="55"/>
      <c r="AO339" s="65"/>
      <c r="AP339" s="56"/>
      <c r="AQ339" s="48" t="s">
        <v>64</v>
      </c>
      <c r="AR339" s="99" t="str">
        <f t="shared" si="177"/>
        <v>Remplir la colonne AN ou AP</v>
      </c>
      <c r="AS339" s="103"/>
      <c r="AT339" s="173" t="str">
        <f t="shared" si="192"/>
        <v>Remplir la colonne M</v>
      </c>
      <c r="AU339" s="179" t="str">
        <f t="shared" si="178"/>
        <v>Remplir la colonne AS</v>
      </c>
      <c r="AV339" s="297" t="str">
        <f t="shared" si="193"/>
        <v>Remplir la colonne I</v>
      </c>
      <c r="AW339" s="84" t="s">
        <v>64</v>
      </c>
      <c r="AX339" s="315" t="str">
        <f t="shared" si="179"/>
        <v>Remplir les termes C, P et TVA</v>
      </c>
      <c r="AY339" s="55"/>
      <c r="AZ339" s="65"/>
      <c r="BA339" s="56"/>
      <c r="BB339" s="48" t="s">
        <v>64</v>
      </c>
      <c r="BC339" s="99" t="str">
        <f t="shared" si="180"/>
        <v>Remplir la colonne AY ou BA</v>
      </c>
      <c r="BD339" s="103"/>
      <c r="BE339" s="173" t="str">
        <f t="shared" si="194"/>
        <v>Remplir la colonne M</v>
      </c>
      <c r="BF339" s="179" t="str">
        <f t="shared" si="181"/>
        <v>Remplir la colonne BD</v>
      </c>
      <c r="BG339" s="297" t="str">
        <f t="shared" si="195"/>
        <v>Remplir la colonne I</v>
      </c>
      <c r="BH339" s="84" t="s">
        <v>64</v>
      </c>
      <c r="BI339" s="315" t="str">
        <f t="shared" si="182"/>
        <v>Remplir les termes C, P et TVA</v>
      </c>
      <c r="BJ339" s="55"/>
      <c r="BK339" s="65"/>
      <c r="BL339" s="56"/>
      <c r="BM339" s="48" t="s">
        <v>64</v>
      </c>
      <c r="BN339" s="99" t="str">
        <f t="shared" si="183"/>
        <v>Remplir la colonne BJ ou BL</v>
      </c>
      <c r="BO339" s="103"/>
      <c r="BP339" s="173" t="str">
        <f t="shared" si="196"/>
        <v>Remplir la colonne M</v>
      </c>
      <c r="BQ339" s="179" t="str">
        <f t="shared" si="184"/>
        <v>Remplir la colonne BO</v>
      </c>
      <c r="BR339" s="297" t="str">
        <f t="shared" si="197"/>
        <v>Remplir la colonne I</v>
      </c>
      <c r="BS339" s="84" t="s">
        <v>64</v>
      </c>
      <c r="BT339" s="315" t="str">
        <f t="shared" si="185"/>
        <v>Remplir les termes C, P et TVA</v>
      </c>
      <c r="BU339" s="55"/>
      <c r="BV339" s="65"/>
      <c r="BW339" s="56"/>
      <c r="BX339" s="48" t="s">
        <v>64</v>
      </c>
      <c r="BY339" s="99" t="str">
        <f t="shared" si="186"/>
        <v>Remplir la colonne BU ou BW</v>
      </c>
      <c r="BZ339" s="103"/>
      <c r="CA339" s="173" t="str">
        <f t="shared" si="198"/>
        <v>Remplir la colonne M</v>
      </c>
      <c r="CB339" s="179" t="str">
        <f t="shared" si="187"/>
        <v>Remplir la colonne BZ</v>
      </c>
      <c r="CC339" s="297" t="str">
        <f t="shared" si="199"/>
        <v>Remplir la colonne I</v>
      </c>
      <c r="CD339" s="84" t="s">
        <v>64</v>
      </c>
      <c r="CE339" s="315" t="str">
        <f t="shared" si="188"/>
        <v>Remplir les termes C, P et TVA</v>
      </c>
      <c r="CF339" s="61" t="str">
        <f t="shared" si="169"/>
        <v>REMPLIR TYPE DE CLIENT</v>
      </c>
      <c r="CG339" s="107" t="str">
        <f t="shared" si="170"/>
        <v>Montant total de l'aide demandée non indiqué</v>
      </c>
      <c r="CH339" s="1"/>
      <c r="CI339" s="1"/>
      <c r="CJ339" s="1"/>
      <c r="CK339" s="1"/>
      <c r="CL339" s="1"/>
    </row>
    <row r="340" spans="1:90" x14ac:dyDescent="0.25">
      <c r="A340" s="51"/>
      <c r="B340" s="111"/>
      <c r="C340" s="111"/>
      <c r="D340" s="111"/>
      <c r="E340" s="111"/>
      <c r="F340" s="111"/>
      <c r="G340" s="132"/>
      <c r="H340" s="151"/>
      <c r="I340" s="299"/>
      <c r="J340" s="152"/>
      <c r="K340" s="153"/>
      <c r="L340" s="169"/>
      <c r="M340" s="39"/>
      <c r="N340" s="90"/>
      <c r="O340" s="39"/>
      <c r="P340" s="23"/>
      <c r="Q340" s="170">
        <f t="shared" si="167"/>
        <v>0</v>
      </c>
      <c r="R340" s="55"/>
      <c r="S340" s="65"/>
      <c r="T340" s="56"/>
      <c r="U340" s="48" t="s">
        <v>64</v>
      </c>
      <c r="V340" s="99" t="str">
        <f t="shared" si="171"/>
        <v>Remplir la colonne R ou T</v>
      </c>
      <c r="W340" s="103"/>
      <c r="X340" s="173" t="str">
        <f t="shared" si="168"/>
        <v>Remplir la colonne M</v>
      </c>
      <c r="Y340" s="179" t="str">
        <f t="shared" si="172"/>
        <v>Remplir la colonne W</v>
      </c>
      <c r="Z340" s="297" t="str">
        <f t="shared" si="189"/>
        <v>Remplir la colonne I</v>
      </c>
      <c r="AA340" s="84" t="s">
        <v>64</v>
      </c>
      <c r="AB340" s="315" t="str">
        <f t="shared" si="173"/>
        <v>Remplir les termes C, P et TVA</v>
      </c>
      <c r="AC340" s="55"/>
      <c r="AD340" s="65"/>
      <c r="AE340" s="56"/>
      <c r="AF340" s="48" t="s">
        <v>64</v>
      </c>
      <c r="AG340" s="99" t="str">
        <f t="shared" si="174"/>
        <v>Remplir la colonne AC ou AE</v>
      </c>
      <c r="AH340" s="103"/>
      <c r="AI340" s="173" t="str">
        <f t="shared" si="190"/>
        <v>Remplir la colonne M</v>
      </c>
      <c r="AJ340" s="179" t="str">
        <f t="shared" si="175"/>
        <v>Remplir la colonne AH</v>
      </c>
      <c r="AK340" s="297" t="str">
        <f t="shared" si="191"/>
        <v>Remplir la colonne I</v>
      </c>
      <c r="AL340" s="84" t="s">
        <v>64</v>
      </c>
      <c r="AM340" s="315" t="str">
        <f t="shared" si="176"/>
        <v>Remplir les termes C, P et TVA</v>
      </c>
      <c r="AN340" s="55"/>
      <c r="AO340" s="65"/>
      <c r="AP340" s="56"/>
      <c r="AQ340" s="48" t="s">
        <v>64</v>
      </c>
      <c r="AR340" s="99" t="str">
        <f t="shared" si="177"/>
        <v>Remplir la colonne AN ou AP</v>
      </c>
      <c r="AS340" s="103"/>
      <c r="AT340" s="173" t="str">
        <f t="shared" si="192"/>
        <v>Remplir la colonne M</v>
      </c>
      <c r="AU340" s="179" t="str">
        <f t="shared" si="178"/>
        <v>Remplir la colonne AS</v>
      </c>
      <c r="AV340" s="297" t="str">
        <f t="shared" si="193"/>
        <v>Remplir la colonne I</v>
      </c>
      <c r="AW340" s="84" t="s">
        <v>64</v>
      </c>
      <c r="AX340" s="315" t="str">
        <f t="shared" si="179"/>
        <v>Remplir les termes C, P et TVA</v>
      </c>
      <c r="AY340" s="55"/>
      <c r="AZ340" s="65"/>
      <c r="BA340" s="56"/>
      <c r="BB340" s="48" t="s">
        <v>64</v>
      </c>
      <c r="BC340" s="99" t="str">
        <f t="shared" si="180"/>
        <v>Remplir la colonne AY ou BA</v>
      </c>
      <c r="BD340" s="103"/>
      <c r="BE340" s="173" t="str">
        <f t="shared" si="194"/>
        <v>Remplir la colonne M</v>
      </c>
      <c r="BF340" s="179" t="str">
        <f t="shared" si="181"/>
        <v>Remplir la colonne BD</v>
      </c>
      <c r="BG340" s="297" t="str">
        <f t="shared" si="195"/>
        <v>Remplir la colonne I</v>
      </c>
      <c r="BH340" s="84" t="s">
        <v>64</v>
      </c>
      <c r="BI340" s="315" t="str">
        <f t="shared" si="182"/>
        <v>Remplir les termes C, P et TVA</v>
      </c>
      <c r="BJ340" s="55"/>
      <c r="BK340" s="65"/>
      <c r="BL340" s="56"/>
      <c r="BM340" s="48" t="s">
        <v>64</v>
      </c>
      <c r="BN340" s="99" t="str">
        <f t="shared" si="183"/>
        <v>Remplir la colonne BJ ou BL</v>
      </c>
      <c r="BO340" s="103"/>
      <c r="BP340" s="173" t="str">
        <f t="shared" si="196"/>
        <v>Remplir la colonne M</v>
      </c>
      <c r="BQ340" s="179" t="str">
        <f t="shared" si="184"/>
        <v>Remplir la colonne BO</v>
      </c>
      <c r="BR340" s="297" t="str">
        <f t="shared" si="197"/>
        <v>Remplir la colonne I</v>
      </c>
      <c r="BS340" s="84" t="s">
        <v>64</v>
      </c>
      <c r="BT340" s="315" t="str">
        <f t="shared" si="185"/>
        <v>Remplir les termes C, P et TVA</v>
      </c>
      <c r="BU340" s="55"/>
      <c r="BV340" s="65"/>
      <c r="BW340" s="56"/>
      <c r="BX340" s="48" t="s">
        <v>64</v>
      </c>
      <c r="BY340" s="99" t="str">
        <f t="shared" si="186"/>
        <v>Remplir la colonne BU ou BW</v>
      </c>
      <c r="BZ340" s="103"/>
      <c r="CA340" s="173" t="str">
        <f t="shared" si="198"/>
        <v>Remplir la colonne M</v>
      </c>
      <c r="CB340" s="179" t="str">
        <f t="shared" si="187"/>
        <v>Remplir la colonne BZ</v>
      </c>
      <c r="CC340" s="297" t="str">
        <f t="shared" si="199"/>
        <v>Remplir la colonne I</v>
      </c>
      <c r="CD340" s="84" t="s">
        <v>64</v>
      </c>
      <c r="CE340" s="315" t="str">
        <f t="shared" si="188"/>
        <v>Remplir les termes C, P et TVA</v>
      </c>
      <c r="CF340" s="61" t="str">
        <f t="shared" si="169"/>
        <v>REMPLIR TYPE DE CLIENT</v>
      </c>
      <c r="CG340" s="107" t="str">
        <f t="shared" si="170"/>
        <v>Montant total de l'aide demandée non indiqué</v>
      </c>
      <c r="CH340" s="1"/>
      <c r="CI340" s="1"/>
      <c r="CJ340" s="1"/>
      <c r="CK340" s="1"/>
      <c r="CL340" s="1"/>
    </row>
    <row r="341" spans="1:90" x14ac:dyDescent="0.25">
      <c r="A341" s="51"/>
      <c r="B341" s="111"/>
      <c r="C341" s="111"/>
      <c r="D341" s="111"/>
      <c r="E341" s="111"/>
      <c r="F341" s="111"/>
      <c r="G341" s="132"/>
      <c r="H341" s="151"/>
      <c r="I341" s="299"/>
      <c r="J341" s="152"/>
      <c r="K341" s="153"/>
      <c r="L341" s="169"/>
      <c r="M341" s="39"/>
      <c r="N341" s="90"/>
      <c r="O341" s="39"/>
      <c r="P341" s="23"/>
      <c r="Q341" s="170">
        <f t="shared" si="167"/>
        <v>0</v>
      </c>
      <c r="R341" s="55"/>
      <c r="S341" s="65"/>
      <c r="T341" s="56"/>
      <c r="U341" s="48" t="s">
        <v>64</v>
      </c>
      <c r="V341" s="99" t="str">
        <f t="shared" si="171"/>
        <v>Remplir la colonne R ou T</v>
      </c>
      <c r="W341" s="103"/>
      <c r="X341" s="173" t="str">
        <f t="shared" si="168"/>
        <v>Remplir la colonne M</v>
      </c>
      <c r="Y341" s="179" t="str">
        <f t="shared" si="172"/>
        <v>Remplir la colonne W</v>
      </c>
      <c r="Z341" s="297" t="str">
        <f t="shared" si="189"/>
        <v>Remplir la colonne I</v>
      </c>
      <c r="AA341" s="84" t="s">
        <v>64</v>
      </c>
      <c r="AB341" s="315" t="str">
        <f t="shared" si="173"/>
        <v>Remplir les termes C, P et TVA</v>
      </c>
      <c r="AC341" s="55"/>
      <c r="AD341" s="65"/>
      <c r="AE341" s="56"/>
      <c r="AF341" s="48" t="s">
        <v>64</v>
      </c>
      <c r="AG341" s="99" t="str">
        <f t="shared" si="174"/>
        <v>Remplir la colonne AC ou AE</v>
      </c>
      <c r="AH341" s="103"/>
      <c r="AI341" s="173" t="str">
        <f t="shared" si="190"/>
        <v>Remplir la colonne M</v>
      </c>
      <c r="AJ341" s="179" t="str">
        <f t="shared" si="175"/>
        <v>Remplir la colonne AH</v>
      </c>
      <c r="AK341" s="297" t="str">
        <f t="shared" si="191"/>
        <v>Remplir la colonne I</v>
      </c>
      <c r="AL341" s="84" t="s">
        <v>64</v>
      </c>
      <c r="AM341" s="315" t="str">
        <f t="shared" si="176"/>
        <v>Remplir les termes C, P et TVA</v>
      </c>
      <c r="AN341" s="55"/>
      <c r="AO341" s="65"/>
      <c r="AP341" s="56"/>
      <c r="AQ341" s="48" t="s">
        <v>64</v>
      </c>
      <c r="AR341" s="99" t="str">
        <f t="shared" si="177"/>
        <v>Remplir la colonne AN ou AP</v>
      </c>
      <c r="AS341" s="103"/>
      <c r="AT341" s="173" t="str">
        <f t="shared" si="192"/>
        <v>Remplir la colonne M</v>
      </c>
      <c r="AU341" s="179" t="str">
        <f t="shared" si="178"/>
        <v>Remplir la colonne AS</v>
      </c>
      <c r="AV341" s="297" t="str">
        <f t="shared" si="193"/>
        <v>Remplir la colonne I</v>
      </c>
      <c r="AW341" s="84" t="s">
        <v>64</v>
      </c>
      <c r="AX341" s="315" t="str">
        <f t="shared" si="179"/>
        <v>Remplir les termes C, P et TVA</v>
      </c>
      <c r="AY341" s="55"/>
      <c r="AZ341" s="65"/>
      <c r="BA341" s="56"/>
      <c r="BB341" s="48" t="s">
        <v>64</v>
      </c>
      <c r="BC341" s="99" t="str">
        <f t="shared" si="180"/>
        <v>Remplir la colonne AY ou BA</v>
      </c>
      <c r="BD341" s="103"/>
      <c r="BE341" s="173" t="str">
        <f t="shared" si="194"/>
        <v>Remplir la colonne M</v>
      </c>
      <c r="BF341" s="179" t="str">
        <f t="shared" si="181"/>
        <v>Remplir la colonne BD</v>
      </c>
      <c r="BG341" s="297" t="str">
        <f t="shared" si="195"/>
        <v>Remplir la colonne I</v>
      </c>
      <c r="BH341" s="84" t="s">
        <v>64</v>
      </c>
      <c r="BI341" s="315" t="str">
        <f t="shared" si="182"/>
        <v>Remplir les termes C, P et TVA</v>
      </c>
      <c r="BJ341" s="55"/>
      <c r="BK341" s="65"/>
      <c r="BL341" s="56"/>
      <c r="BM341" s="48" t="s">
        <v>64</v>
      </c>
      <c r="BN341" s="99" t="str">
        <f t="shared" si="183"/>
        <v>Remplir la colonne BJ ou BL</v>
      </c>
      <c r="BO341" s="103"/>
      <c r="BP341" s="173" t="str">
        <f t="shared" si="196"/>
        <v>Remplir la colonne M</v>
      </c>
      <c r="BQ341" s="179" t="str">
        <f t="shared" si="184"/>
        <v>Remplir la colonne BO</v>
      </c>
      <c r="BR341" s="297" t="str">
        <f t="shared" si="197"/>
        <v>Remplir la colonne I</v>
      </c>
      <c r="BS341" s="84" t="s">
        <v>64</v>
      </c>
      <c r="BT341" s="315" t="str">
        <f t="shared" si="185"/>
        <v>Remplir les termes C, P et TVA</v>
      </c>
      <c r="BU341" s="55"/>
      <c r="BV341" s="65"/>
      <c r="BW341" s="56"/>
      <c r="BX341" s="48" t="s">
        <v>64</v>
      </c>
      <c r="BY341" s="99" t="str">
        <f t="shared" si="186"/>
        <v>Remplir la colonne BU ou BW</v>
      </c>
      <c r="BZ341" s="103"/>
      <c r="CA341" s="173" t="str">
        <f t="shared" si="198"/>
        <v>Remplir la colonne M</v>
      </c>
      <c r="CB341" s="179" t="str">
        <f t="shared" si="187"/>
        <v>Remplir la colonne BZ</v>
      </c>
      <c r="CC341" s="297" t="str">
        <f t="shared" si="199"/>
        <v>Remplir la colonne I</v>
      </c>
      <c r="CD341" s="84" t="s">
        <v>64</v>
      </c>
      <c r="CE341" s="315" t="str">
        <f t="shared" si="188"/>
        <v>Remplir les termes C, P et TVA</v>
      </c>
      <c r="CF341" s="61" t="str">
        <f t="shared" si="169"/>
        <v>REMPLIR TYPE DE CLIENT</v>
      </c>
      <c r="CG341" s="107" t="str">
        <f t="shared" si="170"/>
        <v>Montant total de l'aide demandée non indiqué</v>
      </c>
      <c r="CH341" s="1"/>
      <c r="CI341" s="1"/>
      <c r="CJ341" s="1"/>
      <c r="CK341" s="1"/>
      <c r="CL341" s="1"/>
    </row>
    <row r="342" spans="1:90" x14ac:dyDescent="0.25">
      <c r="A342" s="51"/>
      <c r="B342" s="111"/>
      <c r="C342" s="111"/>
      <c r="D342" s="111"/>
      <c r="E342" s="111"/>
      <c r="F342" s="111"/>
      <c r="G342" s="132"/>
      <c r="H342" s="151"/>
      <c r="I342" s="299"/>
      <c r="J342" s="152"/>
      <c r="K342" s="153"/>
      <c r="L342" s="169"/>
      <c r="M342" s="39"/>
      <c r="N342" s="90"/>
      <c r="O342" s="39"/>
      <c r="P342" s="23"/>
      <c r="Q342" s="170">
        <f t="shared" si="167"/>
        <v>0</v>
      </c>
      <c r="R342" s="55"/>
      <c r="S342" s="65"/>
      <c r="T342" s="56"/>
      <c r="U342" s="48" t="s">
        <v>64</v>
      </c>
      <c r="V342" s="99" t="str">
        <f t="shared" si="171"/>
        <v>Remplir la colonne R ou T</v>
      </c>
      <c r="W342" s="103"/>
      <c r="X342" s="173" t="str">
        <f t="shared" si="168"/>
        <v>Remplir la colonne M</v>
      </c>
      <c r="Y342" s="179" t="str">
        <f t="shared" si="172"/>
        <v>Remplir la colonne W</v>
      </c>
      <c r="Z342" s="297" t="str">
        <f t="shared" si="189"/>
        <v>Remplir la colonne I</v>
      </c>
      <c r="AA342" s="84" t="s">
        <v>64</v>
      </c>
      <c r="AB342" s="315" t="str">
        <f t="shared" si="173"/>
        <v>Remplir les termes C, P et TVA</v>
      </c>
      <c r="AC342" s="55"/>
      <c r="AD342" s="65"/>
      <c r="AE342" s="56"/>
      <c r="AF342" s="48" t="s">
        <v>64</v>
      </c>
      <c r="AG342" s="99" t="str">
        <f t="shared" si="174"/>
        <v>Remplir la colonne AC ou AE</v>
      </c>
      <c r="AH342" s="103"/>
      <c r="AI342" s="173" t="str">
        <f t="shared" si="190"/>
        <v>Remplir la colonne M</v>
      </c>
      <c r="AJ342" s="179" t="str">
        <f t="shared" si="175"/>
        <v>Remplir la colonne AH</v>
      </c>
      <c r="AK342" s="297" t="str">
        <f t="shared" si="191"/>
        <v>Remplir la colonne I</v>
      </c>
      <c r="AL342" s="84" t="s">
        <v>64</v>
      </c>
      <c r="AM342" s="315" t="str">
        <f t="shared" si="176"/>
        <v>Remplir les termes C, P et TVA</v>
      </c>
      <c r="AN342" s="55"/>
      <c r="AO342" s="65"/>
      <c r="AP342" s="56"/>
      <c r="AQ342" s="48" t="s">
        <v>64</v>
      </c>
      <c r="AR342" s="99" t="str">
        <f t="shared" si="177"/>
        <v>Remplir la colonne AN ou AP</v>
      </c>
      <c r="AS342" s="103"/>
      <c r="AT342" s="173" t="str">
        <f t="shared" si="192"/>
        <v>Remplir la colonne M</v>
      </c>
      <c r="AU342" s="179" t="str">
        <f t="shared" si="178"/>
        <v>Remplir la colonne AS</v>
      </c>
      <c r="AV342" s="297" t="str">
        <f t="shared" si="193"/>
        <v>Remplir la colonne I</v>
      </c>
      <c r="AW342" s="84" t="s">
        <v>64</v>
      </c>
      <c r="AX342" s="315" t="str">
        <f t="shared" si="179"/>
        <v>Remplir les termes C, P et TVA</v>
      </c>
      <c r="AY342" s="55"/>
      <c r="AZ342" s="65"/>
      <c r="BA342" s="56"/>
      <c r="BB342" s="48" t="s">
        <v>64</v>
      </c>
      <c r="BC342" s="99" t="str">
        <f t="shared" si="180"/>
        <v>Remplir la colonne AY ou BA</v>
      </c>
      <c r="BD342" s="103"/>
      <c r="BE342" s="173" t="str">
        <f t="shared" si="194"/>
        <v>Remplir la colonne M</v>
      </c>
      <c r="BF342" s="179" t="str">
        <f t="shared" si="181"/>
        <v>Remplir la colonne BD</v>
      </c>
      <c r="BG342" s="297" t="str">
        <f t="shared" si="195"/>
        <v>Remplir la colonne I</v>
      </c>
      <c r="BH342" s="84" t="s">
        <v>64</v>
      </c>
      <c r="BI342" s="315" t="str">
        <f t="shared" si="182"/>
        <v>Remplir les termes C, P et TVA</v>
      </c>
      <c r="BJ342" s="55"/>
      <c r="BK342" s="65"/>
      <c r="BL342" s="56"/>
      <c r="BM342" s="48" t="s">
        <v>64</v>
      </c>
      <c r="BN342" s="99" t="str">
        <f t="shared" si="183"/>
        <v>Remplir la colonne BJ ou BL</v>
      </c>
      <c r="BO342" s="103"/>
      <c r="BP342" s="173" t="str">
        <f t="shared" si="196"/>
        <v>Remplir la colonne M</v>
      </c>
      <c r="BQ342" s="179" t="str">
        <f t="shared" si="184"/>
        <v>Remplir la colonne BO</v>
      </c>
      <c r="BR342" s="297" t="str">
        <f t="shared" si="197"/>
        <v>Remplir la colonne I</v>
      </c>
      <c r="BS342" s="84" t="s">
        <v>64</v>
      </c>
      <c r="BT342" s="315" t="str">
        <f t="shared" si="185"/>
        <v>Remplir les termes C, P et TVA</v>
      </c>
      <c r="BU342" s="55"/>
      <c r="BV342" s="65"/>
      <c r="BW342" s="56"/>
      <c r="BX342" s="48" t="s">
        <v>64</v>
      </c>
      <c r="BY342" s="99" t="str">
        <f t="shared" si="186"/>
        <v>Remplir la colonne BU ou BW</v>
      </c>
      <c r="BZ342" s="103"/>
      <c r="CA342" s="173" t="str">
        <f t="shared" si="198"/>
        <v>Remplir la colonne M</v>
      </c>
      <c r="CB342" s="179" t="str">
        <f t="shared" si="187"/>
        <v>Remplir la colonne BZ</v>
      </c>
      <c r="CC342" s="297" t="str">
        <f t="shared" si="199"/>
        <v>Remplir la colonne I</v>
      </c>
      <c r="CD342" s="84" t="s">
        <v>64</v>
      </c>
      <c r="CE342" s="315" t="str">
        <f t="shared" si="188"/>
        <v>Remplir les termes C, P et TVA</v>
      </c>
      <c r="CF342" s="61" t="str">
        <f t="shared" si="169"/>
        <v>REMPLIR TYPE DE CLIENT</v>
      </c>
      <c r="CG342" s="107" t="str">
        <f t="shared" si="170"/>
        <v>Montant total de l'aide demandée non indiqué</v>
      </c>
      <c r="CH342" s="1"/>
      <c r="CI342" s="1"/>
      <c r="CJ342" s="1"/>
      <c r="CK342" s="1"/>
      <c r="CL342" s="1"/>
    </row>
    <row r="343" spans="1:90" x14ac:dyDescent="0.25">
      <c r="A343" s="51"/>
      <c r="B343" s="111"/>
      <c r="C343" s="111"/>
      <c r="D343" s="111"/>
      <c r="E343" s="111"/>
      <c r="F343" s="111"/>
      <c r="G343" s="132"/>
      <c r="H343" s="151"/>
      <c r="I343" s="299"/>
      <c r="J343" s="152"/>
      <c r="K343" s="153"/>
      <c r="L343" s="169"/>
      <c r="M343" s="39"/>
      <c r="N343" s="90"/>
      <c r="O343" s="39"/>
      <c r="P343" s="23"/>
      <c r="Q343" s="170">
        <f t="shared" si="167"/>
        <v>0</v>
      </c>
      <c r="R343" s="55"/>
      <c r="S343" s="65"/>
      <c r="T343" s="56"/>
      <c r="U343" s="48" t="s">
        <v>64</v>
      </c>
      <c r="V343" s="99" t="str">
        <f t="shared" si="171"/>
        <v>Remplir la colonne R ou T</v>
      </c>
      <c r="W343" s="103"/>
      <c r="X343" s="173" t="str">
        <f t="shared" si="168"/>
        <v>Remplir la colonne M</v>
      </c>
      <c r="Y343" s="179" t="str">
        <f t="shared" si="172"/>
        <v>Remplir la colonne W</v>
      </c>
      <c r="Z343" s="297" t="str">
        <f t="shared" si="189"/>
        <v>Remplir la colonne I</v>
      </c>
      <c r="AA343" s="84" t="s">
        <v>64</v>
      </c>
      <c r="AB343" s="315" t="str">
        <f t="shared" si="173"/>
        <v>Remplir les termes C, P et TVA</v>
      </c>
      <c r="AC343" s="55"/>
      <c r="AD343" s="65"/>
      <c r="AE343" s="56"/>
      <c r="AF343" s="48" t="s">
        <v>64</v>
      </c>
      <c r="AG343" s="99" t="str">
        <f t="shared" si="174"/>
        <v>Remplir la colonne AC ou AE</v>
      </c>
      <c r="AH343" s="103"/>
      <c r="AI343" s="173" t="str">
        <f t="shared" si="190"/>
        <v>Remplir la colonne M</v>
      </c>
      <c r="AJ343" s="179" t="str">
        <f t="shared" si="175"/>
        <v>Remplir la colonne AH</v>
      </c>
      <c r="AK343" s="297" t="str">
        <f t="shared" si="191"/>
        <v>Remplir la colonne I</v>
      </c>
      <c r="AL343" s="84" t="s">
        <v>64</v>
      </c>
      <c r="AM343" s="315" t="str">
        <f t="shared" si="176"/>
        <v>Remplir les termes C, P et TVA</v>
      </c>
      <c r="AN343" s="55"/>
      <c r="AO343" s="65"/>
      <c r="AP343" s="56"/>
      <c r="AQ343" s="48" t="s">
        <v>64</v>
      </c>
      <c r="AR343" s="99" t="str">
        <f t="shared" si="177"/>
        <v>Remplir la colonne AN ou AP</v>
      </c>
      <c r="AS343" s="103"/>
      <c r="AT343" s="173" t="str">
        <f t="shared" si="192"/>
        <v>Remplir la colonne M</v>
      </c>
      <c r="AU343" s="179" t="str">
        <f t="shared" si="178"/>
        <v>Remplir la colonne AS</v>
      </c>
      <c r="AV343" s="297" t="str">
        <f t="shared" si="193"/>
        <v>Remplir la colonne I</v>
      </c>
      <c r="AW343" s="84" t="s">
        <v>64</v>
      </c>
      <c r="AX343" s="315" t="str">
        <f t="shared" si="179"/>
        <v>Remplir les termes C, P et TVA</v>
      </c>
      <c r="AY343" s="55"/>
      <c r="AZ343" s="65"/>
      <c r="BA343" s="56"/>
      <c r="BB343" s="48" t="s">
        <v>64</v>
      </c>
      <c r="BC343" s="99" t="str">
        <f t="shared" si="180"/>
        <v>Remplir la colonne AY ou BA</v>
      </c>
      <c r="BD343" s="103"/>
      <c r="BE343" s="173" t="str">
        <f t="shared" si="194"/>
        <v>Remplir la colonne M</v>
      </c>
      <c r="BF343" s="179" t="str">
        <f t="shared" si="181"/>
        <v>Remplir la colonne BD</v>
      </c>
      <c r="BG343" s="297" t="str">
        <f t="shared" si="195"/>
        <v>Remplir la colonne I</v>
      </c>
      <c r="BH343" s="84" t="s">
        <v>64</v>
      </c>
      <c r="BI343" s="315" t="str">
        <f t="shared" si="182"/>
        <v>Remplir les termes C, P et TVA</v>
      </c>
      <c r="BJ343" s="55"/>
      <c r="BK343" s="65"/>
      <c r="BL343" s="56"/>
      <c r="BM343" s="48" t="s">
        <v>64</v>
      </c>
      <c r="BN343" s="99" t="str">
        <f t="shared" si="183"/>
        <v>Remplir la colonne BJ ou BL</v>
      </c>
      <c r="BO343" s="103"/>
      <c r="BP343" s="173" t="str">
        <f t="shared" si="196"/>
        <v>Remplir la colonne M</v>
      </c>
      <c r="BQ343" s="179" t="str">
        <f t="shared" si="184"/>
        <v>Remplir la colonne BO</v>
      </c>
      <c r="BR343" s="297" t="str">
        <f t="shared" si="197"/>
        <v>Remplir la colonne I</v>
      </c>
      <c r="BS343" s="84" t="s">
        <v>64</v>
      </c>
      <c r="BT343" s="315" t="str">
        <f t="shared" si="185"/>
        <v>Remplir les termes C, P et TVA</v>
      </c>
      <c r="BU343" s="55"/>
      <c r="BV343" s="65"/>
      <c r="BW343" s="56"/>
      <c r="BX343" s="48" t="s">
        <v>64</v>
      </c>
      <c r="BY343" s="99" t="str">
        <f t="shared" si="186"/>
        <v>Remplir la colonne BU ou BW</v>
      </c>
      <c r="BZ343" s="103"/>
      <c r="CA343" s="173" t="str">
        <f t="shared" si="198"/>
        <v>Remplir la colonne M</v>
      </c>
      <c r="CB343" s="179" t="str">
        <f t="shared" si="187"/>
        <v>Remplir la colonne BZ</v>
      </c>
      <c r="CC343" s="297" t="str">
        <f t="shared" si="199"/>
        <v>Remplir la colonne I</v>
      </c>
      <c r="CD343" s="84" t="s">
        <v>64</v>
      </c>
      <c r="CE343" s="315" t="str">
        <f t="shared" si="188"/>
        <v>Remplir les termes C, P et TVA</v>
      </c>
      <c r="CF343" s="61" t="str">
        <f t="shared" si="169"/>
        <v>REMPLIR TYPE DE CLIENT</v>
      </c>
      <c r="CG343" s="107" t="str">
        <f t="shared" si="170"/>
        <v>Montant total de l'aide demandée non indiqué</v>
      </c>
      <c r="CH343" s="1"/>
      <c r="CI343" s="1"/>
      <c r="CJ343" s="1"/>
      <c r="CK343" s="1"/>
      <c r="CL343" s="1"/>
    </row>
    <row r="344" spans="1:90" x14ac:dyDescent="0.25">
      <c r="A344" s="51"/>
      <c r="B344" s="111"/>
      <c r="C344" s="111"/>
      <c r="D344" s="111"/>
      <c r="E344" s="111"/>
      <c r="F344" s="111"/>
      <c r="G344" s="132"/>
      <c r="H344" s="151"/>
      <c r="I344" s="299"/>
      <c r="J344" s="152"/>
      <c r="K344" s="153"/>
      <c r="L344" s="169"/>
      <c r="M344" s="39"/>
      <c r="N344" s="90"/>
      <c r="O344" s="39"/>
      <c r="P344" s="23"/>
      <c r="Q344" s="170">
        <f t="shared" si="167"/>
        <v>0</v>
      </c>
      <c r="R344" s="55"/>
      <c r="S344" s="65"/>
      <c r="T344" s="56"/>
      <c r="U344" s="48" t="s">
        <v>64</v>
      </c>
      <c r="V344" s="99" t="str">
        <f t="shared" si="171"/>
        <v>Remplir la colonne R ou T</v>
      </c>
      <c r="W344" s="103"/>
      <c r="X344" s="173" t="str">
        <f t="shared" si="168"/>
        <v>Remplir la colonne M</v>
      </c>
      <c r="Y344" s="179" t="str">
        <f t="shared" si="172"/>
        <v>Remplir la colonne W</v>
      </c>
      <c r="Z344" s="297" t="str">
        <f t="shared" si="189"/>
        <v>Remplir la colonne I</v>
      </c>
      <c r="AA344" s="84" t="s">
        <v>64</v>
      </c>
      <c r="AB344" s="315" t="str">
        <f t="shared" si="173"/>
        <v>Remplir les termes C, P et TVA</v>
      </c>
      <c r="AC344" s="55"/>
      <c r="AD344" s="65"/>
      <c r="AE344" s="56"/>
      <c r="AF344" s="48" t="s">
        <v>64</v>
      </c>
      <c r="AG344" s="99" t="str">
        <f t="shared" si="174"/>
        <v>Remplir la colonne AC ou AE</v>
      </c>
      <c r="AH344" s="103"/>
      <c r="AI344" s="173" t="str">
        <f t="shared" si="190"/>
        <v>Remplir la colonne M</v>
      </c>
      <c r="AJ344" s="179" t="str">
        <f t="shared" si="175"/>
        <v>Remplir la colonne AH</v>
      </c>
      <c r="AK344" s="297" t="str">
        <f t="shared" si="191"/>
        <v>Remplir la colonne I</v>
      </c>
      <c r="AL344" s="84" t="s">
        <v>64</v>
      </c>
      <c r="AM344" s="315" t="str">
        <f t="shared" si="176"/>
        <v>Remplir les termes C, P et TVA</v>
      </c>
      <c r="AN344" s="55"/>
      <c r="AO344" s="65"/>
      <c r="AP344" s="56"/>
      <c r="AQ344" s="48" t="s">
        <v>64</v>
      </c>
      <c r="AR344" s="99" t="str">
        <f t="shared" si="177"/>
        <v>Remplir la colonne AN ou AP</v>
      </c>
      <c r="AS344" s="103"/>
      <c r="AT344" s="173" t="str">
        <f t="shared" si="192"/>
        <v>Remplir la colonne M</v>
      </c>
      <c r="AU344" s="179" t="str">
        <f t="shared" si="178"/>
        <v>Remplir la colonne AS</v>
      </c>
      <c r="AV344" s="297" t="str">
        <f t="shared" si="193"/>
        <v>Remplir la colonne I</v>
      </c>
      <c r="AW344" s="84" t="s">
        <v>64</v>
      </c>
      <c r="AX344" s="315" t="str">
        <f t="shared" si="179"/>
        <v>Remplir les termes C, P et TVA</v>
      </c>
      <c r="AY344" s="55"/>
      <c r="AZ344" s="65"/>
      <c r="BA344" s="56"/>
      <c r="BB344" s="48" t="s">
        <v>64</v>
      </c>
      <c r="BC344" s="99" t="str">
        <f t="shared" si="180"/>
        <v>Remplir la colonne AY ou BA</v>
      </c>
      <c r="BD344" s="103"/>
      <c r="BE344" s="173" t="str">
        <f t="shared" si="194"/>
        <v>Remplir la colonne M</v>
      </c>
      <c r="BF344" s="179" t="str">
        <f t="shared" si="181"/>
        <v>Remplir la colonne BD</v>
      </c>
      <c r="BG344" s="297" t="str">
        <f t="shared" si="195"/>
        <v>Remplir la colonne I</v>
      </c>
      <c r="BH344" s="84" t="s">
        <v>64</v>
      </c>
      <c r="BI344" s="315" t="str">
        <f t="shared" si="182"/>
        <v>Remplir les termes C, P et TVA</v>
      </c>
      <c r="BJ344" s="55"/>
      <c r="BK344" s="65"/>
      <c r="BL344" s="56"/>
      <c r="BM344" s="48" t="s">
        <v>64</v>
      </c>
      <c r="BN344" s="99" t="str">
        <f t="shared" si="183"/>
        <v>Remplir la colonne BJ ou BL</v>
      </c>
      <c r="BO344" s="103"/>
      <c r="BP344" s="173" t="str">
        <f t="shared" si="196"/>
        <v>Remplir la colonne M</v>
      </c>
      <c r="BQ344" s="179" t="str">
        <f t="shared" si="184"/>
        <v>Remplir la colonne BO</v>
      </c>
      <c r="BR344" s="297" t="str">
        <f t="shared" si="197"/>
        <v>Remplir la colonne I</v>
      </c>
      <c r="BS344" s="84" t="s">
        <v>64</v>
      </c>
      <c r="BT344" s="315" t="str">
        <f t="shared" si="185"/>
        <v>Remplir les termes C, P et TVA</v>
      </c>
      <c r="BU344" s="55"/>
      <c r="BV344" s="65"/>
      <c r="BW344" s="56"/>
      <c r="BX344" s="48" t="s">
        <v>64</v>
      </c>
      <c r="BY344" s="99" t="str">
        <f t="shared" si="186"/>
        <v>Remplir la colonne BU ou BW</v>
      </c>
      <c r="BZ344" s="103"/>
      <c r="CA344" s="173" t="str">
        <f t="shared" si="198"/>
        <v>Remplir la colonne M</v>
      </c>
      <c r="CB344" s="179" t="str">
        <f t="shared" si="187"/>
        <v>Remplir la colonne BZ</v>
      </c>
      <c r="CC344" s="297" t="str">
        <f t="shared" si="199"/>
        <v>Remplir la colonne I</v>
      </c>
      <c r="CD344" s="84" t="s">
        <v>64</v>
      </c>
      <c r="CE344" s="315" t="str">
        <f t="shared" si="188"/>
        <v>Remplir les termes C, P et TVA</v>
      </c>
      <c r="CF344" s="61" t="str">
        <f t="shared" si="169"/>
        <v>REMPLIR TYPE DE CLIENT</v>
      </c>
      <c r="CG344" s="107" t="str">
        <f t="shared" si="170"/>
        <v>Montant total de l'aide demandée non indiqué</v>
      </c>
      <c r="CH344" s="1"/>
      <c r="CI344" s="1"/>
      <c r="CJ344" s="1"/>
      <c r="CK344" s="1"/>
      <c r="CL344" s="1"/>
    </row>
    <row r="345" spans="1:90" x14ac:dyDescent="0.25">
      <c r="A345" s="51"/>
      <c r="B345" s="111"/>
      <c r="C345" s="111"/>
      <c r="D345" s="111"/>
      <c r="E345" s="111"/>
      <c r="F345" s="111"/>
      <c r="G345" s="132"/>
      <c r="H345" s="151"/>
      <c r="I345" s="299"/>
      <c r="J345" s="152"/>
      <c r="K345" s="153"/>
      <c r="L345" s="169"/>
      <c r="M345" s="39"/>
      <c r="N345" s="90"/>
      <c r="O345" s="39"/>
      <c r="P345" s="23"/>
      <c r="Q345" s="170">
        <f t="shared" si="167"/>
        <v>0</v>
      </c>
      <c r="R345" s="55"/>
      <c r="S345" s="65"/>
      <c r="T345" s="56"/>
      <c r="U345" s="48" t="s">
        <v>64</v>
      </c>
      <c r="V345" s="99" t="str">
        <f t="shared" si="171"/>
        <v>Remplir la colonne R ou T</v>
      </c>
      <c r="W345" s="103"/>
      <c r="X345" s="173" t="str">
        <f t="shared" si="168"/>
        <v>Remplir la colonne M</v>
      </c>
      <c r="Y345" s="179" t="str">
        <f t="shared" si="172"/>
        <v>Remplir la colonne W</v>
      </c>
      <c r="Z345" s="297" t="str">
        <f t="shared" si="189"/>
        <v>Remplir la colonne I</v>
      </c>
      <c r="AA345" s="84" t="s">
        <v>64</v>
      </c>
      <c r="AB345" s="315" t="str">
        <f t="shared" si="173"/>
        <v>Remplir les termes C, P et TVA</v>
      </c>
      <c r="AC345" s="55"/>
      <c r="AD345" s="65"/>
      <c r="AE345" s="56"/>
      <c r="AF345" s="48" t="s">
        <v>64</v>
      </c>
      <c r="AG345" s="99" t="str">
        <f t="shared" si="174"/>
        <v>Remplir la colonne AC ou AE</v>
      </c>
      <c r="AH345" s="103"/>
      <c r="AI345" s="173" t="str">
        <f t="shared" si="190"/>
        <v>Remplir la colonne M</v>
      </c>
      <c r="AJ345" s="179" t="str">
        <f t="shared" si="175"/>
        <v>Remplir la colonne AH</v>
      </c>
      <c r="AK345" s="297" t="str">
        <f t="shared" si="191"/>
        <v>Remplir la colonne I</v>
      </c>
      <c r="AL345" s="84" t="s">
        <v>64</v>
      </c>
      <c r="AM345" s="315" t="str">
        <f t="shared" si="176"/>
        <v>Remplir les termes C, P et TVA</v>
      </c>
      <c r="AN345" s="55"/>
      <c r="AO345" s="65"/>
      <c r="AP345" s="56"/>
      <c r="AQ345" s="48" t="s">
        <v>64</v>
      </c>
      <c r="AR345" s="99" t="str">
        <f t="shared" si="177"/>
        <v>Remplir la colonne AN ou AP</v>
      </c>
      <c r="AS345" s="103"/>
      <c r="AT345" s="173" t="str">
        <f t="shared" si="192"/>
        <v>Remplir la colonne M</v>
      </c>
      <c r="AU345" s="179" t="str">
        <f t="shared" si="178"/>
        <v>Remplir la colonne AS</v>
      </c>
      <c r="AV345" s="297" t="str">
        <f t="shared" si="193"/>
        <v>Remplir la colonne I</v>
      </c>
      <c r="AW345" s="84" t="s">
        <v>64</v>
      </c>
      <c r="AX345" s="315" t="str">
        <f t="shared" si="179"/>
        <v>Remplir les termes C, P et TVA</v>
      </c>
      <c r="AY345" s="55"/>
      <c r="AZ345" s="65"/>
      <c r="BA345" s="56"/>
      <c r="BB345" s="48" t="s">
        <v>64</v>
      </c>
      <c r="BC345" s="99" t="str">
        <f t="shared" si="180"/>
        <v>Remplir la colonne AY ou BA</v>
      </c>
      <c r="BD345" s="103"/>
      <c r="BE345" s="173" t="str">
        <f t="shared" si="194"/>
        <v>Remplir la colonne M</v>
      </c>
      <c r="BF345" s="179" t="str">
        <f t="shared" si="181"/>
        <v>Remplir la colonne BD</v>
      </c>
      <c r="BG345" s="297" t="str">
        <f t="shared" si="195"/>
        <v>Remplir la colonne I</v>
      </c>
      <c r="BH345" s="84" t="s">
        <v>64</v>
      </c>
      <c r="BI345" s="315" t="str">
        <f t="shared" si="182"/>
        <v>Remplir les termes C, P et TVA</v>
      </c>
      <c r="BJ345" s="55"/>
      <c r="BK345" s="65"/>
      <c r="BL345" s="56"/>
      <c r="BM345" s="48" t="s">
        <v>64</v>
      </c>
      <c r="BN345" s="99" t="str">
        <f t="shared" si="183"/>
        <v>Remplir la colonne BJ ou BL</v>
      </c>
      <c r="BO345" s="103"/>
      <c r="BP345" s="173" t="str">
        <f t="shared" si="196"/>
        <v>Remplir la colonne M</v>
      </c>
      <c r="BQ345" s="179" t="str">
        <f t="shared" si="184"/>
        <v>Remplir la colonne BO</v>
      </c>
      <c r="BR345" s="297" t="str">
        <f t="shared" si="197"/>
        <v>Remplir la colonne I</v>
      </c>
      <c r="BS345" s="84" t="s">
        <v>64</v>
      </c>
      <c r="BT345" s="315" t="str">
        <f t="shared" si="185"/>
        <v>Remplir les termes C, P et TVA</v>
      </c>
      <c r="BU345" s="55"/>
      <c r="BV345" s="65"/>
      <c r="BW345" s="56"/>
      <c r="BX345" s="48" t="s">
        <v>64</v>
      </c>
      <c r="BY345" s="99" t="str">
        <f t="shared" si="186"/>
        <v>Remplir la colonne BU ou BW</v>
      </c>
      <c r="BZ345" s="103"/>
      <c r="CA345" s="173" t="str">
        <f t="shared" si="198"/>
        <v>Remplir la colonne M</v>
      </c>
      <c r="CB345" s="179" t="str">
        <f t="shared" si="187"/>
        <v>Remplir la colonne BZ</v>
      </c>
      <c r="CC345" s="297" t="str">
        <f t="shared" si="199"/>
        <v>Remplir la colonne I</v>
      </c>
      <c r="CD345" s="84" t="s">
        <v>64</v>
      </c>
      <c r="CE345" s="315" t="str">
        <f t="shared" si="188"/>
        <v>Remplir les termes C, P et TVA</v>
      </c>
      <c r="CF345" s="61" t="str">
        <f t="shared" si="169"/>
        <v>REMPLIR TYPE DE CLIENT</v>
      </c>
      <c r="CG345" s="107" t="str">
        <f t="shared" si="170"/>
        <v>Montant total de l'aide demandée non indiqué</v>
      </c>
      <c r="CH345" s="1"/>
      <c r="CI345" s="1"/>
      <c r="CJ345" s="1"/>
      <c r="CK345" s="1"/>
      <c r="CL345" s="1"/>
    </row>
    <row r="346" spans="1:90" x14ac:dyDescent="0.25">
      <c r="A346" s="51"/>
      <c r="B346" s="111"/>
      <c r="C346" s="111"/>
      <c r="D346" s="111"/>
      <c r="E346" s="111"/>
      <c r="F346" s="111"/>
      <c r="G346" s="132"/>
      <c r="H346" s="151"/>
      <c r="I346" s="299"/>
      <c r="J346" s="152"/>
      <c r="K346" s="153"/>
      <c r="L346" s="169"/>
      <c r="M346" s="39"/>
      <c r="N346" s="90"/>
      <c r="O346" s="39"/>
      <c r="P346" s="23"/>
      <c r="Q346" s="170">
        <f t="shared" si="167"/>
        <v>0</v>
      </c>
      <c r="R346" s="55"/>
      <c r="S346" s="65"/>
      <c r="T346" s="56"/>
      <c r="U346" s="48" t="s">
        <v>64</v>
      </c>
      <c r="V346" s="99" t="str">
        <f t="shared" si="171"/>
        <v>Remplir la colonne R ou T</v>
      </c>
      <c r="W346" s="103"/>
      <c r="X346" s="173" t="str">
        <f t="shared" si="168"/>
        <v>Remplir la colonne M</v>
      </c>
      <c r="Y346" s="179" t="str">
        <f t="shared" si="172"/>
        <v>Remplir la colonne W</v>
      </c>
      <c r="Z346" s="297" t="str">
        <f t="shared" si="189"/>
        <v>Remplir la colonne I</v>
      </c>
      <c r="AA346" s="84" t="s">
        <v>64</v>
      </c>
      <c r="AB346" s="315" t="str">
        <f t="shared" si="173"/>
        <v>Remplir les termes C, P et TVA</v>
      </c>
      <c r="AC346" s="55"/>
      <c r="AD346" s="65"/>
      <c r="AE346" s="56"/>
      <c r="AF346" s="48" t="s">
        <v>64</v>
      </c>
      <c r="AG346" s="99" t="str">
        <f t="shared" si="174"/>
        <v>Remplir la colonne AC ou AE</v>
      </c>
      <c r="AH346" s="103"/>
      <c r="AI346" s="173" t="str">
        <f t="shared" si="190"/>
        <v>Remplir la colonne M</v>
      </c>
      <c r="AJ346" s="179" t="str">
        <f t="shared" si="175"/>
        <v>Remplir la colonne AH</v>
      </c>
      <c r="AK346" s="297" t="str">
        <f t="shared" si="191"/>
        <v>Remplir la colonne I</v>
      </c>
      <c r="AL346" s="84" t="s">
        <v>64</v>
      </c>
      <c r="AM346" s="315" t="str">
        <f t="shared" si="176"/>
        <v>Remplir les termes C, P et TVA</v>
      </c>
      <c r="AN346" s="55"/>
      <c r="AO346" s="65"/>
      <c r="AP346" s="56"/>
      <c r="AQ346" s="48" t="s">
        <v>64</v>
      </c>
      <c r="AR346" s="99" t="str">
        <f t="shared" si="177"/>
        <v>Remplir la colonne AN ou AP</v>
      </c>
      <c r="AS346" s="103"/>
      <c r="AT346" s="173" t="str">
        <f t="shared" si="192"/>
        <v>Remplir la colonne M</v>
      </c>
      <c r="AU346" s="179" t="str">
        <f t="shared" si="178"/>
        <v>Remplir la colonne AS</v>
      </c>
      <c r="AV346" s="297" t="str">
        <f t="shared" si="193"/>
        <v>Remplir la colonne I</v>
      </c>
      <c r="AW346" s="84" t="s">
        <v>64</v>
      </c>
      <c r="AX346" s="315" t="str">
        <f t="shared" si="179"/>
        <v>Remplir les termes C, P et TVA</v>
      </c>
      <c r="AY346" s="55"/>
      <c r="AZ346" s="65"/>
      <c r="BA346" s="56"/>
      <c r="BB346" s="48" t="s">
        <v>64</v>
      </c>
      <c r="BC346" s="99" t="str">
        <f t="shared" si="180"/>
        <v>Remplir la colonne AY ou BA</v>
      </c>
      <c r="BD346" s="103"/>
      <c r="BE346" s="173" t="str">
        <f t="shared" si="194"/>
        <v>Remplir la colonne M</v>
      </c>
      <c r="BF346" s="179" t="str">
        <f t="shared" si="181"/>
        <v>Remplir la colonne BD</v>
      </c>
      <c r="BG346" s="297" t="str">
        <f t="shared" si="195"/>
        <v>Remplir la colonne I</v>
      </c>
      <c r="BH346" s="84" t="s">
        <v>64</v>
      </c>
      <c r="BI346" s="315" t="str">
        <f t="shared" si="182"/>
        <v>Remplir les termes C, P et TVA</v>
      </c>
      <c r="BJ346" s="55"/>
      <c r="BK346" s="65"/>
      <c r="BL346" s="56"/>
      <c r="BM346" s="48" t="s">
        <v>64</v>
      </c>
      <c r="BN346" s="99" t="str">
        <f t="shared" si="183"/>
        <v>Remplir la colonne BJ ou BL</v>
      </c>
      <c r="BO346" s="103"/>
      <c r="BP346" s="173" t="str">
        <f t="shared" si="196"/>
        <v>Remplir la colonne M</v>
      </c>
      <c r="BQ346" s="179" t="str">
        <f t="shared" si="184"/>
        <v>Remplir la colonne BO</v>
      </c>
      <c r="BR346" s="297" t="str">
        <f t="shared" si="197"/>
        <v>Remplir la colonne I</v>
      </c>
      <c r="BS346" s="84" t="s">
        <v>64</v>
      </c>
      <c r="BT346" s="315" t="str">
        <f t="shared" si="185"/>
        <v>Remplir les termes C, P et TVA</v>
      </c>
      <c r="BU346" s="55"/>
      <c r="BV346" s="65"/>
      <c r="BW346" s="56"/>
      <c r="BX346" s="48" t="s">
        <v>64</v>
      </c>
      <c r="BY346" s="99" t="str">
        <f t="shared" si="186"/>
        <v>Remplir la colonne BU ou BW</v>
      </c>
      <c r="BZ346" s="103"/>
      <c r="CA346" s="173" t="str">
        <f t="shared" si="198"/>
        <v>Remplir la colonne M</v>
      </c>
      <c r="CB346" s="179" t="str">
        <f t="shared" si="187"/>
        <v>Remplir la colonne BZ</v>
      </c>
      <c r="CC346" s="297" t="str">
        <f t="shared" si="199"/>
        <v>Remplir la colonne I</v>
      </c>
      <c r="CD346" s="84" t="s">
        <v>64</v>
      </c>
      <c r="CE346" s="315" t="str">
        <f t="shared" si="188"/>
        <v>Remplir les termes C, P et TVA</v>
      </c>
      <c r="CF346" s="61" t="str">
        <f t="shared" si="169"/>
        <v>REMPLIR TYPE DE CLIENT</v>
      </c>
      <c r="CG346" s="107" t="str">
        <f t="shared" si="170"/>
        <v>Montant total de l'aide demandée non indiqué</v>
      </c>
      <c r="CH346" s="1"/>
      <c r="CI346" s="1"/>
      <c r="CJ346" s="1"/>
      <c r="CK346" s="1"/>
      <c r="CL346" s="1"/>
    </row>
    <row r="347" spans="1:90" x14ac:dyDescent="0.25">
      <c r="A347" s="51"/>
      <c r="B347" s="111"/>
      <c r="C347" s="111"/>
      <c r="D347" s="111"/>
      <c r="E347" s="111"/>
      <c r="F347" s="111"/>
      <c r="G347" s="132"/>
      <c r="H347" s="151"/>
      <c r="I347" s="299"/>
      <c r="J347" s="152"/>
      <c r="K347" s="153"/>
      <c r="L347" s="169"/>
      <c r="M347" s="39"/>
      <c r="N347" s="90"/>
      <c r="O347" s="39"/>
      <c r="P347" s="23"/>
      <c r="Q347" s="170">
        <f t="shared" si="167"/>
        <v>0</v>
      </c>
      <c r="R347" s="55"/>
      <c r="S347" s="65"/>
      <c r="T347" s="56"/>
      <c r="U347" s="48" t="s">
        <v>64</v>
      </c>
      <c r="V347" s="99" t="str">
        <f t="shared" si="171"/>
        <v>Remplir la colonne R ou T</v>
      </c>
      <c r="W347" s="103"/>
      <c r="X347" s="173" t="str">
        <f t="shared" si="168"/>
        <v>Remplir la colonne M</v>
      </c>
      <c r="Y347" s="179" t="str">
        <f t="shared" si="172"/>
        <v>Remplir la colonne W</v>
      </c>
      <c r="Z347" s="297" t="str">
        <f t="shared" si="189"/>
        <v>Remplir la colonne I</v>
      </c>
      <c r="AA347" s="84" t="s">
        <v>64</v>
      </c>
      <c r="AB347" s="315" t="str">
        <f t="shared" si="173"/>
        <v>Remplir les termes C, P et TVA</v>
      </c>
      <c r="AC347" s="55"/>
      <c r="AD347" s="65"/>
      <c r="AE347" s="56"/>
      <c r="AF347" s="48" t="s">
        <v>64</v>
      </c>
      <c r="AG347" s="99" t="str">
        <f t="shared" si="174"/>
        <v>Remplir la colonne AC ou AE</v>
      </c>
      <c r="AH347" s="103"/>
      <c r="AI347" s="173" t="str">
        <f t="shared" si="190"/>
        <v>Remplir la colonne M</v>
      </c>
      <c r="AJ347" s="179" t="str">
        <f t="shared" si="175"/>
        <v>Remplir la colonne AH</v>
      </c>
      <c r="AK347" s="297" t="str">
        <f t="shared" si="191"/>
        <v>Remplir la colonne I</v>
      </c>
      <c r="AL347" s="84" t="s">
        <v>64</v>
      </c>
      <c r="AM347" s="315" t="str">
        <f t="shared" si="176"/>
        <v>Remplir les termes C, P et TVA</v>
      </c>
      <c r="AN347" s="55"/>
      <c r="AO347" s="65"/>
      <c r="AP347" s="56"/>
      <c r="AQ347" s="48" t="s">
        <v>64</v>
      </c>
      <c r="AR347" s="99" t="str">
        <f t="shared" si="177"/>
        <v>Remplir la colonne AN ou AP</v>
      </c>
      <c r="AS347" s="103"/>
      <c r="AT347" s="173" t="str">
        <f t="shared" si="192"/>
        <v>Remplir la colonne M</v>
      </c>
      <c r="AU347" s="179" t="str">
        <f t="shared" si="178"/>
        <v>Remplir la colonne AS</v>
      </c>
      <c r="AV347" s="297" t="str">
        <f t="shared" si="193"/>
        <v>Remplir la colonne I</v>
      </c>
      <c r="AW347" s="84" t="s">
        <v>64</v>
      </c>
      <c r="AX347" s="315" t="str">
        <f t="shared" si="179"/>
        <v>Remplir les termes C, P et TVA</v>
      </c>
      <c r="AY347" s="55"/>
      <c r="AZ347" s="65"/>
      <c r="BA347" s="56"/>
      <c r="BB347" s="48" t="s">
        <v>64</v>
      </c>
      <c r="BC347" s="99" t="str">
        <f t="shared" si="180"/>
        <v>Remplir la colonne AY ou BA</v>
      </c>
      <c r="BD347" s="103"/>
      <c r="BE347" s="173" t="str">
        <f t="shared" si="194"/>
        <v>Remplir la colonne M</v>
      </c>
      <c r="BF347" s="179" t="str">
        <f t="shared" si="181"/>
        <v>Remplir la colonne BD</v>
      </c>
      <c r="BG347" s="297" t="str">
        <f t="shared" si="195"/>
        <v>Remplir la colonne I</v>
      </c>
      <c r="BH347" s="84" t="s">
        <v>64</v>
      </c>
      <c r="BI347" s="315" t="str">
        <f t="shared" si="182"/>
        <v>Remplir les termes C, P et TVA</v>
      </c>
      <c r="BJ347" s="55"/>
      <c r="BK347" s="65"/>
      <c r="BL347" s="56"/>
      <c r="BM347" s="48" t="s">
        <v>64</v>
      </c>
      <c r="BN347" s="99" t="str">
        <f t="shared" si="183"/>
        <v>Remplir la colonne BJ ou BL</v>
      </c>
      <c r="BO347" s="103"/>
      <c r="BP347" s="173" t="str">
        <f t="shared" si="196"/>
        <v>Remplir la colonne M</v>
      </c>
      <c r="BQ347" s="179" t="str">
        <f t="shared" si="184"/>
        <v>Remplir la colonne BO</v>
      </c>
      <c r="BR347" s="297" t="str">
        <f t="shared" si="197"/>
        <v>Remplir la colonne I</v>
      </c>
      <c r="BS347" s="84" t="s">
        <v>64</v>
      </c>
      <c r="BT347" s="315" t="str">
        <f t="shared" si="185"/>
        <v>Remplir les termes C, P et TVA</v>
      </c>
      <c r="BU347" s="55"/>
      <c r="BV347" s="65"/>
      <c r="BW347" s="56"/>
      <c r="BX347" s="48" t="s">
        <v>64</v>
      </c>
      <c r="BY347" s="99" t="str">
        <f t="shared" si="186"/>
        <v>Remplir la colonne BU ou BW</v>
      </c>
      <c r="BZ347" s="103"/>
      <c r="CA347" s="173" t="str">
        <f t="shared" si="198"/>
        <v>Remplir la colonne M</v>
      </c>
      <c r="CB347" s="179" t="str">
        <f t="shared" si="187"/>
        <v>Remplir la colonne BZ</v>
      </c>
      <c r="CC347" s="297" t="str">
        <f t="shared" si="199"/>
        <v>Remplir la colonne I</v>
      </c>
      <c r="CD347" s="84" t="s">
        <v>64</v>
      </c>
      <c r="CE347" s="315" t="str">
        <f t="shared" si="188"/>
        <v>Remplir les termes C, P et TVA</v>
      </c>
      <c r="CF347" s="61" t="str">
        <f t="shared" si="169"/>
        <v>REMPLIR TYPE DE CLIENT</v>
      </c>
      <c r="CG347" s="107" t="str">
        <f t="shared" si="170"/>
        <v>Montant total de l'aide demandée non indiqué</v>
      </c>
      <c r="CH347" s="1"/>
      <c r="CI347" s="1"/>
      <c r="CJ347" s="1"/>
      <c r="CK347" s="1"/>
      <c r="CL347" s="1"/>
    </row>
    <row r="348" spans="1:90" x14ac:dyDescent="0.25">
      <c r="A348" s="51"/>
      <c r="B348" s="111"/>
      <c r="C348" s="111"/>
      <c r="D348" s="111"/>
      <c r="E348" s="111"/>
      <c r="F348" s="111"/>
      <c r="G348" s="132"/>
      <c r="H348" s="151"/>
      <c r="I348" s="299"/>
      <c r="J348" s="152"/>
      <c r="K348" s="153"/>
      <c r="L348" s="169"/>
      <c r="M348" s="39"/>
      <c r="N348" s="90"/>
      <c r="O348" s="39"/>
      <c r="P348" s="23"/>
      <c r="Q348" s="170">
        <f t="shared" si="167"/>
        <v>0</v>
      </c>
      <c r="R348" s="55"/>
      <c r="S348" s="65"/>
      <c r="T348" s="56"/>
      <c r="U348" s="48" t="s">
        <v>64</v>
      </c>
      <c r="V348" s="99" t="str">
        <f t="shared" si="171"/>
        <v>Remplir la colonne R ou T</v>
      </c>
      <c r="W348" s="103"/>
      <c r="X348" s="173" t="str">
        <f t="shared" si="168"/>
        <v>Remplir la colonne M</v>
      </c>
      <c r="Y348" s="179" t="str">
        <f t="shared" si="172"/>
        <v>Remplir la colonne W</v>
      </c>
      <c r="Z348" s="297" t="str">
        <f t="shared" si="189"/>
        <v>Remplir la colonne I</v>
      </c>
      <c r="AA348" s="84" t="s">
        <v>64</v>
      </c>
      <c r="AB348" s="315" t="str">
        <f t="shared" si="173"/>
        <v>Remplir les termes C, P et TVA</v>
      </c>
      <c r="AC348" s="55"/>
      <c r="AD348" s="65"/>
      <c r="AE348" s="56"/>
      <c r="AF348" s="48" t="s">
        <v>64</v>
      </c>
      <c r="AG348" s="99" t="str">
        <f t="shared" si="174"/>
        <v>Remplir la colonne AC ou AE</v>
      </c>
      <c r="AH348" s="103"/>
      <c r="AI348" s="173" t="str">
        <f t="shared" si="190"/>
        <v>Remplir la colonne M</v>
      </c>
      <c r="AJ348" s="179" t="str">
        <f t="shared" si="175"/>
        <v>Remplir la colonne AH</v>
      </c>
      <c r="AK348" s="297" t="str">
        <f t="shared" si="191"/>
        <v>Remplir la colonne I</v>
      </c>
      <c r="AL348" s="84" t="s">
        <v>64</v>
      </c>
      <c r="AM348" s="315" t="str">
        <f t="shared" si="176"/>
        <v>Remplir les termes C, P et TVA</v>
      </c>
      <c r="AN348" s="55"/>
      <c r="AO348" s="65"/>
      <c r="AP348" s="56"/>
      <c r="AQ348" s="48" t="s">
        <v>64</v>
      </c>
      <c r="AR348" s="99" t="str">
        <f t="shared" si="177"/>
        <v>Remplir la colonne AN ou AP</v>
      </c>
      <c r="AS348" s="103"/>
      <c r="AT348" s="173" t="str">
        <f t="shared" si="192"/>
        <v>Remplir la colonne M</v>
      </c>
      <c r="AU348" s="179" t="str">
        <f t="shared" si="178"/>
        <v>Remplir la colonne AS</v>
      </c>
      <c r="AV348" s="297" t="str">
        <f t="shared" si="193"/>
        <v>Remplir la colonne I</v>
      </c>
      <c r="AW348" s="84" t="s">
        <v>64</v>
      </c>
      <c r="AX348" s="315" t="str">
        <f t="shared" si="179"/>
        <v>Remplir les termes C, P et TVA</v>
      </c>
      <c r="AY348" s="55"/>
      <c r="AZ348" s="65"/>
      <c r="BA348" s="56"/>
      <c r="BB348" s="48" t="s">
        <v>64</v>
      </c>
      <c r="BC348" s="99" t="str">
        <f t="shared" si="180"/>
        <v>Remplir la colonne AY ou BA</v>
      </c>
      <c r="BD348" s="103"/>
      <c r="BE348" s="173" t="str">
        <f t="shared" si="194"/>
        <v>Remplir la colonne M</v>
      </c>
      <c r="BF348" s="179" t="str">
        <f t="shared" si="181"/>
        <v>Remplir la colonne BD</v>
      </c>
      <c r="BG348" s="297" t="str">
        <f t="shared" si="195"/>
        <v>Remplir la colonne I</v>
      </c>
      <c r="BH348" s="84" t="s">
        <v>64</v>
      </c>
      <c r="BI348" s="315" t="str">
        <f t="shared" si="182"/>
        <v>Remplir les termes C, P et TVA</v>
      </c>
      <c r="BJ348" s="55"/>
      <c r="BK348" s="65"/>
      <c r="BL348" s="56"/>
      <c r="BM348" s="48" t="s">
        <v>64</v>
      </c>
      <c r="BN348" s="99" t="str">
        <f t="shared" si="183"/>
        <v>Remplir la colonne BJ ou BL</v>
      </c>
      <c r="BO348" s="103"/>
      <c r="BP348" s="173" t="str">
        <f t="shared" si="196"/>
        <v>Remplir la colonne M</v>
      </c>
      <c r="BQ348" s="179" t="str">
        <f t="shared" si="184"/>
        <v>Remplir la colonne BO</v>
      </c>
      <c r="BR348" s="297" t="str">
        <f t="shared" si="197"/>
        <v>Remplir la colonne I</v>
      </c>
      <c r="BS348" s="84" t="s">
        <v>64</v>
      </c>
      <c r="BT348" s="315" t="str">
        <f t="shared" si="185"/>
        <v>Remplir les termes C, P et TVA</v>
      </c>
      <c r="BU348" s="55"/>
      <c r="BV348" s="65"/>
      <c r="BW348" s="56"/>
      <c r="BX348" s="48" t="s">
        <v>64</v>
      </c>
      <c r="BY348" s="99" t="str">
        <f t="shared" si="186"/>
        <v>Remplir la colonne BU ou BW</v>
      </c>
      <c r="BZ348" s="103"/>
      <c r="CA348" s="173" t="str">
        <f t="shared" si="198"/>
        <v>Remplir la colonne M</v>
      </c>
      <c r="CB348" s="179" t="str">
        <f t="shared" si="187"/>
        <v>Remplir la colonne BZ</v>
      </c>
      <c r="CC348" s="297" t="str">
        <f t="shared" si="199"/>
        <v>Remplir la colonne I</v>
      </c>
      <c r="CD348" s="84" t="s">
        <v>64</v>
      </c>
      <c r="CE348" s="315" t="str">
        <f t="shared" si="188"/>
        <v>Remplir les termes C, P et TVA</v>
      </c>
      <c r="CF348" s="61" t="str">
        <f t="shared" si="169"/>
        <v>REMPLIR TYPE DE CLIENT</v>
      </c>
      <c r="CG348" s="107" t="str">
        <f t="shared" si="170"/>
        <v>Montant total de l'aide demandée non indiqué</v>
      </c>
      <c r="CH348" s="1"/>
      <c r="CI348" s="1"/>
      <c r="CJ348" s="1"/>
      <c r="CK348" s="1"/>
      <c r="CL348" s="1"/>
    </row>
    <row r="349" spans="1:90" x14ac:dyDescent="0.25">
      <c r="A349" s="51"/>
      <c r="B349" s="111"/>
      <c r="C349" s="111"/>
      <c r="D349" s="111"/>
      <c r="E349" s="111"/>
      <c r="F349" s="111"/>
      <c r="G349" s="132"/>
      <c r="H349" s="151"/>
      <c r="I349" s="299"/>
      <c r="J349" s="152"/>
      <c r="K349" s="153"/>
      <c r="L349" s="169"/>
      <c r="M349" s="39"/>
      <c r="N349" s="90"/>
      <c r="O349" s="39"/>
      <c r="P349" s="23"/>
      <c r="Q349" s="170">
        <f t="shared" si="167"/>
        <v>0</v>
      </c>
      <c r="R349" s="55"/>
      <c r="S349" s="65"/>
      <c r="T349" s="56"/>
      <c r="U349" s="48" t="s">
        <v>64</v>
      </c>
      <c r="V349" s="99" t="str">
        <f t="shared" si="171"/>
        <v>Remplir la colonne R ou T</v>
      </c>
      <c r="W349" s="103"/>
      <c r="X349" s="173" t="str">
        <f t="shared" si="168"/>
        <v>Remplir la colonne M</v>
      </c>
      <c r="Y349" s="179" t="str">
        <f t="shared" si="172"/>
        <v>Remplir la colonne W</v>
      </c>
      <c r="Z349" s="297" t="str">
        <f t="shared" si="189"/>
        <v>Remplir la colonne I</v>
      </c>
      <c r="AA349" s="84" t="s">
        <v>64</v>
      </c>
      <c r="AB349" s="315" t="str">
        <f t="shared" si="173"/>
        <v>Remplir les termes C, P et TVA</v>
      </c>
      <c r="AC349" s="55"/>
      <c r="AD349" s="65"/>
      <c r="AE349" s="56"/>
      <c r="AF349" s="48" t="s">
        <v>64</v>
      </c>
      <c r="AG349" s="99" t="str">
        <f t="shared" si="174"/>
        <v>Remplir la colonne AC ou AE</v>
      </c>
      <c r="AH349" s="103"/>
      <c r="AI349" s="173" t="str">
        <f t="shared" si="190"/>
        <v>Remplir la colonne M</v>
      </c>
      <c r="AJ349" s="179" t="str">
        <f t="shared" si="175"/>
        <v>Remplir la colonne AH</v>
      </c>
      <c r="AK349" s="297" t="str">
        <f t="shared" si="191"/>
        <v>Remplir la colonne I</v>
      </c>
      <c r="AL349" s="84" t="s">
        <v>64</v>
      </c>
      <c r="AM349" s="315" t="str">
        <f t="shared" si="176"/>
        <v>Remplir les termes C, P et TVA</v>
      </c>
      <c r="AN349" s="55"/>
      <c r="AO349" s="65"/>
      <c r="AP349" s="56"/>
      <c r="AQ349" s="48" t="s">
        <v>64</v>
      </c>
      <c r="AR349" s="99" t="str">
        <f t="shared" si="177"/>
        <v>Remplir la colonne AN ou AP</v>
      </c>
      <c r="AS349" s="103"/>
      <c r="AT349" s="173" t="str">
        <f t="shared" si="192"/>
        <v>Remplir la colonne M</v>
      </c>
      <c r="AU349" s="179" t="str">
        <f t="shared" si="178"/>
        <v>Remplir la colonne AS</v>
      </c>
      <c r="AV349" s="297" t="str">
        <f t="shared" si="193"/>
        <v>Remplir la colonne I</v>
      </c>
      <c r="AW349" s="84" t="s">
        <v>64</v>
      </c>
      <c r="AX349" s="315" t="str">
        <f t="shared" si="179"/>
        <v>Remplir les termes C, P et TVA</v>
      </c>
      <c r="AY349" s="55"/>
      <c r="AZ349" s="65"/>
      <c r="BA349" s="56"/>
      <c r="BB349" s="48" t="s">
        <v>64</v>
      </c>
      <c r="BC349" s="99" t="str">
        <f t="shared" si="180"/>
        <v>Remplir la colonne AY ou BA</v>
      </c>
      <c r="BD349" s="103"/>
      <c r="BE349" s="173" t="str">
        <f t="shared" si="194"/>
        <v>Remplir la colonne M</v>
      </c>
      <c r="BF349" s="179" t="str">
        <f t="shared" si="181"/>
        <v>Remplir la colonne BD</v>
      </c>
      <c r="BG349" s="297" t="str">
        <f t="shared" si="195"/>
        <v>Remplir la colonne I</v>
      </c>
      <c r="BH349" s="84" t="s">
        <v>64</v>
      </c>
      <c r="BI349" s="315" t="str">
        <f t="shared" si="182"/>
        <v>Remplir les termes C, P et TVA</v>
      </c>
      <c r="BJ349" s="55"/>
      <c r="BK349" s="65"/>
      <c r="BL349" s="56"/>
      <c r="BM349" s="48" t="s">
        <v>64</v>
      </c>
      <c r="BN349" s="99" t="str">
        <f t="shared" si="183"/>
        <v>Remplir la colonne BJ ou BL</v>
      </c>
      <c r="BO349" s="103"/>
      <c r="BP349" s="173" t="str">
        <f t="shared" si="196"/>
        <v>Remplir la colonne M</v>
      </c>
      <c r="BQ349" s="179" t="str">
        <f t="shared" si="184"/>
        <v>Remplir la colonne BO</v>
      </c>
      <c r="BR349" s="297" t="str">
        <f t="shared" si="197"/>
        <v>Remplir la colonne I</v>
      </c>
      <c r="BS349" s="84" t="s">
        <v>64</v>
      </c>
      <c r="BT349" s="315" t="str">
        <f t="shared" si="185"/>
        <v>Remplir les termes C, P et TVA</v>
      </c>
      <c r="BU349" s="55"/>
      <c r="BV349" s="65"/>
      <c r="BW349" s="56"/>
      <c r="BX349" s="48" t="s">
        <v>64</v>
      </c>
      <c r="BY349" s="99" t="str">
        <f t="shared" si="186"/>
        <v>Remplir la colonne BU ou BW</v>
      </c>
      <c r="BZ349" s="103"/>
      <c r="CA349" s="173" t="str">
        <f t="shared" si="198"/>
        <v>Remplir la colonne M</v>
      </c>
      <c r="CB349" s="179" t="str">
        <f t="shared" si="187"/>
        <v>Remplir la colonne BZ</v>
      </c>
      <c r="CC349" s="297" t="str">
        <f t="shared" si="199"/>
        <v>Remplir la colonne I</v>
      </c>
      <c r="CD349" s="84" t="s">
        <v>64</v>
      </c>
      <c r="CE349" s="315" t="str">
        <f t="shared" si="188"/>
        <v>Remplir les termes C, P et TVA</v>
      </c>
      <c r="CF349" s="61" t="str">
        <f t="shared" si="169"/>
        <v>REMPLIR TYPE DE CLIENT</v>
      </c>
      <c r="CG349" s="107" t="str">
        <f t="shared" si="170"/>
        <v>Montant total de l'aide demandée non indiqué</v>
      </c>
      <c r="CH349" s="1"/>
      <c r="CI349" s="1"/>
      <c r="CJ349" s="1"/>
      <c r="CK349" s="1"/>
      <c r="CL349" s="1"/>
    </row>
    <row r="350" spans="1:90" x14ac:dyDescent="0.25">
      <c r="A350" s="51"/>
      <c r="B350" s="111"/>
      <c r="C350" s="111"/>
      <c r="D350" s="111"/>
      <c r="E350" s="111"/>
      <c r="F350" s="111"/>
      <c r="G350" s="132"/>
      <c r="H350" s="151"/>
      <c r="I350" s="299"/>
      <c r="J350" s="152"/>
      <c r="K350" s="153"/>
      <c r="L350" s="169"/>
      <c r="M350" s="39"/>
      <c r="N350" s="90"/>
      <c r="O350" s="39"/>
      <c r="P350" s="23"/>
      <c r="Q350" s="170">
        <f t="shared" si="167"/>
        <v>0</v>
      </c>
      <c r="R350" s="55"/>
      <c r="S350" s="65"/>
      <c r="T350" s="56"/>
      <c r="U350" s="48" t="s">
        <v>64</v>
      </c>
      <c r="V350" s="99" t="str">
        <f t="shared" si="171"/>
        <v>Remplir la colonne R ou T</v>
      </c>
      <c r="W350" s="103"/>
      <c r="X350" s="173" t="str">
        <f t="shared" si="168"/>
        <v>Remplir la colonne M</v>
      </c>
      <c r="Y350" s="179" t="str">
        <f t="shared" si="172"/>
        <v>Remplir la colonne W</v>
      </c>
      <c r="Z350" s="297" t="str">
        <f t="shared" si="189"/>
        <v>Remplir la colonne I</v>
      </c>
      <c r="AA350" s="84" t="s">
        <v>64</v>
      </c>
      <c r="AB350" s="315" t="str">
        <f t="shared" si="173"/>
        <v>Remplir les termes C, P et TVA</v>
      </c>
      <c r="AC350" s="55"/>
      <c r="AD350" s="65"/>
      <c r="AE350" s="56"/>
      <c r="AF350" s="48" t="s">
        <v>64</v>
      </c>
      <c r="AG350" s="99" t="str">
        <f t="shared" si="174"/>
        <v>Remplir la colonne AC ou AE</v>
      </c>
      <c r="AH350" s="103"/>
      <c r="AI350" s="173" t="str">
        <f t="shared" si="190"/>
        <v>Remplir la colonne M</v>
      </c>
      <c r="AJ350" s="179" t="str">
        <f t="shared" si="175"/>
        <v>Remplir la colonne AH</v>
      </c>
      <c r="AK350" s="297" t="str">
        <f t="shared" si="191"/>
        <v>Remplir la colonne I</v>
      </c>
      <c r="AL350" s="84" t="s">
        <v>64</v>
      </c>
      <c r="AM350" s="315" t="str">
        <f t="shared" si="176"/>
        <v>Remplir les termes C, P et TVA</v>
      </c>
      <c r="AN350" s="55"/>
      <c r="AO350" s="65"/>
      <c r="AP350" s="56"/>
      <c r="AQ350" s="48" t="s">
        <v>64</v>
      </c>
      <c r="AR350" s="99" t="str">
        <f t="shared" si="177"/>
        <v>Remplir la colonne AN ou AP</v>
      </c>
      <c r="AS350" s="103"/>
      <c r="AT350" s="173" t="str">
        <f t="shared" si="192"/>
        <v>Remplir la colonne M</v>
      </c>
      <c r="AU350" s="179" t="str">
        <f t="shared" si="178"/>
        <v>Remplir la colonne AS</v>
      </c>
      <c r="AV350" s="297" t="str">
        <f t="shared" si="193"/>
        <v>Remplir la colonne I</v>
      </c>
      <c r="AW350" s="84" t="s">
        <v>64</v>
      </c>
      <c r="AX350" s="315" t="str">
        <f t="shared" si="179"/>
        <v>Remplir les termes C, P et TVA</v>
      </c>
      <c r="AY350" s="55"/>
      <c r="AZ350" s="65"/>
      <c r="BA350" s="56"/>
      <c r="BB350" s="48" t="s">
        <v>64</v>
      </c>
      <c r="BC350" s="99" t="str">
        <f t="shared" si="180"/>
        <v>Remplir la colonne AY ou BA</v>
      </c>
      <c r="BD350" s="103"/>
      <c r="BE350" s="173" t="str">
        <f t="shared" si="194"/>
        <v>Remplir la colonne M</v>
      </c>
      <c r="BF350" s="179" t="str">
        <f t="shared" si="181"/>
        <v>Remplir la colonne BD</v>
      </c>
      <c r="BG350" s="297" t="str">
        <f t="shared" si="195"/>
        <v>Remplir la colonne I</v>
      </c>
      <c r="BH350" s="84" t="s">
        <v>64</v>
      </c>
      <c r="BI350" s="315" t="str">
        <f t="shared" si="182"/>
        <v>Remplir les termes C, P et TVA</v>
      </c>
      <c r="BJ350" s="55"/>
      <c r="BK350" s="65"/>
      <c r="BL350" s="56"/>
      <c r="BM350" s="48" t="s">
        <v>64</v>
      </c>
      <c r="BN350" s="99" t="str">
        <f t="shared" si="183"/>
        <v>Remplir la colonne BJ ou BL</v>
      </c>
      <c r="BO350" s="103"/>
      <c r="BP350" s="173" t="str">
        <f t="shared" si="196"/>
        <v>Remplir la colonne M</v>
      </c>
      <c r="BQ350" s="179" t="str">
        <f t="shared" si="184"/>
        <v>Remplir la colonne BO</v>
      </c>
      <c r="BR350" s="297" t="str">
        <f t="shared" si="197"/>
        <v>Remplir la colonne I</v>
      </c>
      <c r="BS350" s="84" t="s">
        <v>64</v>
      </c>
      <c r="BT350" s="315" t="str">
        <f t="shared" si="185"/>
        <v>Remplir les termes C, P et TVA</v>
      </c>
      <c r="BU350" s="55"/>
      <c r="BV350" s="65"/>
      <c r="BW350" s="56"/>
      <c r="BX350" s="48" t="s">
        <v>64</v>
      </c>
      <c r="BY350" s="99" t="str">
        <f t="shared" si="186"/>
        <v>Remplir la colonne BU ou BW</v>
      </c>
      <c r="BZ350" s="103"/>
      <c r="CA350" s="173" t="str">
        <f t="shared" si="198"/>
        <v>Remplir la colonne M</v>
      </c>
      <c r="CB350" s="179" t="str">
        <f t="shared" si="187"/>
        <v>Remplir la colonne BZ</v>
      </c>
      <c r="CC350" s="297" t="str">
        <f t="shared" si="199"/>
        <v>Remplir la colonne I</v>
      </c>
      <c r="CD350" s="84" t="s">
        <v>64</v>
      </c>
      <c r="CE350" s="315" t="str">
        <f t="shared" si="188"/>
        <v>Remplir les termes C, P et TVA</v>
      </c>
      <c r="CF350" s="61" t="str">
        <f t="shared" si="169"/>
        <v>REMPLIR TYPE DE CLIENT</v>
      </c>
      <c r="CG350" s="107" t="str">
        <f t="shared" si="170"/>
        <v>Montant total de l'aide demandée non indiqué</v>
      </c>
      <c r="CH350" s="1"/>
      <c r="CI350" s="1"/>
      <c r="CJ350" s="1"/>
      <c r="CK350" s="1"/>
      <c r="CL350" s="1"/>
    </row>
    <row r="351" spans="1:90" x14ac:dyDescent="0.25">
      <c r="A351" s="51"/>
      <c r="B351" s="111"/>
      <c r="C351" s="111"/>
      <c r="D351" s="111"/>
      <c r="E351" s="111"/>
      <c r="F351" s="111"/>
      <c r="G351" s="132"/>
      <c r="H351" s="151"/>
      <c r="I351" s="299"/>
      <c r="J351" s="152"/>
      <c r="K351" s="153"/>
      <c r="L351" s="169"/>
      <c r="M351" s="39"/>
      <c r="N351" s="90"/>
      <c r="O351" s="39"/>
      <c r="P351" s="23"/>
      <c r="Q351" s="170">
        <f t="shared" si="167"/>
        <v>0</v>
      </c>
      <c r="R351" s="55"/>
      <c r="S351" s="65"/>
      <c r="T351" s="56"/>
      <c r="U351" s="48" t="s">
        <v>64</v>
      </c>
      <c r="V351" s="99" t="str">
        <f t="shared" si="171"/>
        <v>Remplir la colonne R ou T</v>
      </c>
      <c r="W351" s="103"/>
      <c r="X351" s="173" t="str">
        <f t="shared" si="168"/>
        <v>Remplir la colonne M</v>
      </c>
      <c r="Y351" s="179" t="str">
        <f t="shared" si="172"/>
        <v>Remplir la colonne W</v>
      </c>
      <c r="Z351" s="297" t="str">
        <f t="shared" si="189"/>
        <v>Remplir la colonne I</v>
      </c>
      <c r="AA351" s="84" t="s">
        <v>64</v>
      </c>
      <c r="AB351" s="315" t="str">
        <f t="shared" si="173"/>
        <v>Remplir les termes C, P et TVA</v>
      </c>
      <c r="AC351" s="55"/>
      <c r="AD351" s="65"/>
      <c r="AE351" s="56"/>
      <c r="AF351" s="48" t="s">
        <v>64</v>
      </c>
      <c r="AG351" s="99" t="str">
        <f t="shared" si="174"/>
        <v>Remplir la colonne AC ou AE</v>
      </c>
      <c r="AH351" s="103"/>
      <c r="AI351" s="173" t="str">
        <f t="shared" si="190"/>
        <v>Remplir la colonne M</v>
      </c>
      <c r="AJ351" s="179" t="str">
        <f t="shared" si="175"/>
        <v>Remplir la colonne AH</v>
      </c>
      <c r="AK351" s="297" t="str">
        <f t="shared" si="191"/>
        <v>Remplir la colonne I</v>
      </c>
      <c r="AL351" s="84" t="s">
        <v>64</v>
      </c>
      <c r="AM351" s="315" t="str">
        <f t="shared" si="176"/>
        <v>Remplir les termes C, P et TVA</v>
      </c>
      <c r="AN351" s="55"/>
      <c r="AO351" s="65"/>
      <c r="AP351" s="56"/>
      <c r="AQ351" s="48" t="s">
        <v>64</v>
      </c>
      <c r="AR351" s="99" t="str">
        <f t="shared" si="177"/>
        <v>Remplir la colonne AN ou AP</v>
      </c>
      <c r="AS351" s="103"/>
      <c r="AT351" s="173" t="str">
        <f t="shared" si="192"/>
        <v>Remplir la colonne M</v>
      </c>
      <c r="AU351" s="179" t="str">
        <f t="shared" si="178"/>
        <v>Remplir la colonne AS</v>
      </c>
      <c r="AV351" s="297" t="str">
        <f t="shared" si="193"/>
        <v>Remplir la colonne I</v>
      </c>
      <c r="AW351" s="84" t="s">
        <v>64</v>
      </c>
      <c r="AX351" s="315" t="str">
        <f t="shared" si="179"/>
        <v>Remplir les termes C, P et TVA</v>
      </c>
      <c r="AY351" s="55"/>
      <c r="AZ351" s="65"/>
      <c r="BA351" s="56"/>
      <c r="BB351" s="48" t="s">
        <v>64</v>
      </c>
      <c r="BC351" s="99" t="str">
        <f t="shared" si="180"/>
        <v>Remplir la colonne AY ou BA</v>
      </c>
      <c r="BD351" s="103"/>
      <c r="BE351" s="173" t="str">
        <f t="shared" si="194"/>
        <v>Remplir la colonne M</v>
      </c>
      <c r="BF351" s="179" t="str">
        <f t="shared" si="181"/>
        <v>Remplir la colonne BD</v>
      </c>
      <c r="BG351" s="297" t="str">
        <f t="shared" si="195"/>
        <v>Remplir la colonne I</v>
      </c>
      <c r="BH351" s="84" t="s">
        <v>64</v>
      </c>
      <c r="BI351" s="315" t="str">
        <f t="shared" si="182"/>
        <v>Remplir les termes C, P et TVA</v>
      </c>
      <c r="BJ351" s="55"/>
      <c r="BK351" s="65"/>
      <c r="BL351" s="56"/>
      <c r="BM351" s="48" t="s">
        <v>64</v>
      </c>
      <c r="BN351" s="99" t="str">
        <f t="shared" si="183"/>
        <v>Remplir la colonne BJ ou BL</v>
      </c>
      <c r="BO351" s="103"/>
      <c r="BP351" s="173" t="str">
        <f t="shared" si="196"/>
        <v>Remplir la colonne M</v>
      </c>
      <c r="BQ351" s="179" t="str">
        <f t="shared" si="184"/>
        <v>Remplir la colonne BO</v>
      </c>
      <c r="BR351" s="297" t="str">
        <f t="shared" si="197"/>
        <v>Remplir la colonne I</v>
      </c>
      <c r="BS351" s="84" t="s">
        <v>64</v>
      </c>
      <c r="BT351" s="315" t="str">
        <f t="shared" si="185"/>
        <v>Remplir les termes C, P et TVA</v>
      </c>
      <c r="BU351" s="55"/>
      <c r="BV351" s="65"/>
      <c r="BW351" s="56"/>
      <c r="BX351" s="48" t="s">
        <v>64</v>
      </c>
      <c r="BY351" s="99" t="str">
        <f t="shared" si="186"/>
        <v>Remplir la colonne BU ou BW</v>
      </c>
      <c r="BZ351" s="103"/>
      <c r="CA351" s="173" t="str">
        <f t="shared" si="198"/>
        <v>Remplir la colonne M</v>
      </c>
      <c r="CB351" s="179" t="str">
        <f t="shared" si="187"/>
        <v>Remplir la colonne BZ</v>
      </c>
      <c r="CC351" s="297" t="str">
        <f t="shared" si="199"/>
        <v>Remplir la colonne I</v>
      </c>
      <c r="CD351" s="84" t="s">
        <v>64</v>
      </c>
      <c r="CE351" s="315" t="str">
        <f t="shared" si="188"/>
        <v>Remplir les termes C, P et TVA</v>
      </c>
      <c r="CF351" s="61" t="str">
        <f t="shared" si="169"/>
        <v>REMPLIR TYPE DE CLIENT</v>
      </c>
      <c r="CG351" s="107" t="str">
        <f t="shared" si="170"/>
        <v>Montant total de l'aide demandée non indiqué</v>
      </c>
      <c r="CH351" s="1"/>
      <c r="CI351" s="1"/>
      <c r="CJ351" s="1"/>
      <c r="CK351" s="1"/>
      <c r="CL351" s="1"/>
    </row>
    <row r="352" spans="1:90" x14ac:dyDescent="0.25">
      <c r="A352" s="51"/>
      <c r="B352" s="111"/>
      <c r="C352" s="111"/>
      <c r="D352" s="111"/>
      <c r="E352" s="111"/>
      <c r="F352" s="111"/>
      <c r="G352" s="132"/>
      <c r="H352" s="151"/>
      <c r="I352" s="299"/>
      <c r="J352" s="152"/>
      <c r="K352" s="153"/>
      <c r="L352" s="169"/>
      <c r="M352" s="39"/>
      <c r="N352" s="90"/>
      <c r="O352" s="39"/>
      <c r="P352" s="23"/>
      <c r="Q352" s="170">
        <f t="shared" si="167"/>
        <v>0</v>
      </c>
      <c r="R352" s="55"/>
      <c r="S352" s="65"/>
      <c r="T352" s="56"/>
      <c r="U352" s="48" t="s">
        <v>64</v>
      </c>
      <c r="V352" s="99" t="str">
        <f t="shared" si="171"/>
        <v>Remplir la colonne R ou T</v>
      </c>
      <c r="W352" s="103"/>
      <c r="X352" s="173" t="str">
        <f t="shared" si="168"/>
        <v>Remplir la colonne M</v>
      </c>
      <c r="Y352" s="179" t="str">
        <f t="shared" si="172"/>
        <v>Remplir la colonne W</v>
      </c>
      <c r="Z352" s="297" t="str">
        <f t="shared" si="189"/>
        <v>Remplir la colonne I</v>
      </c>
      <c r="AA352" s="84" t="s">
        <v>64</v>
      </c>
      <c r="AB352" s="315" t="str">
        <f t="shared" si="173"/>
        <v>Remplir les termes C, P et TVA</v>
      </c>
      <c r="AC352" s="55"/>
      <c r="AD352" s="65"/>
      <c r="AE352" s="56"/>
      <c r="AF352" s="48" t="s">
        <v>64</v>
      </c>
      <c r="AG352" s="99" t="str">
        <f t="shared" si="174"/>
        <v>Remplir la colonne AC ou AE</v>
      </c>
      <c r="AH352" s="103"/>
      <c r="AI352" s="173" t="str">
        <f t="shared" si="190"/>
        <v>Remplir la colonne M</v>
      </c>
      <c r="AJ352" s="179" t="str">
        <f t="shared" si="175"/>
        <v>Remplir la colonne AH</v>
      </c>
      <c r="AK352" s="297" t="str">
        <f t="shared" si="191"/>
        <v>Remplir la colonne I</v>
      </c>
      <c r="AL352" s="84" t="s">
        <v>64</v>
      </c>
      <c r="AM352" s="315" t="str">
        <f t="shared" si="176"/>
        <v>Remplir les termes C, P et TVA</v>
      </c>
      <c r="AN352" s="55"/>
      <c r="AO352" s="65"/>
      <c r="AP352" s="56"/>
      <c r="AQ352" s="48" t="s">
        <v>64</v>
      </c>
      <c r="AR352" s="99" t="str">
        <f t="shared" si="177"/>
        <v>Remplir la colonne AN ou AP</v>
      </c>
      <c r="AS352" s="103"/>
      <c r="AT352" s="173" t="str">
        <f t="shared" si="192"/>
        <v>Remplir la colonne M</v>
      </c>
      <c r="AU352" s="179" t="str">
        <f t="shared" si="178"/>
        <v>Remplir la colonne AS</v>
      </c>
      <c r="AV352" s="297" t="str">
        <f t="shared" si="193"/>
        <v>Remplir la colonne I</v>
      </c>
      <c r="AW352" s="84" t="s">
        <v>64</v>
      </c>
      <c r="AX352" s="315" t="str">
        <f t="shared" si="179"/>
        <v>Remplir les termes C, P et TVA</v>
      </c>
      <c r="AY352" s="55"/>
      <c r="AZ352" s="65"/>
      <c r="BA352" s="56"/>
      <c r="BB352" s="48" t="s">
        <v>64</v>
      </c>
      <c r="BC352" s="99" t="str">
        <f t="shared" si="180"/>
        <v>Remplir la colonne AY ou BA</v>
      </c>
      <c r="BD352" s="103"/>
      <c r="BE352" s="173" t="str">
        <f t="shared" si="194"/>
        <v>Remplir la colonne M</v>
      </c>
      <c r="BF352" s="179" t="str">
        <f t="shared" si="181"/>
        <v>Remplir la colonne BD</v>
      </c>
      <c r="BG352" s="297" t="str">
        <f t="shared" si="195"/>
        <v>Remplir la colonne I</v>
      </c>
      <c r="BH352" s="84" t="s">
        <v>64</v>
      </c>
      <c r="BI352" s="315" t="str">
        <f t="shared" si="182"/>
        <v>Remplir les termes C, P et TVA</v>
      </c>
      <c r="BJ352" s="55"/>
      <c r="BK352" s="65"/>
      <c r="BL352" s="56"/>
      <c r="BM352" s="48" t="s">
        <v>64</v>
      </c>
      <c r="BN352" s="99" t="str">
        <f t="shared" si="183"/>
        <v>Remplir la colonne BJ ou BL</v>
      </c>
      <c r="BO352" s="103"/>
      <c r="BP352" s="173" t="str">
        <f t="shared" si="196"/>
        <v>Remplir la colonne M</v>
      </c>
      <c r="BQ352" s="179" t="str">
        <f t="shared" si="184"/>
        <v>Remplir la colonne BO</v>
      </c>
      <c r="BR352" s="297" t="str">
        <f t="shared" si="197"/>
        <v>Remplir la colonne I</v>
      </c>
      <c r="BS352" s="84" t="s">
        <v>64</v>
      </c>
      <c r="BT352" s="315" t="str">
        <f t="shared" si="185"/>
        <v>Remplir les termes C, P et TVA</v>
      </c>
      <c r="BU352" s="55"/>
      <c r="BV352" s="65"/>
      <c r="BW352" s="56"/>
      <c r="BX352" s="48" t="s">
        <v>64</v>
      </c>
      <c r="BY352" s="99" t="str">
        <f t="shared" si="186"/>
        <v>Remplir la colonne BU ou BW</v>
      </c>
      <c r="BZ352" s="103"/>
      <c r="CA352" s="173" t="str">
        <f t="shared" si="198"/>
        <v>Remplir la colonne M</v>
      </c>
      <c r="CB352" s="179" t="str">
        <f t="shared" si="187"/>
        <v>Remplir la colonne BZ</v>
      </c>
      <c r="CC352" s="297" t="str">
        <f t="shared" si="199"/>
        <v>Remplir la colonne I</v>
      </c>
      <c r="CD352" s="84" t="s">
        <v>64</v>
      </c>
      <c r="CE352" s="315" t="str">
        <f t="shared" si="188"/>
        <v>Remplir les termes C, P et TVA</v>
      </c>
      <c r="CF352" s="61" t="str">
        <f t="shared" si="169"/>
        <v>REMPLIR TYPE DE CLIENT</v>
      </c>
      <c r="CG352" s="107" t="str">
        <f t="shared" si="170"/>
        <v>Montant total de l'aide demandée non indiqué</v>
      </c>
      <c r="CH352" s="1"/>
      <c r="CI352" s="1"/>
      <c r="CJ352" s="1"/>
      <c r="CK352" s="1"/>
      <c r="CL352" s="1"/>
    </row>
    <row r="353" spans="1:90" x14ac:dyDescent="0.25">
      <c r="A353" s="51"/>
      <c r="B353" s="111"/>
      <c r="C353" s="111"/>
      <c r="D353" s="111"/>
      <c r="E353" s="111"/>
      <c r="F353" s="111"/>
      <c r="G353" s="132"/>
      <c r="H353" s="151"/>
      <c r="I353" s="299"/>
      <c r="J353" s="152"/>
      <c r="K353" s="153"/>
      <c r="L353" s="169"/>
      <c r="M353" s="39"/>
      <c r="N353" s="90"/>
      <c r="O353" s="39"/>
      <c r="P353" s="23"/>
      <c r="Q353" s="170">
        <f t="shared" si="167"/>
        <v>0</v>
      </c>
      <c r="R353" s="55"/>
      <c r="S353" s="65"/>
      <c r="T353" s="56"/>
      <c r="U353" s="48" t="s">
        <v>64</v>
      </c>
      <c r="V353" s="99" t="str">
        <f t="shared" si="171"/>
        <v>Remplir la colonne R ou T</v>
      </c>
      <c r="W353" s="103"/>
      <c r="X353" s="173" t="str">
        <f t="shared" si="168"/>
        <v>Remplir la colonne M</v>
      </c>
      <c r="Y353" s="179" t="str">
        <f t="shared" si="172"/>
        <v>Remplir la colonne W</v>
      </c>
      <c r="Z353" s="297" t="str">
        <f t="shared" si="189"/>
        <v>Remplir la colonne I</v>
      </c>
      <c r="AA353" s="84" t="s">
        <v>64</v>
      </c>
      <c r="AB353" s="315" t="str">
        <f t="shared" si="173"/>
        <v>Remplir les termes C, P et TVA</v>
      </c>
      <c r="AC353" s="55"/>
      <c r="AD353" s="65"/>
      <c r="AE353" s="56"/>
      <c r="AF353" s="48" t="s">
        <v>64</v>
      </c>
      <c r="AG353" s="99" t="str">
        <f t="shared" si="174"/>
        <v>Remplir la colonne AC ou AE</v>
      </c>
      <c r="AH353" s="103"/>
      <c r="AI353" s="173" t="str">
        <f t="shared" si="190"/>
        <v>Remplir la colonne M</v>
      </c>
      <c r="AJ353" s="179" t="str">
        <f t="shared" si="175"/>
        <v>Remplir la colonne AH</v>
      </c>
      <c r="AK353" s="297" t="str">
        <f t="shared" si="191"/>
        <v>Remplir la colonne I</v>
      </c>
      <c r="AL353" s="84" t="s">
        <v>64</v>
      </c>
      <c r="AM353" s="315" t="str">
        <f t="shared" si="176"/>
        <v>Remplir les termes C, P et TVA</v>
      </c>
      <c r="AN353" s="55"/>
      <c r="AO353" s="65"/>
      <c r="AP353" s="56"/>
      <c r="AQ353" s="48" t="s">
        <v>64</v>
      </c>
      <c r="AR353" s="99" t="str">
        <f t="shared" si="177"/>
        <v>Remplir la colonne AN ou AP</v>
      </c>
      <c r="AS353" s="103"/>
      <c r="AT353" s="173" t="str">
        <f t="shared" si="192"/>
        <v>Remplir la colonne M</v>
      </c>
      <c r="AU353" s="179" t="str">
        <f t="shared" si="178"/>
        <v>Remplir la colonne AS</v>
      </c>
      <c r="AV353" s="297" t="str">
        <f t="shared" si="193"/>
        <v>Remplir la colonne I</v>
      </c>
      <c r="AW353" s="84" t="s">
        <v>64</v>
      </c>
      <c r="AX353" s="315" t="str">
        <f t="shared" si="179"/>
        <v>Remplir les termes C, P et TVA</v>
      </c>
      <c r="AY353" s="55"/>
      <c r="AZ353" s="65"/>
      <c r="BA353" s="56"/>
      <c r="BB353" s="48" t="s">
        <v>64</v>
      </c>
      <c r="BC353" s="99" t="str">
        <f t="shared" si="180"/>
        <v>Remplir la colonne AY ou BA</v>
      </c>
      <c r="BD353" s="103"/>
      <c r="BE353" s="173" t="str">
        <f t="shared" si="194"/>
        <v>Remplir la colonne M</v>
      </c>
      <c r="BF353" s="179" t="str">
        <f t="shared" si="181"/>
        <v>Remplir la colonne BD</v>
      </c>
      <c r="BG353" s="297" t="str">
        <f t="shared" si="195"/>
        <v>Remplir la colonne I</v>
      </c>
      <c r="BH353" s="84" t="s">
        <v>64</v>
      </c>
      <c r="BI353" s="315" t="str">
        <f t="shared" si="182"/>
        <v>Remplir les termes C, P et TVA</v>
      </c>
      <c r="BJ353" s="55"/>
      <c r="BK353" s="65"/>
      <c r="BL353" s="56"/>
      <c r="BM353" s="48" t="s">
        <v>64</v>
      </c>
      <c r="BN353" s="99" t="str">
        <f t="shared" si="183"/>
        <v>Remplir la colonne BJ ou BL</v>
      </c>
      <c r="BO353" s="103"/>
      <c r="BP353" s="173" t="str">
        <f t="shared" si="196"/>
        <v>Remplir la colonne M</v>
      </c>
      <c r="BQ353" s="179" t="str">
        <f t="shared" si="184"/>
        <v>Remplir la colonne BO</v>
      </c>
      <c r="BR353" s="297" t="str">
        <f t="shared" si="197"/>
        <v>Remplir la colonne I</v>
      </c>
      <c r="BS353" s="84" t="s">
        <v>64</v>
      </c>
      <c r="BT353" s="315" t="str">
        <f t="shared" si="185"/>
        <v>Remplir les termes C, P et TVA</v>
      </c>
      <c r="BU353" s="55"/>
      <c r="BV353" s="65"/>
      <c r="BW353" s="56"/>
      <c r="BX353" s="48" t="s">
        <v>64</v>
      </c>
      <c r="BY353" s="99" t="str">
        <f t="shared" si="186"/>
        <v>Remplir la colonne BU ou BW</v>
      </c>
      <c r="BZ353" s="103"/>
      <c r="CA353" s="173" t="str">
        <f t="shared" si="198"/>
        <v>Remplir la colonne M</v>
      </c>
      <c r="CB353" s="179" t="str">
        <f t="shared" si="187"/>
        <v>Remplir la colonne BZ</v>
      </c>
      <c r="CC353" s="297" t="str">
        <f t="shared" si="199"/>
        <v>Remplir la colonne I</v>
      </c>
      <c r="CD353" s="84" t="s">
        <v>64</v>
      </c>
      <c r="CE353" s="315" t="str">
        <f t="shared" si="188"/>
        <v>Remplir les termes C, P et TVA</v>
      </c>
      <c r="CF353" s="61" t="str">
        <f t="shared" si="169"/>
        <v>REMPLIR TYPE DE CLIENT</v>
      </c>
      <c r="CG353" s="107" t="str">
        <f t="shared" si="170"/>
        <v>Montant total de l'aide demandée non indiqué</v>
      </c>
      <c r="CH353" s="1"/>
      <c r="CI353" s="1"/>
      <c r="CJ353" s="1"/>
      <c r="CK353" s="1"/>
      <c r="CL353" s="1"/>
    </row>
    <row r="354" spans="1:90" x14ac:dyDescent="0.25">
      <c r="A354" s="51"/>
      <c r="B354" s="111"/>
      <c r="C354" s="111"/>
      <c r="D354" s="111"/>
      <c r="E354" s="111"/>
      <c r="F354" s="111"/>
      <c r="G354" s="132"/>
      <c r="H354" s="151"/>
      <c r="I354" s="299"/>
      <c r="J354" s="152"/>
      <c r="K354" s="153"/>
      <c r="L354" s="169"/>
      <c r="M354" s="39"/>
      <c r="N354" s="90"/>
      <c r="O354" s="39"/>
      <c r="P354" s="23"/>
      <c r="Q354" s="170">
        <f t="shared" si="167"/>
        <v>0</v>
      </c>
      <c r="R354" s="55"/>
      <c r="S354" s="65"/>
      <c r="T354" s="56"/>
      <c r="U354" s="48" t="s">
        <v>64</v>
      </c>
      <c r="V354" s="99" t="str">
        <f t="shared" si="171"/>
        <v>Remplir la colonne R ou T</v>
      </c>
      <c r="W354" s="103"/>
      <c r="X354" s="173" t="str">
        <f t="shared" si="168"/>
        <v>Remplir la colonne M</v>
      </c>
      <c r="Y354" s="179" t="str">
        <f t="shared" si="172"/>
        <v>Remplir la colonne W</v>
      </c>
      <c r="Z354" s="297" t="str">
        <f t="shared" si="189"/>
        <v>Remplir la colonne I</v>
      </c>
      <c r="AA354" s="84" t="s">
        <v>64</v>
      </c>
      <c r="AB354" s="315" t="str">
        <f t="shared" si="173"/>
        <v>Remplir les termes C, P et TVA</v>
      </c>
      <c r="AC354" s="55"/>
      <c r="AD354" s="65"/>
      <c r="AE354" s="56"/>
      <c r="AF354" s="48" t="s">
        <v>64</v>
      </c>
      <c r="AG354" s="99" t="str">
        <f t="shared" si="174"/>
        <v>Remplir la colonne AC ou AE</v>
      </c>
      <c r="AH354" s="103"/>
      <c r="AI354" s="173" t="str">
        <f t="shared" si="190"/>
        <v>Remplir la colonne M</v>
      </c>
      <c r="AJ354" s="179" t="str">
        <f t="shared" si="175"/>
        <v>Remplir la colonne AH</v>
      </c>
      <c r="AK354" s="297" t="str">
        <f t="shared" si="191"/>
        <v>Remplir la colonne I</v>
      </c>
      <c r="AL354" s="84" t="s">
        <v>64</v>
      </c>
      <c r="AM354" s="315" t="str">
        <f t="shared" si="176"/>
        <v>Remplir les termes C, P et TVA</v>
      </c>
      <c r="AN354" s="55"/>
      <c r="AO354" s="65"/>
      <c r="AP354" s="56"/>
      <c r="AQ354" s="48" t="s">
        <v>64</v>
      </c>
      <c r="AR354" s="99" t="str">
        <f t="shared" si="177"/>
        <v>Remplir la colonne AN ou AP</v>
      </c>
      <c r="AS354" s="103"/>
      <c r="AT354" s="173" t="str">
        <f t="shared" si="192"/>
        <v>Remplir la colonne M</v>
      </c>
      <c r="AU354" s="179" t="str">
        <f t="shared" si="178"/>
        <v>Remplir la colonne AS</v>
      </c>
      <c r="AV354" s="297" t="str">
        <f t="shared" si="193"/>
        <v>Remplir la colonne I</v>
      </c>
      <c r="AW354" s="84" t="s">
        <v>64</v>
      </c>
      <c r="AX354" s="315" t="str">
        <f t="shared" si="179"/>
        <v>Remplir les termes C, P et TVA</v>
      </c>
      <c r="AY354" s="55"/>
      <c r="AZ354" s="65"/>
      <c r="BA354" s="56"/>
      <c r="BB354" s="48" t="s">
        <v>64</v>
      </c>
      <c r="BC354" s="99" t="str">
        <f t="shared" si="180"/>
        <v>Remplir la colonne AY ou BA</v>
      </c>
      <c r="BD354" s="103"/>
      <c r="BE354" s="173" t="str">
        <f t="shared" si="194"/>
        <v>Remplir la colonne M</v>
      </c>
      <c r="BF354" s="179" t="str">
        <f t="shared" si="181"/>
        <v>Remplir la colonne BD</v>
      </c>
      <c r="BG354" s="297" t="str">
        <f t="shared" si="195"/>
        <v>Remplir la colonne I</v>
      </c>
      <c r="BH354" s="84" t="s">
        <v>64</v>
      </c>
      <c r="BI354" s="315" t="str">
        <f t="shared" si="182"/>
        <v>Remplir les termes C, P et TVA</v>
      </c>
      <c r="BJ354" s="55"/>
      <c r="BK354" s="65"/>
      <c r="BL354" s="56"/>
      <c r="BM354" s="48" t="s">
        <v>64</v>
      </c>
      <c r="BN354" s="99" t="str">
        <f t="shared" si="183"/>
        <v>Remplir la colonne BJ ou BL</v>
      </c>
      <c r="BO354" s="103"/>
      <c r="BP354" s="173" t="str">
        <f t="shared" si="196"/>
        <v>Remplir la colonne M</v>
      </c>
      <c r="BQ354" s="179" t="str">
        <f t="shared" si="184"/>
        <v>Remplir la colonne BO</v>
      </c>
      <c r="BR354" s="297" t="str">
        <f t="shared" si="197"/>
        <v>Remplir la colonne I</v>
      </c>
      <c r="BS354" s="84" t="s">
        <v>64</v>
      </c>
      <c r="BT354" s="315" t="str">
        <f t="shared" si="185"/>
        <v>Remplir les termes C, P et TVA</v>
      </c>
      <c r="BU354" s="55"/>
      <c r="BV354" s="65"/>
      <c r="BW354" s="56"/>
      <c r="BX354" s="48" t="s">
        <v>64</v>
      </c>
      <c r="BY354" s="99" t="str">
        <f t="shared" si="186"/>
        <v>Remplir la colonne BU ou BW</v>
      </c>
      <c r="BZ354" s="103"/>
      <c r="CA354" s="173" t="str">
        <f t="shared" si="198"/>
        <v>Remplir la colonne M</v>
      </c>
      <c r="CB354" s="179" t="str">
        <f t="shared" si="187"/>
        <v>Remplir la colonne BZ</v>
      </c>
      <c r="CC354" s="297" t="str">
        <f t="shared" si="199"/>
        <v>Remplir la colonne I</v>
      </c>
      <c r="CD354" s="84" t="s">
        <v>64</v>
      </c>
      <c r="CE354" s="315" t="str">
        <f t="shared" si="188"/>
        <v>Remplir les termes C, P et TVA</v>
      </c>
      <c r="CF354" s="61" t="str">
        <f t="shared" si="169"/>
        <v>REMPLIR TYPE DE CLIENT</v>
      </c>
      <c r="CG354" s="107" t="str">
        <f t="shared" si="170"/>
        <v>Montant total de l'aide demandée non indiqué</v>
      </c>
      <c r="CH354" s="1"/>
      <c r="CI354" s="1"/>
      <c r="CJ354" s="1"/>
      <c r="CK354" s="1"/>
      <c r="CL354" s="1"/>
    </row>
    <row r="355" spans="1:90" x14ac:dyDescent="0.25">
      <c r="A355" s="51"/>
      <c r="B355" s="111"/>
      <c r="C355" s="111"/>
      <c r="D355" s="111"/>
      <c r="E355" s="111"/>
      <c r="F355" s="111"/>
      <c r="G355" s="132"/>
      <c r="H355" s="151"/>
      <c r="I355" s="299"/>
      <c r="J355" s="152"/>
      <c r="K355" s="153"/>
      <c r="L355" s="169"/>
      <c r="M355" s="39"/>
      <c r="N355" s="90"/>
      <c r="O355" s="39"/>
      <c r="P355" s="23"/>
      <c r="Q355" s="170">
        <f t="shared" si="167"/>
        <v>0</v>
      </c>
      <c r="R355" s="55"/>
      <c r="S355" s="65"/>
      <c r="T355" s="56"/>
      <c r="U355" s="48" t="s">
        <v>64</v>
      </c>
      <c r="V355" s="99" t="str">
        <f t="shared" si="171"/>
        <v>Remplir la colonne R ou T</v>
      </c>
      <c r="W355" s="103"/>
      <c r="X355" s="173" t="str">
        <f t="shared" si="168"/>
        <v>Remplir la colonne M</v>
      </c>
      <c r="Y355" s="179" t="str">
        <f t="shared" si="172"/>
        <v>Remplir la colonne W</v>
      </c>
      <c r="Z355" s="297" t="str">
        <f t="shared" si="189"/>
        <v>Remplir la colonne I</v>
      </c>
      <c r="AA355" s="84" t="s">
        <v>64</v>
      </c>
      <c r="AB355" s="315" t="str">
        <f t="shared" si="173"/>
        <v>Remplir les termes C, P et TVA</v>
      </c>
      <c r="AC355" s="55"/>
      <c r="AD355" s="65"/>
      <c r="AE355" s="56"/>
      <c r="AF355" s="48" t="s">
        <v>64</v>
      </c>
      <c r="AG355" s="99" t="str">
        <f t="shared" si="174"/>
        <v>Remplir la colonne AC ou AE</v>
      </c>
      <c r="AH355" s="103"/>
      <c r="AI355" s="173" t="str">
        <f t="shared" si="190"/>
        <v>Remplir la colonne M</v>
      </c>
      <c r="AJ355" s="179" t="str">
        <f t="shared" si="175"/>
        <v>Remplir la colonne AH</v>
      </c>
      <c r="AK355" s="297" t="str">
        <f t="shared" si="191"/>
        <v>Remplir la colonne I</v>
      </c>
      <c r="AL355" s="84" t="s">
        <v>64</v>
      </c>
      <c r="AM355" s="315" t="str">
        <f t="shared" si="176"/>
        <v>Remplir les termes C, P et TVA</v>
      </c>
      <c r="AN355" s="55"/>
      <c r="AO355" s="65"/>
      <c r="AP355" s="56"/>
      <c r="AQ355" s="48" t="s">
        <v>64</v>
      </c>
      <c r="AR355" s="99" t="str">
        <f t="shared" si="177"/>
        <v>Remplir la colonne AN ou AP</v>
      </c>
      <c r="AS355" s="103"/>
      <c r="AT355" s="173" t="str">
        <f t="shared" si="192"/>
        <v>Remplir la colonne M</v>
      </c>
      <c r="AU355" s="179" t="str">
        <f t="shared" si="178"/>
        <v>Remplir la colonne AS</v>
      </c>
      <c r="AV355" s="297" t="str">
        <f t="shared" si="193"/>
        <v>Remplir la colonne I</v>
      </c>
      <c r="AW355" s="84" t="s">
        <v>64</v>
      </c>
      <c r="AX355" s="315" t="str">
        <f t="shared" si="179"/>
        <v>Remplir les termes C, P et TVA</v>
      </c>
      <c r="AY355" s="55"/>
      <c r="AZ355" s="65"/>
      <c r="BA355" s="56"/>
      <c r="BB355" s="48" t="s">
        <v>64</v>
      </c>
      <c r="BC355" s="99" t="str">
        <f t="shared" si="180"/>
        <v>Remplir la colonne AY ou BA</v>
      </c>
      <c r="BD355" s="103"/>
      <c r="BE355" s="173" t="str">
        <f t="shared" si="194"/>
        <v>Remplir la colonne M</v>
      </c>
      <c r="BF355" s="179" t="str">
        <f t="shared" si="181"/>
        <v>Remplir la colonne BD</v>
      </c>
      <c r="BG355" s="297" t="str">
        <f t="shared" si="195"/>
        <v>Remplir la colonne I</v>
      </c>
      <c r="BH355" s="84" t="s">
        <v>64</v>
      </c>
      <c r="BI355" s="315" t="str">
        <f t="shared" si="182"/>
        <v>Remplir les termes C, P et TVA</v>
      </c>
      <c r="BJ355" s="55"/>
      <c r="BK355" s="65"/>
      <c r="BL355" s="56"/>
      <c r="BM355" s="48" t="s">
        <v>64</v>
      </c>
      <c r="BN355" s="99" t="str">
        <f t="shared" si="183"/>
        <v>Remplir la colonne BJ ou BL</v>
      </c>
      <c r="BO355" s="103"/>
      <c r="BP355" s="173" t="str">
        <f t="shared" si="196"/>
        <v>Remplir la colonne M</v>
      </c>
      <c r="BQ355" s="179" t="str">
        <f t="shared" si="184"/>
        <v>Remplir la colonne BO</v>
      </c>
      <c r="BR355" s="297" t="str">
        <f t="shared" si="197"/>
        <v>Remplir la colonne I</v>
      </c>
      <c r="BS355" s="84" t="s">
        <v>64</v>
      </c>
      <c r="BT355" s="315" t="str">
        <f t="shared" si="185"/>
        <v>Remplir les termes C, P et TVA</v>
      </c>
      <c r="BU355" s="55"/>
      <c r="BV355" s="65"/>
      <c r="BW355" s="56"/>
      <c r="BX355" s="48" t="s">
        <v>64</v>
      </c>
      <c r="BY355" s="99" t="str">
        <f t="shared" si="186"/>
        <v>Remplir la colonne BU ou BW</v>
      </c>
      <c r="BZ355" s="103"/>
      <c r="CA355" s="173" t="str">
        <f t="shared" si="198"/>
        <v>Remplir la colonne M</v>
      </c>
      <c r="CB355" s="179" t="str">
        <f t="shared" si="187"/>
        <v>Remplir la colonne BZ</v>
      </c>
      <c r="CC355" s="297" t="str">
        <f t="shared" si="199"/>
        <v>Remplir la colonne I</v>
      </c>
      <c r="CD355" s="84" t="s">
        <v>64</v>
      </c>
      <c r="CE355" s="315" t="str">
        <f t="shared" si="188"/>
        <v>Remplir les termes C, P et TVA</v>
      </c>
      <c r="CF355" s="61" t="str">
        <f t="shared" si="169"/>
        <v>REMPLIR TYPE DE CLIENT</v>
      </c>
      <c r="CG355" s="107" t="str">
        <f t="shared" si="170"/>
        <v>Montant total de l'aide demandée non indiqué</v>
      </c>
      <c r="CH355" s="1"/>
      <c r="CI355" s="1"/>
      <c r="CJ355" s="1"/>
      <c r="CK355" s="1"/>
      <c r="CL355" s="1"/>
    </row>
    <row r="356" spans="1:90" x14ac:dyDescent="0.25">
      <c r="A356" s="51"/>
      <c r="B356" s="111"/>
      <c r="C356" s="111"/>
      <c r="D356" s="111"/>
      <c r="E356" s="111"/>
      <c r="F356" s="111"/>
      <c r="G356" s="132"/>
      <c r="H356" s="151"/>
      <c r="I356" s="299"/>
      <c r="J356" s="152"/>
      <c r="K356" s="153"/>
      <c r="L356" s="169"/>
      <c r="M356" s="39"/>
      <c r="N356" s="90"/>
      <c r="O356" s="39"/>
      <c r="P356" s="23"/>
      <c r="Q356" s="170">
        <f t="shared" si="167"/>
        <v>0</v>
      </c>
      <c r="R356" s="55"/>
      <c r="S356" s="65"/>
      <c r="T356" s="56"/>
      <c r="U356" s="48" t="s">
        <v>64</v>
      </c>
      <c r="V356" s="99" t="str">
        <f t="shared" si="171"/>
        <v>Remplir la colonne R ou T</v>
      </c>
      <c r="W356" s="103"/>
      <c r="X356" s="173" t="str">
        <f t="shared" si="168"/>
        <v>Remplir la colonne M</v>
      </c>
      <c r="Y356" s="179" t="str">
        <f t="shared" si="172"/>
        <v>Remplir la colonne W</v>
      </c>
      <c r="Z356" s="297" t="str">
        <f t="shared" si="189"/>
        <v>Remplir la colonne I</v>
      </c>
      <c r="AA356" s="84" t="s">
        <v>64</v>
      </c>
      <c r="AB356" s="315" t="str">
        <f t="shared" si="173"/>
        <v>Remplir les termes C, P et TVA</v>
      </c>
      <c r="AC356" s="55"/>
      <c r="AD356" s="65"/>
      <c r="AE356" s="56"/>
      <c r="AF356" s="48" t="s">
        <v>64</v>
      </c>
      <c r="AG356" s="99" t="str">
        <f t="shared" si="174"/>
        <v>Remplir la colonne AC ou AE</v>
      </c>
      <c r="AH356" s="103"/>
      <c r="AI356" s="173" t="str">
        <f t="shared" si="190"/>
        <v>Remplir la colonne M</v>
      </c>
      <c r="AJ356" s="179" t="str">
        <f t="shared" si="175"/>
        <v>Remplir la colonne AH</v>
      </c>
      <c r="AK356" s="297" t="str">
        <f t="shared" si="191"/>
        <v>Remplir la colonne I</v>
      </c>
      <c r="AL356" s="84" t="s">
        <v>64</v>
      </c>
      <c r="AM356" s="315" t="str">
        <f t="shared" si="176"/>
        <v>Remplir les termes C, P et TVA</v>
      </c>
      <c r="AN356" s="55"/>
      <c r="AO356" s="65"/>
      <c r="AP356" s="56"/>
      <c r="AQ356" s="48" t="s">
        <v>64</v>
      </c>
      <c r="AR356" s="99" t="str">
        <f t="shared" si="177"/>
        <v>Remplir la colonne AN ou AP</v>
      </c>
      <c r="AS356" s="103"/>
      <c r="AT356" s="173" t="str">
        <f t="shared" si="192"/>
        <v>Remplir la colonne M</v>
      </c>
      <c r="AU356" s="179" t="str">
        <f t="shared" si="178"/>
        <v>Remplir la colonne AS</v>
      </c>
      <c r="AV356" s="297" t="str">
        <f t="shared" si="193"/>
        <v>Remplir la colonne I</v>
      </c>
      <c r="AW356" s="84" t="s">
        <v>64</v>
      </c>
      <c r="AX356" s="315" t="str">
        <f t="shared" si="179"/>
        <v>Remplir les termes C, P et TVA</v>
      </c>
      <c r="AY356" s="55"/>
      <c r="AZ356" s="65"/>
      <c r="BA356" s="56"/>
      <c r="BB356" s="48" t="s">
        <v>64</v>
      </c>
      <c r="BC356" s="99" t="str">
        <f t="shared" si="180"/>
        <v>Remplir la colonne AY ou BA</v>
      </c>
      <c r="BD356" s="103"/>
      <c r="BE356" s="173" t="str">
        <f t="shared" si="194"/>
        <v>Remplir la colonne M</v>
      </c>
      <c r="BF356" s="179" t="str">
        <f t="shared" si="181"/>
        <v>Remplir la colonne BD</v>
      </c>
      <c r="BG356" s="297" t="str">
        <f t="shared" si="195"/>
        <v>Remplir la colonne I</v>
      </c>
      <c r="BH356" s="84" t="s">
        <v>64</v>
      </c>
      <c r="BI356" s="315" t="str">
        <f t="shared" si="182"/>
        <v>Remplir les termes C, P et TVA</v>
      </c>
      <c r="BJ356" s="55"/>
      <c r="BK356" s="65"/>
      <c r="BL356" s="56"/>
      <c r="BM356" s="48" t="s">
        <v>64</v>
      </c>
      <c r="BN356" s="99" t="str">
        <f t="shared" si="183"/>
        <v>Remplir la colonne BJ ou BL</v>
      </c>
      <c r="BO356" s="103"/>
      <c r="BP356" s="173" t="str">
        <f t="shared" si="196"/>
        <v>Remplir la colonne M</v>
      </c>
      <c r="BQ356" s="179" t="str">
        <f t="shared" si="184"/>
        <v>Remplir la colonne BO</v>
      </c>
      <c r="BR356" s="297" t="str">
        <f t="shared" si="197"/>
        <v>Remplir la colonne I</v>
      </c>
      <c r="BS356" s="84" t="s">
        <v>64</v>
      </c>
      <c r="BT356" s="315" t="str">
        <f t="shared" si="185"/>
        <v>Remplir les termes C, P et TVA</v>
      </c>
      <c r="BU356" s="55"/>
      <c r="BV356" s="65"/>
      <c r="BW356" s="56"/>
      <c r="BX356" s="48" t="s">
        <v>64</v>
      </c>
      <c r="BY356" s="99" t="str">
        <f t="shared" si="186"/>
        <v>Remplir la colonne BU ou BW</v>
      </c>
      <c r="BZ356" s="103"/>
      <c r="CA356" s="173" t="str">
        <f t="shared" si="198"/>
        <v>Remplir la colonne M</v>
      </c>
      <c r="CB356" s="179" t="str">
        <f t="shared" si="187"/>
        <v>Remplir la colonne BZ</v>
      </c>
      <c r="CC356" s="297" t="str">
        <f t="shared" si="199"/>
        <v>Remplir la colonne I</v>
      </c>
      <c r="CD356" s="84" t="s">
        <v>64</v>
      </c>
      <c r="CE356" s="315" t="str">
        <f t="shared" si="188"/>
        <v>Remplir les termes C, P et TVA</v>
      </c>
      <c r="CF356" s="61" t="str">
        <f t="shared" si="169"/>
        <v>REMPLIR TYPE DE CLIENT</v>
      </c>
      <c r="CG356" s="107" t="str">
        <f t="shared" si="170"/>
        <v>Montant total de l'aide demandée non indiqué</v>
      </c>
      <c r="CH356" s="1"/>
      <c r="CI356" s="1"/>
      <c r="CJ356" s="1"/>
      <c r="CK356" s="1"/>
      <c r="CL356" s="1"/>
    </row>
    <row r="357" spans="1:90" x14ac:dyDescent="0.25">
      <c r="A357" s="51"/>
      <c r="B357" s="111"/>
      <c r="C357" s="111"/>
      <c r="D357" s="111"/>
      <c r="E357" s="111"/>
      <c r="F357" s="111"/>
      <c r="G357" s="132"/>
      <c r="H357" s="151"/>
      <c r="I357" s="299"/>
      <c r="J357" s="152"/>
      <c r="K357" s="153"/>
      <c r="L357" s="169"/>
      <c r="M357" s="39"/>
      <c r="N357" s="90"/>
      <c r="O357" s="39"/>
      <c r="P357" s="23"/>
      <c r="Q357" s="170">
        <f t="shared" si="167"/>
        <v>0</v>
      </c>
      <c r="R357" s="55"/>
      <c r="S357" s="65"/>
      <c r="T357" s="56"/>
      <c r="U357" s="48" t="s">
        <v>64</v>
      </c>
      <c r="V357" s="99" t="str">
        <f t="shared" si="171"/>
        <v>Remplir la colonne R ou T</v>
      </c>
      <c r="W357" s="103"/>
      <c r="X357" s="173" t="str">
        <f t="shared" si="168"/>
        <v>Remplir la colonne M</v>
      </c>
      <c r="Y357" s="179" t="str">
        <f t="shared" si="172"/>
        <v>Remplir la colonne W</v>
      </c>
      <c r="Z357" s="297" t="str">
        <f t="shared" si="189"/>
        <v>Remplir la colonne I</v>
      </c>
      <c r="AA357" s="84" t="s">
        <v>64</v>
      </c>
      <c r="AB357" s="315" t="str">
        <f t="shared" si="173"/>
        <v>Remplir les termes C, P et TVA</v>
      </c>
      <c r="AC357" s="55"/>
      <c r="AD357" s="65"/>
      <c r="AE357" s="56"/>
      <c r="AF357" s="48" t="s">
        <v>64</v>
      </c>
      <c r="AG357" s="99" t="str">
        <f t="shared" si="174"/>
        <v>Remplir la colonne AC ou AE</v>
      </c>
      <c r="AH357" s="103"/>
      <c r="AI357" s="173" t="str">
        <f t="shared" si="190"/>
        <v>Remplir la colonne M</v>
      </c>
      <c r="AJ357" s="179" t="str">
        <f t="shared" si="175"/>
        <v>Remplir la colonne AH</v>
      </c>
      <c r="AK357" s="297" t="str">
        <f t="shared" si="191"/>
        <v>Remplir la colonne I</v>
      </c>
      <c r="AL357" s="84" t="s">
        <v>64</v>
      </c>
      <c r="AM357" s="315" t="str">
        <f t="shared" si="176"/>
        <v>Remplir les termes C, P et TVA</v>
      </c>
      <c r="AN357" s="55"/>
      <c r="AO357" s="65"/>
      <c r="AP357" s="56"/>
      <c r="AQ357" s="48" t="s">
        <v>64</v>
      </c>
      <c r="AR357" s="99" t="str">
        <f t="shared" si="177"/>
        <v>Remplir la colonne AN ou AP</v>
      </c>
      <c r="AS357" s="103"/>
      <c r="AT357" s="173" t="str">
        <f t="shared" si="192"/>
        <v>Remplir la colonne M</v>
      </c>
      <c r="AU357" s="179" t="str">
        <f t="shared" si="178"/>
        <v>Remplir la colonne AS</v>
      </c>
      <c r="AV357" s="297" t="str">
        <f t="shared" si="193"/>
        <v>Remplir la colonne I</v>
      </c>
      <c r="AW357" s="84" t="s">
        <v>64</v>
      </c>
      <c r="AX357" s="315" t="str">
        <f t="shared" si="179"/>
        <v>Remplir les termes C, P et TVA</v>
      </c>
      <c r="AY357" s="55"/>
      <c r="AZ357" s="65"/>
      <c r="BA357" s="56"/>
      <c r="BB357" s="48" t="s">
        <v>64</v>
      </c>
      <c r="BC357" s="99" t="str">
        <f t="shared" si="180"/>
        <v>Remplir la colonne AY ou BA</v>
      </c>
      <c r="BD357" s="103"/>
      <c r="BE357" s="173" t="str">
        <f t="shared" si="194"/>
        <v>Remplir la colonne M</v>
      </c>
      <c r="BF357" s="179" t="str">
        <f t="shared" si="181"/>
        <v>Remplir la colonne BD</v>
      </c>
      <c r="BG357" s="297" t="str">
        <f t="shared" si="195"/>
        <v>Remplir la colonne I</v>
      </c>
      <c r="BH357" s="84" t="s">
        <v>64</v>
      </c>
      <c r="BI357" s="315" t="str">
        <f t="shared" si="182"/>
        <v>Remplir les termes C, P et TVA</v>
      </c>
      <c r="BJ357" s="55"/>
      <c r="BK357" s="65"/>
      <c r="BL357" s="56"/>
      <c r="BM357" s="48" t="s">
        <v>64</v>
      </c>
      <c r="BN357" s="99" t="str">
        <f t="shared" si="183"/>
        <v>Remplir la colonne BJ ou BL</v>
      </c>
      <c r="BO357" s="103"/>
      <c r="BP357" s="173" t="str">
        <f t="shared" si="196"/>
        <v>Remplir la colonne M</v>
      </c>
      <c r="BQ357" s="179" t="str">
        <f t="shared" si="184"/>
        <v>Remplir la colonne BO</v>
      </c>
      <c r="BR357" s="297" t="str">
        <f t="shared" si="197"/>
        <v>Remplir la colonne I</v>
      </c>
      <c r="BS357" s="84" t="s">
        <v>64</v>
      </c>
      <c r="BT357" s="315" t="str">
        <f t="shared" si="185"/>
        <v>Remplir les termes C, P et TVA</v>
      </c>
      <c r="BU357" s="55"/>
      <c r="BV357" s="65"/>
      <c r="BW357" s="56"/>
      <c r="BX357" s="48" t="s">
        <v>64</v>
      </c>
      <c r="BY357" s="99" t="str">
        <f t="shared" si="186"/>
        <v>Remplir la colonne BU ou BW</v>
      </c>
      <c r="BZ357" s="103"/>
      <c r="CA357" s="173" t="str">
        <f t="shared" si="198"/>
        <v>Remplir la colonne M</v>
      </c>
      <c r="CB357" s="179" t="str">
        <f t="shared" si="187"/>
        <v>Remplir la colonne BZ</v>
      </c>
      <c r="CC357" s="297" t="str">
        <f t="shared" si="199"/>
        <v>Remplir la colonne I</v>
      </c>
      <c r="CD357" s="84" t="s">
        <v>64</v>
      </c>
      <c r="CE357" s="315" t="str">
        <f t="shared" si="188"/>
        <v>Remplir les termes C, P et TVA</v>
      </c>
      <c r="CF357" s="61" t="str">
        <f t="shared" si="169"/>
        <v>REMPLIR TYPE DE CLIENT</v>
      </c>
      <c r="CG357" s="107" t="str">
        <f t="shared" si="170"/>
        <v>Montant total de l'aide demandée non indiqué</v>
      </c>
      <c r="CH357" s="1"/>
      <c r="CI357" s="1"/>
      <c r="CJ357" s="1"/>
      <c r="CK357" s="1"/>
      <c r="CL357" s="1"/>
    </row>
    <row r="358" spans="1:90" x14ac:dyDescent="0.25">
      <c r="A358" s="51"/>
      <c r="B358" s="111"/>
      <c r="C358" s="111"/>
      <c r="D358" s="111"/>
      <c r="E358" s="111"/>
      <c r="F358" s="111"/>
      <c r="G358" s="132"/>
      <c r="H358" s="151"/>
      <c r="I358" s="299"/>
      <c r="J358" s="152"/>
      <c r="K358" s="153"/>
      <c r="L358" s="169"/>
      <c r="M358" s="39"/>
      <c r="N358" s="90"/>
      <c r="O358" s="39"/>
      <c r="P358" s="23"/>
      <c r="Q358" s="170">
        <f t="shared" si="167"/>
        <v>0</v>
      </c>
      <c r="R358" s="55"/>
      <c r="S358" s="65"/>
      <c r="T358" s="56"/>
      <c r="U358" s="48" t="s">
        <v>64</v>
      </c>
      <c r="V358" s="99" t="str">
        <f t="shared" si="171"/>
        <v>Remplir la colonne R ou T</v>
      </c>
      <c r="W358" s="103"/>
      <c r="X358" s="173" t="str">
        <f t="shared" si="168"/>
        <v>Remplir la colonne M</v>
      </c>
      <c r="Y358" s="179" t="str">
        <f t="shared" si="172"/>
        <v>Remplir la colonne W</v>
      </c>
      <c r="Z358" s="297" t="str">
        <f t="shared" si="189"/>
        <v>Remplir la colonne I</v>
      </c>
      <c r="AA358" s="84" t="s">
        <v>64</v>
      </c>
      <c r="AB358" s="315" t="str">
        <f t="shared" si="173"/>
        <v>Remplir les termes C, P et TVA</v>
      </c>
      <c r="AC358" s="55"/>
      <c r="AD358" s="65"/>
      <c r="AE358" s="56"/>
      <c r="AF358" s="48" t="s">
        <v>64</v>
      </c>
      <c r="AG358" s="99" t="str">
        <f t="shared" si="174"/>
        <v>Remplir la colonne AC ou AE</v>
      </c>
      <c r="AH358" s="103"/>
      <c r="AI358" s="173" t="str">
        <f t="shared" si="190"/>
        <v>Remplir la colonne M</v>
      </c>
      <c r="AJ358" s="179" t="str">
        <f t="shared" si="175"/>
        <v>Remplir la colonne AH</v>
      </c>
      <c r="AK358" s="297" t="str">
        <f t="shared" si="191"/>
        <v>Remplir la colonne I</v>
      </c>
      <c r="AL358" s="84" t="s">
        <v>64</v>
      </c>
      <c r="AM358" s="315" t="str">
        <f t="shared" si="176"/>
        <v>Remplir les termes C, P et TVA</v>
      </c>
      <c r="AN358" s="55"/>
      <c r="AO358" s="65"/>
      <c r="AP358" s="56"/>
      <c r="AQ358" s="48" t="s">
        <v>64</v>
      </c>
      <c r="AR358" s="99" t="str">
        <f t="shared" si="177"/>
        <v>Remplir la colonne AN ou AP</v>
      </c>
      <c r="AS358" s="103"/>
      <c r="AT358" s="173" t="str">
        <f t="shared" si="192"/>
        <v>Remplir la colonne M</v>
      </c>
      <c r="AU358" s="179" t="str">
        <f t="shared" si="178"/>
        <v>Remplir la colonne AS</v>
      </c>
      <c r="AV358" s="297" t="str">
        <f t="shared" si="193"/>
        <v>Remplir la colonne I</v>
      </c>
      <c r="AW358" s="84" t="s">
        <v>64</v>
      </c>
      <c r="AX358" s="315" t="str">
        <f t="shared" si="179"/>
        <v>Remplir les termes C, P et TVA</v>
      </c>
      <c r="AY358" s="55"/>
      <c r="AZ358" s="65"/>
      <c r="BA358" s="56"/>
      <c r="BB358" s="48" t="s">
        <v>64</v>
      </c>
      <c r="BC358" s="99" t="str">
        <f t="shared" si="180"/>
        <v>Remplir la colonne AY ou BA</v>
      </c>
      <c r="BD358" s="103"/>
      <c r="BE358" s="173" t="str">
        <f t="shared" si="194"/>
        <v>Remplir la colonne M</v>
      </c>
      <c r="BF358" s="179" t="str">
        <f t="shared" si="181"/>
        <v>Remplir la colonne BD</v>
      </c>
      <c r="BG358" s="297" t="str">
        <f t="shared" si="195"/>
        <v>Remplir la colonne I</v>
      </c>
      <c r="BH358" s="84" t="s">
        <v>64</v>
      </c>
      <c r="BI358" s="315" t="str">
        <f t="shared" si="182"/>
        <v>Remplir les termes C, P et TVA</v>
      </c>
      <c r="BJ358" s="55"/>
      <c r="BK358" s="65"/>
      <c r="BL358" s="56"/>
      <c r="BM358" s="48" t="s">
        <v>64</v>
      </c>
      <c r="BN358" s="99" t="str">
        <f t="shared" si="183"/>
        <v>Remplir la colonne BJ ou BL</v>
      </c>
      <c r="BO358" s="103"/>
      <c r="BP358" s="173" t="str">
        <f t="shared" si="196"/>
        <v>Remplir la colonne M</v>
      </c>
      <c r="BQ358" s="179" t="str">
        <f t="shared" si="184"/>
        <v>Remplir la colonne BO</v>
      </c>
      <c r="BR358" s="297" t="str">
        <f t="shared" si="197"/>
        <v>Remplir la colonne I</v>
      </c>
      <c r="BS358" s="84" t="s">
        <v>64</v>
      </c>
      <c r="BT358" s="315" t="str">
        <f t="shared" si="185"/>
        <v>Remplir les termes C, P et TVA</v>
      </c>
      <c r="BU358" s="55"/>
      <c r="BV358" s="65"/>
      <c r="BW358" s="56"/>
      <c r="BX358" s="48" t="s">
        <v>64</v>
      </c>
      <c r="BY358" s="99" t="str">
        <f t="shared" si="186"/>
        <v>Remplir la colonne BU ou BW</v>
      </c>
      <c r="BZ358" s="103"/>
      <c r="CA358" s="173" t="str">
        <f t="shared" si="198"/>
        <v>Remplir la colonne M</v>
      </c>
      <c r="CB358" s="179" t="str">
        <f t="shared" si="187"/>
        <v>Remplir la colonne BZ</v>
      </c>
      <c r="CC358" s="297" t="str">
        <f t="shared" si="199"/>
        <v>Remplir la colonne I</v>
      </c>
      <c r="CD358" s="84" t="s">
        <v>64</v>
      </c>
      <c r="CE358" s="315" t="str">
        <f t="shared" si="188"/>
        <v>Remplir les termes C, P et TVA</v>
      </c>
      <c r="CF358" s="61" t="str">
        <f t="shared" si="169"/>
        <v>REMPLIR TYPE DE CLIENT</v>
      </c>
      <c r="CG358" s="107" t="str">
        <f t="shared" si="170"/>
        <v>Montant total de l'aide demandée non indiqué</v>
      </c>
      <c r="CH358" s="1"/>
      <c r="CI358" s="1"/>
      <c r="CJ358" s="1"/>
      <c r="CK358" s="1"/>
      <c r="CL358" s="1"/>
    </row>
    <row r="359" spans="1:90" x14ac:dyDescent="0.25">
      <c r="A359" s="51"/>
      <c r="B359" s="111"/>
      <c r="C359" s="111"/>
      <c r="D359" s="111"/>
      <c r="E359" s="111"/>
      <c r="F359" s="111"/>
      <c r="G359" s="132"/>
      <c r="H359" s="151"/>
      <c r="I359" s="299"/>
      <c r="J359" s="152"/>
      <c r="K359" s="153"/>
      <c r="L359" s="169"/>
      <c r="M359" s="39"/>
      <c r="N359" s="90"/>
      <c r="O359" s="39"/>
      <c r="P359" s="23"/>
      <c r="Q359" s="170">
        <f t="shared" si="167"/>
        <v>0</v>
      </c>
      <c r="R359" s="55"/>
      <c r="S359" s="65"/>
      <c r="T359" s="56"/>
      <c r="U359" s="48" t="s">
        <v>64</v>
      </c>
      <c r="V359" s="99" t="str">
        <f t="shared" si="171"/>
        <v>Remplir la colonne R ou T</v>
      </c>
      <c r="W359" s="103"/>
      <c r="X359" s="173" t="str">
        <f t="shared" si="168"/>
        <v>Remplir la colonne M</v>
      </c>
      <c r="Y359" s="179" t="str">
        <f t="shared" si="172"/>
        <v>Remplir la colonne W</v>
      </c>
      <c r="Z359" s="297" t="str">
        <f t="shared" si="189"/>
        <v>Remplir la colonne I</v>
      </c>
      <c r="AA359" s="84" t="s">
        <v>64</v>
      </c>
      <c r="AB359" s="315" t="str">
        <f t="shared" si="173"/>
        <v>Remplir les termes C, P et TVA</v>
      </c>
      <c r="AC359" s="55"/>
      <c r="AD359" s="65"/>
      <c r="AE359" s="56"/>
      <c r="AF359" s="48" t="s">
        <v>64</v>
      </c>
      <c r="AG359" s="99" t="str">
        <f t="shared" si="174"/>
        <v>Remplir la colonne AC ou AE</v>
      </c>
      <c r="AH359" s="103"/>
      <c r="AI359" s="173" t="str">
        <f t="shared" si="190"/>
        <v>Remplir la colonne M</v>
      </c>
      <c r="AJ359" s="179" t="str">
        <f t="shared" si="175"/>
        <v>Remplir la colonne AH</v>
      </c>
      <c r="AK359" s="297" t="str">
        <f t="shared" si="191"/>
        <v>Remplir la colonne I</v>
      </c>
      <c r="AL359" s="84" t="s">
        <v>64</v>
      </c>
      <c r="AM359" s="315" t="str">
        <f t="shared" si="176"/>
        <v>Remplir les termes C, P et TVA</v>
      </c>
      <c r="AN359" s="55"/>
      <c r="AO359" s="65"/>
      <c r="AP359" s="56"/>
      <c r="AQ359" s="48" t="s">
        <v>64</v>
      </c>
      <c r="AR359" s="99" t="str">
        <f t="shared" si="177"/>
        <v>Remplir la colonne AN ou AP</v>
      </c>
      <c r="AS359" s="103"/>
      <c r="AT359" s="173" t="str">
        <f t="shared" si="192"/>
        <v>Remplir la colonne M</v>
      </c>
      <c r="AU359" s="179" t="str">
        <f t="shared" si="178"/>
        <v>Remplir la colonne AS</v>
      </c>
      <c r="AV359" s="297" t="str">
        <f t="shared" si="193"/>
        <v>Remplir la colonne I</v>
      </c>
      <c r="AW359" s="84" t="s">
        <v>64</v>
      </c>
      <c r="AX359" s="315" t="str">
        <f t="shared" si="179"/>
        <v>Remplir les termes C, P et TVA</v>
      </c>
      <c r="AY359" s="55"/>
      <c r="AZ359" s="65"/>
      <c r="BA359" s="56"/>
      <c r="BB359" s="48" t="s">
        <v>64</v>
      </c>
      <c r="BC359" s="99" t="str">
        <f t="shared" si="180"/>
        <v>Remplir la colonne AY ou BA</v>
      </c>
      <c r="BD359" s="103"/>
      <c r="BE359" s="173" t="str">
        <f t="shared" si="194"/>
        <v>Remplir la colonne M</v>
      </c>
      <c r="BF359" s="179" t="str">
        <f t="shared" si="181"/>
        <v>Remplir la colonne BD</v>
      </c>
      <c r="BG359" s="297" t="str">
        <f t="shared" si="195"/>
        <v>Remplir la colonne I</v>
      </c>
      <c r="BH359" s="84" t="s">
        <v>64</v>
      </c>
      <c r="BI359" s="315" t="str">
        <f t="shared" si="182"/>
        <v>Remplir les termes C, P et TVA</v>
      </c>
      <c r="BJ359" s="55"/>
      <c r="BK359" s="65"/>
      <c r="BL359" s="56"/>
      <c r="BM359" s="48" t="s">
        <v>64</v>
      </c>
      <c r="BN359" s="99" t="str">
        <f t="shared" si="183"/>
        <v>Remplir la colonne BJ ou BL</v>
      </c>
      <c r="BO359" s="103"/>
      <c r="BP359" s="173" t="str">
        <f t="shared" si="196"/>
        <v>Remplir la colonne M</v>
      </c>
      <c r="BQ359" s="179" t="str">
        <f t="shared" si="184"/>
        <v>Remplir la colonne BO</v>
      </c>
      <c r="BR359" s="297" t="str">
        <f t="shared" si="197"/>
        <v>Remplir la colonne I</v>
      </c>
      <c r="BS359" s="84" t="s">
        <v>64</v>
      </c>
      <c r="BT359" s="315" t="str">
        <f t="shared" si="185"/>
        <v>Remplir les termes C, P et TVA</v>
      </c>
      <c r="BU359" s="55"/>
      <c r="BV359" s="65"/>
      <c r="BW359" s="56"/>
      <c r="BX359" s="48" t="s">
        <v>64</v>
      </c>
      <c r="BY359" s="99" t="str">
        <f t="shared" si="186"/>
        <v>Remplir la colonne BU ou BW</v>
      </c>
      <c r="BZ359" s="103"/>
      <c r="CA359" s="173" t="str">
        <f t="shared" si="198"/>
        <v>Remplir la colonne M</v>
      </c>
      <c r="CB359" s="179" t="str">
        <f t="shared" si="187"/>
        <v>Remplir la colonne BZ</v>
      </c>
      <c r="CC359" s="297" t="str">
        <f t="shared" si="199"/>
        <v>Remplir la colonne I</v>
      </c>
      <c r="CD359" s="84" t="s">
        <v>64</v>
      </c>
      <c r="CE359" s="315" t="str">
        <f t="shared" si="188"/>
        <v>Remplir les termes C, P et TVA</v>
      </c>
      <c r="CF359" s="61" t="str">
        <f t="shared" si="169"/>
        <v>REMPLIR TYPE DE CLIENT</v>
      </c>
      <c r="CG359" s="107" t="str">
        <f t="shared" si="170"/>
        <v>Montant total de l'aide demandée non indiqué</v>
      </c>
      <c r="CH359" s="1"/>
      <c r="CI359" s="1"/>
      <c r="CJ359" s="1"/>
      <c r="CK359" s="1"/>
      <c r="CL359" s="1"/>
    </row>
    <row r="360" spans="1:90" x14ac:dyDescent="0.25">
      <c r="A360" s="51"/>
      <c r="B360" s="111"/>
      <c r="C360" s="111"/>
      <c r="D360" s="111"/>
      <c r="E360" s="111"/>
      <c r="F360" s="111"/>
      <c r="G360" s="132"/>
      <c r="H360" s="151"/>
      <c r="I360" s="299"/>
      <c r="J360" s="152"/>
      <c r="K360" s="153"/>
      <c r="L360" s="169"/>
      <c r="M360" s="39"/>
      <c r="N360" s="90"/>
      <c r="O360" s="39"/>
      <c r="P360" s="23"/>
      <c r="Q360" s="170">
        <f t="shared" si="167"/>
        <v>0</v>
      </c>
      <c r="R360" s="55"/>
      <c r="S360" s="65"/>
      <c r="T360" s="56"/>
      <c r="U360" s="48" t="s">
        <v>64</v>
      </c>
      <c r="V360" s="99" t="str">
        <f t="shared" si="171"/>
        <v>Remplir la colonne R ou T</v>
      </c>
      <c r="W360" s="103"/>
      <c r="X360" s="173" t="str">
        <f t="shared" si="168"/>
        <v>Remplir la colonne M</v>
      </c>
      <c r="Y360" s="179" t="str">
        <f t="shared" si="172"/>
        <v>Remplir la colonne W</v>
      </c>
      <c r="Z360" s="297" t="str">
        <f t="shared" si="189"/>
        <v>Remplir la colonne I</v>
      </c>
      <c r="AA360" s="84" t="s">
        <v>64</v>
      </c>
      <c r="AB360" s="315" t="str">
        <f t="shared" si="173"/>
        <v>Remplir les termes C, P et TVA</v>
      </c>
      <c r="AC360" s="55"/>
      <c r="AD360" s="65"/>
      <c r="AE360" s="56"/>
      <c r="AF360" s="48" t="s">
        <v>64</v>
      </c>
      <c r="AG360" s="99" t="str">
        <f t="shared" si="174"/>
        <v>Remplir la colonne AC ou AE</v>
      </c>
      <c r="AH360" s="103"/>
      <c r="AI360" s="173" t="str">
        <f t="shared" si="190"/>
        <v>Remplir la colonne M</v>
      </c>
      <c r="AJ360" s="179" t="str">
        <f t="shared" si="175"/>
        <v>Remplir la colonne AH</v>
      </c>
      <c r="AK360" s="297" t="str">
        <f t="shared" si="191"/>
        <v>Remplir la colonne I</v>
      </c>
      <c r="AL360" s="84" t="s">
        <v>64</v>
      </c>
      <c r="AM360" s="315" t="str">
        <f t="shared" si="176"/>
        <v>Remplir les termes C, P et TVA</v>
      </c>
      <c r="AN360" s="55"/>
      <c r="AO360" s="65"/>
      <c r="AP360" s="56"/>
      <c r="AQ360" s="48" t="s">
        <v>64</v>
      </c>
      <c r="AR360" s="99" t="str">
        <f t="shared" si="177"/>
        <v>Remplir la colonne AN ou AP</v>
      </c>
      <c r="AS360" s="103"/>
      <c r="AT360" s="173" t="str">
        <f t="shared" si="192"/>
        <v>Remplir la colonne M</v>
      </c>
      <c r="AU360" s="179" t="str">
        <f t="shared" si="178"/>
        <v>Remplir la colonne AS</v>
      </c>
      <c r="AV360" s="297" t="str">
        <f t="shared" si="193"/>
        <v>Remplir la colonne I</v>
      </c>
      <c r="AW360" s="84" t="s">
        <v>64</v>
      </c>
      <c r="AX360" s="315" t="str">
        <f t="shared" si="179"/>
        <v>Remplir les termes C, P et TVA</v>
      </c>
      <c r="AY360" s="55"/>
      <c r="AZ360" s="65"/>
      <c r="BA360" s="56"/>
      <c r="BB360" s="48" t="s">
        <v>64</v>
      </c>
      <c r="BC360" s="99" t="str">
        <f t="shared" si="180"/>
        <v>Remplir la colonne AY ou BA</v>
      </c>
      <c r="BD360" s="103"/>
      <c r="BE360" s="173" t="str">
        <f t="shared" si="194"/>
        <v>Remplir la colonne M</v>
      </c>
      <c r="BF360" s="179" t="str">
        <f t="shared" si="181"/>
        <v>Remplir la colonne BD</v>
      </c>
      <c r="BG360" s="297" t="str">
        <f t="shared" si="195"/>
        <v>Remplir la colonne I</v>
      </c>
      <c r="BH360" s="84" t="s">
        <v>64</v>
      </c>
      <c r="BI360" s="315" t="str">
        <f t="shared" si="182"/>
        <v>Remplir les termes C, P et TVA</v>
      </c>
      <c r="BJ360" s="55"/>
      <c r="BK360" s="65"/>
      <c r="BL360" s="56"/>
      <c r="BM360" s="48" t="s">
        <v>64</v>
      </c>
      <c r="BN360" s="99" t="str">
        <f t="shared" si="183"/>
        <v>Remplir la colonne BJ ou BL</v>
      </c>
      <c r="BO360" s="103"/>
      <c r="BP360" s="173" t="str">
        <f t="shared" si="196"/>
        <v>Remplir la colonne M</v>
      </c>
      <c r="BQ360" s="179" t="str">
        <f t="shared" si="184"/>
        <v>Remplir la colonne BO</v>
      </c>
      <c r="BR360" s="297" t="str">
        <f t="shared" si="197"/>
        <v>Remplir la colonne I</v>
      </c>
      <c r="BS360" s="84" t="s">
        <v>64</v>
      </c>
      <c r="BT360" s="315" t="str">
        <f t="shared" si="185"/>
        <v>Remplir les termes C, P et TVA</v>
      </c>
      <c r="BU360" s="55"/>
      <c r="BV360" s="65"/>
      <c r="BW360" s="56"/>
      <c r="BX360" s="48" t="s">
        <v>64</v>
      </c>
      <c r="BY360" s="99" t="str">
        <f t="shared" si="186"/>
        <v>Remplir la colonne BU ou BW</v>
      </c>
      <c r="BZ360" s="103"/>
      <c r="CA360" s="173" t="str">
        <f t="shared" si="198"/>
        <v>Remplir la colonne M</v>
      </c>
      <c r="CB360" s="179" t="str">
        <f t="shared" si="187"/>
        <v>Remplir la colonne BZ</v>
      </c>
      <c r="CC360" s="297" t="str">
        <f t="shared" si="199"/>
        <v>Remplir la colonne I</v>
      </c>
      <c r="CD360" s="84" t="s">
        <v>64</v>
      </c>
      <c r="CE360" s="315" t="str">
        <f t="shared" si="188"/>
        <v>Remplir les termes C, P et TVA</v>
      </c>
      <c r="CF360" s="61" t="str">
        <f t="shared" si="169"/>
        <v>REMPLIR TYPE DE CLIENT</v>
      </c>
      <c r="CG360" s="107" t="str">
        <f t="shared" si="170"/>
        <v>Montant total de l'aide demandée non indiqué</v>
      </c>
      <c r="CH360" s="1"/>
      <c r="CI360" s="1"/>
      <c r="CJ360" s="1"/>
      <c r="CK360" s="1"/>
      <c r="CL360" s="1"/>
    </row>
    <row r="361" spans="1:90" x14ac:dyDescent="0.25">
      <c r="A361" s="51"/>
      <c r="B361" s="111"/>
      <c r="C361" s="111"/>
      <c r="D361" s="111"/>
      <c r="E361" s="111"/>
      <c r="F361" s="111"/>
      <c r="G361" s="132"/>
      <c r="H361" s="151"/>
      <c r="I361" s="299"/>
      <c r="J361" s="152"/>
      <c r="K361" s="153"/>
      <c r="L361" s="169"/>
      <c r="M361" s="39"/>
      <c r="N361" s="90"/>
      <c r="O361" s="39"/>
      <c r="P361" s="23"/>
      <c r="Q361" s="170">
        <f t="shared" si="167"/>
        <v>0</v>
      </c>
      <c r="R361" s="55"/>
      <c r="S361" s="65"/>
      <c r="T361" s="56"/>
      <c r="U361" s="48" t="s">
        <v>64</v>
      </c>
      <c r="V361" s="99" t="str">
        <f t="shared" si="171"/>
        <v>Remplir la colonne R ou T</v>
      </c>
      <c r="W361" s="103"/>
      <c r="X361" s="173" t="str">
        <f t="shared" si="168"/>
        <v>Remplir la colonne M</v>
      </c>
      <c r="Y361" s="179" t="str">
        <f t="shared" si="172"/>
        <v>Remplir la colonne W</v>
      </c>
      <c r="Z361" s="297" t="str">
        <f t="shared" si="189"/>
        <v>Remplir la colonne I</v>
      </c>
      <c r="AA361" s="84" t="s">
        <v>64</v>
      </c>
      <c r="AB361" s="315" t="str">
        <f t="shared" si="173"/>
        <v>Remplir les termes C, P et TVA</v>
      </c>
      <c r="AC361" s="55"/>
      <c r="AD361" s="65"/>
      <c r="AE361" s="56"/>
      <c r="AF361" s="48" t="s">
        <v>64</v>
      </c>
      <c r="AG361" s="99" t="str">
        <f t="shared" si="174"/>
        <v>Remplir la colonne AC ou AE</v>
      </c>
      <c r="AH361" s="103"/>
      <c r="AI361" s="173" t="str">
        <f t="shared" si="190"/>
        <v>Remplir la colonne M</v>
      </c>
      <c r="AJ361" s="179" t="str">
        <f t="shared" si="175"/>
        <v>Remplir la colonne AH</v>
      </c>
      <c r="AK361" s="297" t="str">
        <f t="shared" si="191"/>
        <v>Remplir la colonne I</v>
      </c>
      <c r="AL361" s="84" t="s">
        <v>64</v>
      </c>
      <c r="AM361" s="315" t="str">
        <f t="shared" si="176"/>
        <v>Remplir les termes C, P et TVA</v>
      </c>
      <c r="AN361" s="55"/>
      <c r="AO361" s="65"/>
      <c r="AP361" s="56"/>
      <c r="AQ361" s="48" t="s">
        <v>64</v>
      </c>
      <c r="AR361" s="99" t="str">
        <f t="shared" si="177"/>
        <v>Remplir la colonne AN ou AP</v>
      </c>
      <c r="AS361" s="103"/>
      <c r="AT361" s="173" t="str">
        <f t="shared" si="192"/>
        <v>Remplir la colonne M</v>
      </c>
      <c r="AU361" s="179" t="str">
        <f t="shared" si="178"/>
        <v>Remplir la colonne AS</v>
      </c>
      <c r="AV361" s="297" t="str">
        <f t="shared" si="193"/>
        <v>Remplir la colonne I</v>
      </c>
      <c r="AW361" s="84" t="s">
        <v>64</v>
      </c>
      <c r="AX361" s="315" t="str">
        <f t="shared" si="179"/>
        <v>Remplir les termes C, P et TVA</v>
      </c>
      <c r="AY361" s="55"/>
      <c r="AZ361" s="65"/>
      <c r="BA361" s="56"/>
      <c r="BB361" s="48" t="s">
        <v>64</v>
      </c>
      <c r="BC361" s="99" t="str">
        <f t="shared" si="180"/>
        <v>Remplir la colonne AY ou BA</v>
      </c>
      <c r="BD361" s="103"/>
      <c r="BE361" s="173" t="str">
        <f t="shared" si="194"/>
        <v>Remplir la colonne M</v>
      </c>
      <c r="BF361" s="179" t="str">
        <f t="shared" si="181"/>
        <v>Remplir la colonne BD</v>
      </c>
      <c r="BG361" s="297" t="str">
        <f t="shared" si="195"/>
        <v>Remplir la colonne I</v>
      </c>
      <c r="BH361" s="84" t="s">
        <v>64</v>
      </c>
      <c r="BI361" s="315" t="str">
        <f t="shared" si="182"/>
        <v>Remplir les termes C, P et TVA</v>
      </c>
      <c r="BJ361" s="55"/>
      <c r="BK361" s="65"/>
      <c r="BL361" s="56"/>
      <c r="BM361" s="48" t="s">
        <v>64</v>
      </c>
      <c r="BN361" s="99" t="str">
        <f t="shared" si="183"/>
        <v>Remplir la colonne BJ ou BL</v>
      </c>
      <c r="BO361" s="103"/>
      <c r="BP361" s="173" t="str">
        <f t="shared" si="196"/>
        <v>Remplir la colonne M</v>
      </c>
      <c r="BQ361" s="179" t="str">
        <f t="shared" si="184"/>
        <v>Remplir la colonne BO</v>
      </c>
      <c r="BR361" s="297" t="str">
        <f t="shared" si="197"/>
        <v>Remplir la colonne I</v>
      </c>
      <c r="BS361" s="84" t="s">
        <v>64</v>
      </c>
      <c r="BT361" s="315" t="str">
        <f t="shared" si="185"/>
        <v>Remplir les termes C, P et TVA</v>
      </c>
      <c r="BU361" s="55"/>
      <c r="BV361" s="65"/>
      <c r="BW361" s="56"/>
      <c r="BX361" s="48" t="s">
        <v>64</v>
      </c>
      <c r="BY361" s="99" t="str">
        <f t="shared" si="186"/>
        <v>Remplir la colonne BU ou BW</v>
      </c>
      <c r="BZ361" s="103"/>
      <c r="CA361" s="173" t="str">
        <f t="shared" si="198"/>
        <v>Remplir la colonne M</v>
      </c>
      <c r="CB361" s="179" t="str">
        <f t="shared" si="187"/>
        <v>Remplir la colonne BZ</v>
      </c>
      <c r="CC361" s="297" t="str">
        <f t="shared" si="199"/>
        <v>Remplir la colonne I</v>
      </c>
      <c r="CD361" s="84" t="s">
        <v>64</v>
      </c>
      <c r="CE361" s="315" t="str">
        <f t="shared" si="188"/>
        <v>Remplir les termes C, P et TVA</v>
      </c>
      <c r="CF361" s="61" t="str">
        <f t="shared" si="169"/>
        <v>REMPLIR TYPE DE CLIENT</v>
      </c>
      <c r="CG361" s="107" t="str">
        <f t="shared" si="170"/>
        <v>Montant total de l'aide demandée non indiqué</v>
      </c>
      <c r="CH361" s="1"/>
      <c r="CI361" s="1"/>
      <c r="CJ361" s="1"/>
      <c r="CK361" s="1"/>
      <c r="CL361" s="1"/>
    </row>
    <row r="362" spans="1:90" x14ac:dyDescent="0.25">
      <c r="A362" s="51"/>
      <c r="B362" s="111"/>
      <c r="C362" s="111"/>
      <c r="D362" s="111"/>
      <c r="E362" s="111"/>
      <c r="F362" s="111"/>
      <c r="G362" s="132"/>
      <c r="H362" s="151"/>
      <c r="I362" s="299"/>
      <c r="J362" s="152"/>
      <c r="K362" s="153"/>
      <c r="L362" s="169"/>
      <c r="M362" s="39"/>
      <c r="N362" s="90"/>
      <c r="O362" s="39"/>
      <c r="P362" s="23"/>
      <c r="Q362" s="170">
        <f t="shared" si="167"/>
        <v>0</v>
      </c>
      <c r="R362" s="55"/>
      <c r="S362" s="65"/>
      <c r="T362" s="56"/>
      <c r="U362" s="48" t="s">
        <v>64</v>
      </c>
      <c r="V362" s="99" t="str">
        <f t="shared" si="171"/>
        <v>Remplir la colonne R ou T</v>
      </c>
      <c r="W362" s="103"/>
      <c r="X362" s="173" t="str">
        <f t="shared" si="168"/>
        <v>Remplir la colonne M</v>
      </c>
      <c r="Y362" s="179" t="str">
        <f t="shared" si="172"/>
        <v>Remplir la colonne W</v>
      </c>
      <c r="Z362" s="297" t="str">
        <f t="shared" si="189"/>
        <v>Remplir la colonne I</v>
      </c>
      <c r="AA362" s="84" t="s">
        <v>64</v>
      </c>
      <c r="AB362" s="315" t="str">
        <f t="shared" si="173"/>
        <v>Remplir les termes C, P et TVA</v>
      </c>
      <c r="AC362" s="55"/>
      <c r="AD362" s="65"/>
      <c r="AE362" s="56"/>
      <c r="AF362" s="48" t="s">
        <v>64</v>
      </c>
      <c r="AG362" s="99" t="str">
        <f t="shared" si="174"/>
        <v>Remplir la colonne AC ou AE</v>
      </c>
      <c r="AH362" s="103"/>
      <c r="AI362" s="173" t="str">
        <f t="shared" si="190"/>
        <v>Remplir la colonne M</v>
      </c>
      <c r="AJ362" s="179" t="str">
        <f t="shared" si="175"/>
        <v>Remplir la colonne AH</v>
      </c>
      <c r="AK362" s="297" t="str">
        <f t="shared" si="191"/>
        <v>Remplir la colonne I</v>
      </c>
      <c r="AL362" s="84" t="s">
        <v>64</v>
      </c>
      <c r="AM362" s="315" t="str">
        <f t="shared" si="176"/>
        <v>Remplir les termes C, P et TVA</v>
      </c>
      <c r="AN362" s="55"/>
      <c r="AO362" s="65"/>
      <c r="AP362" s="56"/>
      <c r="AQ362" s="48" t="s">
        <v>64</v>
      </c>
      <c r="AR362" s="99" t="str">
        <f t="shared" si="177"/>
        <v>Remplir la colonne AN ou AP</v>
      </c>
      <c r="AS362" s="103"/>
      <c r="AT362" s="173" t="str">
        <f t="shared" si="192"/>
        <v>Remplir la colonne M</v>
      </c>
      <c r="AU362" s="179" t="str">
        <f t="shared" si="178"/>
        <v>Remplir la colonne AS</v>
      </c>
      <c r="AV362" s="297" t="str">
        <f t="shared" si="193"/>
        <v>Remplir la colonne I</v>
      </c>
      <c r="AW362" s="84" t="s">
        <v>64</v>
      </c>
      <c r="AX362" s="315" t="str">
        <f t="shared" si="179"/>
        <v>Remplir les termes C, P et TVA</v>
      </c>
      <c r="AY362" s="55"/>
      <c r="AZ362" s="65"/>
      <c r="BA362" s="56"/>
      <c r="BB362" s="48" t="s">
        <v>64</v>
      </c>
      <c r="BC362" s="99" t="str">
        <f t="shared" si="180"/>
        <v>Remplir la colonne AY ou BA</v>
      </c>
      <c r="BD362" s="103"/>
      <c r="BE362" s="173" t="str">
        <f t="shared" si="194"/>
        <v>Remplir la colonne M</v>
      </c>
      <c r="BF362" s="179" t="str">
        <f t="shared" si="181"/>
        <v>Remplir la colonne BD</v>
      </c>
      <c r="BG362" s="297" t="str">
        <f t="shared" si="195"/>
        <v>Remplir la colonne I</v>
      </c>
      <c r="BH362" s="84" t="s">
        <v>64</v>
      </c>
      <c r="BI362" s="315" t="str">
        <f t="shared" si="182"/>
        <v>Remplir les termes C, P et TVA</v>
      </c>
      <c r="BJ362" s="55"/>
      <c r="BK362" s="65"/>
      <c r="BL362" s="56"/>
      <c r="BM362" s="48" t="s">
        <v>64</v>
      </c>
      <c r="BN362" s="99" t="str">
        <f t="shared" si="183"/>
        <v>Remplir la colonne BJ ou BL</v>
      </c>
      <c r="BO362" s="103"/>
      <c r="BP362" s="173" t="str">
        <f t="shared" si="196"/>
        <v>Remplir la colonne M</v>
      </c>
      <c r="BQ362" s="179" t="str">
        <f t="shared" si="184"/>
        <v>Remplir la colonne BO</v>
      </c>
      <c r="BR362" s="297" t="str">
        <f t="shared" si="197"/>
        <v>Remplir la colonne I</v>
      </c>
      <c r="BS362" s="84" t="s">
        <v>64</v>
      </c>
      <c r="BT362" s="315" t="str">
        <f t="shared" si="185"/>
        <v>Remplir les termes C, P et TVA</v>
      </c>
      <c r="BU362" s="55"/>
      <c r="BV362" s="65"/>
      <c r="BW362" s="56"/>
      <c r="BX362" s="48" t="s">
        <v>64</v>
      </c>
      <c r="BY362" s="99" t="str">
        <f t="shared" si="186"/>
        <v>Remplir la colonne BU ou BW</v>
      </c>
      <c r="BZ362" s="103"/>
      <c r="CA362" s="173" t="str">
        <f t="shared" si="198"/>
        <v>Remplir la colonne M</v>
      </c>
      <c r="CB362" s="179" t="str">
        <f t="shared" si="187"/>
        <v>Remplir la colonne BZ</v>
      </c>
      <c r="CC362" s="297" t="str">
        <f t="shared" si="199"/>
        <v>Remplir la colonne I</v>
      </c>
      <c r="CD362" s="84" t="s">
        <v>64</v>
      </c>
      <c r="CE362" s="315" t="str">
        <f t="shared" si="188"/>
        <v>Remplir les termes C, P et TVA</v>
      </c>
      <c r="CF362" s="61" t="str">
        <f t="shared" si="169"/>
        <v>REMPLIR TYPE DE CLIENT</v>
      </c>
      <c r="CG362" s="107" t="str">
        <f t="shared" si="170"/>
        <v>Montant total de l'aide demandée non indiqué</v>
      </c>
      <c r="CH362" s="1"/>
      <c r="CI362" s="1"/>
      <c r="CJ362" s="1"/>
      <c r="CK362" s="1"/>
      <c r="CL362" s="1"/>
    </row>
    <row r="363" spans="1:90" x14ac:dyDescent="0.25">
      <c r="A363" s="51"/>
      <c r="B363" s="111"/>
      <c r="C363" s="111"/>
      <c r="D363" s="111"/>
      <c r="E363" s="111"/>
      <c r="F363" s="111"/>
      <c r="G363" s="132"/>
      <c r="H363" s="151"/>
      <c r="I363" s="299"/>
      <c r="J363" s="152"/>
      <c r="K363" s="153"/>
      <c r="L363" s="169"/>
      <c r="M363" s="39"/>
      <c r="N363" s="90"/>
      <c r="O363" s="39"/>
      <c r="P363" s="23"/>
      <c r="Q363" s="170">
        <f t="shared" si="167"/>
        <v>0</v>
      </c>
      <c r="R363" s="55"/>
      <c r="S363" s="65"/>
      <c r="T363" s="56"/>
      <c r="U363" s="48" t="s">
        <v>64</v>
      </c>
      <c r="V363" s="99" t="str">
        <f t="shared" si="171"/>
        <v>Remplir la colonne R ou T</v>
      </c>
      <c r="W363" s="103"/>
      <c r="X363" s="173" t="str">
        <f t="shared" si="168"/>
        <v>Remplir la colonne M</v>
      </c>
      <c r="Y363" s="179" t="str">
        <f t="shared" si="172"/>
        <v>Remplir la colonne W</v>
      </c>
      <c r="Z363" s="297" t="str">
        <f t="shared" si="189"/>
        <v>Remplir la colonne I</v>
      </c>
      <c r="AA363" s="84" t="s">
        <v>64</v>
      </c>
      <c r="AB363" s="315" t="str">
        <f t="shared" si="173"/>
        <v>Remplir les termes C, P et TVA</v>
      </c>
      <c r="AC363" s="55"/>
      <c r="AD363" s="65"/>
      <c r="AE363" s="56"/>
      <c r="AF363" s="48" t="s">
        <v>64</v>
      </c>
      <c r="AG363" s="99" t="str">
        <f t="shared" si="174"/>
        <v>Remplir la colonne AC ou AE</v>
      </c>
      <c r="AH363" s="103"/>
      <c r="AI363" s="173" t="str">
        <f t="shared" si="190"/>
        <v>Remplir la colonne M</v>
      </c>
      <c r="AJ363" s="179" t="str">
        <f t="shared" si="175"/>
        <v>Remplir la colonne AH</v>
      </c>
      <c r="AK363" s="297" t="str">
        <f t="shared" si="191"/>
        <v>Remplir la colonne I</v>
      </c>
      <c r="AL363" s="84" t="s">
        <v>64</v>
      </c>
      <c r="AM363" s="315" t="str">
        <f t="shared" si="176"/>
        <v>Remplir les termes C, P et TVA</v>
      </c>
      <c r="AN363" s="55"/>
      <c r="AO363" s="65"/>
      <c r="AP363" s="56"/>
      <c r="AQ363" s="48" t="s">
        <v>64</v>
      </c>
      <c r="AR363" s="99" t="str">
        <f t="shared" si="177"/>
        <v>Remplir la colonne AN ou AP</v>
      </c>
      <c r="AS363" s="103"/>
      <c r="AT363" s="173" t="str">
        <f t="shared" si="192"/>
        <v>Remplir la colonne M</v>
      </c>
      <c r="AU363" s="179" t="str">
        <f t="shared" si="178"/>
        <v>Remplir la colonne AS</v>
      </c>
      <c r="AV363" s="297" t="str">
        <f t="shared" si="193"/>
        <v>Remplir la colonne I</v>
      </c>
      <c r="AW363" s="84" t="s">
        <v>64</v>
      </c>
      <c r="AX363" s="315" t="str">
        <f t="shared" si="179"/>
        <v>Remplir les termes C, P et TVA</v>
      </c>
      <c r="AY363" s="55"/>
      <c r="AZ363" s="65"/>
      <c r="BA363" s="56"/>
      <c r="BB363" s="48" t="s">
        <v>64</v>
      </c>
      <c r="BC363" s="99" t="str">
        <f t="shared" si="180"/>
        <v>Remplir la colonne AY ou BA</v>
      </c>
      <c r="BD363" s="103"/>
      <c r="BE363" s="173" t="str">
        <f t="shared" si="194"/>
        <v>Remplir la colonne M</v>
      </c>
      <c r="BF363" s="179" t="str">
        <f t="shared" si="181"/>
        <v>Remplir la colonne BD</v>
      </c>
      <c r="BG363" s="297" t="str">
        <f t="shared" si="195"/>
        <v>Remplir la colonne I</v>
      </c>
      <c r="BH363" s="84" t="s">
        <v>64</v>
      </c>
      <c r="BI363" s="315" t="str">
        <f t="shared" si="182"/>
        <v>Remplir les termes C, P et TVA</v>
      </c>
      <c r="BJ363" s="55"/>
      <c r="BK363" s="65"/>
      <c r="BL363" s="56"/>
      <c r="BM363" s="48" t="s">
        <v>64</v>
      </c>
      <c r="BN363" s="99" t="str">
        <f t="shared" si="183"/>
        <v>Remplir la colonne BJ ou BL</v>
      </c>
      <c r="BO363" s="103"/>
      <c r="BP363" s="173" t="str">
        <f t="shared" si="196"/>
        <v>Remplir la colonne M</v>
      </c>
      <c r="BQ363" s="179" t="str">
        <f t="shared" si="184"/>
        <v>Remplir la colonne BO</v>
      </c>
      <c r="BR363" s="297" t="str">
        <f t="shared" si="197"/>
        <v>Remplir la colonne I</v>
      </c>
      <c r="BS363" s="84" t="s">
        <v>64</v>
      </c>
      <c r="BT363" s="315" t="str">
        <f t="shared" si="185"/>
        <v>Remplir les termes C, P et TVA</v>
      </c>
      <c r="BU363" s="55"/>
      <c r="BV363" s="65"/>
      <c r="BW363" s="56"/>
      <c r="BX363" s="48" t="s">
        <v>64</v>
      </c>
      <c r="BY363" s="99" t="str">
        <f t="shared" si="186"/>
        <v>Remplir la colonne BU ou BW</v>
      </c>
      <c r="BZ363" s="103"/>
      <c r="CA363" s="173" t="str">
        <f t="shared" si="198"/>
        <v>Remplir la colonne M</v>
      </c>
      <c r="CB363" s="179" t="str">
        <f t="shared" si="187"/>
        <v>Remplir la colonne BZ</v>
      </c>
      <c r="CC363" s="297" t="str">
        <f t="shared" si="199"/>
        <v>Remplir la colonne I</v>
      </c>
      <c r="CD363" s="84" t="s">
        <v>64</v>
      </c>
      <c r="CE363" s="315" t="str">
        <f t="shared" si="188"/>
        <v>Remplir les termes C, P et TVA</v>
      </c>
      <c r="CF363" s="61" t="str">
        <f t="shared" si="169"/>
        <v>REMPLIR TYPE DE CLIENT</v>
      </c>
      <c r="CG363" s="107" t="str">
        <f t="shared" si="170"/>
        <v>Montant total de l'aide demandée non indiqué</v>
      </c>
      <c r="CH363" s="1"/>
      <c r="CI363" s="1"/>
      <c r="CJ363" s="1"/>
      <c r="CK363" s="1"/>
      <c r="CL363" s="1"/>
    </row>
    <row r="364" spans="1:90" x14ac:dyDescent="0.25">
      <c r="A364" s="51"/>
      <c r="B364" s="111"/>
      <c r="C364" s="111"/>
      <c r="D364" s="111"/>
      <c r="E364" s="111"/>
      <c r="F364" s="111"/>
      <c r="G364" s="132"/>
      <c r="H364" s="151"/>
      <c r="I364" s="299"/>
      <c r="J364" s="152"/>
      <c r="K364" s="153"/>
      <c r="L364" s="169"/>
      <c r="M364" s="39"/>
      <c r="N364" s="90"/>
      <c r="O364" s="39"/>
      <c r="P364" s="23"/>
      <c r="Q364" s="170">
        <f t="shared" si="167"/>
        <v>0</v>
      </c>
      <c r="R364" s="55"/>
      <c r="S364" s="65"/>
      <c r="T364" s="56"/>
      <c r="U364" s="48" t="s">
        <v>64</v>
      </c>
      <c r="V364" s="99" t="str">
        <f t="shared" si="171"/>
        <v>Remplir la colonne R ou T</v>
      </c>
      <c r="W364" s="103"/>
      <c r="X364" s="173" t="str">
        <f t="shared" si="168"/>
        <v>Remplir la colonne M</v>
      </c>
      <c r="Y364" s="179" t="str">
        <f t="shared" si="172"/>
        <v>Remplir la colonne W</v>
      </c>
      <c r="Z364" s="297" t="str">
        <f t="shared" si="189"/>
        <v>Remplir la colonne I</v>
      </c>
      <c r="AA364" s="84" t="s">
        <v>64</v>
      </c>
      <c r="AB364" s="315" t="str">
        <f t="shared" si="173"/>
        <v>Remplir les termes C, P et TVA</v>
      </c>
      <c r="AC364" s="55"/>
      <c r="AD364" s="65"/>
      <c r="AE364" s="56"/>
      <c r="AF364" s="48" t="s">
        <v>64</v>
      </c>
      <c r="AG364" s="99" t="str">
        <f t="shared" si="174"/>
        <v>Remplir la colonne AC ou AE</v>
      </c>
      <c r="AH364" s="103"/>
      <c r="AI364" s="173" t="str">
        <f t="shared" si="190"/>
        <v>Remplir la colonne M</v>
      </c>
      <c r="AJ364" s="179" t="str">
        <f t="shared" si="175"/>
        <v>Remplir la colonne AH</v>
      </c>
      <c r="AK364" s="297" t="str">
        <f t="shared" si="191"/>
        <v>Remplir la colonne I</v>
      </c>
      <c r="AL364" s="84" t="s">
        <v>64</v>
      </c>
      <c r="AM364" s="315" t="str">
        <f t="shared" si="176"/>
        <v>Remplir les termes C, P et TVA</v>
      </c>
      <c r="AN364" s="55"/>
      <c r="AO364" s="65"/>
      <c r="AP364" s="56"/>
      <c r="AQ364" s="48" t="s">
        <v>64</v>
      </c>
      <c r="AR364" s="99" t="str">
        <f t="shared" si="177"/>
        <v>Remplir la colonne AN ou AP</v>
      </c>
      <c r="AS364" s="103"/>
      <c r="AT364" s="173" t="str">
        <f t="shared" si="192"/>
        <v>Remplir la colonne M</v>
      </c>
      <c r="AU364" s="179" t="str">
        <f t="shared" si="178"/>
        <v>Remplir la colonne AS</v>
      </c>
      <c r="AV364" s="297" t="str">
        <f t="shared" si="193"/>
        <v>Remplir la colonne I</v>
      </c>
      <c r="AW364" s="84" t="s">
        <v>64</v>
      </c>
      <c r="AX364" s="315" t="str">
        <f t="shared" si="179"/>
        <v>Remplir les termes C, P et TVA</v>
      </c>
      <c r="AY364" s="55"/>
      <c r="AZ364" s="65"/>
      <c r="BA364" s="56"/>
      <c r="BB364" s="48" t="s">
        <v>64</v>
      </c>
      <c r="BC364" s="99" t="str">
        <f t="shared" si="180"/>
        <v>Remplir la colonne AY ou BA</v>
      </c>
      <c r="BD364" s="103"/>
      <c r="BE364" s="173" t="str">
        <f t="shared" si="194"/>
        <v>Remplir la colonne M</v>
      </c>
      <c r="BF364" s="179" t="str">
        <f t="shared" si="181"/>
        <v>Remplir la colonne BD</v>
      </c>
      <c r="BG364" s="297" t="str">
        <f t="shared" si="195"/>
        <v>Remplir la colonne I</v>
      </c>
      <c r="BH364" s="84" t="s">
        <v>64</v>
      </c>
      <c r="BI364" s="315" t="str">
        <f t="shared" si="182"/>
        <v>Remplir les termes C, P et TVA</v>
      </c>
      <c r="BJ364" s="55"/>
      <c r="BK364" s="65"/>
      <c r="BL364" s="56"/>
      <c r="BM364" s="48" t="s">
        <v>64</v>
      </c>
      <c r="BN364" s="99" t="str">
        <f t="shared" si="183"/>
        <v>Remplir la colonne BJ ou BL</v>
      </c>
      <c r="BO364" s="103"/>
      <c r="BP364" s="173" t="str">
        <f t="shared" si="196"/>
        <v>Remplir la colonne M</v>
      </c>
      <c r="BQ364" s="179" t="str">
        <f t="shared" si="184"/>
        <v>Remplir la colonne BO</v>
      </c>
      <c r="BR364" s="297" t="str">
        <f t="shared" si="197"/>
        <v>Remplir la colonne I</v>
      </c>
      <c r="BS364" s="84" t="s">
        <v>64</v>
      </c>
      <c r="BT364" s="315" t="str">
        <f t="shared" si="185"/>
        <v>Remplir les termes C, P et TVA</v>
      </c>
      <c r="BU364" s="55"/>
      <c r="BV364" s="65"/>
      <c r="BW364" s="56"/>
      <c r="BX364" s="48" t="s">
        <v>64</v>
      </c>
      <c r="BY364" s="99" t="str">
        <f t="shared" si="186"/>
        <v>Remplir la colonne BU ou BW</v>
      </c>
      <c r="BZ364" s="103"/>
      <c r="CA364" s="173" t="str">
        <f t="shared" si="198"/>
        <v>Remplir la colonne M</v>
      </c>
      <c r="CB364" s="179" t="str">
        <f t="shared" si="187"/>
        <v>Remplir la colonne BZ</v>
      </c>
      <c r="CC364" s="297" t="str">
        <f t="shared" si="199"/>
        <v>Remplir la colonne I</v>
      </c>
      <c r="CD364" s="84" t="s">
        <v>64</v>
      </c>
      <c r="CE364" s="315" t="str">
        <f t="shared" si="188"/>
        <v>Remplir les termes C, P et TVA</v>
      </c>
      <c r="CF364" s="61" t="str">
        <f t="shared" si="169"/>
        <v>REMPLIR TYPE DE CLIENT</v>
      </c>
      <c r="CG364" s="107" t="str">
        <f t="shared" si="170"/>
        <v>Montant total de l'aide demandée non indiqué</v>
      </c>
      <c r="CH364" s="1"/>
      <c r="CI364" s="1"/>
      <c r="CJ364" s="1"/>
      <c r="CK364" s="1"/>
      <c r="CL364" s="1"/>
    </row>
    <row r="365" spans="1:90" x14ac:dyDescent="0.25">
      <c r="A365" s="51"/>
      <c r="B365" s="111"/>
      <c r="C365" s="111"/>
      <c r="D365" s="111"/>
      <c r="E365" s="111"/>
      <c r="F365" s="111"/>
      <c r="G365" s="132"/>
      <c r="H365" s="151"/>
      <c r="I365" s="299"/>
      <c r="J365" s="152"/>
      <c r="K365" s="153"/>
      <c r="L365" s="169"/>
      <c r="M365" s="39"/>
      <c r="N365" s="90"/>
      <c r="O365" s="39"/>
      <c r="P365" s="23"/>
      <c r="Q365" s="170">
        <f t="shared" si="167"/>
        <v>0</v>
      </c>
      <c r="R365" s="55"/>
      <c r="S365" s="65"/>
      <c r="T365" s="56"/>
      <c r="U365" s="48" t="s">
        <v>64</v>
      </c>
      <c r="V365" s="99" t="str">
        <f t="shared" si="171"/>
        <v>Remplir la colonne R ou T</v>
      </c>
      <c r="W365" s="103"/>
      <c r="X365" s="173" t="str">
        <f t="shared" si="168"/>
        <v>Remplir la colonne M</v>
      </c>
      <c r="Y365" s="179" t="str">
        <f t="shared" si="172"/>
        <v>Remplir la colonne W</v>
      </c>
      <c r="Z365" s="297" t="str">
        <f t="shared" si="189"/>
        <v>Remplir la colonne I</v>
      </c>
      <c r="AA365" s="84" t="s">
        <v>64</v>
      </c>
      <c r="AB365" s="315" t="str">
        <f t="shared" si="173"/>
        <v>Remplir les termes C, P et TVA</v>
      </c>
      <c r="AC365" s="55"/>
      <c r="AD365" s="65"/>
      <c r="AE365" s="56"/>
      <c r="AF365" s="48" t="s">
        <v>64</v>
      </c>
      <c r="AG365" s="99" t="str">
        <f t="shared" si="174"/>
        <v>Remplir la colonne AC ou AE</v>
      </c>
      <c r="AH365" s="103"/>
      <c r="AI365" s="173" t="str">
        <f t="shared" si="190"/>
        <v>Remplir la colonne M</v>
      </c>
      <c r="AJ365" s="179" t="str">
        <f t="shared" si="175"/>
        <v>Remplir la colonne AH</v>
      </c>
      <c r="AK365" s="297" t="str">
        <f t="shared" si="191"/>
        <v>Remplir la colonne I</v>
      </c>
      <c r="AL365" s="84" t="s">
        <v>64</v>
      </c>
      <c r="AM365" s="315" t="str">
        <f t="shared" si="176"/>
        <v>Remplir les termes C, P et TVA</v>
      </c>
      <c r="AN365" s="55"/>
      <c r="AO365" s="65"/>
      <c r="AP365" s="56"/>
      <c r="AQ365" s="48" t="s">
        <v>64</v>
      </c>
      <c r="AR365" s="99" t="str">
        <f t="shared" si="177"/>
        <v>Remplir la colonne AN ou AP</v>
      </c>
      <c r="AS365" s="103"/>
      <c r="AT365" s="173" t="str">
        <f t="shared" si="192"/>
        <v>Remplir la colonne M</v>
      </c>
      <c r="AU365" s="179" t="str">
        <f t="shared" si="178"/>
        <v>Remplir la colonne AS</v>
      </c>
      <c r="AV365" s="297" t="str">
        <f t="shared" si="193"/>
        <v>Remplir la colonne I</v>
      </c>
      <c r="AW365" s="84" t="s">
        <v>64</v>
      </c>
      <c r="AX365" s="315" t="str">
        <f t="shared" si="179"/>
        <v>Remplir les termes C, P et TVA</v>
      </c>
      <c r="AY365" s="55"/>
      <c r="AZ365" s="65"/>
      <c r="BA365" s="56"/>
      <c r="BB365" s="48" t="s">
        <v>64</v>
      </c>
      <c r="BC365" s="99" t="str">
        <f t="shared" si="180"/>
        <v>Remplir la colonne AY ou BA</v>
      </c>
      <c r="BD365" s="103"/>
      <c r="BE365" s="173" t="str">
        <f t="shared" si="194"/>
        <v>Remplir la colonne M</v>
      </c>
      <c r="BF365" s="179" t="str">
        <f t="shared" si="181"/>
        <v>Remplir la colonne BD</v>
      </c>
      <c r="BG365" s="297" t="str">
        <f t="shared" si="195"/>
        <v>Remplir la colonne I</v>
      </c>
      <c r="BH365" s="84" t="s">
        <v>64</v>
      </c>
      <c r="BI365" s="315" t="str">
        <f t="shared" si="182"/>
        <v>Remplir les termes C, P et TVA</v>
      </c>
      <c r="BJ365" s="55"/>
      <c r="BK365" s="65"/>
      <c r="BL365" s="56"/>
      <c r="BM365" s="48" t="s">
        <v>64</v>
      </c>
      <c r="BN365" s="99" t="str">
        <f t="shared" si="183"/>
        <v>Remplir la colonne BJ ou BL</v>
      </c>
      <c r="BO365" s="103"/>
      <c r="BP365" s="173" t="str">
        <f t="shared" si="196"/>
        <v>Remplir la colonne M</v>
      </c>
      <c r="BQ365" s="179" t="str">
        <f t="shared" si="184"/>
        <v>Remplir la colonne BO</v>
      </c>
      <c r="BR365" s="297" t="str">
        <f t="shared" si="197"/>
        <v>Remplir la colonne I</v>
      </c>
      <c r="BS365" s="84" t="s">
        <v>64</v>
      </c>
      <c r="BT365" s="315" t="str">
        <f t="shared" si="185"/>
        <v>Remplir les termes C, P et TVA</v>
      </c>
      <c r="BU365" s="55"/>
      <c r="BV365" s="65"/>
      <c r="BW365" s="56"/>
      <c r="BX365" s="48" t="s">
        <v>64</v>
      </c>
      <c r="BY365" s="99" t="str">
        <f t="shared" si="186"/>
        <v>Remplir la colonne BU ou BW</v>
      </c>
      <c r="BZ365" s="103"/>
      <c r="CA365" s="173" t="str">
        <f t="shared" si="198"/>
        <v>Remplir la colonne M</v>
      </c>
      <c r="CB365" s="179" t="str">
        <f t="shared" si="187"/>
        <v>Remplir la colonne BZ</v>
      </c>
      <c r="CC365" s="297" t="str">
        <f t="shared" si="199"/>
        <v>Remplir la colonne I</v>
      </c>
      <c r="CD365" s="84" t="s">
        <v>64</v>
      </c>
      <c r="CE365" s="315" t="str">
        <f t="shared" si="188"/>
        <v>Remplir les termes C, P et TVA</v>
      </c>
      <c r="CF365" s="61" t="str">
        <f t="shared" si="169"/>
        <v>REMPLIR TYPE DE CLIENT</v>
      </c>
      <c r="CG365" s="107" t="str">
        <f t="shared" si="170"/>
        <v>Montant total de l'aide demandée non indiqué</v>
      </c>
      <c r="CH365" s="1"/>
      <c r="CI365" s="1"/>
      <c r="CJ365" s="1"/>
      <c r="CK365" s="1"/>
      <c r="CL365" s="1"/>
    </row>
    <row r="366" spans="1:90" x14ac:dyDescent="0.25">
      <c r="A366" s="51"/>
      <c r="B366" s="111"/>
      <c r="C366" s="111"/>
      <c r="D366" s="111"/>
      <c r="E366" s="111"/>
      <c r="F366" s="111"/>
      <c r="G366" s="132"/>
      <c r="H366" s="151"/>
      <c r="I366" s="299"/>
      <c r="J366" s="152"/>
      <c r="K366" s="153"/>
      <c r="L366" s="169"/>
      <c r="M366" s="39"/>
      <c r="N366" s="90"/>
      <c r="O366" s="39"/>
      <c r="P366" s="23"/>
      <c r="Q366" s="170">
        <f t="shared" si="167"/>
        <v>0</v>
      </c>
      <c r="R366" s="55"/>
      <c r="S366" s="65"/>
      <c r="T366" s="56"/>
      <c r="U366" s="48" t="s">
        <v>64</v>
      </c>
      <c r="V366" s="99" t="str">
        <f t="shared" si="171"/>
        <v>Remplir la colonne R ou T</v>
      </c>
      <c r="W366" s="103"/>
      <c r="X366" s="173" t="str">
        <f t="shared" si="168"/>
        <v>Remplir la colonne M</v>
      </c>
      <c r="Y366" s="179" t="str">
        <f t="shared" si="172"/>
        <v>Remplir la colonne W</v>
      </c>
      <c r="Z366" s="297" t="str">
        <f t="shared" si="189"/>
        <v>Remplir la colonne I</v>
      </c>
      <c r="AA366" s="84" t="s">
        <v>64</v>
      </c>
      <c r="AB366" s="315" t="str">
        <f t="shared" si="173"/>
        <v>Remplir les termes C, P et TVA</v>
      </c>
      <c r="AC366" s="55"/>
      <c r="AD366" s="65"/>
      <c r="AE366" s="56"/>
      <c r="AF366" s="48" t="s">
        <v>64</v>
      </c>
      <c r="AG366" s="99" t="str">
        <f t="shared" si="174"/>
        <v>Remplir la colonne AC ou AE</v>
      </c>
      <c r="AH366" s="103"/>
      <c r="AI366" s="173" t="str">
        <f t="shared" si="190"/>
        <v>Remplir la colonne M</v>
      </c>
      <c r="AJ366" s="179" t="str">
        <f t="shared" si="175"/>
        <v>Remplir la colonne AH</v>
      </c>
      <c r="AK366" s="297" t="str">
        <f t="shared" si="191"/>
        <v>Remplir la colonne I</v>
      </c>
      <c r="AL366" s="84" t="s">
        <v>64</v>
      </c>
      <c r="AM366" s="315" t="str">
        <f t="shared" si="176"/>
        <v>Remplir les termes C, P et TVA</v>
      </c>
      <c r="AN366" s="55"/>
      <c r="AO366" s="65"/>
      <c r="AP366" s="56"/>
      <c r="AQ366" s="48" t="s">
        <v>64</v>
      </c>
      <c r="AR366" s="99" t="str">
        <f t="shared" si="177"/>
        <v>Remplir la colonne AN ou AP</v>
      </c>
      <c r="AS366" s="103"/>
      <c r="AT366" s="173" t="str">
        <f t="shared" si="192"/>
        <v>Remplir la colonne M</v>
      </c>
      <c r="AU366" s="179" t="str">
        <f t="shared" si="178"/>
        <v>Remplir la colonne AS</v>
      </c>
      <c r="AV366" s="297" t="str">
        <f t="shared" si="193"/>
        <v>Remplir la colonne I</v>
      </c>
      <c r="AW366" s="84" t="s">
        <v>64</v>
      </c>
      <c r="AX366" s="315" t="str">
        <f t="shared" si="179"/>
        <v>Remplir les termes C, P et TVA</v>
      </c>
      <c r="AY366" s="55"/>
      <c r="AZ366" s="65"/>
      <c r="BA366" s="56"/>
      <c r="BB366" s="48" t="s">
        <v>64</v>
      </c>
      <c r="BC366" s="99" t="str">
        <f t="shared" si="180"/>
        <v>Remplir la colonne AY ou BA</v>
      </c>
      <c r="BD366" s="103"/>
      <c r="BE366" s="173" t="str">
        <f t="shared" si="194"/>
        <v>Remplir la colonne M</v>
      </c>
      <c r="BF366" s="179" t="str">
        <f t="shared" si="181"/>
        <v>Remplir la colonne BD</v>
      </c>
      <c r="BG366" s="297" t="str">
        <f t="shared" si="195"/>
        <v>Remplir la colonne I</v>
      </c>
      <c r="BH366" s="84" t="s">
        <v>64</v>
      </c>
      <c r="BI366" s="315" t="str">
        <f t="shared" si="182"/>
        <v>Remplir les termes C, P et TVA</v>
      </c>
      <c r="BJ366" s="55"/>
      <c r="BK366" s="65"/>
      <c r="BL366" s="56"/>
      <c r="BM366" s="48" t="s">
        <v>64</v>
      </c>
      <c r="BN366" s="99" t="str">
        <f t="shared" si="183"/>
        <v>Remplir la colonne BJ ou BL</v>
      </c>
      <c r="BO366" s="103"/>
      <c r="BP366" s="173" t="str">
        <f t="shared" si="196"/>
        <v>Remplir la colonne M</v>
      </c>
      <c r="BQ366" s="179" t="str">
        <f t="shared" si="184"/>
        <v>Remplir la colonne BO</v>
      </c>
      <c r="BR366" s="297" t="str">
        <f t="shared" si="197"/>
        <v>Remplir la colonne I</v>
      </c>
      <c r="BS366" s="84" t="s">
        <v>64</v>
      </c>
      <c r="BT366" s="315" t="str">
        <f t="shared" si="185"/>
        <v>Remplir les termes C, P et TVA</v>
      </c>
      <c r="BU366" s="55"/>
      <c r="BV366" s="65"/>
      <c r="BW366" s="56"/>
      <c r="BX366" s="48" t="s">
        <v>64</v>
      </c>
      <c r="BY366" s="99" t="str">
        <f t="shared" si="186"/>
        <v>Remplir la colonne BU ou BW</v>
      </c>
      <c r="BZ366" s="103"/>
      <c r="CA366" s="173" t="str">
        <f t="shared" si="198"/>
        <v>Remplir la colonne M</v>
      </c>
      <c r="CB366" s="179" t="str">
        <f t="shared" si="187"/>
        <v>Remplir la colonne BZ</v>
      </c>
      <c r="CC366" s="297" t="str">
        <f t="shared" si="199"/>
        <v>Remplir la colonne I</v>
      </c>
      <c r="CD366" s="84" t="s">
        <v>64</v>
      </c>
      <c r="CE366" s="315" t="str">
        <f t="shared" si="188"/>
        <v>Remplir les termes C, P et TVA</v>
      </c>
      <c r="CF366" s="61" t="str">
        <f t="shared" si="169"/>
        <v>REMPLIR TYPE DE CLIENT</v>
      </c>
      <c r="CG366" s="107" t="str">
        <f t="shared" si="170"/>
        <v>Montant total de l'aide demandée non indiqué</v>
      </c>
      <c r="CH366" s="1"/>
      <c r="CI366" s="1"/>
      <c r="CJ366" s="1"/>
      <c r="CK366" s="1"/>
      <c r="CL366" s="1"/>
    </row>
    <row r="367" spans="1:90" x14ac:dyDescent="0.25">
      <c r="A367" s="51"/>
      <c r="B367" s="111"/>
      <c r="C367" s="111"/>
      <c r="D367" s="111"/>
      <c r="E367" s="111"/>
      <c r="F367" s="111"/>
      <c r="G367" s="132"/>
      <c r="H367" s="151"/>
      <c r="I367" s="299"/>
      <c r="J367" s="152"/>
      <c r="K367" s="153"/>
      <c r="L367" s="169"/>
      <c r="M367" s="39"/>
      <c r="N367" s="90"/>
      <c r="O367" s="39"/>
      <c r="P367" s="23"/>
      <c r="Q367" s="170">
        <f t="shared" si="167"/>
        <v>0</v>
      </c>
      <c r="R367" s="55"/>
      <c r="S367" s="65"/>
      <c r="T367" s="56"/>
      <c r="U367" s="48" t="s">
        <v>64</v>
      </c>
      <c r="V367" s="99" t="str">
        <f t="shared" si="171"/>
        <v>Remplir la colonne R ou T</v>
      </c>
      <c r="W367" s="103"/>
      <c r="X367" s="173" t="str">
        <f t="shared" si="168"/>
        <v>Remplir la colonne M</v>
      </c>
      <c r="Y367" s="179" t="str">
        <f t="shared" si="172"/>
        <v>Remplir la colonne W</v>
      </c>
      <c r="Z367" s="297" t="str">
        <f t="shared" si="189"/>
        <v>Remplir la colonne I</v>
      </c>
      <c r="AA367" s="84" t="s">
        <v>64</v>
      </c>
      <c r="AB367" s="315" t="str">
        <f t="shared" si="173"/>
        <v>Remplir les termes C, P et TVA</v>
      </c>
      <c r="AC367" s="55"/>
      <c r="AD367" s="65"/>
      <c r="AE367" s="56"/>
      <c r="AF367" s="48" t="s">
        <v>64</v>
      </c>
      <c r="AG367" s="99" t="str">
        <f t="shared" si="174"/>
        <v>Remplir la colonne AC ou AE</v>
      </c>
      <c r="AH367" s="103"/>
      <c r="AI367" s="173" t="str">
        <f t="shared" si="190"/>
        <v>Remplir la colonne M</v>
      </c>
      <c r="AJ367" s="179" t="str">
        <f t="shared" si="175"/>
        <v>Remplir la colonne AH</v>
      </c>
      <c r="AK367" s="297" t="str">
        <f t="shared" si="191"/>
        <v>Remplir la colonne I</v>
      </c>
      <c r="AL367" s="84" t="s">
        <v>64</v>
      </c>
      <c r="AM367" s="315" t="str">
        <f t="shared" si="176"/>
        <v>Remplir les termes C, P et TVA</v>
      </c>
      <c r="AN367" s="55"/>
      <c r="AO367" s="65"/>
      <c r="AP367" s="56"/>
      <c r="AQ367" s="48" t="s">
        <v>64</v>
      </c>
      <c r="AR367" s="99" t="str">
        <f t="shared" si="177"/>
        <v>Remplir la colonne AN ou AP</v>
      </c>
      <c r="AS367" s="103"/>
      <c r="AT367" s="173" t="str">
        <f t="shared" si="192"/>
        <v>Remplir la colonne M</v>
      </c>
      <c r="AU367" s="179" t="str">
        <f t="shared" si="178"/>
        <v>Remplir la colonne AS</v>
      </c>
      <c r="AV367" s="297" t="str">
        <f t="shared" si="193"/>
        <v>Remplir la colonne I</v>
      </c>
      <c r="AW367" s="84" t="s">
        <v>64</v>
      </c>
      <c r="AX367" s="315" t="str">
        <f t="shared" si="179"/>
        <v>Remplir les termes C, P et TVA</v>
      </c>
      <c r="AY367" s="55"/>
      <c r="AZ367" s="65"/>
      <c r="BA367" s="56"/>
      <c r="BB367" s="48" t="s">
        <v>64</v>
      </c>
      <c r="BC367" s="99" t="str">
        <f t="shared" si="180"/>
        <v>Remplir la colonne AY ou BA</v>
      </c>
      <c r="BD367" s="103"/>
      <c r="BE367" s="173" t="str">
        <f t="shared" si="194"/>
        <v>Remplir la colonne M</v>
      </c>
      <c r="BF367" s="179" t="str">
        <f t="shared" si="181"/>
        <v>Remplir la colonne BD</v>
      </c>
      <c r="BG367" s="297" t="str">
        <f t="shared" si="195"/>
        <v>Remplir la colonne I</v>
      </c>
      <c r="BH367" s="84" t="s">
        <v>64</v>
      </c>
      <c r="BI367" s="315" t="str">
        <f t="shared" si="182"/>
        <v>Remplir les termes C, P et TVA</v>
      </c>
      <c r="BJ367" s="55"/>
      <c r="BK367" s="65"/>
      <c r="BL367" s="56"/>
      <c r="BM367" s="48" t="s">
        <v>64</v>
      </c>
      <c r="BN367" s="99" t="str">
        <f t="shared" si="183"/>
        <v>Remplir la colonne BJ ou BL</v>
      </c>
      <c r="BO367" s="103"/>
      <c r="BP367" s="173" t="str">
        <f t="shared" si="196"/>
        <v>Remplir la colonne M</v>
      </c>
      <c r="BQ367" s="179" t="str">
        <f t="shared" si="184"/>
        <v>Remplir la colonne BO</v>
      </c>
      <c r="BR367" s="297" t="str">
        <f t="shared" si="197"/>
        <v>Remplir la colonne I</v>
      </c>
      <c r="BS367" s="84" t="s">
        <v>64</v>
      </c>
      <c r="BT367" s="315" t="str">
        <f t="shared" si="185"/>
        <v>Remplir les termes C, P et TVA</v>
      </c>
      <c r="BU367" s="55"/>
      <c r="BV367" s="65"/>
      <c r="BW367" s="56"/>
      <c r="BX367" s="48" t="s">
        <v>64</v>
      </c>
      <c r="BY367" s="99" t="str">
        <f t="shared" si="186"/>
        <v>Remplir la colonne BU ou BW</v>
      </c>
      <c r="BZ367" s="103"/>
      <c r="CA367" s="173" t="str">
        <f t="shared" si="198"/>
        <v>Remplir la colonne M</v>
      </c>
      <c r="CB367" s="179" t="str">
        <f t="shared" si="187"/>
        <v>Remplir la colonne BZ</v>
      </c>
      <c r="CC367" s="297" t="str">
        <f t="shared" si="199"/>
        <v>Remplir la colonne I</v>
      </c>
      <c r="CD367" s="84" t="s">
        <v>64</v>
      </c>
      <c r="CE367" s="315" t="str">
        <f t="shared" si="188"/>
        <v>Remplir les termes C, P et TVA</v>
      </c>
      <c r="CF367" s="61" t="str">
        <f t="shared" si="169"/>
        <v>REMPLIR TYPE DE CLIENT</v>
      </c>
      <c r="CG367" s="107" t="str">
        <f t="shared" si="170"/>
        <v>Montant total de l'aide demandée non indiqué</v>
      </c>
      <c r="CH367" s="1"/>
      <c r="CI367" s="1"/>
      <c r="CJ367" s="1"/>
      <c r="CK367" s="1"/>
      <c r="CL367" s="1"/>
    </row>
    <row r="368" spans="1:90" x14ac:dyDescent="0.25">
      <c r="A368" s="51"/>
      <c r="B368" s="111"/>
      <c r="C368" s="111"/>
      <c r="D368" s="111"/>
      <c r="E368" s="111"/>
      <c r="F368" s="111"/>
      <c r="G368" s="132"/>
      <c r="H368" s="151"/>
      <c r="I368" s="299"/>
      <c r="J368" s="152"/>
      <c r="K368" s="153"/>
      <c r="L368" s="169"/>
      <c r="M368" s="39"/>
      <c r="N368" s="90"/>
      <c r="O368" s="39"/>
      <c r="P368" s="23"/>
      <c r="Q368" s="170">
        <f t="shared" si="167"/>
        <v>0</v>
      </c>
      <c r="R368" s="55"/>
      <c r="S368" s="65"/>
      <c r="T368" s="56"/>
      <c r="U368" s="48" t="s">
        <v>64</v>
      </c>
      <c r="V368" s="99" t="str">
        <f t="shared" si="171"/>
        <v>Remplir la colonne R ou T</v>
      </c>
      <c r="W368" s="103"/>
      <c r="X368" s="173" t="str">
        <f t="shared" si="168"/>
        <v>Remplir la colonne M</v>
      </c>
      <c r="Y368" s="179" t="str">
        <f t="shared" si="172"/>
        <v>Remplir la colonne W</v>
      </c>
      <c r="Z368" s="297" t="str">
        <f t="shared" si="189"/>
        <v>Remplir la colonne I</v>
      </c>
      <c r="AA368" s="84" t="s">
        <v>64</v>
      </c>
      <c r="AB368" s="315" t="str">
        <f t="shared" si="173"/>
        <v>Remplir les termes C, P et TVA</v>
      </c>
      <c r="AC368" s="55"/>
      <c r="AD368" s="65"/>
      <c r="AE368" s="56"/>
      <c r="AF368" s="48" t="s">
        <v>64</v>
      </c>
      <c r="AG368" s="99" t="str">
        <f t="shared" si="174"/>
        <v>Remplir la colonne AC ou AE</v>
      </c>
      <c r="AH368" s="103"/>
      <c r="AI368" s="173" t="str">
        <f t="shared" si="190"/>
        <v>Remplir la colonne M</v>
      </c>
      <c r="AJ368" s="179" t="str">
        <f t="shared" si="175"/>
        <v>Remplir la colonne AH</v>
      </c>
      <c r="AK368" s="297" t="str">
        <f t="shared" si="191"/>
        <v>Remplir la colonne I</v>
      </c>
      <c r="AL368" s="84" t="s">
        <v>64</v>
      </c>
      <c r="AM368" s="315" t="str">
        <f t="shared" si="176"/>
        <v>Remplir les termes C, P et TVA</v>
      </c>
      <c r="AN368" s="55"/>
      <c r="AO368" s="65"/>
      <c r="AP368" s="56"/>
      <c r="AQ368" s="48" t="s">
        <v>64</v>
      </c>
      <c r="AR368" s="99" t="str">
        <f t="shared" si="177"/>
        <v>Remplir la colonne AN ou AP</v>
      </c>
      <c r="AS368" s="103"/>
      <c r="AT368" s="173" t="str">
        <f t="shared" si="192"/>
        <v>Remplir la colonne M</v>
      </c>
      <c r="AU368" s="179" t="str">
        <f t="shared" si="178"/>
        <v>Remplir la colonne AS</v>
      </c>
      <c r="AV368" s="297" t="str">
        <f t="shared" si="193"/>
        <v>Remplir la colonne I</v>
      </c>
      <c r="AW368" s="84" t="s">
        <v>64</v>
      </c>
      <c r="AX368" s="315" t="str">
        <f t="shared" si="179"/>
        <v>Remplir les termes C, P et TVA</v>
      </c>
      <c r="AY368" s="55"/>
      <c r="AZ368" s="65"/>
      <c r="BA368" s="56"/>
      <c r="BB368" s="48" t="s">
        <v>64</v>
      </c>
      <c r="BC368" s="99" t="str">
        <f t="shared" si="180"/>
        <v>Remplir la colonne AY ou BA</v>
      </c>
      <c r="BD368" s="103"/>
      <c r="BE368" s="173" t="str">
        <f t="shared" si="194"/>
        <v>Remplir la colonne M</v>
      </c>
      <c r="BF368" s="179" t="str">
        <f t="shared" si="181"/>
        <v>Remplir la colonne BD</v>
      </c>
      <c r="BG368" s="297" t="str">
        <f t="shared" si="195"/>
        <v>Remplir la colonne I</v>
      </c>
      <c r="BH368" s="84" t="s">
        <v>64</v>
      </c>
      <c r="BI368" s="315" t="str">
        <f t="shared" si="182"/>
        <v>Remplir les termes C, P et TVA</v>
      </c>
      <c r="BJ368" s="55"/>
      <c r="BK368" s="65"/>
      <c r="BL368" s="56"/>
      <c r="BM368" s="48" t="s">
        <v>64</v>
      </c>
      <c r="BN368" s="99" t="str">
        <f t="shared" si="183"/>
        <v>Remplir la colonne BJ ou BL</v>
      </c>
      <c r="BO368" s="103"/>
      <c r="BP368" s="173" t="str">
        <f t="shared" si="196"/>
        <v>Remplir la colonne M</v>
      </c>
      <c r="BQ368" s="179" t="str">
        <f t="shared" si="184"/>
        <v>Remplir la colonne BO</v>
      </c>
      <c r="BR368" s="297" t="str">
        <f t="shared" si="197"/>
        <v>Remplir la colonne I</v>
      </c>
      <c r="BS368" s="84" t="s">
        <v>64</v>
      </c>
      <c r="BT368" s="315" t="str">
        <f t="shared" si="185"/>
        <v>Remplir les termes C, P et TVA</v>
      </c>
      <c r="BU368" s="55"/>
      <c r="BV368" s="65"/>
      <c r="BW368" s="56"/>
      <c r="BX368" s="48" t="s">
        <v>64</v>
      </c>
      <c r="BY368" s="99" t="str">
        <f t="shared" si="186"/>
        <v>Remplir la colonne BU ou BW</v>
      </c>
      <c r="BZ368" s="103"/>
      <c r="CA368" s="173" t="str">
        <f t="shared" si="198"/>
        <v>Remplir la colonne M</v>
      </c>
      <c r="CB368" s="179" t="str">
        <f t="shared" si="187"/>
        <v>Remplir la colonne BZ</v>
      </c>
      <c r="CC368" s="297" t="str">
        <f t="shared" si="199"/>
        <v>Remplir la colonne I</v>
      </c>
      <c r="CD368" s="84" t="s">
        <v>64</v>
      </c>
      <c r="CE368" s="315" t="str">
        <f t="shared" si="188"/>
        <v>Remplir les termes C, P et TVA</v>
      </c>
      <c r="CF368" s="61" t="str">
        <f t="shared" si="169"/>
        <v>REMPLIR TYPE DE CLIENT</v>
      </c>
      <c r="CG368" s="107" t="str">
        <f t="shared" si="170"/>
        <v>Montant total de l'aide demandée non indiqué</v>
      </c>
      <c r="CH368" s="1"/>
      <c r="CI368" s="1"/>
      <c r="CJ368" s="1"/>
      <c r="CK368" s="1"/>
      <c r="CL368" s="1"/>
    </row>
    <row r="369" spans="1:90" x14ac:dyDescent="0.25">
      <c r="A369" s="51"/>
      <c r="B369" s="111"/>
      <c r="C369" s="111"/>
      <c r="D369" s="111"/>
      <c r="E369" s="111"/>
      <c r="F369" s="111"/>
      <c r="G369" s="132"/>
      <c r="H369" s="151"/>
      <c r="I369" s="299"/>
      <c r="J369" s="152"/>
      <c r="K369" s="153"/>
      <c r="L369" s="169"/>
      <c r="M369" s="39"/>
      <c r="N369" s="90"/>
      <c r="O369" s="39"/>
      <c r="P369" s="23"/>
      <c r="Q369" s="170">
        <f t="shared" si="167"/>
        <v>0</v>
      </c>
      <c r="R369" s="55"/>
      <c r="S369" s="65"/>
      <c r="T369" s="56"/>
      <c r="U369" s="48" t="s">
        <v>64</v>
      </c>
      <c r="V369" s="99" t="str">
        <f t="shared" si="171"/>
        <v>Remplir la colonne R ou T</v>
      </c>
      <c r="W369" s="103"/>
      <c r="X369" s="173" t="str">
        <f t="shared" si="168"/>
        <v>Remplir la colonne M</v>
      </c>
      <c r="Y369" s="179" t="str">
        <f t="shared" si="172"/>
        <v>Remplir la colonne W</v>
      </c>
      <c r="Z369" s="297" t="str">
        <f t="shared" si="189"/>
        <v>Remplir la colonne I</v>
      </c>
      <c r="AA369" s="84" t="s">
        <v>64</v>
      </c>
      <c r="AB369" s="315" t="str">
        <f t="shared" si="173"/>
        <v>Remplir les termes C, P et TVA</v>
      </c>
      <c r="AC369" s="55"/>
      <c r="AD369" s="65"/>
      <c r="AE369" s="56"/>
      <c r="AF369" s="48" t="s">
        <v>64</v>
      </c>
      <c r="AG369" s="99" t="str">
        <f t="shared" si="174"/>
        <v>Remplir la colonne AC ou AE</v>
      </c>
      <c r="AH369" s="103"/>
      <c r="AI369" s="173" t="str">
        <f t="shared" si="190"/>
        <v>Remplir la colonne M</v>
      </c>
      <c r="AJ369" s="179" t="str">
        <f t="shared" si="175"/>
        <v>Remplir la colonne AH</v>
      </c>
      <c r="AK369" s="297" t="str">
        <f t="shared" si="191"/>
        <v>Remplir la colonne I</v>
      </c>
      <c r="AL369" s="84" t="s">
        <v>64</v>
      </c>
      <c r="AM369" s="315" t="str">
        <f t="shared" si="176"/>
        <v>Remplir les termes C, P et TVA</v>
      </c>
      <c r="AN369" s="55"/>
      <c r="AO369" s="65"/>
      <c r="AP369" s="56"/>
      <c r="AQ369" s="48" t="s">
        <v>64</v>
      </c>
      <c r="AR369" s="99" t="str">
        <f t="shared" si="177"/>
        <v>Remplir la colonne AN ou AP</v>
      </c>
      <c r="AS369" s="103"/>
      <c r="AT369" s="173" t="str">
        <f t="shared" si="192"/>
        <v>Remplir la colonne M</v>
      </c>
      <c r="AU369" s="179" t="str">
        <f t="shared" si="178"/>
        <v>Remplir la colonne AS</v>
      </c>
      <c r="AV369" s="297" t="str">
        <f t="shared" si="193"/>
        <v>Remplir la colonne I</v>
      </c>
      <c r="AW369" s="84" t="s">
        <v>64</v>
      </c>
      <c r="AX369" s="315" t="str">
        <f t="shared" si="179"/>
        <v>Remplir les termes C, P et TVA</v>
      </c>
      <c r="AY369" s="55"/>
      <c r="AZ369" s="65"/>
      <c r="BA369" s="56"/>
      <c r="BB369" s="48" t="s">
        <v>64</v>
      </c>
      <c r="BC369" s="99" t="str">
        <f t="shared" si="180"/>
        <v>Remplir la colonne AY ou BA</v>
      </c>
      <c r="BD369" s="103"/>
      <c r="BE369" s="173" t="str">
        <f t="shared" si="194"/>
        <v>Remplir la colonne M</v>
      </c>
      <c r="BF369" s="179" t="str">
        <f t="shared" si="181"/>
        <v>Remplir la colonne BD</v>
      </c>
      <c r="BG369" s="297" t="str">
        <f t="shared" si="195"/>
        <v>Remplir la colonne I</v>
      </c>
      <c r="BH369" s="84" t="s">
        <v>64</v>
      </c>
      <c r="BI369" s="315" t="str">
        <f t="shared" si="182"/>
        <v>Remplir les termes C, P et TVA</v>
      </c>
      <c r="BJ369" s="55"/>
      <c r="BK369" s="65"/>
      <c r="BL369" s="56"/>
      <c r="BM369" s="48" t="s">
        <v>64</v>
      </c>
      <c r="BN369" s="99" t="str">
        <f t="shared" si="183"/>
        <v>Remplir la colonne BJ ou BL</v>
      </c>
      <c r="BO369" s="103"/>
      <c r="BP369" s="173" t="str">
        <f t="shared" si="196"/>
        <v>Remplir la colonne M</v>
      </c>
      <c r="BQ369" s="179" t="str">
        <f t="shared" si="184"/>
        <v>Remplir la colonne BO</v>
      </c>
      <c r="BR369" s="297" t="str">
        <f t="shared" si="197"/>
        <v>Remplir la colonne I</v>
      </c>
      <c r="BS369" s="84" t="s">
        <v>64</v>
      </c>
      <c r="BT369" s="315" t="str">
        <f t="shared" si="185"/>
        <v>Remplir les termes C, P et TVA</v>
      </c>
      <c r="BU369" s="55"/>
      <c r="BV369" s="65"/>
      <c r="BW369" s="56"/>
      <c r="BX369" s="48" t="s">
        <v>64</v>
      </c>
      <c r="BY369" s="99" t="str">
        <f t="shared" si="186"/>
        <v>Remplir la colonne BU ou BW</v>
      </c>
      <c r="BZ369" s="103"/>
      <c r="CA369" s="173" t="str">
        <f t="shared" si="198"/>
        <v>Remplir la colonne M</v>
      </c>
      <c r="CB369" s="179" t="str">
        <f t="shared" si="187"/>
        <v>Remplir la colonne BZ</v>
      </c>
      <c r="CC369" s="297" t="str">
        <f t="shared" si="199"/>
        <v>Remplir la colonne I</v>
      </c>
      <c r="CD369" s="84" t="s">
        <v>64</v>
      </c>
      <c r="CE369" s="315" t="str">
        <f t="shared" si="188"/>
        <v>Remplir les termes C, P et TVA</v>
      </c>
      <c r="CF369" s="61" t="str">
        <f t="shared" si="169"/>
        <v>REMPLIR TYPE DE CLIENT</v>
      </c>
      <c r="CG369" s="107" t="str">
        <f t="shared" si="170"/>
        <v>Montant total de l'aide demandée non indiqué</v>
      </c>
      <c r="CH369" s="1"/>
      <c r="CI369" s="1"/>
      <c r="CJ369" s="1"/>
      <c r="CK369" s="1"/>
      <c r="CL369" s="1"/>
    </row>
    <row r="370" spans="1:90" x14ac:dyDescent="0.25">
      <c r="A370" s="51"/>
      <c r="B370" s="111"/>
      <c r="C370" s="111"/>
      <c r="D370" s="111"/>
      <c r="E370" s="111"/>
      <c r="F370" s="111"/>
      <c r="G370" s="132"/>
      <c r="H370" s="151"/>
      <c r="I370" s="299"/>
      <c r="J370" s="152"/>
      <c r="K370" s="153"/>
      <c r="L370" s="169"/>
      <c r="M370" s="39"/>
      <c r="N370" s="90"/>
      <c r="O370" s="39"/>
      <c r="P370" s="23"/>
      <c r="Q370" s="170">
        <f t="shared" si="167"/>
        <v>0</v>
      </c>
      <c r="R370" s="55"/>
      <c r="S370" s="65"/>
      <c r="T370" s="56"/>
      <c r="U370" s="48" t="s">
        <v>64</v>
      </c>
      <c r="V370" s="99" t="str">
        <f t="shared" si="171"/>
        <v>Remplir la colonne R ou T</v>
      </c>
      <c r="W370" s="103"/>
      <c r="X370" s="173" t="str">
        <f t="shared" si="168"/>
        <v>Remplir la colonne M</v>
      </c>
      <c r="Y370" s="179" t="str">
        <f t="shared" si="172"/>
        <v>Remplir la colonne W</v>
      </c>
      <c r="Z370" s="297" t="str">
        <f t="shared" si="189"/>
        <v>Remplir la colonne I</v>
      </c>
      <c r="AA370" s="84" t="s">
        <v>64</v>
      </c>
      <c r="AB370" s="315" t="str">
        <f t="shared" si="173"/>
        <v>Remplir les termes C, P et TVA</v>
      </c>
      <c r="AC370" s="55"/>
      <c r="AD370" s="65"/>
      <c r="AE370" s="56"/>
      <c r="AF370" s="48" t="s">
        <v>64</v>
      </c>
      <c r="AG370" s="99" t="str">
        <f t="shared" si="174"/>
        <v>Remplir la colonne AC ou AE</v>
      </c>
      <c r="AH370" s="103"/>
      <c r="AI370" s="173" t="str">
        <f t="shared" si="190"/>
        <v>Remplir la colonne M</v>
      </c>
      <c r="AJ370" s="179" t="str">
        <f t="shared" si="175"/>
        <v>Remplir la colonne AH</v>
      </c>
      <c r="AK370" s="297" t="str">
        <f t="shared" si="191"/>
        <v>Remplir la colonne I</v>
      </c>
      <c r="AL370" s="84" t="s">
        <v>64</v>
      </c>
      <c r="AM370" s="315" t="str">
        <f t="shared" si="176"/>
        <v>Remplir les termes C, P et TVA</v>
      </c>
      <c r="AN370" s="55"/>
      <c r="AO370" s="65"/>
      <c r="AP370" s="56"/>
      <c r="AQ370" s="48" t="s">
        <v>64</v>
      </c>
      <c r="AR370" s="99" t="str">
        <f t="shared" si="177"/>
        <v>Remplir la colonne AN ou AP</v>
      </c>
      <c r="AS370" s="103"/>
      <c r="AT370" s="173" t="str">
        <f t="shared" si="192"/>
        <v>Remplir la colonne M</v>
      </c>
      <c r="AU370" s="179" t="str">
        <f t="shared" si="178"/>
        <v>Remplir la colonne AS</v>
      </c>
      <c r="AV370" s="297" t="str">
        <f t="shared" si="193"/>
        <v>Remplir la colonne I</v>
      </c>
      <c r="AW370" s="84" t="s">
        <v>64</v>
      </c>
      <c r="AX370" s="315" t="str">
        <f t="shared" si="179"/>
        <v>Remplir les termes C, P et TVA</v>
      </c>
      <c r="AY370" s="55"/>
      <c r="AZ370" s="65"/>
      <c r="BA370" s="56"/>
      <c r="BB370" s="48" t="s">
        <v>64</v>
      </c>
      <c r="BC370" s="99" t="str">
        <f t="shared" si="180"/>
        <v>Remplir la colonne AY ou BA</v>
      </c>
      <c r="BD370" s="103"/>
      <c r="BE370" s="173" t="str">
        <f t="shared" si="194"/>
        <v>Remplir la colonne M</v>
      </c>
      <c r="BF370" s="179" t="str">
        <f t="shared" si="181"/>
        <v>Remplir la colonne BD</v>
      </c>
      <c r="BG370" s="297" t="str">
        <f t="shared" si="195"/>
        <v>Remplir la colonne I</v>
      </c>
      <c r="BH370" s="84" t="s">
        <v>64</v>
      </c>
      <c r="BI370" s="315" t="str">
        <f t="shared" si="182"/>
        <v>Remplir les termes C, P et TVA</v>
      </c>
      <c r="BJ370" s="55"/>
      <c r="BK370" s="65"/>
      <c r="BL370" s="56"/>
      <c r="BM370" s="48" t="s">
        <v>64</v>
      </c>
      <c r="BN370" s="99" t="str">
        <f t="shared" si="183"/>
        <v>Remplir la colonne BJ ou BL</v>
      </c>
      <c r="BO370" s="103"/>
      <c r="BP370" s="173" t="str">
        <f t="shared" si="196"/>
        <v>Remplir la colonne M</v>
      </c>
      <c r="BQ370" s="179" t="str">
        <f t="shared" si="184"/>
        <v>Remplir la colonne BO</v>
      </c>
      <c r="BR370" s="297" t="str">
        <f t="shared" si="197"/>
        <v>Remplir la colonne I</v>
      </c>
      <c r="BS370" s="84" t="s">
        <v>64</v>
      </c>
      <c r="BT370" s="315" t="str">
        <f t="shared" si="185"/>
        <v>Remplir les termes C, P et TVA</v>
      </c>
      <c r="BU370" s="55"/>
      <c r="BV370" s="65"/>
      <c r="BW370" s="56"/>
      <c r="BX370" s="48" t="s">
        <v>64</v>
      </c>
      <c r="BY370" s="99" t="str">
        <f t="shared" si="186"/>
        <v>Remplir la colonne BU ou BW</v>
      </c>
      <c r="BZ370" s="103"/>
      <c r="CA370" s="173" t="str">
        <f t="shared" si="198"/>
        <v>Remplir la colonne M</v>
      </c>
      <c r="CB370" s="179" t="str">
        <f t="shared" si="187"/>
        <v>Remplir la colonne BZ</v>
      </c>
      <c r="CC370" s="297" t="str">
        <f t="shared" si="199"/>
        <v>Remplir la colonne I</v>
      </c>
      <c r="CD370" s="84" t="s">
        <v>64</v>
      </c>
      <c r="CE370" s="315" t="str">
        <f t="shared" si="188"/>
        <v>Remplir les termes C, P et TVA</v>
      </c>
      <c r="CF370" s="61" t="str">
        <f t="shared" si="169"/>
        <v>REMPLIR TYPE DE CLIENT</v>
      </c>
      <c r="CG370" s="107" t="str">
        <f t="shared" si="170"/>
        <v>Montant total de l'aide demandée non indiqué</v>
      </c>
      <c r="CH370" s="1"/>
      <c r="CI370" s="1"/>
      <c r="CJ370" s="1"/>
      <c r="CK370" s="1"/>
      <c r="CL370" s="1"/>
    </row>
    <row r="371" spans="1:90" x14ac:dyDescent="0.25">
      <c r="A371" s="51"/>
      <c r="B371" s="111"/>
      <c r="C371" s="111"/>
      <c r="D371" s="111"/>
      <c r="E371" s="111"/>
      <c r="F371" s="111"/>
      <c r="G371" s="132"/>
      <c r="H371" s="151"/>
      <c r="I371" s="299"/>
      <c r="J371" s="152"/>
      <c r="K371" s="153"/>
      <c r="L371" s="169"/>
      <c r="M371" s="39"/>
      <c r="N371" s="90"/>
      <c r="O371" s="39"/>
      <c r="P371" s="23"/>
      <c r="Q371" s="170">
        <f t="shared" si="167"/>
        <v>0</v>
      </c>
      <c r="R371" s="55"/>
      <c r="S371" s="65"/>
      <c r="T371" s="56"/>
      <c r="U371" s="48" t="s">
        <v>64</v>
      </c>
      <c r="V371" s="99" t="str">
        <f t="shared" si="171"/>
        <v>Remplir la colonne R ou T</v>
      </c>
      <c r="W371" s="103"/>
      <c r="X371" s="173" t="str">
        <f t="shared" si="168"/>
        <v>Remplir la colonne M</v>
      </c>
      <c r="Y371" s="179" t="str">
        <f t="shared" si="172"/>
        <v>Remplir la colonne W</v>
      </c>
      <c r="Z371" s="297" t="str">
        <f t="shared" si="189"/>
        <v>Remplir la colonne I</v>
      </c>
      <c r="AA371" s="84" t="s">
        <v>64</v>
      </c>
      <c r="AB371" s="315" t="str">
        <f t="shared" si="173"/>
        <v>Remplir les termes C, P et TVA</v>
      </c>
      <c r="AC371" s="55"/>
      <c r="AD371" s="65"/>
      <c r="AE371" s="56"/>
      <c r="AF371" s="48" t="s">
        <v>64</v>
      </c>
      <c r="AG371" s="99" t="str">
        <f t="shared" si="174"/>
        <v>Remplir la colonne AC ou AE</v>
      </c>
      <c r="AH371" s="103"/>
      <c r="AI371" s="173" t="str">
        <f t="shared" si="190"/>
        <v>Remplir la colonne M</v>
      </c>
      <c r="AJ371" s="179" t="str">
        <f t="shared" si="175"/>
        <v>Remplir la colonne AH</v>
      </c>
      <c r="AK371" s="297" t="str">
        <f t="shared" si="191"/>
        <v>Remplir la colonne I</v>
      </c>
      <c r="AL371" s="84" t="s">
        <v>64</v>
      </c>
      <c r="AM371" s="315" t="str">
        <f t="shared" si="176"/>
        <v>Remplir les termes C, P et TVA</v>
      </c>
      <c r="AN371" s="55"/>
      <c r="AO371" s="65"/>
      <c r="AP371" s="56"/>
      <c r="AQ371" s="48" t="s">
        <v>64</v>
      </c>
      <c r="AR371" s="99" t="str">
        <f t="shared" si="177"/>
        <v>Remplir la colonne AN ou AP</v>
      </c>
      <c r="AS371" s="103"/>
      <c r="AT371" s="173" t="str">
        <f t="shared" si="192"/>
        <v>Remplir la colonne M</v>
      </c>
      <c r="AU371" s="179" t="str">
        <f t="shared" si="178"/>
        <v>Remplir la colonne AS</v>
      </c>
      <c r="AV371" s="297" t="str">
        <f t="shared" si="193"/>
        <v>Remplir la colonne I</v>
      </c>
      <c r="AW371" s="84" t="s">
        <v>64</v>
      </c>
      <c r="AX371" s="315" t="str">
        <f t="shared" si="179"/>
        <v>Remplir les termes C, P et TVA</v>
      </c>
      <c r="AY371" s="55"/>
      <c r="AZ371" s="65"/>
      <c r="BA371" s="56"/>
      <c r="BB371" s="48" t="s">
        <v>64</v>
      </c>
      <c r="BC371" s="99" t="str">
        <f t="shared" si="180"/>
        <v>Remplir la colonne AY ou BA</v>
      </c>
      <c r="BD371" s="103"/>
      <c r="BE371" s="173" t="str">
        <f t="shared" si="194"/>
        <v>Remplir la colonne M</v>
      </c>
      <c r="BF371" s="179" t="str">
        <f t="shared" si="181"/>
        <v>Remplir la colonne BD</v>
      </c>
      <c r="BG371" s="297" t="str">
        <f t="shared" si="195"/>
        <v>Remplir la colonne I</v>
      </c>
      <c r="BH371" s="84" t="s">
        <v>64</v>
      </c>
      <c r="BI371" s="315" t="str">
        <f t="shared" si="182"/>
        <v>Remplir les termes C, P et TVA</v>
      </c>
      <c r="BJ371" s="55"/>
      <c r="BK371" s="65"/>
      <c r="BL371" s="56"/>
      <c r="BM371" s="48" t="s">
        <v>64</v>
      </c>
      <c r="BN371" s="99" t="str">
        <f t="shared" si="183"/>
        <v>Remplir la colonne BJ ou BL</v>
      </c>
      <c r="BO371" s="103"/>
      <c r="BP371" s="173" t="str">
        <f t="shared" si="196"/>
        <v>Remplir la colonne M</v>
      </c>
      <c r="BQ371" s="179" t="str">
        <f t="shared" si="184"/>
        <v>Remplir la colonne BO</v>
      </c>
      <c r="BR371" s="297" t="str">
        <f t="shared" si="197"/>
        <v>Remplir la colonne I</v>
      </c>
      <c r="BS371" s="84" t="s">
        <v>64</v>
      </c>
      <c r="BT371" s="315" t="str">
        <f t="shared" si="185"/>
        <v>Remplir les termes C, P et TVA</v>
      </c>
      <c r="BU371" s="55"/>
      <c r="BV371" s="65"/>
      <c r="BW371" s="56"/>
      <c r="BX371" s="48" t="s">
        <v>64</v>
      </c>
      <c r="BY371" s="99" t="str">
        <f t="shared" si="186"/>
        <v>Remplir la colonne BU ou BW</v>
      </c>
      <c r="BZ371" s="103"/>
      <c r="CA371" s="173" t="str">
        <f t="shared" si="198"/>
        <v>Remplir la colonne M</v>
      </c>
      <c r="CB371" s="179" t="str">
        <f t="shared" si="187"/>
        <v>Remplir la colonne BZ</v>
      </c>
      <c r="CC371" s="297" t="str">
        <f t="shared" si="199"/>
        <v>Remplir la colonne I</v>
      </c>
      <c r="CD371" s="84" t="s">
        <v>64</v>
      </c>
      <c r="CE371" s="315" t="str">
        <f t="shared" si="188"/>
        <v>Remplir les termes C, P et TVA</v>
      </c>
      <c r="CF371" s="61" t="str">
        <f t="shared" si="169"/>
        <v>REMPLIR TYPE DE CLIENT</v>
      </c>
      <c r="CG371" s="107" t="str">
        <f t="shared" si="170"/>
        <v>Montant total de l'aide demandée non indiqué</v>
      </c>
      <c r="CH371" s="1"/>
      <c r="CI371" s="1"/>
      <c r="CJ371" s="1"/>
      <c r="CK371" s="1"/>
      <c r="CL371" s="1"/>
    </row>
    <row r="372" spans="1:90" x14ac:dyDescent="0.25">
      <c r="A372" s="51"/>
      <c r="B372" s="111"/>
      <c r="C372" s="111"/>
      <c r="D372" s="111"/>
      <c r="E372" s="111"/>
      <c r="F372" s="111"/>
      <c r="G372" s="132"/>
      <c r="H372" s="151"/>
      <c r="I372" s="299"/>
      <c r="J372" s="152"/>
      <c r="K372" s="153"/>
      <c r="L372" s="169"/>
      <c r="M372" s="39"/>
      <c r="N372" s="90"/>
      <c r="O372" s="39"/>
      <c r="P372" s="23"/>
      <c r="Q372" s="170">
        <f t="shared" si="167"/>
        <v>0</v>
      </c>
      <c r="R372" s="55"/>
      <c r="S372" s="65"/>
      <c r="T372" s="56"/>
      <c r="U372" s="48" t="s">
        <v>64</v>
      </c>
      <c r="V372" s="99" t="str">
        <f t="shared" si="171"/>
        <v>Remplir la colonne R ou T</v>
      </c>
      <c r="W372" s="103"/>
      <c r="X372" s="173" t="str">
        <f t="shared" si="168"/>
        <v>Remplir la colonne M</v>
      </c>
      <c r="Y372" s="179" t="str">
        <f t="shared" si="172"/>
        <v>Remplir la colonne W</v>
      </c>
      <c r="Z372" s="297" t="str">
        <f t="shared" si="189"/>
        <v>Remplir la colonne I</v>
      </c>
      <c r="AA372" s="84" t="s">
        <v>64</v>
      </c>
      <c r="AB372" s="315" t="str">
        <f t="shared" si="173"/>
        <v>Remplir les termes C, P et TVA</v>
      </c>
      <c r="AC372" s="55"/>
      <c r="AD372" s="65"/>
      <c r="AE372" s="56"/>
      <c r="AF372" s="48" t="s">
        <v>64</v>
      </c>
      <c r="AG372" s="99" t="str">
        <f t="shared" si="174"/>
        <v>Remplir la colonne AC ou AE</v>
      </c>
      <c r="AH372" s="103"/>
      <c r="AI372" s="173" t="str">
        <f t="shared" si="190"/>
        <v>Remplir la colonne M</v>
      </c>
      <c r="AJ372" s="179" t="str">
        <f t="shared" si="175"/>
        <v>Remplir la colonne AH</v>
      </c>
      <c r="AK372" s="297" t="str">
        <f t="shared" si="191"/>
        <v>Remplir la colonne I</v>
      </c>
      <c r="AL372" s="84" t="s">
        <v>64</v>
      </c>
      <c r="AM372" s="315" t="str">
        <f t="shared" si="176"/>
        <v>Remplir les termes C, P et TVA</v>
      </c>
      <c r="AN372" s="55"/>
      <c r="AO372" s="65"/>
      <c r="AP372" s="56"/>
      <c r="AQ372" s="48" t="s">
        <v>64</v>
      </c>
      <c r="AR372" s="99" t="str">
        <f t="shared" si="177"/>
        <v>Remplir la colonne AN ou AP</v>
      </c>
      <c r="AS372" s="103"/>
      <c r="AT372" s="173" t="str">
        <f t="shared" si="192"/>
        <v>Remplir la colonne M</v>
      </c>
      <c r="AU372" s="179" t="str">
        <f t="shared" si="178"/>
        <v>Remplir la colonne AS</v>
      </c>
      <c r="AV372" s="297" t="str">
        <f t="shared" si="193"/>
        <v>Remplir la colonne I</v>
      </c>
      <c r="AW372" s="84" t="s">
        <v>64</v>
      </c>
      <c r="AX372" s="315" t="str">
        <f t="shared" si="179"/>
        <v>Remplir les termes C, P et TVA</v>
      </c>
      <c r="AY372" s="55"/>
      <c r="AZ372" s="65"/>
      <c r="BA372" s="56"/>
      <c r="BB372" s="48" t="s">
        <v>64</v>
      </c>
      <c r="BC372" s="99" t="str">
        <f t="shared" si="180"/>
        <v>Remplir la colonne AY ou BA</v>
      </c>
      <c r="BD372" s="103"/>
      <c r="BE372" s="173" t="str">
        <f t="shared" si="194"/>
        <v>Remplir la colonne M</v>
      </c>
      <c r="BF372" s="179" t="str">
        <f t="shared" si="181"/>
        <v>Remplir la colonne BD</v>
      </c>
      <c r="BG372" s="297" t="str">
        <f t="shared" si="195"/>
        <v>Remplir la colonne I</v>
      </c>
      <c r="BH372" s="84" t="s">
        <v>64</v>
      </c>
      <c r="BI372" s="315" t="str">
        <f t="shared" si="182"/>
        <v>Remplir les termes C, P et TVA</v>
      </c>
      <c r="BJ372" s="55"/>
      <c r="BK372" s="65"/>
      <c r="BL372" s="56"/>
      <c r="BM372" s="48" t="s">
        <v>64</v>
      </c>
      <c r="BN372" s="99" t="str">
        <f t="shared" si="183"/>
        <v>Remplir la colonne BJ ou BL</v>
      </c>
      <c r="BO372" s="103"/>
      <c r="BP372" s="173" t="str">
        <f t="shared" si="196"/>
        <v>Remplir la colonne M</v>
      </c>
      <c r="BQ372" s="179" t="str">
        <f t="shared" si="184"/>
        <v>Remplir la colonne BO</v>
      </c>
      <c r="BR372" s="297" t="str">
        <f t="shared" si="197"/>
        <v>Remplir la colonne I</v>
      </c>
      <c r="BS372" s="84" t="s">
        <v>64</v>
      </c>
      <c r="BT372" s="315" t="str">
        <f t="shared" si="185"/>
        <v>Remplir les termes C, P et TVA</v>
      </c>
      <c r="BU372" s="55"/>
      <c r="BV372" s="65"/>
      <c r="BW372" s="56"/>
      <c r="BX372" s="48" t="s">
        <v>64</v>
      </c>
      <c r="BY372" s="99" t="str">
        <f t="shared" si="186"/>
        <v>Remplir la colonne BU ou BW</v>
      </c>
      <c r="BZ372" s="103"/>
      <c r="CA372" s="173" t="str">
        <f t="shared" si="198"/>
        <v>Remplir la colonne M</v>
      </c>
      <c r="CB372" s="179" t="str">
        <f t="shared" si="187"/>
        <v>Remplir la colonne BZ</v>
      </c>
      <c r="CC372" s="297" t="str">
        <f t="shared" si="199"/>
        <v>Remplir la colonne I</v>
      </c>
      <c r="CD372" s="84" t="s">
        <v>64</v>
      </c>
      <c r="CE372" s="315" t="str">
        <f t="shared" si="188"/>
        <v>Remplir les termes C, P et TVA</v>
      </c>
      <c r="CF372" s="61" t="str">
        <f t="shared" si="169"/>
        <v>REMPLIR TYPE DE CLIENT</v>
      </c>
      <c r="CG372" s="107" t="str">
        <f t="shared" si="170"/>
        <v>Montant total de l'aide demandée non indiqué</v>
      </c>
      <c r="CH372" s="1"/>
      <c r="CI372" s="1"/>
      <c r="CJ372" s="1"/>
      <c r="CK372" s="1"/>
      <c r="CL372" s="1"/>
    </row>
    <row r="373" spans="1:90" x14ac:dyDescent="0.25">
      <c r="A373" s="51"/>
      <c r="B373" s="111"/>
      <c r="C373" s="111"/>
      <c r="D373" s="111"/>
      <c r="E373" s="111"/>
      <c r="F373" s="111"/>
      <c r="G373" s="132"/>
      <c r="H373" s="151"/>
      <c r="I373" s="299"/>
      <c r="J373" s="152"/>
      <c r="K373" s="153"/>
      <c r="L373" s="169"/>
      <c r="M373" s="39"/>
      <c r="N373" s="90"/>
      <c r="O373" s="39"/>
      <c r="P373" s="23"/>
      <c r="Q373" s="170">
        <f t="shared" si="167"/>
        <v>0</v>
      </c>
      <c r="R373" s="55"/>
      <c r="S373" s="65"/>
      <c r="T373" s="56"/>
      <c r="U373" s="48" t="s">
        <v>64</v>
      </c>
      <c r="V373" s="99" t="str">
        <f t="shared" si="171"/>
        <v>Remplir la colonne R ou T</v>
      </c>
      <c r="W373" s="103"/>
      <c r="X373" s="173" t="str">
        <f t="shared" si="168"/>
        <v>Remplir la colonne M</v>
      </c>
      <c r="Y373" s="179" t="str">
        <f t="shared" si="172"/>
        <v>Remplir la colonne W</v>
      </c>
      <c r="Z373" s="297" t="str">
        <f t="shared" si="189"/>
        <v>Remplir la colonne I</v>
      </c>
      <c r="AA373" s="84" t="s">
        <v>64</v>
      </c>
      <c r="AB373" s="315" t="str">
        <f t="shared" si="173"/>
        <v>Remplir les termes C, P et TVA</v>
      </c>
      <c r="AC373" s="55"/>
      <c r="AD373" s="65"/>
      <c r="AE373" s="56"/>
      <c r="AF373" s="48" t="s">
        <v>64</v>
      </c>
      <c r="AG373" s="99" t="str">
        <f t="shared" si="174"/>
        <v>Remplir la colonne AC ou AE</v>
      </c>
      <c r="AH373" s="103"/>
      <c r="AI373" s="173" t="str">
        <f t="shared" si="190"/>
        <v>Remplir la colonne M</v>
      </c>
      <c r="AJ373" s="179" t="str">
        <f t="shared" si="175"/>
        <v>Remplir la colonne AH</v>
      </c>
      <c r="AK373" s="297" t="str">
        <f t="shared" si="191"/>
        <v>Remplir la colonne I</v>
      </c>
      <c r="AL373" s="84" t="s">
        <v>64</v>
      </c>
      <c r="AM373" s="315" t="str">
        <f t="shared" si="176"/>
        <v>Remplir les termes C, P et TVA</v>
      </c>
      <c r="AN373" s="55"/>
      <c r="AO373" s="65"/>
      <c r="AP373" s="56"/>
      <c r="AQ373" s="48" t="s">
        <v>64</v>
      </c>
      <c r="AR373" s="99" t="str">
        <f t="shared" si="177"/>
        <v>Remplir la colonne AN ou AP</v>
      </c>
      <c r="AS373" s="103"/>
      <c r="AT373" s="173" t="str">
        <f t="shared" si="192"/>
        <v>Remplir la colonne M</v>
      </c>
      <c r="AU373" s="179" t="str">
        <f t="shared" si="178"/>
        <v>Remplir la colonne AS</v>
      </c>
      <c r="AV373" s="297" t="str">
        <f t="shared" si="193"/>
        <v>Remplir la colonne I</v>
      </c>
      <c r="AW373" s="84" t="s">
        <v>64</v>
      </c>
      <c r="AX373" s="315" t="str">
        <f t="shared" si="179"/>
        <v>Remplir les termes C, P et TVA</v>
      </c>
      <c r="AY373" s="55"/>
      <c r="AZ373" s="65"/>
      <c r="BA373" s="56"/>
      <c r="BB373" s="48" t="s">
        <v>64</v>
      </c>
      <c r="BC373" s="99" t="str">
        <f t="shared" si="180"/>
        <v>Remplir la colonne AY ou BA</v>
      </c>
      <c r="BD373" s="103"/>
      <c r="BE373" s="173" t="str">
        <f t="shared" si="194"/>
        <v>Remplir la colonne M</v>
      </c>
      <c r="BF373" s="179" t="str">
        <f t="shared" si="181"/>
        <v>Remplir la colonne BD</v>
      </c>
      <c r="BG373" s="297" t="str">
        <f t="shared" si="195"/>
        <v>Remplir la colonne I</v>
      </c>
      <c r="BH373" s="84" t="s">
        <v>64</v>
      </c>
      <c r="BI373" s="315" t="str">
        <f t="shared" si="182"/>
        <v>Remplir les termes C, P et TVA</v>
      </c>
      <c r="BJ373" s="55"/>
      <c r="BK373" s="65"/>
      <c r="BL373" s="56"/>
      <c r="BM373" s="48" t="s">
        <v>64</v>
      </c>
      <c r="BN373" s="99" t="str">
        <f t="shared" si="183"/>
        <v>Remplir la colonne BJ ou BL</v>
      </c>
      <c r="BO373" s="103"/>
      <c r="BP373" s="173" t="str">
        <f t="shared" si="196"/>
        <v>Remplir la colonne M</v>
      </c>
      <c r="BQ373" s="179" t="str">
        <f t="shared" si="184"/>
        <v>Remplir la colonne BO</v>
      </c>
      <c r="BR373" s="297" t="str">
        <f t="shared" si="197"/>
        <v>Remplir la colonne I</v>
      </c>
      <c r="BS373" s="84" t="s">
        <v>64</v>
      </c>
      <c r="BT373" s="315" t="str">
        <f t="shared" si="185"/>
        <v>Remplir les termes C, P et TVA</v>
      </c>
      <c r="BU373" s="55"/>
      <c r="BV373" s="65"/>
      <c r="BW373" s="56"/>
      <c r="BX373" s="48" t="s">
        <v>64</v>
      </c>
      <c r="BY373" s="99" t="str">
        <f t="shared" si="186"/>
        <v>Remplir la colonne BU ou BW</v>
      </c>
      <c r="BZ373" s="103"/>
      <c r="CA373" s="173" t="str">
        <f t="shared" si="198"/>
        <v>Remplir la colonne M</v>
      </c>
      <c r="CB373" s="179" t="str">
        <f t="shared" si="187"/>
        <v>Remplir la colonne BZ</v>
      </c>
      <c r="CC373" s="297" t="str">
        <f t="shared" si="199"/>
        <v>Remplir la colonne I</v>
      </c>
      <c r="CD373" s="84" t="s">
        <v>64</v>
      </c>
      <c r="CE373" s="315" t="str">
        <f t="shared" si="188"/>
        <v>Remplir les termes C, P et TVA</v>
      </c>
      <c r="CF373" s="61" t="str">
        <f t="shared" si="169"/>
        <v>REMPLIR TYPE DE CLIENT</v>
      </c>
      <c r="CG373" s="107" t="str">
        <f t="shared" si="170"/>
        <v>Montant total de l'aide demandée non indiqué</v>
      </c>
      <c r="CH373" s="1"/>
      <c r="CI373" s="1"/>
      <c r="CJ373" s="1"/>
      <c r="CK373" s="1"/>
      <c r="CL373" s="1"/>
    </row>
    <row r="374" spans="1:90" x14ac:dyDescent="0.25">
      <c r="A374" s="51"/>
      <c r="B374" s="111"/>
      <c r="C374" s="111"/>
      <c r="D374" s="111"/>
      <c r="E374" s="111"/>
      <c r="F374" s="111"/>
      <c r="G374" s="132"/>
      <c r="H374" s="151"/>
      <c r="I374" s="299"/>
      <c r="J374" s="152"/>
      <c r="K374" s="153"/>
      <c r="L374" s="169"/>
      <c r="M374" s="39"/>
      <c r="N374" s="90"/>
      <c r="O374" s="39"/>
      <c r="P374" s="23"/>
      <c r="Q374" s="170">
        <f t="shared" si="167"/>
        <v>0</v>
      </c>
      <c r="R374" s="55"/>
      <c r="S374" s="65"/>
      <c r="T374" s="56"/>
      <c r="U374" s="48" t="s">
        <v>64</v>
      </c>
      <c r="V374" s="99" t="str">
        <f t="shared" si="171"/>
        <v>Remplir la colonne R ou T</v>
      </c>
      <c r="W374" s="103"/>
      <c r="X374" s="173" t="str">
        <f t="shared" si="168"/>
        <v>Remplir la colonne M</v>
      </c>
      <c r="Y374" s="179" t="str">
        <f t="shared" si="172"/>
        <v>Remplir la colonne W</v>
      </c>
      <c r="Z374" s="297" t="str">
        <f t="shared" si="189"/>
        <v>Remplir la colonne I</v>
      </c>
      <c r="AA374" s="84" t="s">
        <v>64</v>
      </c>
      <c r="AB374" s="315" t="str">
        <f t="shared" si="173"/>
        <v>Remplir les termes C, P et TVA</v>
      </c>
      <c r="AC374" s="55"/>
      <c r="AD374" s="65"/>
      <c r="AE374" s="56"/>
      <c r="AF374" s="48" t="s">
        <v>64</v>
      </c>
      <c r="AG374" s="99" t="str">
        <f t="shared" si="174"/>
        <v>Remplir la colonne AC ou AE</v>
      </c>
      <c r="AH374" s="103"/>
      <c r="AI374" s="173" t="str">
        <f t="shared" si="190"/>
        <v>Remplir la colonne M</v>
      </c>
      <c r="AJ374" s="179" t="str">
        <f t="shared" si="175"/>
        <v>Remplir la colonne AH</v>
      </c>
      <c r="AK374" s="297" t="str">
        <f t="shared" si="191"/>
        <v>Remplir la colonne I</v>
      </c>
      <c r="AL374" s="84" t="s">
        <v>64</v>
      </c>
      <c r="AM374" s="315" t="str">
        <f t="shared" si="176"/>
        <v>Remplir les termes C, P et TVA</v>
      </c>
      <c r="AN374" s="55"/>
      <c r="AO374" s="65"/>
      <c r="AP374" s="56"/>
      <c r="AQ374" s="48" t="s">
        <v>64</v>
      </c>
      <c r="AR374" s="99" t="str">
        <f t="shared" si="177"/>
        <v>Remplir la colonne AN ou AP</v>
      </c>
      <c r="AS374" s="103"/>
      <c r="AT374" s="173" t="str">
        <f t="shared" si="192"/>
        <v>Remplir la colonne M</v>
      </c>
      <c r="AU374" s="179" t="str">
        <f t="shared" si="178"/>
        <v>Remplir la colonne AS</v>
      </c>
      <c r="AV374" s="297" t="str">
        <f t="shared" si="193"/>
        <v>Remplir la colonne I</v>
      </c>
      <c r="AW374" s="84" t="s">
        <v>64</v>
      </c>
      <c r="AX374" s="315" t="str">
        <f t="shared" si="179"/>
        <v>Remplir les termes C, P et TVA</v>
      </c>
      <c r="AY374" s="55"/>
      <c r="AZ374" s="65"/>
      <c r="BA374" s="56"/>
      <c r="BB374" s="48" t="s">
        <v>64</v>
      </c>
      <c r="BC374" s="99" t="str">
        <f t="shared" si="180"/>
        <v>Remplir la colonne AY ou BA</v>
      </c>
      <c r="BD374" s="103"/>
      <c r="BE374" s="173" t="str">
        <f t="shared" si="194"/>
        <v>Remplir la colonne M</v>
      </c>
      <c r="BF374" s="179" t="str">
        <f t="shared" si="181"/>
        <v>Remplir la colonne BD</v>
      </c>
      <c r="BG374" s="297" t="str">
        <f t="shared" si="195"/>
        <v>Remplir la colonne I</v>
      </c>
      <c r="BH374" s="84" t="s">
        <v>64</v>
      </c>
      <c r="BI374" s="315" t="str">
        <f t="shared" si="182"/>
        <v>Remplir les termes C, P et TVA</v>
      </c>
      <c r="BJ374" s="55"/>
      <c r="BK374" s="65"/>
      <c r="BL374" s="56"/>
      <c r="BM374" s="48" t="s">
        <v>64</v>
      </c>
      <c r="BN374" s="99" t="str">
        <f t="shared" si="183"/>
        <v>Remplir la colonne BJ ou BL</v>
      </c>
      <c r="BO374" s="103"/>
      <c r="BP374" s="173" t="str">
        <f t="shared" si="196"/>
        <v>Remplir la colonne M</v>
      </c>
      <c r="BQ374" s="179" t="str">
        <f t="shared" si="184"/>
        <v>Remplir la colonne BO</v>
      </c>
      <c r="BR374" s="297" t="str">
        <f t="shared" si="197"/>
        <v>Remplir la colonne I</v>
      </c>
      <c r="BS374" s="84" t="s">
        <v>64</v>
      </c>
      <c r="BT374" s="315" t="str">
        <f t="shared" si="185"/>
        <v>Remplir les termes C, P et TVA</v>
      </c>
      <c r="BU374" s="55"/>
      <c r="BV374" s="65"/>
      <c r="BW374" s="56"/>
      <c r="BX374" s="48" t="s">
        <v>64</v>
      </c>
      <c r="BY374" s="99" t="str">
        <f t="shared" si="186"/>
        <v>Remplir la colonne BU ou BW</v>
      </c>
      <c r="BZ374" s="103"/>
      <c r="CA374" s="173" t="str">
        <f t="shared" si="198"/>
        <v>Remplir la colonne M</v>
      </c>
      <c r="CB374" s="179" t="str">
        <f t="shared" si="187"/>
        <v>Remplir la colonne BZ</v>
      </c>
      <c r="CC374" s="297" t="str">
        <f t="shared" si="199"/>
        <v>Remplir la colonne I</v>
      </c>
      <c r="CD374" s="84" t="s">
        <v>64</v>
      </c>
      <c r="CE374" s="315" t="str">
        <f t="shared" si="188"/>
        <v>Remplir les termes C, P et TVA</v>
      </c>
      <c r="CF374" s="61" t="str">
        <f t="shared" si="169"/>
        <v>REMPLIR TYPE DE CLIENT</v>
      </c>
      <c r="CG374" s="107" t="str">
        <f t="shared" si="170"/>
        <v>Montant total de l'aide demandée non indiqué</v>
      </c>
      <c r="CH374" s="1"/>
      <c r="CI374" s="1"/>
      <c r="CJ374" s="1"/>
      <c r="CK374" s="1"/>
      <c r="CL374" s="1"/>
    </row>
    <row r="375" spans="1:90" x14ac:dyDescent="0.25">
      <c r="A375" s="51"/>
      <c r="B375" s="111"/>
      <c r="C375" s="111"/>
      <c r="D375" s="111"/>
      <c r="E375" s="111"/>
      <c r="F375" s="111"/>
      <c r="G375" s="132"/>
      <c r="H375" s="151"/>
      <c r="I375" s="299"/>
      <c r="J375" s="152"/>
      <c r="K375" s="153"/>
      <c r="L375" s="169"/>
      <c r="M375" s="39"/>
      <c r="N375" s="90"/>
      <c r="O375" s="39"/>
      <c r="P375" s="23"/>
      <c r="Q375" s="170">
        <f t="shared" si="167"/>
        <v>0</v>
      </c>
      <c r="R375" s="55"/>
      <c r="S375" s="65"/>
      <c r="T375" s="56"/>
      <c r="U375" s="48" t="s">
        <v>64</v>
      </c>
      <c r="V375" s="99" t="str">
        <f t="shared" si="171"/>
        <v>Remplir la colonne R ou T</v>
      </c>
      <c r="W375" s="103"/>
      <c r="X375" s="173" t="str">
        <f t="shared" si="168"/>
        <v>Remplir la colonne M</v>
      </c>
      <c r="Y375" s="179" t="str">
        <f t="shared" si="172"/>
        <v>Remplir la colonne W</v>
      </c>
      <c r="Z375" s="297" t="str">
        <f t="shared" si="189"/>
        <v>Remplir la colonne I</v>
      </c>
      <c r="AA375" s="84" t="s">
        <v>64</v>
      </c>
      <c r="AB375" s="315" t="str">
        <f t="shared" si="173"/>
        <v>Remplir les termes C, P et TVA</v>
      </c>
      <c r="AC375" s="55"/>
      <c r="AD375" s="65"/>
      <c r="AE375" s="56"/>
      <c r="AF375" s="48" t="s">
        <v>64</v>
      </c>
      <c r="AG375" s="99" t="str">
        <f t="shared" si="174"/>
        <v>Remplir la colonne AC ou AE</v>
      </c>
      <c r="AH375" s="103"/>
      <c r="AI375" s="173" t="str">
        <f t="shared" si="190"/>
        <v>Remplir la colonne M</v>
      </c>
      <c r="AJ375" s="179" t="str">
        <f t="shared" si="175"/>
        <v>Remplir la colonne AH</v>
      </c>
      <c r="AK375" s="297" t="str">
        <f t="shared" si="191"/>
        <v>Remplir la colonne I</v>
      </c>
      <c r="AL375" s="84" t="s">
        <v>64</v>
      </c>
      <c r="AM375" s="315" t="str">
        <f t="shared" si="176"/>
        <v>Remplir les termes C, P et TVA</v>
      </c>
      <c r="AN375" s="55"/>
      <c r="AO375" s="65"/>
      <c r="AP375" s="56"/>
      <c r="AQ375" s="48" t="s">
        <v>64</v>
      </c>
      <c r="AR375" s="99" t="str">
        <f t="shared" si="177"/>
        <v>Remplir la colonne AN ou AP</v>
      </c>
      <c r="AS375" s="103"/>
      <c r="AT375" s="173" t="str">
        <f t="shared" si="192"/>
        <v>Remplir la colonne M</v>
      </c>
      <c r="AU375" s="179" t="str">
        <f t="shared" si="178"/>
        <v>Remplir la colonne AS</v>
      </c>
      <c r="AV375" s="297" t="str">
        <f t="shared" si="193"/>
        <v>Remplir la colonne I</v>
      </c>
      <c r="AW375" s="84" t="s">
        <v>64</v>
      </c>
      <c r="AX375" s="315" t="str">
        <f t="shared" si="179"/>
        <v>Remplir les termes C, P et TVA</v>
      </c>
      <c r="AY375" s="55"/>
      <c r="AZ375" s="65"/>
      <c r="BA375" s="56"/>
      <c r="BB375" s="48" t="s">
        <v>64</v>
      </c>
      <c r="BC375" s="99" t="str">
        <f t="shared" si="180"/>
        <v>Remplir la colonne AY ou BA</v>
      </c>
      <c r="BD375" s="103"/>
      <c r="BE375" s="173" t="str">
        <f t="shared" si="194"/>
        <v>Remplir la colonne M</v>
      </c>
      <c r="BF375" s="179" t="str">
        <f t="shared" si="181"/>
        <v>Remplir la colonne BD</v>
      </c>
      <c r="BG375" s="297" t="str">
        <f t="shared" si="195"/>
        <v>Remplir la colonne I</v>
      </c>
      <c r="BH375" s="84" t="s">
        <v>64</v>
      </c>
      <c r="BI375" s="315" t="str">
        <f t="shared" si="182"/>
        <v>Remplir les termes C, P et TVA</v>
      </c>
      <c r="BJ375" s="55"/>
      <c r="BK375" s="65"/>
      <c r="BL375" s="56"/>
      <c r="BM375" s="48" t="s">
        <v>64</v>
      </c>
      <c r="BN375" s="99" t="str">
        <f t="shared" si="183"/>
        <v>Remplir la colonne BJ ou BL</v>
      </c>
      <c r="BO375" s="103"/>
      <c r="BP375" s="173" t="str">
        <f t="shared" si="196"/>
        <v>Remplir la colonne M</v>
      </c>
      <c r="BQ375" s="179" t="str">
        <f t="shared" si="184"/>
        <v>Remplir la colonne BO</v>
      </c>
      <c r="BR375" s="297" t="str">
        <f t="shared" si="197"/>
        <v>Remplir la colonne I</v>
      </c>
      <c r="BS375" s="84" t="s">
        <v>64</v>
      </c>
      <c r="BT375" s="315" t="str">
        <f t="shared" si="185"/>
        <v>Remplir les termes C, P et TVA</v>
      </c>
      <c r="BU375" s="55"/>
      <c r="BV375" s="65"/>
      <c r="BW375" s="56"/>
      <c r="BX375" s="48" t="s">
        <v>64</v>
      </c>
      <c r="BY375" s="99" t="str">
        <f t="shared" si="186"/>
        <v>Remplir la colonne BU ou BW</v>
      </c>
      <c r="BZ375" s="103"/>
      <c r="CA375" s="173" t="str">
        <f t="shared" si="198"/>
        <v>Remplir la colonne M</v>
      </c>
      <c r="CB375" s="179" t="str">
        <f t="shared" si="187"/>
        <v>Remplir la colonne BZ</v>
      </c>
      <c r="CC375" s="297" t="str">
        <f t="shared" si="199"/>
        <v>Remplir la colonne I</v>
      </c>
      <c r="CD375" s="84" t="s">
        <v>64</v>
      </c>
      <c r="CE375" s="315" t="str">
        <f t="shared" si="188"/>
        <v>Remplir les termes C, P et TVA</v>
      </c>
      <c r="CF375" s="61" t="str">
        <f t="shared" si="169"/>
        <v>REMPLIR TYPE DE CLIENT</v>
      </c>
      <c r="CG375" s="107" t="str">
        <f t="shared" si="170"/>
        <v>Montant total de l'aide demandée non indiqué</v>
      </c>
      <c r="CH375" s="1"/>
      <c r="CI375" s="1"/>
      <c r="CJ375" s="1"/>
      <c r="CK375" s="1"/>
      <c r="CL375" s="1"/>
    </row>
    <row r="376" spans="1:90" x14ac:dyDescent="0.25">
      <c r="A376" s="51"/>
      <c r="B376" s="111"/>
      <c r="C376" s="111"/>
      <c r="D376" s="111"/>
      <c r="E376" s="111"/>
      <c r="F376" s="111"/>
      <c r="G376" s="132"/>
      <c r="H376" s="151"/>
      <c r="I376" s="299"/>
      <c r="J376" s="152"/>
      <c r="K376" s="153"/>
      <c r="L376" s="169"/>
      <c r="M376" s="39"/>
      <c r="N376" s="90"/>
      <c r="O376" s="39"/>
      <c r="P376" s="23"/>
      <c r="Q376" s="170">
        <f t="shared" si="167"/>
        <v>0</v>
      </c>
      <c r="R376" s="55"/>
      <c r="S376" s="65"/>
      <c r="T376" s="56"/>
      <c r="U376" s="48" t="s">
        <v>64</v>
      </c>
      <c r="V376" s="99" t="str">
        <f t="shared" si="171"/>
        <v>Remplir la colonne R ou T</v>
      </c>
      <c r="W376" s="103"/>
      <c r="X376" s="173" t="str">
        <f t="shared" si="168"/>
        <v>Remplir la colonne M</v>
      </c>
      <c r="Y376" s="179" t="str">
        <f t="shared" si="172"/>
        <v>Remplir la colonne W</v>
      </c>
      <c r="Z376" s="297" t="str">
        <f t="shared" si="189"/>
        <v>Remplir la colonne I</v>
      </c>
      <c r="AA376" s="84" t="s">
        <v>64</v>
      </c>
      <c r="AB376" s="315" t="str">
        <f t="shared" si="173"/>
        <v>Remplir les termes C, P et TVA</v>
      </c>
      <c r="AC376" s="55"/>
      <c r="AD376" s="65"/>
      <c r="AE376" s="56"/>
      <c r="AF376" s="48" t="s">
        <v>64</v>
      </c>
      <c r="AG376" s="99" t="str">
        <f t="shared" si="174"/>
        <v>Remplir la colonne AC ou AE</v>
      </c>
      <c r="AH376" s="103"/>
      <c r="AI376" s="173" t="str">
        <f t="shared" si="190"/>
        <v>Remplir la colonne M</v>
      </c>
      <c r="AJ376" s="179" t="str">
        <f t="shared" si="175"/>
        <v>Remplir la colonne AH</v>
      </c>
      <c r="AK376" s="297" t="str">
        <f t="shared" si="191"/>
        <v>Remplir la colonne I</v>
      </c>
      <c r="AL376" s="84" t="s">
        <v>64</v>
      </c>
      <c r="AM376" s="315" t="str">
        <f t="shared" si="176"/>
        <v>Remplir les termes C, P et TVA</v>
      </c>
      <c r="AN376" s="55"/>
      <c r="AO376" s="65"/>
      <c r="AP376" s="56"/>
      <c r="AQ376" s="48" t="s">
        <v>64</v>
      </c>
      <c r="AR376" s="99" t="str">
        <f t="shared" si="177"/>
        <v>Remplir la colonne AN ou AP</v>
      </c>
      <c r="AS376" s="103"/>
      <c r="AT376" s="173" t="str">
        <f t="shared" si="192"/>
        <v>Remplir la colonne M</v>
      </c>
      <c r="AU376" s="179" t="str">
        <f t="shared" si="178"/>
        <v>Remplir la colonne AS</v>
      </c>
      <c r="AV376" s="297" t="str">
        <f t="shared" si="193"/>
        <v>Remplir la colonne I</v>
      </c>
      <c r="AW376" s="84" t="s">
        <v>64</v>
      </c>
      <c r="AX376" s="315" t="str">
        <f t="shared" si="179"/>
        <v>Remplir les termes C, P et TVA</v>
      </c>
      <c r="AY376" s="55"/>
      <c r="AZ376" s="65"/>
      <c r="BA376" s="56"/>
      <c r="BB376" s="48" t="s">
        <v>64</v>
      </c>
      <c r="BC376" s="99" t="str">
        <f t="shared" si="180"/>
        <v>Remplir la colonne AY ou BA</v>
      </c>
      <c r="BD376" s="103"/>
      <c r="BE376" s="173" t="str">
        <f t="shared" si="194"/>
        <v>Remplir la colonne M</v>
      </c>
      <c r="BF376" s="179" t="str">
        <f t="shared" si="181"/>
        <v>Remplir la colonne BD</v>
      </c>
      <c r="BG376" s="297" t="str">
        <f t="shared" si="195"/>
        <v>Remplir la colonne I</v>
      </c>
      <c r="BH376" s="84" t="s">
        <v>64</v>
      </c>
      <c r="BI376" s="315" t="str">
        <f t="shared" si="182"/>
        <v>Remplir les termes C, P et TVA</v>
      </c>
      <c r="BJ376" s="55"/>
      <c r="BK376" s="65"/>
      <c r="BL376" s="56"/>
      <c r="BM376" s="48" t="s">
        <v>64</v>
      </c>
      <c r="BN376" s="99" t="str">
        <f t="shared" si="183"/>
        <v>Remplir la colonne BJ ou BL</v>
      </c>
      <c r="BO376" s="103"/>
      <c r="BP376" s="173" t="str">
        <f t="shared" si="196"/>
        <v>Remplir la colonne M</v>
      </c>
      <c r="BQ376" s="179" t="str">
        <f t="shared" si="184"/>
        <v>Remplir la colonne BO</v>
      </c>
      <c r="BR376" s="297" t="str">
        <f t="shared" si="197"/>
        <v>Remplir la colonne I</v>
      </c>
      <c r="BS376" s="84" t="s">
        <v>64</v>
      </c>
      <c r="BT376" s="315" t="str">
        <f t="shared" si="185"/>
        <v>Remplir les termes C, P et TVA</v>
      </c>
      <c r="BU376" s="55"/>
      <c r="BV376" s="65"/>
      <c r="BW376" s="56"/>
      <c r="BX376" s="48" t="s">
        <v>64</v>
      </c>
      <c r="BY376" s="99" t="str">
        <f t="shared" si="186"/>
        <v>Remplir la colonne BU ou BW</v>
      </c>
      <c r="BZ376" s="103"/>
      <c r="CA376" s="173" t="str">
        <f t="shared" si="198"/>
        <v>Remplir la colonne M</v>
      </c>
      <c r="CB376" s="179" t="str">
        <f t="shared" si="187"/>
        <v>Remplir la colonne BZ</v>
      </c>
      <c r="CC376" s="297" t="str">
        <f t="shared" si="199"/>
        <v>Remplir la colonne I</v>
      </c>
      <c r="CD376" s="84" t="s">
        <v>64</v>
      </c>
      <c r="CE376" s="315" t="str">
        <f t="shared" si="188"/>
        <v>Remplir les termes C, P et TVA</v>
      </c>
      <c r="CF376" s="61" t="str">
        <f t="shared" si="169"/>
        <v>REMPLIR TYPE DE CLIENT</v>
      </c>
      <c r="CG376" s="107" t="str">
        <f t="shared" si="170"/>
        <v>Montant total de l'aide demandée non indiqué</v>
      </c>
      <c r="CH376" s="1"/>
      <c r="CI376" s="1"/>
      <c r="CJ376" s="1"/>
      <c r="CK376" s="1"/>
      <c r="CL376" s="1"/>
    </row>
    <row r="377" spans="1:90" x14ac:dyDescent="0.25">
      <c r="A377" s="51"/>
      <c r="B377" s="111"/>
      <c r="C377" s="111"/>
      <c r="D377" s="111"/>
      <c r="E377" s="111"/>
      <c r="F377" s="111"/>
      <c r="G377" s="132"/>
      <c r="H377" s="151"/>
      <c r="I377" s="299"/>
      <c r="J377" s="152"/>
      <c r="K377" s="153"/>
      <c r="L377" s="169"/>
      <c r="M377" s="39"/>
      <c r="N377" s="90"/>
      <c r="O377" s="39"/>
      <c r="P377" s="23"/>
      <c r="Q377" s="170">
        <f t="shared" si="167"/>
        <v>0</v>
      </c>
      <c r="R377" s="55"/>
      <c r="S377" s="65"/>
      <c r="T377" s="56"/>
      <c r="U377" s="48" t="s">
        <v>64</v>
      </c>
      <c r="V377" s="99" t="str">
        <f t="shared" si="171"/>
        <v>Remplir la colonne R ou T</v>
      </c>
      <c r="W377" s="103"/>
      <c r="X377" s="173" t="str">
        <f t="shared" si="168"/>
        <v>Remplir la colonne M</v>
      </c>
      <c r="Y377" s="179" t="str">
        <f t="shared" si="172"/>
        <v>Remplir la colonne W</v>
      </c>
      <c r="Z377" s="297" t="str">
        <f t="shared" si="189"/>
        <v>Remplir la colonne I</v>
      </c>
      <c r="AA377" s="84" t="s">
        <v>64</v>
      </c>
      <c r="AB377" s="315" t="str">
        <f t="shared" si="173"/>
        <v>Remplir les termes C, P et TVA</v>
      </c>
      <c r="AC377" s="55"/>
      <c r="AD377" s="65"/>
      <c r="AE377" s="56"/>
      <c r="AF377" s="48" t="s">
        <v>64</v>
      </c>
      <c r="AG377" s="99" t="str">
        <f t="shared" si="174"/>
        <v>Remplir la colonne AC ou AE</v>
      </c>
      <c r="AH377" s="103"/>
      <c r="AI377" s="173" t="str">
        <f t="shared" si="190"/>
        <v>Remplir la colonne M</v>
      </c>
      <c r="AJ377" s="179" t="str">
        <f t="shared" si="175"/>
        <v>Remplir la colonne AH</v>
      </c>
      <c r="AK377" s="297" t="str">
        <f t="shared" si="191"/>
        <v>Remplir la colonne I</v>
      </c>
      <c r="AL377" s="84" t="s">
        <v>64</v>
      </c>
      <c r="AM377" s="315" t="str">
        <f t="shared" si="176"/>
        <v>Remplir les termes C, P et TVA</v>
      </c>
      <c r="AN377" s="55"/>
      <c r="AO377" s="65"/>
      <c r="AP377" s="56"/>
      <c r="AQ377" s="48" t="s">
        <v>64</v>
      </c>
      <c r="AR377" s="99" t="str">
        <f t="shared" si="177"/>
        <v>Remplir la colonne AN ou AP</v>
      </c>
      <c r="AS377" s="103"/>
      <c r="AT377" s="173" t="str">
        <f t="shared" si="192"/>
        <v>Remplir la colonne M</v>
      </c>
      <c r="AU377" s="179" t="str">
        <f t="shared" si="178"/>
        <v>Remplir la colonne AS</v>
      </c>
      <c r="AV377" s="297" t="str">
        <f t="shared" si="193"/>
        <v>Remplir la colonne I</v>
      </c>
      <c r="AW377" s="84" t="s">
        <v>64</v>
      </c>
      <c r="AX377" s="315" t="str">
        <f t="shared" si="179"/>
        <v>Remplir les termes C, P et TVA</v>
      </c>
      <c r="AY377" s="55"/>
      <c r="AZ377" s="65"/>
      <c r="BA377" s="56"/>
      <c r="BB377" s="48" t="s">
        <v>64</v>
      </c>
      <c r="BC377" s="99" t="str">
        <f t="shared" si="180"/>
        <v>Remplir la colonne AY ou BA</v>
      </c>
      <c r="BD377" s="103"/>
      <c r="BE377" s="173" t="str">
        <f t="shared" si="194"/>
        <v>Remplir la colonne M</v>
      </c>
      <c r="BF377" s="179" t="str">
        <f t="shared" si="181"/>
        <v>Remplir la colonne BD</v>
      </c>
      <c r="BG377" s="297" t="str">
        <f t="shared" si="195"/>
        <v>Remplir la colonne I</v>
      </c>
      <c r="BH377" s="84" t="s">
        <v>64</v>
      </c>
      <c r="BI377" s="315" t="str">
        <f t="shared" si="182"/>
        <v>Remplir les termes C, P et TVA</v>
      </c>
      <c r="BJ377" s="55"/>
      <c r="BK377" s="65"/>
      <c r="BL377" s="56"/>
      <c r="BM377" s="48" t="s">
        <v>64</v>
      </c>
      <c r="BN377" s="99" t="str">
        <f t="shared" si="183"/>
        <v>Remplir la colonne BJ ou BL</v>
      </c>
      <c r="BO377" s="103"/>
      <c r="BP377" s="173" t="str">
        <f t="shared" si="196"/>
        <v>Remplir la colonne M</v>
      </c>
      <c r="BQ377" s="179" t="str">
        <f t="shared" si="184"/>
        <v>Remplir la colonne BO</v>
      </c>
      <c r="BR377" s="297" t="str">
        <f t="shared" si="197"/>
        <v>Remplir la colonne I</v>
      </c>
      <c r="BS377" s="84" t="s">
        <v>64</v>
      </c>
      <c r="BT377" s="315" t="str">
        <f t="shared" si="185"/>
        <v>Remplir les termes C, P et TVA</v>
      </c>
      <c r="BU377" s="55"/>
      <c r="BV377" s="65"/>
      <c r="BW377" s="56"/>
      <c r="BX377" s="48" t="s">
        <v>64</v>
      </c>
      <c r="BY377" s="99" t="str">
        <f t="shared" si="186"/>
        <v>Remplir la colonne BU ou BW</v>
      </c>
      <c r="BZ377" s="103"/>
      <c r="CA377" s="173" t="str">
        <f t="shared" si="198"/>
        <v>Remplir la colonne M</v>
      </c>
      <c r="CB377" s="179" t="str">
        <f t="shared" si="187"/>
        <v>Remplir la colonne BZ</v>
      </c>
      <c r="CC377" s="297" t="str">
        <f t="shared" si="199"/>
        <v>Remplir la colonne I</v>
      </c>
      <c r="CD377" s="84" t="s">
        <v>64</v>
      </c>
      <c r="CE377" s="315" t="str">
        <f t="shared" si="188"/>
        <v>Remplir les termes C, P et TVA</v>
      </c>
      <c r="CF377" s="61" t="str">
        <f t="shared" si="169"/>
        <v>REMPLIR TYPE DE CLIENT</v>
      </c>
      <c r="CG377" s="107" t="str">
        <f t="shared" si="170"/>
        <v>Montant total de l'aide demandée non indiqué</v>
      </c>
      <c r="CH377" s="1"/>
      <c r="CI377" s="1"/>
      <c r="CJ377" s="1"/>
      <c r="CK377" s="1"/>
      <c r="CL377" s="1"/>
    </row>
    <row r="378" spans="1:90" x14ac:dyDescent="0.25">
      <c r="A378" s="51"/>
      <c r="B378" s="111"/>
      <c r="C378" s="111"/>
      <c r="D378" s="111"/>
      <c r="E378" s="111"/>
      <c r="F378" s="111"/>
      <c r="G378" s="132"/>
      <c r="H378" s="151"/>
      <c r="I378" s="299"/>
      <c r="J378" s="152"/>
      <c r="K378" s="153"/>
      <c r="L378" s="169"/>
      <c r="M378" s="39"/>
      <c r="N378" s="90"/>
      <c r="O378" s="39"/>
      <c r="P378" s="23"/>
      <c r="Q378" s="170">
        <f t="shared" si="167"/>
        <v>0</v>
      </c>
      <c r="R378" s="55"/>
      <c r="S378" s="65"/>
      <c r="T378" s="56"/>
      <c r="U378" s="48" t="s">
        <v>64</v>
      </c>
      <c r="V378" s="99" t="str">
        <f t="shared" si="171"/>
        <v>Remplir la colonne R ou T</v>
      </c>
      <c r="W378" s="103"/>
      <c r="X378" s="173" t="str">
        <f t="shared" si="168"/>
        <v>Remplir la colonne M</v>
      </c>
      <c r="Y378" s="179" t="str">
        <f t="shared" si="172"/>
        <v>Remplir la colonne W</v>
      </c>
      <c r="Z378" s="297" t="str">
        <f t="shared" si="189"/>
        <v>Remplir la colonne I</v>
      </c>
      <c r="AA378" s="84" t="s">
        <v>64</v>
      </c>
      <c r="AB378" s="315" t="str">
        <f t="shared" si="173"/>
        <v>Remplir les termes C, P et TVA</v>
      </c>
      <c r="AC378" s="55"/>
      <c r="AD378" s="65"/>
      <c r="AE378" s="56"/>
      <c r="AF378" s="48" t="s">
        <v>64</v>
      </c>
      <c r="AG378" s="99" t="str">
        <f t="shared" si="174"/>
        <v>Remplir la colonne AC ou AE</v>
      </c>
      <c r="AH378" s="103"/>
      <c r="AI378" s="173" t="str">
        <f t="shared" si="190"/>
        <v>Remplir la colonne M</v>
      </c>
      <c r="AJ378" s="179" t="str">
        <f t="shared" si="175"/>
        <v>Remplir la colonne AH</v>
      </c>
      <c r="AK378" s="297" t="str">
        <f t="shared" si="191"/>
        <v>Remplir la colonne I</v>
      </c>
      <c r="AL378" s="84" t="s">
        <v>64</v>
      </c>
      <c r="AM378" s="315" t="str">
        <f t="shared" si="176"/>
        <v>Remplir les termes C, P et TVA</v>
      </c>
      <c r="AN378" s="55"/>
      <c r="AO378" s="65"/>
      <c r="AP378" s="56"/>
      <c r="AQ378" s="48" t="s">
        <v>64</v>
      </c>
      <c r="AR378" s="99" t="str">
        <f t="shared" si="177"/>
        <v>Remplir la colonne AN ou AP</v>
      </c>
      <c r="AS378" s="103"/>
      <c r="AT378" s="173" t="str">
        <f t="shared" si="192"/>
        <v>Remplir la colonne M</v>
      </c>
      <c r="AU378" s="179" t="str">
        <f t="shared" si="178"/>
        <v>Remplir la colonne AS</v>
      </c>
      <c r="AV378" s="297" t="str">
        <f t="shared" si="193"/>
        <v>Remplir la colonne I</v>
      </c>
      <c r="AW378" s="84" t="s">
        <v>64</v>
      </c>
      <c r="AX378" s="315" t="str">
        <f t="shared" si="179"/>
        <v>Remplir les termes C, P et TVA</v>
      </c>
      <c r="AY378" s="55"/>
      <c r="AZ378" s="65"/>
      <c r="BA378" s="56"/>
      <c r="BB378" s="48" t="s">
        <v>64</v>
      </c>
      <c r="BC378" s="99" t="str">
        <f t="shared" si="180"/>
        <v>Remplir la colonne AY ou BA</v>
      </c>
      <c r="BD378" s="103"/>
      <c r="BE378" s="173" t="str">
        <f t="shared" si="194"/>
        <v>Remplir la colonne M</v>
      </c>
      <c r="BF378" s="179" t="str">
        <f t="shared" si="181"/>
        <v>Remplir la colonne BD</v>
      </c>
      <c r="BG378" s="297" t="str">
        <f t="shared" si="195"/>
        <v>Remplir la colonne I</v>
      </c>
      <c r="BH378" s="84" t="s">
        <v>64</v>
      </c>
      <c r="BI378" s="315" t="str">
        <f t="shared" si="182"/>
        <v>Remplir les termes C, P et TVA</v>
      </c>
      <c r="BJ378" s="55"/>
      <c r="BK378" s="65"/>
      <c r="BL378" s="56"/>
      <c r="BM378" s="48" t="s">
        <v>64</v>
      </c>
      <c r="BN378" s="99" t="str">
        <f t="shared" si="183"/>
        <v>Remplir la colonne BJ ou BL</v>
      </c>
      <c r="BO378" s="103"/>
      <c r="BP378" s="173" t="str">
        <f t="shared" si="196"/>
        <v>Remplir la colonne M</v>
      </c>
      <c r="BQ378" s="179" t="str">
        <f t="shared" si="184"/>
        <v>Remplir la colonne BO</v>
      </c>
      <c r="BR378" s="297" t="str">
        <f t="shared" si="197"/>
        <v>Remplir la colonne I</v>
      </c>
      <c r="BS378" s="84" t="s">
        <v>64</v>
      </c>
      <c r="BT378" s="315" t="str">
        <f t="shared" si="185"/>
        <v>Remplir les termes C, P et TVA</v>
      </c>
      <c r="BU378" s="55"/>
      <c r="BV378" s="65"/>
      <c r="BW378" s="56"/>
      <c r="BX378" s="48" t="s">
        <v>64</v>
      </c>
      <c r="BY378" s="99" t="str">
        <f t="shared" si="186"/>
        <v>Remplir la colonne BU ou BW</v>
      </c>
      <c r="BZ378" s="103"/>
      <c r="CA378" s="173" t="str">
        <f t="shared" si="198"/>
        <v>Remplir la colonne M</v>
      </c>
      <c r="CB378" s="179" t="str">
        <f t="shared" si="187"/>
        <v>Remplir la colonne BZ</v>
      </c>
      <c r="CC378" s="297" t="str">
        <f t="shared" si="199"/>
        <v>Remplir la colonne I</v>
      </c>
      <c r="CD378" s="84" t="s">
        <v>64</v>
      </c>
      <c r="CE378" s="315" t="str">
        <f t="shared" si="188"/>
        <v>Remplir les termes C, P et TVA</v>
      </c>
      <c r="CF378" s="61" t="str">
        <f t="shared" si="169"/>
        <v>REMPLIR TYPE DE CLIENT</v>
      </c>
      <c r="CG378" s="107" t="str">
        <f t="shared" si="170"/>
        <v>Montant total de l'aide demandée non indiqué</v>
      </c>
      <c r="CH378" s="1"/>
      <c r="CI378" s="1"/>
      <c r="CJ378" s="1"/>
      <c r="CK378" s="1"/>
      <c r="CL378" s="1"/>
    </row>
    <row r="379" spans="1:90" x14ac:dyDescent="0.25">
      <c r="A379" s="51"/>
      <c r="B379" s="111"/>
      <c r="C379" s="111"/>
      <c r="D379" s="111"/>
      <c r="E379" s="111"/>
      <c r="F379" s="111"/>
      <c r="G379" s="132"/>
      <c r="H379" s="151"/>
      <c r="I379" s="299"/>
      <c r="J379" s="152"/>
      <c r="K379" s="153"/>
      <c r="L379" s="169"/>
      <c r="M379" s="39"/>
      <c r="N379" s="90"/>
      <c r="O379" s="39"/>
      <c r="P379" s="23"/>
      <c r="Q379" s="170">
        <f t="shared" si="167"/>
        <v>0</v>
      </c>
      <c r="R379" s="55"/>
      <c r="S379" s="65"/>
      <c r="T379" s="56"/>
      <c r="U379" s="48" t="s">
        <v>64</v>
      </c>
      <c r="V379" s="99" t="str">
        <f t="shared" si="171"/>
        <v>Remplir la colonne R ou T</v>
      </c>
      <c r="W379" s="103"/>
      <c r="X379" s="173" t="str">
        <f t="shared" si="168"/>
        <v>Remplir la colonne M</v>
      </c>
      <c r="Y379" s="179" t="str">
        <f t="shared" si="172"/>
        <v>Remplir la colonne W</v>
      </c>
      <c r="Z379" s="297" t="str">
        <f t="shared" si="189"/>
        <v>Remplir la colonne I</v>
      </c>
      <c r="AA379" s="84" t="s">
        <v>64</v>
      </c>
      <c r="AB379" s="315" t="str">
        <f t="shared" si="173"/>
        <v>Remplir les termes C, P et TVA</v>
      </c>
      <c r="AC379" s="55"/>
      <c r="AD379" s="65"/>
      <c r="AE379" s="56"/>
      <c r="AF379" s="48" t="s">
        <v>64</v>
      </c>
      <c r="AG379" s="99" t="str">
        <f t="shared" si="174"/>
        <v>Remplir la colonne AC ou AE</v>
      </c>
      <c r="AH379" s="103"/>
      <c r="AI379" s="173" t="str">
        <f t="shared" si="190"/>
        <v>Remplir la colonne M</v>
      </c>
      <c r="AJ379" s="179" t="str">
        <f t="shared" si="175"/>
        <v>Remplir la colonne AH</v>
      </c>
      <c r="AK379" s="297" t="str">
        <f t="shared" si="191"/>
        <v>Remplir la colonne I</v>
      </c>
      <c r="AL379" s="84" t="s">
        <v>64</v>
      </c>
      <c r="AM379" s="315" t="str">
        <f t="shared" si="176"/>
        <v>Remplir les termes C, P et TVA</v>
      </c>
      <c r="AN379" s="55"/>
      <c r="AO379" s="65"/>
      <c r="AP379" s="56"/>
      <c r="AQ379" s="48" t="s">
        <v>64</v>
      </c>
      <c r="AR379" s="99" t="str">
        <f t="shared" si="177"/>
        <v>Remplir la colonne AN ou AP</v>
      </c>
      <c r="AS379" s="103"/>
      <c r="AT379" s="173" t="str">
        <f t="shared" si="192"/>
        <v>Remplir la colonne M</v>
      </c>
      <c r="AU379" s="179" t="str">
        <f t="shared" si="178"/>
        <v>Remplir la colonne AS</v>
      </c>
      <c r="AV379" s="297" t="str">
        <f t="shared" si="193"/>
        <v>Remplir la colonne I</v>
      </c>
      <c r="AW379" s="84" t="s">
        <v>64</v>
      </c>
      <c r="AX379" s="315" t="str">
        <f t="shared" si="179"/>
        <v>Remplir les termes C, P et TVA</v>
      </c>
      <c r="AY379" s="55"/>
      <c r="AZ379" s="65"/>
      <c r="BA379" s="56"/>
      <c r="BB379" s="48" t="s">
        <v>64</v>
      </c>
      <c r="BC379" s="99" t="str">
        <f t="shared" si="180"/>
        <v>Remplir la colonne AY ou BA</v>
      </c>
      <c r="BD379" s="103"/>
      <c r="BE379" s="173" t="str">
        <f t="shared" si="194"/>
        <v>Remplir la colonne M</v>
      </c>
      <c r="BF379" s="179" t="str">
        <f t="shared" si="181"/>
        <v>Remplir la colonne BD</v>
      </c>
      <c r="BG379" s="297" t="str">
        <f t="shared" si="195"/>
        <v>Remplir la colonne I</v>
      </c>
      <c r="BH379" s="84" t="s">
        <v>64</v>
      </c>
      <c r="BI379" s="315" t="str">
        <f t="shared" si="182"/>
        <v>Remplir les termes C, P et TVA</v>
      </c>
      <c r="BJ379" s="55"/>
      <c r="BK379" s="65"/>
      <c r="BL379" s="56"/>
      <c r="BM379" s="48" t="s">
        <v>64</v>
      </c>
      <c r="BN379" s="99" t="str">
        <f t="shared" si="183"/>
        <v>Remplir la colonne BJ ou BL</v>
      </c>
      <c r="BO379" s="103"/>
      <c r="BP379" s="173" t="str">
        <f t="shared" si="196"/>
        <v>Remplir la colonne M</v>
      </c>
      <c r="BQ379" s="179" t="str">
        <f t="shared" si="184"/>
        <v>Remplir la colonne BO</v>
      </c>
      <c r="BR379" s="297" t="str">
        <f t="shared" si="197"/>
        <v>Remplir la colonne I</v>
      </c>
      <c r="BS379" s="84" t="s">
        <v>64</v>
      </c>
      <c r="BT379" s="315" t="str">
        <f t="shared" si="185"/>
        <v>Remplir les termes C, P et TVA</v>
      </c>
      <c r="BU379" s="55"/>
      <c r="BV379" s="65"/>
      <c r="BW379" s="56"/>
      <c r="BX379" s="48" t="s">
        <v>64</v>
      </c>
      <c r="BY379" s="99" t="str">
        <f t="shared" si="186"/>
        <v>Remplir la colonne BU ou BW</v>
      </c>
      <c r="BZ379" s="103"/>
      <c r="CA379" s="173" t="str">
        <f t="shared" si="198"/>
        <v>Remplir la colonne M</v>
      </c>
      <c r="CB379" s="179" t="str">
        <f t="shared" si="187"/>
        <v>Remplir la colonne BZ</v>
      </c>
      <c r="CC379" s="297" t="str">
        <f t="shared" si="199"/>
        <v>Remplir la colonne I</v>
      </c>
      <c r="CD379" s="84" t="s">
        <v>64</v>
      </c>
      <c r="CE379" s="315" t="str">
        <f t="shared" si="188"/>
        <v>Remplir les termes C, P et TVA</v>
      </c>
      <c r="CF379" s="61" t="str">
        <f t="shared" si="169"/>
        <v>REMPLIR TYPE DE CLIENT</v>
      </c>
      <c r="CG379" s="107" t="str">
        <f t="shared" si="170"/>
        <v>Montant total de l'aide demandée non indiqué</v>
      </c>
      <c r="CH379" s="1"/>
      <c r="CI379" s="1"/>
      <c r="CJ379" s="1"/>
      <c r="CK379" s="1"/>
      <c r="CL379" s="1"/>
    </row>
    <row r="380" spans="1:90" x14ac:dyDescent="0.25">
      <c r="A380" s="51"/>
      <c r="B380" s="111"/>
      <c r="C380" s="111"/>
      <c r="D380" s="111"/>
      <c r="E380" s="111"/>
      <c r="F380" s="111"/>
      <c r="G380" s="132"/>
      <c r="H380" s="151"/>
      <c r="I380" s="299"/>
      <c r="J380" s="152"/>
      <c r="K380" s="153"/>
      <c r="L380" s="169"/>
      <c r="M380" s="39"/>
      <c r="N380" s="90"/>
      <c r="O380" s="39"/>
      <c r="P380" s="23"/>
      <c r="Q380" s="170">
        <f t="shared" si="167"/>
        <v>0</v>
      </c>
      <c r="R380" s="55"/>
      <c r="S380" s="65"/>
      <c r="T380" s="56"/>
      <c r="U380" s="48" t="s">
        <v>64</v>
      </c>
      <c r="V380" s="99" t="str">
        <f t="shared" si="171"/>
        <v>Remplir la colonne R ou T</v>
      </c>
      <c r="W380" s="103"/>
      <c r="X380" s="173" t="str">
        <f t="shared" si="168"/>
        <v>Remplir la colonne M</v>
      </c>
      <c r="Y380" s="179" t="str">
        <f t="shared" si="172"/>
        <v>Remplir la colonne W</v>
      </c>
      <c r="Z380" s="297" t="str">
        <f t="shared" si="189"/>
        <v>Remplir la colonne I</v>
      </c>
      <c r="AA380" s="84" t="s">
        <v>64</v>
      </c>
      <c r="AB380" s="315" t="str">
        <f t="shared" si="173"/>
        <v>Remplir les termes C, P et TVA</v>
      </c>
      <c r="AC380" s="55"/>
      <c r="AD380" s="65"/>
      <c r="AE380" s="56"/>
      <c r="AF380" s="48" t="s">
        <v>64</v>
      </c>
      <c r="AG380" s="99" t="str">
        <f t="shared" si="174"/>
        <v>Remplir la colonne AC ou AE</v>
      </c>
      <c r="AH380" s="103"/>
      <c r="AI380" s="173" t="str">
        <f t="shared" si="190"/>
        <v>Remplir la colonne M</v>
      </c>
      <c r="AJ380" s="179" t="str">
        <f t="shared" si="175"/>
        <v>Remplir la colonne AH</v>
      </c>
      <c r="AK380" s="297" t="str">
        <f t="shared" si="191"/>
        <v>Remplir la colonne I</v>
      </c>
      <c r="AL380" s="84" t="s">
        <v>64</v>
      </c>
      <c r="AM380" s="315" t="str">
        <f t="shared" si="176"/>
        <v>Remplir les termes C, P et TVA</v>
      </c>
      <c r="AN380" s="55"/>
      <c r="AO380" s="65"/>
      <c r="AP380" s="56"/>
      <c r="AQ380" s="48" t="s">
        <v>64</v>
      </c>
      <c r="AR380" s="99" t="str">
        <f t="shared" si="177"/>
        <v>Remplir la colonne AN ou AP</v>
      </c>
      <c r="AS380" s="103"/>
      <c r="AT380" s="173" t="str">
        <f t="shared" si="192"/>
        <v>Remplir la colonne M</v>
      </c>
      <c r="AU380" s="179" t="str">
        <f t="shared" si="178"/>
        <v>Remplir la colonne AS</v>
      </c>
      <c r="AV380" s="297" t="str">
        <f t="shared" si="193"/>
        <v>Remplir la colonne I</v>
      </c>
      <c r="AW380" s="84" t="s">
        <v>64</v>
      </c>
      <c r="AX380" s="315" t="str">
        <f t="shared" si="179"/>
        <v>Remplir les termes C, P et TVA</v>
      </c>
      <c r="AY380" s="55"/>
      <c r="AZ380" s="65"/>
      <c r="BA380" s="56"/>
      <c r="BB380" s="48" t="s">
        <v>64</v>
      </c>
      <c r="BC380" s="99" t="str">
        <f t="shared" si="180"/>
        <v>Remplir la colonne AY ou BA</v>
      </c>
      <c r="BD380" s="103"/>
      <c r="BE380" s="173" t="str">
        <f t="shared" si="194"/>
        <v>Remplir la colonne M</v>
      </c>
      <c r="BF380" s="179" t="str">
        <f t="shared" si="181"/>
        <v>Remplir la colonne BD</v>
      </c>
      <c r="BG380" s="297" t="str">
        <f t="shared" si="195"/>
        <v>Remplir la colonne I</v>
      </c>
      <c r="BH380" s="84" t="s">
        <v>64</v>
      </c>
      <c r="BI380" s="315" t="str">
        <f t="shared" si="182"/>
        <v>Remplir les termes C, P et TVA</v>
      </c>
      <c r="BJ380" s="55"/>
      <c r="BK380" s="65"/>
      <c r="BL380" s="56"/>
      <c r="BM380" s="48" t="s">
        <v>64</v>
      </c>
      <c r="BN380" s="99" t="str">
        <f t="shared" si="183"/>
        <v>Remplir la colonne BJ ou BL</v>
      </c>
      <c r="BO380" s="103"/>
      <c r="BP380" s="173" t="str">
        <f t="shared" si="196"/>
        <v>Remplir la colonne M</v>
      </c>
      <c r="BQ380" s="179" t="str">
        <f t="shared" si="184"/>
        <v>Remplir la colonne BO</v>
      </c>
      <c r="BR380" s="297" t="str">
        <f t="shared" si="197"/>
        <v>Remplir la colonne I</v>
      </c>
      <c r="BS380" s="84" t="s">
        <v>64</v>
      </c>
      <c r="BT380" s="315" t="str">
        <f t="shared" si="185"/>
        <v>Remplir les termes C, P et TVA</v>
      </c>
      <c r="BU380" s="55"/>
      <c r="BV380" s="65"/>
      <c r="BW380" s="56"/>
      <c r="BX380" s="48" t="s">
        <v>64</v>
      </c>
      <c r="BY380" s="99" t="str">
        <f t="shared" si="186"/>
        <v>Remplir la colonne BU ou BW</v>
      </c>
      <c r="BZ380" s="103"/>
      <c r="CA380" s="173" t="str">
        <f t="shared" si="198"/>
        <v>Remplir la colonne M</v>
      </c>
      <c r="CB380" s="179" t="str">
        <f t="shared" si="187"/>
        <v>Remplir la colonne BZ</v>
      </c>
      <c r="CC380" s="297" t="str">
        <f t="shared" si="199"/>
        <v>Remplir la colonne I</v>
      </c>
      <c r="CD380" s="84" t="s">
        <v>64</v>
      </c>
      <c r="CE380" s="315" t="str">
        <f t="shared" si="188"/>
        <v>Remplir les termes C, P et TVA</v>
      </c>
      <c r="CF380" s="61" t="str">
        <f t="shared" si="169"/>
        <v>REMPLIR TYPE DE CLIENT</v>
      </c>
      <c r="CG380" s="107" t="str">
        <f t="shared" si="170"/>
        <v>Montant total de l'aide demandée non indiqué</v>
      </c>
      <c r="CH380" s="1"/>
      <c r="CI380" s="1"/>
      <c r="CJ380" s="1"/>
      <c r="CK380" s="1"/>
      <c r="CL380" s="1"/>
    </row>
    <row r="381" spans="1:90" x14ac:dyDescent="0.25">
      <c r="A381" s="51"/>
      <c r="B381" s="111"/>
      <c r="C381" s="111"/>
      <c r="D381" s="111"/>
      <c r="E381" s="111"/>
      <c r="F381" s="111"/>
      <c r="G381" s="132"/>
      <c r="H381" s="151"/>
      <c r="I381" s="299"/>
      <c r="J381" s="152"/>
      <c r="K381" s="153"/>
      <c r="L381" s="169"/>
      <c r="M381" s="39"/>
      <c r="N381" s="90"/>
      <c r="O381" s="39"/>
      <c r="P381" s="23"/>
      <c r="Q381" s="170">
        <f t="shared" si="167"/>
        <v>0</v>
      </c>
      <c r="R381" s="55"/>
      <c r="S381" s="65"/>
      <c r="T381" s="56"/>
      <c r="U381" s="48" t="s">
        <v>64</v>
      </c>
      <c r="V381" s="99" t="str">
        <f t="shared" si="171"/>
        <v>Remplir la colonne R ou T</v>
      </c>
      <c r="W381" s="103"/>
      <c r="X381" s="173" t="str">
        <f t="shared" si="168"/>
        <v>Remplir la colonne M</v>
      </c>
      <c r="Y381" s="179" t="str">
        <f t="shared" si="172"/>
        <v>Remplir la colonne W</v>
      </c>
      <c r="Z381" s="297" t="str">
        <f t="shared" si="189"/>
        <v>Remplir la colonne I</v>
      </c>
      <c r="AA381" s="84" t="s">
        <v>64</v>
      </c>
      <c r="AB381" s="315" t="str">
        <f t="shared" si="173"/>
        <v>Remplir les termes C, P et TVA</v>
      </c>
      <c r="AC381" s="55"/>
      <c r="AD381" s="65"/>
      <c r="AE381" s="56"/>
      <c r="AF381" s="48" t="s">
        <v>64</v>
      </c>
      <c r="AG381" s="99" t="str">
        <f t="shared" si="174"/>
        <v>Remplir la colonne AC ou AE</v>
      </c>
      <c r="AH381" s="103"/>
      <c r="AI381" s="173" t="str">
        <f t="shared" si="190"/>
        <v>Remplir la colonne M</v>
      </c>
      <c r="AJ381" s="179" t="str">
        <f t="shared" si="175"/>
        <v>Remplir la colonne AH</v>
      </c>
      <c r="AK381" s="297" t="str">
        <f t="shared" si="191"/>
        <v>Remplir la colonne I</v>
      </c>
      <c r="AL381" s="84" t="s">
        <v>64</v>
      </c>
      <c r="AM381" s="315" t="str">
        <f t="shared" si="176"/>
        <v>Remplir les termes C, P et TVA</v>
      </c>
      <c r="AN381" s="55"/>
      <c r="AO381" s="65"/>
      <c r="AP381" s="56"/>
      <c r="AQ381" s="48" t="s">
        <v>64</v>
      </c>
      <c r="AR381" s="99" t="str">
        <f t="shared" si="177"/>
        <v>Remplir la colonne AN ou AP</v>
      </c>
      <c r="AS381" s="103"/>
      <c r="AT381" s="173" t="str">
        <f t="shared" si="192"/>
        <v>Remplir la colonne M</v>
      </c>
      <c r="AU381" s="179" t="str">
        <f t="shared" si="178"/>
        <v>Remplir la colonne AS</v>
      </c>
      <c r="AV381" s="297" t="str">
        <f t="shared" si="193"/>
        <v>Remplir la colonne I</v>
      </c>
      <c r="AW381" s="84" t="s">
        <v>64</v>
      </c>
      <c r="AX381" s="315" t="str">
        <f t="shared" si="179"/>
        <v>Remplir les termes C, P et TVA</v>
      </c>
      <c r="AY381" s="55"/>
      <c r="AZ381" s="65"/>
      <c r="BA381" s="56"/>
      <c r="BB381" s="48" t="s">
        <v>64</v>
      </c>
      <c r="BC381" s="99" t="str">
        <f t="shared" si="180"/>
        <v>Remplir la colonne AY ou BA</v>
      </c>
      <c r="BD381" s="103"/>
      <c r="BE381" s="173" t="str">
        <f t="shared" si="194"/>
        <v>Remplir la colonne M</v>
      </c>
      <c r="BF381" s="179" t="str">
        <f t="shared" si="181"/>
        <v>Remplir la colonne BD</v>
      </c>
      <c r="BG381" s="297" t="str">
        <f t="shared" si="195"/>
        <v>Remplir la colonne I</v>
      </c>
      <c r="BH381" s="84" t="s">
        <v>64</v>
      </c>
      <c r="BI381" s="315" t="str">
        <f t="shared" si="182"/>
        <v>Remplir les termes C, P et TVA</v>
      </c>
      <c r="BJ381" s="55"/>
      <c r="BK381" s="65"/>
      <c r="BL381" s="56"/>
      <c r="BM381" s="48" t="s">
        <v>64</v>
      </c>
      <c r="BN381" s="99" t="str">
        <f t="shared" si="183"/>
        <v>Remplir la colonne BJ ou BL</v>
      </c>
      <c r="BO381" s="103"/>
      <c r="BP381" s="173" t="str">
        <f t="shared" si="196"/>
        <v>Remplir la colonne M</v>
      </c>
      <c r="BQ381" s="179" t="str">
        <f t="shared" si="184"/>
        <v>Remplir la colonne BO</v>
      </c>
      <c r="BR381" s="297" t="str">
        <f t="shared" si="197"/>
        <v>Remplir la colonne I</v>
      </c>
      <c r="BS381" s="84" t="s">
        <v>64</v>
      </c>
      <c r="BT381" s="315" t="str">
        <f t="shared" si="185"/>
        <v>Remplir les termes C, P et TVA</v>
      </c>
      <c r="BU381" s="55"/>
      <c r="BV381" s="65"/>
      <c r="BW381" s="56"/>
      <c r="BX381" s="48" t="s">
        <v>64</v>
      </c>
      <c r="BY381" s="99" t="str">
        <f t="shared" si="186"/>
        <v>Remplir la colonne BU ou BW</v>
      </c>
      <c r="BZ381" s="103"/>
      <c r="CA381" s="173" t="str">
        <f t="shared" si="198"/>
        <v>Remplir la colonne M</v>
      </c>
      <c r="CB381" s="179" t="str">
        <f t="shared" si="187"/>
        <v>Remplir la colonne BZ</v>
      </c>
      <c r="CC381" s="297" t="str">
        <f t="shared" si="199"/>
        <v>Remplir la colonne I</v>
      </c>
      <c r="CD381" s="84" t="s">
        <v>64</v>
      </c>
      <c r="CE381" s="315" t="str">
        <f t="shared" si="188"/>
        <v>Remplir les termes C, P et TVA</v>
      </c>
      <c r="CF381" s="61" t="str">
        <f t="shared" si="169"/>
        <v>REMPLIR TYPE DE CLIENT</v>
      </c>
      <c r="CG381" s="107" t="str">
        <f t="shared" si="170"/>
        <v>Montant total de l'aide demandée non indiqué</v>
      </c>
      <c r="CH381" s="1"/>
      <c r="CI381" s="1"/>
      <c r="CJ381" s="1"/>
      <c r="CK381" s="1"/>
      <c r="CL381" s="1"/>
    </row>
    <row r="382" spans="1:90" x14ac:dyDescent="0.25">
      <c r="A382" s="51"/>
      <c r="B382" s="111"/>
      <c r="C382" s="111"/>
      <c r="D382" s="111"/>
      <c r="E382" s="111"/>
      <c r="F382" s="111"/>
      <c r="G382" s="132"/>
      <c r="H382" s="151"/>
      <c r="I382" s="299"/>
      <c r="J382" s="152"/>
      <c r="K382" s="153"/>
      <c r="L382" s="169"/>
      <c r="M382" s="39"/>
      <c r="N382" s="90"/>
      <c r="O382" s="39"/>
      <c r="P382" s="23"/>
      <c r="Q382" s="170">
        <f t="shared" si="167"/>
        <v>0</v>
      </c>
      <c r="R382" s="55"/>
      <c r="S382" s="65"/>
      <c r="T382" s="56"/>
      <c r="U382" s="48" t="s">
        <v>64</v>
      </c>
      <c r="V382" s="99" t="str">
        <f t="shared" si="171"/>
        <v>Remplir la colonne R ou T</v>
      </c>
      <c r="W382" s="103"/>
      <c r="X382" s="173" t="str">
        <f t="shared" si="168"/>
        <v>Remplir la colonne M</v>
      </c>
      <c r="Y382" s="179" t="str">
        <f t="shared" si="172"/>
        <v>Remplir la colonne W</v>
      </c>
      <c r="Z382" s="297" t="str">
        <f t="shared" si="189"/>
        <v>Remplir la colonne I</v>
      </c>
      <c r="AA382" s="84" t="s">
        <v>64</v>
      </c>
      <c r="AB382" s="315" t="str">
        <f t="shared" si="173"/>
        <v>Remplir les termes C, P et TVA</v>
      </c>
      <c r="AC382" s="55"/>
      <c r="AD382" s="65"/>
      <c r="AE382" s="56"/>
      <c r="AF382" s="48" t="s">
        <v>64</v>
      </c>
      <c r="AG382" s="99" t="str">
        <f t="shared" si="174"/>
        <v>Remplir la colonne AC ou AE</v>
      </c>
      <c r="AH382" s="103"/>
      <c r="AI382" s="173" t="str">
        <f t="shared" si="190"/>
        <v>Remplir la colonne M</v>
      </c>
      <c r="AJ382" s="179" t="str">
        <f t="shared" si="175"/>
        <v>Remplir la colonne AH</v>
      </c>
      <c r="AK382" s="297" t="str">
        <f t="shared" si="191"/>
        <v>Remplir la colonne I</v>
      </c>
      <c r="AL382" s="84" t="s">
        <v>64</v>
      </c>
      <c r="AM382" s="315" t="str">
        <f t="shared" si="176"/>
        <v>Remplir les termes C, P et TVA</v>
      </c>
      <c r="AN382" s="55"/>
      <c r="AO382" s="65"/>
      <c r="AP382" s="56"/>
      <c r="AQ382" s="48" t="s">
        <v>64</v>
      </c>
      <c r="AR382" s="99" t="str">
        <f t="shared" si="177"/>
        <v>Remplir la colonne AN ou AP</v>
      </c>
      <c r="AS382" s="103"/>
      <c r="AT382" s="173" t="str">
        <f t="shared" si="192"/>
        <v>Remplir la colonne M</v>
      </c>
      <c r="AU382" s="179" t="str">
        <f t="shared" si="178"/>
        <v>Remplir la colonne AS</v>
      </c>
      <c r="AV382" s="297" t="str">
        <f t="shared" si="193"/>
        <v>Remplir la colonne I</v>
      </c>
      <c r="AW382" s="84" t="s">
        <v>64</v>
      </c>
      <c r="AX382" s="315" t="str">
        <f t="shared" si="179"/>
        <v>Remplir les termes C, P et TVA</v>
      </c>
      <c r="AY382" s="55"/>
      <c r="AZ382" s="65"/>
      <c r="BA382" s="56"/>
      <c r="BB382" s="48" t="s">
        <v>64</v>
      </c>
      <c r="BC382" s="99" t="str">
        <f t="shared" si="180"/>
        <v>Remplir la colonne AY ou BA</v>
      </c>
      <c r="BD382" s="103"/>
      <c r="BE382" s="173" t="str">
        <f t="shared" si="194"/>
        <v>Remplir la colonne M</v>
      </c>
      <c r="BF382" s="179" t="str">
        <f t="shared" si="181"/>
        <v>Remplir la colonne BD</v>
      </c>
      <c r="BG382" s="297" t="str">
        <f t="shared" si="195"/>
        <v>Remplir la colonne I</v>
      </c>
      <c r="BH382" s="84" t="s">
        <v>64</v>
      </c>
      <c r="BI382" s="315" t="str">
        <f t="shared" si="182"/>
        <v>Remplir les termes C, P et TVA</v>
      </c>
      <c r="BJ382" s="55"/>
      <c r="BK382" s="65"/>
      <c r="BL382" s="56"/>
      <c r="BM382" s="48" t="s">
        <v>64</v>
      </c>
      <c r="BN382" s="99" t="str">
        <f t="shared" si="183"/>
        <v>Remplir la colonne BJ ou BL</v>
      </c>
      <c r="BO382" s="103"/>
      <c r="BP382" s="173" t="str">
        <f t="shared" si="196"/>
        <v>Remplir la colonne M</v>
      </c>
      <c r="BQ382" s="179" t="str">
        <f t="shared" si="184"/>
        <v>Remplir la colonne BO</v>
      </c>
      <c r="BR382" s="297" t="str">
        <f t="shared" si="197"/>
        <v>Remplir la colonne I</v>
      </c>
      <c r="BS382" s="84" t="s">
        <v>64</v>
      </c>
      <c r="BT382" s="315" t="str">
        <f t="shared" si="185"/>
        <v>Remplir les termes C, P et TVA</v>
      </c>
      <c r="BU382" s="55"/>
      <c r="BV382" s="65"/>
      <c r="BW382" s="56"/>
      <c r="BX382" s="48" t="s">
        <v>64</v>
      </c>
      <c r="BY382" s="99" t="str">
        <f t="shared" si="186"/>
        <v>Remplir la colonne BU ou BW</v>
      </c>
      <c r="BZ382" s="103"/>
      <c r="CA382" s="173" t="str">
        <f t="shared" si="198"/>
        <v>Remplir la colonne M</v>
      </c>
      <c r="CB382" s="179" t="str">
        <f t="shared" si="187"/>
        <v>Remplir la colonne BZ</v>
      </c>
      <c r="CC382" s="297" t="str">
        <f t="shared" si="199"/>
        <v>Remplir la colonne I</v>
      </c>
      <c r="CD382" s="84" t="s">
        <v>64</v>
      </c>
      <c r="CE382" s="315" t="str">
        <f t="shared" si="188"/>
        <v>Remplir les termes C, P et TVA</v>
      </c>
      <c r="CF382" s="61" t="str">
        <f t="shared" si="169"/>
        <v>REMPLIR TYPE DE CLIENT</v>
      </c>
      <c r="CG382" s="107" t="str">
        <f t="shared" si="170"/>
        <v>Montant total de l'aide demandée non indiqué</v>
      </c>
      <c r="CH382" s="1"/>
      <c r="CI382" s="1"/>
      <c r="CJ382" s="1"/>
      <c r="CK382" s="1"/>
      <c r="CL382" s="1"/>
    </row>
    <row r="383" spans="1:90" x14ac:dyDescent="0.25">
      <c r="A383" s="51"/>
      <c r="B383" s="111"/>
      <c r="C383" s="111"/>
      <c r="D383" s="111"/>
      <c r="E383" s="111"/>
      <c r="F383" s="111"/>
      <c r="G383" s="132"/>
      <c r="H383" s="151"/>
      <c r="I383" s="299"/>
      <c r="J383" s="152"/>
      <c r="K383" s="153"/>
      <c r="L383" s="169"/>
      <c r="M383" s="39"/>
      <c r="N383" s="90"/>
      <c r="O383" s="39"/>
      <c r="P383" s="23"/>
      <c r="Q383" s="170">
        <f t="shared" si="167"/>
        <v>0</v>
      </c>
      <c r="R383" s="55"/>
      <c r="S383" s="65"/>
      <c r="T383" s="56"/>
      <c r="U383" s="48" t="s">
        <v>64</v>
      </c>
      <c r="V383" s="99" t="str">
        <f t="shared" si="171"/>
        <v>Remplir la colonne R ou T</v>
      </c>
      <c r="W383" s="103"/>
      <c r="X383" s="173" t="str">
        <f t="shared" si="168"/>
        <v>Remplir la colonne M</v>
      </c>
      <c r="Y383" s="179" t="str">
        <f t="shared" si="172"/>
        <v>Remplir la colonne W</v>
      </c>
      <c r="Z383" s="297" t="str">
        <f t="shared" si="189"/>
        <v>Remplir la colonne I</v>
      </c>
      <c r="AA383" s="84" t="s">
        <v>64</v>
      </c>
      <c r="AB383" s="315" t="str">
        <f t="shared" si="173"/>
        <v>Remplir les termes C, P et TVA</v>
      </c>
      <c r="AC383" s="55"/>
      <c r="AD383" s="65"/>
      <c r="AE383" s="56"/>
      <c r="AF383" s="48" t="s">
        <v>64</v>
      </c>
      <c r="AG383" s="99" t="str">
        <f t="shared" si="174"/>
        <v>Remplir la colonne AC ou AE</v>
      </c>
      <c r="AH383" s="103"/>
      <c r="AI383" s="173" t="str">
        <f t="shared" si="190"/>
        <v>Remplir la colonne M</v>
      </c>
      <c r="AJ383" s="179" t="str">
        <f t="shared" si="175"/>
        <v>Remplir la colonne AH</v>
      </c>
      <c r="AK383" s="297" t="str">
        <f t="shared" si="191"/>
        <v>Remplir la colonne I</v>
      </c>
      <c r="AL383" s="84" t="s">
        <v>64</v>
      </c>
      <c r="AM383" s="315" t="str">
        <f t="shared" si="176"/>
        <v>Remplir les termes C, P et TVA</v>
      </c>
      <c r="AN383" s="55"/>
      <c r="AO383" s="65"/>
      <c r="AP383" s="56"/>
      <c r="AQ383" s="48" t="s">
        <v>64</v>
      </c>
      <c r="AR383" s="99" t="str">
        <f t="shared" si="177"/>
        <v>Remplir la colonne AN ou AP</v>
      </c>
      <c r="AS383" s="103"/>
      <c r="AT383" s="173" t="str">
        <f t="shared" si="192"/>
        <v>Remplir la colonne M</v>
      </c>
      <c r="AU383" s="179" t="str">
        <f t="shared" si="178"/>
        <v>Remplir la colonne AS</v>
      </c>
      <c r="AV383" s="297" t="str">
        <f t="shared" si="193"/>
        <v>Remplir la colonne I</v>
      </c>
      <c r="AW383" s="84" t="s">
        <v>64</v>
      </c>
      <c r="AX383" s="315" t="str">
        <f t="shared" si="179"/>
        <v>Remplir les termes C, P et TVA</v>
      </c>
      <c r="AY383" s="55"/>
      <c r="AZ383" s="65"/>
      <c r="BA383" s="56"/>
      <c r="BB383" s="48" t="s">
        <v>64</v>
      </c>
      <c r="BC383" s="99" t="str">
        <f t="shared" si="180"/>
        <v>Remplir la colonne AY ou BA</v>
      </c>
      <c r="BD383" s="103"/>
      <c r="BE383" s="173" t="str">
        <f t="shared" si="194"/>
        <v>Remplir la colonne M</v>
      </c>
      <c r="BF383" s="179" t="str">
        <f t="shared" si="181"/>
        <v>Remplir la colonne BD</v>
      </c>
      <c r="BG383" s="297" t="str">
        <f t="shared" si="195"/>
        <v>Remplir la colonne I</v>
      </c>
      <c r="BH383" s="84" t="s">
        <v>64</v>
      </c>
      <c r="BI383" s="315" t="str">
        <f t="shared" si="182"/>
        <v>Remplir les termes C, P et TVA</v>
      </c>
      <c r="BJ383" s="55"/>
      <c r="BK383" s="65"/>
      <c r="BL383" s="56"/>
      <c r="BM383" s="48" t="s">
        <v>64</v>
      </c>
      <c r="BN383" s="99" t="str">
        <f t="shared" si="183"/>
        <v>Remplir la colonne BJ ou BL</v>
      </c>
      <c r="BO383" s="103"/>
      <c r="BP383" s="173" t="str">
        <f t="shared" si="196"/>
        <v>Remplir la colonne M</v>
      </c>
      <c r="BQ383" s="179" t="str">
        <f t="shared" si="184"/>
        <v>Remplir la colonne BO</v>
      </c>
      <c r="BR383" s="297" t="str">
        <f t="shared" si="197"/>
        <v>Remplir la colonne I</v>
      </c>
      <c r="BS383" s="84" t="s">
        <v>64</v>
      </c>
      <c r="BT383" s="315" t="str">
        <f t="shared" si="185"/>
        <v>Remplir les termes C, P et TVA</v>
      </c>
      <c r="BU383" s="55"/>
      <c r="BV383" s="65"/>
      <c r="BW383" s="56"/>
      <c r="BX383" s="48" t="s">
        <v>64</v>
      </c>
      <c r="BY383" s="99" t="str">
        <f t="shared" si="186"/>
        <v>Remplir la colonne BU ou BW</v>
      </c>
      <c r="BZ383" s="103"/>
      <c r="CA383" s="173" t="str">
        <f t="shared" si="198"/>
        <v>Remplir la colonne M</v>
      </c>
      <c r="CB383" s="179" t="str">
        <f t="shared" si="187"/>
        <v>Remplir la colonne BZ</v>
      </c>
      <c r="CC383" s="297" t="str">
        <f t="shared" si="199"/>
        <v>Remplir la colonne I</v>
      </c>
      <c r="CD383" s="84" t="s">
        <v>64</v>
      </c>
      <c r="CE383" s="315" t="str">
        <f t="shared" si="188"/>
        <v>Remplir les termes C, P et TVA</v>
      </c>
      <c r="CF383" s="61" t="str">
        <f t="shared" si="169"/>
        <v>REMPLIR TYPE DE CLIENT</v>
      </c>
      <c r="CG383" s="107" t="str">
        <f t="shared" si="170"/>
        <v>Montant total de l'aide demandée non indiqué</v>
      </c>
      <c r="CH383" s="1"/>
      <c r="CI383" s="1"/>
      <c r="CJ383" s="1"/>
      <c r="CK383" s="1"/>
      <c r="CL383" s="1"/>
    </row>
    <row r="384" spans="1:90" x14ac:dyDescent="0.25">
      <c r="A384" s="51"/>
      <c r="B384" s="111"/>
      <c r="C384" s="111"/>
      <c r="D384" s="111"/>
      <c r="E384" s="111"/>
      <c r="F384" s="111"/>
      <c r="G384" s="132"/>
      <c r="H384" s="151"/>
      <c r="I384" s="299"/>
      <c r="J384" s="152"/>
      <c r="K384" s="153"/>
      <c r="L384" s="169"/>
      <c r="M384" s="39"/>
      <c r="N384" s="90"/>
      <c r="O384" s="39"/>
      <c r="P384" s="23"/>
      <c r="Q384" s="170">
        <f t="shared" si="167"/>
        <v>0</v>
      </c>
      <c r="R384" s="55"/>
      <c r="S384" s="65"/>
      <c r="T384" s="56"/>
      <c r="U384" s="48" t="s">
        <v>64</v>
      </c>
      <c r="V384" s="99" t="str">
        <f t="shared" si="171"/>
        <v>Remplir la colonne R ou T</v>
      </c>
      <c r="W384" s="103"/>
      <c r="X384" s="173" t="str">
        <f t="shared" si="168"/>
        <v>Remplir la colonne M</v>
      </c>
      <c r="Y384" s="179" t="str">
        <f t="shared" si="172"/>
        <v>Remplir la colonne W</v>
      </c>
      <c r="Z384" s="297" t="str">
        <f t="shared" si="189"/>
        <v>Remplir la colonne I</v>
      </c>
      <c r="AA384" s="84" t="s">
        <v>64</v>
      </c>
      <c r="AB384" s="315" t="str">
        <f t="shared" si="173"/>
        <v>Remplir les termes C, P et TVA</v>
      </c>
      <c r="AC384" s="55"/>
      <c r="AD384" s="65"/>
      <c r="AE384" s="56"/>
      <c r="AF384" s="48" t="s">
        <v>64</v>
      </c>
      <c r="AG384" s="99" t="str">
        <f t="shared" si="174"/>
        <v>Remplir la colonne AC ou AE</v>
      </c>
      <c r="AH384" s="103"/>
      <c r="AI384" s="173" t="str">
        <f t="shared" si="190"/>
        <v>Remplir la colonne M</v>
      </c>
      <c r="AJ384" s="179" t="str">
        <f t="shared" si="175"/>
        <v>Remplir la colonne AH</v>
      </c>
      <c r="AK384" s="297" t="str">
        <f t="shared" si="191"/>
        <v>Remplir la colonne I</v>
      </c>
      <c r="AL384" s="84" t="s">
        <v>64</v>
      </c>
      <c r="AM384" s="315" t="str">
        <f t="shared" si="176"/>
        <v>Remplir les termes C, P et TVA</v>
      </c>
      <c r="AN384" s="55"/>
      <c r="AO384" s="65"/>
      <c r="AP384" s="56"/>
      <c r="AQ384" s="48" t="s">
        <v>64</v>
      </c>
      <c r="AR384" s="99" t="str">
        <f t="shared" si="177"/>
        <v>Remplir la colonne AN ou AP</v>
      </c>
      <c r="AS384" s="103"/>
      <c r="AT384" s="173" t="str">
        <f t="shared" si="192"/>
        <v>Remplir la colonne M</v>
      </c>
      <c r="AU384" s="179" t="str">
        <f t="shared" si="178"/>
        <v>Remplir la colonne AS</v>
      </c>
      <c r="AV384" s="297" t="str">
        <f t="shared" si="193"/>
        <v>Remplir la colonne I</v>
      </c>
      <c r="AW384" s="84" t="s">
        <v>64</v>
      </c>
      <c r="AX384" s="315" t="str">
        <f t="shared" si="179"/>
        <v>Remplir les termes C, P et TVA</v>
      </c>
      <c r="AY384" s="55"/>
      <c r="AZ384" s="65"/>
      <c r="BA384" s="56"/>
      <c r="BB384" s="48" t="s">
        <v>64</v>
      </c>
      <c r="BC384" s="99" t="str">
        <f t="shared" si="180"/>
        <v>Remplir la colonne AY ou BA</v>
      </c>
      <c r="BD384" s="103"/>
      <c r="BE384" s="173" t="str">
        <f t="shared" si="194"/>
        <v>Remplir la colonne M</v>
      </c>
      <c r="BF384" s="179" t="str">
        <f t="shared" si="181"/>
        <v>Remplir la colonne BD</v>
      </c>
      <c r="BG384" s="297" t="str">
        <f t="shared" si="195"/>
        <v>Remplir la colonne I</v>
      </c>
      <c r="BH384" s="84" t="s">
        <v>64</v>
      </c>
      <c r="BI384" s="315" t="str">
        <f t="shared" si="182"/>
        <v>Remplir les termes C, P et TVA</v>
      </c>
      <c r="BJ384" s="55"/>
      <c r="BK384" s="65"/>
      <c r="BL384" s="56"/>
      <c r="BM384" s="48" t="s">
        <v>64</v>
      </c>
      <c r="BN384" s="99" t="str">
        <f t="shared" si="183"/>
        <v>Remplir la colonne BJ ou BL</v>
      </c>
      <c r="BO384" s="103"/>
      <c r="BP384" s="173" t="str">
        <f t="shared" si="196"/>
        <v>Remplir la colonne M</v>
      </c>
      <c r="BQ384" s="179" t="str">
        <f t="shared" si="184"/>
        <v>Remplir la colonne BO</v>
      </c>
      <c r="BR384" s="297" t="str">
        <f t="shared" si="197"/>
        <v>Remplir la colonne I</v>
      </c>
      <c r="BS384" s="84" t="s">
        <v>64</v>
      </c>
      <c r="BT384" s="315" t="str">
        <f t="shared" si="185"/>
        <v>Remplir les termes C, P et TVA</v>
      </c>
      <c r="BU384" s="55"/>
      <c r="BV384" s="65"/>
      <c r="BW384" s="56"/>
      <c r="BX384" s="48" t="s">
        <v>64</v>
      </c>
      <c r="BY384" s="99" t="str">
        <f t="shared" si="186"/>
        <v>Remplir la colonne BU ou BW</v>
      </c>
      <c r="BZ384" s="103"/>
      <c r="CA384" s="173" t="str">
        <f t="shared" si="198"/>
        <v>Remplir la colonne M</v>
      </c>
      <c r="CB384" s="179" t="str">
        <f t="shared" si="187"/>
        <v>Remplir la colonne BZ</v>
      </c>
      <c r="CC384" s="297" t="str">
        <f t="shared" si="199"/>
        <v>Remplir la colonne I</v>
      </c>
      <c r="CD384" s="84" t="s">
        <v>64</v>
      </c>
      <c r="CE384" s="315" t="str">
        <f t="shared" si="188"/>
        <v>Remplir les termes C, P et TVA</v>
      </c>
      <c r="CF384" s="61" t="str">
        <f t="shared" si="169"/>
        <v>REMPLIR TYPE DE CLIENT</v>
      </c>
      <c r="CG384" s="107" t="str">
        <f t="shared" si="170"/>
        <v>Montant total de l'aide demandée non indiqué</v>
      </c>
      <c r="CH384" s="1"/>
      <c r="CI384" s="1"/>
      <c r="CJ384" s="1"/>
      <c r="CK384" s="1"/>
      <c r="CL384" s="1"/>
    </row>
    <row r="385" spans="1:90" x14ac:dyDescent="0.25">
      <c r="A385" s="51"/>
      <c r="B385" s="111"/>
      <c r="C385" s="111"/>
      <c r="D385" s="111"/>
      <c r="E385" s="111"/>
      <c r="F385" s="111"/>
      <c r="G385" s="132"/>
      <c r="H385" s="151"/>
      <c r="I385" s="299"/>
      <c r="J385" s="152"/>
      <c r="K385" s="153"/>
      <c r="L385" s="169"/>
      <c r="M385" s="39"/>
      <c r="N385" s="90"/>
      <c r="O385" s="39"/>
      <c r="P385" s="23"/>
      <c r="Q385" s="170">
        <f t="shared" si="167"/>
        <v>0</v>
      </c>
      <c r="R385" s="55"/>
      <c r="S385" s="65"/>
      <c r="T385" s="56"/>
      <c r="U385" s="48" t="s">
        <v>64</v>
      </c>
      <c r="V385" s="99" t="str">
        <f t="shared" si="171"/>
        <v>Remplir la colonne R ou T</v>
      </c>
      <c r="W385" s="103"/>
      <c r="X385" s="173" t="str">
        <f t="shared" si="168"/>
        <v>Remplir la colonne M</v>
      </c>
      <c r="Y385" s="179" t="str">
        <f t="shared" si="172"/>
        <v>Remplir la colonne W</v>
      </c>
      <c r="Z385" s="297" t="str">
        <f t="shared" si="189"/>
        <v>Remplir la colonne I</v>
      </c>
      <c r="AA385" s="84" t="s">
        <v>64</v>
      </c>
      <c r="AB385" s="315" t="str">
        <f t="shared" si="173"/>
        <v>Remplir les termes C, P et TVA</v>
      </c>
      <c r="AC385" s="55"/>
      <c r="AD385" s="65"/>
      <c r="AE385" s="56"/>
      <c r="AF385" s="48" t="s">
        <v>64</v>
      </c>
      <c r="AG385" s="99" t="str">
        <f t="shared" si="174"/>
        <v>Remplir la colonne AC ou AE</v>
      </c>
      <c r="AH385" s="103"/>
      <c r="AI385" s="173" t="str">
        <f t="shared" si="190"/>
        <v>Remplir la colonne M</v>
      </c>
      <c r="AJ385" s="179" t="str">
        <f t="shared" si="175"/>
        <v>Remplir la colonne AH</v>
      </c>
      <c r="AK385" s="297" t="str">
        <f t="shared" si="191"/>
        <v>Remplir la colonne I</v>
      </c>
      <c r="AL385" s="84" t="s">
        <v>64</v>
      </c>
      <c r="AM385" s="315" t="str">
        <f t="shared" si="176"/>
        <v>Remplir les termes C, P et TVA</v>
      </c>
      <c r="AN385" s="55"/>
      <c r="AO385" s="65"/>
      <c r="AP385" s="56"/>
      <c r="AQ385" s="48" t="s">
        <v>64</v>
      </c>
      <c r="AR385" s="99" t="str">
        <f t="shared" si="177"/>
        <v>Remplir la colonne AN ou AP</v>
      </c>
      <c r="AS385" s="103"/>
      <c r="AT385" s="173" t="str">
        <f t="shared" si="192"/>
        <v>Remplir la colonne M</v>
      </c>
      <c r="AU385" s="179" t="str">
        <f t="shared" si="178"/>
        <v>Remplir la colonne AS</v>
      </c>
      <c r="AV385" s="297" t="str">
        <f t="shared" si="193"/>
        <v>Remplir la colonne I</v>
      </c>
      <c r="AW385" s="84" t="s">
        <v>64</v>
      </c>
      <c r="AX385" s="315" t="str">
        <f t="shared" si="179"/>
        <v>Remplir les termes C, P et TVA</v>
      </c>
      <c r="AY385" s="55"/>
      <c r="AZ385" s="65"/>
      <c r="BA385" s="56"/>
      <c r="BB385" s="48" t="s">
        <v>64</v>
      </c>
      <c r="BC385" s="99" t="str">
        <f t="shared" si="180"/>
        <v>Remplir la colonne AY ou BA</v>
      </c>
      <c r="BD385" s="103"/>
      <c r="BE385" s="173" t="str">
        <f t="shared" si="194"/>
        <v>Remplir la colonne M</v>
      </c>
      <c r="BF385" s="179" t="str">
        <f t="shared" si="181"/>
        <v>Remplir la colonne BD</v>
      </c>
      <c r="BG385" s="297" t="str">
        <f t="shared" si="195"/>
        <v>Remplir la colonne I</v>
      </c>
      <c r="BH385" s="84" t="s">
        <v>64</v>
      </c>
      <c r="BI385" s="315" t="str">
        <f t="shared" si="182"/>
        <v>Remplir les termes C, P et TVA</v>
      </c>
      <c r="BJ385" s="55"/>
      <c r="BK385" s="65"/>
      <c r="BL385" s="56"/>
      <c r="BM385" s="48" t="s">
        <v>64</v>
      </c>
      <c r="BN385" s="99" t="str">
        <f t="shared" si="183"/>
        <v>Remplir la colonne BJ ou BL</v>
      </c>
      <c r="BO385" s="103"/>
      <c r="BP385" s="173" t="str">
        <f t="shared" si="196"/>
        <v>Remplir la colonne M</v>
      </c>
      <c r="BQ385" s="179" t="str">
        <f t="shared" si="184"/>
        <v>Remplir la colonne BO</v>
      </c>
      <c r="BR385" s="297" t="str">
        <f t="shared" si="197"/>
        <v>Remplir la colonne I</v>
      </c>
      <c r="BS385" s="84" t="s">
        <v>64</v>
      </c>
      <c r="BT385" s="315" t="str">
        <f t="shared" si="185"/>
        <v>Remplir les termes C, P et TVA</v>
      </c>
      <c r="BU385" s="55"/>
      <c r="BV385" s="65"/>
      <c r="BW385" s="56"/>
      <c r="BX385" s="48" t="s">
        <v>64</v>
      </c>
      <c r="BY385" s="99" t="str">
        <f t="shared" si="186"/>
        <v>Remplir la colonne BU ou BW</v>
      </c>
      <c r="BZ385" s="103"/>
      <c r="CA385" s="173" t="str">
        <f t="shared" si="198"/>
        <v>Remplir la colonne M</v>
      </c>
      <c r="CB385" s="179" t="str">
        <f t="shared" si="187"/>
        <v>Remplir la colonne BZ</v>
      </c>
      <c r="CC385" s="297" t="str">
        <f t="shared" si="199"/>
        <v>Remplir la colonne I</v>
      </c>
      <c r="CD385" s="84" t="s">
        <v>64</v>
      </c>
      <c r="CE385" s="315" t="str">
        <f t="shared" si="188"/>
        <v>Remplir les termes C, P et TVA</v>
      </c>
      <c r="CF385" s="61" t="str">
        <f t="shared" si="169"/>
        <v>REMPLIR TYPE DE CLIENT</v>
      </c>
      <c r="CG385" s="107" t="str">
        <f t="shared" si="170"/>
        <v>Montant total de l'aide demandée non indiqué</v>
      </c>
      <c r="CH385" s="1"/>
      <c r="CI385" s="1"/>
      <c r="CJ385" s="1"/>
      <c r="CK385" s="1"/>
      <c r="CL385" s="1"/>
    </row>
    <row r="386" spans="1:90" x14ac:dyDescent="0.25">
      <c r="A386" s="51"/>
      <c r="B386" s="111"/>
      <c r="C386" s="111"/>
      <c r="D386" s="111"/>
      <c r="E386" s="111"/>
      <c r="F386" s="111"/>
      <c r="G386" s="132"/>
      <c r="H386" s="151"/>
      <c r="I386" s="299"/>
      <c r="J386" s="152"/>
      <c r="K386" s="153"/>
      <c r="L386" s="169"/>
      <c r="M386" s="39"/>
      <c r="N386" s="90"/>
      <c r="O386" s="39"/>
      <c r="P386" s="23"/>
      <c r="Q386" s="170">
        <f t="shared" si="167"/>
        <v>0</v>
      </c>
      <c r="R386" s="55"/>
      <c r="S386" s="65"/>
      <c r="T386" s="56"/>
      <c r="U386" s="48" t="s">
        <v>64</v>
      </c>
      <c r="V386" s="99" t="str">
        <f t="shared" si="171"/>
        <v>Remplir la colonne R ou T</v>
      </c>
      <c r="W386" s="103"/>
      <c r="X386" s="173" t="str">
        <f t="shared" si="168"/>
        <v>Remplir la colonne M</v>
      </c>
      <c r="Y386" s="179" t="str">
        <f t="shared" si="172"/>
        <v>Remplir la colonne W</v>
      </c>
      <c r="Z386" s="297" t="str">
        <f t="shared" si="189"/>
        <v>Remplir la colonne I</v>
      </c>
      <c r="AA386" s="84" t="s">
        <v>64</v>
      </c>
      <c r="AB386" s="315" t="str">
        <f t="shared" si="173"/>
        <v>Remplir les termes C, P et TVA</v>
      </c>
      <c r="AC386" s="55"/>
      <c r="AD386" s="65"/>
      <c r="AE386" s="56"/>
      <c r="AF386" s="48" t="s">
        <v>64</v>
      </c>
      <c r="AG386" s="99" t="str">
        <f t="shared" si="174"/>
        <v>Remplir la colonne AC ou AE</v>
      </c>
      <c r="AH386" s="103"/>
      <c r="AI386" s="173" t="str">
        <f t="shared" si="190"/>
        <v>Remplir la colonne M</v>
      </c>
      <c r="AJ386" s="179" t="str">
        <f t="shared" si="175"/>
        <v>Remplir la colonne AH</v>
      </c>
      <c r="AK386" s="297" t="str">
        <f t="shared" si="191"/>
        <v>Remplir la colonne I</v>
      </c>
      <c r="AL386" s="84" t="s">
        <v>64</v>
      </c>
      <c r="AM386" s="315" t="str">
        <f t="shared" si="176"/>
        <v>Remplir les termes C, P et TVA</v>
      </c>
      <c r="AN386" s="55"/>
      <c r="AO386" s="65"/>
      <c r="AP386" s="56"/>
      <c r="AQ386" s="48" t="s">
        <v>64</v>
      </c>
      <c r="AR386" s="99" t="str">
        <f t="shared" si="177"/>
        <v>Remplir la colonne AN ou AP</v>
      </c>
      <c r="AS386" s="103"/>
      <c r="AT386" s="173" t="str">
        <f t="shared" si="192"/>
        <v>Remplir la colonne M</v>
      </c>
      <c r="AU386" s="179" t="str">
        <f t="shared" si="178"/>
        <v>Remplir la colonne AS</v>
      </c>
      <c r="AV386" s="297" t="str">
        <f t="shared" si="193"/>
        <v>Remplir la colonne I</v>
      </c>
      <c r="AW386" s="84" t="s">
        <v>64</v>
      </c>
      <c r="AX386" s="315" t="str">
        <f t="shared" si="179"/>
        <v>Remplir les termes C, P et TVA</v>
      </c>
      <c r="AY386" s="55"/>
      <c r="AZ386" s="65"/>
      <c r="BA386" s="56"/>
      <c r="BB386" s="48" t="s">
        <v>64</v>
      </c>
      <c r="BC386" s="99" t="str">
        <f t="shared" si="180"/>
        <v>Remplir la colonne AY ou BA</v>
      </c>
      <c r="BD386" s="103"/>
      <c r="BE386" s="173" t="str">
        <f t="shared" si="194"/>
        <v>Remplir la colonne M</v>
      </c>
      <c r="BF386" s="179" t="str">
        <f t="shared" si="181"/>
        <v>Remplir la colonne BD</v>
      </c>
      <c r="BG386" s="297" t="str">
        <f t="shared" si="195"/>
        <v>Remplir la colonne I</v>
      </c>
      <c r="BH386" s="84" t="s">
        <v>64</v>
      </c>
      <c r="BI386" s="315" t="str">
        <f t="shared" si="182"/>
        <v>Remplir les termes C, P et TVA</v>
      </c>
      <c r="BJ386" s="55"/>
      <c r="BK386" s="65"/>
      <c r="BL386" s="56"/>
      <c r="BM386" s="48" t="s">
        <v>64</v>
      </c>
      <c r="BN386" s="99" t="str">
        <f t="shared" si="183"/>
        <v>Remplir la colonne BJ ou BL</v>
      </c>
      <c r="BO386" s="103"/>
      <c r="BP386" s="173" t="str">
        <f t="shared" si="196"/>
        <v>Remplir la colonne M</v>
      </c>
      <c r="BQ386" s="179" t="str">
        <f t="shared" si="184"/>
        <v>Remplir la colonne BO</v>
      </c>
      <c r="BR386" s="297" t="str">
        <f t="shared" si="197"/>
        <v>Remplir la colonne I</v>
      </c>
      <c r="BS386" s="84" t="s">
        <v>64</v>
      </c>
      <c r="BT386" s="315" t="str">
        <f t="shared" si="185"/>
        <v>Remplir les termes C, P et TVA</v>
      </c>
      <c r="BU386" s="55"/>
      <c r="BV386" s="65"/>
      <c r="BW386" s="56"/>
      <c r="BX386" s="48" t="s">
        <v>64</v>
      </c>
      <c r="BY386" s="99" t="str">
        <f t="shared" si="186"/>
        <v>Remplir la colonne BU ou BW</v>
      </c>
      <c r="BZ386" s="103"/>
      <c r="CA386" s="173" t="str">
        <f t="shared" si="198"/>
        <v>Remplir la colonne M</v>
      </c>
      <c r="CB386" s="179" t="str">
        <f t="shared" si="187"/>
        <v>Remplir la colonne BZ</v>
      </c>
      <c r="CC386" s="297" t="str">
        <f t="shared" si="199"/>
        <v>Remplir la colonne I</v>
      </c>
      <c r="CD386" s="84" t="s">
        <v>64</v>
      </c>
      <c r="CE386" s="315" t="str">
        <f t="shared" si="188"/>
        <v>Remplir les termes C, P et TVA</v>
      </c>
      <c r="CF386" s="61" t="str">
        <f t="shared" si="169"/>
        <v>REMPLIR TYPE DE CLIENT</v>
      </c>
      <c r="CG386" s="107" t="str">
        <f t="shared" si="170"/>
        <v>Montant total de l'aide demandée non indiqué</v>
      </c>
      <c r="CH386" s="1"/>
      <c r="CI386" s="1"/>
      <c r="CJ386" s="1"/>
      <c r="CK386" s="1"/>
      <c r="CL386" s="1"/>
    </row>
    <row r="387" spans="1:90" x14ac:dyDescent="0.25">
      <c r="A387" s="51"/>
      <c r="B387" s="111"/>
      <c r="C387" s="111"/>
      <c r="D387" s="111"/>
      <c r="E387" s="111"/>
      <c r="F387" s="111"/>
      <c r="G387" s="132"/>
      <c r="H387" s="151"/>
      <c r="I387" s="299"/>
      <c r="J387" s="152"/>
      <c r="K387" s="153"/>
      <c r="L387" s="169"/>
      <c r="M387" s="39"/>
      <c r="N387" s="90"/>
      <c r="O387" s="39"/>
      <c r="P387" s="23"/>
      <c r="Q387" s="170">
        <f t="shared" si="167"/>
        <v>0</v>
      </c>
      <c r="R387" s="55"/>
      <c r="S387" s="65"/>
      <c r="T387" s="56"/>
      <c r="U387" s="48" t="s">
        <v>64</v>
      </c>
      <c r="V387" s="99" t="str">
        <f t="shared" si="171"/>
        <v>Remplir la colonne R ou T</v>
      </c>
      <c r="W387" s="103"/>
      <c r="X387" s="173" t="str">
        <f t="shared" si="168"/>
        <v>Remplir la colonne M</v>
      </c>
      <c r="Y387" s="179" t="str">
        <f t="shared" si="172"/>
        <v>Remplir la colonne W</v>
      </c>
      <c r="Z387" s="297" t="str">
        <f t="shared" si="189"/>
        <v>Remplir la colonne I</v>
      </c>
      <c r="AA387" s="84" t="s">
        <v>64</v>
      </c>
      <c r="AB387" s="315" t="str">
        <f t="shared" si="173"/>
        <v>Remplir les termes C, P et TVA</v>
      </c>
      <c r="AC387" s="55"/>
      <c r="AD387" s="65"/>
      <c r="AE387" s="56"/>
      <c r="AF387" s="48" t="s">
        <v>64</v>
      </c>
      <c r="AG387" s="99" t="str">
        <f t="shared" si="174"/>
        <v>Remplir la colonne AC ou AE</v>
      </c>
      <c r="AH387" s="103"/>
      <c r="AI387" s="173" t="str">
        <f t="shared" si="190"/>
        <v>Remplir la colonne M</v>
      </c>
      <c r="AJ387" s="179" t="str">
        <f t="shared" si="175"/>
        <v>Remplir la colonne AH</v>
      </c>
      <c r="AK387" s="297" t="str">
        <f t="shared" si="191"/>
        <v>Remplir la colonne I</v>
      </c>
      <c r="AL387" s="84" t="s">
        <v>64</v>
      </c>
      <c r="AM387" s="315" t="str">
        <f t="shared" si="176"/>
        <v>Remplir les termes C, P et TVA</v>
      </c>
      <c r="AN387" s="55"/>
      <c r="AO387" s="65"/>
      <c r="AP387" s="56"/>
      <c r="AQ387" s="48" t="s">
        <v>64</v>
      </c>
      <c r="AR387" s="99" t="str">
        <f t="shared" si="177"/>
        <v>Remplir la colonne AN ou AP</v>
      </c>
      <c r="AS387" s="103"/>
      <c r="AT387" s="173" t="str">
        <f t="shared" si="192"/>
        <v>Remplir la colonne M</v>
      </c>
      <c r="AU387" s="179" t="str">
        <f t="shared" si="178"/>
        <v>Remplir la colonne AS</v>
      </c>
      <c r="AV387" s="297" t="str">
        <f t="shared" si="193"/>
        <v>Remplir la colonne I</v>
      </c>
      <c r="AW387" s="84" t="s">
        <v>64</v>
      </c>
      <c r="AX387" s="315" t="str">
        <f t="shared" si="179"/>
        <v>Remplir les termes C, P et TVA</v>
      </c>
      <c r="AY387" s="55"/>
      <c r="AZ387" s="65"/>
      <c r="BA387" s="56"/>
      <c r="BB387" s="48" t="s">
        <v>64</v>
      </c>
      <c r="BC387" s="99" t="str">
        <f t="shared" si="180"/>
        <v>Remplir la colonne AY ou BA</v>
      </c>
      <c r="BD387" s="103"/>
      <c r="BE387" s="173" t="str">
        <f t="shared" si="194"/>
        <v>Remplir la colonne M</v>
      </c>
      <c r="BF387" s="179" t="str">
        <f t="shared" si="181"/>
        <v>Remplir la colonne BD</v>
      </c>
      <c r="BG387" s="297" t="str">
        <f t="shared" si="195"/>
        <v>Remplir la colonne I</v>
      </c>
      <c r="BH387" s="84" t="s">
        <v>64</v>
      </c>
      <c r="BI387" s="315" t="str">
        <f t="shared" si="182"/>
        <v>Remplir les termes C, P et TVA</v>
      </c>
      <c r="BJ387" s="55"/>
      <c r="BK387" s="65"/>
      <c r="BL387" s="56"/>
      <c r="BM387" s="48" t="s">
        <v>64</v>
      </c>
      <c r="BN387" s="99" t="str">
        <f t="shared" si="183"/>
        <v>Remplir la colonne BJ ou BL</v>
      </c>
      <c r="BO387" s="103"/>
      <c r="BP387" s="173" t="str">
        <f t="shared" si="196"/>
        <v>Remplir la colonne M</v>
      </c>
      <c r="BQ387" s="179" t="str">
        <f t="shared" si="184"/>
        <v>Remplir la colonne BO</v>
      </c>
      <c r="BR387" s="297" t="str">
        <f t="shared" si="197"/>
        <v>Remplir la colonne I</v>
      </c>
      <c r="BS387" s="84" t="s">
        <v>64</v>
      </c>
      <c r="BT387" s="315" t="str">
        <f t="shared" si="185"/>
        <v>Remplir les termes C, P et TVA</v>
      </c>
      <c r="BU387" s="55"/>
      <c r="BV387" s="65"/>
      <c r="BW387" s="56"/>
      <c r="BX387" s="48" t="s">
        <v>64</v>
      </c>
      <c r="BY387" s="99" t="str">
        <f t="shared" si="186"/>
        <v>Remplir la colonne BU ou BW</v>
      </c>
      <c r="BZ387" s="103"/>
      <c r="CA387" s="173" t="str">
        <f t="shared" si="198"/>
        <v>Remplir la colonne M</v>
      </c>
      <c r="CB387" s="179" t="str">
        <f t="shared" si="187"/>
        <v>Remplir la colonne BZ</v>
      </c>
      <c r="CC387" s="297" t="str">
        <f t="shared" si="199"/>
        <v>Remplir la colonne I</v>
      </c>
      <c r="CD387" s="84" t="s">
        <v>64</v>
      </c>
      <c r="CE387" s="315" t="str">
        <f t="shared" si="188"/>
        <v>Remplir les termes C, P et TVA</v>
      </c>
      <c r="CF387" s="61" t="str">
        <f t="shared" si="169"/>
        <v>REMPLIR TYPE DE CLIENT</v>
      </c>
      <c r="CG387" s="107" t="str">
        <f t="shared" si="170"/>
        <v>Montant total de l'aide demandée non indiqué</v>
      </c>
      <c r="CH387" s="1"/>
      <c r="CI387" s="1"/>
      <c r="CJ387" s="1"/>
      <c r="CK387" s="1"/>
      <c r="CL387" s="1"/>
    </row>
    <row r="388" spans="1:90" x14ac:dyDescent="0.25">
      <c r="A388" s="51"/>
      <c r="B388" s="111"/>
      <c r="C388" s="111"/>
      <c r="D388" s="111"/>
      <c r="E388" s="111"/>
      <c r="F388" s="111"/>
      <c r="G388" s="132"/>
      <c r="H388" s="151"/>
      <c r="I388" s="299"/>
      <c r="J388" s="152"/>
      <c r="K388" s="153"/>
      <c r="L388" s="169"/>
      <c r="M388" s="39"/>
      <c r="N388" s="90"/>
      <c r="O388" s="39"/>
      <c r="P388" s="23"/>
      <c r="Q388" s="170">
        <f t="shared" si="167"/>
        <v>0</v>
      </c>
      <c r="R388" s="55"/>
      <c r="S388" s="65"/>
      <c r="T388" s="56"/>
      <c r="U388" s="48" t="s">
        <v>64</v>
      </c>
      <c r="V388" s="99" t="str">
        <f t="shared" si="171"/>
        <v>Remplir la colonne R ou T</v>
      </c>
      <c r="W388" s="103"/>
      <c r="X388" s="173" t="str">
        <f t="shared" si="168"/>
        <v>Remplir la colonne M</v>
      </c>
      <c r="Y388" s="179" t="str">
        <f t="shared" si="172"/>
        <v>Remplir la colonne W</v>
      </c>
      <c r="Z388" s="297" t="str">
        <f t="shared" si="189"/>
        <v>Remplir la colonne I</v>
      </c>
      <c r="AA388" s="84" t="s">
        <v>64</v>
      </c>
      <c r="AB388" s="315" t="str">
        <f t="shared" si="173"/>
        <v>Remplir les termes C, P et TVA</v>
      </c>
      <c r="AC388" s="55"/>
      <c r="AD388" s="65"/>
      <c r="AE388" s="56"/>
      <c r="AF388" s="48" t="s">
        <v>64</v>
      </c>
      <c r="AG388" s="99" t="str">
        <f t="shared" si="174"/>
        <v>Remplir la colonne AC ou AE</v>
      </c>
      <c r="AH388" s="103"/>
      <c r="AI388" s="173" t="str">
        <f t="shared" si="190"/>
        <v>Remplir la colonne M</v>
      </c>
      <c r="AJ388" s="179" t="str">
        <f t="shared" si="175"/>
        <v>Remplir la colonne AH</v>
      </c>
      <c r="AK388" s="297" t="str">
        <f t="shared" si="191"/>
        <v>Remplir la colonne I</v>
      </c>
      <c r="AL388" s="84" t="s">
        <v>64</v>
      </c>
      <c r="AM388" s="315" t="str">
        <f t="shared" si="176"/>
        <v>Remplir les termes C, P et TVA</v>
      </c>
      <c r="AN388" s="55"/>
      <c r="AO388" s="65"/>
      <c r="AP388" s="56"/>
      <c r="AQ388" s="48" t="s">
        <v>64</v>
      </c>
      <c r="AR388" s="99" t="str">
        <f t="shared" si="177"/>
        <v>Remplir la colonne AN ou AP</v>
      </c>
      <c r="AS388" s="103"/>
      <c r="AT388" s="173" t="str">
        <f t="shared" si="192"/>
        <v>Remplir la colonne M</v>
      </c>
      <c r="AU388" s="179" t="str">
        <f t="shared" si="178"/>
        <v>Remplir la colonne AS</v>
      </c>
      <c r="AV388" s="297" t="str">
        <f t="shared" si="193"/>
        <v>Remplir la colonne I</v>
      </c>
      <c r="AW388" s="84" t="s">
        <v>64</v>
      </c>
      <c r="AX388" s="315" t="str">
        <f t="shared" si="179"/>
        <v>Remplir les termes C, P et TVA</v>
      </c>
      <c r="AY388" s="55"/>
      <c r="AZ388" s="65"/>
      <c r="BA388" s="56"/>
      <c r="BB388" s="48" t="s">
        <v>64</v>
      </c>
      <c r="BC388" s="99" t="str">
        <f t="shared" si="180"/>
        <v>Remplir la colonne AY ou BA</v>
      </c>
      <c r="BD388" s="103"/>
      <c r="BE388" s="173" t="str">
        <f t="shared" si="194"/>
        <v>Remplir la colonne M</v>
      </c>
      <c r="BF388" s="179" t="str">
        <f t="shared" si="181"/>
        <v>Remplir la colonne BD</v>
      </c>
      <c r="BG388" s="297" t="str">
        <f t="shared" si="195"/>
        <v>Remplir la colonne I</v>
      </c>
      <c r="BH388" s="84" t="s">
        <v>64</v>
      </c>
      <c r="BI388" s="315" t="str">
        <f t="shared" si="182"/>
        <v>Remplir les termes C, P et TVA</v>
      </c>
      <c r="BJ388" s="55"/>
      <c r="BK388" s="65"/>
      <c r="BL388" s="56"/>
      <c r="BM388" s="48" t="s">
        <v>64</v>
      </c>
      <c r="BN388" s="99" t="str">
        <f t="shared" si="183"/>
        <v>Remplir la colonne BJ ou BL</v>
      </c>
      <c r="BO388" s="103"/>
      <c r="BP388" s="173" t="str">
        <f t="shared" si="196"/>
        <v>Remplir la colonne M</v>
      </c>
      <c r="BQ388" s="179" t="str">
        <f t="shared" si="184"/>
        <v>Remplir la colonne BO</v>
      </c>
      <c r="BR388" s="297" t="str">
        <f t="shared" si="197"/>
        <v>Remplir la colonne I</v>
      </c>
      <c r="BS388" s="84" t="s">
        <v>64</v>
      </c>
      <c r="BT388" s="315" t="str">
        <f t="shared" si="185"/>
        <v>Remplir les termes C, P et TVA</v>
      </c>
      <c r="BU388" s="55"/>
      <c r="BV388" s="65"/>
      <c r="BW388" s="56"/>
      <c r="BX388" s="48" t="s">
        <v>64</v>
      </c>
      <c r="BY388" s="99" t="str">
        <f t="shared" si="186"/>
        <v>Remplir la colonne BU ou BW</v>
      </c>
      <c r="BZ388" s="103"/>
      <c r="CA388" s="173" t="str">
        <f t="shared" si="198"/>
        <v>Remplir la colonne M</v>
      </c>
      <c r="CB388" s="179" t="str">
        <f t="shared" si="187"/>
        <v>Remplir la colonne BZ</v>
      </c>
      <c r="CC388" s="297" t="str">
        <f t="shared" si="199"/>
        <v>Remplir la colonne I</v>
      </c>
      <c r="CD388" s="84" t="s">
        <v>64</v>
      </c>
      <c r="CE388" s="315" t="str">
        <f t="shared" si="188"/>
        <v>Remplir les termes C, P et TVA</v>
      </c>
      <c r="CF388" s="61" t="str">
        <f t="shared" si="169"/>
        <v>REMPLIR TYPE DE CLIENT</v>
      </c>
      <c r="CG388" s="107" t="str">
        <f t="shared" si="170"/>
        <v>Montant total de l'aide demandée non indiqué</v>
      </c>
      <c r="CH388" s="1"/>
      <c r="CI388" s="1"/>
      <c r="CJ388" s="1"/>
      <c r="CK388" s="1"/>
      <c r="CL388" s="1"/>
    </row>
    <row r="389" spans="1:90" x14ac:dyDescent="0.25">
      <c r="A389" s="51"/>
      <c r="B389" s="111"/>
      <c r="C389" s="111"/>
      <c r="D389" s="111"/>
      <c r="E389" s="111"/>
      <c r="F389" s="111"/>
      <c r="G389" s="132"/>
      <c r="H389" s="151"/>
      <c r="I389" s="299"/>
      <c r="J389" s="152"/>
      <c r="K389" s="153"/>
      <c r="L389" s="169"/>
      <c r="M389" s="39"/>
      <c r="N389" s="90"/>
      <c r="O389" s="39"/>
      <c r="P389" s="23"/>
      <c r="Q389" s="170">
        <f t="shared" si="167"/>
        <v>0</v>
      </c>
      <c r="R389" s="55"/>
      <c r="S389" s="65"/>
      <c r="T389" s="56"/>
      <c r="U389" s="48" t="s">
        <v>64</v>
      </c>
      <c r="V389" s="99" t="str">
        <f t="shared" si="171"/>
        <v>Remplir la colonne R ou T</v>
      </c>
      <c r="W389" s="103"/>
      <c r="X389" s="173" t="str">
        <f t="shared" si="168"/>
        <v>Remplir la colonne M</v>
      </c>
      <c r="Y389" s="179" t="str">
        <f t="shared" si="172"/>
        <v>Remplir la colonne W</v>
      </c>
      <c r="Z389" s="297" t="str">
        <f t="shared" si="189"/>
        <v>Remplir la colonne I</v>
      </c>
      <c r="AA389" s="84" t="s">
        <v>64</v>
      </c>
      <c r="AB389" s="315" t="str">
        <f t="shared" si="173"/>
        <v>Remplir les termes C, P et TVA</v>
      </c>
      <c r="AC389" s="55"/>
      <c r="AD389" s="65"/>
      <c r="AE389" s="56"/>
      <c r="AF389" s="48" t="s">
        <v>64</v>
      </c>
      <c r="AG389" s="99" t="str">
        <f t="shared" si="174"/>
        <v>Remplir la colonne AC ou AE</v>
      </c>
      <c r="AH389" s="103"/>
      <c r="AI389" s="173" t="str">
        <f t="shared" si="190"/>
        <v>Remplir la colonne M</v>
      </c>
      <c r="AJ389" s="179" t="str">
        <f t="shared" si="175"/>
        <v>Remplir la colonne AH</v>
      </c>
      <c r="AK389" s="297" t="str">
        <f t="shared" si="191"/>
        <v>Remplir la colonne I</v>
      </c>
      <c r="AL389" s="84" t="s">
        <v>64</v>
      </c>
      <c r="AM389" s="315" t="str">
        <f t="shared" si="176"/>
        <v>Remplir les termes C, P et TVA</v>
      </c>
      <c r="AN389" s="55"/>
      <c r="AO389" s="65"/>
      <c r="AP389" s="56"/>
      <c r="AQ389" s="48" t="s">
        <v>64</v>
      </c>
      <c r="AR389" s="99" t="str">
        <f t="shared" si="177"/>
        <v>Remplir la colonne AN ou AP</v>
      </c>
      <c r="AS389" s="103"/>
      <c r="AT389" s="173" t="str">
        <f t="shared" si="192"/>
        <v>Remplir la colonne M</v>
      </c>
      <c r="AU389" s="179" t="str">
        <f t="shared" si="178"/>
        <v>Remplir la colonne AS</v>
      </c>
      <c r="AV389" s="297" t="str">
        <f t="shared" si="193"/>
        <v>Remplir la colonne I</v>
      </c>
      <c r="AW389" s="84" t="s">
        <v>64</v>
      </c>
      <c r="AX389" s="315" t="str">
        <f t="shared" si="179"/>
        <v>Remplir les termes C, P et TVA</v>
      </c>
      <c r="AY389" s="55"/>
      <c r="AZ389" s="65"/>
      <c r="BA389" s="56"/>
      <c r="BB389" s="48" t="s">
        <v>64</v>
      </c>
      <c r="BC389" s="99" t="str">
        <f t="shared" si="180"/>
        <v>Remplir la colonne AY ou BA</v>
      </c>
      <c r="BD389" s="103"/>
      <c r="BE389" s="173" t="str">
        <f t="shared" si="194"/>
        <v>Remplir la colonne M</v>
      </c>
      <c r="BF389" s="179" t="str">
        <f t="shared" si="181"/>
        <v>Remplir la colonne BD</v>
      </c>
      <c r="BG389" s="297" t="str">
        <f t="shared" si="195"/>
        <v>Remplir la colonne I</v>
      </c>
      <c r="BH389" s="84" t="s">
        <v>64</v>
      </c>
      <c r="BI389" s="315" t="str">
        <f t="shared" si="182"/>
        <v>Remplir les termes C, P et TVA</v>
      </c>
      <c r="BJ389" s="55"/>
      <c r="BK389" s="65"/>
      <c r="BL389" s="56"/>
      <c r="BM389" s="48" t="s">
        <v>64</v>
      </c>
      <c r="BN389" s="99" t="str">
        <f t="shared" si="183"/>
        <v>Remplir la colonne BJ ou BL</v>
      </c>
      <c r="BO389" s="103"/>
      <c r="BP389" s="173" t="str">
        <f t="shared" si="196"/>
        <v>Remplir la colonne M</v>
      </c>
      <c r="BQ389" s="179" t="str">
        <f t="shared" si="184"/>
        <v>Remplir la colonne BO</v>
      </c>
      <c r="BR389" s="297" t="str">
        <f t="shared" si="197"/>
        <v>Remplir la colonne I</v>
      </c>
      <c r="BS389" s="84" t="s">
        <v>64</v>
      </c>
      <c r="BT389" s="315" t="str">
        <f t="shared" si="185"/>
        <v>Remplir les termes C, P et TVA</v>
      </c>
      <c r="BU389" s="55"/>
      <c r="BV389" s="65"/>
      <c r="BW389" s="56"/>
      <c r="BX389" s="48" t="s">
        <v>64</v>
      </c>
      <c r="BY389" s="99" t="str">
        <f t="shared" si="186"/>
        <v>Remplir la colonne BU ou BW</v>
      </c>
      <c r="BZ389" s="103"/>
      <c r="CA389" s="173" t="str">
        <f t="shared" si="198"/>
        <v>Remplir la colonne M</v>
      </c>
      <c r="CB389" s="179" t="str">
        <f t="shared" si="187"/>
        <v>Remplir la colonne BZ</v>
      </c>
      <c r="CC389" s="297" t="str">
        <f t="shared" si="199"/>
        <v>Remplir la colonne I</v>
      </c>
      <c r="CD389" s="84" t="s">
        <v>64</v>
      </c>
      <c r="CE389" s="315" t="str">
        <f t="shared" si="188"/>
        <v>Remplir les termes C, P et TVA</v>
      </c>
      <c r="CF389" s="61" t="str">
        <f t="shared" si="169"/>
        <v>REMPLIR TYPE DE CLIENT</v>
      </c>
      <c r="CG389" s="107" t="str">
        <f t="shared" si="170"/>
        <v>Montant total de l'aide demandée non indiqué</v>
      </c>
      <c r="CH389" s="1"/>
      <c r="CI389" s="1"/>
      <c r="CJ389" s="1"/>
      <c r="CK389" s="1"/>
      <c r="CL389" s="1"/>
    </row>
    <row r="390" spans="1:90" x14ac:dyDescent="0.25">
      <c r="A390" s="51"/>
      <c r="B390" s="111"/>
      <c r="C390" s="111"/>
      <c r="D390" s="111"/>
      <c r="E390" s="111"/>
      <c r="F390" s="111"/>
      <c r="G390" s="132"/>
      <c r="H390" s="151"/>
      <c r="I390" s="299"/>
      <c r="J390" s="152"/>
      <c r="K390" s="153"/>
      <c r="L390" s="169"/>
      <c r="M390" s="39"/>
      <c r="N390" s="90"/>
      <c r="O390" s="39"/>
      <c r="P390" s="23"/>
      <c r="Q390" s="170">
        <f t="shared" si="167"/>
        <v>0</v>
      </c>
      <c r="R390" s="55"/>
      <c r="S390" s="65"/>
      <c r="T390" s="56"/>
      <c r="U390" s="48" t="s">
        <v>64</v>
      </c>
      <c r="V390" s="99" t="str">
        <f t="shared" si="171"/>
        <v>Remplir la colonne R ou T</v>
      </c>
      <c r="W390" s="103"/>
      <c r="X390" s="173" t="str">
        <f t="shared" si="168"/>
        <v>Remplir la colonne M</v>
      </c>
      <c r="Y390" s="179" t="str">
        <f t="shared" si="172"/>
        <v>Remplir la colonne W</v>
      </c>
      <c r="Z390" s="297" t="str">
        <f t="shared" si="189"/>
        <v>Remplir la colonne I</v>
      </c>
      <c r="AA390" s="84" t="s">
        <v>64</v>
      </c>
      <c r="AB390" s="315" t="str">
        <f t="shared" si="173"/>
        <v>Remplir les termes C, P et TVA</v>
      </c>
      <c r="AC390" s="55"/>
      <c r="AD390" s="65"/>
      <c r="AE390" s="56"/>
      <c r="AF390" s="48" t="s">
        <v>64</v>
      </c>
      <c r="AG390" s="99" t="str">
        <f t="shared" si="174"/>
        <v>Remplir la colonne AC ou AE</v>
      </c>
      <c r="AH390" s="103"/>
      <c r="AI390" s="173" t="str">
        <f t="shared" si="190"/>
        <v>Remplir la colonne M</v>
      </c>
      <c r="AJ390" s="179" t="str">
        <f t="shared" si="175"/>
        <v>Remplir la colonne AH</v>
      </c>
      <c r="AK390" s="297" t="str">
        <f t="shared" si="191"/>
        <v>Remplir la colonne I</v>
      </c>
      <c r="AL390" s="84" t="s">
        <v>64</v>
      </c>
      <c r="AM390" s="315" t="str">
        <f t="shared" si="176"/>
        <v>Remplir les termes C, P et TVA</v>
      </c>
      <c r="AN390" s="55"/>
      <c r="AO390" s="65"/>
      <c r="AP390" s="56"/>
      <c r="AQ390" s="48" t="s">
        <v>64</v>
      </c>
      <c r="AR390" s="99" t="str">
        <f t="shared" si="177"/>
        <v>Remplir la colonne AN ou AP</v>
      </c>
      <c r="AS390" s="103"/>
      <c r="AT390" s="173" t="str">
        <f t="shared" si="192"/>
        <v>Remplir la colonne M</v>
      </c>
      <c r="AU390" s="179" t="str">
        <f t="shared" si="178"/>
        <v>Remplir la colonne AS</v>
      </c>
      <c r="AV390" s="297" t="str">
        <f t="shared" si="193"/>
        <v>Remplir la colonne I</v>
      </c>
      <c r="AW390" s="84" t="s">
        <v>64</v>
      </c>
      <c r="AX390" s="315" t="str">
        <f t="shared" si="179"/>
        <v>Remplir les termes C, P et TVA</v>
      </c>
      <c r="AY390" s="55"/>
      <c r="AZ390" s="65"/>
      <c r="BA390" s="56"/>
      <c r="BB390" s="48" t="s">
        <v>64</v>
      </c>
      <c r="BC390" s="99" t="str">
        <f t="shared" si="180"/>
        <v>Remplir la colonne AY ou BA</v>
      </c>
      <c r="BD390" s="103"/>
      <c r="BE390" s="173" t="str">
        <f t="shared" si="194"/>
        <v>Remplir la colonne M</v>
      </c>
      <c r="BF390" s="179" t="str">
        <f t="shared" si="181"/>
        <v>Remplir la colonne BD</v>
      </c>
      <c r="BG390" s="297" t="str">
        <f t="shared" si="195"/>
        <v>Remplir la colonne I</v>
      </c>
      <c r="BH390" s="84" t="s">
        <v>64</v>
      </c>
      <c r="BI390" s="315" t="str">
        <f t="shared" si="182"/>
        <v>Remplir les termes C, P et TVA</v>
      </c>
      <c r="BJ390" s="55"/>
      <c r="BK390" s="65"/>
      <c r="BL390" s="56"/>
      <c r="BM390" s="48" t="s">
        <v>64</v>
      </c>
      <c r="BN390" s="99" t="str">
        <f t="shared" si="183"/>
        <v>Remplir la colonne BJ ou BL</v>
      </c>
      <c r="BO390" s="103"/>
      <c r="BP390" s="173" t="str">
        <f t="shared" si="196"/>
        <v>Remplir la colonne M</v>
      </c>
      <c r="BQ390" s="179" t="str">
        <f t="shared" si="184"/>
        <v>Remplir la colonne BO</v>
      </c>
      <c r="BR390" s="297" t="str">
        <f t="shared" si="197"/>
        <v>Remplir la colonne I</v>
      </c>
      <c r="BS390" s="84" t="s">
        <v>64</v>
      </c>
      <c r="BT390" s="315" t="str">
        <f t="shared" si="185"/>
        <v>Remplir les termes C, P et TVA</v>
      </c>
      <c r="BU390" s="55"/>
      <c r="BV390" s="65"/>
      <c r="BW390" s="56"/>
      <c r="BX390" s="48" t="s">
        <v>64</v>
      </c>
      <c r="BY390" s="99" t="str">
        <f t="shared" si="186"/>
        <v>Remplir la colonne BU ou BW</v>
      </c>
      <c r="BZ390" s="103"/>
      <c r="CA390" s="173" t="str">
        <f t="shared" si="198"/>
        <v>Remplir la colonne M</v>
      </c>
      <c r="CB390" s="179" t="str">
        <f t="shared" si="187"/>
        <v>Remplir la colonne BZ</v>
      </c>
      <c r="CC390" s="297" t="str">
        <f t="shared" si="199"/>
        <v>Remplir la colonne I</v>
      </c>
      <c r="CD390" s="84" t="s">
        <v>64</v>
      </c>
      <c r="CE390" s="315" t="str">
        <f t="shared" si="188"/>
        <v>Remplir les termes C, P et TVA</v>
      </c>
      <c r="CF390" s="61" t="str">
        <f t="shared" si="169"/>
        <v>REMPLIR TYPE DE CLIENT</v>
      </c>
      <c r="CG390" s="107" t="str">
        <f t="shared" si="170"/>
        <v>Montant total de l'aide demandée non indiqué</v>
      </c>
      <c r="CH390" s="1"/>
      <c r="CI390" s="1"/>
      <c r="CJ390" s="1"/>
      <c r="CK390" s="1"/>
      <c r="CL390" s="1"/>
    </row>
    <row r="391" spans="1:90" x14ac:dyDescent="0.25">
      <c r="A391" s="51"/>
      <c r="B391" s="111"/>
      <c r="C391" s="111"/>
      <c r="D391" s="111"/>
      <c r="E391" s="111"/>
      <c r="F391" s="111"/>
      <c r="G391" s="132"/>
      <c r="H391" s="151"/>
      <c r="I391" s="299"/>
      <c r="J391" s="152"/>
      <c r="K391" s="153"/>
      <c r="L391" s="169"/>
      <c r="M391" s="39"/>
      <c r="N391" s="90"/>
      <c r="O391" s="39"/>
      <c r="P391" s="23"/>
      <c r="Q391" s="170">
        <f t="shared" si="167"/>
        <v>0</v>
      </c>
      <c r="R391" s="55"/>
      <c r="S391" s="65"/>
      <c r="T391" s="56"/>
      <c r="U391" s="48" t="s">
        <v>64</v>
      </c>
      <c r="V391" s="99" t="str">
        <f t="shared" si="171"/>
        <v>Remplir la colonne R ou T</v>
      </c>
      <c r="W391" s="103"/>
      <c r="X391" s="173" t="str">
        <f t="shared" si="168"/>
        <v>Remplir la colonne M</v>
      </c>
      <c r="Y391" s="179" t="str">
        <f t="shared" si="172"/>
        <v>Remplir la colonne W</v>
      </c>
      <c r="Z391" s="297" t="str">
        <f t="shared" si="189"/>
        <v>Remplir la colonne I</v>
      </c>
      <c r="AA391" s="84" t="s">
        <v>64</v>
      </c>
      <c r="AB391" s="315" t="str">
        <f t="shared" si="173"/>
        <v>Remplir les termes C, P et TVA</v>
      </c>
      <c r="AC391" s="55"/>
      <c r="AD391" s="65"/>
      <c r="AE391" s="56"/>
      <c r="AF391" s="48" t="s">
        <v>64</v>
      </c>
      <c r="AG391" s="99" t="str">
        <f t="shared" si="174"/>
        <v>Remplir la colonne AC ou AE</v>
      </c>
      <c r="AH391" s="103"/>
      <c r="AI391" s="173" t="str">
        <f t="shared" si="190"/>
        <v>Remplir la colonne M</v>
      </c>
      <c r="AJ391" s="179" t="str">
        <f t="shared" si="175"/>
        <v>Remplir la colonne AH</v>
      </c>
      <c r="AK391" s="297" t="str">
        <f t="shared" si="191"/>
        <v>Remplir la colonne I</v>
      </c>
      <c r="AL391" s="84" t="s">
        <v>64</v>
      </c>
      <c r="AM391" s="315" t="str">
        <f t="shared" si="176"/>
        <v>Remplir les termes C, P et TVA</v>
      </c>
      <c r="AN391" s="55"/>
      <c r="AO391" s="65"/>
      <c r="AP391" s="56"/>
      <c r="AQ391" s="48" t="s">
        <v>64</v>
      </c>
      <c r="AR391" s="99" t="str">
        <f t="shared" si="177"/>
        <v>Remplir la colonne AN ou AP</v>
      </c>
      <c r="AS391" s="103"/>
      <c r="AT391" s="173" t="str">
        <f t="shared" si="192"/>
        <v>Remplir la colonne M</v>
      </c>
      <c r="AU391" s="179" t="str">
        <f t="shared" si="178"/>
        <v>Remplir la colonne AS</v>
      </c>
      <c r="AV391" s="297" t="str">
        <f t="shared" si="193"/>
        <v>Remplir la colonne I</v>
      </c>
      <c r="AW391" s="84" t="s">
        <v>64</v>
      </c>
      <c r="AX391" s="315" t="str">
        <f t="shared" si="179"/>
        <v>Remplir les termes C, P et TVA</v>
      </c>
      <c r="AY391" s="55"/>
      <c r="AZ391" s="65"/>
      <c r="BA391" s="56"/>
      <c r="BB391" s="48" t="s">
        <v>64</v>
      </c>
      <c r="BC391" s="99" t="str">
        <f t="shared" si="180"/>
        <v>Remplir la colonne AY ou BA</v>
      </c>
      <c r="BD391" s="103"/>
      <c r="BE391" s="173" t="str">
        <f t="shared" si="194"/>
        <v>Remplir la colonne M</v>
      </c>
      <c r="BF391" s="179" t="str">
        <f t="shared" si="181"/>
        <v>Remplir la colonne BD</v>
      </c>
      <c r="BG391" s="297" t="str">
        <f t="shared" si="195"/>
        <v>Remplir la colonne I</v>
      </c>
      <c r="BH391" s="84" t="s">
        <v>64</v>
      </c>
      <c r="BI391" s="315" t="str">
        <f t="shared" si="182"/>
        <v>Remplir les termes C, P et TVA</v>
      </c>
      <c r="BJ391" s="55"/>
      <c r="BK391" s="65"/>
      <c r="BL391" s="56"/>
      <c r="BM391" s="48" t="s">
        <v>64</v>
      </c>
      <c r="BN391" s="99" t="str">
        <f t="shared" si="183"/>
        <v>Remplir la colonne BJ ou BL</v>
      </c>
      <c r="BO391" s="103"/>
      <c r="BP391" s="173" t="str">
        <f t="shared" si="196"/>
        <v>Remplir la colonne M</v>
      </c>
      <c r="BQ391" s="179" t="str">
        <f t="shared" si="184"/>
        <v>Remplir la colonne BO</v>
      </c>
      <c r="BR391" s="297" t="str">
        <f t="shared" si="197"/>
        <v>Remplir la colonne I</v>
      </c>
      <c r="BS391" s="84" t="s">
        <v>64</v>
      </c>
      <c r="BT391" s="315" t="str">
        <f t="shared" si="185"/>
        <v>Remplir les termes C, P et TVA</v>
      </c>
      <c r="BU391" s="55"/>
      <c r="BV391" s="65"/>
      <c r="BW391" s="56"/>
      <c r="BX391" s="48" t="s">
        <v>64</v>
      </c>
      <c r="BY391" s="99" t="str">
        <f t="shared" si="186"/>
        <v>Remplir la colonne BU ou BW</v>
      </c>
      <c r="BZ391" s="103"/>
      <c r="CA391" s="173" t="str">
        <f t="shared" si="198"/>
        <v>Remplir la colonne M</v>
      </c>
      <c r="CB391" s="179" t="str">
        <f t="shared" si="187"/>
        <v>Remplir la colonne BZ</v>
      </c>
      <c r="CC391" s="297" t="str">
        <f t="shared" si="199"/>
        <v>Remplir la colonne I</v>
      </c>
      <c r="CD391" s="84" t="s">
        <v>64</v>
      </c>
      <c r="CE391" s="315" t="str">
        <f t="shared" si="188"/>
        <v>Remplir les termes C, P et TVA</v>
      </c>
      <c r="CF391" s="61" t="str">
        <f t="shared" si="169"/>
        <v>REMPLIR TYPE DE CLIENT</v>
      </c>
      <c r="CG391" s="107" t="str">
        <f t="shared" si="170"/>
        <v>Montant total de l'aide demandée non indiqué</v>
      </c>
      <c r="CH391" s="1"/>
      <c r="CI391" s="1"/>
      <c r="CJ391" s="1"/>
      <c r="CK391" s="1"/>
      <c r="CL391" s="1"/>
    </row>
    <row r="392" spans="1:90" x14ac:dyDescent="0.25">
      <c r="A392" s="51"/>
      <c r="B392" s="111"/>
      <c r="C392" s="111"/>
      <c r="D392" s="111"/>
      <c r="E392" s="111"/>
      <c r="F392" s="111"/>
      <c r="G392" s="132"/>
      <c r="H392" s="151"/>
      <c r="I392" s="299"/>
      <c r="J392" s="152"/>
      <c r="K392" s="153"/>
      <c r="L392" s="169"/>
      <c r="M392" s="39"/>
      <c r="N392" s="90"/>
      <c r="O392" s="39"/>
      <c r="P392" s="23"/>
      <c r="Q392" s="170">
        <f t="shared" si="167"/>
        <v>0</v>
      </c>
      <c r="R392" s="55"/>
      <c r="S392" s="65"/>
      <c r="T392" s="56"/>
      <c r="U392" s="48" t="s">
        <v>64</v>
      </c>
      <c r="V392" s="99" t="str">
        <f t="shared" si="171"/>
        <v>Remplir la colonne R ou T</v>
      </c>
      <c r="W392" s="103"/>
      <c r="X392" s="173" t="str">
        <f t="shared" si="168"/>
        <v>Remplir la colonne M</v>
      </c>
      <c r="Y392" s="179" t="str">
        <f t="shared" si="172"/>
        <v>Remplir la colonne W</v>
      </c>
      <c r="Z392" s="297" t="str">
        <f t="shared" si="189"/>
        <v>Remplir la colonne I</v>
      </c>
      <c r="AA392" s="84" t="s">
        <v>64</v>
      </c>
      <c r="AB392" s="315" t="str">
        <f t="shared" si="173"/>
        <v>Remplir les termes C, P et TVA</v>
      </c>
      <c r="AC392" s="55"/>
      <c r="AD392" s="65"/>
      <c r="AE392" s="56"/>
      <c r="AF392" s="48" t="s">
        <v>64</v>
      </c>
      <c r="AG392" s="99" t="str">
        <f t="shared" si="174"/>
        <v>Remplir la colonne AC ou AE</v>
      </c>
      <c r="AH392" s="103"/>
      <c r="AI392" s="173" t="str">
        <f t="shared" si="190"/>
        <v>Remplir la colonne M</v>
      </c>
      <c r="AJ392" s="179" t="str">
        <f t="shared" si="175"/>
        <v>Remplir la colonne AH</v>
      </c>
      <c r="AK392" s="297" t="str">
        <f t="shared" si="191"/>
        <v>Remplir la colonne I</v>
      </c>
      <c r="AL392" s="84" t="s">
        <v>64</v>
      </c>
      <c r="AM392" s="315" t="str">
        <f t="shared" si="176"/>
        <v>Remplir les termes C, P et TVA</v>
      </c>
      <c r="AN392" s="55"/>
      <c r="AO392" s="65"/>
      <c r="AP392" s="56"/>
      <c r="AQ392" s="48" t="s">
        <v>64</v>
      </c>
      <c r="AR392" s="99" t="str">
        <f t="shared" si="177"/>
        <v>Remplir la colonne AN ou AP</v>
      </c>
      <c r="AS392" s="103"/>
      <c r="AT392" s="173" t="str">
        <f t="shared" si="192"/>
        <v>Remplir la colonne M</v>
      </c>
      <c r="AU392" s="179" t="str">
        <f t="shared" si="178"/>
        <v>Remplir la colonne AS</v>
      </c>
      <c r="AV392" s="297" t="str">
        <f t="shared" si="193"/>
        <v>Remplir la colonne I</v>
      </c>
      <c r="AW392" s="84" t="s">
        <v>64</v>
      </c>
      <c r="AX392" s="315" t="str">
        <f t="shared" si="179"/>
        <v>Remplir les termes C, P et TVA</v>
      </c>
      <c r="AY392" s="55"/>
      <c r="AZ392" s="65"/>
      <c r="BA392" s="56"/>
      <c r="BB392" s="48" t="s">
        <v>64</v>
      </c>
      <c r="BC392" s="99" t="str">
        <f t="shared" si="180"/>
        <v>Remplir la colonne AY ou BA</v>
      </c>
      <c r="BD392" s="103"/>
      <c r="BE392" s="173" t="str">
        <f t="shared" si="194"/>
        <v>Remplir la colonne M</v>
      </c>
      <c r="BF392" s="179" t="str">
        <f t="shared" si="181"/>
        <v>Remplir la colonne BD</v>
      </c>
      <c r="BG392" s="297" t="str">
        <f t="shared" si="195"/>
        <v>Remplir la colonne I</v>
      </c>
      <c r="BH392" s="84" t="s">
        <v>64</v>
      </c>
      <c r="BI392" s="315" t="str">
        <f t="shared" si="182"/>
        <v>Remplir les termes C, P et TVA</v>
      </c>
      <c r="BJ392" s="55"/>
      <c r="BK392" s="65"/>
      <c r="BL392" s="56"/>
      <c r="BM392" s="48" t="s">
        <v>64</v>
      </c>
      <c r="BN392" s="99" t="str">
        <f t="shared" si="183"/>
        <v>Remplir la colonne BJ ou BL</v>
      </c>
      <c r="BO392" s="103"/>
      <c r="BP392" s="173" t="str">
        <f t="shared" si="196"/>
        <v>Remplir la colonne M</v>
      </c>
      <c r="BQ392" s="179" t="str">
        <f t="shared" si="184"/>
        <v>Remplir la colonne BO</v>
      </c>
      <c r="BR392" s="297" t="str">
        <f t="shared" si="197"/>
        <v>Remplir la colonne I</v>
      </c>
      <c r="BS392" s="84" t="s">
        <v>64</v>
      </c>
      <c r="BT392" s="315" t="str">
        <f t="shared" si="185"/>
        <v>Remplir les termes C, P et TVA</v>
      </c>
      <c r="BU392" s="55"/>
      <c r="BV392" s="65"/>
      <c r="BW392" s="56"/>
      <c r="BX392" s="48" t="s">
        <v>64</v>
      </c>
      <c r="BY392" s="99" t="str">
        <f t="shared" si="186"/>
        <v>Remplir la colonne BU ou BW</v>
      </c>
      <c r="BZ392" s="103"/>
      <c r="CA392" s="173" t="str">
        <f t="shared" si="198"/>
        <v>Remplir la colonne M</v>
      </c>
      <c r="CB392" s="179" t="str">
        <f t="shared" si="187"/>
        <v>Remplir la colonne BZ</v>
      </c>
      <c r="CC392" s="297" t="str">
        <f t="shared" si="199"/>
        <v>Remplir la colonne I</v>
      </c>
      <c r="CD392" s="84" t="s">
        <v>64</v>
      </c>
      <c r="CE392" s="315" t="str">
        <f t="shared" si="188"/>
        <v>Remplir les termes C, P et TVA</v>
      </c>
      <c r="CF392" s="61" t="str">
        <f t="shared" si="169"/>
        <v>REMPLIR TYPE DE CLIENT</v>
      </c>
      <c r="CG392" s="107" t="str">
        <f t="shared" si="170"/>
        <v>Montant total de l'aide demandée non indiqué</v>
      </c>
      <c r="CH392" s="1"/>
      <c r="CI392" s="1"/>
      <c r="CJ392" s="1"/>
      <c r="CK392" s="1"/>
      <c r="CL392" s="1"/>
    </row>
    <row r="393" spans="1:90" x14ac:dyDescent="0.25">
      <c r="A393" s="51"/>
      <c r="B393" s="111"/>
      <c r="C393" s="111"/>
      <c r="D393" s="111"/>
      <c r="E393" s="111"/>
      <c r="F393" s="111"/>
      <c r="G393" s="132"/>
      <c r="H393" s="151"/>
      <c r="I393" s="299"/>
      <c r="J393" s="152"/>
      <c r="K393" s="153"/>
      <c r="L393" s="169"/>
      <c r="M393" s="39"/>
      <c r="N393" s="90"/>
      <c r="O393" s="39"/>
      <c r="P393" s="23"/>
      <c r="Q393" s="170">
        <f t="shared" si="167"/>
        <v>0</v>
      </c>
      <c r="R393" s="55"/>
      <c r="S393" s="65"/>
      <c r="T393" s="56"/>
      <c r="U393" s="48" t="s">
        <v>64</v>
      </c>
      <c r="V393" s="99" t="str">
        <f t="shared" si="171"/>
        <v>Remplir la colonne R ou T</v>
      </c>
      <c r="W393" s="103"/>
      <c r="X393" s="173" t="str">
        <f t="shared" si="168"/>
        <v>Remplir la colonne M</v>
      </c>
      <c r="Y393" s="179" t="str">
        <f t="shared" si="172"/>
        <v>Remplir la colonne W</v>
      </c>
      <c r="Z393" s="297" t="str">
        <f t="shared" si="189"/>
        <v>Remplir la colonne I</v>
      </c>
      <c r="AA393" s="84" t="s">
        <v>64</v>
      </c>
      <c r="AB393" s="315" t="str">
        <f t="shared" si="173"/>
        <v>Remplir les termes C, P et TVA</v>
      </c>
      <c r="AC393" s="55"/>
      <c r="AD393" s="65"/>
      <c r="AE393" s="56"/>
      <c r="AF393" s="48" t="s">
        <v>64</v>
      </c>
      <c r="AG393" s="99" t="str">
        <f t="shared" si="174"/>
        <v>Remplir la colonne AC ou AE</v>
      </c>
      <c r="AH393" s="103"/>
      <c r="AI393" s="173" t="str">
        <f t="shared" si="190"/>
        <v>Remplir la colonne M</v>
      </c>
      <c r="AJ393" s="179" t="str">
        <f t="shared" si="175"/>
        <v>Remplir la colonne AH</v>
      </c>
      <c r="AK393" s="297" t="str">
        <f t="shared" si="191"/>
        <v>Remplir la colonne I</v>
      </c>
      <c r="AL393" s="84" t="s">
        <v>64</v>
      </c>
      <c r="AM393" s="315" t="str">
        <f t="shared" si="176"/>
        <v>Remplir les termes C, P et TVA</v>
      </c>
      <c r="AN393" s="55"/>
      <c r="AO393" s="65"/>
      <c r="AP393" s="56"/>
      <c r="AQ393" s="48" t="s">
        <v>64</v>
      </c>
      <c r="AR393" s="99" t="str">
        <f t="shared" si="177"/>
        <v>Remplir la colonne AN ou AP</v>
      </c>
      <c r="AS393" s="103"/>
      <c r="AT393" s="173" t="str">
        <f t="shared" si="192"/>
        <v>Remplir la colonne M</v>
      </c>
      <c r="AU393" s="179" t="str">
        <f t="shared" si="178"/>
        <v>Remplir la colonne AS</v>
      </c>
      <c r="AV393" s="297" t="str">
        <f t="shared" si="193"/>
        <v>Remplir la colonne I</v>
      </c>
      <c r="AW393" s="84" t="s">
        <v>64</v>
      </c>
      <c r="AX393" s="315" t="str">
        <f t="shared" si="179"/>
        <v>Remplir les termes C, P et TVA</v>
      </c>
      <c r="AY393" s="55"/>
      <c r="AZ393" s="65"/>
      <c r="BA393" s="56"/>
      <c r="BB393" s="48" t="s">
        <v>64</v>
      </c>
      <c r="BC393" s="99" t="str">
        <f t="shared" si="180"/>
        <v>Remplir la colonne AY ou BA</v>
      </c>
      <c r="BD393" s="103"/>
      <c r="BE393" s="173" t="str">
        <f t="shared" si="194"/>
        <v>Remplir la colonne M</v>
      </c>
      <c r="BF393" s="179" t="str">
        <f t="shared" si="181"/>
        <v>Remplir la colonne BD</v>
      </c>
      <c r="BG393" s="297" t="str">
        <f t="shared" si="195"/>
        <v>Remplir la colonne I</v>
      </c>
      <c r="BH393" s="84" t="s">
        <v>64</v>
      </c>
      <c r="BI393" s="315" t="str">
        <f t="shared" si="182"/>
        <v>Remplir les termes C, P et TVA</v>
      </c>
      <c r="BJ393" s="55"/>
      <c r="BK393" s="65"/>
      <c r="BL393" s="56"/>
      <c r="BM393" s="48" t="s">
        <v>64</v>
      </c>
      <c r="BN393" s="99" t="str">
        <f t="shared" si="183"/>
        <v>Remplir la colonne BJ ou BL</v>
      </c>
      <c r="BO393" s="103"/>
      <c r="BP393" s="173" t="str">
        <f t="shared" si="196"/>
        <v>Remplir la colonne M</v>
      </c>
      <c r="BQ393" s="179" t="str">
        <f t="shared" si="184"/>
        <v>Remplir la colonne BO</v>
      </c>
      <c r="BR393" s="297" t="str">
        <f t="shared" si="197"/>
        <v>Remplir la colonne I</v>
      </c>
      <c r="BS393" s="84" t="s">
        <v>64</v>
      </c>
      <c r="BT393" s="315" t="str">
        <f t="shared" si="185"/>
        <v>Remplir les termes C, P et TVA</v>
      </c>
      <c r="BU393" s="55"/>
      <c r="BV393" s="65"/>
      <c r="BW393" s="56"/>
      <c r="BX393" s="48" t="s">
        <v>64</v>
      </c>
      <c r="BY393" s="99" t="str">
        <f t="shared" si="186"/>
        <v>Remplir la colonne BU ou BW</v>
      </c>
      <c r="BZ393" s="103"/>
      <c r="CA393" s="173" t="str">
        <f t="shared" si="198"/>
        <v>Remplir la colonne M</v>
      </c>
      <c r="CB393" s="179" t="str">
        <f t="shared" si="187"/>
        <v>Remplir la colonne BZ</v>
      </c>
      <c r="CC393" s="297" t="str">
        <f t="shared" si="199"/>
        <v>Remplir la colonne I</v>
      </c>
      <c r="CD393" s="84" t="s">
        <v>64</v>
      </c>
      <c r="CE393" s="315" t="str">
        <f t="shared" si="188"/>
        <v>Remplir les termes C, P et TVA</v>
      </c>
      <c r="CF393" s="61" t="str">
        <f t="shared" si="169"/>
        <v>REMPLIR TYPE DE CLIENT</v>
      </c>
      <c r="CG393" s="107" t="str">
        <f t="shared" si="170"/>
        <v>Montant total de l'aide demandée non indiqué</v>
      </c>
      <c r="CH393" s="1"/>
      <c r="CI393" s="1"/>
      <c r="CJ393" s="1"/>
      <c r="CK393" s="1"/>
      <c r="CL393" s="1"/>
    </row>
    <row r="394" spans="1:90" x14ac:dyDescent="0.25">
      <c r="A394" s="51"/>
      <c r="B394" s="111"/>
      <c r="C394" s="111"/>
      <c r="D394" s="111"/>
      <c r="E394" s="111"/>
      <c r="F394" s="111"/>
      <c r="G394" s="132"/>
      <c r="H394" s="151"/>
      <c r="I394" s="299"/>
      <c r="J394" s="152"/>
      <c r="K394" s="153"/>
      <c r="L394" s="169"/>
      <c r="M394" s="39"/>
      <c r="N394" s="90"/>
      <c r="O394" s="39"/>
      <c r="P394" s="23"/>
      <c r="Q394" s="170">
        <f t="shared" si="167"/>
        <v>0</v>
      </c>
      <c r="R394" s="55"/>
      <c r="S394" s="65"/>
      <c r="T394" s="56"/>
      <c r="U394" s="48" t="s">
        <v>64</v>
      </c>
      <c r="V394" s="99" t="str">
        <f t="shared" si="171"/>
        <v>Remplir la colonne R ou T</v>
      </c>
      <c r="W394" s="103"/>
      <c r="X394" s="173" t="str">
        <f t="shared" si="168"/>
        <v>Remplir la colonne M</v>
      </c>
      <c r="Y394" s="179" t="str">
        <f t="shared" si="172"/>
        <v>Remplir la colonne W</v>
      </c>
      <c r="Z394" s="297" t="str">
        <f t="shared" si="189"/>
        <v>Remplir la colonne I</v>
      </c>
      <c r="AA394" s="84" t="s">
        <v>64</v>
      </c>
      <c r="AB394" s="315" t="str">
        <f t="shared" si="173"/>
        <v>Remplir les termes C, P et TVA</v>
      </c>
      <c r="AC394" s="55"/>
      <c r="AD394" s="65"/>
      <c r="AE394" s="56"/>
      <c r="AF394" s="48" t="s">
        <v>64</v>
      </c>
      <c r="AG394" s="99" t="str">
        <f t="shared" si="174"/>
        <v>Remplir la colonne AC ou AE</v>
      </c>
      <c r="AH394" s="103"/>
      <c r="AI394" s="173" t="str">
        <f t="shared" si="190"/>
        <v>Remplir la colonne M</v>
      </c>
      <c r="AJ394" s="179" t="str">
        <f t="shared" si="175"/>
        <v>Remplir la colonne AH</v>
      </c>
      <c r="AK394" s="297" t="str">
        <f t="shared" si="191"/>
        <v>Remplir la colonne I</v>
      </c>
      <c r="AL394" s="84" t="s">
        <v>64</v>
      </c>
      <c r="AM394" s="315" t="str">
        <f t="shared" si="176"/>
        <v>Remplir les termes C, P et TVA</v>
      </c>
      <c r="AN394" s="55"/>
      <c r="AO394" s="65"/>
      <c r="AP394" s="56"/>
      <c r="AQ394" s="48" t="s">
        <v>64</v>
      </c>
      <c r="AR394" s="99" t="str">
        <f t="shared" si="177"/>
        <v>Remplir la colonne AN ou AP</v>
      </c>
      <c r="AS394" s="103"/>
      <c r="AT394" s="173" t="str">
        <f t="shared" si="192"/>
        <v>Remplir la colonne M</v>
      </c>
      <c r="AU394" s="179" t="str">
        <f t="shared" si="178"/>
        <v>Remplir la colonne AS</v>
      </c>
      <c r="AV394" s="297" t="str">
        <f t="shared" si="193"/>
        <v>Remplir la colonne I</v>
      </c>
      <c r="AW394" s="84" t="s">
        <v>64</v>
      </c>
      <c r="AX394" s="315" t="str">
        <f t="shared" si="179"/>
        <v>Remplir les termes C, P et TVA</v>
      </c>
      <c r="AY394" s="55"/>
      <c r="AZ394" s="65"/>
      <c r="BA394" s="56"/>
      <c r="BB394" s="48" t="s">
        <v>64</v>
      </c>
      <c r="BC394" s="99" t="str">
        <f t="shared" si="180"/>
        <v>Remplir la colonne AY ou BA</v>
      </c>
      <c r="BD394" s="103"/>
      <c r="BE394" s="173" t="str">
        <f t="shared" si="194"/>
        <v>Remplir la colonne M</v>
      </c>
      <c r="BF394" s="179" t="str">
        <f t="shared" si="181"/>
        <v>Remplir la colonne BD</v>
      </c>
      <c r="BG394" s="297" t="str">
        <f t="shared" si="195"/>
        <v>Remplir la colonne I</v>
      </c>
      <c r="BH394" s="84" t="s">
        <v>64</v>
      </c>
      <c r="BI394" s="315" t="str">
        <f t="shared" si="182"/>
        <v>Remplir les termes C, P et TVA</v>
      </c>
      <c r="BJ394" s="55"/>
      <c r="BK394" s="65"/>
      <c r="BL394" s="56"/>
      <c r="BM394" s="48" t="s">
        <v>64</v>
      </c>
      <c r="BN394" s="99" t="str">
        <f t="shared" si="183"/>
        <v>Remplir la colonne BJ ou BL</v>
      </c>
      <c r="BO394" s="103"/>
      <c r="BP394" s="173" t="str">
        <f t="shared" si="196"/>
        <v>Remplir la colonne M</v>
      </c>
      <c r="BQ394" s="179" t="str">
        <f t="shared" si="184"/>
        <v>Remplir la colonne BO</v>
      </c>
      <c r="BR394" s="297" t="str">
        <f t="shared" si="197"/>
        <v>Remplir la colonne I</v>
      </c>
      <c r="BS394" s="84" t="s">
        <v>64</v>
      </c>
      <c r="BT394" s="315" t="str">
        <f t="shared" si="185"/>
        <v>Remplir les termes C, P et TVA</v>
      </c>
      <c r="BU394" s="55"/>
      <c r="BV394" s="65"/>
      <c r="BW394" s="56"/>
      <c r="BX394" s="48" t="s">
        <v>64</v>
      </c>
      <c r="BY394" s="99" t="str">
        <f t="shared" si="186"/>
        <v>Remplir la colonne BU ou BW</v>
      </c>
      <c r="BZ394" s="103"/>
      <c r="CA394" s="173" t="str">
        <f t="shared" si="198"/>
        <v>Remplir la colonne M</v>
      </c>
      <c r="CB394" s="179" t="str">
        <f t="shared" si="187"/>
        <v>Remplir la colonne BZ</v>
      </c>
      <c r="CC394" s="297" t="str">
        <f t="shared" si="199"/>
        <v>Remplir la colonne I</v>
      </c>
      <c r="CD394" s="84" t="s">
        <v>64</v>
      </c>
      <c r="CE394" s="315" t="str">
        <f t="shared" si="188"/>
        <v>Remplir les termes C, P et TVA</v>
      </c>
      <c r="CF394" s="61" t="str">
        <f t="shared" si="169"/>
        <v>REMPLIR TYPE DE CLIENT</v>
      </c>
      <c r="CG394" s="107" t="str">
        <f t="shared" si="170"/>
        <v>Montant total de l'aide demandée non indiqué</v>
      </c>
      <c r="CH394" s="1"/>
      <c r="CI394" s="1"/>
      <c r="CJ394" s="1"/>
      <c r="CK394" s="1"/>
      <c r="CL394" s="1"/>
    </row>
    <row r="395" spans="1:90" x14ac:dyDescent="0.25">
      <c r="A395" s="51"/>
      <c r="B395" s="111"/>
      <c r="C395" s="111"/>
      <c r="D395" s="111"/>
      <c r="E395" s="111"/>
      <c r="F395" s="111"/>
      <c r="G395" s="132"/>
      <c r="H395" s="151"/>
      <c r="I395" s="299"/>
      <c r="J395" s="152"/>
      <c r="K395" s="153"/>
      <c r="L395" s="169"/>
      <c r="M395" s="39"/>
      <c r="N395" s="90"/>
      <c r="O395" s="39"/>
      <c r="P395" s="23"/>
      <c r="Q395" s="170">
        <f t="shared" si="167"/>
        <v>0</v>
      </c>
      <c r="R395" s="55"/>
      <c r="S395" s="65"/>
      <c r="T395" s="56"/>
      <c r="U395" s="48" t="s">
        <v>64</v>
      </c>
      <c r="V395" s="99" t="str">
        <f t="shared" si="171"/>
        <v>Remplir la colonne R ou T</v>
      </c>
      <c r="W395" s="103"/>
      <c r="X395" s="173" t="str">
        <f t="shared" si="168"/>
        <v>Remplir la colonne M</v>
      </c>
      <c r="Y395" s="179" t="str">
        <f t="shared" si="172"/>
        <v>Remplir la colonne W</v>
      </c>
      <c r="Z395" s="297" t="str">
        <f t="shared" si="189"/>
        <v>Remplir la colonne I</v>
      </c>
      <c r="AA395" s="84" t="s">
        <v>64</v>
      </c>
      <c r="AB395" s="315" t="str">
        <f t="shared" si="173"/>
        <v>Remplir les termes C, P et TVA</v>
      </c>
      <c r="AC395" s="55"/>
      <c r="AD395" s="65"/>
      <c r="AE395" s="56"/>
      <c r="AF395" s="48" t="s">
        <v>64</v>
      </c>
      <c r="AG395" s="99" t="str">
        <f t="shared" si="174"/>
        <v>Remplir la colonne AC ou AE</v>
      </c>
      <c r="AH395" s="103"/>
      <c r="AI395" s="173" t="str">
        <f t="shared" si="190"/>
        <v>Remplir la colonne M</v>
      </c>
      <c r="AJ395" s="179" t="str">
        <f t="shared" si="175"/>
        <v>Remplir la colonne AH</v>
      </c>
      <c r="AK395" s="297" t="str">
        <f t="shared" si="191"/>
        <v>Remplir la colonne I</v>
      </c>
      <c r="AL395" s="84" t="s">
        <v>64</v>
      </c>
      <c r="AM395" s="315" t="str">
        <f t="shared" si="176"/>
        <v>Remplir les termes C, P et TVA</v>
      </c>
      <c r="AN395" s="55"/>
      <c r="AO395" s="65"/>
      <c r="AP395" s="56"/>
      <c r="AQ395" s="48" t="s">
        <v>64</v>
      </c>
      <c r="AR395" s="99" t="str">
        <f t="shared" si="177"/>
        <v>Remplir la colonne AN ou AP</v>
      </c>
      <c r="AS395" s="103"/>
      <c r="AT395" s="173" t="str">
        <f t="shared" si="192"/>
        <v>Remplir la colonne M</v>
      </c>
      <c r="AU395" s="179" t="str">
        <f t="shared" si="178"/>
        <v>Remplir la colonne AS</v>
      </c>
      <c r="AV395" s="297" t="str">
        <f t="shared" si="193"/>
        <v>Remplir la colonne I</v>
      </c>
      <c r="AW395" s="84" t="s">
        <v>64</v>
      </c>
      <c r="AX395" s="315" t="str">
        <f t="shared" si="179"/>
        <v>Remplir les termes C, P et TVA</v>
      </c>
      <c r="AY395" s="55"/>
      <c r="AZ395" s="65"/>
      <c r="BA395" s="56"/>
      <c r="BB395" s="48" t="s">
        <v>64</v>
      </c>
      <c r="BC395" s="99" t="str">
        <f t="shared" si="180"/>
        <v>Remplir la colonne AY ou BA</v>
      </c>
      <c r="BD395" s="103"/>
      <c r="BE395" s="173" t="str">
        <f t="shared" si="194"/>
        <v>Remplir la colonne M</v>
      </c>
      <c r="BF395" s="179" t="str">
        <f t="shared" si="181"/>
        <v>Remplir la colonne BD</v>
      </c>
      <c r="BG395" s="297" t="str">
        <f t="shared" si="195"/>
        <v>Remplir la colonne I</v>
      </c>
      <c r="BH395" s="84" t="s">
        <v>64</v>
      </c>
      <c r="BI395" s="315" t="str">
        <f t="shared" si="182"/>
        <v>Remplir les termes C, P et TVA</v>
      </c>
      <c r="BJ395" s="55"/>
      <c r="BK395" s="65"/>
      <c r="BL395" s="56"/>
      <c r="BM395" s="48" t="s">
        <v>64</v>
      </c>
      <c r="BN395" s="99" t="str">
        <f t="shared" si="183"/>
        <v>Remplir la colonne BJ ou BL</v>
      </c>
      <c r="BO395" s="103"/>
      <c r="BP395" s="173" t="str">
        <f t="shared" si="196"/>
        <v>Remplir la colonne M</v>
      </c>
      <c r="BQ395" s="179" t="str">
        <f t="shared" si="184"/>
        <v>Remplir la colonne BO</v>
      </c>
      <c r="BR395" s="297" t="str">
        <f t="shared" si="197"/>
        <v>Remplir la colonne I</v>
      </c>
      <c r="BS395" s="84" t="s">
        <v>64</v>
      </c>
      <c r="BT395" s="315" t="str">
        <f t="shared" si="185"/>
        <v>Remplir les termes C, P et TVA</v>
      </c>
      <c r="BU395" s="55"/>
      <c r="BV395" s="65"/>
      <c r="BW395" s="56"/>
      <c r="BX395" s="48" t="s">
        <v>64</v>
      </c>
      <c r="BY395" s="99" t="str">
        <f t="shared" si="186"/>
        <v>Remplir la colonne BU ou BW</v>
      </c>
      <c r="BZ395" s="103"/>
      <c r="CA395" s="173" t="str">
        <f t="shared" si="198"/>
        <v>Remplir la colonne M</v>
      </c>
      <c r="CB395" s="179" t="str">
        <f t="shared" si="187"/>
        <v>Remplir la colonne BZ</v>
      </c>
      <c r="CC395" s="297" t="str">
        <f t="shared" si="199"/>
        <v>Remplir la colonne I</v>
      </c>
      <c r="CD395" s="84" t="s">
        <v>64</v>
      </c>
      <c r="CE395" s="315" t="str">
        <f t="shared" si="188"/>
        <v>Remplir les termes C, P et TVA</v>
      </c>
      <c r="CF395" s="61" t="str">
        <f t="shared" si="169"/>
        <v>REMPLIR TYPE DE CLIENT</v>
      </c>
      <c r="CG395" s="107" t="str">
        <f t="shared" si="170"/>
        <v>Montant total de l'aide demandée non indiqué</v>
      </c>
      <c r="CH395" s="1"/>
      <c r="CI395" s="1"/>
      <c r="CJ395" s="1"/>
      <c r="CK395" s="1"/>
      <c r="CL395" s="1"/>
    </row>
    <row r="396" spans="1:90" x14ac:dyDescent="0.25">
      <c r="A396" s="51"/>
      <c r="B396" s="111"/>
      <c r="C396" s="111"/>
      <c r="D396" s="111"/>
      <c r="E396" s="111"/>
      <c r="F396" s="111"/>
      <c r="G396" s="132"/>
      <c r="H396" s="151"/>
      <c r="I396" s="299"/>
      <c r="J396" s="152"/>
      <c r="K396" s="153"/>
      <c r="L396" s="169"/>
      <c r="M396" s="39"/>
      <c r="N396" s="90"/>
      <c r="O396" s="39"/>
      <c r="P396" s="23"/>
      <c r="Q396" s="170">
        <f t="shared" si="167"/>
        <v>0</v>
      </c>
      <c r="R396" s="55"/>
      <c r="S396" s="65"/>
      <c r="T396" s="56"/>
      <c r="U396" s="48" t="s">
        <v>64</v>
      </c>
      <c r="V396" s="99" t="str">
        <f t="shared" si="171"/>
        <v>Remplir la colonne R ou T</v>
      </c>
      <c r="W396" s="103"/>
      <c r="X396" s="173" t="str">
        <f t="shared" si="168"/>
        <v>Remplir la colonne M</v>
      </c>
      <c r="Y396" s="179" t="str">
        <f t="shared" si="172"/>
        <v>Remplir la colonne W</v>
      </c>
      <c r="Z396" s="297" t="str">
        <f t="shared" si="189"/>
        <v>Remplir la colonne I</v>
      </c>
      <c r="AA396" s="84" t="s">
        <v>64</v>
      </c>
      <c r="AB396" s="315" t="str">
        <f t="shared" si="173"/>
        <v>Remplir les termes C, P et TVA</v>
      </c>
      <c r="AC396" s="55"/>
      <c r="AD396" s="65"/>
      <c r="AE396" s="56"/>
      <c r="AF396" s="48" t="s">
        <v>64</v>
      </c>
      <c r="AG396" s="99" t="str">
        <f t="shared" si="174"/>
        <v>Remplir la colonne AC ou AE</v>
      </c>
      <c r="AH396" s="103"/>
      <c r="AI396" s="173" t="str">
        <f t="shared" si="190"/>
        <v>Remplir la colonne M</v>
      </c>
      <c r="AJ396" s="179" t="str">
        <f t="shared" si="175"/>
        <v>Remplir la colonne AH</v>
      </c>
      <c r="AK396" s="297" t="str">
        <f t="shared" si="191"/>
        <v>Remplir la colonne I</v>
      </c>
      <c r="AL396" s="84" t="s">
        <v>64</v>
      </c>
      <c r="AM396" s="315" t="str">
        <f t="shared" si="176"/>
        <v>Remplir les termes C, P et TVA</v>
      </c>
      <c r="AN396" s="55"/>
      <c r="AO396" s="65"/>
      <c r="AP396" s="56"/>
      <c r="AQ396" s="48" t="s">
        <v>64</v>
      </c>
      <c r="AR396" s="99" t="str">
        <f t="shared" si="177"/>
        <v>Remplir la colonne AN ou AP</v>
      </c>
      <c r="AS396" s="103"/>
      <c r="AT396" s="173" t="str">
        <f t="shared" si="192"/>
        <v>Remplir la colonne M</v>
      </c>
      <c r="AU396" s="179" t="str">
        <f t="shared" si="178"/>
        <v>Remplir la colonne AS</v>
      </c>
      <c r="AV396" s="297" t="str">
        <f t="shared" si="193"/>
        <v>Remplir la colonne I</v>
      </c>
      <c r="AW396" s="84" t="s">
        <v>64</v>
      </c>
      <c r="AX396" s="315" t="str">
        <f t="shared" si="179"/>
        <v>Remplir les termes C, P et TVA</v>
      </c>
      <c r="AY396" s="55"/>
      <c r="AZ396" s="65"/>
      <c r="BA396" s="56"/>
      <c r="BB396" s="48" t="s">
        <v>64</v>
      </c>
      <c r="BC396" s="99" t="str">
        <f t="shared" si="180"/>
        <v>Remplir la colonne AY ou BA</v>
      </c>
      <c r="BD396" s="103"/>
      <c r="BE396" s="173" t="str">
        <f t="shared" si="194"/>
        <v>Remplir la colonne M</v>
      </c>
      <c r="BF396" s="179" t="str">
        <f t="shared" si="181"/>
        <v>Remplir la colonne BD</v>
      </c>
      <c r="BG396" s="297" t="str">
        <f t="shared" si="195"/>
        <v>Remplir la colonne I</v>
      </c>
      <c r="BH396" s="84" t="s">
        <v>64</v>
      </c>
      <c r="BI396" s="315" t="str">
        <f t="shared" si="182"/>
        <v>Remplir les termes C, P et TVA</v>
      </c>
      <c r="BJ396" s="55"/>
      <c r="BK396" s="65"/>
      <c r="BL396" s="56"/>
      <c r="BM396" s="48" t="s">
        <v>64</v>
      </c>
      <c r="BN396" s="99" t="str">
        <f t="shared" si="183"/>
        <v>Remplir la colonne BJ ou BL</v>
      </c>
      <c r="BO396" s="103"/>
      <c r="BP396" s="173" t="str">
        <f t="shared" si="196"/>
        <v>Remplir la colonne M</v>
      </c>
      <c r="BQ396" s="179" t="str">
        <f t="shared" si="184"/>
        <v>Remplir la colonne BO</v>
      </c>
      <c r="BR396" s="297" t="str">
        <f t="shared" si="197"/>
        <v>Remplir la colonne I</v>
      </c>
      <c r="BS396" s="84" t="s">
        <v>64</v>
      </c>
      <c r="BT396" s="315" t="str">
        <f t="shared" si="185"/>
        <v>Remplir les termes C, P et TVA</v>
      </c>
      <c r="BU396" s="55"/>
      <c r="BV396" s="65"/>
      <c r="BW396" s="56"/>
      <c r="BX396" s="48" t="s">
        <v>64</v>
      </c>
      <c r="BY396" s="99" t="str">
        <f t="shared" si="186"/>
        <v>Remplir la colonne BU ou BW</v>
      </c>
      <c r="BZ396" s="103"/>
      <c r="CA396" s="173" t="str">
        <f t="shared" si="198"/>
        <v>Remplir la colonne M</v>
      </c>
      <c r="CB396" s="179" t="str">
        <f t="shared" si="187"/>
        <v>Remplir la colonne BZ</v>
      </c>
      <c r="CC396" s="297" t="str">
        <f t="shared" si="199"/>
        <v>Remplir la colonne I</v>
      </c>
      <c r="CD396" s="84" t="s">
        <v>64</v>
      </c>
      <c r="CE396" s="315" t="str">
        <f t="shared" si="188"/>
        <v>Remplir les termes C, P et TVA</v>
      </c>
      <c r="CF396" s="61" t="str">
        <f t="shared" si="169"/>
        <v>REMPLIR TYPE DE CLIENT</v>
      </c>
      <c r="CG396" s="107" t="str">
        <f t="shared" si="170"/>
        <v>Montant total de l'aide demandée non indiqué</v>
      </c>
      <c r="CH396" s="1"/>
      <c r="CI396" s="1"/>
      <c r="CJ396" s="1"/>
      <c r="CK396" s="1"/>
      <c r="CL396" s="1"/>
    </row>
    <row r="397" spans="1:90" x14ac:dyDescent="0.25">
      <c r="A397" s="51"/>
      <c r="B397" s="111"/>
      <c r="C397" s="111"/>
      <c r="D397" s="111"/>
      <c r="E397" s="111"/>
      <c r="F397" s="111"/>
      <c r="G397" s="132"/>
      <c r="H397" s="151"/>
      <c r="I397" s="299"/>
      <c r="J397" s="152"/>
      <c r="K397" s="153"/>
      <c r="L397" s="169"/>
      <c r="M397" s="39"/>
      <c r="N397" s="90"/>
      <c r="O397" s="39"/>
      <c r="P397" s="23"/>
      <c r="Q397" s="170">
        <f t="shared" ref="Q397:Q460" si="200">IF(P397&lt;80%,P397,100%)</f>
        <v>0</v>
      </c>
      <c r="R397" s="55"/>
      <c r="S397" s="65"/>
      <c r="T397" s="56"/>
      <c r="U397" s="48" t="s">
        <v>64</v>
      </c>
      <c r="V397" s="99" t="str">
        <f t="shared" si="171"/>
        <v>Remplir la colonne R ou T</v>
      </c>
      <c r="W397" s="103"/>
      <c r="X397" s="173" t="str">
        <f t="shared" ref="X397:X460" si="201">IF($M397="Oui",$C$4,IF($M397="Non",$C$6,"Remplir la colonne M"))</f>
        <v>Remplir la colonne M</v>
      </c>
      <c r="Y397" s="179" t="str">
        <f t="shared" si="172"/>
        <v>Remplir la colonne W</v>
      </c>
      <c r="Z397" s="297" t="str">
        <f t="shared" si="189"/>
        <v>Remplir la colonne I</v>
      </c>
      <c r="AA397" s="84" t="s">
        <v>64</v>
      </c>
      <c r="AB397" s="315" t="str">
        <f t="shared" si="173"/>
        <v>Remplir les termes C, P et TVA</v>
      </c>
      <c r="AC397" s="55"/>
      <c r="AD397" s="65"/>
      <c r="AE397" s="56"/>
      <c r="AF397" s="48" t="s">
        <v>64</v>
      </c>
      <c r="AG397" s="99" t="str">
        <f t="shared" si="174"/>
        <v>Remplir la colonne AC ou AE</v>
      </c>
      <c r="AH397" s="103"/>
      <c r="AI397" s="173" t="str">
        <f t="shared" si="190"/>
        <v>Remplir la colonne M</v>
      </c>
      <c r="AJ397" s="179" t="str">
        <f t="shared" si="175"/>
        <v>Remplir la colonne AH</v>
      </c>
      <c r="AK397" s="297" t="str">
        <f t="shared" si="191"/>
        <v>Remplir la colonne I</v>
      </c>
      <c r="AL397" s="84" t="s">
        <v>64</v>
      </c>
      <c r="AM397" s="315" t="str">
        <f t="shared" si="176"/>
        <v>Remplir les termes C, P et TVA</v>
      </c>
      <c r="AN397" s="55"/>
      <c r="AO397" s="65"/>
      <c r="AP397" s="56"/>
      <c r="AQ397" s="48" t="s">
        <v>64</v>
      </c>
      <c r="AR397" s="99" t="str">
        <f t="shared" si="177"/>
        <v>Remplir la colonne AN ou AP</v>
      </c>
      <c r="AS397" s="103"/>
      <c r="AT397" s="173" t="str">
        <f t="shared" si="192"/>
        <v>Remplir la colonne M</v>
      </c>
      <c r="AU397" s="179" t="str">
        <f t="shared" si="178"/>
        <v>Remplir la colonne AS</v>
      </c>
      <c r="AV397" s="297" t="str">
        <f t="shared" si="193"/>
        <v>Remplir la colonne I</v>
      </c>
      <c r="AW397" s="84" t="s">
        <v>64</v>
      </c>
      <c r="AX397" s="315" t="str">
        <f t="shared" si="179"/>
        <v>Remplir les termes C, P et TVA</v>
      </c>
      <c r="AY397" s="55"/>
      <c r="AZ397" s="65"/>
      <c r="BA397" s="56"/>
      <c r="BB397" s="48" t="s">
        <v>64</v>
      </c>
      <c r="BC397" s="99" t="str">
        <f t="shared" si="180"/>
        <v>Remplir la colonne AY ou BA</v>
      </c>
      <c r="BD397" s="103"/>
      <c r="BE397" s="173" t="str">
        <f t="shared" si="194"/>
        <v>Remplir la colonne M</v>
      </c>
      <c r="BF397" s="179" t="str">
        <f t="shared" si="181"/>
        <v>Remplir la colonne BD</v>
      </c>
      <c r="BG397" s="297" t="str">
        <f t="shared" si="195"/>
        <v>Remplir la colonne I</v>
      </c>
      <c r="BH397" s="84" t="s">
        <v>64</v>
      </c>
      <c r="BI397" s="315" t="str">
        <f t="shared" si="182"/>
        <v>Remplir les termes C, P et TVA</v>
      </c>
      <c r="BJ397" s="55"/>
      <c r="BK397" s="65"/>
      <c r="BL397" s="56"/>
      <c r="BM397" s="48" t="s">
        <v>64</v>
      </c>
      <c r="BN397" s="99" t="str">
        <f t="shared" si="183"/>
        <v>Remplir la colonne BJ ou BL</v>
      </c>
      <c r="BO397" s="103"/>
      <c r="BP397" s="173" t="str">
        <f t="shared" si="196"/>
        <v>Remplir la colonne M</v>
      </c>
      <c r="BQ397" s="179" t="str">
        <f t="shared" si="184"/>
        <v>Remplir la colonne BO</v>
      </c>
      <c r="BR397" s="297" t="str">
        <f t="shared" si="197"/>
        <v>Remplir la colonne I</v>
      </c>
      <c r="BS397" s="84" t="s">
        <v>64</v>
      </c>
      <c r="BT397" s="315" t="str">
        <f t="shared" si="185"/>
        <v>Remplir les termes C, P et TVA</v>
      </c>
      <c r="BU397" s="55"/>
      <c r="BV397" s="65"/>
      <c r="BW397" s="56"/>
      <c r="BX397" s="48" t="s">
        <v>64</v>
      </c>
      <c r="BY397" s="99" t="str">
        <f t="shared" si="186"/>
        <v>Remplir la colonne BU ou BW</v>
      </c>
      <c r="BZ397" s="103"/>
      <c r="CA397" s="173" t="str">
        <f t="shared" si="198"/>
        <v>Remplir la colonne M</v>
      </c>
      <c r="CB397" s="179" t="str">
        <f t="shared" si="187"/>
        <v>Remplir la colonne BZ</v>
      </c>
      <c r="CC397" s="297" t="str">
        <f t="shared" si="199"/>
        <v>Remplir la colonne I</v>
      </c>
      <c r="CD397" s="84" t="s">
        <v>64</v>
      </c>
      <c r="CE397" s="315" t="str">
        <f t="shared" si="188"/>
        <v>Remplir les termes C, P et TVA</v>
      </c>
      <c r="CF397" s="61" t="str">
        <f t="shared" ref="CF397:CF460" si="202">IFERROR(IF(ISBLANK(A397),"REMPLIR TYPE DE CLIENT",IF(O397="oui",SUM(periode2exp),"Attestation sur honneur NON")),0)</f>
        <v>REMPLIR TYPE DE CLIENT</v>
      </c>
      <c r="CG397" s="107" t="str">
        <f t="shared" ref="CG397:CG460" si="203">IFERROR(CF397/100,"Montant total de l'aide demandée non indiqué")</f>
        <v>Montant total de l'aide demandée non indiqué</v>
      </c>
      <c r="CH397" s="1"/>
      <c r="CI397" s="1"/>
      <c r="CJ397" s="1"/>
      <c r="CK397" s="1"/>
      <c r="CL397" s="1"/>
    </row>
    <row r="398" spans="1:90" x14ac:dyDescent="0.25">
      <c r="A398" s="51"/>
      <c r="B398" s="111"/>
      <c r="C398" s="111"/>
      <c r="D398" s="111"/>
      <c r="E398" s="111"/>
      <c r="F398" s="111"/>
      <c r="G398" s="132"/>
      <c r="H398" s="151"/>
      <c r="I398" s="299"/>
      <c r="J398" s="152"/>
      <c r="K398" s="153"/>
      <c r="L398" s="169"/>
      <c r="M398" s="39"/>
      <c r="N398" s="90"/>
      <c r="O398" s="39"/>
      <c r="P398" s="23"/>
      <c r="Q398" s="170">
        <f t="shared" si="200"/>
        <v>0</v>
      </c>
      <c r="R398" s="55"/>
      <c r="S398" s="65"/>
      <c r="T398" s="56"/>
      <c r="U398" s="48" t="s">
        <v>64</v>
      </c>
      <c r="V398" s="99" t="str">
        <f t="shared" ref="V398:V461" si="204">IF(AND(R398&lt;&gt;"",T398&lt;&gt;""),"Remplir QUE la colonne R ou T",IF(R398&lt;&gt;"",(R398+S398)*$Q398,IF(T398&lt;&gt;"",(T398+S398)*$Q398,"Remplir la colonne R ou T")))</f>
        <v>Remplir la colonne R ou T</v>
      </c>
      <c r="W398" s="103"/>
      <c r="X398" s="173" t="str">
        <f t="shared" si="201"/>
        <v>Remplir la colonne M</v>
      </c>
      <c r="Y398" s="179" t="str">
        <f t="shared" ref="Y398:Y461" si="205">IF(W398="","Remplir la colonne W",IF(W398&gt;0,MAX(0,MIN($Q$8,W398-X398)),$Q$8))</f>
        <v>Remplir la colonne W</v>
      </c>
      <c r="Z398" s="297" t="str">
        <f t="shared" si="189"/>
        <v>Remplir la colonne I</v>
      </c>
      <c r="AA398" s="84" t="s">
        <v>64</v>
      </c>
      <c r="AB398" s="315" t="str">
        <f t="shared" ref="AB398:AB461" si="206">IFERROR(V398*(Y398+0.75*Z398)*(1+$N398),"Remplir les termes C, P et TVA")</f>
        <v>Remplir les termes C, P et TVA</v>
      </c>
      <c r="AC398" s="55"/>
      <c r="AD398" s="65"/>
      <c r="AE398" s="56"/>
      <c r="AF398" s="48" t="s">
        <v>64</v>
      </c>
      <c r="AG398" s="99" t="str">
        <f t="shared" ref="AG398:AG461" si="207">IF(AND(AC398&lt;&gt;"",AE398&lt;&gt;""),"Remplir QUE la colonne AC ou AE",IF(AC398&lt;&gt;"",(AC398+AD398)*$Q398,IF(AE398&lt;&gt;"",(AE398+AD398)*$Q398,"Remplir la colonne AC ou AE")))</f>
        <v>Remplir la colonne AC ou AE</v>
      </c>
      <c r="AH398" s="103"/>
      <c r="AI398" s="173" t="str">
        <f t="shared" si="190"/>
        <v>Remplir la colonne M</v>
      </c>
      <c r="AJ398" s="179" t="str">
        <f t="shared" ref="AJ398:AJ461" si="208">IF(AH398="","Remplir la colonne AH",IF(AH398&gt;0,MAX(0,MIN($R$8,AH398-AI398)),$R$8))</f>
        <v>Remplir la colonne AH</v>
      </c>
      <c r="AK398" s="297" t="str">
        <f t="shared" si="191"/>
        <v>Remplir la colonne I</v>
      </c>
      <c r="AL398" s="84" t="s">
        <v>64</v>
      </c>
      <c r="AM398" s="315" t="str">
        <f t="shared" ref="AM398:AM461" si="209">IFERROR(AG398*(AJ398+0.75*AK398)*(1+$N398),"Remplir les termes C, P et TVA")</f>
        <v>Remplir les termes C, P et TVA</v>
      </c>
      <c r="AN398" s="55"/>
      <c r="AO398" s="65"/>
      <c r="AP398" s="56"/>
      <c r="AQ398" s="48" t="s">
        <v>64</v>
      </c>
      <c r="AR398" s="99" t="str">
        <f t="shared" ref="AR398:AR461" si="210">IF(AND(AN398&lt;&gt;"",AP398&lt;&gt;""),"Remplir QUE la colonne AN ou AP",IF(AN398&lt;&gt;"",(AN398+AO398)*$Q398,IF(AP398&lt;&gt;"",(AP398+AO398)*$Q398,"Remplir la colonne AN ou AP")))</f>
        <v>Remplir la colonne AN ou AP</v>
      </c>
      <c r="AS398" s="103"/>
      <c r="AT398" s="173" t="str">
        <f t="shared" si="192"/>
        <v>Remplir la colonne M</v>
      </c>
      <c r="AU398" s="179" t="str">
        <f t="shared" ref="AU398:AU461" si="211">IF(AS398="","Remplir la colonne AS",IF(AS398&gt;0,MAX(0,MIN($S$8,AS398-AT398)),$S$8))</f>
        <v>Remplir la colonne AS</v>
      </c>
      <c r="AV398" s="297" t="str">
        <f t="shared" si="193"/>
        <v>Remplir la colonne I</v>
      </c>
      <c r="AW398" s="84" t="s">
        <v>64</v>
      </c>
      <c r="AX398" s="315" t="str">
        <f t="shared" ref="AX398:AX461" si="212">IFERROR(AR398*(AU398+0.75*AV398)*(1+$N398),"Remplir les termes C, P et TVA")</f>
        <v>Remplir les termes C, P et TVA</v>
      </c>
      <c r="AY398" s="55"/>
      <c r="AZ398" s="65"/>
      <c r="BA398" s="56"/>
      <c r="BB398" s="48" t="s">
        <v>64</v>
      </c>
      <c r="BC398" s="99" t="str">
        <f t="shared" ref="BC398:BC461" si="213">IF(AND(AY398&lt;&gt;"",BA398&lt;&gt;""),"Remplir QUE la colonne AY ou BA",IF(AY398&lt;&gt;"",(AY398+AZ398)*$Q398,IF(BA398&lt;&gt;"",(BA398+AZ398)*$Q398,"Remplir la colonne AY ou BA")))</f>
        <v>Remplir la colonne AY ou BA</v>
      </c>
      <c r="BD398" s="103"/>
      <c r="BE398" s="173" t="str">
        <f t="shared" si="194"/>
        <v>Remplir la colonne M</v>
      </c>
      <c r="BF398" s="179" t="str">
        <f t="shared" ref="BF398:BF461" si="214">IF(BD398="","Remplir la colonne BD",IF(BD398&gt;0,MAX(0,MIN($T$8,BD398-BE398)),$T$8))</f>
        <v>Remplir la colonne BD</v>
      </c>
      <c r="BG398" s="297" t="str">
        <f t="shared" si="195"/>
        <v>Remplir la colonne I</v>
      </c>
      <c r="BH398" s="84" t="s">
        <v>64</v>
      </c>
      <c r="BI398" s="315" t="str">
        <f t="shared" ref="BI398:BI461" si="215">IFERROR(BC398*(BF398+0.75*BG398)*(1+$N398),"Remplir les termes C, P et TVA")</f>
        <v>Remplir les termes C, P et TVA</v>
      </c>
      <c r="BJ398" s="55"/>
      <c r="BK398" s="65"/>
      <c r="BL398" s="56"/>
      <c r="BM398" s="48" t="s">
        <v>64</v>
      </c>
      <c r="BN398" s="99" t="str">
        <f t="shared" ref="BN398:BN461" si="216">IF(AND(BJ398&lt;&gt;"",BL398&lt;&gt;""),"Remplir QUE la colonne BJ ou BL",IF(BJ398&lt;&gt;"",(BJ398+BK398)*$Q398,IF(BL398&lt;&gt;"",(BL398+BK398)*$Q398,"Remplir la colonne BJ ou BL")))</f>
        <v>Remplir la colonne BJ ou BL</v>
      </c>
      <c r="BO398" s="103"/>
      <c r="BP398" s="173" t="str">
        <f t="shared" si="196"/>
        <v>Remplir la colonne M</v>
      </c>
      <c r="BQ398" s="179" t="str">
        <f t="shared" ref="BQ398:BQ461" si="217">IF(BO398="","Remplir la colonne BO",IF(BO398&gt;0,MAX(0,MIN($U$8,BO398-BP398)),$U$8))</f>
        <v>Remplir la colonne BO</v>
      </c>
      <c r="BR398" s="297" t="str">
        <f t="shared" si="197"/>
        <v>Remplir la colonne I</v>
      </c>
      <c r="BS398" s="84" t="s">
        <v>64</v>
      </c>
      <c r="BT398" s="315" t="str">
        <f t="shared" ref="BT398:BT461" si="218">IFERROR(BN398*(BQ398+0.75*BR398)*(1+$N398),"Remplir les termes C, P et TVA")</f>
        <v>Remplir les termes C, P et TVA</v>
      </c>
      <c r="BU398" s="55"/>
      <c r="BV398" s="65"/>
      <c r="BW398" s="56"/>
      <c r="BX398" s="48" t="s">
        <v>64</v>
      </c>
      <c r="BY398" s="99" t="str">
        <f t="shared" ref="BY398:BY461" si="219">IF(AND(BU398&lt;&gt;"",BW398&lt;&gt;""),"Remplir QUE la colonne BU ou BW",IF(BU398&lt;&gt;"",(BU398+BV398)*$Q398,IF(BW398&lt;&gt;"",(BW398+BV398)*$Q398,"Remplir la colonne BU ou BW")))</f>
        <v>Remplir la colonne BU ou BW</v>
      </c>
      <c r="BZ398" s="103"/>
      <c r="CA398" s="173" t="str">
        <f t="shared" si="198"/>
        <v>Remplir la colonne M</v>
      </c>
      <c r="CB398" s="179" t="str">
        <f t="shared" ref="CB398:CB461" si="220">IF(BZ398="","Remplir la colonne BZ",IF(BZ398&gt;0,MAX(0,MIN($V$8,BZ398-CA398)),$V$8))</f>
        <v>Remplir la colonne BZ</v>
      </c>
      <c r="CC398" s="297" t="str">
        <f t="shared" si="199"/>
        <v>Remplir la colonne I</v>
      </c>
      <c r="CD398" s="84" t="s">
        <v>64</v>
      </c>
      <c r="CE398" s="315" t="str">
        <f t="shared" ref="CE398:CE461" si="221">IFERROR(BY398*(CB398+0.75*CC398)*(1+$N398),"Remplir les termes C, P et TVA")</f>
        <v>Remplir les termes C, P et TVA</v>
      </c>
      <c r="CF398" s="61" t="str">
        <f t="shared" si="202"/>
        <v>REMPLIR TYPE DE CLIENT</v>
      </c>
      <c r="CG398" s="107" t="str">
        <f t="shared" si="203"/>
        <v>Montant total de l'aide demandée non indiqué</v>
      </c>
      <c r="CH398" s="1"/>
      <c r="CI398" s="1"/>
      <c r="CJ398" s="1"/>
      <c r="CK398" s="1"/>
      <c r="CL398" s="1"/>
    </row>
    <row r="399" spans="1:90" x14ac:dyDescent="0.25">
      <c r="A399" s="51"/>
      <c r="B399" s="111"/>
      <c r="C399" s="111"/>
      <c r="D399" s="111"/>
      <c r="E399" s="111"/>
      <c r="F399" s="111"/>
      <c r="G399" s="132"/>
      <c r="H399" s="151"/>
      <c r="I399" s="299"/>
      <c r="J399" s="152"/>
      <c r="K399" s="153"/>
      <c r="L399" s="169"/>
      <c r="M399" s="39"/>
      <c r="N399" s="90"/>
      <c r="O399" s="39"/>
      <c r="P399" s="23"/>
      <c r="Q399" s="170">
        <f t="shared" si="200"/>
        <v>0</v>
      </c>
      <c r="R399" s="55"/>
      <c r="S399" s="65"/>
      <c r="T399" s="56"/>
      <c r="U399" s="48" t="s">
        <v>64</v>
      </c>
      <c r="V399" s="99" t="str">
        <f t="shared" si="204"/>
        <v>Remplir la colonne R ou T</v>
      </c>
      <c r="W399" s="103"/>
      <c r="X399" s="173" t="str">
        <f t="shared" si="201"/>
        <v>Remplir la colonne M</v>
      </c>
      <c r="Y399" s="179" t="str">
        <f t="shared" si="205"/>
        <v>Remplir la colonne W</v>
      </c>
      <c r="Z399" s="297" t="str">
        <f t="shared" ref="Z399:Z462" si="222">IF($I399="","Remplir la colonne I",IF($I399&lt;DATE(2022,7,1),0,IF($M399="oui",IF(W399-$C$5-$Q$7*1.3&lt;0,0,W399-$C$5-$Q$7*1.3),IF(W399-$Q$7*1.3&lt;0,0,W399-$Q$7*1.3))))</f>
        <v>Remplir la colonne I</v>
      </c>
      <c r="AA399" s="84" t="s">
        <v>64</v>
      </c>
      <c r="AB399" s="315" t="str">
        <f t="shared" si="206"/>
        <v>Remplir les termes C, P et TVA</v>
      </c>
      <c r="AC399" s="55"/>
      <c r="AD399" s="65"/>
      <c r="AE399" s="56"/>
      <c r="AF399" s="48" t="s">
        <v>64</v>
      </c>
      <c r="AG399" s="99" t="str">
        <f t="shared" si="207"/>
        <v>Remplir la colonne AC ou AE</v>
      </c>
      <c r="AH399" s="103"/>
      <c r="AI399" s="173" t="str">
        <f t="shared" ref="AI399:AI462" si="223">IF($M399="Oui",$C$4,IF($M399="Non",$C$6,"Remplir la colonne M"))</f>
        <v>Remplir la colonne M</v>
      </c>
      <c r="AJ399" s="179" t="str">
        <f t="shared" si="208"/>
        <v>Remplir la colonne AH</v>
      </c>
      <c r="AK399" s="297" t="str">
        <f t="shared" ref="AK399:AK462" si="224">IF($I399="","Remplir la colonne I",IF($I399&lt;DATE(2022,7,1),0,IF($M399="oui",IF(AH399-$C$5-$R$7*1.3&lt;0,0,AH399-$C$5-$R$7*1.3),IF(AH399-$R$7*1.3&lt;0,0,AH399-$R$7*1.3))))</f>
        <v>Remplir la colonne I</v>
      </c>
      <c r="AL399" s="84" t="s">
        <v>64</v>
      </c>
      <c r="AM399" s="315" t="str">
        <f t="shared" si="209"/>
        <v>Remplir les termes C, P et TVA</v>
      </c>
      <c r="AN399" s="55"/>
      <c r="AO399" s="65"/>
      <c r="AP399" s="56"/>
      <c r="AQ399" s="48" t="s">
        <v>64</v>
      </c>
      <c r="AR399" s="99" t="str">
        <f t="shared" si="210"/>
        <v>Remplir la colonne AN ou AP</v>
      </c>
      <c r="AS399" s="103"/>
      <c r="AT399" s="173" t="str">
        <f t="shared" ref="AT399:AT462" si="225">IF($M399="Oui",$C$4,IF($M399="Non",$C$6,"Remplir la colonne M"))</f>
        <v>Remplir la colonne M</v>
      </c>
      <c r="AU399" s="179" t="str">
        <f t="shared" si="211"/>
        <v>Remplir la colonne AS</v>
      </c>
      <c r="AV399" s="297" t="str">
        <f t="shared" ref="AV399:AV462" si="226">IF($I399="","Remplir la colonne I",IF($I399&lt;DATE(2022,7,1),0,IF($M399="oui",IF(AS399-$C$5-$S$7*1.3&lt;0,0,AS399-$C$5-$S$7*1.3),IF(AS399-$S$7*1.3&lt;0,0,AS399-$S$7*1.3))))</f>
        <v>Remplir la colonne I</v>
      </c>
      <c r="AW399" s="84" t="s">
        <v>64</v>
      </c>
      <c r="AX399" s="315" t="str">
        <f t="shared" si="212"/>
        <v>Remplir les termes C, P et TVA</v>
      </c>
      <c r="AY399" s="55"/>
      <c r="AZ399" s="65"/>
      <c r="BA399" s="56"/>
      <c r="BB399" s="48" t="s">
        <v>64</v>
      </c>
      <c r="BC399" s="99" t="str">
        <f t="shared" si="213"/>
        <v>Remplir la colonne AY ou BA</v>
      </c>
      <c r="BD399" s="103"/>
      <c r="BE399" s="173" t="str">
        <f t="shared" ref="BE399:BE462" si="227">IF($M399="Oui",$C$4,IF($M399="Non",$C$6,"Remplir la colonne M"))</f>
        <v>Remplir la colonne M</v>
      </c>
      <c r="BF399" s="179" t="str">
        <f t="shared" si="214"/>
        <v>Remplir la colonne BD</v>
      </c>
      <c r="BG399" s="297" t="str">
        <f t="shared" ref="BG399:BG462" si="228">IF($I399="","Remplir la colonne I",IF($I399&lt;DATE(2022,7,1),0,IF($M399="oui",IF(BD399-$C$5-$T$7*1.3&lt;0,0,BD399-$C$5-$T$7*1.3),IF(BD399-$T$7*1.3&lt;0,0,BD399-$T$7*1.3))))</f>
        <v>Remplir la colonne I</v>
      </c>
      <c r="BH399" s="84" t="s">
        <v>64</v>
      </c>
      <c r="BI399" s="315" t="str">
        <f t="shared" si="215"/>
        <v>Remplir les termes C, P et TVA</v>
      </c>
      <c r="BJ399" s="55"/>
      <c r="BK399" s="65"/>
      <c r="BL399" s="56"/>
      <c r="BM399" s="48" t="s">
        <v>64</v>
      </c>
      <c r="BN399" s="99" t="str">
        <f t="shared" si="216"/>
        <v>Remplir la colonne BJ ou BL</v>
      </c>
      <c r="BO399" s="103"/>
      <c r="BP399" s="173" t="str">
        <f t="shared" ref="BP399:BP462" si="229">IF($M399="Oui",$C$4,IF($M399="Non",$C$6,"Remplir la colonne M"))</f>
        <v>Remplir la colonne M</v>
      </c>
      <c r="BQ399" s="179" t="str">
        <f t="shared" si="217"/>
        <v>Remplir la colonne BO</v>
      </c>
      <c r="BR399" s="297" t="str">
        <f t="shared" ref="BR399:BR462" si="230">IF($I399="","Remplir la colonne I",IF($I399&lt;DATE(2022,7,1),0,IF($M399="oui",IF(BO399-$C$5-$U$7*1.3&lt;0,0,BO399-$C$5-$U$7*1.3),IF(BO399-$U$7*1.3&lt;0,0,BO399-$U$7*1.3))))</f>
        <v>Remplir la colonne I</v>
      </c>
      <c r="BS399" s="84" t="s">
        <v>64</v>
      </c>
      <c r="BT399" s="315" t="str">
        <f t="shared" si="218"/>
        <v>Remplir les termes C, P et TVA</v>
      </c>
      <c r="BU399" s="55"/>
      <c r="BV399" s="65"/>
      <c r="BW399" s="56"/>
      <c r="BX399" s="48" t="s">
        <v>64</v>
      </c>
      <c r="BY399" s="99" t="str">
        <f t="shared" si="219"/>
        <v>Remplir la colonne BU ou BW</v>
      </c>
      <c r="BZ399" s="103"/>
      <c r="CA399" s="173" t="str">
        <f t="shared" ref="CA399:CA462" si="231">IF($M399="Oui",$C$4,IF($M399="Non",$C$6,"Remplir la colonne M"))</f>
        <v>Remplir la colonne M</v>
      </c>
      <c r="CB399" s="179" t="str">
        <f t="shared" si="220"/>
        <v>Remplir la colonne BZ</v>
      </c>
      <c r="CC399" s="297" t="str">
        <f t="shared" ref="CC399:CC462" si="232">IF($I399="","Remplir la colonne I",IF($I399&lt;DATE(2022,7,1),0,IF($M399="oui",IF(BZ399-$C$5-$V$7*1.3&lt;0,0,BZ399-$C$5-$V$7*1.3),IF(BZ399-$V$7*1.3&lt;0,0,BZ399-$V$7*1.3))))</f>
        <v>Remplir la colonne I</v>
      </c>
      <c r="CD399" s="84" t="s">
        <v>64</v>
      </c>
      <c r="CE399" s="315" t="str">
        <f t="shared" si="221"/>
        <v>Remplir les termes C, P et TVA</v>
      </c>
      <c r="CF399" s="61" t="str">
        <f t="shared" si="202"/>
        <v>REMPLIR TYPE DE CLIENT</v>
      </c>
      <c r="CG399" s="107" t="str">
        <f t="shared" si="203"/>
        <v>Montant total de l'aide demandée non indiqué</v>
      </c>
      <c r="CH399" s="1"/>
      <c r="CI399" s="1"/>
      <c r="CJ399" s="1"/>
      <c r="CK399" s="1"/>
      <c r="CL399" s="1"/>
    </row>
    <row r="400" spans="1:90" x14ac:dyDescent="0.25">
      <c r="A400" s="51"/>
      <c r="B400" s="111"/>
      <c r="C400" s="111"/>
      <c r="D400" s="111"/>
      <c r="E400" s="111"/>
      <c r="F400" s="111"/>
      <c r="G400" s="132"/>
      <c r="H400" s="151"/>
      <c r="I400" s="299"/>
      <c r="J400" s="152"/>
      <c r="K400" s="153"/>
      <c r="L400" s="169"/>
      <c r="M400" s="39"/>
      <c r="N400" s="90"/>
      <c r="O400" s="39"/>
      <c r="P400" s="23"/>
      <c r="Q400" s="170">
        <f t="shared" si="200"/>
        <v>0</v>
      </c>
      <c r="R400" s="55"/>
      <c r="S400" s="65"/>
      <c r="T400" s="56"/>
      <c r="U400" s="48" t="s">
        <v>64</v>
      </c>
      <c r="V400" s="99" t="str">
        <f t="shared" si="204"/>
        <v>Remplir la colonne R ou T</v>
      </c>
      <c r="W400" s="103"/>
      <c r="X400" s="173" t="str">
        <f t="shared" si="201"/>
        <v>Remplir la colonne M</v>
      </c>
      <c r="Y400" s="179" t="str">
        <f t="shared" si="205"/>
        <v>Remplir la colonne W</v>
      </c>
      <c r="Z400" s="297" t="str">
        <f t="shared" si="222"/>
        <v>Remplir la colonne I</v>
      </c>
      <c r="AA400" s="84" t="s">
        <v>64</v>
      </c>
      <c r="AB400" s="315" t="str">
        <f t="shared" si="206"/>
        <v>Remplir les termes C, P et TVA</v>
      </c>
      <c r="AC400" s="55"/>
      <c r="AD400" s="65"/>
      <c r="AE400" s="56"/>
      <c r="AF400" s="48" t="s">
        <v>64</v>
      </c>
      <c r="AG400" s="99" t="str">
        <f t="shared" si="207"/>
        <v>Remplir la colonne AC ou AE</v>
      </c>
      <c r="AH400" s="103"/>
      <c r="AI400" s="173" t="str">
        <f t="shared" si="223"/>
        <v>Remplir la colonne M</v>
      </c>
      <c r="AJ400" s="179" t="str">
        <f t="shared" si="208"/>
        <v>Remplir la colonne AH</v>
      </c>
      <c r="AK400" s="297" t="str">
        <f t="shared" si="224"/>
        <v>Remplir la colonne I</v>
      </c>
      <c r="AL400" s="84" t="s">
        <v>64</v>
      </c>
      <c r="AM400" s="315" t="str">
        <f t="shared" si="209"/>
        <v>Remplir les termes C, P et TVA</v>
      </c>
      <c r="AN400" s="55"/>
      <c r="AO400" s="65"/>
      <c r="AP400" s="56"/>
      <c r="AQ400" s="48" t="s">
        <v>64</v>
      </c>
      <c r="AR400" s="99" t="str">
        <f t="shared" si="210"/>
        <v>Remplir la colonne AN ou AP</v>
      </c>
      <c r="AS400" s="103"/>
      <c r="AT400" s="173" t="str">
        <f t="shared" si="225"/>
        <v>Remplir la colonne M</v>
      </c>
      <c r="AU400" s="179" t="str">
        <f t="shared" si="211"/>
        <v>Remplir la colonne AS</v>
      </c>
      <c r="AV400" s="297" t="str">
        <f t="shared" si="226"/>
        <v>Remplir la colonne I</v>
      </c>
      <c r="AW400" s="84" t="s">
        <v>64</v>
      </c>
      <c r="AX400" s="315" t="str">
        <f t="shared" si="212"/>
        <v>Remplir les termes C, P et TVA</v>
      </c>
      <c r="AY400" s="55"/>
      <c r="AZ400" s="65"/>
      <c r="BA400" s="56"/>
      <c r="BB400" s="48" t="s">
        <v>64</v>
      </c>
      <c r="BC400" s="99" t="str">
        <f t="shared" si="213"/>
        <v>Remplir la colonne AY ou BA</v>
      </c>
      <c r="BD400" s="103"/>
      <c r="BE400" s="173" t="str">
        <f t="shared" si="227"/>
        <v>Remplir la colonne M</v>
      </c>
      <c r="BF400" s="179" t="str">
        <f t="shared" si="214"/>
        <v>Remplir la colonne BD</v>
      </c>
      <c r="BG400" s="297" t="str">
        <f t="shared" si="228"/>
        <v>Remplir la colonne I</v>
      </c>
      <c r="BH400" s="84" t="s">
        <v>64</v>
      </c>
      <c r="BI400" s="315" t="str">
        <f t="shared" si="215"/>
        <v>Remplir les termes C, P et TVA</v>
      </c>
      <c r="BJ400" s="55"/>
      <c r="BK400" s="65"/>
      <c r="BL400" s="56"/>
      <c r="BM400" s="48" t="s">
        <v>64</v>
      </c>
      <c r="BN400" s="99" t="str">
        <f t="shared" si="216"/>
        <v>Remplir la colonne BJ ou BL</v>
      </c>
      <c r="BO400" s="103"/>
      <c r="BP400" s="173" t="str">
        <f t="shared" si="229"/>
        <v>Remplir la colonne M</v>
      </c>
      <c r="BQ400" s="179" t="str">
        <f t="shared" si="217"/>
        <v>Remplir la colonne BO</v>
      </c>
      <c r="BR400" s="297" t="str">
        <f t="shared" si="230"/>
        <v>Remplir la colonne I</v>
      </c>
      <c r="BS400" s="84" t="s">
        <v>64</v>
      </c>
      <c r="BT400" s="315" t="str">
        <f t="shared" si="218"/>
        <v>Remplir les termes C, P et TVA</v>
      </c>
      <c r="BU400" s="55"/>
      <c r="BV400" s="65"/>
      <c r="BW400" s="56"/>
      <c r="BX400" s="48" t="s">
        <v>64</v>
      </c>
      <c r="BY400" s="99" t="str">
        <f t="shared" si="219"/>
        <v>Remplir la colonne BU ou BW</v>
      </c>
      <c r="BZ400" s="103"/>
      <c r="CA400" s="173" t="str">
        <f t="shared" si="231"/>
        <v>Remplir la colonne M</v>
      </c>
      <c r="CB400" s="179" t="str">
        <f t="shared" si="220"/>
        <v>Remplir la colonne BZ</v>
      </c>
      <c r="CC400" s="297" t="str">
        <f t="shared" si="232"/>
        <v>Remplir la colonne I</v>
      </c>
      <c r="CD400" s="84" t="s">
        <v>64</v>
      </c>
      <c r="CE400" s="315" t="str">
        <f t="shared" si="221"/>
        <v>Remplir les termes C, P et TVA</v>
      </c>
      <c r="CF400" s="61" t="str">
        <f t="shared" si="202"/>
        <v>REMPLIR TYPE DE CLIENT</v>
      </c>
      <c r="CG400" s="107" t="str">
        <f t="shared" si="203"/>
        <v>Montant total de l'aide demandée non indiqué</v>
      </c>
      <c r="CH400" s="1"/>
      <c r="CI400" s="1"/>
      <c r="CJ400" s="1"/>
      <c r="CK400" s="1"/>
      <c r="CL400" s="1"/>
    </row>
    <row r="401" spans="1:90" x14ac:dyDescent="0.25">
      <c r="A401" s="51"/>
      <c r="B401" s="111"/>
      <c r="C401" s="111"/>
      <c r="D401" s="111"/>
      <c r="E401" s="111"/>
      <c r="F401" s="111"/>
      <c r="G401" s="132"/>
      <c r="H401" s="151"/>
      <c r="I401" s="299"/>
      <c r="J401" s="152"/>
      <c r="K401" s="153"/>
      <c r="L401" s="169"/>
      <c r="M401" s="39"/>
      <c r="N401" s="90"/>
      <c r="O401" s="39"/>
      <c r="P401" s="23"/>
      <c r="Q401" s="170">
        <f t="shared" si="200"/>
        <v>0</v>
      </c>
      <c r="R401" s="55"/>
      <c r="S401" s="65"/>
      <c r="T401" s="56"/>
      <c r="U401" s="48" t="s">
        <v>64</v>
      </c>
      <c r="V401" s="99" t="str">
        <f t="shared" si="204"/>
        <v>Remplir la colonne R ou T</v>
      </c>
      <c r="W401" s="103"/>
      <c r="X401" s="173" t="str">
        <f t="shared" si="201"/>
        <v>Remplir la colonne M</v>
      </c>
      <c r="Y401" s="179" t="str">
        <f t="shared" si="205"/>
        <v>Remplir la colonne W</v>
      </c>
      <c r="Z401" s="297" t="str">
        <f t="shared" si="222"/>
        <v>Remplir la colonne I</v>
      </c>
      <c r="AA401" s="84" t="s">
        <v>64</v>
      </c>
      <c r="AB401" s="315" t="str">
        <f t="shared" si="206"/>
        <v>Remplir les termes C, P et TVA</v>
      </c>
      <c r="AC401" s="55"/>
      <c r="AD401" s="65"/>
      <c r="AE401" s="56"/>
      <c r="AF401" s="48" t="s">
        <v>64</v>
      </c>
      <c r="AG401" s="99" t="str">
        <f t="shared" si="207"/>
        <v>Remplir la colonne AC ou AE</v>
      </c>
      <c r="AH401" s="103"/>
      <c r="AI401" s="173" t="str">
        <f t="shared" si="223"/>
        <v>Remplir la colonne M</v>
      </c>
      <c r="AJ401" s="179" t="str">
        <f t="shared" si="208"/>
        <v>Remplir la colonne AH</v>
      </c>
      <c r="AK401" s="297" t="str">
        <f t="shared" si="224"/>
        <v>Remplir la colonne I</v>
      </c>
      <c r="AL401" s="84" t="s">
        <v>64</v>
      </c>
      <c r="AM401" s="315" t="str">
        <f t="shared" si="209"/>
        <v>Remplir les termes C, P et TVA</v>
      </c>
      <c r="AN401" s="55"/>
      <c r="AO401" s="65"/>
      <c r="AP401" s="56"/>
      <c r="AQ401" s="48" t="s">
        <v>64</v>
      </c>
      <c r="AR401" s="99" t="str">
        <f t="shared" si="210"/>
        <v>Remplir la colonne AN ou AP</v>
      </c>
      <c r="AS401" s="103"/>
      <c r="AT401" s="173" t="str">
        <f t="shared" si="225"/>
        <v>Remplir la colonne M</v>
      </c>
      <c r="AU401" s="179" t="str">
        <f t="shared" si="211"/>
        <v>Remplir la colonne AS</v>
      </c>
      <c r="AV401" s="297" t="str">
        <f t="shared" si="226"/>
        <v>Remplir la colonne I</v>
      </c>
      <c r="AW401" s="84" t="s">
        <v>64</v>
      </c>
      <c r="AX401" s="315" t="str">
        <f t="shared" si="212"/>
        <v>Remplir les termes C, P et TVA</v>
      </c>
      <c r="AY401" s="55"/>
      <c r="AZ401" s="65"/>
      <c r="BA401" s="56"/>
      <c r="BB401" s="48" t="s">
        <v>64</v>
      </c>
      <c r="BC401" s="99" t="str">
        <f t="shared" si="213"/>
        <v>Remplir la colonne AY ou BA</v>
      </c>
      <c r="BD401" s="103"/>
      <c r="BE401" s="173" t="str">
        <f t="shared" si="227"/>
        <v>Remplir la colonne M</v>
      </c>
      <c r="BF401" s="179" t="str">
        <f t="shared" si="214"/>
        <v>Remplir la colonne BD</v>
      </c>
      <c r="BG401" s="297" t="str">
        <f t="shared" si="228"/>
        <v>Remplir la colonne I</v>
      </c>
      <c r="BH401" s="84" t="s">
        <v>64</v>
      </c>
      <c r="BI401" s="315" t="str">
        <f t="shared" si="215"/>
        <v>Remplir les termes C, P et TVA</v>
      </c>
      <c r="BJ401" s="55"/>
      <c r="BK401" s="65"/>
      <c r="BL401" s="56"/>
      <c r="BM401" s="48" t="s">
        <v>64</v>
      </c>
      <c r="BN401" s="99" t="str">
        <f t="shared" si="216"/>
        <v>Remplir la colonne BJ ou BL</v>
      </c>
      <c r="BO401" s="103"/>
      <c r="BP401" s="173" t="str">
        <f t="shared" si="229"/>
        <v>Remplir la colonne M</v>
      </c>
      <c r="BQ401" s="179" t="str">
        <f t="shared" si="217"/>
        <v>Remplir la colonne BO</v>
      </c>
      <c r="BR401" s="297" t="str">
        <f t="shared" si="230"/>
        <v>Remplir la colonne I</v>
      </c>
      <c r="BS401" s="84" t="s">
        <v>64</v>
      </c>
      <c r="BT401" s="315" t="str">
        <f t="shared" si="218"/>
        <v>Remplir les termes C, P et TVA</v>
      </c>
      <c r="BU401" s="55"/>
      <c r="BV401" s="65"/>
      <c r="BW401" s="56"/>
      <c r="BX401" s="48" t="s">
        <v>64</v>
      </c>
      <c r="BY401" s="99" t="str">
        <f t="shared" si="219"/>
        <v>Remplir la colonne BU ou BW</v>
      </c>
      <c r="BZ401" s="103"/>
      <c r="CA401" s="173" t="str">
        <f t="shared" si="231"/>
        <v>Remplir la colonne M</v>
      </c>
      <c r="CB401" s="179" t="str">
        <f t="shared" si="220"/>
        <v>Remplir la colonne BZ</v>
      </c>
      <c r="CC401" s="297" t="str">
        <f t="shared" si="232"/>
        <v>Remplir la colonne I</v>
      </c>
      <c r="CD401" s="84" t="s">
        <v>64</v>
      </c>
      <c r="CE401" s="315" t="str">
        <f t="shared" si="221"/>
        <v>Remplir les termes C, P et TVA</v>
      </c>
      <c r="CF401" s="61" t="str">
        <f t="shared" si="202"/>
        <v>REMPLIR TYPE DE CLIENT</v>
      </c>
      <c r="CG401" s="107" t="str">
        <f t="shared" si="203"/>
        <v>Montant total de l'aide demandée non indiqué</v>
      </c>
      <c r="CH401" s="1"/>
      <c r="CI401" s="1"/>
      <c r="CJ401" s="1"/>
      <c r="CK401" s="1"/>
      <c r="CL401" s="1"/>
    </row>
    <row r="402" spans="1:90" x14ac:dyDescent="0.25">
      <c r="A402" s="51"/>
      <c r="B402" s="111"/>
      <c r="C402" s="111"/>
      <c r="D402" s="111"/>
      <c r="E402" s="111"/>
      <c r="F402" s="111"/>
      <c r="G402" s="132"/>
      <c r="H402" s="151"/>
      <c r="I402" s="299"/>
      <c r="J402" s="152"/>
      <c r="K402" s="153"/>
      <c r="L402" s="169"/>
      <c r="M402" s="39"/>
      <c r="N402" s="90"/>
      <c r="O402" s="39"/>
      <c r="P402" s="23"/>
      <c r="Q402" s="170">
        <f t="shared" si="200"/>
        <v>0</v>
      </c>
      <c r="R402" s="55"/>
      <c r="S402" s="65"/>
      <c r="T402" s="56"/>
      <c r="U402" s="48" t="s">
        <v>64</v>
      </c>
      <c r="V402" s="99" t="str">
        <f t="shared" si="204"/>
        <v>Remplir la colonne R ou T</v>
      </c>
      <c r="W402" s="103"/>
      <c r="X402" s="173" t="str">
        <f t="shared" si="201"/>
        <v>Remplir la colonne M</v>
      </c>
      <c r="Y402" s="179" t="str">
        <f t="shared" si="205"/>
        <v>Remplir la colonne W</v>
      </c>
      <c r="Z402" s="297" t="str">
        <f t="shared" si="222"/>
        <v>Remplir la colonne I</v>
      </c>
      <c r="AA402" s="84" t="s">
        <v>64</v>
      </c>
      <c r="AB402" s="315" t="str">
        <f t="shared" si="206"/>
        <v>Remplir les termes C, P et TVA</v>
      </c>
      <c r="AC402" s="55"/>
      <c r="AD402" s="65"/>
      <c r="AE402" s="56"/>
      <c r="AF402" s="48" t="s">
        <v>64</v>
      </c>
      <c r="AG402" s="99" t="str">
        <f t="shared" si="207"/>
        <v>Remplir la colonne AC ou AE</v>
      </c>
      <c r="AH402" s="103"/>
      <c r="AI402" s="173" t="str">
        <f t="shared" si="223"/>
        <v>Remplir la colonne M</v>
      </c>
      <c r="AJ402" s="179" t="str">
        <f t="shared" si="208"/>
        <v>Remplir la colonne AH</v>
      </c>
      <c r="AK402" s="297" t="str">
        <f t="shared" si="224"/>
        <v>Remplir la colonne I</v>
      </c>
      <c r="AL402" s="84" t="s">
        <v>64</v>
      </c>
      <c r="AM402" s="315" t="str">
        <f t="shared" si="209"/>
        <v>Remplir les termes C, P et TVA</v>
      </c>
      <c r="AN402" s="55"/>
      <c r="AO402" s="65"/>
      <c r="AP402" s="56"/>
      <c r="AQ402" s="48" t="s">
        <v>64</v>
      </c>
      <c r="AR402" s="99" t="str">
        <f t="shared" si="210"/>
        <v>Remplir la colonne AN ou AP</v>
      </c>
      <c r="AS402" s="103"/>
      <c r="AT402" s="173" t="str">
        <f t="shared" si="225"/>
        <v>Remplir la colonne M</v>
      </c>
      <c r="AU402" s="179" t="str">
        <f t="shared" si="211"/>
        <v>Remplir la colonne AS</v>
      </c>
      <c r="AV402" s="297" t="str">
        <f t="shared" si="226"/>
        <v>Remplir la colonne I</v>
      </c>
      <c r="AW402" s="84" t="s">
        <v>64</v>
      </c>
      <c r="AX402" s="315" t="str">
        <f t="shared" si="212"/>
        <v>Remplir les termes C, P et TVA</v>
      </c>
      <c r="AY402" s="55"/>
      <c r="AZ402" s="65"/>
      <c r="BA402" s="56"/>
      <c r="BB402" s="48" t="s">
        <v>64</v>
      </c>
      <c r="BC402" s="99" t="str">
        <f t="shared" si="213"/>
        <v>Remplir la colonne AY ou BA</v>
      </c>
      <c r="BD402" s="103"/>
      <c r="BE402" s="173" t="str">
        <f t="shared" si="227"/>
        <v>Remplir la colonne M</v>
      </c>
      <c r="BF402" s="179" t="str">
        <f t="shared" si="214"/>
        <v>Remplir la colonne BD</v>
      </c>
      <c r="BG402" s="297" t="str">
        <f t="shared" si="228"/>
        <v>Remplir la colonne I</v>
      </c>
      <c r="BH402" s="84" t="s">
        <v>64</v>
      </c>
      <c r="BI402" s="315" t="str">
        <f t="shared" si="215"/>
        <v>Remplir les termes C, P et TVA</v>
      </c>
      <c r="BJ402" s="55"/>
      <c r="BK402" s="65"/>
      <c r="BL402" s="56"/>
      <c r="BM402" s="48" t="s">
        <v>64</v>
      </c>
      <c r="BN402" s="99" t="str">
        <f t="shared" si="216"/>
        <v>Remplir la colonne BJ ou BL</v>
      </c>
      <c r="BO402" s="103"/>
      <c r="BP402" s="173" t="str">
        <f t="shared" si="229"/>
        <v>Remplir la colonne M</v>
      </c>
      <c r="BQ402" s="179" t="str">
        <f t="shared" si="217"/>
        <v>Remplir la colonne BO</v>
      </c>
      <c r="BR402" s="297" t="str">
        <f t="shared" si="230"/>
        <v>Remplir la colonne I</v>
      </c>
      <c r="BS402" s="84" t="s">
        <v>64</v>
      </c>
      <c r="BT402" s="315" t="str">
        <f t="shared" si="218"/>
        <v>Remplir les termes C, P et TVA</v>
      </c>
      <c r="BU402" s="55"/>
      <c r="BV402" s="65"/>
      <c r="BW402" s="56"/>
      <c r="BX402" s="48" t="s">
        <v>64</v>
      </c>
      <c r="BY402" s="99" t="str">
        <f t="shared" si="219"/>
        <v>Remplir la colonne BU ou BW</v>
      </c>
      <c r="BZ402" s="103"/>
      <c r="CA402" s="173" t="str">
        <f t="shared" si="231"/>
        <v>Remplir la colonne M</v>
      </c>
      <c r="CB402" s="179" t="str">
        <f t="shared" si="220"/>
        <v>Remplir la colonne BZ</v>
      </c>
      <c r="CC402" s="297" t="str">
        <f t="shared" si="232"/>
        <v>Remplir la colonne I</v>
      </c>
      <c r="CD402" s="84" t="s">
        <v>64</v>
      </c>
      <c r="CE402" s="315" t="str">
        <f t="shared" si="221"/>
        <v>Remplir les termes C, P et TVA</v>
      </c>
      <c r="CF402" s="61" t="str">
        <f t="shared" si="202"/>
        <v>REMPLIR TYPE DE CLIENT</v>
      </c>
      <c r="CG402" s="107" t="str">
        <f t="shared" si="203"/>
        <v>Montant total de l'aide demandée non indiqué</v>
      </c>
      <c r="CH402" s="1"/>
      <c r="CI402" s="1"/>
      <c r="CJ402" s="1"/>
      <c r="CK402" s="1"/>
      <c r="CL402" s="1"/>
    </row>
    <row r="403" spans="1:90" x14ac:dyDescent="0.25">
      <c r="A403" s="51"/>
      <c r="B403" s="111"/>
      <c r="C403" s="111"/>
      <c r="D403" s="111"/>
      <c r="E403" s="111"/>
      <c r="F403" s="111"/>
      <c r="G403" s="132"/>
      <c r="H403" s="151"/>
      <c r="I403" s="299"/>
      <c r="J403" s="152"/>
      <c r="K403" s="153"/>
      <c r="L403" s="169"/>
      <c r="M403" s="39"/>
      <c r="N403" s="90"/>
      <c r="O403" s="39"/>
      <c r="P403" s="23"/>
      <c r="Q403" s="170">
        <f t="shared" si="200"/>
        <v>0</v>
      </c>
      <c r="R403" s="55"/>
      <c r="S403" s="65"/>
      <c r="T403" s="56"/>
      <c r="U403" s="48" t="s">
        <v>64</v>
      </c>
      <c r="V403" s="99" t="str">
        <f t="shared" si="204"/>
        <v>Remplir la colonne R ou T</v>
      </c>
      <c r="W403" s="103"/>
      <c r="X403" s="173" t="str">
        <f t="shared" si="201"/>
        <v>Remplir la colonne M</v>
      </c>
      <c r="Y403" s="179" t="str">
        <f t="shared" si="205"/>
        <v>Remplir la colonne W</v>
      </c>
      <c r="Z403" s="297" t="str">
        <f t="shared" si="222"/>
        <v>Remplir la colonne I</v>
      </c>
      <c r="AA403" s="84" t="s">
        <v>64</v>
      </c>
      <c r="AB403" s="315" t="str">
        <f t="shared" si="206"/>
        <v>Remplir les termes C, P et TVA</v>
      </c>
      <c r="AC403" s="55"/>
      <c r="AD403" s="65"/>
      <c r="AE403" s="56"/>
      <c r="AF403" s="48" t="s">
        <v>64</v>
      </c>
      <c r="AG403" s="99" t="str">
        <f t="shared" si="207"/>
        <v>Remplir la colonne AC ou AE</v>
      </c>
      <c r="AH403" s="103"/>
      <c r="AI403" s="173" t="str">
        <f t="shared" si="223"/>
        <v>Remplir la colonne M</v>
      </c>
      <c r="AJ403" s="179" t="str">
        <f t="shared" si="208"/>
        <v>Remplir la colonne AH</v>
      </c>
      <c r="AK403" s="297" t="str">
        <f t="shared" si="224"/>
        <v>Remplir la colonne I</v>
      </c>
      <c r="AL403" s="84" t="s">
        <v>64</v>
      </c>
      <c r="AM403" s="315" t="str">
        <f t="shared" si="209"/>
        <v>Remplir les termes C, P et TVA</v>
      </c>
      <c r="AN403" s="55"/>
      <c r="AO403" s="65"/>
      <c r="AP403" s="56"/>
      <c r="AQ403" s="48" t="s">
        <v>64</v>
      </c>
      <c r="AR403" s="99" t="str">
        <f t="shared" si="210"/>
        <v>Remplir la colonne AN ou AP</v>
      </c>
      <c r="AS403" s="103"/>
      <c r="AT403" s="173" t="str">
        <f t="shared" si="225"/>
        <v>Remplir la colonne M</v>
      </c>
      <c r="AU403" s="179" t="str">
        <f t="shared" si="211"/>
        <v>Remplir la colonne AS</v>
      </c>
      <c r="AV403" s="297" t="str">
        <f t="shared" si="226"/>
        <v>Remplir la colonne I</v>
      </c>
      <c r="AW403" s="84" t="s">
        <v>64</v>
      </c>
      <c r="AX403" s="315" t="str">
        <f t="shared" si="212"/>
        <v>Remplir les termes C, P et TVA</v>
      </c>
      <c r="AY403" s="55"/>
      <c r="AZ403" s="65"/>
      <c r="BA403" s="56"/>
      <c r="BB403" s="48" t="s">
        <v>64</v>
      </c>
      <c r="BC403" s="99" t="str">
        <f t="shared" si="213"/>
        <v>Remplir la colonne AY ou BA</v>
      </c>
      <c r="BD403" s="103"/>
      <c r="BE403" s="173" t="str">
        <f t="shared" si="227"/>
        <v>Remplir la colonne M</v>
      </c>
      <c r="BF403" s="179" t="str">
        <f t="shared" si="214"/>
        <v>Remplir la colonne BD</v>
      </c>
      <c r="BG403" s="297" t="str">
        <f t="shared" si="228"/>
        <v>Remplir la colonne I</v>
      </c>
      <c r="BH403" s="84" t="s">
        <v>64</v>
      </c>
      <c r="BI403" s="315" t="str">
        <f t="shared" si="215"/>
        <v>Remplir les termes C, P et TVA</v>
      </c>
      <c r="BJ403" s="55"/>
      <c r="BK403" s="65"/>
      <c r="BL403" s="56"/>
      <c r="BM403" s="48" t="s">
        <v>64</v>
      </c>
      <c r="BN403" s="99" t="str">
        <f t="shared" si="216"/>
        <v>Remplir la colonne BJ ou BL</v>
      </c>
      <c r="BO403" s="103"/>
      <c r="BP403" s="173" t="str">
        <f t="shared" si="229"/>
        <v>Remplir la colonne M</v>
      </c>
      <c r="BQ403" s="179" t="str">
        <f t="shared" si="217"/>
        <v>Remplir la colonne BO</v>
      </c>
      <c r="BR403" s="297" t="str">
        <f t="shared" si="230"/>
        <v>Remplir la colonne I</v>
      </c>
      <c r="BS403" s="84" t="s">
        <v>64</v>
      </c>
      <c r="BT403" s="315" t="str">
        <f t="shared" si="218"/>
        <v>Remplir les termes C, P et TVA</v>
      </c>
      <c r="BU403" s="55"/>
      <c r="BV403" s="65"/>
      <c r="BW403" s="56"/>
      <c r="BX403" s="48" t="s">
        <v>64</v>
      </c>
      <c r="BY403" s="99" t="str">
        <f t="shared" si="219"/>
        <v>Remplir la colonne BU ou BW</v>
      </c>
      <c r="BZ403" s="103"/>
      <c r="CA403" s="173" t="str">
        <f t="shared" si="231"/>
        <v>Remplir la colonne M</v>
      </c>
      <c r="CB403" s="179" t="str">
        <f t="shared" si="220"/>
        <v>Remplir la colonne BZ</v>
      </c>
      <c r="CC403" s="297" t="str">
        <f t="shared" si="232"/>
        <v>Remplir la colonne I</v>
      </c>
      <c r="CD403" s="84" t="s">
        <v>64</v>
      </c>
      <c r="CE403" s="315" t="str">
        <f t="shared" si="221"/>
        <v>Remplir les termes C, P et TVA</v>
      </c>
      <c r="CF403" s="61" t="str">
        <f t="shared" si="202"/>
        <v>REMPLIR TYPE DE CLIENT</v>
      </c>
      <c r="CG403" s="107" t="str">
        <f t="shared" si="203"/>
        <v>Montant total de l'aide demandée non indiqué</v>
      </c>
      <c r="CH403" s="1"/>
      <c r="CI403" s="1"/>
      <c r="CJ403" s="1"/>
      <c r="CK403" s="1"/>
      <c r="CL403" s="1"/>
    </row>
    <row r="404" spans="1:90" x14ac:dyDescent="0.25">
      <c r="A404" s="51"/>
      <c r="B404" s="111"/>
      <c r="C404" s="111"/>
      <c r="D404" s="111"/>
      <c r="E404" s="111"/>
      <c r="F404" s="111"/>
      <c r="G404" s="132"/>
      <c r="H404" s="151"/>
      <c r="I404" s="299"/>
      <c r="J404" s="152"/>
      <c r="K404" s="153"/>
      <c r="L404" s="169"/>
      <c r="M404" s="39"/>
      <c r="N404" s="90"/>
      <c r="O404" s="39"/>
      <c r="P404" s="23"/>
      <c r="Q404" s="170">
        <f t="shared" si="200"/>
        <v>0</v>
      </c>
      <c r="R404" s="55"/>
      <c r="S404" s="65"/>
      <c r="T404" s="56"/>
      <c r="U404" s="48" t="s">
        <v>64</v>
      </c>
      <c r="V404" s="99" t="str">
        <f t="shared" si="204"/>
        <v>Remplir la colonne R ou T</v>
      </c>
      <c r="W404" s="103"/>
      <c r="X404" s="173" t="str">
        <f t="shared" si="201"/>
        <v>Remplir la colonne M</v>
      </c>
      <c r="Y404" s="179" t="str">
        <f t="shared" si="205"/>
        <v>Remplir la colonne W</v>
      </c>
      <c r="Z404" s="297" t="str">
        <f t="shared" si="222"/>
        <v>Remplir la colonne I</v>
      </c>
      <c r="AA404" s="84" t="s">
        <v>64</v>
      </c>
      <c r="AB404" s="315" t="str">
        <f t="shared" si="206"/>
        <v>Remplir les termes C, P et TVA</v>
      </c>
      <c r="AC404" s="55"/>
      <c r="AD404" s="65"/>
      <c r="AE404" s="56"/>
      <c r="AF404" s="48" t="s">
        <v>64</v>
      </c>
      <c r="AG404" s="99" t="str">
        <f t="shared" si="207"/>
        <v>Remplir la colonne AC ou AE</v>
      </c>
      <c r="AH404" s="103"/>
      <c r="AI404" s="173" t="str">
        <f t="shared" si="223"/>
        <v>Remplir la colonne M</v>
      </c>
      <c r="AJ404" s="179" t="str">
        <f t="shared" si="208"/>
        <v>Remplir la colonne AH</v>
      </c>
      <c r="AK404" s="297" t="str">
        <f t="shared" si="224"/>
        <v>Remplir la colonne I</v>
      </c>
      <c r="AL404" s="84" t="s">
        <v>64</v>
      </c>
      <c r="AM404" s="315" t="str">
        <f t="shared" si="209"/>
        <v>Remplir les termes C, P et TVA</v>
      </c>
      <c r="AN404" s="55"/>
      <c r="AO404" s="65"/>
      <c r="AP404" s="56"/>
      <c r="AQ404" s="48" t="s">
        <v>64</v>
      </c>
      <c r="AR404" s="99" t="str">
        <f t="shared" si="210"/>
        <v>Remplir la colonne AN ou AP</v>
      </c>
      <c r="AS404" s="103"/>
      <c r="AT404" s="173" t="str">
        <f t="shared" si="225"/>
        <v>Remplir la colonne M</v>
      </c>
      <c r="AU404" s="179" t="str">
        <f t="shared" si="211"/>
        <v>Remplir la colonne AS</v>
      </c>
      <c r="AV404" s="297" t="str">
        <f t="shared" si="226"/>
        <v>Remplir la colonne I</v>
      </c>
      <c r="AW404" s="84" t="s">
        <v>64</v>
      </c>
      <c r="AX404" s="315" t="str">
        <f t="shared" si="212"/>
        <v>Remplir les termes C, P et TVA</v>
      </c>
      <c r="AY404" s="55"/>
      <c r="AZ404" s="65"/>
      <c r="BA404" s="56"/>
      <c r="BB404" s="48" t="s">
        <v>64</v>
      </c>
      <c r="BC404" s="99" t="str">
        <f t="shared" si="213"/>
        <v>Remplir la colonne AY ou BA</v>
      </c>
      <c r="BD404" s="103"/>
      <c r="BE404" s="173" t="str">
        <f t="shared" si="227"/>
        <v>Remplir la colonne M</v>
      </c>
      <c r="BF404" s="179" t="str">
        <f t="shared" si="214"/>
        <v>Remplir la colonne BD</v>
      </c>
      <c r="BG404" s="297" t="str">
        <f t="shared" si="228"/>
        <v>Remplir la colonne I</v>
      </c>
      <c r="BH404" s="84" t="s">
        <v>64</v>
      </c>
      <c r="BI404" s="315" t="str">
        <f t="shared" si="215"/>
        <v>Remplir les termes C, P et TVA</v>
      </c>
      <c r="BJ404" s="55"/>
      <c r="BK404" s="65"/>
      <c r="BL404" s="56"/>
      <c r="BM404" s="48" t="s">
        <v>64</v>
      </c>
      <c r="BN404" s="99" t="str">
        <f t="shared" si="216"/>
        <v>Remplir la colonne BJ ou BL</v>
      </c>
      <c r="BO404" s="103"/>
      <c r="BP404" s="173" t="str">
        <f t="shared" si="229"/>
        <v>Remplir la colonne M</v>
      </c>
      <c r="BQ404" s="179" t="str">
        <f t="shared" si="217"/>
        <v>Remplir la colonne BO</v>
      </c>
      <c r="BR404" s="297" t="str">
        <f t="shared" si="230"/>
        <v>Remplir la colonne I</v>
      </c>
      <c r="BS404" s="84" t="s">
        <v>64</v>
      </c>
      <c r="BT404" s="315" t="str">
        <f t="shared" si="218"/>
        <v>Remplir les termes C, P et TVA</v>
      </c>
      <c r="BU404" s="55"/>
      <c r="BV404" s="65"/>
      <c r="BW404" s="56"/>
      <c r="BX404" s="48" t="s">
        <v>64</v>
      </c>
      <c r="BY404" s="99" t="str">
        <f t="shared" si="219"/>
        <v>Remplir la colonne BU ou BW</v>
      </c>
      <c r="BZ404" s="103"/>
      <c r="CA404" s="173" t="str">
        <f t="shared" si="231"/>
        <v>Remplir la colonne M</v>
      </c>
      <c r="CB404" s="179" t="str">
        <f t="shared" si="220"/>
        <v>Remplir la colonne BZ</v>
      </c>
      <c r="CC404" s="297" t="str">
        <f t="shared" si="232"/>
        <v>Remplir la colonne I</v>
      </c>
      <c r="CD404" s="84" t="s">
        <v>64</v>
      </c>
      <c r="CE404" s="315" t="str">
        <f t="shared" si="221"/>
        <v>Remplir les termes C, P et TVA</v>
      </c>
      <c r="CF404" s="61" t="str">
        <f t="shared" si="202"/>
        <v>REMPLIR TYPE DE CLIENT</v>
      </c>
      <c r="CG404" s="107" t="str">
        <f t="shared" si="203"/>
        <v>Montant total de l'aide demandée non indiqué</v>
      </c>
      <c r="CH404" s="1"/>
      <c r="CI404" s="1"/>
      <c r="CJ404" s="1"/>
      <c r="CK404" s="1"/>
      <c r="CL404" s="1"/>
    </row>
    <row r="405" spans="1:90" x14ac:dyDescent="0.25">
      <c r="A405" s="51"/>
      <c r="B405" s="111"/>
      <c r="C405" s="111"/>
      <c r="D405" s="111"/>
      <c r="E405" s="111"/>
      <c r="F405" s="111"/>
      <c r="G405" s="132"/>
      <c r="H405" s="151"/>
      <c r="I405" s="299"/>
      <c r="J405" s="152"/>
      <c r="K405" s="153"/>
      <c r="L405" s="169"/>
      <c r="M405" s="39"/>
      <c r="N405" s="90"/>
      <c r="O405" s="39"/>
      <c r="P405" s="23"/>
      <c r="Q405" s="170">
        <f t="shared" si="200"/>
        <v>0</v>
      </c>
      <c r="R405" s="55"/>
      <c r="S405" s="65"/>
      <c r="T405" s="56"/>
      <c r="U405" s="48" t="s">
        <v>64</v>
      </c>
      <c r="V405" s="99" t="str">
        <f t="shared" si="204"/>
        <v>Remplir la colonne R ou T</v>
      </c>
      <c r="W405" s="103"/>
      <c r="X405" s="173" t="str">
        <f t="shared" si="201"/>
        <v>Remplir la colonne M</v>
      </c>
      <c r="Y405" s="179" t="str">
        <f t="shared" si="205"/>
        <v>Remplir la colonne W</v>
      </c>
      <c r="Z405" s="297" t="str">
        <f t="shared" si="222"/>
        <v>Remplir la colonne I</v>
      </c>
      <c r="AA405" s="84" t="s">
        <v>64</v>
      </c>
      <c r="AB405" s="315" t="str">
        <f t="shared" si="206"/>
        <v>Remplir les termes C, P et TVA</v>
      </c>
      <c r="AC405" s="55"/>
      <c r="AD405" s="65"/>
      <c r="AE405" s="56"/>
      <c r="AF405" s="48" t="s">
        <v>64</v>
      </c>
      <c r="AG405" s="99" t="str">
        <f t="shared" si="207"/>
        <v>Remplir la colonne AC ou AE</v>
      </c>
      <c r="AH405" s="103"/>
      <c r="AI405" s="173" t="str">
        <f t="shared" si="223"/>
        <v>Remplir la colonne M</v>
      </c>
      <c r="AJ405" s="179" t="str">
        <f t="shared" si="208"/>
        <v>Remplir la colonne AH</v>
      </c>
      <c r="AK405" s="297" t="str">
        <f t="shared" si="224"/>
        <v>Remplir la colonne I</v>
      </c>
      <c r="AL405" s="84" t="s">
        <v>64</v>
      </c>
      <c r="AM405" s="315" t="str">
        <f t="shared" si="209"/>
        <v>Remplir les termes C, P et TVA</v>
      </c>
      <c r="AN405" s="55"/>
      <c r="AO405" s="65"/>
      <c r="AP405" s="56"/>
      <c r="AQ405" s="48" t="s">
        <v>64</v>
      </c>
      <c r="AR405" s="99" t="str">
        <f t="shared" si="210"/>
        <v>Remplir la colonne AN ou AP</v>
      </c>
      <c r="AS405" s="103"/>
      <c r="AT405" s="173" t="str">
        <f t="shared" si="225"/>
        <v>Remplir la colonne M</v>
      </c>
      <c r="AU405" s="179" t="str">
        <f t="shared" si="211"/>
        <v>Remplir la colonne AS</v>
      </c>
      <c r="AV405" s="297" t="str">
        <f t="shared" si="226"/>
        <v>Remplir la colonne I</v>
      </c>
      <c r="AW405" s="84" t="s">
        <v>64</v>
      </c>
      <c r="AX405" s="315" t="str">
        <f t="shared" si="212"/>
        <v>Remplir les termes C, P et TVA</v>
      </c>
      <c r="AY405" s="55"/>
      <c r="AZ405" s="65"/>
      <c r="BA405" s="56"/>
      <c r="BB405" s="48" t="s">
        <v>64</v>
      </c>
      <c r="BC405" s="99" t="str">
        <f t="shared" si="213"/>
        <v>Remplir la colonne AY ou BA</v>
      </c>
      <c r="BD405" s="103"/>
      <c r="BE405" s="173" t="str">
        <f t="shared" si="227"/>
        <v>Remplir la colonne M</v>
      </c>
      <c r="BF405" s="179" t="str">
        <f t="shared" si="214"/>
        <v>Remplir la colonne BD</v>
      </c>
      <c r="BG405" s="297" t="str">
        <f t="shared" si="228"/>
        <v>Remplir la colonne I</v>
      </c>
      <c r="BH405" s="84" t="s">
        <v>64</v>
      </c>
      <c r="BI405" s="315" t="str">
        <f t="shared" si="215"/>
        <v>Remplir les termes C, P et TVA</v>
      </c>
      <c r="BJ405" s="55"/>
      <c r="BK405" s="65"/>
      <c r="BL405" s="56"/>
      <c r="BM405" s="48" t="s">
        <v>64</v>
      </c>
      <c r="BN405" s="99" t="str">
        <f t="shared" si="216"/>
        <v>Remplir la colonne BJ ou BL</v>
      </c>
      <c r="BO405" s="103"/>
      <c r="BP405" s="173" t="str">
        <f t="shared" si="229"/>
        <v>Remplir la colonne M</v>
      </c>
      <c r="BQ405" s="179" t="str">
        <f t="shared" si="217"/>
        <v>Remplir la colonne BO</v>
      </c>
      <c r="BR405" s="297" t="str">
        <f t="shared" si="230"/>
        <v>Remplir la colonne I</v>
      </c>
      <c r="BS405" s="84" t="s">
        <v>64</v>
      </c>
      <c r="BT405" s="315" t="str">
        <f t="shared" si="218"/>
        <v>Remplir les termes C, P et TVA</v>
      </c>
      <c r="BU405" s="55"/>
      <c r="BV405" s="65"/>
      <c r="BW405" s="56"/>
      <c r="BX405" s="48" t="s">
        <v>64</v>
      </c>
      <c r="BY405" s="99" t="str">
        <f t="shared" si="219"/>
        <v>Remplir la colonne BU ou BW</v>
      </c>
      <c r="BZ405" s="103"/>
      <c r="CA405" s="173" t="str">
        <f t="shared" si="231"/>
        <v>Remplir la colonne M</v>
      </c>
      <c r="CB405" s="179" t="str">
        <f t="shared" si="220"/>
        <v>Remplir la colonne BZ</v>
      </c>
      <c r="CC405" s="297" t="str">
        <f t="shared" si="232"/>
        <v>Remplir la colonne I</v>
      </c>
      <c r="CD405" s="84" t="s">
        <v>64</v>
      </c>
      <c r="CE405" s="315" t="str">
        <f t="shared" si="221"/>
        <v>Remplir les termes C, P et TVA</v>
      </c>
      <c r="CF405" s="61" t="str">
        <f t="shared" si="202"/>
        <v>REMPLIR TYPE DE CLIENT</v>
      </c>
      <c r="CG405" s="107" t="str">
        <f t="shared" si="203"/>
        <v>Montant total de l'aide demandée non indiqué</v>
      </c>
      <c r="CH405" s="1"/>
      <c r="CI405" s="1"/>
      <c r="CJ405" s="1"/>
      <c r="CK405" s="1"/>
      <c r="CL405" s="1"/>
    </row>
    <row r="406" spans="1:90" x14ac:dyDescent="0.25">
      <c r="A406" s="51"/>
      <c r="B406" s="111"/>
      <c r="C406" s="111"/>
      <c r="D406" s="111"/>
      <c r="E406" s="111"/>
      <c r="F406" s="111"/>
      <c r="G406" s="132"/>
      <c r="H406" s="151"/>
      <c r="I406" s="299"/>
      <c r="J406" s="152"/>
      <c r="K406" s="153"/>
      <c r="L406" s="169"/>
      <c r="M406" s="39"/>
      <c r="N406" s="90"/>
      <c r="O406" s="39"/>
      <c r="P406" s="23"/>
      <c r="Q406" s="170">
        <f t="shared" si="200"/>
        <v>0</v>
      </c>
      <c r="R406" s="55"/>
      <c r="S406" s="65"/>
      <c r="T406" s="56"/>
      <c r="U406" s="48" t="s">
        <v>64</v>
      </c>
      <c r="V406" s="99" t="str">
        <f t="shared" si="204"/>
        <v>Remplir la colonne R ou T</v>
      </c>
      <c r="W406" s="103"/>
      <c r="X406" s="173" t="str">
        <f t="shared" si="201"/>
        <v>Remplir la colonne M</v>
      </c>
      <c r="Y406" s="179" t="str">
        <f t="shared" si="205"/>
        <v>Remplir la colonne W</v>
      </c>
      <c r="Z406" s="297" t="str">
        <f t="shared" si="222"/>
        <v>Remplir la colonne I</v>
      </c>
      <c r="AA406" s="84" t="s">
        <v>64</v>
      </c>
      <c r="AB406" s="315" t="str">
        <f t="shared" si="206"/>
        <v>Remplir les termes C, P et TVA</v>
      </c>
      <c r="AC406" s="55"/>
      <c r="AD406" s="65"/>
      <c r="AE406" s="56"/>
      <c r="AF406" s="48" t="s">
        <v>64</v>
      </c>
      <c r="AG406" s="99" t="str">
        <f t="shared" si="207"/>
        <v>Remplir la colonne AC ou AE</v>
      </c>
      <c r="AH406" s="103"/>
      <c r="AI406" s="173" t="str">
        <f t="shared" si="223"/>
        <v>Remplir la colonne M</v>
      </c>
      <c r="AJ406" s="179" t="str">
        <f t="shared" si="208"/>
        <v>Remplir la colonne AH</v>
      </c>
      <c r="AK406" s="297" t="str">
        <f t="shared" si="224"/>
        <v>Remplir la colonne I</v>
      </c>
      <c r="AL406" s="84" t="s">
        <v>64</v>
      </c>
      <c r="AM406" s="315" t="str">
        <f t="shared" si="209"/>
        <v>Remplir les termes C, P et TVA</v>
      </c>
      <c r="AN406" s="55"/>
      <c r="AO406" s="65"/>
      <c r="AP406" s="56"/>
      <c r="AQ406" s="48" t="s">
        <v>64</v>
      </c>
      <c r="AR406" s="99" t="str">
        <f t="shared" si="210"/>
        <v>Remplir la colonne AN ou AP</v>
      </c>
      <c r="AS406" s="103"/>
      <c r="AT406" s="173" t="str">
        <f t="shared" si="225"/>
        <v>Remplir la colonne M</v>
      </c>
      <c r="AU406" s="179" t="str">
        <f t="shared" si="211"/>
        <v>Remplir la colonne AS</v>
      </c>
      <c r="AV406" s="297" t="str">
        <f t="shared" si="226"/>
        <v>Remplir la colonne I</v>
      </c>
      <c r="AW406" s="84" t="s">
        <v>64</v>
      </c>
      <c r="AX406" s="315" t="str">
        <f t="shared" si="212"/>
        <v>Remplir les termes C, P et TVA</v>
      </c>
      <c r="AY406" s="55"/>
      <c r="AZ406" s="65"/>
      <c r="BA406" s="56"/>
      <c r="BB406" s="48" t="s">
        <v>64</v>
      </c>
      <c r="BC406" s="99" t="str">
        <f t="shared" si="213"/>
        <v>Remplir la colonne AY ou BA</v>
      </c>
      <c r="BD406" s="103"/>
      <c r="BE406" s="173" t="str">
        <f t="shared" si="227"/>
        <v>Remplir la colonne M</v>
      </c>
      <c r="BF406" s="179" t="str">
        <f t="shared" si="214"/>
        <v>Remplir la colonne BD</v>
      </c>
      <c r="BG406" s="297" t="str">
        <f t="shared" si="228"/>
        <v>Remplir la colonne I</v>
      </c>
      <c r="BH406" s="84" t="s">
        <v>64</v>
      </c>
      <c r="BI406" s="315" t="str">
        <f t="shared" si="215"/>
        <v>Remplir les termes C, P et TVA</v>
      </c>
      <c r="BJ406" s="55"/>
      <c r="BK406" s="65"/>
      <c r="BL406" s="56"/>
      <c r="BM406" s="48" t="s">
        <v>64</v>
      </c>
      <c r="BN406" s="99" t="str">
        <f t="shared" si="216"/>
        <v>Remplir la colonne BJ ou BL</v>
      </c>
      <c r="BO406" s="103"/>
      <c r="BP406" s="173" t="str">
        <f t="shared" si="229"/>
        <v>Remplir la colonne M</v>
      </c>
      <c r="BQ406" s="179" t="str">
        <f t="shared" si="217"/>
        <v>Remplir la colonne BO</v>
      </c>
      <c r="BR406" s="297" t="str">
        <f t="shared" si="230"/>
        <v>Remplir la colonne I</v>
      </c>
      <c r="BS406" s="84" t="s">
        <v>64</v>
      </c>
      <c r="BT406" s="315" t="str">
        <f t="shared" si="218"/>
        <v>Remplir les termes C, P et TVA</v>
      </c>
      <c r="BU406" s="55"/>
      <c r="BV406" s="65"/>
      <c r="BW406" s="56"/>
      <c r="BX406" s="48" t="s">
        <v>64</v>
      </c>
      <c r="BY406" s="99" t="str">
        <f t="shared" si="219"/>
        <v>Remplir la colonne BU ou BW</v>
      </c>
      <c r="BZ406" s="103"/>
      <c r="CA406" s="173" t="str">
        <f t="shared" si="231"/>
        <v>Remplir la colonne M</v>
      </c>
      <c r="CB406" s="179" t="str">
        <f t="shared" si="220"/>
        <v>Remplir la colonne BZ</v>
      </c>
      <c r="CC406" s="297" t="str">
        <f t="shared" si="232"/>
        <v>Remplir la colonne I</v>
      </c>
      <c r="CD406" s="84" t="s">
        <v>64</v>
      </c>
      <c r="CE406" s="315" t="str">
        <f t="shared" si="221"/>
        <v>Remplir les termes C, P et TVA</v>
      </c>
      <c r="CF406" s="61" t="str">
        <f t="shared" si="202"/>
        <v>REMPLIR TYPE DE CLIENT</v>
      </c>
      <c r="CG406" s="107" t="str">
        <f t="shared" si="203"/>
        <v>Montant total de l'aide demandée non indiqué</v>
      </c>
      <c r="CH406" s="1"/>
      <c r="CI406" s="1"/>
      <c r="CJ406" s="1"/>
      <c r="CK406" s="1"/>
      <c r="CL406" s="1"/>
    </row>
    <row r="407" spans="1:90" x14ac:dyDescent="0.25">
      <c r="A407" s="51"/>
      <c r="B407" s="111"/>
      <c r="C407" s="111"/>
      <c r="D407" s="111"/>
      <c r="E407" s="111"/>
      <c r="F407" s="111"/>
      <c r="G407" s="132"/>
      <c r="H407" s="151"/>
      <c r="I407" s="299"/>
      <c r="J407" s="152"/>
      <c r="K407" s="153"/>
      <c r="L407" s="169"/>
      <c r="M407" s="39"/>
      <c r="N407" s="90"/>
      <c r="O407" s="39"/>
      <c r="P407" s="23"/>
      <c r="Q407" s="170">
        <f t="shared" si="200"/>
        <v>0</v>
      </c>
      <c r="R407" s="55"/>
      <c r="S407" s="65"/>
      <c r="T407" s="56"/>
      <c r="U407" s="48" t="s">
        <v>64</v>
      </c>
      <c r="V407" s="99" t="str">
        <f t="shared" si="204"/>
        <v>Remplir la colonne R ou T</v>
      </c>
      <c r="W407" s="103"/>
      <c r="X407" s="173" t="str">
        <f t="shared" si="201"/>
        <v>Remplir la colonne M</v>
      </c>
      <c r="Y407" s="179" t="str">
        <f t="shared" si="205"/>
        <v>Remplir la colonne W</v>
      </c>
      <c r="Z407" s="297" t="str">
        <f t="shared" si="222"/>
        <v>Remplir la colonne I</v>
      </c>
      <c r="AA407" s="84" t="s">
        <v>64</v>
      </c>
      <c r="AB407" s="315" t="str">
        <f t="shared" si="206"/>
        <v>Remplir les termes C, P et TVA</v>
      </c>
      <c r="AC407" s="55"/>
      <c r="AD407" s="65"/>
      <c r="AE407" s="56"/>
      <c r="AF407" s="48" t="s">
        <v>64</v>
      </c>
      <c r="AG407" s="99" t="str">
        <f t="shared" si="207"/>
        <v>Remplir la colonne AC ou AE</v>
      </c>
      <c r="AH407" s="103"/>
      <c r="AI407" s="173" t="str">
        <f t="shared" si="223"/>
        <v>Remplir la colonne M</v>
      </c>
      <c r="AJ407" s="179" t="str">
        <f t="shared" si="208"/>
        <v>Remplir la colonne AH</v>
      </c>
      <c r="AK407" s="297" t="str">
        <f t="shared" si="224"/>
        <v>Remplir la colonne I</v>
      </c>
      <c r="AL407" s="84" t="s">
        <v>64</v>
      </c>
      <c r="AM407" s="315" t="str">
        <f t="shared" si="209"/>
        <v>Remplir les termes C, P et TVA</v>
      </c>
      <c r="AN407" s="55"/>
      <c r="AO407" s="65"/>
      <c r="AP407" s="56"/>
      <c r="AQ407" s="48" t="s">
        <v>64</v>
      </c>
      <c r="AR407" s="99" t="str">
        <f t="shared" si="210"/>
        <v>Remplir la colonne AN ou AP</v>
      </c>
      <c r="AS407" s="103"/>
      <c r="AT407" s="173" t="str">
        <f t="shared" si="225"/>
        <v>Remplir la colonne M</v>
      </c>
      <c r="AU407" s="179" t="str">
        <f t="shared" si="211"/>
        <v>Remplir la colonne AS</v>
      </c>
      <c r="AV407" s="297" t="str">
        <f t="shared" si="226"/>
        <v>Remplir la colonne I</v>
      </c>
      <c r="AW407" s="84" t="s">
        <v>64</v>
      </c>
      <c r="AX407" s="315" t="str">
        <f t="shared" si="212"/>
        <v>Remplir les termes C, P et TVA</v>
      </c>
      <c r="AY407" s="55"/>
      <c r="AZ407" s="65"/>
      <c r="BA407" s="56"/>
      <c r="BB407" s="48" t="s">
        <v>64</v>
      </c>
      <c r="BC407" s="99" t="str">
        <f t="shared" si="213"/>
        <v>Remplir la colonne AY ou BA</v>
      </c>
      <c r="BD407" s="103"/>
      <c r="BE407" s="173" t="str">
        <f t="shared" si="227"/>
        <v>Remplir la colonne M</v>
      </c>
      <c r="BF407" s="179" t="str">
        <f t="shared" si="214"/>
        <v>Remplir la colonne BD</v>
      </c>
      <c r="BG407" s="297" t="str">
        <f t="shared" si="228"/>
        <v>Remplir la colonne I</v>
      </c>
      <c r="BH407" s="84" t="s">
        <v>64</v>
      </c>
      <c r="BI407" s="315" t="str">
        <f t="shared" si="215"/>
        <v>Remplir les termes C, P et TVA</v>
      </c>
      <c r="BJ407" s="55"/>
      <c r="BK407" s="65"/>
      <c r="BL407" s="56"/>
      <c r="BM407" s="48" t="s">
        <v>64</v>
      </c>
      <c r="BN407" s="99" t="str">
        <f t="shared" si="216"/>
        <v>Remplir la colonne BJ ou BL</v>
      </c>
      <c r="BO407" s="103"/>
      <c r="BP407" s="173" t="str">
        <f t="shared" si="229"/>
        <v>Remplir la colonne M</v>
      </c>
      <c r="BQ407" s="179" t="str">
        <f t="shared" si="217"/>
        <v>Remplir la colonne BO</v>
      </c>
      <c r="BR407" s="297" t="str">
        <f t="shared" si="230"/>
        <v>Remplir la colonne I</v>
      </c>
      <c r="BS407" s="84" t="s">
        <v>64</v>
      </c>
      <c r="BT407" s="315" t="str">
        <f t="shared" si="218"/>
        <v>Remplir les termes C, P et TVA</v>
      </c>
      <c r="BU407" s="55"/>
      <c r="BV407" s="65"/>
      <c r="BW407" s="56"/>
      <c r="BX407" s="48" t="s">
        <v>64</v>
      </c>
      <c r="BY407" s="99" t="str">
        <f t="shared" si="219"/>
        <v>Remplir la colonne BU ou BW</v>
      </c>
      <c r="BZ407" s="103"/>
      <c r="CA407" s="173" t="str">
        <f t="shared" si="231"/>
        <v>Remplir la colonne M</v>
      </c>
      <c r="CB407" s="179" t="str">
        <f t="shared" si="220"/>
        <v>Remplir la colonne BZ</v>
      </c>
      <c r="CC407" s="297" t="str">
        <f t="shared" si="232"/>
        <v>Remplir la colonne I</v>
      </c>
      <c r="CD407" s="84" t="s">
        <v>64</v>
      </c>
      <c r="CE407" s="315" t="str">
        <f t="shared" si="221"/>
        <v>Remplir les termes C, P et TVA</v>
      </c>
      <c r="CF407" s="61" t="str">
        <f t="shared" si="202"/>
        <v>REMPLIR TYPE DE CLIENT</v>
      </c>
      <c r="CG407" s="107" t="str">
        <f t="shared" si="203"/>
        <v>Montant total de l'aide demandée non indiqué</v>
      </c>
      <c r="CH407" s="1"/>
      <c r="CI407" s="1"/>
      <c r="CJ407" s="1"/>
      <c r="CK407" s="1"/>
      <c r="CL407" s="1"/>
    </row>
    <row r="408" spans="1:90" x14ac:dyDescent="0.25">
      <c r="A408" s="51"/>
      <c r="B408" s="111"/>
      <c r="C408" s="111"/>
      <c r="D408" s="111"/>
      <c r="E408" s="111"/>
      <c r="F408" s="111"/>
      <c r="G408" s="132"/>
      <c r="H408" s="151"/>
      <c r="I408" s="299"/>
      <c r="J408" s="152"/>
      <c r="K408" s="153"/>
      <c r="L408" s="169"/>
      <c r="M408" s="39"/>
      <c r="N408" s="90"/>
      <c r="O408" s="39"/>
      <c r="P408" s="23"/>
      <c r="Q408" s="170">
        <f t="shared" si="200"/>
        <v>0</v>
      </c>
      <c r="R408" s="55"/>
      <c r="S408" s="65"/>
      <c r="T408" s="56"/>
      <c r="U408" s="48" t="s">
        <v>64</v>
      </c>
      <c r="V408" s="99" t="str">
        <f t="shared" si="204"/>
        <v>Remplir la colonne R ou T</v>
      </c>
      <c r="W408" s="103"/>
      <c r="X408" s="173" t="str">
        <f t="shared" si="201"/>
        <v>Remplir la colonne M</v>
      </c>
      <c r="Y408" s="179" t="str">
        <f t="shared" si="205"/>
        <v>Remplir la colonne W</v>
      </c>
      <c r="Z408" s="297" t="str">
        <f t="shared" si="222"/>
        <v>Remplir la colonne I</v>
      </c>
      <c r="AA408" s="84" t="s">
        <v>64</v>
      </c>
      <c r="AB408" s="315" t="str">
        <f t="shared" si="206"/>
        <v>Remplir les termes C, P et TVA</v>
      </c>
      <c r="AC408" s="55"/>
      <c r="AD408" s="65"/>
      <c r="AE408" s="56"/>
      <c r="AF408" s="48" t="s">
        <v>64</v>
      </c>
      <c r="AG408" s="99" t="str">
        <f t="shared" si="207"/>
        <v>Remplir la colonne AC ou AE</v>
      </c>
      <c r="AH408" s="103"/>
      <c r="AI408" s="173" t="str">
        <f t="shared" si="223"/>
        <v>Remplir la colonne M</v>
      </c>
      <c r="AJ408" s="179" t="str">
        <f t="shared" si="208"/>
        <v>Remplir la colonne AH</v>
      </c>
      <c r="AK408" s="297" t="str">
        <f t="shared" si="224"/>
        <v>Remplir la colonne I</v>
      </c>
      <c r="AL408" s="84" t="s">
        <v>64</v>
      </c>
      <c r="AM408" s="315" t="str">
        <f t="shared" si="209"/>
        <v>Remplir les termes C, P et TVA</v>
      </c>
      <c r="AN408" s="55"/>
      <c r="AO408" s="65"/>
      <c r="AP408" s="56"/>
      <c r="AQ408" s="48" t="s">
        <v>64</v>
      </c>
      <c r="AR408" s="99" t="str">
        <f t="shared" si="210"/>
        <v>Remplir la colonne AN ou AP</v>
      </c>
      <c r="AS408" s="103"/>
      <c r="AT408" s="173" t="str">
        <f t="shared" si="225"/>
        <v>Remplir la colonne M</v>
      </c>
      <c r="AU408" s="179" t="str">
        <f t="shared" si="211"/>
        <v>Remplir la colonne AS</v>
      </c>
      <c r="AV408" s="297" t="str">
        <f t="shared" si="226"/>
        <v>Remplir la colonne I</v>
      </c>
      <c r="AW408" s="84" t="s">
        <v>64</v>
      </c>
      <c r="AX408" s="315" t="str">
        <f t="shared" si="212"/>
        <v>Remplir les termes C, P et TVA</v>
      </c>
      <c r="AY408" s="55"/>
      <c r="AZ408" s="65"/>
      <c r="BA408" s="56"/>
      <c r="BB408" s="48" t="s">
        <v>64</v>
      </c>
      <c r="BC408" s="99" t="str">
        <f t="shared" si="213"/>
        <v>Remplir la colonne AY ou BA</v>
      </c>
      <c r="BD408" s="103"/>
      <c r="BE408" s="173" t="str">
        <f t="shared" si="227"/>
        <v>Remplir la colonne M</v>
      </c>
      <c r="BF408" s="179" t="str">
        <f t="shared" si="214"/>
        <v>Remplir la colonne BD</v>
      </c>
      <c r="BG408" s="297" t="str">
        <f t="shared" si="228"/>
        <v>Remplir la colonne I</v>
      </c>
      <c r="BH408" s="84" t="s">
        <v>64</v>
      </c>
      <c r="BI408" s="315" t="str">
        <f t="shared" si="215"/>
        <v>Remplir les termes C, P et TVA</v>
      </c>
      <c r="BJ408" s="55"/>
      <c r="BK408" s="65"/>
      <c r="BL408" s="56"/>
      <c r="BM408" s="48" t="s">
        <v>64</v>
      </c>
      <c r="BN408" s="99" t="str">
        <f t="shared" si="216"/>
        <v>Remplir la colonne BJ ou BL</v>
      </c>
      <c r="BO408" s="103"/>
      <c r="BP408" s="173" t="str">
        <f t="shared" si="229"/>
        <v>Remplir la colonne M</v>
      </c>
      <c r="BQ408" s="179" t="str">
        <f t="shared" si="217"/>
        <v>Remplir la colonne BO</v>
      </c>
      <c r="BR408" s="297" t="str">
        <f t="shared" si="230"/>
        <v>Remplir la colonne I</v>
      </c>
      <c r="BS408" s="84" t="s">
        <v>64</v>
      </c>
      <c r="BT408" s="315" t="str">
        <f t="shared" si="218"/>
        <v>Remplir les termes C, P et TVA</v>
      </c>
      <c r="BU408" s="55"/>
      <c r="BV408" s="65"/>
      <c r="BW408" s="56"/>
      <c r="BX408" s="48" t="s">
        <v>64</v>
      </c>
      <c r="BY408" s="99" t="str">
        <f t="shared" si="219"/>
        <v>Remplir la colonne BU ou BW</v>
      </c>
      <c r="BZ408" s="103"/>
      <c r="CA408" s="173" t="str">
        <f t="shared" si="231"/>
        <v>Remplir la colonne M</v>
      </c>
      <c r="CB408" s="179" t="str">
        <f t="shared" si="220"/>
        <v>Remplir la colonne BZ</v>
      </c>
      <c r="CC408" s="297" t="str">
        <f t="shared" si="232"/>
        <v>Remplir la colonne I</v>
      </c>
      <c r="CD408" s="84" t="s">
        <v>64</v>
      </c>
      <c r="CE408" s="315" t="str">
        <f t="shared" si="221"/>
        <v>Remplir les termes C, P et TVA</v>
      </c>
      <c r="CF408" s="61" t="str">
        <f t="shared" si="202"/>
        <v>REMPLIR TYPE DE CLIENT</v>
      </c>
      <c r="CG408" s="107" t="str">
        <f t="shared" si="203"/>
        <v>Montant total de l'aide demandée non indiqué</v>
      </c>
      <c r="CH408" s="1"/>
      <c r="CI408" s="1"/>
      <c r="CJ408" s="1"/>
      <c r="CK408" s="1"/>
      <c r="CL408" s="1"/>
    </row>
    <row r="409" spans="1:90" x14ac:dyDescent="0.25">
      <c r="A409" s="51"/>
      <c r="B409" s="111"/>
      <c r="C409" s="111"/>
      <c r="D409" s="111"/>
      <c r="E409" s="111"/>
      <c r="F409" s="111"/>
      <c r="G409" s="132"/>
      <c r="H409" s="151"/>
      <c r="I409" s="299"/>
      <c r="J409" s="152"/>
      <c r="K409" s="153"/>
      <c r="L409" s="169"/>
      <c r="M409" s="39"/>
      <c r="N409" s="90"/>
      <c r="O409" s="39"/>
      <c r="P409" s="23"/>
      <c r="Q409" s="170">
        <f t="shared" si="200"/>
        <v>0</v>
      </c>
      <c r="R409" s="55"/>
      <c r="S409" s="65"/>
      <c r="T409" s="56"/>
      <c r="U409" s="48" t="s">
        <v>64</v>
      </c>
      <c r="V409" s="99" t="str">
        <f t="shared" si="204"/>
        <v>Remplir la colonne R ou T</v>
      </c>
      <c r="W409" s="103"/>
      <c r="X409" s="173" t="str">
        <f t="shared" si="201"/>
        <v>Remplir la colonne M</v>
      </c>
      <c r="Y409" s="179" t="str">
        <f t="shared" si="205"/>
        <v>Remplir la colonne W</v>
      </c>
      <c r="Z409" s="297" t="str">
        <f t="shared" si="222"/>
        <v>Remplir la colonne I</v>
      </c>
      <c r="AA409" s="84" t="s">
        <v>64</v>
      </c>
      <c r="AB409" s="315" t="str">
        <f t="shared" si="206"/>
        <v>Remplir les termes C, P et TVA</v>
      </c>
      <c r="AC409" s="55"/>
      <c r="AD409" s="65"/>
      <c r="AE409" s="56"/>
      <c r="AF409" s="48" t="s">
        <v>64</v>
      </c>
      <c r="AG409" s="99" t="str">
        <f t="shared" si="207"/>
        <v>Remplir la colonne AC ou AE</v>
      </c>
      <c r="AH409" s="103"/>
      <c r="AI409" s="173" t="str">
        <f t="shared" si="223"/>
        <v>Remplir la colonne M</v>
      </c>
      <c r="AJ409" s="179" t="str">
        <f t="shared" si="208"/>
        <v>Remplir la colonne AH</v>
      </c>
      <c r="AK409" s="297" t="str">
        <f t="shared" si="224"/>
        <v>Remplir la colonne I</v>
      </c>
      <c r="AL409" s="84" t="s">
        <v>64</v>
      </c>
      <c r="AM409" s="315" t="str">
        <f t="shared" si="209"/>
        <v>Remplir les termes C, P et TVA</v>
      </c>
      <c r="AN409" s="55"/>
      <c r="AO409" s="65"/>
      <c r="AP409" s="56"/>
      <c r="AQ409" s="48" t="s">
        <v>64</v>
      </c>
      <c r="AR409" s="99" t="str">
        <f t="shared" si="210"/>
        <v>Remplir la colonne AN ou AP</v>
      </c>
      <c r="AS409" s="103"/>
      <c r="AT409" s="173" t="str">
        <f t="shared" si="225"/>
        <v>Remplir la colonne M</v>
      </c>
      <c r="AU409" s="179" t="str">
        <f t="shared" si="211"/>
        <v>Remplir la colonne AS</v>
      </c>
      <c r="AV409" s="297" t="str">
        <f t="shared" si="226"/>
        <v>Remplir la colonne I</v>
      </c>
      <c r="AW409" s="84" t="s">
        <v>64</v>
      </c>
      <c r="AX409" s="315" t="str">
        <f t="shared" si="212"/>
        <v>Remplir les termes C, P et TVA</v>
      </c>
      <c r="AY409" s="55"/>
      <c r="AZ409" s="65"/>
      <c r="BA409" s="56"/>
      <c r="BB409" s="48" t="s">
        <v>64</v>
      </c>
      <c r="BC409" s="99" t="str">
        <f t="shared" si="213"/>
        <v>Remplir la colonne AY ou BA</v>
      </c>
      <c r="BD409" s="103"/>
      <c r="BE409" s="173" t="str">
        <f t="shared" si="227"/>
        <v>Remplir la colonne M</v>
      </c>
      <c r="BF409" s="179" t="str">
        <f t="shared" si="214"/>
        <v>Remplir la colonne BD</v>
      </c>
      <c r="BG409" s="297" t="str">
        <f t="shared" si="228"/>
        <v>Remplir la colonne I</v>
      </c>
      <c r="BH409" s="84" t="s">
        <v>64</v>
      </c>
      <c r="BI409" s="315" t="str">
        <f t="shared" si="215"/>
        <v>Remplir les termes C, P et TVA</v>
      </c>
      <c r="BJ409" s="55"/>
      <c r="BK409" s="65"/>
      <c r="BL409" s="56"/>
      <c r="BM409" s="48" t="s">
        <v>64</v>
      </c>
      <c r="BN409" s="99" t="str">
        <f t="shared" si="216"/>
        <v>Remplir la colonne BJ ou BL</v>
      </c>
      <c r="BO409" s="103"/>
      <c r="BP409" s="173" t="str">
        <f t="shared" si="229"/>
        <v>Remplir la colonne M</v>
      </c>
      <c r="BQ409" s="179" t="str">
        <f t="shared" si="217"/>
        <v>Remplir la colonne BO</v>
      </c>
      <c r="BR409" s="297" t="str">
        <f t="shared" si="230"/>
        <v>Remplir la colonne I</v>
      </c>
      <c r="BS409" s="84" t="s">
        <v>64</v>
      </c>
      <c r="BT409" s="315" t="str">
        <f t="shared" si="218"/>
        <v>Remplir les termes C, P et TVA</v>
      </c>
      <c r="BU409" s="55"/>
      <c r="BV409" s="65"/>
      <c r="BW409" s="56"/>
      <c r="BX409" s="48" t="s">
        <v>64</v>
      </c>
      <c r="BY409" s="99" t="str">
        <f t="shared" si="219"/>
        <v>Remplir la colonne BU ou BW</v>
      </c>
      <c r="BZ409" s="103"/>
      <c r="CA409" s="173" t="str">
        <f t="shared" si="231"/>
        <v>Remplir la colonne M</v>
      </c>
      <c r="CB409" s="179" t="str">
        <f t="shared" si="220"/>
        <v>Remplir la colonne BZ</v>
      </c>
      <c r="CC409" s="297" t="str">
        <f t="shared" si="232"/>
        <v>Remplir la colonne I</v>
      </c>
      <c r="CD409" s="84" t="s">
        <v>64</v>
      </c>
      <c r="CE409" s="315" t="str">
        <f t="shared" si="221"/>
        <v>Remplir les termes C, P et TVA</v>
      </c>
      <c r="CF409" s="61" t="str">
        <f t="shared" si="202"/>
        <v>REMPLIR TYPE DE CLIENT</v>
      </c>
      <c r="CG409" s="107" t="str">
        <f t="shared" si="203"/>
        <v>Montant total de l'aide demandée non indiqué</v>
      </c>
      <c r="CH409" s="1"/>
      <c r="CI409" s="1"/>
      <c r="CJ409" s="1"/>
      <c r="CK409" s="1"/>
      <c r="CL409" s="1"/>
    </row>
    <row r="410" spans="1:90" x14ac:dyDescent="0.25">
      <c r="A410" s="51"/>
      <c r="B410" s="111"/>
      <c r="C410" s="111"/>
      <c r="D410" s="111"/>
      <c r="E410" s="111"/>
      <c r="F410" s="111"/>
      <c r="G410" s="132"/>
      <c r="H410" s="151"/>
      <c r="I410" s="299"/>
      <c r="J410" s="152"/>
      <c r="K410" s="153"/>
      <c r="L410" s="169"/>
      <c r="M410" s="39"/>
      <c r="N410" s="90"/>
      <c r="O410" s="39"/>
      <c r="P410" s="23"/>
      <c r="Q410" s="170">
        <f t="shared" si="200"/>
        <v>0</v>
      </c>
      <c r="R410" s="55"/>
      <c r="S410" s="65"/>
      <c r="T410" s="56"/>
      <c r="U410" s="48" t="s">
        <v>64</v>
      </c>
      <c r="V410" s="99" t="str">
        <f t="shared" si="204"/>
        <v>Remplir la colonne R ou T</v>
      </c>
      <c r="W410" s="103"/>
      <c r="X410" s="173" t="str">
        <f t="shared" si="201"/>
        <v>Remplir la colonne M</v>
      </c>
      <c r="Y410" s="179" t="str">
        <f t="shared" si="205"/>
        <v>Remplir la colonne W</v>
      </c>
      <c r="Z410" s="297" t="str">
        <f t="shared" si="222"/>
        <v>Remplir la colonne I</v>
      </c>
      <c r="AA410" s="84" t="s">
        <v>64</v>
      </c>
      <c r="AB410" s="315" t="str">
        <f t="shared" si="206"/>
        <v>Remplir les termes C, P et TVA</v>
      </c>
      <c r="AC410" s="55"/>
      <c r="AD410" s="65"/>
      <c r="AE410" s="56"/>
      <c r="AF410" s="48" t="s">
        <v>64</v>
      </c>
      <c r="AG410" s="99" t="str">
        <f t="shared" si="207"/>
        <v>Remplir la colonne AC ou AE</v>
      </c>
      <c r="AH410" s="103"/>
      <c r="AI410" s="173" t="str">
        <f t="shared" si="223"/>
        <v>Remplir la colonne M</v>
      </c>
      <c r="AJ410" s="179" t="str">
        <f t="shared" si="208"/>
        <v>Remplir la colonne AH</v>
      </c>
      <c r="AK410" s="297" t="str">
        <f t="shared" si="224"/>
        <v>Remplir la colonne I</v>
      </c>
      <c r="AL410" s="84" t="s">
        <v>64</v>
      </c>
      <c r="AM410" s="315" t="str">
        <f t="shared" si="209"/>
        <v>Remplir les termes C, P et TVA</v>
      </c>
      <c r="AN410" s="55"/>
      <c r="AO410" s="65"/>
      <c r="AP410" s="56"/>
      <c r="AQ410" s="48" t="s">
        <v>64</v>
      </c>
      <c r="AR410" s="99" t="str">
        <f t="shared" si="210"/>
        <v>Remplir la colonne AN ou AP</v>
      </c>
      <c r="AS410" s="103"/>
      <c r="AT410" s="173" t="str">
        <f t="shared" si="225"/>
        <v>Remplir la colonne M</v>
      </c>
      <c r="AU410" s="179" t="str">
        <f t="shared" si="211"/>
        <v>Remplir la colonne AS</v>
      </c>
      <c r="AV410" s="297" t="str">
        <f t="shared" si="226"/>
        <v>Remplir la colonne I</v>
      </c>
      <c r="AW410" s="84" t="s">
        <v>64</v>
      </c>
      <c r="AX410" s="315" t="str">
        <f t="shared" si="212"/>
        <v>Remplir les termes C, P et TVA</v>
      </c>
      <c r="AY410" s="55"/>
      <c r="AZ410" s="65"/>
      <c r="BA410" s="56"/>
      <c r="BB410" s="48" t="s">
        <v>64</v>
      </c>
      <c r="BC410" s="99" t="str">
        <f t="shared" si="213"/>
        <v>Remplir la colonne AY ou BA</v>
      </c>
      <c r="BD410" s="103"/>
      <c r="BE410" s="173" t="str">
        <f t="shared" si="227"/>
        <v>Remplir la colonne M</v>
      </c>
      <c r="BF410" s="179" t="str">
        <f t="shared" si="214"/>
        <v>Remplir la colonne BD</v>
      </c>
      <c r="BG410" s="297" t="str">
        <f t="shared" si="228"/>
        <v>Remplir la colonne I</v>
      </c>
      <c r="BH410" s="84" t="s">
        <v>64</v>
      </c>
      <c r="BI410" s="315" t="str">
        <f t="shared" si="215"/>
        <v>Remplir les termes C, P et TVA</v>
      </c>
      <c r="BJ410" s="55"/>
      <c r="BK410" s="65"/>
      <c r="BL410" s="56"/>
      <c r="BM410" s="48" t="s">
        <v>64</v>
      </c>
      <c r="BN410" s="99" t="str">
        <f t="shared" si="216"/>
        <v>Remplir la colonne BJ ou BL</v>
      </c>
      <c r="BO410" s="103"/>
      <c r="BP410" s="173" t="str">
        <f t="shared" si="229"/>
        <v>Remplir la colonne M</v>
      </c>
      <c r="BQ410" s="179" t="str">
        <f t="shared" si="217"/>
        <v>Remplir la colonne BO</v>
      </c>
      <c r="BR410" s="297" t="str">
        <f t="shared" si="230"/>
        <v>Remplir la colonne I</v>
      </c>
      <c r="BS410" s="84" t="s">
        <v>64</v>
      </c>
      <c r="BT410" s="315" t="str">
        <f t="shared" si="218"/>
        <v>Remplir les termes C, P et TVA</v>
      </c>
      <c r="BU410" s="55"/>
      <c r="BV410" s="65"/>
      <c r="BW410" s="56"/>
      <c r="BX410" s="48" t="s">
        <v>64</v>
      </c>
      <c r="BY410" s="99" t="str">
        <f t="shared" si="219"/>
        <v>Remplir la colonne BU ou BW</v>
      </c>
      <c r="BZ410" s="103"/>
      <c r="CA410" s="173" t="str">
        <f t="shared" si="231"/>
        <v>Remplir la colonne M</v>
      </c>
      <c r="CB410" s="179" t="str">
        <f t="shared" si="220"/>
        <v>Remplir la colonne BZ</v>
      </c>
      <c r="CC410" s="297" t="str">
        <f t="shared" si="232"/>
        <v>Remplir la colonne I</v>
      </c>
      <c r="CD410" s="84" t="s">
        <v>64</v>
      </c>
      <c r="CE410" s="315" t="str">
        <f t="shared" si="221"/>
        <v>Remplir les termes C, P et TVA</v>
      </c>
      <c r="CF410" s="61" t="str">
        <f t="shared" si="202"/>
        <v>REMPLIR TYPE DE CLIENT</v>
      </c>
      <c r="CG410" s="107" t="str">
        <f t="shared" si="203"/>
        <v>Montant total de l'aide demandée non indiqué</v>
      </c>
      <c r="CH410" s="1"/>
      <c r="CI410" s="1"/>
      <c r="CJ410" s="1"/>
      <c r="CK410" s="1"/>
      <c r="CL410" s="1"/>
    </row>
    <row r="411" spans="1:90" x14ac:dyDescent="0.25">
      <c r="A411" s="51"/>
      <c r="B411" s="111"/>
      <c r="C411" s="111"/>
      <c r="D411" s="111"/>
      <c r="E411" s="111"/>
      <c r="F411" s="111"/>
      <c r="G411" s="132"/>
      <c r="H411" s="151"/>
      <c r="I411" s="299"/>
      <c r="J411" s="152"/>
      <c r="K411" s="153"/>
      <c r="L411" s="169"/>
      <c r="M411" s="39"/>
      <c r="N411" s="90"/>
      <c r="O411" s="39"/>
      <c r="P411" s="23"/>
      <c r="Q411" s="170">
        <f t="shared" si="200"/>
        <v>0</v>
      </c>
      <c r="R411" s="55"/>
      <c r="S411" s="65"/>
      <c r="T411" s="56"/>
      <c r="U411" s="48" t="s">
        <v>64</v>
      </c>
      <c r="V411" s="99" t="str">
        <f t="shared" si="204"/>
        <v>Remplir la colonne R ou T</v>
      </c>
      <c r="W411" s="103"/>
      <c r="X411" s="173" t="str">
        <f t="shared" si="201"/>
        <v>Remplir la colonne M</v>
      </c>
      <c r="Y411" s="179" t="str">
        <f t="shared" si="205"/>
        <v>Remplir la colonne W</v>
      </c>
      <c r="Z411" s="297" t="str">
        <f t="shared" si="222"/>
        <v>Remplir la colonne I</v>
      </c>
      <c r="AA411" s="84" t="s">
        <v>64</v>
      </c>
      <c r="AB411" s="315" t="str">
        <f t="shared" si="206"/>
        <v>Remplir les termes C, P et TVA</v>
      </c>
      <c r="AC411" s="55"/>
      <c r="AD411" s="65"/>
      <c r="AE411" s="56"/>
      <c r="AF411" s="48" t="s">
        <v>64</v>
      </c>
      <c r="AG411" s="99" t="str">
        <f t="shared" si="207"/>
        <v>Remplir la colonne AC ou AE</v>
      </c>
      <c r="AH411" s="103"/>
      <c r="AI411" s="173" t="str">
        <f t="shared" si="223"/>
        <v>Remplir la colonne M</v>
      </c>
      <c r="AJ411" s="179" t="str">
        <f t="shared" si="208"/>
        <v>Remplir la colonne AH</v>
      </c>
      <c r="AK411" s="297" t="str">
        <f t="shared" si="224"/>
        <v>Remplir la colonne I</v>
      </c>
      <c r="AL411" s="84" t="s">
        <v>64</v>
      </c>
      <c r="AM411" s="315" t="str">
        <f t="shared" si="209"/>
        <v>Remplir les termes C, P et TVA</v>
      </c>
      <c r="AN411" s="55"/>
      <c r="AO411" s="65"/>
      <c r="AP411" s="56"/>
      <c r="AQ411" s="48" t="s">
        <v>64</v>
      </c>
      <c r="AR411" s="99" t="str">
        <f t="shared" si="210"/>
        <v>Remplir la colonne AN ou AP</v>
      </c>
      <c r="AS411" s="103"/>
      <c r="AT411" s="173" t="str">
        <f t="shared" si="225"/>
        <v>Remplir la colonne M</v>
      </c>
      <c r="AU411" s="179" t="str">
        <f t="shared" si="211"/>
        <v>Remplir la colonne AS</v>
      </c>
      <c r="AV411" s="297" t="str">
        <f t="shared" si="226"/>
        <v>Remplir la colonne I</v>
      </c>
      <c r="AW411" s="84" t="s">
        <v>64</v>
      </c>
      <c r="AX411" s="315" t="str">
        <f t="shared" si="212"/>
        <v>Remplir les termes C, P et TVA</v>
      </c>
      <c r="AY411" s="55"/>
      <c r="AZ411" s="65"/>
      <c r="BA411" s="56"/>
      <c r="BB411" s="48" t="s">
        <v>64</v>
      </c>
      <c r="BC411" s="99" t="str">
        <f t="shared" si="213"/>
        <v>Remplir la colonne AY ou BA</v>
      </c>
      <c r="BD411" s="103"/>
      <c r="BE411" s="173" t="str">
        <f t="shared" si="227"/>
        <v>Remplir la colonne M</v>
      </c>
      <c r="BF411" s="179" t="str">
        <f t="shared" si="214"/>
        <v>Remplir la colonne BD</v>
      </c>
      <c r="BG411" s="297" t="str">
        <f t="shared" si="228"/>
        <v>Remplir la colonne I</v>
      </c>
      <c r="BH411" s="84" t="s">
        <v>64</v>
      </c>
      <c r="BI411" s="315" t="str">
        <f t="shared" si="215"/>
        <v>Remplir les termes C, P et TVA</v>
      </c>
      <c r="BJ411" s="55"/>
      <c r="BK411" s="65"/>
      <c r="BL411" s="56"/>
      <c r="BM411" s="48" t="s">
        <v>64</v>
      </c>
      <c r="BN411" s="99" t="str">
        <f t="shared" si="216"/>
        <v>Remplir la colonne BJ ou BL</v>
      </c>
      <c r="BO411" s="103"/>
      <c r="BP411" s="173" t="str">
        <f t="shared" si="229"/>
        <v>Remplir la colonne M</v>
      </c>
      <c r="BQ411" s="179" t="str">
        <f t="shared" si="217"/>
        <v>Remplir la colonne BO</v>
      </c>
      <c r="BR411" s="297" t="str">
        <f t="shared" si="230"/>
        <v>Remplir la colonne I</v>
      </c>
      <c r="BS411" s="84" t="s">
        <v>64</v>
      </c>
      <c r="BT411" s="315" t="str">
        <f t="shared" si="218"/>
        <v>Remplir les termes C, P et TVA</v>
      </c>
      <c r="BU411" s="55"/>
      <c r="BV411" s="65"/>
      <c r="BW411" s="56"/>
      <c r="BX411" s="48" t="s">
        <v>64</v>
      </c>
      <c r="BY411" s="99" t="str">
        <f t="shared" si="219"/>
        <v>Remplir la colonne BU ou BW</v>
      </c>
      <c r="BZ411" s="103"/>
      <c r="CA411" s="173" t="str">
        <f t="shared" si="231"/>
        <v>Remplir la colonne M</v>
      </c>
      <c r="CB411" s="179" t="str">
        <f t="shared" si="220"/>
        <v>Remplir la colonne BZ</v>
      </c>
      <c r="CC411" s="297" t="str">
        <f t="shared" si="232"/>
        <v>Remplir la colonne I</v>
      </c>
      <c r="CD411" s="84" t="s">
        <v>64</v>
      </c>
      <c r="CE411" s="315" t="str">
        <f t="shared" si="221"/>
        <v>Remplir les termes C, P et TVA</v>
      </c>
      <c r="CF411" s="61" t="str">
        <f t="shared" si="202"/>
        <v>REMPLIR TYPE DE CLIENT</v>
      </c>
      <c r="CG411" s="107" t="str">
        <f t="shared" si="203"/>
        <v>Montant total de l'aide demandée non indiqué</v>
      </c>
      <c r="CH411" s="1"/>
      <c r="CI411" s="1"/>
      <c r="CJ411" s="1"/>
      <c r="CK411" s="1"/>
      <c r="CL411" s="1"/>
    </row>
    <row r="412" spans="1:90" x14ac:dyDescent="0.25">
      <c r="A412" s="51"/>
      <c r="B412" s="111"/>
      <c r="C412" s="111"/>
      <c r="D412" s="111"/>
      <c r="E412" s="111"/>
      <c r="F412" s="111"/>
      <c r="G412" s="132"/>
      <c r="H412" s="151"/>
      <c r="I412" s="299"/>
      <c r="J412" s="152"/>
      <c r="K412" s="153"/>
      <c r="L412" s="169"/>
      <c r="M412" s="39"/>
      <c r="N412" s="90"/>
      <c r="O412" s="39"/>
      <c r="P412" s="23"/>
      <c r="Q412" s="170">
        <f t="shared" si="200"/>
        <v>0</v>
      </c>
      <c r="R412" s="55"/>
      <c r="S412" s="65"/>
      <c r="T412" s="56"/>
      <c r="U412" s="48" t="s">
        <v>64</v>
      </c>
      <c r="V412" s="99" t="str">
        <f t="shared" si="204"/>
        <v>Remplir la colonne R ou T</v>
      </c>
      <c r="W412" s="103"/>
      <c r="X412" s="173" t="str">
        <f t="shared" si="201"/>
        <v>Remplir la colonne M</v>
      </c>
      <c r="Y412" s="179" t="str">
        <f t="shared" si="205"/>
        <v>Remplir la colonne W</v>
      </c>
      <c r="Z412" s="297" t="str">
        <f t="shared" si="222"/>
        <v>Remplir la colonne I</v>
      </c>
      <c r="AA412" s="84" t="s">
        <v>64</v>
      </c>
      <c r="AB412" s="315" t="str">
        <f t="shared" si="206"/>
        <v>Remplir les termes C, P et TVA</v>
      </c>
      <c r="AC412" s="55"/>
      <c r="AD412" s="65"/>
      <c r="AE412" s="56"/>
      <c r="AF412" s="48" t="s">
        <v>64</v>
      </c>
      <c r="AG412" s="99" t="str">
        <f t="shared" si="207"/>
        <v>Remplir la colonne AC ou AE</v>
      </c>
      <c r="AH412" s="103"/>
      <c r="AI412" s="173" t="str">
        <f t="shared" si="223"/>
        <v>Remplir la colonne M</v>
      </c>
      <c r="AJ412" s="179" t="str">
        <f t="shared" si="208"/>
        <v>Remplir la colonne AH</v>
      </c>
      <c r="AK412" s="297" t="str">
        <f t="shared" si="224"/>
        <v>Remplir la colonne I</v>
      </c>
      <c r="AL412" s="84" t="s">
        <v>64</v>
      </c>
      <c r="AM412" s="315" t="str">
        <f t="shared" si="209"/>
        <v>Remplir les termes C, P et TVA</v>
      </c>
      <c r="AN412" s="55"/>
      <c r="AO412" s="65"/>
      <c r="AP412" s="56"/>
      <c r="AQ412" s="48" t="s">
        <v>64</v>
      </c>
      <c r="AR412" s="99" t="str">
        <f t="shared" si="210"/>
        <v>Remplir la colonne AN ou AP</v>
      </c>
      <c r="AS412" s="103"/>
      <c r="AT412" s="173" t="str">
        <f t="shared" si="225"/>
        <v>Remplir la colonne M</v>
      </c>
      <c r="AU412" s="179" t="str">
        <f t="shared" si="211"/>
        <v>Remplir la colonne AS</v>
      </c>
      <c r="AV412" s="297" t="str">
        <f t="shared" si="226"/>
        <v>Remplir la colonne I</v>
      </c>
      <c r="AW412" s="84" t="s">
        <v>64</v>
      </c>
      <c r="AX412" s="315" t="str">
        <f t="shared" si="212"/>
        <v>Remplir les termes C, P et TVA</v>
      </c>
      <c r="AY412" s="55"/>
      <c r="AZ412" s="65"/>
      <c r="BA412" s="56"/>
      <c r="BB412" s="48" t="s">
        <v>64</v>
      </c>
      <c r="BC412" s="99" t="str">
        <f t="shared" si="213"/>
        <v>Remplir la colonne AY ou BA</v>
      </c>
      <c r="BD412" s="103"/>
      <c r="BE412" s="173" t="str">
        <f t="shared" si="227"/>
        <v>Remplir la colonne M</v>
      </c>
      <c r="BF412" s="179" t="str">
        <f t="shared" si="214"/>
        <v>Remplir la colonne BD</v>
      </c>
      <c r="BG412" s="297" t="str">
        <f t="shared" si="228"/>
        <v>Remplir la colonne I</v>
      </c>
      <c r="BH412" s="84" t="s">
        <v>64</v>
      </c>
      <c r="BI412" s="315" t="str">
        <f t="shared" si="215"/>
        <v>Remplir les termes C, P et TVA</v>
      </c>
      <c r="BJ412" s="55"/>
      <c r="BK412" s="65"/>
      <c r="BL412" s="56"/>
      <c r="BM412" s="48" t="s">
        <v>64</v>
      </c>
      <c r="BN412" s="99" t="str">
        <f t="shared" si="216"/>
        <v>Remplir la colonne BJ ou BL</v>
      </c>
      <c r="BO412" s="103"/>
      <c r="BP412" s="173" t="str">
        <f t="shared" si="229"/>
        <v>Remplir la colonne M</v>
      </c>
      <c r="BQ412" s="179" t="str">
        <f t="shared" si="217"/>
        <v>Remplir la colonne BO</v>
      </c>
      <c r="BR412" s="297" t="str">
        <f t="shared" si="230"/>
        <v>Remplir la colonne I</v>
      </c>
      <c r="BS412" s="84" t="s">
        <v>64</v>
      </c>
      <c r="BT412" s="315" t="str">
        <f t="shared" si="218"/>
        <v>Remplir les termes C, P et TVA</v>
      </c>
      <c r="BU412" s="55"/>
      <c r="BV412" s="65"/>
      <c r="BW412" s="56"/>
      <c r="BX412" s="48" t="s">
        <v>64</v>
      </c>
      <c r="BY412" s="99" t="str">
        <f t="shared" si="219"/>
        <v>Remplir la colonne BU ou BW</v>
      </c>
      <c r="BZ412" s="103"/>
      <c r="CA412" s="173" t="str">
        <f t="shared" si="231"/>
        <v>Remplir la colonne M</v>
      </c>
      <c r="CB412" s="179" t="str">
        <f t="shared" si="220"/>
        <v>Remplir la colonne BZ</v>
      </c>
      <c r="CC412" s="297" t="str">
        <f t="shared" si="232"/>
        <v>Remplir la colonne I</v>
      </c>
      <c r="CD412" s="84" t="s">
        <v>64</v>
      </c>
      <c r="CE412" s="315" t="str">
        <f t="shared" si="221"/>
        <v>Remplir les termes C, P et TVA</v>
      </c>
      <c r="CF412" s="61" t="str">
        <f t="shared" si="202"/>
        <v>REMPLIR TYPE DE CLIENT</v>
      </c>
      <c r="CG412" s="107" t="str">
        <f t="shared" si="203"/>
        <v>Montant total de l'aide demandée non indiqué</v>
      </c>
      <c r="CH412" s="1"/>
      <c r="CI412" s="1"/>
      <c r="CJ412" s="1"/>
      <c r="CK412" s="1"/>
      <c r="CL412" s="1"/>
    </row>
    <row r="413" spans="1:90" x14ac:dyDescent="0.25">
      <c r="A413" s="51"/>
      <c r="B413" s="111"/>
      <c r="C413" s="111"/>
      <c r="D413" s="111"/>
      <c r="E413" s="111"/>
      <c r="F413" s="111"/>
      <c r="G413" s="132"/>
      <c r="H413" s="151"/>
      <c r="I413" s="299"/>
      <c r="J413" s="152"/>
      <c r="K413" s="153"/>
      <c r="L413" s="169"/>
      <c r="M413" s="39"/>
      <c r="N413" s="90"/>
      <c r="O413" s="39"/>
      <c r="P413" s="23"/>
      <c r="Q413" s="170">
        <f t="shared" si="200"/>
        <v>0</v>
      </c>
      <c r="R413" s="55"/>
      <c r="S413" s="65"/>
      <c r="T413" s="56"/>
      <c r="U413" s="48" t="s">
        <v>64</v>
      </c>
      <c r="V413" s="99" t="str">
        <f t="shared" si="204"/>
        <v>Remplir la colonne R ou T</v>
      </c>
      <c r="W413" s="103"/>
      <c r="X413" s="173" t="str">
        <f t="shared" si="201"/>
        <v>Remplir la colonne M</v>
      </c>
      <c r="Y413" s="179" t="str">
        <f t="shared" si="205"/>
        <v>Remplir la colonne W</v>
      </c>
      <c r="Z413" s="297" t="str">
        <f t="shared" si="222"/>
        <v>Remplir la colonne I</v>
      </c>
      <c r="AA413" s="84" t="s">
        <v>64</v>
      </c>
      <c r="AB413" s="315" t="str">
        <f t="shared" si="206"/>
        <v>Remplir les termes C, P et TVA</v>
      </c>
      <c r="AC413" s="55"/>
      <c r="AD413" s="65"/>
      <c r="AE413" s="56"/>
      <c r="AF413" s="48" t="s">
        <v>64</v>
      </c>
      <c r="AG413" s="99" t="str">
        <f t="shared" si="207"/>
        <v>Remplir la colonne AC ou AE</v>
      </c>
      <c r="AH413" s="103"/>
      <c r="AI413" s="173" t="str">
        <f t="shared" si="223"/>
        <v>Remplir la colonne M</v>
      </c>
      <c r="AJ413" s="179" t="str">
        <f t="shared" si="208"/>
        <v>Remplir la colonne AH</v>
      </c>
      <c r="AK413" s="297" t="str">
        <f t="shared" si="224"/>
        <v>Remplir la colonne I</v>
      </c>
      <c r="AL413" s="84" t="s">
        <v>64</v>
      </c>
      <c r="AM413" s="315" t="str">
        <f t="shared" si="209"/>
        <v>Remplir les termes C, P et TVA</v>
      </c>
      <c r="AN413" s="55"/>
      <c r="AO413" s="65"/>
      <c r="AP413" s="56"/>
      <c r="AQ413" s="48" t="s">
        <v>64</v>
      </c>
      <c r="AR413" s="99" t="str">
        <f t="shared" si="210"/>
        <v>Remplir la colonne AN ou AP</v>
      </c>
      <c r="AS413" s="103"/>
      <c r="AT413" s="173" t="str">
        <f t="shared" si="225"/>
        <v>Remplir la colonne M</v>
      </c>
      <c r="AU413" s="179" t="str">
        <f t="shared" si="211"/>
        <v>Remplir la colonne AS</v>
      </c>
      <c r="AV413" s="297" t="str">
        <f t="shared" si="226"/>
        <v>Remplir la colonne I</v>
      </c>
      <c r="AW413" s="84" t="s">
        <v>64</v>
      </c>
      <c r="AX413" s="315" t="str">
        <f t="shared" si="212"/>
        <v>Remplir les termes C, P et TVA</v>
      </c>
      <c r="AY413" s="55"/>
      <c r="AZ413" s="65"/>
      <c r="BA413" s="56"/>
      <c r="BB413" s="48" t="s">
        <v>64</v>
      </c>
      <c r="BC413" s="99" t="str">
        <f t="shared" si="213"/>
        <v>Remplir la colonne AY ou BA</v>
      </c>
      <c r="BD413" s="103"/>
      <c r="BE413" s="173" t="str">
        <f t="shared" si="227"/>
        <v>Remplir la colonne M</v>
      </c>
      <c r="BF413" s="179" t="str">
        <f t="shared" si="214"/>
        <v>Remplir la colonne BD</v>
      </c>
      <c r="BG413" s="297" t="str">
        <f t="shared" si="228"/>
        <v>Remplir la colonne I</v>
      </c>
      <c r="BH413" s="84" t="s">
        <v>64</v>
      </c>
      <c r="BI413" s="315" t="str">
        <f t="shared" si="215"/>
        <v>Remplir les termes C, P et TVA</v>
      </c>
      <c r="BJ413" s="55"/>
      <c r="BK413" s="65"/>
      <c r="BL413" s="56"/>
      <c r="BM413" s="48" t="s">
        <v>64</v>
      </c>
      <c r="BN413" s="99" t="str">
        <f t="shared" si="216"/>
        <v>Remplir la colonne BJ ou BL</v>
      </c>
      <c r="BO413" s="103"/>
      <c r="BP413" s="173" t="str">
        <f t="shared" si="229"/>
        <v>Remplir la colonne M</v>
      </c>
      <c r="BQ413" s="179" t="str">
        <f t="shared" si="217"/>
        <v>Remplir la colonne BO</v>
      </c>
      <c r="BR413" s="297" t="str">
        <f t="shared" si="230"/>
        <v>Remplir la colonne I</v>
      </c>
      <c r="BS413" s="84" t="s">
        <v>64</v>
      </c>
      <c r="BT413" s="315" t="str">
        <f t="shared" si="218"/>
        <v>Remplir les termes C, P et TVA</v>
      </c>
      <c r="BU413" s="55"/>
      <c r="BV413" s="65"/>
      <c r="BW413" s="56"/>
      <c r="BX413" s="48" t="s">
        <v>64</v>
      </c>
      <c r="BY413" s="99" t="str">
        <f t="shared" si="219"/>
        <v>Remplir la colonne BU ou BW</v>
      </c>
      <c r="BZ413" s="103"/>
      <c r="CA413" s="173" t="str">
        <f t="shared" si="231"/>
        <v>Remplir la colonne M</v>
      </c>
      <c r="CB413" s="179" t="str">
        <f t="shared" si="220"/>
        <v>Remplir la colonne BZ</v>
      </c>
      <c r="CC413" s="297" t="str">
        <f t="shared" si="232"/>
        <v>Remplir la colonne I</v>
      </c>
      <c r="CD413" s="84" t="s">
        <v>64</v>
      </c>
      <c r="CE413" s="315" t="str">
        <f t="shared" si="221"/>
        <v>Remplir les termes C, P et TVA</v>
      </c>
      <c r="CF413" s="61" t="str">
        <f t="shared" si="202"/>
        <v>REMPLIR TYPE DE CLIENT</v>
      </c>
      <c r="CG413" s="107" t="str">
        <f t="shared" si="203"/>
        <v>Montant total de l'aide demandée non indiqué</v>
      </c>
      <c r="CH413" s="1"/>
      <c r="CI413" s="1"/>
      <c r="CJ413" s="1"/>
      <c r="CK413" s="1"/>
      <c r="CL413" s="1"/>
    </row>
    <row r="414" spans="1:90" x14ac:dyDescent="0.25">
      <c r="A414" s="51"/>
      <c r="B414" s="111"/>
      <c r="C414" s="111"/>
      <c r="D414" s="111"/>
      <c r="E414" s="111"/>
      <c r="F414" s="111"/>
      <c r="G414" s="132"/>
      <c r="H414" s="151"/>
      <c r="I414" s="299"/>
      <c r="J414" s="152"/>
      <c r="K414" s="153"/>
      <c r="L414" s="169"/>
      <c r="M414" s="39"/>
      <c r="N414" s="90"/>
      <c r="O414" s="39"/>
      <c r="P414" s="23"/>
      <c r="Q414" s="170">
        <f t="shared" si="200"/>
        <v>0</v>
      </c>
      <c r="R414" s="55"/>
      <c r="S414" s="65"/>
      <c r="T414" s="56"/>
      <c r="U414" s="48" t="s">
        <v>64</v>
      </c>
      <c r="V414" s="99" t="str">
        <f t="shared" si="204"/>
        <v>Remplir la colonne R ou T</v>
      </c>
      <c r="W414" s="103"/>
      <c r="X414" s="173" t="str">
        <f t="shared" si="201"/>
        <v>Remplir la colonne M</v>
      </c>
      <c r="Y414" s="179" t="str">
        <f t="shared" si="205"/>
        <v>Remplir la colonne W</v>
      </c>
      <c r="Z414" s="297" t="str">
        <f t="shared" si="222"/>
        <v>Remplir la colonne I</v>
      </c>
      <c r="AA414" s="84" t="s">
        <v>64</v>
      </c>
      <c r="AB414" s="315" t="str">
        <f t="shared" si="206"/>
        <v>Remplir les termes C, P et TVA</v>
      </c>
      <c r="AC414" s="55"/>
      <c r="AD414" s="65"/>
      <c r="AE414" s="56"/>
      <c r="AF414" s="48" t="s">
        <v>64</v>
      </c>
      <c r="AG414" s="99" t="str">
        <f t="shared" si="207"/>
        <v>Remplir la colonne AC ou AE</v>
      </c>
      <c r="AH414" s="103"/>
      <c r="AI414" s="173" t="str">
        <f t="shared" si="223"/>
        <v>Remplir la colonne M</v>
      </c>
      <c r="AJ414" s="179" t="str">
        <f t="shared" si="208"/>
        <v>Remplir la colonne AH</v>
      </c>
      <c r="AK414" s="297" t="str">
        <f t="shared" si="224"/>
        <v>Remplir la colonne I</v>
      </c>
      <c r="AL414" s="84" t="s">
        <v>64</v>
      </c>
      <c r="AM414" s="315" t="str">
        <f t="shared" si="209"/>
        <v>Remplir les termes C, P et TVA</v>
      </c>
      <c r="AN414" s="55"/>
      <c r="AO414" s="65"/>
      <c r="AP414" s="56"/>
      <c r="AQ414" s="48" t="s">
        <v>64</v>
      </c>
      <c r="AR414" s="99" t="str">
        <f t="shared" si="210"/>
        <v>Remplir la colonne AN ou AP</v>
      </c>
      <c r="AS414" s="103"/>
      <c r="AT414" s="173" t="str">
        <f t="shared" si="225"/>
        <v>Remplir la colonne M</v>
      </c>
      <c r="AU414" s="179" t="str">
        <f t="shared" si="211"/>
        <v>Remplir la colonne AS</v>
      </c>
      <c r="AV414" s="297" t="str">
        <f t="shared" si="226"/>
        <v>Remplir la colonne I</v>
      </c>
      <c r="AW414" s="84" t="s">
        <v>64</v>
      </c>
      <c r="AX414" s="315" t="str">
        <f t="shared" si="212"/>
        <v>Remplir les termes C, P et TVA</v>
      </c>
      <c r="AY414" s="55"/>
      <c r="AZ414" s="65"/>
      <c r="BA414" s="56"/>
      <c r="BB414" s="48" t="s">
        <v>64</v>
      </c>
      <c r="BC414" s="99" t="str">
        <f t="shared" si="213"/>
        <v>Remplir la colonne AY ou BA</v>
      </c>
      <c r="BD414" s="103"/>
      <c r="BE414" s="173" t="str">
        <f t="shared" si="227"/>
        <v>Remplir la colonne M</v>
      </c>
      <c r="BF414" s="179" t="str">
        <f t="shared" si="214"/>
        <v>Remplir la colonne BD</v>
      </c>
      <c r="BG414" s="297" t="str">
        <f t="shared" si="228"/>
        <v>Remplir la colonne I</v>
      </c>
      <c r="BH414" s="84" t="s">
        <v>64</v>
      </c>
      <c r="BI414" s="315" t="str">
        <f t="shared" si="215"/>
        <v>Remplir les termes C, P et TVA</v>
      </c>
      <c r="BJ414" s="55"/>
      <c r="BK414" s="65"/>
      <c r="BL414" s="56"/>
      <c r="BM414" s="48" t="s">
        <v>64</v>
      </c>
      <c r="BN414" s="99" t="str">
        <f t="shared" si="216"/>
        <v>Remplir la colonne BJ ou BL</v>
      </c>
      <c r="BO414" s="103"/>
      <c r="BP414" s="173" t="str">
        <f t="shared" si="229"/>
        <v>Remplir la colonne M</v>
      </c>
      <c r="BQ414" s="179" t="str">
        <f t="shared" si="217"/>
        <v>Remplir la colonne BO</v>
      </c>
      <c r="BR414" s="297" t="str">
        <f t="shared" si="230"/>
        <v>Remplir la colonne I</v>
      </c>
      <c r="BS414" s="84" t="s">
        <v>64</v>
      </c>
      <c r="BT414" s="315" t="str">
        <f t="shared" si="218"/>
        <v>Remplir les termes C, P et TVA</v>
      </c>
      <c r="BU414" s="55"/>
      <c r="BV414" s="65"/>
      <c r="BW414" s="56"/>
      <c r="BX414" s="48" t="s">
        <v>64</v>
      </c>
      <c r="BY414" s="99" t="str">
        <f t="shared" si="219"/>
        <v>Remplir la colonne BU ou BW</v>
      </c>
      <c r="BZ414" s="103"/>
      <c r="CA414" s="173" t="str">
        <f t="shared" si="231"/>
        <v>Remplir la colonne M</v>
      </c>
      <c r="CB414" s="179" t="str">
        <f t="shared" si="220"/>
        <v>Remplir la colonne BZ</v>
      </c>
      <c r="CC414" s="297" t="str">
        <f t="shared" si="232"/>
        <v>Remplir la colonne I</v>
      </c>
      <c r="CD414" s="84" t="s">
        <v>64</v>
      </c>
      <c r="CE414" s="315" t="str">
        <f t="shared" si="221"/>
        <v>Remplir les termes C, P et TVA</v>
      </c>
      <c r="CF414" s="61" t="str">
        <f t="shared" si="202"/>
        <v>REMPLIR TYPE DE CLIENT</v>
      </c>
      <c r="CG414" s="107" t="str">
        <f t="shared" si="203"/>
        <v>Montant total de l'aide demandée non indiqué</v>
      </c>
      <c r="CH414" s="1"/>
      <c r="CI414" s="1"/>
      <c r="CJ414" s="1"/>
      <c r="CK414" s="1"/>
      <c r="CL414" s="1"/>
    </row>
    <row r="415" spans="1:90" x14ac:dyDescent="0.25">
      <c r="A415" s="51"/>
      <c r="B415" s="111"/>
      <c r="C415" s="111"/>
      <c r="D415" s="111"/>
      <c r="E415" s="111"/>
      <c r="F415" s="111"/>
      <c r="G415" s="132"/>
      <c r="H415" s="151"/>
      <c r="I415" s="299"/>
      <c r="J415" s="152"/>
      <c r="K415" s="153"/>
      <c r="L415" s="169"/>
      <c r="M415" s="39"/>
      <c r="N415" s="90"/>
      <c r="O415" s="39"/>
      <c r="P415" s="23"/>
      <c r="Q415" s="170">
        <f t="shared" si="200"/>
        <v>0</v>
      </c>
      <c r="R415" s="55"/>
      <c r="S415" s="65"/>
      <c r="T415" s="56"/>
      <c r="U415" s="48" t="s">
        <v>64</v>
      </c>
      <c r="V415" s="99" t="str">
        <f t="shared" si="204"/>
        <v>Remplir la colonne R ou T</v>
      </c>
      <c r="W415" s="103"/>
      <c r="X415" s="173" t="str">
        <f t="shared" si="201"/>
        <v>Remplir la colonne M</v>
      </c>
      <c r="Y415" s="179" t="str">
        <f t="shared" si="205"/>
        <v>Remplir la colonne W</v>
      </c>
      <c r="Z415" s="297" t="str">
        <f t="shared" si="222"/>
        <v>Remplir la colonne I</v>
      </c>
      <c r="AA415" s="84" t="s">
        <v>64</v>
      </c>
      <c r="AB415" s="315" t="str">
        <f t="shared" si="206"/>
        <v>Remplir les termes C, P et TVA</v>
      </c>
      <c r="AC415" s="55"/>
      <c r="AD415" s="65"/>
      <c r="AE415" s="56"/>
      <c r="AF415" s="48" t="s">
        <v>64</v>
      </c>
      <c r="AG415" s="99" t="str">
        <f t="shared" si="207"/>
        <v>Remplir la colonne AC ou AE</v>
      </c>
      <c r="AH415" s="103"/>
      <c r="AI415" s="173" t="str">
        <f t="shared" si="223"/>
        <v>Remplir la colonne M</v>
      </c>
      <c r="AJ415" s="179" t="str">
        <f t="shared" si="208"/>
        <v>Remplir la colonne AH</v>
      </c>
      <c r="AK415" s="297" t="str">
        <f t="shared" si="224"/>
        <v>Remplir la colonne I</v>
      </c>
      <c r="AL415" s="84" t="s">
        <v>64</v>
      </c>
      <c r="AM415" s="315" t="str">
        <f t="shared" si="209"/>
        <v>Remplir les termes C, P et TVA</v>
      </c>
      <c r="AN415" s="55"/>
      <c r="AO415" s="65"/>
      <c r="AP415" s="56"/>
      <c r="AQ415" s="48" t="s">
        <v>64</v>
      </c>
      <c r="AR415" s="99" t="str">
        <f t="shared" si="210"/>
        <v>Remplir la colonne AN ou AP</v>
      </c>
      <c r="AS415" s="103"/>
      <c r="AT415" s="173" t="str">
        <f t="shared" si="225"/>
        <v>Remplir la colonne M</v>
      </c>
      <c r="AU415" s="179" t="str">
        <f t="shared" si="211"/>
        <v>Remplir la colonne AS</v>
      </c>
      <c r="AV415" s="297" t="str">
        <f t="shared" si="226"/>
        <v>Remplir la colonne I</v>
      </c>
      <c r="AW415" s="84" t="s">
        <v>64</v>
      </c>
      <c r="AX415" s="315" t="str">
        <f t="shared" si="212"/>
        <v>Remplir les termes C, P et TVA</v>
      </c>
      <c r="AY415" s="55"/>
      <c r="AZ415" s="65"/>
      <c r="BA415" s="56"/>
      <c r="BB415" s="48" t="s">
        <v>64</v>
      </c>
      <c r="BC415" s="99" t="str">
        <f t="shared" si="213"/>
        <v>Remplir la colonne AY ou BA</v>
      </c>
      <c r="BD415" s="103"/>
      <c r="BE415" s="173" t="str">
        <f t="shared" si="227"/>
        <v>Remplir la colonne M</v>
      </c>
      <c r="BF415" s="179" t="str">
        <f t="shared" si="214"/>
        <v>Remplir la colonne BD</v>
      </c>
      <c r="BG415" s="297" t="str">
        <f t="shared" si="228"/>
        <v>Remplir la colonne I</v>
      </c>
      <c r="BH415" s="84" t="s">
        <v>64</v>
      </c>
      <c r="BI415" s="315" t="str">
        <f t="shared" si="215"/>
        <v>Remplir les termes C, P et TVA</v>
      </c>
      <c r="BJ415" s="55"/>
      <c r="BK415" s="65"/>
      <c r="BL415" s="56"/>
      <c r="BM415" s="48" t="s">
        <v>64</v>
      </c>
      <c r="BN415" s="99" t="str">
        <f t="shared" si="216"/>
        <v>Remplir la colonne BJ ou BL</v>
      </c>
      <c r="BO415" s="103"/>
      <c r="BP415" s="173" t="str">
        <f t="shared" si="229"/>
        <v>Remplir la colonne M</v>
      </c>
      <c r="BQ415" s="179" t="str">
        <f t="shared" si="217"/>
        <v>Remplir la colonne BO</v>
      </c>
      <c r="BR415" s="297" t="str">
        <f t="shared" si="230"/>
        <v>Remplir la colonne I</v>
      </c>
      <c r="BS415" s="84" t="s">
        <v>64</v>
      </c>
      <c r="BT415" s="315" t="str">
        <f t="shared" si="218"/>
        <v>Remplir les termes C, P et TVA</v>
      </c>
      <c r="BU415" s="55"/>
      <c r="BV415" s="65"/>
      <c r="BW415" s="56"/>
      <c r="BX415" s="48" t="s">
        <v>64</v>
      </c>
      <c r="BY415" s="99" t="str">
        <f t="shared" si="219"/>
        <v>Remplir la colonne BU ou BW</v>
      </c>
      <c r="BZ415" s="103"/>
      <c r="CA415" s="173" t="str">
        <f t="shared" si="231"/>
        <v>Remplir la colonne M</v>
      </c>
      <c r="CB415" s="179" t="str">
        <f t="shared" si="220"/>
        <v>Remplir la colonne BZ</v>
      </c>
      <c r="CC415" s="297" t="str">
        <f t="shared" si="232"/>
        <v>Remplir la colonne I</v>
      </c>
      <c r="CD415" s="84" t="s">
        <v>64</v>
      </c>
      <c r="CE415" s="315" t="str">
        <f t="shared" si="221"/>
        <v>Remplir les termes C, P et TVA</v>
      </c>
      <c r="CF415" s="61" t="str">
        <f t="shared" si="202"/>
        <v>REMPLIR TYPE DE CLIENT</v>
      </c>
      <c r="CG415" s="107" t="str">
        <f t="shared" si="203"/>
        <v>Montant total de l'aide demandée non indiqué</v>
      </c>
      <c r="CH415" s="1"/>
      <c r="CI415" s="1"/>
      <c r="CJ415" s="1"/>
      <c r="CK415" s="1"/>
      <c r="CL415" s="1"/>
    </row>
    <row r="416" spans="1:90" x14ac:dyDescent="0.25">
      <c r="A416" s="51"/>
      <c r="B416" s="111"/>
      <c r="C416" s="111"/>
      <c r="D416" s="111"/>
      <c r="E416" s="111"/>
      <c r="F416" s="111"/>
      <c r="G416" s="132"/>
      <c r="H416" s="151"/>
      <c r="I416" s="299"/>
      <c r="J416" s="152"/>
      <c r="K416" s="153"/>
      <c r="L416" s="169"/>
      <c r="M416" s="39"/>
      <c r="N416" s="90"/>
      <c r="O416" s="39"/>
      <c r="P416" s="23"/>
      <c r="Q416" s="170">
        <f t="shared" si="200"/>
        <v>0</v>
      </c>
      <c r="R416" s="55"/>
      <c r="S416" s="65"/>
      <c r="T416" s="56"/>
      <c r="U416" s="48" t="s">
        <v>64</v>
      </c>
      <c r="V416" s="99" t="str">
        <f t="shared" si="204"/>
        <v>Remplir la colonne R ou T</v>
      </c>
      <c r="W416" s="103"/>
      <c r="X416" s="173" t="str">
        <f t="shared" si="201"/>
        <v>Remplir la colonne M</v>
      </c>
      <c r="Y416" s="179" t="str">
        <f t="shared" si="205"/>
        <v>Remplir la colonne W</v>
      </c>
      <c r="Z416" s="297" t="str">
        <f t="shared" si="222"/>
        <v>Remplir la colonne I</v>
      </c>
      <c r="AA416" s="84" t="s">
        <v>64</v>
      </c>
      <c r="AB416" s="315" t="str">
        <f t="shared" si="206"/>
        <v>Remplir les termes C, P et TVA</v>
      </c>
      <c r="AC416" s="55"/>
      <c r="AD416" s="65"/>
      <c r="AE416" s="56"/>
      <c r="AF416" s="48" t="s">
        <v>64</v>
      </c>
      <c r="AG416" s="99" t="str">
        <f t="shared" si="207"/>
        <v>Remplir la colonne AC ou AE</v>
      </c>
      <c r="AH416" s="103"/>
      <c r="AI416" s="173" t="str">
        <f t="shared" si="223"/>
        <v>Remplir la colonne M</v>
      </c>
      <c r="AJ416" s="179" t="str">
        <f t="shared" si="208"/>
        <v>Remplir la colonne AH</v>
      </c>
      <c r="AK416" s="297" t="str">
        <f t="shared" si="224"/>
        <v>Remplir la colonne I</v>
      </c>
      <c r="AL416" s="84" t="s">
        <v>64</v>
      </c>
      <c r="AM416" s="315" t="str">
        <f t="shared" si="209"/>
        <v>Remplir les termes C, P et TVA</v>
      </c>
      <c r="AN416" s="55"/>
      <c r="AO416" s="65"/>
      <c r="AP416" s="56"/>
      <c r="AQ416" s="48" t="s">
        <v>64</v>
      </c>
      <c r="AR416" s="99" t="str">
        <f t="shared" si="210"/>
        <v>Remplir la colonne AN ou AP</v>
      </c>
      <c r="AS416" s="103"/>
      <c r="AT416" s="173" t="str">
        <f t="shared" si="225"/>
        <v>Remplir la colonne M</v>
      </c>
      <c r="AU416" s="179" t="str">
        <f t="shared" si="211"/>
        <v>Remplir la colonne AS</v>
      </c>
      <c r="AV416" s="297" t="str">
        <f t="shared" si="226"/>
        <v>Remplir la colonne I</v>
      </c>
      <c r="AW416" s="84" t="s">
        <v>64</v>
      </c>
      <c r="AX416" s="315" t="str">
        <f t="shared" si="212"/>
        <v>Remplir les termes C, P et TVA</v>
      </c>
      <c r="AY416" s="55"/>
      <c r="AZ416" s="65"/>
      <c r="BA416" s="56"/>
      <c r="BB416" s="48" t="s">
        <v>64</v>
      </c>
      <c r="BC416" s="99" t="str">
        <f t="shared" si="213"/>
        <v>Remplir la colonne AY ou BA</v>
      </c>
      <c r="BD416" s="103"/>
      <c r="BE416" s="173" t="str">
        <f t="shared" si="227"/>
        <v>Remplir la colonne M</v>
      </c>
      <c r="BF416" s="179" t="str">
        <f t="shared" si="214"/>
        <v>Remplir la colonne BD</v>
      </c>
      <c r="BG416" s="297" t="str">
        <f t="shared" si="228"/>
        <v>Remplir la colonne I</v>
      </c>
      <c r="BH416" s="84" t="s">
        <v>64</v>
      </c>
      <c r="BI416" s="315" t="str">
        <f t="shared" si="215"/>
        <v>Remplir les termes C, P et TVA</v>
      </c>
      <c r="BJ416" s="55"/>
      <c r="BK416" s="65"/>
      <c r="BL416" s="56"/>
      <c r="BM416" s="48" t="s">
        <v>64</v>
      </c>
      <c r="BN416" s="99" t="str">
        <f t="shared" si="216"/>
        <v>Remplir la colonne BJ ou BL</v>
      </c>
      <c r="BO416" s="103"/>
      <c r="BP416" s="173" t="str">
        <f t="shared" si="229"/>
        <v>Remplir la colonne M</v>
      </c>
      <c r="BQ416" s="179" t="str">
        <f t="shared" si="217"/>
        <v>Remplir la colonne BO</v>
      </c>
      <c r="BR416" s="297" t="str">
        <f t="shared" si="230"/>
        <v>Remplir la colonne I</v>
      </c>
      <c r="BS416" s="84" t="s">
        <v>64</v>
      </c>
      <c r="BT416" s="315" t="str">
        <f t="shared" si="218"/>
        <v>Remplir les termes C, P et TVA</v>
      </c>
      <c r="BU416" s="55"/>
      <c r="BV416" s="65"/>
      <c r="BW416" s="56"/>
      <c r="BX416" s="48" t="s">
        <v>64</v>
      </c>
      <c r="BY416" s="99" t="str">
        <f t="shared" si="219"/>
        <v>Remplir la colonne BU ou BW</v>
      </c>
      <c r="BZ416" s="103"/>
      <c r="CA416" s="173" t="str">
        <f t="shared" si="231"/>
        <v>Remplir la colonne M</v>
      </c>
      <c r="CB416" s="179" t="str">
        <f t="shared" si="220"/>
        <v>Remplir la colonne BZ</v>
      </c>
      <c r="CC416" s="297" t="str">
        <f t="shared" si="232"/>
        <v>Remplir la colonne I</v>
      </c>
      <c r="CD416" s="84" t="s">
        <v>64</v>
      </c>
      <c r="CE416" s="315" t="str">
        <f t="shared" si="221"/>
        <v>Remplir les termes C, P et TVA</v>
      </c>
      <c r="CF416" s="61" t="str">
        <f t="shared" si="202"/>
        <v>REMPLIR TYPE DE CLIENT</v>
      </c>
      <c r="CG416" s="107" t="str">
        <f t="shared" si="203"/>
        <v>Montant total de l'aide demandée non indiqué</v>
      </c>
      <c r="CH416" s="1"/>
      <c r="CI416" s="1"/>
      <c r="CJ416" s="1"/>
      <c r="CK416" s="1"/>
      <c r="CL416" s="1"/>
    </row>
    <row r="417" spans="1:90" x14ac:dyDescent="0.25">
      <c r="A417" s="51"/>
      <c r="B417" s="111"/>
      <c r="C417" s="111"/>
      <c r="D417" s="111"/>
      <c r="E417" s="111"/>
      <c r="F417" s="111"/>
      <c r="G417" s="132"/>
      <c r="H417" s="151"/>
      <c r="I417" s="299"/>
      <c r="J417" s="152"/>
      <c r="K417" s="153"/>
      <c r="L417" s="169"/>
      <c r="M417" s="39"/>
      <c r="N417" s="90"/>
      <c r="O417" s="39"/>
      <c r="P417" s="23"/>
      <c r="Q417" s="170">
        <f t="shared" si="200"/>
        <v>0</v>
      </c>
      <c r="R417" s="55"/>
      <c r="S417" s="65"/>
      <c r="T417" s="56"/>
      <c r="U417" s="48" t="s">
        <v>64</v>
      </c>
      <c r="V417" s="99" t="str">
        <f t="shared" si="204"/>
        <v>Remplir la colonne R ou T</v>
      </c>
      <c r="W417" s="103"/>
      <c r="X417" s="173" t="str">
        <f t="shared" si="201"/>
        <v>Remplir la colonne M</v>
      </c>
      <c r="Y417" s="179" t="str">
        <f t="shared" si="205"/>
        <v>Remplir la colonne W</v>
      </c>
      <c r="Z417" s="297" t="str">
        <f t="shared" si="222"/>
        <v>Remplir la colonne I</v>
      </c>
      <c r="AA417" s="84" t="s">
        <v>64</v>
      </c>
      <c r="AB417" s="315" t="str">
        <f t="shared" si="206"/>
        <v>Remplir les termes C, P et TVA</v>
      </c>
      <c r="AC417" s="55"/>
      <c r="AD417" s="65"/>
      <c r="AE417" s="56"/>
      <c r="AF417" s="48" t="s">
        <v>64</v>
      </c>
      <c r="AG417" s="99" t="str">
        <f t="shared" si="207"/>
        <v>Remplir la colonne AC ou AE</v>
      </c>
      <c r="AH417" s="103"/>
      <c r="AI417" s="173" t="str">
        <f t="shared" si="223"/>
        <v>Remplir la colonne M</v>
      </c>
      <c r="AJ417" s="179" t="str">
        <f t="shared" si="208"/>
        <v>Remplir la colonne AH</v>
      </c>
      <c r="AK417" s="297" t="str">
        <f t="shared" si="224"/>
        <v>Remplir la colonne I</v>
      </c>
      <c r="AL417" s="84" t="s">
        <v>64</v>
      </c>
      <c r="AM417" s="315" t="str">
        <f t="shared" si="209"/>
        <v>Remplir les termes C, P et TVA</v>
      </c>
      <c r="AN417" s="55"/>
      <c r="AO417" s="65"/>
      <c r="AP417" s="56"/>
      <c r="AQ417" s="48" t="s">
        <v>64</v>
      </c>
      <c r="AR417" s="99" t="str">
        <f t="shared" si="210"/>
        <v>Remplir la colonne AN ou AP</v>
      </c>
      <c r="AS417" s="103"/>
      <c r="AT417" s="173" t="str">
        <f t="shared" si="225"/>
        <v>Remplir la colonne M</v>
      </c>
      <c r="AU417" s="179" t="str">
        <f t="shared" si="211"/>
        <v>Remplir la colonne AS</v>
      </c>
      <c r="AV417" s="297" t="str">
        <f t="shared" si="226"/>
        <v>Remplir la colonne I</v>
      </c>
      <c r="AW417" s="84" t="s">
        <v>64</v>
      </c>
      <c r="AX417" s="315" t="str">
        <f t="shared" si="212"/>
        <v>Remplir les termes C, P et TVA</v>
      </c>
      <c r="AY417" s="55"/>
      <c r="AZ417" s="65"/>
      <c r="BA417" s="56"/>
      <c r="BB417" s="48" t="s">
        <v>64</v>
      </c>
      <c r="BC417" s="99" t="str">
        <f t="shared" si="213"/>
        <v>Remplir la colonne AY ou BA</v>
      </c>
      <c r="BD417" s="103"/>
      <c r="BE417" s="173" t="str">
        <f t="shared" si="227"/>
        <v>Remplir la colonne M</v>
      </c>
      <c r="BF417" s="179" t="str">
        <f t="shared" si="214"/>
        <v>Remplir la colonne BD</v>
      </c>
      <c r="BG417" s="297" t="str">
        <f t="shared" si="228"/>
        <v>Remplir la colonne I</v>
      </c>
      <c r="BH417" s="84" t="s">
        <v>64</v>
      </c>
      <c r="BI417" s="315" t="str">
        <f t="shared" si="215"/>
        <v>Remplir les termes C, P et TVA</v>
      </c>
      <c r="BJ417" s="55"/>
      <c r="BK417" s="65"/>
      <c r="BL417" s="56"/>
      <c r="BM417" s="48" t="s">
        <v>64</v>
      </c>
      <c r="BN417" s="99" t="str">
        <f t="shared" si="216"/>
        <v>Remplir la colonne BJ ou BL</v>
      </c>
      <c r="BO417" s="103"/>
      <c r="BP417" s="173" t="str">
        <f t="shared" si="229"/>
        <v>Remplir la colonne M</v>
      </c>
      <c r="BQ417" s="179" t="str">
        <f t="shared" si="217"/>
        <v>Remplir la colonne BO</v>
      </c>
      <c r="BR417" s="297" t="str">
        <f t="shared" si="230"/>
        <v>Remplir la colonne I</v>
      </c>
      <c r="BS417" s="84" t="s">
        <v>64</v>
      </c>
      <c r="BT417" s="315" t="str">
        <f t="shared" si="218"/>
        <v>Remplir les termes C, P et TVA</v>
      </c>
      <c r="BU417" s="55"/>
      <c r="BV417" s="65"/>
      <c r="BW417" s="56"/>
      <c r="BX417" s="48" t="s">
        <v>64</v>
      </c>
      <c r="BY417" s="99" t="str">
        <f t="shared" si="219"/>
        <v>Remplir la colonne BU ou BW</v>
      </c>
      <c r="BZ417" s="103"/>
      <c r="CA417" s="173" t="str">
        <f t="shared" si="231"/>
        <v>Remplir la colonne M</v>
      </c>
      <c r="CB417" s="179" t="str">
        <f t="shared" si="220"/>
        <v>Remplir la colonne BZ</v>
      </c>
      <c r="CC417" s="297" t="str">
        <f t="shared" si="232"/>
        <v>Remplir la colonne I</v>
      </c>
      <c r="CD417" s="84" t="s">
        <v>64</v>
      </c>
      <c r="CE417" s="315" t="str">
        <f t="shared" si="221"/>
        <v>Remplir les termes C, P et TVA</v>
      </c>
      <c r="CF417" s="61" t="str">
        <f t="shared" si="202"/>
        <v>REMPLIR TYPE DE CLIENT</v>
      </c>
      <c r="CG417" s="107" t="str">
        <f t="shared" si="203"/>
        <v>Montant total de l'aide demandée non indiqué</v>
      </c>
      <c r="CH417" s="1"/>
      <c r="CI417" s="1"/>
      <c r="CJ417" s="1"/>
      <c r="CK417" s="1"/>
      <c r="CL417" s="1"/>
    </row>
    <row r="418" spans="1:90" x14ac:dyDescent="0.25">
      <c r="A418" s="51"/>
      <c r="B418" s="111"/>
      <c r="C418" s="111"/>
      <c r="D418" s="111"/>
      <c r="E418" s="111"/>
      <c r="F418" s="111"/>
      <c r="G418" s="132"/>
      <c r="H418" s="151"/>
      <c r="I418" s="299"/>
      <c r="J418" s="152"/>
      <c r="K418" s="153"/>
      <c r="L418" s="169"/>
      <c r="M418" s="39"/>
      <c r="N418" s="90"/>
      <c r="O418" s="39"/>
      <c r="P418" s="23"/>
      <c r="Q418" s="170">
        <f t="shared" si="200"/>
        <v>0</v>
      </c>
      <c r="R418" s="55"/>
      <c r="S418" s="65"/>
      <c r="T418" s="56"/>
      <c r="U418" s="48" t="s">
        <v>64</v>
      </c>
      <c r="V418" s="99" t="str">
        <f t="shared" si="204"/>
        <v>Remplir la colonne R ou T</v>
      </c>
      <c r="W418" s="103"/>
      <c r="X418" s="173" t="str">
        <f t="shared" si="201"/>
        <v>Remplir la colonne M</v>
      </c>
      <c r="Y418" s="179" t="str">
        <f t="shared" si="205"/>
        <v>Remplir la colonne W</v>
      </c>
      <c r="Z418" s="297" t="str">
        <f t="shared" si="222"/>
        <v>Remplir la colonne I</v>
      </c>
      <c r="AA418" s="84" t="s">
        <v>64</v>
      </c>
      <c r="AB418" s="315" t="str">
        <f t="shared" si="206"/>
        <v>Remplir les termes C, P et TVA</v>
      </c>
      <c r="AC418" s="55"/>
      <c r="AD418" s="65"/>
      <c r="AE418" s="56"/>
      <c r="AF418" s="48" t="s">
        <v>64</v>
      </c>
      <c r="AG418" s="99" t="str">
        <f t="shared" si="207"/>
        <v>Remplir la colonne AC ou AE</v>
      </c>
      <c r="AH418" s="103"/>
      <c r="AI418" s="173" t="str">
        <f t="shared" si="223"/>
        <v>Remplir la colonne M</v>
      </c>
      <c r="AJ418" s="179" t="str">
        <f t="shared" si="208"/>
        <v>Remplir la colonne AH</v>
      </c>
      <c r="AK418" s="297" t="str">
        <f t="shared" si="224"/>
        <v>Remplir la colonne I</v>
      </c>
      <c r="AL418" s="84" t="s">
        <v>64</v>
      </c>
      <c r="AM418" s="315" t="str">
        <f t="shared" si="209"/>
        <v>Remplir les termes C, P et TVA</v>
      </c>
      <c r="AN418" s="55"/>
      <c r="AO418" s="65"/>
      <c r="AP418" s="56"/>
      <c r="AQ418" s="48" t="s">
        <v>64</v>
      </c>
      <c r="AR418" s="99" t="str">
        <f t="shared" si="210"/>
        <v>Remplir la colonne AN ou AP</v>
      </c>
      <c r="AS418" s="103"/>
      <c r="AT418" s="173" t="str">
        <f t="shared" si="225"/>
        <v>Remplir la colonne M</v>
      </c>
      <c r="AU418" s="179" t="str">
        <f t="shared" si="211"/>
        <v>Remplir la colonne AS</v>
      </c>
      <c r="AV418" s="297" t="str">
        <f t="shared" si="226"/>
        <v>Remplir la colonne I</v>
      </c>
      <c r="AW418" s="84" t="s">
        <v>64</v>
      </c>
      <c r="AX418" s="315" t="str">
        <f t="shared" si="212"/>
        <v>Remplir les termes C, P et TVA</v>
      </c>
      <c r="AY418" s="55"/>
      <c r="AZ418" s="65"/>
      <c r="BA418" s="56"/>
      <c r="BB418" s="48" t="s">
        <v>64</v>
      </c>
      <c r="BC418" s="99" t="str">
        <f t="shared" si="213"/>
        <v>Remplir la colonne AY ou BA</v>
      </c>
      <c r="BD418" s="103"/>
      <c r="BE418" s="173" t="str">
        <f t="shared" si="227"/>
        <v>Remplir la colonne M</v>
      </c>
      <c r="BF418" s="179" t="str">
        <f t="shared" si="214"/>
        <v>Remplir la colonne BD</v>
      </c>
      <c r="BG418" s="297" t="str">
        <f t="shared" si="228"/>
        <v>Remplir la colonne I</v>
      </c>
      <c r="BH418" s="84" t="s">
        <v>64</v>
      </c>
      <c r="BI418" s="315" t="str">
        <f t="shared" si="215"/>
        <v>Remplir les termes C, P et TVA</v>
      </c>
      <c r="BJ418" s="55"/>
      <c r="BK418" s="65"/>
      <c r="BL418" s="56"/>
      <c r="BM418" s="48" t="s">
        <v>64</v>
      </c>
      <c r="BN418" s="99" t="str">
        <f t="shared" si="216"/>
        <v>Remplir la colonne BJ ou BL</v>
      </c>
      <c r="BO418" s="103"/>
      <c r="BP418" s="173" t="str">
        <f t="shared" si="229"/>
        <v>Remplir la colonne M</v>
      </c>
      <c r="BQ418" s="179" t="str">
        <f t="shared" si="217"/>
        <v>Remplir la colonne BO</v>
      </c>
      <c r="BR418" s="297" t="str">
        <f t="shared" si="230"/>
        <v>Remplir la colonne I</v>
      </c>
      <c r="BS418" s="84" t="s">
        <v>64</v>
      </c>
      <c r="BT418" s="315" t="str">
        <f t="shared" si="218"/>
        <v>Remplir les termes C, P et TVA</v>
      </c>
      <c r="BU418" s="55"/>
      <c r="BV418" s="65"/>
      <c r="BW418" s="56"/>
      <c r="BX418" s="48" t="s">
        <v>64</v>
      </c>
      <c r="BY418" s="99" t="str">
        <f t="shared" si="219"/>
        <v>Remplir la colonne BU ou BW</v>
      </c>
      <c r="BZ418" s="103"/>
      <c r="CA418" s="173" t="str">
        <f t="shared" si="231"/>
        <v>Remplir la colonne M</v>
      </c>
      <c r="CB418" s="179" t="str">
        <f t="shared" si="220"/>
        <v>Remplir la colonne BZ</v>
      </c>
      <c r="CC418" s="297" t="str">
        <f t="shared" si="232"/>
        <v>Remplir la colonne I</v>
      </c>
      <c r="CD418" s="84" t="s">
        <v>64</v>
      </c>
      <c r="CE418" s="315" t="str">
        <f t="shared" si="221"/>
        <v>Remplir les termes C, P et TVA</v>
      </c>
      <c r="CF418" s="61" t="str">
        <f t="shared" si="202"/>
        <v>REMPLIR TYPE DE CLIENT</v>
      </c>
      <c r="CG418" s="107" t="str">
        <f t="shared" si="203"/>
        <v>Montant total de l'aide demandée non indiqué</v>
      </c>
      <c r="CH418" s="1"/>
      <c r="CI418" s="1"/>
      <c r="CJ418" s="1"/>
      <c r="CK418" s="1"/>
      <c r="CL418" s="1"/>
    </row>
    <row r="419" spans="1:90" x14ac:dyDescent="0.25">
      <c r="A419" s="51"/>
      <c r="B419" s="111"/>
      <c r="C419" s="111"/>
      <c r="D419" s="111"/>
      <c r="E419" s="111"/>
      <c r="F419" s="111"/>
      <c r="G419" s="132"/>
      <c r="H419" s="151"/>
      <c r="I419" s="299"/>
      <c r="J419" s="152"/>
      <c r="K419" s="153"/>
      <c r="L419" s="169"/>
      <c r="M419" s="39"/>
      <c r="N419" s="90"/>
      <c r="O419" s="39"/>
      <c r="P419" s="23"/>
      <c r="Q419" s="170">
        <f t="shared" si="200"/>
        <v>0</v>
      </c>
      <c r="R419" s="55"/>
      <c r="S419" s="65"/>
      <c r="T419" s="56"/>
      <c r="U419" s="48" t="s">
        <v>64</v>
      </c>
      <c r="V419" s="99" t="str">
        <f t="shared" si="204"/>
        <v>Remplir la colonne R ou T</v>
      </c>
      <c r="W419" s="103"/>
      <c r="X419" s="173" t="str">
        <f t="shared" si="201"/>
        <v>Remplir la colonne M</v>
      </c>
      <c r="Y419" s="179" t="str">
        <f t="shared" si="205"/>
        <v>Remplir la colonne W</v>
      </c>
      <c r="Z419" s="297" t="str">
        <f t="shared" si="222"/>
        <v>Remplir la colonne I</v>
      </c>
      <c r="AA419" s="84" t="s">
        <v>64</v>
      </c>
      <c r="AB419" s="315" t="str">
        <f t="shared" si="206"/>
        <v>Remplir les termes C, P et TVA</v>
      </c>
      <c r="AC419" s="55"/>
      <c r="AD419" s="65"/>
      <c r="AE419" s="56"/>
      <c r="AF419" s="48" t="s">
        <v>64</v>
      </c>
      <c r="AG419" s="99" t="str">
        <f t="shared" si="207"/>
        <v>Remplir la colonne AC ou AE</v>
      </c>
      <c r="AH419" s="103"/>
      <c r="AI419" s="173" t="str">
        <f t="shared" si="223"/>
        <v>Remplir la colonne M</v>
      </c>
      <c r="AJ419" s="179" t="str">
        <f t="shared" si="208"/>
        <v>Remplir la colonne AH</v>
      </c>
      <c r="AK419" s="297" t="str">
        <f t="shared" si="224"/>
        <v>Remplir la colonne I</v>
      </c>
      <c r="AL419" s="84" t="s">
        <v>64</v>
      </c>
      <c r="AM419" s="315" t="str">
        <f t="shared" si="209"/>
        <v>Remplir les termes C, P et TVA</v>
      </c>
      <c r="AN419" s="55"/>
      <c r="AO419" s="65"/>
      <c r="AP419" s="56"/>
      <c r="AQ419" s="48" t="s">
        <v>64</v>
      </c>
      <c r="AR419" s="99" t="str">
        <f t="shared" si="210"/>
        <v>Remplir la colonne AN ou AP</v>
      </c>
      <c r="AS419" s="103"/>
      <c r="AT419" s="173" t="str">
        <f t="shared" si="225"/>
        <v>Remplir la colonne M</v>
      </c>
      <c r="AU419" s="179" t="str">
        <f t="shared" si="211"/>
        <v>Remplir la colonne AS</v>
      </c>
      <c r="AV419" s="297" t="str">
        <f t="shared" si="226"/>
        <v>Remplir la colonne I</v>
      </c>
      <c r="AW419" s="84" t="s">
        <v>64</v>
      </c>
      <c r="AX419" s="315" t="str">
        <f t="shared" si="212"/>
        <v>Remplir les termes C, P et TVA</v>
      </c>
      <c r="AY419" s="55"/>
      <c r="AZ419" s="65"/>
      <c r="BA419" s="56"/>
      <c r="BB419" s="48" t="s">
        <v>64</v>
      </c>
      <c r="BC419" s="99" t="str">
        <f t="shared" si="213"/>
        <v>Remplir la colonne AY ou BA</v>
      </c>
      <c r="BD419" s="103"/>
      <c r="BE419" s="173" t="str">
        <f t="shared" si="227"/>
        <v>Remplir la colonne M</v>
      </c>
      <c r="BF419" s="179" t="str">
        <f t="shared" si="214"/>
        <v>Remplir la colonne BD</v>
      </c>
      <c r="BG419" s="297" t="str">
        <f t="shared" si="228"/>
        <v>Remplir la colonne I</v>
      </c>
      <c r="BH419" s="84" t="s">
        <v>64</v>
      </c>
      <c r="BI419" s="315" t="str">
        <f t="shared" si="215"/>
        <v>Remplir les termes C, P et TVA</v>
      </c>
      <c r="BJ419" s="55"/>
      <c r="BK419" s="65"/>
      <c r="BL419" s="56"/>
      <c r="BM419" s="48" t="s">
        <v>64</v>
      </c>
      <c r="BN419" s="99" t="str">
        <f t="shared" si="216"/>
        <v>Remplir la colonne BJ ou BL</v>
      </c>
      <c r="BO419" s="103"/>
      <c r="BP419" s="173" t="str">
        <f t="shared" si="229"/>
        <v>Remplir la colonne M</v>
      </c>
      <c r="BQ419" s="179" t="str">
        <f t="shared" si="217"/>
        <v>Remplir la colonne BO</v>
      </c>
      <c r="BR419" s="297" t="str">
        <f t="shared" si="230"/>
        <v>Remplir la colonne I</v>
      </c>
      <c r="BS419" s="84" t="s">
        <v>64</v>
      </c>
      <c r="BT419" s="315" t="str">
        <f t="shared" si="218"/>
        <v>Remplir les termes C, P et TVA</v>
      </c>
      <c r="BU419" s="55"/>
      <c r="BV419" s="65"/>
      <c r="BW419" s="56"/>
      <c r="BX419" s="48" t="s">
        <v>64</v>
      </c>
      <c r="BY419" s="99" t="str">
        <f t="shared" si="219"/>
        <v>Remplir la colonne BU ou BW</v>
      </c>
      <c r="BZ419" s="103"/>
      <c r="CA419" s="173" t="str">
        <f t="shared" si="231"/>
        <v>Remplir la colonne M</v>
      </c>
      <c r="CB419" s="179" t="str">
        <f t="shared" si="220"/>
        <v>Remplir la colonne BZ</v>
      </c>
      <c r="CC419" s="297" t="str">
        <f t="shared" si="232"/>
        <v>Remplir la colonne I</v>
      </c>
      <c r="CD419" s="84" t="s">
        <v>64</v>
      </c>
      <c r="CE419" s="315" t="str">
        <f t="shared" si="221"/>
        <v>Remplir les termes C, P et TVA</v>
      </c>
      <c r="CF419" s="61" t="str">
        <f t="shared" si="202"/>
        <v>REMPLIR TYPE DE CLIENT</v>
      </c>
      <c r="CG419" s="107" t="str">
        <f t="shared" si="203"/>
        <v>Montant total de l'aide demandée non indiqué</v>
      </c>
      <c r="CH419" s="1"/>
      <c r="CI419" s="1"/>
      <c r="CJ419" s="1"/>
      <c r="CK419" s="1"/>
      <c r="CL419" s="1"/>
    </row>
    <row r="420" spans="1:90" x14ac:dyDescent="0.25">
      <c r="A420" s="51"/>
      <c r="B420" s="111"/>
      <c r="C420" s="111"/>
      <c r="D420" s="111"/>
      <c r="E420" s="111"/>
      <c r="F420" s="111"/>
      <c r="G420" s="132"/>
      <c r="H420" s="151"/>
      <c r="I420" s="299"/>
      <c r="J420" s="152"/>
      <c r="K420" s="153"/>
      <c r="L420" s="169"/>
      <c r="M420" s="39"/>
      <c r="N420" s="90"/>
      <c r="O420" s="39"/>
      <c r="P420" s="23"/>
      <c r="Q420" s="170">
        <f t="shared" si="200"/>
        <v>0</v>
      </c>
      <c r="R420" s="55"/>
      <c r="S420" s="65"/>
      <c r="T420" s="56"/>
      <c r="U420" s="48" t="s">
        <v>64</v>
      </c>
      <c r="V420" s="99" t="str">
        <f t="shared" si="204"/>
        <v>Remplir la colonne R ou T</v>
      </c>
      <c r="W420" s="103"/>
      <c r="X420" s="173" t="str">
        <f t="shared" si="201"/>
        <v>Remplir la colonne M</v>
      </c>
      <c r="Y420" s="179" t="str">
        <f t="shared" si="205"/>
        <v>Remplir la colonne W</v>
      </c>
      <c r="Z420" s="297" t="str">
        <f t="shared" si="222"/>
        <v>Remplir la colonne I</v>
      </c>
      <c r="AA420" s="84" t="s">
        <v>64</v>
      </c>
      <c r="AB420" s="315" t="str">
        <f t="shared" si="206"/>
        <v>Remplir les termes C, P et TVA</v>
      </c>
      <c r="AC420" s="55"/>
      <c r="AD420" s="65"/>
      <c r="AE420" s="56"/>
      <c r="AF420" s="48" t="s">
        <v>64</v>
      </c>
      <c r="AG420" s="99" t="str">
        <f t="shared" si="207"/>
        <v>Remplir la colonne AC ou AE</v>
      </c>
      <c r="AH420" s="103"/>
      <c r="AI420" s="173" t="str">
        <f t="shared" si="223"/>
        <v>Remplir la colonne M</v>
      </c>
      <c r="AJ420" s="179" t="str">
        <f t="shared" si="208"/>
        <v>Remplir la colonne AH</v>
      </c>
      <c r="AK420" s="297" t="str">
        <f t="shared" si="224"/>
        <v>Remplir la colonne I</v>
      </c>
      <c r="AL420" s="84" t="s">
        <v>64</v>
      </c>
      <c r="AM420" s="315" t="str">
        <f t="shared" si="209"/>
        <v>Remplir les termes C, P et TVA</v>
      </c>
      <c r="AN420" s="55"/>
      <c r="AO420" s="65"/>
      <c r="AP420" s="56"/>
      <c r="AQ420" s="48" t="s">
        <v>64</v>
      </c>
      <c r="AR420" s="99" t="str">
        <f t="shared" si="210"/>
        <v>Remplir la colonne AN ou AP</v>
      </c>
      <c r="AS420" s="103"/>
      <c r="AT420" s="173" t="str">
        <f t="shared" si="225"/>
        <v>Remplir la colonne M</v>
      </c>
      <c r="AU420" s="179" t="str">
        <f t="shared" si="211"/>
        <v>Remplir la colonne AS</v>
      </c>
      <c r="AV420" s="297" t="str">
        <f t="shared" si="226"/>
        <v>Remplir la colonne I</v>
      </c>
      <c r="AW420" s="84" t="s">
        <v>64</v>
      </c>
      <c r="AX420" s="315" t="str">
        <f t="shared" si="212"/>
        <v>Remplir les termes C, P et TVA</v>
      </c>
      <c r="AY420" s="55"/>
      <c r="AZ420" s="65"/>
      <c r="BA420" s="56"/>
      <c r="BB420" s="48" t="s">
        <v>64</v>
      </c>
      <c r="BC420" s="99" t="str">
        <f t="shared" si="213"/>
        <v>Remplir la colonne AY ou BA</v>
      </c>
      <c r="BD420" s="103"/>
      <c r="BE420" s="173" t="str">
        <f t="shared" si="227"/>
        <v>Remplir la colonne M</v>
      </c>
      <c r="BF420" s="179" t="str">
        <f t="shared" si="214"/>
        <v>Remplir la colonne BD</v>
      </c>
      <c r="BG420" s="297" t="str">
        <f t="shared" si="228"/>
        <v>Remplir la colonne I</v>
      </c>
      <c r="BH420" s="84" t="s">
        <v>64</v>
      </c>
      <c r="BI420" s="315" t="str">
        <f t="shared" si="215"/>
        <v>Remplir les termes C, P et TVA</v>
      </c>
      <c r="BJ420" s="55"/>
      <c r="BK420" s="65"/>
      <c r="BL420" s="56"/>
      <c r="BM420" s="48" t="s">
        <v>64</v>
      </c>
      <c r="BN420" s="99" t="str">
        <f t="shared" si="216"/>
        <v>Remplir la colonne BJ ou BL</v>
      </c>
      <c r="BO420" s="103"/>
      <c r="BP420" s="173" t="str">
        <f t="shared" si="229"/>
        <v>Remplir la colonne M</v>
      </c>
      <c r="BQ420" s="179" t="str">
        <f t="shared" si="217"/>
        <v>Remplir la colonne BO</v>
      </c>
      <c r="BR420" s="297" t="str">
        <f t="shared" si="230"/>
        <v>Remplir la colonne I</v>
      </c>
      <c r="BS420" s="84" t="s">
        <v>64</v>
      </c>
      <c r="BT420" s="315" t="str">
        <f t="shared" si="218"/>
        <v>Remplir les termes C, P et TVA</v>
      </c>
      <c r="BU420" s="55"/>
      <c r="BV420" s="65"/>
      <c r="BW420" s="56"/>
      <c r="BX420" s="48" t="s">
        <v>64</v>
      </c>
      <c r="BY420" s="99" t="str">
        <f t="shared" si="219"/>
        <v>Remplir la colonne BU ou BW</v>
      </c>
      <c r="BZ420" s="103"/>
      <c r="CA420" s="173" t="str">
        <f t="shared" si="231"/>
        <v>Remplir la colonne M</v>
      </c>
      <c r="CB420" s="179" t="str">
        <f t="shared" si="220"/>
        <v>Remplir la colonne BZ</v>
      </c>
      <c r="CC420" s="297" t="str">
        <f t="shared" si="232"/>
        <v>Remplir la colonne I</v>
      </c>
      <c r="CD420" s="84" t="s">
        <v>64</v>
      </c>
      <c r="CE420" s="315" t="str">
        <f t="shared" si="221"/>
        <v>Remplir les termes C, P et TVA</v>
      </c>
      <c r="CF420" s="61" t="str">
        <f t="shared" si="202"/>
        <v>REMPLIR TYPE DE CLIENT</v>
      </c>
      <c r="CG420" s="107" t="str">
        <f t="shared" si="203"/>
        <v>Montant total de l'aide demandée non indiqué</v>
      </c>
      <c r="CH420" s="1"/>
      <c r="CI420" s="1"/>
      <c r="CJ420" s="1"/>
      <c r="CK420" s="1"/>
      <c r="CL420" s="1"/>
    </row>
    <row r="421" spans="1:90" x14ac:dyDescent="0.25">
      <c r="A421" s="51"/>
      <c r="B421" s="111"/>
      <c r="C421" s="111"/>
      <c r="D421" s="111"/>
      <c r="E421" s="111"/>
      <c r="F421" s="111"/>
      <c r="G421" s="132"/>
      <c r="H421" s="151"/>
      <c r="I421" s="299"/>
      <c r="J421" s="152"/>
      <c r="K421" s="153"/>
      <c r="L421" s="169"/>
      <c r="M421" s="39"/>
      <c r="N421" s="90"/>
      <c r="O421" s="39"/>
      <c r="P421" s="23"/>
      <c r="Q421" s="170">
        <f t="shared" si="200"/>
        <v>0</v>
      </c>
      <c r="R421" s="55"/>
      <c r="S421" s="65"/>
      <c r="T421" s="56"/>
      <c r="U421" s="48" t="s">
        <v>64</v>
      </c>
      <c r="V421" s="99" t="str">
        <f t="shared" si="204"/>
        <v>Remplir la colonne R ou T</v>
      </c>
      <c r="W421" s="103"/>
      <c r="X421" s="173" t="str">
        <f t="shared" si="201"/>
        <v>Remplir la colonne M</v>
      </c>
      <c r="Y421" s="179" t="str">
        <f t="shared" si="205"/>
        <v>Remplir la colonne W</v>
      </c>
      <c r="Z421" s="297" t="str">
        <f t="shared" si="222"/>
        <v>Remplir la colonne I</v>
      </c>
      <c r="AA421" s="84" t="s">
        <v>64</v>
      </c>
      <c r="AB421" s="315" t="str">
        <f t="shared" si="206"/>
        <v>Remplir les termes C, P et TVA</v>
      </c>
      <c r="AC421" s="55"/>
      <c r="AD421" s="65"/>
      <c r="AE421" s="56"/>
      <c r="AF421" s="48" t="s">
        <v>64</v>
      </c>
      <c r="AG421" s="99" t="str">
        <f t="shared" si="207"/>
        <v>Remplir la colonne AC ou AE</v>
      </c>
      <c r="AH421" s="103"/>
      <c r="AI421" s="173" t="str">
        <f t="shared" si="223"/>
        <v>Remplir la colonne M</v>
      </c>
      <c r="AJ421" s="179" t="str">
        <f t="shared" si="208"/>
        <v>Remplir la colonne AH</v>
      </c>
      <c r="AK421" s="297" t="str">
        <f t="shared" si="224"/>
        <v>Remplir la colonne I</v>
      </c>
      <c r="AL421" s="84" t="s">
        <v>64</v>
      </c>
      <c r="AM421" s="315" t="str">
        <f t="shared" si="209"/>
        <v>Remplir les termes C, P et TVA</v>
      </c>
      <c r="AN421" s="55"/>
      <c r="AO421" s="65"/>
      <c r="AP421" s="56"/>
      <c r="AQ421" s="48" t="s">
        <v>64</v>
      </c>
      <c r="AR421" s="99" t="str">
        <f t="shared" si="210"/>
        <v>Remplir la colonne AN ou AP</v>
      </c>
      <c r="AS421" s="103"/>
      <c r="AT421" s="173" t="str">
        <f t="shared" si="225"/>
        <v>Remplir la colonne M</v>
      </c>
      <c r="AU421" s="179" t="str">
        <f t="shared" si="211"/>
        <v>Remplir la colonne AS</v>
      </c>
      <c r="AV421" s="297" t="str">
        <f t="shared" si="226"/>
        <v>Remplir la colonne I</v>
      </c>
      <c r="AW421" s="84" t="s">
        <v>64</v>
      </c>
      <c r="AX421" s="315" t="str">
        <f t="shared" si="212"/>
        <v>Remplir les termes C, P et TVA</v>
      </c>
      <c r="AY421" s="55"/>
      <c r="AZ421" s="65"/>
      <c r="BA421" s="56"/>
      <c r="BB421" s="48" t="s">
        <v>64</v>
      </c>
      <c r="BC421" s="99" t="str">
        <f t="shared" si="213"/>
        <v>Remplir la colonne AY ou BA</v>
      </c>
      <c r="BD421" s="103"/>
      <c r="BE421" s="173" t="str">
        <f t="shared" si="227"/>
        <v>Remplir la colonne M</v>
      </c>
      <c r="BF421" s="179" t="str">
        <f t="shared" si="214"/>
        <v>Remplir la colonne BD</v>
      </c>
      <c r="BG421" s="297" t="str">
        <f t="shared" si="228"/>
        <v>Remplir la colonne I</v>
      </c>
      <c r="BH421" s="84" t="s">
        <v>64</v>
      </c>
      <c r="BI421" s="315" t="str">
        <f t="shared" si="215"/>
        <v>Remplir les termes C, P et TVA</v>
      </c>
      <c r="BJ421" s="55"/>
      <c r="BK421" s="65"/>
      <c r="BL421" s="56"/>
      <c r="BM421" s="48" t="s">
        <v>64</v>
      </c>
      <c r="BN421" s="99" t="str">
        <f t="shared" si="216"/>
        <v>Remplir la colonne BJ ou BL</v>
      </c>
      <c r="BO421" s="103"/>
      <c r="BP421" s="173" t="str">
        <f t="shared" si="229"/>
        <v>Remplir la colonne M</v>
      </c>
      <c r="BQ421" s="179" t="str">
        <f t="shared" si="217"/>
        <v>Remplir la colonne BO</v>
      </c>
      <c r="BR421" s="297" t="str">
        <f t="shared" si="230"/>
        <v>Remplir la colonne I</v>
      </c>
      <c r="BS421" s="84" t="s">
        <v>64</v>
      </c>
      <c r="BT421" s="315" t="str">
        <f t="shared" si="218"/>
        <v>Remplir les termes C, P et TVA</v>
      </c>
      <c r="BU421" s="55"/>
      <c r="BV421" s="65"/>
      <c r="BW421" s="56"/>
      <c r="BX421" s="48" t="s">
        <v>64</v>
      </c>
      <c r="BY421" s="99" t="str">
        <f t="shared" si="219"/>
        <v>Remplir la colonne BU ou BW</v>
      </c>
      <c r="BZ421" s="103"/>
      <c r="CA421" s="173" t="str">
        <f t="shared" si="231"/>
        <v>Remplir la colonne M</v>
      </c>
      <c r="CB421" s="179" t="str">
        <f t="shared" si="220"/>
        <v>Remplir la colonne BZ</v>
      </c>
      <c r="CC421" s="297" t="str">
        <f t="shared" si="232"/>
        <v>Remplir la colonne I</v>
      </c>
      <c r="CD421" s="84" t="s">
        <v>64</v>
      </c>
      <c r="CE421" s="315" t="str">
        <f t="shared" si="221"/>
        <v>Remplir les termes C, P et TVA</v>
      </c>
      <c r="CF421" s="61" t="str">
        <f t="shared" si="202"/>
        <v>REMPLIR TYPE DE CLIENT</v>
      </c>
      <c r="CG421" s="107" t="str">
        <f t="shared" si="203"/>
        <v>Montant total de l'aide demandée non indiqué</v>
      </c>
      <c r="CH421" s="1"/>
      <c r="CI421" s="1"/>
      <c r="CJ421" s="1"/>
      <c r="CK421" s="1"/>
      <c r="CL421" s="1"/>
    </row>
    <row r="422" spans="1:90" x14ac:dyDescent="0.25">
      <c r="A422" s="51"/>
      <c r="B422" s="111"/>
      <c r="C422" s="111"/>
      <c r="D422" s="111"/>
      <c r="E422" s="111"/>
      <c r="F422" s="111"/>
      <c r="G422" s="132"/>
      <c r="H422" s="151"/>
      <c r="I422" s="299"/>
      <c r="J422" s="152"/>
      <c r="K422" s="153"/>
      <c r="L422" s="169"/>
      <c r="M422" s="39"/>
      <c r="N422" s="90"/>
      <c r="O422" s="39"/>
      <c r="P422" s="23"/>
      <c r="Q422" s="170">
        <f t="shared" si="200"/>
        <v>0</v>
      </c>
      <c r="R422" s="55"/>
      <c r="S422" s="65"/>
      <c r="T422" s="56"/>
      <c r="U422" s="48" t="s">
        <v>64</v>
      </c>
      <c r="V422" s="99" t="str">
        <f t="shared" si="204"/>
        <v>Remplir la colonne R ou T</v>
      </c>
      <c r="W422" s="103"/>
      <c r="X422" s="173" t="str">
        <f t="shared" si="201"/>
        <v>Remplir la colonne M</v>
      </c>
      <c r="Y422" s="179" t="str">
        <f t="shared" si="205"/>
        <v>Remplir la colonne W</v>
      </c>
      <c r="Z422" s="297" t="str">
        <f t="shared" si="222"/>
        <v>Remplir la colonne I</v>
      </c>
      <c r="AA422" s="84" t="s">
        <v>64</v>
      </c>
      <c r="AB422" s="315" t="str">
        <f t="shared" si="206"/>
        <v>Remplir les termes C, P et TVA</v>
      </c>
      <c r="AC422" s="55"/>
      <c r="AD422" s="65"/>
      <c r="AE422" s="56"/>
      <c r="AF422" s="48" t="s">
        <v>64</v>
      </c>
      <c r="AG422" s="99" t="str">
        <f t="shared" si="207"/>
        <v>Remplir la colonne AC ou AE</v>
      </c>
      <c r="AH422" s="103"/>
      <c r="AI422" s="173" t="str">
        <f t="shared" si="223"/>
        <v>Remplir la colonne M</v>
      </c>
      <c r="AJ422" s="179" t="str">
        <f t="shared" si="208"/>
        <v>Remplir la colonne AH</v>
      </c>
      <c r="AK422" s="297" t="str">
        <f t="shared" si="224"/>
        <v>Remplir la colonne I</v>
      </c>
      <c r="AL422" s="84" t="s">
        <v>64</v>
      </c>
      <c r="AM422" s="315" t="str">
        <f t="shared" si="209"/>
        <v>Remplir les termes C, P et TVA</v>
      </c>
      <c r="AN422" s="55"/>
      <c r="AO422" s="65"/>
      <c r="AP422" s="56"/>
      <c r="AQ422" s="48" t="s">
        <v>64</v>
      </c>
      <c r="AR422" s="99" t="str">
        <f t="shared" si="210"/>
        <v>Remplir la colonne AN ou AP</v>
      </c>
      <c r="AS422" s="103"/>
      <c r="AT422" s="173" t="str">
        <f t="shared" si="225"/>
        <v>Remplir la colonne M</v>
      </c>
      <c r="AU422" s="179" t="str">
        <f t="shared" si="211"/>
        <v>Remplir la colonne AS</v>
      </c>
      <c r="AV422" s="297" t="str">
        <f t="shared" si="226"/>
        <v>Remplir la colonne I</v>
      </c>
      <c r="AW422" s="84" t="s">
        <v>64</v>
      </c>
      <c r="AX422" s="315" t="str">
        <f t="shared" si="212"/>
        <v>Remplir les termes C, P et TVA</v>
      </c>
      <c r="AY422" s="55"/>
      <c r="AZ422" s="65"/>
      <c r="BA422" s="56"/>
      <c r="BB422" s="48" t="s">
        <v>64</v>
      </c>
      <c r="BC422" s="99" t="str">
        <f t="shared" si="213"/>
        <v>Remplir la colonne AY ou BA</v>
      </c>
      <c r="BD422" s="103"/>
      <c r="BE422" s="173" t="str">
        <f t="shared" si="227"/>
        <v>Remplir la colonne M</v>
      </c>
      <c r="BF422" s="179" t="str">
        <f t="shared" si="214"/>
        <v>Remplir la colonne BD</v>
      </c>
      <c r="BG422" s="297" t="str">
        <f t="shared" si="228"/>
        <v>Remplir la colonne I</v>
      </c>
      <c r="BH422" s="84" t="s">
        <v>64</v>
      </c>
      <c r="BI422" s="315" t="str">
        <f t="shared" si="215"/>
        <v>Remplir les termes C, P et TVA</v>
      </c>
      <c r="BJ422" s="55"/>
      <c r="BK422" s="65"/>
      <c r="BL422" s="56"/>
      <c r="BM422" s="48" t="s">
        <v>64</v>
      </c>
      <c r="BN422" s="99" t="str">
        <f t="shared" si="216"/>
        <v>Remplir la colonne BJ ou BL</v>
      </c>
      <c r="BO422" s="103"/>
      <c r="BP422" s="173" t="str">
        <f t="shared" si="229"/>
        <v>Remplir la colonne M</v>
      </c>
      <c r="BQ422" s="179" t="str">
        <f t="shared" si="217"/>
        <v>Remplir la colonne BO</v>
      </c>
      <c r="BR422" s="297" t="str">
        <f t="shared" si="230"/>
        <v>Remplir la colonne I</v>
      </c>
      <c r="BS422" s="84" t="s">
        <v>64</v>
      </c>
      <c r="BT422" s="315" t="str">
        <f t="shared" si="218"/>
        <v>Remplir les termes C, P et TVA</v>
      </c>
      <c r="BU422" s="55"/>
      <c r="BV422" s="65"/>
      <c r="BW422" s="56"/>
      <c r="BX422" s="48" t="s">
        <v>64</v>
      </c>
      <c r="BY422" s="99" t="str">
        <f t="shared" si="219"/>
        <v>Remplir la colonne BU ou BW</v>
      </c>
      <c r="BZ422" s="103"/>
      <c r="CA422" s="173" t="str">
        <f t="shared" si="231"/>
        <v>Remplir la colonne M</v>
      </c>
      <c r="CB422" s="179" t="str">
        <f t="shared" si="220"/>
        <v>Remplir la colonne BZ</v>
      </c>
      <c r="CC422" s="297" t="str">
        <f t="shared" si="232"/>
        <v>Remplir la colonne I</v>
      </c>
      <c r="CD422" s="84" t="s">
        <v>64</v>
      </c>
      <c r="CE422" s="315" t="str">
        <f t="shared" si="221"/>
        <v>Remplir les termes C, P et TVA</v>
      </c>
      <c r="CF422" s="61" t="str">
        <f t="shared" si="202"/>
        <v>REMPLIR TYPE DE CLIENT</v>
      </c>
      <c r="CG422" s="107" t="str">
        <f t="shared" si="203"/>
        <v>Montant total de l'aide demandée non indiqué</v>
      </c>
      <c r="CH422" s="1"/>
      <c r="CI422" s="1"/>
      <c r="CJ422" s="1"/>
      <c r="CK422" s="1"/>
      <c r="CL422" s="1"/>
    </row>
    <row r="423" spans="1:90" x14ac:dyDescent="0.25">
      <c r="A423" s="51"/>
      <c r="B423" s="111"/>
      <c r="C423" s="111"/>
      <c r="D423" s="111"/>
      <c r="E423" s="111"/>
      <c r="F423" s="111"/>
      <c r="G423" s="132"/>
      <c r="H423" s="151"/>
      <c r="I423" s="299"/>
      <c r="J423" s="152"/>
      <c r="K423" s="153"/>
      <c r="L423" s="169"/>
      <c r="M423" s="39"/>
      <c r="N423" s="90"/>
      <c r="O423" s="39"/>
      <c r="P423" s="23"/>
      <c r="Q423" s="170">
        <f t="shared" si="200"/>
        <v>0</v>
      </c>
      <c r="R423" s="55"/>
      <c r="S423" s="65"/>
      <c r="T423" s="56"/>
      <c r="U423" s="48" t="s">
        <v>64</v>
      </c>
      <c r="V423" s="99" t="str">
        <f t="shared" si="204"/>
        <v>Remplir la colonne R ou T</v>
      </c>
      <c r="W423" s="103"/>
      <c r="X423" s="173" t="str">
        <f t="shared" si="201"/>
        <v>Remplir la colonne M</v>
      </c>
      <c r="Y423" s="179" t="str">
        <f t="shared" si="205"/>
        <v>Remplir la colonne W</v>
      </c>
      <c r="Z423" s="297" t="str">
        <f t="shared" si="222"/>
        <v>Remplir la colonne I</v>
      </c>
      <c r="AA423" s="84" t="s">
        <v>64</v>
      </c>
      <c r="AB423" s="315" t="str">
        <f t="shared" si="206"/>
        <v>Remplir les termes C, P et TVA</v>
      </c>
      <c r="AC423" s="55"/>
      <c r="AD423" s="65"/>
      <c r="AE423" s="56"/>
      <c r="AF423" s="48" t="s">
        <v>64</v>
      </c>
      <c r="AG423" s="99" t="str">
        <f t="shared" si="207"/>
        <v>Remplir la colonne AC ou AE</v>
      </c>
      <c r="AH423" s="103"/>
      <c r="AI423" s="173" t="str">
        <f t="shared" si="223"/>
        <v>Remplir la colonne M</v>
      </c>
      <c r="AJ423" s="179" t="str">
        <f t="shared" si="208"/>
        <v>Remplir la colonne AH</v>
      </c>
      <c r="AK423" s="297" t="str">
        <f t="shared" si="224"/>
        <v>Remplir la colonne I</v>
      </c>
      <c r="AL423" s="84" t="s">
        <v>64</v>
      </c>
      <c r="AM423" s="315" t="str">
        <f t="shared" si="209"/>
        <v>Remplir les termes C, P et TVA</v>
      </c>
      <c r="AN423" s="55"/>
      <c r="AO423" s="65"/>
      <c r="AP423" s="56"/>
      <c r="AQ423" s="48" t="s">
        <v>64</v>
      </c>
      <c r="AR423" s="99" t="str">
        <f t="shared" si="210"/>
        <v>Remplir la colonne AN ou AP</v>
      </c>
      <c r="AS423" s="103"/>
      <c r="AT423" s="173" t="str">
        <f t="shared" si="225"/>
        <v>Remplir la colonne M</v>
      </c>
      <c r="AU423" s="179" t="str">
        <f t="shared" si="211"/>
        <v>Remplir la colonne AS</v>
      </c>
      <c r="AV423" s="297" t="str">
        <f t="shared" si="226"/>
        <v>Remplir la colonne I</v>
      </c>
      <c r="AW423" s="84" t="s">
        <v>64</v>
      </c>
      <c r="AX423" s="315" t="str">
        <f t="shared" si="212"/>
        <v>Remplir les termes C, P et TVA</v>
      </c>
      <c r="AY423" s="55"/>
      <c r="AZ423" s="65"/>
      <c r="BA423" s="56"/>
      <c r="BB423" s="48" t="s">
        <v>64</v>
      </c>
      <c r="BC423" s="99" t="str">
        <f t="shared" si="213"/>
        <v>Remplir la colonne AY ou BA</v>
      </c>
      <c r="BD423" s="103"/>
      <c r="BE423" s="173" t="str">
        <f t="shared" si="227"/>
        <v>Remplir la colonne M</v>
      </c>
      <c r="BF423" s="179" t="str">
        <f t="shared" si="214"/>
        <v>Remplir la colonne BD</v>
      </c>
      <c r="BG423" s="297" t="str">
        <f t="shared" si="228"/>
        <v>Remplir la colonne I</v>
      </c>
      <c r="BH423" s="84" t="s">
        <v>64</v>
      </c>
      <c r="BI423" s="315" t="str">
        <f t="shared" si="215"/>
        <v>Remplir les termes C, P et TVA</v>
      </c>
      <c r="BJ423" s="55"/>
      <c r="BK423" s="65"/>
      <c r="BL423" s="56"/>
      <c r="BM423" s="48" t="s">
        <v>64</v>
      </c>
      <c r="BN423" s="99" t="str">
        <f t="shared" si="216"/>
        <v>Remplir la colonne BJ ou BL</v>
      </c>
      <c r="BO423" s="103"/>
      <c r="BP423" s="173" t="str">
        <f t="shared" si="229"/>
        <v>Remplir la colonne M</v>
      </c>
      <c r="BQ423" s="179" t="str">
        <f t="shared" si="217"/>
        <v>Remplir la colonne BO</v>
      </c>
      <c r="BR423" s="297" t="str">
        <f t="shared" si="230"/>
        <v>Remplir la colonne I</v>
      </c>
      <c r="BS423" s="84" t="s">
        <v>64</v>
      </c>
      <c r="BT423" s="315" t="str">
        <f t="shared" si="218"/>
        <v>Remplir les termes C, P et TVA</v>
      </c>
      <c r="BU423" s="55"/>
      <c r="BV423" s="65"/>
      <c r="BW423" s="56"/>
      <c r="BX423" s="48" t="s">
        <v>64</v>
      </c>
      <c r="BY423" s="99" t="str">
        <f t="shared" si="219"/>
        <v>Remplir la colonne BU ou BW</v>
      </c>
      <c r="BZ423" s="103"/>
      <c r="CA423" s="173" t="str">
        <f t="shared" si="231"/>
        <v>Remplir la colonne M</v>
      </c>
      <c r="CB423" s="179" t="str">
        <f t="shared" si="220"/>
        <v>Remplir la colonne BZ</v>
      </c>
      <c r="CC423" s="297" t="str">
        <f t="shared" si="232"/>
        <v>Remplir la colonne I</v>
      </c>
      <c r="CD423" s="84" t="s">
        <v>64</v>
      </c>
      <c r="CE423" s="315" t="str">
        <f t="shared" si="221"/>
        <v>Remplir les termes C, P et TVA</v>
      </c>
      <c r="CF423" s="61" t="str">
        <f t="shared" si="202"/>
        <v>REMPLIR TYPE DE CLIENT</v>
      </c>
      <c r="CG423" s="107" t="str">
        <f t="shared" si="203"/>
        <v>Montant total de l'aide demandée non indiqué</v>
      </c>
      <c r="CH423" s="1"/>
      <c r="CI423" s="1"/>
      <c r="CJ423" s="1"/>
      <c r="CK423" s="1"/>
      <c r="CL423" s="1"/>
    </row>
    <row r="424" spans="1:90" x14ac:dyDescent="0.25">
      <c r="A424" s="51"/>
      <c r="B424" s="111"/>
      <c r="C424" s="111"/>
      <c r="D424" s="111"/>
      <c r="E424" s="111"/>
      <c r="F424" s="111"/>
      <c r="G424" s="132"/>
      <c r="H424" s="151"/>
      <c r="I424" s="299"/>
      <c r="J424" s="152"/>
      <c r="K424" s="153"/>
      <c r="L424" s="169"/>
      <c r="M424" s="39"/>
      <c r="N424" s="90"/>
      <c r="O424" s="39"/>
      <c r="P424" s="23"/>
      <c r="Q424" s="170">
        <f t="shared" si="200"/>
        <v>0</v>
      </c>
      <c r="R424" s="55"/>
      <c r="S424" s="65"/>
      <c r="T424" s="56"/>
      <c r="U424" s="48" t="s">
        <v>64</v>
      </c>
      <c r="V424" s="99" t="str">
        <f t="shared" si="204"/>
        <v>Remplir la colonne R ou T</v>
      </c>
      <c r="W424" s="103"/>
      <c r="X424" s="173" t="str">
        <f t="shared" si="201"/>
        <v>Remplir la colonne M</v>
      </c>
      <c r="Y424" s="179" t="str">
        <f t="shared" si="205"/>
        <v>Remplir la colonne W</v>
      </c>
      <c r="Z424" s="297" t="str">
        <f t="shared" si="222"/>
        <v>Remplir la colonne I</v>
      </c>
      <c r="AA424" s="84" t="s">
        <v>64</v>
      </c>
      <c r="AB424" s="315" t="str">
        <f t="shared" si="206"/>
        <v>Remplir les termes C, P et TVA</v>
      </c>
      <c r="AC424" s="55"/>
      <c r="AD424" s="65"/>
      <c r="AE424" s="56"/>
      <c r="AF424" s="48" t="s">
        <v>64</v>
      </c>
      <c r="AG424" s="99" t="str">
        <f t="shared" si="207"/>
        <v>Remplir la colonne AC ou AE</v>
      </c>
      <c r="AH424" s="103"/>
      <c r="AI424" s="173" t="str">
        <f t="shared" si="223"/>
        <v>Remplir la colonne M</v>
      </c>
      <c r="AJ424" s="179" t="str">
        <f t="shared" si="208"/>
        <v>Remplir la colonne AH</v>
      </c>
      <c r="AK424" s="297" t="str">
        <f t="shared" si="224"/>
        <v>Remplir la colonne I</v>
      </c>
      <c r="AL424" s="84" t="s">
        <v>64</v>
      </c>
      <c r="AM424" s="315" t="str">
        <f t="shared" si="209"/>
        <v>Remplir les termes C, P et TVA</v>
      </c>
      <c r="AN424" s="55"/>
      <c r="AO424" s="65"/>
      <c r="AP424" s="56"/>
      <c r="AQ424" s="48" t="s">
        <v>64</v>
      </c>
      <c r="AR424" s="99" t="str">
        <f t="shared" si="210"/>
        <v>Remplir la colonne AN ou AP</v>
      </c>
      <c r="AS424" s="103"/>
      <c r="AT424" s="173" t="str">
        <f t="shared" si="225"/>
        <v>Remplir la colonne M</v>
      </c>
      <c r="AU424" s="179" t="str">
        <f t="shared" si="211"/>
        <v>Remplir la colonne AS</v>
      </c>
      <c r="AV424" s="297" t="str">
        <f t="shared" si="226"/>
        <v>Remplir la colonne I</v>
      </c>
      <c r="AW424" s="84" t="s">
        <v>64</v>
      </c>
      <c r="AX424" s="315" t="str">
        <f t="shared" si="212"/>
        <v>Remplir les termes C, P et TVA</v>
      </c>
      <c r="AY424" s="55"/>
      <c r="AZ424" s="65"/>
      <c r="BA424" s="56"/>
      <c r="BB424" s="48" t="s">
        <v>64</v>
      </c>
      <c r="BC424" s="99" t="str">
        <f t="shared" si="213"/>
        <v>Remplir la colonne AY ou BA</v>
      </c>
      <c r="BD424" s="103"/>
      <c r="BE424" s="173" t="str">
        <f t="shared" si="227"/>
        <v>Remplir la colonne M</v>
      </c>
      <c r="BF424" s="179" t="str">
        <f t="shared" si="214"/>
        <v>Remplir la colonne BD</v>
      </c>
      <c r="BG424" s="297" t="str">
        <f t="shared" si="228"/>
        <v>Remplir la colonne I</v>
      </c>
      <c r="BH424" s="84" t="s">
        <v>64</v>
      </c>
      <c r="BI424" s="315" t="str">
        <f t="shared" si="215"/>
        <v>Remplir les termes C, P et TVA</v>
      </c>
      <c r="BJ424" s="55"/>
      <c r="BK424" s="65"/>
      <c r="BL424" s="56"/>
      <c r="BM424" s="48" t="s">
        <v>64</v>
      </c>
      <c r="BN424" s="99" t="str">
        <f t="shared" si="216"/>
        <v>Remplir la colonne BJ ou BL</v>
      </c>
      <c r="BO424" s="103"/>
      <c r="BP424" s="173" t="str">
        <f t="shared" si="229"/>
        <v>Remplir la colonne M</v>
      </c>
      <c r="BQ424" s="179" t="str">
        <f t="shared" si="217"/>
        <v>Remplir la colonne BO</v>
      </c>
      <c r="BR424" s="297" t="str">
        <f t="shared" si="230"/>
        <v>Remplir la colonne I</v>
      </c>
      <c r="BS424" s="84" t="s">
        <v>64</v>
      </c>
      <c r="BT424" s="315" t="str">
        <f t="shared" si="218"/>
        <v>Remplir les termes C, P et TVA</v>
      </c>
      <c r="BU424" s="55"/>
      <c r="BV424" s="65"/>
      <c r="BW424" s="56"/>
      <c r="BX424" s="48" t="s">
        <v>64</v>
      </c>
      <c r="BY424" s="99" t="str">
        <f t="shared" si="219"/>
        <v>Remplir la colonne BU ou BW</v>
      </c>
      <c r="BZ424" s="103"/>
      <c r="CA424" s="173" t="str">
        <f t="shared" si="231"/>
        <v>Remplir la colonne M</v>
      </c>
      <c r="CB424" s="179" t="str">
        <f t="shared" si="220"/>
        <v>Remplir la colonne BZ</v>
      </c>
      <c r="CC424" s="297" t="str">
        <f t="shared" si="232"/>
        <v>Remplir la colonne I</v>
      </c>
      <c r="CD424" s="84" t="s">
        <v>64</v>
      </c>
      <c r="CE424" s="315" t="str">
        <f t="shared" si="221"/>
        <v>Remplir les termes C, P et TVA</v>
      </c>
      <c r="CF424" s="61" t="str">
        <f t="shared" si="202"/>
        <v>REMPLIR TYPE DE CLIENT</v>
      </c>
      <c r="CG424" s="107" t="str">
        <f t="shared" si="203"/>
        <v>Montant total de l'aide demandée non indiqué</v>
      </c>
      <c r="CH424" s="1"/>
      <c r="CI424" s="1"/>
      <c r="CJ424" s="1"/>
      <c r="CK424" s="1"/>
      <c r="CL424" s="1"/>
    </row>
    <row r="425" spans="1:90" x14ac:dyDescent="0.25">
      <c r="A425" s="51"/>
      <c r="B425" s="111"/>
      <c r="C425" s="111"/>
      <c r="D425" s="111"/>
      <c r="E425" s="111"/>
      <c r="F425" s="111"/>
      <c r="G425" s="132"/>
      <c r="H425" s="151"/>
      <c r="I425" s="299"/>
      <c r="J425" s="152"/>
      <c r="K425" s="153"/>
      <c r="L425" s="169"/>
      <c r="M425" s="39"/>
      <c r="N425" s="90"/>
      <c r="O425" s="39"/>
      <c r="P425" s="23"/>
      <c r="Q425" s="170">
        <f t="shared" si="200"/>
        <v>0</v>
      </c>
      <c r="R425" s="55"/>
      <c r="S425" s="65"/>
      <c r="T425" s="56"/>
      <c r="U425" s="48" t="s">
        <v>64</v>
      </c>
      <c r="V425" s="99" t="str">
        <f t="shared" si="204"/>
        <v>Remplir la colonne R ou T</v>
      </c>
      <c r="W425" s="103"/>
      <c r="X425" s="173" t="str">
        <f t="shared" si="201"/>
        <v>Remplir la colonne M</v>
      </c>
      <c r="Y425" s="179" t="str">
        <f t="shared" si="205"/>
        <v>Remplir la colonne W</v>
      </c>
      <c r="Z425" s="297" t="str">
        <f t="shared" si="222"/>
        <v>Remplir la colonne I</v>
      </c>
      <c r="AA425" s="84" t="s">
        <v>64</v>
      </c>
      <c r="AB425" s="315" t="str">
        <f t="shared" si="206"/>
        <v>Remplir les termes C, P et TVA</v>
      </c>
      <c r="AC425" s="55"/>
      <c r="AD425" s="65"/>
      <c r="AE425" s="56"/>
      <c r="AF425" s="48" t="s">
        <v>64</v>
      </c>
      <c r="AG425" s="99" t="str">
        <f t="shared" si="207"/>
        <v>Remplir la colonne AC ou AE</v>
      </c>
      <c r="AH425" s="103"/>
      <c r="AI425" s="173" t="str">
        <f t="shared" si="223"/>
        <v>Remplir la colonne M</v>
      </c>
      <c r="AJ425" s="179" t="str">
        <f t="shared" si="208"/>
        <v>Remplir la colonne AH</v>
      </c>
      <c r="AK425" s="297" t="str">
        <f t="shared" si="224"/>
        <v>Remplir la colonne I</v>
      </c>
      <c r="AL425" s="84" t="s">
        <v>64</v>
      </c>
      <c r="AM425" s="315" t="str">
        <f t="shared" si="209"/>
        <v>Remplir les termes C, P et TVA</v>
      </c>
      <c r="AN425" s="55"/>
      <c r="AO425" s="65"/>
      <c r="AP425" s="56"/>
      <c r="AQ425" s="48" t="s">
        <v>64</v>
      </c>
      <c r="AR425" s="99" t="str">
        <f t="shared" si="210"/>
        <v>Remplir la colonne AN ou AP</v>
      </c>
      <c r="AS425" s="103"/>
      <c r="AT425" s="173" t="str">
        <f t="shared" si="225"/>
        <v>Remplir la colonne M</v>
      </c>
      <c r="AU425" s="179" t="str">
        <f t="shared" si="211"/>
        <v>Remplir la colonne AS</v>
      </c>
      <c r="AV425" s="297" t="str">
        <f t="shared" si="226"/>
        <v>Remplir la colonne I</v>
      </c>
      <c r="AW425" s="84" t="s">
        <v>64</v>
      </c>
      <c r="AX425" s="315" t="str">
        <f t="shared" si="212"/>
        <v>Remplir les termes C, P et TVA</v>
      </c>
      <c r="AY425" s="55"/>
      <c r="AZ425" s="65"/>
      <c r="BA425" s="56"/>
      <c r="BB425" s="48" t="s">
        <v>64</v>
      </c>
      <c r="BC425" s="99" t="str">
        <f t="shared" si="213"/>
        <v>Remplir la colonne AY ou BA</v>
      </c>
      <c r="BD425" s="103"/>
      <c r="BE425" s="173" t="str">
        <f t="shared" si="227"/>
        <v>Remplir la colonne M</v>
      </c>
      <c r="BF425" s="179" t="str">
        <f t="shared" si="214"/>
        <v>Remplir la colonne BD</v>
      </c>
      <c r="BG425" s="297" t="str">
        <f t="shared" si="228"/>
        <v>Remplir la colonne I</v>
      </c>
      <c r="BH425" s="84" t="s">
        <v>64</v>
      </c>
      <c r="BI425" s="315" t="str">
        <f t="shared" si="215"/>
        <v>Remplir les termes C, P et TVA</v>
      </c>
      <c r="BJ425" s="55"/>
      <c r="BK425" s="65"/>
      <c r="BL425" s="56"/>
      <c r="BM425" s="48" t="s">
        <v>64</v>
      </c>
      <c r="BN425" s="99" t="str">
        <f t="shared" si="216"/>
        <v>Remplir la colonne BJ ou BL</v>
      </c>
      <c r="BO425" s="103"/>
      <c r="BP425" s="173" t="str">
        <f t="shared" si="229"/>
        <v>Remplir la colonne M</v>
      </c>
      <c r="BQ425" s="179" t="str">
        <f t="shared" si="217"/>
        <v>Remplir la colonne BO</v>
      </c>
      <c r="BR425" s="297" t="str">
        <f t="shared" si="230"/>
        <v>Remplir la colonne I</v>
      </c>
      <c r="BS425" s="84" t="s">
        <v>64</v>
      </c>
      <c r="BT425" s="315" t="str">
        <f t="shared" si="218"/>
        <v>Remplir les termes C, P et TVA</v>
      </c>
      <c r="BU425" s="55"/>
      <c r="BV425" s="65"/>
      <c r="BW425" s="56"/>
      <c r="BX425" s="48" t="s">
        <v>64</v>
      </c>
      <c r="BY425" s="99" t="str">
        <f t="shared" si="219"/>
        <v>Remplir la colonne BU ou BW</v>
      </c>
      <c r="BZ425" s="103"/>
      <c r="CA425" s="173" t="str">
        <f t="shared" si="231"/>
        <v>Remplir la colonne M</v>
      </c>
      <c r="CB425" s="179" t="str">
        <f t="shared" si="220"/>
        <v>Remplir la colonne BZ</v>
      </c>
      <c r="CC425" s="297" t="str">
        <f t="shared" si="232"/>
        <v>Remplir la colonne I</v>
      </c>
      <c r="CD425" s="84" t="s">
        <v>64</v>
      </c>
      <c r="CE425" s="315" t="str">
        <f t="shared" si="221"/>
        <v>Remplir les termes C, P et TVA</v>
      </c>
      <c r="CF425" s="61" t="str">
        <f t="shared" si="202"/>
        <v>REMPLIR TYPE DE CLIENT</v>
      </c>
      <c r="CG425" s="107" t="str">
        <f t="shared" si="203"/>
        <v>Montant total de l'aide demandée non indiqué</v>
      </c>
      <c r="CH425" s="1"/>
      <c r="CI425" s="1"/>
      <c r="CJ425" s="1"/>
      <c r="CK425" s="1"/>
      <c r="CL425" s="1"/>
    </row>
    <row r="426" spans="1:90" x14ac:dyDescent="0.25">
      <c r="A426" s="51"/>
      <c r="B426" s="111"/>
      <c r="C426" s="111"/>
      <c r="D426" s="111"/>
      <c r="E426" s="111"/>
      <c r="F426" s="111"/>
      <c r="G426" s="132"/>
      <c r="H426" s="151"/>
      <c r="I426" s="299"/>
      <c r="J426" s="152"/>
      <c r="K426" s="153"/>
      <c r="L426" s="169"/>
      <c r="M426" s="39"/>
      <c r="N426" s="90"/>
      <c r="O426" s="39"/>
      <c r="P426" s="23"/>
      <c r="Q426" s="170">
        <f t="shared" si="200"/>
        <v>0</v>
      </c>
      <c r="R426" s="55"/>
      <c r="S426" s="65"/>
      <c r="T426" s="56"/>
      <c r="U426" s="48" t="s">
        <v>64</v>
      </c>
      <c r="V426" s="99" t="str">
        <f t="shared" si="204"/>
        <v>Remplir la colonne R ou T</v>
      </c>
      <c r="W426" s="103"/>
      <c r="X426" s="173" t="str">
        <f t="shared" si="201"/>
        <v>Remplir la colonne M</v>
      </c>
      <c r="Y426" s="179" t="str">
        <f t="shared" si="205"/>
        <v>Remplir la colonne W</v>
      </c>
      <c r="Z426" s="297" t="str">
        <f t="shared" si="222"/>
        <v>Remplir la colonne I</v>
      </c>
      <c r="AA426" s="84" t="s">
        <v>64</v>
      </c>
      <c r="AB426" s="315" t="str">
        <f t="shared" si="206"/>
        <v>Remplir les termes C, P et TVA</v>
      </c>
      <c r="AC426" s="55"/>
      <c r="AD426" s="65"/>
      <c r="AE426" s="56"/>
      <c r="AF426" s="48" t="s">
        <v>64</v>
      </c>
      <c r="AG426" s="99" t="str">
        <f t="shared" si="207"/>
        <v>Remplir la colonne AC ou AE</v>
      </c>
      <c r="AH426" s="103"/>
      <c r="AI426" s="173" t="str">
        <f t="shared" si="223"/>
        <v>Remplir la colonne M</v>
      </c>
      <c r="AJ426" s="179" t="str">
        <f t="shared" si="208"/>
        <v>Remplir la colonne AH</v>
      </c>
      <c r="AK426" s="297" t="str">
        <f t="shared" si="224"/>
        <v>Remplir la colonne I</v>
      </c>
      <c r="AL426" s="84" t="s">
        <v>64</v>
      </c>
      <c r="AM426" s="315" t="str">
        <f t="shared" si="209"/>
        <v>Remplir les termes C, P et TVA</v>
      </c>
      <c r="AN426" s="55"/>
      <c r="AO426" s="65"/>
      <c r="AP426" s="56"/>
      <c r="AQ426" s="48" t="s">
        <v>64</v>
      </c>
      <c r="AR426" s="99" t="str">
        <f t="shared" si="210"/>
        <v>Remplir la colonne AN ou AP</v>
      </c>
      <c r="AS426" s="103"/>
      <c r="AT426" s="173" t="str">
        <f t="shared" si="225"/>
        <v>Remplir la colonne M</v>
      </c>
      <c r="AU426" s="179" t="str">
        <f t="shared" si="211"/>
        <v>Remplir la colonne AS</v>
      </c>
      <c r="AV426" s="297" t="str">
        <f t="shared" si="226"/>
        <v>Remplir la colonne I</v>
      </c>
      <c r="AW426" s="84" t="s">
        <v>64</v>
      </c>
      <c r="AX426" s="315" t="str">
        <f t="shared" si="212"/>
        <v>Remplir les termes C, P et TVA</v>
      </c>
      <c r="AY426" s="55"/>
      <c r="AZ426" s="65"/>
      <c r="BA426" s="56"/>
      <c r="BB426" s="48" t="s">
        <v>64</v>
      </c>
      <c r="BC426" s="99" t="str">
        <f t="shared" si="213"/>
        <v>Remplir la colonne AY ou BA</v>
      </c>
      <c r="BD426" s="103"/>
      <c r="BE426" s="173" t="str">
        <f t="shared" si="227"/>
        <v>Remplir la colonne M</v>
      </c>
      <c r="BF426" s="179" t="str">
        <f t="shared" si="214"/>
        <v>Remplir la colonne BD</v>
      </c>
      <c r="BG426" s="297" t="str">
        <f t="shared" si="228"/>
        <v>Remplir la colonne I</v>
      </c>
      <c r="BH426" s="84" t="s">
        <v>64</v>
      </c>
      <c r="BI426" s="315" t="str">
        <f t="shared" si="215"/>
        <v>Remplir les termes C, P et TVA</v>
      </c>
      <c r="BJ426" s="55"/>
      <c r="BK426" s="65"/>
      <c r="BL426" s="56"/>
      <c r="BM426" s="48" t="s">
        <v>64</v>
      </c>
      <c r="BN426" s="99" t="str">
        <f t="shared" si="216"/>
        <v>Remplir la colonne BJ ou BL</v>
      </c>
      <c r="BO426" s="103"/>
      <c r="BP426" s="173" t="str">
        <f t="shared" si="229"/>
        <v>Remplir la colonne M</v>
      </c>
      <c r="BQ426" s="179" t="str">
        <f t="shared" si="217"/>
        <v>Remplir la colonne BO</v>
      </c>
      <c r="BR426" s="297" t="str">
        <f t="shared" si="230"/>
        <v>Remplir la colonne I</v>
      </c>
      <c r="BS426" s="84" t="s">
        <v>64</v>
      </c>
      <c r="BT426" s="315" t="str">
        <f t="shared" si="218"/>
        <v>Remplir les termes C, P et TVA</v>
      </c>
      <c r="BU426" s="55"/>
      <c r="BV426" s="65"/>
      <c r="BW426" s="56"/>
      <c r="BX426" s="48" t="s">
        <v>64</v>
      </c>
      <c r="BY426" s="99" t="str">
        <f t="shared" si="219"/>
        <v>Remplir la colonne BU ou BW</v>
      </c>
      <c r="BZ426" s="103"/>
      <c r="CA426" s="173" t="str">
        <f t="shared" si="231"/>
        <v>Remplir la colonne M</v>
      </c>
      <c r="CB426" s="179" t="str">
        <f t="shared" si="220"/>
        <v>Remplir la colonne BZ</v>
      </c>
      <c r="CC426" s="297" t="str">
        <f t="shared" si="232"/>
        <v>Remplir la colonne I</v>
      </c>
      <c r="CD426" s="84" t="s">
        <v>64</v>
      </c>
      <c r="CE426" s="315" t="str">
        <f t="shared" si="221"/>
        <v>Remplir les termes C, P et TVA</v>
      </c>
      <c r="CF426" s="61" t="str">
        <f t="shared" si="202"/>
        <v>REMPLIR TYPE DE CLIENT</v>
      </c>
      <c r="CG426" s="107" t="str">
        <f t="shared" si="203"/>
        <v>Montant total de l'aide demandée non indiqué</v>
      </c>
      <c r="CH426" s="1"/>
      <c r="CI426" s="1"/>
      <c r="CJ426" s="1"/>
      <c r="CK426" s="1"/>
      <c r="CL426" s="1"/>
    </row>
    <row r="427" spans="1:90" x14ac:dyDescent="0.25">
      <c r="A427" s="51"/>
      <c r="B427" s="111"/>
      <c r="C427" s="111"/>
      <c r="D427" s="111"/>
      <c r="E427" s="111"/>
      <c r="F427" s="111"/>
      <c r="G427" s="132"/>
      <c r="H427" s="151"/>
      <c r="I427" s="299"/>
      <c r="J427" s="152"/>
      <c r="K427" s="153"/>
      <c r="L427" s="169"/>
      <c r="M427" s="39"/>
      <c r="N427" s="90"/>
      <c r="O427" s="39"/>
      <c r="P427" s="23"/>
      <c r="Q427" s="170">
        <f t="shared" si="200"/>
        <v>0</v>
      </c>
      <c r="R427" s="55"/>
      <c r="S427" s="65"/>
      <c r="T427" s="56"/>
      <c r="U427" s="48" t="s">
        <v>64</v>
      </c>
      <c r="V427" s="99" t="str">
        <f t="shared" si="204"/>
        <v>Remplir la colonne R ou T</v>
      </c>
      <c r="W427" s="103"/>
      <c r="X427" s="173" t="str">
        <f t="shared" si="201"/>
        <v>Remplir la colonne M</v>
      </c>
      <c r="Y427" s="179" t="str">
        <f t="shared" si="205"/>
        <v>Remplir la colonne W</v>
      </c>
      <c r="Z427" s="297" t="str">
        <f t="shared" si="222"/>
        <v>Remplir la colonne I</v>
      </c>
      <c r="AA427" s="84" t="s">
        <v>64</v>
      </c>
      <c r="AB427" s="315" t="str">
        <f t="shared" si="206"/>
        <v>Remplir les termes C, P et TVA</v>
      </c>
      <c r="AC427" s="55"/>
      <c r="AD427" s="65"/>
      <c r="AE427" s="56"/>
      <c r="AF427" s="48" t="s">
        <v>64</v>
      </c>
      <c r="AG427" s="99" t="str">
        <f t="shared" si="207"/>
        <v>Remplir la colonne AC ou AE</v>
      </c>
      <c r="AH427" s="103"/>
      <c r="AI427" s="173" t="str">
        <f t="shared" si="223"/>
        <v>Remplir la colonne M</v>
      </c>
      <c r="AJ427" s="179" t="str">
        <f t="shared" si="208"/>
        <v>Remplir la colonne AH</v>
      </c>
      <c r="AK427" s="297" t="str">
        <f t="shared" si="224"/>
        <v>Remplir la colonne I</v>
      </c>
      <c r="AL427" s="84" t="s">
        <v>64</v>
      </c>
      <c r="AM427" s="315" t="str">
        <f t="shared" si="209"/>
        <v>Remplir les termes C, P et TVA</v>
      </c>
      <c r="AN427" s="55"/>
      <c r="AO427" s="65"/>
      <c r="AP427" s="56"/>
      <c r="AQ427" s="48" t="s">
        <v>64</v>
      </c>
      <c r="AR427" s="99" t="str">
        <f t="shared" si="210"/>
        <v>Remplir la colonne AN ou AP</v>
      </c>
      <c r="AS427" s="103"/>
      <c r="AT427" s="173" t="str">
        <f t="shared" si="225"/>
        <v>Remplir la colonne M</v>
      </c>
      <c r="AU427" s="179" t="str">
        <f t="shared" si="211"/>
        <v>Remplir la colonne AS</v>
      </c>
      <c r="AV427" s="297" t="str">
        <f t="shared" si="226"/>
        <v>Remplir la colonne I</v>
      </c>
      <c r="AW427" s="84" t="s">
        <v>64</v>
      </c>
      <c r="AX427" s="315" t="str">
        <f t="shared" si="212"/>
        <v>Remplir les termes C, P et TVA</v>
      </c>
      <c r="AY427" s="55"/>
      <c r="AZ427" s="65"/>
      <c r="BA427" s="56"/>
      <c r="BB427" s="48" t="s">
        <v>64</v>
      </c>
      <c r="BC427" s="99" t="str">
        <f t="shared" si="213"/>
        <v>Remplir la colonne AY ou BA</v>
      </c>
      <c r="BD427" s="103"/>
      <c r="BE427" s="173" t="str">
        <f t="shared" si="227"/>
        <v>Remplir la colonne M</v>
      </c>
      <c r="BF427" s="179" t="str">
        <f t="shared" si="214"/>
        <v>Remplir la colonne BD</v>
      </c>
      <c r="BG427" s="297" t="str">
        <f t="shared" si="228"/>
        <v>Remplir la colonne I</v>
      </c>
      <c r="BH427" s="84" t="s">
        <v>64</v>
      </c>
      <c r="BI427" s="315" t="str">
        <f t="shared" si="215"/>
        <v>Remplir les termes C, P et TVA</v>
      </c>
      <c r="BJ427" s="55"/>
      <c r="BK427" s="65"/>
      <c r="BL427" s="56"/>
      <c r="BM427" s="48" t="s">
        <v>64</v>
      </c>
      <c r="BN427" s="99" t="str">
        <f t="shared" si="216"/>
        <v>Remplir la colonne BJ ou BL</v>
      </c>
      <c r="BO427" s="103"/>
      <c r="BP427" s="173" t="str">
        <f t="shared" si="229"/>
        <v>Remplir la colonne M</v>
      </c>
      <c r="BQ427" s="179" t="str">
        <f t="shared" si="217"/>
        <v>Remplir la colonne BO</v>
      </c>
      <c r="BR427" s="297" t="str">
        <f t="shared" si="230"/>
        <v>Remplir la colonne I</v>
      </c>
      <c r="BS427" s="84" t="s">
        <v>64</v>
      </c>
      <c r="BT427" s="315" t="str">
        <f t="shared" si="218"/>
        <v>Remplir les termes C, P et TVA</v>
      </c>
      <c r="BU427" s="55"/>
      <c r="BV427" s="65"/>
      <c r="BW427" s="56"/>
      <c r="BX427" s="48" t="s">
        <v>64</v>
      </c>
      <c r="BY427" s="99" t="str">
        <f t="shared" si="219"/>
        <v>Remplir la colonne BU ou BW</v>
      </c>
      <c r="BZ427" s="103"/>
      <c r="CA427" s="173" t="str">
        <f t="shared" si="231"/>
        <v>Remplir la colonne M</v>
      </c>
      <c r="CB427" s="179" t="str">
        <f t="shared" si="220"/>
        <v>Remplir la colonne BZ</v>
      </c>
      <c r="CC427" s="297" t="str">
        <f t="shared" si="232"/>
        <v>Remplir la colonne I</v>
      </c>
      <c r="CD427" s="84" t="s">
        <v>64</v>
      </c>
      <c r="CE427" s="315" t="str">
        <f t="shared" si="221"/>
        <v>Remplir les termes C, P et TVA</v>
      </c>
      <c r="CF427" s="61" t="str">
        <f t="shared" si="202"/>
        <v>REMPLIR TYPE DE CLIENT</v>
      </c>
      <c r="CG427" s="107" t="str">
        <f t="shared" si="203"/>
        <v>Montant total de l'aide demandée non indiqué</v>
      </c>
      <c r="CH427" s="1"/>
      <c r="CI427" s="1"/>
      <c r="CJ427" s="1"/>
      <c r="CK427" s="1"/>
      <c r="CL427" s="1"/>
    </row>
    <row r="428" spans="1:90" x14ac:dyDescent="0.25">
      <c r="A428" s="51"/>
      <c r="B428" s="111"/>
      <c r="C428" s="111"/>
      <c r="D428" s="111"/>
      <c r="E428" s="111"/>
      <c r="F428" s="111"/>
      <c r="G428" s="132"/>
      <c r="H428" s="151"/>
      <c r="I428" s="299"/>
      <c r="J428" s="152"/>
      <c r="K428" s="153"/>
      <c r="L428" s="169"/>
      <c r="M428" s="39"/>
      <c r="N428" s="90"/>
      <c r="O428" s="39"/>
      <c r="P428" s="23"/>
      <c r="Q428" s="170">
        <f t="shared" si="200"/>
        <v>0</v>
      </c>
      <c r="R428" s="55"/>
      <c r="S428" s="65"/>
      <c r="T428" s="56"/>
      <c r="U428" s="48" t="s">
        <v>64</v>
      </c>
      <c r="V428" s="99" t="str">
        <f t="shared" si="204"/>
        <v>Remplir la colonne R ou T</v>
      </c>
      <c r="W428" s="103"/>
      <c r="X428" s="173" t="str">
        <f t="shared" si="201"/>
        <v>Remplir la colonne M</v>
      </c>
      <c r="Y428" s="179" t="str">
        <f t="shared" si="205"/>
        <v>Remplir la colonne W</v>
      </c>
      <c r="Z428" s="297" t="str">
        <f t="shared" si="222"/>
        <v>Remplir la colonne I</v>
      </c>
      <c r="AA428" s="84" t="s">
        <v>64</v>
      </c>
      <c r="AB428" s="315" t="str">
        <f t="shared" si="206"/>
        <v>Remplir les termes C, P et TVA</v>
      </c>
      <c r="AC428" s="55"/>
      <c r="AD428" s="65"/>
      <c r="AE428" s="56"/>
      <c r="AF428" s="48" t="s">
        <v>64</v>
      </c>
      <c r="AG428" s="99" t="str">
        <f t="shared" si="207"/>
        <v>Remplir la colonne AC ou AE</v>
      </c>
      <c r="AH428" s="103"/>
      <c r="AI428" s="173" t="str">
        <f t="shared" si="223"/>
        <v>Remplir la colonne M</v>
      </c>
      <c r="AJ428" s="179" t="str">
        <f t="shared" si="208"/>
        <v>Remplir la colonne AH</v>
      </c>
      <c r="AK428" s="297" t="str">
        <f t="shared" si="224"/>
        <v>Remplir la colonne I</v>
      </c>
      <c r="AL428" s="84" t="s">
        <v>64</v>
      </c>
      <c r="AM428" s="315" t="str">
        <f t="shared" si="209"/>
        <v>Remplir les termes C, P et TVA</v>
      </c>
      <c r="AN428" s="55"/>
      <c r="AO428" s="65"/>
      <c r="AP428" s="56"/>
      <c r="AQ428" s="48" t="s">
        <v>64</v>
      </c>
      <c r="AR428" s="99" t="str">
        <f t="shared" si="210"/>
        <v>Remplir la colonne AN ou AP</v>
      </c>
      <c r="AS428" s="103"/>
      <c r="AT428" s="173" t="str">
        <f t="shared" si="225"/>
        <v>Remplir la colonne M</v>
      </c>
      <c r="AU428" s="179" t="str">
        <f t="shared" si="211"/>
        <v>Remplir la colonne AS</v>
      </c>
      <c r="AV428" s="297" t="str">
        <f t="shared" si="226"/>
        <v>Remplir la colonne I</v>
      </c>
      <c r="AW428" s="84" t="s">
        <v>64</v>
      </c>
      <c r="AX428" s="315" t="str">
        <f t="shared" si="212"/>
        <v>Remplir les termes C, P et TVA</v>
      </c>
      <c r="AY428" s="55"/>
      <c r="AZ428" s="65"/>
      <c r="BA428" s="56"/>
      <c r="BB428" s="48" t="s">
        <v>64</v>
      </c>
      <c r="BC428" s="99" t="str">
        <f t="shared" si="213"/>
        <v>Remplir la colonne AY ou BA</v>
      </c>
      <c r="BD428" s="103"/>
      <c r="BE428" s="173" t="str">
        <f t="shared" si="227"/>
        <v>Remplir la colonne M</v>
      </c>
      <c r="BF428" s="179" t="str">
        <f t="shared" si="214"/>
        <v>Remplir la colonne BD</v>
      </c>
      <c r="BG428" s="297" t="str">
        <f t="shared" si="228"/>
        <v>Remplir la colonne I</v>
      </c>
      <c r="BH428" s="84" t="s">
        <v>64</v>
      </c>
      <c r="BI428" s="315" t="str">
        <f t="shared" si="215"/>
        <v>Remplir les termes C, P et TVA</v>
      </c>
      <c r="BJ428" s="55"/>
      <c r="BK428" s="65"/>
      <c r="BL428" s="56"/>
      <c r="BM428" s="48" t="s">
        <v>64</v>
      </c>
      <c r="BN428" s="99" t="str">
        <f t="shared" si="216"/>
        <v>Remplir la colonne BJ ou BL</v>
      </c>
      <c r="BO428" s="103"/>
      <c r="BP428" s="173" t="str">
        <f t="shared" si="229"/>
        <v>Remplir la colonne M</v>
      </c>
      <c r="BQ428" s="179" t="str">
        <f t="shared" si="217"/>
        <v>Remplir la colonne BO</v>
      </c>
      <c r="BR428" s="297" t="str">
        <f t="shared" si="230"/>
        <v>Remplir la colonne I</v>
      </c>
      <c r="BS428" s="84" t="s">
        <v>64</v>
      </c>
      <c r="BT428" s="315" t="str">
        <f t="shared" si="218"/>
        <v>Remplir les termes C, P et TVA</v>
      </c>
      <c r="BU428" s="55"/>
      <c r="BV428" s="65"/>
      <c r="BW428" s="56"/>
      <c r="BX428" s="48" t="s">
        <v>64</v>
      </c>
      <c r="BY428" s="99" t="str">
        <f t="shared" si="219"/>
        <v>Remplir la colonne BU ou BW</v>
      </c>
      <c r="BZ428" s="103"/>
      <c r="CA428" s="173" t="str">
        <f t="shared" si="231"/>
        <v>Remplir la colonne M</v>
      </c>
      <c r="CB428" s="179" t="str">
        <f t="shared" si="220"/>
        <v>Remplir la colonne BZ</v>
      </c>
      <c r="CC428" s="297" t="str">
        <f t="shared" si="232"/>
        <v>Remplir la colonne I</v>
      </c>
      <c r="CD428" s="84" t="s">
        <v>64</v>
      </c>
      <c r="CE428" s="315" t="str">
        <f t="shared" si="221"/>
        <v>Remplir les termes C, P et TVA</v>
      </c>
      <c r="CF428" s="61" t="str">
        <f t="shared" si="202"/>
        <v>REMPLIR TYPE DE CLIENT</v>
      </c>
      <c r="CG428" s="107" t="str">
        <f t="shared" si="203"/>
        <v>Montant total de l'aide demandée non indiqué</v>
      </c>
      <c r="CH428" s="1"/>
      <c r="CI428" s="1"/>
      <c r="CJ428" s="1"/>
      <c r="CK428" s="1"/>
      <c r="CL428" s="1"/>
    </row>
    <row r="429" spans="1:90" x14ac:dyDescent="0.25">
      <c r="A429" s="51"/>
      <c r="B429" s="111"/>
      <c r="C429" s="111"/>
      <c r="D429" s="111"/>
      <c r="E429" s="111"/>
      <c r="F429" s="111"/>
      <c r="G429" s="132"/>
      <c r="H429" s="151"/>
      <c r="I429" s="299"/>
      <c r="J429" s="152"/>
      <c r="K429" s="153"/>
      <c r="L429" s="169"/>
      <c r="M429" s="39"/>
      <c r="N429" s="90"/>
      <c r="O429" s="39"/>
      <c r="P429" s="23"/>
      <c r="Q429" s="170">
        <f t="shared" si="200"/>
        <v>0</v>
      </c>
      <c r="R429" s="55"/>
      <c r="S429" s="65"/>
      <c r="T429" s="56"/>
      <c r="U429" s="48" t="s">
        <v>64</v>
      </c>
      <c r="V429" s="99" t="str">
        <f t="shared" si="204"/>
        <v>Remplir la colonne R ou T</v>
      </c>
      <c r="W429" s="103"/>
      <c r="X429" s="173" t="str">
        <f t="shared" si="201"/>
        <v>Remplir la colonne M</v>
      </c>
      <c r="Y429" s="179" t="str">
        <f t="shared" si="205"/>
        <v>Remplir la colonne W</v>
      </c>
      <c r="Z429" s="297" t="str">
        <f t="shared" si="222"/>
        <v>Remplir la colonne I</v>
      </c>
      <c r="AA429" s="84" t="s">
        <v>64</v>
      </c>
      <c r="AB429" s="315" t="str">
        <f t="shared" si="206"/>
        <v>Remplir les termes C, P et TVA</v>
      </c>
      <c r="AC429" s="55"/>
      <c r="AD429" s="65"/>
      <c r="AE429" s="56"/>
      <c r="AF429" s="48" t="s">
        <v>64</v>
      </c>
      <c r="AG429" s="99" t="str">
        <f t="shared" si="207"/>
        <v>Remplir la colonne AC ou AE</v>
      </c>
      <c r="AH429" s="103"/>
      <c r="AI429" s="173" t="str">
        <f t="shared" si="223"/>
        <v>Remplir la colonne M</v>
      </c>
      <c r="AJ429" s="179" t="str">
        <f t="shared" si="208"/>
        <v>Remplir la colonne AH</v>
      </c>
      <c r="AK429" s="297" t="str">
        <f t="shared" si="224"/>
        <v>Remplir la colonne I</v>
      </c>
      <c r="AL429" s="84" t="s">
        <v>64</v>
      </c>
      <c r="AM429" s="315" t="str">
        <f t="shared" si="209"/>
        <v>Remplir les termes C, P et TVA</v>
      </c>
      <c r="AN429" s="55"/>
      <c r="AO429" s="65"/>
      <c r="AP429" s="56"/>
      <c r="AQ429" s="48" t="s">
        <v>64</v>
      </c>
      <c r="AR429" s="99" t="str">
        <f t="shared" si="210"/>
        <v>Remplir la colonne AN ou AP</v>
      </c>
      <c r="AS429" s="103"/>
      <c r="AT429" s="173" t="str">
        <f t="shared" si="225"/>
        <v>Remplir la colonne M</v>
      </c>
      <c r="AU429" s="179" t="str">
        <f t="shared" si="211"/>
        <v>Remplir la colonne AS</v>
      </c>
      <c r="AV429" s="297" t="str">
        <f t="shared" si="226"/>
        <v>Remplir la colonne I</v>
      </c>
      <c r="AW429" s="84" t="s">
        <v>64</v>
      </c>
      <c r="AX429" s="315" t="str">
        <f t="shared" si="212"/>
        <v>Remplir les termes C, P et TVA</v>
      </c>
      <c r="AY429" s="55"/>
      <c r="AZ429" s="65"/>
      <c r="BA429" s="56"/>
      <c r="BB429" s="48" t="s">
        <v>64</v>
      </c>
      <c r="BC429" s="99" t="str">
        <f t="shared" si="213"/>
        <v>Remplir la colonne AY ou BA</v>
      </c>
      <c r="BD429" s="103"/>
      <c r="BE429" s="173" t="str">
        <f t="shared" si="227"/>
        <v>Remplir la colonne M</v>
      </c>
      <c r="BF429" s="179" t="str">
        <f t="shared" si="214"/>
        <v>Remplir la colonne BD</v>
      </c>
      <c r="BG429" s="297" t="str">
        <f t="shared" si="228"/>
        <v>Remplir la colonne I</v>
      </c>
      <c r="BH429" s="84" t="s">
        <v>64</v>
      </c>
      <c r="BI429" s="315" t="str">
        <f t="shared" si="215"/>
        <v>Remplir les termes C, P et TVA</v>
      </c>
      <c r="BJ429" s="55"/>
      <c r="BK429" s="65"/>
      <c r="BL429" s="56"/>
      <c r="BM429" s="48" t="s">
        <v>64</v>
      </c>
      <c r="BN429" s="99" t="str">
        <f t="shared" si="216"/>
        <v>Remplir la colonne BJ ou BL</v>
      </c>
      <c r="BO429" s="103"/>
      <c r="BP429" s="173" t="str">
        <f t="shared" si="229"/>
        <v>Remplir la colonne M</v>
      </c>
      <c r="BQ429" s="179" t="str">
        <f t="shared" si="217"/>
        <v>Remplir la colonne BO</v>
      </c>
      <c r="BR429" s="297" t="str">
        <f t="shared" si="230"/>
        <v>Remplir la colonne I</v>
      </c>
      <c r="BS429" s="84" t="s">
        <v>64</v>
      </c>
      <c r="BT429" s="315" t="str">
        <f t="shared" si="218"/>
        <v>Remplir les termes C, P et TVA</v>
      </c>
      <c r="BU429" s="55"/>
      <c r="BV429" s="65"/>
      <c r="BW429" s="56"/>
      <c r="BX429" s="48" t="s">
        <v>64</v>
      </c>
      <c r="BY429" s="99" t="str">
        <f t="shared" si="219"/>
        <v>Remplir la colonne BU ou BW</v>
      </c>
      <c r="BZ429" s="103"/>
      <c r="CA429" s="173" t="str">
        <f t="shared" si="231"/>
        <v>Remplir la colonne M</v>
      </c>
      <c r="CB429" s="179" t="str">
        <f t="shared" si="220"/>
        <v>Remplir la colonne BZ</v>
      </c>
      <c r="CC429" s="297" t="str">
        <f t="shared" si="232"/>
        <v>Remplir la colonne I</v>
      </c>
      <c r="CD429" s="84" t="s">
        <v>64</v>
      </c>
      <c r="CE429" s="315" t="str">
        <f t="shared" si="221"/>
        <v>Remplir les termes C, P et TVA</v>
      </c>
      <c r="CF429" s="61" t="str">
        <f t="shared" si="202"/>
        <v>REMPLIR TYPE DE CLIENT</v>
      </c>
      <c r="CG429" s="107" t="str">
        <f t="shared" si="203"/>
        <v>Montant total de l'aide demandée non indiqué</v>
      </c>
      <c r="CH429" s="1"/>
      <c r="CI429" s="1"/>
      <c r="CJ429" s="1"/>
      <c r="CK429" s="1"/>
      <c r="CL429" s="1"/>
    </row>
    <row r="430" spans="1:90" x14ac:dyDescent="0.25">
      <c r="A430" s="51"/>
      <c r="B430" s="111"/>
      <c r="C430" s="111"/>
      <c r="D430" s="111"/>
      <c r="E430" s="111"/>
      <c r="F430" s="111"/>
      <c r="G430" s="132"/>
      <c r="H430" s="151"/>
      <c r="I430" s="299"/>
      <c r="J430" s="152"/>
      <c r="K430" s="153"/>
      <c r="L430" s="169"/>
      <c r="M430" s="39"/>
      <c r="N430" s="90"/>
      <c r="O430" s="39"/>
      <c r="P430" s="23"/>
      <c r="Q430" s="170">
        <f t="shared" si="200"/>
        <v>0</v>
      </c>
      <c r="R430" s="55"/>
      <c r="S430" s="65"/>
      <c r="T430" s="56"/>
      <c r="U430" s="48" t="s">
        <v>64</v>
      </c>
      <c r="V430" s="99" t="str">
        <f t="shared" si="204"/>
        <v>Remplir la colonne R ou T</v>
      </c>
      <c r="W430" s="103"/>
      <c r="X430" s="173" t="str">
        <f t="shared" si="201"/>
        <v>Remplir la colonne M</v>
      </c>
      <c r="Y430" s="179" t="str">
        <f t="shared" si="205"/>
        <v>Remplir la colonne W</v>
      </c>
      <c r="Z430" s="297" t="str">
        <f t="shared" si="222"/>
        <v>Remplir la colonne I</v>
      </c>
      <c r="AA430" s="84" t="s">
        <v>64</v>
      </c>
      <c r="AB430" s="315" t="str">
        <f t="shared" si="206"/>
        <v>Remplir les termes C, P et TVA</v>
      </c>
      <c r="AC430" s="55"/>
      <c r="AD430" s="65"/>
      <c r="AE430" s="56"/>
      <c r="AF430" s="48" t="s">
        <v>64</v>
      </c>
      <c r="AG430" s="99" t="str">
        <f t="shared" si="207"/>
        <v>Remplir la colonne AC ou AE</v>
      </c>
      <c r="AH430" s="103"/>
      <c r="AI430" s="173" t="str">
        <f t="shared" si="223"/>
        <v>Remplir la colonne M</v>
      </c>
      <c r="AJ430" s="179" t="str">
        <f t="shared" si="208"/>
        <v>Remplir la colonne AH</v>
      </c>
      <c r="AK430" s="297" t="str">
        <f t="shared" si="224"/>
        <v>Remplir la colonne I</v>
      </c>
      <c r="AL430" s="84" t="s">
        <v>64</v>
      </c>
      <c r="AM430" s="315" t="str">
        <f t="shared" si="209"/>
        <v>Remplir les termes C, P et TVA</v>
      </c>
      <c r="AN430" s="55"/>
      <c r="AO430" s="65"/>
      <c r="AP430" s="56"/>
      <c r="AQ430" s="48" t="s">
        <v>64</v>
      </c>
      <c r="AR430" s="99" t="str">
        <f t="shared" si="210"/>
        <v>Remplir la colonne AN ou AP</v>
      </c>
      <c r="AS430" s="103"/>
      <c r="AT430" s="173" t="str">
        <f t="shared" si="225"/>
        <v>Remplir la colonne M</v>
      </c>
      <c r="AU430" s="179" t="str">
        <f t="shared" si="211"/>
        <v>Remplir la colonne AS</v>
      </c>
      <c r="AV430" s="297" t="str">
        <f t="shared" si="226"/>
        <v>Remplir la colonne I</v>
      </c>
      <c r="AW430" s="84" t="s">
        <v>64</v>
      </c>
      <c r="AX430" s="315" t="str">
        <f t="shared" si="212"/>
        <v>Remplir les termes C, P et TVA</v>
      </c>
      <c r="AY430" s="55"/>
      <c r="AZ430" s="65"/>
      <c r="BA430" s="56"/>
      <c r="BB430" s="48" t="s">
        <v>64</v>
      </c>
      <c r="BC430" s="99" t="str">
        <f t="shared" si="213"/>
        <v>Remplir la colonne AY ou BA</v>
      </c>
      <c r="BD430" s="103"/>
      <c r="BE430" s="173" t="str">
        <f t="shared" si="227"/>
        <v>Remplir la colonne M</v>
      </c>
      <c r="BF430" s="179" t="str">
        <f t="shared" si="214"/>
        <v>Remplir la colonne BD</v>
      </c>
      <c r="BG430" s="297" t="str">
        <f t="shared" si="228"/>
        <v>Remplir la colonne I</v>
      </c>
      <c r="BH430" s="84" t="s">
        <v>64</v>
      </c>
      <c r="BI430" s="315" t="str">
        <f t="shared" si="215"/>
        <v>Remplir les termes C, P et TVA</v>
      </c>
      <c r="BJ430" s="55"/>
      <c r="BK430" s="65"/>
      <c r="BL430" s="56"/>
      <c r="BM430" s="48" t="s">
        <v>64</v>
      </c>
      <c r="BN430" s="99" t="str">
        <f t="shared" si="216"/>
        <v>Remplir la colonne BJ ou BL</v>
      </c>
      <c r="BO430" s="103"/>
      <c r="BP430" s="173" t="str">
        <f t="shared" si="229"/>
        <v>Remplir la colonne M</v>
      </c>
      <c r="BQ430" s="179" t="str">
        <f t="shared" si="217"/>
        <v>Remplir la colonne BO</v>
      </c>
      <c r="BR430" s="297" t="str">
        <f t="shared" si="230"/>
        <v>Remplir la colonne I</v>
      </c>
      <c r="BS430" s="84" t="s">
        <v>64</v>
      </c>
      <c r="BT430" s="315" t="str">
        <f t="shared" si="218"/>
        <v>Remplir les termes C, P et TVA</v>
      </c>
      <c r="BU430" s="55"/>
      <c r="BV430" s="65"/>
      <c r="BW430" s="56"/>
      <c r="BX430" s="48" t="s">
        <v>64</v>
      </c>
      <c r="BY430" s="99" t="str">
        <f t="shared" si="219"/>
        <v>Remplir la colonne BU ou BW</v>
      </c>
      <c r="BZ430" s="103"/>
      <c r="CA430" s="173" t="str">
        <f t="shared" si="231"/>
        <v>Remplir la colonne M</v>
      </c>
      <c r="CB430" s="179" t="str">
        <f t="shared" si="220"/>
        <v>Remplir la colonne BZ</v>
      </c>
      <c r="CC430" s="297" t="str">
        <f t="shared" si="232"/>
        <v>Remplir la colonne I</v>
      </c>
      <c r="CD430" s="84" t="s">
        <v>64</v>
      </c>
      <c r="CE430" s="315" t="str">
        <f t="shared" si="221"/>
        <v>Remplir les termes C, P et TVA</v>
      </c>
      <c r="CF430" s="61" t="str">
        <f t="shared" si="202"/>
        <v>REMPLIR TYPE DE CLIENT</v>
      </c>
      <c r="CG430" s="107" t="str">
        <f t="shared" si="203"/>
        <v>Montant total de l'aide demandée non indiqué</v>
      </c>
      <c r="CH430" s="1"/>
      <c r="CI430" s="1"/>
      <c r="CJ430" s="1"/>
      <c r="CK430" s="1"/>
      <c r="CL430" s="1"/>
    </row>
    <row r="431" spans="1:90" x14ac:dyDescent="0.25">
      <c r="A431" s="51"/>
      <c r="B431" s="111"/>
      <c r="C431" s="111"/>
      <c r="D431" s="111"/>
      <c r="E431" s="111"/>
      <c r="F431" s="111"/>
      <c r="G431" s="132"/>
      <c r="H431" s="151"/>
      <c r="I431" s="299"/>
      <c r="J431" s="152"/>
      <c r="K431" s="153"/>
      <c r="L431" s="169"/>
      <c r="M431" s="39"/>
      <c r="N431" s="90"/>
      <c r="O431" s="39"/>
      <c r="P431" s="23"/>
      <c r="Q431" s="170">
        <f t="shared" si="200"/>
        <v>0</v>
      </c>
      <c r="R431" s="55"/>
      <c r="S431" s="65"/>
      <c r="T431" s="56"/>
      <c r="U431" s="48" t="s">
        <v>64</v>
      </c>
      <c r="V431" s="99" t="str">
        <f t="shared" si="204"/>
        <v>Remplir la colonne R ou T</v>
      </c>
      <c r="W431" s="103"/>
      <c r="X431" s="173" t="str">
        <f t="shared" si="201"/>
        <v>Remplir la colonne M</v>
      </c>
      <c r="Y431" s="179" t="str">
        <f t="shared" si="205"/>
        <v>Remplir la colonne W</v>
      </c>
      <c r="Z431" s="297" t="str">
        <f t="shared" si="222"/>
        <v>Remplir la colonne I</v>
      </c>
      <c r="AA431" s="84" t="s">
        <v>64</v>
      </c>
      <c r="AB431" s="315" t="str">
        <f t="shared" si="206"/>
        <v>Remplir les termes C, P et TVA</v>
      </c>
      <c r="AC431" s="55"/>
      <c r="AD431" s="65"/>
      <c r="AE431" s="56"/>
      <c r="AF431" s="48" t="s">
        <v>64</v>
      </c>
      <c r="AG431" s="99" t="str">
        <f t="shared" si="207"/>
        <v>Remplir la colonne AC ou AE</v>
      </c>
      <c r="AH431" s="103"/>
      <c r="AI431" s="173" t="str">
        <f t="shared" si="223"/>
        <v>Remplir la colonne M</v>
      </c>
      <c r="AJ431" s="179" t="str">
        <f t="shared" si="208"/>
        <v>Remplir la colonne AH</v>
      </c>
      <c r="AK431" s="297" t="str">
        <f t="shared" si="224"/>
        <v>Remplir la colonne I</v>
      </c>
      <c r="AL431" s="84" t="s">
        <v>64</v>
      </c>
      <c r="AM431" s="315" t="str">
        <f t="shared" si="209"/>
        <v>Remplir les termes C, P et TVA</v>
      </c>
      <c r="AN431" s="55"/>
      <c r="AO431" s="65"/>
      <c r="AP431" s="56"/>
      <c r="AQ431" s="48" t="s">
        <v>64</v>
      </c>
      <c r="AR431" s="99" t="str">
        <f t="shared" si="210"/>
        <v>Remplir la colonne AN ou AP</v>
      </c>
      <c r="AS431" s="103"/>
      <c r="AT431" s="173" t="str">
        <f t="shared" si="225"/>
        <v>Remplir la colonne M</v>
      </c>
      <c r="AU431" s="179" t="str">
        <f t="shared" si="211"/>
        <v>Remplir la colonne AS</v>
      </c>
      <c r="AV431" s="297" t="str">
        <f t="shared" si="226"/>
        <v>Remplir la colonne I</v>
      </c>
      <c r="AW431" s="84" t="s">
        <v>64</v>
      </c>
      <c r="AX431" s="315" t="str">
        <f t="shared" si="212"/>
        <v>Remplir les termes C, P et TVA</v>
      </c>
      <c r="AY431" s="55"/>
      <c r="AZ431" s="65"/>
      <c r="BA431" s="56"/>
      <c r="BB431" s="48" t="s">
        <v>64</v>
      </c>
      <c r="BC431" s="99" t="str">
        <f t="shared" si="213"/>
        <v>Remplir la colonne AY ou BA</v>
      </c>
      <c r="BD431" s="103"/>
      <c r="BE431" s="173" t="str">
        <f t="shared" si="227"/>
        <v>Remplir la colonne M</v>
      </c>
      <c r="BF431" s="179" t="str">
        <f t="shared" si="214"/>
        <v>Remplir la colonne BD</v>
      </c>
      <c r="BG431" s="297" t="str">
        <f t="shared" si="228"/>
        <v>Remplir la colonne I</v>
      </c>
      <c r="BH431" s="84" t="s">
        <v>64</v>
      </c>
      <c r="BI431" s="315" t="str">
        <f t="shared" si="215"/>
        <v>Remplir les termes C, P et TVA</v>
      </c>
      <c r="BJ431" s="55"/>
      <c r="BK431" s="65"/>
      <c r="BL431" s="56"/>
      <c r="BM431" s="48" t="s">
        <v>64</v>
      </c>
      <c r="BN431" s="99" t="str">
        <f t="shared" si="216"/>
        <v>Remplir la colonne BJ ou BL</v>
      </c>
      <c r="BO431" s="103"/>
      <c r="BP431" s="173" t="str">
        <f t="shared" si="229"/>
        <v>Remplir la colonne M</v>
      </c>
      <c r="BQ431" s="179" t="str">
        <f t="shared" si="217"/>
        <v>Remplir la colonne BO</v>
      </c>
      <c r="BR431" s="297" t="str">
        <f t="shared" si="230"/>
        <v>Remplir la colonne I</v>
      </c>
      <c r="BS431" s="84" t="s">
        <v>64</v>
      </c>
      <c r="BT431" s="315" t="str">
        <f t="shared" si="218"/>
        <v>Remplir les termes C, P et TVA</v>
      </c>
      <c r="BU431" s="55"/>
      <c r="BV431" s="65"/>
      <c r="BW431" s="56"/>
      <c r="BX431" s="48" t="s">
        <v>64</v>
      </c>
      <c r="BY431" s="99" t="str">
        <f t="shared" si="219"/>
        <v>Remplir la colonne BU ou BW</v>
      </c>
      <c r="BZ431" s="103"/>
      <c r="CA431" s="173" t="str">
        <f t="shared" si="231"/>
        <v>Remplir la colonne M</v>
      </c>
      <c r="CB431" s="179" t="str">
        <f t="shared" si="220"/>
        <v>Remplir la colonne BZ</v>
      </c>
      <c r="CC431" s="297" t="str">
        <f t="shared" si="232"/>
        <v>Remplir la colonne I</v>
      </c>
      <c r="CD431" s="84" t="s">
        <v>64</v>
      </c>
      <c r="CE431" s="315" t="str">
        <f t="shared" si="221"/>
        <v>Remplir les termes C, P et TVA</v>
      </c>
      <c r="CF431" s="61" t="str">
        <f t="shared" si="202"/>
        <v>REMPLIR TYPE DE CLIENT</v>
      </c>
      <c r="CG431" s="107" t="str">
        <f t="shared" si="203"/>
        <v>Montant total de l'aide demandée non indiqué</v>
      </c>
      <c r="CH431" s="1"/>
      <c r="CI431" s="1"/>
      <c r="CJ431" s="1"/>
      <c r="CK431" s="1"/>
      <c r="CL431" s="1"/>
    </row>
    <row r="432" spans="1:90" x14ac:dyDescent="0.25">
      <c r="A432" s="51"/>
      <c r="B432" s="111"/>
      <c r="C432" s="111"/>
      <c r="D432" s="111"/>
      <c r="E432" s="111"/>
      <c r="F432" s="111"/>
      <c r="G432" s="132"/>
      <c r="H432" s="151"/>
      <c r="I432" s="299"/>
      <c r="J432" s="152"/>
      <c r="K432" s="153"/>
      <c r="L432" s="169"/>
      <c r="M432" s="39"/>
      <c r="N432" s="90"/>
      <c r="O432" s="39"/>
      <c r="P432" s="23"/>
      <c r="Q432" s="170">
        <f t="shared" si="200"/>
        <v>0</v>
      </c>
      <c r="R432" s="55"/>
      <c r="S432" s="65"/>
      <c r="T432" s="56"/>
      <c r="U432" s="48" t="s">
        <v>64</v>
      </c>
      <c r="V432" s="99" t="str">
        <f t="shared" si="204"/>
        <v>Remplir la colonne R ou T</v>
      </c>
      <c r="W432" s="103"/>
      <c r="X432" s="173" t="str">
        <f t="shared" si="201"/>
        <v>Remplir la colonne M</v>
      </c>
      <c r="Y432" s="179" t="str">
        <f t="shared" si="205"/>
        <v>Remplir la colonne W</v>
      </c>
      <c r="Z432" s="297" t="str">
        <f t="shared" si="222"/>
        <v>Remplir la colonne I</v>
      </c>
      <c r="AA432" s="84" t="s">
        <v>64</v>
      </c>
      <c r="AB432" s="315" t="str">
        <f t="shared" si="206"/>
        <v>Remplir les termes C, P et TVA</v>
      </c>
      <c r="AC432" s="55"/>
      <c r="AD432" s="65"/>
      <c r="AE432" s="56"/>
      <c r="AF432" s="48" t="s">
        <v>64</v>
      </c>
      <c r="AG432" s="99" t="str">
        <f t="shared" si="207"/>
        <v>Remplir la colonne AC ou AE</v>
      </c>
      <c r="AH432" s="103"/>
      <c r="AI432" s="173" t="str">
        <f t="shared" si="223"/>
        <v>Remplir la colonne M</v>
      </c>
      <c r="AJ432" s="179" t="str">
        <f t="shared" si="208"/>
        <v>Remplir la colonne AH</v>
      </c>
      <c r="AK432" s="297" t="str">
        <f t="shared" si="224"/>
        <v>Remplir la colonne I</v>
      </c>
      <c r="AL432" s="84" t="s">
        <v>64</v>
      </c>
      <c r="AM432" s="315" t="str">
        <f t="shared" si="209"/>
        <v>Remplir les termes C, P et TVA</v>
      </c>
      <c r="AN432" s="55"/>
      <c r="AO432" s="65"/>
      <c r="AP432" s="56"/>
      <c r="AQ432" s="48" t="s">
        <v>64</v>
      </c>
      <c r="AR432" s="99" t="str">
        <f t="shared" si="210"/>
        <v>Remplir la colonne AN ou AP</v>
      </c>
      <c r="AS432" s="103"/>
      <c r="AT432" s="173" t="str">
        <f t="shared" si="225"/>
        <v>Remplir la colonne M</v>
      </c>
      <c r="AU432" s="179" t="str">
        <f t="shared" si="211"/>
        <v>Remplir la colonne AS</v>
      </c>
      <c r="AV432" s="297" t="str">
        <f t="shared" si="226"/>
        <v>Remplir la colonne I</v>
      </c>
      <c r="AW432" s="84" t="s">
        <v>64</v>
      </c>
      <c r="AX432" s="315" t="str">
        <f t="shared" si="212"/>
        <v>Remplir les termes C, P et TVA</v>
      </c>
      <c r="AY432" s="55"/>
      <c r="AZ432" s="65"/>
      <c r="BA432" s="56"/>
      <c r="BB432" s="48" t="s">
        <v>64</v>
      </c>
      <c r="BC432" s="99" t="str">
        <f t="shared" si="213"/>
        <v>Remplir la colonne AY ou BA</v>
      </c>
      <c r="BD432" s="103"/>
      <c r="BE432" s="173" t="str">
        <f t="shared" si="227"/>
        <v>Remplir la colonne M</v>
      </c>
      <c r="BF432" s="179" t="str">
        <f t="shared" si="214"/>
        <v>Remplir la colonne BD</v>
      </c>
      <c r="BG432" s="297" t="str">
        <f t="shared" si="228"/>
        <v>Remplir la colonne I</v>
      </c>
      <c r="BH432" s="84" t="s">
        <v>64</v>
      </c>
      <c r="BI432" s="315" t="str">
        <f t="shared" si="215"/>
        <v>Remplir les termes C, P et TVA</v>
      </c>
      <c r="BJ432" s="55"/>
      <c r="BK432" s="65"/>
      <c r="BL432" s="56"/>
      <c r="BM432" s="48" t="s">
        <v>64</v>
      </c>
      <c r="BN432" s="99" t="str">
        <f t="shared" si="216"/>
        <v>Remplir la colonne BJ ou BL</v>
      </c>
      <c r="BO432" s="103"/>
      <c r="BP432" s="173" t="str">
        <f t="shared" si="229"/>
        <v>Remplir la colonne M</v>
      </c>
      <c r="BQ432" s="179" t="str">
        <f t="shared" si="217"/>
        <v>Remplir la colonne BO</v>
      </c>
      <c r="BR432" s="297" t="str">
        <f t="shared" si="230"/>
        <v>Remplir la colonne I</v>
      </c>
      <c r="BS432" s="84" t="s">
        <v>64</v>
      </c>
      <c r="BT432" s="315" t="str">
        <f t="shared" si="218"/>
        <v>Remplir les termes C, P et TVA</v>
      </c>
      <c r="BU432" s="55"/>
      <c r="BV432" s="65"/>
      <c r="BW432" s="56"/>
      <c r="BX432" s="48" t="s">
        <v>64</v>
      </c>
      <c r="BY432" s="99" t="str">
        <f t="shared" si="219"/>
        <v>Remplir la colonne BU ou BW</v>
      </c>
      <c r="BZ432" s="103"/>
      <c r="CA432" s="173" t="str">
        <f t="shared" si="231"/>
        <v>Remplir la colonne M</v>
      </c>
      <c r="CB432" s="179" t="str">
        <f t="shared" si="220"/>
        <v>Remplir la colonne BZ</v>
      </c>
      <c r="CC432" s="297" t="str">
        <f t="shared" si="232"/>
        <v>Remplir la colonne I</v>
      </c>
      <c r="CD432" s="84" t="s">
        <v>64</v>
      </c>
      <c r="CE432" s="315" t="str">
        <f t="shared" si="221"/>
        <v>Remplir les termes C, P et TVA</v>
      </c>
      <c r="CF432" s="61" t="str">
        <f t="shared" si="202"/>
        <v>REMPLIR TYPE DE CLIENT</v>
      </c>
      <c r="CG432" s="107" t="str">
        <f t="shared" si="203"/>
        <v>Montant total de l'aide demandée non indiqué</v>
      </c>
      <c r="CH432" s="1"/>
      <c r="CI432" s="1"/>
      <c r="CJ432" s="1"/>
      <c r="CK432" s="1"/>
      <c r="CL432" s="1"/>
    </row>
    <row r="433" spans="1:90" x14ac:dyDescent="0.25">
      <c r="A433" s="51"/>
      <c r="B433" s="111"/>
      <c r="C433" s="111"/>
      <c r="D433" s="111"/>
      <c r="E433" s="111"/>
      <c r="F433" s="111"/>
      <c r="G433" s="132"/>
      <c r="H433" s="151"/>
      <c r="I433" s="299"/>
      <c r="J433" s="152"/>
      <c r="K433" s="153"/>
      <c r="L433" s="169"/>
      <c r="M433" s="39"/>
      <c r="N433" s="90"/>
      <c r="O433" s="39"/>
      <c r="P433" s="23"/>
      <c r="Q433" s="170">
        <f t="shared" si="200"/>
        <v>0</v>
      </c>
      <c r="R433" s="55"/>
      <c r="S433" s="65"/>
      <c r="T433" s="56"/>
      <c r="U433" s="48" t="s">
        <v>64</v>
      </c>
      <c r="V433" s="99" t="str">
        <f t="shared" si="204"/>
        <v>Remplir la colonne R ou T</v>
      </c>
      <c r="W433" s="103"/>
      <c r="X433" s="173" t="str">
        <f t="shared" si="201"/>
        <v>Remplir la colonne M</v>
      </c>
      <c r="Y433" s="179" t="str">
        <f t="shared" si="205"/>
        <v>Remplir la colonne W</v>
      </c>
      <c r="Z433" s="297" t="str">
        <f t="shared" si="222"/>
        <v>Remplir la colonne I</v>
      </c>
      <c r="AA433" s="84" t="s">
        <v>64</v>
      </c>
      <c r="AB433" s="315" t="str">
        <f t="shared" si="206"/>
        <v>Remplir les termes C, P et TVA</v>
      </c>
      <c r="AC433" s="55"/>
      <c r="AD433" s="65"/>
      <c r="AE433" s="56"/>
      <c r="AF433" s="48" t="s">
        <v>64</v>
      </c>
      <c r="AG433" s="99" t="str">
        <f t="shared" si="207"/>
        <v>Remplir la colonne AC ou AE</v>
      </c>
      <c r="AH433" s="103"/>
      <c r="AI433" s="173" t="str">
        <f t="shared" si="223"/>
        <v>Remplir la colonne M</v>
      </c>
      <c r="AJ433" s="179" t="str">
        <f t="shared" si="208"/>
        <v>Remplir la colonne AH</v>
      </c>
      <c r="AK433" s="297" t="str">
        <f t="shared" si="224"/>
        <v>Remplir la colonne I</v>
      </c>
      <c r="AL433" s="84" t="s">
        <v>64</v>
      </c>
      <c r="AM433" s="315" t="str">
        <f t="shared" si="209"/>
        <v>Remplir les termes C, P et TVA</v>
      </c>
      <c r="AN433" s="55"/>
      <c r="AO433" s="65"/>
      <c r="AP433" s="56"/>
      <c r="AQ433" s="48" t="s">
        <v>64</v>
      </c>
      <c r="AR433" s="99" t="str">
        <f t="shared" si="210"/>
        <v>Remplir la colonne AN ou AP</v>
      </c>
      <c r="AS433" s="103"/>
      <c r="AT433" s="173" t="str">
        <f t="shared" si="225"/>
        <v>Remplir la colonne M</v>
      </c>
      <c r="AU433" s="179" t="str">
        <f t="shared" si="211"/>
        <v>Remplir la colonne AS</v>
      </c>
      <c r="AV433" s="297" t="str">
        <f t="shared" si="226"/>
        <v>Remplir la colonne I</v>
      </c>
      <c r="AW433" s="84" t="s">
        <v>64</v>
      </c>
      <c r="AX433" s="315" t="str">
        <f t="shared" si="212"/>
        <v>Remplir les termes C, P et TVA</v>
      </c>
      <c r="AY433" s="55"/>
      <c r="AZ433" s="65"/>
      <c r="BA433" s="56"/>
      <c r="BB433" s="48" t="s">
        <v>64</v>
      </c>
      <c r="BC433" s="99" t="str">
        <f t="shared" si="213"/>
        <v>Remplir la colonne AY ou BA</v>
      </c>
      <c r="BD433" s="103"/>
      <c r="BE433" s="173" t="str">
        <f t="shared" si="227"/>
        <v>Remplir la colonne M</v>
      </c>
      <c r="BF433" s="179" t="str">
        <f t="shared" si="214"/>
        <v>Remplir la colonne BD</v>
      </c>
      <c r="BG433" s="297" t="str">
        <f t="shared" si="228"/>
        <v>Remplir la colonne I</v>
      </c>
      <c r="BH433" s="84" t="s">
        <v>64</v>
      </c>
      <c r="BI433" s="315" t="str">
        <f t="shared" si="215"/>
        <v>Remplir les termes C, P et TVA</v>
      </c>
      <c r="BJ433" s="55"/>
      <c r="BK433" s="65"/>
      <c r="BL433" s="56"/>
      <c r="BM433" s="48" t="s">
        <v>64</v>
      </c>
      <c r="BN433" s="99" t="str">
        <f t="shared" si="216"/>
        <v>Remplir la colonne BJ ou BL</v>
      </c>
      <c r="BO433" s="103"/>
      <c r="BP433" s="173" t="str">
        <f t="shared" si="229"/>
        <v>Remplir la colonne M</v>
      </c>
      <c r="BQ433" s="179" t="str">
        <f t="shared" si="217"/>
        <v>Remplir la colonne BO</v>
      </c>
      <c r="BR433" s="297" t="str">
        <f t="shared" si="230"/>
        <v>Remplir la colonne I</v>
      </c>
      <c r="BS433" s="84" t="s">
        <v>64</v>
      </c>
      <c r="BT433" s="315" t="str">
        <f t="shared" si="218"/>
        <v>Remplir les termes C, P et TVA</v>
      </c>
      <c r="BU433" s="55"/>
      <c r="BV433" s="65"/>
      <c r="BW433" s="56"/>
      <c r="BX433" s="48" t="s">
        <v>64</v>
      </c>
      <c r="BY433" s="99" t="str">
        <f t="shared" si="219"/>
        <v>Remplir la colonne BU ou BW</v>
      </c>
      <c r="BZ433" s="103"/>
      <c r="CA433" s="173" t="str">
        <f t="shared" si="231"/>
        <v>Remplir la colonne M</v>
      </c>
      <c r="CB433" s="179" t="str">
        <f t="shared" si="220"/>
        <v>Remplir la colonne BZ</v>
      </c>
      <c r="CC433" s="297" t="str">
        <f t="shared" si="232"/>
        <v>Remplir la colonne I</v>
      </c>
      <c r="CD433" s="84" t="s">
        <v>64</v>
      </c>
      <c r="CE433" s="315" t="str">
        <f t="shared" si="221"/>
        <v>Remplir les termes C, P et TVA</v>
      </c>
      <c r="CF433" s="61" t="str">
        <f t="shared" si="202"/>
        <v>REMPLIR TYPE DE CLIENT</v>
      </c>
      <c r="CG433" s="107" t="str">
        <f t="shared" si="203"/>
        <v>Montant total de l'aide demandée non indiqué</v>
      </c>
      <c r="CH433" s="1"/>
      <c r="CI433" s="1"/>
      <c r="CJ433" s="1"/>
      <c r="CK433" s="1"/>
      <c r="CL433" s="1"/>
    </row>
    <row r="434" spans="1:90" x14ac:dyDescent="0.25">
      <c r="A434" s="51"/>
      <c r="B434" s="111"/>
      <c r="C434" s="111"/>
      <c r="D434" s="111"/>
      <c r="E434" s="111"/>
      <c r="F434" s="111"/>
      <c r="G434" s="132"/>
      <c r="H434" s="151"/>
      <c r="I434" s="299"/>
      <c r="J434" s="152"/>
      <c r="K434" s="153"/>
      <c r="L434" s="169"/>
      <c r="M434" s="39"/>
      <c r="N434" s="90"/>
      <c r="O434" s="39"/>
      <c r="P434" s="23"/>
      <c r="Q434" s="170">
        <f t="shared" si="200"/>
        <v>0</v>
      </c>
      <c r="R434" s="55"/>
      <c r="S434" s="65"/>
      <c r="T434" s="56"/>
      <c r="U434" s="48" t="s">
        <v>64</v>
      </c>
      <c r="V434" s="99" t="str">
        <f t="shared" si="204"/>
        <v>Remplir la colonne R ou T</v>
      </c>
      <c r="W434" s="103"/>
      <c r="X434" s="173" t="str">
        <f t="shared" si="201"/>
        <v>Remplir la colonne M</v>
      </c>
      <c r="Y434" s="179" t="str">
        <f t="shared" si="205"/>
        <v>Remplir la colonne W</v>
      </c>
      <c r="Z434" s="297" t="str">
        <f t="shared" si="222"/>
        <v>Remplir la colonne I</v>
      </c>
      <c r="AA434" s="84" t="s">
        <v>64</v>
      </c>
      <c r="AB434" s="315" t="str">
        <f t="shared" si="206"/>
        <v>Remplir les termes C, P et TVA</v>
      </c>
      <c r="AC434" s="55"/>
      <c r="AD434" s="65"/>
      <c r="AE434" s="56"/>
      <c r="AF434" s="48" t="s">
        <v>64</v>
      </c>
      <c r="AG434" s="99" t="str">
        <f t="shared" si="207"/>
        <v>Remplir la colonne AC ou AE</v>
      </c>
      <c r="AH434" s="103"/>
      <c r="AI434" s="173" t="str">
        <f t="shared" si="223"/>
        <v>Remplir la colonne M</v>
      </c>
      <c r="AJ434" s="179" t="str">
        <f t="shared" si="208"/>
        <v>Remplir la colonne AH</v>
      </c>
      <c r="AK434" s="297" t="str">
        <f t="shared" si="224"/>
        <v>Remplir la colonne I</v>
      </c>
      <c r="AL434" s="84" t="s">
        <v>64</v>
      </c>
      <c r="AM434" s="315" t="str">
        <f t="shared" si="209"/>
        <v>Remplir les termes C, P et TVA</v>
      </c>
      <c r="AN434" s="55"/>
      <c r="AO434" s="65"/>
      <c r="AP434" s="56"/>
      <c r="AQ434" s="48" t="s">
        <v>64</v>
      </c>
      <c r="AR434" s="99" t="str">
        <f t="shared" si="210"/>
        <v>Remplir la colonne AN ou AP</v>
      </c>
      <c r="AS434" s="103"/>
      <c r="AT434" s="173" t="str">
        <f t="shared" si="225"/>
        <v>Remplir la colonne M</v>
      </c>
      <c r="AU434" s="179" t="str">
        <f t="shared" si="211"/>
        <v>Remplir la colonne AS</v>
      </c>
      <c r="AV434" s="297" t="str">
        <f t="shared" si="226"/>
        <v>Remplir la colonne I</v>
      </c>
      <c r="AW434" s="84" t="s">
        <v>64</v>
      </c>
      <c r="AX434" s="315" t="str">
        <f t="shared" si="212"/>
        <v>Remplir les termes C, P et TVA</v>
      </c>
      <c r="AY434" s="55"/>
      <c r="AZ434" s="65"/>
      <c r="BA434" s="56"/>
      <c r="BB434" s="48" t="s">
        <v>64</v>
      </c>
      <c r="BC434" s="99" t="str">
        <f t="shared" si="213"/>
        <v>Remplir la colonne AY ou BA</v>
      </c>
      <c r="BD434" s="103"/>
      <c r="BE434" s="173" t="str">
        <f t="shared" si="227"/>
        <v>Remplir la colonne M</v>
      </c>
      <c r="BF434" s="179" t="str">
        <f t="shared" si="214"/>
        <v>Remplir la colonne BD</v>
      </c>
      <c r="BG434" s="297" t="str">
        <f t="shared" si="228"/>
        <v>Remplir la colonne I</v>
      </c>
      <c r="BH434" s="84" t="s">
        <v>64</v>
      </c>
      <c r="BI434" s="315" t="str">
        <f t="shared" si="215"/>
        <v>Remplir les termes C, P et TVA</v>
      </c>
      <c r="BJ434" s="55"/>
      <c r="BK434" s="65"/>
      <c r="BL434" s="56"/>
      <c r="BM434" s="48" t="s">
        <v>64</v>
      </c>
      <c r="BN434" s="99" t="str">
        <f t="shared" si="216"/>
        <v>Remplir la colonne BJ ou BL</v>
      </c>
      <c r="BO434" s="103"/>
      <c r="BP434" s="173" t="str">
        <f t="shared" si="229"/>
        <v>Remplir la colonne M</v>
      </c>
      <c r="BQ434" s="179" t="str">
        <f t="shared" si="217"/>
        <v>Remplir la colonne BO</v>
      </c>
      <c r="BR434" s="297" t="str">
        <f t="shared" si="230"/>
        <v>Remplir la colonne I</v>
      </c>
      <c r="BS434" s="84" t="s">
        <v>64</v>
      </c>
      <c r="BT434" s="315" t="str">
        <f t="shared" si="218"/>
        <v>Remplir les termes C, P et TVA</v>
      </c>
      <c r="BU434" s="55"/>
      <c r="BV434" s="65"/>
      <c r="BW434" s="56"/>
      <c r="BX434" s="48" t="s">
        <v>64</v>
      </c>
      <c r="BY434" s="99" t="str">
        <f t="shared" si="219"/>
        <v>Remplir la colonne BU ou BW</v>
      </c>
      <c r="BZ434" s="103"/>
      <c r="CA434" s="173" t="str">
        <f t="shared" si="231"/>
        <v>Remplir la colonne M</v>
      </c>
      <c r="CB434" s="179" t="str">
        <f t="shared" si="220"/>
        <v>Remplir la colonne BZ</v>
      </c>
      <c r="CC434" s="297" t="str">
        <f t="shared" si="232"/>
        <v>Remplir la colonne I</v>
      </c>
      <c r="CD434" s="84" t="s">
        <v>64</v>
      </c>
      <c r="CE434" s="315" t="str">
        <f t="shared" si="221"/>
        <v>Remplir les termes C, P et TVA</v>
      </c>
      <c r="CF434" s="61" t="str">
        <f t="shared" si="202"/>
        <v>REMPLIR TYPE DE CLIENT</v>
      </c>
      <c r="CG434" s="107" t="str">
        <f t="shared" si="203"/>
        <v>Montant total de l'aide demandée non indiqué</v>
      </c>
      <c r="CH434" s="1"/>
      <c r="CI434" s="1"/>
      <c r="CJ434" s="1"/>
      <c r="CK434" s="1"/>
      <c r="CL434" s="1"/>
    </row>
    <row r="435" spans="1:90" x14ac:dyDescent="0.25">
      <c r="A435" s="51"/>
      <c r="B435" s="111"/>
      <c r="C435" s="111"/>
      <c r="D435" s="111"/>
      <c r="E435" s="111"/>
      <c r="F435" s="111"/>
      <c r="G435" s="132"/>
      <c r="H435" s="151"/>
      <c r="I435" s="299"/>
      <c r="J435" s="152"/>
      <c r="K435" s="153"/>
      <c r="L435" s="169"/>
      <c r="M435" s="39"/>
      <c r="N435" s="90"/>
      <c r="O435" s="39"/>
      <c r="P435" s="23"/>
      <c r="Q435" s="170">
        <f t="shared" si="200"/>
        <v>0</v>
      </c>
      <c r="R435" s="55"/>
      <c r="S435" s="65"/>
      <c r="T435" s="56"/>
      <c r="U435" s="48" t="s">
        <v>64</v>
      </c>
      <c r="V435" s="99" t="str">
        <f t="shared" si="204"/>
        <v>Remplir la colonne R ou T</v>
      </c>
      <c r="W435" s="103"/>
      <c r="X435" s="173" t="str">
        <f t="shared" si="201"/>
        <v>Remplir la colonne M</v>
      </c>
      <c r="Y435" s="179" t="str">
        <f t="shared" si="205"/>
        <v>Remplir la colonne W</v>
      </c>
      <c r="Z435" s="297" t="str">
        <f t="shared" si="222"/>
        <v>Remplir la colonne I</v>
      </c>
      <c r="AA435" s="84" t="s">
        <v>64</v>
      </c>
      <c r="AB435" s="315" t="str">
        <f t="shared" si="206"/>
        <v>Remplir les termes C, P et TVA</v>
      </c>
      <c r="AC435" s="55"/>
      <c r="AD435" s="65"/>
      <c r="AE435" s="56"/>
      <c r="AF435" s="48" t="s">
        <v>64</v>
      </c>
      <c r="AG435" s="99" t="str">
        <f t="shared" si="207"/>
        <v>Remplir la colonne AC ou AE</v>
      </c>
      <c r="AH435" s="103"/>
      <c r="AI435" s="173" t="str">
        <f t="shared" si="223"/>
        <v>Remplir la colonne M</v>
      </c>
      <c r="AJ435" s="179" t="str">
        <f t="shared" si="208"/>
        <v>Remplir la colonne AH</v>
      </c>
      <c r="AK435" s="297" t="str">
        <f t="shared" si="224"/>
        <v>Remplir la colonne I</v>
      </c>
      <c r="AL435" s="84" t="s">
        <v>64</v>
      </c>
      <c r="AM435" s="315" t="str">
        <f t="shared" si="209"/>
        <v>Remplir les termes C, P et TVA</v>
      </c>
      <c r="AN435" s="55"/>
      <c r="AO435" s="65"/>
      <c r="AP435" s="56"/>
      <c r="AQ435" s="48" t="s">
        <v>64</v>
      </c>
      <c r="AR435" s="99" t="str">
        <f t="shared" si="210"/>
        <v>Remplir la colonne AN ou AP</v>
      </c>
      <c r="AS435" s="103"/>
      <c r="AT435" s="173" t="str">
        <f t="shared" si="225"/>
        <v>Remplir la colonne M</v>
      </c>
      <c r="AU435" s="179" t="str">
        <f t="shared" si="211"/>
        <v>Remplir la colonne AS</v>
      </c>
      <c r="AV435" s="297" t="str">
        <f t="shared" si="226"/>
        <v>Remplir la colonne I</v>
      </c>
      <c r="AW435" s="84" t="s">
        <v>64</v>
      </c>
      <c r="AX435" s="315" t="str">
        <f t="shared" si="212"/>
        <v>Remplir les termes C, P et TVA</v>
      </c>
      <c r="AY435" s="55"/>
      <c r="AZ435" s="65"/>
      <c r="BA435" s="56"/>
      <c r="BB435" s="48" t="s">
        <v>64</v>
      </c>
      <c r="BC435" s="99" t="str">
        <f t="shared" si="213"/>
        <v>Remplir la colonne AY ou BA</v>
      </c>
      <c r="BD435" s="103"/>
      <c r="BE435" s="173" t="str">
        <f t="shared" si="227"/>
        <v>Remplir la colonne M</v>
      </c>
      <c r="BF435" s="179" t="str">
        <f t="shared" si="214"/>
        <v>Remplir la colonne BD</v>
      </c>
      <c r="BG435" s="297" t="str">
        <f t="shared" si="228"/>
        <v>Remplir la colonne I</v>
      </c>
      <c r="BH435" s="84" t="s">
        <v>64</v>
      </c>
      <c r="BI435" s="315" t="str">
        <f t="shared" si="215"/>
        <v>Remplir les termes C, P et TVA</v>
      </c>
      <c r="BJ435" s="55"/>
      <c r="BK435" s="65"/>
      <c r="BL435" s="56"/>
      <c r="BM435" s="48" t="s">
        <v>64</v>
      </c>
      <c r="BN435" s="99" t="str">
        <f t="shared" si="216"/>
        <v>Remplir la colonne BJ ou BL</v>
      </c>
      <c r="BO435" s="103"/>
      <c r="BP435" s="173" t="str">
        <f t="shared" si="229"/>
        <v>Remplir la colonne M</v>
      </c>
      <c r="BQ435" s="179" t="str">
        <f t="shared" si="217"/>
        <v>Remplir la colonne BO</v>
      </c>
      <c r="BR435" s="297" t="str">
        <f t="shared" si="230"/>
        <v>Remplir la colonne I</v>
      </c>
      <c r="BS435" s="84" t="s">
        <v>64</v>
      </c>
      <c r="BT435" s="315" t="str">
        <f t="shared" si="218"/>
        <v>Remplir les termes C, P et TVA</v>
      </c>
      <c r="BU435" s="55"/>
      <c r="BV435" s="65"/>
      <c r="BW435" s="56"/>
      <c r="BX435" s="48" t="s">
        <v>64</v>
      </c>
      <c r="BY435" s="99" t="str">
        <f t="shared" si="219"/>
        <v>Remplir la colonne BU ou BW</v>
      </c>
      <c r="BZ435" s="103"/>
      <c r="CA435" s="173" t="str">
        <f t="shared" si="231"/>
        <v>Remplir la colonne M</v>
      </c>
      <c r="CB435" s="179" t="str">
        <f t="shared" si="220"/>
        <v>Remplir la colonne BZ</v>
      </c>
      <c r="CC435" s="297" t="str">
        <f t="shared" si="232"/>
        <v>Remplir la colonne I</v>
      </c>
      <c r="CD435" s="84" t="s">
        <v>64</v>
      </c>
      <c r="CE435" s="315" t="str">
        <f t="shared" si="221"/>
        <v>Remplir les termes C, P et TVA</v>
      </c>
      <c r="CF435" s="61" t="str">
        <f t="shared" si="202"/>
        <v>REMPLIR TYPE DE CLIENT</v>
      </c>
      <c r="CG435" s="107" t="str">
        <f t="shared" si="203"/>
        <v>Montant total de l'aide demandée non indiqué</v>
      </c>
      <c r="CH435" s="1"/>
      <c r="CI435" s="1"/>
      <c r="CJ435" s="1"/>
      <c r="CK435" s="1"/>
      <c r="CL435" s="1"/>
    </row>
    <row r="436" spans="1:90" x14ac:dyDescent="0.25">
      <c r="A436" s="51"/>
      <c r="B436" s="111"/>
      <c r="C436" s="111"/>
      <c r="D436" s="111"/>
      <c r="E436" s="111"/>
      <c r="F436" s="111"/>
      <c r="G436" s="132"/>
      <c r="H436" s="151"/>
      <c r="I436" s="299"/>
      <c r="J436" s="152"/>
      <c r="K436" s="153"/>
      <c r="L436" s="169"/>
      <c r="M436" s="39"/>
      <c r="N436" s="90"/>
      <c r="O436" s="39"/>
      <c r="P436" s="23"/>
      <c r="Q436" s="170">
        <f t="shared" si="200"/>
        <v>0</v>
      </c>
      <c r="R436" s="55"/>
      <c r="S436" s="65"/>
      <c r="T436" s="56"/>
      <c r="U436" s="48" t="s">
        <v>64</v>
      </c>
      <c r="V436" s="99" t="str">
        <f t="shared" si="204"/>
        <v>Remplir la colonne R ou T</v>
      </c>
      <c r="W436" s="103"/>
      <c r="X436" s="173" t="str">
        <f t="shared" si="201"/>
        <v>Remplir la colonne M</v>
      </c>
      <c r="Y436" s="179" t="str">
        <f t="shared" si="205"/>
        <v>Remplir la colonne W</v>
      </c>
      <c r="Z436" s="297" t="str">
        <f t="shared" si="222"/>
        <v>Remplir la colonne I</v>
      </c>
      <c r="AA436" s="84" t="s">
        <v>64</v>
      </c>
      <c r="AB436" s="315" t="str">
        <f t="shared" si="206"/>
        <v>Remplir les termes C, P et TVA</v>
      </c>
      <c r="AC436" s="55"/>
      <c r="AD436" s="65"/>
      <c r="AE436" s="56"/>
      <c r="AF436" s="48" t="s">
        <v>64</v>
      </c>
      <c r="AG436" s="99" t="str">
        <f t="shared" si="207"/>
        <v>Remplir la colonne AC ou AE</v>
      </c>
      <c r="AH436" s="103"/>
      <c r="AI436" s="173" t="str">
        <f t="shared" si="223"/>
        <v>Remplir la colonne M</v>
      </c>
      <c r="AJ436" s="179" t="str">
        <f t="shared" si="208"/>
        <v>Remplir la colonne AH</v>
      </c>
      <c r="AK436" s="297" t="str">
        <f t="shared" si="224"/>
        <v>Remplir la colonne I</v>
      </c>
      <c r="AL436" s="84" t="s">
        <v>64</v>
      </c>
      <c r="AM436" s="315" t="str">
        <f t="shared" si="209"/>
        <v>Remplir les termes C, P et TVA</v>
      </c>
      <c r="AN436" s="55"/>
      <c r="AO436" s="65"/>
      <c r="AP436" s="56"/>
      <c r="AQ436" s="48" t="s">
        <v>64</v>
      </c>
      <c r="AR436" s="99" t="str">
        <f t="shared" si="210"/>
        <v>Remplir la colonne AN ou AP</v>
      </c>
      <c r="AS436" s="103"/>
      <c r="AT436" s="173" t="str">
        <f t="shared" si="225"/>
        <v>Remplir la colonne M</v>
      </c>
      <c r="AU436" s="179" t="str">
        <f t="shared" si="211"/>
        <v>Remplir la colonne AS</v>
      </c>
      <c r="AV436" s="297" t="str">
        <f t="shared" si="226"/>
        <v>Remplir la colonne I</v>
      </c>
      <c r="AW436" s="84" t="s">
        <v>64</v>
      </c>
      <c r="AX436" s="315" t="str">
        <f t="shared" si="212"/>
        <v>Remplir les termes C, P et TVA</v>
      </c>
      <c r="AY436" s="55"/>
      <c r="AZ436" s="65"/>
      <c r="BA436" s="56"/>
      <c r="BB436" s="48" t="s">
        <v>64</v>
      </c>
      <c r="BC436" s="99" t="str">
        <f t="shared" si="213"/>
        <v>Remplir la colonne AY ou BA</v>
      </c>
      <c r="BD436" s="103"/>
      <c r="BE436" s="173" t="str">
        <f t="shared" si="227"/>
        <v>Remplir la colonne M</v>
      </c>
      <c r="BF436" s="179" t="str">
        <f t="shared" si="214"/>
        <v>Remplir la colonne BD</v>
      </c>
      <c r="BG436" s="297" t="str">
        <f t="shared" si="228"/>
        <v>Remplir la colonne I</v>
      </c>
      <c r="BH436" s="84" t="s">
        <v>64</v>
      </c>
      <c r="BI436" s="315" t="str">
        <f t="shared" si="215"/>
        <v>Remplir les termes C, P et TVA</v>
      </c>
      <c r="BJ436" s="55"/>
      <c r="BK436" s="65"/>
      <c r="BL436" s="56"/>
      <c r="BM436" s="48" t="s">
        <v>64</v>
      </c>
      <c r="BN436" s="99" t="str">
        <f t="shared" si="216"/>
        <v>Remplir la colonne BJ ou BL</v>
      </c>
      <c r="BO436" s="103"/>
      <c r="BP436" s="173" t="str">
        <f t="shared" si="229"/>
        <v>Remplir la colonne M</v>
      </c>
      <c r="BQ436" s="179" t="str">
        <f t="shared" si="217"/>
        <v>Remplir la colonne BO</v>
      </c>
      <c r="BR436" s="297" t="str">
        <f t="shared" si="230"/>
        <v>Remplir la colonne I</v>
      </c>
      <c r="BS436" s="84" t="s">
        <v>64</v>
      </c>
      <c r="BT436" s="315" t="str">
        <f t="shared" si="218"/>
        <v>Remplir les termes C, P et TVA</v>
      </c>
      <c r="BU436" s="55"/>
      <c r="BV436" s="65"/>
      <c r="BW436" s="56"/>
      <c r="BX436" s="48" t="s">
        <v>64</v>
      </c>
      <c r="BY436" s="99" t="str">
        <f t="shared" si="219"/>
        <v>Remplir la colonne BU ou BW</v>
      </c>
      <c r="BZ436" s="103"/>
      <c r="CA436" s="173" t="str">
        <f t="shared" si="231"/>
        <v>Remplir la colonne M</v>
      </c>
      <c r="CB436" s="179" t="str">
        <f t="shared" si="220"/>
        <v>Remplir la colonne BZ</v>
      </c>
      <c r="CC436" s="297" t="str">
        <f t="shared" si="232"/>
        <v>Remplir la colonne I</v>
      </c>
      <c r="CD436" s="84" t="s">
        <v>64</v>
      </c>
      <c r="CE436" s="315" t="str">
        <f t="shared" si="221"/>
        <v>Remplir les termes C, P et TVA</v>
      </c>
      <c r="CF436" s="61" t="str">
        <f t="shared" si="202"/>
        <v>REMPLIR TYPE DE CLIENT</v>
      </c>
      <c r="CG436" s="107" t="str">
        <f t="shared" si="203"/>
        <v>Montant total de l'aide demandée non indiqué</v>
      </c>
      <c r="CH436" s="1"/>
      <c r="CI436" s="1"/>
      <c r="CJ436" s="1"/>
      <c r="CK436" s="1"/>
      <c r="CL436" s="1"/>
    </row>
    <row r="437" spans="1:90" x14ac:dyDescent="0.25">
      <c r="A437" s="51"/>
      <c r="B437" s="111"/>
      <c r="C437" s="111"/>
      <c r="D437" s="111"/>
      <c r="E437" s="111"/>
      <c r="F437" s="111"/>
      <c r="G437" s="132"/>
      <c r="H437" s="151"/>
      <c r="I437" s="299"/>
      <c r="J437" s="152"/>
      <c r="K437" s="153"/>
      <c r="L437" s="169"/>
      <c r="M437" s="39"/>
      <c r="N437" s="90"/>
      <c r="O437" s="39"/>
      <c r="P437" s="23"/>
      <c r="Q437" s="170">
        <f t="shared" si="200"/>
        <v>0</v>
      </c>
      <c r="R437" s="55"/>
      <c r="S437" s="65"/>
      <c r="T437" s="56"/>
      <c r="U437" s="48" t="s">
        <v>64</v>
      </c>
      <c r="V437" s="99" t="str">
        <f t="shared" si="204"/>
        <v>Remplir la colonne R ou T</v>
      </c>
      <c r="W437" s="103"/>
      <c r="X437" s="173" t="str">
        <f t="shared" si="201"/>
        <v>Remplir la colonne M</v>
      </c>
      <c r="Y437" s="179" t="str">
        <f t="shared" si="205"/>
        <v>Remplir la colonne W</v>
      </c>
      <c r="Z437" s="297" t="str">
        <f t="shared" si="222"/>
        <v>Remplir la colonne I</v>
      </c>
      <c r="AA437" s="84" t="s">
        <v>64</v>
      </c>
      <c r="AB437" s="315" t="str">
        <f t="shared" si="206"/>
        <v>Remplir les termes C, P et TVA</v>
      </c>
      <c r="AC437" s="55"/>
      <c r="AD437" s="65"/>
      <c r="AE437" s="56"/>
      <c r="AF437" s="48" t="s">
        <v>64</v>
      </c>
      <c r="AG437" s="99" t="str">
        <f t="shared" si="207"/>
        <v>Remplir la colonne AC ou AE</v>
      </c>
      <c r="AH437" s="103"/>
      <c r="AI437" s="173" t="str">
        <f t="shared" si="223"/>
        <v>Remplir la colonne M</v>
      </c>
      <c r="AJ437" s="179" t="str">
        <f t="shared" si="208"/>
        <v>Remplir la colonne AH</v>
      </c>
      <c r="AK437" s="297" t="str">
        <f t="shared" si="224"/>
        <v>Remplir la colonne I</v>
      </c>
      <c r="AL437" s="84" t="s">
        <v>64</v>
      </c>
      <c r="AM437" s="315" t="str">
        <f t="shared" si="209"/>
        <v>Remplir les termes C, P et TVA</v>
      </c>
      <c r="AN437" s="55"/>
      <c r="AO437" s="65"/>
      <c r="AP437" s="56"/>
      <c r="AQ437" s="48" t="s">
        <v>64</v>
      </c>
      <c r="AR437" s="99" t="str">
        <f t="shared" si="210"/>
        <v>Remplir la colonne AN ou AP</v>
      </c>
      <c r="AS437" s="103"/>
      <c r="AT437" s="173" t="str">
        <f t="shared" si="225"/>
        <v>Remplir la colonne M</v>
      </c>
      <c r="AU437" s="179" t="str">
        <f t="shared" si="211"/>
        <v>Remplir la colonne AS</v>
      </c>
      <c r="AV437" s="297" t="str">
        <f t="shared" si="226"/>
        <v>Remplir la colonne I</v>
      </c>
      <c r="AW437" s="84" t="s">
        <v>64</v>
      </c>
      <c r="AX437" s="315" t="str">
        <f t="shared" si="212"/>
        <v>Remplir les termes C, P et TVA</v>
      </c>
      <c r="AY437" s="55"/>
      <c r="AZ437" s="65"/>
      <c r="BA437" s="56"/>
      <c r="BB437" s="48" t="s">
        <v>64</v>
      </c>
      <c r="BC437" s="99" t="str">
        <f t="shared" si="213"/>
        <v>Remplir la colonne AY ou BA</v>
      </c>
      <c r="BD437" s="103"/>
      <c r="BE437" s="173" t="str">
        <f t="shared" si="227"/>
        <v>Remplir la colonne M</v>
      </c>
      <c r="BF437" s="179" t="str">
        <f t="shared" si="214"/>
        <v>Remplir la colonne BD</v>
      </c>
      <c r="BG437" s="297" t="str">
        <f t="shared" si="228"/>
        <v>Remplir la colonne I</v>
      </c>
      <c r="BH437" s="84" t="s">
        <v>64</v>
      </c>
      <c r="BI437" s="315" t="str">
        <f t="shared" si="215"/>
        <v>Remplir les termes C, P et TVA</v>
      </c>
      <c r="BJ437" s="55"/>
      <c r="BK437" s="65"/>
      <c r="BL437" s="56"/>
      <c r="BM437" s="48" t="s">
        <v>64</v>
      </c>
      <c r="BN437" s="99" t="str">
        <f t="shared" si="216"/>
        <v>Remplir la colonne BJ ou BL</v>
      </c>
      <c r="BO437" s="103"/>
      <c r="BP437" s="173" t="str">
        <f t="shared" si="229"/>
        <v>Remplir la colonne M</v>
      </c>
      <c r="BQ437" s="179" t="str">
        <f t="shared" si="217"/>
        <v>Remplir la colonne BO</v>
      </c>
      <c r="BR437" s="297" t="str">
        <f t="shared" si="230"/>
        <v>Remplir la colonne I</v>
      </c>
      <c r="BS437" s="84" t="s">
        <v>64</v>
      </c>
      <c r="BT437" s="315" t="str">
        <f t="shared" si="218"/>
        <v>Remplir les termes C, P et TVA</v>
      </c>
      <c r="BU437" s="55"/>
      <c r="BV437" s="65"/>
      <c r="BW437" s="56"/>
      <c r="BX437" s="48" t="s">
        <v>64</v>
      </c>
      <c r="BY437" s="99" t="str">
        <f t="shared" si="219"/>
        <v>Remplir la colonne BU ou BW</v>
      </c>
      <c r="BZ437" s="103"/>
      <c r="CA437" s="173" t="str">
        <f t="shared" si="231"/>
        <v>Remplir la colonne M</v>
      </c>
      <c r="CB437" s="179" t="str">
        <f t="shared" si="220"/>
        <v>Remplir la colonne BZ</v>
      </c>
      <c r="CC437" s="297" t="str">
        <f t="shared" si="232"/>
        <v>Remplir la colonne I</v>
      </c>
      <c r="CD437" s="84" t="s">
        <v>64</v>
      </c>
      <c r="CE437" s="315" t="str">
        <f t="shared" si="221"/>
        <v>Remplir les termes C, P et TVA</v>
      </c>
      <c r="CF437" s="61" t="str">
        <f t="shared" si="202"/>
        <v>REMPLIR TYPE DE CLIENT</v>
      </c>
      <c r="CG437" s="107" t="str">
        <f t="shared" si="203"/>
        <v>Montant total de l'aide demandée non indiqué</v>
      </c>
      <c r="CH437" s="1"/>
      <c r="CI437" s="1"/>
      <c r="CJ437" s="1"/>
      <c r="CK437" s="1"/>
      <c r="CL437" s="1"/>
    </row>
    <row r="438" spans="1:90" x14ac:dyDescent="0.25">
      <c r="A438" s="51"/>
      <c r="B438" s="111"/>
      <c r="C438" s="111"/>
      <c r="D438" s="111"/>
      <c r="E438" s="111"/>
      <c r="F438" s="111"/>
      <c r="G438" s="132"/>
      <c r="H438" s="151"/>
      <c r="I438" s="299"/>
      <c r="J438" s="152"/>
      <c r="K438" s="153"/>
      <c r="L438" s="169"/>
      <c r="M438" s="39"/>
      <c r="N438" s="90"/>
      <c r="O438" s="39"/>
      <c r="P438" s="23"/>
      <c r="Q438" s="170">
        <f t="shared" si="200"/>
        <v>0</v>
      </c>
      <c r="R438" s="55"/>
      <c r="S438" s="65"/>
      <c r="T438" s="56"/>
      <c r="U438" s="48" t="s">
        <v>64</v>
      </c>
      <c r="V438" s="99" t="str">
        <f t="shared" si="204"/>
        <v>Remplir la colonne R ou T</v>
      </c>
      <c r="W438" s="103"/>
      <c r="X438" s="173" t="str">
        <f t="shared" si="201"/>
        <v>Remplir la colonne M</v>
      </c>
      <c r="Y438" s="179" t="str">
        <f t="shared" si="205"/>
        <v>Remplir la colonne W</v>
      </c>
      <c r="Z438" s="297" t="str">
        <f t="shared" si="222"/>
        <v>Remplir la colonne I</v>
      </c>
      <c r="AA438" s="84" t="s">
        <v>64</v>
      </c>
      <c r="AB438" s="315" t="str">
        <f t="shared" si="206"/>
        <v>Remplir les termes C, P et TVA</v>
      </c>
      <c r="AC438" s="55"/>
      <c r="AD438" s="65"/>
      <c r="AE438" s="56"/>
      <c r="AF438" s="48" t="s">
        <v>64</v>
      </c>
      <c r="AG438" s="99" t="str">
        <f t="shared" si="207"/>
        <v>Remplir la colonne AC ou AE</v>
      </c>
      <c r="AH438" s="103"/>
      <c r="AI438" s="173" t="str">
        <f t="shared" si="223"/>
        <v>Remplir la colonne M</v>
      </c>
      <c r="AJ438" s="179" t="str">
        <f t="shared" si="208"/>
        <v>Remplir la colonne AH</v>
      </c>
      <c r="AK438" s="297" t="str">
        <f t="shared" si="224"/>
        <v>Remplir la colonne I</v>
      </c>
      <c r="AL438" s="84" t="s">
        <v>64</v>
      </c>
      <c r="AM438" s="315" t="str">
        <f t="shared" si="209"/>
        <v>Remplir les termes C, P et TVA</v>
      </c>
      <c r="AN438" s="55"/>
      <c r="AO438" s="65"/>
      <c r="AP438" s="56"/>
      <c r="AQ438" s="48" t="s">
        <v>64</v>
      </c>
      <c r="AR438" s="99" t="str">
        <f t="shared" si="210"/>
        <v>Remplir la colonne AN ou AP</v>
      </c>
      <c r="AS438" s="103"/>
      <c r="AT438" s="173" t="str">
        <f t="shared" si="225"/>
        <v>Remplir la colonne M</v>
      </c>
      <c r="AU438" s="179" t="str">
        <f t="shared" si="211"/>
        <v>Remplir la colonne AS</v>
      </c>
      <c r="AV438" s="297" t="str">
        <f t="shared" si="226"/>
        <v>Remplir la colonne I</v>
      </c>
      <c r="AW438" s="84" t="s">
        <v>64</v>
      </c>
      <c r="AX438" s="315" t="str">
        <f t="shared" si="212"/>
        <v>Remplir les termes C, P et TVA</v>
      </c>
      <c r="AY438" s="55"/>
      <c r="AZ438" s="65"/>
      <c r="BA438" s="56"/>
      <c r="BB438" s="48" t="s">
        <v>64</v>
      </c>
      <c r="BC438" s="99" t="str">
        <f t="shared" si="213"/>
        <v>Remplir la colonne AY ou BA</v>
      </c>
      <c r="BD438" s="103"/>
      <c r="BE438" s="173" t="str">
        <f t="shared" si="227"/>
        <v>Remplir la colonne M</v>
      </c>
      <c r="BF438" s="179" t="str">
        <f t="shared" si="214"/>
        <v>Remplir la colonne BD</v>
      </c>
      <c r="BG438" s="297" t="str">
        <f t="shared" si="228"/>
        <v>Remplir la colonne I</v>
      </c>
      <c r="BH438" s="84" t="s">
        <v>64</v>
      </c>
      <c r="BI438" s="315" t="str">
        <f t="shared" si="215"/>
        <v>Remplir les termes C, P et TVA</v>
      </c>
      <c r="BJ438" s="55"/>
      <c r="BK438" s="65"/>
      <c r="BL438" s="56"/>
      <c r="BM438" s="48" t="s">
        <v>64</v>
      </c>
      <c r="BN438" s="99" t="str">
        <f t="shared" si="216"/>
        <v>Remplir la colonne BJ ou BL</v>
      </c>
      <c r="BO438" s="103"/>
      <c r="BP438" s="173" t="str">
        <f t="shared" si="229"/>
        <v>Remplir la colonne M</v>
      </c>
      <c r="BQ438" s="179" t="str">
        <f t="shared" si="217"/>
        <v>Remplir la colonne BO</v>
      </c>
      <c r="BR438" s="297" t="str">
        <f t="shared" si="230"/>
        <v>Remplir la colonne I</v>
      </c>
      <c r="BS438" s="84" t="s">
        <v>64</v>
      </c>
      <c r="BT438" s="315" t="str">
        <f t="shared" si="218"/>
        <v>Remplir les termes C, P et TVA</v>
      </c>
      <c r="BU438" s="55"/>
      <c r="BV438" s="65"/>
      <c r="BW438" s="56"/>
      <c r="BX438" s="48" t="s">
        <v>64</v>
      </c>
      <c r="BY438" s="99" t="str">
        <f t="shared" si="219"/>
        <v>Remplir la colonne BU ou BW</v>
      </c>
      <c r="BZ438" s="103"/>
      <c r="CA438" s="173" t="str">
        <f t="shared" si="231"/>
        <v>Remplir la colonne M</v>
      </c>
      <c r="CB438" s="179" t="str">
        <f t="shared" si="220"/>
        <v>Remplir la colonne BZ</v>
      </c>
      <c r="CC438" s="297" t="str">
        <f t="shared" si="232"/>
        <v>Remplir la colonne I</v>
      </c>
      <c r="CD438" s="84" t="s">
        <v>64</v>
      </c>
      <c r="CE438" s="315" t="str">
        <f t="shared" si="221"/>
        <v>Remplir les termes C, P et TVA</v>
      </c>
      <c r="CF438" s="61" t="str">
        <f t="shared" si="202"/>
        <v>REMPLIR TYPE DE CLIENT</v>
      </c>
      <c r="CG438" s="107" t="str">
        <f t="shared" si="203"/>
        <v>Montant total de l'aide demandée non indiqué</v>
      </c>
      <c r="CH438" s="1"/>
      <c r="CI438" s="1"/>
      <c r="CJ438" s="1"/>
      <c r="CK438" s="1"/>
      <c r="CL438" s="1"/>
    </row>
    <row r="439" spans="1:90" x14ac:dyDescent="0.25">
      <c r="A439" s="51"/>
      <c r="B439" s="111"/>
      <c r="C439" s="111"/>
      <c r="D439" s="111"/>
      <c r="E439" s="111"/>
      <c r="F439" s="111"/>
      <c r="G439" s="132"/>
      <c r="H439" s="151"/>
      <c r="I439" s="299"/>
      <c r="J439" s="152"/>
      <c r="K439" s="153"/>
      <c r="L439" s="169"/>
      <c r="M439" s="39"/>
      <c r="N439" s="90"/>
      <c r="O439" s="39"/>
      <c r="P439" s="23"/>
      <c r="Q439" s="170">
        <f t="shared" si="200"/>
        <v>0</v>
      </c>
      <c r="R439" s="55"/>
      <c r="S439" s="65"/>
      <c r="T439" s="56"/>
      <c r="U439" s="48" t="s">
        <v>64</v>
      </c>
      <c r="V439" s="99" t="str">
        <f t="shared" si="204"/>
        <v>Remplir la colonne R ou T</v>
      </c>
      <c r="W439" s="103"/>
      <c r="X439" s="173" t="str">
        <f t="shared" si="201"/>
        <v>Remplir la colonne M</v>
      </c>
      <c r="Y439" s="179" t="str">
        <f t="shared" si="205"/>
        <v>Remplir la colonne W</v>
      </c>
      <c r="Z439" s="297" t="str">
        <f t="shared" si="222"/>
        <v>Remplir la colonne I</v>
      </c>
      <c r="AA439" s="84" t="s">
        <v>64</v>
      </c>
      <c r="AB439" s="315" t="str">
        <f t="shared" si="206"/>
        <v>Remplir les termes C, P et TVA</v>
      </c>
      <c r="AC439" s="55"/>
      <c r="AD439" s="65"/>
      <c r="AE439" s="56"/>
      <c r="AF439" s="48" t="s">
        <v>64</v>
      </c>
      <c r="AG439" s="99" t="str">
        <f t="shared" si="207"/>
        <v>Remplir la colonne AC ou AE</v>
      </c>
      <c r="AH439" s="103"/>
      <c r="AI439" s="173" t="str">
        <f t="shared" si="223"/>
        <v>Remplir la colonne M</v>
      </c>
      <c r="AJ439" s="179" t="str">
        <f t="shared" si="208"/>
        <v>Remplir la colonne AH</v>
      </c>
      <c r="AK439" s="297" t="str">
        <f t="shared" si="224"/>
        <v>Remplir la colonne I</v>
      </c>
      <c r="AL439" s="84" t="s">
        <v>64</v>
      </c>
      <c r="AM439" s="315" t="str">
        <f t="shared" si="209"/>
        <v>Remplir les termes C, P et TVA</v>
      </c>
      <c r="AN439" s="55"/>
      <c r="AO439" s="65"/>
      <c r="AP439" s="56"/>
      <c r="AQ439" s="48" t="s">
        <v>64</v>
      </c>
      <c r="AR439" s="99" t="str">
        <f t="shared" si="210"/>
        <v>Remplir la colonne AN ou AP</v>
      </c>
      <c r="AS439" s="103"/>
      <c r="AT439" s="173" t="str">
        <f t="shared" si="225"/>
        <v>Remplir la colonne M</v>
      </c>
      <c r="AU439" s="179" t="str">
        <f t="shared" si="211"/>
        <v>Remplir la colonne AS</v>
      </c>
      <c r="AV439" s="297" t="str">
        <f t="shared" si="226"/>
        <v>Remplir la colonne I</v>
      </c>
      <c r="AW439" s="84" t="s">
        <v>64</v>
      </c>
      <c r="AX439" s="315" t="str">
        <f t="shared" si="212"/>
        <v>Remplir les termes C, P et TVA</v>
      </c>
      <c r="AY439" s="55"/>
      <c r="AZ439" s="65"/>
      <c r="BA439" s="56"/>
      <c r="BB439" s="48" t="s">
        <v>64</v>
      </c>
      <c r="BC439" s="99" t="str">
        <f t="shared" si="213"/>
        <v>Remplir la colonne AY ou BA</v>
      </c>
      <c r="BD439" s="103"/>
      <c r="BE439" s="173" t="str">
        <f t="shared" si="227"/>
        <v>Remplir la colonne M</v>
      </c>
      <c r="BF439" s="179" t="str">
        <f t="shared" si="214"/>
        <v>Remplir la colonne BD</v>
      </c>
      <c r="BG439" s="297" t="str">
        <f t="shared" si="228"/>
        <v>Remplir la colonne I</v>
      </c>
      <c r="BH439" s="84" t="s">
        <v>64</v>
      </c>
      <c r="BI439" s="315" t="str">
        <f t="shared" si="215"/>
        <v>Remplir les termes C, P et TVA</v>
      </c>
      <c r="BJ439" s="55"/>
      <c r="BK439" s="65"/>
      <c r="BL439" s="56"/>
      <c r="BM439" s="48" t="s">
        <v>64</v>
      </c>
      <c r="BN439" s="99" t="str">
        <f t="shared" si="216"/>
        <v>Remplir la colonne BJ ou BL</v>
      </c>
      <c r="BO439" s="103"/>
      <c r="BP439" s="173" t="str">
        <f t="shared" si="229"/>
        <v>Remplir la colonne M</v>
      </c>
      <c r="BQ439" s="179" t="str">
        <f t="shared" si="217"/>
        <v>Remplir la colonne BO</v>
      </c>
      <c r="BR439" s="297" t="str">
        <f t="shared" si="230"/>
        <v>Remplir la colonne I</v>
      </c>
      <c r="BS439" s="84" t="s">
        <v>64</v>
      </c>
      <c r="BT439" s="315" t="str">
        <f t="shared" si="218"/>
        <v>Remplir les termes C, P et TVA</v>
      </c>
      <c r="BU439" s="55"/>
      <c r="BV439" s="65"/>
      <c r="BW439" s="56"/>
      <c r="BX439" s="48" t="s">
        <v>64</v>
      </c>
      <c r="BY439" s="99" t="str">
        <f t="shared" si="219"/>
        <v>Remplir la colonne BU ou BW</v>
      </c>
      <c r="BZ439" s="103"/>
      <c r="CA439" s="173" t="str">
        <f t="shared" si="231"/>
        <v>Remplir la colonne M</v>
      </c>
      <c r="CB439" s="179" t="str">
        <f t="shared" si="220"/>
        <v>Remplir la colonne BZ</v>
      </c>
      <c r="CC439" s="297" t="str">
        <f t="shared" si="232"/>
        <v>Remplir la colonne I</v>
      </c>
      <c r="CD439" s="84" t="s">
        <v>64</v>
      </c>
      <c r="CE439" s="315" t="str">
        <f t="shared" si="221"/>
        <v>Remplir les termes C, P et TVA</v>
      </c>
      <c r="CF439" s="61" t="str">
        <f t="shared" si="202"/>
        <v>REMPLIR TYPE DE CLIENT</v>
      </c>
      <c r="CG439" s="107" t="str">
        <f t="shared" si="203"/>
        <v>Montant total de l'aide demandée non indiqué</v>
      </c>
      <c r="CH439" s="1"/>
      <c r="CI439" s="1"/>
      <c r="CJ439" s="1"/>
      <c r="CK439" s="1"/>
      <c r="CL439" s="1"/>
    </row>
    <row r="440" spans="1:90" x14ac:dyDescent="0.25">
      <c r="A440" s="51"/>
      <c r="B440" s="111"/>
      <c r="C440" s="111"/>
      <c r="D440" s="111"/>
      <c r="E440" s="111"/>
      <c r="F440" s="111"/>
      <c r="G440" s="132"/>
      <c r="H440" s="151"/>
      <c r="I440" s="299"/>
      <c r="J440" s="152"/>
      <c r="K440" s="153"/>
      <c r="L440" s="169"/>
      <c r="M440" s="39"/>
      <c r="N440" s="90"/>
      <c r="O440" s="39"/>
      <c r="P440" s="23"/>
      <c r="Q440" s="170">
        <f t="shared" si="200"/>
        <v>0</v>
      </c>
      <c r="R440" s="55"/>
      <c r="S440" s="65"/>
      <c r="T440" s="56"/>
      <c r="U440" s="48" t="s">
        <v>64</v>
      </c>
      <c r="V440" s="99" t="str">
        <f t="shared" si="204"/>
        <v>Remplir la colonne R ou T</v>
      </c>
      <c r="W440" s="103"/>
      <c r="X440" s="173" t="str">
        <f t="shared" si="201"/>
        <v>Remplir la colonne M</v>
      </c>
      <c r="Y440" s="179" t="str">
        <f t="shared" si="205"/>
        <v>Remplir la colonne W</v>
      </c>
      <c r="Z440" s="297" t="str">
        <f t="shared" si="222"/>
        <v>Remplir la colonne I</v>
      </c>
      <c r="AA440" s="84" t="s">
        <v>64</v>
      </c>
      <c r="AB440" s="315" t="str">
        <f t="shared" si="206"/>
        <v>Remplir les termes C, P et TVA</v>
      </c>
      <c r="AC440" s="55"/>
      <c r="AD440" s="65"/>
      <c r="AE440" s="56"/>
      <c r="AF440" s="48" t="s">
        <v>64</v>
      </c>
      <c r="AG440" s="99" t="str">
        <f t="shared" si="207"/>
        <v>Remplir la colonne AC ou AE</v>
      </c>
      <c r="AH440" s="103"/>
      <c r="AI440" s="173" t="str">
        <f t="shared" si="223"/>
        <v>Remplir la colonne M</v>
      </c>
      <c r="AJ440" s="179" t="str">
        <f t="shared" si="208"/>
        <v>Remplir la colonne AH</v>
      </c>
      <c r="AK440" s="297" t="str">
        <f t="shared" si="224"/>
        <v>Remplir la colonne I</v>
      </c>
      <c r="AL440" s="84" t="s">
        <v>64</v>
      </c>
      <c r="AM440" s="315" t="str">
        <f t="shared" si="209"/>
        <v>Remplir les termes C, P et TVA</v>
      </c>
      <c r="AN440" s="55"/>
      <c r="AO440" s="65"/>
      <c r="AP440" s="56"/>
      <c r="AQ440" s="48" t="s">
        <v>64</v>
      </c>
      <c r="AR440" s="99" t="str">
        <f t="shared" si="210"/>
        <v>Remplir la colonne AN ou AP</v>
      </c>
      <c r="AS440" s="103"/>
      <c r="AT440" s="173" t="str">
        <f t="shared" si="225"/>
        <v>Remplir la colonne M</v>
      </c>
      <c r="AU440" s="179" t="str">
        <f t="shared" si="211"/>
        <v>Remplir la colonne AS</v>
      </c>
      <c r="AV440" s="297" t="str">
        <f t="shared" si="226"/>
        <v>Remplir la colonne I</v>
      </c>
      <c r="AW440" s="84" t="s">
        <v>64</v>
      </c>
      <c r="AX440" s="315" t="str">
        <f t="shared" si="212"/>
        <v>Remplir les termes C, P et TVA</v>
      </c>
      <c r="AY440" s="55"/>
      <c r="AZ440" s="65"/>
      <c r="BA440" s="56"/>
      <c r="BB440" s="48" t="s">
        <v>64</v>
      </c>
      <c r="BC440" s="99" t="str">
        <f t="shared" si="213"/>
        <v>Remplir la colonne AY ou BA</v>
      </c>
      <c r="BD440" s="103"/>
      <c r="BE440" s="173" t="str">
        <f t="shared" si="227"/>
        <v>Remplir la colonne M</v>
      </c>
      <c r="BF440" s="179" t="str">
        <f t="shared" si="214"/>
        <v>Remplir la colonne BD</v>
      </c>
      <c r="BG440" s="297" t="str">
        <f t="shared" si="228"/>
        <v>Remplir la colonne I</v>
      </c>
      <c r="BH440" s="84" t="s">
        <v>64</v>
      </c>
      <c r="BI440" s="315" t="str">
        <f t="shared" si="215"/>
        <v>Remplir les termes C, P et TVA</v>
      </c>
      <c r="BJ440" s="55"/>
      <c r="BK440" s="65"/>
      <c r="BL440" s="56"/>
      <c r="BM440" s="48" t="s">
        <v>64</v>
      </c>
      <c r="BN440" s="99" t="str">
        <f t="shared" si="216"/>
        <v>Remplir la colonne BJ ou BL</v>
      </c>
      <c r="BO440" s="103"/>
      <c r="BP440" s="173" t="str">
        <f t="shared" si="229"/>
        <v>Remplir la colonne M</v>
      </c>
      <c r="BQ440" s="179" t="str">
        <f t="shared" si="217"/>
        <v>Remplir la colonne BO</v>
      </c>
      <c r="BR440" s="297" t="str">
        <f t="shared" si="230"/>
        <v>Remplir la colonne I</v>
      </c>
      <c r="BS440" s="84" t="s">
        <v>64</v>
      </c>
      <c r="BT440" s="315" t="str">
        <f t="shared" si="218"/>
        <v>Remplir les termes C, P et TVA</v>
      </c>
      <c r="BU440" s="55"/>
      <c r="BV440" s="65"/>
      <c r="BW440" s="56"/>
      <c r="BX440" s="48" t="s">
        <v>64</v>
      </c>
      <c r="BY440" s="99" t="str">
        <f t="shared" si="219"/>
        <v>Remplir la colonne BU ou BW</v>
      </c>
      <c r="BZ440" s="103"/>
      <c r="CA440" s="173" t="str">
        <f t="shared" si="231"/>
        <v>Remplir la colonne M</v>
      </c>
      <c r="CB440" s="179" t="str">
        <f t="shared" si="220"/>
        <v>Remplir la colonne BZ</v>
      </c>
      <c r="CC440" s="297" t="str">
        <f t="shared" si="232"/>
        <v>Remplir la colonne I</v>
      </c>
      <c r="CD440" s="84" t="s">
        <v>64</v>
      </c>
      <c r="CE440" s="315" t="str">
        <f t="shared" si="221"/>
        <v>Remplir les termes C, P et TVA</v>
      </c>
      <c r="CF440" s="61" t="str">
        <f t="shared" si="202"/>
        <v>REMPLIR TYPE DE CLIENT</v>
      </c>
      <c r="CG440" s="107" t="str">
        <f t="shared" si="203"/>
        <v>Montant total de l'aide demandée non indiqué</v>
      </c>
      <c r="CH440" s="1"/>
      <c r="CI440" s="1"/>
      <c r="CJ440" s="1"/>
      <c r="CK440" s="1"/>
      <c r="CL440" s="1"/>
    </row>
    <row r="441" spans="1:90" x14ac:dyDescent="0.25">
      <c r="A441" s="51"/>
      <c r="B441" s="111"/>
      <c r="C441" s="111"/>
      <c r="D441" s="111"/>
      <c r="E441" s="111"/>
      <c r="F441" s="111"/>
      <c r="G441" s="132"/>
      <c r="H441" s="151"/>
      <c r="I441" s="299"/>
      <c r="J441" s="152"/>
      <c r="K441" s="153"/>
      <c r="L441" s="169"/>
      <c r="M441" s="39"/>
      <c r="N441" s="90"/>
      <c r="O441" s="39"/>
      <c r="P441" s="23"/>
      <c r="Q441" s="170">
        <f t="shared" si="200"/>
        <v>0</v>
      </c>
      <c r="R441" s="55"/>
      <c r="S441" s="65"/>
      <c r="T441" s="56"/>
      <c r="U441" s="48" t="s">
        <v>64</v>
      </c>
      <c r="V441" s="99" t="str">
        <f t="shared" si="204"/>
        <v>Remplir la colonne R ou T</v>
      </c>
      <c r="W441" s="103"/>
      <c r="X441" s="173" t="str">
        <f t="shared" si="201"/>
        <v>Remplir la colonne M</v>
      </c>
      <c r="Y441" s="179" t="str">
        <f t="shared" si="205"/>
        <v>Remplir la colonne W</v>
      </c>
      <c r="Z441" s="297" t="str">
        <f t="shared" si="222"/>
        <v>Remplir la colonne I</v>
      </c>
      <c r="AA441" s="84" t="s">
        <v>64</v>
      </c>
      <c r="AB441" s="315" t="str">
        <f t="shared" si="206"/>
        <v>Remplir les termes C, P et TVA</v>
      </c>
      <c r="AC441" s="55"/>
      <c r="AD441" s="65"/>
      <c r="AE441" s="56"/>
      <c r="AF441" s="48" t="s">
        <v>64</v>
      </c>
      <c r="AG441" s="99" t="str">
        <f t="shared" si="207"/>
        <v>Remplir la colonne AC ou AE</v>
      </c>
      <c r="AH441" s="103"/>
      <c r="AI441" s="173" t="str">
        <f t="shared" si="223"/>
        <v>Remplir la colonne M</v>
      </c>
      <c r="AJ441" s="179" t="str">
        <f t="shared" si="208"/>
        <v>Remplir la colonne AH</v>
      </c>
      <c r="AK441" s="297" t="str">
        <f t="shared" si="224"/>
        <v>Remplir la colonne I</v>
      </c>
      <c r="AL441" s="84" t="s">
        <v>64</v>
      </c>
      <c r="AM441" s="315" t="str">
        <f t="shared" si="209"/>
        <v>Remplir les termes C, P et TVA</v>
      </c>
      <c r="AN441" s="55"/>
      <c r="AO441" s="65"/>
      <c r="AP441" s="56"/>
      <c r="AQ441" s="48" t="s">
        <v>64</v>
      </c>
      <c r="AR441" s="99" t="str">
        <f t="shared" si="210"/>
        <v>Remplir la colonne AN ou AP</v>
      </c>
      <c r="AS441" s="103"/>
      <c r="AT441" s="173" t="str">
        <f t="shared" si="225"/>
        <v>Remplir la colonne M</v>
      </c>
      <c r="AU441" s="179" t="str">
        <f t="shared" si="211"/>
        <v>Remplir la colonne AS</v>
      </c>
      <c r="AV441" s="297" t="str">
        <f t="shared" si="226"/>
        <v>Remplir la colonne I</v>
      </c>
      <c r="AW441" s="84" t="s">
        <v>64</v>
      </c>
      <c r="AX441" s="315" t="str">
        <f t="shared" si="212"/>
        <v>Remplir les termes C, P et TVA</v>
      </c>
      <c r="AY441" s="55"/>
      <c r="AZ441" s="65"/>
      <c r="BA441" s="56"/>
      <c r="BB441" s="48" t="s">
        <v>64</v>
      </c>
      <c r="BC441" s="99" t="str">
        <f t="shared" si="213"/>
        <v>Remplir la colonne AY ou BA</v>
      </c>
      <c r="BD441" s="103"/>
      <c r="BE441" s="173" t="str">
        <f t="shared" si="227"/>
        <v>Remplir la colonne M</v>
      </c>
      <c r="BF441" s="179" t="str">
        <f t="shared" si="214"/>
        <v>Remplir la colonne BD</v>
      </c>
      <c r="BG441" s="297" t="str">
        <f t="shared" si="228"/>
        <v>Remplir la colonne I</v>
      </c>
      <c r="BH441" s="84" t="s">
        <v>64</v>
      </c>
      <c r="BI441" s="315" t="str">
        <f t="shared" si="215"/>
        <v>Remplir les termes C, P et TVA</v>
      </c>
      <c r="BJ441" s="55"/>
      <c r="BK441" s="65"/>
      <c r="BL441" s="56"/>
      <c r="BM441" s="48" t="s">
        <v>64</v>
      </c>
      <c r="BN441" s="99" t="str">
        <f t="shared" si="216"/>
        <v>Remplir la colonne BJ ou BL</v>
      </c>
      <c r="BO441" s="103"/>
      <c r="BP441" s="173" t="str">
        <f t="shared" si="229"/>
        <v>Remplir la colonne M</v>
      </c>
      <c r="BQ441" s="179" t="str">
        <f t="shared" si="217"/>
        <v>Remplir la colonne BO</v>
      </c>
      <c r="BR441" s="297" t="str">
        <f t="shared" si="230"/>
        <v>Remplir la colonne I</v>
      </c>
      <c r="BS441" s="84" t="s">
        <v>64</v>
      </c>
      <c r="BT441" s="315" t="str">
        <f t="shared" si="218"/>
        <v>Remplir les termes C, P et TVA</v>
      </c>
      <c r="BU441" s="55"/>
      <c r="BV441" s="65"/>
      <c r="BW441" s="56"/>
      <c r="BX441" s="48" t="s">
        <v>64</v>
      </c>
      <c r="BY441" s="99" t="str">
        <f t="shared" si="219"/>
        <v>Remplir la colonne BU ou BW</v>
      </c>
      <c r="BZ441" s="103"/>
      <c r="CA441" s="173" t="str">
        <f t="shared" si="231"/>
        <v>Remplir la colonne M</v>
      </c>
      <c r="CB441" s="179" t="str">
        <f t="shared" si="220"/>
        <v>Remplir la colonne BZ</v>
      </c>
      <c r="CC441" s="297" t="str">
        <f t="shared" si="232"/>
        <v>Remplir la colonne I</v>
      </c>
      <c r="CD441" s="84" t="s">
        <v>64</v>
      </c>
      <c r="CE441" s="315" t="str">
        <f t="shared" si="221"/>
        <v>Remplir les termes C, P et TVA</v>
      </c>
      <c r="CF441" s="61" t="str">
        <f t="shared" si="202"/>
        <v>REMPLIR TYPE DE CLIENT</v>
      </c>
      <c r="CG441" s="107" t="str">
        <f t="shared" si="203"/>
        <v>Montant total de l'aide demandée non indiqué</v>
      </c>
      <c r="CH441" s="1"/>
      <c r="CI441" s="1"/>
      <c r="CJ441" s="1"/>
      <c r="CK441" s="1"/>
      <c r="CL441" s="1"/>
    </row>
    <row r="442" spans="1:90" x14ac:dyDescent="0.25">
      <c r="A442" s="51"/>
      <c r="B442" s="111"/>
      <c r="C442" s="111"/>
      <c r="D442" s="111"/>
      <c r="E442" s="111"/>
      <c r="F442" s="111"/>
      <c r="G442" s="132"/>
      <c r="H442" s="151"/>
      <c r="I442" s="299"/>
      <c r="J442" s="152"/>
      <c r="K442" s="153"/>
      <c r="L442" s="169"/>
      <c r="M442" s="39"/>
      <c r="N442" s="90"/>
      <c r="O442" s="39"/>
      <c r="P442" s="23"/>
      <c r="Q442" s="170">
        <f t="shared" si="200"/>
        <v>0</v>
      </c>
      <c r="R442" s="55"/>
      <c r="S442" s="65"/>
      <c r="T442" s="56"/>
      <c r="U442" s="48" t="s">
        <v>64</v>
      </c>
      <c r="V442" s="99" t="str">
        <f t="shared" si="204"/>
        <v>Remplir la colonne R ou T</v>
      </c>
      <c r="W442" s="103"/>
      <c r="X442" s="173" t="str">
        <f t="shared" si="201"/>
        <v>Remplir la colonne M</v>
      </c>
      <c r="Y442" s="179" t="str">
        <f t="shared" si="205"/>
        <v>Remplir la colonne W</v>
      </c>
      <c r="Z442" s="297" t="str">
        <f t="shared" si="222"/>
        <v>Remplir la colonne I</v>
      </c>
      <c r="AA442" s="84" t="s">
        <v>64</v>
      </c>
      <c r="AB442" s="315" t="str">
        <f t="shared" si="206"/>
        <v>Remplir les termes C, P et TVA</v>
      </c>
      <c r="AC442" s="55"/>
      <c r="AD442" s="65"/>
      <c r="AE442" s="56"/>
      <c r="AF442" s="48" t="s">
        <v>64</v>
      </c>
      <c r="AG442" s="99" t="str">
        <f t="shared" si="207"/>
        <v>Remplir la colonne AC ou AE</v>
      </c>
      <c r="AH442" s="103"/>
      <c r="AI442" s="173" t="str">
        <f t="shared" si="223"/>
        <v>Remplir la colonne M</v>
      </c>
      <c r="AJ442" s="179" t="str">
        <f t="shared" si="208"/>
        <v>Remplir la colonne AH</v>
      </c>
      <c r="AK442" s="297" t="str">
        <f t="shared" si="224"/>
        <v>Remplir la colonne I</v>
      </c>
      <c r="AL442" s="84" t="s">
        <v>64</v>
      </c>
      <c r="AM442" s="315" t="str">
        <f t="shared" si="209"/>
        <v>Remplir les termes C, P et TVA</v>
      </c>
      <c r="AN442" s="55"/>
      <c r="AO442" s="65"/>
      <c r="AP442" s="56"/>
      <c r="AQ442" s="48" t="s">
        <v>64</v>
      </c>
      <c r="AR442" s="99" t="str">
        <f t="shared" si="210"/>
        <v>Remplir la colonne AN ou AP</v>
      </c>
      <c r="AS442" s="103"/>
      <c r="AT442" s="173" t="str">
        <f t="shared" si="225"/>
        <v>Remplir la colonne M</v>
      </c>
      <c r="AU442" s="179" t="str">
        <f t="shared" si="211"/>
        <v>Remplir la colonne AS</v>
      </c>
      <c r="AV442" s="297" t="str">
        <f t="shared" si="226"/>
        <v>Remplir la colonne I</v>
      </c>
      <c r="AW442" s="84" t="s">
        <v>64</v>
      </c>
      <c r="AX442" s="315" t="str">
        <f t="shared" si="212"/>
        <v>Remplir les termes C, P et TVA</v>
      </c>
      <c r="AY442" s="55"/>
      <c r="AZ442" s="65"/>
      <c r="BA442" s="56"/>
      <c r="BB442" s="48" t="s">
        <v>64</v>
      </c>
      <c r="BC442" s="99" t="str">
        <f t="shared" si="213"/>
        <v>Remplir la colonne AY ou BA</v>
      </c>
      <c r="BD442" s="103"/>
      <c r="BE442" s="173" t="str">
        <f t="shared" si="227"/>
        <v>Remplir la colonne M</v>
      </c>
      <c r="BF442" s="179" t="str">
        <f t="shared" si="214"/>
        <v>Remplir la colonne BD</v>
      </c>
      <c r="BG442" s="297" t="str">
        <f t="shared" si="228"/>
        <v>Remplir la colonne I</v>
      </c>
      <c r="BH442" s="84" t="s">
        <v>64</v>
      </c>
      <c r="BI442" s="315" t="str">
        <f t="shared" si="215"/>
        <v>Remplir les termes C, P et TVA</v>
      </c>
      <c r="BJ442" s="55"/>
      <c r="BK442" s="65"/>
      <c r="BL442" s="56"/>
      <c r="BM442" s="48" t="s">
        <v>64</v>
      </c>
      <c r="BN442" s="99" t="str">
        <f t="shared" si="216"/>
        <v>Remplir la colonne BJ ou BL</v>
      </c>
      <c r="BO442" s="103"/>
      <c r="BP442" s="173" t="str">
        <f t="shared" si="229"/>
        <v>Remplir la colonne M</v>
      </c>
      <c r="BQ442" s="179" t="str">
        <f t="shared" si="217"/>
        <v>Remplir la colonne BO</v>
      </c>
      <c r="BR442" s="297" t="str">
        <f t="shared" si="230"/>
        <v>Remplir la colonne I</v>
      </c>
      <c r="BS442" s="84" t="s">
        <v>64</v>
      </c>
      <c r="BT442" s="315" t="str">
        <f t="shared" si="218"/>
        <v>Remplir les termes C, P et TVA</v>
      </c>
      <c r="BU442" s="55"/>
      <c r="BV442" s="65"/>
      <c r="BW442" s="56"/>
      <c r="BX442" s="48" t="s">
        <v>64</v>
      </c>
      <c r="BY442" s="99" t="str">
        <f t="shared" si="219"/>
        <v>Remplir la colonne BU ou BW</v>
      </c>
      <c r="BZ442" s="103"/>
      <c r="CA442" s="173" t="str">
        <f t="shared" si="231"/>
        <v>Remplir la colonne M</v>
      </c>
      <c r="CB442" s="179" t="str">
        <f t="shared" si="220"/>
        <v>Remplir la colonne BZ</v>
      </c>
      <c r="CC442" s="297" t="str">
        <f t="shared" si="232"/>
        <v>Remplir la colonne I</v>
      </c>
      <c r="CD442" s="84" t="s">
        <v>64</v>
      </c>
      <c r="CE442" s="315" t="str">
        <f t="shared" si="221"/>
        <v>Remplir les termes C, P et TVA</v>
      </c>
      <c r="CF442" s="61" t="str">
        <f t="shared" si="202"/>
        <v>REMPLIR TYPE DE CLIENT</v>
      </c>
      <c r="CG442" s="107" t="str">
        <f t="shared" si="203"/>
        <v>Montant total de l'aide demandée non indiqué</v>
      </c>
      <c r="CH442" s="1"/>
      <c r="CI442" s="1"/>
      <c r="CJ442" s="1"/>
      <c r="CK442" s="1"/>
      <c r="CL442" s="1"/>
    </row>
    <row r="443" spans="1:90" x14ac:dyDescent="0.25">
      <c r="A443" s="51"/>
      <c r="B443" s="111"/>
      <c r="C443" s="111"/>
      <c r="D443" s="111"/>
      <c r="E443" s="111"/>
      <c r="F443" s="111"/>
      <c r="G443" s="132"/>
      <c r="H443" s="151"/>
      <c r="I443" s="299"/>
      <c r="J443" s="152"/>
      <c r="K443" s="153"/>
      <c r="L443" s="169"/>
      <c r="M443" s="39"/>
      <c r="N443" s="90"/>
      <c r="O443" s="39"/>
      <c r="P443" s="23"/>
      <c r="Q443" s="170">
        <f t="shared" si="200"/>
        <v>0</v>
      </c>
      <c r="R443" s="55"/>
      <c r="S443" s="65"/>
      <c r="T443" s="56"/>
      <c r="U443" s="48" t="s">
        <v>64</v>
      </c>
      <c r="V443" s="99" t="str">
        <f t="shared" si="204"/>
        <v>Remplir la colonne R ou T</v>
      </c>
      <c r="W443" s="103"/>
      <c r="X443" s="173" t="str">
        <f t="shared" si="201"/>
        <v>Remplir la colonne M</v>
      </c>
      <c r="Y443" s="179" t="str">
        <f t="shared" si="205"/>
        <v>Remplir la colonne W</v>
      </c>
      <c r="Z443" s="297" t="str">
        <f t="shared" si="222"/>
        <v>Remplir la colonne I</v>
      </c>
      <c r="AA443" s="84" t="s">
        <v>64</v>
      </c>
      <c r="AB443" s="315" t="str">
        <f t="shared" si="206"/>
        <v>Remplir les termes C, P et TVA</v>
      </c>
      <c r="AC443" s="55"/>
      <c r="AD443" s="65"/>
      <c r="AE443" s="56"/>
      <c r="AF443" s="48" t="s">
        <v>64</v>
      </c>
      <c r="AG443" s="99" t="str">
        <f t="shared" si="207"/>
        <v>Remplir la colonne AC ou AE</v>
      </c>
      <c r="AH443" s="103"/>
      <c r="AI443" s="173" t="str">
        <f t="shared" si="223"/>
        <v>Remplir la colonne M</v>
      </c>
      <c r="AJ443" s="179" t="str">
        <f t="shared" si="208"/>
        <v>Remplir la colonne AH</v>
      </c>
      <c r="AK443" s="297" t="str">
        <f t="shared" si="224"/>
        <v>Remplir la colonne I</v>
      </c>
      <c r="AL443" s="84" t="s">
        <v>64</v>
      </c>
      <c r="AM443" s="315" t="str">
        <f t="shared" si="209"/>
        <v>Remplir les termes C, P et TVA</v>
      </c>
      <c r="AN443" s="55"/>
      <c r="AO443" s="65"/>
      <c r="AP443" s="56"/>
      <c r="AQ443" s="48" t="s">
        <v>64</v>
      </c>
      <c r="AR443" s="99" t="str">
        <f t="shared" si="210"/>
        <v>Remplir la colonne AN ou AP</v>
      </c>
      <c r="AS443" s="103"/>
      <c r="AT443" s="173" t="str">
        <f t="shared" si="225"/>
        <v>Remplir la colonne M</v>
      </c>
      <c r="AU443" s="179" t="str">
        <f t="shared" si="211"/>
        <v>Remplir la colonne AS</v>
      </c>
      <c r="AV443" s="297" t="str">
        <f t="shared" si="226"/>
        <v>Remplir la colonne I</v>
      </c>
      <c r="AW443" s="84" t="s">
        <v>64</v>
      </c>
      <c r="AX443" s="315" t="str">
        <f t="shared" si="212"/>
        <v>Remplir les termes C, P et TVA</v>
      </c>
      <c r="AY443" s="55"/>
      <c r="AZ443" s="65"/>
      <c r="BA443" s="56"/>
      <c r="BB443" s="48" t="s">
        <v>64</v>
      </c>
      <c r="BC443" s="99" t="str">
        <f t="shared" si="213"/>
        <v>Remplir la colonne AY ou BA</v>
      </c>
      <c r="BD443" s="103"/>
      <c r="BE443" s="173" t="str">
        <f t="shared" si="227"/>
        <v>Remplir la colonne M</v>
      </c>
      <c r="BF443" s="179" t="str">
        <f t="shared" si="214"/>
        <v>Remplir la colonne BD</v>
      </c>
      <c r="BG443" s="297" t="str">
        <f t="shared" si="228"/>
        <v>Remplir la colonne I</v>
      </c>
      <c r="BH443" s="84" t="s">
        <v>64</v>
      </c>
      <c r="BI443" s="315" t="str">
        <f t="shared" si="215"/>
        <v>Remplir les termes C, P et TVA</v>
      </c>
      <c r="BJ443" s="55"/>
      <c r="BK443" s="65"/>
      <c r="BL443" s="56"/>
      <c r="BM443" s="48" t="s">
        <v>64</v>
      </c>
      <c r="BN443" s="99" t="str">
        <f t="shared" si="216"/>
        <v>Remplir la colonne BJ ou BL</v>
      </c>
      <c r="BO443" s="103"/>
      <c r="BP443" s="173" t="str">
        <f t="shared" si="229"/>
        <v>Remplir la colonne M</v>
      </c>
      <c r="BQ443" s="179" t="str">
        <f t="shared" si="217"/>
        <v>Remplir la colonne BO</v>
      </c>
      <c r="BR443" s="297" t="str">
        <f t="shared" si="230"/>
        <v>Remplir la colonne I</v>
      </c>
      <c r="BS443" s="84" t="s">
        <v>64</v>
      </c>
      <c r="BT443" s="315" t="str">
        <f t="shared" si="218"/>
        <v>Remplir les termes C, P et TVA</v>
      </c>
      <c r="BU443" s="55"/>
      <c r="BV443" s="65"/>
      <c r="BW443" s="56"/>
      <c r="BX443" s="48" t="s">
        <v>64</v>
      </c>
      <c r="BY443" s="99" t="str">
        <f t="shared" si="219"/>
        <v>Remplir la colonne BU ou BW</v>
      </c>
      <c r="BZ443" s="103"/>
      <c r="CA443" s="173" t="str">
        <f t="shared" si="231"/>
        <v>Remplir la colonne M</v>
      </c>
      <c r="CB443" s="179" t="str">
        <f t="shared" si="220"/>
        <v>Remplir la colonne BZ</v>
      </c>
      <c r="CC443" s="297" t="str">
        <f t="shared" si="232"/>
        <v>Remplir la colonne I</v>
      </c>
      <c r="CD443" s="84" t="s">
        <v>64</v>
      </c>
      <c r="CE443" s="315" t="str">
        <f t="shared" si="221"/>
        <v>Remplir les termes C, P et TVA</v>
      </c>
      <c r="CF443" s="61" t="str">
        <f t="shared" si="202"/>
        <v>REMPLIR TYPE DE CLIENT</v>
      </c>
      <c r="CG443" s="107" t="str">
        <f t="shared" si="203"/>
        <v>Montant total de l'aide demandée non indiqué</v>
      </c>
      <c r="CH443" s="1"/>
      <c r="CI443" s="1"/>
      <c r="CJ443" s="1"/>
      <c r="CK443" s="1"/>
      <c r="CL443" s="1"/>
    </row>
    <row r="444" spans="1:90" x14ac:dyDescent="0.25">
      <c r="A444" s="51"/>
      <c r="B444" s="111"/>
      <c r="C444" s="111"/>
      <c r="D444" s="111"/>
      <c r="E444" s="111"/>
      <c r="F444" s="111"/>
      <c r="G444" s="132"/>
      <c r="H444" s="151"/>
      <c r="I444" s="299"/>
      <c r="J444" s="152"/>
      <c r="K444" s="153"/>
      <c r="L444" s="169"/>
      <c r="M444" s="39"/>
      <c r="N444" s="90"/>
      <c r="O444" s="39"/>
      <c r="P444" s="23"/>
      <c r="Q444" s="170">
        <f t="shared" si="200"/>
        <v>0</v>
      </c>
      <c r="R444" s="55"/>
      <c r="S444" s="65"/>
      <c r="T444" s="56"/>
      <c r="U444" s="48" t="s">
        <v>64</v>
      </c>
      <c r="V444" s="99" t="str">
        <f t="shared" si="204"/>
        <v>Remplir la colonne R ou T</v>
      </c>
      <c r="W444" s="103"/>
      <c r="X444" s="173" t="str">
        <f t="shared" si="201"/>
        <v>Remplir la colonne M</v>
      </c>
      <c r="Y444" s="179" t="str">
        <f t="shared" si="205"/>
        <v>Remplir la colonne W</v>
      </c>
      <c r="Z444" s="297" t="str">
        <f t="shared" si="222"/>
        <v>Remplir la colonne I</v>
      </c>
      <c r="AA444" s="84" t="s">
        <v>64</v>
      </c>
      <c r="AB444" s="315" t="str">
        <f t="shared" si="206"/>
        <v>Remplir les termes C, P et TVA</v>
      </c>
      <c r="AC444" s="55"/>
      <c r="AD444" s="65"/>
      <c r="AE444" s="56"/>
      <c r="AF444" s="48" t="s">
        <v>64</v>
      </c>
      <c r="AG444" s="99" t="str">
        <f t="shared" si="207"/>
        <v>Remplir la colonne AC ou AE</v>
      </c>
      <c r="AH444" s="103"/>
      <c r="AI444" s="173" t="str">
        <f t="shared" si="223"/>
        <v>Remplir la colonne M</v>
      </c>
      <c r="AJ444" s="179" t="str">
        <f t="shared" si="208"/>
        <v>Remplir la colonne AH</v>
      </c>
      <c r="AK444" s="297" t="str">
        <f t="shared" si="224"/>
        <v>Remplir la colonne I</v>
      </c>
      <c r="AL444" s="84" t="s">
        <v>64</v>
      </c>
      <c r="AM444" s="315" t="str">
        <f t="shared" si="209"/>
        <v>Remplir les termes C, P et TVA</v>
      </c>
      <c r="AN444" s="55"/>
      <c r="AO444" s="65"/>
      <c r="AP444" s="56"/>
      <c r="AQ444" s="48" t="s">
        <v>64</v>
      </c>
      <c r="AR444" s="99" t="str">
        <f t="shared" si="210"/>
        <v>Remplir la colonne AN ou AP</v>
      </c>
      <c r="AS444" s="103"/>
      <c r="AT444" s="173" t="str">
        <f t="shared" si="225"/>
        <v>Remplir la colonne M</v>
      </c>
      <c r="AU444" s="179" t="str">
        <f t="shared" si="211"/>
        <v>Remplir la colonne AS</v>
      </c>
      <c r="AV444" s="297" t="str">
        <f t="shared" si="226"/>
        <v>Remplir la colonne I</v>
      </c>
      <c r="AW444" s="84" t="s">
        <v>64</v>
      </c>
      <c r="AX444" s="315" t="str">
        <f t="shared" si="212"/>
        <v>Remplir les termes C, P et TVA</v>
      </c>
      <c r="AY444" s="55"/>
      <c r="AZ444" s="65"/>
      <c r="BA444" s="56"/>
      <c r="BB444" s="48" t="s">
        <v>64</v>
      </c>
      <c r="BC444" s="99" t="str">
        <f t="shared" si="213"/>
        <v>Remplir la colonne AY ou BA</v>
      </c>
      <c r="BD444" s="103"/>
      <c r="BE444" s="173" t="str">
        <f t="shared" si="227"/>
        <v>Remplir la colonne M</v>
      </c>
      <c r="BF444" s="179" t="str">
        <f t="shared" si="214"/>
        <v>Remplir la colonne BD</v>
      </c>
      <c r="BG444" s="297" t="str">
        <f t="shared" si="228"/>
        <v>Remplir la colonne I</v>
      </c>
      <c r="BH444" s="84" t="s">
        <v>64</v>
      </c>
      <c r="BI444" s="315" t="str">
        <f t="shared" si="215"/>
        <v>Remplir les termes C, P et TVA</v>
      </c>
      <c r="BJ444" s="55"/>
      <c r="BK444" s="65"/>
      <c r="BL444" s="56"/>
      <c r="BM444" s="48" t="s">
        <v>64</v>
      </c>
      <c r="BN444" s="99" t="str">
        <f t="shared" si="216"/>
        <v>Remplir la colonne BJ ou BL</v>
      </c>
      <c r="BO444" s="103"/>
      <c r="BP444" s="173" t="str">
        <f t="shared" si="229"/>
        <v>Remplir la colonne M</v>
      </c>
      <c r="BQ444" s="179" t="str">
        <f t="shared" si="217"/>
        <v>Remplir la colonne BO</v>
      </c>
      <c r="BR444" s="297" t="str">
        <f t="shared" si="230"/>
        <v>Remplir la colonne I</v>
      </c>
      <c r="BS444" s="84" t="s">
        <v>64</v>
      </c>
      <c r="BT444" s="315" t="str">
        <f t="shared" si="218"/>
        <v>Remplir les termes C, P et TVA</v>
      </c>
      <c r="BU444" s="55"/>
      <c r="BV444" s="65"/>
      <c r="BW444" s="56"/>
      <c r="BX444" s="48" t="s">
        <v>64</v>
      </c>
      <c r="BY444" s="99" t="str">
        <f t="shared" si="219"/>
        <v>Remplir la colonne BU ou BW</v>
      </c>
      <c r="BZ444" s="103"/>
      <c r="CA444" s="173" t="str">
        <f t="shared" si="231"/>
        <v>Remplir la colonne M</v>
      </c>
      <c r="CB444" s="179" t="str">
        <f t="shared" si="220"/>
        <v>Remplir la colonne BZ</v>
      </c>
      <c r="CC444" s="297" t="str">
        <f t="shared" si="232"/>
        <v>Remplir la colonne I</v>
      </c>
      <c r="CD444" s="84" t="s">
        <v>64</v>
      </c>
      <c r="CE444" s="315" t="str">
        <f t="shared" si="221"/>
        <v>Remplir les termes C, P et TVA</v>
      </c>
      <c r="CF444" s="61" t="str">
        <f t="shared" si="202"/>
        <v>REMPLIR TYPE DE CLIENT</v>
      </c>
      <c r="CG444" s="107" t="str">
        <f t="shared" si="203"/>
        <v>Montant total de l'aide demandée non indiqué</v>
      </c>
      <c r="CH444" s="1"/>
      <c r="CI444" s="1"/>
      <c r="CJ444" s="1"/>
      <c r="CK444" s="1"/>
      <c r="CL444" s="1"/>
    </row>
    <row r="445" spans="1:90" x14ac:dyDescent="0.25">
      <c r="A445" s="51"/>
      <c r="B445" s="111"/>
      <c r="C445" s="111"/>
      <c r="D445" s="111"/>
      <c r="E445" s="111"/>
      <c r="F445" s="111"/>
      <c r="G445" s="132"/>
      <c r="H445" s="151"/>
      <c r="I445" s="299"/>
      <c r="J445" s="152"/>
      <c r="K445" s="153"/>
      <c r="L445" s="169"/>
      <c r="M445" s="39"/>
      <c r="N445" s="90"/>
      <c r="O445" s="39"/>
      <c r="P445" s="23"/>
      <c r="Q445" s="170">
        <f t="shared" si="200"/>
        <v>0</v>
      </c>
      <c r="R445" s="55"/>
      <c r="S445" s="65"/>
      <c r="T445" s="56"/>
      <c r="U445" s="48" t="s">
        <v>64</v>
      </c>
      <c r="V445" s="99" t="str">
        <f t="shared" si="204"/>
        <v>Remplir la colonne R ou T</v>
      </c>
      <c r="W445" s="103"/>
      <c r="X445" s="173" t="str">
        <f t="shared" si="201"/>
        <v>Remplir la colonne M</v>
      </c>
      <c r="Y445" s="179" t="str">
        <f t="shared" si="205"/>
        <v>Remplir la colonne W</v>
      </c>
      <c r="Z445" s="297" t="str">
        <f t="shared" si="222"/>
        <v>Remplir la colonne I</v>
      </c>
      <c r="AA445" s="84" t="s">
        <v>64</v>
      </c>
      <c r="AB445" s="315" t="str">
        <f t="shared" si="206"/>
        <v>Remplir les termes C, P et TVA</v>
      </c>
      <c r="AC445" s="55"/>
      <c r="AD445" s="65"/>
      <c r="AE445" s="56"/>
      <c r="AF445" s="48" t="s">
        <v>64</v>
      </c>
      <c r="AG445" s="99" t="str">
        <f t="shared" si="207"/>
        <v>Remplir la colonne AC ou AE</v>
      </c>
      <c r="AH445" s="103"/>
      <c r="AI445" s="173" t="str">
        <f t="shared" si="223"/>
        <v>Remplir la colonne M</v>
      </c>
      <c r="AJ445" s="179" t="str">
        <f t="shared" si="208"/>
        <v>Remplir la colonne AH</v>
      </c>
      <c r="AK445" s="297" t="str">
        <f t="shared" si="224"/>
        <v>Remplir la colonne I</v>
      </c>
      <c r="AL445" s="84" t="s">
        <v>64</v>
      </c>
      <c r="AM445" s="315" t="str">
        <f t="shared" si="209"/>
        <v>Remplir les termes C, P et TVA</v>
      </c>
      <c r="AN445" s="55"/>
      <c r="AO445" s="65"/>
      <c r="AP445" s="56"/>
      <c r="AQ445" s="48" t="s">
        <v>64</v>
      </c>
      <c r="AR445" s="99" t="str">
        <f t="shared" si="210"/>
        <v>Remplir la colonne AN ou AP</v>
      </c>
      <c r="AS445" s="103"/>
      <c r="AT445" s="173" t="str">
        <f t="shared" si="225"/>
        <v>Remplir la colonne M</v>
      </c>
      <c r="AU445" s="179" t="str">
        <f t="shared" si="211"/>
        <v>Remplir la colonne AS</v>
      </c>
      <c r="AV445" s="297" t="str">
        <f t="shared" si="226"/>
        <v>Remplir la colonne I</v>
      </c>
      <c r="AW445" s="84" t="s">
        <v>64</v>
      </c>
      <c r="AX445" s="315" t="str">
        <f t="shared" si="212"/>
        <v>Remplir les termes C, P et TVA</v>
      </c>
      <c r="AY445" s="55"/>
      <c r="AZ445" s="65"/>
      <c r="BA445" s="56"/>
      <c r="BB445" s="48" t="s">
        <v>64</v>
      </c>
      <c r="BC445" s="99" t="str">
        <f t="shared" si="213"/>
        <v>Remplir la colonne AY ou BA</v>
      </c>
      <c r="BD445" s="103"/>
      <c r="BE445" s="173" t="str">
        <f t="shared" si="227"/>
        <v>Remplir la colonne M</v>
      </c>
      <c r="BF445" s="179" t="str">
        <f t="shared" si="214"/>
        <v>Remplir la colonne BD</v>
      </c>
      <c r="BG445" s="297" t="str">
        <f t="shared" si="228"/>
        <v>Remplir la colonne I</v>
      </c>
      <c r="BH445" s="84" t="s">
        <v>64</v>
      </c>
      <c r="BI445" s="315" t="str">
        <f t="shared" si="215"/>
        <v>Remplir les termes C, P et TVA</v>
      </c>
      <c r="BJ445" s="55"/>
      <c r="BK445" s="65"/>
      <c r="BL445" s="56"/>
      <c r="BM445" s="48" t="s">
        <v>64</v>
      </c>
      <c r="BN445" s="99" t="str">
        <f t="shared" si="216"/>
        <v>Remplir la colonne BJ ou BL</v>
      </c>
      <c r="BO445" s="103"/>
      <c r="BP445" s="173" t="str">
        <f t="shared" si="229"/>
        <v>Remplir la colonne M</v>
      </c>
      <c r="BQ445" s="179" t="str">
        <f t="shared" si="217"/>
        <v>Remplir la colonne BO</v>
      </c>
      <c r="BR445" s="297" t="str">
        <f t="shared" si="230"/>
        <v>Remplir la colonne I</v>
      </c>
      <c r="BS445" s="84" t="s">
        <v>64</v>
      </c>
      <c r="BT445" s="315" t="str">
        <f t="shared" si="218"/>
        <v>Remplir les termes C, P et TVA</v>
      </c>
      <c r="BU445" s="55"/>
      <c r="BV445" s="65"/>
      <c r="BW445" s="56"/>
      <c r="BX445" s="48" t="s">
        <v>64</v>
      </c>
      <c r="BY445" s="99" t="str">
        <f t="shared" si="219"/>
        <v>Remplir la colonne BU ou BW</v>
      </c>
      <c r="BZ445" s="103"/>
      <c r="CA445" s="173" t="str">
        <f t="shared" si="231"/>
        <v>Remplir la colonne M</v>
      </c>
      <c r="CB445" s="179" t="str">
        <f t="shared" si="220"/>
        <v>Remplir la colonne BZ</v>
      </c>
      <c r="CC445" s="297" t="str">
        <f t="shared" si="232"/>
        <v>Remplir la colonne I</v>
      </c>
      <c r="CD445" s="84" t="s">
        <v>64</v>
      </c>
      <c r="CE445" s="315" t="str">
        <f t="shared" si="221"/>
        <v>Remplir les termes C, P et TVA</v>
      </c>
      <c r="CF445" s="61" t="str">
        <f t="shared" si="202"/>
        <v>REMPLIR TYPE DE CLIENT</v>
      </c>
      <c r="CG445" s="107" t="str">
        <f t="shared" si="203"/>
        <v>Montant total de l'aide demandée non indiqué</v>
      </c>
      <c r="CH445" s="1"/>
      <c r="CI445" s="1"/>
      <c r="CJ445" s="1"/>
      <c r="CK445" s="1"/>
      <c r="CL445" s="1"/>
    </row>
    <row r="446" spans="1:90" x14ac:dyDescent="0.25">
      <c r="A446" s="51"/>
      <c r="B446" s="111"/>
      <c r="C446" s="111"/>
      <c r="D446" s="111"/>
      <c r="E446" s="111"/>
      <c r="F446" s="111"/>
      <c r="G446" s="132"/>
      <c r="H446" s="151"/>
      <c r="I446" s="299"/>
      <c r="J446" s="152"/>
      <c r="K446" s="153"/>
      <c r="L446" s="169"/>
      <c r="M446" s="39"/>
      <c r="N446" s="90"/>
      <c r="O446" s="39"/>
      <c r="P446" s="23"/>
      <c r="Q446" s="170">
        <f t="shared" si="200"/>
        <v>0</v>
      </c>
      <c r="R446" s="55"/>
      <c r="S446" s="65"/>
      <c r="T446" s="56"/>
      <c r="U446" s="48" t="s">
        <v>64</v>
      </c>
      <c r="V446" s="99" t="str">
        <f t="shared" si="204"/>
        <v>Remplir la colonne R ou T</v>
      </c>
      <c r="W446" s="103"/>
      <c r="X446" s="173" t="str">
        <f t="shared" si="201"/>
        <v>Remplir la colonne M</v>
      </c>
      <c r="Y446" s="179" t="str">
        <f t="shared" si="205"/>
        <v>Remplir la colonne W</v>
      </c>
      <c r="Z446" s="297" t="str">
        <f t="shared" si="222"/>
        <v>Remplir la colonne I</v>
      </c>
      <c r="AA446" s="84" t="s">
        <v>64</v>
      </c>
      <c r="AB446" s="315" t="str">
        <f t="shared" si="206"/>
        <v>Remplir les termes C, P et TVA</v>
      </c>
      <c r="AC446" s="55"/>
      <c r="AD446" s="65"/>
      <c r="AE446" s="56"/>
      <c r="AF446" s="48" t="s">
        <v>64</v>
      </c>
      <c r="AG446" s="99" t="str">
        <f t="shared" si="207"/>
        <v>Remplir la colonne AC ou AE</v>
      </c>
      <c r="AH446" s="103"/>
      <c r="AI446" s="173" t="str">
        <f t="shared" si="223"/>
        <v>Remplir la colonne M</v>
      </c>
      <c r="AJ446" s="179" t="str">
        <f t="shared" si="208"/>
        <v>Remplir la colonne AH</v>
      </c>
      <c r="AK446" s="297" t="str">
        <f t="shared" si="224"/>
        <v>Remplir la colonne I</v>
      </c>
      <c r="AL446" s="84" t="s">
        <v>64</v>
      </c>
      <c r="AM446" s="315" t="str">
        <f t="shared" si="209"/>
        <v>Remplir les termes C, P et TVA</v>
      </c>
      <c r="AN446" s="55"/>
      <c r="AO446" s="65"/>
      <c r="AP446" s="56"/>
      <c r="AQ446" s="48" t="s">
        <v>64</v>
      </c>
      <c r="AR446" s="99" t="str">
        <f t="shared" si="210"/>
        <v>Remplir la colonne AN ou AP</v>
      </c>
      <c r="AS446" s="103"/>
      <c r="AT446" s="173" t="str">
        <f t="shared" si="225"/>
        <v>Remplir la colonne M</v>
      </c>
      <c r="AU446" s="179" t="str">
        <f t="shared" si="211"/>
        <v>Remplir la colonne AS</v>
      </c>
      <c r="AV446" s="297" t="str">
        <f t="shared" si="226"/>
        <v>Remplir la colonne I</v>
      </c>
      <c r="AW446" s="84" t="s">
        <v>64</v>
      </c>
      <c r="AX446" s="315" t="str">
        <f t="shared" si="212"/>
        <v>Remplir les termes C, P et TVA</v>
      </c>
      <c r="AY446" s="55"/>
      <c r="AZ446" s="65"/>
      <c r="BA446" s="56"/>
      <c r="BB446" s="48" t="s">
        <v>64</v>
      </c>
      <c r="BC446" s="99" t="str">
        <f t="shared" si="213"/>
        <v>Remplir la colonne AY ou BA</v>
      </c>
      <c r="BD446" s="103"/>
      <c r="BE446" s="173" t="str">
        <f t="shared" si="227"/>
        <v>Remplir la colonne M</v>
      </c>
      <c r="BF446" s="179" t="str">
        <f t="shared" si="214"/>
        <v>Remplir la colonne BD</v>
      </c>
      <c r="BG446" s="297" t="str">
        <f t="shared" si="228"/>
        <v>Remplir la colonne I</v>
      </c>
      <c r="BH446" s="84" t="s">
        <v>64</v>
      </c>
      <c r="BI446" s="315" t="str">
        <f t="shared" si="215"/>
        <v>Remplir les termes C, P et TVA</v>
      </c>
      <c r="BJ446" s="55"/>
      <c r="BK446" s="65"/>
      <c r="BL446" s="56"/>
      <c r="BM446" s="48" t="s">
        <v>64</v>
      </c>
      <c r="BN446" s="99" t="str">
        <f t="shared" si="216"/>
        <v>Remplir la colonne BJ ou BL</v>
      </c>
      <c r="BO446" s="103"/>
      <c r="BP446" s="173" t="str">
        <f t="shared" si="229"/>
        <v>Remplir la colonne M</v>
      </c>
      <c r="BQ446" s="179" t="str">
        <f t="shared" si="217"/>
        <v>Remplir la colonne BO</v>
      </c>
      <c r="BR446" s="297" t="str">
        <f t="shared" si="230"/>
        <v>Remplir la colonne I</v>
      </c>
      <c r="BS446" s="84" t="s">
        <v>64</v>
      </c>
      <c r="BT446" s="315" t="str">
        <f t="shared" si="218"/>
        <v>Remplir les termes C, P et TVA</v>
      </c>
      <c r="BU446" s="55"/>
      <c r="BV446" s="65"/>
      <c r="BW446" s="56"/>
      <c r="BX446" s="48" t="s">
        <v>64</v>
      </c>
      <c r="BY446" s="99" t="str">
        <f t="shared" si="219"/>
        <v>Remplir la colonne BU ou BW</v>
      </c>
      <c r="BZ446" s="103"/>
      <c r="CA446" s="173" t="str">
        <f t="shared" si="231"/>
        <v>Remplir la colonne M</v>
      </c>
      <c r="CB446" s="179" t="str">
        <f t="shared" si="220"/>
        <v>Remplir la colonne BZ</v>
      </c>
      <c r="CC446" s="297" t="str">
        <f t="shared" si="232"/>
        <v>Remplir la colonne I</v>
      </c>
      <c r="CD446" s="84" t="s">
        <v>64</v>
      </c>
      <c r="CE446" s="315" t="str">
        <f t="shared" si="221"/>
        <v>Remplir les termes C, P et TVA</v>
      </c>
      <c r="CF446" s="61" t="str">
        <f t="shared" si="202"/>
        <v>REMPLIR TYPE DE CLIENT</v>
      </c>
      <c r="CG446" s="107" t="str">
        <f t="shared" si="203"/>
        <v>Montant total de l'aide demandée non indiqué</v>
      </c>
      <c r="CH446" s="1"/>
      <c r="CI446" s="1"/>
      <c r="CJ446" s="1"/>
      <c r="CK446" s="1"/>
      <c r="CL446" s="1"/>
    </row>
    <row r="447" spans="1:90" x14ac:dyDescent="0.25">
      <c r="A447" s="51"/>
      <c r="B447" s="111"/>
      <c r="C447" s="111"/>
      <c r="D447" s="111"/>
      <c r="E447" s="111"/>
      <c r="F447" s="111"/>
      <c r="G447" s="132"/>
      <c r="H447" s="151"/>
      <c r="I447" s="299"/>
      <c r="J447" s="152"/>
      <c r="K447" s="153"/>
      <c r="L447" s="169"/>
      <c r="M447" s="39"/>
      <c r="N447" s="90"/>
      <c r="O447" s="39"/>
      <c r="P447" s="23"/>
      <c r="Q447" s="170">
        <f t="shared" si="200"/>
        <v>0</v>
      </c>
      <c r="R447" s="55"/>
      <c r="S447" s="65"/>
      <c r="T447" s="56"/>
      <c r="U447" s="48" t="s">
        <v>64</v>
      </c>
      <c r="V447" s="99" t="str">
        <f t="shared" si="204"/>
        <v>Remplir la colonne R ou T</v>
      </c>
      <c r="W447" s="103"/>
      <c r="X447" s="173" t="str">
        <f t="shared" si="201"/>
        <v>Remplir la colonne M</v>
      </c>
      <c r="Y447" s="179" t="str">
        <f t="shared" si="205"/>
        <v>Remplir la colonne W</v>
      </c>
      <c r="Z447" s="297" t="str">
        <f t="shared" si="222"/>
        <v>Remplir la colonne I</v>
      </c>
      <c r="AA447" s="84" t="s">
        <v>64</v>
      </c>
      <c r="AB447" s="315" t="str">
        <f t="shared" si="206"/>
        <v>Remplir les termes C, P et TVA</v>
      </c>
      <c r="AC447" s="55"/>
      <c r="AD447" s="65"/>
      <c r="AE447" s="56"/>
      <c r="AF447" s="48" t="s">
        <v>64</v>
      </c>
      <c r="AG447" s="99" t="str">
        <f t="shared" si="207"/>
        <v>Remplir la colonne AC ou AE</v>
      </c>
      <c r="AH447" s="103"/>
      <c r="AI447" s="173" t="str">
        <f t="shared" si="223"/>
        <v>Remplir la colonne M</v>
      </c>
      <c r="AJ447" s="179" t="str">
        <f t="shared" si="208"/>
        <v>Remplir la colonne AH</v>
      </c>
      <c r="AK447" s="297" t="str">
        <f t="shared" si="224"/>
        <v>Remplir la colonne I</v>
      </c>
      <c r="AL447" s="84" t="s">
        <v>64</v>
      </c>
      <c r="AM447" s="315" t="str">
        <f t="shared" si="209"/>
        <v>Remplir les termes C, P et TVA</v>
      </c>
      <c r="AN447" s="55"/>
      <c r="AO447" s="65"/>
      <c r="AP447" s="56"/>
      <c r="AQ447" s="48" t="s">
        <v>64</v>
      </c>
      <c r="AR447" s="99" t="str">
        <f t="shared" si="210"/>
        <v>Remplir la colonne AN ou AP</v>
      </c>
      <c r="AS447" s="103"/>
      <c r="AT447" s="173" t="str">
        <f t="shared" si="225"/>
        <v>Remplir la colonne M</v>
      </c>
      <c r="AU447" s="179" t="str">
        <f t="shared" si="211"/>
        <v>Remplir la colonne AS</v>
      </c>
      <c r="AV447" s="297" t="str">
        <f t="shared" si="226"/>
        <v>Remplir la colonne I</v>
      </c>
      <c r="AW447" s="84" t="s">
        <v>64</v>
      </c>
      <c r="AX447" s="315" t="str">
        <f t="shared" si="212"/>
        <v>Remplir les termes C, P et TVA</v>
      </c>
      <c r="AY447" s="55"/>
      <c r="AZ447" s="65"/>
      <c r="BA447" s="56"/>
      <c r="BB447" s="48" t="s">
        <v>64</v>
      </c>
      <c r="BC447" s="99" t="str">
        <f t="shared" si="213"/>
        <v>Remplir la colonne AY ou BA</v>
      </c>
      <c r="BD447" s="103"/>
      <c r="BE447" s="173" t="str">
        <f t="shared" si="227"/>
        <v>Remplir la colonne M</v>
      </c>
      <c r="BF447" s="179" t="str">
        <f t="shared" si="214"/>
        <v>Remplir la colonne BD</v>
      </c>
      <c r="BG447" s="297" t="str">
        <f t="shared" si="228"/>
        <v>Remplir la colonne I</v>
      </c>
      <c r="BH447" s="84" t="s">
        <v>64</v>
      </c>
      <c r="BI447" s="315" t="str">
        <f t="shared" si="215"/>
        <v>Remplir les termes C, P et TVA</v>
      </c>
      <c r="BJ447" s="55"/>
      <c r="BK447" s="65"/>
      <c r="BL447" s="56"/>
      <c r="BM447" s="48" t="s">
        <v>64</v>
      </c>
      <c r="BN447" s="99" t="str">
        <f t="shared" si="216"/>
        <v>Remplir la colonne BJ ou BL</v>
      </c>
      <c r="BO447" s="103"/>
      <c r="BP447" s="173" t="str">
        <f t="shared" si="229"/>
        <v>Remplir la colonne M</v>
      </c>
      <c r="BQ447" s="179" t="str">
        <f t="shared" si="217"/>
        <v>Remplir la colonne BO</v>
      </c>
      <c r="BR447" s="297" t="str">
        <f t="shared" si="230"/>
        <v>Remplir la colonne I</v>
      </c>
      <c r="BS447" s="84" t="s">
        <v>64</v>
      </c>
      <c r="BT447" s="315" t="str">
        <f t="shared" si="218"/>
        <v>Remplir les termes C, P et TVA</v>
      </c>
      <c r="BU447" s="55"/>
      <c r="BV447" s="65"/>
      <c r="BW447" s="56"/>
      <c r="BX447" s="48" t="s">
        <v>64</v>
      </c>
      <c r="BY447" s="99" t="str">
        <f t="shared" si="219"/>
        <v>Remplir la colonne BU ou BW</v>
      </c>
      <c r="BZ447" s="103"/>
      <c r="CA447" s="173" t="str">
        <f t="shared" si="231"/>
        <v>Remplir la colonne M</v>
      </c>
      <c r="CB447" s="179" t="str">
        <f t="shared" si="220"/>
        <v>Remplir la colonne BZ</v>
      </c>
      <c r="CC447" s="297" t="str">
        <f t="shared" si="232"/>
        <v>Remplir la colonne I</v>
      </c>
      <c r="CD447" s="84" t="s">
        <v>64</v>
      </c>
      <c r="CE447" s="315" t="str">
        <f t="shared" si="221"/>
        <v>Remplir les termes C, P et TVA</v>
      </c>
      <c r="CF447" s="61" t="str">
        <f t="shared" si="202"/>
        <v>REMPLIR TYPE DE CLIENT</v>
      </c>
      <c r="CG447" s="107" t="str">
        <f t="shared" si="203"/>
        <v>Montant total de l'aide demandée non indiqué</v>
      </c>
      <c r="CH447" s="1"/>
      <c r="CI447" s="1"/>
      <c r="CJ447" s="1"/>
      <c r="CK447" s="1"/>
      <c r="CL447" s="1"/>
    </row>
    <row r="448" spans="1:90" x14ac:dyDescent="0.25">
      <c r="A448" s="51"/>
      <c r="B448" s="111"/>
      <c r="C448" s="111"/>
      <c r="D448" s="111"/>
      <c r="E448" s="111"/>
      <c r="F448" s="111"/>
      <c r="G448" s="132"/>
      <c r="H448" s="151"/>
      <c r="I448" s="299"/>
      <c r="J448" s="152"/>
      <c r="K448" s="153"/>
      <c r="L448" s="169"/>
      <c r="M448" s="39"/>
      <c r="N448" s="90"/>
      <c r="O448" s="39"/>
      <c r="P448" s="23"/>
      <c r="Q448" s="170">
        <f t="shared" si="200"/>
        <v>0</v>
      </c>
      <c r="R448" s="55"/>
      <c r="S448" s="65"/>
      <c r="T448" s="56"/>
      <c r="U448" s="48" t="s">
        <v>64</v>
      </c>
      <c r="V448" s="99" t="str">
        <f t="shared" si="204"/>
        <v>Remplir la colonne R ou T</v>
      </c>
      <c r="W448" s="103"/>
      <c r="X448" s="173" t="str">
        <f t="shared" si="201"/>
        <v>Remplir la colonne M</v>
      </c>
      <c r="Y448" s="179" t="str">
        <f t="shared" si="205"/>
        <v>Remplir la colonne W</v>
      </c>
      <c r="Z448" s="297" t="str">
        <f t="shared" si="222"/>
        <v>Remplir la colonne I</v>
      </c>
      <c r="AA448" s="84" t="s">
        <v>64</v>
      </c>
      <c r="AB448" s="315" t="str">
        <f t="shared" si="206"/>
        <v>Remplir les termes C, P et TVA</v>
      </c>
      <c r="AC448" s="55"/>
      <c r="AD448" s="65"/>
      <c r="AE448" s="56"/>
      <c r="AF448" s="48" t="s">
        <v>64</v>
      </c>
      <c r="AG448" s="99" t="str">
        <f t="shared" si="207"/>
        <v>Remplir la colonne AC ou AE</v>
      </c>
      <c r="AH448" s="103"/>
      <c r="AI448" s="173" t="str">
        <f t="shared" si="223"/>
        <v>Remplir la colonne M</v>
      </c>
      <c r="AJ448" s="179" t="str">
        <f t="shared" si="208"/>
        <v>Remplir la colonne AH</v>
      </c>
      <c r="AK448" s="297" t="str">
        <f t="shared" si="224"/>
        <v>Remplir la colonne I</v>
      </c>
      <c r="AL448" s="84" t="s">
        <v>64</v>
      </c>
      <c r="AM448" s="315" t="str">
        <f t="shared" si="209"/>
        <v>Remplir les termes C, P et TVA</v>
      </c>
      <c r="AN448" s="55"/>
      <c r="AO448" s="65"/>
      <c r="AP448" s="56"/>
      <c r="AQ448" s="48" t="s">
        <v>64</v>
      </c>
      <c r="AR448" s="99" t="str">
        <f t="shared" si="210"/>
        <v>Remplir la colonne AN ou AP</v>
      </c>
      <c r="AS448" s="103"/>
      <c r="AT448" s="173" t="str">
        <f t="shared" si="225"/>
        <v>Remplir la colonne M</v>
      </c>
      <c r="AU448" s="179" t="str">
        <f t="shared" si="211"/>
        <v>Remplir la colonne AS</v>
      </c>
      <c r="AV448" s="297" t="str">
        <f t="shared" si="226"/>
        <v>Remplir la colonne I</v>
      </c>
      <c r="AW448" s="84" t="s">
        <v>64</v>
      </c>
      <c r="AX448" s="315" t="str">
        <f t="shared" si="212"/>
        <v>Remplir les termes C, P et TVA</v>
      </c>
      <c r="AY448" s="55"/>
      <c r="AZ448" s="65"/>
      <c r="BA448" s="56"/>
      <c r="BB448" s="48" t="s">
        <v>64</v>
      </c>
      <c r="BC448" s="99" t="str">
        <f t="shared" si="213"/>
        <v>Remplir la colonne AY ou BA</v>
      </c>
      <c r="BD448" s="103"/>
      <c r="BE448" s="173" t="str">
        <f t="shared" si="227"/>
        <v>Remplir la colonne M</v>
      </c>
      <c r="BF448" s="179" t="str">
        <f t="shared" si="214"/>
        <v>Remplir la colonne BD</v>
      </c>
      <c r="BG448" s="297" t="str">
        <f t="shared" si="228"/>
        <v>Remplir la colonne I</v>
      </c>
      <c r="BH448" s="84" t="s">
        <v>64</v>
      </c>
      <c r="BI448" s="315" t="str">
        <f t="shared" si="215"/>
        <v>Remplir les termes C, P et TVA</v>
      </c>
      <c r="BJ448" s="55"/>
      <c r="BK448" s="65"/>
      <c r="BL448" s="56"/>
      <c r="BM448" s="48" t="s">
        <v>64</v>
      </c>
      <c r="BN448" s="99" t="str">
        <f t="shared" si="216"/>
        <v>Remplir la colonne BJ ou BL</v>
      </c>
      <c r="BO448" s="103"/>
      <c r="BP448" s="173" t="str">
        <f t="shared" si="229"/>
        <v>Remplir la colonne M</v>
      </c>
      <c r="BQ448" s="179" t="str">
        <f t="shared" si="217"/>
        <v>Remplir la colonne BO</v>
      </c>
      <c r="BR448" s="297" t="str">
        <f t="shared" si="230"/>
        <v>Remplir la colonne I</v>
      </c>
      <c r="BS448" s="84" t="s">
        <v>64</v>
      </c>
      <c r="BT448" s="315" t="str">
        <f t="shared" si="218"/>
        <v>Remplir les termes C, P et TVA</v>
      </c>
      <c r="BU448" s="55"/>
      <c r="BV448" s="65"/>
      <c r="BW448" s="56"/>
      <c r="BX448" s="48" t="s">
        <v>64</v>
      </c>
      <c r="BY448" s="99" t="str">
        <f t="shared" si="219"/>
        <v>Remplir la colonne BU ou BW</v>
      </c>
      <c r="BZ448" s="103"/>
      <c r="CA448" s="173" t="str">
        <f t="shared" si="231"/>
        <v>Remplir la colonne M</v>
      </c>
      <c r="CB448" s="179" t="str">
        <f t="shared" si="220"/>
        <v>Remplir la colonne BZ</v>
      </c>
      <c r="CC448" s="297" t="str">
        <f t="shared" si="232"/>
        <v>Remplir la colonne I</v>
      </c>
      <c r="CD448" s="84" t="s">
        <v>64</v>
      </c>
      <c r="CE448" s="315" t="str">
        <f t="shared" si="221"/>
        <v>Remplir les termes C, P et TVA</v>
      </c>
      <c r="CF448" s="61" t="str">
        <f t="shared" si="202"/>
        <v>REMPLIR TYPE DE CLIENT</v>
      </c>
      <c r="CG448" s="107" t="str">
        <f t="shared" si="203"/>
        <v>Montant total de l'aide demandée non indiqué</v>
      </c>
      <c r="CH448" s="1"/>
      <c r="CI448" s="1"/>
      <c r="CJ448" s="1"/>
      <c r="CK448" s="1"/>
      <c r="CL448" s="1"/>
    </row>
    <row r="449" spans="1:90" x14ac:dyDescent="0.25">
      <c r="A449" s="51"/>
      <c r="B449" s="111"/>
      <c r="C449" s="111"/>
      <c r="D449" s="111"/>
      <c r="E449" s="111"/>
      <c r="F449" s="111"/>
      <c r="G449" s="132"/>
      <c r="H449" s="151"/>
      <c r="I449" s="299"/>
      <c r="J449" s="152"/>
      <c r="K449" s="153"/>
      <c r="L449" s="169"/>
      <c r="M449" s="39"/>
      <c r="N449" s="90"/>
      <c r="O449" s="39"/>
      <c r="P449" s="23"/>
      <c r="Q449" s="170">
        <f t="shared" si="200"/>
        <v>0</v>
      </c>
      <c r="R449" s="55"/>
      <c r="S449" s="65"/>
      <c r="T449" s="56"/>
      <c r="U449" s="48" t="s">
        <v>64</v>
      </c>
      <c r="V449" s="99" t="str">
        <f t="shared" si="204"/>
        <v>Remplir la colonne R ou T</v>
      </c>
      <c r="W449" s="103"/>
      <c r="X449" s="173" t="str">
        <f t="shared" si="201"/>
        <v>Remplir la colonne M</v>
      </c>
      <c r="Y449" s="179" t="str">
        <f t="shared" si="205"/>
        <v>Remplir la colonne W</v>
      </c>
      <c r="Z449" s="297" t="str">
        <f t="shared" si="222"/>
        <v>Remplir la colonne I</v>
      </c>
      <c r="AA449" s="84" t="s">
        <v>64</v>
      </c>
      <c r="AB449" s="315" t="str">
        <f t="shared" si="206"/>
        <v>Remplir les termes C, P et TVA</v>
      </c>
      <c r="AC449" s="55"/>
      <c r="AD449" s="65"/>
      <c r="AE449" s="56"/>
      <c r="AF449" s="48" t="s">
        <v>64</v>
      </c>
      <c r="AG449" s="99" t="str">
        <f t="shared" si="207"/>
        <v>Remplir la colonne AC ou AE</v>
      </c>
      <c r="AH449" s="103"/>
      <c r="AI449" s="173" t="str">
        <f t="shared" si="223"/>
        <v>Remplir la colonne M</v>
      </c>
      <c r="AJ449" s="179" t="str">
        <f t="shared" si="208"/>
        <v>Remplir la colonne AH</v>
      </c>
      <c r="AK449" s="297" t="str">
        <f t="shared" si="224"/>
        <v>Remplir la colonne I</v>
      </c>
      <c r="AL449" s="84" t="s">
        <v>64</v>
      </c>
      <c r="AM449" s="315" t="str">
        <f t="shared" si="209"/>
        <v>Remplir les termes C, P et TVA</v>
      </c>
      <c r="AN449" s="55"/>
      <c r="AO449" s="65"/>
      <c r="AP449" s="56"/>
      <c r="AQ449" s="48" t="s">
        <v>64</v>
      </c>
      <c r="AR449" s="99" t="str">
        <f t="shared" si="210"/>
        <v>Remplir la colonne AN ou AP</v>
      </c>
      <c r="AS449" s="103"/>
      <c r="AT449" s="173" t="str">
        <f t="shared" si="225"/>
        <v>Remplir la colonne M</v>
      </c>
      <c r="AU449" s="179" t="str">
        <f t="shared" si="211"/>
        <v>Remplir la colonne AS</v>
      </c>
      <c r="AV449" s="297" t="str">
        <f t="shared" si="226"/>
        <v>Remplir la colonne I</v>
      </c>
      <c r="AW449" s="84" t="s">
        <v>64</v>
      </c>
      <c r="AX449" s="315" t="str">
        <f t="shared" si="212"/>
        <v>Remplir les termes C, P et TVA</v>
      </c>
      <c r="AY449" s="55"/>
      <c r="AZ449" s="65"/>
      <c r="BA449" s="56"/>
      <c r="BB449" s="48" t="s">
        <v>64</v>
      </c>
      <c r="BC449" s="99" t="str">
        <f t="shared" si="213"/>
        <v>Remplir la colonne AY ou BA</v>
      </c>
      <c r="BD449" s="103"/>
      <c r="BE449" s="173" t="str">
        <f t="shared" si="227"/>
        <v>Remplir la colonne M</v>
      </c>
      <c r="BF449" s="179" t="str">
        <f t="shared" si="214"/>
        <v>Remplir la colonne BD</v>
      </c>
      <c r="BG449" s="297" t="str">
        <f t="shared" si="228"/>
        <v>Remplir la colonne I</v>
      </c>
      <c r="BH449" s="84" t="s">
        <v>64</v>
      </c>
      <c r="BI449" s="315" t="str">
        <f t="shared" si="215"/>
        <v>Remplir les termes C, P et TVA</v>
      </c>
      <c r="BJ449" s="55"/>
      <c r="BK449" s="65"/>
      <c r="BL449" s="56"/>
      <c r="BM449" s="48" t="s">
        <v>64</v>
      </c>
      <c r="BN449" s="99" t="str">
        <f t="shared" si="216"/>
        <v>Remplir la colonne BJ ou BL</v>
      </c>
      <c r="BO449" s="103"/>
      <c r="BP449" s="173" t="str">
        <f t="shared" si="229"/>
        <v>Remplir la colonne M</v>
      </c>
      <c r="BQ449" s="179" t="str">
        <f t="shared" si="217"/>
        <v>Remplir la colonne BO</v>
      </c>
      <c r="BR449" s="297" t="str">
        <f t="shared" si="230"/>
        <v>Remplir la colonne I</v>
      </c>
      <c r="BS449" s="84" t="s">
        <v>64</v>
      </c>
      <c r="BT449" s="315" t="str">
        <f t="shared" si="218"/>
        <v>Remplir les termes C, P et TVA</v>
      </c>
      <c r="BU449" s="55"/>
      <c r="BV449" s="65"/>
      <c r="BW449" s="56"/>
      <c r="BX449" s="48" t="s">
        <v>64</v>
      </c>
      <c r="BY449" s="99" t="str">
        <f t="shared" si="219"/>
        <v>Remplir la colonne BU ou BW</v>
      </c>
      <c r="BZ449" s="103"/>
      <c r="CA449" s="173" t="str">
        <f t="shared" si="231"/>
        <v>Remplir la colonne M</v>
      </c>
      <c r="CB449" s="179" t="str">
        <f t="shared" si="220"/>
        <v>Remplir la colonne BZ</v>
      </c>
      <c r="CC449" s="297" t="str">
        <f t="shared" si="232"/>
        <v>Remplir la colonne I</v>
      </c>
      <c r="CD449" s="84" t="s">
        <v>64</v>
      </c>
      <c r="CE449" s="315" t="str">
        <f t="shared" si="221"/>
        <v>Remplir les termes C, P et TVA</v>
      </c>
      <c r="CF449" s="61" t="str">
        <f t="shared" si="202"/>
        <v>REMPLIR TYPE DE CLIENT</v>
      </c>
      <c r="CG449" s="107" t="str">
        <f t="shared" si="203"/>
        <v>Montant total de l'aide demandée non indiqué</v>
      </c>
      <c r="CH449" s="1"/>
      <c r="CI449" s="1"/>
      <c r="CJ449" s="1"/>
      <c r="CK449" s="1"/>
      <c r="CL449" s="1"/>
    </row>
    <row r="450" spans="1:90" x14ac:dyDescent="0.25">
      <c r="A450" s="51"/>
      <c r="B450" s="111"/>
      <c r="C450" s="111"/>
      <c r="D450" s="111"/>
      <c r="E450" s="111"/>
      <c r="F450" s="111"/>
      <c r="G450" s="132"/>
      <c r="H450" s="151"/>
      <c r="I450" s="299"/>
      <c r="J450" s="152"/>
      <c r="K450" s="153"/>
      <c r="L450" s="169"/>
      <c r="M450" s="39"/>
      <c r="N450" s="90"/>
      <c r="O450" s="39"/>
      <c r="P450" s="23"/>
      <c r="Q450" s="170">
        <f t="shared" si="200"/>
        <v>0</v>
      </c>
      <c r="R450" s="55"/>
      <c r="S450" s="65"/>
      <c r="T450" s="56"/>
      <c r="U450" s="48" t="s">
        <v>64</v>
      </c>
      <c r="V450" s="99" t="str">
        <f t="shared" si="204"/>
        <v>Remplir la colonne R ou T</v>
      </c>
      <c r="W450" s="103"/>
      <c r="X450" s="173" t="str">
        <f t="shared" si="201"/>
        <v>Remplir la colonne M</v>
      </c>
      <c r="Y450" s="179" t="str">
        <f t="shared" si="205"/>
        <v>Remplir la colonne W</v>
      </c>
      <c r="Z450" s="297" t="str">
        <f t="shared" si="222"/>
        <v>Remplir la colonne I</v>
      </c>
      <c r="AA450" s="84" t="s">
        <v>64</v>
      </c>
      <c r="AB450" s="315" t="str">
        <f t="shared" si="206"/>
        <v>Remplir les termes C, P et TVA</v>
      </c>
      <c r="AC450" s="55"/>
      <c r="AD450" s="65"/>
      <c r="AE450" s="56"/>
      <c r="AF450" s="48" t="s">
        <v>64</v>
      </c>
      <c r="AG450" s="99" t="str">
        <f t="shared" si="207"/>
        <v>Remplir la colonne AC ou AE</v>
      </c>
      <c r="AH450" s="103"/>
      <c r="AI450" s="173" t="str">
        <f t="shared" si="223"/>
        <v>Remplir la colonne M</v>
      </c>
      <c r="AJ450" s="179" t="str">
        <f t="shared" si="208"/>
        <v>Remplir la colonne AH</v>
      </c>
      <c r="AK450" s="297" t="str">
        <f t="shared" si="224"/>
        <v>Remplir la colonne I</v>
      </c>
      <c r="AL450" s="84" t="s">
        <v>64</v>
      </c>
      <c r="AM450" s="315" t="str">
        <f t="shared" si="209"/>
        <v>Remplir les termes C, P et TVA</v>
      </c>
      <c r="AN450" s="55"/>
      <c r="AO450" s="65"/>
      <c r="AP450" s="56"/>
      <c r="AQ450" s="48" t="s">
        <v>64</v>
      </c>
      <c r="AR450" s="99" t="str">
        <f t="shared" si="210"/>
        <v>Remplir la colonne AN ou AP</v>
      </c>
      <c r="AS450" s="103"/>
      <c r="AT450" s="173" t="str">
        <f t="shared" si="225"/>
        <v>Remplir la colonne M</v>
      </c>
      <c r="AU450" s="179" t="str">
        <f t="shared" si="211"/>
        <v>Remplir la colonne AS</v>
      </c>
      <c r="AV450" s="297" t="str">
        <f t="shared" si="226"/>
        <v>Remplir la colonne I</v>
      </c>
      <c r="AW450" s="84" t="s">
        <v>64</v>
      </c>
      <c r="AX450" s="315" t="str">
        <f t="shared" si="212"/>
        <v>Remplir les termes C, P et TVA</v>
      </c>
      <c r="AY450" s="55"/>
      <c r="AZ450" s="65"/>
      <c r="BA450" s="56"/>
      <c r="BB450" s="48" t="s">
        <v>64</v>
      </c>
      <c r="BC450" s="99" t="str">
        <f t="shared" si="213"/>
        <v>Remplir la colonne AY ou BA</v>
      </c>
      <c r="BD450" s="103"/>
      <c r="BE450" s="173" t="str">
        <f t="shared" si="227"/>
        <v>Remplir la colonne M</v>
      </c>
      <c r="BF450" s="179" t="str">
        <f t="shared" si="214"/>
        <v>Remplir la colonne BD</v>
      </c>
      <c r="BG450" s="297" t="str">
        <f t="shared" si="228"/>
        <v>Remplir la colonne I</v>
      </c>
      <c r="BH450" s="84" t="s">
        <v>64</v>
      </c>
      <c r="BI450" s="315" t="str">
        <f t="shared" si="215"/>
        <v>Remplir les termes C, P et TVA</v>
      </c>
      <c r="BJ450" s="55"/>
      <c r="BK450" s="65"/>
      <c r="BL450" s="56"/>
      <c r="BM450" s="48" t="s">
        <v>64</v>
      </c>
      <c r="BN450" s="99" t="str">
        <f t="shared" si="216"/>
        <v>Remplir la colonne BJ ou BL</v>
      </c>
      <c r="BO450" s="103"/>
      <c r="BP450" s="173" t="str">
        <f t="shared" si="229"/>
        <v>Remplir la colonne M</v>
      </c>
      <c r="BQ450" s="179" t="str">
        <f t="shared" si="217"/>
        <v>Remplir la colonne BO</v>
      </c>
      <c r="BR450" s="297" t="str">
        <f t="shared" si="230"/>
        <v>Remplir la colonne I</v>
      </c>
      <c r="BS450" s="84" t="s">
        <v>64</v>
      </c>
      <c r="BT450" s="315" t="str">
        <f t="shared" si="218"/>
        <v>Remplir les termes C, P et TVA</v>
      </c>
      <c r="BU450" s="55"/>
      <c r="BV450" s="65"/>
      <c r="BW450" s="56"/>
      <c r="BX450" s="48" t="s">
        <v>64</v>
      </c>
      <c r="BY450" s="99" t="str">
        <f t="shared" si="219"/>
        <v>Remplir la colonne BU ou BW</v>
      </c>
      <c r="BZ450" s="103"/>
      <c r="CA450" s="173" t="str">
        <f t="shared" si="231"/>
        <v>Remplir la colonne M</v>
      </c>
      <c r="CB450" s="179" t="str">
        <f t="shared" si="220"/>
        <v>Remplir la colonne BZ</v>
      </c>
      <c r="CC450" s="297" t="str">
        <f t="shared" si="232"/>
        <v>Remplir la colonne I</v>
      </c>
      <c r="CD450" s="84" t="s">
        <v>64</v>
      </c>
      <c r="CE450" s="315" t="str">
        <f t="shared" si="221"/>
        <v>Remplir les termes C, P et TVA</v>
      </c>
      <c r="CF450" s="61" t="str">
        <f t="shared" si="202"/>
        <v>REMPLIR TYPE DE CLIENT</v>
      </c>
      <c r="CG450" s="107" t="str">
        <f t="shared" si="203"/>
        <v>Montant total de l'aide demandée non indiqué</v>
      </c>
      <c r="CH450" s="1"/>
      <c r="CI450" s="1"/>
      <c r="CJ450" s="1"/>
      <c r="CK450" s="1"/>
      <c r="CL450" s="1"/>
    </row>
    <row r="451" spans="1:90" x14ac:dyDescent="0.25">
      <c r="A451" s="51"/>
      <c r="B451" s="111"/>
      <c r="C451" s="111"/>
      <c r="D451" s="111"/>
      <c r="E451" s="111"/>
      <c r="F451" s="111"/>
      <c r="G451" s="132"/>
      <c r="H451" s="151"/>
      <c r="I451" s="299"/>
      <c r="J451" s="152"/>
      <c r="K451" s="153"/>
      <c r="L451" s="169"/>
      <c r="M451" s="39"/>
      <c r="N451" s="90"/>
      <c r="O451" s="39"/>
      <c r="P451" s="23"/>
      <c r="Q451" s="170">
        <f t="shared" si="200"/>
        <v>0</v>
      </c>
      <c r="R451" s="55"/>
      <c r="S451" s="65"/>
      <c r="T451" s="56"/>
      <c r="U451" s="48" t="s">
        <v>64</v>
      </c>
      <c r="V451" s="99" t="str">
        <f t="shared" si="204"/>
        <v>Remplir la colonne R ou T</v>
      </c>
      <c r="W451" s="103"/>
      <c r="X451" s="173" t="str">
        <f t="shared" si="201"/>
        <v>Remplir la colonne M</v>
      </c>
      <c r="Y451" s="179" t="str">
        <f t="shared" si="205"/>
        <v>Remplir la colonne W</v>
      </c>
      <c r="Z451" s="297" t="str">
        <f t="shared" si="222"/>
        <v>Remplir la colonne I</v>
      </c>
      <c r="AA451" s="84" t="s">
        <v>64</v>
      </c>
      <c r="AB451" s="315" t="str">
        <f t="shared" si="206"/>
        <v>Remplir les termes C, P et TVA</v>
      </c>
      <c r="AC451" s="55"/>
      <c r="AD451" s="65"/>
      <c r="AE451" s="56"/>
      <c r="AF451" s="48" t="s">
        <v>64</v>
      </c>
      <c r="AG451" s="99" t="str">
        <f t="shared" si="207"/>
        <v>Remplir la colonne AC ou AE</v>
      </c>
      <c r="AH451" s="103"/>
      <c r="AI451" s="173" t="str">
        <f t="shared" si="223"/>
        <v>Remplir la colonne M</v>
      </c>
      <c r="AJ451" s="179" t="str">
        <f t="shared" si="208"/>
        <v>Remplir la colonne AH</v>
      </c>
      <c r="AK451" s="297" t="str">
        <f t="shared" si="224"/>
        <v>Remplir la colonne I</v>
      </c>
      <c r="AL451" s="84" t="s">
        <v>64</v>
      </c>
      <c r="AM451" s="315" t="str">
        <f t="shared" si="209"/>
        <v>Remplir les termes C, P et TVA</v>
      </c>
      <c r="AN451" s="55"/>
      <c r="AO451" s="65"/>
      <c r="AP451" s="56"/>
      <c r="AQ451" s="48" t="s">
        <v>64</v>
      </c>
      <c r="AR451" s="99" t="str">
        <f t="shared" si="210"/>
        <v>Remplir la colonne AN ou AP</v>
      </c>
      <c r="AS451" s="103"/>
      <c r="AT451" s="173" t="str">
        <f t="shared" si="225"/>
        <v>Remplir la colonne M</v>
      </c>
      <c r="AU451" s="179" t="str">
        <f t="shared" si="211"/>
        <v>Remplir la colonne AS</v>
      </c>
      <c r="AV451" s="297" t="str">
        <f t="shared" si="226"/>
        <v>Remplir la colonne I</v>
      </c>
      <c r="AW451" s="84" t="s">
        <v>64</v>
      </c>
      <c r="AX451" s="315" t="str">
        <f t="shared" si="212"/>
        <v>Remplir les termes C, P et TVA</v>
      </c>
      <c r="AY451" s="55"/>
      <c r="AZ451" s="65"/>
      <c r="BA451" s="56"/>
      <c r="BB451" s="48" t="s">
        <v>64</v>
      </c>
      <c r="BC451" s="99" t="str">
        <f t="shared" si="213"/>
        <v>Remplir la colonne AY ou BA</v>
      </c>
      <c r="BD451" s="103"/>
      <c r="BE451" s="173" t="str">
        <f t="shared" si="227"/>
        <v>Remplir la colonne M</v>
      </c>
      <c r="BF451" s="179" t="str">
        <f t="shared" si="214"/>
        <v>Remplir la colonne BD</v>
      </c>
      <c r="BG451" s="297" t="str">
        <f t="shared" si="228"/>
        <v>Remplir la colonne I</v>
      </c>
      <c r="BH451" s="84" t="s">
        <v>64</v>
      </c>
      <c r="BI451" s="315" t="str">
        <f t="shared" si="215"/>
        <v>Remplir les termes C, P et TVA</v>
      </c>
      <c r="BJ451" s="55"/>
      <c r="BK451" s="65"/>
      <c r="BL451" s="56"/>
      <c r="BM451" s="48" t="s">
        <v>64</v>
      </c>
      <c r="BN451" s="99" t="str">
        <f t="shared" si="216"/>
        <v>Remplir la colonne BJ ou BL</v>
      </c>
      <c r="BO451" s="103"/>
      <c r="BP451" s="173" t="str">
        <f t="shared" si="229"/>
        <v>Remplir la colonne M</v>
      </c>
      <c r="BQ451" s="179" t="str">
        <f t="shared" si="217"/>
        <v>Remplir la colonne BO</v>
      </c>
      <c r="BR451" s="297" t="str">
        <f t="shared" si="230"/>
        <v>Remplir la colonne I</v>
      </c>
      <c r="BS451" s="84" t="s">
        <v>64</v>
      </c>
      <c r="BT451" s="315" t="str">
        <f t="shared" si="218"/>
        <v>Remplir les termes C, P et TVA</v>
      </c>
      <c r="BU451" s="55"/>
      <c r="BV451" s="65"/>
      <c r="BW451" s="56"/>
      <c r="BX451" s="48" t="s">
        <v>64</v>
      </c>
      <c r="BY451" s="99" t="str">
        <f t="shared" si="219"/>
        <v>Remplir la colonne BU ou BW</v>
      </c>
      <c r="BZ451" s="103"/>
      <c r="CA451" s="173" t="str">
        <f t="shared" si="231"/>
        <v>Remplir la colonne M</v>
      </c>
      <c r="CB451" s="179" t="str">
        <f t="shared" si="220"/>
        <v>Remplir la colonne BZ</v>
      </c>
      <c r="CC451" s="297" t="str">
        <f t="shared" si="232"/>
        <v>Remplir la colonne I</v>
      </c>
      <c r="CD451" s="84" t="s">
        <v>64</v>
      </c>
      <c r="CE451" s="315" t="str">
        <f t="shared" si="221"/>
        <v>Remplir les termes C, P et TVA</v>
      </c>
      <c r="CF451" s="61" t="str">
        <f t="shared" si="202"/>
        <v>REMPLIR TYPE DE CLIENT</v>
      </c>
      <c r="CG451" s="107" t="str">
        <f t="shared" si="203"/>
        <v>Montant total de l'aide demandée non indiqué</v>
      </c>
      <c r="CH451" s="1"/>
      <c r="CI451" s="1"/>
      <c r="CJ451" s="1"/>
      <c r="CK451" s="1"/>
      <c r="CL451" s="1"/>
    </row>
    <row r="452" spans="1:90" x14ac:dyDescent="0.25">
      <c r="A452" s="51"/>
      <c r="B452" s="111"/>
      <c r="C452" s="111"/>
      <c r="D452" s="111"/>
      <c r="E452" s="111"/>
      <c r="F452" s="111"/>
      <c r="G452" s="132"/>
      <c r="H452" s="151"/>
      <c r="I452" s="299"/>
      <c r="J452" s="152"/>
      <c r="K452" s="153"/>
      <c r="L452" s="169"/>
      <c r="M452" s="39"/>
      <c r="N452" s="90"/>
      <c r="O452" s="39"/>
      <c r="P452" s="23"/>
      <c r="Q452" s="170">
        <f t="shared" si="200"/>
        <v>0</v>
      </c>
      <c r="R452" s="55"/>
      <c r="S452" s="65"/>
      <c r="T452" s="56"/>
      <c r="U452" s="48" t="s">
        <v>64</v>
      </c>
      <c r="V452" s="99" t="str">
        <f t="shared" si="204"/>
        <v>Remplir la colonne R ou T</v>
      </c>
      <c r="W452" s="103"/>
      <c r="X452" s="173" t="str">
        <f t="shared" si="201"/>
        <v>Remplir la colonne M</v>
      </c>
      <c r="Y452" s="179" t="str">
        <f t="shared" si="205"/>
        <v>Remplir la colonne W</v>
      </c>
      <c r="Z452" s="297" t="str">
        <f t="shared" si="222"/>
        <v>Remplir la colonne I</v>
      </c>
      <c r="AA452" s="84" t="s">
        <v>64</v>
      </c>
      <c r="AB452" s="315" t="str">
        <f t="shared" si="206"/>
        <v>Remplir les termes C, P et TVA</v>
      </c>
      <c r="AC452" s="55"/>
      <c r="AD452" s="65"/>
      <c r="AE452" s="56"/>
      <c r="AF452" s="48" t="s">
        <v>64</v>
      </c>
      <c r="AG452" s="99" t="str">
        <f t="shared" si="207"/>
        <v>Remplir la colonne AC ou AE</v>
      </c>
      <c r="AH452" s="103"/>
      <c r="AI452" s="173" t="str">
        <f t="shared" si="223"/>
        <v>Remplir la colonne M</v>
      </c>
      <c r="AJ452" s="179" t="str">
        <f t="shared" si="208"/>
        <v>Remplir la colonne AH</v>
      </c>
      <c r="AK452" s="297" t="str">
        <f t="shared" si="224"/>
        <v>Remplir la colonne I</v>
      </c>
      <c r="AL452" s="84" t="s">
        <v>64</v>
      </c>
      <c r="AM452" s="315" t="str">
        <f t="shared" si="209"/>
        <v>Remplir les termes C, P et TVA</v>
      </c>
      <c r="AN452" s="55"/>
      <c r="AO452" s="65"/>
      <c r="AP452" s="56"/>
      <c r="AQ452" s="48" t="s">
        <v>64</v>
      </c>
      <c r="AR452" s="99" t="str">
        <f t="shared" si="210"/>
        <v>Remplir la colonne AN ou AP</v>
      </c>
      <c r="AS452" s="103"/>
      <c r="AT452" s="173" t="str">
        <f t="shared" si="225"/>
        <v>Remplir la colonne M</v>
      </c>
      <c r="AU452" s="179" t="str">
        <f t="shared" si="211"/>
        <v>Remplir la colonne AS</v>
      </c>
      <c r="AV452" s="297" t="str">
        <f t="shared" si="226"/>
        <v>Remplir la colonne I</v>
      </c>
      <c r="AW452" s="84" t="s">
        <v>64</v>
      </c>
      <c r="AX452" s="315" t="str">
        <f t="shared" si="212"/>
        <v>Remplir les termes C, P et TVA</v>
      </c>
      <c r="AY452" s="55"/>
      <c r="AZ452" s="65"/>
      <c r="BA452" s="56"/>
      <c r="BB452" s="48" t="s">
        <v>64</v>
      </c>
      <c r="BC452" s="99" t="str">
        <f t="shared" si="213"/>
        <v>Remplir la colonne AY ou BA</v>
      </c>
      <c r="BD452" s="103"/>
      <c r="BE452" s="173" t="str">
        <f t="shared" si="227"/>
        <v>Remplir la colonne M</v>
      </c>
      <c r="BF452" s="179" t="str">
        <f t="shared" si="214"/>
        <v>Remplir la colonne BD</v>
      </c>
      <c r="BG452" s="297" t="str">
        <f t="shared" si="228"/>
        <v>Remplir la colonne I</v>
      </c>
      <c r="BH452" s="84" t="s">
        <v>64</v>
      </c>
      <c r="BI452" s="315" t="str">
        <f t="shared" si="215"/>
        <v>Remplir les termes C, P et TVA</v>
      </c>
      <c r="BJ452" s="55"/>
      <c r="BK452" s="65"/>
      <c r="BL452" s="56"/>
      <c r="BM452" s="48" t="s">
        <v>64</v>
      </c>
      <c r="BN452" s="99" t="str">
        <f t="shared" si="216"/>
        <v>Remplir la colonne BJ ou BL</v>
      </c>
      <c r="BO452" s="103"/>
      <c r="BP452" s="173" t="str">
        <f t="shared" si="229"/>
        <v>Remplir la colonne M</v>
      </c>
      <c r="BQ452" s="179" t="str">
        <f t="shared" si="217"/>
        <v>Remplir la colonne BO</v>
      </c>
      <c r="BR452" s="297" t="str">
        <f t="shared" si="230"/>
        <v>Remplir la colonne I</v>
      </c>
      <c r="BS452" s="84" t="s">
        <v>64</v>
      </c>
      <c r="BT452" s="315" t="str">
        <f t="shared" si="218"/>
        <v>Remplir les termes C, P et TVA</v>
      </c>
      <c r="BU452" s="55"/>
      <c r="BV452" s="65"/>
      <c r="BW452" s="56"/>
      <c r="BX452" s="48" t="s">
        <v>64</v>
      </c>
      <c r="BY452" s="99" t="str">
        <f t="shared" si="219"/>
        <v>Remplir la colonne BU ou BW</v>
      </c>
      <c r="BZ452" s="103"/>
      <c r="CA452" s="173" t="str">
        <f t="shared" si="231"/>
        <v>Remplir la colonne M</v>
      </c>
      <c r="CB452" s="179" t="str">
        <f t="shared" si="220"/>
        <v>Remplir la colonne BZ</v>
      </c>
      <c r="CC452" s="297" t="str">
        <f t="shared" si="232"/>
        <v>Remplir la colonne I</v>
      </c>
      <c r="CD452" s="84" t="s">
        <v>64</v>
      </c>
      <c r="CE452" s="315" t="str">
        <f t="shared" si="221"/>
        <v>Remplir les termes C, P et TVA</v>
      </c>
      <c r="CF452" s="61" t="str">
        <f t="shared" si="202"/>
        <v>REMPLIR TYPE DE CLIENT</v>
      </c>
      <c r="CG452" s="107" t="str">
        <f t="shared" si="203"/>
        <v>Montant total de l'aide demandée non indiqué</v>
      </c>
      <c r="CH452" s="1"/>
      <c r="CI452" s="1"/>
      <c r="CJ452" s="1"/>
      <c r="CK452" s="1"/>
      <c r="CL452" s="1"/>
    </row>
    <row r="453" spans="1:90" x14ac:dyDescent="0.25">
      <c r="A453" s="51"/>
      <c r="B453" s="111"/>
      <c r="C453" s="111"/>
      <c r="D453" s="111"/>
      <c r="E453" s="111"/>
      <c r="F453" s="111"/>
      <c r="G453" s="132"/>
      <c r="H453" s="151"/>
      <c r="I453" s="299"/>
      <c r="J453" s="152"/>
      <c r="K453" s="153"/>
      <c r="L453" s="169"/>
      <c r="M453" s="39"/>
      <c r="N453" s="90"/>
      <c r="O453" s="39"/>
      <c r="P453" s="23"/>
      <c r="Q453" s="170">
        <f t="shared" si="200"/>
        <v>0</v>
      </c>
      <c r="R453" s="55"/>
      <c r="S453" s="65"/>
      <c r="T453" s="56"/>
      <c r="U453" s="48" t="s">
        <v>64</v>
      </c>
      <c r="V453" s="99" t="str">
        <f t="shared" si="204"/>
        <v>Remplir la colonne R ou T</v>
      </c>
      <c r="W453" s="103"/>
      <c r="X453" s="173" t="str">
        <f t="shared" si="201"/>
        <v>Remplir la colonne M</v>
      </c>
      <c r="Y453" s="179" t="str">
        <f t="shared" si="205"/>
        <v>Remplir la colonne W</v>
      </c>
      <c r="Z453" s="297" t="str">
        <f t="shared" si="222"/>
        <v>Remplir la colonne I</v>
      </c>
      <c r="AA453" s="84" t="s">
        <v>64</v>
      </c>
      <c r="AB453" s="315" t="str">
        <f t="shared" si="206"/>
        <v>Remplir les termes C, P et TVA</v>
      </c>
      <c r="AC453" s="55"/>
      <c r="AD453" s="65"/>
      <c r="AE453" s="56"/>
      <c r="AF453" s="48" t="s">
        <v>64</v>
      </c>
      <c r="AG453" s="99" t="str">
        <f t="shared" si="207"/>
        <v>Remplir la colonne AC ou AE</v>
      </c>
      <c r="AH453" s="103"/>
      <c r="AI453" s="173" t="str">
        <f t="shared" si="223"/>
        <v>Remplir la colonne M</v>
      </c>
      <c r="AJ453" s="179" t="str">
        <f t="shared" si="208"/>
        <v>Remplir la colonne AH</v>
      </c>
      <c r="AK453" s="297" t="str">
        <f t="shared" si="224"/>
        <v>Remplir la colonne I</v>
      </c>
      <c r="AL453" s="84" t="s">
        <v>64</v>
      </c>
      <c r="AM453" s="315" t="str">
        <f t="shared" si="209"/>
        <v>Remplir les termes C, P et TVA</v>
      </c>
      <c r="AN453" s="55"/>
      <c r="AO453" s="65"/>
      <c r="AP453" s="56"/>
      <c r="AQ453" s="48" t="s">
        <v>64</v>
      </c>
      <c r="AR453" s="99" t="str">
        <f t="shared" si="210"/>
        <v>Remplir la colonne AN ou AP</v>
      </c>
      <c r="AS453" s="103"/>
      <c r="AT453" s="173" t="str">
        <f t="shared" si="225"/>
        <v>Remplir la colonne M</v>
      </c>
      <c r="AU453" s="179" t="str">
        <f t="shared" si="211"/>
        <v>Remplir la colonne AS</v>
      </c>
      <c r="AV453" s="297" t="str">
        <f t="shared" si="226"/>
        <v>Remplir la colonne I</v>
      </c>
      <c r="AW453" s="84" t="s">
        <v>64</v>
      </c>
      <c r="AX453" s="315" t="str">
        <f t="shared" si="212"/>
        <v>Remplir les termes C, P et TVA</v>
      </c>
      <c r="AY453" s="55"/>
      <c r="AZ453" s="65"/>
      <c r="BA453" s="56"/>
      <c r="BB453" s="48" t="s">
        <v>64</v>
      </c>
      <c r="BC453" s="99" t="str">
        <f t="shared" si="213"/>
        <v>Remplir la colonne AY ou BA</v>
      </c>
      <c r="BD453" s="103"/>
      <c r="BE453" s="173" t="str">
        <f t="shared" si="227"/>
        <v>Remplir la colonne M</v>
      </c>
      <c r="BF453" s="179" t="str">
        <f t="shared" si="214"/>
        <v>Remplir la colonne BD</v>
      </c>
      <c r="BG453" s="297" t="str">
        <f t="shared" si="228"/>
        <v>Remplir la colonne I</v>
      </c>
      <c r="BH453" s="84" t="s">
        <v>64</v>
      </c>
      <c r="BI453" s="315" t="str">
        <f t="shared" si="215"/>
        <v>Remplir les termes C, P et TVA</v>
      </c>
      <c r="BJ453" s="55"/>
      <c r="BK453" s="65"/>
      <c r="BL453" s="56"/>
      <c r="BM453" s="48" t="s">
        <v>64</v>
      </c>
      <c r="BN453" s="99" t="str">
        <f t="shared" si="216"/>
        <v>Remplir la colonne BJ ou BL</v>
      </c>
      <c r="BO453" s="103"/>
      <c r="BP453" s="173" t="str">
        <f t="shared" si="229"/>
        <v>Remplir la colonne M</v>
      </c>
      <c r="BQ453" s="179" t="str">
        <f t="shared" si="217"/>
        <v>Remplir la colonne BO</v>
      </c>
      <c r="BR453" s="297" t="str">
        <f t="shared" si="230"/>
        <v>Remplir la colonne I</v>
      </c>
      <c r="BS453" s="84" t="s">
        <v>64</v>
      </c>
      <c r="BT453" s="315" t="str">
        <f t="shared" si="218"/>
        <v>Remplir les termes C, P et TVA</v>
      </c>
      <c r="BU453" s="55"/>
      <c r="BV453" s="65"/>
      <c r="BW453" s="56"/>
      <c r="BX453" s="48" t="s">
        <v>64</v>
      </c>
      <c r="BY453" s="99" t="str">
        <f t="shared" si="219"/>
        <v>Remplir la colonne BU ou BW</v>
      </c>
      <c r="BZ453" s="103"/>
      <c r="CA453" s="173" t="str">
        <f t="shared" si="231"/>
        <v>Remplir la colonne M</v>
      </c>
      <c r="CB453" s="179" t="str">
        <f t="shared" si="220"/>
        <v>Remplir la colonne BZ</v>
      </c>
      <c r="CC453" s="297" t="str">
        <f t="shared" si="232"/>
        <v>Remplir la colonne I</v>
      </c>
      <c r="CD453" s="84" t="s">
        <v>64</v>
      </c>
      <c r="CE453" s="315" t="str">
        <f t="shared" si="221"/>
        <v>Remplir les termes C, P et TVA</v>
      </c>
      <c r="CF453" s="61" t="str">
        <f t="shared" si="202"/>
        <v>REMPLIR TYPE DE CLIENT</v>
      </c>
      <c r="CG453" s="107" t="str">
        <f t="shared" si="203"/>
        <v>Montant total de l'aide demandée non indiqué</v>
      </c>
      <c r="CH453" s="1"/>
      <c r="CI453" s="1"/>
      <c r="CJ453" s="1"/>
      <c r="CK453" s="1"/>
      <c r="CL453" s="1"/>
    </row>
    <row r="454" spans="1:90" x14ac:dyDescent="0.25">
      <c r="A454" s="51"/>
      <c r="B454" s="111"/>
      <c r="C454" s="111"/>
      <c r="D454" s="111"/>
      <c r="E454" s="111"/>
      <c r="F454" s="111"/>
      <c r="G454" s="132"/>
      <c r="H454" s="151"/>
      <c r="I454" s="299"/>
      <c r="J454" s="152"/>
      <c r="K454" s="153"/>
      <c r="L454" s="169"/>
      <c r="M454" s="39"/>
      <c r="N454" s="90"/>
      <c r="O454" s="39"/>
      <c r="P454" s="23"/>
      <c r="Q454" s="170">
        <f t="shared" si="200"/>
        <v>0</v>
      </c>
      <c r="R454" s="55"/>
      <c r="S454" s="65"/>
      <c r="T454" s="56"/>
      <c r="U454" s="48" t="s">
        <v>64</v>
      </c>
      <c r="V454" s="99" t="str">
        <f t="shared" si="204"/>
        <v>Remplir la colonne R ou T</v>
      </c>
      <c r="W454" s="103"/>
      <c r="X454" s="173" t="str">
        <f t="shared" si="201"/>
        <v>Remplir la colonne M</v>
      </c>
      <c r="Y454" s="179" t="str">
        <f t="shared" si="205"/>
        <v>Remplir la colonne W</v>
      </c>
      <c r="Z454" s="297" t="str">
        <f t="shared" si="222"/>
        <v>Remplir la colonne I</v>
      </c>
      <c r="AA454" s="84" t="s">
        <v>64</v>
      </c>
      <c r="AB454" s="315" t="str">
        <f t="shared" si="206"/>
        <v>Remplir les termes C, P et TVA</v>
      </c>
      <c r="AC454" s="55"/>
      <c r="AD454" s="65"/>
      <c r="AE454" s="56"/>
      <c r="AF454" s="48" t="s">
        <v>64</v>
      </c>
      <c r="AG454" s="99" t="str">
        <f t="shared" si="207"/>
        <v>Remplir la colonne AC ou AE</v>
      </c>
      <c r="AH454" s="103"/>
      <c r="AI454" s="173" t="str">
        <f t="shared" si="223"/>
        <v>Remplir la colonne M</v>
      </c>
      <c r="AJ454" s="179" t="str">
        <f t="shared" si="208"/>
        <v>Remplir la colonne AH</v>
      </c>
      <c r="AK454" s="297" t="str">
        <f t="shared" si="224"/>
        <v>Remplir la colonne I</v>
      </c>
      <c r="AL454" s="84" t="s">
        <v>64</v>
      </c>
      <c r="AM454" s="315" t="str">
        <f t="shared" si="209"/>
        <v>Remplir les termes C, P et TVA</v>
      </c>
      <c r="AN454" s="55"/>
      <c r="AO454" s="65"/>
      <c r="AP454" s="56"/>
      <c r="AQ454" s="48" t="s">
        <v>64</v>
      </c>
      <c r="AR454" s="99" t="str">
        <f t="shared" si="210"/>
        <v>Remplir la colonne AN ou AP</v>
      </c>
      <c r="AS454" s="103"/>
      <c r="AT454" s="173" t="str">
        <f t="shared" si="225"/>
        <v>Remplir la colonne M</v>
      </c>
      <c r="AU454" s="179" t="str">
        <f t="shared" si="211"/>
        <v>Remplir la colonne AS</v>
      </c>
      <c r="AV454" s="297" t="str">
        <f t="shared" si="226"/>
        <v>Remplir la colonne I</v>
      </c>
      <c r="AW454" s="84" t="s">
        <v>64</v>
      </c>
      <c r="AX454" s="315" t="str">
        <f t="shared" si="212"/>
        <v>Remplir les termes C, P et TVA</v>
      </c>
      <c r="AY454" s="55"/>
      <c r="AZ454" s="65"/>
      <c r="BA454" s="56"/>
      <c r="BB454" s="48" t="s">
        <v>64</v>
      </c>
      <c r="BC454" s="99" t="str">
        <f t="shared" si="213"/>
        <v>Remplir la colonne AY ou BA</v>
      </c>
      <c r="BD454" s="103"/>
      <c r="BE454" s="173" t="str">
        <f t="shared" si="227"/>
        <v>Remplir la colonne M</v>
      </c>
      <c r="BF454" s="179" t="str">
        <f t="shared" si="214"/>
        <v>Remplir la colonne BD</v>
      </c>
      <c r="BG454" s="297" t="str">
        <f t="shared" si="228"/>
        <v>Remplir la colonne I</v>
      </c>
      <c r="BH454" s="84" t="s">
        <v>64</v>
      </c>
      <c r="BI454" s="315" t="str">
        <f t="shared" si="215"/>
        <v>Remplir les termes C, P et TVA</v>
      </c>
      <c r="BJ454" s="55"/>
      <c r="BK454" s="65"/>
      <c r="BL454" s="56"/>
      <c r="BM454" s="48" t="s">
        <v>64</v>
      </c>
      <c r="BN454" s="99" t="str">
        <f t="shared" si="216"/>
        <v>Remplir la colonne BJ ou BL</v>
      </c>
      <c r="BO454" s="103"/>
      <c r="BP454" s="173" t="str">
        <f t="shared" si="229"/>
        <v>Remplir la colonne M</v>
      </c>
      <c r="BQ454" s="179" t="str">
        <f t="shared" si="217"/>
        <v>Remplir la colonne BO</v>
      </c>
      <c r="BR454" s="297" t="str">
        <f t="shared" si="230"/>
        <v>Remplir la colonne I</v>
      </c>
      <c r="BS454" s="84" t="s">
        <v>64</v>
      </c>
      <c r="BT454" s="315" t="str">
        <f t="shared" si="218"/>
        <v>Remplir les termes C, P et TVA</v>
      </c>
      <c r="BU454" s="55"/>
      <c r="BV454" s="65"/>
      <c r="BW454" s="56"/>
      <c r="BX454" s="48" t="s">
        <v>64</v>
      </c>
      <c r="BY454" s="99" t="str">
        <f t="shared" si="219"/>
        <v>Remplir la colonne BU ou BW</v>
      </c>
      <c r="BZ454" s="103"/>
      <c r="CA454" s="173" t="str">
        <f t="shared" si="231"/>
        <v>Remplir la colonne M</v>
      </c>
      <c r="CB454" s="179" t="str">
        <f t="shared" si="220"/>
        <v>Remplir la colonne BZ</v>
      </c>
      <c r="CC454" s="297" t="str">
        <f t="shared" si="232"/>
        <v>Remplir la colonne I</v>
      </c>
      <c r="CD454" s="84" t="s">
        <v>64</v>
      </c>
      <c r="CE454" s="315" t="str">
        <f t="shared" si="221"/>
        <v>Remplir les termes C, P et TVA</v>
      </c>
      <c r="CF454" s="61" t="str">
        <f t="shared" si="202"/>
        <v>REMPLIR TYPE DE CLIENT</v>
      </c>
      <c r="CG454" s="107" t="str">
        <f t="shared" si="203"/>
        <v>Montant total de l'aide demandée non indiqué</v>
      </c>
      <c r="CH454" s="1"/>
      <c r="CI454" s="1"/>
      <c r="CJ454" s="1"/>
      <c r="CK454" s="1"/>
      <c r="CL454" s="1"/>
    </row>
    <row r="455" spans="1:90" x14ac:dyDescent="0.25">
      <c r="A455" s="51"/>
      <c r="B455" s="111"/>
      <c r="C455" s="111"/>
      <c r="D455" s="111"/>
      <c r="E455" s="111"/>
      <c r="F455" s="111"/>
      <c r="G455" s="132"/>
      <c r="H455" s="151"/>
      <c r="I455" s="299"/>
      <c r="J455" s="152"/>
      <c r="K455" s="153"/>
      <c r="L455" s="169"/>
      <c r="M455" s="39"/>
      <c r="N455" s="90"/>
      <c r="O455" s="39"/>
      <c r="P455" s="23"/>
      <c r="Q455" s="170">
        <f t="shared" si="200"/>
        <v>0</v>
      </c>
      <c r="R455" s="55"/>
      <c r="S455" s="65"/>
      <c r="T455" s="56"/>
      <c r="U455" s="48" t="s">
        <v>64</v>
      </c>
      <c r="V455" s="99" t="str">
        <f t="shared" si="204"/>
        <v>Remplir la colonne R ou T</v>
      </c>
      <c r="W455" s="103"/>
      <c r="X455" s="173" t="str">
        <f t="shared" si="201"/>
        <v>Remplir la colonne M</v>
      </c>
      <c r="Y455" s="179" t="str">
        <f t="shared" si="205"/>
        <v>Remplir la colonne W</v>
      </c>
      <c r="Z455" s="297" t="str">
        <f t="shared" si="222"/>
        <v>Remplir la colonne I</v>
      </c>
      <c r="AA455" s="84" t="s">
        <v>64</v>
      </c>
      <c r="AB455" s="315" t="str">
        <f t="shared" si="206"/>
        <v>Remplir les termes C, P et TVA</v>
      </c>
      <c r="AC455" s="55"/>
      <c r="AD455" s="65"/>
      <c r="AE455" s="56"/>
      <c r="AF455" s="48" t="s">
        <v>64</v>
      </c>
      <c r="AG455" s="99" t="str">
        <f t="shared" si="207"/>
        <v>Remplir la colonne AC ou AE</v>
      </c>
      <c r="AH455" s="103"/>
      <c r="AI455" s="173" t="str">
        <f t="shared" si="223"/>
        <v>Remplir la colonne M</v>
      </c>
      <c r="AJ455" s="179" t="str">
        <f t="shared" si="208"/>
        <v>Remplir la colonne AH</v>
      </c>
      <c r="AK455" s="297" t="str">
        <f t="shared" si="224"/>
        <v>Remplir la colonne I</v>
      </c>
      <c r="AL455" s="84" t="s">
        <v>64</v>
      </c>
      <c r="AM455" s="315" t="str">
        <f t="shared" si="209"/>
        <v>Remplir les termes C, P et TVA</v>
      </c>
      <c r="AN455" s="55"/>
      <c r="AO455" s="65"/>
      <c r="AP455" s="56"/>
      <c r="AQ455" s="48" t="s">
        <v>64</v>
      </c>
      <c r="AR455" s="99" t="str">
        <f t="shared" si="210"/>
        <v>Remplir la colonne AN ou AP</v>
      </c>
      <c r="AS455" s="103"/>
      <c r="AT455" s="173" t="str">
        <f t="shared" si="225"/>
        <v>Remplir la colonne M</v>
      </c>
      <c r="AU455" s="179" t="str">
        <f t="shared" si="211"/>
        <v>Remplir la colonne AS</v>
      </c>
      <c r="AV455" s="297" t="str">
        <f t="shared" si="226"/>
        <v>Remplir la colonne I</v>
      </c>
      <c r="AW455" s="84" t="s">
        <v>64</v>
      </c>
      <c r="AX455" s="315" t="str">
        <f t="shared" si="212"/>
        <v>Remplir les termes C, P et TVA</v>
      </c>
      <c r="AY455" s="55"/>
      <c r="AZ455" s="65"/>
      <c r="BA455" s="56"/>
      <c r="BB455" s="48" t="s">
        <v>64</v>
      </c>
      <c r="BC455" s="99" t="str">
        <f t="shared" si="213"/>
        <v>Remplir la colonne AY ou BA</v>
      </c>
      <c r="BD455" s="103"/>
      <c r="BE455" s="173" t="str">
        <f t="shared" si="227"/>
        <v>Remplir la colonne M</v>
      </c>
      <c r="BF455" s="179" t="str">
        <f t="shared" si="214"/>
        <v>Remplir la colonne BD</v>
      </c>
      <c r="BG455" s="297" t="str">
        <f t="shared" si="228"/>
        <v>Remplir la colonne I</v>
      </c>
      <c r="BH455" s="84" t="s">
        <v>64</v>
      </c>
      <c r="BI455" s="315" t="str">
        <f t="shared" si="215"/>
        <v>Remplir les termes C, P et TVA</v>
      </c>
      <c r="BJ455" s="55"/>
      <c r="BK455" s="65"/>
      <c r="BL455" s="56"/>
      <c r="BM455" s="48" t="s">
        <v>64</v>
      </c>
      <c r="BN455" s="99" t="str">
        <f t="shared" si="216"/>
        <v>Remplir la colonne BJ ou BL</v>
      </c>
      <c r="BO455" s="103"/>
      <c r="BP455" s="173" t="str">
        <f t="shared" si="229"/>
        <v>Remplir la colonne M</v>
      </c>
      <c r="BQ455" s="179" t="str">
        <f t="shared" si="217"/>
        <v>Remplir la colonne BO</v>
      </c>
      <c r="BR455" s="297" t="str">
        <f t="shared" si="230"/>
        <v>Remplir la colonne I</v>
      </c>
      <c r="BS455" s="84" t="s">
        <v>64</v>
      </c>
      <c r="BT455" s="315" t="str">
        <f t="shared" si="218"/>
        <v>Remplir les termes C, P et TVA</v>
      </c>
      <c r="BU455" s="55"/>
      <c r="BV455" s="65"/>
      <c r="BW455" s="56"/>
      <c r="BX455" s="48" t="s">
        <v>64</v>
      </c>
      <c r="BY455" s="99" t="str">
        <f t="shared" si="219"/>
        <v>Remplir la colonne BU ou BW</v>
      </c>
      <c r="BZ455" s="103"/>
      <c r="CA455" s="173" t="str">
        <f t="shared" si="231"/>
        <v>Remplir la colonne M</v>
      </c>
      <c r="CB455" s="179" t="str">
        <f t="shared" si="220"/>
        <v>Remplir la colonne BZ</v>
      </c>
      <c r="CC455" s="297" t="str">
        <f t="shared" si="232"/>
        <v>Remplir la colonne I</v>
      </c>
      <c r="CD455" s="84" t="s">
        <v>64</v>
      </c>
      <c r="CE455" s="315" t="str">
        <f t="shared" si="221"/>
        <v>Remplir les termes C, P et TVA</v>
      </c>
      <c r="CF455" s="61" t="str">
        <f t="shared" si="202"/>
        <v>REMPLIR TYPE DE CLIENT</v>
      </c>
      <c r="CG455" s="107" t="str">
        <f t="shared" si="203"/>
        <v>Montant total de l'aide demandée non indiqué</v>
      </c>
      <c r="CH455" s="1"/>
      <c r="CI455" s="1"/>
      <c r="CJ455" s="1"/>
      <c r="CK455" s="1"/>
      <c r="CL455" s="1"/>
    </row>
    <row r="456" spans="1:90" x14ac:dyDescent="0.25">
      <c r="A456" s="51"/>
      <c r="B456" s="111"/>
      <c r="C456" s="111"/>
      <c r="D456" s="111"/>
      <c r="E456" s="111"/>
      <c r="F456" s="111"/>
      <c r="G456" s="132"/>
      <c r="H456" s="151"/>
      <c r="I456" s="299"/>
      <c r="J456" s="152"/>
      <c r="K456" s="153"/>
      <c r="L456" s="169"/>
      <c r="M456" s="39"/>
      <c r="N456" s="90"/>
      <c r="O456" s="39"/>
      <c r="P456" s="23"/>
      <c r="Q456" s="170">
        <f t="shared" si="200"/>
        <v>0</v>
      </c>
      <c r="R456" s="55"/>
      <c r="S456" s="65"/>
      <c r="T456" s="56"/>
      <c r="U456" s="48" t="s">
        <v>64</v>
      </c>
      <c r="V456" s="99" t="str">
        <f t="shared" si="204"/>
        <v>Remplir la colonne R ou T</v>
      </c>
      <c r="W456" s="103"/>
      <c r="X456" s="173" t="str">
        <f t="shared" si="201"/>
        <v>Remplir la colonne M</v>
      </c>
      <c r="Y456" s="179" t="str">
        <f t="shared" si="205"/>
        <v>Remplir la colonne W</v>
      </c>
      <c r="Z456" s="297" t="str">
        <f t="shared" si="222"/>
        <v>Remplir la colonne I</v>
      </c>
      <c r="AA456" s="84" t="s">
        <v>64</v>
      </c>
      <c r="AB456" s="315" t="str">
        <f t="shared" si="206"/>
        <v>Remplir les termes C, P et TVA</v>
      </c>
      <c r="AC456" s="55"/>
      <c r="AD456" s="65"/>
      <c r="AE456" s="56"/>
      <c r="AF456" s="48" t="s">
        <v>64</v>
      </c>
      <c r="AG456" s="99" t="str">
        <f t="shared" si="207"/>
        <v>Remplir la colonne AC ou AE</v>
      </c>
      <c r="AH456" s="103"/>
      <c r="AI456" s="173" t="str">
        <f t="shared" si="223"/>
        <v>Remplir la colonne M</v>
      </c>
      <c r="AJ456" s="179" t="str">
        <f t="shared" si="208"/>
        <v>Remplir la colonne AH</v>
      </c>
      <c r="AK456" s="297" t="str">
        <f t="shared" si="224"/>
        <v>Remplir la colonne I</v>
      </c>
      <c r="AL456" s="84" t="s">
        <v>64</v>
      </c>
      <c r="AM456" s="315" t="str">
        <f t="shared" si="209"/>
        <v>Remplir les termes C, P et TVA</v>
      </c>
      <c r="AN456" s="55"/>
      <c r="AO456" s="65"/>
      <c r="AP456" s="56"/>
      <c r="AQ456" s="48" t="s">
        <v>64</v>
      </c>
      <c r="AR456" s="99" t="str">
        <f t="shared" si="210"/>
        <v>Remplir la colonne AN ou AP</v>
      </c>
      <c r="AS456" s="103"/>
      <c r="AT456" s="173" t="str">
        <f t="shared" si="225"/>
        <v>Remplir la colonne M</v>
      </c>
      <c r="AU456" s="179" t="str">
        <f t="shared" si="211"/>
        <v>Remplir la colonne AS</v>
      </c>
      <c r="AV456" s="297" t="str">
        <f t="shared" si="226"/>
        <v>Remplir la colonne I</v>
      </c>
      <c r="AW456" s="84" t="s">
        <v>64</v>
      </c>
      <c r="AX456" s="315" t="str">
        <f t="shared" si="212"/>
        <v>Remplir les termes C, P et TVA</v>
      </c>
      <c r="AY456" s="55"/>
      <c r="AZ456" s="65"/>
      <c r="BA456" s="56"/>
      <c r="BB456" s="48" t="s">
        <v>64</v>
      </c>
      <c r="BC456" s="99" t="str">
        <f t="shared" si="213"/>
        <v>Remplir la colonne AY ou BA</v>
      </c>
      <c r="BD456" s="103"/>
      <c r="BE456" s="173" t="str">
        <f t="shared" si="227"/>
        <v>Remplir la colonne M</v>
      </c>
      <c r="BF456" s="179" t="str">
        <f t="shared" si="214"/>
        <v>Remplir la colonne BD</v>
      </c>
      <c r="BG456" s="297" t="str">
        <f t="shared" si="228"/>
        <v>Remplir la colonne I</v>
      </c>
      <c r="BH456" s="84" t="s">
        <v>64</v>
      </c>
      <c r="BI456" s="315" t="str">
        <f t="shared" si="215"/>
        <v>Remplir les termes C, P et TVA</v>
      </c>
      <c r="BJ456" s="55"/>
      <c r="BK456" s="65"/>
      <c r="BL456" s="56"/>
      <c r="BM456" s="48" t="s">
        <v>64</v>
      </c>
      <c r="BN456" s="99" t="str">
        <f t="shared" si="216"/>
        <v>Remplir la colonne BJ ou BL</v>
      </c>
      <c r="BO456" s="103"/>
      <c r="BP456" s="173" t="str">
        <f t="shared" si="229"/>
        <v>Remplir la colonne M</v>
      </c>
      <c r="BQ456" s="179" t="str">
        <f t="shared" si="217"/>
        <v>Remplir la colonne BO</v>
      </c>
      <c r="BR456" s="297" t="str">
        <f t="shared" si="230"/>
        <v>Remplir la colonne I</v>
      </c>
      <c r="BS456" s="84" t="s">
        <v>64</v>
      </c>
      <c r="BT456" s="315" t="str">
        <f t="shared" si="218"/>
        <v>Remplir les termes C, P et TVA</v>
      </c>
      <c r="BU456" s="55"/>
      <c r="BV456" s="65"/>
      <c r="BW456" s="56"/>
      <c r="BX456" s="48" t="s">
        <v>64</v>
      </c>
      <c r="BY456" s="99" t="str">
        <f t="shared" si="219"/>
        <v>Remplir la colonne BU ou BW</v>
      </c>
      <c r="BZ456" s="103"/>
      <c r="CA456" s="173" t="str">
        <f t="shared" si="231"/>
        <v>Remplir la colonne M</v>
      </c>
      <c r="CB456" s="179" t="str">
        <f t="shared" si="220"/>
        <v>Remplir la colonne BZ</v>
      </c>
      <c r="CC456" s="297" t="str">
        <f t="shared" si="232"/>
        <v>Remplir la colonne I</v>
      </c>
      <c r="CD456" s="84" t="s">
        <v>64</v>
      </c>
      <c r="CE456" s="315" t="str">
        <f t="shared" si="221"/>
        <v>Remplir les termes C, P et TVA</v>
      </c>
      <c r="CF456" s="61" t="str">
        <f t="shared" si="202"/>
        <v>REMPLIR TYPE DE CLIENT</v>
      </c>
      <c r="CG456" s="107" t="str">
        <f t="shared" si="203"/>
        <v>Montant total de l'aide demandée non indiqué</v>
      </c>
      <c r="CH456" s="1"/>
      <c r="CI456" s="1"/>
      <c r="CJ456" s="1"/>
      <c r="CK456" s="1"/>
      <c r="CL456" s="1"/>
    </row>
    <row r="457" spans="1:90" x14ac:dyDescent="0.25">
      <c r="A457" s="51"/>
      <c r="B457" s="111"/>
      <c r="C457" s="111"/>
      <c r="D457" s="111"/>
      <c r="E457" s="111"/>
      <c r="F457" s="111"/>
      <c r="G457" s="132"/>
      <c r="H457" s="151"/>
      <c r="I457" s="299"/>
      <c r="J457" s="152"/>
      <c r="K457" s="153"/>
      <c r="L457" s="169"/>
      <c r="M457" s="39"/>
      <c r="N457" s="90"/>
      <c r="O457" s="39"/>
      <c r="P457" s="23"/>
      <c r="Q457" s="170">
        <f t="shared" si="200"/>
        <v>0</v>
      </c>
      <c r="R457" s="55"/>
      <c r="S457" s="65"/>
      <c r="T457" s="56"/>
      <c r="U457" s="48" t="s">
        <v>64</v>
      </c>
      <c r="V457" s="99" t="str">
        <f t="shared" si="204"/>
        <v>Remplir la colonne R ou T</v>
      </c>
      <c r="W457" s="103"/>
      <c r="X457" s="173" t="str">
        <f t="shared" si="201"/>
        <v>Remplir la colonne M</v>
      </c>
      <c r="Y457" s="179" t="str">
        <f t="shared" si="205"/>
        <v>Remplir la colonne W</v>
      </c>
      <c r="Z457" s="297" t="str">
        <f t="shared" si="222"/>
        <v>Remplir la colonne I</v>
      </c>
      <c r="AA457" s="84" t="s">
        <v>64</v>
      </c>
      <c r="AB457" s="315" t="str">
        <f t="shared" si="206"/>
        <v>Remplir les termes C, P et TVA</v>
      </c>
      <c r="AC457" s="55"/>
      <c r="AD457" s="65"/>
      <c r="AE457" s="56"/>
      <c r="AF457" s="48" t="s">
        <v>64</v>
      </c>
      <c r="AG457" s="99" t="str">
        <f t="shared" si="207"/>
        <v>Remplir la colonne AC ou AE</v>
      </c>
      <c r="AH457" s="103"/>
      <c r="AI457" s="173" t="str">
        <f t="shared" si="223"/>
        <v>Remplir la colonne M</v>
      </c>
      <c r="AJ457" s="179" t="str">
        <f t="shared" si="208"/>
        <v>Remplir la colonne AH</v>
      </c>
      <c r="AK457" s="297" t="str">
        <f t="shared" si="224"/>
        <v>Remplir la colonne I</v>
      </c>
      <c r="AL457" s="84" t="s">
        <v>64</v>
      </c>
      <c r="AM457" s="315" t="str">
        <f t="shared" si="209"/>
        <v>Remplir les termes C, P et TVA</v>
      </c>
      <c r="AN457" s="55"/>
      <c r="AO457" s="65"/>
      <c r="AP457" s="56"/>
      <c r="AQ457" s="48" t="s">
        <v>64</v>
      </c>
      <c r="AR457" s="99" t="str">
        <f t="shared" si="210"/>
        <v>Remplir la colonne AN ou AP</v>
      </c>
      <c r="AS457" s="103"/>
      <c r="AT457" s="173" t="str">
        <f t="shared" si="225"/>
        <v>Remplir la colonne M</v>
      </c>
      <c r="AU457" s="179" t="str">
        <f t="shared" si="211"/>
        <v>Remplir la colonne AS</v>
      </c>
      <c r="AV457" s="297" t="str">
        <f t="shared" si="226"/>
        <v>Remplir la colonne I</v>
      </c>
      <c r="AW457" s="84" t="s">
        <v>64</v>
      </c>
      <c r="AX457" s="315" t="str">
        <f t="shared" si="212"/>
        <v>Remplir les termes C, P et TVA</v>
      </c>
      <c r="AY457" s="55"/>
      <c r="AZ457" s="65"/>
      <c r="BA457" s="56"/>
      <c r="BB457" s="48" t="s">
        <v>64</v>
      </c>
      <c r="BC457" s="99" t="str">
        <f t="shared" si="213"/>
        <v>Remplir la colonne AY ou BA</v>
      </c>
      <c r="BD457" s="103"/>
      <c r="BE457" s="173" t="str">
        <f t="shared" si="227"/>
        <v>Remplir la colonne M</v>
      </c>
      <c r="BF457" s="179" t="str">
        <f t="shared" si="214"/>
        <v>Remplir la colonne BD</v>
      </c>
      <c r="BG457" s="297" t="str">
        <f t="shared" si="228"/>
        <v>Remplir la colonne I</v>
      </c>
      <c r="BH457" s="84" t="s">
        <v>64</v>
      </c>
      <c r="BI457" s="315" t="str">
        <f t="shared" si="215"/>
        <v>Remplir les termes C, P et TVA</v>
      </c>
      <c r="BJ457" s="55"/>
      <c r="BK457" s="65"/>
      <c r="BL457" s="56"/>
      <c r="BM457" s="48" t="s">
        <v>64</v>
      </c>
      <c r="BN457" s="99" t="str">
        <f t="shared" si="216"/>
        <v>Remplir la colonne BJ ou BL</v>
      </c>
      <c r="BO457" s="103"/>
      <c r="BP457" s="173" t="str">
        <f t="shared" si="229"/>
        <v>Remplir la colonne M</v>
      </c>
      <c r="BQ457" s="179" t="str">
        <f t="shared" si="217"/>
        <v>Remplir la colonne BO</v>
      </c>
      <c r="BR457" s="297" t="str">
        <f t="shared" si="230"/>
        <v>Remplir la colonne I</v>
      </c>
      <c r="BS457" s="84" t="s">
        <v>64</v>
      </c>
      <c r="BT457" s="315" t="str">
        <f t="shared" si="218"/>
        <v>Remplir les termes C, P et TVA</v>
      </c>
      <c r="BU457" s="55"/>
      <c r="BV457" s="65"/>
      <c r="BW457" s="56"/>
      <c r="BX457" s="48" t="s">
        <v>64</v>
      </c>
      <c r="BY457" s="99" t="str">
        <f t="shared" si="219"/>
        <v>Remplir la colonne BU ou BW</v>
      </c>
      <c r="BZ457" s="103"/>
      <c r="CA457" s="173" t="str">
        <f t="shared" si="231"/>
        <v>Remplir la colonne M</v>
      </c>
      <c r="CB457" s="179" t="str">
        <f t="shared" si="220"/>
        <v>Remplir la colonne BZ</v>
      </c>
      <c r="CC457" s="297" t="str">
        <f t="shared" si="232"/>
        <v>Remplir la colonne I</v>
      </c>
      <c r="CD457" s="84" t="s">
        <v>64</v>
      </c>
      <c r="CE457" s="315" t="str">
        <f t="shared" si="221"/>
        <v>Remplir les termes C, P et TVA</v>
      </c>
      <c r="CF457" s="61" t="str">
        <f t="shared" si="202"/>
        <v>REMPLIR TYPE DE CLIENT</v>
      </c>
      <c r="CG457" s="107" t="str">
        <f t="shared" si="203"/>
        <v>Montant total de l'aide demandée non indiqué</v>
      </c>
      <c r="CH457" s="1"/>
      <c r="CI457" s="1"/>
      <c r="CJ457" s="1"/>
      <c r="CK457" s="1"/>
      <c r="CL457" s="1"/>
    </row>
    <row r="458" spans="1:90" x14ac:dyDescent="0.25">
      <c r="A458" s="51"/>
      <c r="B458" s="111"/>
      <c r="C458" s="111"/>
      <c r="D458" s="111"/>
      <c r="E458" s="111"/>
      <c r="F458" s="111"/>
      <c r="G458" s="132"/>
      <c r="H458" s="151"/>
      <c r="I458" s="299"/>
      <c r="J458" s="152"/>
      <c r="K458" s="153"/>
      <c r="L458" s="169"/>
      <c r="M458" s="39"/>
      <c r="N458" s="90"/>
      <c r="O458" s="39"/>
      <c r="P458" s="23"/>
      <c r="Q458" s="170">
        <f t="shared" si="200"/>
        <v>0</v>
      </c>
      <c r="R458" s="55"/>
      <c r="S458" s="65"/>
      <c r="T458" s="56"/>
      <c r="U458" s="48" t="s">
        <v>64</v>
      </c>
      <c r="V458" s="99" t="str">
        <f t="shared" si="204"/>
        <v>Remplir la colonne R ou T</v>
      </c>
      <c r="W458" s="103"/>
      <c r="X458" s="173" t="str">
        <f t="shared" si="201"/>
        <v>Remplir la colonne M</v>
      </c>
      <c r="Y458" s="179" t="str">
        <f t="shared" si="205"/>
        <v>Remplir la colonne W</v>
      </c>
      <c r="Z458" s="297" t="str">
        <f t="shared" si="222"/>
        <v>Remplir la colonne I</v>
      </c>
      <c r="AA458" s="84" t="s">
        <v>64</v>
      </c>
      <c r="AB458" s="315" t="str">
        <f t="shared" si="206"/>
        <v>Remplir les termes C, P et TVA</v>
      </c>
      <c r="AC458" s="55"/>
      <c r="AD458" s="65"/>
      <c r="AE458" s="56"/>
      <c r="AF458" s="48" t="s">
        <v>64</v>
      </c>
      <c r="AG458" s="99" t="str">
        <f t="shared" si="207"/>
        <v>Remplir la colonne AC ou AE</v>
      </c>
      <c r="AH458" s="103"/>
      <c r="AI458" s="173" t="str">
        <f t="shared" si="223"/>
        <v>Remplir la colonne M</v>
      </c>
      <c r="AJ458" s="179" t="str">
        <f t="shared" si="208"/>
        <v>Remplir la colonne AH</v>
      </c>
      <c r="AK458" s="297" t="str">
        <f t="shared" si="224"/>
        <v>Remplir la colonne I</v>
      </c>
      <c r="AL458" s="84" t="s">
        <v>64</v>
      </c>
      <c r="AM458" s="315" t="str">
        <f t="shared" si="209"/>
        <v>Remplir les termes C, P et TVA</v>
      </c>
      <c r="AN458" s="55"/>
      <c r="AO458" s="65"/>
      <c r="AP458" s="56"/>
      <c r="AQ458" s="48" t="s">
        <v>64</v>
      </c>
      <c r="AR458" s="99" t="str">
        <f t="shared" si="210"/>
        <v>Remplir la colonne AN ou AP</v>
      </c>
      <c r="AS458" s="103"/>
      <c r="AT458" s="173" t="str">
        <f t="shared" si="225"/>
        <v>Remplir la colonne M</v>
      </c>
      <c r="AU458" s="179" t="str">
        <f t="shared" si="211"/>
        <v>Remplir la colonne AS</v>
      </c>
      <c r="AV458" s="297" t="str">
        <f t="shared" si="226"/>
        <v>Remplir la colonne I</v>
      </c>
      <c r="AW458" s="84" t="s">
        <v>64</v>
      </c>
      <c r="AX458" s="315" t="str">
        <f t="shared" si="212"/>
        <v>Remplir les termes C, P et TVA</v>
      </c>
      <c r="AY458" s="55"/>
      <c r="AZ458" s="65"/>
      <c r="BA458" s="56"/>
      <c r="BB458" s="48" t="s">
        <v>64</v>
      </c>
      <c r="BC458" s="99" t="str">
        <f t="shared" si="213"/>
        <v>Remplir la colonne AY ou BA</v>
      </c>
      <c r="BD458" s="103"/>
      <c r="BE458" s="173" t="str">
        <f t="shared" si="227"/>
        <v>Remplir la colonne M</v>
      </c>
      <c r="BF458" s="179" t="str">
        <f t="shared" si="214"/>
        <v>Remplir la colonne BD</v>
      </c>
      <c r="BG458" s="297" t="str">
        <f t="shared" si="228"/>
        <v>Remplir la colonne I</v>
      </c>
      <c r="BH458" s="84" t="s">
        <v>64</v>
      </c>
      <c r="BI458" s="315" t="str">
        <f t="shared" si="215"/>
        <v>Remplir les termes C, P et TVA</v>
      </c>
      <c r="BJ458" s="55"/>
      <c r="BK458" s="65"/>
      <c r="BL458" s="56"/>
      <c r="BM458" s="48" t="s">
        <v>64</v>
      </c>
      <c r="BN458" s="99" t="str">
        <f t="shared" si="216"/>
        <v>Remplir la colonne BJ ou BL</v>
      </c>
      <c r="BO458" s="103"/>
      <c r="BP458" s="173" t="str">
        <f t="shared" si="229"/>
        <v>Remplir la colonne M</v>
      </c>
      <c r="BQ458" s="179" t="str">
        <f t="shared" si="217"/>
        <v>Remplir la colonne BO</v>
      </c>
      <c r="BR458" s="297" t="str">
        <f t="shared" si="230"/>
        <v>Remplir la colonne I</v>
      </c>
      <c r="BS458" s="84" t="s">
        <v>64</v>
      </c>
      <c r="BT458" s="315" t="str">
        <f t="shared" si="218"/>
        <v>Remplir les termes C, P et TVA</v>
      </c>
      <c r="BU458" s="55"/>
      <c r="BV458" s="65"/>
      <c r="BW458" s="56"/>
      <c r="BX458" s="48" t="s">
        <v>64</v>
      </c>
      <c r="BY458" s="99" t="str">
        <f t="shared" si="219"/>
        <v>Remplir la colonne BU ou BW</v>
      </c>
      <c r="BZ458" s="103"/>
      <c r="CA458" s="173" t="str">
        <f t="shared" si="231"/>
        <v>Remplir la colonne M</v>
      </c>
      <c r="CB458" s="179" t="str">
        <f t="shared" si="220"/>
        <v>Remplir la colonne BZ</v>
      </c>
      <c r="CC458" s="297" t="str">
        <f t="shared" si="232"/>
        <v>Remplir la colonne I</v>
      </c>
      <c r="CD458" s="84" t="s">
        <v>64</v>
      </c>
      <c r="CE458" s="315" t="str">
        <f t="shared" si="221"/>
        <v>Remplir les termes C, P et TVA</v>
      </c>
      <c r="CF458" s="61" t="str">
        <f t="shared" si="202"/>
        <v>REMPLIR TYPE DE CLIENT</v>
      </c>
      <c r="CG458" s="107" t="str">
        <f t="shared" si="203"/>
        <v>Montant total de l'aide demandée non indiqué</v>
      </c>
      <c r="CH458" s="1"/>
      <c r="CI458" s="1"/>
      <c r="CJ458" s="1"/>
      <c r="CK458" s="1"/>
      <c r="CL458" s="1"/>
    </row>
    <row r="459" spans="1:90" x14ac:dyDescent="0.25">
      <c r="A459" s="51"/>
      <c r="B459" s="111"/>
      <c r="C459" s="111"/>
      <c r="D459" s="111"/>
      <c r="E459" s="111"/>
      <c r="F459" s="111"/>
      <c r="G459" s="132"/>
      <c r="H459" s="151"/>
      <c r="I459" s="299"/>
      <c r="J459" s="152"/>
      <c r="K459" s="153"/>
      <c r="L459" s="169"/>
      <c r="M459" s="39"/>
      <c r="N459" s="90"/>
      <c r="O459" s="39"/>
      <c r="P459" s="23"/>
      <c r="Q459" s="170">
        <f t="shared" si="200"/>
        <v>0</v>
      </c>
      <c r="R459" s="55"/>
      <c r="S459" s="65"/>
      <c r="T459" s="56"/>
      <c r="U459" s="48" t="s">
        <v>64</v>
      </c>
      <c r="V459" s="99" t="str">
        <f t="shared" si="204"/>
        <v>Remplir la colonne R ou T</v>
      </c>
      <c r="W459" s="103"/>
      <c r="X459" s="173" t="str">
        <f t="shared" si="201"/>
        <v>Remplir la colonne M</v>
      </c>
      <c r="Y459" s="179" t="str">
        <f t="shared" si="205"/>
        <v>Remplir la colonne W</v>
      </c>
      <c r="Z459" s="297" t="str">
        <f t="shared" si="222"/>
        <v>Remplir la colonne I</v>
      </c>
      <c r="AA459" s="84" t="s">
        <v>64</v>
      </c>
      <c r="AB459" s="315" t="str">
        <f t="shared" si="206"/>
        <v>Remplir les termes C, P et TVA</v>
      </c>
      <c r="AC459" s="55"/>
      <c r="AD459" s="65"/>
      <c r="AE459" s="56"/>
      <c r="AF459" s="48" t="s">
        <v>64</v>
      </c>
      <c r="AG459" s="99" t="str">
        <f t="shared" si="207"/>
        <v>Remplir la colonne AC ou AE</v>
      </c>
      <c r="AH459" s="103"/>
      <c r="AI459" s="173" t="str">
        <f t="shared" si="223"/>
        <v>Remplir la colonne M</v>
      </c>
      <c r="AJ459" s="179" t="str">
        <f t="shared" si="208"/>
        <v>Remplir la colonne AH</v>
      </c>
      <c r="AK459" s="297" t="str">
        <f t="shared" si="224"/>
        <v>Remplir la colonne I</v>
      </c>
      <c r="AL459" s="84" t="s">
        <v>64</v>
      </c>
      <c r="AM459" s="315" t="str">
        <f t="shared" si="209"/>
        <v>Remplir les termes C, P et TVA</v>
      </c>
      <c r="AN459" s="55"/>
      <c r="AO459" s="65"/>
      <c r="AP459" s="56"/>
      <c r="AQ459" s="48" t="s">
        <v>64</v>
      </c>
      <c r="AR459" s="99" t="str">
        <f t="shared" si="210"/>
        <v>Remplir la colonne AN ou AP</v>
      </c>
      <c r="AS459" s="103"/>
      <c r="AT459" s="173" t="str">
        <f t="shared" si="225"/>
        <v>Remplir la colonne M</v>
      </c>
      <c r="AU459" s="179" t="str">
        <f t="shared" si="211"/>
        <v>Remplir la colonne AS</v>
      </c>
      <c r="AV459" s="297" t="str">
        <f t="shared" si="226"/>
        <v>Remplir la colonne I</v>
      </c>
      <c r="AW459" s="84" t="s">
        <v>64</v>
      </c>
      <c r="AX459" s="315" t="str">
        <f t="shared" si="212"/>
        <v>Remplir les termes C, P et TVA</v>
      </c>
      <c r="AY459" s="55"/>
      <c r="AZ459" s="65"/>
      <c r="BA459" s="56"/>
      <c r="BB459" s="48" t="s">
        <v>64</v>
      </c>
      <c r="BC459" s="99" t="str">
        <f t="shared" si="213"/>
        <v>Remplir la colonne AY ou BA</v>
      </c>
      <c r="BD459" s="103"/>
      <c r="BE459" s="173" t="str">
        <f t="shared" si="227"/>
        <v>Remplir la colonne M</v>
      </c>
      <c r="BF459" s="179" t="str">
        <f t="shared" si="214"/>
        <v>Remplir la colonne BD</v>
      </c>
      <c r="BG459" s="297" t="str">
        <f t="shared" si="228"/>
        <v>Remplir la colonne I</v>
      </c>
      <c r="BH459" s="84" t="s">
        <v>64</v>
      </c>
      <c r="BI459" s="315" t="str">
        <f t="shared" si="215"/>
        <v>Remplir les termes C, P et TVA</v>
      </c>
      <c r="BJ459" s="55"/>
      <c r="BK459" s="65"/>
      <c r="BL459" s="56"/>
      <c r="BM459" s="48" t="s">
        <v>64</v>
      </c>
      <c r="BN459" s="99" t="str">
        <f t="shared" si="216"/>
        <v>Remplir la colonne BJ ou BL</v>
      </c>
      <c r="BO459" s="103"/>
      <c r="BP459" s="173" t="str">
        <f t="shared" si="229"/>
        <v>Remplir la colonne M</v>
      </c>
      <c r="BQ459" s="179" t="str">
        <f t="shared" si="217"/>
        <v>Remplir la colonne BO</v>
      </c>
      <c r="BR459" s="297" t="str">
        <f t="shared" si="230"/>
        <v>Remplir la colonne I</v>
      </c>
      <c r="BS459" s="84" t="s">
        <v>64</v>
      </c>
      <c r="BT459" s="315" t="str">
        <f t="shared" si="218"/>
        <v>Remplir les termes C, P et TVA</v>
      </c>
      <c r="BU459" s="55"/>
      <c r="BV459" s="65"/>
      <c r="BW459" s="56"/>
      <c r="BX459" s="48" t="s">
        <v>64</v>
      </c>
      <c r="BY459" s="99" t="str">
        <f t="shared" si="219"/>
        <v>Remplir la colonne BU ou BW</v>
      </c>
      <c r="BZ459" s="103"/>
      <c r="CA459" s="173" t="str">
        <f t="shared" si="231"/>
        <v>Remplir la colonne M</v>
      </c>
      <c r="CB459" s="179" t="str">
        <f t="shared" si="220"/>
        <v>Remplir la colonne BZ</v>
      </c>
      <c r="CC459" s="297" t="str">
        <f t="shared" si="232"/>
        <v>Remplir la colonne I</v>
      </c>
      <c r="CD459" s="84" t="s">
        <v>64</v>
      </c>
      <c r="CE459" s="315" t="str">
        <f t="shared" si="221"/>
        <v>Remplir les termes C, P et TVA</v>
      </c>
      <c r="CF459" s="61" t="str">
        <f t="shared" si="202"/>
        <v>REMPLIR TYPE DE CLIENT</v>
      </c>
      <c r="CG459" s="107" t="str">
        <f t="shared" si="203"/>
        <v>Montant total de l'aide demandée non indiqué</v>
      </c>
      <c r="CH459" s="1"/>
      <c r="CI459" s="1"/>
      <c r="CJ459" s="1"/>
      <c r="CK459" s="1"/>
      <c r="CL459" s="1"/>
    </row>
    <row r="460" spans="1:90" x14ac:dyDescent="0.25">
      <c r="A460" s="51"/>
      <c r="B460" s="111"/>
      <c r="C460" s="111"/>
      <c r="D460" s="111"/>
      <c r="E460" s="111"/>
      <c r="F460" s="111"/>
      <c r="G460" s="132"/>
      <c r="H460" s="151"/>
      <c r="I460" s="299"/>
      <c r="J460" s="152"/>
      <c r="K460" s="153"/>
      <c r="L460" s="169"/>
      <c r="M460" s="39"/>
      <c r="N460" s="90"/>
      <c r="O460" s="39"/>
      <c r="P460" s="23"/>
      <c r="Q460" s="170">
        <f t="shared" si="200"/>
        <v>0</v>
      </c>
      <c r="R460" s="55"/>
      <c r="S460" s="65"/>
      <c r="T460" s="56"/>
      <c r="U460" s="48" t="s">
        <v>64</v>
      </c>
      <c r="V460" s="99" t="str">
        <f t="shared" si="204"/>
        <v>Remplir la colonne R ou T</v>
      </c>
      <c r="W460" s="103"/>
      <c r="X460" s="173" t="str">
        <f t="shared" si="201"/>
        <v>Remplir la colonne M</v>
      </c>
      <c r="Y460" s="179" t="str">
        <f t="shared" si="205"/>
        <v>Remplir la colonne W</v>
      </c>
      <c r="Z460" s="297" t="str">
        <f t="shared" si="222"/>
        <v>Remplir la colonne I</v>
      </c>
      <c r="AA460" s="84" t="s">
        <v>64</v>
      </c>
      <c r="AB460" s="315" t="str">
        <f t="shared" si="206"/>
        <v>Remplir les termes C, P et TVA</v>
      </c>
      <c r="AC460" s="55"/>
      <c r="AD460" s="65"/>
      <c r="AE460" s="56"/>
      <c r="AF460" s="48" t="s">
        <v>64</v>
      </c>
      <c r="AG460" s="99" t="str">
        <f t="shared" si="207"/>
        <v>Remplir la colonne AC ou AE</v>
      </c>
      <c r="AH460" s="103"/>
      <c r="AI460" s="173" t="str">
        <f t="shared" si="223"/>
        <v>Remplir la colonne M</v>
      </c>
      <c r="AJ460" s="179" t="str">
        <f t="shared" si="208"/>
        <v>Remplir la colonne AH</v>
      </c>
      <c r="AK460" s="297" t="str">
        <f t="shared" si="224"/>
        <v>Remplir la colonne I</v>
      </c>
      <c r="AL460" s="84" t="s">
        <v>64</v>
      </c>
      <c r="AM460" s="315" t="str">
        <f t="shared" si="209"/>
        <v>Remplir les termes C, P et TVA</v>
      </c>
      <c r="AN460" s="55"/>
      <c r="AO460" s="65"/>
      <c r="AP460" s="56"/>
      <c r="AQ460" s="48" t="s">
        <v>64</v>
      </c>
      <c r="AR460" s="99" t="str">
        <f t="shared" si="210"/>
        <v>Remplir la colonne AN ou AP</v>
      </c>
      <c r="AS460" s="103"/>
      <c r="AT460" s="173" t="str">
        <f t="shared" si="225"/>
        <v>Remplir la colonne M</v>
      </c>
      <c r="AU460" s="179" t="str">
        <f t="shared" si="211"/>
        <v>Remplir la colonne AS</v>
      </c>
      <c r="AV460" s="297" t="str">
        <f t="shared" si="226"/>
        <v>Remplir la colonne I</v>
      </c>
      <c r="AW460" s="84" t="s">
        <v>64</v>
      </c>
      <c r="AX460" s="315" t="str">
        <f t="shared" si="212"/>
        <v>Remplir les termes C, P et TVA</v>
      </c>
      <c r="AY460" s="55"/>
      <c r="AZ460" s="65"/>
      <c r="BA460" s="56"/>
      <c r="BB460" s="48" t="s">
        <v>64</v>
      </c>
      <c r="BC460" s="99" t="str">
        <f t="shared" si="213"/>
        <v>Remplir la colonne AY ou BA</v>
      </c>
      <c r="BD460" s="103"/>
      <c r="BE460" s="173" t="str">
        <f t="shared" si="227"/>
        <v>Remplir la colonne M</v>
      </c>
      <c r="BF460" s="179" t="str">
        <f t="shared" si="214"/>
        <v>Remplir la colonne BD</v>
      </c>
      <c r="BG460" s="297" t="str">
        <f t="shared" si="228"/>
        <v>Remplir la colonne I</v>
      </c>
      <c r="BH460" s="84" t="s">
        <v>64</v>
      </c>
      <c r="BI460" s="315" t="str">
        <f t="shared" si="215"/>
        <v>Remplir les termes C, P et TVA</v>
      </c>
      <c r="BJ460" s="55"/>
      <c r="BK460" s="65"/>
      <c r="BL460" s="56"/>
      <c r="BM460" s="48" t="s">
        <v>64</v>
      </c>
      <c r="BN460" s="99" t="str">
        <f t="shared" si="216"/>
        <v>Remplir la colonne BJ ou BL</v>
      </c>
      <c r="BO460" s="103"/>
      <c r="BP460" s="173" t="str">
        <f t="shared" si="229"/>
        <v>Remplir la colonne M</v>
      </c>
      <c r="BQ460" s="179" t="str">
        <f t="shared" si="217"/>
        <v>Remplir la colonne BO</v>
      </c>
      <c r="BR460" s="297" t="str">
        <f t="shared" si="230"/>
        <v>Remplir la colonne I</v>
      </c>
      <c r="BS460" s="84" t="s">
        <v>64</v>
      </c>
      <c r="BT460" s="315" t="str">
        <f t="shared" si="218"/>
        <v>Remplir les termes C, P et TVA</v>
      </c>
      <c r="BU460" s="55"/>
      <c r="BV460" s="65"/>
      <c r="BW460" s="56"/>
      <c r="BX460" s="48" t="s">
        <v>64</v>
      </c>
      <c r="BY460" s="99" t="str">
        <f t="shared" si="219"/>
        <v>Remplir la colonne BU ou BW</v>
      </c>
      <c r="BZ460" s="103"/>
      <c r="CA460" s="173" t="str">
        <f t="shared" si="231"/>
        <v>Remplir la colonne M</v>
      </c>
      <c r="CB460" s="179" t="str">
        <f t="shared" si="220"/>
        <v>Remplir la colonne BZ</v>
      </c>
      <c r="CC460" s="297" t="str">
        <f t="shared" si="232"/>
        <v>Remplir la colonne I</v>
      </c>
      <c r="CD460" s="84" t="s">
        <v>64</v>
      </c>
      <c r="CE460" s="315" t="str">
        <f t="shared" si="221"/>
        <v>Remplir les termes C, P et TVA</v>
      </c>
      <c r="CF460" s="61" t="str">
        <f t="shared" si="202"/>
        <v>REMPLIR TYPE DE CLIENT</v>
      </c>
      <c r="CG460" s="107" t="str">
        <f t="shared" si="203"/>
        <v>Montant total de l'aide demandée non indiqué</v>
      </c>
      <c r="CH460" s="1"/>
      <c r="CI460" s="1"/>
      <c r="CJ460" s="1"/>
      <c r="CK460" s="1"/>
      <c r="CL460" s="1"/>
    </row>
    <row r="461" spans="1:90" x14ac:dyDescent="0.25">
      <c r="A461" s="51"/>
      <c r="B461" s="111"/>
      <c r="C461" s="111"/>
      <c r="D461" s="111"/>
      <c r="E461" s="111"/>
      <c r="F461" s="111"/>
      <c r="G461" s="132"/>
      <c r="H461" s="151"/>
      <c r="I461" s="299"/>
      <c r="J461" s="152"/>
      <c r="K461" s="153"/>
      <c r="L461" s="169"/>
      <c r="M461" s="39"/>
      <c r="N461" s="90"/>
      <c r="O461" s="39"/>
      <c r="P461" s="23"/>
      <c r="Q461" s="170">
        <f t="shared" ref="Q461:Q524" si="233">IF(P461&lt;80%,P461,100%)</f>
        <v>0</v>
      </c>
      <c r="R461" s="55"/>
      <c r="S461" s="65"/>
      <c r="T461" s="56"/>
      <c r="U461" s="48" t="s">
        <v>64</v>
      </c>
      <c r="V461" s="99" t="str">
        <f t="shared" si="204"/>
        <v>Remplir la colonne R ou T</v>
      </c>
      <c r="W461" s="103"/>
      <c r="X461" s="173" t="str">
        <f t="shared" ref="X461:X524" si="234">IF($M461="Oui",$C$4,IF($M461="Non",$C$6,"Remplir la colonne M"))</f>
        <v>Remplir la colonne M</v>
      </c>
      <c r="Y461" s="179" t="str">
        <f t="shared" si="205"/>
        <v>Remplir la colonne W</v>
      </c>
      <c r="Z461" s="297" t="str">
        <f t="shared" si="222"/>
        <v>Remplir la colonne I</v>
      </c>
      <c r="AA461" s="84" t="s">
        <v>64</v>
      </c>
      <c r="AB461" s="315" t="str">
        <f t="shared" si="206"/>
        <v>Remplir les termes C, P et TVA</v>
      </c>
      <c r="AC461" s="55"/>
      <c r="AD461" s="65"/>
      <c r="AE461" s="56"/>
      <c r="AF461" s="48" t="s">
        <v>64</v>
      </c>
      <c r="AG461" s="99" t="str">
        <f t="shared" si="207"/>
        <v>Remplir la colonne AC ou AE</v>
      </c>
      <c r="AH461" s="103"/>
      <c r="AI461" s="173" t="str">
        <f t="shared" si="223"/>
        <v>Remplir la colonne M</v>
      </c>
      <c r="AJ461" s="179" t="str">
        <f t="shared" si="208"/>
        <v>Remplir la colonne AH</v>
      </c>
      <c r="AK461" s="297" t="str">
        <f t="shared" si="224"/>
        <v>Remplir la colonne I</v>
      </c>
      <c r="AL461" s="84" t="s">
        <v>64</v>
      </c>
      <c r="AM461" s="315" t="str">
        <f t="shared" si="209"/>
        <v>Remplir les termes C, P et TVA</v>
      </c>
      <c r="AN461" s="55"/>
      <c r="AO461" s="65"/>
      <c r="AP461" s="56"/>
      <c r="AQ461" s="48" t="s">
        <v>64</v>
      </c>
      <c r="AR461" s="99" t="str">
        <f t="shared" si="210"/>
        <v>Remplir la colonne AN ou AP</v>
      </c>
      <c r="AS461" s="103"/>
      <c r="AT461" s="173" t="str">
        <f t="shared" si="225"/>
        <v>Remplir la colonne M</v>
      </c>
      <c r="AU461" s="179" t="str">
        <f t="shared" si="211"/>
        <v>Remplir la colonne AS</v>
      </c>
      <c r="AV461" s="297" t="str">
        <f t="shared" si="226"/>
        <v>Remplir la colonne I</v>
      </c>
      <c r="AW461" s="84" t="s">
        <v>64</v>
      </c>
      <c r="AX461" s="315" t="str">
        <f t="shared" si="212"/>
        <v>Remplir les termes C, P et TVA</v>
      </c>
      <c r="AY461" s="55"/>
      <c r="AZ461" s="65"/>
      <c r="BA461" s="56"/>
      <c r="BB461" s="48" t="s">
        <v>64</v>
      </c>
      <c r="BC461" s="99" t="str">
        <f t="shared" si="213"/>
        <v>Remplir la colonne AY ou BA</v>
      </c>
      <c r="BD461" s="103"/>
      <c r="BE461" s="173" t="str">
        <f t="shared" si="227"/>
        <v>Remplir la colonne M</v>
      </c>
      <c r="BF461" s="179" t="str">
        <f t="shared" si="214"/>
        <v>Remplir la colonne BD</v>
      </c>
      <c r="BG461" s="297" t="str">
        <f t="shared" si="228"/>
        <v>Remplir la colonne I</v>
      </c>
      <c r="BH461" s="84" t="s">
        <v>64</v>
      </c>
      <c r="BI461" s="315" t="str">
        <f t="shared" si="215"/>
        <v>Remplir les termes C, P et TVA</v>
      </c>
      <c r="BJ461" s="55"/>
      <c r="BK461" s="65"/>
      <c r="BL461" s="56"/>
      <c r="BM461" s="48" t="s">
        <v>64</v>
      </c>
      <c r="BN461" s="99" t="str">
        <f t="shared" si="216"/>
        <v>Remplir la colonne BJ ou BL</v>
      </c>
      <c r="BO461" s="103"/>
      <c r="BP461" s="173" t="str">
        <f t="shared" si="229"/>
        <v>Remplir la colonne M</v>
      </c>
      <c r="BQ461" s="179" t="str">
        <f t="shared" si="217"/>
        <v>Remplir la colonne BO</v>
      </c>
      <c r="BR461" s="297" t="str">
        <f t="shared" si="230"/>
        <v>Remplir la colonne I</v>
      </c>
      <c r="BS461" s="84" t="s">
        <v>64</v>
      </c>
      <c r="BT461" s="315" t="str">
        <f t="shared" si="218"/>
        <v>Remplir les termes C, P et TVA</v>
      </c>
      <c r="BU461" s="55"/>
      <c r="BV461" s="65"/>
      <c r="BW461" s="56"/>
      <c r="BX461" s="48" t="s">
        <v>64</v>
      </c>
      <c r="BY461" s="99" t="str">
        <f t="shared" si="219"/>
        <v>Remplir la colonne BU ou BW</v>
      </c>
      <c r="BZ461" s="103"/>
      <c r="CA461" s="173" t="str">
        <f t="shared" si="231"/>
        <v>Remplir la colonne M</v>
      </c>
      <c r="CB461" s="179" t="str">
        <f t="shared" si="220"/>
        <v>Remplir la colonne BZ</v>
      </c>
      <c r="CC461" s="297" t="str">
        <f t="shared" si="232"/>
        <v>Remplir la colonne I</v>
      </c>
      <c r="CD461" s="84" t="s">
        <v>64</v>
      </c>
      <c r="CE461" s="315" t="str">
        <f t="shared" si="221"/>
        <v>Remplir les termes C, P et TVA</v>
      </c>
      <c r="CF461" s="61" t="str">
        <f t="shared" ref="CF461:CF524" si="235">IFERROR(IF(ISBLANK(A461),"REMPLIR TYPE DE CLIENT",IF(O461="oui",SUM(periode2exp),"Attestation sur honneur NON")),0)</f>
        <v>REMPLIR TYPE DE CLIENT</v>
      </c>
      <c r="CG461" s="107" t="str">
        <f t="shared" ref="CG461:CG524" si="236">IFERROR(CF461/100,"Montant total de l'aide demandée non indiqué")</f>
        <v>Montant total de l'aide demandée non indiqué</v>
      </c>
      <c r="CH461" s="1"/>
      <c r="CI461" s="1"/>
      <c r="CJ461" s="1"/>
      <c r="CK461" s="1"/>
      <c r="CL461" s="1"/>
    </row>
    <row r="462" spans="1:90" x14ac:dyDescent="0.25">
      <c r="A462" s="51"/>
      <c r="B462" s="111"/>
      <c r="C462" s="111"/>
      <c r="D462" s="111"/>
      <c r="E462" s="111"/>
      <c r="F462" s="111"/>
      <c r="G462" s="132"/>
      <c r="H462" s="151"/>
      <c r="I462" s="299"/>
      <c r="J462" s="152"/>
      <c r="K462" s="153"/>
      <c r="L462" s="169"/>
      <c r="M462" s="39"/>
      <c r="N462" s="90"/>
      <c r="O462" s="39"/>
      <c r="P462" s="23"/>
      <c r="Q462" s="170">
        <f t="shared" si="233"/>
        <v>0</v>
      </c>
      <c r="R462" s="55"/>
      <c r="S462" s="65"/>
      <c r="T462" s="56"/>
      <c r="U462" s="48" t="s">
        <v>64</v>
      </c>
      <c r="V462" s="99" t="str">
        <f t="shared" ref="V462:V525" si="237">IF(AND(R462&lt;&gt;"",T462&lt;&gt;""),"Remplir QUE la colonne R ou T",IF(R462&lt;&gt;"",(R462+S462)*$Q462,IF(T462&lt;&gt;"",(T462+S462)*$Q462,"Remplir la colonne R ou T")))</f>
        <v>Remplir la colonne R ou T</v>
      </c>
      <c r="W462" s="103"/>
      <c r="X462" s="173" t="str">
        <f t="shared" si="234"/>
        <v>Remplir la colonne M</v>
      </c>
      <c r="Y462" s="179" t="str">
        <f t="shared" ref="Y462:Y525" si="238">IF(W462="","Remplir la colonne W",IF(W462&gt;0,MAX(0,MIN($Q$8,W462-X462)),$Q$8))</f>
        <v>Remplir la colonne W</v>
      </c>
      <c r="Z462" s="297" t="str">
        <f t="shared" si="222"/>
        <v>Remplir la colonne I</v>
      </c>
      <c r="AA462" s="84" t="s">
        <v>64</v>
      </c>
      <c r="AB462" s="315" t="str">
        <f t="shared" ref="AB462:AB525" si="239">IFERROR(V462*(Y462+0.75*Z462)*(1+$N462),"Remplir les termes C, P et TVA")</f>
        <v>Remplir les termes C, P et TVA</v>
      </c>
      <c r="AC462" s="55"/>
      <c r="AD462" s="65"/>
      <c r="AE462" s="56"/>
      <c r="AF462" s="48" t="s">
        <v>64</v>
      </c>
      <c r="AG462" s="99" t="str">
        <f t="shared" ref="AG462:AG525" si="240">IF(AND(AC462&lt;&gt;"",AE462&lt;&gt;""),"Remplir QUE la colonne AC ou AE",IF(AC462&lt;&gt;"",(AC462+AD462)*$Q462,IF(AE462&lt;&gt;"",(AE462+AD462)*$Q462,"Remplir la colonne AC ou AE")))</f>
        <v>Remplir la colonne AC ou AE</v>
      </c>
      <c r="AH462" s="103"/>
      <c r="AI462" s="173" t="str">
        <f t="shared" si="223"/>
        <v>Remplir la colonne M</v>
      </c>
      <c r="AJ462" s="179" t="str">
        <f t="shared" ref="AJ462:AJ525" si="241">IF(AH462="","Remplir la colonne AH",IF(AH462&gt;0,MAX(0,MIN($R$8,AH462-AI462)),$R$8))</f>
        <v>Remplir la colonne AH</v>
      </c>
      <c r="AK462" s="297" t="str">
        <f t="shared" si="224"/>
        <v>Remplir la colonne I</v>
      </c>
      <c r="AL462" s="84" t="s">
        <v>64</v>
      </c>
      <c r="AM462" s="315" t="str">
        <f t="shared" ref="AM462:AM525" si="242">IFERROR(AG462*(AJ462+0.75*AK462)*(1+$N462),"Remplir les termes C, P et TVA")</f>
        <v>Remplir les termes C, P et TVA</v>
      </c>
      <c r="AN462" s="55"/>
      <c r="AO462" s="65"/>
      <c r="AP462" s="56"/>
      <c r="AQ462" s="48" t="s">
        <v>64</v>
      </c>
      <c r="AR462" s="99" t="str">
        <f t="shared" ref="AR462:AR525" si="243">IF(AND(AN462&lt;&gt;"",AP462&lt;&gt;""),"Remplir QUE la colonne AN ou AP",IF(AN462&lt;&gt;"",(AN462+AO462)*$Q462,IF(AP462&lt;&gt;"",(AP462+AO462)*$Q462,"Remplir la colonne AN ou AP")))</f>
        <v>Remplir la colonne AN ou AP</v>
      </c>
      <c r="AS462" s="103"/>
      <c r="AT462" s="173" t="str">
        <f t="shared" si="225"/>
        <v>Remplir la colonne M</v>
      </c>
      <c r="AU462" s="179" t="str">
        <f t="shared" ref="AU462:AU525" si="244">IF(AS462="","Remplir la colonne AS",IF(AS462&gt;0,MAX(0,MIN($S$8,AS462-AT462)),$S$8))</f>
        <v>Remplir la colonne AS</v>
      </c>
      <c r="AV462" s="297" t="str">
        <f t="shared" si="226"/>
        <v>Remplir la colonne I</v>
      </c>
      <c r="AW462" s="84" t="s">
        <v>64</v>
      </c>
      <c r="AX462" s="315" t="str">
        <f t="shared" ref="AX462:AX525" si="245">IFERROR(AR462*(AU462+0.75*AV462)*(1+$N462),"Remplir les termes C, P et TVA")</f>
        <v>Remplir les termes C, P et TVA</v>
      </c>
      <c r="AY462" s="55"/>
      <c r="AZ462" s="65"/>
      <c r="BA462" s="56"/>
      <c r="BB462" s="48" t="s">
        <v>64</v>
      </c>
      <c r="BC462" s="99" t="str">
        <f t="shared" ref="BC462:BC525" si="246">IF(AND(AY462&lt;&gt;"",BA462&lt;&gt;""),"Remplir QUE la colonne AY ou BA",IF(AY462&lt;&gt;"",(AY462+AZ462)*$Q462,IF(BA462&lt;&gt;"",(BA462+AZ462)*$Q462,"Remplir la colonne AY ou BA")))</f>
        <v>Remplir la colonne AY ou BA</v>
      </c>
      <c r="BD462" s="103"/>
      <c r="BE462" s="173" t="str">
        <f t="shared" si="227"/>
        <v>Remplir la colonne M</v>
      </c>
      <c r="BF462" s="179" t="str">
        <f t="shared" ref="BF462:BF525" si="247">IF(BD462="","Remplir la colonne BD",IF(BD462&gt;0,MAX(0,MIN($T$8,BD462-BE462)),$T$8))</f>
        <v>Remplir la colonne BD</v>
      </c>
      <c r="BG462" s="297" t="str">
        <f t="shared" si="228"/>
        <v>Remplir la colonne I</v>
      </c>
      <c r="BH462" s="84" t="s">
        <v>64</v>
      </c>
      <c r="BI462" s="315" t="str">
        <f t="shared" ref="BI462:BI525" si="248">IFERROR(BC462*(BF462+0.75*BG462)*(1+$N462),"Remplir les termes C, P et TVA")</f>
        <v>Remplir les termes C, P et TVA</v>
      </c>
      <c r="BJ462" s="55"/>
      <c r="BK462" s="65"/>
      <c r="BL462" s="56"/>
      <c r="BM462" s="48" t="s">
        <v>64</v>
      </c>
      <c r="BN462" s="99" t="str">
        <f t="shared" ref="BN462:BN525" si="249">IF(AND(BJ462&lt;&gt;"",BL462&lt;&gt;""),"Remplir QUE la colonne BJ ou BL",IF(BJ462&lt;&gt;"",(BJ462+BK462)*$Q462,IF(BL462&lt;&gt;"",(BL462+BK462)*$Q462,"Remplir la colonne BJ ou BL")))</f>
        <v>Remplir la colonne BJ ou BL</v>
      </c>
      <c r="BO462" s="103"/>
      <c r="BP462" s="173" t="str">
        <f t="shared" si="229"/>
        <v>Remplir la colonne M</v>
      </c>
      <c r="BQ462" s="179" t="str">
        <f t="shared" ref="BQ462:BQ525" si="250">IF(BO462="","Remplir la colonne BO",IF(BO462&gt;0,MAX(0,MIN($U$8,BO462-BP462)),$U$8))</f>
        <v>Remplir la colonne BO</v>
      </c>
      <c r="BR462" s="297" t="str">
        <f t="shared" si="230"/>
        <v>Remplir la colonne I</v>
      </c>
      <c r="BS462" s="84" t="s">
        <v>64</v>
      </c>
      <c r="BT462" s="315" t="str">
        <f t="shared" ref="BT462:BT525" si="251">IFERROR(BN462*(BQ462+0.75*BR462)*(1+$N462),"Remplir les termes C, P et TVA")</f>
        <v>Remplir les termes C, P et TVA</v>
      </c>
      <c r="BU462" s="55"/>
      <c r="BV462" s="65"/>
      <c r="BW462" s="56"/>
      <c r="BX462" s="48" t="s">
        <v>64</v>
      </c>
      <c r="BY462" s="99" t="str">
        <f t="shared" ref="BY462:BY525" si="252">IF(AND(BU462&lt;&gt;"",BW462&lt;&gt;""),"Remplir QUE la colonne BU ou BW",IF(BU462&lt;&gt;"",(BU462+BV462)*$Q462,IF(BW462&lt;&gt;"",(BW462+BV462)*$Q462,"Remplir la colonne BU ou BW")))</f>
        <v>Remplir la colonne BU ou BW</v>
      </c>
      <c r="BZ462" s="103"/>
      <c r="CA462" s="173" t="str">
        <f t="shared" si="231"/>
        <v>Remplir la colonne M</v>
      </c>
      <c r="CB462" s="179" t="str">
        <f t="shared" ref="CB462:CB525" si="253">IF(BZ462="","Remplir la colonne BZ",IF(BZ462&gt;0,MAX(0,MIN($V$8,BZ462-CA462)),$V$8))</f>
        <v>Remplir la colonne BZ</v>
      </c>
      <c r="CC462" s="297" t="str">
        <f t="shared" si="232"/>
        <v>Remplir la colonne I</v>
      </c>
      <c r="CD462" s="84" t="s">
        <v>64</v>
      </c>
      <c r="CE462" s="315" t="str">
        <f t="shared" ref="CE462:CE525" si="254">IFERROR(BY462*(CB462+0.75*CC462)*(1+$N462),"Remplir les termes C, P et TVA")</f>
        <v>Remplir les termes C, P et TVA</v>
      </c>
      <c r="CF462" s="61" t="str">
        <f t="shared" si="235"/>
        <v>REMPLIR TYPE DE CLIENT</v>
      </c>
      <c r="CG462" s="107" t="str">
        <f t="shared" si="236"/>
        <v>Montant total de l'aide demandée non indiqué</v>
      </c>
      <c r="CH462" s="1"/>
      <c r="CI462" s="1"/>
      <c r="CJ462" s="1"/>
      <c r="CK462" s="1"/>
      <c r="CL462" s="1"/>
    </row>
    <row r="463" spans="1:90" x14ac:dyDescent="0.25">
      <c r="A463" s="51"/>
      <c r="B463" s="111"/>
      <c r="C463" s="111"/>
      <c r="D463" s="111"/>
      <c r="E463" s="111"/>
      <c r="F463" s="111"/>
      <c r="G463" s="132"/>
      <c r="H463" s="151"/>
      <c r="I463" s="299"/>
      <c r="J463" s="152"/>
      <c r="K463" s="153"/>
      <c r="L463" s="169"/>
      <c r="M463" s="39"/>
      <c r="N463" s="90"/>
      <c r="O463" s="39"/>
      <c r="P463" s="23"/>
      <c r="Q463" s="170">
        <f t="shared" si="233"/>
        <v>0</v>
      </c>
      <c r="R463" s="55"/>
      <c r="S463" s="65"/>
      <c r="T463" s="56"/>
      <c r="U463" s="48" t="s">
        <v>64</v>
      </c>
      <c r="V463" s="99" t="str">
        <f t="shared" si="237"/>
        <v>Remplir la colonne R ou T</v>
      </c>
      <c r="W463" s="103"/>
      <c r="X463" s="173" t="str">
        <f t="shared" si="234"/>
        <v>Remplir la colonne M</v>
      </c>
      <c r="Y463" s="179" t="str">
        <f t="shared" si="238"/>
        <v>Remplir la colonne W</v>
      </c>
      <c r="Z463" s="297" t="str">
        <f t="shared" ref="Z463:Z526" si="255">IF($I463="","Remplir la colonne I",IF($I463&lt;DATE(2022,7,1),0,IF($M463="oui",IF(W463-$C$5-$Q$7*1.3&lt;0,0,W463-$C$5-$Q$7*1.3),IF(W463-$Q$7*1.3&lt;0,0,W463-$Q$7*1.3))))</f>
        <v>Remplir la colonne I</v>
      </c>
      <c r="AA463" s="84" t="s">
        <v>64</v>
      </c>
      <c r="AB463" s="315" t="str">
        <f t="shared" si="239"/>
        <v>Remplir les termes C, P et TVA</v>
      </c>
      <c r="AC463" s="55"/>
      <c r="AD463" s="65"/>
      <c r="AE463" s="56"/>
      <c r="AF463" s="48" t="s">
        <v>64</v>
      </c>
      <c r="AG463" s="99" t="str">
        <f t="shared" si="240"/>
        <v>Remplir la colonne AC ou AE</v>
      </c>
      <c r="AH463" s="103"/>
      <c r="AI463" s="173" t="str">
        <f t="shared" ref="AI463:AI526" si="256">IF($M463="Oui",$C$4,IF($M463="Non",$C$6,"Remplir la colonne M"))</f>
        <v>Remplir la colonne M</v>
      </c>
      <c r="AJ463" s="179" t="str">
        <f t="shared" si="241"/>
        <v>Remplir la colonne AH</v>
      </c>
      <c r="AK463" s="297" t="str">
        <f t="shared" ref="AK463:AK526" si="257">IF($I463="","Remplir la colonne I",IF($I463&lt;DATE(2022,7,1),0,IF($M463="oui",IF(AH463-$C$5-$R$7*1.3&lt;0,0,AH463-$C$5-$R$7*1.3),IF(AH463-$R$7*1.3&lt;0,0,AH463-$R$7*1.3))))</f>
        <v>Remplir la colonne I</v>
      </c>
      <c r="AL463" s="84" t="s">
        <v>64</v>
      </c>
      <c r="AM463" s="315" t="str">
        <f t="shared" si="242"/>
        <v>Remplir les termes C, P et TVA</v>
      </c>
      <c r="AN463" s="55"/>
      <c r="AO463" s="65"/>
      <c r="AP463" s="56"/>
      <c r="AQ463" s="48" t="s">
        <v>64</v>
      </c>
      <c r="AR463" s="99" t="str">
        <f t="shared" si="243"/>
        <v>Remplir la colonne AN ou AP</v>
      </c>
      <c r="AS463" s="103"/>
      <c r="AT463" s="173" t="str">
        <f t="shared" ref="AT463:AT526" si="258">IF($M463="Oui",$C$4,IF($M463="Non",$C$6,"Remplir la colonne M"))</f>
        <v>Remplir la colonne M</v>
      </c>
      <c r="AU463" s="179" t="str">
        <f t="shared" si="244"/>
        <v>Remplir la colonne AS</v>
      </c>
      <c r="AV463" s="297" t="str">
        <f t="shared" ref="AV463:AV526" si="259">IF($I463="","Remplir la colonne I",IF($I463&lt;DATE(2022,7,1),0,IF($M463="oui",IF(AS463-$C$5-$S$7*1.3&lt;0,0,AS463-$C$5-$S$7*1.3),IF(AS463-$S$7*1.3&lt;0,0,AS463-$S$7*1.3))))</f>
        <v>Remplir la colonne I</v>
      </c>
      <c r="AW463" s="84" t="s">
        <v>64</v>
      </c>
      <c r="AX463" s="315" t="str">
        <f t="shared" si="245"/>
        <v>Remplir les termes C, P et TVA</v>
      </c>
      <c r="AY463" s="55"/>
      <c r="AZ463" s="65"/>
      <c r="BA463" s="56"/>
      <c r="BB463" s="48" t="s">
        <v>64</v>
      </c>
      <c r="BC463" s="99" t="str">
        <f t="shared" si="246"/>
        <v>Remplir la colonne AY ou BA</v>
      </c>
      <c r="BD463" s="103"/>
      <c r="BE463" s="173" t="str">
        <f t="shared" ref="BE463:BE526" si="260">IF($M463="Oui",$C$4,IF($M463="Non",$C$6,"Remplir la colonne M"))</f>
        <v>Remplir la colonne M</v>
      </c>
      <c r="BF463" s="179" t="str">
        <f t="shared" si="247"/>
        <v>Remplir la colonne BD</v>
      </c>
      <c r="BG463" s="297" t="str">
        <f t="shared" ref="BG463:BG526" si="261">IF($I463="","Remplir la colonne I",IF($I463&lt;DATE(2022,7,1),0,IF($M463="oui",IF(BD463-$C$5-$T$7*1.3&lt;0,0,BD463-$C$5-$T$7*1.3),IF(BD463-$T$7*1.3&lt;0,0,BD463-$T$7*1.3))))</f>
        <v>Remplir la colonne I</v>
      </c>
      <c r="BH463" s="84" t="s">
        <v>64</v>
      </c>
      <c r="BI463" s="315" t="str">
        <f t="shared" si="248"/>
        <v>Remplir les termes C, P et TVA</v>
      </c>
      <c r="BJ463" s="55"/>
      <c r="BK463" s="65"/>
      <c r="BL463" s="56"/>
      <c r="BM463" s="48" t="s">
        <v>64</v>
      </c>
      <c r="BN463" s="99" t="str">
        <f t="shared" si="249"/>
        <v>Remplir la colonne BJ ou BL</v>
      </c>
      <c r="BO463" s="103"/>
      <c r="BP463" s="173" t="str">
        <f t="shared" ref="BP463:BP526" si="262">IF($M463="Oui",$C$4,IF($M463="Non",$C$6,"Remplir la colonne M"))</f>
        <v>Remplir la colonne M</v>
      </c>
      <c r="BQ463" s="179" t="str">
        <f t="shared" si="250"/>
        <v>Remplir la colonne BO</v>
      </c>
      <c r="BR463" s="297" t="str">
        <f t="shared" ref="BR463:BR526" si="263">IF($I463="","Remplir la colonne I",IF($I463&lt;DATE(2022,7,1),0,IF($M463="oui",IF(BO463-$C$5-$U$7*1.3&lt;0,0,BO463-$C$5-$U$7*1.3),IF(BO463-$U$7*1.3&lt;0,0,BO463-$U$7*1.3))))</f>
        <v>Remplir la colonne I</v>
      </c>
      <c r="BS463" s="84" t="s">
        <v>64</v>
      </c>
      <c r="BT463" s="315" t="str">
        <f t="shared" si="251"/>
        <v>Remplir les termes C, P et TVA</v>
      </c>
      <c r="BU463" s="55"/>
      <c r="BV463" s="65"/>
      <c r="BW463" s="56"/>
      <c r="BX463" s="48" t="s">
        <v>64</v>
      </c>
      <c r="BY463" s="99" t="str">
        <f t="shared" si="252"/>
        <v>Remplir la colonne BU ou BW</v>
      </c>
      <c r="BZ463" s="103"/>
      <c r="CA463" s="173" t="str">
        <f t="shared" ref="CA463:CA526" si="264">IF($M463="Oui",$C$4,IF($M463="Non",$C$6,"Remplir la colonne M"))</f>
        <v>Remplir la colonne M</v>
      </c>
      <c r="CB463" s="179" t="str">
        <f t="shared" si="253"/>
        <v>Remplir la colonne BZ</v>
      </c>
      <c r="CC463" s="297" t="str">
        <f t="shared" ref="CC463:CC526" si="265">IF($I463="","Remplir la colonne I",IF($I463&lt;DATE(2022,7,1),0,IF($M463="oui",IF(BZ463-$C$5-$V$7*1.3&lt;0,0,BZ463-$C$5-$V$7*1.3),IF(BZ463-$V$7*1.3&lt;0,0,BZ463-$V$7*1.3))))</f>
        <v>Remplir la colonne I</v>
      </c>
      <c r="CD463" s="84" t="s">
        <v>64</v>
      </c>
      <c r="CE463" s="315" t="str">
        <f t="shared" si="254"/>
        <v>Remplir les termes C, P et TVA</v>
      </c>
      <c r="CF463" s="61" t="str">
        <f t="shared" si="235"/>
        <v>REMPLIR TYPE DE CLIENT</v>
      </c>
      <c r="CG463" s="107" t="str">
        <f t="shared" si="236"/>
        <v>Montant total de l'aide demandée non indiqué</v>
      </c>
      <c r="CH463" s="1"/>
      <c r="CI463" s="1"/>
      <c r="CJ463" s="1"/>
      <c r="CK463" s="1"/>
      <c r="CL463" s="1"/>
    </row>
    <row r="464" spans="1:90" x14ac:dyDescent="0.25">
      <c r="A464" s="51"/>
      <c r="B464" s="111"/>
      <c r="C464" s="111"/>
      <c r="D464" s="111"/>
      <c r="E464" s="111"/>
      <c r="F464" s="111"/>
      <c r="G464" s="132"/>
      <c r="H464" s="151"/>
      <c r="I464" s="299"/>
      <c r="J464" s="152"/>
      <c r="K464" s="153"/>
      <c r="L464" s="169"/>
      <c r="M464" s="39"/>
      <c r="N464" s="90"/>
      <c r="O464" s="39"/>
      <c r="P464" s="23"/>
      <c r="Q464" s="170">
        <f t="shared" si="233"/>
        <v>0</v>
      </c>
      <c r="R464" s="55"/>
      <c r="S464" s="65"/>
      <c r="T464" s="56"/>
      <c r="U464" s="48" t="s">
        <v>64</v>
      </c>
      <c r="V464" s="99" t="str">
        <f t="shared" si="237"/>
        <v>Remplir la colonne R ou T</v>
      </c>
      <c r="W464" s="103"/>
      <c r="X464" s="173" t="str">
        <f t="shared" si="234"/>
        <v>Remplir la colonne M</v>
      </c>
      <c r="Y464" s="179" t="str">
        <f t="shared" si="238"/>
        <v>Remplir la colonne W</v>
      </c>
      <c r="Z464" s="297" t="str">
        <f t="shared" si="255"/>
        <v>Remplir la colonne I</v>
      </c>
      <c r="AA464" s="84" t="s">
        <v>64</v>
      </c>
      <c r="AB464" s="315" t="str">
        <f t="shared" si="239"/>
        <v>Remplir les termes C, P et TVA</v>
      </c>
      <c r="AC464" s="55"/>
      <c r="AD464" s="65"/>
      <c r="AE464" s="56"/>
      <c r="AF464" s="48" t="s">
        <v>64</v>
      </c>
      <c r="AG464" s="99" t="str">
        <f t="shared" si="240"/>
        <v>Remplir la colonne AC ou AE</v>
      </c>
      <c r="AH464" s="103"/>
      <c r="AI464" s="173" t="str">
        <f t="shared" si="256"/>
        <v>Remplir la colonne M</v>
      </c>
      <c r="AJ464" s="179" t="str">
        <f t="shared" si="241"/>
        <v>Remplir la colonne AH</v>
      </c>
      <c r="AK464" s="297" t="str">
        <f t="shared" si="257"/>
        <v>Remplir la colonne I</v>
      </c>
      <c r="AL464" s="84" t="s">
        <v>64</v>
      </c>
      <c r="AM464" s="315" t="str">
        <f t="shared" si="242"/>
        <v>Remplir les termes C, P et TVA</v>
      </c>
      <c r="AN464" s="55"/>
      <c r="AO464" s="65"/>
      <c r="AP464" s="56"/>
      <c r="AQ464" s="48" t="s">
        <v>64</v>
      </c>
      <c r="AR464" s="99" t="str">
        <f t="shared" si="243"/>
        <v>Remplir la colonne AN ou AP</v>
      </c>
      <c r="AS464" s="103"/>
      <c r="AT464" s="173" t="str">
        <f t="shared" si="258"/>
        <v>Remplir la colonne M</v>
      </c>
      <c r="AU464" s="179" t="str">
        <f t="shared" si="244"/>
        <v>Remplir la colonne AS</v>
      </c>
      <c r="AV464" s="297" t="str">
        <f t="shared" si="259"/>
        <v>Remplir la colonne I</v>
      </c>
      <c r="AW464" s="84" t="s">
        <v>64</v>
      </c>
      <c r="AX464" s="315" t="str">
        <f t="shared" si="245"/>
        <v>Remplir les termes C, P et TVA</v>
      </c>
      <c r="AY464" s="55"/>
      <c r="AZ464" s="65"/>
      <c r="BA464" s="56"/>
      <c r="BB464" s="48" t="s">
        <v>64</v>
      </c>
      <c r="BC464" s="99" t="str">
        <f t="shared" si="246"/>
        <v>Remplir la colonne AY ou BA</v>
      </c>
      <c r="BD464" s="103"/>
      <c r="BE464" s="173" t="str">
        <f t="shared" si="260"/>
        <v>Remplir la colonne M</v>
      </c>
      <c r="BF464" s="179" t="str">
        <f t="shared" si="247"/>
        <v>Remplir la colonne BD</v>
      </c>
      <c r="BG464" s="297" t="str">
        <f t="shared" si="261"/>
        <v>Remplir la colonne I</v>
      </c>
      <c r="BH464" s="84" t="s">
        <v>64</v>
      </c>
      <c r="BI464" s="315" t="str">
        <f t="shared" si="248"/>
        <v>Remplir les termes C, P et TVA</v>
      </c>
      <c r="BJ464" s="55"/>
      <c r="BK464" s="65"/>
      <c r="BL464" s="56"/>
      <c r="BM464" s="48" t="s">
        <v>64</v>
      </c>
      <c r="BN464" s="99" t="str">
        <f t="shared" si="249"/>
        <v>Remplir la colonne BJ ou BL</v>
      </c>
      <c r="BO464" s="103"/>
      <c r="BP464" s="173" t="str">
        <f t="shared" si="262"/>
        <v>Remplir la colonne M</v>
      </c>
      <c r="BQ464" s="179" t="str">
        <f t="shared" si="250"/>
        <v>Remplir la colonne BO</v>
      </c>
      <c r="BR464" s="297" t="str">
        <f t="shared" si="263"/>
        <v>Remplir la colonne I</v>
      </c>
      <c r="BS464" s="84" t="s">
        <v>64</v>
      </c>
      <c r="BT464" s="315" t="str">
        <f t="shared" si="251"/>
        <v>Remplir les termes C, P et TVA</v>
      </c>
      <c r="BU464" s="55"/>
      <c r="BV464" s="65"/>
      <c r="BW464" s="56"/>
      <c r="BX464" s="48" t="s">
        <v>64</v>
      </c>
      <c r="BY464" s="99" t="str">
        <f t="shared" si="252"/>
        <v>Remplir la colonne BU ou BW</v>
      </c>
      <c r="BZ464" s="103"/>
      <c r="CA464" s="173" t="str">
        <f t="shared" si="264"/>
        <v>Remplir la colonne M</v>
      </c>
      <c r="CB464" s="179" t="str">
        <f t="shared" si="253"/>
        <v>Remplir la colonne BZ</v>
      </c>
      <c r="CC464" s="297" t="str">
        <f t="shared" si="265"/>
        <v>Remplir la colonne I</v>
      </c>
      <c r="CD464" s="84" t="s">
        <v>64</v>
      </c>
      <c r="CE464" s="315" t="str">
        <f t="shared" si="254"/>
        <v>Remplir les termes C, P et TVA</v>
      </c>
      <c r="CF464" s="61" t="str">
        <f t="shared" si="235"/>
        <v>REMPLIR TYPE DE CLIENT</v>
      </c>
      <c r="CG464" s="107" t="str">
        <f t="shared" si="236"/>
        <v>Montant total de l'aide demandée non indiqué</v>
      </c>
      <c r="CH464" s="1"/>
      <c r="CI464" s="1"/>
      <c r="CJ464" s="1"/>
      <c r="CK464" s="1"/>
      <c r="CL464" s="1"/>
    </row>
    <row r="465" spans="1:90" x14ac:dyDescent="0.25">
      <c r="A465" s="51"/>
      <c r="B465" s="111"/>
      <c r="C465" s="111"/>
      <c r="D465" s="111"/>
      <c r="E465" s="111"/>
      <c r="F465" s="111"/>
      <c r="G465" s="132"/>
      <c r="H465" s="151"/>
      <c r="I465" s="299"/>
      <c r="J465" s="152"/>
      <c r="K465" s="153"/>
      <c r="L465" s="169"/>
      <c r="M465" s="39"/>
      <c r="N465" s="90"/>
      <c r="O465" s="39"/>
      <c r="P465" s="23"/>
      <c r="Q465" s="170">
        <f t="shared" si="233"/>
        <v>0</v>
      </c>
      <c r="R465" s="55"/>
      <c r="S465" s="65"/>
      <c r="T465" s="56"/>
      <c r="U465" s="48" t="s">
        <v>64</v>
      </c>
      <c r="V465" s="99" t="str">
        <f t="shared" si="237"/>
        <v>Remplir la colonne R ou T</v>
      </c>
      <c r="W465" s="103"/>
      <c r="X465" s="173" t="str">
        <f t="shared" si="234"/>
        <v>Remplir la colonne M</v>
      </c>
      <c r="Y465" s="179" t="str">
        <f t="shared" si="238"/>
        <v>Remplir la colonne W</v>
      </c>
      <c r="Z465" s="297" t="str">
        <f t="shared" si="255"/>
        <v>Remplir la colonne I</v>
      </c>
      <c r="AA465" s="84" t="s">
        <v>64</v>
      </c>
      <c r="AB465" s="315" t="str">
        <f t="shared" si="239"/>
        <v>Remplir les termes C, P et TVA</v>
      </c>
      <c r="AC465" s="55"/>
      <c r="AD465" s="65"/>
      <c r="AE465" s="56"/>
      <c r="AF465" s="48" t="s">
        <v>64</v>
      </c>
      <c r="AG465" s="99" t="str">
        <f t="shared" si="240"/>
        <v>Remplir la colonne AC ou AE</v>
      </c>
      <c r="AH465" s="103"/>
      <c r="AI465" s="173" t="str">
        <f t="shared" si="256"/>
        <v>Remplir la colonne M</v>
      </c>
      <c r="AJ465" s="179" t="str">
        <f t="shared" si="241"/>
        <v>Remplir la colonne AH</v>
      </c>
      <c r="AK465" s="297" t="str">
        <f t="shared" si="257"/>
        <v>Remplir la colonne I</v>
      </c>
      <c r="AL465" s="84" t="s">
        <v>64</v>
      </c>
      <c r="AM465" s="315" t="str">
        <f t="shared" si="242"/>
        <v>Remplir les termes C, P et TVA</v>
      </c>
      <c r="AN465" s="55"/>
      <c r="AO465" s="65"/>
      <c r="AP465" s="56"/>
      <c r="AQ465" s="48" t="s">
        <v>64</v>
      </c>
      <c r="AR465" s="99" t="str">
        <f t="shared" si="243"/>
        <v>Remplir la colonne AN ou AP</v>
      </c>
      <c r="AS465" s="103"/>
      <c r="AT465" s="173" t="str">
        <f t="shared" si="258"/>
        <v>Remplir la colonne M</v>
      </c>
      <c r="AU465" s="179" t="str">
        <f t="shared" si="244"/>
        <v>Remplir la colonne AS</v>
      </c>
      <c r="AV465" s="297" t="str">
        <f t="shared" si="259"/>
        <v>Remplir la colonne I</v>
      </c>
      <c r="AW465" s="84" t="s">
        <v>64</v>
      </c>
      <c r="AX465" s="315" t="str">
        <f t="shared" si="245"/>
        <v>Remplir les termes C, P et TVA</v>
      </c>
      <c r="AY465" s="55"/>
      <c r="AZ465" s="65"/>
      <c r="BA465" s="56"/>
      <c r="BB465" s="48" t="s">
        <v>64</v>
      </c>
      <c r="BC465" s="99" t="str">
        <f t="shared" si="246"/>
        <v>Remplir la colonne AY ou BA</v>
      </c>
      <c r="BD465" s="103"/>
      <c r="BE465" s="173" t="str">
        <f t="shared" si="260"/>
        <v>Remplir la colonne M</v>
      </c>
      <c r="BF465" s="179" t="str">
        <f t="shared" si="247"/>
        <v>Remplir la colonne BD</v>
      </c>
      <c r="BG465" s="297" t="str">
        <f t="shared" si="261"/>
        <v>Remplir la colonne I</v>
      </c>
      <c r="BH465" s="84" t="s">
        <v>64</v>
      </c>
      <c r="BI465" s="315" t="str">
        <f t="shared" si="248"/>
        <v>Remplir les termes C, P et TVA</v>
      </c>
      <c r="BJ465" s="55"/>
      <c r="BK465" s="65"/>
      <c r="BL465" s="56"/>
      <c r="BM465" s="48" t="s">
        <v>64</v>
      </c>
      <c r="BN465" s="99" t="str">
        <f t="shared" si="249"/>
        <v>Remplir la colonne BJ ou BL</v>
      </c>
      <c r="BO465" s="103"/>
      <c r="BP465" s="173" t="str">
        <f t="shared" si="262"/>
        <v>Remplir la colonne M</v>
      </c>
      <c r="BQ465" s="179" t="str">
        <f t="shared" si="250"/>
        <v>Remplir la colonne BO</v>
      </c>
      <c r="BR465" s="297" t="str">
        <f t="shared" si="263"/>
        <v>Remplir la colonne I</v>
      </c>
      <c r="BS465" s="84" t="s">
        <v>64</v>
      </c>
      <c r="BT465" s="315" t="str">
        <f t="shared" si="251"/>
        <v>Remplir les termes C, P et TVA</v>
      </c>
      <c r="BU465" s="55"/>
      <c r="BV465" s="65"/>
      <c r="BW465" s="56"/>
      <c r="BX465" s="48" t="s">
        <v>64</v>
      </c>
      <c r="BY465" s="99" t="str">
        <f t="shared" si="252"/>
        <v>Remplir la colonne BU ou BW</v>
      </c>
      <c r="BZ465" s="103"/>
      <c r="CA465" s="173" t="str">
        <f t="shared" si="264"/>
        <v>Remplir la colonne M</v>
      </c>
      <c r="CB465" s="179" t="str">
        <f t="shared" si="253"/>
        <v>Remplir la colonne BZ</v>
      </c>
      <c r="CC465" s="297" t="str">
        <f t="shared" si="265"/>
        <v>Remplir la colonne I</v>
      </c>
      <c r="CD465" s="84" t="s">
        <v>64</v>
      </c>
      <c r="CE465" s="315" t="str">
        <f t="shared" si="254"/>
        <v>Remplir les termes C, P et TVA</v>
      </c>
      <c r="CF465" s="61" t="str">
        <f t="shared" si="235"/>
        <v>REMPLIR TYPE DE CLIENT</v>
      </c>
      <c r="CG465" s="107" t="str">
        <f t="shared" si="236"/>
        <v>Montant total de l'aide demandée non indiqué</v>
      </c>
      <c r="CH465" s="1"/>
      <c r="CI465" s="1"/>
      <c r="CJ465" s="1"/>
      <c r="CK465" s="1"/>
      <c r="CL465" s="1"/>
    </row>
    <row r="466" spans="1:90" x14ac:dyDescent="0.25">
      <c r="A466" s="51"/>
      <c r="B466" s="111"/>
      <c r="C466" s="111"/>
      <c r="D466" s="111"/>
      <c r="E466" s="111"/>
      <c r="F466" s="111"/>
      <c r="G466" s="132"/>
      <c r="H466" s="151"/>
      <c r="I466" s="299"/>
      <c r="J466" s="152"/>
      <c r="K466" s="153"/>
      <c r="L466" s="169"/>
      <c r="M466" s="39"/>
      <c r="N466" s="90"/>
      <c r="O466" s="39"/>
      <c r="P466" s="23"/>
      <c r="Q466" s="170">
        <f t="shared" si="233"/>
        <v>0</v>
      </c>
      <c r="R466" s="55"/>
      <c r="S466" s="65"/>
      <c r="T466" s="56"/>
      <c r="U466" s="48" t="s">
        <v>64</v>
      </c>
      <c r="V466" s="99" t="str">
        <f t="shared" si="237"/>
        <v>Remplir la colonne R ou T</v>
      </c>
      <c r="W466" s="103"/>
      <c r="X466" s="173" t="str">
        <f t="shared" si="234"/>
        <v>Remplir la colonne M</v>
      </c>
      <c r="Y466" s="179" t="str">
        <f t="shared" si="238"/>
        <v>Remplir la colonne W</v>
      </c>
      <c r="Z466" s="297" t="str">
        <f t="shared" si="255"/>
        <v>Remplir la colonne I</v>
      </c>
      <c r="AA466" s="84" t="s">
        <v>64</v>
      </c>
      <c r="AB466" s="315" t="str">
        <f t="shared" si="239"/>
        <v>Remplir les termes C, P et TVA</v>
      </c>
      <c r="AC466" s="55"/>
      <c r="AD466" s="65"/>
      <c r="AE466" s="56"/>
      <c r="AF466" s="48" t="s">
        <v>64</v>
      </c>
      <c r="AG466" s="99" t="str">
        <f t="shared" si="240"/>
        <v>Remplir la colonne AC ou AE</v>
      </c>
      <c r="AH466" s="103"/>
      <c r="AI466" s="173" t="str">
        <f t="shared" si="256"/>
        <v>Remplir la colonne M</v>
      </c>
      <c r="AJ466" s="179" t="str">
        <f t="shared" si="241"/>
        <v>Remplir la colonne AH</v>
      </c>
      <c r="AK466" s="297" t="str">
        <f t="shared" si="257"/>
        <v>Remplir la colonne I</v>
      </c>
      <c r="AL466" s="84" t="s">
        <v>64</v>
      </c>
      <c r="AM466" s="315" t="str">
        <f t="shared" si="242"/>
        <v>Remplir les termes C, P et TVA</v>
      </c>
      <c r="AN466" s="55"/>
      <c r="AO466" s="65"/>
      <c r="AP466" s="56"/>
      <c r="AQ466" s="48" t="s">
        <v>64</v>
      </c>
      <c r="AR466" s="99" t="str">
        <f t="shared" si="243"/>
        <v>Remplir la colonne AN ou AP</v>
      </c>
      <c r="AS466" s="103"/>
      <c r="AT466" s="173" t="str">
        <f t="shared" si="258"/>
        <v>Remplir la colonne M</v>
      </c>
      <c r="AU466" s="179" t="str">
        <f t="shared" si="244"/>
        <v>Remplir la colonne AS</v>
      </c>
      <c r="AV466" s="297" t="str">
        <f t="shared" si="259"/>
        <v>Remplir la colonne I</v>
      </c>
      <c r="AW466" s="84" t="s">
        <v>64</v>
      </c>
      <c r="AX466" s="315" t="str">
        <f t="shared" si="245"/>
        <v>Remplir les termes C, P et TVA</v>
      </c>
      <c r="AY466" s="55"/>
      <c r="AZ466" s="65"/>
      <c r="BA466" s="56"/>
      <c r="BB466" s="48" t="s">
        <v>64</v>
      </c>
      <c r="BC466" s="99" t="str">
        <f t="shared" si="246"/>
        <v>Remplir la colonne AY ou BA</v>
      </c>
      <c r="BD466" s="103"/>
      <c r="BE466" s="173" t="str">
        <f t="shared" si="260"/>
        <v>Remplir la colonne M</v>
      </c>
      <c r="BF466" s="179" t="str">
        <f t="shared" si="247"/>
        <v>Remplir la colonne BD</v>
      </c>
      <c r="BG466" s="297" t="str">
        <f t="shared" si="261"/>
        <v>Remplir la colonne I</v>
      </c>
      <c r="BH466" s="84" t="s">
        <v>64</v>
      </c>
      <c r="BI466" s="315" t="str">
        <f t="shared" si="248"/>
        <v>Remplir les termes C, P et TVA</v>
      </c>
      <c r="BJ466" s="55"/>
      <c r="BK466" s="65"/>
      <c r="BL466" s="56"/>
      <c r="BM466" s="48" t="s">
        <v>64</v>
      </c>
      <c r="BN466" s="99" t="str">
        <f t="shared" si="249"/>
        <v>Remplir la colonne BJ ou BL</v>
      </c>
      <c r="BO466" s="103"/>
      <c r="BP466" s="173" t="str">
        <f t="shared" si="262"/>
        <v>Remplir la colonne M</v>
      </c>
      <c r="BQ466" s="179" t="str">
        <f t="shared" si="250"/>
        <v>Remplir la colonne BO</v>
      </c>
      <c r="BR466" s="297" t="str">
        <f t="shared" si="263"/>
        <v>Remplir la colonne I</v>
      </c>
      <c r="BS466" s="84" t="s">
        <v>64</v>
      </c>
      <c r="BT466" s="315" t="str">
        <f t="shared" si="251"/>
        <v>Remplir les termes C, P et TVA</v>
      </c>
      <c r="BU466" s="55"/>
      <c r="BV466" s="65"/>
      <c r="BW466" s="56"/>
      <c r="BX466" s="48" t="s">
        <v>64</v>
      </c>
      <c r="BY466" s="99" t="str">
        <f t="shared" si="252"/>
        <v>Remplir la colonne BU ou BW</v>
      </c>
      <c r="BZ466" s="103"/>
      <c r="CA466" s="173" t="str">
        <f t="shared" si="264"/>
        <v>Remplir la colonne M</v>
      </c>
      <c r="CB466" s="179" t="str">
        <f t="shared" si="253"/>
        <v>Remplir la colonne BZ</v>
      </c>
      <c r="CC466" s="297" t="str">
        <f t="shared" si="265"/>
        <v>Remplir la colonne I</v>
      </c>
      <c r="CD466" s="84" t="s">
        <v>64</v>
      </c>
      <c r="CE466" s="315" t="str">
        <f t="shared" si="254"/>
        <v>Remplir les termes C, P et TVA</v>
      </c>
      <c r="CF466" s="61" t="str">
        <f t="shared" si="235"/>
        <v>REMPLIR TYPE DE CLIENT</v>
      </c>
      <c r="CG466" s="107" t="str">
        <f t="shared" si="236"/>
        <v>Montant total de l'aide demandée non indiqué</v>
      </c>
      <c r="CH466" s="1"/>
      <c r="CI466" s="1"/>
      <c r="CJ466" s="1"/>
      <c r="CK466" s="1"/>
      <c r="CL466" s="1"/>
    </row>
    <row r="467" spans="1:90" x14ac:dyDescent="0.25">
      <c r="A467" s="51"/>
      <c r="B467" s="111"/>
      <c r="C467" s="111"/>
      <c r="D467" s="111"/>
      <c r="E467" s="111"/>
      <c r="F467" s="111"/>
      <c r="G467" s="132"/>
      <c r="H467" s="151"/>
      <c r="I467" s="299"/>
      <c r="J467" s="152"/>
      <c r="K467" s="153"/>
      <c r="L467" s="169"/>
      <c r="M467" s="39"/>
      <c r="N467" s="90"/>
      <c r="O467" s="39"/>
      <c r="P467" s="23"/>
      <c r="Q467" s="170">
        <f t="shared" si="233"/>
        <v>0</v>
      </c>
      <c r="R467" s="55"/>
      <c r="S467" s="65"/>
      <c r="T467" s="56"/>
      <c r="U467" s="48" t="s">
        <v>64</v>
      </c>
      <c r="V467" s="99" t="str">
        <f t="shared" si="237"/>
        <v>Remplir la colonne R ou T</v>
      </c>
      <c r="W467" s="103"/>
      <c r="X467" s="173" t="str">
        <f t="shared" si="234"/>
        <v>Remplir la colonne M</v>
      </c>
      <c r="Y467" s="179" t="str">
        <f t="shared" si="238"/>
        <v>Remplir la colonne W</v>
      </c>
      <c r="Z467" s="297" t="str">
        <f t="shared" si="255"/>
        <v>Remplir la colonne I</v>
      </c>
      <c r="AA467" s="84" t="s">
        <v>64</v>
      </c>
      <c r="AB467" s="315" t="str">
        <f t="shared" si="239"/>
        <v>Remplir les termes C, P et TVA</v>
      </c>
      <c r="AC467" s="55"/>
      <c r="AD467" s="65"/>
      <c r="AE467" s="56"/>
      <c r="AF467" s="48" t="s">
        <v>64</v>
      </c>
      <c r="AG467" s="99" t="str">
        <f t="shared" si="240"/>
        <v>Remplir la colonne AC ou AE</v>
      </c>
      <c r="AH467" s="103"/>
      <c r="AI467" s="173" t="str">
        <f t="shared" si="256"/>
        <v>Remplir la colonne M</v>
      </c>
      <c r="AJ467" s="179" t="str">
        <f t="shared" si="241"/>
        <v>Remplir la colonne AH</v>
      </c>
      <c r="AK467" s="297" t="str">
        <f t="shared" si="257"/>
        <v>Remplir la colonne I</v>
      </c>
      <c r="AL467" s="84" t="s">
        <v>64</v>
      </c>
      <c r="AM467" s="315" t="str">
        <f t="shared" si="242"/>
        <v>Remplir les termes C, P et TVA</v>
      </c>
      <c r="AN467" s="55"/>
      <c r="AO467" s="65"/>
      <c r="AP467" s="56"/>
      <c r="AQ467" s="48" t="s">
        <v>64</v>
      </c>
      <c r="AR467" s="99" t="str">
        <f t="shared" si="243"/>
        <v>Remplir la colonne AN ou AP</v>
      </c>
      <c r="AS467" s="103"/>
      <c r="AT467" s="173" t="str">
        <f t="shared" si="258"/>
        <v>Remplir la colonne M</v>
      </c>
      <c r="AU467" s="179" t="str">
        <f t="shared" si="244"/>
        <v>Remplir la colonne AS</v>
      </c>
      <c r="AV467" s="297" t="str">
        <f t="shared" si="259"/>
        <v>Remplir la colonne I</v>
      </c>
      <c r="AW467" s="84" t="s">
        <v>64</v>
      </c>
      <c r="AX467" s="315" t="str">
        <f t="shared" si="245"/>
        <v>Remplir les termes C, P et TVA</v>
      </c>
      <c r="AY467" s="55"/>
      <c r="AZ467" s="65"/>
      <c r="BA467" s="56"/>
      <c r="BB467" s="48" t="s">
        <v>64</v>
      </c>
      <c r="BC467" s="99" t="str">
        <f t="shared" si="246"/>
        <v>Remplir la colonne AY ou BA</v>
      </c>
      <c r="BD467" s="103"/>
      <c r="BE467" s="173" t="str">
        <f t="shared" si="260"/>
        <v>Remplir la colonne M</v>
      </c>
      <c r="BF467" s="179" t="str">
        <f t="shared" si="247"/>
        <v>Remplir la colonne BD</v>
      </c>
      <c r="BG467" s="297" t="str">
        <f t="shared" si="261"/>
        <v>Remplir la colonne I</v>
      </c>
      <c r="BH467" s="84" t="s">
        <v>64</v>
      </c>
      <c r="BI467" s="315" t="str">
        <f t="shared" si="248"/>
        <v>Remplir les termes C, P et TVA</v>
      </c>
      <c r="BJ467" s="55"/>
      <c r="BK467" s="65"/>
      <c r="BL467" s="56"/>
      <c r="BM467" s="48" t="s">
        <v>64</v>
      </c>
      <c r="BN467" s="99" t="str">
        <f t="shared" si="249"/>
        <v>Remplir la colonne BJ ou BL</v>
      </c>
      <c r="BO467" s="103"/>
      <c r="BP467" s="173" t="str">
        <f t="shared" si="262"/>
        <v>Remplir la colonne M</v>
      </c>
      <c r="BQ467" s="179" t="str">
        <f t="shared" si="250"/>
        <v>Remplir la colonne BO</v>
      </c>
      <c r="BR467" s="297" t="str">
        <f t="shared" si="263"/>
        <v>Remplir la colonne I</v>
      </c>
      <c r="BS467" s="84" t="s">
        <v>64</v>
      </c>
      <c r="BT467" s="315" t="str">
        <f t="shared" si="251"/>
        <v>Remplir les termes C, P et TVA</v>
      </c>
      <c r="BU467" s="55"/>
      <c r="BV467" s="65"/>
      <c r="BW467" s="56"/>
      <c r="BX467" s="48" t="s">
        <v>64</v>
      </c>
      <c r="BY467" s="99" t="str">
        <f t="shared" si="252"/>
        <v>Remplir la colonne BU ou BW</v>
      </c>
      <c r="BZ467" s="103"/>
      <c r="CA467" s="173" t="str">
        <f t="shared" si="264"/>
        <v>Remplir la colonne M</v>
      </c>
      <c r="CB467" s="179" t="str">
        <f t="shared" si="253"/>
        <v>Remplir la colonne BZ</v>
      </c>
      <c r="CC467" s="297" t="str">
        <f t="shared" si="265"/>
        <v>Remplir la colonne I</v>
      </c>
      <c r="CD467" s="84" t="s">
        <v>64</v>
      </c>
      <c r="CE467" s="315" t="str">
        <f t="shared" si="254"/>
        <v>Remplir les termes C, P et TVA</v>
      </c>
      <c r="CF467" s="61" t="str">
        <f t="shared" si="235"/>
        <v>REMPLIR TYPE DE CLIENT</v>
      </c>
      <c r="CG467" s="107" t="str">
        <f t="shared" si="236"/>
        <v>Montant total de l'aide demandée non indiqué</v>
      </c>
      <c r="CH467" s="1"/>
      <c r="CI467" s="1"/>
      <c r="CJ467" s="1"/>
      <c r="CK467" s="1"/>
      <c r="CL467" s="1"/>
    </row>
    <row r="468" spans="1:90" x14ac:dyDescent="0.25">
      <c r="A468" s="51"/>
      <c r="B468" s="111"/>
      <c r="C468" s="111"/>
      <c r="D468" s="111"/>
      <c r="E468" s="111"/>
      <c r="F468" s="111"/>
      <c r="G468" s="132"/>
      <c r="H468" s="151"/>
      <c r="I468" s="299"/>
      <c r="J468" s="152"/>
      <c r="K468" s="153"/>
      <c r="L468" s="169"/>
      <c r="M468" s="39"/>
      <c r="N468" s="90"/>
      <c r="O468" s="39"/>
      <c r="P468" s="23"/>
      <c r="Q468" s="170">
        <f t="shared" si="233"/>
        <v>0</v>
      </c>
      <c r="R468" s="55"/>
      <c r="S468" s="65"/>
      <c r="T468" s="56"/>
      <c r="U468" s="48" t="s">
        <v>64</v>
      </c>
      <c r="V468" s="99" t="str">
        <f t="shared" si="237"/>
        <v>Remplir la colonne R ou T</v>
      </c>
      <c r="W468" s="103"/>
      <c r="X468" s="173" t="str">
        <f t="shared" si="234"/>
        <v>Remplir la colonne M</v>
      </c>
      <c r="Y468" s="179" t="str">
        <f t="shared" si="238"/>
        <v>Remplir la colonne W</v>
      </c>
      <c r="Z468" s="297" t="str">
        <f t="shared" si="255"/>
        <v>Remplir la colonne I</v>
      </c>
      <c r="AA468" s="84" t="s">
        <v>64</v>
      </c>
      <c r="AB468" s="315" t="str">
        <f t="shared" si="239"/>
        <v>Remplir les termes C, P et TVA</v>
      </c>
      <c r="AC468" s="55"/>
      <c r="AD468" s="65"/>
      <c r="AE468" s="56"/>
      <c r="AF468" s="48" t="s">
        <v>64</v>
      </c>
      <c r="AG468" s="99" t="str">
        <f t="shared" si="240"/>
        <v>Remplir la colonne AC ou AE</v>
      </c>
      <c r="AH468" s="103"/>
      <c r="AI468" s="173" t="str">
        <f t="shared" si="256"/>
        <v>Remplir la colonne M</v>
      </c>
      <c r="AJ468" s="179" t="str">
        <f t="shared" si="241"/>
        <v>Remplir la colonne AH</v>
      </c>
      <c r="AK468" s="297" t="str">
        <f t="shared" si="257"/>
        <v>Remplir la colonne I</v>
      </c>
      <c r="AL468" s="84" t="s">
        <v>64</v>
      </c>
      <c r="AM468" s="315" t="str">
        <f t="shared" si="242"/>
        <v>Remplir les termes C, P et TVA</v>
      </c>
      <c r="AN468" s="55"/>
      <c r="AO468" s="65"/>
      <c r="AP468" s="56"/>
      <c r="AQ468" s="48" t="s">
        <v>64</v>
      </c>
      <c r="AR468" s="99" t="str">
        <f t="shared" si="243"/>
        <v>Remplir la colonne AN ou AP</v>
      </c>
      <c r="AS468" s="103"/>
      <c r="AT468" s="173" t="str">
        <f t="shared" si="258"/>
        <v>Remplir la colonne M</v>
      </c>
      <c r="AU468" s="179" t="str">
        <f t="shared" si="244"/>
        <v>Remplir la colonne AS</v>
      </c>
      <c r="AV468" s="297" t="str">
        <f t="shared" si="259"/>
        <v>Remplir la colonne I</v>
      </c>
      <c r="AW468" s="84" t="s">
        <v>64</v>
      </c>
      <c r="AX468" s="315" t="str">
        <f t="shared" si="245"/>
        <v>Remplir les termes C, P et TVA</v>
      </c>
      <c r="AY468" s="55"/>
      <c r="AZ468" s="65"/>
      <c r="BA468" s="56"/>
      <c r="BB468" s="48" t="s">
        <v>64</v>
      </c>
      <c r="BC468" s="99" t="str">
        <f t="shared" si="246"/>
        <v>Remplir la colonne AY ou BA</v>
      </c>
      <c r="BD468" s="103"/>
      <c r="BE468" s="173" t="str">
        <f t="shared" si="260"/>
        <v>Remplir la colonne M</v>
      </c>
      <c r="BF468" s="179" t="str">
        <f t="shared" si="247"/>
        <v>Remplir la colonne BD</v>
      </c>
      <c r="BG468" s="297" t="str">
        <f t="shared" si="261"/>
        <v>Remplir la colonne I</v>
      </c>
      <c r="BH468" s="84" t="s">
        <v>64</v>
      </c>
      <c r="BI468" s="315" t="str">
        <f t="shared" si="248"/>
        <v>Remplir les termes C, P et TVA</v>
      </c>
      <c r="BJ468" s="55"/>
      <c r="BK468" s="65"/>
      <c r="BL468" s="56"/>
      <c r="BM468" s="48" t="s">
        <v>64</v>
      </c>
      <c r="BN468" s="99" t="str">
        <f t="shared" si="249"/>
        <v>Remplir la colonne BJ ou BL</v>
      </c>
      <c r="BO468" s="103"/>
      <c r="BP468" s="173" t="str">
        <f t="shared" si="262"/>
        <v>Remplir la colonne M</v>
      </c>
      <c r="BQ468" s="179" t="str">
        <f t="shared" si="250"/>
        <v>Remplir la colonne BO</v>
      </c>
      <c r="BR468" s="297" t="str">
        <f t="shared" si="263"/>
        <v>Remplir la colonne I</v>
      </c>
      <c r="BS468" s="84" t="s">
        <v>64</v>
      </c>
      <c r="BT468" s="315" t="str">
        <f t="shared" si="251"/>
        <v>Remplir les termes C, P et TVA</v>
      </c>
      <c r="BU468" s="55"/>
      <c r="BV468" s="65"/>
      <c r="BW468" s="56"/>
      <c r="BX468" s="48" t="s">
        <v>64</v>
      </c>
      <c r="BY468" s="99" t="str">
        <f t="shared" si="252"/>
        <v>Remplir la colonne BU ou BW</v>
      </c>
      <c r="BZ468" s="103"/>
      <c r="CA468" s="173" t="str">
        <f t="shared" si="264"/>
        <v>Remplir la colonne M</v>
      </c>
      <c r="CB468" s="179" t="str">
        <f t="shared" si="253"/>
        <v>Remplir la colonne BZ</v>
      </c>
      <c r="CC468" s="297" t="str">
        <f t="shared" si="265"/>
        <v>Remplir la colonne I</v>
      </c>
      <c r="CD468" s="84" t="s">
        <v>64</v>
      </c>
      <c r="CE468" s="315" t="str">
        <f t="shared" si="254"/>
        <v>Remplir les termes C, P et TVA</v>
      </c>
      <c r="CF468" s="61" t="str">
        <f t="shared" si="235"/>
        <v>REMPLIR TYPE DE CLIENT</v>
      </c>
      <c r="CG468" s="107" t="str">
        <f t="shared" si="236"/>
        <v>Montant total de l'aide demandée non indiqué</v>
      </c>
      <c r="CH468" s="1"/>
      <c r="CI468" s="1"/>
      <c r="CJ468" s="1"/>
      <c r="CK468" s="1"/>
      <c r="CL468" s="1"/>
    </row>
    <row r="469" spans="1:90" x14ac:dyDescent="0.25">
      <c r="A469" s="51"/>
      <c r="B469" s="111"/>
      <c r="C469" s="111"/>
      <c r="D469" s="111"/>
      <c r="E469" s="111"/>
      <c r="F469" s="111"/>
      <c r="G469" s="132"/>
      <c r="H469" s="151"/>
      <c r="I469" s="299"/>
      <c r="J469" s="152"/>
      <c r="K469" s="153"/>
      <c r="L469" s="169"/>
      <c r="M469" s="39"/>
      <c r="N469" s="90"/>
      <c r="O469" s="39"/>
      <c r="P469" s="23"/>
      <c r="Q469" s="170">
        <f t="shared" si="233"/>
        <v>0</v>
      </c>
      <c r="R469" s="55"/>
      <c r="S469" s="65"/>
      <c r="T469" s="56"/>
      <c r="U469" s="48" t="s">
        <v>64</v>
      </c>
      <c r="V469" s="99" t="str">
        <f t="shared" si="237"/>
        <v>Remplir la colonne R ou T</v>
      </c>
      <c r="W469" s="103"/>
      <c r="X469" s="173" t="str">
        <f t="shared" si="234"/>
        <v>Remplir la colonne M</v>
      </c>
      <c r="Y469" s="179" t="str">
        <f t="shared" si="238"/>
        <v>Remplir la colonne W</v>
      </c>
      <c r="Z469" s="297" t="str">
        <f t="shared" si="255"/>
        <v>Remplir la colonne I</v>
      </c>
      <c r="AA469" s="84" t="s">
        <v>64</v>
      </c>
      <c r="AB469" s="315" t="str">
        <f t="shared" si="239"/>
        <v>Remplir les termes C, P et TVA</v>
      </c>
      <c r="AC469" s="55"/>
      <c r="AD469" s="65"/>
      <c r="AE469" s="56"/>
      <c r="AF469" s="48" t="s">
        <v>64</v>
      </c>
      <c r="AG469" s="99" t="str">
        <f t="shared" si="240"/>
        <v>Remplir la colonne AC ou AE</v>
      </c>
      <c r="AH469" s="103"/>
      <c r="AI469" s="173" t="str">
        <f t="shared" si="256"/>
        <v>Remplir la colonne M</v>
      </c>
      <c r="AJ469" s="179" t="str">
        <f t="shared" si="241"/>
        <v>Remplir la colonne AH</v>
      </c>
      <c r="AK469" s="297" t="str">
        <f t="shared" si="257"/>
        <v>Remplir la colonne I</v>
      </c>
      <c r="AL469" s="84" t="s">
        <v>64</v>
      </c>
      <c r="AM469" s="315" t="str">
        <f t="shared" si="242"/>
        <v>Remplir les termes C, P et TVA</v>
      </c>
      <c r="AN469" s="55"/>
      <c r="AO469" s="65"/>
      <c r="AP469" s="56"/>
      <c r="AQ469" s="48" t="s">
        <v>64</v>
      </c>
      <c r="AR469" s="99" t="str">
        <f t="shared" si="243"/>
        <v>Remplir la colonne AN ou AP</v>
      </c>
      <c r="AS469" s="103"/>
      <c r="AT469" s="173" t="str">
        <f t="shared" si="258"/>
        <v>Remplir la colonne M</v>
      </c>
      <c r="AU469" s="179" t="str">
        <f t="shared" si="244"/>
        <v>Remplir la colonne AS</v>
      </c>
      <c r="AV469" s="297" t="str">
        <f t="shared" si="259"/>
        <v>Remplir la colonne I</v>
      </c>
      <c r="AW469" s="84" t="s">
        <v>64</v>
      </c>
      <c r="AX469" s="315" t="str">
        <f t="shared" si="245"/>
        <v>Remplir les termes C, P et TVA</v>
      </c>
      <c r="AY469" s="55"/>
      <c r="AZ469" s="65"/>
      <c r="BA469" s="56"/>
      <c r="BB469" s="48" t="s">
        <v>64</v>
      </c>
      <c r="BC469" s="99" t="str">
        <f t="shared" si="246"/>
        <v>Remplir la colonne AY ou BA</v>
      </c>
      <c r="BD469" s="103"/>
      <c r="BE469" s="173" t="str">
        <f t="shared" si="260"/>
        <v>Remplir la colonne M</v>
      </c>
      <c r="BF469" s="179" t="str">
        <f t="shared" si="247"/>
        <v>Remplir la colonne BD</v>
      </c>
      <c r="BG469" s="297" t="str">
        <f t="shared" si="261"/>
        <v>Remplir la colonne I</v>
      </c>
      <c r="BH469" s="84" t="s">
        <v>64</v>
      </c>
      <c r="BI469" s="315" t="str">
        <f t="shared" si="248"/>
        <v>Remplir les termes C, P et TVA</v>
      </c>
      <c r="BJ469" s="55"/>
      <c r="BK469" s="65"/>
      <c r="BL469" s="56"/>
      <c r="BM469" s="48" t="s">
        <v>64</v>
      </c>
      <c r="BN469" s="99" t="str">
        <f t="shared" si="249"/>
        <v>Remplir la colonne BJ ou BL</v>
      </c>
      <c r="BO469" s="103"/>
      <c r="BP469" s="173" t="str">
        <f t="shared" si="262"/>
        <v>Remplir la colonne M</v>
      </c>
      <c r="BQ469" s="179" t="str">
        <f t="shared" si="250"/>
        <v>Remplir la colonne BO</v>
      </c>
      <c r="BR469" s="297" t="str">
        <f t="shared" si="263"/>
        <v>Remplir la colonne I</v>
      </c>
      <c r="BS469" s="84" t="s">
        <v>64</v>
      </c>
      <c r="BT469" s="315" t="str">
        <f t="shared" si="251"/>
        <v>Remplir les termes C, P et TVA</v>
      </c>
      <c r="BU469" s="55"/>
      <c r="BV469" s="65"/>
      <c r="BW469" s="56"/>
      <c r="BX469" s="48" t="s">
        <v>64</v>
      </c>
      <c r="BY469" s="99" t="str">
        <f t="shared" si="252"/>
        <v>Remplir la colonne BU ou BW</v>
      </c>
      <c r="BZ469" s="103"/>
      <c r="CA469" s="173" t="str">
        <f t="shared" si="264"/>
        <v>Remplir la colonne M</v>
      </c>
      <c r="CB469" s="179" t="str">
        <f t="shared" si="253"/>
        <v>Remplir la colonne BZ</v>
      </c>
      <c r="CC469" s="297" t="str">
        <f t="shared" si="265"/>
        <v>Remplir la colonne I</v>
      </c>
      <c r="CD469" s="84" t="s">
        <v>64</v>
      </c>
      <c r="CE469" s="315" t="str">
        <f t="shared" si="254"/>
        <v>Remplir les termes C, P et TVA</v>
      </c>
      <c r="CF469" s="61" t="str">
        <f t="shared" si="235"/>
        <v>REMPLIR TYPE DE CLIENT</v>
      </c>
      <c r="CG469" s="107" t="str">
        <f t="shared" si="236"/>
        <v>Montant total de l'aide demandée non indiqué</v>
      </c>
      <c r="CH469" s="1"/>
      <c r="CI469" s="1"/>
      <c r="CJ469" s="1"/>
      <c r="CK469" s="1"/>
      <c r="CL469" s="1"/>
    </row>
    <row r="470" spans="1:90" x14ac:dyDescent="0.25">
      <c r="A470" s="51"/>
      <c r="B470" s="111"/>
      <c r="C470" s="111"/>
      <c r="D470" s="111"/>
      <c r="E470" s="111"/>
      <c r="F470" s="111"/>
      <c r="G470" s="132"/>
      <c r="H470" s="151"/>
      <c r="I470" s="299"/>
      <c r="J470" s="152"/>
      <c r="K470" s="153"/>
      <c r="L470" s="169"/>
      <c r="M470" s="39"/>
      <c r="N470" s="90"/>
      <c r="O470" s="39"/>
      <c r="P470" s="23"/>
      <c r="Q470" s="170">
        <f t="shared" si="233"/>
        <v>0</v>
      </c>
      <c r="R470" s="55"/>
      <c r="S470" s="65"/>
      <c r="T470" s="56"/>
      <c r="U470" s="48" t="s">
        <v>64</v>
      </c>
      <c r="V470" s="99" t="str">
        <f t="shared" si="237"/>
        <v>Remplir la colonne R ou T</v>
      </c>
      <c r="W470" s="103"/>
      <c r="X470" s="173" t="str">
        <f t="shared" si="234"/>
        <v>Remplir la colonne M</v>
      </c>
      <c r="Y470" s="179" t="str">
        <f t="shared" si="238"/>
        <v>Remplir la colonne W</v>
      </c>
      <c r="Z470" s="297" t="str">
        <f t="shared" si="255"/>
        <v>Remplir la colonne I</v>
      </c>
      <c r="AA470" s="84" t="s">
        <v>64</v>
      </c>
      <c r="AB470" s="315" t="str">
        <f t="shared" si="239"/>
        <v>Remplir les termes C, P et TVA</v>
      </c>
      <c r="AC470" s="55"/>
      <c r="AD470" s="65"/>
      <c r="AE470" s="56"/>
      <c r="AF470" s="48" t="s">
        <v>64</v>
      </c>
      <c r="AG470" s="99" t="str">
        <f t="shared" si="240"/>
        <v>Remplir la colonne AC ou AE</v>
      </c>
      <c r="AH470" s="103"/>
      <c r="AI470" s="173" t="str">
        <f t="shared" si="256"/>
        <v>Remplir la colonne M</v>
      </c>
      <c r="AJ470" s="179" t="str">
        <f t="shared" si="241"/>
        <v>Remplir la colonne AH</v>
      </c>
      <c r="AK470" s="297" t="str">
        <f t="shared" si="257"/>
        <v>Remplir la colonne I</v>
      </c>
      <c r="AL470" s="84" t="s">
        <v>64</v>
      </c>
      <c r="AM470" s="315" t="str">
        <f t="shared" si="242"/>
        <v>Remplir les termes C, P et TVA</v>
      </c>
      <c r="AN470" s="55"/>
      <c r="AO470" s="65"/>
      <c r="AP470" s="56"/>
      <c r="AQ470" s="48" t="s">
        <v>64</v>
      </c>
      <c r="AR470" s="99" t="str">
        <f t="shared" si="243"/>
        <v>Remplir la colonne AN ou AP</v>
      </c>
      <c r="AS470" s="103"/>
      <c r="AT470" s="173" t="str">
        <f t="shared" si="258"/>
        <v>Remplir la colonne M</v>
      </c>
      <c r="AU470" s="179" t="str">
        <f t="shared" si="244"/>
        <v>Remplir la colonne AS</v>
      </c>
      <c r="AV470" s="297" t="str">
        <f t="shared" si="259"/>
        <v>Remplir la colonne I</v>
      </c>
      <c r="AW470" s="84" t="s">
        <v>64</v>
      </c>
      <c r="AX470" s="315" t="str">
        <f t="shared" si="245"/>
        <v>Remplir les termes C, P et TVA</v>
      </c>
      <c r="AY470" s="55"/>
      <c r="AZ470" s="65"/>
      <c r="BA470" s="56"/>
      <c r="BB470" s="48" t="s">
        <v>64</v>
      </c>
      <c r="BC470" s="99" t="str">
        <f t="shared" si="246"/>
        <v>Remplir la colonne AY ou BA</v>
      </c>
      <c r="BD470" s="103"/>
      <c r="BE470" s="173" t="str">
        <f t="shared" si="260"/>
        <v>Remplir la colonne M</v>
      </c>
      <c r="BF470" s="179" t="str">
        <f t="shared" si="247"/>
        <v>Remplir la colonne BD</v>
      </c>
      <c r="BG470" s="297" t="str">
        <f t="shared" si="261"/>
        <v>Remplir la colonne I</v>
      </c>
      <c r="BH470" s="84" t="s">
        <v>64</v>
      </c>
      <c r="BI470" s="315" t="str">
        <f t="shared" si="248"/>
        <v>Remplir les termes C, P et TVA</v>
      </c>
      <c r="BJ470" s="55"/>
      <c r="BK470" s="65"/>
      <c r="BL470" s="56"/>
      <c r="BM470" s="48" t="s">
        <v>64</v>
      </c>
      <c r="BN470" s="99" t="str">
        <f t="shared" si="249"/>
        <v>Remplir la colonne BJ ou BL</v>
      </c>
      <c r="BO470" s="103"/>
      <c r="BP470" s="173" t="str">
        <f t="shared" si="262"/>
        <v>Remplir la colonne M</v>
      </c>
      <c r="BQ470" s="179" t="str">
        <f t="shared" si="250"/>
        <v>Remplir la colonne BO</v>
      </c>
      <c r="BR470" s="297" t="str">
        <f t="shared" si="263"/>
        <v>Remplir la colonne I</v>
      </c>
      <c r="BS470" s="84" t="s">
        <v>64</v>
      </c>
      <c r="BT470" s="315" t="str">
        <f t="shared" si="251"/>
        <v>Remplir les termes C, P et TVA</v>
      </c>
      <c r="BU470" s="55"/>
      <c r="BV470" s="65"/>
      <c r="BW470" s="56"/>
      <c r="BX470" s="48" t="s">
        <v>64</v>
      </c>
      <c r="BY470" s="99" t="str">
        <f t="shared" si="252"/>
        <v>Remplir la colonne BU ou BW</v>
      </c>
      <c r="BZ470" s="103"/>
      <c r="CA470" s="173" t="str">
        <f t="shared" si="264"/>
        <v>Remplir la colonne M</v>
      </c>
      <c r="CB470" s="179" t="str">
        <f t="shared" si="253"/>
        <v>Remplir la colonne BZ</v>
      </c>
      <c r="CC470" s="297" t="str">
        <f t="shared" si="265"/>
        <v>Remplir la colonne I</v>
      </c>
      <c r="CD470" s="84" t="s">
        <v>64</v>
      </c>
      <c r="CE470" s="315" t="str">
        <f t="shared" si="254"/>
        <v>Remplir les termes C, P et TVA</v>
      </c>
      <c r="CF470" s="61" t="str">
        <f t="shared" si="235"/>
        <v>REMPLIR TYPE DE CLIENT</v>
      </c>
      <c r="CG470" s="107" t="str">
        <f t="shared" si="236"/>
        <v>Montant total de l'aide demandée non indiqué</v>
      </c>
      <c r="CH470" s="1"/>
      <c r="CI470" s="1"/>
      <c r="CJ470" s="1"/>
      <c r="CK470" s="1"/>
      <c r="CL470" s="1"/>
    </row>
    <row r="471" spans="1:90" x14ac:dyDescent="0.25">
      <c r="A471" s="51"/>
      <c r="B471" s="111"/>
      <c r="C471" s="111"/>
      <c r="D471" s="111"/>
      <c r="E471" s="111"/>
      <c r="F471" s="111"/>
      <c r="G471" s="132"/>
      <c r="H471" s="151"/>
      <c r="I471" s="299"/>
      <c r="J471" s="152"/>
      <c r="K471" s="153"/>
      <c r="L471" s="169"/>
      <c r="M471" s="39"/>
      <c r="N471" s="90"/>
      <c r="O471" s="39"/>
      <c r="P471" s="23"/>
      <c r="Q471" s="170">
        <f t="shared" si="233"/>
        <v>0</v>
      </c>
      <c r="R471" s="55"/>
      <c r="S471" s="65"/>
      <c r="T471" s="56"/>
      <c r="U471" s="48" t="s">
        <v>64</v>
      </c>
      <c r="V471" s="99" t="str">
        <f t="shared" si="237"/>
        <v>Remplir la colonne R ou T</v>
      </c>
      <c r="W471" s="103"/>
      <c r="X471" s="173" t="str">
        <f t="shared" si="234"/>
        <v>Remplir la colonne M</v>
      </c>
      <c r="Y471" s="179" t="str">
        <f t="shared" si="238"/>
        <v>Remplir la colonne W</v>
      </c>
      <c r="Z471" s="297" t="str">
        <f t="shared" si="255"/>
        <v>Remplir la colonne I</v>
      </c>
      <c r="AA471" s="84" t="s">
        <v>64</v>
      </c>
      <c r="AB471" s="315" t="str">
        <f t="shared" si="239"/>
        <v>Remplir les termes C, P et TVA</v>
      </c>
      <c r="AC471" s="55"/>
      <c r="AD471" s="65"/>
      <c r="AE471" s="56"/>
      <c r="AF471" s="48" t="s">
        <v>64</v>
      </c>
      <c r="AG471" s="99" t="str">
        <f t="shared" si="240"/>
        <v>Remplir la colonne AC ou AE</v>
      </c>
      <c r="AH471" s="103"/>
      <c r="AI471" s="173" t="str">
        <f t="shared" si="256"/>
        <v>Remplir la colonne M</v>
      </c>
      <c r="AJ471" s="179" t="str">
        <f t="shared" si="241"/>
        <v>Remplir la colonne AH</v>
      </c>
      <c r="AK471" s="297" t="str">
        <f t="shared" si="257"/>
        <v>Remplir la colonne I</v>
      </c>
      <c r="AL471" s="84" t="s">
        <v>64</v>
      </c>
      <c r="AM471" s="315" t="str">
        <f t="shared" si="242"/>
        <v>Remplir les termes C, P et TVA</v>
      </c>
      <c r="AN471" s="55"/>
      <c r="AO471" s="65"/>
      <c r="AP471" s="56"/>
      <c r="AQ471" s="48" t="s">
        <v>64</v>
      </c>
      <c r="AR471" s="99" t="str">
        <f t="shared" si="243"/>
        <v>Remplir la colonne AN ou AP</v>
      </c>
      <c r="AS471" s="103"/>
      <c r="AT471" s="173" t="str">
        <f t="shared" si="258"/>
        <v>Remplir la colonne M</v>
      </c>
      <c r="AU471" s="179" t="str">
        <f t="shared" si="244"/>
        <v>Remplir la colonne AS</v>
      </c>
      <c r="AV471" s="297" t="str">
        <f t="shared" si="259"/>
        <v>Remplir la colonne I</v>
      </c>
      <c r="AW471" s="84" t="s">
        <v>64</v>
      </c>
      <c r="AX471" s="315" t="str">
        <f t="shared" si="245"/>
        <v>Remplir les termes C, P et TVA</v>
      </c>
      <c r="AY471" s="55"/>
      <c r="AZ471" s="65"/>
      <c r="BA471" s="56"/>
      <c r="BB471" s="48" t="s">
        <v>64</v>
      </c>
      <c r="BC471" s="99" t="str">
        <f t="shared" si="246"/>
        <v>Remplir la colonne AY ou BA</v>
      </c>
      <c r="BD471" s="103"/>
      <c r="BE471" s="173" t="str">
        <f t="shared" si="260"/>
        <v>Remplir la colonne M</v>
      </c>
      <c r="BF471" s="179" t="str">
        <f t="shared" si="247"/>
        <v>Remplir la colonne BD</v>
      </c>
      <c r="BG471" s="297" t="str">
        <f t="shared" si="261"/>
        <v>Remplir la colonne I</v>
      </c>
      <c r="BH471" s="84" t="s">
        <v>64</v>
      </c>
      <c r="BI471" s="315" t="str">
        <f t="shared" si="248"/>
        <v>Remplir les termes C, P et TVA</v>
      </c>
      <c r="BJ471" s="55"/>
      <c r="BK471" s="65"/>
      <c r="BL471" s="56"/>
      <c r="BM471" s="48" t="s">
        <v>64</v>
      </c>
      <c r="BN471" s="99" t="str">
        <f t="shared" si="249"/>
        <v>Remplir la colonne BJ ou BL</v>
      </c>
      <c r="BO471" s="103"/>
      <c r="BP471" s="173" t="str">
        <f t="shared" si="262"/>
        <v>Remplir la colonne M</v>
      </c>
      <c r="BQ471" s="179" t="str">
        <f t="shared" si="250"/>
        <v>Remplir la colonne BO</v>
      </c>
      <c r="BR471" s="297" t="str">
        <f t="shared" si="263"/>
        <v>Remplir la colonne I</v>
      </c>
      <c r="BS471" s="84" t="s">
        <v>64</v>
      </c>
      <c r="BT471" s="315" t="str">
        <f t="shared" si="251"/>
        <v>Remplir les termes C, P et TVA</v>
      </c>
      <c r="BU471" s="55"/>
      <c r="BV471" s="65"/>
      <c r="BW471" s="56"/>
      <c r="BX471" s="48" t="s">
        <v>64</v>
      </c>
      <c r="BY471" s="99" t="str">
        <f t="shared" si="252"/>
        <v>Remplir la colonne BU ou BW</v>
      </c>
      <c r="BZ471" s="103"/>
      <c r="CA471" s="173" t="str">
        <f t="shared" si="264"/>
        <v>Remplir la colonne M</v>
      </c>
      <c r="CB471" s="179" t="str">
        <f t="shared" si="253"/>
        <v>Remplir la colonne BZ</v>
      </c>
      <c r="CC471" s="297" t="str">
        <f t="shared" si="265"/>
        <v>Remplir la colonne I</v>
      </c>
      <c r="CD471" s="84" t="s">
        <v>64</v>
      </c>
      <c r="CE471" s="315" t="str">
        <f t="shared" si="254"/>
        <v>Remplir les termes C, P et TVA</v>
      </c>
      <c r="CF471" s="61" t="str">
        <f t="shared" si="235"/>
        <v>REMPLIR TYPE DE CLIENT</v>
      </c>
      <c r="CG471" s="107" t="str">
        <f t="shared" si="236"/>
        <v>Montant total de l'aide demandée non indiqué</v>
      </c>
      <c r="CH471" s="1"/>
      <c r="CI471" s="1"/>
      <c r="CJ471" s="1"/>
      <c r="CK471" s="1"/>
      <c r="CL471" s="1"/>
    </row>
    <row r="472" spans="1:90" x14ac:dyDescent="0.25">
      <c r="A472" s="51"/>
      <c r="B472" s="111"/>
      <c r="C472" s="111"/>
      <c r="D472" s="111"/>
      <c r="E472" s="111"/>
      <c r="F472" s="111"/>
      <c r="G472" s="132"/>
      <c r="H472" s="151"/>
      <c r="I472" s="299"/>
      <c r="J472" s="152"/>
      <c r="K472" s="153"/>
      <c r="L472" s="169"/>
      <c r="M472" s="39"/>
      <c r="N472" s="90"/>
      <c r="O472" s="39"/>
      <c r="P472" s="23"/>
      <c r="Q472" s="170">
        <f t="shared" si="233"/>
        <v>0</v>
      </c>
      <c r="R472" s="55"/>
      <c r="S472" s="65"/>
      <c r="T472" s="56"/>
      <c r="U472" s="48" t="s">
        <v>64</v>
      </c>
      <c r="V472" s="99" t="str">
        <f t="shared" si="237"/>
        <v>Remplir la colonne R ou T</v>
      </c>
      <c r="W472" s="103"/>
      <c r="X472" s="173" t="str">
        <f t="shared" si="234"/>
        <v>Remplir la colonne M</v>
      </c>
      <c r="Y472" s="179" t="str">
        <f t="shared" si="238"/>
        <v>Remplir la colonne W</v>
      </c>
      <c r="Z472" s="297" t="str">
        <f t="shared" si="255"/>
        <v>Remplir la colonne I</v>
      </c>
      <c r="AA472" s="84" t="s">
        <v>64</v>
      </c>
      <c r="AB472" s="315" t="str">
        <f t="shared" si="239"/>
        <v>Remplir les termes C, P et TVA</v>
      </c>
      <c r="AC472" s="55"/>
      <c r="AD472" s="65"/>
      <c r="AE472" s="56"/>
      <c r="AF472" s="48" t="s">
        <v>64</v>
      </c>
      <c r="AG472" s="99" t="str">
        <f t="shared" si="240"/>
        <v>Remplir la colonne AC ou AE</v>
      </c>
      <c r="AH472" s="103"/>
      <c r="AI472" s="173" t="str">
        <f t="shared" si="256"/>
        <v>Remplir la colonne M</v>
      </c>
      <c r="AJ472" s="179" t="str">
        <f t="shared" si="241"/>
        <v>Remplir la colonne AH</v>
      </c>
      <c r="AK472" s="297" t="str">
        <f t="shared" si="257"/>
        <v>Remplir la colonne I</v>
      </c>
      <c r="AL472" s="84" t="s">
        <v>64</v>
      </c>
      <c r="AM472" s="315" t="str">
        <f t="shared" si="242"/>
        <v>Remplir les termes C, P et TVA</v>
      </c>
      <c r="AN472" s="55"/>
      <c r="AO472" s="65"/>
      <c r="AP472" s="56"/>
      <c r="AQ472" s="48" t="s">
        <v>64</v>
      </c>
      <c r="AR472" s="99" t="str">
        <f t="shared" si="243"/>
        <v>Remplir la colonne AN ou AP</v>
      </c>
      <c r="AS472" s="103"/>
      <c r="AT472" s="173" t="str">
        <f t="shared" si="258"/>
        <v>Remplir la colonne M</v>
      </c>
      <c r="AU472" s="179" t="str">
        <f t="shared" si="244"/>
        <v>Remplir la colonne AS</v>
      </c>
      <c r="AV472" s="297" t="str">
        <f t="shared" si="259"/>
        <v>Remplir la colonne I</v>
      </c>
      <c r="AW472" s="84" t="s">
        <v>64</v>
      </c>
      <c r="AX472" s="315" t="str">
        <f t="shared" si="245"/>
        <v>Remplir les termes C, P et TVA</v>
      </c>
      <c r="AY472" s="55"/>
      <c r="AZ472" s="65"/>
      <c r="BA472" s="56"/>
      <c r="BB472" s="48" t="s">
        <v>64</v>
      </c>
      <c r="BC472" s="99" t="str">
        <f t="shared" si="246"/>
        <v>Remplir la colonne AY ou BA</v>
      </c>
      <c r="BD472" s="103"/>
      <c r="BE472" s="173" t="str">
        <f t="shared" si="260"/>
        <v>Remplir la colonne M</v>
      </c>
      <c r="BF472" s="179" t="str">
        <f t="shared" si="247"/>
        <v>Remplir la colonne BD</v>
      </c>
      <c r="BG472" s="297" t="str">
        <f t="shared" si="261"/>
        <v>Remplir la colonne I</v>
      </c>
      <c r="BH472" s="84" t="s">
        <v>64</v>
      </c>
      <c r="BI472" s="315" t="str">
        <f t="shared" si="248"/>
        <v>Remplir les termes C, P et TVA</v>
      </c>
      <c r="BJ472" s="55"/>
      <c r="BK472" s="65"/>
      <c r="BL472" s="56"/>
      <c r="BM472" s="48" t="s">
        <v>64</v>
      </c>
      <c r="BN472" s="99" t="str">
        <f t="shared" si="249"/>
        <v>Remplir la colonne BJ ou BL</v>
      </c>
      <c r="BO472" s="103"/>
      <c r="BP472" s="173" t="str">
        <f t="shared" si="262"/>
        <v>Remplir la colonne M</v>
      </c>
      <c r="BQ472" s="179" t="str">
        <f t="shared" si="250"/>
        <v>Remplir la colonne BO</v>
      </c>
      <c r="BR472" s="297" t="str">
        <f t="shared" si="263"/>
        <v>Remplir la colonne I</v>
      </c>
      <c r="BS472" s="84" t="s">
        <v>64</v>
      </c>
      <c r="BT472" s="315" t="str">
        <f t="shared" si="251"/>
        <v>Remplir les termes C, P et TVA</v>
      </c>
      <c r="BU472" s="55"/>
      <c r="BV472" s="65"/>
      <c r="BW472" s="56"/>
      <c r="BX472" s="48" t="s">
        <v>64</v>
      </c>
      <c r="BY472" s="99" t="str">
        <f t="shared" si="252"/>
        <v>Remplir la colonne BU ou BW</v>
      </c>
      <c r="BZ472" s="103"/>
      <c r="CA472" s="173" t="str">
        <f t="shared" si="264"/>
        <v>Remplir la colonne M</v>
      </c>
      <c r="CB472" s="179" t="str">
        <f t="shared" si="253"/>
        <v>Remplir la colonne BZ</v>
      </c>
      <c r="CC472" s="297" t="str">
        <f t="shared" si="265"/>
        <v>Remplir la colonne I</v>
      </c>
      <c r="CD472" s="84" t="s">
        <v>64</v>
      </c>
      <c r="CE472" s="315" t="str">
        <f t="shared" si="254"/>
        <v>Remplir les termes C, P et TVA</v>
      </c>
      <c r="CF472" s="61" t="str">
        <f t="shared" si="235"/>
        <v>REMPLIR TYPE DE CLIENT</v>
      </c>
      <c r="CG472" s="107" t="str">
        <f t="shared" si="236"/>
        <v>Montant total de l'aide demandée non indiqué</v>
      </c>
      <c r="CH472" s="1"/>
      <c r="CI472" s="1"/>
      <c r="CJ472" s="1"/>
      <c r="CK472" s="1"/>
      <c r="CL472" s="1"/>
    </row>
    <row r="473" spans="1:90" x14ac:dyDescent="0.25">
      <c r="A473" s="51"/>
      <c r="B473" s="111"/>
      <c r="C473" s="111"/>
      <c r="D473" s="111"/>
      <c r="E473" s="111"/>
      <c r="F473" s="111"/>
      <c r="G473" s="132"/>
      <c r="H473" s="151"/>
      <c r="I473" s="299"/>
      <c r="J473" s="152"/>
      <c r="K473" s="153"/>
      <c r="L473" s="169"/>
      <c r="M473" s="39"/>
      <c r="N473" s="90"/>
      <c r="O473" s="39"/>
      <c r="P473" s="23"/>
      <c r="Q473" s="170">
        <f t="shared" si="233"/>
        <v>0</v>
      </c>
      <c r="R473" s="55"/>
      <c r="S473" s="65"/>
      <c r="T473" s="56"/>
      <c r="U473" s="48" t="s">
        <v>64</v>
      </c>
      <c r="V473" s="99" t="str">
        <f t="shared" si="237"/>
        <v>Remplir la colonne R ou T</v>
      </c>
      <c r="W473" s="103"/>
      <c r="X473" s="173" t="str">
        <f t="shared" si="234"/>
        <v>Remplir la colonne M</v>
      </c>
      <c r="Y473" s="179" t="str">
        <f t="shared" si="238"/>
        <v>Remplir la colonne W</v>
      </c>
      <c r="Z473" s="297" t="str">
        <f t="shared" si="255"/>
        <v>Remplir la colonne I</v>
      </c>
      <c r="AA473" s="84" t="s">
        <v>64</v>
      </c>
      <c r="AB473" s="315" t="str">
        <f t="shared" si="239"/>
        <v>Remplir les termes C, P et TVA</v>
      </c>
      <c r="AC473" s="55"/>
      <c r="AD473" s="65"/>
      <c r="AE473" s="56"/>
      <c r="AF473" s="48" t="s">
        <v>64</v>
      </c>
      <c r="AG473" s="99" t="str">
        <f t="shared" si="240"/>
        <v>Remplir la colonne AC ou AE</v>
      </c>
      <c r="AH473" s="103"/>
      <c r="AI473" s="173" t="str">
        <f t="shared" si="256"/>
        <v>Remplir la colonne M</v>
      </c>
      <c r="AJ473" s="179" t="str">
        <f t="shared" si="241"/>
        <v>Remplir la colonne AH</v>
      </c>
      <c r="AK473" s="297" t="str">
        <f t="shared" si="257"/>
        <v>Remplir la colonne I</v>
      </c>
      <c r="AL473" s="84" t="s">
        <v>64</v>
      </c>
      <c r="AM473" s="315" t="str">
        <f t="shared" si="242"/>
        <v>Remplir les termes C, P et TVA</v>
      </c>
      <c r="AN473" s="55"/>
      <c r="AO473" s="65"/>
      <c r="AP473" s="56"/>
      <c r="AQ473" s="48" t="s">
        <v>64</v>
      </c>
      <c r="AR473" s="99" t="str">
        <f t="shared" si="243"/>
        <v>Remplir la colonne AN ou AP</v>
      </c>
      <c r="AS473" s="103"/>
      <c r="AT473" s="173" t="str">
        <f t="shared" si="258"/>
        <v>Remplir la colonne M</v>
      </c>
      <c r="AU473" s="179" t="str">
        <f t="shared" si="244"/>
        <v>Remplir la colonne AS</v>
      </c>
      <c r="AV473" s="297" t="str">
        <f t="shared" si="259"/>
        <v>Remplir la colonne I</v>
      </c>
      <c r="AW473" s="84" t="s">
        <v>64</v>
      </c>
      <c r="AX473" s="315" t="str">
        <f t="shared" si="245"/>
        <v>Remplir les termes C, P et TVA</v>
      </c>
      <c r="AY473" s="55"/>
      <c r="AZ473" s="65"/>
      <c r="BA473" s="56"/>
      <c r="BB473" s="48" t="s">
        <v>64</v>
      </c>
      <c r="BC473" s="99" t="str">
        <f t="shared" si="246"/>
        <v>Remplir la colonne AY ou BA</v>
      </c>
      <c r="BD473" s="103"/>
      <c r="BE473" s="173" t="str">
        <f t="shared" si="260"/>
        <v>Remplir la colonne M</v>
      </c>
      <c r="BF473" s="179" t="str">
        <f t="shared" si="247"/>
        <v>Remplir la colonne BD</v>
      </c>
      <c r="BG473" s="297" t="str">
        <f t="shared" si="261"/>
        <v>Remplir la colonne I</v>
      </c>
      <c r="BH473" s="84" t="s">
        <v>64</v>
      </c>
      <c r="BI473" s="315" t="str">
        <f t="shared" si="248"/>
        <v>Remplir les termes C, P et TVA</v>
      </c>
      <c r="BJ473" s="55"/>
      <c r="BK473" s="65"/>
      <c r="BL473" s="56"/>
      <c r="BM473" s="48" t="s">
        <v>64</v>
      </c>
      <c r="BN473" s="99" t="str">
        <f t="shared" si="249"/>
        <v>Remplir la colonne BJ ou BL</v>
      </c>
      <c r="BO473" s="103"/>
      <c r="BP473" s="173" t="str">
        <f t="shared" si="262"/>
        <v>Remplir la colonne M</v>
      </c>
      <c r="BQ473" s="179" t="str">
        <f t="shared" si="250"/>
        <v>Remplir la colonne BO</v>
      </c>
      <c r="BR473" s="297" t="str">
        <f t="shared" si="263"/>
        <v>Remplir la colonne I</v>
      </c>
      <c r="BS473" s="84" t="s">
        <v>64</v>
      </c>
      <c r="BT473" s="315" t="str">
        <f t="shared" si="251"/>
        <v>Remplir les termes C, P et TVA</v>
      </c>
      <c r="BU473" s="55"/>
      <c r="BV473" s="65"/>
      <c r="BW473" s="56"/>
      <c r="BX473" s="48" t="s">
        <v>64</v>
      </c>
      <c r="BY473" s="99" t="str">
        <f t="shared" si="252"/>
        <v>Remplir la colonne BU ou BW</v>
      </c>
      <c r="BZ473" s="103"/>
      <c r="CA473" s="173" t="str">
        <f t="shared" si="264"/>
        <v>Remplir la colonne M</v>
      </c>
      <c r="CB473" s="179" t="str">
        <f t="shared" si="253"/>
        <v>Remplir la colonne BZ</v>
      </c>
      <c r="CC473" s="297" t="str">
        <f t="shared" si="265"/>
        <v>Remplir la colonne I</v>
      </c>
      <c r="CD473" s="84" t="s">
        <v>64</v>
      </c>
      <c r="CE473" s="315" t="str">
        <f t="shared" si="254"/>
        <v>Remplir les termes C, P et TVA</v>
      </c>
      <c r="CF473" s="61" t="str">
        <f t="shared" si="235"/>
        <v>REMPLIR TYPE DE CLIENT</v>
      </c>
      <c r="CG473" s="107" t="str">
        <f t="shared" si="236"/>
        <v>Montant total de l'aide demandée non indiqué</v>
      </c>
      <c r="CH473" s="1"/>
      <c r="CI473" s="1"/>
      <c r="CJ473" s="1"/>
      <c r="CK473" s="1"/>
      <c r="CL473" s="1"/>
    </row>
    <row r="474" spans="1:90" x14ac:dyDescent="0.25">
      <c r="A474" s="51"/>
      <c r="B474" s="111"/>
      <c r="C474" s="111"/>
      <c r="D474" s="111"/>
      <c r="E474" s="111"/>
      <c r="F474" s="111"/>
      <c r="G474" s="132"/>
      <c r="H474" s="151"/>
      <c r="I474" s="299"/>
      <c r="J474" s="152"/>
      <c r="K474" s="153"/>
      <c r="L474" s="169"/>
      <c r="M474" s="39"/>
      <c r="N474" s="90"/>
      <c r="O474" s="39"/>
      <c r="P474" s="23"/>
      <c r="Q474" s="170">
        <f t="shared" si="233"/>
        <v>0</v>
      </c>
      <c r="R474" s="55"/>
      <c r="S474" s="65"/>
      <c r="T474" s="56"/>
      <c r="U474" s="48" t="s">
        <v>64</v>
      </c>
      <c r="V474" s="99" t="str">
        <f t="shared" si="237"/>
        <v>Remplir la colonne R ou T</v>
      </c>
      <c r="W474" s="103"/>
      <c r="X474" s="173" t="str">
        <f t="shared" si="234"/>
        <v>Remplir la colonne M</v>
      </c>
      <c r="Y474" s="179" t="str">
        <f t="shared" si="238"/>
        <v>Remplir la colonne W</v>
      </c>
      <c r="Z474" s="297" t="str">
        <f t="shared" si="255"/>
        <v>Remplir la colonne I</v>
      </c>
      <c r="AA474" s="84" t="s">
        <v>64</v>
      </c>
      <c r="AB474" s="315" t="str">
        <f t="shared" si="239"/>
        <v>Remplir les termes C, P et TVA</v>
      </c>
      <c r="AC474" s="55"/>
      <c r="AD474" s="65"/>
      <c r="AE474" s="56"/>
      <c r="AF474" s="48" t="s">
        <v>64</v>
      </c>
      <c r="AG474" s="99" t="str">
        <f t="shared" si="240"/>
        <v>Remplir la colonne AC ou AE</v>
      </c>
      <c r="AH474" s="103"/>
      <c r="AI474" s="173" t="str">
        <f t="shared" si="256"/>
        <v>Remplir la colonne M</v>
      </c>
      <c r="AJ474" s="179" t="str">
        <f t="shared" si="241"/>
        <v>Remplir la colonne AH</v>
      </c>
      <c r="AK474" s="297" t="str">
        <f t="shared" si="257"/>
        <v>Remplir la colonne I</v>
      </c>
      <c r="AL474" s="84" t="s">
        <v>64</v>
      </c>
      <c r="AM474" s="315" t="str">
        <f t="shared" si="242"/>
        <v>Remplir les termes C, P et TVA</v>
      </c>
      <c r="AN474" s="55"/>
      <c r="AO474" s="65"/>
      <c r="AP474" s="56"/>
      <c r="AQ474" s="48" t="s">
        <v>64</v>
      </c>
      <c r="AR474" s="99" t="str">
        <f t="shared" si="243"/>
        <v>Remplir la colonne AN ou AP</v>
      </c>
      <c r="AS474" s="103"/>
      <c r="AT474" s="173" t="str">
        <f t="shared" si="258"/>
        <v>Remplir la colonne M</v>
      </c>
      <c r="AU474" s="179" t="str">
        <f t="shared" si="244"/>
        <v>Remplir la colonne AS</v>
      </c>
      <c r="AV474" s="297" t="str">
        <f t="shared" si="259"/>
        <v>Remplir la colonne I</v>
      </c>
      <c r="AW474" s="84" t="s">
        <v>64</v>
      </c>
      <c r="AX474" s="315" t="str">
        <f t="shared" si="245"/>
        <v>Remplir les termes C, P et TVA</v>
      </c>
      <c r="AY474" s="55"/>
      <c r="AZ474" s="65"/>
      <c r="BA474" s="56"/>
      <c r="BB474" s="48" t="s">
        <v>64</v>
      </c>
      <c r="BC474" s="99" t="str">
        <f t="shared" si="246"/>
        <v>Remplir la colonne AY ou BA</v>
      </c>
      <c r="BD474" s="103"/>
      <c r="BE474" s="173" t="str">
        <f t="shared" si="260"/>
        <v>Remplir la colonne M</v>
      </c>
      <c r="BF474" s="179" t="str">
        <f t="shared" si="247"/>
        <v>Remplir la colonne BD</v>
      </c>
      <c r="BG474" s="297" t="str">
        <f t="shared" si="261"/>
        <v>Remplir la colonne I</v>
      </c>
      <c r="BH474" s="84" t="s">
        <v>64</v>
      </c>
      <c r="BI474" s="315" t="str">
        <f t="shared" si="248"/>
        <v>Remplir les termes C, P et TVA</v>
      </c>
      <c r="BJ474" s="55"/>
      <c r="BK474" s="65"/>
      <c r="BL474" s="56"/>
      <c r="BM474" s="48" t="s">
        <v>64</v>
      </c>
      <c r="BN474" s="99" t="str">
        <f t="shared" si="249"/>
        <v>Remplir la colonne BJ ou BL</v>
      </c>
      <c r="BO474" s="103"/>
      <c r="BP474" s="173" t="str">
        <f t="shared" si="262"/>
        <v>Remplir la colonne M</v>
      </c>
      <c r="BQ474" s="179" t="str">
        <f t="shared" si="250"/>
        <v>Remplir la colonne BO</v>
      </c>
      <c r="BR474" s="297" t="str">
        <f t="shared" si="263"/>
        <v>Remplir la colonne I</v>
      </c>
      <c r="BS474" s="84" t="s">
        <v>64</v>
      </c>
      <c r="BT474" s="315" t="str">
        <f t="shared" si="251"/>
        <v>Remplir les termes C, P et TVA</v>
      </c>
      <c r="BU474" s="55"/>
      <c r="BV474" s="65"/>
      <c r="BW474" s="56"/>
      <c r="BX474" s="48" t="s">
        <v>64</v>
      </c>
      <c r="BY474" s="99" t="str">
        <f t="shared" si="252"/>
        <v>Remplir la colonne BU ou BW</v>
      </c>
      <c r="BZ474" s="103"/>
      <c r="CA474" s="173" t="str">
        <f t="shared" si="264"/>
        <v>Remplir la colonne M</v>
      </c>
      <c r="CB474" s="179" t="str">
        <f t="shared" si="253"/>
        <v>Remplir la colonne BZ</v>
      </c>
      <c r="CC474" s="297" t="str">
        <f t="shared" si="265"/>
        <v>Remplir la colonne I</v>
      </c>
      <c r="CD474" s="84" t="s">
        <v>64</v>
      </c>
      <c r="CE474" s="315" t="str">
        <f t="shared" si="254"/>
        <v>Remplir les termes C, P et TVA</v>
      </c>
      <c r="CF474" s="61" t="str">
        <f t="shared" si="235"/>
        <v>REMPLIR TYPE DE CLIENT</v>
      </c>
      <c r="CG474" s="107" t="str">
        <f t="shared" si="236"/>
        <v>Montant total de l'aide demandée non indiqué</v>
      </c>
      <c r="CH474" s="1"/>
      <c r="CI474" s="1"/>
      <c r="CJ474" s="1"/>
      <c r="CK474" s="1"/>
      <c r="CL474" s="1"/>
    </row>
    <row r="475" spans="1:90" x14ac:dyDescent="0.25">
      <c r="A475" s="51"/>
      <c r="B475" s="111"/>
      <c r="C475" s="111"/>
      <c r="D475" s="111"/>
      <c r="E475" s="111"/>
      <c r="F475" s="111"/>
      <c r="G475" s="132"/>
      <c r="H475" s="151"/>
      <c r="I475" s="299"/>
      <c r="J475" s="152"/>
      <c r="K475" s="153"/>
      <c r="L475" s="169"/>
      <c r="M475" s="39"/>
      <c r="N475" s="90"/>
      <c r="O475" s="39"/>
      <c r="P475" s="23"/>
      <c r="Q475" s="170">
        <f t="shared" si="233"/>
        <v>0</v>
      </c>
      <c r="R475" s="55"/>
      <c r="S475" s="65"/>
      <c r="T475" s="56"/>
      <c r="U475" s="48" t="s">
        <v>64</v>
      </c>
      <c r="V475" s="99" t="str">
        <f t="shared" si="237"/>
        <v>Remplir la colonne R ou T</v>
      </c>
      <c r="W475" s="103"/>
      <c r="X475" s="173" t="str">
        <f t="shared" si="234"/>
        <v>Remplir la colonne M</v>
      </c>
      <c r="Y475" s="179" t="str">
        <f t="shared" si="238"/>
        <v>Remplir la colonne W</v>
      </c>
      <c r="Z475" s="297" t="str">
        <f t="shared" si="255"/>
        <v>Remplir la colonne I</v>
      </c>
      <c r="AA475" s="84" t="s">
        <v>64</v>
      </c>
      <c r="AB475" s="315" t="str">
        <f t="shared" si="239"/>
        <v>Remplir les termes C, P et TVA</v>
      </c>
      <c r="AC475" s="55"/>
      <c r="AD475" s="65"/>
      <c r="AE475" s="56"/>
      <c r="AF475" s="48" t="s">
        <v>64</v>
      </c>
      <c r="AG475" s="99" t="str">
        <f t="shared" si="240"/>
        <v>Remplir la colonne AC ou AE</v>
      </c>
      <c r="AH475" s="103"/>
      <c r="AI475" s="173" t="str">
        <f t="shared" si="256"/>
        <v>Remplir la colonne M</v>
      </c>
      <c r="AJ475" s="179" t="str">
        <f t="shared" si="241"/>
        <v>Remplir la colonne AH</v>
      </c>
      <c r="AK475" s="297" t="str">
        <f t="shared" si="257"/>
        <v>Remplir la colonne I</v>
      </c>
      <c r="AL475" s="84" t="s">
        <v>64</v>
      </c>
      <c r="AM475" s="315" t="str">
        <f t="shared" si="242"/>
        <v>Remplir les termes C, P et TVA</v>
      </c>
      <c r="AN475" s="55"/>
      <c r="AO475" s="65"/>
      <c r="AP475" s="56"/>
      <c r="AQ475" s="48" t="s">
        <v>64</v>
      </c>
      <c r="AR475" s="99" t="str">
        <f t="shared" si="243"/>
        <v>Remplir la colonne AN ou AP</v>
      </c>
      <c r="AS475" s="103"/>
      <c r="AT475" s="173" t="str">
        <f t="shared" si="258"/>
        <v>Remplir la colonne M</v>
      </c>
      <c r="AU475" s="179" t="str">
        <f t="shared" si="244"/>
        <v>Remplir la colonne AS</v>
      </c>
      <c r="AV475" s="297" t="str">
        <f t="shared" si="259"/>
        <v>Remplir la colonne I</v>
      </c>
      <c r="AW475" s="84" t="s">
        <v>64</v>
      </c>
      <c r="AX475" s="315" t="str">
        <f t="shared" si="245"/>
        <v>Remplir les termes C, P et TVA</v>
      </c>
      <c r="AY475" s="55"/>
      <c r="AZ475" s="65"/>
      <c r="BA475" s="56"/>
      <c r="BB475" s="48" t="s">
        <v>64</v>
      </c>
      <c r="BC475" s="99" t="str">
        <f t="shared" si="246"/>
        <v>Remplir la colonne AY ou BA</v>
      </c>
      <c r="BD475" s="103"/>
      <c r="BE475" s="173" t="str">
        <f t="shared" si="260"/>
        <v>Remplir la colonne M</v>
      </c>
      <c r="BF475" s="179" t="str">
        <f t="shared" si="247"/>
        <v>Remplir la colonne BD</v>
      </c>
      <c r="BG475" s="297" t="str">
        <f t="shared" si="261"/>
        <v>Remplir la colonne I</v>
      </c>
      <c r="BH475" s="84" t="s">
        <v>64</v>
      </c>
      <c r="BI475" s="315" t="str">
        <f t="shared" si="248"/>
        <v>Remplir les termes C, P et TVA</v>
      </c>
      <c r="BJ475" s="55"/>
      <c r="BK475" s="65"/>
      <c r="BL475" s="56"/>
      <c r="BM475" s="48" t="s">
        <v>64</v>
      </c>
      <c r="BN475" s="99" t="str">
        <f t="shared" si="249"/>
        <v>Remplir la colonne BJ ou BL</v>
      </c>
      <c r="BO475" s="103"/>
      <c r="BP475" s="173" t="str">
        <f t="shared" si="262"/>
        <v>Remplir la colonne M</v>
      </c>
      <c r="BQ475" s="179" t="str">
        <f t="shared" si="250"/>
        <v>Remplir la colonne BO</v>
      </c>
      <c r="BR475" s="297" t="str">
        <f t="shared" si="263"/>
        <v>Remplir la colonne I</v>
      </c>
      <c r="BS475" s="84" t="s">
        <v>64</v>
      </c>
      <c r="BT475" s="315" t="str">
        <f t="shared" si="251"/>
        <v>Remplir les termes C, P et TVA</v>
      </c>
      <c r="BU475" s="55"/>
      <c r="BV475" s="65"/>
      <c r="BW475" s="56"/>
      <c r="BX475" s="48" t="s">
        <v>64</v>
      </c>
      <c r="BY475" s="99" t="str">
        <f t="shared" si="252"/>
        <v>Remplir la colonne BU ou BW</v>
      </c>
      <c r="BZ475" s="103"/>
      <c r="CA475" s="173" t="str">
        <f t="shared" si="264"/>
        <v>Remplir la colonne M</v>
      </c>
      <c r="CB475" s="179" t="str">
        <f t="shared" si="253"/>
        <v>Remplir la colonne BZ</v>
      </c>
      <c r="CC475" s="297" t="str">
        <f t="shared" si="265"/>
        <v>Remplir la colonne I</v>
      </c>
      <c r="CD475" s="84" t="s">
        <v>64</v>
      </c>
      <c r="CE475" s="315" t="str">
        <f t="shared" si="254"/>
        <v>Remplir les termes C, P et TVA</v>
      </c>
      <c r="CF475" s="61" t="str">
        <f t="shared" si="235"/>
        <v>REMPLIR TYPE DE CLIENT</v>
      </c>
      <c r="CG475" s="107" t="str">
        <f t="shared" si="236"/>
        <v>Montant total de l'aide demandée non indiqué</v>
      </c>
      <c r="CH475" s="1"/>
      <c r="CI475" s="1"/>
      <c r="CJ475" s="1"/>
      <c r="CK475" s="1"/>
      <c r="CL475" s="1"/>
    </row>
    <row r="476" spans="1:90" x14ac:dyDescent="0.25">
      <c r="A476" s="51"/>
      <c r="B476" s="111"/>
      <c r="C476" s="111"/>
      <c r="D476" s="111"/>
      <c r="E476" s="111"/>
      <c r="F476" s="111"/>
      <c r="G476" s="132"/>
      <c r="H476" s="151"/>
      <c r="I476" s="299"/>
      <c r="J476" s="152"/>
      <c r="K476" s="153"/>
      <c r="L476" s="169"/>
      <c r="M476" s="39"/>
      <c r="N476" s="90"/>
      <c r="O476" s="39"/>
      <c r="P476" s="23"/>
      <c r="Q476" s="170">
        <f t="shared" si="233"/>
        <v>0</v>
      </c>
      <c r="R476" s="55"/>
      <c r="S476" s="65"/>
      <c r="T476" s="56"/>
      <c r="U476" s="48" t="s">
        <v>64</v>
      </c>
      <c r="V476" s="99" t="str">
        <f t="shared" si="237"/>
        <v>Remplir la colonne R ou T</v>
      </c>
      <c r="W476" s="103"/>
      <c r="X476" s="173" t="str">
        <f t="shared" si="234"/>
        <v>Remplir la colonne M</v>
      </c>
      <c r="Y476" s="179" t="str">
        <f t="shared" si="238"/>
        <v>Remplir la colonne W</v>
      </c>
      <c r="Z476" s="297" t="str">
        <f t="shared" si="255"/>
        <v>Remplir la colonne I</v>
      </c>
      <c r="AA476" s="84" t="s">
        <v>64</v>
      </c>
      <c r="AB476" s="315" t="str">
        <f t="shared" si="239"/>
        <v>Remplir les termes C, P et TVA</v>
      </c>
      <c r="AC476" s="55"/>
      <c r="AD476" s="65"/>
      <c r="AE476" s="56"/>
      <c r="AF476" s="48" t="s">
        <v>64</v>
      </c>
      <c r="AG476" s="99" t="str">
        <f t="shared" si="240"/>
        <v>Remplir la colonne AC ou AE</v>
      </c>
      <c r="AH476" s="103"/>
      <c r="AI476" s="173" t="str">
        <f t="shared" si="256"/>
        <v>Remplir la colonne M</v>
      </c>
      <c r="AJ476" s="179" t="str">
        <f t="shared" si="241"/>
        <v>Remplir la colonne AH</v>
      </c>
      <c r="AK476" s="297" t="str">
        <f t="shared" si="257"/>
        <v>Remplir la colonne I</v>
      </c>
      <c r="AL476" s="84" t="s">
        <v>64</v>
      </c>
      <c r="AM476" s="315" t="str">
        <f t="shared" si="242"/>
        <v>Remplir les termes C, P et TVA</v>
      </c>
      <c r="AN476" s="55"/>
      <c r="AO476" s="65"/>
      <c r="AP476" s="56"/>
      <c r="AQ476" s="48" t="s">
        <v>64</v>
      </c>
      <c r="AR476" s="99" t="str">
        <f t="shared" si="243"/>
        <v>Remplir la colonne AN ou AP</v>
      </c>
      <c r="AS476" s="103"/>
      <c r="AT476" s="173" t="str">
        <f t="shared" si="258"/>
        <v>Remplir la colonne M</v>
      </c>
      <c r="AU476" s="179" t="str">
        <f t="shared" si="244"/>
        <v>Remplir la colonne AS</v>
      </c>
      <c r="AV476" s="297" t="str">
        <f t="shared" si="259"/>
        <v>Remplir la colonne I</v>
      </c>
      <c r="AW476" s="84" t="s">
        <v>64</v>
      </c>
      <c r="AX476" s="315" t="str">
        <f t="shared" si="245"/>
        <v>Remplir les termes C, P et TVA</v>
      </c>
      <c r="AY476" s="55"/>
      <c r="AZ476" s="65"/>
      <c r="BA476" s="56"/>
      <c r="BB476" s="48" t="s">
        <v>64</v>
      </c>
      <c r="BC476" s="99" t="str">
        <f t="shared" si="246"/>
        <v>Remplir la colonne AY ou BA</v>
      </c>
      <c r="BD476" s="103"/>
      <c r="BE476" s="173" t="str">
        <f t="shared" si="260"/>
        <v>Remplir la colonne M</v>
      </c>
      <c r="BF476" s="179" t="str">
        <f t="shared" si="247"/>
        <v>Remplir la colonne BD</v>
      </c>
      <c r="BG476" s="297" t="str">
        <f t="shared" si="261"/>
        <v>Remplir la colonne I</v>
      </c>
      <c r="BH476" s="84" t="s">
        <v>64</v>
      </c>
      <c r="BI476" s="315" t="str">
        <f t="shared" si="248"/>
        <v>Remplir les termes C, P et TVA</v>
      </c>
      <c r="BJ476" s="55"/>
      <c r="BK476" s="65"/>
      <c r="BL476" s="56"/>
      <c r="BM476" s="48" t="s">
        <v>64</v>
      </c>
      <c r="BN476" s="99" t="str">
        <f t="shared" si="249"/>
        <v>Remplir la colonne BJ ou BL</v>
      </c>
      <c r="BO476" s="103"/>
      <c r="BP476" s="173" t="str">
        <f t="shared" si="262"/>
        <v>Remplir la colonne M</v>
      </c>
      <c r="BQ476" s="179" t="str">
        <f t="shared" si="250"/>
        <v>Remplir la colonne BO</v>
      </c>
      <c r="BR476" s="297" t="str">
        <f t="shared" si="263"/>
        <v>Remplir la colonne I</v>
      </c>
      <c r="BS476" s="84" t="s">
        <v>64</v>
      </c>
      <c r="BT476" s="315" t="str">
        <f t="shared" si="251"/>
        <v>Remplir les termes C, P et TVA</v>
      </c>
      <c r="BU476" s="55"/>
      <c r="BV476" s="65"/>
      <c r="BW476" s="56"/>
      <c r="BX476" s="48" t="s">
        <v>64</v>
      </c>
      <c r="BY476" s="99" t="str">
        <f t="shared" si="252"/>
        <v>Remplir la colonne BU ou BW</v>
      </c>
      <c r="BZ476" s="103"/>
      <c r="CA476" s="173" t="str">
        <f t="shared" si="264"/>
        <v>Remplir la colonne M</v>
      </c>
      <c r="CB476" s="179" t="str">
        <f t="shared" si="253"/>
        <v>Remplir la colonne BZ</v>
      </c>
      <c r="CC476" s="297" t="str">
        <f t="shared" si="265"/>
        <v>Remplir la colonne I</v>
      </c>
      <c r="CD476" s="84" t="s">
        <v>64</v>
      </c>
      <c r="CE476" s="315" t="str">
        <f t="shared" si="254"/>
        <v>Remplir les termes C, P et TVA</v>
      </c>
      <c r="CF476" s="61" t="str">
        <f t="shared" si="235"/>
        <v>REMPLIR TYPE DE CLIENT</v>
      </c>
      <c r="CG476" s="107" t="str">
        <f t="shared" si="236"/>
        <v>Montant total de l'aide demandée non indiqué</v>
      </c>
      <c r="CH476" s="1"/>
      <c r="CI476" s="1"/>
      <c r="CJ476" s="1"/>
      <c r="CK476" s="1"/>
      <c r="CL476" s="1"/>
    </row>
    <row r="477" spans="1:90" x14ac:dyDescent="0.25">
      <c r="A477" s="51"/>
      <c r="B477" s="111"/>
      <c r="C477" s="111"/>
      <c r="D477" s="111"/>
      <c r="E477" s="111"/>
      <c r="F477" s="111"/>
      <c r="G477" s="132"/>
      <c r="H477" s="151"/>
      <c r="I477" s="299"/>
      <c r="J477" s="152"/>
      <c r="K477" s="153"/>
      <c r="L477" s="169"/>
      <c r="M477" s="39"/>
      <c r="N477" s="90"/>
      <c r="O477" s="39"/>
      <c r="P477" s="23"/>
      <c r="Q477" s="170">
        <f t="shared" si="233"/>
        <v>0</v>
      </c>
      <c r="R477" s="55"/>
      <c r="S477" s="65"/>
      <c r="T477" s="56"/>
      <c r="U477" s="48" t="s">
        <v>64</v>
      </c>
      <c r="V477" s="99" t="str">
        <f t="shared" si="237"/>
        <v>Remplir la colonne R ou T</v>
      </c>
      <c r="W477" s="103"/>
      <c r="X477" s="173" t="str">
        <f t="shared" si="234"/>
        <v>Remplir la colonne M</v>
      </c>
      <c r="Y477" s="179" t="str">
        <f t="shared" si="238"/>
        <v>Remplir la colonne W</v>
      </c>
      <c r="Z477" s="297" t="str">
        <f t="shared" si="255"/>
        <v>Remplir la colonne I</v>
      </c>
      <c r="AA477" s="84" t="s">
        <v>64</v>
      </c>
      <c r="AB477" s="315" t="str">
        <f t="shared" si="239"/>
        <v>Remplir les termes C, P et TVA</v>
      </c>
      <c r="AC477" s="55"/>
      <c r="AD477" s="65"/>
      <c r="AE477" s="56"/>
      <c r="AF477" s="48" t="s">
        <v>64</v>
      </c>
      <c r="AG477" s="99" t="str">
        <f t="shared" si="240"/>
        <v>Remplir la colonne AC ou AE</v>
      </c>
      <c r="AH477" s="103"/>
      <c r="AI477" s="173" t="str">
        <f t="shared" si="256"/>
        <v>Remplir la colonne M</v>
      </c>
      <c r="AJ477" s="179" t="str">
        <f t="shared" si="241"/>
        <v>Remplir la colonne AH</v>
      </c>
      <c r="AK477" s="297" t="str">
        <f t="shared" si="257"/>
        <v>Remplir la colonne I</v>
      </c>
      <c r="AL477" s="84" t="s">
        <v>64</v>
      </c>
      <c r="AM477" s="315" t="str">
        <f t="shared" si="242"/>
        <v>Remplir les termes C, P et TVA</v>
      </c>
      <c r="AN477" s="55"/>
      <c r="AO477" s="65"/>
      <c r="AP477" s="56"/>
      <c r="AQ477" s="48" t="s">
        <v>64</v>
      </c>
      <c r="AR477" s="99" t="str">
        <f t="shared" si="243"/>
        <v>Remplir la colonne AN ou AP</v>
      </c>
      <c r="AS477" s="103"/>
      <c r="AT477" s="173" t="str">
        <f t="shared" si="258"/>
        <v>Remplir la colonne M</v>
      </c>
      <c r="AU477" s="179" t="str">
        <f t="shared" si="244"/>
        <v>Remplir la colonne AS</v>
      </c>
      <c r="AV477" s="297" t="str">
        <f t="shared" si="259"/>
        <v>Remplir la colonne I</v>
      </c>
      <c r="AW477" s="84" t="s">
        <v>64</v>
      </c>
      <c r="AX477" s="315" t="str">
        <f t="shared" si="245"/>
        <v>Remplir les termes C, P et TVA</v>
      </c>
      <c r="AY477" s="55"/>
      <c r="AZ477" s="65"/>
      <c r="BA477" s="56"/>
      <c r="BB477" s="48" t="s">
        <v>64</v>
      </c>
      <c r="BC477" s="99" t="str">
        <f t="shared" si="246"/>
        <v>Remplir la colonne AY ou BA</v>
      </c>
      <c r="BD477" s="103"/>
      <c r="BE477" s="173" t="str">
        <f t="shared" si="260"/>
        <v>Remplir la colonne M</v>
      </c>
      <c r="BF477" s="179" t="str">
        <f t="shared" si="247"/>
        <v>Remplir la colonne BD</v>
      </c>
      <c r="BG477" s="297" t="str">
        <f t="shared" si="261"/>
        <v>Remplir la colonne I</v>
      </c>
      <c r="BH477" s="84" t="s">
        <v>64</v>
      </c>
      <c r="BI477" s="315" t="str">
        <f t="shared" si="248"/>
        <v>Remplir les termes C, P et TVA</v>
      </c>
      <c r="BJ477" s="55"/>
      <c r="BK477" s="65"/>
      <c r="BL477" s="56"/>
      <c r="BM477" s="48" t="s">
        <v>64</v>
      </c>
      <c r="BN477" s="99" t="str">
        <f t="shared" si="249"/>
        <v>Remplir la colonne BJ ou BL</v>
      </c>
      <c r="BO477" s="103"/>
      <c r="BP477" s="173" t="str">
        <f t="shared" si="262"/>
        <v>Remplir la colonne M</v>
      </c>
      <c r="BQ477" s="179" t="str">
        <f t="shared" si="250"/>
        <v>Remplir la colonne BO</v>
      </c>
      <c r="BR477" s="297" t="str">
        <f t="shared" si="263"/>
        <v>Remplir la colonne I</v>
      </c>
      <c r="BS477" s="84" t="s">
        <v>64</v>
      </c>
      <c r="BT477" s="315" t="str">
        <f t="shared" si="251"/>
        <v>Remplir les termes C, P et TVA</v>
      </c>
      <c r="BU477" s="55"/>
      <c r="BV477" s="65"/>
      <c r="BW477" s="56"/>
      <c r="BX477" s="48" t="s">
        <v>64</v>
      </c>
      <c r="BY477" s="99" t="str">
        <f t="shared" si="252"/>
        <v>Remplir la colonne BU ou BW</v>
      </c>
      <c r="BZ477" s="103"/>
      <c r="CA477" s="173" t="str">
        <f t="shared" si="264"/>
        <v>Remplir la colonne M</v>
      </c>
      <c r="CB477" s="179" t="str">
        <f t="shared" si="253"/>
        <v>Remplir la colonne BZ</v>
      </c>
      <c r="CC477" s="297" t="str">
        <f t="shared" si="265"/>
        <v>Remplir la colonne I</v>
      </c>
      <c r="CD477" s="84" t="s">
        <v>64</v>
      </c>
      <c r="CE477" s="315" t="str">
        <f t="shared" si="254"/>
        <v>Remplir les termes C, P et TVA</v>
      </c>
      <c r="CF477" s="61" t="str">
        <f t="shared" si="235"/>
        <v>REMPLIR TYPE DE CLIENT</v>
      </c>
      <c r="CG477" s="107" t="str">
        <f t="shared" si="236"/>
        <v>Montant total de l'aide demandée non indiqué</v>
      </c>
      <c r="CH477" s="1"/>
      <c r="CI477" s="1"/>
      <c r="CJ477" s="1"/>
      <c r="CK477" s="1"/>
      <c r="CL477" s="1"/>
    </row>
    <row r="478" spans="1:90" x14ac:dyDescent="0.25">
      <c r="A478" s="51"/>
      <c r="B478" s="111"/>
      <c r="C478" s="111"/>
      <c r="D478" s="111"/>
      <c r="E478" s="111"/>
      <c r="F478" s="111"/>
      <c r="G478" s="132"/>
      <c r="H478" s="151"/>
      <c r="I478" s="299"/>
      <c r="J478" s="152"/>
      <c r="K478" s="153"/>
      <c r="L478" s="169"/>
      <c r="M478" s="39"/>
      <c r="N478" s="90"/>
      <c r="O478" s="39"/>
      <c r="P478" s="23"/>
      <c r="Q478" s="170">
        <f t="shared" si="233"/>
        <v>0</v>
      </c>
      <c r="R478" s="55"/>
      <c r="S478" s="65"/>
      <c r="T478" s="56"/>
      <c r="U478" s="48" t="s">
        <v>64</v>
      </c>
      <c r="V478" s="99" t="str">
        <f t="shared" si="237"/>
        <v>Remplir la colonne R ou T</v>
      </c>
      <c r="W478" s="103"/>
      <c r="X478" s="173" t="str">
        <f t="shared" si="234"/>
        <v>Remplir la colonne M</v>
      </c>
      <c r="Y478" s="179" t="str">
        <f t="shared" si="238"/>
        <v>Remplir la colonne W</v>
      </c>
      <c r="Z478" s="297" t="str">
        <f t="shared" si="255"/>
        <v>Remplir la colonne I</v>
      </c>
      <c r="AA478" s="84" t="s">
        <v>64</v>
      </c>
      <c r="AB478" s="315" t="str">
        <f t="shared" si="239"/>
        <v>Remplir les termes C, P et TVA</v>
      </c>
      <c r="AC478" s="55"/>
      <c r="AD478" s="65"/>
      <c r="AE478" s="56"/>
      <c r="AF478" s="48" t="s">
        <v>64</v>
      </c>
      <c r="AG478" s="99" t="str">
        <f t="shared" si="240"/>
        <v>Remplir la colonne AC ou AE</v>
      </c>
      <c r="AH478" s="103"/>
      <c r="AI478" s="173" t="str">
        <f t="shared" si="256"/>
        <v>Remplir la colonne M</v>
      </c>
      <c r="AJ478" s="179" t="str">
        <f t="shared" si="241"/>
        <v>Remplir la colonne AH</v>
      </c>
      <c r="AK478" s="297" t="str">
        <f t="shared" si="257"/>
        <v>Remplir la colonne I</v>
      </c>
      <c r="AL478" s="84" t="s">
        <v>64</v>
      </c>
      <c r="AM478" s="315" t="str">
        <f t="shared" si="242"/>
        <v>Remplir les termes C, P et TVA</v>
      </c>
      <c r="AN478" s="55"/>
      <c r="AO478" s="65"/>
      <c r="AP478" s="56"/>
      <c r="AQ478" s="48" t="s">
        <v>64</v>
      </c>
      <c r="AR478" s="99" t="str">
        <f t="shared" si="243"/>
        <v>Remplir la colonne AN ou AP</v>
      </c>
      <c r="AS478" s="103"/>
      <c r="AT478" s="173" t="str">
        <f t="shared" si="258"/>
        <v>Remplir la colonne M</v>
      </c>
      <c r="AU478" s="179" t="str">
        <f t="shared" si="244"/>
        <v>Remplir la colonne AS</v>
      </c>
      <c r="AV478" s="297" t="str">
        <f t="shared" si="259"/>
        <v>Remplir la colonne I</v>
      </c>
      <c r="AW478" s="84" t="s">
        <v>64</v>
      </c>
      <c r="AX478" s="315" t="str">
        <f t="shared" si="245"/>
        <v>Remplir les termes C, P et TVA</v>
      </c>
      <c r="AY478" s="55"/>
      <c r="AZ478" s="65"/>
      <c r="BA478" s="56"/>
      <c r="BB478" s="48" t="s">
        <v>64</v>
      </c>
      <c r="BC478" s="99" t="str">
        <f t="shared" si="246"/>
        <v>Remplir la colonne AY ou BA</v>
      </c>
      <c r="BD478" s="103"/>
      <c r="BE478" s="173" t="str">
        <f t="shared" si="260"/>
        <v>Remplir la colonne M</v>
      </c>
      <c r="BF478" s="179" t="str">
        <f t="shared" si="247"/>
        <v>Remplir la colonne BD</v>
      </c>
      <c r="BG478" s="297" t="str">
        <f t="shared" si="261"/>
        <v>Remplir la colonne I</v>
      </c>
      <c r="BH478" s="84" t="s">
        <v>64</v>
      </c>
      <c r="BI478" s="315" t="str">
        <f t="shared" si="248"/>
        <v>Remplir les termes C, P et TVA</v>
      </c>
      <c r="BJ478" s="55"/>
      <c r="BK478" s="65"/>
      <c r="BL478" s="56"/>
      <c r="BM478" s="48" t="s">
        <v>64</v>
      </c>
      <c r="BN478" s="99" t="str">
        <f t="shared" si="249"/>
        <v>Remplir la colonne BJ ou BL</v>
      </c>
      <c r="BO478" s="103"/>
      <c r="BP478" s="173" t="str">
        <f t="shared" si="262"/>
        <v>Remplir la colonne M</v>
      </c>
      <c r="BQ478" s="179" t="str">
        <f t="shared" si="250"/>
        <v>Remplir la colonne BO</v>
      </c>
      <c r="BR478" s="297" t="str">
        <f t="shared" si="263"/>
        <v>Remplir la colonne I</v>
      </c>
      <c r="BS478" s="84" t="s">
        <v>64</v>
      </c>
      <c r="BT478" s="315" t="str">
        <f t="shared" si="251"/>
        <v>Remplir les termes C, P et TVA</v>
      </c>
      <c r="BU478" s="55"/>
      <c r="BV478" s="65"/>
      <c r="BW478" s="56"/>
      <c r="BX478" s="48" t="s">
        <v>64</v>
      </c>
      <c r="BY478" s="99" t="str">
        <f t="shared" si="252"/>
        <v>Remplir la colonne BU ou BW</v>
      </c>
      <c r="BZ478" s="103"/>
      <c r="CA478" s="173" t="str">
        <f t="shared" si="264"/>
        <v>Remplir la colonne M</v>
      </c>
      <c r="CB478" s="179" t="str">
        <f t="shared" si="253"/>
        <v>Remplir la colonne BZ</v>
      </c>
      <c r="CC478" s="297" t="str">
        <f t="shared" si="265"/>
        <v>Remplir la colonne I</v>
      </c>
      <c r="CD478" s="84" t="s">
        <v>64</v>
      </c>
      <c r="CE478" s="315" t="str">
        <f t="shared" si="254"/>
        <v>Remplir les termes C, P et TVA</v>
      </c>
      <c r="CF478" s="61" t="str">
        <f t="shared" si="235"/>
        <v>REMPLIR TYPE DE CLIENT</v>
      </c>
      <c r="CG478" s="107" t="str">
        <f t="shared" si="236"/>
        <v>Montant total de l'aide demandée non indiqué</v>
      </c>
      <c r="CH478" s="1"/>
      <c r="CI478" s="1"/>
      <c r="CJ478" s="1"/>
      <c r="CK478" s="1"/>
      <c r="CL478" s="1"/>
    </row>
    <row r="479" spans="1:90" x14ac:dyDescent="0.25">
      <c r="A479" s="51"/>
      <c r="B479" s="111"/>
      <c r="C479" s="111"/>
      <c r="D479" s="111"/>
      <c r="E479" s="111"/>
      <c r="F479" s="111"/>
      <c r="G479" s="132"/>
      <c r="H479" s="151"/>
      <c r="I479" s="299"/>
      <c r="J479" s="152"/>
      <c r="K479" s="153"/>
      <c r="L479" s="169"/>
      <c r="M479" s="39"/>
      <c r="N479" s="90"/>
      <c r="O479" s="39"/>
      <c r="P479" s="23"/>
      <c r="Q479" s="170">
        <f t="shared" si="233"/>
        <v>0</v>
      </c>
      <c r="R479" s="55"/>
      <c r="S479" s="65"/>
      <c r="T479" s="56"/>
      <c r="U479" s="48" t="s">
        <v>64</v>
      </c>
      <c r="V479" s="99" t="str">
        <f t="shared" si="237"/>
        <v>Remplir la colonne R ou T</v>
      </c>
      <c r="W479" s="103"/>
      <c r="X479" s="173" t="str">
        <f t="shared" si="234"/>
        <v>Remplir la colonne M</v>
      </c>
      <c r="Y479" s="179" t="str">
        <f t="shared" si="238"/>
        <v>Remplir la colonne W</v>
      </c>
      <c r="Z479" s="297" t="str">
        <f t="shared" si="255"/>
        <v>Remplir la colonne I</v>
      </c>
      <c r="AA479" s="84" t="s">
        <v>64</v>
      </c>
      <c r="AB479" s="315" t="str">
        <f t="shared" si="239"/>
        <v>Remplir les termes C, P et TVA</v>
      </c>
      <c r="AC479" s="55"/>
      <c r="AD479" s="65"/>
      <c r="AE479" s="56"/>
      <c r="AF479" s="48" t="s">
        <v>64</v>
      </c>
      <c r="AG479" s="99" t="str">
        <f t="shared" si="240"/>
        <v>Remplir la colonne AC ou AE</v>
      </c>
      <c r="AH479" s="103"/>
      <c r="AI479" s="173" t="str">
        <f t="shared" si="256"/>
        <v>Remplir la colonne M</v>
      </c>
      <c r="AJ479" s="179" t="str">
        <f t="shared" si="241"/>
        <v>Remplir la colonne AH</v>
      </c>
      <c r="AK479" s="297" t="str">
        <f t="shared" si="257"/>
        <v>Remplir la colonne I</v>
      </c>
      <c r="AL479" s="84" t="s">
        <v>64</v>
      </c>
      <c r="AM479" s="315" t="str">
        <f t="shared" si="242"/>
        <v>Remplir les termes C, P et TVA</v>
      </c>
      <c r="AN479" s="55"/>
      <c r="AO479" s="65"/>
      <c r="AP479" s="56"/>
      <c r="AQ479" s="48" t="s">
        <v>64</v>
      </c>
      <c r="AR479" s="99" t="str">
        <f t="shared" si="243"/>
        <v>Remplir la colonne AN ou AP</v>
      </c>
      <c r="AS479" s="103"/>
      <c r="AT479" s="173" t="str">
        <f t="shared" si="258"/>
        <v>Remplir la colonne M</v>
      </c>
      <c r="AU479" s="179" t="str">
        <f t="shared" si="244"/>
        <v>Remplir la colonne AS</v>
      </c>
      <c r="AV479" s="297" t="str">
        <f t="shared" si="259"/>
        <v>Remplir la colonne I</v>
      </c>
      <c r="AW479" s="84" t="s">
        <v>64</v>
      </c>
      <c r="AX479" s="315" t="str">
        <f t="shared" si="245"/>
        <v>Remplir les termes C, P et TVA</v>
      </c>
      <c r="AY479" s="55"/>
      <c r="AZ479" s="65"/>
      <c r="BA479" s="56"/>
      <c r="BB479" s="48" t="s">
        <v>64</v>
      </c>
      <c r="BC479" s="99" t="str">
        <f t="shared" si="246"/>
        <v>Remplir la colonne AY ou BA</v>
      </c>
      <c r="BD479" s="103"/>
      <c r="BE479" s="173" t="str">
        <f t="shared" si="260"/>
        <v>Remplir la colonne M</v>
      </c>
      <c r="BF479" s="179" t="str">
        <f t="shared" si="247"/>
        <v>Remplir la colonne BD</v>
      </c>
      <c r="BG479" s="297" t="str">
        <f t="shared" si="261"/>
        <v>Remplir la colonne I</v>
      </c>
      <c r="BH479" s="84" t="s">
        <v>64</v>
      </c>
      <c r="BI479" s="315" t="str">
        <f t="shared" si="248"/>
        <v>Remplir les termes C, P et TVA</v>
      </c>
      <c r="BJ479" s="55"/>
      <c r="BK479" s="65"/>
      <c r="BL479" s="56"/>
      <c r="BM479" s="48" t="s">
        <v>64</v>
      </c>
      <c r="BN479" s="99" t="str">
        <f t="shared" si="249"/>
        <v>Remplir la colonne BJ ou BL</v>
      </c>
      <c r="BO479" s="103"/>
      <c r="BP479" s="173" t="str">
        <f t="shared" si="262"/>
        <v>Remplir la colonne M</v>
      </c>
      <c r="BQ479" s="179" t="str">
        <f t="shared" si="250"/>
        <v>Remplir la colonne BO</v>
      </c>
      <c r="BR479" s="297" t="str">
        <f t="shared" si="263"/>
        <v>Remplir la colonne I</v>
      </c>
      <c r="BS479" s="84" t="s">
        <v>64</v>
      </c>
      <c r="BT479" s="315" t="str">
        <f t="shared" si="251"/>
        <v>Remplir les termes C, P et TVA</v>
      </c>
      <c r="BU479" s="55"/>
      <c r="BV479" s="65"/>
      <c r="BW479" s="56"/>
      <c r="BX479" s="48" t="s">
        <v>64</v>
      </c>
      <c r="BY479" s="99" t="str">
        <f t="shared" si="252"/>
        <v>Remplir la colonne BU ou BW</v>
      </c>
      <c r="BZ479" s="103"/>
      <c r="CA479" s="173" t="str">
        <f t="shared" si="264"/>
        <v>Remplir la colonne M</v>
      </c>
      <c r="CB479" s="179" t="str">
        <f t="shared" si="253"/>
        <v>Remplir la colonne BZ</v>
      </c>
      <c r="CC479" s="297" t="str">
        <f t="shared" si="265"/>
        <v>Remplir la colonne I</v>
      </c>
      <c r="CD479" s="84" t="s">
        <v>64</v>
      </c>
      <c r="CE479" s="315" t="str">
        <f t="shared" si="254"/>
        <v>Remplir les termes C, P et TVA</v>
      </c>
      <c r="CF479" s="61" t="str">
        <f t="shared" si="235"/>
        <v>REMPLIR TYPE DE CLIENT</v>
      </c>
      <c r="CG479" s="107" t="str">
        <f t="shared" si="236"/>
        <v>Montant total de l'aide demandée non indiqué</v>
      </c>
      <c r="CH479" s="1"/>
      <c r="CI479" s="1"/>
      <c r="CJ479" s="1"/>
      <c r="CK479" s="1"/>
      <c r="CL479" s="1"/>
    </row>
    <row r="480" spans="1:90" x14ac:dyDescent="0.25">
      <c r="A480" s="51"/>
      <c r="B480" s="111"/>
      <c r="C480" s="111"/>
      <c r="D480" s="111"/>
      <c r="E480" s="111"/>
      <c r="F480" s="111"/>
      <c r="G480" s="132"/>
      <c r="H480" s="151"/>
      <c r="I480" s="299"/>
      <c r="J480" s="152"/>
      <c r="K480" s="153"/>
      <c r="L480" s="169"/>
      <c r="M480" s="39"/>
      <c r="N480" s="90"/>
      <c r="O480" s="39"/>
      <c r="P480" s="23"/>
      <c r="Q480" s="170">
        <f t="shared" si="233"/>
        <v>0</v>
      </c>
      <c r="R480" s="55"/>
      <c r="S480" s="65"/>
      <c r="T480" s="56"/>
      <c r="U480" s="48" t="s">
        <v>64</v>
      </c>
      <c r="V480" s="99" t="str">
        <f t="shared" si="237"/>
        <v>Remplir la colonne R ou T</v>
      </c>
      <c r="W480" s="103"/>
      <c r="X480" s="173" t="str">
        <f t="shared" si="234"/>
        <v>Remplir la colonne M</v>
      </c>
      <c r="Y480" s="179" t="str">
        <f t="shared" si="238"/>
        <v>Remplir la colonne W</v>
      </c>
      <c r="Z480" s="297" t="str">
        <f t="shared" si="255"/>
        <v>Remplir la colonne I</v>
      </c>
      <c r="AA480" s="84" t="s">
        <v>64</v>
      </c>
      <c r="AB480" s="315" t="str">
        <f t="shared" si="239"/>
        <v>Remplir les termes C, P et TVA</v>
      </c>
      <c r="AC480" s="55"/>
      <c r="AD480" s="65"/>
      <c r="AE480" s="56"/>
      <c r="AF480" s="48" t="s">
        <v>64</v>
      </c>
      <c r="AG480" s="99" t="str">
        <f t="shared" si="240"/>
        <v>Remplir la colonne AC ou AE</v>
      </c>
      <c r="AH480" s="103"/>
      <c r="AI480" s="173" t="str">
        <f t="shared" si="256"/>
        <v>Remplir la colonne M</v>
      </c>
      <c r="AJ480" s="179" t="str">
        <f t="shared" si="241"/>
        <v>Remplir la colonne AH</v>
      </c>
      <c r="AK480" s="297" t="str">
        <f t="shared" si="257"/>
        <v>Remplir la colonne I</v>
      </c>
      <c r="AL480" s="84" t="s">
        <v>64</v>
      </c>
      <c r="AM480" s="315" t="str">
        <f t="shared" si="242"/>
        <v>Remplir les termes C, P et TVA</v>
      </c>
      <c r="AN480" s="55"/>
      <c r="AO480" s="65"/>
      <c r="AP480" s="56"/>
      <c r="AQ480" s="48" t="s">
        <v>64</v>
      </c>
      <c r="AR480" s="99" t="str">
        <f t="shared" si="243"/>
        <v>Remplir la colonne AN ou AP</v>
      </c>
      <c r="AS480" s="103"/>
      <c r="AT480" s="173" t="str">
        <f t="shared" si="258"/>
        <v>Remplir la colonne M</v>
      </c>
      <c r="AU480" s="179" t="str">
        <f t="shared" si="244"/>
        <v>Remplir la colonne AS</v>
      </c>
      <c r="AV480" s="297" t="str">
        <f t="shared" si="259"/>
        <v>Remplir la colonne I</v>
      </c>
      <c r="AW480" s="84" t="s">
        <v>64</v>
      </c>
      <c r="AX480" s="315" t="str">
        <f t="shared" si="245"/>
        <v>Remplir les termes C, P et TVA</v>
      </c>
      <c r="AY480" s="55"/>
      <c r="AZ480" s="65"/>
      <c r="BA480" s="56"/>
      <c r="BB480" s="48" t="s">
        <v>64</v>
      </c>
      <c r="BC480" s="99" t="str">
        <f t="shared" si="246"/>
        <v>Remplir la colonne AY ou BA</v>
      </c>
      <c r="BD480" s="103"/>
      <c r="BE480" s="173" t="str">
        <f t="shared" si="260"/>
        <v>Remplir la colonne M</v>
      </c>
      <c r="BF480" s="179" t="str">
        <f t="shared" si="247"/>
        <v>Remplir la colonne BD</v>
      </c>
      <c r="BG480" s="297" t="str">
        <f t="shared" si="261"/>
        <v>Remplir la colonne I</v>
      </c>
      <c r="BH480" s="84" t="s">
        <v>64</v>
      </c>
      <c r="BI480" s="315" t="str">
        <f t="shared" si="248"/>
        <v>Remplir les termes C, P et TVA</v>
      </c>
      <c r="BJ480" s="55"/>
      <c r="BK480" s="65"/>
      <c r="BL480" s="56"/>
      <c r="BM480" s="48" t="s">
        <v>64</v>
      </c>
      <c r="BN480" s="99" t="str">
        <f t="shared" si="249"/>
        <v>Remplir la colonne BJ ou BL</v>
      </c>
      <c r="BO480" s="103"/>
      <c r="BP480" s="173" t="str">
        <f t="shared" si="262"/>
        <v>Remplir la colonne M</v>
      </c>
      <c r="BQ480" s="179" t="str">
        <f t="shared" si="250"/>
        <v>Remplir la colonne BO</v>
      </c>
      <c r="BR480" s="297" t="str">
        <f t="shared" si="263"/>
        <v>Remplir la colonne I</v>
      </c>
      <c r="BS480" s="84" t="s">
        <v>64</v>
      </c>
      <c r="BT480" s="315" t="str">
        <f t="shared" si="251"/>
        <v>Remplir les termes C, P et TVA</v>
      </c>
      <c r="BU480" s="55"/>
      <c r="BV480" s="65"/>
      <c r="BW480" s="56"/>
      <c r="BX480" s="48" t="s">
        <v>64</v>
      </c>
      <c r="BY480" s="99" t="str">
        <f t="shared" si="252"/>
        <v>Remplir la colonne BU ou BW</v>
      </c>
      <c r="BZ480" s="103"/>
      <c r="CA480" s="173" t="str">
        <f t="shared" si="264"/>
        <v>Remplir la colonne M</v>
      </c>
      <c r="CB480" s="179" t="str">
        <f t="shared" si="253"/>
        <v>Remplir la colonne BZ</v>
      </c>
      <c r="CC480" s="297" t="str">
        <f t="shared" si="265"/>
        <v>Remplir la colonne I</v>
      </c>
      <c r="CD480" s="84" t="s">
        <v>64</v>
      </c>
      <c r="CE480" s="315" t="str">
        <f t="shared" si="254"/>
        <v>Remplir les termes C, P et TVA</v>
      </c>
      <c r="CF480" s="61" t="str">
        <f t="shared" si="235"/>
        <v>REMPLIR TYPE DE CLIENT</v>
      </c>
      <c r="CG480" s="107" t="str">
        <f t="shared" si="236"/>
        <v>Montant total de l'aide demandée non indiqué</v>
      </c>
      <c r="CH480" s="1"/>
      <c r="CI480" s="1"/>
      <c r="CJ480" s="1"/>
      <c r="CK480" s="1"/>
      <c r="CL480" s="1"/>
    </row>
    <row r="481" spans="1:90" x14ac:dyDescent="0.25">
      <c r="A481" s="51"/>
      <c r="B481" s="111"/>
      <c r="C481" s="111"/>
      <c r="D481" s="111"/>
      <c r="E481" s="111"/>
      <c r="F481" s="111"/>
      <c r="G481" s="132"/>
      <c r="H481" s="151"/>
      <c r="I481" s="299"/>
      <c r="J481" s="152"/>
      <c r="K481" s="153"/>
      <c r="L481" s="169"/>
      <c r="M481" s="39"/>
      <c r="N481" s="90"/>
      <c r="O481" s="39"/>
      <c r="P481" s="23"/>
      <c r="Q481" s="170">
        <f t="shared" si="233"/>
        <v>0</v>
      </c>
      <c r="R481" s="55"/>
      <c r="S481" s="65"/>
      <c r="T481" s="56"/>
      <c r="U481" s="48" t="s">
        <v>64</v>
      </c>
      <c r="V481" s="99" t="str">
        <f t="shared" si="237"/>
        <v>Remplir la colonne R ou T</v>
      </c>
      <c r="W481" s="103"/>
      <c r="X481" s="173" t="str">
        <f t="shared" si="234"/>
        <v>Remplir la colonne M</v>
      </c>
      <c r="Y481" s="179" t="str">
        <f t="shared" si="238"/>
        <v>Remplir la colonne W</v>
      </c>
      <c r="Z481" s="297" t="str">
        <f t="shared" si="255"/>
        <v>Remplir la colonne I</v>
      </c>
      <c r="AA481" s="84" t="s">
        <v>64</v>
      </c>
      <c r="AB481" s="315" t="str">
        <f t="shared" si="239"/>
        <v>Remplir les termes C, P et TVA</v>
      </c>
      <c r="AC481" s="55"/>
      <c r="AD481" s="65"/>
      <c r="AE481" s="56"/>
      <c r="AF481" s="48" t="s">
        <v>64</v>
      </c>
      <c r="AG481" s="99" t="str">
        <f t="shared" si="240"/>
        <v>Remplir la colonne AC ou AE</v>
      </c>
      <c r="AH481" s="103"/>
      <c r="AI481" s="173" t="str">
        <f t="shared" si="256"/>
        <v>Remplir la colonne M</v>
      </c>
      <c r="AJ481" s="179" t="str">
        <f t="shared" si="241"/>
        <v>Remplir la colonne AH</v>
      </c>
      <c r="AK481" s="297" t="str">
        <f t="shared" si="257"/>
        <v>Remplir la colonne I</v>
      </c>
      <c r="AL481" s="84" t="s">
        <v>64</v>
      </c>
      <c r="AM481" s="315" t="str">
        <f t="shared" si="242"/>
        <v>Remplir les termes C, P et TVA</v>
      </c>
      <c r="AN481" s="55"/>
      <c r="AO481" s="65"/>
      <c r="AP481" s="56"/>
      <c r="AQ481" s="48" t="s">
        <v>64</v>
      </c>
      <c r="AR481" s="99" t="str">
        <f t="shared" si="243"/>
        <v>Remplir la colonne AN ou AP</v>
      </c>
      <c r="AS481" s="103"/>
      <c r="AT481" s="173" t="str">
        <f t="shared" si="258"/>
        <v>Remplir la colonne M</v>
      </c>
      <c r="AU481" s="179" t="str">
        <f t="shared" si="244"/>
        <v>Remplir la colonne AS</v>
      </c>
      <c r="AV481" s="297" t="str">
        <f t="shared" si="259"/>
        <v>Remplir la colonne I</v>
      </c>
      <c r="AW481" s="84" t="s">
        <v>64</v>
      </c>
      <c r="AX481" s="315" t="str">
        <f t="shared" si="245"/>
        <v>Remplir les termes C, P et TVA</v>
      </c>
      <c r="AY481" s="55"/>
      <c r="AZ481" s="65"/>
      <c r="BA481" s="56"/>
      <c r="BB481" s="48" t="s">
        <v>64</v>
      </c>
      <c r="BC481" s="99" t="str">
        <f t="shared" si="246"/>
        <v>Remplir la colonne AY ou BA</v>
      </c>
      <c r="BD481" s="103"/>
      <c r="BE481" s="173" t="str">
        <f t="shared" si="260"/>
        <v>Remplir la colonne M</v>
      </c>
      <c r="BF481" s="179" t="str">
        <f t="shared" si="247"/>
        <v>Remplir la colonne BD</v>
      </c>
      <c r="BG481" s="297" t="str">
        <f t="shared" si="261"/>
        <v>Remplir la colonne I</v>
      </c>
      <c r="BH481" s="84" t="s">
        <v>64</v>
      </c>
      <c r="BI481" s="315" t="str">
        <f t="shared" si="248"/>
        <v>Remplir les termes C, P et TVA</v>
      </c>
      <c r="BJ481" s="55"/>
      <c r="BK481" s="65"/>
      <c r="BL481" s="56"/>
      <c r="BM481" s="48" t="s">
        <v>64</v>
      </c>
      <c r="BN481" s="99" t="str">
        <f t="shared" si="249"/>
        <v>Remplir la colonne BJ ou BL</v>
      </c>
      <c r="BO481" s="103"/>
      <c r="BP481" s="173" t="str">
        <f t="shared" si="262"/>
        <v>Remplir la colonne M</v>
      </c>
      <c r="BQ481" s="179" t="str">
        <f t="shared" si="250"/>
        <v>Remplir la colonne BO</v>
      </c>
      <c r="BR481" s="297" t="str">
        <f t="shared" si="263"/>
        <v>Remplir la colonne I</v>
      </c>
      <c r="BS481" s="84" t="s">
        <v>64</v>
      </c>
      <c r="BT481" s="315" t="str">
        <f t="shared" si="251"/>
        <v>Remplir les termes C, P et TVA</v>
      </c>
      <c r="BU481" s="55"/>
      <c r="BV481" s="65"/>
      <c r="BW481" s="56"/>
      <c r="BX481" s="48" t="s">
        <v>64</v>
      </c>
      <c r="BY481" s="99" t="str">
        <f t="shared" si="252"/>
        <v>Remplir la colonne BU ou BW</v>
      </c>
      <c r="BZ481" s="103"/>
      <c r="CA481" s="173" t="str">
        <f t="shared" si="264"/>
        <v>Remplir la colonne M</v>
      </c>
      <c r="CB481" s="179" t="str">
        <f t="shared" si="253"/>
        <v>Remplir la colonne BZ</v>
      </c>
      <c r="CC481" s="297" t="str">
        <f t="shared" si="265"/>
        <v>Remplir la colonne I</v>
      </c>
      <c r="CD481" s="84" t="s">
        <v>64</v>
      </c>
      <c r="CE481" s="315" t="str">
        <f t="shared" si="254"/>
        <v>Remplir les termes C, P et TVA</v>
      </c>
      <c r="CF481" s="61" t="str">
        <f t="shared" si="235"/>
        <v>REMPLIR TYPE DE CLIENT</v>
      </c>
      <c r="CG481" s="107" t="str">
        <f t="shared" si="236"/>
        <v>Montant total de l'aide demandée non indiqué</v>
      </c>
      <c r="CH481" s="1"/>
      <c r="CI481" s="1"/>
      <c r="CJ481" s="1"/>
      <c r="CK481" s="1"/>
      <c r="CL481" s="1"/>
    </row>
    <row r="482" spans="1:90" x14ac:dyDescent="0.25">
      <c r="A482" s="51"/>
      <c r="B482" s="111"/>
      <c r="C482" s="111"/>
      <c r="D482" s="111"/>
      <c r="E482" s="111"/>
      <c r="F482" s="111"/>
      <c r="G482" s="132"/>
      <c r="H482" s="151"/>
      <c r="I482" s="299"/>
      <c r="J482" s="152"/>
      <c r="K482" s="153"/>
      <c r="L482" s="169"/>
      <c r="M482" s="39"/>
      <c r="N482" s="90"/>
      <c r="O482" s="39"/>
      <c r="P482" s="23"/>
      <c r="Q482" s="170">
        <f t="shared" si="233"/>
        <v>0</v>
      </c>
      <c r="R482" s="55"/>
      <c r="S482" s="65"/>
      <c r="T482" s="56"/>
      <c r="U482" s="48" t="s">
        <v>64</v>
      </c>
      <c r="V482" s="99" t="str">
        <f t="shared" si="237"/>
        <v>Remplir la colonne R ou T</v>
      </c>
      <c r="W482" s="103"/>
      <c r="X482" s="173" t="str">
        <f t="shared" si="234"/>
        <v>Remplir la colonne M</v>
      </c>
      <c r="Y482" s="179" t="str">
        <f t="shared" si="238"/>
        <v>Remplir la colonne W</v>
      </c>
      <c r="Z482" s="297" t="str">
        <f t="shared" si="255"/>
        <v>Remplir la colonne I</v>
      </c>
      <c r="AA482" s="84" t="s">
        <v>64</v>
      </c>
      <c r="AB482" s="315" t="str">
        <f t="shared" si="239"/>
        <v>Remplir les termes C, P et TVA</v>
      </c>
      <c r="AC482" s="55"/>
      <c r="AD482" s="65"/>
      <c r="AE482" s="56"/>
      <c r="AF482" s="48" t="s">
        <v>64</v>
      </c>
      <c r="AG482" s="99" t="str">
        <f t="shared" si="240"/>
        <v>Remplir la colonne AC ou AE</v>
      </c>
      <c r="AH482" s="103"/>
      <c r="AI482" s="173" t="str">
        <f t="shared" si="256"/>
        <v>Remplir la colonne M</v>
      </c>
      <c r="AJ482" s="179" t="str">
        <f t="shared" si="241"/>
        <v>Remplir la colonne AH</v>
      </c>
      <c r="AK482" s="297" t="str">
        <f t="shared" si="257"/>
        <v>Remplir la colonne I</v>
      </c>
      <c r="AL482" s="84" t="s">
        <v>64</v>
      </c>
      <c r="AM482" s="315" t="str">
        <f t="shared" si="242"/>
        <v>Remplir les termes C, P et TVA</v>
      </c>
      <c r="AN482" s="55"/>
      <c r="AO482" s="65"/>
      <c r="AP482" s="56"/>
      <c r="AQ482" s="48" t="s">
        <v>64</v>
      </c>
      <c r="AR482" s="99" t="str">
        <f t="shared" si="243"/>
        <v>Remplir la colonne AN ou AP</v>
      </c>
      <c r="AS482" s="103"/>
      <c r="AT482" s="173" t="str">
        <f t="shared" si="258"/>
        <v>Remplir la colonne M</v>
      </c>
      <c r="AU482" s="179" t="str">
        <f t="shared" si="244"/>
        <v>Remplir la colonne AS</v>
      </c>
      <c r="AV482" s="297" t="str">
        <f t="shared" si="259"/>
        <v>Remplir la colonne I</v>
      </c>
      <c r="AW482" s="84" t="s">
        <v>64</v>
      </c>
      <c r="AX482" s="315" t="str">
        <f t="shared" si="245"/>
        <v>Remplir les termes C, P et TVA</v>
      </c>
      <c r="AY482" s="55"/>
      <c r="AZ482" s="65"/>
      <c r="BA482" s="56"/>
      <c r="BB482" s="48" t="s">
        <v>64</v>
      </c>
      <c r="BC482" s="99" t="str">
        <f t="shared" si="246"/>
        <v>Remplir la colonne AY ou BA</v>
      </c>
      <c r="BD482" s="103"/>
      <c r="BE482" s="173" t="str">
        <f t="shared" si="260"/>
        <v>Remplir la colonne M</v>
      </c>
      <c r="BF482" s="179" t="str">
        <f t="shared" si="247"/>
        <v>Remplir la colonne BD</v>
      </c>
      <c r="BG482" s="297" t="str">
        <f t="shared" si="261"/>
        <v>Remplir la colonne I</v>
      </c>
      <c r="BH482" s="84" t="s">
        <v>64</v>
      </c>
      <c r="BI482" s="315" t="str">
        <f t="shared" si="248"/>
        <v>Remplir les termes C, P et TVA</v>
      </c>
      <c r="BJ482" s="55"/>
      <c r="BK482" s="65"/>
      <c r="BL482" s="56"/>
      <c r="BM482" s="48" t="s">
        <v>64</v>
      </c>
      <c r="BN482" s="99" t="str">
        <f t="shared" si="249"/>
        <v>Remplir la colonne BJ ou BL</v>
      </c>
      <c r="BO482" s="103"/>
      <c r="BP482" s="173" t="str">
        <f t="shared" si="262"/>
        <v>Remplir la colonne M</v>
      </c>
      <c r="BQ482" s="179" t="str">
        <f t="shared" si="250"/>
        <v>Remplir la colonne BO</v>
      </c>
      <c r="BR482" s="297" t="str">
        <f t="shared" si="263"/>
        <v>Remplir la colonne I</v>
      </c>
      <c r="BS482" s="84" t="s">
        <v>64</v>
      </c>
      <c r="BT482" s="315" t="str">
        <f t="shared" si="251"/>
        <v>Remplir les termes C, P et TVA</v>
      </c>
      <c r="BU482" s="55"/>
      <c r="BV482" s="65"/>
      <c r="BW482" s="56"/>
      <c r="BX482" s="48" t="s">
        <v>64</v>
      </c>
      <c r="BY482" s="99" t="str">
        <f t="shared" si="252"/>
        <v>Remplir la colonne BU ou BW</v>
      </c>
      <c r="BZ482" s="103"/>
      <c r="CA482" s="173" t="str">
        <f t="shared" si="264"/>
        <v>Remplir la colonne M</v>
      </c>
      <c r="CB482" s="179" t="str">
        <f t="shared" si="253"/>
        <v>Remplir la colonne BZ</v>
      </c>
      <c r="CC482" s="297" t="str">
        <f t="shared" si="265"/>
        <v>Remplir la colonne I</v>
      </c>
      <c r="CD482" s="84" t="s">
        <v>64</v>
      </c>
      <c r="CE482" s="315" t="str">
        <f t="shared" si="254"/>
        <v>Remplir les termes C, P et TVA</v>
      </c>
      <c r="CF482" s="61" t="str">
        <f t="shared" si="235"/>
        <v>REMPLIR TYPE DE CLIENT</v>
      </c>
      <c r="CG482" s="107" t="str">
        <f t="shared" si="236"/>
        <v>Montant total de l'aide demandée non indiqué</v>
      </c>
      <c r="CH482" s="1"/>
      <c r="CI482" s="1"/>
      <c r="CJ482" s="1"/>
      <c r="CK482" s="1"/>
      <c r="CL482" s="1"/>
    </row>
    <row r="483" spans="1:90" x14ac:dyDescent="0.25">
      <c r="A483" s="51"/>
      <c r="B483" s="111"/>
      <c r="C483" s="111"/>
      <c r="D483" s="111"/>
      <c r="E483" s="111"/>
      <c r="F483" s="111"/>
      <c r="G483" s="132"/>
      <c r="H483" s="151"/>
      <c r="I483" s="299"/>
      <c r="J483" s="152"/>
      <c r="K483" s="153"/>
      <c r="L483" s="169"/>
      <c r="M483" s="39"/>
      <c r="N483" s="90"/>
      <c r="O483" s="39"/>
      <c r="P483" s="23"/>
      <c r="Q483" s="170">
        <f t="shared" si="233"/>
        <v>0</v>
      </c>
      <c r="R483" s="55"/>
      <c r="S483" s="65"/>
      <c r="T483" s="56"/>
      <c r="U483" s="48" t="s">
        <v>64</v>
      </c>
      <c r="V483" s="99" t="str">
        <f t="shared" si="237"/>
        <v>Remplir la colonne R ou T</v>
      </c>
      <c r="W483" s="103"/>
      <c r="X483" s="173" t="str">
        <f t="shared" si="234"/>
        <v>Remplir la colonne M</v>
      </c>
      <c r="Y483" s="179" t="str">
        <f t="shared" si="238"/>
        <v>Remplir la colonne W</v>
      </c>
      <c r="Z483" s="297" t="str">
        <f t="shared" si="255"/>
        <v>Remplir la colonne I</v>
      </c>
      <c r="AA483" s="84" t="s">
        <v>64</v>
      </c>
      <c r="AB483" s="315" t="str">
        <f t="shared" si="239"/>
        <v>Remplir les termes C, P et TVA</v>
      </c>
      <c r="AC483" s="55"/>
      <c r="AD483" s="65"/>
      <c r="AE483" s="56"/>
      <c r="AF483" s="48" t="s">
        <v>64</v>
      </c>
      <c r="AG483" s="99" t="str">
        <f t="shared" si="240"/>
        <v>Remplir la colonne AC ou AE</v>
      </c>
      <c r="AH483" s="103"/>
      <c r="AI483" s="173" t="str">
        <f t="shared" si="256"/>
        <v>Remplir la colonne M</v>
      </c>
      <c r="AJ483" s="179" t="str">
        <f t="shared" si="241"/>
        <v>Remplir la colonne AH</v>
      </c>
      <c r="AK483" s="297" t="str">
        <f t="shared" si="257"/>
        <v>Remplir la colonne I</v>
      </c>
      <c r="AL483" s="84" t="s">
        <v>64</v>
      </c>
      <c r="AM483" s="315" t="str">
        <f t="shared" si="242"/>
        <v>Remplir les termes C, P et TVA</v>
      </c>
      <c r="AN483" s="55"/>
      <c r="AO483" s="65"/>
      <c r="AP483" s="56"/>
      <c r="AQ483" s="48" t="s">
        <v>64</v>
      </c>
      <c r="AR483" s="99" t="str">
        <f t="shared" si="243"/>
        <v>Remplir la colonne AN ou AP</v>
      </c>
      <c r="AS483" s="103"/>
      <c r="AT483" s="173" t="str">
        <f t="shared" si="258"/>
        <v>Remplir la colonne M</v>
      </c>
      <c r="AU483" s="179" t="str">
        <f t="shared" si="244"/>
        <v>Remplir la colonne AS</v>
      </c>
      <c r="AV483" s="297" t="str">
        <f t="shared" si="259"/>
        <v>Remplir la colonne I</v>
      </c>
      <c r="AW483" s="84" t="s">
        <v>64</v>
      </c>
      <c r="AX483" s="315" t="str">
        <f t="shared" si="245"/>
        <v>Remplir les termes C, P et TVA</v>
      </c>
      <c r="AY483" s="55"/>
      <c r="AZ483" s="65"/>
      <c r="BA483" s="56"/>
      <c r="BB483" s="48" t="s">
        <v>64</v>
      </c>
      <c r="BC483" s="99" t="str">
        <f t="shared" si="246"/>
        <v>Remplir la colonne AY ou BA</v>
      </c>
      <c r="BD483" s="103"/>
      <c r="BE483" s="173" t="str">
        <f t="shared" si="260"/>
        <v>Remplir la colonne M</v>
      </c>
      <c r="BF483" s="179" t="str">
        <f t="shared" si="247"/>
        <v>Remplir la colonne BD</v>
      </c>
      <c r="BG483" s="297" t="str">
        <f t="shared" si="261"/>
        <v>Remplir la colonne I</v>
      </c>
      <c r="BH483" s="84" t="s">
        <v>64</v>
      </c>
      <c r="BI483" s="315" t="str">
        <f t="shared" si="248"/>
        <v>Remplir les termes C, P et TVA</v>
      </c>
      <c r="BJ483" s="55"/>
      <c r="BK483" s="65"/>
      <c r="BL483" s="56"/>
      <c r="BM483" s="48" t="s">
        <v>64</v>
      </c>
      <c r="BN483" s="99" t="str">
        <f t="shared" si="249"/>
        <v>Remplir la colonne BJ ou BL</v>
      </c>
      <c r="BO483" s="103"/>
      <c r="BP483" s="173" t="str">
        <f t="shared" si="262"/>
        <v>Remplir la colonne M</v>
      </c>
      <c r="BQ483" s="179" t="str">
        <f t="shared" si="250"/>
        <v>Remplir la colonne BO</v>
      </c>
      <c r="BR483" s="297" t="str">
        <f t="shared" si="263"/>
        <v>Remplir la colonne I</v>
      </c>
      <c r="BS483" s="84" t="s">
        <v>64</v>
      </c>
      <c r="BT483" s="315" t="str">
        <f t="shared" si="251"/>
        <v>Remplir les termes C, P et TVA</v>
      </c>
      <c r="BU483" s="55"/>
      <c r="BV483" s="65"/>
      <c r="BW483" s="56"/>
      <c r="BX483" s="48" t="s">
        <v>64</v>
      </c>
      <c r="BY483" s="99" t="str">
        <f t="shared" si="252"/>
        <v>Remplir la colonne BU ou BW</v>
      </c>
      <c r="BZ483" s="103"/>
      <c r="CA483" s="173" t="str">
        <f t="shared" si="264"/>
        <v>Remplir la colonne M</v>
      </c>
      <c r="CB483" s="179" t="str">
        <f t="shared" si="253"/>
        <v>Remplir la colonne BZ</v>
      </c>
      <c r="CC483" s="297" t="str">
        <f t="shared" si="265"/>
        <v>Remplir la colonne I</v>
      </c>
      <c r="CD483" s="84" t="s">
        <v>64</v>
      </c>
      <c r="CE483" s="315" t="str">
        <f t="shared" si="254"/>
        <v>Remplir les termes C, P et TVA</v>
      </c>
      <c r="CF483" s="61" t="str">
        <f t="shared" si="235"/>
        <v>REMPLIR TYPE DE CLIENT</v>
      </c>
      <c r="CG483" s="107" t="str">
        <f t="shared" si="236"/>
        <v>Montant total de l'aide demandée non indiqué</v>
      </c>
      <c r="CH483" s="1"/>
      <c r="CI483" s="1"/>
      <c r="CJ483" s="1"/>
      <c r="CK483" s="1"/>
      <c r="CL483" s="1"/>
    </row>
    <row r="484" spans="1:90" x14ac:dyDescent="0.25">
      <c r="A484" s="51"/>
      <c r="B484" s="111"/>
      <c r="C484" s="111"/>
      <c r="D484" s="111"/>
      <c r="E484" s="111"/>
      <c r="F484" s="111"/>
      <c r="G484" s="132"/>
      <c r="H484" s="151"/>
      <c r="I484" s="299"/>
      <c r="J484" s="152"/>
      <c r="K484" s="153"/>
      <c r="L484" s="169"/>
      <c r="M484" s="39"/>
      <c r="N484" s="90"/>
      <c r="O484" s="39"/>
      <c r="P484" s="23"/>
      <c r="Q484" s="170">
        <f t="shared" si="233"/>
        <v>0</v>
      </c>
      <c r="R484" s="55"/>
      <c r="S484" s="65"/>
      <c r="T484" s="56"/>
      <c r="U484" s="48" t="s">
        <v>64</v>
      </c>
      <c r="V484" s="99" t="str">
        <f t="shared" si="237"/>
        <v>Remplir la colonne R ou T</v>
      </c>
      <c r="W484" s="103"/>
      <c r="X484" s="173" t="str">
        <f t="shared" si="234"/>
        <v>Remplir la colonne M</v>
      </c>
      <c r="Y484" s="179" t="str">
        <f t="shared" si="238"/>
        <v>Remplir la colonne W</v>
      </c>
      <c r="Z484" s="297" t="str">
        <f t="shared" si="255"/>
        <v>Remplir la colonne I</v>
      </c>
      <c r="AA484" s="84" t="s">
        <v>64</v>
      </c>
      <c r="AB484" s="315" t="str">
        <f t="shared" si="239"/>
        <v>Remplir les termes C, P et TVA</v>
      </c>
      <c r="AC484" s="55"/>
      <c r="AD484" s="65"/>
      <c r="AE484" s="56"/>
      <c r="AF484" s="48" t="s">
        <v>64</v>
      </c>
      <c r="AG484" s="99" t="str">
        <f t="shared" si="240"/>
        <v>Remplir la colonne AC ou AE</v>
      </c>
      <c r="AH484" s="103"/>
      <c r="AI484" s="173" t="str">
        <f t="shared" si="256"/>
        <v>Remplir la colonne M</v>
      </c>
      <c r="AJ484" s="179" t="str">
        <f t="shared" si="241"/>
        <v>Remplir la colonne AH</v>
      </c>
      <c r="AK484" s="297" t="str">
        <f t="shared" si="257"/>
        <v>Remplir la colonne I</v>
      </c>
      <c r="AL484" s="84" t="s">
        <v>64</v>
      </c>
      <c r="AM484" s="315" t="str">
        <f t="shared" si="242"/>
        <v>Remplir les termes C, P et TVA</v>
      </c>
      <c r="AN484" s="55"/>
      <c r="AO484" s="65"/>
      <c r="AP484" s="56"/>
      <c r="AQ484" s="48" t="s">
        <v>64</v>
      </c>
      <c r="AR484" s="99" t="str">
        <f t="shared" si="243"/>
        <v>Remplir la colonne AN ou AP</v>
      </c>
      <c r="AS484" s="103"/>
      <c r="AT484" s="173" t="str">
        <f t="shared" si="258"/>
        <v>Remplir la colonne M</v>
      </c>
      <c r="AU484" s="179" t="str">
        <f t="shared" si="244"/>
        <v>Remplir la colonne AS</v>
      </c>
      <c r="AV484" s="297" t="str">
        <f t="shared" si="259"/>
        <v>Remplir la colonne I</v>
      </c>
      <c r="AW484" s="84" t="s">
        <v>64</v>
      </c>
      <c r="AX484" s="315" t="str">
        <f t="shared" si="245"/>
        <v>Remplir les termes C, P et TVA</v>
      </c>
      <c r="AY484" s="55"/>
      <c r="AZ484" s="65"/>
      <c r="BA484" s="56"/>
      <c r="BB484" s="48" t="s">
        <v>64</v>
      </c>
      <c r="BC484" s="99" t="str">
        <f t="shared" si="246"/>
        <v>Remplir la colonne AY ou BA</v>
      </c>
      <c r="BD484" s="103"/>
      <c r="BE484" s="173" t="str">
        <f t="shared" si="260"/>
        <v>Remplir la colonne M</v>
      </c>
      <c r="BF484" s="179" t="str">
        <f t="shared" si="247"/>
        <v>Remplir la colonne BD</v>
      </c>
      <c r="BG484" s="297" t="str">
        <f t="shared" si="261"/>
        <v>Remplir la colonne I</v>
      </c>
      <c r="BH484" s="84" t="s">
        <v>64</v>
      </c>
      <c r="BI484" s="315" t="str">
        <f t="shared" si="248"/>
        <v>Remplir les termes C, P et TVA</v>
      </c>
      <c r="BJ484" s="55"/>
      <c r="BK484" s="65"/>
      <c r="BL484" s="56"/>
      <c r="BM484" s="48" t="s">
        <v>64</v>
      </c>
      <c r="BN484" s="99" t="str">
        <f t="shared" si="249"/>
        <v>Remplir la colonne BJ ou BL</v>
      </c>
      <c r="BO484" s="103"/>
      <c r="BP484" s="173" t="str">
        <f t="shared" si="262"/>
        <v>Remplir la colonne M</v>
      </c>
      <c r="BQ484" s="179" t="str">
        <f t="shared" si="250"/>
        <v>Remplir la colonne BO</v>
      </c>
      <c r="BR484" s="297" t="str">
        <f t="shared" si="263"/>
        <v>Remplir la colonne I</v>
      </c>
      <c r="BS484" s="84" t="s">
        <v>64</v>
      </c>
      <c r="BT484" s="315" t="str">
        <f t="shared" si="251"/>
        <v>Remplir les termes C, P et TVA</v>
      </c>
      <c r="BU484" s="55"/>
      <c r="BV484" s="65"/>
      <c r="BW484" s="56"/>
      <c r="BX484" s="48" t="s">
        <v>64</v>
      </c>
      <c r="BY484" s="99" t="str">
        <f t="shared" si="252"/>
        <v>Remplir la colonne BU ou BW</v>
      </c>
      <c r="BZ484" s="103"/>
      <c r="CA484" s="173" t="str">
        <f t="shared" si="264"/>
        <v>Remplir la colonne M</v>
      </c>
      <c r="CB484" s="179" t="str">
        <f t="shared" si="253"/>
        <v>Remplir la colonne BZ</v>
      </c>
      <c r="CC484" s="297" t="str">
        <f t="shared" si="265"/>
        <v>Remplir la colonne I</v>
      </c>
      <c r="CD484" s="84" t="s">
        <v>64</v>
      </c>
      <c r="CE484" s="315" t="str">
        <f t="shared" si="254"/>
        <v>Remplir les termes C, P et TVA</v>
      </c>
      <c r="CF484" s="61" t="str">
        <f t="shared" si="235"/>
        <v>REMPLIR TYPE DE CLIENT</v>
      </c>
      <c r="CG484" s="107" t="str">
        <f t="shared" si="236"/>
        <v>Montant total de l'aide demandée non indiqué</v>
      </c>
      <c r="CH484" s="1"/>
      <c r="CI484" s="1"/>
      <c r="CJ484" s="1"/>
      <c r="CK484" s="1"/>
      <c r="CL484" s="1"/>
    </row>
    <row r="485" spans="1:90" x14ac:dyDescent="0.25">
      <c r="A485" s="51"/>
      <c r="B485" s="111"/>
      <c r="C485" s="111"/>
      <c r="D485" s="111"/>
      <c r="E485" s="111"/>
      <c r="F485" s="111"/>
      <c r="G485" s="132"/>
      <c r="H485" s="151"/>
      <c r="I485" s="299"/>
      <c r="J485" s="152"/>
      <c r="K485" s="153"/>
      <c r="L485" s="169"/>
      <c r="M485" s="39"/>
      <c r="N485" s="90"/>
      <c r="O485" s="39"/>
      <c r="P485" s="23"/>
      <c r="Q485" s="170">
        <f t="shared" si="233"/>
        <v>0</v>
      </c>
      <c r="R485" s="55"/>
      <c r="S485" s="65"/>
      <c r="T485" s="56"/>
      <c r="U485" s="48" t="s">
        <v>64</v>
      </c>
      <c r="V485" s="99" t="str">
        <f t="shared" si="237"/>
        <v>Remplir la colonne R ou T</v>
      </c>
      <c r="W485" s="103"/>
      <c r="X485" s="173" t="str">
        <f t="shared" si="234"/>
        <v>Remplir la colonne M</v>
      </c>
      <c r="Y485" s="179" t="str">
        <f t="shared" si="238"/>
        <v>Remplir la colonne W</v>
      </c>
      <c r="Z485" s="297" t="str">
        <f t="shared" si="255"/>
        <v>Remplir la colonne I</v>
      </c>
      <c r="AA485" s="84" t="s">
        <v>64</v>
      </c>
      <c r="AB485" s="315" t="str">
        <f t="shared" si="239"/>
        <v>Remplir les termes C, P et TVA</v>
      </c>
      <c r="AC485" s="55"/>
      <c r="AD485" s="65"/>
      <c r="AE485" s="56"/>
      <c r="AF485" s="48" t="s">
        <v>64</v>
      </c>
      <c r="AG485" s="99" t="str">
        <f t="shared" si="240"/>
        <v>Remplir la colonne AC ou AE</v>
      </c>
      <c r="AH485" s="103"/>
      <c r="AI485" s="173" t="str">
        <f t="shared" si="256"/>
        <v>Remplir la colonne M</v>
      </c>
      <c r="AJ485" s="179" t="str">
        <f t="shared" si="241"/>
        <v>Remplir la colonne AH</v>
      </c>
      <c r="AK485" s="297" t="str">
        <f t="shared" si="257"/>
        <v>Remplir la colonne I</v>
      </c>
      <c r="AL485" s="84" t="s">
        <v>64</v>
      </c>
      <c r="AM485" s="315" t="str">
        <f t="shared" si="242"/>
        <v>Remplir les termes C, P et TVA</v>
      </c>
      <c r="AN485" s="55"/>
      <c r="AO485" s="65"/>
      <c r="AP485" s="56"/>
      <c r="AQ485" s="48" t="s">
        <v>64</v>
      </c>
      <c r="AR485" s="99" t="str">
        <f t="shared" si="243"/>
        <v>Remplir la colonne AN ou AP</v>
      </c>
      <c r="AS485" s="103"/>
      <c r="AT485" s="173" t="str">
        <f t="shared" si="258"/>
        <v>Remplir la colonne M</v>
      </c>
      <c r="AU485" s="179" t="str">
        <f t="shared" si="244"/>
        <v>Remplir la colonne AS</v>
      </c>
      <c r="AV485" s="297" t="str">
        <f t="shared" si="259"/>
        <v>Remplir la colonne I</v>
      </c>
      <c r="AW485" s="84" t="s">
        <v>64</v>
      </c>
      <c r="AX485" s="315" t="str">
        <f t="shared" si="245"/>
        <v>Remplir les termes C, P et TVA</v>
      </c>
      <c r="AY485" s="55"/>
      <c r="AZ485" s="65"/>
      <c r="BA485" s="56"/>
      <c r="BB485" s="48" t="s">
        <v>64</v>
      </c>
      <c r="BC485" s="99" t="str">
        <f t="shared" si="246"/>
        <v>Remplir la colonne AY ou BA</v>
      </c>
      <c r="BD485" s="103"/>
      <c r="BE485" s="173" t="str">
        <f t="shared" si="260"/>
        <v>Remplir la colonne M</v>
      </c>
      <c r="BF485" s="179" t="str">
        <f t="shared" si="247"/>
        <v>Remplir la colonne BD</v>
      </c>
      <c r="BG485" s="297" t="str">
        <f t="shared" si="261"/>
        <v>Remplir la colonne I</v>
      </c>
      <c r="BH485" s="84" t="s">
        <v>64</v>
      </c>
      <c r="BI485" s="315" t="str">
        <f t="shared" si="248"/>
        <v>Remplir les termes C, P et TVA</v>
      </c>
      <c r="BJ485" s="55"/>
      <c r="BK485" s="65"/>
      <c r="BL485" s="56"/>
      <c r="BM485" s="48" t="s">
        <v>64</v>
      </c>
      <c r="BN485" s="99" t="str">
        <f t="shared" si="249"/>
        <v>Remplir la colonne BJ ou BL</v>
      </c>
      <c r="BO485" s="103"/>
      <c r="BP485" s="173" t="str">
        <f t="shared" si="262"/>
        <v>Remplir la colonne M</v>
      </c>
      <c r="BQ485" s="179" t="str">
        <f t="shared" si="250"/>
        <v>Remplir la colonne BO</v>
      </c>
      <c r="BR485" s="297" t="str">
        <f t="shared" si="263"/>
        <v>Remplir la colonne I</v>
      </c>
      <c r="BS485" s="84" t="s">
        <v>64</v>
      </c>
      <c r="BT485" s="315" t="str">
        <f t="shared" si="251"/>
        <v>Remplir les termes C, P et TVA</v>
      </c>
      <c r="BU485" s="55"/>
      <c r="BV485" s="65"/>
      <c r="BW485" s="56"/>
      <c r="BX485" s="48" t="s">
        <v>64</v>
      </c>
      <c r="BY485" s="99" t="str">
        <f t="shared" si="252"/>
        <v>Remplir la colonne BU ou BW</v>
      </c>
      <c r="BZ485" s="103"/>
      <c r="CA485" s="173" t="str">
        <f t="shared" si="264"/>
        <v>Remplir la colonne M</v>
      </c>
      <c r="CB485" s="179" t="str">
        <f t="shared" si="253"/>
        <v>Remplir la colonne BZ</v>
      </c>
      <c r="CC485" s="297" t="str">
        <f t="shared" si="265"/>
        <v>Remplir la colonne I</v>
      </c>
      <c r="CD485" s="84" t="s">
        <v>64</v>
      </c>
      <c r="CE485" s="315" t="str">
        <f t="shared" si="254"/>
        <v>Remplir les termes C, P et TVA</v>
      </c>
      <c r="CF485" s="61" t="str">
        <f t="shared" si="235"/>
        <v>REMPLIR TYPE DE CLIENT</v>
      </c>
      <c r="CG485" s="107" t="str">
        <f t="shared" si="236"/>
        <v>Montant total de l'aide demandée non indiqué</v>
      </c>
      <c r="CH485" s="1"/>
      <c r="CI485" s="1"/>
      <c r="CJ485" s="1"/>
      <c r="CK485" s="1"/>
      <c r="CL485" s="1"/>
    </row>
    <row r="486" spans="1:90" x14ac:dyDescent="0.25">
      <c r="A486" s="51"/>
      <c r="B486" s="111"/>
      <c r="C486" s="111"/>
      <c r="D486" s="111"/>
      <c r="E486" s="111"/>
      <c r="F486" s="111"/>
      <c r="G486" s="132"/>
      <c r="H486" s="151"/>
      <c r="I486" s="299"/>
      <c r="J486" s="152"/>
      <c r="K486" s="153"/>
      <c r="L486" s="169"/>
      <c r="M486" s="39"/>
      <c r="N486" s="90"/>
      <c r="O486" s="39"/>
      <c r="P486" s="23"/>
      <c r="Q486" s="170">
        <f t="shared" si="233"/>
        <v>0</v>
      </c>
      <c r="R486" s="55"/>
      <c r="S486" s="65"/>
      <c r="T486" s="56"/>
      <c r="U486" s="48" t="s">
        <v>64</v>
      </c>
      <c r="V486" s="99" t="str">
        <f t="shared" si="237"/>
        <v>Remplir la colonne R ou T</v>
      </c>
      <c r="W486" s="103"/>
      <c r="X486" s="173" t="str">
        <f t="shared" si="234"/>
        <v>Remplir la colonne M</v>
      </c>
      <c r="Y486" s="179" t="str">
        <f t="shared" si="238"/>
        <v>Remplir la colonne W</v>
      </c>
      <c r="Z486" s="297" t="str">
        <f t="shared" si="255"/>
        <v>Remplir la colonne I</v>
      </c>
      <c r="AA486" s="84" t="s">
        <v>64</v>
      </c>
      <c r="AB486" s="315" t="str">
        <f t="shared" si="239"/>
        <v>Remplir les termes C, P et TVA</v>
      </c>
      <c r="AC486" s="55"/>
      <c r="AD486" s="65"/>
      <c r="AE486" s="56"/>
      <c r="AF486" s="48" t="s">
        <v>64</v>
      </c>
      <c r="AG486" s="99" t="str">
        <f t="shared" si="240"/>
        <v>Remplir la colonne AC ou AE</v>
      </c>
      <c r="AH486" s="103"/>
      <c r="AI486" s="173" t="str">
        <f t="shared" si="256"/>
        <v>Remplir la colonne M</v>
      </c>
      <c r="AJ486" s="179" t="str">
        <f t="shared" si="241"/>
        <v>Remplir la colonne AH</v>
      </c>
      <c r="AK486" s="297" t="str">
        <f t="shared" si="257"/>
        <v>Remplir la colonne I</v>
      </c>
      <c r="AL486" s="84" t="s">
        <v>64</v>
      </c>
      <c r="AM486" s="315" t="str">
        <f t="shared" si="242"/>
        <v>Remplir les termes C, P et TVA</v>
      </c>
      <c r="AN486" s="55"/>
      <c r="AO486" s="65"/>
      <c r="AP486" s="56"/>
      <c r="AQ486" s="48" t="s">
        <v>64</v>
      </c>
      <c r="AR486" s="99" t="str">
        <f t="shared" si="243"/>
        <v>Remplir la colonne AN ou AP</v>
      </c>
      <c r="AS486" s="103"/>
      <c r="AT486" s="173" t="str">
        <f t="shared" si="258"/>
        <v>Remplir la colonne M</v>
      </c>
      <c r="AU486" s="179" t="str">
        <f t="shared" si="244"/>
        <v>Remplir la colonne AS</v>
      </c>
      <c r="AV486" s="297" t="str">
        <f t="shared" si="259"/>
        <v>Remplir la colonne I</v>
      </c>
      <c r="AW486" s="84" t="s">
        <v>64</v>
      </c>
      <c r="AX486" s="315" t="str">
        <f t="shared" si="245"/>
        <v>Remplir les termes C, P et TVA</v>
      </c>
      <c r="AY486" s="55"/>
      <c r="AZ486" s="65"/>
      <c r="BA486" s="56"/>
      <c r="BB486" s="48" t="s">
        <v>64</v>
      </c>
      <c r="BC486" s="99" t="str">
        <f t="shared" si="246"/>
        <v>Remplir la colonne AY ou BA</v>
      </c>
      <c r="BD486" s="103"/>
      <c r="BE486" s="173" t="str">
        <f t="shared" si="260"/>
        <v>Remplir la colonne M</v>
      </c>
      <c r="BF486" s="179" t="str">
        <f t="shared" si="247"/>
        <v>Remplir la colonne BD</v>
      </c>
      <c r="BG486" s="297" t="str">
        <f t="shared" si="261"/>
        <v>Remplir la colonne I</v>
      </c>
      <c r="BH486" s="84" t="s">
        <v>64</v>
      </c>
      <c r="BI486" s="315" t="str">
        <f t="shared" si="248"/>
        <v>Remplir les termes C, P et TVA</v>
      </c>
      <c r="BJ486" s="55"/>
      <c r="BK486" s="65"/>
      <c r="BL486" s="56"/>
      <c r="BM486" s="48" t="s">
        <v>64</v>
      </c>
      <c r="BN486" s="99" t="str">
        <f t="shared" si="249"/>
        <v>Remplir la colonne BJ ou BL</v>
      </c>
      <c r="BO486" s="103"/>
      <c r="BP486" s="173" t="str">
        <f t="shared" si="262"/>
        <v>Remplir la colonne M</v>
      </c>
      <c r="BQ486" s="179" t="str">
        <f t="shared" si="250"/>
        <v>Remplir la colonne BO</v>
      </c>
      <c r="BR486" s="297" t="str">
        <f t="shared" si="263"/>
        <v>Remplir la colonne I</v>
      </c>
      <c r="BS486" s="84" t="s">
        <v>64</v>
      </c>
      <c r="BT486" s="315" t="str">
        <f t="shared" si="251"/>
        <v>Remplir les termes C, P et TVA</v>
      </c>
      <c r="BU486" s="55"/>
      <c r="BV486" s="65"/>
      <c r="BW486" s="56"/>
      <c r="BX486" s="48" t="s">
        <v>64</v>
      </c>
      <c r="BY486" s="99" t="str">
        <f t="shared" si="252"/>
        <v>Remplir la colonne BU ou BW</v>
      </c>
      <c r="BZ486" s="103"/>
      <c r="CA486" s="173" t="str">
        <f t="shared" si="264"/>
        <v>Remplir la colonne M</v>
      </c>
      <c r="CB486" s="179" t="str">
        <f t="shared" si="253"/>
        <v>Remplir la colonne BZ</v>
      </c>
      <c r="CC486" s="297" t="str">
        <f t="shared" si="265"/>
        <v>Remplir la colonne I</v>
      </c>
      <c r="CD486" s="84" t="s">
        <v>64</v>
      </c>
      <c r="CE486" s="315" t="str">
        <f t="shared" si="254"/>
        <v>Remplir les termes C, P et TVA</v>
      </c>
      <c r="CF486" s="61" t="str">
        <f t="shared" si="235"/>
        <v>REMPLIR TYPE DE CLIENT</v>
      </c>
      <c r="CG486" s="107" t="str">
        <f t="shared" si="236"/>
        <v>Montant total de l'aide demandée non indiqué</v>
      </c>
      <c r="CH486" s="1"/>
      <c r="CI486" s="1"/>
      <c r="CJ486" s="1"/>
      <c r="CK486" s="1"/>
      <c r="CL486" s="1"/>
    </row>
    <row r="487" spans="1:90" x14ac:dyDescent="0.25">
      <c r="A487" s="51"/>
      <c r="B487" s="111"/>
      <c r="C487" s="111"/>
      <c r="D487" s="111"/>
      <c r="E487" s="111"/>
      <c r="F487" s="111"/>
      <c r="G487" s="132"/>
      <c r="H487" s="151"/>
      <c r="I487" s="299"/>
      <c r="J487" s="152"/>
      <c r="K487" s="153"/>
      <c r="L487" s="169"/>
      <c r="M487" s="39"/>
      <c r="N487" s="90"/>
      <c r="O487" s="39"/>
      <c r="P487" s="23"/>
      <c r="Q487" s="170">
        <f t="shared" si="233"/>
        <v>0</v>
      </c>
      <c r="R487" s="55"/>
      <c r="S487" s="65"/>
      <c r="T487" s="56"/>
      <c r="U487" s="48" t="s">
        <v>64</v>
      </c>
      <c r="V487" s="99" t="str">
        <f t="shared" si="237"/>
        <v>Remplir la colonne R ou T</v>
      </c>
      <c r="W487" s="103"/>
      <c r="X487" s="173" t="str">
        <f t="shared" si="234"/>
        <v>Remplir la colonne M</v>
      </c>
      <c r="Y487" s="179" t="str">
        <f t="shared" si="238"/>
        <v>Remplir la colonne W</v>
      </c>
      <c r="Z487" s="297" t="str">
        <f t="shared" si="255"/>
        <v>Remplir la colonne I</v>
      </c>
      <c r="AA487" s="84" t="s">
        <v>64</v>
      </c>
      <c r="AB487" s="315" t="str">
        <f t="shared" si="239"/>
        <v>Remplir les termes C, P et TVA</v>
      </c>
      <c r="AC487" s="55"/>
      <c r="AD487" s="65"/>
      <c r="AE487" s="56"/>
      <c r="AF487" s="48" t="s">
        <v>64</v>
      </c>
      <c r="AG487" s="99" t="str">
        <f t="shared" si="240"/>
        <v>Remplir la colonne AC ou AE</v>
      </c>
      <c r="AH487" s="103"/>
      <c r="AI487" s="173" t="str">
        <f t="shared" si="256"/>
        <v>Remplir la colonne M</v>
      </c>
      <c r="AJ487" s="179" t="str">
        <f t="shared" si="241"/>
        <v>Remplir la colonne AH</v>
      </c>
      <c r="AK487" s="297" t="str">
        <f t="shared" si="257"/>
        <v>Remplir la colonne I</v>
      </c>
      <c r="AL487" s="84" t="s">
        <v>64</v>
      </c>
      <c r="AM487" s="315" t="str">
        <f t="shared" si="242"/>
        <v>Remplir les termes C, P et TVA</v>
      </c>
      <c r="AN487" s="55"/>
      <c r="AO487" s="65"/>
      <c r="AP487" s="56"/>
      <c r="AQ487" s="48" t="s">
        <v>64</v>
      </c>
      <c r="AR487" s="99" t="str">
        <f t="shared" si="243"/>
        <v>Remplir la colonne AN ou AP</v>
      </c>
      <c r="AS487" s="103"/>
      <c r="AT487" s="173" t="str">
        <f t="shared" si="258"/>
        <v>Remplir la colonne M</v>
      </c>
      <c r="AU487" s="179" t="str">
        <f t="shared" si="244"/>
        <v>Remplir la colonne AS</v>
      </c>
      <c r="AV487" s="297" t="str">
        <f t="shared" si="259"/>
        <v>Remplir la colonne I</v>
      </c>
      <c r="AW487" s="84" t="s">
        <v>64</v>
      </c>
      <c r="AX487" s="315" t="str">
        <f t="shared" si="245"/>
        <v>Remplir les termes C, P et TVA</v>
      </c>
      <c r="AY487" s="55"/>
      <c r="AZ487" s="65"/>
      <c r="BA487" s="56"/>
      <c r="BB487" s="48" t="s">
        <v>64</v>
      </c>
      <c r="BC487" s="99" t="str">
        <f t="shared" si="246"/>
        <v>Remplir la colonne AY ou BA</v>
      </c>
      <c r="BD487" s="103"/>
      <c r="BE487" s="173" t="str">
        <f t="shared" si="260"/>
        <v>Remplir la colonne M</v>
      </c>
      <c r="BF487" s="179" t="str">
        <f t="shared" si="247"/>
        <v>Remplir la colonne BD</v>
      </c>
      <c r="BG487" s="297" t="str">
        <f t="shared" si="261"/>
        <v>Remplir la colonne I</v>
      </c>
      <c r="BH487" s="84" t="s">
        <v>64</v>
      </c>
      <c r="BI487" s="315" t="str">
        <f t="shared" si="248"/>
        <v>Remplir les termes C, P et TVA</v>
      </c>
      <c r="BJ487" s="55"/>
      <c r="BK487" s="65"/>
      <c r="BL487" s="56"/>
      <c r="BM487" s="48" t="s">
        <v>64</v>
      </c>
      <c r="BN487" s="99" t="str">
        <f t="shared" si="249"/>
        <v>Remplir la colonne BJ ou BL</v>
      </c>
      <c r="BO487" s="103"/>
      <c r="BP487" s="173" t="str">
        <f t="shared" si="262"/>
        <v>Remplir la colonne M</v>
      </c>
      <c r="BQ487" s="179" t="str">
        <f t="shared" si="250"/>
        <v>Remplir la colonne BO</v>
      </c>
      <c r="BR487" s="297" t="str">
        <f t="shared" si="263"/>
        <v>Remplir la colonne I</v>
      </c>
      <c r="BS487" s="84" t="s">
        <v>64</v>
      </c>
      <c r="BT487" s="315" t="str">
        <f t="shared" si="251"/>
        <v>Remplir les termes C, P et TVA</v>
      </c>
      <c r="BU487" s="55"/>
      <c r="BV487" s="65"/>
      <c r="BW487" s="56"/>
      <c r="BX487" s="48" t="s">
        <v>64</v>
      </c>
      <c r="BY487" s="99" t="str">
        <f t="shared" si="252"/>
        <v>Remplir la colonne BU ou BW</v>
      </c>
      <c r="BZ487" s="103"/>
      <c r="CA487" s="173" t="str">
        <f t="shared" si="264"/>
        <v>Remplir la colonne M</v>
      </c>
      <c r="CB487" s="179" t="str">
        <f t="shared" si="253"/>
        <v>Remplir la colonne BZ</v>
      </c>
      <c r="CC487" s="297" t="str">
        <f t="shared" si="265"/>
        <v>Remplir la colonne I</v>
      </c>
      <c r="CD487" s="84" t="s">
        <v>64</v>
      </c>
      <c r="CE487" s="315" t="str">
        <f t="shared" si="254"/>
        <v>Remplir les termes C, P et TVA</v>
      </c>
      <c r="CF487" s="61" t="str">
        <f t="shared" si="235"/>
        <v>REMPLIR TYPE DE CLIENT</v>
      </c>
      <c r="CG487" s="107" t="str">
        <f t="shared" si="236"/>
        <v>Montant total de l'aide demandée non indiqué</v>
      </c>
      <c r="CH487" s="1"/>
      <c r="CI487" s="1"/>
      <c r="CJ487" s="1"/>
      <c r="CK487" s="1"/>
      <c r="CL487" s="1"/>
    </row>
    <row r="488" spans="1:90" x14ac:dyDescent="0.25">
      <c r="A488" s="51"/>
      <c r="B488" s="111"/>
      <c r="C488" s="111"/>
      <c r="D488" s="111"/>
      <c r="E488" s="111"/>
      <c r="F488" s="111"/>
      <c r="G488" s="132"/>
      <c r="H488" s="151"/>
      <c r="I488" s="299"/>
      <c r="J488" s="152"/>
      <c r="K488" s="153"/>
      <c r="L488" s="169"/>
      <c r="M488" s="39"/>
      <c r="N488" s="90"/>
      <c r="O488" s="39"/>
      <c r="P488" s="23"/>
      <c r="Q488" s="170">
        <f t="shared" si="233"/>
        <v>0</v>
      </c>
      <c r="R488" s="55"/>
      <c r="S488" s="65"/>
      <c r="T488" s="56"/>
      <c r="U488" s="48" t="s">
        <v>64</v>
      </c>
      <c r="V488" s="99" t="str">
        <f t="shared" si="237"/>
        <v>Remplir la colonne R ou T</v>
      </c>
      <c r="W488" s="103"/>
      <c r="X488" s="173" t="str">
        <f t="shared" si="234"/>
        <v>Remplir la colonne M</v>
      </c>
      <c r="Y488" s="179" t="str">
        <f t="shared" si="238"/>
        <v>Remplir la colonne W</v>
      </c>
      <c r="Z488" s="297" t="str">
        <f t="shared" si="255"/>
        <v>Remplir la colonne I</v>
      </c>
      <c r="AA488" s="84" t="s">
        <v>64</v>
      </c>
      <c r="AB488" s="315" t="str">
        <f t="shared" si="239"/>
        <v>Remplir les termes C, P et TVA</v>
      </c>
      <c r="AC488" s="55"/>
      <c r="AD488" s="65"/>
      <c r="AE488" s="56"/>
      <c r="AF488" s="48" t="s">
        <v>64</v>
      </c>
      <c r="AG488" s="99" t="str">
        <f t="shared" si="240"/>
        <v>Remplir la colonne AC ou AE</v>
      </c>
      <c r="AH488" s="103"/>
      <c r="AI488" s="173" t="str">
        <f t="shared" si="256"/>
        <v>Remplir la colonne M</v>
      </c>
      <c r="AJ488" s="179" t="str">
        <f t="shared" si="241"/>
        <v>Remplir la colonne AH</v>
      </c>
      <c r="AK488" s="297" t="str">
        <f t="shared" si="257"/>
        <v>Remplir la colonne I</v>
      </c>
      <c r="AL488" s="84" t="s">
        <v>64</v>
      </c>
      <c r="AM488" s="315" t="str">
        <f t="shared" si="242"/>
        <v>Remplir les termes C, P et TVA</v>
      </c>
      <c r="AN488" s="55"/>
      <c r="AO488" s="65"/>
      <c r="AP488" s="56"/>
      <c r="AQ488" s="48" t="s">
        <v>64</v>
      </c>
      <c r="AR488" s="99" t="str">
        <f t="shared" si="243"/>
        <v>Remplir la colonne AN ou AP</v>
      </c>
      <c r="AS488" s="103"/>
      <c r="AT488" s="173" t="str">
        <f t="shared" si="258"/>
        <v>Remplir la colonne M</v>
      </c>
      <c r="AU488" s="179" t="str">
        <f t="shared" si="244"/>
        <v>Remplir la colonne AS</v>
      </c>
      <c r="AV488" s="297" t="str">
        <f t="shared" si="259"/>
        <v>Remplir la colonne I</v>
      </c>
      <c r="AW488" s="84" t="s">
        <v>64</v>
      </c>
      <c r="AX488" s="315" t="str">
        <f t="shared" si="245"/>
        <v>Remplir les termes C, P et TVA</v>
      </c>
      <c r="AY488" s="55"/>
      <c r="AZ488" s="65"/>
      <c r="BA488" s="56"/>
      <c r="BB488" s="48" t="s">
        <v>64</v>
      </c>
      <c r="BC488" s="99" t="str">
        <f t="shared" si="246"/>
        <v>Remplir la colonne AY ou BA</v>
      </c>
      <c r="BD488" s="103"/>
      <c r="BE488" s="173" t="str">
        <f t="shared" si="260"/>
        <v>Remplir la colonne M</v>
      </c>
      <c r="BF488" s="179" t="str">
        <f t="shared" si="247"/>
        <v>Remplir la colonne BD</v>
      </c>
      <c r="BG488" s="297" t="str">
        <f t="shared" si="261"/>
        <v>Remplir la colonne I</v>
      </c>
      <c r="BH488" s="84" t="s">
        <v>64</v>
      </c>
      <c r="BI488" s="315" t="str">
        <f t="shared" si="248"/>
        <v>Remplir les termes C, P et TVA</v>
      </c>
      <c r="BJ488" s="55"/>
      <c r="BK488" s="65"/>
      <c r="BL488" s="56"/>
      <c r="BM488" s="48" t="s">
        <v>64</v>
      </c>
      <c r="BN488" s="99" t="str">
        <f t="shared" si="249"/>
        <v>Remplir la colonne BJ ou BL</v>
      </c>
      <c r="BO488" s="103"/>
      <c r="BP488" s="173" t="str">
        <f t="shared" si="262"/>
        <v>Remplir la colonne M</v>
      </c>
      <c r="BQ488" s="179" t="str">
        <f t="shared" si="250"/>
        <v>Remplir la colonne BO</v>
      </c>
      <c r="BR488" s="297" t="str">
        <f t="shared" si="263"/>
        <v>Remplir la colonne I</v>
      </c>
      <c r="BS488" s="84" t="s">
        <v>64</v>
      </c>
      <c r="BT488" s="315" t="str">
        <f t="shared" si="251"/>
        <v>Remplir les termes C, P et TVA</v>
      </c>
      <c r="BU488" s="55"/>
      <c r="BV488" s="65"/>
      <c r="BW488" s="56"/>
      <c r="BX488" s="48" t="s">
        <v>64</v>
      </c>
      <c r="BY488" s="99" t="str">
        <f t="shared" si="252"/>
        <v>Remplir la colonne BU ou BW</v>
      </c>
      <c r="BZ488" s="103"/>
      <c r="CA488" s="173" t="str">
        <f t="shared" si="264"/>
        <v>Remplir la colonne M</v>
      </c>
      <c r="CB488" s="179" t="str">
        <f t="shared" si="253"/>
        <v>Remplir la colonne BZ</v>
      </c>
      <c r="CC488" s="297" t="str">
        <f t="shared" si="265"/>
        <v>Remplir la colonne I</v>
      </c>
      <c r="CD488" s="84" t="s">
        <v>64</v>
      </c>
      <c r="CE488" s="315" t="str">
        <f t="shared" si="254"/>
        <v>Remplir les termes C, P et TVA</v>
      </c>
      <c r="CF488" s="61" t="str">
        <f t="shared" si="235"/>
        <v>REMPLIR TYPE DE CLIENT</v>
      </c>
      <c r="CG488" s="107" t="str">
        <f t="shared" si="236"/>
        <v>Montant total de l'aide demandée non indiqué</v>
      </c>
      <c r="CH488" s="1"/>
      <c r="CI488" s="1"/>
      <c r="CJ488" s="1"/>
      <c r="CK488" s="1"/>
      <c r="CL488" s="1"/>
    </row>
    <row r="489" spans="1:90" x14ac:dyDescent="0.25">
      <c r="A489" s="51"/>
      <c r="B489" s="111"/>
      <c r="C489" s="111"/>
      <c r="D489" s="111"/>
      <c r="E489" s="111"/>
      <c r="F489" s="111"/>
      <c r="G489" s="132"/>
      <c r="H489" s="151"/>
      <c r="I489" s="299"/>
      <c r="J489" s="152"/>
      <c r="K489" s="153"/>
      <c r="L489" s="169"/>
      <c r="M489" s="39"/>
      <c r="N489" s="90"/>
      <c r="O489" s="39"/>
      <c r="P489" s="23"/>
      <c r="Q489" s="170">
        <f t="shared" si="233"/>
        <v>0</v>
      </c>
      <c r="R489" s="55"/>
      <c r="S489" s="65"/>
      <c r="T489" s="56"/>
      <c r="U489" s="48" t="s">
        <v>64</v>
      </c>
      <c r="V489" s="99" t="str">
        <f t="shared" si="237"/>
        <v>Remplir la colonne R ou T</v>
      </c>
      <c r="W489" s="103"/>
      <c r="X489" s="173" t="str">
        <f t="shared" si="234"/>
        <v>Remplir la colonne M</v>
      </c>
      <c r="Y489" s="179" t="str">
        <f t="shared" si="238"/>
        <v>Remplir la colonne W</v>
      </c>
      <c r="Z489" s="297" t="str">
        <f t="shared" si="255"/>
        <v>Remplir la colonne I</v>
      </c>
      <c r="AA489" s="84" t="s">
        <v>64</v>
      </c>
      <c r="AB489" s="315" t="str">
        <f t="shared" si="239"/>
        <v>Remplir les termes C, P et TVA</v>
      </c>
      <c r="AC489" s="55"/>
      <c r="AD489" s="65"/>
      <c r="AE489" s="56"/>
      <c r="AF489" s="48" t="s">
        <v>64</v>
      </c>
      <c r="AG489" s="99" t="str">
        <f t="shared" si="240"/>
        <v>Remplir la colonne AC ou AE</v>
      </c>
      <c r="AH489" s="103"/>
      <c r="AI489" s="173" t="str">
        <f t="shared" si="256"/>
        <v>Remplir la colonne M</v>
      </c>
      <c r="AJ489" s="179" t="str">
        <f t="shared" si="241"/>
        <v>Remplir la colonne AH</v>
      </c>
      <c r="AK489" s="297" t="str">
        <f t="shared" si="257"/>
        <v>Remplir la colonne I</v>
      </c>
      <c r="AL489" s="84" t="s">
        <v>64</v>
      </c>
      <c r="AM489" s="315" t="str">
        <f t="shared" si="242"/>
        <v>Remplir les termes C, P et TVA</v>
      </c>
      <c r="AN489" s="55"/>
      <c r="AO489" s="65"/>
      <c r="AP489" s="56"/>
      <c r="AQ489" s="48" t="s">
        <v>64</v>
      </c>
      <c r="AR489" s="99" t="str">
        <f t="shared" si="243"/>
        <v>Remplir la colonne AN ou AP</v>
      </c>
      <c r="AS489" s="103"/>
      <c r="AT489" s="173" t="str">
        <f t="shared" si="258"/>
        <v>Remplir la colonne M</v>
      </c>
      <c r="AU489" s="179" t="str">
        <f t="shared" si="244"/>
        <v>Remplir la colonne AS</v>
      </c>
      <c r="AV489" s="297" t="str">
        <f t="shared" si="259"/>
        <v>Remplir la colonne I</v>
      </c>
      <c r="AW489" s="84" t="s">
        <v>64</v>
      </c>
      <c r="AX489" s="315" t="str">
        <f t="shared" si="245"/>
        <v>Remplir les termes C, P et TVA</v>
      </c>
      <c r="AY489" s="55"/>
      <c r="AZ489" s="65"/>
      <c r="BA489" s="56"/>
      <c r="BB489" s="48" t="s">
        <v>64</v>
      </c>
      <c r="BC489" s="99" t="str">
        <f t="shared" si="246"/>
        <v>Remplir la colonne AY ou BA</v>
      </c>
      <c r="BD489" s="103"/>
      <c r="BE489" s="173" t="str">
        <f t="shared" si="260"/>
        <v>Remplir la colonne M</v>
      </c>
      <c r="BF489" s="179" t="str">
        <f t="shared" si="247"/>
        <v>Remplir la colonne BD</v>
      </c>
      <c r="BG489" s="297" t="str">
        <f t="shared" si="261"/>
        <v>Remplir la colonne I</v>
      </c>
      <c r="BH489" s="84" t="s">
        <v>64</v>
      </c>
      <c r="BI489" s="315" t="str">
        <f t="shared" si="248"/>
        <v>Remplir les termes C, P et TVA</v>
      </c>
      <c r="BJ489" s="55"/>
      <c r="BK489" s="65"/>
      <c r="BL489" s="56"/>
      <c r="BM489" s="48" t="s">
        <v>64</v>
      </c>
      <c r="BN489" s="99" t="str">
        <f t="shared" si="249"/>
        <v>Remplir la colonne BJ ou BL</v>
      </c>
      <c r="BO489" s="103"/>
      <c r="BP489" s="173" t="str">
        <f t="shared" si="262"/>
        <v>Remplir la colonne M</v>
      </c>
      <c r="BQ489" s="179" t="str">
        <f t="shared" si="250"/>
        <v>Remplir la colonne BO</v>
      </c>
      <c r="BR489" s="297" t="str">
        <f t="shared" si="263"/>
        <v>Remplir la colonne I</v>
      </c>
      <c r="BS489" s="84" t="s">
        <v>64</v>
      </c>
      <c r="BT489" s="315" t="str">
        <f t="shared" si="251"/>
        <v>Remplir les termes C, P et TVA</v>
      </c>
      <c r="BU489" s="55"/>
      <c r="BV489" s="65"/>
      <c r="BW489" s="56"/>
      <c r="BX489" s="48" t="s">
        <v>64</v>
      </c>
      <c r="BY489" s="99" t="str">
        <f t="shared" si="252"/>
        <v>Remplir la colonne BU ou BW</v>
      </c>
      <c r="BZ489" s="103"/>
      <c r="CA489" s="173" t="str">
        <f t="shared" si="264"/>
        <v>Remplir la colonne M</v>
      </c>
      <c r="CB489" s="179" t="str">
        <f t="shared" si="253"/>
        <v>Remplir la colonne BZ</v>
      </c>
      <c r="CC489" s="297" t="str">
        <f t="shared" si="265"/>
        <v>Remplir la colonne I</v>
      </c>
      <c r="CD489" s="84" t="s">
        <v>64</v>
      </c>
      <c r="CE489" s="315" t="str">
        <f t="shared" si="254"/>
        <v>Remplir les termes C, P et TVA</v>
      </c>
      <c r="CF489" s="61" t="str">
        <f t="shared" si="235"/>
        <v>REMPLIR TYPE DE CLIENT</v>
      </c>
      <c r="CG489" s="107" t="str">
        <f t="shared" si="236"/>
        <v>Montant total de l'aide demandée non indiqué</v>
      </c>
      <c r="CH489" s="1"/>
      <c r="CI489" s="1"/>
      <c r="CJ489" s="1"/>
      <c r="CK489" s="1"/>
      <c r="CL489" s="1"/>
    </row>
    <row r="490" spans="1:90" x14ac:dyDescent="0.25">
      <c r="A490" s="51"/>
      <c r="B490" s="111"/>
      <c r="C490" s="111"/>
      <c r="D490" s="111"/>
      <c r="E490" s="111"/>
      <c r="F490" s="111"/>
      <c r="G490" s="132"/>
      <c r="H490" s="151"/>
      <c r="I490" s="299"/>
      <c r="J490" s="152"/>
      <c r="K490" s="153"/>
      <c r="L490" s="169"/>
      <c r="M490" s="39"/>
      <c r="N490" s="90"/>
      <c r="O490" s="39"/>
      <c r="P490" s="23"/>
      <c r="Q490" s="170">
        <f t="shared" si="233"/>
        <v>0</v>
      </c>
      <c r="R490" s="55"/>
      <c r="S490" s="65"/>
      <c r="T490" s="56"/>
      <c r="U490" s="48" t="s">
        <v>64</v>
      </c>
      <c r="V490" s="99" t="str">
        <f t="shared" si="237"/>
        <v>Remplir la colonne R ou T</v>
      </c>
      <c r="W490" s="103"/>
      <c r="X490" s="173" t="str">
        <f t="shared" si="234"/>
        <v>Remplir la colonne M</v>
      </c>
      <c r="Y490" s="179" t="str">
        <f t="shared" si="238"/>
        <v>Remplir la colonne W</v>
      </c>
      <c r="Z490" s="297" t="str">
        <f t="shared" si="255"/>
        <v>Remplir la colonne I</v>
      </c>
      <c r="AA490" s="84" t="s">
        <v>64</v>
      </c>
      <c r="AB490" s="315" t="str">
        <f t="shared" si="239"/>
        <v>Remplir les termes C, P et TVA</v>
      </c>
      <c r="AC490" s="55"/>
      <c r="AD490" s="65"/>
      <c r="AE490" s="56"/>
      <c r="AF490" s="48" t="s">
        <v>64</v>
      </c>
      <c r="AG490" s="99" t="str">
        <f t="shared" si="240"/>
        <v>Remplir la colonne AC ou AE</v>
      </c>
      <c r="AH490" s="103"/>
      <c r="AI490" s="173" t="str">
        <f t="shared" si="256"/>
        <v>Remplir la colonne M</v>
      </c>
      <c r="AJ490" s="179" t="str">
        <f t="shared" si="241"/>
        <v>Remplir la colonne AH</v>
      </c>
      <c r="AK490" s="297" t="str">
        <f t="shared" si="257"/>
        <v>Remplir la colonne I</v>
      </c>
      <c r="AL490" s="84" t="s">
        <v>64</v>
      </c>
      <c r="AM490" s="315" t="str">
        <f t="shared" si="242"/>
        <v>Remplir les termes C, P et TVA</v>
      </c>
      <c r="AN490" s="55"/>
      <c r="AO490" s="65"/>
      <c r="AP490" s="56"/>
      <c r="AQ490" s="48" t="s">
        <v>64</v>
      </c>
      <c r="AR490" s="99" t="str">
        <f t="shared" si="243"/>
        <v>Remplir la colonne AN ou AP</v>
      </c>
      <c r="AS490" s="103"/>
      <c r="AT490" s="173" t="str">
        <f t="shared" si="258"/>
        <v>Remplir la colonne M</v>
      </c>
      <c r="AU490" s="179" t="str">
        <f t="shared" si="244"/>
        <v>Remplir la colonne AS</v>
      </c>
      <c r="AV490" s="297" t="str">
        <f t="shared" si="259"/>
        <v>Remplir la colonne I</v>
      </c>
      <c r="AW490" s="84" t="s">
        <v>64</v>
      </c>
      <c r="AX490" s="315" t="str">
        <f t="shared" si="245"/>
        <v>Remplir les termes C, P et TVA</v>
      </c>
      <c r="AY490" s="55"/>
      <c r="AZ490" s="65"/>
      <c r="BA490" s="56"/>
      <c r="BB490" s="48" t="s">
        <v>64</v>
      </c>
      <c r="BC490" s="99" t="str">
        <f t="shared" si="246"/>
        <v>Remplir la colonne AY ou BA</v>
      </c>
      <c r="BD490" s="103"/>
      <c r="BE490" s="173" t="str">
        <f t="shared" si="260"/>
        <v>Remplir la colonne M</v>
      </c>
      <c r="BF490" s="179" t="str">
        <f t="shared" si="247"/>
        <v>Remplir la colonne BD</v>
      </c>
      <c r="BG490" s="297" t="str">
        <f t="shared" si="261"/>
        <v>Remplir la colonne I</v>
      </c>
      <c r="BH490" s="84" t="s">
        <v>64</v>
      </c>
      <c r="BI490" s="315" t="str">
        <f t="shared" si="248"/>
        <v>Remplir les termes C, P et TVA</v>
      </c>
      <c r="BJ490" s="55"/>
      <c r="BK490" s="65"/>
      <c r="BL490" s="56"/>
      <c r="BM490" s="48" t="s">
        <v>64</v>
      </c>
      <c r="BN490" s="99" t="str">
        <f t="shared" si="249"/>
        <v>Remplir la colonne BJ ou BL</v>
      </c>
      <c r="BO490" s="103"/>
      <c r="BP490" s="173" t="str">
        <f t="shared" si="262"/>
        <v>Remplir la colonne M</v>
      </c>
      <c r="BQ490" s="179" t="str">
        <f t="shared" si="250"/>
        <v>Remplir la colonne BO</v>
      </c>
      <c r="BR490" s="297" t="str">
        <f t="shared" si="263"/>
        <v>Remplir la colonne I</v>
      </c>
      <c r="BS490" s="84" t="s">
        <v>64</v>
      </c>
      <c r="BT490" s="315" t="str">
        <f t="shared" si="251"/>
        <v>Remplir les termes C, P et TVA</v>
      </c>
      <c r="BU490" s="55"/>
      <c r="BV490" s="65"/>
      <c r="BW490" s="56"/>
      <c r="BX490" s="48" t="s">
        <v>64</v>
      </c>
      <c r="BY490" s="99" t="str">
        <f t="shared" si="252"/>
        <v>Remplir la colonne BU ou BW</v>
      </c>
      <c r="BZ490" s="103"/>
      <c r="CA490" s="173" t="str">
        <f t="shared" si="264"/>
        <v>Remplir la colonne M</v>
      </c>
      <c r="CB490" s="179" t="str">
        <f t="shared" si="253"/>
        <v>Remplir la colonne BZ</v>
      </c>
      <c r="CC490" s="297" t="str">
        <f t="shared" si="265"/>
        <v>Remplir la colonne I</v>
      </c>
      <c r="CD490" s="84" t="s">
        <v>64</v>
      </c>
      <c r="CE490" s="315" t="str">
        <f t="shared" si="254"/>
        <v>Remplir les termes C, P et TVA</v>
      </c>
      <c r="CF490" s="61" t="str">
        <f t="shared" si="235"/>
        <v>REMPLIR TYPE DE CLIENT</v>
      </c>
      <c r="CG490" s="107" t="str">
        <f t="shared" si="236"/>
        <v>Montant total de l'aide demandée non indiqué</v>
      </c>
      <c r="CH490" s="1"/>
      <c r="CI490" s="1"/>
      <c r="CJ490" s="1"/>
      <c r="CK490" s="1"/>
      <c r="CL490" s="1"/>
    </row>
    <row r="491" spans="1:90" x14ac:dyDescent="0.25">
      <c r="A491" s="51"/>
      <c r="B491" s="111"/>
      <c r="C491" s="111"/>
      <c r="D491" s="111"/>
      <c r="E491" s="111"/>
      <c r="F491" s="111"/>
      <c r="G491" s="132"/>
      <c r="H491" s="151"/>
      <c r="I491" s="299"/>
      <c r="J491" s="152"/>
      <c r="K491" s="153"/>
      <c r="L491" s="169"/>
      <c r="M491" s="39"/>
      <c r="N491" s="90"/>
      <c r="O491" s="39"/>
      <c r="P491" s="23"/>
      <c r="Q491" s="170">
        <f t="shared" si="233"/>
        <v>0</v>
      </c>
      <c r="R491" s="55"/>
      <c r="S491" s="65"/>
      <c r="T491" s="56"/>
      <c r="U491" s="48" t="s">
        <v>64</v>
      </c>
      <c r="V491" s="99" t="str">
        <f t="shared" si="237"/>
        <v>Remplir la colonne R ou T</v>
      </c>
      <c r="W491" s="103"/>
      <c r="X491" s="173" t="str">
        <f t="shared" si="234"/>
        <v>Remplir la colonne M</v>
      </c>
      <c r="Y491" s="179" t="str">
        <f t="shared" si="238"/>
        <v>Remplir la colonne W</v>
      </c>
      <c r="Z491" s="297" t="str">
        <f t="shared" si="255"/>
        <v>Remplir la colonne I</v>
      </c>
      <c r="AA491" s="84" t="s">
        <v>64</v>
      </c>
      <c r="AB491" s="315" t="str">
        <f t="shared" si="239"/>
        <v>Remplir les termes C, P et TVA</v>
      </c>
      <c r="AC491" s="55"/>
      <c r="AD491" s="65"/>
      <c r="AE491" s="56"/>
      <c r="AF491" s="48" t="s">
        <v>64</v>
      </c>
      <c r="AG491" s="99" t="str">
        <f t="shared" si="240"/>
        <v>Remplir la colonne AC ou AE</v>
      </c>
      <c r="AH491" s="103"/>
      <c r="AI491" s="173" t="str">
        <f t="shared" si="256"/>
        <v>Remplir la colonne M</v>
      </c>
      <c r="AJ491" s="179" t="str">
        <f t="shared" si="241"/>
        <v>Remplir la colonne AH</v>
      </c>
      <c r="AK491" s="297" t="str">
        <f t="shared" si="257"/>
        <v>Remplir la colonne I</v>
      </c>
      <c r="AL491" s="84" t="s">
        <v>64</v>
      </c>
      <c r="AM491" s="315" t="str">
        <f t="shared" si="242"/>
        <v>Remplir les termes C, P et TVA</v>
      </c>
      <c r="AN491" s="55"/>
      <c r="AO491" s="65"/>
      <c r="AP491" s="56"/>
      <c r="AQ491" s="48" t="s">
        <v>64</v>
      </c>
      <c r="AR491" s="99" t="str">
        <f t="shared" si="243"/>
        <v>Remplir la colonne AN ou AP</v>
      </c>
      <c r="AS491" s="103"/>
      <c r="AT491" s="173" t="str">
        <f t="shared" si="258"/>
        <v>Remplir la colonne M</v>
      </c>
      <c r="AU491" s="179" t="str">
        <f t="shared" si="244"/>
        <v>Remplir la colonne AS</v>
      </c>
      <c r="AV491" s="297" t="str">
        <f t="shared" si="259"/>
        <v>Remplir la colonne I</v>
      </c>
      <c r="AW491" s="84" t="s">
        <v>64</v>
      </c>
      <c r="AX491" s="315" t="str">
        <f t="shared" si="245"/>
        <v>Remplir les termes C, P et TVA</v>
      </c>
      <c r="AY491" s="55"/>
      <c r="AZ491" s="65"/>
      <c r="BA491" s="56"/>
      <c r="BB491" s="48" t="s">
        <v>64</v>
      </c>
      <c r="BC491" s="99" t="str">
        <f t="shared" si="246"/>
        <v>Remplir la colonne AY ou BA</v>
      </c>
      <c r="BD491" s="103"/>
      <c r="BE491" s="173" t="str">
        <f t="shared" si="260"/>
        <v>Remplir la colonne M</v>
      </c>
      <c r="BF491" s="179" t="str">
        <f t="shared" si="247"/>
        <v>Remplir la colonne BD</v>
      </c>
      <c r="BG491" s="297" t="str">
        <f t="shared" si="261"/>
        <v>Remplir la colonne I</v>
      </c>
      <c r="BH491" s="84" t="s">
        <v>64</v>
      </c>
      <c r="BI491" s="315" t="str">
        <f t="shared" si="248"/>
        <v>Remplir les termes C, P et TVA</v>
      </c>
      <c r="BJ491" s="55"/>
      <c r="BK491" s="65"/>
      <c r="BL491" s="56"/>
      <c r="BM491" s="48" t="s">
        <v>64</v>
      </c>
      <c r="BN491" s="99" t="str">
        <f t="shared" si="249"/>
        <v>Remplir la colonne BJ ou BL</v>
      </c>
      <c r="BO491" s="103"/>
      <c r="BP491" s="173" t="str">
        <f t="shared" si="262"/>
        <v>Remplir la colonne M</v>
      </c>
      <c r="BQ491" s="179" t="str">
        <f t="shared" si="250"/>
        <v>Remplir la colonne BO</v>
      </c>
      <c r="BR491" s="297" t="str">
        <f t="shared" si="263"/>
        <v>Remplir la colonne I</v>
      </c>
      <c r="BS491" s="84" t="s">
        <v>64</v>
      </c>
      <c r="BT491" s="315" t="str">
        <f t="shared" si="251"/>
        <v>Remplir les termes C, P et TVA</v>
      </c>
      <c r="BU491" s="55"/>
      <c r="BV491" s="65"/>
      <c r="BW491" s="56"/>
      <c r="BX491" s="48" t="s">
        <v>64</v>
      </c>
      <c r="BY491" s="99" t="str">
        <f t="shared" si="252"/>
        <v>Remplir la colonne BU ou BW</v>
      </c>
      <c r="BZ491" s="103"/>
      <c r="CA491" s="173" t="str">
        <f t="shared" si="264"/>
        <v>Remplir la colonne M</v>
      </c>
      <c r="CB491" s="179" t="str">
        <f t="shared" si="253"/>
        <v>Remplir la colonne BZ</v>
      </c>
      <c r="CC491" s="297" t="str">
        <f t="shared" si="265"/>
        <v>Remplir la colonne I</v>
      </c>
      <c r="CD491" s="84" t="s">
        <v>64</v>
      </c>
      <c r="CE491" s="315" t="str">
        <f t="shared" si="254"/>
        <v>Remplir les termes C, P et TVA</v>
      </c>
      <c r="CF491" s="61" t="str">
        <f t="shared" si="235"/>
        <v>REMPLIR TYPE DE CLIENT</v>
      </c>
      <c r="CG491" s="107" t="str">
        <f t="shared" si="236"/>
        <v>Montant total de l'aide demandée non indiqué</v>
      </c>
      <c r="CH491" s="1"/>
      <c r="CI491" s="1"/>
      <c r="CJ491" s="1"/>
      <c r="CK491" s="1"/>
      <c r="CL491" s="1"/>
    </row>
    <row r="492" spans="1:90" x14ac:dyDescent="0.25">
      <c r="A492" s="51"/>
      <c r="B492" s="111"/>
      <c r="C492" s="111"/>
      <c r="D492" s="111"/>
      <c r="E492" s="111"/>
      <c r="F492" s="111"/>
      <c r="G492" s="132"/>
      <c r="H492" s="151"/>
      <c r="I492" s="299"/>
      <c r="J492" s="152"/>
      <c r="K492" s="153"/>
      <c r="L492" s="169"/>
      <c r="M492" s="39"/>
      <c r="N492" s="90"/>
      <c r="O492" s="39"/>
      <c r="P492" s="23"/>
      <c r="Q492" s="170">
        <f t="shared" si="233"/>
        <v>0</v>
      </c>
      <c r="R492" s="55"/>
      <c r="S492" s="65"/>
      <c r="T492" s="56"/>
      <c r="U492" s="48" t="s">
        <v>64</v>
      </c>
      <c r="V492" s="99" t="str">
        <f t="shared" si="237"/>
        <v>Remplir la colonne R ou T</v>
      </c>
      <c r="W492" s="103"/>
      <c r="X492" s="173" t="str">
        <f t="shared" si="234"/>
        <v>Remplir la colonne M</v>
      </c>
      <c r="Y492" s="179" t="str">
        <f t="shared" si="238"/>
        <v>Remplir la colonne W</v>
      </c>
      <c r="Z492" s="297" t="str">
        <f t="shared" si="255"/>
        <v>Remplir la colonne I</v>
      </c>
      <c r="AA492" s="84" t="s">
        <v>64</v>
      </c>
      <c r="AB492" s="315" t="str">
        <f t="shared" si="239"/>
        <v>Remplir les termes C, P et TVA</v>
      </c>
      <c r="AC492" s="55"/>
      <c r="AD492" s="65"/>
      <c r="AE492" s="56"/>
      <c r="AF492" s="48" t="s">
        <v>64</v>
      </c>
      <c r="AG492" s="99" t="str">
        <f t="shared" si="240"/>
        <v>Remplir la colonne AC ou AE</v>
      </c>
      <c r="AH492" s="103"/>
      <c r="AI492" s="173" t="str">
        <f t="shared" si="256"/>
        <v>Remplir la colonne M</v>
      </c>
      <c r="AJ492" s="179" t="str">
        <f t="shared" si="241"/>
        <v>Remplir la colonne AH</v>
      </c>
      <c r="AK492" s="297" t="str">
        <f t="shared" si="257"/>
        <v>Remplir la colonne I</v>
      </c>
      <c r="AL492" s="84" t="s">
        <v>64</v>
      </c>
      <c r="AM492" s="315" t="str">
        <f t="shared" si="242"/>
        <v>Remplir les termes C, P et TVA</v>
      </c>
      <c r="AN492" s="55"/>
      <c r="AO492" s="65"/>
      <c r="AP492" s="56"/>
      <c r="AQ492" s="48" t="s">
        <v>64</v>
      </c>
      <c r="AR492" s="99" t="str">
        <f t="shared" si="243"/>
        <v>Remplir la colonne AN ou AP</v>
      </c>
      <c r="AS492" s="103"/>
      <c r="AT492" s="173" t="str">
        <f t="shared" si="258"/>
        <v>Remplir la colonne M</v>
      </c>
      <c r="AU492" s="179" t="str">
        <f t="shared" si="244"/>
        <v>Remplir la colonne AS</v>
      </c>
      <c r="AV492" s="297" t="str">
        <f t="shared" si="259"/>
        <v>Remplir la colonne I</v>
      </c>
      <c r="AW492" s="84" t="s">
        <v>64</v>
      </c>
      <c r="AX492" s="315" t="str">
        <f t="shared" si="245"/>
        <v>Remplir les termes C, P et TVA</v>
      </c>
      <c r="AY492" s="55"/>
      <c r="AZ492" s="65"/>
      <c r="BA492" s="56"/>
      <c r="BB492" s="48" t="s">
        <v>64</v>
      </c>
      <c r="BC492" s="99" t="str">
        <f t="shared" si="246"/>
        <v>Remplir la colonne AY ou BA</v>
      </c>
      <c r="BD492" s="103"/>
      <c r="BE492" s="173" t="str">
        <f t="shared" si="260"/>
        <v>Remplir la colonne M</v>
      </c>
      <c r="BF492" s="179" t="str">
        <f t="shared" si="247"/>
        <v>Remplir la colonne BD</v>
      </c>
      <c r="BG492" s="297" t="str">
        <f t="shared" si="261"/>
        <v>Remplir la colonne I</v>
      </c>
      <c r="BH492" s="84" t="s">
        <v>64</v>
      </c>
      <c r="BI492" s="315" t="str">
        <f t="shared" si="248"/>
        <v>Remplir les termes C, P et TVA</v>
      </c>
      <c r="BJ492" s="55"/>
      <c r="BK492" s="65"/>
      <c r="BL492" s="56"/>
      <c r="BM492" s="48" t="s">
        <v>64</v>
      </c>
      <c r="BN492" s="99" t="str">
        <f t="shared" si="249"/>
        <v>Remplir la colonne BJ ou BL</v>
      </c>
      <c r="BO492" s="103"/>
      <c r="BP492" s="173" t="str">
        <f t="shared" si="262"/>
        <v>Remplir la colonne M</v>
      </c>
      <c r="BQ492" s="179" t="str">
        <f t="shared" si="250"/>
        <v>Remplir la colonne BO</v>
      </c>
      <c r="BR492" s="297" t="str">
        <f t="shared" si="263"/>
        <v>Remplir la colonne I</v>
      </c>
      <c r="BS492" s="84" t="s">
        <v>64</v>
      </c>
      <c r="BT492" s="315" t="str">
        <f t="shared" si="251"/>
        <v>Remplir les termes C, P et TVA</v>
      </c>
      <c r="BU492" s="55"/>
      <c r="BV492" s="65"/>
      <c r="BW492" s="56"/>
      <c r="BX492" s="48" t="s">
        <v>64</v>
      </c>
      <c r="BY492" s="99" t="str">
        <f t="shared" si="252"/>
        <v>Remplir la colonne BU ou BW</v>
      </c>
      <c r="BZ492" s="103"/>
      <c r="CA492" s="173" t="str">
        <f t="shared" si="264"/>
        <v>Remplir la colonne M</v>
      </c>
      <c r="CB492" s="179" t="str">
        <f t="shared" si="253"/>
        <v>Remplir la colonne BZ</v>
      </c>
      <c r="CC492" s="297" t="str">
        <f t="shared" si="265"/>
        <v>Remplir la colonne I</v>
      </c>
      <c r="CD492" s="84" t="s">
        <v>64</v>
      </c>
      <c r="CE492" s="315" t="str">
        <f t="shared" si="254"/>
        <v>Remplir les termes C, P et TVA</v>
      </c>
      <c r="CF492" s="61" t="str">
        <f t="shared" si="235"/>
        <v>REMPLIR TYPE DE CLIENT</v>
      </c>
      <c r="CG492" s="107" t="str">
        <f t="shared" si="236"/>
        <v>Montant total de l'aide demandée non indiqué</v>
      </c>
      <c r="CH492" s="1"/>
      <c r="CI492" s="1"/>
      <c r="CJ492" s="1"/>
      <c r="CK492" s="1"/>
      <c r="CL492" s="1"/>
    </row>
    <row r="493" spans="1:90" x14ac:dyDescent="0.25">
      <c r="A493" s="51"/>
      <c r="B493" s="111"/>
      <c r="C493" s="111"/>
      <c r="D493" s="111"/>
      <c r="E493" s="111"/>
      <c r="F493" s="111"/>
      <c r="G493" s="132"/>
      <c r="H493" s="151"/>
      <c r="I493" s="299"/>
      <c r="J493" s="152"/>
      <c r="K493" s="153"/>
      <c r="L493" s="169"/>
      <c r="M493" s="39"/>
      <c r="N493" s="90"/>
      <c r="O493" s="39"/>
      <c r="P493" s="23"/>
      <c r="Q493" s="170">
        <f t="shared" si="233"/>
        <v>0</v>
      </c>
      <c r="R493" s="55"/>
      <c r="S493" s="65"/>
      <c r="T493" s="56"/>
      <c r="U493" s="48" t="s">
        <v>64</v>
      </c>
      <c r="V493" s="99" t="str">
        <f t="shared" si="237"/>
        <v>Remplir la colonne R ou T</v>
      </c>
      <c r="W493" s="103"/>
      <c r="X493" s="173" t="str">
        <f t="shared" si="234"/>
        <v>Remplir la colonne M</v>
      </c>
      <c r="Y493" s="179" t="str">
        <f t="shared" si="238"/>
        <v>Remplir la colonne W</v>
      </c>
      <c r="Z493" s="297" t="str">
        <f t="shared" si="255"/>
        <v>Remplir la colonne I</v>
      </c>
      <c r="AA493" s="84" t="s">
        <v>64</v>
      </c>
      <c r="AB493" s="315" t="str">
        <f t="shared" si="239"/>
        <v>Remplir les termes C, P et TVA</v>
      </c>
      <c r="AC493" s="55"/>
      <c r="AD493" s="65"/>
      <c r="AE493" s="56"/>
      <c r="AF493" s="48" t="s">
        <v>64</v>
      </c>
      <c r="AG493" s="99" t="str">
        <f t="shared" si="240"/>
        <v>Remplir la colonne AC ou AE</v>
      </c>
      <c r="AH493" s="103"/>
      <c r="AI493" s="173" t="str">
        <f t="shared" si="256"/>
        <v>Remplir la colonne M</v>
      </c>
      <c r="AJ493" s="179" t="str">
        <f t="shared" si="241"/>
        <v>Remplir la colonne AH</v>
      </c>
      <c r="AK493" s="297" t="str">
        <f t="shared" si="257"/>
        <v>Remplir la colonne I</v>
      </c>
      <c r="AL493" s="84" t="s">
        <v>64</v>
      </c>
      <c r="AM493" s="315" t="str">
        <f t="shared" si="242"/>
        <v>Remplir les termes C, P et TVA</v>
      </c>
      <c r="AN493" s="55"/>
      <c r="AO493" s="65"/>
      <c r="AP493" s="56"/>
      <c r="AQ493" s="48" t="s">
        <v>64</v>
      </c>
      <c r="AR493" s="99" t="str">
        <f t="shared" si="243"/>
        <v>Remplir la colonne AN ou AP</v>
      </c>
      <c r="AS493" s="103"/>
      <c r="AT493" s="173" t="str">
        <f t="shared" si="258"/>
        <v>Remplir la colonne M</v>
      </c>
      <c r="AU493" s="179" t="str">
        <f t="shared" si="244"/>
        <v>Remplir la colonne AS</v>
      </c>
      <c r="AV493" s="297" t="str">
        <f t="shared" si="259"/>
        <v>Remplir la colonne I</v>
      </c>
      <c r="AW493" s="84" t="s">
        <v>64</v>
      </c>
      <c r="AX493" s="315" t="str">
        <f t="shared" si="245"/>
        <v>Remplir les termes C, P et TVA</v>
      </c>
      <c r="AY493" s="55"/>
      <c r="AZ493" s="65"/>
      <c r="BA493" s="56"/>
      <c r="BB493" s="48" t="s">
        <v>64</v>
      </c>
      <c r="BC493" s="99" t="str">
        <f t="shared" si="246"/>
        <v>Remplir la colonne AY ou BA</v>
      </c>
      <c r="BD493" s="103"/>
      <c r="BE493" s="173" t="str">
        <f t="shared" si="260"/>
        <v>Remplir la colonne M</v>
      </c>
      <c r="BF493" s="179" t="str">
        <f t="shared" si="247"/>
        <v>Remplir la colonne BD</v>
      </c>
      <c r="BG493" s="297" t="str">
        <f t="shared" si="261"/>
        <v>Remplir la colonne I</v>
      </c>
      <c r="BH493" s="84" t="s">
        <v>64</v>
      </c>
      <c r="BI493" s="315" t="str">
        <f t="shared" si="248"/>
        <v>Remplir les termes C, P et TVA</v>
      </c>
      <c r="BJ493" s="55"/>
      <c r="BK493" s="65"/>
      <c r="BL493" s="56"/>
      <c r="BM493" s="48" t="s">
        <v>64</v>
      </c>
      <c r="BN493" s="99" t="str">
        <f t="shared" si="249"/>
        <v>Remplir la colonne BJ ou BL</v>
      </c>
      <c r="BO493" s="103"/>
      <c r="BP493" s="173" t="str">
        <f t="shared" si="262"/>
        <v>Remplir la colonne M</v>
      </c>
      <c r="BQ493" s="179" t="str">
        <f t="shared" si="250"/>
        <v>Remplir la colonne BO</v>
      </c>
      <c r="BR493" s="297" t="str">
        <f t="shared" si="263"/>
        <v>Remplir la colonne I</v>
      </c>
      <c r="BS493" s="84" t="s">
        <v>64</v>
      </c>
      <c r="BT493" s="315" t="str">
        <f t="shared" si="251"/>
        <v>Remplir les termes C, P et TVA</v>
      </c>
      <c r="BU493" s="55"/>
      <c r="BV493" s="65"/>
      <c r="BW493" s="56"/>
      <c r="BX493" s="48" t="s">
        <v>64</v>
      </c>
      <c r="BY493" s="99" t="str">
        <f t="shared" si="252"/>
        <v>Remplir la colonne BU ou BW</v>
      </c>
      <c r="BZ493" s="103"/>
      <c r="CA493" s="173" t="str">
        <f t="shared" si="264"/>
        <v>Remplir la colonne M</v>
      </c>
      <c r="CB493" s="179" t="str">
        <f t="shared" si="253"/>
        <v>Remplir la colonne BZ</v>
      </c>
      <c r="CC493" s="297" t="str">
        <f t="shared" si="265"/>
        <v>Remplir la colonne I</v>
      </c>
      <c r="CD493" s="84" t="s">
        <v>64</v>
      </c>
      <c r="CE493" s="315" t="str">
        <f t="shared" si="254"/>
        <v>Remplir les termes C, P et TVA</v>
      </c>
      <c r="CF493" s="61" t="str">
        <f t="shared" si="235"/>
        <v>REMPLIR TYPE DE CLIENT</v>
      </c>
      <c r="CG493" s="107" t="str">
        <f t="shared" si="236"/>
        <v>Montant total de l'aide demandée non indiqué</v>
      </c>
      <c r="CH493" s="1"/>
      <c r="CI493" s="1"/>
      <c r="CJ493" s="1"/>
      <c r="CK493" s="1"/>
      <c r="CL493" s="1"/>
    </row>
    <row r="494" spans="1:90" x14ac:dyDescent="0.25">
      <c r="A494" s="51"/>
      <c r="B494" s="111"/>
      <c r="C494" s="111"/>
      <c r="D494" s="111"/>
      <c r="E494" s="111"/>
      <c r="F494" s="111"/>
      <c r="G494" s="132"/>
      <c r="H494" s="151"/>
      <c r="I494" s="299"/>
      <c r="J494" s="152"/>
      <c r="K494" s="153"/>
      <c r="L494" s="169"/>
      <c r="M494" s="39"/>
      <c r="N494" s="90"/>
      <c r="O494" s="39"/>
      <c r="P494" s="23"/>
      <c r="Q494" s="170">
        <f t="shared" si="233"/>
        <v>0</v>
      </c>
      <c r="R494" s="55"/>
      <c r="S494" s="65"/>
      <c r="T494" s="56"/>
      <c r="U494" s="48" t="s">
        <v>64</v>
      </c>
      <c r="V494" s="99" t="str">
        <f t="shared" si="237"/>
        <v>Remplir la colonne R ou T</v>
      </c>
      <c r="W494" s="103"/>
      <c r="X494" s="173" t="str">
        <f t="shared" si="234"/>
        <v>Remplir la colonne M</v>
      </c>
      <c r="Y494" s="179" t="str">
        <f t="shared" si="238"/>
        <v>Remplir la colonne W</v>
      </c>
      <c r="Z494" s="297" t="str">
        <f t="shared" si="255"/>
        <v>Remplir la colonne I</v>
      </c>
      <c r="AA494" s="84" t="s">
        <v>64</v>
      </c>
      <c r="AB494" s="315" t="str">
        <f t="shared" si="239"/>
        <v>Remplir les termes C, P et TVA</v>
      </c>
      <c r="AC494" s="55"/>
      <c r="AD494" s="65"/>
      <c r="AE494" s="56"/>
      <c r="AF494" s="48" t="s">
        <v>64</v>
      </c>
      <c r="AG494" s="99" t="str">
        <f t="shared" si="240"/>
        <v>Remplir la colonne AC ou AE</v>
      </c>
      <c r="AH494" s="103"/>
      <c r="AI494" s="173" t="str">
        <f t="shared" si="256"/>
        <v>Remplir la colonne M</v>
      </c>
      <c r="AJ494" s="179" t="str">
        <f t="shared" si="241"/>
        <v>Remplir la colonne AH</v>
      </c>
      <c r="AK494" s="297" t="str">
        <f t="shared" si="257"/>
        <v>Remplir la colonne I</v>
      </c>
      <c r="AL494" s="84" t="s">
        <v>64</v>
      </c>
      <c r="AM494" s="315" t="str">
        <f t="shared" si="242"/>
        <v>Remplir les termes C, P et TVA</v>
      </c>
      <c r="AN494" s="55"/>
      <c r="AO494" s="65"/>
      <c r="AP494" s="56"/>
      <c r="AQ494" s="48" t="s">
        <v>64</v>
      </c>
      <c r="AR494" s="99" t="str">
        <f t="shared" si="243"/>
        <v>Remplir la colonne AN ou AP</v>
      </c>
      <c r="AS494" s="103"/>
      <c r="AT494" s="173" t="str">
        <f t="shared" si="258"/>
        <v>Remplir la colonne M</v>
      </c>
      <c r="AU494" s="179" t="str">
        <f t="shared" si="244"/>
        <v>Remplir la colonne AS</v>
      </c>
      <c r="AV494" s="297" t="str">
        <f t="shared" si="259"/>
        <v>Remplir la colonne I</v>
      </c>
      <c r="AW494" s="84" t="s">
        <v>64</v>
      </c>
      <c r="AX494" s="315" t="str">
        <f t="shared" si="245"/>
        <v>Remplir les termes C, P et TVA</v>
      </c>
      <c r="AY494" s="55"/>
      <c r="AZ494" s="65"/>
      <c r="BA494" s="56"/>
      <c r="BB494" s="48" t="s">
        <v>64</v>
      </c>
      <c r="BC494" s="99" t="str">
        <f t="shared" si="246"/>
        <v>Remplir la colonne AY ou BA</v>
      </c>
      <c r="BD494" s="103"/>
      <c r="BE494" s="173" t="str">
        <f t="shared" si="260"/>
        <v>Remplir la colonne M</v>
      </c>
      <c r="BF494" s="179" t="str">
        <f t="shared" si="247"/>
        <v>Remplir la colonne BD</v>
      </c>
      <c r="BG494" s="297" t="str">
        <f t="shared" si="261"/>
        <v>Remplir la colonne I</v>
      </c>
      <c r="BH494" s="84" t="s">
        <v>64</v>
      </c>
      <c r="BI494" s="315" t="str">
        <f t="shared" si="248"/>
        <v>Remplir les termes C, P et TVA</v>
      </c>
      <c r="BJ494" s="55"/>
      <c r="BK494" s="65"/>
      <c r="BL494" s="56"/>
      <c r="BM494" s="48" t="s">
        <v>64</v>
      </c>
      <c r="BN494" s="99" t="str">
        <f t="shared" si="249"/>
        <v>Remplir la colonne BJ ou BL</v>
      </c>
      <c r="BO494" s="103"/>
      <c r="BP494" s="173" t="str">
        <f t="shared" si="262"/>
        <v>Remplir la colonne M</v>
      </c>
      <c r="BQ494" s="179" t="str">
        <f t="shared" si="250"/>
        <v>Remplir la colonne BO</v>
      </c>
      <c r="BR494" s="297" t="str">
        <f t="shared" si="263"/>
        <v>Remplir la colonne I</v>
      </c>
      <c r="BS494" s="84" t="s">
        <v>64</v>
      </c>
      <c r="BT494" s="315" t="str">
        <f t="shared" si="251"/>
        <v>Remplir les termes C, P et TVA</v>
      </c>
      <c r="BU494" s="55"/>
      <c r="BV494" s="65"/>
      <c r="BW494" s="56"/>
      <c r="BX494" s="48" t="s">
        <v>64</v>
      </c>
      <c r="BY494" s="99" t="str">
        <f t="shared" si="252"/>
        <v>Remplir la colonne BU ou BW</v>
      </c>
      <c r="BZ494" s="103"/>
      <c r="CA494" s="173" t="str">
        <f t="shared" si="264"/>
        <v>Remplir la colonne M</v>
      </c>
      <c r="CB494" s="179" t="str">
        <f t="shared" si="253"/>
        <v>Remplir la colonne BZ</v>
      </c>
      <c r="CC494" s="297" t="str">
        <f t="shared" si="265"/>
        <v>Remplir la colonne I</v>
      </c>
      <c r="CD494" s="84" t="s">
        <v>64</v>
      </c>
      <c r="CE494" s="315" t="str">
        <f t="shared" si="254"/>
        <v>Remplir les termes C, P et TVA</v>
      </c>
      <c r="CF494" s="61" t="str">
        <f t="shared" si="235"/>
        <v>REMPLIR TYPE DE CLIENT</v>
      </c>
      <c r="CG494" s="107" t="str">
        <f t="shared" si="236"/>
        <v>Montant total de l'aide demandée non indiqué</v>
      </c>
      <c r="CH494" s="1"/>
      <c r="CI494" s="1"/>
      <c r="CJ494" s="1"/>
      <c r="CK494" s="1"/>
      <c r="CL494" s="1"/>
    </row>
    <row r="495" spans="1:90" x14ac:dyDescent="0.25">
      <c r="A495" s="51"/>
      <c r="B495" s="111"/>
      <c r="C495" s="111"/>
      <c r="D495" s="111"/>
      <c r="E495" s="111"/>
      <c r="F495" s="111"/>
      <c r="G495" s="132"/>
      <c r="H495" s="151"/>
      <c r="I495" s="299"/>
      <c r="J495" s="152"/>
      <c r="K495" s="153"/>
      <c r="L495" s="169"/>
      <c r="M495" s="39"/>
      <c r="N495" s="90"/>
      <c r="O495" s="39"/>
      <c r="P495" s="23"/>
      <c r="Q495" s="170">
        <f t="shared" si="233"/>
        <v>0</v>
      </c>
      <c r="R495" s="55"/>
      <c r="S495" s="65"/>
      <c r="T495" s="56"/>
      <c r="U495" s="48" t="s">
        <v>64</v>
      </c>
      <c r="V495" s="99" t="str">
        <f t="shared" si="237"/>
        <v>Remplir la colonne R ou T</v>
      </c>
      <c r="W495" s="103"/>
      <c r="X495" s="173" t="str">
        <f t="shared" si="234"/>
        <v>Remplir la colonne M</v>
      </c>
      <c r="Y495" s="179" t="str">
        <f t="shared" si="238"/>
        <v>Remplir la colonne W</v>
      </c>
      <c r="Z495" s="297" t="str">
        <f t="shared" si="255"/>
        <v>Remplir la colonne I</v>
      </c>
      <c r="AA495" s="84" t="s">
        <v>64</v>
      </c>
      <c r="AB495" s="315" t="str">
        <f t="shared" si="239"/>
        <v>Remplir les termes C, P et TVA</v>
      </c>
      <c r="AC495" s="55"/>
      <c r="AD495" s="65"/>
      <c r="AE495" s="56"/>
      <c r="AF495" s="48" t="s">
        <v>64</v>
      </c>
      <c r="AG495" s="99" t="str">
        <f t="shared" si="240"/>
        <v>Remplir la colonne AC ou AE</v>
      </c>
      <c r="AH495" s="103"/>
      <c r="AI495" s="173" t="str">
        <f t="shared" si="256"/>
        <v>Remplir la colonne M</v>
      </c>
      <c r="AJ495" s="179" t="str">
        <f t="shared" si="241"/>
        <v>Remplir la colonne AH</v>
      </c>
      <c r="AK495" s="297" t="str">
        <f t="shared" si="257"/>
        <v>Remplir la colonne I</v>
      </c>
      <c r="AL495" s="84" t="s">
        <v>64</v>
      </c>
      <c r="AM495" s="315" t="str">
        <f t="shared" si="242"/>
        <v>Remplir les termes C, P et TVA</v>
      </c>
      <c r="AN495" s="55"/>
      <c r="AO495" s="65"/>
      <c r="AP495" s="56"/>
      <c r="AQ495" s="48" t="s">
        <v>64</v>
      </c>
      <c r="AR495" s="99" t="str">
        <f t="shared" si="243"/>
        <v>Remplir la colonne AN ou AP</v>
      </c>
      <c r="AS495" s="103"/>
      <c r="AT495" s="173" t="str">
        <f t="shared" si="258"/>
        <v>Remplir la colonne M</v>
      </c>
      <c r="AU495" s="179" t="str">
        <f t="shared" si="244"/>
        <v>Remplir la colonne AS</v>
      </c>
      <c r="AV495" s="297" t="str">
        <f t="shared" si="259"/>
        <v>Remplir la colonne I</v>
      </c>
      <c r="AW495" s="84" t="s">
        <v>64</v>
      </c>
      <c r="AX495" s="315" t="str">
        <f t="shared" si="245"/>
        <v>Remplir les termes C, P et TVA</v>
      </c>
      <c r="AY495" s="55"/>
      <c r="AZ495" s="65"/>
      <c r="BA495" s="56"/>
      <c r="BB495" s="48" t="s">
        <v>64</v>
      </c>
      <c r="BC495" s="99" t="str">
        <f t="shared" si="246"/>
        <v>Remplir la colonne AY ou BA</v>
      </c>
      <c r="BD495" s="103"/>
      <c r="BE495" s="173" t="str">
        <f t="shared" si="260"/>
        <v>Remplir la colonne M</v>
      </c>
      <c r="BF495" s="179" t="str">
        <f t="shared" si="247"/>
        <v>Remplir la colonne BD</v>
      </c>
      <c r="BG495" s="297" t="str">
        <f t="shared" si="261"/>
        <v>Remplir la colonne I</v>
      </c>
      <c r="BH495" s="84" t="s">
        <v>64</v>
      </c>
      <c r="BI495" s="315" t="str">
        <f t="shared" si="248"/>
        <v>Remplir les termes C, P et TVA</v>
      </c>
      <c r="BJ495" s="55"/>
      <c r="BK495" s="65"/>
      <c r="BL495" s="56"/>
      <c r="BM495" s="48" t="s">
        <v>64</v>
      </c>
      <c r="BN495" s="99" t="str">
        <f t="shared" si="249"/>
        <v>Remplir la colonne BJ ou BL</v>
      </c>
      <c r="BO495" s="103"/>
      <c r="BP495" s="173" t="str">
        <f t="shared" si="262"/>
        <v>Remplir la colonne M</v>
      </c>
      <c r="BQ495" s="179" t="str">
        <f t="shared" si="250"/>
        <v>Remplir la colonne BO</v>
      </c>
      <c r="BR495" s="297" t="str">
        <f t="shared" si="263"/>
        <v>Remplir la colonne I</v>
      </c>
      <c r="BS495" s="84" t="s">
        <v>64</v>
      </c>
      <c r="BT495" s="315" t="str">
        <f t="shared" si="251"/>
        <v>Remplir les termes C, P et TVA</v>
      </c>
      <c r="BU495" s="55"/>
      <c r="BV495" s="65"/>
      <c r="BW495" s="56"/>
      <c r="BX495" s="48" t="s">
        <v>64</v>
      </c>
      <c r="BY495" s="99" t="str">
        <f t="shared" si="252"/>
        <v>Remplir la colonne BU ou BW</v>
      </c>
      <c r="BZ495" s="103"/>
      <c r="CA495" s="173" t="str">
        <f t="shared" si="264"/>
        <v>Remplir la colonne M</v>
      </c>
      <c r="CB495" s="179" t="str">
        <f t="shared" si="253"/>
        <v>Remplir la colonne BZ</v>
      </c>
      <c r="CC495" s="297" t="str">
        <f t="shared" si="265"/>
        <v>Remplir la colonne I</v>
      </c>
      <c r="CD495" s="84" t="s">
        <v>64</v>
      </c>
      <c r="CE495" s="315" t="str">
        <f t="shared" si="254"/>
        <v>Remplir les termes C, P et TVA</v>
      </c>
      <c r="CF495" s="61" t="str">
        <f t="shared" si="235"/>
        <v>REMPLIR TYPE DE CLIENT</v>
      </c>
      <c r="CG495" s="107" t="str">
        <f t="shared" si="236"/>
        <v>Montant total de l'aide demandée non indiqué</v>
      </c>
      <c r="CH495" s="1"/>
      <c r="CI495" s="1"/>
      <c r="CJ495" s="1"/>
      <c r="CK495" s="1"/>
      <c r="CL495" s="1"/>
    </row>
    <row r="496" spans="1:90" x14ac:dyDescent="0.25">
      <c r="A496" s="51"/>
      <c r="B496" s="111"/>
      <c r="C496" s="111"/>
      <c r="D496" s="111"/>
      <c r="E496" s="111"/>
      <c r="F496" s="111"/>
      <c r="G496" s="132"/>
      <c r="H496" s="151"/>
      <c r="I496" s="299"/>
      <c r="J496" s="152"/>
      <c r="K496" s="153"/>
      <c r="L496" s="169"/>
      <c r="M496" s="39"/>
      <c r="N496" s="90"/>
      <c r="O496" s="39"/>
      <c r="P496" s="23"/>
      <c r="Q496" s="170">
        <f t="shared" si="233"/>
        <v>0</v>
      </c>
      <c r="R496" s="55"/>
      <c r="S496" s="65"/>
      <c r="T496" s="56"/>
      <c r="U496" s="48" t="s">
        <v>64</v>
      </c>
      <c r="V496" s="99" t="str">
        <f t="shared" si="237"/>
        <v>Remplir la colonne R ou T</v>
      </c>
      <c r="W496" s="103"/>
      <c r="X496" s="173" t="str">
        <f t="shared" si="234"/>
        <v>Remplir la colonne M</v>
      </c>
      <c r="Y496" s="179" t="str">
        <f t="shared" si="238"/>
        <v>Remplir la colonne W</v>
      </c>
      <c r="Z496" s="297" t="str">
        <f t="shared" si="255"/>
        <v>Remplir la colonne I</v>
      </c>
      <c r="AA496" s="84" t="s">
        <v>64</v>
      </c>
      <c r="AB496" s="315" t="str">
        <f t="shared" si="239"/>
        <v>Remplir les termes C, P et TVA</v>
      </c>
      <c r="AC496" s="55"/>
      <c r="AD496" s="65"/>
      <c r="AE496" s="56"/>
      <c r="AF496" s="48" t="s">
        <v>64</v>
      </c>
      <c r="AG496" s="99" t="str">
        <f t="shared" si="240"/>
        <v>Remplir la colonne AC ou AE</v>
      </c>
      <c r="AH496" s="103"/>
      <c r="AI496" s="173" t="str">
        <f t="shared" si="256"/>
        <v>Remplir la colonne M</v>
      </c>
      <c r="AJ496" s="179" t="str">
        <f t="shared" si="241"/>
        <v>Remplir la colonne AH</v>
      </c>
      <c r="AK496" s="297" t="str">
        <f t="shared" si="257"/>
        <v>Remplir la colonne I</v>
      </c>
      <c r="AL496" s="84" t="s">
        <v>64</v>
      </c>
      <c r="AM496" s="315" t="str">
        <f t="shared" si="242"/>
        <v>Remplir les termes C, P et TVA</v>
      </c>
      <c r="AN496" s="55"/>
      <c r="AO496" s="65"/>
      <c r="AP496" s="56"/>
      <c r="AQ496" s="48" t="s">
        <v>64</v>
      </c>
      <c r="AR496" s="99" t="str">
        <f t="shared" si="243"/>
        <v>Remplir la colonne AN ou AP</v>
      </c>
      <c r="AS496" s="103"/>
      <c r="AT496" s="173" t="str">
        <f t="shared" si="258"/>
        <v>Remplir la colonne M</v>
      </c>
      <c r="AU496" s="179" t="str">
        <f t="shared" si="244"/>
        <v>Remplir la colonne AS</v>
      </c>
      <c r="AV496" s="297" t="str">
        <f t="shared" si="259"/>
        <v>Remplir la colonne I</v>
      </c>
      <c r="AW496" s="84" t="s">
        <v>64</v>
      </c>
      <c r="AX496" s="315" t="str">
        <f t="shared" si="245"/>
        <v>Remplir les termes C, P et TVA</v>
      </c>
      <c r="AY496" s="55"/>
      <c r="AZ496" s="65"/>
      <c r="BA496" s="56"/>
      <c r="BB496" s="48" t="s">
        <v>64</v>
      </c>
      <c r="BC496" s="99" t="str">
        <f t="shared" si="246"/>
        <v>Remplir la colonne AY ou BA</v>
      </c>
      <c r="BD496" s="103"/>
      <c r="BE496" s="173" t="str">
        <f t="shared" si="260"/>
        <v>Remplir la colonne M</v>
      </c>
      <c r="BF496" s="179" t="str">
        <f t="shared" si="247"/>
        <v>Remplir la colonne BD</v>
      </c>
      <c r="BG496" s="297" t="str">
        <f t="shared" si="261"/>
        <v>Remplir la colonne I</v>
      </c>
      <c r="BH496" s="84" t="s">
        <v>64</v>
      </c>
      <c r="BI496" s="315" t="str">
        <f t="shared" si="248"/>
        <v>Remplir les termes C, P et TVA</v>
      </c>
      <c r="BJ496" s="55"/>
      <c r="BK496" s="65"/>
      <c r="BL496" s="56"/>
      <c r="BM496" s="48" t="s">
        <v>64</v>
      </c>
      <c r="BN496" s="99" t="str">
        <f t="shared" si="249"/>
        <v>Remplir la colonne BJ ou BL</v>
      </c>
      <c r="BO496" s="103"/>
      <c r="BP496" s="173" t="str">
        <f t="shared" si="262"/>
        <v>Remplir la colonne M</v>
      </c>
      <c r="BQ496" s="179" t="str">
        <f t="shared" si="250"/>
        <v>Remplir la colonne BO</v>
      </c>
      <c r="BR496" s="297" t="str">
        <f t="shared" si="263"/>
        <v>Remplir la colonne I</v>
      </c>
      <c r="BS496" s="84" t="s">
        <v>64</v>
      </c>
      <c r="BT496" s="315" t="str">
        <f t="shared" si="251"/>
        <v>Remplir les termes C, P et TVA</v>
      </c>
      <c r="BU496" s="55"/>
      <c r="BV496" s="65"/>
      <c r="BW496" s="56"/>
      <c r="BX496" s="48" t="s">
        <v>64</v>
      </c>
      <c r="BY496" s="99" t="str">
        <f t="shared" si="252"/>
        <v>Remplir la colonne BU ou BW</v>
      </c>
      <c r="BZ496" s="103"/>
      <c r="CA496" s="173" t="str">
        <f t="shared" si="264"/>
        <v>Remplir la colonne M</v>
      </c>
      <c r="CB496" s="179" t="str">
        <f t="shared" si="253"/>
        <v>Remplir la colonne BZ</v>
      </c>
      <c r="CC496" s="297" t="str">
        <f t="shared" si="265"/>
        <v>Remplir la colonne I</v>
      </c>
      <c r="CD496" s="84" t="s">
        <v>64</v>
      </c>
      <c r="CE496" s="315" t="str">
        <f t="shared" si="254"/>
        <v>Remplir les termes C, P et TVA</v>
      </c>
      <c r="CF496" s="61" t="str">
        <f t="shared" si="235"/>
        <v>REMPLIR TYPE DE CLIENT</v>
      </c>
      <c r="CG496" s="107" t="str">
        <f t="shared" si="236"/>
        <v>Montant total de l'aide demandée non indiqué</v>
      </c>
      <c r="CH496" s="1"/>
      <c r="CI496" s="1"/>
      <c r="CJ496" s="1"/>
      <c r="CK496" s="1"/>
      <c r="CL496" s="1"/>
    </row>
    <row r="497" spans="1:90" x14ac:dyDescent="0.25">
      <c r="A497" s="51"/>
      <c r="B497" s="111"/>
      <c r="C497" s="111"/>
      <c r="D497" s="111"/>
      <c r="E497" s="111"/>
      <c r="F497" s="111"/>
      <c r="G497" s="132"/>
      <c r="H497" s="151"/>
      <c r="I497" s="299"/>
      <c r="J497" s="152"/>
      <c r="K497" s="153"/>
      <c r="L497" s="169"/>
      <c r="M497" s="39"/>
      <c r="N497" s="90"/>
      <c r="O497" s="39"/>
      <c r="P497" s="23"/>
      <c r="Q497" s="170">
        <f t="shared" si="233"/>
        <v>0</v>
      </c>
      <c r="R497" s="55"/>
      <c r="S497" s="65"/>
      <c r="T497" s="56"/>
      <c r="U497" s="48" t="s">
        <v>64</v>
      </c>
      <c r="V497" s="99" t="str">
        <f t="shared" si="237"/>
        <v>Remplir la colonne R ou T</v>
      </c>
      <c r="W497" s="103"/>
      <c r="X497" s="173" t="str">
        <f t="shared" si="234"/>
        <v>Remplir la colonne M</v>
      </c>
      <c r="Y497" s="179" t="str">
        <f t="shared" si="238"/>
        <v>Remplir la colonne W</v>
      </c>
      <c r="Z497" s="297" t="str">
        <f t="shared" si="255"/>
        <v>Remplir la colonne I</v>
      </c>
      <c r="AA497" s="84" t="s">
        <v>64</v>
      </c>
      <c r="AB497" s="315" t="str">
        <f t="shared" si="239"/>
        <v>Remplir les termes C, P et TVA</v>
      </c>
      <c r="AC497" s="55"/>
      <c r="AD497" s="65"/>
      <c r="AE497" s="56"/>
      <c r="AF497" s="48" t="s">
        <v>64</v>
      </c>
      <c r="AG497" s="99" t="str">
        <f t="shared" si="240"/>
        <v>Remplir la colonne AC ou AE</v>
      </c>
      <c r="AH497" s="103"/>
      <c r="AI497" s="173" t="str">
        <f t="shared" si="256"/>
        <v>Remplir la colonne M</v>
      </c>
      <c r="AJ497" s="179" t="str">
        <f t="shared" si="241"/>
        <v>Remplir la colonne AH</v>
      </c>
      <c r="AK497" s="297" t="str">
        <f t="shared" si="257"/>
        <v>Remplir la colonne I</v>
      </c>
      <c r="AL497" s="84" t="s">
        <v>64</v>
      </c>
      <c r="AM497" s="315" t="str">
        <f t="shared" si="242"/>
        <v>Remplir les termes C, P et TVA</v>
      </c>
      <c r="AN497" s="55"/>
      <c r="AO497" s="65"/>
      <c r="AP497" s="56"/>
      <c r="AQ497" s="48" t="s">
        <v>64</v>
      </c>
      <c r="AR497" s="99" t="str">
        <f t="shared" si="243"/>
        <v>Remplir la colonne AN ou AP</v>
      </c>
      <c r="AS497" s="103"/>
      <c r="AT497" s="173" t="str">
        <f t="shared" si="258"/>
        <v>Remplir la colonne M</v>
      </c>
      <c r="AU497" s="179" t="str">
        <f t="shared" si="244"/>
        <v>Remplir la colonne AS</v>
      </c>
      <c r="AV497" s="297" t="str">
        <f t="shared" si="259"/>
        <v>Remplir la colonne I</v>
      </c>
      <c r="AW497" s="84" t="s">
        <v>64</v>
      </c>
      <c r="AX497" s="315" t="str">
        <f t="shared" si="245"/>
        <v>Remplir les termes C, P et TVA</v>
      </c>
      <c r="AY497" s="55"/>
      <c r="AZ497" s="65"/>
      <c r="BA497" s="56"/>
      <c r="BB497" s="48" t="s">
        <v>64</v>
      </c>
      <c r="BC497" s="99" t="str">
        <f t="shared" si="246"/>
        <v>Remplir la colonne AY ou BA</v>
      </c>
      <c r="BD497" s="103"/>
      <c r="BE497" s="173" t="str">
        <f t="shared" si="260"/>
        <v>Remplir la colonne M</v>
      </c>
      <c r="BF497" s="179" t="str">
        <f t="shared" si="247"/>
        <v>Remplir la colonne BD</v>
      </c>
      <c r="BG497" s="297" t="str">
        <f t="shared" si="261"/>
        <v>Remplir la colonne I</v>
      </c>
      <c r="BH497" s="84" t="s">
        <v>64</v>
      </c>
      <c r="BI497" s="315" t="str">
        <f t="shared" si="248"/>
        <v>Remplir les termes C, P et TVA</v>
      </c>
      <c r="BJ497" s="55"/>
      <c r="BK497" s="65"/>
      <c r="BL497" s="56"/>
      <c r="BM497" s="48" t="s">
        <v>64</v>
      </c>
      <c r="BN497" s="99" t="str">
        <f t="shared" si="249"/>
        <v>Remplir la colonne BJ ou BL</v>
      </c>
      <c r="BO497" s="103"/>
      <c r="BP497" s="173" t="str">
        <f t="shared" si="262"/>
        <v>Remplir la colonne M</v>
      </c>
      <c r="BQ497" s="179" t="str">
        <f t="shared" si="250"/>
        <v>Remplir la colonne BO</v>
      </c>
      <c r="BR497" s="297" t="str">
        <f t="shared" si="263"/>
        <v>Remplir la colonne I</v>
      </c>
      <c r="BS497" s="84" t="s">
        <v>64</v>
      </c>
      <c r="BT497" s="315" t="str">
        <f t="shared" si="251"/>
        <v>Remplir les termes C, P et TVA</v>
      </c>
      <c r="BU497" s="55"/>
      <c r="BV497" s="65"/>
      <c r="BW497" s="56"/>
      <c r="BX497" s="48" t="s">
        <v>64</v>
      </c>
      <c r="BY497" s="99" t="str">
        <f t="shared" si="252"/>
        <v>Remplir la colonne BU ou BW</v>
      </c>
      <c r="BZ497" s="103"/>
      <c r="CA497" s="173" t="str">
        <f t="shared" si="264"/>
        <v>Remplir la colonne M</v>
      </c>
      <c r="CB497" s="179" t="str">
        <f t="shared" si="253"/>
        <v>Remplir la colonne BZ</v>
      </c>
      <c r="CC497" s="297" t="str">
        <f t="shared" si="265"/>
        <v>Remplir la colonne I</v>
      </c>
      <c r="CD497" s="84" t="s">
        <v>64</v>
      </c>
      <c r="CE497" s="315" t="str">
        <f t="shared" si="254"/>
        <v>Remplir les termes C, P et TVA</v>
      </c>
      <c r="CF497" s="61" t="str">
        <f t="shared" si="235"/>
        <v>REMPLIR TYPE DE CLIENT</v>
      </c>
      <c r="CG497" s="107" t="str">
        <f t="shared" si="236"/>
        <v>Montant total de l'aide demandée non indiqué</v>
      </c>
      <c r="CH497" s="1"/>
      <c r="CI497" s="1"/>
      <c r="CJ497" s="1"/>
      <c r="CK497" s="1"/>
      <c r="CL497" s="1"/>
    </row>
    <row r="498" spans="1:90" x14ac:dyDescent="0.25">
      <c r="A498" s="51"/>
      <c r="B498" s="111"/>
      <c r="C498" s="111"/>
      <c r="D498" s="111"/>
      <c r="E498" s="111"/>
      <c r="F498" s="111"/>
      <c r="G498" s="132"/>
      <c r="H498" s="151"/>
      <c r="I498" s="299"/>
      <c r="J498" s="152"/>
      <c r="K498" s="153"/>
      <c r="L498" s="169"/>
      <c r="M498" s="39"/>
      <c r="N498" s="90"/>
      <c r="O498" s="39"/>
      <c r="P498" s="23"/>
      <c r="Q498" s="170">
        <f t="shared" si="233"/>
        <v>0</v>
      </c>
      <c r="R498" s="55"/>
      <c r="S498" s="65"/>
      <c r="T498" s="56"/>
      <c r="U498" s="48" t="s">
        <v>64</v>
      </c>
      <c r="V498" s="99" t="str">
        <f t="shared" si="237"/>
        <v>Remplir la colonne R ou T</v>
      </c>
      <c r="W498" s="103"/>
      <c r="X498" s="173" t="str">
        <f t="shared" si="234"/>
        <v>Remplir la colonne M</v>
      </c>
      <c r="Y498" s="179" t="str">
        <f t="shared" si="238"/>
        <v>Remplir la colonne W</v>
      </c>
      <c r="Z498" s="297" t="str">
        <f t="shared" si="255"/>
        <v>Remplir la colonne I</v>
      </c>
      <c r="AA498" s="84" t="s">
        <v>64</v>
      </c>
      <c r="AB498" s="315" t="str">
        <f t="shared" si="239"/>
        <v>Remplir les termes C, P et TVA</v>
      </c>
      <c r="AC498" s="55"/>
      <c r="AD498" s="65"/>
      <c r="AE498" s="56"/>
      <c r="AF498" s="48" t="s">
        <v>64</v>
      </c>
      <c r="AG498" s="99" t="str">
        <f t="shared" si="240"/>
        <v>Remplir la colonne AC ou AE</v>
      </c>
      <c r="AH498" s="103"/>
      <c r="AI498" s="173" t="str">
        <f t="shared" si="256"/>
        <v>Remplir la colonne M</v>
      </c>
      <c r="AJ498" s="179" t="str">
        <f t="shared" si="241"/>
        <v>Remplir la colonne AH</v>
      </c>
      <c r="AK498" s="297" t="str">
        <f t="shared" si="257"/>
        <v>Remplir la colonne I</v>
      </c>
      <c r="AL498" s="84" t="s">
        <v>64</v>
      </c>
      <c r="AM498" s="315" t="str">
        <f t="shared" si="242"/>
        <v>Remplir les termes C, P et TVA</v>
      </c>
      <c r="AN498" s="55"/>
      <c r="AO498" s="65"/>
      <c r="AP498" s="56"/>
      <c r="AQ498" s="48" t="s">
        <v>64</v>
      </c>
      <c r="AR498" s="99" t="str">
        <f t="shared" si="243"/>
        <v>Remplir la colonne AN ou AP</v>
      </c>
      <c r="AS498" s="103"/>
      <c r="AT498" s="173" t="str">
        <f t="shared" si="258"/>
        <v>Remplir la colonne M</v>
      </c>
      <c r="AU498" s="179" t="str">
        <f t="shared" si="244"/>
        <v>Remplir la colonne AS</v>
      </c>
      <c r="AV498" s="297" t="str">
        <f t="shared" si="259"/>
        <v>Remplir la colonne I</v>
      </c>
      <c r="AW498" s="84" t="s">
        <v>64</v>
      </c>
      <c r="AX498" s="315" t="str">
        <f t="shared" si="245"/>
        <v>Remplir les termes C, P et TVA</v>
      </c>
      <c r="AY498" s="55"/>
      <c r="AZ498" s="65"/>
      <c r="BA498" s="56"/>
      <c r="BB498" s="48" t="s">
        <v>64</v>
      </c>
      <c r="BC498" s="99" t="str">
        <f t="shared" si="246"/>
        <v>Remplir la colonne AY ou BA</v>
      </c>
      <c r="BD498" s="103"/>
      <c r="BE498" s="173" t="str">
        <f t="shared" si="260"/>
        <v>Remplir la colonne M</v>
      </c>
      <c r="BF498" s="179" t="str">
        <f t="shared" si="247"/>
        <v>Remplir la colonne BD</v>
      </c>
      <c r="BG498" s="297" t="str">
        <f t="shared" si="261"/>
        <v>Remplir la colonne I</v>
      </c>
      <c r="BH498" s="84" t="s">
        <v>64</v>
      </c>
      <c r="BI498" s="315" t="str">
        <f t="shared" si="248"/>
        <v>Remplir les termes C, P et TVA</v>
      </c>
      <c r="BJ498" s="55"/>
      <c r="BK498" s="65"/>
      <c r="BL498" s="56"/>
      <c r="BM498" s="48" t="s">
        <v>64</v>
      </c>
      <c r="BN498" s="99" t="str">
        <f t="shared" si="249"/>
        <v>Remplir la colonne BJ ou BL</v>
      </c>
      <c r="BO498" s="103"/>
      <c r="BP498" s="173" t="str">
        <f t="shared" si="262"/>
        <v>Remplir la colonne M</v>
      </c>
      <c r="BQ498" s="179" t="str">
        <f t="shared" si="250"/>
        <v>Remplir la colonne BO</v>
      </c>
      <c r="BR498" s="297" t="str">
        <f t="shared" si="263"/>
        <v>Remplir la colonne I</v>
      </c>
      <c r="BS498" s="84" t="s">
        <v>64</v>
      </c>
      <c r="BT498" s="315" t="str">
        <f t="shared" si="251"/>
        <v>Remplir les termes C, P et TVA</v>
      </c>
      <c r="BU498" s="55"/>
      <c r="BV498" s="65"/>
      <c r="BW498" s="56"/>
      <c r="BX498" s="48" t="s">
        <v>64</v>
      </c>
      <c r="BY498" s="99" t="str">
        <f t="shared" si="252"/>
        <v>Remplir la colonne BU ou BW</v>
      </c>
      <c r="BZ498" s="103"/>
      <c r="CA498" s="173" t="str">
        <f t="shared" si="264"/>
        <v>Remplir la colonne M</v>
      </c>
      <c r="CB498" s="179" t="str">
        <f t="shared" si="253"/>
        <v>Remplir la colonne BZ</v>
      </c>
      <c r="CC498" s="297" t="str">
        <f t="shared" si="265"/>
        <v>Remplir la colonne I</v>
      </c>
      <c r="CD498" s="84" t="s">
        <v>64</v>
      </c>
      <c r="CE498" s="315" t="str">
        <f t="shared" si="254"/>
        <v>Remplir les termes C, P et TVA</v>
      </c>
      <c r="CF498" s="61" t="str">
        <f t="shared" si="235"/>
        <v>REMPLIR TYPE DE CLIENT</v>
      </c>
      <c r="CG498" s="107" t="str">
        <f t="shared" si="236"/>
        <v>Montant total de l'aide demandée non indiqué</v>
      </c>
      <c r="CH498" s="1"/>
      <c r="CI498" s="1"/>
      <c r="CJ498" s="1"/>
      <c r="CK498" s="1"/>
      <c r="CL498" s="1"/>
    </row>
    <row r="499" spans="1:90" x14ac:dyDescent="0.25">
      <c r="A499" s="51"/>
      <c r="B499" s="111"/>
      <c r="C499" s="111"/>
      <c r="D499" s="111"/>
      <c r="E499" s="111"/>
      <c r="F499" s="111"/>
      <c r="G499" s="132"/>
      <c r="H499" s="151"/>
      <c r="I499" s="299"/>
      <c r="J499" s="152"/>
      <c r="K499" s="153"/>
      <c r="L499" s="169"/>
      <c r="M499" s="39"/>
      <c r="N499" s="90"/>
      <c r="O499" s="39"/>
      <c r="P499" s="23"/>
      <c r="Q499" s="170">
        <f t="shared" si="233"/>
        <v>0</v>
      </c>
      <c r="R499" s="55"/>
      <c r="S499" s="65"/>
      <c r="T499" s="56"/>
      <c r="U499" s="48" t="s">
        <v>64</v>
      </c>
      <c r="V499" s="99" t="str">
        <f t="shared" si="237"/>
        <v>Remplir la colonne R ou T</v>
      </c>
      <c r="W499" s="103"/>
      <c r="X499" s="173" t="str">
        <f t="shared" si="234"/>
        <v>Remplir la colonne M</v>
      </c>
      <c r="Y499" s="179" t="str">
        <f t="shared" si="238"/>
        <v>Remplir la colonne W</v>
      </c>
      <c r="Z499" s="297" t="str">
        <f t="shared" si="255"/>
        <v>Remplir la colonne I</v>
      </c>
      <c r="AA499" s="84" t="s">
        <v>64</v>
      </c>
      <c r="AB499" s="315" t="str">
        <f t="shared" si="239"/>
        <v>Remplir les termes C, P et TVA</v>
      </c>
      <c r="AC499" s="55"/>
      <c r="AD499" s="65"/>
      <c r="AE499" s="56"/>
      <c r="AF499" s="48" t="s">
        <v>64</v>
      </c>
      <c r="AG499" s="99" t="str">
        <f t="shared" si="240"/>
        <v>Remplir la colonne AC ou AE</v>
      </c>
      <c r="AH499" s="103"/>
      <c r="AI499" s="173" t="str">
        <f t="shared" si="256"/>
        <v>Remplir la colonne M</v>
      </c>
      <c r="AJ499" s="179" t="str">
        <f t="shared" si="241"/>
        <v>Remplir la colonne AH</v>
      </c>
      <c r="AK499" s="297" t="str">
        <f t="shared" si="257"/>
        <v>Remplir la colonne I</v>
      </c>
      <c r="AL499" s="84" t="s">
        <v>64</v>
      </c>
      <c r="AM499" s="315" t="str">
        <f t="shared" si="242"/>
        <v>Remplir les termes C, P et TVA</v>
      </c>
      <c r="AN499" s="55"/>
      <c r="AO499" s="65"/>
      <c r="AP499" s="56"/>
      <c r="AQ499" s="48" t="s">
        <v>64</v>
      </c>
      <c r="AR499" s="99" t="str">
        <f t="shared" si="243"/>
        <v>Remplir la colonne AN ou AP</v>
      </c>
      <c r="AS499" s="103"/>
      <c r="AT499" s="173" t="str">
        <f t="shared" si="258"/>
        <v>Remplir la colonne M</v>
      </c>
      <c r="AU499" s="179" t="str">
        <f t="shared" si="244"/>
        <v>Remplir la colonne AS</v>
      </c>
      <c r="AV499" s="297" t="str">
        <f t="shared" si="259"/>
        <v>Remplir la colonne I</v>
      </c>
      <c r="AW499" s="84" t="s">
        <v>64</v>
      </c>
      <c r="AX499" s="315" t="str">
        <f t="shared" si="245"/>
        <v>Remplir les termes C, P et TVA</v>
      </c>
      <c r="AY499" s="55"/>
      <c r="AZ499" s="65"/>
      <c r="BA499" s="56"/>
      <c r="BB499" s="48" t="s">
        <v>64</v>
      </c>
      <c r="BC499" s="99" t="str">
        <f t="shared" si="246"/>
        <v>Remplir la colonne AY ou BA</v>
      </c>
      <c r="BD499" s="103"/>
      <c r="BE499" s="173" t="str">
        <f t="shared" si="260"/>
        <v>Remplir la colonne M</v>
      </c>
      <c r="BF499" s="179" t="str">
        <f t="shared" si="247"/>
        <v>Remplir la colonne BD</v>
      </c>
      <c r="BG499" s="297" t="str">
        <f t="shared" si="261"/>
        <v>Remplir la colonne I</v>
      </c>
      <c r="BH499" s="84" t="s">
        <v>64</v>
      </c>
      <c r="BI499" s="315" t="str">
        <f t="shared" si="248"/>
        <v>Remplir les termes C, P et TVA</v>
      </c>
      <c r="BJ499" s="55"/>
      <c r="BK499" s="65"/>
      <c r="BL499" s="56"/>
      <c r="BM499" s="48" t="s">
        <v>64</v>
      </c>
      <c r="BN499" s="99" t="str">
        <f t="shared" si="249"/>
        <v>Remplir la colonne BJ ou BL</v>
      </c>
      <c r="BO499" s="103"/>
      <c r="BP499" s="173" t="str">
        <f t="shared" si="262"/>
        <v>Remplir la colonne M</v>
      </c>
      <c r="BQ499" s="179" t="str">
        <f t="shared" si="250"/>
        <v>Remplir la colonne BO</v>
      </c>
      <c r="BR499" s="297" t="str">
        <f t="shared" si="263"/>
        <v>Remplir la colonne I</v>
      </c>
      <c r="BS499" s="84" t="s">
        <v>64</v>
      </c>
      <c r="BT499" s="315" t="str">
        <f t="shared" si="251"/>
        <v>Remplir les termes C, P et TVA</v>
      </c>
      <c r="BU499" s="55"/>
      <c r="BV499" s="65"/>
      <c r="BW499" s="56"/>
      <c r="BX499" s="48" t="s">
        <v>64</v>
      </c>
      <c r="BY499" s="99" t="str">
        <f t="shared" si="252"/>
        <v>Remplir la colonne BU ou BW</v>
      </c>
      <c r="BZ499" s="103"/>
      <c r="CA499" s="173" t="str">
        <f t="shared" si="264"/>
        <v>Remplir la colonne M</v>
      </c>
      <c r="CB499" s="179" t="str">
        <f t="shared" si="253"/>
        <v>Remplir la colonne BZ</v>
      </c>
      <c r="CC499" s="297" t="str">
        <f t="shared" si="265"/>
        <v>Remplir la colonne I</v>
      </c>
      <c r="CD499" s="84" t="s">
        <v>64</v>
      </c>
      <c r="CE499" s="315" t="str">
        <f t="shared" si="254"/>
        <v>Remplir les termes C, P et TVA</v>
      </c>
      <c r="CF499" s="61" t="str">
        <f t="shared" si="235"/>
        <v>REMPLIR TYPE DE CLIENT</v>
      </c>
      <c r="CG499" s="107" t="str">
        <f t="shared" si="236"/>
        <v>Montant total de l'aide demandée non indiqué</v>
      </c>
      <c r="CH499" s="1"/>
      <c r="CI499" s="1"/>
      <c r="CJ499" s="1"/>
      <c r="CK499" s="1"/>
      <c r="CL499" s="1"/>
    </row>
    <row r="500" spans="1:90" x14ac:dyDescent="0.25">
      <c r="A500" s="51"/>
      <c r="B500" s="111"/>
      <c r="C500" s="111"/>
      <c r="D500" s="111"/>
      <c r="E500" s="111"/>
      <c r="F500" s="111"/>
      <c r="G500" s="132"/>
      <c r="H500" s="151"/>
      <c r="I500" s="299"/>
      <c r="J500" s="152"/>
      <c r="K500" s="153"/>
      <c r="L500" s="169"/>
      <c r="M500" s="39"/>
      <c r="N500" s="90"/>
      <c r="O500" s="39"/>
      <c r="P500" s="23"/>
      <c r="Q500" s="170">
        <f t="shared" si="233"/>
        <v>0</v>
      </c>
      <c r="R500" s="55"/>
      <c r="S500" s="65"/>
      <c r="T500" s="56"/>
      <c r="U500" s="48" t="s">
        <v>64</v>
      </c>
      <c r="V500" s="99" t="str">
        <f t="shared" si="237"/>
        <v>Remplir la colonne R ou T</v>
      </c>
      <c r="W500" s="103"/>
      <c r="X500" s="173" t="str">
        <f t="shared" si="234"/>
        <v>Remplir la colonne M</v>
      </c>
      <c r="Y500" s="179" t="str">
        <f t="shared" si="238"/>
        <v>Remplir la colonne W</v>
      </c>
      <c r="Z500" s="297" t="str">
        <f t="shared" si="255"/>
        <v>Remplir la colonne I</v>
      </c>
      <c r="AA500" s="84" t="s">
        <v>64</v>
      </c>
      <c r="AB500" s="315" t="str">
        <f t="shared" si="239"/>
        <v>Remplir les termes C, P et TVA</v>
      </c>
      <c r="AC500" s="55"/>
      <c r="AD500" s="65"/>
      <c r="AE500" s="56"/>
      <c r="AF500" s="48" t="s">
        <v>64</v>
      </c>
      <c r="AG500" s="99" t="str">
        <f t="shared" si="240"/>
        <v>Remplir la colonne AC ou AE</v>
      </c>
      <c r="AH500" s="103"/>
      <c r="AI500" s="173" t="str">
        <f t="shared" si="256"/>
        <v>Remplir la colonne M</v>
      </c>
      <c r="AJ500" s="179" t="str">
        <f t="shared" si="241"/>
        <v>Remplir la colonne AH</v>
      </c>
      <c r="AK500" s="297" t="str">
        <f t="shared" si="257"/>
        <v>Remplir la colonne I</v>
      </c>
      <c r="AL500" s="84" t="s">
        <v>64</v>
      </c>
      <c r="AM500" s="315" t="str">
        <f t="shared" si="242"/>
        <v>Remplir les termes C, P et TVA</v>
      </c>
      <c r="AN500" s="55"/>
      <c r="AO500" s="65"/>
      <c r="AP500" s="56"/>
      <c r="AQ500" s="48" t="s">
        <v>64</v>
      </c>
      <c r="AR500" s="99" t="str">
        <f t="shared" si="243"/>
        <v>Remplir la colonne AN ou AP</v>
      </c>
      <c r="AS500" s="103"/>
      <c r="AT500" s="173" t="str">
        <f t="shared" si="258"/>
        <v>Remplir la colonne M</v>
      </c>
      <c r="AU500" s="179" t="str">
        <f t="shared" si="244"/>
        <v>Remplir la colonne AS</v>
      </c>
      <c r="AV500" s="297" t="str">
        <f t="shared" si="259"/>
        <v>Remplir la colonne I</v>
      </c>
      <c r="AW500" s="84" t="s">
        <v>64</v>
      </c>
      <c r="AX500" s="315" t="str">
        <f t="shared" si="245"/>
        <v>Remplir les termes C, P et TVA</v>
      </c>
      <c r="AY500" s="55"/>
      <c r="AZ500" s="65"/>
      <c r="BA500" s="56"/>
      <c r="BB500" s="48" t="s">
        <v>64</v>
      </c>
      <c r="BC500" s="99" t="str">
        <f t="shared" si="246"/>
        <v>Remplir la colonne AY ou BA</v>
      </c>
      <c r="BD500" s="103"/>
      <c r="BE500" s="173" t="str">
        <f t="shared" si="260"/>
        <v>Remplir la colonne M</v>
      </c>
      <c r="BF500" s="179" t="str">
        <f t="shared" si="247"/>
        <v>Remplir la colonne BD</v>
      </c>
      <c r="BG500" s="297" t="str">
        <f t="shared" si="261"/>
        <v>Remplir la colonne I</v>
      </c>
      <c r="BH500" s="84" t="s">
        <v>64</v>
      </c>
      <c r="BI500" s="315" t="str">
        <f t="shared" si="248"/>
        <v>Remplir les termes C, P et TVA</v>
      </c>
      <c r="BJ500" s="55"/>
      <c r="BK500" s="65"/>
      <c r="BL500" s="56"/>
      <c r="BM500" s="48" t="s">
        <v>64</v>
      </c>
      <c r="BN500" s="99" t="str">
        <f t="shared" si="249"/>
        <v>Remplir la colonne BJ ou BL</v>
      </c>
      <c r="BO500" s="103"/>
      <c r="BP500" s="173" t="str">
        <f t="shared" si="262"/>
        <v>Remplir la colonne M</v>
      </c>
      <c r="BQ500" s="179" t="str">
        <f t="shared" si="250"/>
        <v>Remplir la colonne BO</v>
      </c>
      <c r="BR500" s="297" t="str">
        <f t="shared" si="263"/>
        <v>Remplir la colonne I</v>
      </c>
      <c r="BS500" s="84" t="s">
        <v>64</v>
      </c>
      <c r="BT500" s="315" t="str">
        <f t="shared" si="251"/>
        <v>Remplir les termes C, P et TVA</v>
      </c>
      <c r="BU500" s="55"/>
      <c r="BV500" s="65"/>
      <c r="BW500" s="56"/>
      <c r="BX500" s="48" t="s">
        <v>64</v>
      </c>
      <c r="BY500" s="99" t="str">
        <f t="shared" si="252"/>
        <v>Remplir la colonne BU ou BW</v>
      </c>
      <c r="BZ500" s="103"/>
      <c r="CA500" s="173" t="str">
        <f t="shared" si="264"/>
        <v>Remplir la colonne M</v>
      </c>
      <c r="CB500" s="179" t="str">
        <f t="shared" si="253"/>
        <v>Remplir la colonne BZ</v>
      </c>
      <c r="CC500" s="297" t="str">
        <f t="shared" si="265"/>
        <v>Remplir la colonne I</v>
      </c>
      <c r="CD500" s="84" t="s">
        <v>64</v>
      </c>
      <c r="CE500" s="315" t="str">
        <f t="shared" si="254"/>
        <v>Remplir les termes C, P et TVA</v>
      </c>
      <c r="CF500" s="61" t="str">
        <f t="shared" si="235"/>
        <v>REMPLIR TYPE DE CLIENT</v>
      </c>
      <c r="CG500" s="107" t="str">
        <f t="shared" si="236"/>
        <v>Montant total de l'aide demandée non indiqué</v>
      </c>
      <c r="CH500" s="1"/>
      <c r="CI500" s="1"/>
      <c r="CJ500" s="1"/>
      <c r="CK500" s="1"/>
      <c r="CL500" s="1"/>
    </row>
    <row r="501" spans="1:90" x14ac:dyDescent="0.25">
      <c r="A501" s="51"/>
      <c r="B501" s="111"/>
      <c r="C501" s="111"/>
      <c r="D501" s="111"/>
      <c r="E501" s="111"/>
      <c r="F501" s="111"/>
      <c r="G501" s="132"/>
      <c r="H501" s="151"/>
      <c r="I501" s="299"/>
      <c r="J501" s="152"/>
      <c r="K501" s="153"/>
      <c r="L501" s="169"/>
      <c r="M501" s="39"/>
      <c r="N501" s="90"/>
      <c r="O501" s="39"/>
      <c r="P501" s="23"/>
      <c r="Q501" s="170">
        <f t="shared" si="233"/>
        <v>0</v>
      </c>
      <c r="R501" s="55"/>
      <c r="S501" s="65"/>
      <c r="T501" s="56"/>
      <c r="U501" s="48" t="s">
        <v>64</v>
      </c>
      <c r="V501" s="99" t="str">
        <f t="shared" si="237"/>
        <v>Remplir la colonne R ou T</v>
      </c>
      <c r="W501" s="103"/>
      <c r="X501" s="173" t="str">
        <f t="shared" si="234"/>
        <v>Remplir la colonne M</v>
      </c>
      <c r="Y501" s="179" t="str">
        <f t="shared" si="238"/>
        <v>Remplir la colonne W</v>
      </c>
      <c r="Z501" s="297" t="str">
        <f t="shared" si="255"/>
        <v>Remplir la colonne I</v>
      </c>
      <c r="AA501" s="84" t="s">
        <v>64</v>
      </c>
      <c r="AB501" s="315" t="str">
        <f t="shared" si="239"/>
        <v>Remplir les termes C, P et TVA</v>
      </c>
      <c r="AC501" s="55"/>
      <c r="AD501" s="65"/>
      <c r="AE501" s="56"/>
      <c r="AF501" s="48" t="s">
        <v>64</v>
      </c>
      <c r="AG501" s="99" t="str">
        <f t="shared" si="240"/>
        <v>Remplir la colonne AC ou AE</v>
      </c>
      <c r="AH501" s="103"/>
      <c r="AI501" s="173" t="str">
        <f t="shared" si="256"/>
        <v>Remplir la colonne M</v>
      </c>
      <c r="AJ501" s="179" t="str">
        <f t="shared" si="241"/>
        <v>Remplir la colonne AH</v>
      </c>
      <c r="AK501" s="297" t="str">
        <f t="shared" si="257"/>
        <v>Remplir la colonne I</v>
      </c>
      <c r="AL501" s="84" t="s">
        <v>64</v>
      </c>
      <c r="AM501" s="315" t="str">
        <f t="shared" si="242"/>
        <v>Remplir les termes C, P et TVA</v>
      </c>
      <c r="AN501" s="55"/>
      <c r="AO501" s="65"/>
      <c r="AP501" s="56"/>
      <c r="AQ501" s="48" t="s">
        <v>64</v>
      </c>
      <c r="AR501" s="99" t="str">
        <f t="shared" si="243"/>
        <v>Remplir la colonne AN ou AP</v>
      </c>
      <c r="AS501" s="103"/>
      <c r="AT501" s="173" t="str">
        <f t="shared" si="258"/>
        <v>Remplir la colonne M</v>
      </c>
      <c r="AU501" s="179" t="str">
        <f t="shared" si="244"/>
        <v>Remplir la colonne AS</v>
      </c>
      <c r="AV501" s="297" t="str">
        <f t="shared" si="259"/>
        <v>Remplir la colonne I</v>
      </c>
      <c r="AW501" s="84" t="s">
        <v>64</v>
      </c>
      <c r="AX501" s="315" t="str">
        <f t="shared" si="245"/>
        <v>Remplir les termes C, P et TVA</v>
      </c>
      <c r="AY501" s="55"/>
      <c r="AZ501" s="65"/>
      <c r="BA501" s="56"/>
      <c r="BB501" s="48" t="s">
        <v>64</v>
      </c>
      <c r="BC501" s="99" t="str">
        <f t="shared" si="246"/>
        <v>Remplir la colonne AY ou BA</v>
      </c>
      <c r="BD501" s="103"/>
      <c r="BE501" s="173" t="str">
        <f t="shared" si="260"/>
        <v>Remplir la colonne M</v>
      </c>
      <c r="BF501" s="179" t="str">
        <f t="shared" si="247"/>
        <v>Remplir la colonne BD</v>
      </c>
      <c r="BG501" s="297" t="str">
        <f t="shared" si="261"/>
        <v>Remplir la colonne I</v>
      </c>
      <c r="BH501" s="84" t="s">
        <v>64</v>
      </c>
      <c r="BI501" s="315" t="str">
        <f t="shared" si="248"/>
        <v>Remplir les termes C, P et TVA</v>
      </c>
      <c r="BJ501" s="55"/>
      <c r="BK501" s="65"/>
      <c r="BL501" s="56"/>
      <c r="BM501" s="48" t="s">
        <v>64</v>
      </c>
      <c r="BN501" s="99" t="str">
        <f t="shared" si="249"/>
        <v>Remplir la colonne BJ ou BL</v>
      </c>
      <c r="BO501" s="103"/>
      <c r="BP501" s="173" t="str">
        <f t="shared" si="262"/>
        <v>Remplir la colonne M</v>
      </c>
      <c r="BQ501" s="179" t="str">
        <f t="shared" si="250"/>
        <v>Remplir la colonne BO</v>
      </c>
      <c r="BR501" s="297" t="str">
        <f t="shared" si="263"/>
        <v>Remplir la colonne I</v>
      </c>
      <c r="BS501" s="84" t="s">
        <v>64</v>
      </c>
      <c r="BT501" s="315" t="str">
        <f t="shared" si="251"/>
        <v>Remplir les termes C, P et TVA</v>
      </c>
      <c r="BU501" s="55"/>
      <c r="BV501" s="65"/>
      <c r="BW501" s="56"/>
      <c r="BX501" s="48" t="s">
        <v>64</v>
      </c>
      <c r="BY501" s="99" t="str">
        <f t="shared" si="252"/>
        <v>Remplir la colonne BU ou BW</v>
      </c>
      <c r="BZ501" s="103"/>
      <c r="CA501" s="173" t="str">
        <f t="shared" si="264"/>
        <v>Remplir la colonne M</v>
      </c>
      <c r="CB501" s="179" t="str">
        <f t="shared" si="253"/>
        <v>Remplir la colonne BZ</v>
      </c>
      <c r="CC501" s="297" t="str">
        <f t="shared" si="265"/>
        <v>Remplir la colonne I</v>
      </c>
      <c r="CD501" s="84" t="s">
        <v>64</v>
      </c>
      <c r="CE501" s="315" t="str">
        <f t="shared" si="254"/>
        <v>Remplir les termes C, P et TVA</v>
      </c>
      <c r="CF501" s="61" t="str">
        <f t="shared" si="235"/>
        <v>REMPLIR TYPE DE CLIENT</v>
      </c>
      <c r="CG501" s="107" t="str">
        <f t="shared" si="236"/>
        <v>Montant total de l'aide demandée non indiqué</v>
      </c>
      <c r="CH501" s="1"/>
      <c r="CI501" s="1"/>
      <c r="CJ501" s="1"/>
      <c r="CK501" s="1"/>
      <c r="CL501" s="1"/>
    </row>
    <row r="502" spans="1:90" x14ac:dyDescent="0.25">
      <c r="A502" s="51"/>
      <c r="B502" s="111"/>
      <c r="C502" s="111"/>
      <c r="D502" s="111"/>
      <c r="E502" s="111"/>
      <c r="F502" s="111"/>
      <c r="G502" s="132"/>
      <c r="H502" s="151"/>
      <c r="I502" s="299"/>
      <c r="J502" s="152"/>
      <c r="K502" s="153"/>
      <c r="L502" s="169"/>
      <c r="M502" s="39"/>
      <c r="N502" s="90"/>
      <c r="O502" s="39"/>
      <c r="P502" s="23"/>
      <c r="Q502" s="170">
        <f t="shared" si="233"/>
        <v>0</v>
      </c>
      <c r="R502" s="55"/>
      <c r="S502" s="65"/>
      <c r="T502" s="56"/>
      <c r="U502" s="48" t="s">
        <v>64</v>
      </c>
      <c r="V502" s="99" t="str">
        <f t="shared" si="237"/>
        <v>Remplir la colonne R ou T</v>
      </c>
      <c r="W502" s="103"/>
      <c r="X502" s="173" t="str">
        <f t="shared" si="234"/>
        <v>Remplir la colonne M</v>
      </c>
      <c r="Y502" s="179" t="str">
        <f t="shared" si="238"/>
        <v>Remplir la colonne W</v>
      </c>
      <c r="Z502" s="297" t="str">
        <f t="shared" si="255"/>
        <v>Remplir la colonne I</v>
      </c>
      <c r="AA502" s="84" t="s">
        <v>64</v>
      </c>
      <c r="AB502" s="315" t="str">
        <f t="shared" si="239"/>
        <v>Remplir les termes C, P et TVA</v>
      </c>
      <c r="AC502" s="55"/>
      <c r="AD502" s="65"/>
      <c r="AE502" s="56"/>
      <c r="AF502" s="48" t="s">
        <v>64</v>
      </c>
      <c r="AG502" s="99" t="str">
        <f t="shared" si="240"/>
        <v>Remplir la colonne AC ou AE</v>
      </c>
      <c r="AH502" s="103"/>
      <c r="AI502" s="173" t="str">
        <f t="shared" si="256"/>
        <v>Remplir la colonne M</v>
      </c>
      <c r="AJ502" s="179" t="str">
        <f t="shared" si="241"/>
        <v>Remplir la colonne AH</v>
      </c>
      <c r="AK502" s="297" t="str">
        <f t="shared" si="257"/>
        <v>Remplir la colonne I</v>
      </c>
      <c r="AL502" s="84" t="s">
        <v>64</v>
      </c>
      <c r="AM502" s="315" t="str">
        <f t="shared" si="242"/>
        <v>Remplir les termes C, P et TVA</v>
      </c>
      <c r="AN502" s="55"/>
      <c r="AO502" s="65"/>
      <c r="AP502" s="56"/>
      <c r="AQ502" s="48" t="s">
        <v>64</v>
      </c>
      <c r="AR502" s="99" t="str">
        <f t="shared" si="243"/>
        <v>Remplir la colonne AN ou AP</v>
      </c>
      <c r="AS502" s="103"/>
      <c r="AT502" s="173" t="str">
        <f t="shared" si="258"/>
        <v>Remplir la colonne M</v>
      </c>
      <c r="AU502" s="179" t="str">
        <f t="shared" si="244"/>
        <v>Remplir la colonne AS</v>
      </c>
      <c r="AV502" s="297" t="str">
        <f t="shared" si="259"/>
        <v>Remplir la colonne I</v>
      </c>
      <c r="AW502" s="84" t="s">
        <v>64</v>
      </c>
      <c r="AX502" s="315" t="str">
        <f t="shared" si="245"/>
        <v>Remplir les termes C, P et TVA</v>
      </c>
      <c r="AY502" s="55"/>
      <c r="AZ502" s="65"/>
      <c r="BA502" s="56"/>
      <c r="BB502" s="48" t="s">
        <v>64</v>
      </c>
      <c r="BC502" s="99" t="str">
        <f t="shared" si="246"/>
        <v>Remplir la colonne AY ou BA</v>
      </c>
      <c r="BD502" s="103"/>
      <c r="BE502" s="173" t="str">
        <f t="shared" si="260"/>
        <v>Remplir la colonne M</v>
      </c>
      <c r="BF502" s="179" t="str">
        <f t="shared" si="247"/>
        <v>Remplir la colonne BD</v>
      </c>
      <c r="BG502" s="297" t="str">
        <f t="shared" si="261"/>
        <v>Remplir la colonne I</v>
      </c>
      <c r="BH502" s="84" t="s">
        <v>64</v>
      </c>
      <c r="BI502" s="315" t="str">
        <f t="shared" si="248"/>
        <v>Remplir les termes C, P et TVA</v>
      </c>
      <c r="BJ502" s="55"/>
      <c r="BK502" s="65"/>
      <c r="BL502" s="56"/>
      <c r="BM502" s="48" t="s">
        <v>64</v>
      </c>
      <c r="BN502" s="99" t="str">
        <f t="shared" si="249"/>
        <v>Remplir la colonne BJ ou BL</v>
      </c>
      <c r="BO502" s="103"/>
      <c r="BP502" s="173" t="str">
        <f t="shared" si="262"/>
        <v>Remplir la colonne M</v>
      </c>
      <c r="BQ502" s="179" t="str">
        <f t="shared" si="250"/>
        <v>Remplir la colonne BO</v>
      </c>
      <c r="BR502" s="297" t="str">
        <f t="shared" si="263"/>
        <v>Remplir la colonne I</v>
      </c>
      <c r="BS502" s="84" t="s">
        <v>64</v>
      </c>
      <c r="BT502" s="315" t="str">
        <f t="shared" si="251"/>
        <v>Remplir les termes C, P et TVA</v>
      </c>
      <c r="BU502" s="55"/>
      <c r="BV502" s="65"/>
      <c r="BW502" s="56"/>
      <c r="BX502" s="48" t="s">
        <v>64</v>
      </c>
      <c r="BY502" s="99" t="str">
        <f t="shared" si="252"/>
        <v>Remplir la colonne BU ou BW</v>
      </c>
      <c r="BZ502" s="103"/>
      <c r="CA502" s="173" t="str">
        <f t="shared" si="264"/>
        <v>Remplir la colonne M</v>
      </c>
      <c r="CB502" s="179" t="str">
        <f t="shared" si="253"/>
        <v>Remplir la colonne BZ</v>
      </c>
      <c r="CC502" s="297" t="str">
        <f t="shared" si="265"/>
        <v>Remplir la colonne I</v>
      </c>
      <c r="CD502" s="84" t="s">
        <v>64</v>
      </c>
      <c r="CE502" s="315" t="str">
        <f t="shared" si="254"/>
        <v>Remplir les termes C, P et TVA</v>
      </c>
      <c r="CF502" s="61" t="str">
        <f t="shared" si="235"/>
        <v>REMPLIR TYPE DE CLIENT</v>
      </c>
      <c r="CG502" s="107" t="str">
        <f t="shared" si="236"/>
        <v>Montant total de l'aide demandée non indiqué</v>
      </c>
      <c r="CH502" s="1"/>
      <c r="CI502" s="1"/>
      <c r="CJ502" s="1"/>
      <c r="CK502" s="1"/>
      <c r="CL502" s="1"/>
    </row>
    <row r="503" spans="1:90" x14ac:dyDescent="0.25">
      <c r="A503" s="51"/>
      <c r="B503" s="111"/>
      <c r="C503" s="111"/>
      <c r="D503" s="111"/>
      <c r="E503" s="111"/>
      <c r="F503" s="111"/>
      <c r="G503" s="132"/>
      <c r="H503" s="151"/>
      <c r="I503" s="299"/>
      <c r="J503" s="152"/>
      <c r="K503" s="153"/>
      <c r="L503" s="169"/>
      <c r="M503" s="39"/>
      <c r="N503" s="90"/>
      <c r="O503" s="39"/>
      <c r="P503" s="23"/>
      <c r="Q503" s="170">
        <f t="shared" si="233"/>
        <v>0</v>
      </c>
      <c r="R503" s="55"/>
      <c r="S503" s="65"/>
      <c r="T503" s="56"/>
      <c r="U503" s="48" t="s">
        <v>64</v>
      </c>
      <c r="V503" s="99" t="str">
        <f t="shared" si="237"/>
        <v>Remplir la colonne R ou T</v>
      </c>
      <c r="W503" s="103"/>
      <c r="X503" s="173" t="str">
        <f t="shared" si="234"/>
        <v>Remplir la colonne M</v>
      </c>
      <c r="Y503" s="179" t="str">
        <f t="shared" si="238"/>
        <v>Remplir la colonne W</v>
      </c>
      <c r="Z503" s="297" t="str">
        <f t="shared" si="255"/>
        <v>Remplir la colonne I</v>
      </c>
      <c r="AA503" s="84" t="s">
        <v>64</v>
      </c>
      <c r="AB503" s="315" t="str">
        <f t="shared" si="239"/>
        <v>Remplir les termes C, P et TVA</v>
      </c>
      <c r="AC503" s="55"/>
      <c r="AD503" s="65"/>
      <c r="AE503" s="56"/>
      <c r="AF503" s="48" t="s">
        <v>64</v>
      </c>
      <c r="AG503" s="99" t="str">
        <f t="shared" si="240"/>
        <v>Remplir la colonne AC ou AE</v>
      </c>
      <c r="AH503" s="103"/>
      <c r="AI503" s="173" t="str">
        <f t="shared" si="256"/>
        <v>Remplir la colonne M</v>
      </c>
      <c r="AJ503" s="179" t="str">
        <f t="shared" si="241"/>
        <v>Remplir la colonne AH</v>
      </c>
      <c r="AK503" s="297" t="str">
        <f t="shared" si="257"/>
        <v>Remplir la colonne I</v>
      </c>
      <c r="AL503" s="84" t="s">
        <v>64</v>
      </c>
      <c r="AM503" s="315" t="str">
        <f t="shared" si="242"/>
        <v>Remplir les termes C, P et TVA</v>
      </c>
      <c r="AN503" s="55"/>
      <c r="AO503" s="65"/>
      <c r="AP503" s="56"/>
      <c r="AQ503" s="48" t="s">
        <v>64</v>
      </c>
      <c r="AR503" s="99" t="str">
        <f t="shared" si="243"/>
        <v>Remplir la colonne AN ou AP</v>
      </c>
      <c r="AS503" s="103"/>
      <c r="AT503" s="173" t="str">
        <f t="shared" si="258"/>
        <v>Remplir la colonne M</v>
      </c>
      <c r="AU503" s="179" t="str">
        <f t="shared" si="244"/>
        <v>Remplir la colonne AS</v>
      </c>
      <c r="AV503" s="297" t="str">
        <f t="shared" si="259"/>
        <v>Remplir la colonne I</v>
      </c>
      <c r="AW503" s="84" t="s">
        <v>64</v>
      </c>
      <c r="AX503" s="315" t="str">
        <f t="shared" si="245"/>
        <v>Remplir les termes C, P et TVA</v>
      </c>
      <c r="AY503" s="55"/>
      <c r="AZ503" s="65"/>
      <c r="BA503" s="56"/>
      <c r="BB503" s="48" t="s">
        <v>64</v>
      </c>
      <c r="BC503" s="99" t="str">
        <f t="shared" si="246"/>
        <v>Remplir la colonne AY ou BA</v>
      </c>
      <c r="BD503" s="103"/>
      <c r="BE503" s="173" t="str">
        <f t="shared" si="260"/>
        <v>Remplir la colonne M</v>
      </c>
      <c r="BF503" s="179" t="str">
        <f t="shared" si="247"/>
        <v>Remplir la colonne BD</v>
      </c>
      <c r="BG503" s="297" t="str">
        <f t="shared" si="261"/>
        <v>Remplir la colonne I</v>
      </c>
      <c r="BH503" s="84" t="s">
        <v>64</v>
      </c>
      <c r="BI503" s="315" t="str">
        <f t="shared" si="248"/>
        <v>Remplir les termes C, P et TVA</v>
      </c>
      <c r="BJ503" s="55"/>
      <c r="BK503" s="65"/>
      <c r="BL503" s="56"/>
      <c r="BM503" s="48" t="s">
        <v>64</v>
      </c>
      <c r="BN503" s="99" t="str">
        <f t="shared" si="249"/>
        <v>Remplir la colonne BJ ou BL</v>
      </c>
      <c r="BO503" s="103"/>
      <c r="BP503" s="173" t="str">
        <f t="shared" si="262"/>
        <v>Remplir la colonne M</v>
      </c>
      <c r="BQ503" s="179" t="str">
        <f t="shared" si="250"/>
        <v>Remplir la colonne BO</v>
      </c>
      <c r="BR503" s="297" t="str">
        <f t="shared" si="263"/>
        <v>Remplir la colonne I</v>
      </c>
      <c r="BS503" s="84" t="s">
        <v>64</v>
      </c>
      <c r="BT503" s="315" t="str">
        <f t="shared" si="251"/>
        <v>Remplir les termes C, P et TVA</v>
      </c>
      <c r="BU503" s="55"/>
      <c r="BV503" s="65"/>
      <c r="BW503" s="56"/>
      <c r="BX503" s="48" t="s">
        <v>64</v>
      </c>
      <c r="BY503" s="99" t="str">
        <f t="shared" si="252"/>
        <v>Remplir la colonne BU ou BW</v>
      </c>
      <c r="BZ503" s="103"/>
      <c r="CA503" s="173" t="str">
        <f t="shared" si="264"/>
        <v>Remplir la colonne M</v>
      </c>
      <c r="CB503" s="179" t="str">
        <f t="shared" si="253"/>
        <v>Remplir la colonne BZ</v>
      </c>
      <c r="CC503" s="297" t="str">
        <f t="shared" si="265"/>
        <v>Remplir la colonne I</v>
      </c>
      <c r="CD503" s="84" t="s">
        <v>64</v>
      </c>
      <c r="CE503" s="315" t="str">
        <f t="shared" si="254"/>
        <v>Remplir les termes C, P et TVA</v>
      </c>
      <c r="CF503" s="61" t="str">
        <f t="shared" si="235"/>
        <v>REMPLIR TYPE DE CLIENT</v>
      </c>
      <c r="CG503" s="107" t="str">
        <f t="shared" si="236"/>
        <v>Montant total de l'aide demandée non indiqué</v>
      </c>
      <c r="CH503" s="1"/>
      <c r="CI503" s="1"/>
      <c r="CJ503" s="1"/>
      <c r="CK503" s="1"/>
      <c r="CL503" s="1"/>
    </row>
    <row r="504" spans="1:90" x14ac:dyDescent="0.25">
      <c r="A504" s="51"/>
      <c r="B504" s="111"/>
      <c r="C504" s="111"/>
      <c r="D504" s="111"/>
      <c r="E504" s="111"/>
      <c r="F504" s="111"/>
      <c r="G504" s="132"/>
      <c r="H504" s="151"/>
      <c r="I504" s="299"/>
      <c r="J504" s="152"/>
      <c r="K504" s="153"/>
      <c r="L504" s="169"/>
      <c r="M504" s="39"/>
      <c r="N504" s="90"/>
      <c r="O504" s="39"/>
      <c r="P504" s="23"/>
      <c r="Q504" s="170">
        <f t="shared" si="233"/>
        <v>0</v>
      </c>
      <c r="R504" s="55"/>
      <c r="S504" s="65"/>
      <c r="T504" s="56"/>
      <c r="U504" s="48" t="s">
        <v>64</v>
      </c>
      <c r="V504" s="99" t="str">
        <f t="shared" si="237"/>
        <v>Remplir la colonne R ou T</v>
      </c>
      <c r="W504" s="103"/>
      <c r="X504" s="173" t="str">
        <f t="shared" si="234"/>
        <v>Remplir la colonne M</v>
      </c>
      <c r="Y504" s="179" t="str">
        <f t="shared" si="238"/>
        <v>Remplir la colonne W</v>
      </c>
      <c r="Z504" s="297" t="str">
        <f t="shared" si="255"/>
        <v>Remplir la colonne I</v>
      </c>
      <c r="AA504" s="84" t="s">
        <v>64</v>
      </c>
      <c r="AB504" s="315" t="str">
        <f t="shared" si="239"/>
        <v>Remplir les termes C, P et TVA</v>
      </c>
      <c r="AC504" s="55"/>
      <c r="AD504" s="65"/>
      <c r="AE504" s="56"/>
      <c r="AF504" s="48" t="s">
        <v>64</v>
      </c>
      <c r="AG504" s="99" t="str">
        <f t="shared" si="240"/>
        <v>Remplir la colonne AC ou AE</v>
      </c>
      <c r="AH504" s="103"/>
      <c r="AI504" s="173" t="str">
        <f t="shared" si="256"/>
        <v>Remplir la colonne M</v>
      </c>
      <c r="AJ504" s="179" t="str">
        <f t="shared" si="241"/>
        <v>Remplir la colonne AH</v>
      </c>
      <c r="AK504" s="297" t="str">
        <f t="shared" si="257"/>
        <v>Remplir la colonne I</v>
      </c>
      <c r="AL504" s="84" t="s">
        <v>64</v>
      </c>
      <c r="AM504" s="315" t="str">
        <f t="shared" si="242"/>
        <v>Remplir les termes C, P et TVA</v>
      </c>
      <c r="AN504" s="55"/>
      <c r="AO504" s="65"/>
      <c r="AP504" s="56"/>
      <c r="AQ504" s="48" t="s">
        <v>64</v>
      </c>
      <c r="AR504" s="99" t="str">
        <f t="shared" si="243"/>
        <v>Remplir la colonne AN ou AP</v>
      </c>
      <c r="AS504" s="103"/>
      <c r="AT504" s="173" t="str">
        <f t="shared" si="258"/>
        <v>Remplir la colonne M</v>
      </c>
      <c r="AU504" s="179" t="str">
        <f t="shared" si="244"/>
        <v>Remplir la colonne AS</v>
      </c>
      <c r="AV504" s="297" t="str">
        <f t="shared" si="259"/>
        <v>Remplir la colonne I</v>
      </c>
      <c r="AW504" s="84" t="s">
        <v>64</v>
      </c>
      <c r="AX504" s="315" t="str">
        <f t="shared" si="245"/>
        <v>Remplir les termes C, P et TVA</v>
      </c>
      <c r="AY504" s="55"/>
      <c r="AZ504" s="65"/>
      <c r="BA504" s="56"/>
      <c r="BB504" s="48" t="s">
        <v>64</v>
      </c>
      <c r="BC504" s="99" t="str">
        <f t="shared" si="246"/>
        <v>Remplir la colonne AY ou BA</v>
      </c>
      <c r="BD504" s="103"/>
      <c r="BE504" s="173" t="str">
        <f t="shared" si="260"/>
        <v>Remplir la colonne M</v>
      </c>
      <c r="BF504" s="179" t="str">
        <f t="shared" si="247"/>
        <v>Remplir la colonne BD</v>
      </c>
      <c r="BG504" s="297" t="str">
        <f t="shared" si="261"/>
        <v>Remplir la colonne I</v>
      </c>
      <c r="BH504" s="84" t="s">
        <v>64</v>
      </c>
      <c r="BI504" s="315" t="str">
        <f t="shared" si="248"/>
        <v>Remplir les termes C, P et TVA</v>
      </c>
      <c r="BJ504" s="55"/>
      <c r="BK504" s="65"/>
      <c r="BL504" s="56"/>
      <c r="BM504" s="48" t="s">
        <v>64</v>
      </c>
      <c r="BN504" s="99" t="str">
        <f t="shared" si="249"/>
        <v>Remplir la colonne BJ ou BL</v>
      </c>
      <c r="BO504" s="103"/>
      <c r="BP504" s="173" t="str">
        <f t="shared" si="262"/>
        <v>Remplir la colonne M</v>
      </c>
      <c r="BQ504" s="179" t="str">
        <f t="shared" si="250"/>
        <v>Remplir la colonne BO</v>
      </c>
      <c r="BR504" s="297" t="str">
        <f t="shared" si="263"/>
        <v>Remplir la colonne I</v>
      </c>
      <c r="BS504" s="84" t="s">
        <v>64</v>
      </c>
      <c r="BT504" s="315" t="str">
        <f t="shared" si="251"/>
        <v>Remplir les termes C, P et TVA</v>
      </c>
      <c r="BU504" s="55"/>
      <c r="BV504" s="65"/>
      <c r="BW504" s="56"/>
      <c r="BX504" s="48" t="s">
        <v>64</v>
      </c>
      <c r="BY504" s="99" t="str">
        <f t="shared" si="252"/>
        <v>Remplir la colonne BU ou BW</v>
      </c>
      <c r="BZ504" s="103"/>
      <c r="CA504" s="173" t="str">
        <f t="shared" si="264"/>
        <v>Remplir la colonne M</v>
      </c>
      <c r="CB504" s="179" t="str">
        <f t="shared" si="253"/>
        <v>Remplir la colonne BZ</v>
      </c>
      <c r="CC504" s="297" t="str">
        <f t="shared" si="265"/>
        <v>Remplir la colonne I</v>
      </c>
      <c r="CD504" s="84" t="s">
        <v>64</v>
      </c>
      <c r="CE504" s="315" t="str">
        <f t="shared" si="254"/>
        <v>Remplir les termes C, P et TVA</v>
      </c>
      <c r="CF504" s="61" t="str">
        <f t="shared" si="235"/>
        <v>REMPLIR TYPE DE CLIENT</v>
      </c>
      <c r="CG504" s="107" t="str">
        <f t="shared" si="236"/>
        <v>Montant total de l'aide demandée non indiqué</v>
      </c>
      <c r="CH504" s="1"/>
      <c r="CI504" s="1"/>
      <c r="CJ504" s="1"/>
      <c r="CK504" s="1"/>
      <c r="CL504" s="1"/>
    </row>
    <row r="505" spans="1:90" x14ac:dyDescent="0.25">
      <c r="A505" s="51"/>
      <c r="B505" s="111"/>
      <c r="C505" s="111"/>
      <c r="D505" s="111"/>
      <c r="E505" s="111"/>
      <c r="F505" s="111"/>
      <c r="G505" s="132"/>
      <c r="H505" s="151"/>
      <c r="I505" s="299"/>
      <c r="J505" s="152"/>
      <c r="K505" s="153"/>
      <c r="L505" s="169"/>
      <c r="M505" s="39"/>
      <c r="N505" s="90"/>
      <c r="O505" s="39"/>
      <c r="P505" s="23"/>
      <c r="Q505" s="170">
        <f t="shared" si="233"/>
        <v>0</v>
      </c>
      <c r="R505" s="55"/>
      <c r="S505" s="65"/>
      <c r="T505" s="56"/>
      <c r="U505" s="48" t="s">
        <v>64</v>
      </c>
      <c r="V505" s="99" t="str">
        <f t="shared" si="237"/>
        <v>Remplir la colonne R ou T</v>
      </c>
      <c r="W505" s="103"/>
      <c r="X505" s="173" t="str">
        <f t="shared" si="234"/>
        <v>Remplir la colonne M</v>
      </c>
      <c r="Y505" s="179" t="str">
        <f t="shared" si="238"/>
        <v>Remplir la colonne W</v>
      </c>
      <c r="Z505" s="297" t="str">
        <f t="shared" si="255"/>
        <v>Remplir la colonne I</v>
      </c>
      <c r="AA505" s="84" t="s">
        <v>64</v>
      </c>
      <c r="AB505" s="315" t="str">
        <f t="shared" si="239"/>
        <v>Remplir les termes C, P et TVA</v>
      </c>
      <c r="AC505" s="55"/>
      <c r="AD505" s="65"/>
      <c r="AE505" s="56"/>
      <c r="AF505" s="48" t="s">
        <v>64</v>
      </c>
      <c r="AG505" s="99" t="str">
        <f t="shared" si="240"/>
        <v>Remplir la colonne AC ou AE</v>
      </c>
      <c r="AH505" s="103"/>
      <c r="AI505" s="173" t="str">
        <f t="shared" si="256"/>
        <v>Remplir la colonne M</v>
      </c>
      <c r="AJ505" s="179" t="str">
        <f t="shared" si="241"/>
        <v>Remplir la colonne AH</v>
      </c>
      <c r="AK505" s="297" t="str">
        <f t="shared" si="257"/>
        <v>Remplir la colonne I</v>
      </c>
      <c r="AL505" s="84" t="s">
        <v>64</v>
      </c>
      <c r="AM505" s="315" t="str">
        <f t="shared" si="242"/>
        <v>Remplir les termes C, P et TVA</v>
      </c>
      <c r="AN505" s="55"/>
      <c r="AO505" s="65"/>
      <c r="AP505" s="56"/>
      <c r="AQ505" s="48" t="s">
        <v>64</v>
      </c>
      <c r="AR505" s="99" t="str">
        <f t="shared" si="243"/>
        <v>Remplir la colonne AN ou AP</v>
      </c>
      <c r="AS505" s="103"/>
      <c r="AT505" s="173" t="str">
        <f t="shared" si="258"/>
        <v>Remplir la colonne M</v>
      </c>
      <c r="AU505" s="179" t="str">
        <f t="shared" si="244"/>
        <v>Remplir la colonne AS</v>
      </c>
      <c r="AV505" s="297" t="str">
        <f t="shared" si="259"/>
        <v>Remplir la colonne I</v>
      </c>
      <c r="AW505" s="84" t="s">
        <v>64</v>
      </c>
      <c r="AX505" s="315" t="str">
        <f t="shared" si="245"/>
        <v>Remplir les termes C, P et TVA</v>
      </c>
      <c r="AY505" s="55"/>
      <c r="AZ505" s="65"/>
      <c r="BA505" s="56"/>
      <c r="BB505" s="48" t="s">
        <v>64</v>
      </c>
      <c r="BC505" s="99" t="str">
        <f t="shared" si="246"/>
        <v>Remplir la colonne AY ou BA</v>
      </c>
      <c r="BD505" s="103"/>
      <c r="BE505" s="173" t="str">
        <f t="shared" si="260"/>
        <v>Remplir la colonne M</v>
      </c>
      <c r="BF505" s="179" t="str">
        <f t="shared" si="247"/>
        <v>Remplir la colonne BD</v>
      </c>
      <c r="BG505" s="297" t="str">
        <f t="shared" si="261"/>
        <v>Remplir la colonne I</v>
      </c>
      <c r="BH505" s="84" t="s">
        <v>64</v>
      </c>
      <c r="BI505" s="315" t="str">
        <f t="shared" si="248"/>
        <v>Remplir les termes C, P et TVA</v>
      </c>
      <c r="BJ505" s="55"/>
      <c r="BK505" s="65"/>
      <c r="BL505" s="56"/>
      <c r="BM505" s="48" t="s">
        <v>64</v>
      </c>
      <c r="BN505" s="99" t="str">
        <f t="shared" si="249"/>
        <v>Remplir la colonne BJ ou BL</v>
      </c>
      <c r="BO505" s="103"/>
      <c r="BP505" s="173" t="str">
        <f t="shared" si="262"/>
        <v>Remplir la colonne M</v>
      </c>
      <c r="BQ505" s="179" t="str">
        <f t="shared" si="250"/>
        <v>Remplir la colonne BO</v>
      </c>
      <c r="BR505" s="297" t="str">
        <f t="shared" si="263"/>
        <v>Remplir la colonne I</v>
      </c>
      <c r="BS505" s="84" t="s">
        <v>64</v>
      </c>
      <c r="BT505" s="315" t="str">
        <f t="shared" si="251"/>
        <v>Remplir les termes C, P et TVA</v>
      </c>
      <c r="BU505" s="55"/>
      <c r="BV505" s="65"/>
      <c r="BW505" s="56"/>
      <c r="BX505" s="48" t="s">
        <v>64</v>
      </c>
      <c r="BY505" s="99" t="str">
        <f t="shared" si="252"/>
        <v>Remplir la colonne BU ou BW</v>
      </c>
      <c r="BZ505" s="103"/>
      <c r="CA505" s="173" t="str">
        <f t="shared" si="264"/>
        <v>Remplir la colonne M</v>
      </c>
      <c r="CB505" s="179" t="str">
        <f t="shared" si="253"/>
        <v>Remplir la colonne BZ</v>
      </c>
      <c r="CC505" s="297" t="str">
        <f t="shared" si="265"/>
        <v>Remplir la colonne I</v>
      </c>
      <c r="CD505" s="84" t="s">
        <v>64</v>
      </c>
      <c r="CE505" s="315" t="str">
        <f t="shared" si="254"/>
        <v>Remplir les termes C, P et TVA</v>
      </c>
      <c r="CF505" s="61" t="str">
        <f t="shared" si="235"/>
        <v>REMPLIR TYPE DE CLIENT</v>
      </c>
      <c r="CG505" s="107" t="str">
        <f t="shared" si="236"/>
        <v>Montant total de l'aide demandée non indiqué</v>
      </c>
      <c r="CH505" s="1"/>
      <c r="CI505" s="1"/>
      <c r="CJ505" s="1"/>
      <c r="CK505" s="1"/>
      <c r="CL505" s="1"/>
    </row>
    <row r="506" spans="1:90" x14ac:dyDescent="0.25">
      <c r="A506" s="51"/>
      <c r="B506" s="111"/>
      <c r="C506" s="111"/>
      <c r="D506" s="111"/>
      <c r="E506" s="111"/>
      <c r="F506" s="111"/>
      <c r="G506" s="132"/>
      <c r="H506" s="151"/>
      <c r="I506" s="299"/>
      <c r="J506" s="152"/>
      <c r="K506" s="153"/>
      <c r="L506" s="169"/>
      <c r="M506" s="39"/>
      <c r="N506" s="90"/>
      <c r="O506" s="39"/>
      <c r="P506" s="23"/>
      <c r="Q506" s="170">
        <f t="shared" si="233"/>
        <v>0</v>
      </c>
      <c r="R506" s="55"/>
      <c r="S506" s="65"/>
      <c r="T506" s="56"/>
      <c r="U506" s="48" t="s">
        <v>64</v>
      </c>
      <c r="V506" s="99" t="str">
        <f t="shared" si="237"/>
        <v>Remplir la colonne R ou T</v>
      </c>
      <c r="W506" s="103"/>
      <c r="X506" s="173" t="str">
        <f t="shared" si="234"/>
        <v>Remplir la colonne M</v>
      </c>
      <c r="Y506" s="179" t="str">
        <f t="shared" si="238"/>
        <v>Remplir la colonne W</v>
      </c>
      <c r="Z506" s="297" t="str">
        <f t="shared" si="255"/>
        <v>Remplir la colonne I</v>
      </c>
      <c r="AA506" s="84" t="s">
        <v>64</v>
      </c>
      <c r="AB506" s="315" t="str">
        <f t="shared" si="239"/>
        <v>Remplir les termes C, P et TVA</v>
      </c>
      <c r="AC506" s="55"/>
      <c r="AD506" s="65"/>
      <c r="AE506" s="56"/>
      <c r="AF506" s="48" t="s">
        <v>64</v>
      </c>
      <c r="AG506" s="99" t="str">
        <f t="shared" si="240"/>
        <v>Remplir la colonne AC ou AE</v>
      </c>
      <c r="AH506" s="103"/>
      <c r="AI506" s="173" t="str">
        <f t="shared" si="256"/>
        <v>Remplir la colonne M</v>
      </c>
      <c r="AJ506" s="179" t="str">
        <f t="shared" si="241"/>
        <v>Remplir la colonne AH</v>
      </c>
      <c r="AK506" s="297" t="str">
        <f t="shared" si="257"/>
        <v>Remplir la colonne I</v>
      </c>
      <c r="AL506" s="84" t="s">
        <v>64</v>
      </c>
      <c r="AM506" s="315" t="str">
        <f t="shared" si="242"/>
        <v>Remplir les termes C, P et TVA</v>
      </c>
      <c r="AN506" s="55"/>
      <c r="AO506" s="65"/>
      <c r="AP506" s="56"/>
      <c r="AQ506" s="48" t="s">
        <v>64</v>
      </c>
      <c r="AR506" s="99" t="str">
        <f t="shared" si="243"/>
        <v>Remplir la colonne AN ou AP</v>
      </c>
      <c r="AS506" s="103"/>
      <c r="AT506" s="173" t="str">
        <f t="shared" si="258"/>
        <v>Remplir la colonne M</v>
      </c>
      <c r="AU506" s="179" t="str">
        <f t="shared" si="244"/>
        <v>Remplir la colonne AS</v>
      </c>
      <c r="AV506" s="297" t="str">
        <f t="shared" si="259"/>
        <v>Remplir la colonne I</v>
      </c>
      <c r="AW506" s="84" t="s">
        <v>64</v>
      </c>
      <c r="AX506" s="315" t="str">
        <f t="shared" si="245"/>
        <v>Remplir les termes C, P et TVA</v>
      </c>
      <c r="AY506" s="55"/>
      <c r="AZ506" s="65"/>
      <c r="BA506" s="56"/>
      <c r="BB506" s="48" t="s">
        <v>64</v>
      </c>
      <c r="BC506" s="99" t="str">
        <f t="shared" si="246"/>
        <v>Remplir la colonne AY ou BA</v>
      </c>
      <c r="BD506" s="103"/>
      <c r="BE506" s="173" t="str">
        <f t="shared" si="260"/>
        <v>Remplir la colonne M</v>
      </c>
      <c r="BF506" s="179" t="str">
        <f t="shared" si="247"/>
        <v>Remplir la colonne BD</v>
      </c>
      <c r="BG506" s="297" t="str">
        <f t="shared" si="261"/>
        <v>Remplir la colonne I</v>
      </c>
      <c r="BH506" s="84" t="s">
        <v>64</v>
      </c>
      <c r="BI506" s="315" t="str">
        <f t="shared" si="248"/>
        <v>Remplir les termes C, P et TVA</v>
      </c>
      <c r="BJ506" s="55"/>
      <c r="BK506" s="65"/>
      <c r="BL506" s="56"/>
      <c r="BM506" s="48" t="s">
        <v>64</v>
      </c>
      <c r="BN506" s="99" t="str">
        <f t="shared" si="249"/>
        <v>Remplir la colonne BJ ou BL</v>
      </c>
      <c r="BO506" s="103"/>
      <c r="BP506" s="173" t="str">
        <f t="shared" si="262"/>
        <v>Remplir la colonne M</v>
      </c>
      <c r="BQ506" s="179" t="str">
        <f t="shared" si="250"/>
        <v>Remplir la colonne BO</v>
      </c>
      <c r="BR506" s="297" t="str">
        <f t="shared" si="263"/>
        <v>Remplir la colonne I</v>
      </c>
      <c r="BS506" s="84" t="s">
        <v>64</v>
      </c>
      <c r="BT506" s="315" t="str">
        <f t="shared" si="251"/>
        <v>Remplir les termes C, P et TVA</v>
      </c>
      <c r="BU506" s="55"/>
      <c r="BV506" s="65"/>
      <c r="BW506" s="56"/>
      <c r="BX506" s="48" t="s">
        <v>64</v>
      </c>
      <c r="BY506" s="99" t="str">
        <f t="shared" si="252"/>
        <v>Remplir la colonne BU ou BW</v>
      </c>
      <c r="BZ506" s="103"/>
      <c r="CA506" s="173" t="str">
        <f t="shared" si="264"/>
        <v>Remplir la colonne M</v>
      </c>
      <c r="CB506" s="179" t="str">
        <f t="shared" si="253"/>
        <v>Remplir la colonne BZ</v>
      </c>
      <c r="CC506" s="297" t="str">
        <f t="shared" si="265"/>
        <v>Remplir la colonne I</v>
      </c>
      <c r="CD506" s="84" t="s">
        <v>64</v>
      </c>
      <c r="CE506" s="315" t="str">
        <f t="shared" si="254"/>
        <v>Remplir les termes C, P et TVA</v>
      </c>
      <c r="CF506" s="61" t="str">
        <f t="shared" si="235"/>
        <v>REMPLIR TYPE DE CLIENT</v>
      </c>
      <c r="CG506" s="107" t="str">
        <f t="shared" si="236"/>
        <v>Montant total de l'aide demandée non indiqué</v>
      </c>
      <c r="CH506" s="1"/>
      <c r="CI506" s="1"/>
      <c r="CJ506" s="1"/>
      <c r="CK506" s="1"/>
      <c r="CL506" s="1"/>
    </row>
    <row r="507" spans="1:90" x14ac:dyDescent="0.25">
      <c r="A507" s="51"/>
      <c r="B507" s="111"/>
      <c r="C507" s="111"/>
      <c r="D507" s="111"/>
      <c r="E507" s="111"/>
      <c r="F507" s="111"/>
      <c r="G507" s="132"/>
      <c r="H507" s="151"/>
      <c r="I507" s="299"/>
      <c r="J507" s="152"/>
      <c r="K507" s="153"/>
      <c r="L507" s="169"/>
      <c r="M507" s="39"/>
      <c r="N507" s="90"/>
      <c r="O507" s="39"/>
      <c r="P507" s="23"/>
      <c r="Q507" s="170">
        <f t="shared" si="233"/>
        <v>0</v>
      </c>
      <c r="R507" s="55"/>
      <c r="S507" s="65"/>
      <c r="T507" s="56"/>
      <c r="U507" s="48" t="s">
        <v>64</v>
      </c>
      <c r="V507" s="99" t="str">
        <f t="shared" si="237"/>
        <v>Remplir la colonne R ou T</v>
      </c>
      <c r="W507" s="103"/>
      <c r="X507" s="173" t="str">
        <f t="shared" si="234"/>
        <v>Remplir la colonne M</v>
      </c>
      <c r="Y507" s="179" t="str">
        <f t="shared" si="238"/>
        <v>Remplir la colonne W</v>
      </c>
      <c r="Z507" s="297" t="str">
        <f t="shared" si="255"/>
        <v>Remplir la colonne I</v>
      </c>
      <c r="AA507" s="84" t="s">
        <v>64</v>
      </c>
      <c r="AB507" s="315" t="str">
        <f t="shared" si="239"/>
        <v>Remplir les termes C, P et TVA</v>
      </c>
      <c r="AC507" s="55"/>
      <c r="AD507" s="65"/>
      <c r="AE507" s="56"/>
      <c r="AF507" s="48" t="s">
        <v>64</v>
      </c>
      <c r="AG507" s="99" t="str">
        <f t="shared" si="240"/>
        <v>Remplir la colonne AC ou AE</v>
      </c>
      <c r="AH507" s="103"/>
      <c r="AI507" s="173" t="str">
        <f t="shared" si="256"/>
        <v>Remplir la colonne M</v>
      </c>
      <c r="AJ507" s="179" t="str">
        <f t="shared" si="241"/>
        <v>Remplir la colonne AH</v>
      </c>
      <c r="AK507" s="297" t="str">
        <f t="shared" si="257"/>
        <v>Remplir la colonne I</v>
      </c>
      <c r="AL507" s="84" t="s">
        <v>64</v>
      </c>
      <c r="AM507" s="315" t="str">
        <f t="shared" si="242"/>
        <v>Remplir les termes C, P et TVA</v>
      </c>
      <c r="AN507" s="55"/>
      <c r="AO507" s="65"/>
      <c r="AP507" s="56"/>
      <c r="AQ507" s="48" t="s">
        <v>64</v>
      </c>
      <c r="AR507" s="99" t="str">
        <f t="shared" si="243"/>
        <v>Remplir la colonne AN ou AP</v>
      </c>
      <c r="AS507" s="103"/>
      <c r="AT507" s="173" t="str">
        <f t="shared" si="258"/>
        <v>Remplir la colonne M</v>
      </c>
      <c r="AU507" s="179" t="str">
        <f t="shared" si="244"/>
        <v>Remplir la colonne AS</v>
      </c>
      <c r="AV507" s="297" t="str">
        <f t="shared" si="259"/>
        <v>Remplir la colonne I</v>
      </c>
      <c r="AW507" s="84" t="s">
        <v>64</v>
      </c>
      <c r="AX507" s="315" t="str">
        <f t="shared" si="245"/>
        <v>Remplir les termes C, P et TVA</v>
      </c>
      <c r="AY507" s="55"/>
      <c r="AZ507" s="65"/>
      <c r="BA507" s="56"/>
      <c r="BB507" s="48" t="s">
        <v>64</v>
      </c>
      <c r="BC507" s="99" t="str">
        <f t="shared" si="246"/>
        <v>Remplir la colonne AY ou BA</v>
      </c>
      <c r="BD507" s="103"/>
      <c r="BE507" s="173" t="str">
        <f t="shared" si="260"/>
        <v>Remplir la colonne M</v>
      </c>
      <c r="BF507" s="179" t="str">
        <f t="shared" si="247"/>
        <v>Remplir la colonne BD</v>
      </c>
      <c r="BG507" s="297" t="str">
        <f t="shared" si="261"/>
        <v>Remplir la colonne I</v>
      </c>
      <c r="BH507" s="84" t="s">
        <v>64</v>
      </c>
      <c r="BI507" s="315" t="str">
        <f t="shared" si="248"/>
        <v>Remplir les termes C, P et TVA</v>
      </c>
      <c r="BJ507" s="55"/>
      <c r="BK507" s="65"/>
      <c r="BL507" s="56"/>
      <c r="BM507" s="48" t="s">
        <v>64</v>
      </c>
      <c r="BN507" s="99" t="str">
        <f t="shared" si="249"/>
        <v>Remplir la colonne BJ ou BL</v>
      </c>
      <c r="BO507" s="103"/>
      <c r="BP507" s="173" t="str">
        <f t="shared" si="262"/>
        <v>Remplir la colonne M</v>
      </c>
      <c r="BQ507" s="179" t="str">
        <f t="shared" si="250"/>
        <v>Remplir la colonne BO</v>
      </c>
      <c r="BR507" s="297" t="str">
        <f t="shared" si="263"/>
        <v>Remplir la colonne I</v>
      </c>
      <c r="BS507" s="84" t="s">
        <v>64</v>
      </c>
      <c r="BT507" s="315" t="str">
        <f t="shared" si="251"/>
        <v>Remplir les termes C, P et TVA</v>
      </c>
      <c r="BU507" s="55"/>
      <c r="BV507" s="65"/>
      <c r="BW507" s="56"/>
      <c r="BX507" s="48" t="s">
        <v>64</v>
      </c>
      <c r="BY507" s="99" t="str">
        <f t="shared" si="252"/>
        <v>Remplir la colonne BU ou BW</v>
      </c>
      <c r="BZ507" s="103"/>
      <c r="CA507" s="173" t="str">
        <f t="shared" si="264"/>
        <v>Remplir la colonne M</v>
      </c>
      <c r="CB507" s="179" t="str">
        <f t="shared" si="253"/>
        <v>Remplir la colonne BZ</v>
      </c>
      <c r="CC507" s="297" t="str">
        <f t="shared" si="265"/>
        <v>Remplir la colonne I</v>
      </c>
      <c r="CD507" s="84" t="s">
        <v>64</v>
      </c>
      <c r="CE507" s="315" t="str">
        <f t="shared" si="254"/>
        <v>Remplir les termes C, P et TVA</v>
      </c>
      <c r="CF507" s="61" t="str">
        <f t="shared" si="235"/>
        <v>REMPLIR TYPE DE CLIENT</v>
      </c>
      <c r="CG507" s="107" t="str">
        <f t="shared" si="236"/>
        <v>Montant total de l'aide demandée non indiqué</v>
      </c>
      <c r="CH507" s="1"/>
      <c r="CI507" s="1"/>
      <c r="CJ507" s="1"/>
      <c r="CK507" s="1"/>
      <c r="CL507" s="1"/>
    </row>
    <row r="508" spans="1:90" x14ac:dyDescent="0.25">
      <c r="A508" s="51"/>
      <c r="B508" s="111"/>
      <c r="C508" s="111"/>
      <c r="D508" s="111"/>
      <c r="E508" s="111"/>
      <c r="F508" s="111"/>
      <c r="G508" s="132"/>
      <c r="H508" s="151"/>
      <c r="I508" s="299"/>
      <c r="J508" s="152"/>
      <c r="K508" s="153"/>
      <c r="L508" s="169"/>
      <c r="M508" s="39"/>
      <c r="N508" s="90"/>
      <c r="O508" s="39"/>
      <c r="P508" s="23"/>
      <c r="Q508" s="170">
        <f t="shared" si="233"/>
        <v>0</v>
      </c>
      <c r="R508" s="55"/>
      <c r="S508" s="65"/>
      <c r="T508" s="56"/>
      <c r="U508" s="48" t="s">
        <v>64</v>
      </c>
      <c r="V508" s="99" t="str">
        <f t="shared" si="237"/>
        <v>Remplir la colonne R ou T</v>
      </c>
      <c r="W508" s="103"/>
      <c r="X508" s="173" t="str">
        <f t="shared" si="234"/>
        <v>Remplir la colonne M</v>
      </c>
      <c r="Y508" s="179" t="str">
        <f t="shared" si="238"/>
        <v>Remplir la colonne W</v>
      </c>
      <c r="Z508" s="297" t="str">
        <f t="shared" si="255"/>
        <v>Remplir la colonne I</v>
      </c>
      <c r="AA508" s="84" t="s">
        <v>64</v>
      </c>
      <c r="AB508" s="315" t="str">
        <f t="shared" si="239"/>
        <v>Remplir les termes C, P et TVA</v>
      </c>
      <c r="AC508" s="55"/>
      <c r="AD508" s="65"/>
      <c r="AE508" s="56"/>
      <c r="AF508" s="48" t="s">
        <v>64</v>
      </c>
      <c r="AG508" s="99" t="str">
        <f t="shared" si="240"/>
        <v>Remplir la colonne AC ou AE</v>
      </c>
      <c r="AH508" s="103"/>
      <c r="AI508" s="173" t="str">
        <f t="shared" si="256"/>
        <v>Remplir la colonne M</v>
      </c>
      <c r="AJ508" s="179" t="str">
        <f t="shared" si="241"/>
        <v>Remplir la colonne AH</v>
      </c>
      <c r="AK508" s="297" t="str">
        <f t="shared" si="257"/>
        <v>Remplir la colonne I</v>
      </c>
      <c r="AL508" s="84" t="s">
        <v>64</v>
      </c>
      <c r="AM508" s="315" t="str">
        <f t="shared" si="242"/>
        <v>Remplir les termes C, P et TVA</v>
      </c>
      <c r="AN508" s="55"/>
      <c r="AO508" s="65"/>
      <c r="AP508" s="56"/>
      <c r="AQ508" s="48" t="s">
        <v>64</v>
      </c>
      <c r="AR508" s="99" t="str">
        <f t="shared" si="243"/>
        <v>Remplir la colonne AN ou AP</v>
      </c>
      <c r="AS508" s="103"/>
      <c r="AT508" s="173" t="str">
        <f t="shared" si="258"/>
        <v>Remplir la colonne M</v>
      </c>
      <c r="AU508" s="179" t="str">
        <f t="shared" si="244"/>
        <v>Remplir la colonne AS</v>
      </c>
      <c r="AV508" s="297" t="str">
        <f t="shared" si="259"/>
        <v>Remplir la colonne I</v>
      </c>
      <c r="AW508" s="84" t="s">
        <v>64</v>
      </c>
      <c r="AX508" s="315" t="str">
        <f t="shared" si="245"/>
        <v>Remplir les termes C, P et TVA</v>
      </c>
      <c r="AY508" s="55"/>
      <c r="AZ508" s="65"/>
      <c r="BA508" s="56"/>
      <c r="BB508" s="48" t="s">
        <v>64</v>
      </c>
      <c r="BC508" s="99" t="str">
        <f t="shared" si="246"/>
        <v>Remplir la colonne AY ou BA</v>
      </c>
      <c r="BD508" s="103"/>
      <c r="BE508" s="173" t="str">
        <f t="shared" si="260"/>
        <v>Remplir la colonne M</v>
      </c>
      <c r="BF508" s="179" t="str">
        <f t="shared" si="247"/>
        <v>Remplir la colonne BD</v>
      </c>
      <c r="BG508" s="297" t="str">
        <f t="shared" si="261"/>
        <v>Remplir la colonne I</v>
      </c>
      <c r="BH508" s="84" t="s">
        <v>64</v>
      </c>
      <c r="BI508" s="315" t="str">
        <f t="shared" si="248"/>
        <v>Remplir les termes C, P et TVA</v>
      </c>
      <c r="BJ508" s="55"/>
      <c r="BK508" s="65"/>
      <c r="BL508" s="56"/>
      <c r="BM508" s="48" t="s">
        <v>64</v>
      </c>
      <c r="BN508" s="99" t="str">
        <f t="shared" si="249"/>
        <v>Remplir la colonne BJ ou BL</v>
      </c>
      <c r="BO508" s="103"/>
      <c r="BP508" s="173" t="str">
        <f t="shared" si="262"/>
        <v>Remplir la colonne M</v>
      </c>
      <c r="BQ508" s="179" t="str">
        <f t="shared" si="250"/>
        <v>Remplir la colonne BO</v>
      </c>
      <c r="BR508" s="297" t="str">
        <f t="shared" si="263"/>
        <v>Remplir la colonne I</v>
      </c>
      <c r="BS508" s="84" t="s">
        <v>64</v>
      </c>
      <c r="BT508" s="315" t="str">
        <f t="shared" si="251"/>
        <v>Remplir les termes C, P et TVA</v>
      </c>
      <c r="BU508" s="55"/>
      <c r="BV508" s="65"/>
      <c r="BW508" s="56"/>
      <c r="BX508" s="48" t="s">
        <v>64</v>
      </c>
      <c r="BY508" s="99" t="str">
        <f t="shared" si="252"/>
        <v>Remplir la colonne BU ou BW</v>
      </c>
      <c r="BZ508" s="103"/>
      <c r="CA508" s="173" t="str">
        <f t="shared" si="264"/>
        <v>Remplir la colonne M</v>
      </c>
      <c r="CB508" s="179" t="str">
        <f t="shared" si="253"/>
        <v>Remplir la colonne BZ</v>
      </c>
      <c r="CC508" s="297" t="str">
        <f t="shared" si="265"/>
        <v>Remplir la colonne I</v>
      </c>
      <c r="CD508" s="84" t="s">
        <v>64</v>
      </c>
      <c r="CE508" s="315" t="str">
        <f t="shared" si="254"/>
        <v>Remplir les termes C, P et TVA</v>
      </c>
      <c r="CF508" s="61" t="str">
        <f t="shared" si="235"/>
        <v>REMPLIR TYPE DE CLIENT</v>
      </c>
      <c r="CG508" s="107" t="str">
        <f t="shared" si="236"/>
        <v>Montant total de l'aide demandée non indiqué</v>
      </c>
      <c r="CH508" s="1"/>
      <c r="CI508" s="1"/>
      <c r="CJ508" s="1"/>
      <c r="CK508" s="1"/>
      <c r="CL508" s="1"/>
    </row>
    <row r="509" spans="1:90" x14ac:dyDescent="0.25">
      <c r="A509" s="51"/>
      <c r="B509" s="111"/>
      <c r="C509" s="111"/>
      <c r="D509" s="111"/>
      <c r="E509" s="111"/>
      <c r="F509" s="111"/>
      <c r="G509" s="132"/>
      <c r="H509" s="151"/>
      <c r="I509" s="299"/>
      <c r="J509" s="152"/>
      <c r="K509" s="153"/>
      <c r="L509" s="169"/>
      <c r="M509" s="39"/>
      <c r="N509" s="90"/>
      <c r="O509" s="39"/>
      <c r="P509" s="23"/>
      <c r="Q509" s="170">
        <f t="shared" si="233"/>
        <v>0</v>
      </c>
      <c r="R509" s="55"/>
      <c r="S509" s="65"/>
      <c r="T509" s="56"/>
      <c r="U509" s="48" t="s">
        <v>64</v>
      </c>
      <c r="V509" s="99" t="str">
        <f t="shared" si="237"/>
        <v>Remplir la colonne R ou T</v>
      </c>
      <c r="W509" s="103"/>
      <c r="X509" s="173" t="str">
        <f t="shared" si="234"/>
        <v>Remplir la colonne M</v>
      </c>
      <c r="Y509" s="179" t="str">
        <f t="shared" si="238"/>
        <v>Remplir la colonne W</v>
      </c>
      <c r="Z509" s="297" t="str">
        <f t="shared" si="255"/>
        <v>Remplir la colonne I</v>
      </c>
      <c r="AA509" s="84" t="s">
        <v>64</v>
      </c>
      <c r="AB509" s="315" t="str">
        <f t="shared" si="239"/>
        <v>Remplir les termes C, P et TVA</v>
      </c>
      <c r="AC509" s="55"/>
      <c r="AD509" s="65"/>
      <c r="AE509" s="56"/>
      <c r="AF509" s="48" t="s">
        <v>64</v>
      </c>
      <c r="AG509" s="99" t="str">
        <f t="shared" si="240"/>
        <v>Remplir la colonne AC ou AE</v>
      </c>
      <c r="AH509" s="103"/>
      <c r="AI509" s="173" t="str">
        <f t="shared" si="256"/>
        <v>Remplir la colonne M</v>
      </c>
      <c r="AJ509" s="179" t="str">
        <f t="shared" si="241"/>
        <v>Remplir la colonne AH</v>
      </c>
      <c r="AK509" s="297" t="str">
        <f t="shared" si="257"/>
        <v>Remplir la colonne I</v>
      </c>
      <c r="AL509" s="84" t="s">
        <v>64</v>
      </c>
      <c r="AM509" s="315" t="str">
        <f t="shared" si="242"/>
        <v>Remplir les termes C, P et TVA</v>
      </c>
      <c r="AN509" s="55"/>
      <c r="AO509" s="65"/>
      <c r="AP509" s="56"/>
      <c r="AQ509" s="48" t="s">
        <v>64</v>
      </c>
      <c r="AR509" s="99" t="str">
        <f t="shared" si="243"/>
        <v>Remplir la colonne AN ou AP</v>
      </c>
      <c r="AS509" s="103"/>
      <c r="AT509" s="173" t="str">
        <f t="shared" si="258"/>
        <v>Remplir la colonne M</v>
      </c>
      <c r="AU509" s="179" t="str">
        <f t="shared" si="244"/>
        <v>Remplir la colonne AS</v>
      </c>
      <c r="AV509" s="297" t="str">
        <f t="shared" si="259"/>
        <v>Remplir la colonne I</v>
      </c>
      <c r="AW509" s="84" t="s">
        <v>64</v>
      </c>
      <c r="AX509" s="315" t="str">
        <f t="shared" si="245"/>
        <v>Remplir les termes C, P et TVA</v>
      </c>
      <c r="AY509" s="55"/>
      <c r="AZ509" s="65"/>
      <c r="BA509" s="56"/>
      <c r="BB509" s="48" t="s">
        <v>64</v>
      </c>
      <c r="BC509" s="99" t="str">
        <f t="shared" si="246"/>
        <v>Remplir la colonne AY ou BA</v>
      </c>
      <c r="BD509" s="103"/>
      <c r="BE509" s="173" t="str">
        <f t="shared" si="260"/>
        <v>Remplir la colonne M</v>
      </c>
      <c r="BF509" s="179" t="str">
        <f t="shared" si="247"/>
        <v>Remplir la colonne BD</v>
      </c>
      <c r="BG509" s="297" t="str">
        <f t="shared" si="261"/>
        <v>Remplir la colonne I</v>
      </c>
      <c r="BH509" s="84" t="s">
        <v>64</v>
      </c>
      <c r="BI509" s="315" t="str">
        <f t="shared" si="248"/>
        <v>Remplir les termes C, P et TVA</v>
      </c>
      <c r="BJ509" s="55"/>
      <c r="BK509" s="65"/>
      <c r="BL509" s="56"/>
      <c r="BM509" s="48" t="s">
        <v>64</v>
      </c>
      <c r="BN509" s="99" t="str">
        <f t="shared" si="249"/>
        <v>Remplir la colonne BJ ou BL</v>
      </c>
      <c r="BO509" s="103"/>
      <c r="BP509" s="173" t="str">
        <f t="shared" si="262"/>
        <v>Remplir la colonne M</v>
      </c>
      <c r="BQ509" s="179" t="str">
        <f t="shared" si="250"/>
        <v>Remplir la colonne BO</v>
      </c>
      <c r="BR509" s="297" t="str">
        <f t="shared" si="263"/>
        <v>Remplir la colonne I</v>
      </c>
      <c r="BS509" s="84" t="s">
        <v>64</v>
      </c>
      <c r="BT509" s="315" t="str">
        <f t="shared" si="251"/>
        <v>Remplir les termes C, P et TVA</v>
      </c>
      <c r="BU509" s="55"/>
      <c r="BV509" s="65"/>
      <c r="BW509" s="56"/>
      <c r="BX509" s="48" t="s">
        <v>64</v>
      </c>
      <c r="BY509" s="99" t="str">
        <f t="shared" si="252"/>
        <v>Remplir la colonne BU ou BW</v>
      </c>
      <c r="BZ509" s="103"/>
      <c r="CA509" s="173" t="str">
        <f t="shared" si="264"/>
        <v>Remplir la colonne M</v>
      </c>
      <c r="CB509" s="179" t="str">
        <f t="shared" si="253"/>
        <v>Remplir la colonne BZ</v>
      </c>
      <c r="CC509" s="297" t="str">
        <f t="shared" si="265"/>
        <v>Remplir la colonne I</v>
      </c>
      <c r="CD509" s="84" t="s">
        <v>64</v>
      </c>
      <c r="CE509" s="315" t="str">
        <f t="shared" si="254"/>
        <v>Remplir les termes C, P et TVA</v>
      </c>
      <c r="CF509" s="61" t="str">
        <f t="shared" si="235"/>
        <v>REMPLIR TYPE DE CLIENT</v>
      </c>
      <c r="CG509" s="107" t="str">
        <f t="shared" si="236"/>
        <v>Montant total de l'aide demandée non indiqué</v>
      </c>
      <c r="CH509" s="1"/>
      <c r="CI509" s="1"/>
      <c r="CJ509" s="1"/>
      <c r="CK509" s="1"/>
      <c r="CL509" s="1"/>
    </row>
    <row r="510" spans="1:90" x14ac:dyDescent="0.25">
      <c r="A510" s="51"/>
      <c r="B510" s="111"/>
      <c r="C510" s="111"/>
      <c r="D510" s="111"/>
      <c r="E510" s="111"/>
      <c r="F510" s="111"/>
      <c r="G510" s="132"/>
      <c r="H510" s="151"/>
      <c r="I510" s="299"/>
      <c r="J510" s="152"/>
      <c r="K510" s="153"/>
      <c r="L510" s="169"/>
      <c r="M510" s="39"/>
      <c r="N510" s="90"/>
      <c r="O510" s="39"/>
      <c r="P510" s="23"/>
      <c r="Q510" s="170">
        <f t="shared" si="233"/>
        <v>0</v>
      </c>
      <c r="R510" s="55"/>
      <c r="S510" s="65"/>
      <c r="T510" s="56"/>
      <c r="U510" s="48" t="s">
        <v>64</v>
      </c>
      <c r="V510" s="99" t="str">
        <f t="shared" si="237"/>
        <v>Remplir la colonne R ou T</v>
      </c>
      <c r="W510" s="103"/>
      <c r="X510" s="173" t="str">
        <f t="shared" si="234"/>
        <v>Remplir la colonne M</v>
      </c>
      <c r="Y510" s="179" t="str">
        <f t="shared" si="238"/>
        <v>Remplir la colonne W</v>
      </c>
      <c r="Z510" s="297" t="str">
        <f t="shared" si="255"/>
        <v>Remplir la colonne I</v>
      </c>
      <c r="AA510" s="84" t="s">
        <v>64</v>
      </c>
      <c r="AB510" s="315" t="str">
        <f t="shared" si="239"/>
        <v>Remplir les termes C, P et TVA</v>
      </c>
      <c r="AC510" s="55"/>
      <c r="AD510" s="65"/>
      <c r="AE510" s="56"/>
      <c r="AF510" s="48" t="s">
        <v>64</v>
      </c>
      <c r="AG510" s="99" t="str">
        <f t="shared" si="240"/>
        <v>Remplir la colonne AC ou AE</v>
      </c>
      <c r="AH510" s="103"/>
      <c r="AI510" s="173" t="str">
        <f t="shared" si="256"/>
        <v>Remplir la colonne M</v>
      </c>
      <c r="AJ510" s="179" t="str">
        <f t="shared" si="241"/>
        <v>Remplir la colonne AH</v>
      </c>
      <c r="AK510" s="297" t="str">
        <f t="shared" si="257"/>
        <v>Remplir la colonne I</v>
      </c>
      <c r="AL510" s="84" t="s">
        <v>64</v>
      </c>
      <c r="AM510" s="315" t="str">
        <f t="shared" si="242"/>
        <v>Remplir les termes C, P et TVA</v>
      </c>
      <c r="AN510" s="55"/>
      <c r="AO510" s="65"/>
      <c r="AP510" s="56"/>
      <c r="AQ510" s="48" t="s">
        <v>64</v>
      </c>
      <c r="AR510" s="99" t="str">
        <f t="shared" si="243"/>
        <v>Remplir la colonne AN ou AP</v>
      </c>
      <c r="AS510" s="103"/>
      <c r="AT510" s="173" t="str">
        <f t="shared" si="258"/>
        <v>Remplir la colonne M</v>
      </c>
      <c r="AU510" s="179" t="str">
        <f t="shared" si="244"/>
        <v>Remplir la colonne AS</v>
      </c>
      <c r="AV510" s="297" t="str">
        <f t="shared" si="259"/>
        <v>Remplir la colonne I</v>
      </c>
      <c r="AW510" s="84" t="s">
        <v>64</v>
      </c>
      <c r="AX510" s="315" t="str">
        <f t="shared" si="245"/>
        <v>Remplir les termes C, P et TVA</v>
      </c>
      <c r="AY510" s="55"/>
      <c r="AZ510" s="65"/>
      <c r="BA510" s="56"/>
      <c r="BB510" s="48" t="s">
        <v>64</v>
      </c>
      <c r="BC510" s="99" t="str">
        <f t="shared" si="246"/>
        <v>Remplir la colonne AY ou BA</v>
      </c>
      <c r="BD510" s="103"/>
      <c r="BE510" s="173" t="str">
        <f t="shared" si="260"/>
        <v>Remplir la colonne M</v>
      </c>
      <c r="BF510" s="179" t="str">
        <f t="shared" si="247"/>
        <v>Remplir la colonne BD</v>
      </c>
      <c r="BG510" s="297" t="str">
        <f t="shared" si="261"/>
        <v>Remplir la colonne I</v>
      </c>
      <c r="BH510" s="84" t="s">
        <v>64</v>
      </c>
      <c r="BI510" s="315" t="str">
        <f t="shared" si="248"/>
        <v>Remplir les termes C, P et TVA</v>
      </c>
      <c r="BJ510" s="55"/>
      <c r="BK510" s="65"/>
      <c r="BL510" s="56"/>
      <c r="BM510" s="48" t="s">
        <v>64</v>
      </c>
      <c r="BN510" s="99" t="str">
        <f t="shared" si="249"/>
        <v>Remplir la colonne BJ ou BL</v>
      </c>
      <c r="BO510" s="103"/>
      <c r="BP510" s="173" t="str">
        <f t="shared" si="262"/>
        <v>Remplir la colonne M</v>
      </c>
      <c r="BQ510" s="179" t="str">
        <f t="shared" si="250"/>
        <v>Remplir la colonne BO</v>
      </c>
      <c r="BR510" s="297" t="str">
        <f t="shared" si="263"/>
        <v>Remplir la colonne I</v>
      </c>
      <c r="BS510" s="84" t="s">
        <v>64</v>
      </c>
      <c r="BT510" s="315" t="str">
        <f t="shared" si="251"/>
        <v>Remplir les termes C, P et TVA</v>
      </c>
      <c r="BU510" s="55"/>
      <c r="BV510" s="65"/>
      <c r="BW510" s="56"/>
      <c r="BX510" s="48" t="s">
        <v>64</v>
      </c>
      <c r="BY510" s="99" t="str">
        <f t="shared" si="252"/>
        <v>Remplir la colonne BU ou BW</v>
      </c>
      <c r="BZ510" s="103"/>
      <c r="CA510" s="173" t="str">
        <f t="shared" si="264"/>
        <v>Remplir la colonne M</v>
      </c>
      <c r="CB510" s="179" t="str">
        <f t="shared" si="253"/>
        <v>Remplir la colonne BZ</v>
      </c>
      <c r="CC510" s="297" t="str">
        <f t="shared" si="265"/>
        <v>Remplir la colonne I</v>
      </c>
      <c r="CD510" s="84" t="s">
        <v>64</v>
      </c>
      <c r="CE510" s="315" t="str">
        <f t="shared" si="254"/>
        <v>Remplir les termes C, P et TVA</v>
      </c>
      <c r="CF510" s="61" t="str">
        <f t="shared" si="235"/>
        <v>REMPLIR TYPE DE CLIENT</v>
      </c>
      <c r="CG510" s="107" t="str">
        <f t="shared" si="236"/>
        <v>Montant total de l'aide demandée non indiqué</v>
      </c>
      <c r="CH510" s="1"/>
      <c r="CI510" s="1"/>
      <c r="CJ510" s="1"/>
      <c r="CK510" s="1"/>
      <c r="CL510" s="1"/>
    </row>
    <row r="511" spans="1:90" x14ac:dyDescent="0.25">
      <c r="A511" s="51"/>
      <c r="B511" s="111"/>
      <c r="C511" s="111"/>
      <c r="D511" s="111"/>
      <c r="E511" s="111"/>
      <c r="F511" s="111"/>
      <c r="G511" s="132"/>
      <c r="H511" s="151"/>
      <c r="I511" s="299"/>
      <c r="J511" s="152"/>
      <c r="K511" s="153"/>
      <c r="L511" s="169"/>
      <c r="M511" s="39"/>
      <c r="N511" s="90"/>
      <c r="O511" s="39"/>
      <c r="P511" s="23"/>
      <c r="Q511" s="170">
        <f t="shared" si="233"/>
        <v>0</v>
      </c>
      <c r="R511" s="55"/>
      <c r="S511" s="65"/>
      <c r="T511" s="56"/>
      <c r="U511" s="48" t="s">
        <v>64</v>
      </c>
      <c r="V511" s="99" t="str">
        <f t="shared" si="237"/>
        <v>Remplir la colonne R ou T</v>
      </c>
      <c r="W511" s="103"/>
      <c r="X511" s="173" t="str">
        <f t="shared" si="234"/>
        <v>Remplir la colonne M</v>
      </c>
      <c r="Y511" s="179" t="str">
        <f t="shared" si="238"/>
        <v>Remplir la colonne W</v>
      </c>
      <c r="Z511" s="297" t="str">
        <f t="shared" si="255"/>
        <v>Remplir la colonne I</v>
      </c>
      <c r="AA511" s="84" t="s">
        <v>64</v>
      </c>
      <c r="AB511" s="315" t="str">
        <f t="shared" si="239"/>
        <v>Remplir les termes C, P et TVA</v>
      </c>
      <c r="AC511" s="55"/>
      <c r="AD511" s="65"/>
      <c r="AE511" s="56"/>
      <c r="AF511" s="48" t="s">
        <v>64</v>
      </c>
      <c r="AG511" s="99" t="str">
        <f t="shared" si="240"/>
        <v>Remplir la colonne AC ou AE</v>
      </c>
      <c r="AH511" s="103"/>
      <c r="AI511" s="173" t="str">
        <f t="shared" si="256"/>
        <v>Remplir la colonne M</v>
      </c>
      <c r="AJ511" s="179" t="str">
        <f t="shared" si="241"/>
        <v>Remplir la colonne AH</v>
      </c>
      <c r="AK511" s="297" t="str">
        <f t="shared" si="257"/>
        <v>Remplir la colonne I</v>
      </c>
      <c r="AL511" s="84" t="s">
        <v>64</v>
      </c>
      <c r="AM511" s="315" t="str">
        <f t="shared" si="242"/>
        <v>Remplir les termes C, P et TVA</v>
      </c>
      <c r="AN511" s="55"/>
      <c r="AO511" s="65"/>
      <c r="AP511" s="56"/>
      <c r="AQ511" s="48" t="s">
        <v>64</v>
      </c>
      <c r="AR511" s="99" t="str">
        <f t="shared" si="243"/>
        <v>Remplir la colonne AN ou AP</v>
      </c>
      <c r="AS511" s="103"/>
      <c r="AT511" s="173" t="str">
        <f t="shared" si="258"/>
        <v>Remplir la colonne M</v>
      </c>
      <c r="AU511" s="179" t="str">
        <f t="shared" si="244"/>
        <v>Remplir la colonne AS</v>
      </c>
      <c r="AV511" s="297" t="str">
        <f t="shared" si="259"/>
        <v>Remplir la colonne I</v>
      </c>
      <c r="AW511" s="84" t="s">
        <v>64</v>
      </c>
      <c r="AX511" s="315" t="str">
        <f t="shared" si="245"/>
        <v>Remplir les termes C, P et TVA</v>
      </c>
      <c r="AY511" s="55"/>
      <c r="AZ511" s="65"/>
      <c r="BA511" s="56"/>
      <c r="BB511" s="48" t="s">
        <v>64</v>
      </c>
      <c r="BC511" s="99" t="str">
        <f t="shared" si="246"/>
        <v>Remplir la colonne AY ou BA</v>
      </c>
      <c r="BD511" s="103"/>
      <c r="BE511" s="173" t="str">
        <f t="shared" si="260"/>
        <v>Remplir la colonne M</v>
      </c>
      <c r="BF511" s="179" t="str">
        <f t="shared" si="247"/>
        <v>Remplir la colonne BD</v>
      </c>
      <c r="BG511" s="297" t="str">
        <f t="shared" si="261"/>
        <v>Remplir la colonne I</v>
      </c>
      <c r="BH511" s="84" t="s">
        <v>64</v>
      </c>
      <c r="BI511" s="315" t="str">
        <f t="shared" si="248"/>
        <v>Remplir les termes C, P et TVA</v>
      </c>
      <c r="BJ511" s="55"/>
      <c r="BK511" s="65"/>
      <c r="BL511" s="56"/>
      <c r="BM511" s="48" t="s">
        <v>64</v>
      </c>
      <c r="BN511" s="99" t="str">
        <f t="shared" si="249"/>
        <v>Remplir la colonne BJ ou BL</v>
      </c>
      <c r="BO511" s="103"/>
      <c r="BP511" s="173" t="str">
        <f t="shared" si="262"/>
        <v>Remplir la colonne M</v>
      </c>
      <c r="BQ511" s="179" t="str">
        <f t="shared" si="250"/>
        <v>Remplir la colonne BO</v>
      </c>
      <c r="BR511" s="297" t="str">
        <f t="shared" si="263"/>
        <v>Remplir la colonne I</v>
      </c>
      <c r="BS511" s="84" t="s">
        <v>64</v>
      </c>
      <c r="BT511" s="315" t="str">
        <f t="shared" si="251"/>
        <v>Remplir les termes C, P et TVA</v>
      </c>
      <c r="BU511" s="55"/>
      <c r="BV511" s="65"/>
      <c r="BW511" s="56"/>
      <c r="BX511" s="48" t="s">
        <v>64</v>
      </c>
      <c r="BY511" s="99" t="str">
        <f t="shared" si="252"/>
        <v>Remplir la colonne BU ou BW</v>
      </c>
      <c r="BZ511" s="103"/>
      <c r="CA511" s="173" t="str">
        <f t="shared" si="264"/>
        <v>Remplir la colonne M</v>
      </c>
      <c r="CB511" s="179" t="str">
        <f t="shared" si="253"/>
        <v>Remplir la colonne BZ</v>
      </c>
      <c r="CC511" s="297" t="str">
        <f t="shared" si="265"/>
        <v>Remplir la colonne I</v>
      </c>
      <c r="CD511" s="84" t="s">
        <v>64</v>
      </c>
      <c r="CE511" s="315" t="str">
        <f t="shared" si="254"/>
        <v>Remplir les termes C, P et TVA</v>
      </c>
      <c r="CF511" s="61" t="str">
        <f t="shared" si="235"/>
        <v>REMPLIR TYPE DE CLIENT</v>
      </c>
      <c r="CG511" s="107" t="str">
        <f t="shared" si="236"/>
        <v>Montant total de l'aide demandée non indiqué</v>
      </c>
      <c r="CH511" s="1"/>
      <c r="CI511" s="1"/>
      <c r="CJ511" s="1"/>
      <c r="CK511" s="1"/>
      <c r="CL511" s="1"/>
    </row>
    <row r="512" spans="1:90" x14ac:dyDescent="0.25">
      <c r="A512" s="51"/>
      <c r="B512" s="111"/>
      <c r="C512" s="111"/>
      <c r="D512" s="111"/>
      <c r="E512" s="111"/>
      <c r="F512" s="111"/>
      <c r="G512" s="132"/>
      <c r="H512" s="151"/>
      <c r="I512" s="299"/>
      <c r="J512" s="152"/>
      <c r="K512" s="153"/>
      <c r="L512" s="169"/>
      <c r="M512" s="39"/>
      <c r="N512" s="90"/>
      <c r="O512" s="39"/>
      <c r="P512" s="23"/>
      <c r="Q512" s="170">
        <f t="shared" si="233"/>
        <v>0</v>
      </c>
      <c r="R512" s="55"/>
      <c r="S512" s="65"/>
      <c r="T512" s="56"/>
      <c r="U512" s="48" t="s">
        <v>64</v>
      </c>
      <c r="V512" s="99" t="str">
        <f t="shared" si="237"/>
        <v>Remplir la colonne R ou T</v>
      </c>
      <c r="W512" s="103"/>
      <c r="X512" s="173" t="str">
        <f t="shared" si="234"/>
        <v>Remplir la colonne M</v>
      </c>
      <c r="Y512" s="179" t="str">
        <f t="shared" si="238"/>
        <v>Remplir la colonne W</v>
      </c>
      <c r="Z512" s="297" t="str">
        <f t="shared" si="255"/>
        <v>Remplir la colonne I</v>
      </c>
      <c r="AA512" s="84" t="s">
        <v>64</v>
      </c>
      <c r="AB512" s="315" t="str">
        <f t="shared" si="239"/>
        <v>Remplir les termes C, P et TVA</v>
      </c>
      <c r="AC512" s="55"/>
      <c r="AD512" s="65"/>
      <c r="AE512" s="56"/>
      <c r="AF512" s="48" t="s">
        <v>64</v>
      </c>
      <c r="AG512" s="99" t="str">
        <f t="shared" si="240"/>
        <v>Remplir la colonne AC ou AE</v>
      </c>
      <c r="AH512" s="103"/>
      <c r="AI512" s="173" t="str">
        <f t="shared" si="256"/>
        <v>Remplir la colonne M</v>
      </c>
      <c r="AJ512" s="179" t="str">
        <f t="shared" si="241"/>
        <v>Remplir la colonne AH</v>
      </c>
      <c r="AK512" s="297" t="str">
        <f t="shared" si="257"/>
        <v>Remplir la colonne I</v>
      </c>
      <c r="AL512" s="84" t="s">
        <v>64</v>
      </c>
      <c r="AM512" s="315" t="str">
        <f t="shared" si="242"/>
        <v>Remplir les termes C, P et TVA</v>
      </c>
      <c r="AN512" s="55"/>
      <c r="AO512" s="65"/>
      <c r="AP512" s="56"/>
      <c r="AQ512" s="48" t="s">
        <v>64</v>
      </c>
      <c r="AR512" s="99" t="str">
        <f t="shared" si="243"/>
        <v>Remplir la colonne AN ou AP</v>
      </c>
      <c r="AS512" s="103"/>
      <c r="AT512" s="173" t="str">
        <f t="shared" si="258"/>
        <v>Remplir la colonne M</v>
      </c>
      <c r="AU512" s="179" t="str">
        <f t="shared" si="244"/>
        <v>Remplir la colonne AS</v>
      </c>
      <c r="AV512" s="297" t="str">
        <f t="shared" si="259"/>
        <v>Remplir la colonne I</v>
      </c>
      <c r="AW512" s="84" t="s">
        <v>64</v>
      </c>
      <c r="AX512" s="315" t="str">
        <f t="shared" si="245"/>
        <v>Remplir les termes C, P et TVA</v>
      </c>
      <c r="AY512" s="55"/>
      <c r="AZ512" s="65"/>
      <c r="BA512" s="56"/>
      <c r="BB512" s="48" t="s">
        <v>64</v>
      </c>
      <c r="BC512" s="99" t="str">
        <f t="shared" si="246"/>
        <v>Remplir la colonne AY ou BA</v>
      </c>
      <c r="BD512" s="103"/>
      <c r="BE512" s="173" t="str">
        <f t="shared" si="260"/>
        <v>Remplir la colonne M</v>
      </c>
      <c r="BF512" s="179" t="str">
        <f t="shared" si="247"/>
        <v>Remplir la colonne BD</v>
      </c>
      <c r="BG512" s="297" t="str">
        <f t="shared" si="261"/>
        <v>Remplir la colonne I</v>
      </c>
      <c r="BH512" s="84" t="s">
        <v>64</v>
      </c>
      <c r="BI512" s="315" t="str">
        <f t="shared" si="248"/>
        <v>Remplir les termes C, P et TVA</v>
      </c>
      <c r="BJ512" s="55"/>
      <c r="BK512" s="65"/>
      <c r="BL512" s="56"/>
      <c r="BM512" s="48" t="s">
        <v>64</v>
      </c>
      <c r="BN512" s="99" t="str">
        <f t="shared" si="249"/>
        <v>Remplir la colonne BJ ou BL</v>
      </c>
      <c r="BO512" s="103"/>
      <c r="BP512" s="173" t="str">
        <f t="shared" si="262"/>
        <v>Remplir la colonne M</v>
      </c>
      <c r="BQ512" s="179" t="str">
        <f t="shared" si="250"/>
        <v>Remplir la colonne BO</v>
      </c>
      <c r="BR512" s="297" t="str">
        <f t="shared" si="263"/>
        <v>Remplir la colonne I</v>
      </c>
      <c r="BS512" s="84" t="s">
        <v>64</v>
      </c>
      <c r="BT512" s="315" t="str">
        <f t="shared" si="251"/>
        <v>Remplir les termes C, P et TVA</v>
      </c>
      <c r="BU512" s="55"/>
      <c r="BV512" s="65"/>
      <c r="BW512" s="56"/>
      <c r="BX512" s="48" t="s">
        <v>64</v>
      </c>
      <c r="BY512" s="99" t="str">
        <f t="shared" si="252"/>
        <v>Remplir la colonne BU ou BW</v>
      </c>
      <c r="BZ512" s="103"/>
      <c r="CA512" s="173" t="str">
        <f t="shared" si="264"/>
        <v>Remplir la colonne M</v>
      </c>
      <c r="CB512" s="179" t="str">
        <f t="shared" si="253"/>
        <v>Remplir la colonne BZ</v>
      </c>
      <c r="CC512" s="297" t="str">
        <f t="shared" si="265"/>
        <v>Remplir la colonne I</v>
      </c>
      <c r="CD512" s="84" t="s">
        <v>64</v>
      </c>
      <c r="CE512" s="315" t="str">
        <f t="shared" si="254"/>
        <v>Remplir les termes C, P et TVA</v>
      </c>
      <c r="CF512" s="61" t="str">
        <f t="shared" si="235"/>
        <v>REMPLIR TYPE DE CLIENT</v>
      </c>
      <c r="CG512" s="107" t="str">
        <f t="shared" si="236"/>
        <v>Montant total de l'aide demandée non indiqué</v>
      </c>
      <c r="CH512" s="1"/>
      <c r="CI512" s="1"/>
      <c r="CJ512" s="1"/>
      <c r="CK512" s="1"/>
      <c r="CL512" s="1"/>
    </row>
    <row r="513" spans="1:90" x14ac:dyDescent="0.25">
      <c r="A513" s="51"/>
      <c r="B513" s="111"/>
      <c r="C513" s="111"/>
      <c r="D513" s="111"/>
      <c r="E513" s="111"/>
      <c r="F513" s="111"/>
      <c r="G513" s="132"/>
      <c r="H513" s="151"/>
      <c r="I513" s="299"/>
      <c r="J513" s="152"/>
      <c r="K513" s="153"/>
      <c r="L513" s="169"/>
      <c r="M513" s="39"/>
      <c r="N513" s="90"/>
      <c r="O513" s="39"/>
      <c r="P513" s="23"/>
      <c r="Q513" s="170">
        <f t="shared" si="233"/>
        <v>0</v>
      </c>
      <c r="R513" s="55"/>
      <c r="S513" s="65"/>
      <c r="T513" s="56"/>
      <c r="U513" s="48" t="s">
        <v>64</v>
      </c>
      <c r="V513" s="99" t="str">
        <f t="shared" si="237"/>
        <v>Remplir la colonne R ou T</v>
      </c>
      <c r="W513" s="103"/>
      <c r="X513" s="173" t="str">
        <f t="shared" si="234"/>
        <v>Remplir la colonne M</v>
      </c>
      <c r="Y513" s="179" t="str">
        <f t="shared" si="238"/>
        <v>Remplir la colonne W</v>
      </c>
      <c r="Z513" s="297" t="str">
        <f t="shared" si="255"/>
        <v>Remplir la colonne I</v>
      </c>
      <c r="AA513" s="84" t="s">
        <v>64</v>
      </c>
      <c r="AB513" s="315" t="str">
        <f t="shared" si="239"/>
        <v>Remplir les termes C, P et TVA</v>
      </c>
      <c r="AC513" s="55"/>
      <c r="AD513" s="65"/>
      <c r="AE513" s="56"/>
      <c r="AF513" s="48" t="s">
        <v>64</v>
      </c>
      <c r="AG513" s="99" t="str">
        <f t="shared" si="240"/>
        <v>Remplir la colonne AC ou AE</v>
      </c>
      <c r="AH513" s="103"/>
      <c r="AI513" s="173" t="str">
        <f t="shared" si="256"/>
        <v>Remplir la colonne M</v>
      </c>
      <c r="AJ513" s="179" t="str">
        <f t="shared" si="241"/>
        <v>Remplir la colonne AH</v>
      </c>
      <c r="AK513" s="297" t="str">
        <f t="shared" si="257"/>
        <v>Remplir la colonne I</v>
      </c>
      <c r="AL513" s="84" t="s">
        <v>64</v>
      </c>
      <c r="AM513" s="315" t="str">
        <f t="shared" si="242"/>
        <v>Remplir les termes C, P et TVA</v>
      </c>
      <c r="AN513" s="55"/>
      <c r="AO513" s="65"/>
      <c r="AP513" s="56"/>
      <c r="AQ513" s="48" t="s">
        <v>64</v>
      </c>
      <c r="AR513" s="99" t="str">
        <f t="shared" si="243"/>
        <v>Remplir la colonne AN ou AP</v>
      </c>
      <c r="AS513" s="103"/>
      <c r="AT513" s="173" t="str">
        <f t="shared" si="258"/>
        <v>Remplir la colonne M</v>
      </c>
      <c r="AU513" s="179" t="str">
        <f t="shared" si="244"/>
        <v>Remplir la colonne AS</v>
      </c>
      <c r="AV513" s="297" t="str">
        <f t="shared" si="259"/>
        <v>Remplir la colonne I</v>
      </c>
      <c r="AW513" s="84" t="s">
        <v>64</v>
      </c>
      <c r="AX513" s="315" t="str">
        <f t="shared" si="245"/>
        <v>Remplir les termes C, P et TVA</v>
      </c>
      <c r="AY513" s="55"/>
      <c r="AZ513" s="65"/>
      <c r="BA513" s="56"/>
      <c r="BB513" s="48" t="s">
        <v>64</v>
      </c>
      <c r="BC513" s="99" t="str">
        <f t="shared" si="246"/>
        <v>Remplir la colonne AY ou BA</v>
      </c>
      <c r="BD513" s="103"/>
      <c r="BE513" s="173" t="str">
        <f t="shared" si="260"/>
        <v>Remplir la colonne M</v>
      </c>
      <c r="BF513" s="179" t="str">
        <f t="shared" si="247"/>
        <v>Remplir la colonne BD</v>
      </c>
      <c r="BG513" s="297" t="str">
        <f t="shared" si="261"/>
        <v>Remplir la colonne I</v>
      </c>
      <c r="BH513" s="84" t="s">
        <v>64</v>
      </c>
      <c r="BI513" s="315" t="str">
        <f t="shared" si="248"/>
        <v>Remplir les termes C, P et TVA</v>
      </c>
      <c r="BJ513" s="55"/>
      <c r="BK513" s="65"/>
      <c r="BL513" s="56"/>
      <c r="BM513" s="48" t="s">
        <v>64</v>
      </c>
      <c r="BN513" s="99" t="str">
        <f t="shared" si="249"/>
        <v>Remplir la colonne BJ ou BL</v>
      </c>
      <c r="BO513" s="103"/>
      <c r="BP513" s="173" t="str">
        <f t="shared" si="262"/>
        <v>Remplir la colonne M</v>
      </c>
      <c r="BQ513" s="179" t="str">
        <f t="shared" si="250"/>
        <v>Remplir la colonne BO</v>
      </c>
      <c r="BR513" s="297" t="str">
        <f t="shared" si="263"/>
        <v>Remplir la colonne I</v>
      </c>
      <c r="BS513" s="84" t="s">
        <v>64</v>
      </c>
      <c r="BT513" s="315" t="str">
        <f t="shared" si="251"/>
        <v>Remplir les termes C, P et TVA</v>
      </c>
      <c r="BU513" s="55"/>
      <c r="BV513" s="65"/>
      <c r="BW513" s="56"/>
      <c r="BX513" s="48" t="s">
        <v>64</v>
      </c>
      <c r="BY513" s="99" t="str">
        <f t="shared" si="252"/>
        <v>Remplir la colonne BU ou BW</v>
      </c>
      <c r="BZ513" s="103"/>
      <c r="CA513" s="173" t="str">
        <f t="shared" si="264"/>
        <v>Remplir la colonne M</v>
      </c>
      <c r="CB513" s="179" t="str">
        <f t="shared" si="253"/>
        <v>Remplir la colonne BZ</v>
      </c>
      <c r="CC513" s="297" t="str">
        <f t="shared" si="265"/>
        <v>Remplir la colonne I</v>
      </c>
      <c r="CD513" s="84" t="s">
        <v>64</v>
      </c>
      <c r="CE513" s="315" t="str">
        <f t="shared" si="254"/>
        <v>Remplir les termes C, P et TVA</v>
      </c>
      <c r="CF513" s="61" t="str">
        <f t="shared" si="235"/>
        <v>REMPLIR TYPE DE CLIENT</v>
      </c>
      <c r="CG513" s="107" t="str">
        <f t="shared" si="236"/>
        <v>Montant total de l'aide demandée non indiqué</v>
      </c>
      <c r="CH513" s="1"/>
      <c r="CI513" s="1"/>
      <c r="CJ513" s="1"/>
      <c r="CK513" s="1"/>
      <c r="CL513" s="1"/>
    </row>
    <row r="514" spans="1:90" x14ac:dyDescent="0.25">
      <c r="A514" s="51"/>
      <c r="B514" s="111"/>
      <c r="C514" s="111"/>
      <c r="D514" s="111"/>
      <c r="E514" s="111"/>
      <c r="F514" s="111"/>
      <c r="G514" s="132"/>
      <c r="H514" s="151"/>
      <c r="I514" s="299"/>
      <c r="J514" s="152"/>
      <c r="K514" s="153"/>
      <c r="L514" s="169"/>
      <c r="M514" s="39"/>
      <c r="N514" s="90"/>
      <c r="O514" s="39"/>
      <c r="P514" s="23"/>
      <c r="Q514" s="170">
        <f t="shared" si="233"/>
        <v>0</v>
      </c>
      <c r="R514" s="55"/>
      <c r="S514" s="65"/>
      <c r="T514" s="56"/>
      <c r="U514" s="48" t="s">
        <v>64</v>
      </c>
      <c r="V514" s="99" t="str">
        <f t="shared" si="237"/>
        <v>Remplir la colonne R ou T</v>
      </c>
      <c r="W514" s="103"/>
      <c r="X514" s="173" t="str">
        <f t="shared" si="234"/>
        <v>Remplir la colonne M</v>
      </c>
      <c r="Y514" s="179" t="str">
        <f t="shared" si="238"/>
        <v>Remplir la colonne W</v>
      </c>
      <c r="Z514" s="297" t="str">
        <f t="shared" si="255"/>
        <v>Remplir la colonne I</v>
      </c>
      <c r="AA514" s="84" t="s">
        <v>64</v>
      </c>
      <c r="AB514" s="315" t="str">
        <f t="shared" si="239"/>
        <v>Remplir les termes C, P et TVA</v>
      </c>
      <c r="AC514" s="55"/>
      <c r="AD514" s="65"/>
      <c r="AE514" s="56"/>
      <c r="AF514" s="48" t="s">
        <v>64</v>
      </c>
      <c r="AG514" s="99" t="str">
        <f t="shared" si="240"/>
        <v>Remplir la colonne AC ou AE</v>
      </c>
      <c r="AH514" s="103"/>
      <c r="AI514" s="173" t="str">
        <f t="shared" si="256"/>
        <v>Remplir la colonne M</v>
      </c>
      <c r="AJ514" s="179" t="str">
        <f t="shared" si="241"/>
        <v>Remplir la colonne AH</v>
      </c>
      <c r="AK514" s="297" t="str">
        <f t="shared" si="257"/>
        <v>Remplir la colonne I</v>
      </c>
      <c r="AL514" s="84" t="s">
        <v>64</v>
      </c>
      <c r="AM514" s="315" t="str">
        <f t="shared" si="242"/>
        <v>Remplir les termes C, P et TVA</v>
      </c>
      <c r="AN514" s="55"/>
      <c r="AO514" s="65"/>
      <c r="AP514" s="56"/>
      <c r="AQ514" s="48" t="s">
        <v>64</v>
      </c>
      <c r="AR514" s="99" t="str">
        <f t="shared" si="243"/>
        <v>Remplir la colonne AN ou AP</v>
      </c>
      <c r="AS514" s="103"/>
      <c r="AT514" s="173" t="str">
        <f t="shared" si="258"/>
        <v>Remplir la colonne M</v>
      </c>
      <c r="AU514" s="179" t="str">
        <f t="shared" si="244"/>
        <v>Remplir la colonne AS</v>
      </c>
      <c r="AV514" s="297" t="str">
        <f t="shared" si="259"/>
        <v>Remplir la colonne I</v>
      </c>
      <c r="AW514" s="84" t="s">
        <v>64</v>
      </c>
      <c r="AX514" s="315" t="str">
        <f t="shared" si="245"/>
        <v>Remplir les termes C, P et TVA</v>
      </c>
      <c r="AY514" s="55"/>
      <c r="AZ514" s="65"/>
      <c r="BA514" s="56"/>
      <c r="BB514" s="48" t="s">
        <v>64</v>
      </c>
      <c r="BC514" s="99" t="str">
        <f t="shared" si="246"/>
        <v>Remplir la colonne AY ou BA</v>
      </c>
      <c r="BD514" s="103"/>
      <c r="BE514" s="173" t="str">
        <f t="shared" si="260"/>
        <v>Remplir la colonne M</v>
      </c>
      <c r="BF514" s="179" t="str">
        <f t="shared" si="247"/>
        <v>Remplir la colonne BD</v>
      </c>
      <c r="BG514" s="297" t="str">
        <f t="shared" si="261"/>
        <v>Remplir la colonne I</v>
      </c>
      <c r="BH514" s="84" t="s">
        <v>64</v>
      </c>
      <c r="BI514" s="315" t="str">
        <f t="shared" si="248"/>
        <v>Remplir les termes C, P et TVA</v>
      </c>
      <c r="BJ514" s="55"/>
      <c r="BK514" s="65"/>
      <c r="BL514" s="56"/>
      <c r="BM514" s="48" t="s">
        <v>64</v>
      </c>
      <c r="BN514" s="99" t="str">
        <f t="shared" si="249"/>
        <v>Remplir la colonne BJ ou BL</v>
      </c>
      <c r="BO514" s="103"/>
      <c r="BP514" s="173" t="str">
        <f t="shared" si="262"/>
        <v>Remplir la colonne M</v>
      </c>
      <c r="BQ514" s="179" t="str">
        <f t="shared" si="250"/>
        <v>Remplir la colonne BO</v>
      </c>
      <c r="BR514" s="297" t="str">
        <f t="shared" si="263"/>
        <v>Remplir la colonne I</v>
      </c>
      <c r="BS514" s="84" t="s">
        <v>64</v>
      </c>
      <c r="BT514" s="315" t="str">
        <f t="shared" si="251"/>
        <v>Remplir les termes C, P et TVA</v>
      </c>
      <c r="BU514" s="55"/>
      <c r="BV514" s="65"/>
      <c r="BW514" s="56"/>
      <c r="BX514" s="48" t="s">
        <v>64</v>
      </c>
      <c r="BY514" s="99" t="str">
        <f t="shared" si="252"/>
        <v>Remplir la colonne BU ou BW</v>
      </c>
      <c r="BZ514" s="103"/>
      <c r="CA514" s="173" t="str">
        <f t="shared" si="264"/>
        <v>Remplir la colonne M</v>
      </c>
      <c r="CB514" s="179" t="str">
        <f t="shared" si="253"/>
        <v>Remplir la colonne BZ</v>
      </c>
      <c r="CC514" s="297" t="str">
        <f t="shared" si="265"/>
        <v>Remplir la colonne I</v>
      </c>
      <c r="CD514" s="84" t="s">
        <v>64</v>
      </c>
      <c r="CE514" s="315" t="str">
        <f t="shared" si="254"/>
        <v>Remplir les termes C, P et TVA</v>
      </c>
      <c r="CF514" s="61" t="str">
        <f t="shared" si="235"/>
        <v>REMPLIR TYPE DE CLIENT</v>
      </c>
      <c r="CG514" s="107" t="str">
        <f t="shared" si="236"/>
        <v>Montant total de l'aide demandée non indiqué</v>
      </c>
      <c r="CH514" s="1"/>
      <c r="CI514" s="1"/>
      <c r="CJ514" s="1"/>
      <c r="CK514" s="1"/>
      <c r="CL514" s="1"/>
    </row>
    <row r="515" spans="1:90" x14ac:dyDescent="0.25">
      <c r="A515" s="51"/>
      <c r="B515" s="111"/>
      <c r="C515" s="111"/>
      <c r="D515" s="111"/>
      <c r="E515" s="111"/>
      <c r="F515" s="111"/>
      <c r="G515" s="132"/>
      <c r="H515" s="151"/>
      <c r="I515" s="299"/>
      <c r="J515" s="152"/>
      <c r="K515" s="153"/>
      <c r="L515" s="169"/>
      <c r="M515" s="39"/>
      <c r="N515" s="90"/>
      <c r="O515" s="39"/>
      <c r="P515" s="23"/>
      <c r="Q515" s="170">
        <f t="shared" si="233"/>
        <v>0</v>
      </c>
      <c r="R515" s="55"/>
      <c r="S515" s="65"/>
      <c r="T515" s="56"/>
      <c r="U515" s="48" t="s">
        <v>64</v>
      </c>
      <c r="V515" s="99" t="str">
        <f t="shared" si="237"/>
        <v>Remplir la colonne R ou T</v>
      </c>
      <c r="W515" s="103"/>
      <c r="X515" s="173" t="str">
        <f t="shared" si="234"/>
        <v>Remplir la colonne M</v>
      </c>
      <c r="Y515" s="179" t="str">
        <f t="shared" si="238"/>
        <v>Remplir la colonne W</v>
      </c>
      <c r="Z515" s="297" t="str">
        <f t="shared" si="255"/>
        <v>Remplir la colonne I</v>
      </c>
      <c r="AA515" s="84" t="s">
        <v>64</v>
      </c>
      <c r="AB515" s="315" t="str">
        <f t="shared" si="239"/>
        <v>Remplir les termes C, P et TVA</v>
      </c>
      <c r="AC515" s="55"/>
      <c r="AD515" s="65"/>
      <c r="AE515" s="56"/>
      <c r="AF515" s="48" t="s">
        <v>64</v>
      </c>
      <c r="AG515" s="99" t="str">
        <f t="shared" si="240"/>
        <v>Remplir la colonne AC ou AE</v>
      </c>
      <c r="AH515" s="103"/>
      <c r="AI515" s="173" t="str">
        <f t="shared" si="256"/>
        <v>Remplir la colonne M</v>
      </c>
      <c r="AJ515" s="179" t="str">
        <f t="shared" si="241"/>
        <v>Remplir la colonne AH</v>
      </c>
      <c r="AK515" s="297" t="str">
        <f t="shared" si="257"/>
        <v>Remplir la colonne I</v>
      </c>
      <c r="AL515" s="84" t="s">
        <v>64</v>
      </c>
      <c r="AM515" s="315" t="str">
        <f t="shared" si="242"/>
        <v>Remplir les termes C, P et TVA</v>
      </c>
      <c r="AN515" s="55"/>
      <c r="AO515" s="65"/>
      <c r="AP515" s="56"/>
      <c r="AQ515" s="48" t="s">
        <v>64</v>
      </c>
      <c r="AR515" s="99" t="str">
        <f t="shared" si="243"/>
        <v>Remplir la colonne AN ou AP</v>
      </c>
      <c r="AS515" s="103"/>
      <c r="AT515" s="173" t="str">
        <f t="shared" si="258"/>
        <v>Remplir la colonne M</v>
      </c>
      <c r="AU515" s="179" t="str">
        <f t="shared" si="244"/>
        <v>Remplir la colonne AS</v>
      </c>
      <c r="AV515" s="297" t="str">
        <f t="shared" si="259"/>
        <v>Remplir la colonne I</v>
      </c>
      <c r="AW515" s="84" t="s">
        <v>64</v>
      </c>
      <c r="AX515" s="315" t="str">
        <f t="shared" si="245"/>
        <v>Remplir les termes C, P et TVA</v>
      </c>
      <c r="AY515" s="55"/>
      <c r="AZ515" s="65"/>
      <c r="BA515" s="56"/>
      <c r="BB515" s="48" t="s">
        <v>64</v>
      </c>
      <c r="BC515" s="99" t="str">
        <f t="shared" si="246"/>
        <v>Remplir la colonne AY ou BA</v>
      </c>
      <c r="BD515" s="103"/>
      <c r="BE515" s="173" t="str">
        <f t="shared" si="260"/>
        <v>Remplir la colonne M</v>
      </c>
      <c r="BF515" s="179" t="str">
        <f t="shared" si="247"/>
        <v>Remplir la colonne BD</v>
      </c>
      <c r="BG515" s="297" t="str">
        <f t="shared" si="261"/>
        <v>Remplir la colonne I</v>
      </c>
      <c r="BH515" s="84" t="s">
        <v>64</v>
      </c>
      <c r="BI515" s="315" t="str">
        <f t="shared" si="248"/>
        <v>Remplir les termes C, P et TVA</v>
      </c>
      <c r="BJ515" s="55"/>
      <c r="BK515" s="65"/>
      <c r="BL515" s="56"/>
      <c r="BM515" s="48" t="s">
        <v>64</v>
      </c>
      <c r="BN515" s="99" t="str">
        <f t="shared" si="249"/>
        <v>Remplir la colonne BJ ou BL</v>
      </c>
      <c r="BO515" s="103"/>
      <c r="BP515" s="173" t="str">
        <f t="shared" si="262"/>
        <v>Remplir la colonne M</v>
      </c>
      <c r="BQ515" s="179" t="str">
        <f t="shared" si="250"/>
        <v>Remplir la colonne BO</v>
      </c>
      <c r="BR515" s="297" t="str">
        <f t="shared" si="263"/>
        <v>Remplir la colonne I</v>
      </c>
      <c r="BS515" s="84" t="s">
        <v>64</v>
      </c>
      <c r="BT515" s="315" t="str">
        <f t="shared" si="251"/>
        <v>Remplir les termes C, P et TVA</v>
      </c>
      <c r="BU515" s="55"/>
      <c r="BV515" s="65"/>
      <c r="BW515" s="56"/>
      <c r="BX515" s="48" t="s">
        <v>64</v>
      </c>
      <c r="BY515" s="99" t="str">
        <f t="shared" si="252"/>
        <v>Remplir la colonne BU ou BW</v>
      </c>
      <c r="BZ515" s="103"/>
      <c r="CA515" s="173" t="str">
        <f t="shared" si="264"/>
        <v>Remplir la colonne M</v>
      </c>
      <c r="CB515" s="179" t="str">
        <f t="shared" si="253"/>
        <v>Remplir la colonne BZ</v>
      </c>
      <c r="CC515" s="297" t="str">
        <f t="shared" si="265"/>
        <v>Remplir la colonne I</v>
      </c>
      <c r="CD515" s="84" t="s">
        <v>64</v>
      </c>
      <c r="CE515" s="315" t="str">
        <f t="shared" si="254"/>
        <v>Remplir les termes C, P et TVA</v>
      </c>
      <c r="CF515" s="61" t="str">
        <f t="shared" si="235"/>
        <v>REMPLIR TYPE DE CLIENT</v>
      </c>
      <c r="CG515" s="107" t="str">
        <f t="shared" si="236"/>
        <v>Montant total de l'aide demandée non indiqué</v>
      </c>
      <c r="CH515" s="1"/>
      <c r="CI515" s="1"/>
      <c r="CJ515" s="1"/>
      <c r="CK515" s="1"/>
      <c r="CL515" s="1"/>
    </row>
    <row r="516" spans="1:90" x14ac:dyDescent="0.25">
      <c r="A516" s="51"/>
      <c r="B516" s="111"/>
      <c r="C516" s="111"/>
      <c r="D516" s="111"/>
      <c r="E516" s="111"/>
      <c r="F516" s="111"/>
      <c r="G516" s="132"/>
      <c r="H516" s="151"/>
      <c r="I516" s="299"/>
      <c r="J516" s="152"/>
      <c r="K516" s="153"/>
      <c r="L516" s="169"/>
      <c r="M516" s="39"/>
      <c r="N516" s="90"/>
      <c r="O516" s="39"/>
      <c r="P516" s="23"/>
      <c r="Q516" s="170">
        <f t="shared" si="233"/>
        <v>0</v>
      </c>
      <c r="R516" s="55"/>
      <c r="S516" s="65"/>
      <c r="T516" s="56"/>
      <c r="U516" s="48" t="s">
        <v>64</v>
      </c>
      <c r="V516" s="99" t="str">
        <f t="shared" si="237"/>
        <v>Remplir la colonne R ou T</v>
      </c>
      <c r="W516" s="103"/>
      <c r="X516" s="173" t="str">
        <f t="shared" si="234"/>
        <v>Remplir la colonne M</v>
      </c>
      <c r="Y516" s="179" t="str">
        <f t="shared" si="238"/>
        <v>Remplir la colonne W</v>
      </c>
      <c r="Z516" s="297" t="str">
        <f t="shared" si="255"/>
        <v>Remplir la colonne I</v>
      </c>
      <c r="AA516" s="84" t="s">
        <v>64</v>
      </c>
      <c r="AB516" s="315" t="str">
        <f t="shared" si="239"/>
        <v>Remplir les termes C, P et TVA</v>
      </c>
      <c r="AC516" s="55"/>
      <c r="AD516" s="65"/>
      <c r="AE516" s="56"/>
      <c r="AF516" s="48" t="s">
        <v>64</v>
      </c>
      <c r="AG516" s="99" t="str">
        <f t="shared" si="240"/>
        <v>Remplir la colonne AC ou AE</v>
      </c>
      <c r="AH516" s="103"/>
      <c r="AI516" s="173" t="str">
        <f t="shared" si="256"/>
        <v>Remplir la colonne M</v>
      </c>
      <c r="AJ516" s="179" t="str">
        <f t="shared" si="241"/>
        <v>Remplir la colonne AH</v>
      </c>
      <c r="AK516" s="297" t="str">
        <f t="shared" si="257"/>
        <v>Remplir la colonne I</v>
      </c>
      <c r="AL516" s="84" t="s">
        <v>64</v>
      </c>
      <c r="AM516" s="315" t="str">
        <f t="shared" si="242"/>
        <v>Remplir les termes C, P et TVA</v>
      </c>
      <c r="AN516" s="55"/>
      <c r="AO516" s="65"/>
      <c r="AP516" s="56"/>
      <c r="AQ516" s="48" t="s">
        <v>64</v>
      </c>
      <c r="AR516" s="99" t="str">
        <f t="shared" si="243"/>
        <v>Remplir la colonne AN ou AP</v>
      </c>
      <c r="AS516" s="103"/>
      <c r="AT516" s="173" t="str">
        <f t="shared" si="258"/>
        <v>Remplir la colonne M</v>
      </c>
      <c r="AU516" s="179" t="str">
        <f t="shared" si="244"/>
        <v>Remplir la colonne AS</v>
      </c>
      <c r="AV516" s="297" t="str">
        <f t="shared" si="259"/>
        <v>Remplir la colonne I</v>
      </c>
      <c r="AW516" s="84" t="s">
        <v>64</v>
      </c>
      <c r="AX516" s="315" t="str">
        <f t="shared" si="245"/>
        <v>Remplir les termes C, P et TVA</v>
      </c>
      <c r="AY516" s="55"/>
      <c r="AZ516" s="65"/>
      <c r="BA516" s="56"/>
      <c r="BB516" s="48" t="s">
        <v>64</v>
      </c>
      <c r="BC516" s="99" t="str">
        <f t="shared" si="246"/>
        <v>Remplir la colonne AY ou BA</v>
      </c>
      <c r="BD516" s="103"/>
      <c r="BE516" s="173" t="str">
        <f t="shared" si="260"/>
        <v>Remplir la colonne M</v>
      </c>
      <c r="BF516" s="179" t="str">
        <f t="shared" si="247"/>
        <v>Remplir la colonne BD</v>
      </c>
      <c r="BG516" s="297" t="str">
        <f t="shared" si="261"/>
        <v>Remplir la colonne I</v>
      </c>
      <c r="BH516" s="84" t="s">
        <v>64</v>
      </c>
      <c r="BI516" s="315" t="str">
        <f t="shared" si="248"/>
        <v>Remplir les termes C, P et TVA</v>
      </c>
      <c r="BJ516" s="55"/>
      <c r="BK516" s="65"/>
      <c r="BL516" s="56"/>
      <c r="BM516" s="48" t="s">
        <v>64</v>
      </c>
      <c r="BN516" s="99" t="str">
        <f t="shared" si="249"/>
        <v>Remplir la colonne BJ ou BL</v>
      </c>
      <c r="BO516" s="103"/>
      <c r="BP516" s="173" t="str">
        <f t="shared" si="262"/>
        <v>Remplir la colonne M</v>
      </c>
      <c r="BQ516" s="179" t="str">
        <f t="shared" si="250"/>
        <v>Remplir la colonne BO</v>
      </c>
      <c r="BR516" s="297" t="str">
        <f t="shared" si="263"/>
        <v>Remplir la colonne I</v>
      </c>
      <c r="BS516" s="84" t="s">
        <v>64</v>
      </c>
      <c r="BT516" s="315" t="str">
        <f t="shared" si="251"/>
        <v>Remplir les termes C, P et TVA</v>
      </c>
      <c r="BU516" s="55"/>
      <c r="BV516" s="65"/>
      <c r="BW516" s="56"/>
      <c r="BX516" s="48" t="s">
        <v>64</v>
      </c>
      <c r="BY516" s="99" t="str">
        <f t="shared" si="252"/>
        <v>Remplir la colonne BU ou BW</v>
      </c>
      <c r="BZ516" s="103"/>
      <c r="CA516" s="173" t="str">
        <f t="shared" si="264"/>
        <v>Remplir la colonne M</v>
      </c>
      <c r="CB516" s="179" t="str">
        <f t="shared" si="253"/>
        <v>Remplir la colonne BZ</v>
      </c>
      <c r="CC516" s="297" t="str">
        <f t="shared" si="265"/>
        <v>Remplir la colonne I</v>
      </c>
      <c r="CD516" s="84" t="s">
        <v>64</v>
      </c>
      <c r="CE516" s="315" t="str">
        <f t="shared" si="254"/>
        <v>Remplir les termes C, P et TVA</v>
      </c>
      <c r="CF516" s="61" t="str">
        <f t="shared" si="235"/>
        <v>REMPLIR TYPE DE CLIENT</v>
      </c>
      <c r="CG516" s="107" t="str">
        <f t="shared" si="236"/>
        <v>Montant total de l'aide demandée non indiqué</v>
      </c>
      <c r="CH516" s="1"/>
      <c r="CI516" s="1"/>
      <c r="CJ516" s="1"/>
      <c r="CK516" s="1"/>
      <c r="CL516" s="1"/>
    </row>
    <row r="517" spans="1:90" x14ac:dyDescent="0.25">
      <c r="A517" s="51"/>
      <c r="B517" s="111"/>
      <c r="C517" s="111"/>
      <c r="D517" s="111"/>
      <c r="E517" s="111"/>
      <c r="F517" s="111"/>
      <c r="G517" s="132"/>
      <c r="H517" s="151"/>
      <c r="I517" s="299"/>
      <c r="J517" s="152"/>
      <c r="K517" s="153"/>
      <c r="L517" s="169"/>
      <c r="M517" s="39"/>
      <c r="N517" s="90"/>
      <c r="O517" s="39"/>
      <c r="P517" s="23"/>
      <c r="Q517" s="170">
        <f t="shared" si="233"/>
        <v>0</v>
      </c>
      <c r="R517" s="55"/>
      <c r="S517" s="65"/>
      <c r="T517" s="56"/>
      <c r="U517" s="48" t="s">
        <v>64</v>
      </c>
      <c r="V517" s="99" t="str">
        <f t="shared" si="237"/>
        <v>Remplir la colonne R ou T</v>
      </c>
      <c r="W517" s="103"/>
      <c r="X517" s="173" t="str">
        <f t="shared" si="234"/>
        <v>Remplir la colonne M</v>
      </c>
      <c r="Y517" s="179" t="str">
        <f t="shared" si="238"/>
        <v>Remplir la colonne W</v>
      </c>
      <c r="Z517" s="297" t="str">
        <f t="shared" si="255"/>
        <v>Remplir la colonne I</v>
      </c>
      <c r="AA517" s="84" t="s">
        <v>64</v>
      </c>
      <c r="AB517" s="315" t="str">
        <f t="shared" si="239"/>
        <v>Remplir les termes C, P et TVA</v>
      </c>
      <c r="AC517" s="55"/>
      <c r="AD517" s="65"/>
      <c r="AE517" s="56"/>
      <c r="AF517" s="48" t="s">
        <v>64</v>
      </c>
      <c r="AG517" s="99" t="str">
        <f t="shared" si="240"/>
        <v>Remplir la colonne AC ou AE</v>
      </c>
      <c r="AH517" s="103"/>
      <c r="AI517" s="173" t="str">
        <f t="shared" si="256"/>
        <v>Remplir la colonne M</v>
      </c>
      <c r="AJ517" s="179" t="str">
        <f t="shared" si="241"/>
        <v>Remplir la colonne AH</v>
      </c>
      <c r="AK517" s="297" t="str">
        <f t="shared" si="257"/>
        <v>Remplir la colonne I</v>
      </c>
      <c r="AL517" s="84" t="s">
        <v>64</v>
      </c>
      <c r="AM517" s="315" t="str">
        <f t="shared" si="242"/>
        <v>Remplir les termes C, P et TVA</v>
      </c>
      <c r="AN517" s="55"/>
      <c r="AO517" s="65"/>
      <c r="AP517" s="56"/>
      <c r="AQ517" s="48" t="s">
        <v>64</v>
      </c>
      <c r="AR517" s="99" t="str">
        <f t="shared" si="243"/>
        <v>Remplir la colonne AN ou AP</v>
      </c>
      <c r="AS517" s="103"/>
      <c r="AT517" s="173" t="str">
        <f t="shared" si="258"/>
        <v>Remplir la colonne M</v>
      </c>
      <c r="AU517" s="179" t="str">
        <f t="shared" si="244"/>
        <v>Remplir la colonne AS</v>
      </c>
      <c r="AV517" s="297" t="str">
        <f t="shared" si="259"/>
        <v>Remplir la colonne I</v>
      </c>
      <c r="AW517" s="84" t="s">
        <v>64</v>
      </c>
      <c r="AX517" s="315" t="str">
        <f t="shared" si="245"/>
        <v>Remplir les termes C, P et TVA</v>
      </c>
      <c r="AY517" s="55"/>
      <c r="AZ517" s="65"/>
      <c r="BA517" s="56"/>
      <c r="BB517" s="48" t="s">
        <v>64</v>
      </c>
      <c r="BC517" s="99" t="str">
        <f t="shared" si="246"/>
        <v>Remplir la colonne AY ou BA</v>
      </c>
      <c r="BD517" s="103"/>
      <c r="BE517" s="173" t="str">
        <f t="shared" si="260"/>
        <v>Remplir la colonne M</v>
      </c>
      <c r="BF517" s="179" t="str">
        <f t="shared" si="247"/>
        <v>Remplir la colonne BD</v>
      </c>
      <c r="BG517" s="297" t="str">
        <f t="shared" si="261"/>
        <v>Remplir la colonne I</v>
      </c>
      <c r="BH517" s="84" t="s">
        <v>64</v>
      </c>
      <c r="BI517" s="315" t="str">
        <f t="shared" si="248"/>
        <v>Remplir les termes C, P et TVA</v>
      </c>
      <c r="BJ517" s="55"/>
      <c r="BK517" s="65"/>
      <c r="BL517" s="56"/>
      <c r="BM517" s="48" t="s">
        <v>64</v>
      </c>
      <c r="BN517" s="99" t="str">
        <f t="shared" si="249"/>
        <v>Remplir la colonne BJ ou BL</v>
      </c>
      <c r="BO517" s="103"/>
      <c r="BP517" s="173" t="str">
        <f t="shared" si="262"/>
        <v>Remplir la colonne M</v>
      </c>
      <c r="BQ517" s="179" t="str">
        <f t="shared" si="250"/>
        <v>Remplir la colonne BO</v>
      </c>
      <c r="BR517" s="297" t="str">
        <f t="shared" si="263"/>
        <v>Remplir la colonne I</v>
      </c>
      <c r="BS517" s="84" t="s">
        <v>64</v>
      </c>
      <c r="BT517" s="315" t="str">
        <f t="shared" si="251"/>
        <v>Remplir les termes C, P et TVA</v>
      </c>
      <c r="BU517" s="55"/>
      <c r="BV517" s="65"/>
      <c r="BW517" s="56"/>
      <c r="BX517" s="48" t="s">
        <v>64</v>
      </c>
      <c r="BY517" s="99" t="str">
        <f t="shared" si="252"/>
        <v>Remplir la colonne BU ou BW</v>
      </c>
      <c r="BZ517" s="103"/>
      <c r="CA517" s="173" t="str">
        <f t="shared" si="264"/>
        <v>Remplir la colonne M</v>
      </c>
      <c r="CB517" s="179" t="str">
        <f t="shared" si="253"/>
        <v>Remplir la colonne BZ</v>
      </c>
      <c r="CC517" s="297" t="str">
        <f t="shared" si="265"/>
        <v>Remplir la colonne I</v>
      </c>
      <c r="CD517" s="84" t="s">
        <v>64</v>
      </c>
      <c r="CE517" s="315" t="str">
        <f t="shared" si="254"/>
        <v>Remplir les termes C, P et TVA</v>
      </c>
      <c r="CF517" s="61" t="str">
        <f t="shared" si="235"/>
        <v>REMPLIR TYPE DE CLIENT</v>
      </c>
      <c r="CG517" s="107" t="str">
        <f t="shared" si="236"/>
        <v>Montant total de l'aide demandée non indiqué</v>
      </c>
      <c r="CH517" s="1"/>
      <c r="CI517" s="1"/>
      <c r="CJ517" s="1"/>
      <c r="CK517" s="1"/>
      <c r="CL517" s="1"/>
    </row>
    <row r="518" spans="1:90" x14ac:dyDescent="0.25">
      <c r="A518" s="51"/>
      <c r="B518" s="111"/>
      <c r="C518" s="111"/>
      <c r="D518" s="111"/>
      <c r="E518" s="111"/>
      <c r="F518" s="111"/>
      <c r="G518" s="132"/>
      <c r="H518" s="151"/>
      <c r="I518" s="299"/>
      <c r="J518" s="152"/>
      <c r="K518" s="153"/>
      <c r="L518" s="169"/>
      <c r="M518" s="39"/>
      <c r="N518" s="90"/>
      <c r="O518" s="39"/>
      <c r="P518" s="23"/>
      <c r="Q518" s="170">
        <f t="shared" si="233"/>
        <v>0</v>
      </c>
      <c r="R518" s="55"/>
      <c r="S518" s="65"/>
      <c r="T518" s="56"/>
      <c r="U518" s="48" t="s">
        <v>64</v>
      </c>
      <c r="V518" s="99" t="str">
        <f t="shared" si="237"/>
        <v>Remplir la colonne R ou T</v>
      </c>
      <c r="W518" s="103"/>
      <c r="X518" s="173" t="str">
        <f t="shared" si="234"/>
        <v>Remplir la colonne M</v>
      </c>
      <c r="Y518" s="179" t="str">
        <f t="shared" si="238"/>
        <v>Remplir la colonne W</v>
      </c>
      <c r="Z518" s="297" t="str">
        <f t="shared" si="255"/>
        <v>Remplir la colonne I</v>
      </c>
      <c r="AA518" s="84" t="s">
        <v>64</v>
      </c>
      <c r="AB518" s="315" t="str">
        <f t="shared" si="239"/>
        <v>Remplir les termes C, P et TVA</v>
      </c>
      <c r="AC518" s="55"/>
      <c r="AD518" s="65"/>
      <c r="AE518" s="56"/>
      <c r="AF518" s="48" t="s">
        <v>64</v>
      </c>
      <c r="AG518" s="99" t="str">
        <f t="shared" si="240"/>
        <v>Remplir la colonne AC ou AE</v>
      </c>
      <c r="AH518" s="103"/>
      <c r="AI518" s="173" t="str">
        <f t="shared" si="256"/>
        <v>Remplir la colonne M</v>
      </c>
      <c r="AJ518" s="179" t="str">
        <f t="shared" si="241"/>
        <v>Remplir la colonne AH</v>
      </c>
      <c r="AK518" s="297" t="str">
        <f t="shared" si="257"/>
        <v>Remplir la colonne I</v>
      </c>
      <c r="AL518" s="84" t="s">
        <v>64</v>
      </c>
      <c r="AM518" s="315" t="str">
        <f t="shared" si="242"/>
        <v>Remplir les termes C, P et TVA</v>
      </c>
      <c r="AN518" s="55"/>
      <c r="AO518" s="65"/>
      <c r="AP518" s="56"/>
      <c r="AQ518" s="48" t="s">
        <v>64</v>
      </c>
      <c r="AR518" s="99" t="str">
        <f t="shared" si="243"/>
        <v>Remplir la colonne AN ou AP</v>
      </c>
      <c r="AS518" s="103"/>
      <c r="AT518" s="173" t="str">
        <f t="shared" si="258"/>
        <v>Remplir la colonne M</v>
      </c>
      <c r="AU518" s="179" t="str">
        <f t="shared" si="244"/>
        <v>Remplir la colonne AS</v>
      </c>
      <c r="AV518" s="297" t="str">
        <f t="shared" si="259"/>
        <v>Remplir la colonne I</v>
      </c>
      <c r="AW518" s="84" t="s">
        <v>64</v>
      </c>
      <c r="AX518" s="315" t="str">
        <f t="shared" si="245"/>
        <v>Remplir les termes C, P et TVA</v>
      </c>
      <c r="AY518" s="55"/>
      <c r="AZ518" s="65"/>
      <c r="BA518" s="56"/>
      <c r="BB518" s="48" t="s">
        <v>64</v>
      </c>
      <c r="BC518" s="99" t="str">
        <f t="shared" si="246"/>
        <v>Remplir la colonne AY ou BA</v>
      </c>
      <c r="BD518" s="103"/>
      <c r="BE518" s="173" t="str">
        <f t="shared" si="260"/>
        <v>Remplir la colonne M</v>
      </c>
      <c r="BF518" s="179" t="str">
        <f t="shared" si="247"/>
        <v>Remplir la colonne BD</v>
      </c>
      <c r="BG518" s="297" t="str">
        <f t="shared" si="261"/>
        <v>Remplir la colonne I</v>
      </c>
      <c r="BH518" s="84" t="s">
        <v>64</v>
      </c>
      <c r="BI518" s="315" t="str">
        <f t="shared" si="248"/>
        <v>Remplir les termes C, P et TVA</v>
      </c>
      <c r="BJ518" s="55"/>
      <c r="BK518" s="65"/>
      <c r="BL518" s="56"/>
      <c r="BM518" s="48" t="s">
        <v>64</v>
      </c>
      <c r="BN518" s="99" t="str">
        <f t="shared" si="249"/>
        <v>Remplir la colonne BJ ou BL</v>
      </c>
      <c r="BO518" s="103"/>
      <c r="BP518" s="173" t="str">
        <f t="shared" si="262"/>
        <v>Remplir la colonne M</v>
      </c>
      <c r="BQ518" s="179" t="str">
        <f t="shared" si="250"/>
        <v>Remplir la colonne BO</v>
      </c>
      <c r="BR518" s="297" t="str">
        <f t="shared" si="263"/>
        <v>Remplir la colonne I</v>
      </c>
      <c r="BS518" s="84" t="s">
        <v>64</v>
      </c>
      <c r="BT518" s="315" t="str">
        <f t="shared" si="251"/>
        <v>Remplir les termes C, P et TVA</v>
      </c>
      <c r="BU518" s="55"/>
      <c r="BV518" s="65"/>
      <c r="BW518" s="56"/>
      <c r="BX518" s="48" t="s">
        <v>64</v>
      </c>
      <c r="BY518" s="99" t="str">
        <f t="shared" si="252"/>
        <v>Remplir la colonne BU ou BW</v>
      </c>
      <c r="BZ518" s="103"/>
      <c r="CA518" s="173" t="str">
        <f t="shared" si="264"/>
        <v>Remplir la colonne M</v>
      </c>
      <c r="CB518" s="179" t="str">
        <f t="shared" si="253"/>
        <v>Remplir la colonne BZ</v>
      </c>
      <c r="CC518" s="297" t="str">
        <f t="shared" si="265"/>
        <v>Remplir la colonne I</v>
      </c>
      <c r="CD518" s="84" t="s">
        <v>64</v>
      </c>
      <c r="CE518" s="315" t="str">
        <f t="shared" si="254"/>
        <v>Remplir les termes C, P et TVA</v>
      </c>
      <c r="CF518" s="61" t="str">
        <f t="shared" si="235"/>
        <v>REMPLIR TYPE DE CLIENT</v>
      </c>
      <c r="CG518" s="107" t="str">
        <f t="shared" si="236"/>
        <v>Montant total de l'aide demandée non indiqué</v>
      </c>
      <c r="CH518" s="1"/>
      <c r="CI518" s="1"/>
      <c r="CJ518" s="1"/>
      <c r="CK518" s="1"/>
      <c r="CL518" s="1"/>
    </row>
    <row r="519" spans="1:90" x14ac:dyDescent="0.25">
      <c r="A519" s="51"/>
      <c r="B519" s="111"/>
      <c r="C519" s="111"/>
      <c r="D519" s="111"/>
      <c r="E519" s="111"/>
      <c r="F519" s="111"/>
      <c r="G519" s="132"/>
      <c r="H519" s="151"/>
      <c r="I519" s="299"/>
      <c r="J519" s="152"/>
      <c r="K519" s="153"/>
      <c r="L519" s="169"/>
      <c r="M519" s="39"/>
      <c r="N519" s="90"/>
      <c r="O519" s="39"/>
      <c r="P519" s="23"/>
      <c r="Q519" s="170">
        <f t="shared" si="233"/>
        <v>0</v>
      </c>
      <c r="R519" s="55"/>
      <c r="S519" s="65"/>
      <c r="T519" s="56"/>
      <c r="U519" s="48" t="s">
        <v>64</v>
      </c>
      <c r="V519" s="99" t="str">
        <f t="shared" si="237"/>
        <v>Remplir la colonne R ou T</v>
      </c>
      <c r="W519" s="103"/>
      <c r="X519" s="173" t="str">
        <f t="shared" si="234"/>
        <v>Remplir la colonne M</v>
      </c>
      <c r="Y519" s="179" t="str">
        <f t="shared" si="238"/>
        <v>Remplir la colonne W</v>
      </c>
      <c r="Z519" s="297" t="str">
        <f t="shared" si="255"/>
        <v>Remplir la colonne I</v>
      </c>
      <c r="AA519" s="84" t="s">
        <v>64</v>
      </c>
      <c r="AB519" s="315" t="str">
        <f t="shared" si="239"/>
        <v>Remplir les termes C, P et TVA</v>
      </c>
      <c r="AC519" s="55"/>
      <c r="AD519" s="65"/>
      <c r="AE519" s="56"/>
      <c r="AF519" s="48" t="s">
        <v>64</v>
      </c>
      <c r="AG519" s="99" t="str">
        <f t="shared" si="240"/>
        <v>Remplir la colonne AC ou AE</v>
      </c>
      <c r="AH519" s="103"/>
      <c r="AI519" s="173" t="str">
        <f t="shared" si="256"/>
        <v>Remplir la colonne M</v>
      </c>
      <c r="AJ519" s="179" t="str">
        <f t="shared" si="241"/>
        <v>Remplir la colonne AH</v>
      </c>
      <c r="AK519" s="297" t="str">
        <f t="shared" si="257"/>
        <v>Remplir la colonne I</v>
      </c>
      <c r="AL519" s="84" t="s">
        <v>64</v>
      </c>
      <c r="AM519" s="315" t="str">
        <f t="shared" si="242"/>
        <v>Remplir les termes C, P et TVA</v>
      </c>
      <c r="AN519" s="55"/>
      <c r="AO519" s="65"/>
      <c r="AP519" s="56"/>
      <c r="AQ519" s="48" t="s">
        <v>64</v>
      </c>
      <c r="AR519" s="99" t="str">
        <f t="shared" si="243"/>
        <v>Remplir la colonne AN ou AP</v>
      </c>
      <c r="AS519" s="103"/>
      <c r="AT519" s="173" t="str">
        <f t="shared" si="258"/>
        <v>Remplir la colonne M</v>
      </c>
      <c r="AU519" s="179" t="str">
        <f t="shared" si="244"/>
        <v>Remplir la colonne AS</v>
      </c>
      <c r="AV519" s="297" t="str">
        <f t="shared" si="259"/>
        <v>Remplir la colonne I</v>
      </c>
      <c r="AW519" s="84" t="s">
        <v>64</v>
      </c>
      <c r="AX519" s="315" t="str">
        <f t="shared" si="245"/>
        <v>Remplir les termes C, P et TVA</v>
      </c>
      <c r="AY519" s="55"/>
      <c r="AZ519" s="65"/>
      <c r="BA519" s="56"/>
      <c r="BB519" s="48" t="s">
        <v>64</v>
      </c>
      <c r="BC519" s="99" t="str">
        <f t="shared" si="246"/>
        <v>Remplir la colonne AY ou BA</v>
      </c>
      <c r="BD519" s="103"/>
      <c r="BE519" s="173" t="str">
        <f t="shared" si="260"/>
        <v>Remplir la colonne M</v>
      </c>
      <c r="BF519" s="179" t="str">
        <f t="shared" si="247"/>
        <v>Remplir la colonne BD</v>
      </c>
      <c r="BG519" s="297" t="str">
        <f t="shared" si="261"/>
        <v>Remplir la colonne I</v>
      </c>
      <c r="BH519" s="84" t="s">
        <v>64</v>
      </c>
      <c r="BI519" s="315" t="str">
        <f t="shared" si="248"/>
        <v>Remplir les termes C, P et TVA</v>
      </c>
      <c r="BJ519" s="55"/>
      <c r="BK519" s="65"/>
      <c r="BL519" s="56"/>
      <c r="BM519" s="48" t="s">
        <v>64</v>
      </c>
      <c r="BN519" s="99" t="str">
        <f t="shared" si="249"/>
        <v>Remplir la colonne BJ ou BL</v>
      </c>
      <c r="BO519" s="103"/>
      <c r="BP519" s="173" t="str">
        <f t="shared" si="262"/>
        <v>Remplir la colonne M</v>
      </c>
      <c r="BQ519" s="179" t="str">
        <f t="shared" si="250"/>
        <v>Remplir la colonne BO</v>
      </c>
      <c r="BR519" s="297" t="str">
        <f t="shared" si="263"/>
        <v>Remplir la colonne I</v>
      </c>
      <c r="BS519" s="84" t="s">
        <v>64</v>
      </c>
      <c r="BT519" s="315" t="str">
        <f t="shared" si="251"/>
        <v>Remplir les termes C, P et TVA</v>
      </c>
      <c r="BU519" s="55"/>
      <c r="BV519" s="65"/>
      <c r="BW519" s="56"/>
      <c r="BX519" s="48" t="s">
        <v>64</v>
      </c>
      <c r="BY519" s="99" t="str">
        <f t="shared" si="252"/>
        <v>Remplir la colonne BU ou BW</v>
      </c>
      <c r="BZ519" s="103"/>
      <c r="CA519" s="173" t="str">
        <f t="shared" si="264"/>
        <v>Remplir la colonne M</v>
      </c>
      <c r="CB519" s="179" t="str">
        <f t="shared" si="253"/>
        <v>Remplir la colonne BZ</v>
      </c>
      <c r="CC519" s="297" t="str">
        <f t="shared" si="265"/>
        <v>Remplir la colonne I</v>
      </c>
      <c r="CD519" s="84" t="s">
        <v>64</v>
      </c>
      <c r="CE519" s="315" t="str">
        <f t="shared" si="254"/>
        <v>Remplir les termes C, P et TVA</v>
      </c>
      <c r="CF519" s="61" t="str">
        <f t="shared" si="235"/>
        <v>REMPLIR TYPE DE CLIENT</v>
      </c>
      <c r="CG519" s="107" t="str">
        <f t="shared" si="236"/>
        <v>Montant total de l'aide demandée non indiqué</v>
      </c>
      <c r="CH519" s="1"/>
      <c r="CI519" s="1"/>
      <c r="CJ519" s="1"/>
      <c r="CK519" s="1"/>
      <c r="CL519" s="1"/>
    </row>
    <row r="520" spans="1:90" x14ac:dyDescent="0.25">
      <c r="A520" s="51"/>
      <c r="B520" s="111"/>
      <c r="C520" s="111"/>
      <c r="D520" s="111"/>
      <c r="E520" s="111"/>
      <c r="F520" s="111"/>
      <c r="G520" s="132"/>
      <c r="H520" s="151"/>
      <c r="I520" s="299"/>
      <c r="J520" s="152"/>
      <c r="K520" s="153"/>
      <c r="L520" s="169"/>
      <c r="M520" s="39"/>
      <c r="N520" s="90"/>
      <c r="O520" s="39"/>
      <c r="P520" s="23"/>
      <c r="Q520" s="170">
        <f t="shared" si="233"/>
        <v>0</v>
      </c>
      <c r="R520" s="55"/>
      <c r="S520" s="65"/>
      <c r="T520" s="56"/>
      <c r="U520" s="48" t="s">
        <v>64</v>
      </c>
      <c r="V520" s="99" t="str">
        <f t="shared" si="237"/>
        <v>Remplir la colonne R ou T</v>
      </c>
      <c r="W520" s="103"/>
      <c r="X520" s="173" t="str">
        <f t="shared" si="234"/>
        <v>Remplir la colonne M</v>
      </c>
      <c r="Y520" s="179" t="str">
        <f t="shared" si="238"/>
        <v>Remplir la colonne W</v>
      </c>
      <c r="Z520" s="297" t="str">
        <f t="shared" si="255"/>
        <v>Remplir la colonne I</v>
      </c>
      <c r="AA520" s="84" t="s">
        <v>64</v>
      </c>
      <c r="AB520" s="315" t="str">
        <f t="shared" si="239"/>
        <v>Remplir les termes C, P et TVA</v>
      </c>
      <c r="AC520" s="55"/>
      <c r="AD520" s="65"/>
      <c r="AE520" s="56"/>
      <c r="AF520" s="48" t="s">
        <v>64</v>
      </c>
      <c r="AG520" s="99" t="str">
        <f t="shared" si="240"/>
        <v>Remplir la colonne AC ou AE</v>
      </c>
      <c r="AH520" s="103"/>
      <c r="AI520" s="173" t="str">
        <f t="shared" si="256"/>
        <v>Remplir la colonne M</v>
      </c>
      <c r="AJ520" s="179" t="str">
        <f t="shared" si="241"/>
        <v>Remplir la colonne AH</v>
      </c>
      <c r="AK520" s="297" t="str">
        <f t="shared" si="257"/>
        <v>Remplir la colonne I</v>
      </c>
      <c r="AL520" s="84" t="s">
        <v>64</v>
      </c>
      <c r="AM520" s="315" t="str">
        <f t="shared" si="242"/>
        <v>Remplir les termes C, P et TVA</v>
      </c>
      <c r="AN520" s="55"/>
      <c r="AO520" s="65"/>
      <c r="AP520" s="56"/>
      <c r="AQ520" s="48" t="s">
        <v>64</v>
      </c>
      <c r="AR520" s="99" t="str">
        <f t="shared" si="243"/>
        <v>Remplir la colonne AN ou AP</v>
      </c>
      <c r="AS520" s="103"/>
      <c r="AT520" s="173" t="str">
        <f t="shared" si="258"/>
        <v>Remplir la colonne M</v>
      </c>
      <c r="AU520" s="179" t="str">
        <f t="shared" si="244"/>
        <v>Remplir la colonne AS</v>
      </c>
      <c r="AV520" s="297" t="str">
        <f t="shared" si="259"/>
        <v>Remplir la colonne I</v>
      </c>
      <c r="AW520" s="84" t="s">
        <v>64</v>
      </c>
      <c r="AX520" s="315" t="str">
        <f t="shared" si="245"/>
        <v>Remplir les termes C, P et TVA</v>
      </c>
      <c r="AY520" s="55"/>
      <c r="AZ520" s="65"/>
      <c r="BA520" s="56"/>
      <c r="BB520" s="48" t="s">
        <v>64</v>
      </c>
      <c r="BC520" s="99" t="str">
        <f t="shared" si="246"/>
        <v>Remplir la colonne AY ou BA</v>
      </c>
      <c r="BD520" s="103"/>
      <c r="BE520" s="173" t="str">
        <f t="shared" si="260"/>
        <v>Remplir la colonne M</v>
      </c>
      <c r="BF520" s="179" t="str">
        <f t="shared" si="247"/>
        <v>Remplir la colonne BD</v>
      </c>
      <c r="BG520" s="297" t="str">
        <f t="shared" si="261"/>
        <v>Remplir la colonne I</v>
      </c>
      <c r="BH520" s="84" t="s">
        <v>64</v>
      </c>
      <c r="BI520" s="315" t="str">
        <f t="shared" si="248"/>
        <v>Remplir les termes C, P et TVA</v>
      </c>
      <c r="BJ520" s="55"/>
      <c r="BK520" s="65"/>
      <c r="BL520" s="56"/>
      <c r="BM520" s="48" t="s">
        <v>64</v>
      </c>
      <c r="BN520" s="99" t="str">
        <f t="shared" si="249"/>
        <v>Remplir la colonne BJ ou BL</v>
      </c>
      <c r="BO520" s="103"/>
      <c r="BP520" s="173" t="str">
        <f t="shared" si="262"/>
        <v>Remplir la colonne M</v>
      </c>
      <c r="BQ520" s="179" t="str">
        <f t="shared" si="250"/>
        <v>Remplir la colonne BO</v>
      </c>
      <c r="BR520" s="297" t="str">
        <f t="shared" si="263"/>
        <v>Remplir la colonne I</v>
      </c>
      <c r="BS520" s="84" t="s">
        <v>64</v>
      </c>
      <c r="BT520" s="315" t="str">
        <f t="shared" si="251"/>
        <v>Remplir les termes C, P et TVA</v>
      </c>
      <c r="BU520" s="55"/>
      <c r="BV520" s="65"/>
      <c r="BW520" s="56"/>
      <c r="BX520" s="48" t="s">
        <v>64</v>
      </c>
      <c r="BY520" s="99" t="str">
        <f t="shared" si="252"/>
        <v>Remplir la colonne BU ou BW</v>
      </c>
      <c r="BZ520" s="103"/>
      <c r="CA520" s="173" t="str">
        <f t="shared" si="264"/>
        <v>Remplir la colonne M</v>
      </c>
      <c r="CB520" s="179" t="str">
        <f t="shared" si="253"/>
        <v>Remplir la colonne BZ</v>
      </c>
      <c r="CC520" s="297" t="str">
        <f t="shared" si="265"/>
        <v>Remplir la colonne I</v>
      </c>
      <c r="CD520" s="84" t="s">
        <v>64</v>
      </c>
      <c r="CE520" s="315" t="str">
        <f t="shared" si="254"/>
        <v>Remplir les termes C, P et TVA</v>
      </c>
      <c r="CF520" s="61" t="str">
        <f t="shared" si="235"/>
        <v>REMPLIR TYPE DE CLIENT</v>
      </c>
      <c r="CG520" s="107" t="str">
        <f t="shared" si="236"/>
        <v>Montant total de l'aide demandée non indiqué</v>
      </c>
      <c r="CH520" s="1"/>
      <c r="CI520" s="1"/>
      <c r="CJ520" s="1"/>
      <c r="CK520" s="1"/>
      <c r="CL520" s="1"/>
    </row>
    <row r="521" spans="1:90" x14ac:dyDescent="0.25">
      <c r="A521" s="51"/>
      <c r="B521" s="111"/>
      <c r="C521" s="111"/>
      <c r="D521" s="111"/>
      <c r="E521" s="111"/>
      <c r="F521" s="111"/>
      <c r="G521" s="132"/>
      <c r="H521" s="151"/>
      <c r="I521" s="299"/>
      <c r="J521" s="152"/>
      <c r="K521" s="153"/>
      <c r="L521" s="169"/>
      <c r="M521" s="39"/>
      <c r="N521" s="90"/>
      <c r="O521" s="39"/>
      <c r="P521" s="23"/>
      <c r="Q521" s="170">
        <f t="shared" si="233"/>
        <v>0</v>
      </c>
      <c r="R521" s="55"/>
      <c r="S521" s="65"/>
      <c r="T521" s="56"/>
      <c r="U521" s="48" t="s">
        <v>64</v>
      </c>
      <c r="V521" s="99" t="str">
        <f t="shared" si="237"/>
        <v>Remplir la colonne R ou T</v>
      </c>
      <c r="W521" s="103"/>
      <c r="X521" s="173" t="str">
        <f t="shared" si="234"/>
        <v>Remplir la colonne M</v>
      </c>
      <c r="Y521" s="179" t="str">
        <f t="shared" si="238"/>
        <v>Remplir la colonne W</v>
      </c>
      <c r="Z521" s="297" t="str">
        <f t="shared" si="255"/>
        <v>Remplir la colonne I</v>
      </c>
      <c r="AA521" s="84" t="s">
        <v>64</v>
      </c>
      <c r="AB521" s="315" t="str">
        <f t="shared" si="239"/>
        <v>Remplir les termes C, P et TVA</v>
      </c>
      <c r="AC521" s="55"/>
      <c r="AD521" s="65"/>
      <c r="AE521" s="56"/>
      <c r="AF521" s="48" t="s">
        <v>64</v>
      </c>
      <c r="AG521" s="99" t="str">
        <f t="shared" si="240"/>
        <v>Remplir la colonne AC ou AE</v>
      </c>
      <c r="AH521" s="103"/>
      <c r="AI521" s="173" t="str">
        <f t="shared" si="256"/>
        <v>Remplir la colonne M</v>
      </c>
      <c r="AJ521" s="179" t="str">
        <f t="shared" si="241"/>
        <v>Remplir la colonne AH</v>
      </c>
      <c r="AK521" s="297" t="str">
        <f t="shared" si="257"/>
        <v>Remplir la colonne I</v>
      </c>
      <c r="AL521" s="84" t="s">
        <v>64</v>
      </c>
      <c r="AM521" s="315" t="str">
        <f t="shared" si="242"/>
        <v>Remplir les termes C, P et TVA</v>
      </c>
      <c r="AN521" s="55"/>
      <c r="AO521" s="65"/>
      <c r="AP521" s="56"/>
      <c r="AQ521" s="48" t="s">
        <v>64</v>
      </c>
      <c r="AR521" s="99" t="str">
        <f t="shared" si="243"/>
        <v>Remplir la colonne AN ou AP</v>
      </c>
      <c r="AS521" s="103"/>
      <c r="AT521" s="173" t="str">
        <f t="shared" si="258"/>
        <v>Remplir la colonne M</v>
      </c>
      <c r="AU521" s="179" t="str">
        <f t="shared" si="244"/>
        <v>Remplir la colonne AS</v>
      </c>
      <c r="AV521" s="297" t="str">
        <f t="shared" si="259"/>
        <v>Remplir la colonne I</v>
      </c>
      <c r="AW521" s="84" t="s">
        <v>64</v>
      </c>
      <c r="AX521" s="315" t="str">
        <f t="shared" si="245"/>
        <v>Remplir les termes C, P et TVA</v>
      </c>
      <c r="AY521" s="55"/>
      <c r="AZ521" s="65"/>
      <c r="BA521" s="56"/>
      <c r="BB521" s="48" t="s">
        <v>64</v>
      </c>
      <c r="BC521" s="99" t="str">
        <f t="shared" si="246"/>
        <v>Remplir la colonne AY ou BA</v>
      </c>
      <c r="BD521" s="103"/>
      <c r="BE521" s="173" t="str">
        <f t="shared" si="260"/>
        <v>Remplir la colonne M</v>
      </c>
      <c r="BF521" s="179" t="str">
        <f t="shared" si="247"/>
        <v>Remplir la colonne BD</v>
      </c>
      <c r="BG521" s="297" t="str">
        <f t="shared" si="261"/>
        <v>Remplir la colonne I</v>
      </c>
      <c r="BH521" s="84" t="s">
        <v>64</v>
      </c>
      <c r="BI521" s="315" t="str">
        <f t="shared" si="248"/>
        <v>Remplir les termes C, P et TVA</v>
      </c>
      <c r="BJ521" s="55"/>
      <c r="BK521" s="65"/>
      <c r="BL521" s="56"/>
      <c r="BM521" s="48" t="s">
        <v>64</v>
      </c>
      <c r="BN521" s="99" t="str">
        <f t="shared" si="249"/>
        <v>Remplir la colonne BJ ou BL</v>
      </c>
      <c r="BO521" s="103"/>
      <c r="BP521" s="173" t="str">
        <f t="shared" si="262"/>
        <v>Remplir la colonne M</v>
      </c>
      <c r="BQ521" s="179" t="str">
        <f t="shared" si="250"/>
        <v>Remplir la colonne BO</v>
      </c>
      <c r="BR521" s="297" t="str">
        <f t="shared" si="263"/>
        <v>Remplir la colonne I</v>
      </c>
      <c r="BS521" s="84" t="s">
        <v>64</v>
      </c>
      <c r="BT521" s="315" t="str">
        <f t="shared" si="251"/>
        <v>Remplir les termes C, P et TVA</v>
      </c>
      <c r="BU521" s="55"/>
      <c r="BV521" s="65"/>
      <c r="BW521" s="56"/>
      <c r="BX521" s="48" t="s">
        <v>64</v>
      </c>
      <c r="BY521" s="99" t="str">
        <f t="shared" si="252"/>
        <v>Remplir la colonne BU ou BW</v>
      </c>
      <c r="BZ521" s="103"/>
      <c r="CA521" s="173" t="str">
        <f t="shared" si="264"/>
        <v>Remplir la colonne M</v>
      </c>
      <c r="CB521" s="179" t="str">
        <f t="shared" si="253"/>
        <v>Remplir la colonne BZ</v>
      </c>
      <c r="CC521" s="297" t="str">
        <f t="shared" si="265"/>
        <v>Remplir la colonne I</v>
      </c>
      <c r="CD521" s="84" t="s">
        <v>64</v>
      </c>
      <c r="CE521" s="315" t="str">
        <f t="shared" si="254"/>
        <v>Remplir les termes C, P et TVA</v>
      </c>
      <c r="CF521" s="61" t="str">
        <f t="shared" si="235"/>
        <v>REMPLIR TYPE DE CLIENT</v>
      </c>
      <c r="CG521" s="107" t="str">
        <f t="shared" si="236"/>
        <v>Montant total de l'aide demandée non indiqué</v>
      </c>
      <c r="CH521" s="1"/>
      <c r="CI521" s="1"/>
      <c r="CJ521" s="1"/>
      <c r="CK521" s="1"/>
      <c r="CL521" s="1"/>
    </row>
    <row r="522" spans="1:90" x14ac:dyDescent="0.25">
      <c r="A522" s="51"/>
      <c r="B522" s="111"/>
      <c r="C522" s="111"/>
      <c r="D522" s="111"/>
      <c r="E522" s="111"/>
      <c r="F522" s="111"/>
      <c r="G522" s="132"/>
      <c r="H522" s="151"/>
      <c r="I522" s="299"/>
      <c r="J522" s="152"/>
      <c r="K522" s="153"/>
      <c r="L522" s="169"/>
      <c r="M522" s="39"/>
      <c r="N522" s="90"/>
      <c r="O522" s="39"/>
      <c r="P522" s="23"/>
      <c r="Q522" s="170">
        <f t="shared" si="233"/>
        <v>0</v>
      </c>
      <c r="R522" s="55"/>
      <c r="S522" s="65"/>
      <c r="T522" s="56"/>
      <c r="U522" s="48" t="s">
        <v>64</v>
      </c>
      <c r="V522" s="99" t="str">
        <f t="shared" si="237"/>
        <v>Remplir la colonne R ou T</v>
      </c>
      <c r="W522" s="103"/>
      <c r="X522" s="173" t="str">
        <f t="shared" si="234"/>
        <v>Remplir la colonne M</v>
      </c>
      <c r="Y522" s="179" t="str">
        <f t="shared" si="238"/>
        <v>Remplir la colonne W</v>
      </c>
      <c r="Z522" s="297" t="str">
        <f t="shared" si="255"/>
        <v>Remplir la colonne I</v>
      </c>
      <c r="AA522" s="84" t="s">
        <v>64</v>
      </c>
      <c r="AB522" s="315" t="str">
        <f t="shared" si="239"/>
        <v>Remplir les termes C, P et TVA</v>
      </c>
      <c r="AC522" s="55"/>
      <c r="AD522" s="65"/>
      <c r="AE522" s="56"/>
      <c r="AF522" s="48" t="s">
        <v>64</v>
      </c>
      <c r="AG522" s="99" t="str">
        <f t="shared" si="240"/>
        <v>Remplir la colonne AC ou AE</v>
      </c>
      <c r="AH522" s="103"/>
      <c r="AI522" s="173" t="str">
        <f t="shared" si="256"/>
        <v>Remplir la colonne M</v>
      </c>
      <c r="AJ522" s="179" t="str">
        <f t="shared" si="241"/>
        <v>Remplir la colonne AH</v>
      </c>
      <c r="AK522" s="297" t="str">
        <f t="shared" si="257"/>
        <v>Remplir la colonne I</v>
      </c>
      <c r="AL522" s="84" t="s">
        <v>64</v>
      </c>
      <c r="AM522" s="315" t="str">
        <f t="shared" si="242"/>
        <v>Remplir les termes C, P et TVA</v>
      </c>
      <c r="AN522" s="55"/>
      <c r="AO522" s="65"/>
      <c r="AP522" s="56"/>
      <c r="AQ522" s="48" t="s">
        <v>64</v>
      </c>
      <c r="AR522" s="99" t="str">
        <f t="shared" si="243"/>
        <v>Remplir la colonne AN ou AP</v>
      </c>
      <c r="AS522" s="103"/>
      <c r="AT522" s="173" t="str">
        <f t="shared" si="258"/>
        <v>Remplir la colonne M</v>
      </c>
      <c r="AU522" s="179" t="str">
        <f t="shared" si="244"/>
        <v>Remplir la colonne AS</v>
      </c>
      <c r="AV522" s="297" t="str">
        <f t="shared" si="259"/>
        <v>Remplir la colonne I</v>
      </c>
      <c r="AW522" s="84" t="s">
        <v>64</v>
      </c>
      <c r="AX522" s="315" t="str">
        <f t="shared" si="245"/>
        <v>Remplir les termes C, P et TVA</v>
      </c>
      <c r="AY522" s="55"/>
      <c r="AZ522" s="65"/>
      <c r="BA522" s="56"/>
      <c r="BB522" s="48" t="s">
        <v>64</v>
      </c>
      <c r="BC522" s="99" t="str">
        <f t="shared" si="246"/>
        <v>Remplir la colonne AY ou BA</v>
      </c>
      <c r="BD522" s="103"/>
      <c r="BE522" s="173" t="str">
        <f t="shared" si="260"/>
        <v>Remplir la colonne M</v>
      </c>
      <c r="BF522" s="179" t="str">
        <f t="shared" si="247"/>
        <v>Remplir la colonne BD</v>
      </c>
      <c r="BG522" s="297" t="str">
        <f t="shared" si="261"/>
        <v>Remplir la colonne I</v>
      </c>
      <c r="BH522" s="84" t="s">
        <v>64</v>
      </c>
      <c r="BI522" s="315" t="str">
        <f t="shared" si="248"/>
        <v>Remplir les termes C, P et TVA</v>
      </c>
      <c r="BJ522" s="55"/>
      <c r="BK522" s="65"/>
      <c r="BL522" s="56"/>
      <c r="BM522" s="48" t="s">
        <v>64</v>
      </c>
      <c r="BN522" s="99" t="str">
        <f t="shared" si="249"/>
        <v>Remplir la colonne BJ ou BL</v>
      </c>
      <c r="BO522" s="103"/>
      <c r="BP522" s="173" t="str">
        <f t="shared" si="262"/>
        <v>Remplir la colonne M</v>
      </c>
      <c r="BQ522" s="179" t="str">
        <f t="shared" si="250"/>
        <v>Remplir la colonne BO</v>
      </c>
      <c r="BR522" s="297" t="str">
        <f t="shared" si="263"/>
        <v>Remplir la colonne I</v>
      </c>
      <c r="BS522" s="84" t="s">
        <v>64</v>
      </c>
      <c r="BT522" s="315" t="str">
        <f t="shared" si="251"/>
        <v>Remplir les termes C, P et TVA</v>
      </c>
      <c r="BU522" s="55"/>
      <c r="BV522" s="65"/>
      <c r="BW522" s="56"/>
      <c r="BX522" s="48" t="s">
        <v>64</v>
      </c>
      <c r="BY522" s="99" t="str">
        <f t="shared" si="252"/>
        <v>Remplir la colonne BU ou BW</v>
      </c>
      <c r="BZ522" s="103"/>
      <c r="CA522" s="173" t="str">
        <f t="shared" si="264"/>
        <v>Remplir la colonne M</v>
      </c>
      <c r="CB522" s="179" t="str">
        <f t="shared" si="253"/>
        <v>Remplir la colonne BZ</v>
      </c>
      <c r="CC522" s="297" t="str">
        <f t="shared" si="265"/>
        <v>Remplir la colonne I</v>
      </c>
      <c r="CD522" s="84" t="s">
        <v>64</v>
      </c>
      <c r="CE522" s="315" t="str">
        <f t="shared" si="254"/>
        <v>Remplir les termes C, P et TVA</v>
      </c>
      <c r="CF522" s="61" t="str">
        <f t="shared" si="235"/>
        <v>REMPLIR TYPE DE CLIENT</v>
      </c>
      <c r="CG522" s="107" t="str">
        <f t="shared" si="236"/>
        <v>Montant total de l'aide demandée non indiqué</v>
      </c>
      <c r="CH522" s="1"/>
      <c r="CI522" s="1"/>
      <c r="CJ522" s="1"/>
      <c r="CK522" s="1"/>
      <c r="CL522" s="1"/>
    </row>
    <row r="523" spans="1:90" x14ac:dyDescent="0.25">
      <c r="A523" s="51"/>
      <c r="B523" s="111"/>
      <c r="C523" s="111"/>
      <c r="D523" s="111"/>
      <c r="E523" s="111"/>
      <c r="F523" s="111"/>
      <c r="G523" s="132"/>
      <c r="H523" s="151"/>
      <c r="I523" s="299"/>
      <c r="J523" s="152"/>
      <c r="K523" s="153"/>
      <c r="L523" s="169"/>
      <c r="M523" s="39"/>
      <c r="N523" s="90"/>
      <c r="O523" s="39"/>
      <c r="P523" s="23"/>
      <c r="Q523" s="170">
        <f t="shared" si="233"/>
        <v>0</v>
      </c>
      <c r="R523" s="55"/>
      <c r="S523" s="65"/>
      <c r="T523" s="56"/>
      <c r="U523" s="48" t="s">
        <v>64</v>
      </c>
      <c r="V523" s="99" t="str">
        <f t="shared" si="237"/>
        <v>Remplir la colonne R ou T</v>
      </c>
      <c r="W523" s="103"/>
      <c r="X523" s="173" t="str">
        <f t="shared" si="234"/>
        <v>Remplir la colonne M</v>
      </c>
      <c r="Y523" s="179" t="str">
        <f t="shared" si="238"/>
        <v>Remplir la colonne W</v>
      </c>
      <c r="Z523" s="297" t="str">
        <f t="shared" si="255"/>
        <v>Remplir la colonne I</v>
      </c>
      <c r="AA523" s="84" t="s">
        <v>64</v>
      </c>
      <c r="AB523" s="315" t="str">
        <f t="shared" si="239"/>
        <v>Remplir les termes C, P et TVA</v>
      </c>
      <c r="AC523" s="55"/>
      <c r="AD523" s="65"/>
      <c r="AE523" s="56"/>
      <c r="AF523" s="48" t="s">
        <v>64</v>
      </c>
      <c r="AG523" s="99" t="str">
        <f t="shared" si="240"/>
        <v>Remplir la colonne AC ou AE</v>
      </c>
      <c r="AH523" s="103"/>
      <c r="AI523" s="173" t="str">
        <f t="shared" si="256"/>
        <v>Remplir la colonne M</v>
      </c>
      <c r="AJ523" s="179" t="str">
        <f t="shared" si="241"/>
        <v>Remplir la colonne AH</v>
      </c>
      <c r="AK523" s="297" t="str">
        <f t="shared" si="257"/>
        <v>Remplir la colonne I</v>
      </c>
      <c r="AL523" s="84" t="s">
        <v>64</v>
      </c>
      <c r="AM523" s="315" t="str">
        <f t="shared" si="242"/>
        <v>Remplir les termes C, P et TVA</v>
      </c>
      <c r="AN523" s="55"/>
      <c r="AO523" s="65"/>
      <c r="AP523" s="56"/>
      <c r="AQ523" s="48" t="s">
        <v>64</v>
      </c>
      <c r="AR523" s="99" t="str">
        <f t="shared" si="243"/>
        <v>Remplir la colonne AN ou AP</v>
      </c>
      <c r="AS523" s="103"/>
      <c r="AT523" s="173" t="str">
        <f t="shared" si="258"/>
        <v>Remplir la colonne M</v>
      </c>
      <c r="AU523" s="179" t="str">
        <f t="shared" si="244"/>
        <v>Remplir la colonne AS</v>
      </c>
      <c r="AV523" s="297" t="str">
        <f t="shared" si="259"/>
        <v>Remplir la colonne I</v>
      </c>
      <c r="AW523" s="84" t="s">
        <v>64</v>
      </c>
      <c r="AX523" s="315" t="str">
        <f t="shared" si="245"/>
        <v>Remplir les termes C, P et TVA</v>
      </c>
      <c r="AY523" s="55"/>
      <c r="AZ523" s="65"/>
      <c r="BA523" s="56"/>
      <c r="BB523" s="48" t="s">
        <v>64</v>
      </c>
      <c r="BC523" s="99" t="str">
        <f t="shared" si="246"/>
        <v>Remplir la colonne AY ou BA</v>
      </c>
      <c r="BD523" s="103"/>
      <c r="BE523" s="173" t="str">
        <f t="shared" si="260"/>
        <v>Remplir la colonne M</v>
      </c>
      <c r="BF523" s="179" t="str">
        <f t="shared" si="247"/>
        <v>Remplir la colonne BD</v>
      </c>
      <c r="BG523" s="297" t="str">
        <f t="shared" si="261"/>
        <v>Remplir la colonne I</v>
      </c>
      <c r="BH523" s="84" t="s">
        <v>64</v>
      </c>
      <c r="BI523" s="315" t="str">
        <f t="shared" si="248"/>
        <v>Remplir les termes C, P et TVA</v>
      </c>
      <c r="BJ523" s="55"/>
      <c r="BK523" s="65"/>
      <c r="BL523" s="56"/>
      <c r="BM523" s="48" t="s">
        <v>64</v>
      </c>
      <c r="BN523" s="99" t="str">
        <f t="shared" si="249"/>
        <v>Remplir la colonne BJ ou BL</v>
      </c>
      <c r="BO523" s="103"/>
      <c r="BP523" s="173" t="str">
        <f t="shared" si="262"/>
        <v>Remplir la colonne M</v>
      </c>
      <c r="BQ523" s="179" t="str">
        <f t="shared" si="250"/>
        <v>Remplir la colonne BO</v>
      </c>
      <c r="BR523" s="297" t="str">
        <f t="shared" si="263"/>
        <v>Remplir la colonne I</v>
      </c>
      <c r="BS523" s="84" t="s">
        <v>64</v>
      </c>
      <c r="BT523" s="315" t="str">
        <f t="shared" si="251"/>
        <v>Remplir les termes C, P et TVA</v>
      </c>
      <c r="BU523" s="55"/>
      <c r="BV523" s="65"/>
      <c r="BW523" s="56"/>
      <c r="BX523" s="48" t="s">
        <v>64</v>
      </c>
      <c r="BY523" s="99" t="str">
        <f t="shared" si="252"/>
        <v>Remplir la colonne BU ou BW</v>
      </c>
      <c r="BZ523" s="103"/>
      <c r="CA523" s="173" t="str">
        <f t="shared" si="264"/>
        <v>Remplir la colonne M</v>
      </c>
      <c r="CB523" s="179" t="str">
        <f t="shared" si="253"/>
        <v>Remplir la colonne BZ</v>
      </c>
      <c r="CC523" s="297" t="str">
        <f t="shared" si="265"/>
        <v>Remplir la colonne I</v>
      </c>
      <c r="CD523" s="84" t="s">
        <v>64</v>
      </c>
      <c r="CE523" s="315" t="str">
        <f t="shared" si="254"/>
        <v>Remplir les termes C, P et TVA</v>
      </c>
      <c r="CF523" s="61" t="str">
        <f t="shared" si="235"/>
        <v>REMPLIR TYPE DE CLIENT</v>
      </c>
      <c r="CG523" s="107" t="str">
        <f t="shared" si="236"/>
        <v>Montant total de l'aide demandée non indiqué</v>
      </c>
      <c r="CH523" s="1"/>
      <c r="CI523" s="1"/>
      <c r="CJ523" s="1"/>
      <c r="CK523" s="1"/>
      <c r="CL523" s="1"/>
    </row>
    <row r="524" spans="1:90" x14ac:dyDescent="0.25">
      <c r="A524" s="51"/>
      <c r="B524" s="111"/>
      <c r="C524" s="111"/>
      <c r="D524" s="111"/>
      <c r="E524" s="111"/>
      <c r="F524" s="111"/>
      <c r="G524" s="132"/>
      <c r="H524" s="151"/>
      <c r="I524" s="299"/>
      <c r="J524" s="152"/>
      <c r="K524" s="153"/>
      <c r="L524" s="169"/>
      <c r="M524" s="39"/>
      <c r="N524" s="90"/>
      <c r="O524" s="39"/>
      <c r="P524" s="23"/>
      <c r="Q524" s="170">
        <f t="shared" si="233"/>
        <v>0</v>
      </c>
      <c r="R524" s="55"/>
      <c r="S524" s="65"/>
      <c r="T524" s="56"/>
      <c r="U524" s="48" t="s">
        <v>64</v>
      </c>
      <c r="V524" s="99" t="str">
        <f t="shared" si="237"/>
        <v>Remplir la colonne R ou T</v>
      </c>
      <c r="W524" s="103"/>
      <c r="X524" s="173" t="str">
        <f t="shared" si="234"/>
        <v>Remplir la colonne M</v>
      </c>
      <c r="Y524" s="179" t="str">
        <f t="shared" si="238"/>
        <v>Remplir la colonne W</v>
      </c>
      <c r="Z524" s="297" t="str">
        <f t="shared" si="255"/>
        <v>Remplir la colonne I</v>
      </c>
      <c r="AA524" s="84" t="s">
        <v>64</v>
      </c>
      <c r="AB524" s="315" t="str">
        <f t="shared" si="239"/>
        <v>Remplir les termes C, P et TVA</v>
      </c>
      <c r="AC524" s="55"/>
      <c r="AD524" s="65"/>
      <c r="AE524" s="56"/>
      <c r="AF524" s="48" t="s">
        <v>64</v>
      </c>
      <c r="AG524" s="99" t="str">
        <f t="shared" si="240"/>
        <v>Remplir la colonne AC ou AE</v>
      </c>
      <c r="AH524" s="103"/>
      <c r="AI524" s="173" t="str">
        <f t="shared" si="256"/>
        <v>Remplir la colonne M</v>
      </c>
      <c r="AJ524" s="179" t="str">
        <f t="shared" si="241"/>
        <v>Remplir la colonne AH</v>
      </c>
      <c r="AK524" s="297" t="str">
        <f t="shared" si="257"/>
        <v>Remplir la colonne I</v>
      </c>
      <c r="AL524" s="84" t="s">
        <v>64</v>
      </c>
      <c r="AM524" s="315" t="str">
        <f t="shared" si="242"/>
        <v>Remplir les termes C, P et TVA</v>
      </c>
      <c r="AN524" s="55"/>
      <c r="AO524" s="65"/>
      <c r="AP524" s="56"/>
      <c r="AQ524" s="48" t="s">
        <v>64</v>
      </c>
      <c r="AR524" s="99" t="str">
        <f t="shared" si="243"/>
        <v>Remplir la colonne AN ou AP</v>
      </c>
      <c r="AS524" s="103"/>
      <c r="AT524" s="173" t="str">
        <f t="shared" si="258"/>
        <v>Remplir la colonne M</v>
      </c>
      <c r="AU524" s="179" t="str">
        <f t="shared" si="244"/>
        <v>Remplir la colonne AS</v>
      </c>
      <c r="AV524" s="297" t="str">
        <f t="shared" si="259"/>
        <v>Remplir la colonne I</v>
      </c>
      <c r="AW524" s="84" t="s">
        <v>64</v>
      </c>
      <c r="AX524" s="315" t="str">
        <f t="shared" si="245"/>
        <v>Remplir les termes C, P et TVA</v>
      </c>
      <c r="AY524" s="55"/>
      <c r="AZ524" s="65"/>
      <c r="BA524" s="56"/>
      <c r="BB524" s="48" t="s">
        <v>64</v>
      </c>
      <c r="BC524" s="99" t="str">
        <f t="shared" si="246"/>
        <v>Remplir la colonne AY ou BA</v>
      </c>
      <c r="BD524" s="103"/>
      <c r="BE524" s="173" t="str">
        <f t="shared" si="260"/>
        <v>Remplir la colonne M</v>
      </c>
      <c r="BF524" s="179" t="str">
        <f t="shared" si="247"/>
        <v>Remplir la colonne BD</v>
      </c>
      <c r="BG524" s="297" t="str">
        <f t="shared" si="261"/>
        <v>Remplir la colonne I</v>
      </c>
      <c r="BH524" s="84" t="s">
        <v>64</v>
      </c>
      <c r="BI524" s="315" t="str">
        <f t="shared" si="248"/>
        <v>Remplir les termes C, P et TVA</v>
      </c>
      <c r="BJ524" s="55"/>
      <c r="BK524" s="65"/>
      <c r="BL524" s="56"/>
      <c r="BM524" s="48" t="s">
        <v>64</v>
      </c>
      <c r="BN524" s="99" t="str">
        <f t="shared" si="249"/>
        <v>Remplir la colonne BJ ou BL</v>
      </c>
      <c r="BO524" s="103"/>
      <c r="BP524" s="173" t="str">
        <f t="shared" si="262"/>
        <v>Remplir la colonne M</v>
      </c>
      <c r="BQ524" s="179" t="str">
        <f t="shared" si="250"/>
        <v>Remplir la colonne BO</v>
      </c>
      <c r="BR524" s="297" t="str">
        <f t="shared" si="263"/>
        <v>Remplir la colonne I</v>
      </c>
      <c r="BS524" s="84" t="s">
        <v>64</v>
      </c>
      <c r="BT524" s="315" t="str">
        <f t="shared" si="251"/>
        <v>Remplir les termes C, P et TVA</v>
      </c>
      <c r="BU524" s="55"/>
      <c r="BV524" s="65"/>
      <c r="BW524" s="56"/>
      <c r="BX524" s="48" t="s">
        <v>64</v>
      </c>
      <c r="BY524" s="99" t="str">
        <f t="shared" si="252"/>
        <v>Remplir la colonne BU ou BW</v>
      </c>
      <c r="BZ524" s="103"/>
      <c r="CA524" s="173" t="str">
        <f t="shared" si="264"/>
        <v>Remplir la colonne M</v>
      </c>
      <c r="CB524" s="179" t="str">
        <f t="shared" si="253"/>
        <v>Remplir la colonne BZ</v>
      </c>
      <c r="CC524" s="297" t="str">
        <f t="shared" si="265"/>
        <v>Remplir la colonne I</v>
      </c>
      <c r="CD524" s="84" t="s">
        <v>64</v>
      </c>
      <c r="CE524" s="315" t="str">
        <f t="shared" si="254"/>
        <v>Remplir les termes C, P et TVA</v>
      </c>
      <c r="CF524" s="61" t="str">
        <f t="shared" si="235"/>
        <v>REMPLIR TYPE DE CLIENT</v>
      </c>
      <c r="CG524" s="107" t="str">
        <f t="shared" si="236"/>
        <v>Montant total de l'aide demandée non indiqué</v>
      </c>
      <c r="CH524" s="1"/>
      <c r="CI524" s="1"/>
      <c r="CJ524" s="1"/>
      <c r="CK524" s="1"/>
      <c r="CL524" s="1"/>
    </row>
    <row r="525" spans="1:90" x14ac:dyDescent="0.25">
      <c r="A525" s="51"/>
      <c r="B525" s="111"/>
      <c r="C525" s="111"/>
      <c r="D525" s="111"/>
      <c r="E525" s="111"/>
      <c r="F525" s="111"/>
      <c r="G525" s="132"/>
      <c r="H525" s="151"/>
      <c r="I525" s="299"/>
      <c r="J525" s="152"/>
      <c r="K525" s="153"/>
      <c r="L525" s="169"/>
      <c r="M525" s="39"/>
      <c r="N525" s="90"/>
      <c r="O525" s="39"/>
      <c r="P525" s="23"/>
      <c r="Q525" s="170">
        <f t="shared" ref="Q525:Q588" si="266">IF(P525&lt;80%,P525,100%)</f>
        <v>0</v>
      </c>
      <c r="R525" s="55"/>
      <c r="S525" s="65"/>
      <c r="T525" s="56"/>
      <c r="U525" s="48" t="s">
        <v>64</v>
      </c>
      <c r="V525" s="99" t="str">
        <f t="shared" si="237"/>
        <v>Remplir la colonne R ou T</v>
      </c>
      <c r="W525" s="103"/>
      <c r="X525" s="173" t="str">
        <f t="shared" ref="X525:X588" si="267">IF($M525="Oui",$C$4,IF($M525="Non",$C$6,"Remplir la colonne M"))</f>
        <v>Remplir la colonne M</v>
      </c>
      <c r="Y525" s="179" t="str">
        <f t="shared" si="238"/>
        <v>Remplir la colonne W</v>
      </c>
      <c r="Z525" s="297" t="str">
        <f t="shared" si="255"/>
        <v>Remplir la colonne I</v>
      </c>
      <c r="AA525" s="84" t="s">
        <v>64</v>
      </c>
      <c r="AB525" s="315" t="str">
        <f t="shared" si="239"/>
        <v>Remplir les termes C, P et TVA</v>
      </c>
      <c r="AC525" s="55"/>
      <c r="AD525" s="65"/>
      <c r="AE525" s="56"/>
      <c r="AF525" s="48" t="s">
        <v>64</v>
      </c>
      <c r="AG525" s="99" t="str">
        <f t="shared" si="240"/>
        <v>Remplir la colonne AC ou AE</v>
      </c>
      <c r="AH525" s="103"/>
      <c r="AI525" s="173" t="str">
        <f t="shared" si="256"/>
        <v>Remplir la colonne M</v>
      </c>
      <c r="AJ525" s="179" t="str">
        <f t="shared" si="241"/>
        <v>Remplir la colonne AH</v>
      </c>
      <c r="AK525" s="297" t="str">
        <f t="shared" si="257"/>
        <v>Remplir la colonne I</v>
      </c>
      <c r="AL525" s="84" t="s">
        <v>64</v>
      </c>
      <c r="AM525" s="315" t="str">
        <f t="shared" si="242"/>
        <v>Remplir les termes C, P et TVA</v>
      </c>
      <c r="AN525" s="55"/>
      <c r="AO525" s="65"/>
      <c r="AP525" s="56"/>
      <c r="AQ525" s="48" t="s">
        <v>64</v>
      </c>
      <c r="AR525" s="99" t="str">
        <f t="shared" si="243"/>
        <v>Remplir la colonne AN ou AP</v>
      </c>
      <c r="AS525" s="103"/>
      <c r="AT525" s="173" t="str">
        <f t="shared" si="258"/>
        <v>Remplir la colonne M</v>
      </c>
      <c r="AU525" s="179" t="str">
        <f t="shared" si="244"/>
        <v>Remplir la colonne AS</v>
      </c>
      <c r="AV525" s="297" t="str">
        <f t="shared" si="259"/>
        <v>Remplir la colonne I</v>
      </c>
      <c r="AW525" s="84" t="s">
        <v>64</v>
      </c>
      <c r="AX525" s="315" t="str">
        <f t="shared" si="245"/>
        <v>Remplir les termes C, P et TVA</v>
      </c>
      <c r="AY525" s="55"/>
      <c r="AZ525" s="65"/>
      <c r="BA525" s="56"/>
      <c r="BB525" s="48" t="s">
        <v>64</v>
      </c>
      <c r="BC525" s="99" t="str">
        <f t="shared" si="246"/>
        <v>Remplir la colonne AY ou BA</v>
      </c>
      <c r="BD525" s="103"/>
      <c r="BE525" s="173" t="str">
        <f t="shared" si="260"/>
        <v>Remplir la colonne M</v>
      </c>
      <c r="BF525" s="179" t="str">
        <f t="shared" si="247"/>
        <v>Remplir la colonne BD</v>
      </c>
      <c r="BG525" s="297" t="str">
        <f t="shared" si="261"/>
        <v>Remplir la colonne I</v>
      </c>
      <c r="BH525" s="84" t="s">
        <v>64</v>
      </c>
      <c r="BI525" s="315" t="str">
        <f t="shared" si="248"/>
        <v>Remplir les termes C, P et TVA</v>
      </c>
      <c r="BJ525" s="55"/>
      <c r="BK525" s="65"/>
      <c r="BL525" s="56"/>
      <c r="BM525" s="48" t="s">
        <v>64</v>
      </c>
      <c r="BN525" s="99" t="str">
        <f t="shared" si="249"/>
        <v>Remplir la colonne BJ ou BL</v>
      </c>
      <c r="BO525" s="103"/>
      <c r="BP525" s="173" t="str">
        <f t="shared" si="262"/>
        <v>Remplir la colonne M</v>
      </c>
      <c r="BQ525" s="179" t="str">
        <f t="shared" si="250"/>
        <v>Remplir la colonne BO</v>
      </c>
      <c r="BR525" s="297" t="str">
        <f t="shared" si="263"/>
        <v>Remplir la colonne I</v>
      </c>
      <c r="BS525" s="84" t="s">
        <v>64</v>
      </c>
      <c r="BT525" s="315" t="str">
        <f t="shared" si="251"/>
        <v>Remplir les termes C, P et TVA</v>
      </c>
      <c r="BU525" s="55"/>
      <c r="BV525" s="65"/>
      <c r="BW525" s="56"/>
      <c r="BX525" s="48" t="s">
        <v>64</v>
      </c>
      <c r="BY525" s="99" t="str">
        <f t="shared" si="252"/>
        <v>Remplir la colonne BU ou BW</v>
      </c>
      <c r="BZ525" s="103"/>
      <c r="CA525" s="173" t="str">
        <f t="shared" si="264"/>
        <v>Remplir la colonne M</v>
      </c>
      <c r="CB525" s="179" t="str">
        <f t="shared" si="253"/>
        <v>Remplir la colonne BZ</v>
      </c>
      <c r="CC525" s="297" t="str">
        <f t="shared" si="265"/>
        <v>Remplir la colonne I</v>
      </c>
      <c r="CD525" s="84" t="s">
        <v>64</v>
      </c>
      <c r="CE525" s="315" t="str">
        <f t="shared" si="254"/>
        <v>Remplir les termes C, P et TVA</v>
      </c>
      <c r="CF525" s="61" t="str">
        <f t="shared" ref="CF525:CF588" si="268">IFERROR(IF(ISBLANK(A525),"REMPLIR TYPE DE CLIENT",IF(O525="oui",SUM(periode2exp),"Attestation sur honneur NON")),0)</f>
        <v>REMPLIR TYPE DE CLIENT</v>
      </c>
      <c r="CG525" s="107" t="str">
        <f t="shared" ref="CG525:CG588" si="269">IFERROR(CF525/100,"Montant total de l'aide demandée non indiqué")</f>
        <v>Montant total de l'aide demandée non indiqué</v>
      </c>
      <c r="CH525" s="1"/>
      <c r="CI525" s="1"/>
      <c r="CJ525" s="1"/>
      <c r="CK525" s="1"/>
      <c r="CL525" s="1"/>
    </row>
    <row r="526" spans="1:90" x14ac:dyDescent="0.25">
      <c r="A526" s="51"/>
      <c r="B526" s="111"/>
      <c r="C526" s="111"/>
      <c r="D526" s="111"/>
      <c r="E526" s="111"/>
      <c r="F526" s="111"/>
      <c r="G526" s="132"/>
      <c r="H526" s="151"/>
      <c r="I526" s="299"/>
      <c r="J526" s="152"/>
      <c r="K526" s="153"/>
      <c r="L526" s="169"/>
      <c r="M526" s="39"/>
      <c r="N526" s="90"/>
      <c r="O526" s="39"/>
      <c r="P526" s="23"/>
      <c r="Q526" s="170">
        <f t="shared" si="266"/>
        <v>0</v>
      </c>
      <c r="R526" s="55"/>
      <c r="S526" s="65"/>
      <c r="T526" s="56"/>
      <c r="U526" s="48" t="s">
        <v>64</v>
      </c>
      <c r="V526" s="99" t="str">
        <f t="shared" ref="V526:V589" si="270">IF(AND(R526&lt;&gt;"",T526&lt;&gt;""),"Remplir QUE la colonne R ou T",IF(R526&lt;&gt;"",(R526+S526)*$Q526,IF(T526&lt;&gt;"",(T526+S526)*$Q526,"Remplir la colonne R ou T")))</f>
        <v>Remplir la colonne R ou T</v>
      </c>
      <c r="W526" s="103"/>
      <c r="X526" s="173" t="str">
        <f t="shared" si="267"/>
        <v>Remplir la colonne M</v>
      </c>
      <c r="Y526" s="179" t="str">
        <f t="shared" ref="Y526:Y589" si="271">IF(W526="","Remplir la colonne W",IF(W526&gt;0,MAX(0,MIN($Q$8,W526-X526)),$Q$8))</f>
        <v>Remplir la colonne W</v>
      </c>
      <c r="Z526" s="297" t="str">
        <f t="shared" si="255"/>
        <v>Remplir la colonne I</v>
      </c>
      <c r="AA526" s="84" t="s">
        <v>64</v>
      </c>
      <c r="AB526" s="315" t="str">
        <f t="shared" ref="AB526:AB589" si="272">IFERROR(V526*(Y526+0.75*Z526)*(1+$N526),"Remplir les termes C, P et TVA")</f>
        <v>Remplir les termes C, P et TVA</v>
      </c>
      <c r="AC526" s="55"/>
      <c r="AD526" s="65"/>
      <c r="AE526" s="56"/>
      <c r="AF526" s="48" t="s">
        <v>64</v>
      </c>
      <c r="AG526" s="99" t="str">
        <f t="shared" ref="AG526:AG589" si="273">IF(AND(AC526&lt;&gt;"",AE526&lt;&gt;""),"Remplir QUE la colonne AC ou AE",IF(AC526&lt;&gt;"",(AC526+AD526)*$Q526,IF(AE526&lt;&gt;"",(AE526+AD526)*$Q526,"Remplir la colonne AC ou AE")))</f>
        <v>Remplir la colonne AC ou AE</v>
      </c>
      <c r="AH526" s="103"/>
      <c r="AI526" s="173" t="str">
        <f t="shared" si="256"/>
        <v>Remplir la colonne M</v>
      </c>
      <c r="AJ526" s="179" t="str">
        <f t="shared" ref="AJ526:AJ589" si="274">IF(AH526="","Remplir la colonne AH",IF(AH526&gt;0,MAX(0,MIN($R$8,AH526-AI526)),$R$8))</f>
        <v>Remplir la colonne AH</v>
      </c>
      <c r="AK526" s="297" t="str">
        <f t="shared" si="257"/>
        <v>Remplir la colonne I</v>
      </c>
      <c r="AL526" s="84" t="s">
        <v>64</v>
      </c>
      <c r="AM526" s="315" t="str">
        <f t="shared" ref="AM526:AM589" si="275">IFERROR(AG526*(AJ526+0.75*AK526)*(1+$N526),"Remplir les termes C, P et TVA")</f>
        <v>Remplir les termes C, P et TVA</v>
      </c>
      <c r="AN526" s="55"/>
      <c r="AO526" s="65"/>
      <c r="AP526" s="56"/>
      <c r="AQ526" s="48" t="s">
        <v>64</v>
      </c>
      <c r="AR526" s="99" t="str">
        <f t="shared" ref="AR526:AR589" si="276">IF(AND(AN526&lt;&gt;"",AP526&lt;&gt;""),"Remplir QUE la colonne AN ou AP",IF(AN526&lt;&gt;"",(AN526+AO526)*$Q526,IF(AP526&lt;&gt;"",(AP526+AO526)*$Q526,"Remplir la colonne AN ou AP")))</f>
        <v>Remplir la colonne AN ou AP</v>
      </c>
      <c r="AS526" s="103"/>
      <c r="AT526" s="173" t="str">
        <f t="shared" si="258"/>
        <v>Remplir la colonne M</v>
      </c>
      <c r="AU526" s="179" t="str">
        <f t="shared" ref="AU526:AU589" si="277">IF(AS526="","Remplir la colonne AS",IF(AS526&gt;0,MAX(0,MIN($S$8,AS526-AT526)),$S$8))</f>
        <v>Remplir la colonne AS</v>
      </c>
      <c r="AV526" s="297" t="str">
        <f t="shared" si="259"/>
        <v>Remplir la colonne I</v>
      </c>
      <c r="AW526" s="84" t="s">
        <v>64</v>
      </c>
      <c r="AX526" s="315" t="str">
        <f t="shared" ref="AX526:AX589" si="278">IFERROR(AR526*(AU526+0.75*AV526)*(1+$N526),"Remplir les termes C, P et TVA")</f>
        <v>Remplir les termes C, P et TVA</v>
      </c>
      <c r="AY526" s="55"/>
      <c r="AZ526" s="65"/>
      <c r="BA526" s="56"/>
      <c r="BB526" s="48" t="s">
        <v>64</v>
      </c>
      <c r="BC526" s="99" t="str">
        <f t="shared" ref="BC526:BC589" si="279">IF(AND(AY526&lt;&gt;"",BA526&lt;&gt;""),"Remplir QUE la colonne AY ou BA",IF(AY526&lt;&gt;"",(AY526+AZ526)*$Q526,IF(BA526&lt;&gt;"",(BA526+AZ526)*$Q526,"Remplir la colonne AY ou BA")))</f>
        <v>Remplir la colonne AY ou BA</v>
      </c>
      <c r="BD526" s="103"/>
      <c r="BE526" s="173" t="str">
        <f t="shared" si="260"/>
        <v>Remplir la colonne M</v>
      </c>
      <c r="BF526" s="179" t="str">
        <f t="shared" ref="BF526:BF589" si="280">IF(BD526="","Remplir la colonne BD",IF(BD526&gt;0,MAX(0,MIN($T$8,BD526-BE526)),$T$8))</f>
        <v>Remplir la colonne BD</v>
      </c>
      <c r="BG526" s="297" t="str">
        <f t="shared" si="261"/>
        <v>Remplir la colonne I</v>
      </c>
      <c r="BH526" s="84" t="s">
        <v>64</v>
      </c>
      <c r="BI526" s="315" t="str">
        <f t="shared" ref="BI526:BI589" si="281">IFERROR(BC526*(BF526+0.75*BG526)*(1+$N526),"Remplir les termes C, P et TVA")</f>
        <v>Remplir les termes C, P et TVA</v>
      </c>
      <c r="BJ526" s="55"/>
      <c r="BK526" s="65"/>
      <c r="BL526" s="56"/>
      <c r="BM526" s="48" t="s">
        <v>64</v>
      </c>
      <c r="BN526" s="99" t="str">
        <f t="shared" ref="BN526:BN589" si="282">IF(AND(BJ526&lt;&gt;"",BL526&lt;&gt;""),"Remplir QUE la colonne BJ ou BL",IF(BJ526&lt;&gt;"",(BJ526+BK526)*$Q526,IF(BL526&lt;&gt;"",(BL526+BK526)*$Q526,"Remplir la colonne BJ ou BL")))</f>
        <v>Remplir la colonne BJ ou BL</v>
      </c>
      <c r="BO526" s="103"/>
      <c r="BP526" s="173" t="str">
        <f t="shared" si="262"/>
        <v>Remplir la colonne M</v>
      </c>
      <c r="BQ526" s="179" t="str">
        <f t="shared" ref="BQ526:BQ589" si="283">IF(BO526="","Remplir la colonne BO",IF(BO526&gt;0,MAX(0,MIN($U$8,BO526-BP526)),$U$8))</f>
        <v>Remplir la colonne BO</v>
      </c>
      <c r="BR526" s="297" t="str">
        <f t="shared" si="263"/>
        <v>Remplir la colonne I</v>
      </c>
      <c r="BS526" s="84" t="s">
        <v>64</v>
      </c>
      <c r="BT526" s="315" t="str">
        <f t="shared" ref="BT526:BT589" si="284">IFERROR(BN526*(BQ526+0.75*BR526)*(1+$N526),"Remplir les termes C, P et TVA")</f>
        <v>Remplir les termes C, P et TVA</v>
      </c>
      <c r="BU526" s="55"/>
      <c r="BV526" s="65"/>
      <c r="BW526" s="56"/>
      <c r="BX526" s="48" t="s">
        <v>64</v>
      </c>
      <c r="BY526" s="99" t="str">
        <f t="shared" ref="BY526:BY589" si="285">IF(AND(BU526&lt;&gt;"",BW526&lt;&gt;""),"Remplir QUE la colonne BU ou BW",IF(BU526&lt;&gt;"",(BU526+BV526)*$Q526,IF(BW526&lt;&gt;"",(BW526+BV526)*$Q526,"Remplir la colonne BU ou BW")))</f>
        <v>Remplir la colonne BU ou BW</v>
      </c>
      <c r="BZ526" s="103"/>
      <c r="CA526" s="173" t="str">
        <f t="shared" si="264"/>
        <v>Remplir la colonne M</v>
      </c>
      <c r="CB526" s="179" t="str">
        <f t="shared" ref="CB526:CB589" si="286">IF(BZ526="","Remplir la colonne BZ",IF(BZ526&gt;0,MAX(0,MIN($V$8,BZ526-CA526)),$V$8))</f>
        <v>Remplir la colonne BZ</v>
      </c>
      <c r="CC526" s="297" t="str">
        <f t="shared" si="265"/>
        <v>Remplir la colonne I</v>
      </c>
      <c r="CD526" s="84" t="s">
        <v>64</v>
      </c>
      <c r="CE526" s="315" t="str">
        <f t="shared" ref="CE526:CE589" si="287">IFERROR(BY526*(CB526+0.75*CC526)*(1+$N526),"Remplir les termes C, P et TVA")</f>
        <v>Remplir les termes C, P et TVA</v>
      </c>
      <c r="CF526" s="61" t="str">
        <f t="shared" si="268"/>
        <v>REMPLIR TYPE DE CLIENT</v>
      </c>
      <c r="CG526" s="107" t="str">
        <f t="shared" si="269"/>
        <v>Montant total de l'aide demandée non indiqué</v>
      </c>
      <c r="CH526" s="1"/>
      <c r="CI526" s="1"/>
      <c r="CJ526" s="1"/>
      <c r="CK526" s="1"/>
      <c r="CL526" s="1"/>
    </row>
    <row r="527" spans="1:90" x14ac:dyDescent="0.25">
      <c r="A527" s="51"/>
      <c r="B527" s="111"/>
      <c r="C527" s="111"/>
      <c r="D527" s="111"/>
      <c r="E527" s="111"/>
      <c r="F527" s="111"/>
      <c r="G527" s="132"/>
      <c r="H527" s="151"/>
      <c r="I527" s="299"/>
      <c r="J527" s="152"/>
      <c r="K527" s="153"/>
      <c r="L527" s="169"/>
      <c r="M527" s="39"/>
      <c r="N527" s="90"/>
      <c r="O527" s="39"/>
      <c r="P527" s="23"/>
      <c r="Q527" s="170">
        <f t="shared" si="266"/>
        <v>0</v>
      </c>
      <c r="R527" s="55"/>
      <c r="S527" s="65"/>
      <c r="T527" s="56"/>
      <c r="U527" s="48" t="s">
        <v>64</v>
      </c>
      <c r="V527" s="99" t="str">
        <f t="shared" si="270"/>
        <v>Remplir la colonne R ou T</v>
      </c>
      <c r="W527" s="103"/>
      <c r="X527" s="173" t="str">
        <f t="shared" si="267"/>
        <v>Remplir la colonne M</v>
      </c>
      <c r="Y527" s="179" t="str">
        <f t="shared" si="271"/>
        <v>Remplir la colonne W</v>
      </c>
      <c r="Z527" s="297" t="str">
        <f t="shared" ref="Z527:Z590" si="288">IF($I527="","Remplir la colonne I",IF($I527&lt;DATE(2022,7,1),0,IF($M527="oui",IF(W527-$C$5-$Q$7*1.3&lt;0,0,W527-$C$5-$Q$7*1.3),IF(W527-$Q$7*1.3&lt;0,0,W527-$Q$7*1.3))))</f>
        <v>Remplir la colonne I</v>
      </c>
      <c r="AA527" s="84" t="s">
        <v>64</v>
      </c>
      <c r="AB527" s="315" t="str">
        <f t="shared" si="272"/>
        <v>Remplir les termes C, P et TVA</v>
      </c>
      <c r="AC527" s="55"/>
      <c r="AD527" s="65"/>
      <c r="AE527" s="56"/>
      <c r="AF527" s="48" t="s">
        <v>64</v>
      </c>
      <c r="AG527" s="99" t="str">
        <f t="shared" si="273"/>
        <v>Remplir la colonne AC ou AE</v>
      </c>
      <c r="AH527" s="103"/>
      <c r="AI527" s="173" t="str">
        <f t="shared" ref="AI527:AI590" si="289">IF($M527="Oui",$C$4,IF($M527="Non",$C$6,"Remplir la colonne M"))</f>
        <v>Remplir la colonne M</v>
      </c>
      <c r="AJ527" s="179" t="str">
        <f t="shared" si="274"/>
        <v>Remplir la colonne AH</v>
      </c>
      <c r="AK527" s="297" t="str">
        <f t="shared" ref="AK527:AK590" si="290">IF($I527="","Remplir la colonne I",IF($I527&lt;DATE(2022,7,1),0,IF($M527="oui",IF(AH527-$C$5-$R$7*1.3&lt;0,0,AH527-$C$5-$R$7*1.3),IF(AH527-$R$7*1.3&lt;0,0,AH527-$R$7*1.3))))</f>
        <v>Remplir la colonne I</v>
      </c>
      <c r="AL527" s="84" t="s">
        <v>64</v>
      </c>
      <c r="AM527" s="315" t="str">
        <f t="shared" si="275"/>
        <v>Remplir les termes C, P et TVA</v>
      </c>
      <c r="AN527" s="55"/>
      <c r="AO527" s="65"/>
      <c r="AP527" s="56"/>
      <c r="AQ527" s="48" t="s">
        <v>64</v>
      </c>
      <c r="AR527" s="99" t="str">
        <f t="shared" si="276"/>
        <v>Remplir la colonne AN ou AP</v>
      </c>
      <c r="AS527" s="103"/>
      <c r="AT527" s="173" t="str">
        <f t="shared" ref="AT527:AT590" si="291">IF($M527="Oui",$C$4,IF($M527="Non",$C$6,"Remplir la colonne M"))</f>
        <v>Remplir la colonne M</v>
      </c>
      <c r="AU527" s="179" t="str">
        <f t="shared" si="277"/>
        <v>Remplir la colonne AS</v>
      </c>
      <c r="AV527" s="297" t="str">
        <f t="shared" ref="AV527:AV590" si="292">IF($I527="","Remplir la colonne I",IF($I527&lt;DATE(2022,7,1),0,IF($M527="oui",IF(AS527-$C$5-$S$7*1.3&lt;0,0,AS527-$C$5-$S$7*1.3),IF(AS527-$S$7*1.3&lt;0,0,AS527-$S$7*1.3))))</f>
        <v>Remplir la colonne I</v>
      </c>
      <c r="AW527" s="84" t="s">
        <v>64</v>
      </c>
      <c r="AX527" s="315" t="str">
        <f t="shared" si="278"/>
        <v>Remplir les termes C, P et TVA</v>
      </c>
      <c r="AY527" s="55"/>
      <c r="AZ527" s="65"/>
      <c r="BA527" s="56"/>
      <c r="BB527" s="48" t="s">
        <v>64</v>
      </c>
      <c r="BC527" s="99" t="str">
        <f t="shared" si="279"/>
        <v>Remplir la colonne AY ou BA</v>
      </c>
      <c r="BD527" s="103"/>
      <c r="BE527" s="173" t="str">
        <f t="shared" ref="BE527:BE590" si="293">IF($M527="Oui",$C$4,IF($M527="Non",$C$6,"Remplir la colonne M"))</f>
        <v>Remplir la colonne M</v>
      </c>
      <c r="BF527" s="179" t="str">
        <f t="shared" si="280"/>
        <v>Remplir la colonne BD</v>
      </c>
      <c r="BG527" s="297" t="str">
        <f t="shared" ref="BG527:BG590" si="294">IF($I527="","Remplir la colonne I",IF($I527&lt;DATE(2022,7,1),0,IF($M527="oui",IF(BD527-$C$5-$T$7*1.3&lt;0,0,BD527-$C$5-$T$7*1.3),IF(BD527-$T$7*1.3&lt;0,0,BD527-$T$7*1.3))))</f>
        <v>Remplir la colonne I</v>
      </c>
      <c r="BH527" s="84" t="s">
        <v>64</v>
      </c>
      <c r="BI527" s="315" t="str">
        <f t="shared" si="281"/>
        <v>Remplir les termes C, P et TVA</v>
      </c>
      <c r="BJ527" s="55"/>
      <c r="BK527" s="65"/>
      <c r="BL527" s="56"/>
      <c r="BM527" s="48" t="s">
        <v>64</v>
      </c>
      <c r="BN527" s="99" t="str">
        <f t="shared" si="282"/>
        <v>Remplir la colonne BJ ou BL</v>
      </c>
      <c r="BO527" s="103"/>
      <c r="BP527" s="173" t="str">
        <f t="shared" ref="BP527:BP590" si="295">IF($M527="Oui",$C$4,IF($M527="Non",$C$6,"Remplir la colonne M"))</f>
        <v>Remplir la colonne M</v>
      </c>
      <c r="BQ527" s="179" t="str">
        <f t="shared" si="283"/>
        <v>Remplir la colonne BO</v>
      </c>
      <c r="BR527" s="297" t="str">
        <f t="shared" ref="BR527:BR590" si="296">IF($I527="","Remplir la colonne I",IF($I527&lt;DATE(2022,7,1),0,IF($M527="oui",IF(BO527-$C$5-$U$7*1.3&lt;0,0,BO527-$C$5-$U$7*1.3),IF(BO527-$U$7*1.3&lt;0,0,BO527-$U$7*1.3))))</f>
        <v>Remplir la colonne I</v>
      </c>
      <c r="BS527" s="84" t="s">
        <v>64</v>
      </c>
      <c r="BT527" s="315" t="str">
        <f t="shared" si="284"/>
        <v>Remplir les termes C, P et TVA</v>
      </c>
      <c r="BU527" s="55"/>
      <c r="BV527" s="65"/>
      <c r="BW527" s="56"/>
      <c r="BX527" s="48" t="s">
        <v>64</v>
      </c>
      <c r="BY527" s="99" t="str">
        <f t="shared" si="285"/>
        <v>Remplir la colonne BU ou BW</v>
      </c>
      <c r="BZ527" s="103"/>
      <c r="CA527" s="173" t="str">
        <f t="shared" ref="CA527:CA590" si="297">IF($M527="Oui",$C$4,IF($M527="Non",$C$6,"Remplir la colonne M"))</f>
        <v>Remplir la colonne M</v>
      </c>
      <c r="CB527" s="179" t="str">
        <f t="shared" si="286"/>
        <v>Remplir la colonne BZ</v>
      </c>
      <c r="CC527" s="297" t="str">
        <f t="shared" ref="CC527:CC590" si="298">IF($I527="","Remplir la colonne I",IF($I527&lt;DATE(2022,7,1),0,IF($M527="oui",IF(BZ527-$C$5-$V$7*1.3&lt;0,0,BZ527-$C$5-$V$7*1.3),IF(BZ527-$V$7*1.3&lt;0,0,BZ527-$V$7*1.3))))</f>
        <v>Remplir la colonne I</v>
      </c>
      <c r="CD527" s="84" t="s">
        <v>64</v>
      </c>
      <c r="CE527" s="315" t="str">
        <f t="shared" si="287"/>
        <v>Remplir les termes C, P et TVA</v>
      </c>
      <c r="CF527" s="61" t="str">
        <f t="shared" si="268"/>
        <v>REMPLIR TYPE DE CLIENT</v>
      </c>
      <c r="CG527" s="107" t="str">
        <f t="shared" si="269"/>
        <v>Montant total de l'aide demandée non indiqué</v>
      </c>
      <c r="CH527" s="1"/>
      <c r="CI527" s="1"/>
      <c r="CJ527" s="1"/>
      <c r="CK527" s="1"/>
      <c r="CL527" s="1"/>
    </row>
    <row r="528" spans="1:90" x14ac:dyDescent="0.25">
      <c r="A528" s="51"/>
      <c r="B528" s="111"/>
      <c r="C528" s="111"/>
      <c r="D528" s="111"/>
      <c r="E528" s="111"/>
      <c r="F528" s="111"/>
      <c r="G528" s="132"/>
      <c r="H528" s="151"/>
      <c r="I528" s="299"/>
      <c r="J528" s="152"/>
      <c r="K528" s="153"/>
      <c r="L528" s="169"/>
      <c r="M528" s="39"/>
      <c r="N528" s="90"/>
      <c r="O528" s="39"/>
      <c r="P528" s="23"/>
      <c r="Q528" s="170">
        <f t="shared" si="266"/>
        <v>0</v>
      </c>
      <c r="R528" s="55"/>
      <c r="S528" s="65"/>
      <c r="T528" s="56"/>
      <c r="U528" s="48" t="s">
        <v>64</v>
      </c>
      <c r="V528" s="99" t="str">
        <f t="shared" si="270"/>
        <v>Remplir la colonne R ou T</v>
      </c>
      <c r="W528" s="103"/>
      <c r="X528" s="173" t="str">
        <f t="shared" si="267"/>
        <v>Remplir la colonne M</v>
      </c>
      <c r="Y528" s="179" t="str">
        <f t="shared" si="271"/>
        <v>Remplir la colonne W</v>
      </c>
      <c r="Z528" s="297" t="str">
        <f t="shared" si="288"/>
        <v>Remplir la colonne I</v>
      </c>
      <c r="AA528" s="84" t="s">
        <v>64</v>
      </c>
      <c r="AB528" s="315" t="str">
        <f t="shared" si="272"/>
        <v>Remplir les termes C, P et TVA</v>
      </c>
      <c r="AC528" s="55"/>
      <c r="AD528" s="65"/>
      <c r="AE528" s="56"/>
      <c r="AF528" s="48" t="s">
        <v>64</v>
      </c>
      <c r="AG528" s="99" t="str">
        <f t="shared" si="273"/>
        <v>Remplir la colonne AC ou AE</v>
      </c>
      <c r="AH528" s="103"/>
      <c r="AI528" s="173" t="str">
        <f t="shared" si="289"/>
        <v>Remplir la colonne M</v>
      </c>
      <c r="AJ528" s="179" t="str">
        <f t="shared" si="274"/>
        <v>Remplir la colonne AH</v>
      </c>
      <c r="AK528" s="297" t="str">
        <f t="shared" si="290"/>
        <v>Remplir la colonne I</v>
      </c>
      <c r="AL528" s="84" t="s">
        <v>64</v>
      </c>
      <c r="AM528" s="315" t="str">
        <f t="shared" si="275"/>
        <v>Remplir les termes C, P et TVA</v>
      </c>
      <c r="AN528" s="55"/>
      <c r="AO528" s="65"/>
      <c r="AP528" s="56"/>
      <c r="AQ528" s="48" t="s">
        <v>64</v>
      </c>
      <c r="AR528" s="99" t="str">
        <f t="shared" si="276"/>
        <v>Remplir la colonne AN ou AP</v>
      </c>
      <c r="AS528" s="103"/>
      <c r="AT528" s="173" t="str">
        <f t="shared" si="291"/>
        <v>Remplir la colonne M</v>
      </c>
      <c r="AU528" s="179" t="str">
        <f t="shared" si="277"/>
        <v>Remplir la colonne AS</v>
      </c>
      <c r="AV528" s="297" t="str">
        <f t="shared" si="292"/>
        <v>Remplir la colonne I</v>
      </c>
      <c r="AW528" s="84" t="s">
        <v>64</v>
      </c>
      <c r="AX528" s="315" t="str">
        <f t="shared" si="278"/>
        <v>Remplir les termes C, P et TVA</v>
      </c>
      <c r="AY528" s="55"/>
      <c r="AZ528" s="65"/>
      <c r="BA528" s="56"/>
      <c r="BB528" s="48" t="s">
        <v>64</v>
      </c>
      <c r="BC528" s="99" t="str">
        <f t="shared" si="279"/>
        <v>Remplir la colonne AY ou BA</v>
      </c>
      <c r="BD528" s="103"/>
      <c r="BE528" s="173" t="str">
        <f t="shared" si="293"/>
        <v>Remplir la colonne M</v>
      </c>
      <c r="BF528" s="179" t="str">
        <f t="shared" si="280"/>
        <v>Remplir la colonne BD</v>
      </c>
      <c r="BG528" s="297" t="str">
        <f t="shared" si="294"/>
        <v>Remplir la colonne I</v>
      </c>
      <c r="BH528" s="84" t="s">
        <v>64</v>
      </c>
      <c r="BI528" s="315" t="str">
        <f t="shared" si="281"/>
        <v>Remplir les termes C, P et TVA</v>
      </c>
      <c r="BJ528" s="55"/>
      <c r="BK528" s="65"/>
      <c r="BL528" s="56"/>
      <c r="BM528" s="48" t="s">
        <v>64</v>
      </c>
      <c r="BN528" s="99" t="str">
        <f t="shared" si="282"/>
        <v>Remplir la colonne BJ ou BL</v>
      </c>
      <c r="BO528" s="103"/>
      <c r="BP528" s="173" t="str">
        <f t="shared" si="295"/>
        <v>Remplir la colonne M</v>
      </c>
      <c r="BQ528" s="179" t="str">
        <f t="shared" si="283"/>
        <v>Remplir la colonne BO</v>
      </c>
      <c r="BR528" s="297" t="str">
        <f t="shared" si="296"/>
        <v>Remplir la colonne I</v>
      </c>
      <c r="BS528" s="84" t="s">
        <v>64</v>
      </c>
      <c r="BT528" s="315" t="str">
        <f t="shared" si="284"/>
        <v>Remplir les termes C, P et TVA</v>
      </c>
      <c r="BU528" s="55"/>
      <c r="BV528" s="65"/>
      <c r="BW528" s="56"/>
      <c r="BX528" s="48" t="s">
        <v>64</v>
      </c>
      <c r="BY528" s="99" t="str">
        <f t="shared" si="285"/>
        <v>Remplir la colonne BU ou BW</v>
      </c>
      <c r="BZ528" s="103"/>
      <c r="CA528" s="173" t="str">
        <f t="shared" si="297"/>
        <v>Remplir la colonne M</v>
      </c>
      <c r="CB528" s="179" t="str">
        <f t="shared" si="286"/>
        <v>Remplir la colonne BZ</v>
      </c>
      <c r="CC528" s="297" t="str">
        <f t="shared" si="298"/>
        <v>Remplir la colonne I</v>
      </c>
      <c r="CD528" s="84" t="s">
        <v>64</v>
      </c>
      <c r="CE528" s="315" t="str">
        <f t="shared" si="287"/>
        <v>Remplir les termes C, P et TVA</v>
      </c>
      <c r="CF528" s="61" t="str">
        <f t="shared" si="268"/>
        <v>REMPLIR TYPE DE CLIENT</v>
      </c>
      <c r="CG528" s="107" t="str">
        <f t="shared" si="269"/>
        <v>Montant total de l'aide demandée non indiqué</v>
      </c>
      <c r="CH528" s="1"/>
      <c r="CI528" s="1"/>
      <c r="CJ528" s="1"/>
      <c r="CK528" s="1"/>
      <c r="CL528" s="1"/>
    </row>
    <row r="529" spans="1:90" x14ac:dyDescent="0.25">
      <c r="A529" s="51"/>
      <c r="B529" s="111"/>
      <c r="C529" s="111"/>
      <c r="D529" s="111"/>
      <c r="E529" s="111"/>
      <c r="F529" s="111"/>
      <c r="G529" s="132"/>
      <c r="H529" s="151"/>
      <c r="I529" s="299"/>
      <c r="J529" s="152"/>
      <c r="K529" s="153"/>
      <c r="L529" s="169"/>
      <c r="M529" s="39"/>
      <c r="N529" s="90"/>
      <c r="O529" s="39"/>
      <c r="P529" s="23"/>
      <c r="Q529" s="170">
        <f t="shared" si="266"/>
        <v>0</v>
      </c>
      <c r="R529" s="55"/>
      <c r="S529" s="65"/>
      <c r="T529" s="56"/>
      <c r="U529" s="48" t="s">
        <v>64</v>
      </c>
      <c r="V529" s="99" t="str">
        <f t="shared" si="270"/>
        <v>Remplir la colonne R ou T</v>
      </c>
      <c r="W529" s="103"/>
      <c r="X529" s="173" t="str">
        <f t="shared" si="267"/>
        <v>Remplir la colonne M</v>
      </c>
      <c r="Y529" s="179" t="str">
        <f t="shared" si="271"/>
        <v>Remplir la colonne W</v>
      </c>
      <c r="Z529" s="297" t="str">
        <f t="shared" si="288"/>
        <v>Remplir la colonne I</v>
      </c>
      <c r="AA529" s="84" t="s">
        <v>64</v>
      </c>
      <c r="AB529" s="315" t="str">
        <f t="shared" si="272"/>
        <v>Remplir les termes C, P et TVA</v>
      </c>
      <c r="AC529" s="55"/>
      <c r="AD529" s="65"/>
      <c r="AE529" s="56"/>
      <c r="AF529" s="48" t="s">
        <v>64</v>
      </c>
      <c r="AG529" s="99" t="str">
        <f t="shared" si="273"/>
        <v>Remplir la colonne AC ou AE</v>
      </c>
      <c r="AH529" s="103"/>
      <c r="AI529" s="173" t="str">
        <f t="shared" si="289"/>
        <v>Remplir la colonne M</v>
      </c>
      <c r="AJ529" s="179" t="str">
        <f t="shared" si="274"/>
        <v>Remplir la colonne AH</v>
      </c>
      <c r="AK529" s="297" t="str">
        <f t="shared" si="290"/>
        <v>Remplir la colonne I</v>
      </c>
      <c r="AL529" s="84" t="s">
        <v>64</v>
      </c>
      <c r="AM529" s="315" t="str">
        <f t="shared" si="275"/>
        <v>Remplir les termes C, P et TVA</v>
      </c>
      <c r="AN529" s="55"/>
      <c r="AO529" s="65"/>
      <c r="AP529" s="56"/>
      <c r="AQ529" s="48" t="s">
        <v>64</v>
      </c>
      <c r="AR529" s="99" t="str">
        <f t="shared" si="276"/>
        <v>Remplir la colonne AN ou AP</v>
      </c>
      <c r="AS529" s="103"/>
      <c r="AT529" s="173" t="str">
        <f t="shared" si="291"/>
        <v>Remplir la colonne M</v>
      </c>
      <c r="AU529" s="179" t="str">
        <f t="shared" si="277"/>
        <v>Remplir la colonne AS</v>
      </c>
      <c r="AV529" s="297" t="str">
        <f t="shared" si="292"/>
        <v>Remplir la colonne I</v>
      </c>
      <c r="AW529" s="84" t="s">
        <v>64</v>
      </c>
      <c r="AX529" s="315" t="str">
        <f t="shared" si="278"/>
        <v>Remplir les termes C, P et TVA</v>
      </c>
      <c r="AY529" s="55"/>
      <c r="AZ529" s="65"/>
      <c r="BA529" s="56"/>
      <c r="BB529" s="48" t="s">
        <v>64</v>
      </c>
      <c r="BC529" s="99" t="str">
        <f t="shared" si="279"/>
        <v>Remplir la colonne AY ou BA</v>
      </c>
      <c r="BD529" s="103"/>
      <c r="BE529" s="173" t="str">
        <f t="shared" si="293"/>
        <v>Remplir la colonne M</v>
      </c>
      <c r="BF529" s="179" t="str">
        <f t="shared" si="280"/>
        <v>Remplir la colonne BD</v>
      </c>
      <c r="BG529" s="297" t="str">
        <f t="shared" si="294"/>
        <v>Remplir la colonne I</v>
      </c>
      <c r="BH529" s="84" t="s">
        <v>64</v>
      </c>
      <c r="BI529" s="315" t="str">
        <f t="shared" si="281"/>
        <v>Remplir les termes C, P et TVA</v>
      </c>
      <c r="BJ529" s="55"/>
      <c r="BK529" s="65"/>
      <c r="BL529" s="56"/>
      <c r="BM529" s="48" t="s">
        <v>64</v>
      </c>
      <c r="BN529" s="99" t="str">
        <f t="shared" si="282"/>
        <v>Remplir la colonne BJ ou BL</v>
      </c>
      <c r="BO529" s="103"/>
      <c r="BP529" s="173" t="str">
        <f t="shared" si="295"/>
        <v>Remplir la colonne M</v>
      </c>
      <c r="BQ529" s="179" t="str">
        <f t="shared" si="283"/>
        <v>Remplir la colonne BO</v>
      </c>
      <c r="BR529" s="297" t="str">
        <f t="shared" si="296"/>
        <v>Remplir la colonne I</v>
      </c>
      <c r="BS529" s="84" t="s">
        <v>64</v>
      </c>
      <c r="BT529" s="315" t="str">
        <f t="shared" si="284"/>
        <v>Remplir les termes C, P et TVA</v>
      </c>
      <c r="BU529" s="55"/>
      <c r="BV529" s="65"/>
      <c r="BW529" s="56"/>
      <c r="BX529" s="48" t="s">
        <v>64</v>
      </c>
      <c r="BY529" s="99" t="str">
        <f t="shared" si="285"/>
        <v>Remplir la colonne BU ou BW</v>
      </c>
      <c r="BZ529" s="103"/>
      <c r="CA529" s="173" t="str">
        <f t="shared" si="297"/>
        <v>Remplir la colonne M</v>
      </c>
      <c r="CB529" s="179" t="str">
        <f t="shared" si="286"/>
        <v>Remplir la colonne BZ</v>
      </c>
      <c r="CC529" s="297" t="str">
        <f t="shared" si="298"/>
        <v>Remplir la colonne I</v>
      </c>
      <c r="CD529" s="84" t="s">
        <v>64</v>
      </c>
      <c r="CE529" s="315" t="str">
        <f t="shared" si="287"/>
        <v>Remplir les termes C, P et TVA</v>
      </c>
      <c r="CF529" s="61" t="str">
        <f t="shared" si="268"/>
        <v>REMPLIR TYPE DE CLIENT</v>
      </c>
      <c r="CG529" s="107" t="str">
        <f t="shared" si="269"/>
        <v>Montant total de l'aide demandée non indiqué</v>
      </c>
      <c r="CH529" s="1"/>
      <c r="CI529" s="1"/>
      <c r="CJ529" s="1"/>
      <c r="CK529" s="1"/>
      <c r="CL529" s="1"/>
    </row>
    <row r="530" spans="1:90" x14ac:dyDescent="0.25">
      <c r="A530" s="51"/>
      <c r="B530" s="111"/>
      <c r="C530" s="111"/>
      <c r="D530" s="111"/>
      <c r="E530" s="111"/>
      <c r="F530" s="111"/>
      <c r="G530" s="132"/>
      <c r="H530" s="151"/>
      <c r="I530" s="299"/>
      <c r="J530" s="152"/>
      <c r="K530" s="153"/>
      <c r="L530" s="169"/>
      <c r="M530" s="39"/>
      <c r="N530" s="90"/>
      <c r="O530" s="39"/>
      <c r="P530" s="23"/>
      <c r="Q530" s="170">
        <f t="shared" si="266"/>
        <v>0</v>
      </c>
      <c r="R530" s="55"/>
      <c r="S530" s="65"/>
      <c r="T530" s="56"/>
      <c r="U530" s="48" t="s">
        <v>64</v>
      </c>
      <c r="V530" s="99" t="str">
        <f t="shared" si="270"/>
        <v>Remplir la colonne R ou T</v>
      </c>
      <c r="W530" s="103"/>
      <c r="X530" s="173" t="str">
        <f t="shared" si="267"/>
        <v>Remplir la colonne M</v>
      </c>
      <c r="Y530" s="179" t="str">
        <f t="shared" si="271"/>
        <v>Remplir la colonne W</v>
      </c>
      <c r="Z530" s="297" t="str">
        <f t="shared" si="288"/>
        <v>Remplir la colonne I</v>
      </c>
      <c r="AA530" s="84" t="s">
        <v>64</v>
      </c>
      <c r="AB530" s="315" t="str">
        <f t="shared" si="272"/>
        <v>Remplir les termes C, P et TVA</v>
      </c>
      <c r="AC530" s="55"/>
      <c r="AD530" s="65"/>
      <c r="AE530" s="56"/>
      <c r="AF530" s="48" t="s">
        <v>64</v>
      </c>
      <c r="AG530" s="99" t="str">
        <f t="shared" si="273"/>
        <v>Remplir la colonne AC ou AE</v>
      </c>
      <c r="AH530" s="103"/>
      <c r="AI530" s="173" t="str">
        <f t="shared" si="289"/>
        <v>Remplir la colonne M</v>
      </c>
      <c r="AJ530" s="179" t="str">
        <f t="shared" si="274"/>
        <v>Remplir la colonne AH</v>
      </c>
      <c r="AK530" s="297" t="str">
        <f t="shared" si="290"/>
        <v>Remplir la colonne I</v>
      </c>
      <c r="AL530" s="84" t="s">
        <v>64</v>
      </c>
      <c r="AM530" s="315" t="str">
        <f t="shared" si="275"/>
        <v>Remplir les termes C, P et TVA</v>
      </c>
      <c r="AN530" s="55"/>
      <c r="AO530" s="65"/>
      <c r="AP530" s="56"/>
      <c r="AQ530" s="48" t="s">
        <v>64</v>
      </c>
      <c r="AR530" s="99" t="str">
        <f t="shared" si="276"/>
        <v>Remplir la colonne AN ou AP</v>
      </c>
      <c r="AS530" s="103"/>
      <c r="AT530" s="173" t="str">
        <f t="shared" si="291"/>
        <v>Remplir la colonne M</v>
      </c>
      <c r="AU530" s="179" t="str">
        <f t="shared" si="277"/>
        <v>Remplir la colonne AS</v>
      </c>
      <c r="AV530" s="297" t="str">
        <f t="shared" si="292"/>
        <v>Remplir la colonne I</v>
      </c>
      <c r="AW530" s="84" t="s">
        <v>64</v>
      </c>
      <c r="AX530" s="315" t="str">
        <f t="shared" si="278"/>
        <v>Remplir les termes C, P et TVA</v>
      </c>
      <c r="AY530" s="55"/>
      <c r="AZ530" s="65"/>
      <c r="BA530" s="56"/>
      <c r="BB530" s="48" t="s">
        <v>64</v>
      </c>
      <c r="BC530" s="99" t="str">
        <f t="shared" si="279"/>
        <v>Remplir la colonne AY ou BA</v>
      </c>
      <c r="BD530" s="103"/>
      <c r="BE530" s="173" t="str">
        <f t="shared" si="293"/>
        <v>Remplir la colonne M</v>
      </c>
      <c r="BF530" s="179" t="str">
        <f t="shared" si="280"/>
        <v>Remplir la colonne BD</v>
      </c>
      <c r="BG530" s="297" t="str">
        <f t="shared" si="294"/>
        <v>Remplir la colonne I</v>
      </c>
      <c r="BH530" s="84" t="s">
        <v>64</v>
      </c>
      <c r="BI530" s="315" t="str">
        <f t="shared" si="281"/>
        <v>Remplir les termes C, P et TVA</v>
      </c>
      <c r="BJ530" s="55"/>
      <c r="BK530" s="65"/>
      <c r="BL530" s="56"/>
      <c r="BM530" s="48" t="s">
        <v>64</v>
      </c>
      <c r="BN530" s="99" t="str">
        <f t="shared" si="282"/>
        <v>Remplir la colonne BJ ou BL</v>
      </c>
      <c r="BO530" s="103"/>
      <c r="BP530" s="173" t="str">
        <f t="shared" si="295"/>
        <v>Remplir la colonne M</v>
      </c>
      <c r="BQ530" s="179" t="str">
        <f t="shared" si="283"/>
        <v>Remplir la colonne BO</v>
      </c>
      <c r="BR530" s="297" t="str">
        <f t="shared" si="296"/>
        <v>Remplir la colonne I</v>
      </c>
      <c r="BS530" s="84" t="s">
        <v>64</v>
      </c>
      <c r="BT530" s="315" t="str">
        <f t="shared" si="284"/>
        <v>Remplir les termes C, P et TVA</v>
      </c>
      <c r="BU530" s="55"/>
      <c r="BV530" s="65"/>
      <c r="BW530" s="56"/>
      <c r="BX530" s="48" t="s">
        <v>64</v>
      </c>
      <c r="BY530" s="99" t="str">
        <f t="shared" si="285"/>
        <v>Remplir la colonne BU ou BW</v>
      </c>
      <c r="BZ530" s="103"/>
      <c r="CA530" s="173" t="str">
        <f t="shared" si="297"/>
        <v>Remplir la colonne M</v>
      </c>
      <c r="CB530" s="179" t="str">
        <f t="shared" si="286"/>
        <v>Remplir la colonne BZ</v>
      </c>
      <c r="CC530" s="297" t="str">
        <f t="shared" si="298"/>
        <v>Remplir la colonne I</v>
      </c>
      <c r="CD530" s="84" t="s">
        <v>64</v>
      </c>
      <c r="CE530" s="315" t="str">
        <f t="shared" si="287"/>
        <v>Remplir les termes C, P et TVA</v>
      </c>
      <c r="CF530" s="61" t="str">
        <f t="shared" si="268"/>
        <v>REMPLIR TYPE DE CLIENT</v>
      </c>
      <c r="CG530" s="107" t="str">
        <f t="shared" si="269"/>
        <v>Montant total de l'aide demandée non indiqué</v>
      </c>
      <c r="CH530" s="1"/>
      <c r="CI530" s="1"/>
      <c r="CJ530" s="1"/>
      <c r="CK530" s="1"/>
      <c r="CL530" s="1"/>
    </row>
    <row r="531" spans="1:90" x14ac:dyDescent="0.25">
      <c r="A531" s="51"/>
      <c r="B531" s="111"/>
      <c r="C531" s="111"/>
      <c r="D531" s="111"/>
      <c r="E531" s="111"/>
      <c r="F531" s="111"/>
      <c r="G531" s="132"/>
      <c r="H531" s="151"/>
      <c r="I531" s="299"/>
      <c r="J531" s="152"/>
      <c r="K531" s="153"/>
      <c r="L531" s="169"/>
      <c r="M531" s="39"/>
      <c r="N531" s="90"/>
      <c r="O531" s="39"/>
      <c r="P531" s="23"/>
      <c r="Q531" s="170">
        <f t="shared" si="266"/>
        <v>0</v>
      </c>
      <c r="R531" s="55"/>
      <c r="S531" s="65"/>
      <c r="T531" s="56"/>
      <c r="U531" s="48" t="s">
        <v>64</v>
      </c>
      <c r="V531" s="99" t="str">
        <f t="shared" si="270"/>
        <v>Remplir la colonne R ou T</v>
      </c>
      <c r="W531" s="103"/>
      <c r="X531" s="173" t="str">
        <f t="shared" si="267"/>
        <v>Remplir la colonne M</v>
      </c>
      <c r="Y531" s="179" t="str">
        <f t="shared" si="271"/>
        <v>Remplir la colonne W</v>
      </c>
      <c r="Z531" s="297" t="str">
        <f t="shared" si="288"/>
        <v>Remplir la colonne I</v>
      </c>
      <c r="AA531" s="84" t="s">
        <v>64</v>
      </c>
      <c r="AB531" s="315" t="str">
        <f t="shared" si="272"/>
        <v>Remplir les termes C, P et TVA</v>
      </c>
      <c r="AC531" s="55"/>
      <c r="AD531" s="65"/>
      <c r="AE531" s="56"/>
      <c r="AF531" s="48" t="s">
        <v>64</v>
      </c>
      <c r="AG531" s="99" t="str">
        <f t="shared" si="273"/>
        <v>Remplir la colonne AC ou AE</v>
      </c>
      <c r="AH531" s="103"/>
      <c r="AI531" s="173" t="str">
        <f t="shared" si="289"/>
        <v>Remplir la colonne M</v>
      </c>
      <c r="AJ531" s="179" t="str">
        <f t="shared" si="274"/>
        <v>Remplir la colonne AH</v>
      </c>
      <c r="AK531" s="297" t="str">
        <f t="shared" si="290"/>
        <v>Remplir la colonne I</v>
      </c>
      <c r="AL531" s="84" t="s">
        <v>64</v>
      </c>
      <c r="AM531" s="315" t="str">
        <f t="shared" si="275"/>
        <v>Remplir les termes C, P et TVA</v>
      </c>
      <c r="AN531" s="55"/>
      <c r="AO531" s="65"/>
      <c r="AP531" s="56"/>
      <c r="AQ531" s="48" t="s">
        <v>64</v>
      </c>
      <c r="AR531" s="99" t="str">
        <f t="shared" si="276"/>
        <v>Remplir la colonne AN ou AP</v>
      </c>
      <c r="AS531" s="103"/>
      <c r="AT531" s="173" t="str">
        <f t="shared" si="291"/>
        <v>Remplir la colonne M</v>
      </c>
      <c r="AU531" s="179" t="str">
        <f t="shared" si="277"/>
        <v>Remplir la colonne AS</v>
      </c>
      <c r="AV531" s="297" t="str">
        <f t="shared" si="292"/>
        <v>Remplir la colonne I</v>
      </c>
      <c r="AW531" s="84" t="s">
        <v>64</v>
      </c>
      <c r="AX531" s="315" t="str">
        <f t="shared" si="278"/>
        <v>Remplir les termes C, P et TVA</v>
      </c>
      <c r="AY531" s="55"/>
      <c r="AZ531" s="65"/>
      <c r="BA531" s="56"/>
      <c r="BB531" s="48" t="s">
        <v>64</v>
      </c>
      <c r="BC531" s="99" t="str">
        <f t="shared" si="279"/>
        <v>Remplir la colonne AY ou BA</v>
      </c>
      <c r="BD531" s="103"/>
      <c r="BE531" s="173" t="str">
        <f t="shared" si="293"/>
        <v>Remplir la colonne M</v>
      </c>
      <c r="BF531" s="179" t="str">
        <f t="shared" si="280"/>
        <v>Remplir la colonne BD</v>
      </c>
      <c r="BG531" s="297" t="str">
        <f t="shared" si="294"/>
        <v>Remplir la colonne I</v>
      </c>
      <c r="BH531" s="84" t="s">
        <v>64</v>
      </c>
      <c r="BI531" s="315" t="str">
        <f t="shared" si="281"/>
        <v>Remplir les termes C, P et TVA</v>
      </c>
      <c r="BJ531" s="55"/>
      <c r="BK531" s="65"/>
      <c r="BL531" s="56"/>
      <c r="BM531" s="48" t="s">
        <v>64</v>
      </c>
      <c r="BN531" s="99" t="str">
        <f t="shared" si="282"/>
        <v>Remplir la colonne BJ ou BL</v>
      </c>
      <c r="BO531" s="103"/>
      <c r="BP531" s="173" t="str">
        <f t="shared" si="295"/>
        <v>Remplir la colonne M</v>
      </c>
      <c r="BQ531" s="179" t="str">
        <f t="shared" si="283"/>
        <v>Remplir la colonne BO</v>
      </c>
      <c r="BR531" s="297" t="str">
        <f t="shared" si="296"/>
        <v>Remplir la colonne I</v>
      </c>
      <c r="BS531" s="84" t="s">
        <v>64</v>
      </c>
      <c r="BT531" s="315" t="str">
        <f t="shared" si="284"/>
        <v>Remplir les termes C, P et TVA</v>
      </c>
      <c r="BU531" s="55"/>
      <c r="BV531" s="65"/>
      <c r="BW531" s="56"/>
      <c r="BX531" s="48" t="s">
        <v>64</v>
      </c>
      <c r="BY531" s="99" t="str">
        <f t="shared" si="285"/>
        <v>Remplir la colonne BU ou BW</v>
      </c>
      <c r="BZ531" s="103"/>
      <c r="CA531" s="173" t="str">
        <f t="shared" si="297"/>
        <v>Remplir la colonne M</v>
      </c>
      <c r="CB531" s="179" t="str">
        <f t="shared" si="286"/>
        <v>Remplir la colonne BZ</v>
      </c>
      <c r="CC531" s="297" t="str">
        <f t="shared" si="298"/>
        <v>Remplir la colonne I</v>
      </c>
      <c r="CD531" s="84" t="s">
        <v>64</v>
      </c>
      <c r="CE531" s="315" t="str">
        <f t="shared" si="287"/>
        <v>Remplir les termes C, P et TVA</v>
      </c>
      <c r="CF531" s="61" t="str">
        <f t="shared" si="268"/>
        <v>REMPLIR TYPE DE CLIENT</v>
      </c>
      <c r="CG531" s="107" t="str">
        <f t="shared" si="269"/>
        <v>Montant total de l'aide demandée non indiqué</v>
      </c>
      <c r="CH531" s="1"/>
      <c r="CI531" s="1"/>
      <c r="CJ531" s="1"/>
      <c r="CK531" s="1"/>
      <c r="CL531" s="1"/>
    </row>
    <row r="532" spans="1:90" x14ac:dyDescent="0.25">
      <c r="A532" s="51"/>
      <c r="B532" s="111"/>
      <c r="C532" s="111"/>
      <c r="D532" s="111"/>
      <c r="E532" s="111"/>
      <c r="F532" s="111"/>
      <c r="G532" s="132"/>
      <c r="H532" s="151"/>
      <c r="I532" s="299"/>
      <c r="J532" s="152"/>
      <c r="K532" s="153"/>
      <c r="L532" s="169"/>
      <c r="M532" s="39"/>
      <c r="N532" s="90"/>
      <c r="O532" s="39"/>
      <c r="P532" s="23"/>
      <c r="Q532" s="170">
        <f t="shared" si="266"/>
        <v>0</v>
      </c>
      <c r="R532" s="55"/>
      <c r="S532" s="65"/>
      <c r="T532" s="56"/>
      <c r="U532" s="48" t="s">
        <v>64</v>
      </c>
      <c r="V532" s="99" t="str">
        <f t="shared" si="270"/>
        <v>Remplir la colonne R ou T</v>
      </c>
      <c r="W532" s="103"/>
      <c r="X532" s="173" t="str">
        <f t="shared" si="267"/>
        <v>Remplir la colonne M</v>
      </c>
      <c r="Y532" s="179" t="str">
        <f t="shared" si="271"/>
        <v>Remplir la colonne W</v>
      </c>
      <c r="Z532" s="297" t="str">
        <f t="shared" si="288"/>
        <v>Remplir la colonne I</v>
      </c>
      <c r="AA532" s="84" t="s">
        <v>64</v>
      </c>
      <c r="AB532" s="315" t="str">
        <f t="shared" si="272"/>
        <v>Remplir les termes C, P et TVA</v>
      </c>
      <c r="AC532" s="55"/>
      <c r="AD532" s="65"/>
      <c r="AE532" s="56"/>
      <c r="AF532" s="48" t="s">
        <v>64</v>
      </c>
      <c r="AG532" s="99" t="str">
        <f t="shared" si="273"/>
        <v>Remplir la colonne AC ou AE</v>
      </c>
      <c r="AH532" s="103"/>
      <c r="AI532" s="173" t="str">
        <f t="shared" si="289"/>
        <v>Remplir la colonne M</v>
      </c>
      <c r="AJ532" s="179" t="str">
        <f t="shared" si="274"/>
        <v>Remplir la colonne AH</v>
      </c>
      <c r="AK532" s="297" t="str">
        <f t="shared" si="290"/>
        <v>Remplir la colonne I</v>
      </c>
      <c r="AL532" s="84" t="s">
        <v>64</v>
      </c>
      <c r="AM532" s="315" t="str">
        <f t="shared" si="275"/>
        <v>Remplir les termes C, P et TVA</v>
      </c>
      <c r="AN532" s="55"/>
      <c r="AO532" s="65"/>
      <c r="AP532" s="56"/>
      <c r="AQ532" s="48" t="s">
        <v>64</v>
      </c>
      <c r="AR532" s="99" t="str">
        <f t="shared" si="276"/>
        <v>Remplir la colonne AN ou AP</v>
      </c>
      <c r="AS532" s="103"/>
      <c r="AT532" s="173" t="str">
        <f t="shared" si="291"/>
        <v>Remplir la colonne M</v>
      </c>
      <c r="AU532" s="179" t="str">
        <f t="shared" si="277"/>
        <v>Remplir la colonne AS</v>
      </c>
      <c r="AV532" s="297" t="str">
        <f t="shared" si="292"/>
        <v>Remplir la colonne I</v>
      </c>
      <c r="AW532" s="84" t="s">
        <v>64</v>
      </c>
      <c r="AX532" s="315" t="str">
        <f t="shared" si="278"/>
        <v>Remplir les termes C, P et TVA</v>
      </c>
      <c r="AY532" s="55"/>
      <c r="AZ532" s="65"/>
      <c r="BA532" s="56"/>
      <c r="BB532" s="48" t="s">
        <v>64</v>
      </c>
      <c r="BC532" s="99" t="str">
        <f t="shared" si="279"/>
        <v>Remplir la colonne AY ou BA</v>
      </c>
      <c r="BD532" s="103"/>
      <c r="BE532" s="173" t="str">
        <f t="shared" si="293"/>
        <v>Remplir la colonne M</v>
      </c>
      <c r="BF532" s="179" t="str">
        <f t="shared" si="280"/>
        <v>Remplir la colonne BD</v>
      </c>
      <c r="BG532" s="297" t="str">
        <f t="shared" si="294"/>
        <v>Remplir la colonne I</v>
      </c>
      <c r="BH532" s="84" t="s">
        <v>64</v>
      </c>
      <c r="BI532" s="315" t="str">
        <f t="shared" si="281"/>
        <v>Remplir les termes C, P et TVA</v>
      </c>
      <c r="BJ532" s="55"/>
      <c r="BK532" s="65"/>
      <c r="BL532" s="56"/>
      <c r="BM532" s="48" t="s">
        <v>64</v>
      </c>
      <c r="BN532" s="99" t="str">
        <f t="shared" si="282"/>
        <v>Remplir la colonne BJ ou BL</v>
      </c>
      <c r="BO532" s="103"/>
      <c r="BP532" s="173" t="str">
        <f t="shared" si="295"/>
        <v>Remplir la colonne M</v>
      </c>
      <c r="BQ532" s="179" t="str">
        <f t="shared" si="283"/>
        <v>Remplir la colonne BO</v>
      </c>
      <c r="BR532" s="297" t="str">
        <f t="shared" si="296"/>
        <v>Remplir la colonne I</v>
      </c>
      <c r="BS532" s="84" t="s">
        <v>64</v>
      </c>
      <c r="BT532" s="315" t="str">
        <f t="shared" si="284"/>
        <v>Remplir les termes C, P et TVA</v>
      </c>
      <c r="BU532" s="55"/>
      <c r="BV532" s="65"/>
      <c r="BW532" s="56"/>
      <c r="BX532" s="48" t="s">
        <v>64</v>
      </c>
      <c r="BY532" s="99" t="str">
        <f t="shared" si="285"/>
        <v>Remplir la colonne BU ou BW</v>
      </c>
      <c r="BZ532" s="103"/>
      <c r="CA532" s="173" t="str">
        <f t="shared" si="297"/>
        <v>Remplir la colonne M</v>
      </c>
      <c r="CB532" s="179" t="str">
        <f t="shared" si="286"/>
        <v>Remplir la colonne BZ</v>
      </c>
      <c r="CC532" s="297" t="str">
        <f t="shared" si="298"/>
        <v>Remplir la colonne I</v>
      </c>
      <c r="CD532" s="84" t="s">
        <v>64</v>
      </c>
      <c r="CE532" s="315" t="str">
        <f t="shared" si="287"/>
        <v>Remplir les termes C, P et TVA</v>
      </c>
      <c r="CF532" s="61" t="str">
        <f t="shared" si="268"/>
        <v>REMPLIR TYPE DE CLIENT</v>
      </c>
      <c r="CG532" s="107" t="str">
        <f t="shared" si="269"/>
        <v>Montant total de l'aide demandée non indiqué</v>
      </c>
      <c r="CH532" s="1"/>
      <c r="CI532" s="1"/>
      <c r="CJ532" s="1"/>
      <c r="CK532" s="1"/>
      <c r="CL532" s="1"/>
    </row>
    <row r="533" spans="1:90" x14ac:dyDescent="0.25">
      <c r="A533" s="51"/>
      <c r="B533" s="111"/>
      <c r="C533" s="111"/>
      <c r="D533" s="111"/>
      <c r="E533" s="111"/>
      <c r="F533" s="111"/>
      <c r="G533" s="132"/>
      <c r="H533" s="151"/>
      <c r="I533" s="299"/>
      <c r="J533" s="152"/>
      <c r="K533" s="153"/>
      <c r="L533" s="169"/>
      <c r="M533" s="39"/>
      <c r="N533" s="90"/>
      <c r="O533" s="39"/>
      <c r="P533" s="23"/>
      <c r="Q533" s="170">
        <f t="shared" si="266"/>
        <v>0</v>
      </c>
      <c r="R533" s="55"/>
      <c r="S533" s="65"/>
      <c r="T533" s="56"/>
      <c r="U533" s="48" t="s">
        <v>64</v>
      </c>
      <c r="V533" s="99" t="str">
        <f t="shared" si="270"/>
        <v>Remplir la colonne R ou T</v>
      </c>
      <c r="W533" s="103"/>
      <c r="X533" s="173" t="str">
        <f t="shared" si="267"/>
        <v>Remplir la colonne M</v>
      </c>
      <c r="Y533" s="179" t="str">
        <f t="shared" si="271"/>
        <v>Remplir la colonne W</v>
      </c>
      <c r="Z533" s="297" t="str">
        <f t="shared" si="288"/>
        <v>Remplir la colonne I</v>
      </c>
      <c r="AA533" s="84" t="s">
        <v>64</v>
      </c>
      <c r="AB533" s="315" t="str">
        <f t="shared" si="272"/>
        <v>Remplir les termes C, P et TVA</v>
      </c>
      <c r="AC533" s="55"/>
      <c r="AD533" s="65"/>
      <c r="AE533" s="56"/>
      <c r="AF533" s="48" t="s">
        <v>64</v>
      </c>
      <c r="AG533" s="99" t="str">
        <f t="shared" si="273"/>
        <v>Remplir la colonne AC ou AE</v>
      </c>
      <c r="AH533" s="103"/>
      <c r="AI533" s="173" t="str">
        <f t="shared" si="289"/>
        <v>Remplir la colonne M</v>
      </c>
      <c r="AJ533" s="179" t="str">
        <f t="shared" si="274"/>
        <v>Remplir la colonne AH</v>
      </c>
      <c r="AK533" s="297" t="str">
        <f t="shared" si="290"/>
        <v>Remplir la colonne I</v>
      </c>
      <c r="AL533" s="84" t="s">
        <v>64</v>
      </c>
      <c r="AM533" s="315" t="str">
        <f t="shared" si="275"/>
        <v>Remplir les termes C, P et TVA</v>
      </c>
      <c r="AN533" s="55"/>
      <c r="AO533" s="65"/>
      <c r="AP533" s="56"/>
      <c r="AQ533" s="48" t="s">
        <v>64</v>
      </c>
      <c r="AR533" s="99" t="str">
        <f t="shared" si="276"/>
        <v>Remplir la colonne AN ou AP</v>
      </c>
      <c r="AS533" s="103"/>
      <c r="AT533" s="173" t="str">
        <f t="shared" si="291"/>
        <v>Remplir la colonne M</v>
      </c>
      <c r="AU533" s="179" t="str">
        <f t="shared" si="277"/>
        <v>Remplir la colonne AS</v>
      </c>
      <c r="AV533" s="297" t="str">
        <f t="shared" si="292"/>
        <v>Remplir la colonne I</v>
      </c>
      <c r="AW533" s="84" t="s">
        <v>64</v>
      </c>
      <c r="AX533" s="315" t="str">
        <f t="shared" si="278"/>
        <v>Remplir les termes C, P et TVA</v>
      </c>
      <c r="AY533" s="55"/>
      <c r="AZ533" s="65"/>
      <c r="BA533" s="56"/>
      <c r="BB533" s="48" t="s">
        <v>64</v>
      </c>
      <c r="BC533" s="99" t="str">
        <f t="shared" si="279"/>
        <v>Remplir la colonne AY ou BA</v>
      </c>
      <c r="BD533" s="103"/>
      <c r="BE533" s="173" t="str">
        <f t="shared" si="293"/>
        <v>Remplir la colonne M</v>
      </c>
      <c r="BF533" s="179" t="str">
        <f t="shared" si="280"/>
        <v>Remplir la colonne BD</v>
      </c>
      <c r="BG533" s="297" t="str">
        <f t="shared" si="294"/>
        <v>Remplir la colonne I</v>
      </c>
      <c r="BH533" s="84" t="s">
        <v>64</v>
      </c>
      <c r="BI533" s="315" t="str">
        <f t="shared" si="281"/>
        <v>Remplir les termes C, P et TVA</v>
      </c>
      <c r="BJ533" s="55"/>
      <c r="BK533" s="65"/>
      <c r="BL533" s="56"/>
      <c r="BM533" s="48" t="s">
        <v>64</v>
      </c>
      <c r="BN533" s="99" t="str">
        <f t="shared" si="282"/>
        <v>Remplir la colonne BJ ou BL</v>
      </c>
      <c r="BO533" s="103"/>
      <c r="BP533" s="173" t="str">
        <f t="shared" si="295"/>
        <v>Remplir la colonne M</v>
      </c>
      <c r="BQ533" s="179" t="str">
        <f t="shared" si="283"/>
        <v>Remplir la colonne BO</v>
      </c>
      <c r="BR533" s="297" t="str">
        <f t="shared" si="296"/>
        <v>Remplir la colonne I</v>
      </c>
      <c r="BS533" s="84" t="s">
        <v>64</v>
      </c>
      <c r="BT533" s="315" t="str">
        <f t="shared" si="284"/>
        <v>Remplir les termes C, P et TVA</v>
      </c>
      <c r="BU533" s="55"/>
      <c r="BV533" s="65"/>
      <c r="BW533" s="56"/>
      <c r="BX533" s="48" t="s">
        <v>64</v>
      </c>
      <c r="BY533" s="99" t="str">
        <f t="shared" si="285"/>
        <v>Remplir la colonne BU ou BW</v>
      </c>
      <c r="BZ533" s="103"/>
      <c r="CA533" s="173" t="str">
        <f t="shared" si="297"/>
        <v>Remplir la colonne M</v>
      </c>
      <c r="CB533" s="179" t="str">
        <f t="shared" si="286"/>
        <v>Remplir la colonne BZ</v>
      </c>
      <c r="CC533" s="297" t="str">
        <f t="shared" si="298"/>
        <v>Remplir la colonne I</v>
      </c>
      <c r="CD533" s="84" t="s">
        <v>64</v>
      </c>
      <c r="CE533" s="315" t="str">
        <f t="shared" si="287"/>
        <v>Remplir les termes C, P et TVA</v>
      </c>
      <c r="CF533" s="61" t="str">
        <f t="shared" si="268"/>
        <v>REMPLIR TYPE DE CLIENT</v>
      </c>
      <c r="CG533" s="107" t="str">
        <f t="shared" si="269"/>
        <v>Montant total de l'aide demandée non indiqué</v>
      </c>
      <c r="CH533" s="1"/>
      <c r="CI533" s="1"/>
      <c r="CJ533" s="1"/>
      <c r="CK533" s="1"/>
      <c r="CL533" s="1"/>
    </row>
    <row r="534" spans="1:90" x14ac:dyDescent="0.25">
      <c r="A534" s="51"/>
      <c r="B534" s="111"/>
      <c r="C534" s="111"/>
      <c r="D534" s="111"/>
      <c r="E534" s="111"/>
      <c r="F534" s="111"/>
      <c r="G534" s="132"/>
      <c r="H534" s="151"/>
      <c r="I534" s="299"/>
      <c r="J534" s="152"/>
      <c r="K534" s="153"/>
      <c r="L534" s="169"/>
      <c r="M534" s="39"/>
      <c r="N534" s="90"/>
      <c r="O534" s="39"/>
      <c r="P534" s="23"/>
      <c r="Q534" s="170">
        <f t="shared" si="266"/>
        <v>0</v>
      </c>
      <c r="R534" s="55"/>
      <c r="S534" s="65"/>
      <c r="T534" s="56"/>
      <c r="U534" s="48" t="s">
        <v>64</v>
      </c>
      <c r="V534" s="99" t="str">
        <f t="shared" si="270"/>
        <v>Remplir la colonne R ou T</v>
      </c>
      <c r="W534" s="103"/>
      <c r="X534" s="173" t="str">
        <f t="shared" si="267"/>
        <v>Remplir la colonne M</v>
      </c>
      <c r="Y534" s="179" t="str">
        <f t="shared" si="271"/>
        <v>Remplir la colonne W</v>
      </c>
      <c r="Z534" s="297" t="str">
        <f t="shared" si="288"/>
        <v>Remplir la colonne I</v>
      </c>
      <c r="AA534" s="84" t="s">
        <v>64</v>
      </c>
      <c r="AB534" s="315" t="str">
        <f t="shared" si="272"/>
        <v>Remplir les termes C, P et TVA</v>
      </c>
      <c r="AC534" s="55"/>
      <c r="AD534" s="65"/>
      <c r="AE534" s="56"/>
      <c r="AF534" s="48" t="s">
        <v>64</v>
      </c>
      <c r="AG534" s="99" t="str">
        <f t="shared" si="273"/>
        <v>Remplir la colonne AC ou AE</v>
      </c>
      <c r="AH534" s="103"/>
      <c r="AI534" s="173" t="str">
        <f t="shared" si="289"/>
        <v>Remplir la colonne M</v>
      </c>
      <c r="AJ534" s="179" t="str">
        <f t="shared" si="274"/>
        <v>Remplir la colonne AH</v>
      </c>
      <c r="AK534" s="297" t="str">
        <f t="shared" si="290"/>
        <v>Remplir la colonne I</v>
      </c>
      <c r="AL534" s="84" t="s">
        <v>64</v>
      </c>
      <c r="AM534" s="315" t="str">
        <f t="shared" si="275"/>
        <v>Remplir les termes C, P et TVA</v>
      </c>
      <c r="AN534" s="55"/>
      <c r="AO534" s="65"/>
      <c r="AP534" s="56"/>
      <c r="AQ534" s="48" t="s">
        <v>64</v>
      </c>
      <c r="AR534" s="99" t="str">
        <f t="shared" si="276"/>
        <v>Remplir la colonne AN ou AP</v>
      </c>
      <c r="AS534" s="103"/>
      <c r="AT534" s="173" t="str">
        <f t="shared" si="291"/>
        <v>Remplir la colonne M</v>
      </c>
      <c r="AU534" s="179" t="str">
        <f t="shared" si="277"/>
        <v>Remplir la colonne AS</v>
      </c>
      <c r="AV534" s="297" t="str">
        <f t="shared" si="292"/>
        <v>Remplir la colonne I</v>
      </c>
      <c r="AW534" s="84" t="s">
        <v>64</v>
      </c>
      <c r="AX534" s="315" t="str">
        <f t="shared" si="278"/>
        <v>Remplir les termes C, P et TVA</v>
      </c>
      <c r="AY534" s="55"/>
      <c r="AZ534" s="65"/>
      <c r="BA534" s="56"/>
      <c r="BB534" s="48" t="s">
        <v>64</v>
      </c>
      <c r="BC534" s="99" t="str">
        <f t="shared" si="279"/>
        <v>Remplir la colonne AY ou BA</v>
      </c>
      <c r="BD534" s="103"/>
      <c r="BE534" s="173" t="str">
        <f t="shared" si="293"/>
        <v>Remplir la colonne M</v>
      </c>
      <c r="BF534" s="179" t="str">
        <f t="shared" si="280"/>
        <v>Remplir la colonne BD</v>
      </c>
      <c r="BG534" s="297" t="str">
        <f t="shared" si="294"/>
        <v>Remplir la colonne I</v>
      </c>
      <c r="BH534" s="84" t="s">
        <v>64</v>
      </c>
      <c r="BI534" s="315" t="str">
        <f t="shared" si="281"/>
        <v>Remplir les termes C, P et TVA</v>
      </c>
      <c r="BJ534" s="55"/>
      <c r="BK534" s="65"/>
      <c r="BL534" s="56"/>
      <c r="BM534" s="48" t="s">
        <v>64</v>
      </c>
      <c r="BN534" s="99" t="str">
        <f t="shared" si="282"/>
        <v>Remplir la colonne BJ ou BL</v>
      </c>
      <c r="BO534" s="103"/>
      <c r="BP534" s="173" t="str">
        <f t="shared" si="295"/>
        <v>Remplir la colonne M</v>
      </c>
      <c r="BQ534" s="179" t="str">
        <f t="shared" si="283"/>
        <v>Remplir la colonne BO</v>
      </c>
      <c r="BR534" s="297" t="str">
        <f t="shared" si="296"/>
        <v>Remplir la colonne I</v>
      </c>
      <c r="BS534" s="84" t="s">
        <v>64</v>
      </c>
      <c r="BT534" s="315" t="str">
        <f t="shared" si="284"/>
        <v>Remplir les termes C, P et TVA</v>
      </c>
      <c r="BU534" s="55"/>
      <c r="BV534" s="65"/>
      <c r="BW534" s="56"/>
      <c r="BX534" s="48" t="s">
        <v>64</v>
      </c>
      <c r="BY534" s="99" t="str">
        <f t="shared" si="285"/>
        <v>Remplir la colonne BU ou BW</v>
      </c>
      <c r="BZ534" s="103"/>
      <c r="CA534" s="173" t="str">
        <f t="shared" si="297"/>
        <v>Remplir la colonne M</v>
      </c>
      <c r="CB534" s="179" t="str">
        <f t="shared" si="286"/>
        <v>Remplir la colonne BZ</v>
      </c>
      <c r="CC534" s="297" t="str">
        <f t="shared" si="298"/>
        <v>Remplir la colonne I</v>
      </c>
      <c r="CD534" s="84" t="s">
        <v>64</v>
      </c>
      <c r="CE534" s="315" t="str">
        <f t="shared" si="287"/>
        <v>Remplir les termes C, P et TVA</v>
      </c>
      <c r="CF534" s="61" t="str">
        <f t="shared" si="268"/>
        <v>REMPLIR TYPE DE CLIENT</v>
      </c>
      <c r="CG534" s="107" t="str">
        <f t="shared" si="269"/>
        <v>Montant total de l'aide demandée non indiqué</v>
      </c>
      <c r="CH534" s="1"/>
      <c r="CI534" s="1"/>
      <c r="CJ534" s="1"/>
      <c r="CK534" s="1"/>
      <c r="CL534" s="1"/>
    </row>
    <row r="535" spans="1:90" x14ac:dyDescent="0.25">
      <c r="A535" s="51"/>
      <c r="B535" s="111"/>
      <c r="C535" s="111"/>
      <c r="D535" s="111"/>
      <c r="E535" s="111"/>
      <c r="F535" s="111"/>
      <c r="G535" s="132"/>
      <c r="H535" s="151"/>
      <c r="I535" s="299"/>
      <c r="J535" s="152"/>
      <c r="K535" s="153"/>
      <c r="L535" s="169"/>
      <c r="M535" s="39"/>
      <c r="N535" s="90"/>
      <c r="O535" s="39"/>
      <c r="P535" s="23"/>
      <c r="Q535" s="170">
        <f t="shared" si="266"/>
        <v>0</v>
      </c>
      <c r="R535" s="55"/>
      <c r="S535" s="65"/>
      <c r="T535" s="56"/>
      <c r="U535" s="48" t="s">
        <v>64</v>
      </c>
      <c r="V535" s="99" t="str">
        <f t="shared" si="270"/>
        <v>Remplir la colonne R ou T</v>
      </c>
      <c r="W535" s="103"/>
      <c r="X535" s="173" t="str">
        <f t="shared" si="267"/>
        <v>Remplir la colonne M</v>
      </c>
      <c r="Y535" s="179" t="str">
        <f t="shared" si="271"/>
        <v>Remplir la colonne W</v>
      </c>
      <c r="Z535" s="297" t="str">
        <f t="shared" si="288"/>
        <v>Remplir la colonne I</v>
      </c>
      <c r="AA535" s="84" t="s">
        <v>64</v>
      </c>
      <c r="AB535" s="315" t="str">
        <f t="shared" si="272"/>
        <v>Remplir les termes C, P et TVA</v>
      </c>
      <c r="AC535" s="55"/>
      <c r="AD535" s="65"/>
      <c r="AE535" s="56"/>
      <c r="AF535" s="48" t="s">
        <v>64</v>
      </c>
      <c r="AG535" s="99" t="str">
        <f t="shared" si="273"/>
        <v>Remplir la colonne AC ou AE</v>
      </c>
      <c r="AH535" s="103"/>
      <c r="AI535" s="173" t="str">
        <f t="shared" si="289"/>
        <v>Remplir la colonne M</v>
      </c>
      <c r="AJ535" s="179" t="str">
        <f t="shared" si="274"/>
        <v>Remplir la colonne AH</v>
      </c>
      <c r="AK535" s="297" t="str">
        <f t="shared" si="290"/>
        <v>Remplir la colonne I</v>
      </c>
      <c r="AL535" s="84" t="s">
        <v>64</v>
      </c>
      <c r="AM535" s="315" t="str">
        <f t="shared" si="275"/>
        <v>Remplir les termes C, P et TVA</v>
      </c>
      <c r="AN535" s="55"/>
      <c r="AO535" s="65"/>
      <c r="AP535" s="56"/>
      <c r="AQ535" s="48" t="s">
        <v>64</v>
      </c>
      <c r="AR535" s="99" t="str">
        <f t="shared" si="276"/>
        <v>Remplir la colonne AN ou AP</v>
      </c>
      <c r="AS535" s="103"/>
      <c r="AT535" s="173" t="str">
        <f t="shared" si="291"/>
        <v>Remplir la colonne M</v>
      </c>
      <c r="AU535" s="179" t="str">
        <f t="shared" si="277"/>
        <v>Remplir la colonne AS</v>
      </c>
      <c r="AV535" s="297" t="str">
        <f t="shared" si="292"/>
        <v>Remplir la colonne I</v>
      </c>
      <c r="AW535" s="84" t="s">
        <v>64</v>
      </c>
      <c r="AX535" s="315" t="str">
        <f t="shared" si="278"/>
        <v>Remplir les termes C, P et TVA</v>
      </c>
      <c r="AY535" s="55"/>
      <c r="AZ535" s="65"/>
      <c r="BA535" s="56"/>
      <c r="BB535" s="48" t="s">
        <v>64</v>
      </c>
      <c r="BC535" s="99" t="str">
        <f t="shared" si="279"/>
        <v>Remplir la colonne AY ou BA</v>
      </c>
      <c r="BD535" s="103"/>
      <c r="BE535" s="173" t="str">
        <f t="shared" si="293"/>
        <v>Remplir la colonne M</v>
      </c>
      <c r="BF535" s="179" t="str">
        <f t="shared" si="280"/>
        <v>Remplir la colonne BD</v>
      </c>
      <c r="BG535" s="297" t="str">
        <f t="shared" si="294"/>
        <v>Remplir la colonne I</v>
      </c>
      <c r="BH535" s="84" t="s">
        <v>64</v>
      </c>
      <c r="BI535" s="315" t="str">
        <f t="shared" si="281"/>
        <v>Remplir les termes C, P et TVA</v>
      </c>
      <c r="BJ535" s="55"/>
      <c r="BK535" s="65"/>
      <c r="BL535" s="56"/>
      <c r="BM535" s="48" t="s">
        <v>64</v>
      </c>
      <c r="BN535" s="99" t="str">
        <f t="shared" si="282"/>
        <v>Remplir la colonne BJ ou BL</v>
      </c>
      <c r="BO535" s="103"/>
      <c r="BP535" s="173" t="str">
        <f t="shared" si="295"/>
        <v>Remplir la colonne M</v>
      </c>
      <c r="BQ535" s="179" t="str">
        <f t="shared" si="283"/>
        <v>Remplir la colonne BO</v>
      </c>
      <c r="BR535" s="297" t="str">
        <f t="shared" si="296"/>
        <v>Remplir la colonne I</v>
      </c>
      <c r="BS535" s="84" t="s">
        <v>64</v>
      </c>
      <c r="BT535" s="315" t="str">
        <f t="shared" si="284"/>
        <v>Remplir les termes C, P et TVA</v>
      </c>
      <c r="BU535" s="55"/>
      <c r="BV535" s="65"/>
      <c r="BW535" s="56"/>
      <c r="BX535" s="48" t="s">
        <v>64</v>
      </c>
      <c r="BY535" s="99" t="str">
        <f t="shared" si="285"/>
        <v>Remplir la colonne BU ou BW</v>
      </c>
      <c r="BZ535" s="103"/>
      <c r="CA535" s="173" t="str">
        <f t="shared" si="297"/>
        <v>Remplir la colonne M</v>
      </c>
      <c r="CB535" s="179" t="str">
        <f t="shared" si="286"/>
        <v>Remplir la colonne BZ</v>
      </c>
      <c r="CC535" s="297" t="str">
        <f t="shared" si="298"/>
        <v>Remplir la colonne I</v>
      </c>
      <c r="CD535" s="84" t="s">
        <v>64</v>
      </c>
      <c r="CE535" s="315" t="str">
        <f t="shared" si="287"/>
        <v>Remplir les termes C, P et TVA</v>
      </c>
      <c r="CF535" s="61" t="str">
        <f t="shared" si="268"/>
        <v>REMPLIR TYPE DE CLIENT</v>
      </c>
      <c r="CG535" s="107" t="str">
        <f t="shared" si="269"/>
        <v>Montant total de l'aide demandée non indiqué</v>
      </c>
      <c r="CH535" s="1"/>
      <c r="CI535" s="1"/>
      <c r="CJ535" s="1"/>
      <c r="CK535" s="1"/>
      <c r="CL535" s="1"/>
    </row>
    <row r="536" spans="1:90" x14ac:dyDescent="0.25">
      <c r="A536" s="51"/>
      <c r="B536" s="111"/>
      <c r="C536" s="111"/>
      <c r="D536" s="111"/>
      <c r="E536" s="111"/>
      <c r="F536" s="111"/>
      <c r="G536" s="132"/>
      <c r="H536" s="151"/>
      <c r="I536" s="299"/>
      <c r="J536" s="152"/>
      <c r="K536" s="153"/>
      <c r="L536" s="169"/>
      <c r="M536" s="39"/>
      <c r="N536" s="90"/>
      <c r="O536" s="39"/>
      <c r="P536" s="23"/>
      <c r="Q536" s="170">
        <f t="shared" si="266"/>
        <v>0</v>
      </c>
      <c r="R536" s="55"/>
      <c r="S536" s="65"/>
      <c r="T536" s="56"/>
      <c r="U536" s="48" t="s">
        <v>64</v>
      </c>
      <c r="V536" s="99" t="str">
        <f t="shared" si="270"/>
        <v>Remplir la colonne R ou T</v>
      </c>
      <c r="W536" s="104"/>
      <c r="X536" s="173" t="str">
        <f t="shared" si="267"/>
        <v>Remplir la colonne M</v>
      </c>
      <c r="Y536" s="179" t="str">
        <f t="shared" si="271"/>
        <v>Remplir la colonne W</v>
      </c>
      <c r="Z536" s="297" t="str">
        <f t="shared" si="288"/>
        <v>Remplir la colonne I</v>
      </c>
      <c r="AA536" s="84" t="s">
        <v>64</v>
      </c>
      <c r="AB536" s="315" t="str">
        <f t="shared" si="272"/>
        <v>Remplir les termes C, P et TVA</v>
      </c>
      <c r="AC536" s="55"/>
      <c r="AD536" s="65"/>
      <c r="AE536" s="56"/>
      <c r="AF536" s="48" t="s">
        <v>64</v>
      </c>
      <c r="AG536" s="99" t="str">
        <f t="shared" si="273"/>
        <v>Remplir la colonne AC ou AE</v>
      </c>
      <c r="AH536" s="104"/>
      <c r="AI536" s="173" t="str">
        <f t="shared" si="289"/>
        <v>Remplir la colonne M</v>
      </c>
      <c r="AJ536" s="179" t="str">
        <f t="shared" si="274"/>
        <v>Remplir la colonne AH</v>
      </c>
      <c r="AK536" s="297" t="str">
        <f t="shared" si="290"/>
        <v>Remplir la colonne I</v>
      </c>
      <c r="AL536" s="84" t="s">
        <v>64</v>
      </c>
      <c r="AM536" s="315" t="str">
        <f t="shared" si="275"/>
        <v>Remplir les termes C, P et TVA</v>
      </c>
      <c r="AN536" s="55"/>
      <c r="AO536" s="65"/>
      <c r="AP536" s="56"/>
      <c r="AQ536" s="48" t="s">
        <v>64</v>
      </c>
      <c r="AR536" s="99" t="str">
        <f t="shared" si="276"/>
        <v>Remplir la colonne AN ou AP</v>
      </c>
      <c r="AS536" s="104"/>
      <c r="AT536" s="173" t="str">
        <f t="shared" si="291"/>
        <v>Remplir la colonne M</v>
      </c>
      <c r="AU536" s="179" t="str">
        <f t="shared" si="277"/>
        <v>Remplir la colonne AS</v>
      </c>
      <c r="AV536" s="297" t="str">
        <f t="shared" si="292"/>
        <v>Remplir la colonne I</v>
      </c>
      <c r="AW536" s="84" t="s">
        <v>64</v>
      </c>
      <c r="AX536" s="315" t="str">
        <f t="shared" si="278"/>
        <v>Remplir les termes C, P et TVA</v>
      </c>
      <c r="AY536" s="55"/>
      <c r="AZ536" s="65"/>
      <c r="BA536" s="56"/>
      <c r="BB536" s="48" t="s">
        <v>64</v>
      </c>
      <c r="BC536" s="99" t="str">
        <f t="shared" si="279"/>
        <v>Remplir la colonne AY ou BA</v>
      </c>
      <c r="BD536" s="104"/>
      <c r="BE536" s="173" t="str">
        <f t="shared" si="293"/>
        <v>Remplir la colonne M</v>
      </c>
      <c r="BF536" s="179" t="str">
        <f t="shared" si="280"/>
        <v>Remplir la colonne BD</v>
      </c>
      <c r="BG536" s="297" t="str">
        <f t="shared" si="294"/>
        <v>Remplir la colonne I</v>
      </c>
      <c r="BH536" s="84" t="s">
        <v>64</v>
      </c>
      <c r="BI536" s="315" t="str">
        <f t="shared" si="281"/>
        <v>Remplir les termes C, P et TVA</v>
      </c>
      <c r="BJ536" s="55"/>
      <c r="BK536" s="65"/>
      <c r="BL536" s="56"/>
      <c r="BM536" s="48" t="s">
        <v>64</v>
      </c>
      <c r="BN536" s="99" t="str">
        <f t="shared" si="282"/>
        <v>Remplir la colonne BJ ou BL</v>
      </c>
      <c r="BO536" s="104"/>
      <c r="BP536" s="173" t="str">
        <f t="shared" si="295"/>
        <v>Remplir la colonne M</v>
      </c>
      <c r="BQ536" s="179" t="str">
        <f t="shared" si="283"/>
        <v>Remplir la colonne BO</v>
      </c>
      <c r="BR536" s="297" t="str">
        <f t="shared" si="296"/>
        <v>Remplir la colonne I</v>
      </c>
      <c r="BS536" s="84" t="s">
        <v>64</v>
      </c>
      <c r="BT536" s="315" t="str">
        <f t="shared" si="284"/>
        <v>Remplir les termes C, P et TVA</v>
      </c>
      <c r="BU536" s="55"/>
      <c r="BV536" s="65"/>
      <c r="BW536" s="56"/>
      <c r="BX536" s="48" t="s">
        <v>64</v>
      </c>
      <c r="BY536" s="99" t="str">
        <f t="shared" si="285"/>
        <v>Remplir la colonne BU ou BW</v>
      </c>
      <c r="BZ536" s="104"/>
      <c r="CA536" s="173" t="str">
        <f t="shared" si="297"/>
        <v>Remplir la colonne M</v>
      </c>
      <c r="CB536" s="179" t="str">
        <f t="shared" si="286"/>
        <v>Remplir la colonne BZ</v>
      </c>
      <c r="CC536" s="297" t="str">
        <f t="shared" si="298"/>
        <v>Remplir la colonne I</v>
      </c>
      <c r="CD536" s="84" t="s">
        <v>64</v>
      </c>
      <c r="CE536" s="315" t="str">
        <f t="shared" si="287"/>
        <v>Remplir les termes C, P et TVA</v>
      </c>
      <c r="CF536" s="61" t="str">
        <f t="shared" si="268"/>
        <v>REMPLIR TYPE DE CLIENT</v>
      </c>
      <c r="CG536" s="107" t="str">
        <f t="shared" si="269"/>
        <v>Montant total de l'aide demandée non indiqué</v>
      </c>
      <c r="CH536" s="1"/>
      <c r="CI536" s="1"/>
      <c r="CJ536" s="1"/>
      <c r="CK536" s="1"/>
      <c r="CL536" s="1"/>
    </row>
    <row r="537" spans="1:90" x14ac:dyDescent="0.25">
      <c r="A537" s="51"/>
      <c r="B537" s="111"/>
      <c r="C537" s="111"/>
      <c r="D537" s="111"/>
      <c r="E537" s="111"/>
      <c r="F537" s="111"/>
      <c r="G537" s="132"/>
      <c r="H537" s="151"/>
      <c r="I537" s="299"/>
      <c r="J537" s="152"/>
      <c r="K537" s="153"/>
      <c r="L537" s="169"/>
      <c r="M537" s="39"/>
      <c r="N537" s="90"/>
      <c r="O537" s="39"/>
      <c r="P537" s="23"/>
      <c r="Q537" s="170">
        <f t="shared" si="266"/>
        <v>0</v>
      </c>
      <c r="R537" s="55"/>
      <c r="S537" s="65"/>
      <c r="T537" s="56"/>
      <c r="U537" s="48" t="s">
        <v>64</v>
      </c>
      <c r="V537" s="99" t="str">
        <f t="shared" si="270"/>
        <v>Remplir la colonne R ou T</v>
      </c>
      <c r="W537" s="104"/>
      <c r="X537" s="173" t="str">
        <f t="shared" si="267"/>
        <v>Remplir la colonne M</v>
      </c>
      <c r="Y537" s="179" t="str">
        <f t="shared" si="271"/>
        <v>Remplir la colonne W</v>
      </c>
      <c r="Z537" s="297" t="str">
        <f t="shared" si="288"/>
        <v>Remplir la colonne I</v>
      </c>
      <c r="AA537" s="84" t="s">
        <v>64</v>
      </c>
      <c r="AB537" s="315" t="str">
        <f t="shared" si="272"/>
        <v>Remplir les termes C, P et TVA</v>
      </c>
      <c r="AC537" s="55"/>
      <c r="AD537" s="65"/>
      <c r="AE537" s="56"/>
      <c r="AF537" s="48" t="s">
        <v>64</v>
      </c>
      <c r="AG537" s="99" t="str">
        <f t="shared" si="273"/>
        <v>Remplir la colonne AC ou AE</v>
      </c>
      <c r="AH537" s="104"/>
      <c r="AI537" s="173" t="str">
        <f t="shared" si="289"/>
        <v>Remplir la colonne M</v>
      </c>
      <c r="AJ537" s="179" t="str">
        <f t="shared" si="274"/>
        <v>Remplir la colonne AH</v>
      </c>
      <c r="AK537" s="297" t="str">
        <f t="shared" si="290"/>
        <v>Remplir la colonne I</v>
      </c>
      <c r="AL537" s="84" t="s">
        <v>64</v>
      </c>
      <c r="AM537" s="315" t="str">
        <f t="shared" si="275"/>
        <v>Remplir les termes C, P et TVA</v>
      </c>
      <c r="AN537" s="55"/>
      <c r="AO537" s="65"/>
      <c r="AP537" s="56"/>
      <c r="AQ537" s="48" t="s">
        <v>64</v>
      </c>
      <c r="AR537" s="99" t="str">
        <f t="shared" si="276"/>
        <v>Remplir la colonne AN ou AP</v>
      </c>
      <c r="AS537" s="104"/>
      <c r="AT537" s="173" t="str">
        <f t="shared" si="291"/>
        <v>Remplir la colonne M</v>
      </c>
      <c r="AU537" s="179" t="str">
        <f t="shared" si="277"/>
        <v>Remplir la colonne AS</v>
      </c>
      <c r="AV537" s="297" t="str">
        <f t="shared" si="292"/>
        <v>Remplir la colonne I</v>
      </c>
      <c r="AW537" s="84" t="s">
        <v>64</v>
      </c>
      <c r="AX537" s="315" t="str">
        <f t="shared" si="278"/>
        <v>Remplir les termes C, P et TVA</v>
      </c>
      <c r="AY537" s="55"/>
      <c r="AZ537" s="65"/>
      <c r="BA537" s="56"/>
      <c r="BB537" s="48" t="s">
        <v>64</v>
      </c>
      <c r="BC537" s="99" t="str">
        <f t="shared" si="279"/>
        <v>Remplir la colonne AY ou BA</v>
      </c>
      <c r="BD537" s="104"/>
      <c r="BE537" s="173" t="str">
        <f t="shared" si="293"/>
        <v>Remplir la colonne M</v>
      </c>
      <c r="BF537" s="179" t="str">
        <f t="shared" si="280"/>
        <v>Remplir la colonne BD</v>
      </c>
      <c r="BG537" s="297" t="str">
        <f t="shared" si="294"/>
        <v>Remplir la colonne I</v>
      </c>
      <c r="BH537" s="84" t="s">
        <v>64</v>
      </c>
      <c r="BI537" s="315" t="str">
        <f t="shared" si="281"/>
        <v>Remplir les termes C, P et TVA</v>
      </c>
      <c r="BJ537" s="55"/>
      <c r="BK537" s="65"/>
      <c r="BL537" s="56"/>
      <c r="BM537" s="48" t="s">
        <v>64</v>
      </c>
      <c r="BN537" s="99" t="str">
        <f t="shared" si="282"/>
        <v>Remplir la colonne BJ ou BL</v>
      </c>
      <c r="BO537" s="104"/>
      <c r="BP537" s="173" t="str">
        <f t="shared" si="295"/>
        <v>Remplir la colonne M</v>
      </c>
      <c r="BQ537" s="179" t="str">
        <f t="shared" si="283"/>
        <v>Remplir la colonne BO</v>
      </c>
      <c r="BR537" s="297" t="str">
        <f t="shared" si="296"/>
        <v>Remplir la colonne I</v>
      </c>
      <c r="BS537" s="84" t="s">
        <v>64</v>
      </c>
      <c r="BT537" s="315" t="str">
        <f t="shared" si="284"/>
        <v>Remplir les termes C, P et TVA</v>
      </c>
      <c r="BU537" s="55"/>
      <c r="BV537" s="65"/>
      <c r="BW537" s="56"/>
      <c r="BX537" s="48" t="s">
        <v>64</v>
      </c>
      <c r="BY537" s="99" t="str">
        <f t="shared" si="285"/>
        <v>Remplir la colonne BU ou BW</v>
      </c>
      <c r="BZ537" s="104"/>
      <c r="CA537" s="173" t="str">
        <f t="shared" si="297"/>
        <v>Remplir la colonne M</v>
      </c>
      <c r="CB537" s="179" t="str">
        <f t="shared" si="286"/>
        <v>Remplir la colonne BZ</v>
      </c>
      <c r="CC537" s="297" t="str">
        <f t="shared" si="298"/>
        <v>Remplir la colonne I</v>
      </c>
      <c r="CD537" s="84" t="s">
        <v>64</v>
      </c>
      <c r="CE537" s="315" t="str">
        <f t="shared" si="287"/>
        <v>Remplir les termes C, P et TVA</v>
      </c>
      <c r="CF537" s="61" t="str">
        <f t="shared" si="268"/>
        <v>REMPLIR TYPE DE CLIENT</v>
      </c>
      <c r="CG537" s="107" t="str">
        <f t="shared" si="269"/>
        <v>Montant total de l'aide demandée non indiqué</v>
      </c>
      <c r="CH537" s="1"/>
      <c r="CI537" s="1"/>
      <c r="CJ537" s="1"/>
      <c r="CK537" s="1"/>
      <c r="CL537" s="1"/>
    </row>
    <row r="538" spans="1:90" x14ac:dyDescent="0.25">
      <c r="A538" s="51"/>
      <c r="B538" s="111"/>
      <c r="C538" s="111"/>
      <c r="D538" s="111"/>
      <c r="E538" s="111"/>
      <c r="F538" s="111"/>
      <c r="G538" s="132"/>
      <c r="H538" s="151"/>
      <c r="I538" s="299"/>
      <c r="J538" s="152"/>
      <c r="K538" s="153"/>
      <c r="L538" s="169"/>
      <c r="M538" s="39"/>
      <c r="N538" s="90"/>
      <c r="O538" s="39"/>
      <c r="P538" s="23"/>
      <c r="Q538" s="170">
        <f t="shared" si="266"/>
        <v>0</v>
      </c>
      <c r="R538" s="55"/>
      <c r="S538" s="65"/>
      <c r="T538" s="56"/>
      <c r="U538" s="48" t="s">
        <v>64</v>
      </c>
      <c r="V538" s="99" t="str">
        <f t="shared" si="270"/>
        <v>Remplir la colonne R ou T</v>
      </c>
      <c r="W538" s="104"/>
      <c r="X538" s="173" t="str">
        <f t="shared" si="267"/>
        <v>Remplir la colonne M</v>
      </c>
      <c r="Y538" s="179" t="str">
        <f t="shared" si="271"/>
        <v>Remplir la colonne W</v>
      </c>
      <c r="Z538" s="297" t="str">
        <f t="shared" si="288"/>
        <v>Remplir la colonne I</v>
      </c>
      <c r="AA538" s="84" t="s">
        <v>64</v>
      </c>
      <c r="AB538" s="315" t="str">
        <f t="shared" si="272"/>
        <v>Remplir les termes C, P et TVA</v>
      </c>
      <c r="AC538" s="55"/>
      <c r="AD538" s="65"/>
      <c r="AE538" s="56"/>
      <c r="AF538" s="48" t="s">
        <v>64</v>
      </c>
      <c r="AG538" s="99" t="str">
        <f t="shared" si="273"/>
        <v>Remplir la colonne AC ou AE</v>
      </c>
      <c r="AH538" s="104"/>
      <c r="AI538" s="173" t="str">
        <f t="shared" si="289"/>
        <v>Remplir la colonne M</v>
      </c>
      <c r="AJ538" s="179" t="str">
        <f t="shared" si="274"/>
        <v>Remplir la colonne AH</v>
      </c>
      <c r="AK538" s="297" t="str">
        <f t="shared" si="290"/>
        <v>Remplir la colonne I</v>
      </c>
      <c r="AL538" s="84" t="s">
        <v>64</v>
      </c>
      <c r="AM538" s="315" t="str">
        <f t="shared" si="275"/>
        <v>Remplir les termes C, P et TVA</v>
      </c>
      <c r="AN538" s="55"/>
      <c r="AO538" s="65"/>
      <c r="AP538" s="56"/>
      <c r="AQ538" s="48" t="s">
        <v>64</v>
      </c>
      <c r="AR538" s="99" t="str">
        <f t="shared" si="276"/>
        <v>Remplir la colonne AN ou AP</v>
      </c>
      <c r="AS538" s="104"/>
      <c r="AT538" s="173" t="str">
        <f t="shared" si="291"/>
        <v>Remplir la colonne M</v>
      </c>
      <c r="AU538" s="179" t="str">
        <f t="shared" si="277"/>
        <v>Remplir la colonne AS</v>
      </c>
      <c r="AV538" s="297" t="str">
        <f t="shared" si="292"/>
        <v>Remplir la colonne I</v>
      </c>
      <c r="AW538" s="84" t="s">
        <v>64</v>
      </c>
      <c r="AX538" s="315" t="str">
        <f t="shared" si="278"/>
        <v>Remplir les termes C, P et TVA</v>
      </c>
      <c r="AY538" s="55"/>
      <c r="AZ538" s="65"/>
      <c r="BA538" s="56"/>
      <c r="BB538" s="48" t="s">
        <v>64</v>
      </c>
      <c r="BC538" s="99" t="str">
        <f t="shared" si="279"/>
        <v>Remplir la colonne AY ou BA</v>
      </c>
      <c r="BD538" s="104"/>
      <c r="BE538" s="173" t="str">
        <f t="shared" si="293"/>
        <v>Remplir la colonne M</v>
      </c>
      <c r="BF538" s="179" t="str">
        <f t="shared" si="280"/>
        <v>Remplir la colonne BD</v>
      </c>
      <c r="BG538" s="297" t="str">
        <f t="shared" si="294"/>
        <v>Remplir la colonne I</v>
      </c>
      <c r="BH538" s="84" t="s">
        <v>64</v>
      </c>
      <c r="BI538" s="315" t="str">
        <f t="shared" si="281"/>
        <v>Remplir les termes C, P et TVA</v>
      </c>
      <c r="BJ538" s="55"/>
      <c r="BK538" s="65"/>
      <c r="BL538" s="56"/>
      <c r="BM538" s="48" t="s">
        <v>64</v>
      </c>
      <c r="BN538" s="99" t="str">
        <f t="shared" si="282"/>
        <v>Remplir la colonne BJ ou BL</v>
      </c>
      <c r="BO538" s="104"/>
      <c r="BP538" s="173" t="str">
        <f t="shared" si="295"/>
        <v>Remplir la colonne M</v>
      </c>
      <c r="BQ538" s="179" t="str">
        <f t="shared" si="283"/>
        <v>Remplir la colonne BO</v>
      </c>
      <c r="BR538" s="297" t="str">
        <f t="shared" si="296"/>
        <v>Remplir la colonne I</v>
      </c>
      <c r="BS538" s="84" t="s">
        <v>64</v>
      </c>
      <c r="BT538" s="315" t="str">
        <f t="shared" si="284"/>
        <v>Remplir les termes C, P et TVA</v>
      </c>
      <c r="BU538" s="55"/>
      <c r="BV538" s="65"/>
      <c r="BW538" s="56"/>
      <c r="BX538" s="48" t="s">
        <v>64</v>
      </c>
      <c r="BY538" s="99" t="str">
        <f t="shared" si="285"/>
        <v>Remplir la colonne BU ou BW</v>
      </c>
      <c r="BZ538" s="104"/>
      <c r="CA538" s="173" t="str">
        <f t="shared" si="297"/>
        <v>Remplir la colonne M</v>
      </c>
      <c r="CB538" s="179" t="str">
        <f t="shared" si="286"/>
        <v>Remplir la colonne BZ</v>
      </c>
      <c r="CC538" s="297" t="str">
        <f t="shared" si="298"/>
        <v>Remplir la colonne I</v>
      </c>
      <c r="CD538" s="84" t="s">
        <v>64</v>
      </c>
      <c r="CE538" s="315" t="str">
        <f t="shared" si="287"/>
        <v>Remplir les termes C, P et TVA</v>
      </c>
      <c r="CF538" s="61" t="str">
        <f t="shared" si="268"/>
        <v>REMPLIR TYPE DE CLIENT</v>
      </c>
      <c r="CG538" s="107" t="str">
        <f t="shared" si="269"/>
        <v>Montant total de l'aide demandée non indiqué</v>
      </c>
      <c r="CH538" s="1"/>
      <c r="CI538" s="1"/>
      <c r="CJ538" s="1"/>
      <c r="CK538" s="1"/>
      <c r="CL538" s="1"/>
    </row>
    <row r="539" spans="1:90" x14ac:dyDescent="0.25">
      <c r="A539" s="51"/>
      <c r="B539" s="111"/>
      <c r="C539" s="111"/>
      <c r="D539" s="111"/>
      <c r="E539" s="111"/>
      <c r="F539" s="111"/>
      <c r="G539" s="132"/>
      <c r="H539" s="151"/>
      <c r="I539" s="299"/>
      <c r="J539" s="152"/>
      <c r="K539" s="153"/>
      <c r="L539" s="169"/>
      <c r="M539" s="39"/>
      <c r="N539" s="90"/>
      <c r="O539" s="39"/>
      <c r="P539" s="23"/>
      <c r="Q539" s="170">
        <f t="shared" si="266"/>
        <v>0</v>
      </c>
      <c r="R539" s="55"/>
      <c r="S539" s="65"/>
      <c r="T539" s="56"/>
      <c r="U539" s="48" t="s">
        <v>64</v>
      </c>
      <c r="V539" s="99" t="str">
        <f t="shared" si="270"/>
        <v>Remplir la colonne R ou T</v>
      </c>
      <c r="W539" s="104"/>
      <c r="X539" s="173" t="str">
        <f t="shared" si="267"/>
        <v>Remplir la colonne M</v>
      </c>
      <c r="Y539" s="179" t="str">
        <f t="shared" si="271"/>
        <v>Remplir la colonne W</v>
      </c>
      <c r="Z539" s="297" t="str">
        <f t="shared" si="288"/>
        <v>Remplir la colonne I</v>
      </c>
      <c r="AA539" s="84" t="s">
        <v>64</v>
      </c>
      <c r="AB539" s="315" t="str">
        <f t="shared" si="272"/>
        <v>Remplir les termes C, P et TVA</v>
      </c>
      <c r="AC539" s="55"/>
      <c r="AD539" s="65"/>
      <c r="AE539" s="56"/>
      <c r="AF539" s="48" t="s">
        <v>64</v>
      </c>
      <c r="AG539" s="99" t="str">
        <f t="shared" si="273"/>
        <v>Remplir la colonne AC ou AE</v>
      </c>
      <c r="AH539" s="104"/>
      <c r="AI539" s="173" t="str">
        <f t="shared" si="289"/>
        <v>Remplir la colonne M</v>
      </c>
      <c r="AJ539" s="179" t="str">
        <f t="shared" si="274"/>
        <v>Remplir la colonne AH</v>
      </c>
      <c r="AK539" s="297" t="str">
        <f t="shared" si="290"/>
        <v>Remplir la colonne I</v>
      </c>
      <c r="AL539" s="84" t="s">
        <v>64</v>
      </c>
      <c r="AM539" s="315" t="str">
        <f t="shared" si="275"/>
        <v>Remplir les termes C, P et TVA</v>
      </c>
      <c r="AN539" s="55"/>
      <c r="AO539" s="65"/>
      <c r="AP539" s="56"/>
      <c r="AQ539" s="48" t="s">
        <v>64</v>
      </c>
      <c r="AR539" s="99" t="str">
        <f t="shared" si="276"/>
        <v>Remplir la colonne AN ou AP</v>
      </c>
      <c r="AS539" s="104"/>
      <c r="AT539" s="173" t="str">
        <f t="shared" si="291"/>
        <v>Remplir la colonne M</v>
      </c>
      <c r="AU539" s="179" t="str">
        <f t="shared" si="277"/>
        <v>Remplir la colonne AS</v>
      </c>
      <c r="AV539" s="297" t="str">
        <f t="shared" si="292"/>
        <v>Remplir la colonne I</v>
      </c>
      <c r="AW539" s="84" t="s">
        <v>64</v>
      </c>
      <c r="AX539" s="315" t="str">
        <f t="shared" si="278"/>
        <v>Remplir les termes C, P et TVA</v>
      </c>
      <c r="AY539" s="55"/>
      <c r="AZ539" s="65"/>
      <c r="BA539" s="56"/>
      <c r="BB539" s="48" t="s">
        <v>64</v>
      </c>
      <c r="BC539" s="99" t="str">
        <f t="shared" si="279"/>
        <v>Remplir la colonne AY ou BA</v>
      </c>
      <c r="BD539" s="104"/>
      <c r="BE539" s="173" t="str">
        <f t="shared" si="293"/>
        <v>Remplir la colonne M</v>
      </c>
      <c r="BF539" s="179" t="str">
        <f t="shared" si="280"/>
        <v>Remplir la colonne BD</v>
      </c>
      <c r="BG539" s="297" t="str">
        <f t="shared" si="294"/>
        <v>Remplir la colonne I</v>
      </c>
      <c r="BH539" s="84" t="s">
        <v>64</v>
      </c>
      <c r="BI539" s="315" t="str">
        <f t="shared" si="281"/>
        <v>Remplir les termes C, P et TVA</v>
      </c>
      <c r="BJ539" s="55"/>
      <c r="BK539" s="65"/>
      <c r="BL539" s="56"/>
      <c r="BM539" s="48" t="s">
        <v>64</v>
      </c>
      <c r="BN539" s="99" t="str">
        <f t="shared" si="282"/>
        <v>Remplir la colonne BJ ou BL</v>
      </c>
      <c r="BO539" s="104"/>
      <c r="BP539" s="173" t="str">
        <f t="shared" si="295"/>
        <v>Remplir la colonne M</v>
      </c>
      <c r="BQ539" s="179" t="str">
        <f t="shared" si="283"/>
        <v>Remplir la colonne BO</v>
      </c>
      <c r="BR539" s="297" t="str">
        <f t="shared" si="296"/>
        <v>Remplir la colonne I</v>
      </c>
      <c r="BS539" s="84" t="s">
        <v>64</v>
      </c>
      <c r="BT539" s="315" t="str">
        <f t="shared" si="284"/>
        <v>Remplir les termes C, P et TVA</v>
      </c>
      <c r="BU539" s="55"/>
      <c r="BV539" s="65"/>
      <c r="BW539" s="56"/>
      <c r="BX539" s="48" t="s">
        <v>64</v>
      </c>
      <c r="BY539" s="99" t="str">
        <f t="shared" si="285"/>
        <v>Remplir la colonne BU ou BW</v>
      </c>
      <c r="BZ539" s="104"/>
      <c r="CA539" s="173" t="str">
        <f t="shared" si="297"/>
        <v>Remplir la colonne M</v>
      </c>
      <c r="CB539" s="179" t="str">
        <f t="shared" si="286"/>
        <v>Remplir la colonne BZ</v>
      </c>
      <c r="CC539" s="297" t="str">
        <f t="shared" si="298"/>
        <v>Remplir la colonne I</v>
      </c>
      <c r="CD539" s="84" t="s">
        <v>64</v>
      </c>
      <c r="CE539" s="315" t="str">
        <f t="shared" si="287"/>
        <v>Remplir les termes C, P et TVA</v>
      </c>
      <c r="CF539" s="61" t="str">
        <f t="shared" si="268"/>
        <v>REMPLIR TYPE DE CLIENT</v>
      </c>
      <c r="CG539" s="107" t="str">
        <f t="shared" si="269"/>
        <v>Montant total de l'aide demandée non indiqué</v>
      </c>
      <c r="CH539" s="1"/>
      <c r="CI539" s="1"/>
      <c r="CJ539" s="1"/>
      <c r="CK539" s="1"/>
      <c r="CL539" s="1"/>
    </row>
    <row r="540" spans="1:90" x14ac:dyDescent="0.25">
      <c r="A540" s="51"/>
      <c r="B540" s="111"/>
      <c r="C540" s="111"/>
      <c r="D540" s="111"/>
      <c r="E540" s="111"/>
      <c r="F540" s="111"/>
      <c r="G540" s="132"/>
      <c r="H540" s="151"/>
      <c r="I540" s="299"/>
      <c r="J540" s="152"/>
      <c r="K540" s="153"/>
      <c r="L540" s="169"/>
      <c r="M540" s="39"/>
      <c r="N540" s="90"/>
      <c r="O540" s="39"/>
      <c r="P540" s="23"/>
      <c r="Q540" s="170">
        <f t="shared" si="266"/>
        <v>0</v>
      </c>
      <c r="R540" s="55"/>
      <c r="S540" s="65"/>
      <c r="T540" s="56"/>
      <c r="U540" s="48" t="s">
        <v>64</v>
      </c>
      <c r="V540" s="99" t="str">
        <f t="shared" si="270"/>
        <v>Remplir la colonne R ou T</v>
      </c>
      <c r="W540" s="104"/>
      <c r="X540" s="173" t="str">
        <f t="shared" si="267"/>
        <v>Remplir la colonne M</v>
      </c>
      <c r="Y540" s="179" t="str">
        <f t="shared" si="271"/>
        <v>Remplir la colonne W</v>
      </c>
      <c r="Z540" s="297" t="str">
        <f t="shared" si="288"/>
        <v>Remplir la colonne I</v>
      </c>
      <c r="AA540" s="84" t="s">
        <v>64</v>
      </c>
      <c r="AB540" s="315" t="str">
        <f t="shared" si="272"/>
        <v>Remplir les termes C, P et TVA</v>
      </c>
      <c r="AC540" s="55"/>
      <c r="AD540" s="65"/>
      <c r="AE540" s="56"/>
      <c r="AF540" s="48" t="s">
        <v>64</v>
      </c>
      <c r="AG540" s="99" t="str">
        <f t="shared" si="273"/>
        <v>Remplir la colonne AC ou AE</v>
      </c>
      <c r="AH540" s="104"/>
      <c r="AI540" s="173" t="str">
        <f t="shared" si="289"/>
        <v>Remplir la colonne M</v>
      </c>
      <c r="AJ540" s="179" t="str">
        <f t="shared" si="274"/>
        <v>Remplir la colonne AH</v>
      </c>
      <c r="AK540" s="297" t="str">
        <f t="shared" si="290"/>
        <v>Remplir la colonne I</v>
      </c>
      <c r="AL540" s="84" t="s">
        <v>64</v>
      </c>
      <c r="AM540" s="315" t="str">
        <f t="shared" si="275"/>
        <v>Remplir les termes C, P et TVA</v>
      </c>
      <c r="AN540" s="55"/>
      <c r="AO540" s="65"/>
      <c r="AP540" s="56"/>
      <c r="AQ540" s="48" t="s">
        <v>64</v>
      </c>
      <c r="AR540" s="99" t="str">
        <f t="shared" si="276"/>
        <v>Remplir la colonne AN ou AP</v>
      </c>
      <c r="AS540" s="104"/>
      <c r="AT540" s="173" t="str">
        <f t="shared" si="291"/>
        <v>Remplir la colonne M</v>
      </c>
      <c r="AU540" s="179" t="str">
        <f t="shared" si="277"/>
        <v>Remplir la colonne AS</v>
      </c>
      <c r="AV540" s="297" t="str">
        <f t="shared" si="292"/>
        <v>Remplir la colonne I</v>
      </c>
      <c r="AW540" s="84" t="s">
        <v>64</v>
      </c>
      <c r="AX540" s="315" t="str">
        <f t="shared" si="278"/>
        <v>Remplir les termes C, P et TVA</v>
      </c>
      <c r="AY540" s="55"/>
      <c r="AZ540" s="65"/>
      <c r="BA540" s="56"/>
      <c r="BB540" s="48" t="s">
        <v>64</v>
      </c>
      <c r="BC540" s="99" t="str">
        <f t="shared" si="279"/>
        <v>Remplir la colonne AY ou BA</v>
      </c>
      <c r="BD540" s="104"/>
      <c r="BE540" s="173" t="str">
        <f t="shared" si="293"/>
        <v>Remplir la colonne M</v>
      </c>
      <c r="BF540" s="179" t="str">
        <f t="shared" si="280"/>
        <v>Remplir la colonne BD</v>
      </c>
      <c r="BG540" s="297" t="str">
        <f t="shared" si="294"/>
        <v>Remplir la colonne I</v>
      </c>
      <c r="BH540" s="84" t="s">
        <v>64</v>
      </c>
      <c r="BI540" s="315" t="str">
        <f t="shared" si="281"/>
        <v>Remplir les termes C, P et TVA</v>
      </c>
      <c r="BJ540" s="55"/>
      <c r="BK540" s="65"/>
      <c r="BL540" s="56"/>
      <c r="BM540" s="48" t="s">
        <v>64</v>
      </c>
      <c r="BN540" s="99" t="str">
        <f t="shared" si="282"/>
        <v>Remplir la colonne BJ ou BL</v>
      </c>
      <c r="BO540" s="104"/>
      <c r="BP540" s="173" t="str">
        <f t="shared" si="295"/>
        <v>Remplir la colonne M</v>
      </c>
      <c r="BQ540" s="179" t="str">
        <f t="shared" si="283"/>
        <v>Remplir la colonne BO</v>
      </c>
      <c r="BR540" s="297" t="str">
        <f t="shared" si="296"/>
        <v>Remplir la colonne I</v>
      </c>
      <c r="BS540" s="84" t="s">
        <v>64</v>
      </c>
      <c r="BT540" s="315" t="str">
        <f t="shared" si="284"/>
        <v>Remplir les termes C, P et TVA</v>
      </c>
      <c r="BU540" s="55"/>
      <c r="BV540" s="65"/>
      <c r="BW540" s="56"/>
      <c r="BX540" s="48" t="s">
        <v>64</v>
      </c>
      <c r="BY540" s="99" t="str">
        <f t="shared" si="285"/>
        <v>Remplir la colonne BU ou BW</v>
      </c>
      <c r="BZ540" s="104"/>
      <c r="CA540" s="173" t="str">
        <f t="shared" si="297"/>
        <v>Remplir la colonne M</v>
      </c>
      <c r="CB540" s="179" t="str">
        <f t="shared" si="286"/>
        <v>Remplir la colonne BZ</v>
      </c>
      <c r="CC540" s="297" t="str">
        <f t="shared" si="298"/>
        <v>Remplir la colonne I</v>
      </c>
      <c r="CD540" s="84" t="s">
        <v>64</v>
      </c>
      <c r="CE540" s="315" t="str">
        <f t="shared" si="287"/>
        <v>Remplir les termes C, P et TVA</v>
      </c>
      <c r="CF540" s="61" t="str">
        <f t="shared" si="268"/>
        <v>REMPLIR TYPE DE CLIENT</v>
      </c>
      <c r="CG540" s="107" t="str">
        <f t="shared" si="269"/>
        <v>Montant total de l'aide demandée non indiqué</v>
      </c>
      <c r="CH540" s="1"/>
      <c r="CI540" s="1"/>
      <c r="CJ540" s="1"/>
      <c r="CK540" s="1"/>
      <c r="CL540" s="1"/>
    </row>
    <row r="541" spans="1:90" x14ac:dyDescent="0.25">
      <c r="A541" s="51"/>
      <c r="B541" s="111"/>
      <c r="C541" s="111"/>
      <c r="D541" s="111"/>
      <c r="E541" s="111"/>
      <c r="F541" s="111"/>
      <c r="G541" s="132"/>
      <c r="H541" s="151"/>
      <c r="I541" s="299"/>
      <c r="J541" s="152"/>
      <c r="K541" s="153"/>
      <c r="L541" s="169"/>
      <c r="M541" s="39"/>
      <c r="N541" s="90"/>
      <c r="O541" s="39"/>
      <c r="P541" s="23"/>
      <c r="Q541" s="170">
        <f t="shared" si="266"/>
        <v>0</v>
      </c>
      <c r="R541" s="55"/>
      <c r="S541" s="65"/>
      <c r="T541" s="56"/>
      <c r="U541" s="48" t="s">
        <v>64</v>
      </c>
      <c r="V541" s="99" t="str">
        <f t="shared" si="270"/>
        <v>Remplir la colonne R ou T</v>
      </c>
      <c r="W541" s="104"/>
      <c r="X541" s="173" t="str">
        <f t="shared" si="267"/>
        <v>Remplir la colonne M</v>
      </c>
      <c r="Y541" s="179" t="str">
        <f t="shared" si="271"/>
        <v>Remplir la colonne W</v>
      </c>
      <c r="Z541" s="297" t="str">
        <f t="shared" si="288"/>
        <v>Remplir la colonne I</v>
      </c>
      <c r="AA541" s="84" t="s">
        <v>64</v>
      </c>
      <c r="AB541" s="315" t="str">
        <f t="shared" si="272"/>
        <v>Remplir les termes C, P et TVA</v>
      </c>
      <c r="AC541" s="55"/>
      <c r="AD541" s="65"/>
      <c r="AE541" s="56"/>
      <c r="AF541" s="48" t="s">
        <v>64</v>
      </c>
      <c r="AG541" s="99" t="str">
        <f t="shared" si="273"/>
        <v>Remplir la colonne AC ou AE</v>
      </c>
      <c r="AH541" s="104"/>
      <c r="AI541" s="173" t="str">
        <f t="shared" si="289"/>
        <v>Remplir la colonne M</v>
      </c>
      <c r="AJ541" s="179" t="str">
        <f t="shared" si="274"/>
        <v>Remplir la colonne AH</v>
      </c>
      <c r="AK541" s="297" t="str">
        <f t="shared" si="290"/>
        <v>Remplir la colonne I</v>
      </c>
      <c r="AL541" s="84" t="s">
        <v>64</v>
      </c>
      <c r="AM541" s="315" t="str">
        <f t="shared" si="275"/>
        <v>Remplir les termes C, P et TVA</v>
      </c>
      <c r="AN541" s="55"/>
      <c r="AO541" s="65"/>
      <c r="AP541" s="56"/>
      <c r="AQ541" s="48" t="s">
        <v>64</v>
      </c>
      <c r="AR541" s="99" t="str">
        <f t="shared" si="276"/>
        <v>Remplir la colonne AN ou AP</v>
      </c>
      <c r="AS541" s="104"/>
      <c r="AT541" s="173" t="str">
        <f t="shared" si="291"/>
        <v>Remplir la colonne M</v>
      </c>
      <c r="AU541" s="179" t="str">
        <f t="shared" si="277"/>
        <v>Remplir la colonne AS</v>
      </c>
      <c r="AV541" s="297" t="str">
        <f t="shared" si="292"/>
        <v>Remplir la colonne I</v>
      </c>
      <c r="AW541" s="84" t="s">
        <v>64</v>
      </c>
      <c r="AX541" s="315" t="str">
        <f t="shared" si="278"/>
        <v>Remplir les termes C, P et TVA</v>
      </c>
      <c r="AY541" s="55"/>
      <c r="AZ541" s="65"/>
      <c r="BA541" s="56"/>
      <c r="BB541" s="48" t="s">
        <v>64</v>
      </c>
      <c r="BC541" s="99" t="str">
        <f t="shared" si="279"/>
        <v>Remplir la colonne AY ou BA</v>
      </c>
      <c r="BD541" s="104"/>
      <c r="BE541" s="173" t="str">
        <f t="shared" si="293"/>
        <v>Remplir la colonne M</v>
      </c>
      <c r="BF541" s="179" t="str">
        <f t="shared" si="280"/>
        <v>Remplir la colonne BD</v>
      </c>
      <c r="BG541" s="297" t="str">
        <f t="shared" si="294"/>
        <v>Remplir la colonne I</v>
      </c>
      <c r="BH541" s="84" t="s">
        <v>64</v>
      </c>
      <c r="BI541" s="315" t="str">
        <f t="shared" si="281"/>
        <v>Remplir les termes C, P et TVA</v>
      </c>
      <c r="BJ541" s="55"/>
      <c r="BK541" s="65"/>
      <c r="BL541" s="56"/>
      <c r="BM541" s="48" t="s">
        <v>64</v>
      </c>
      <c r="BN541" s="99" t="str">
        <f t="shared" si="282"/>
        <v>Remplir la colonne BJ ou BL</v>
      </c>
      <c r="BO541" s="104"/>
      <c r="BP541" s="173" t="str">
        <f t="shared" si="295"/>
        <v>Remplir la colonne M</v>
      </c>
      <c r="BQ541" s="179" t="str">
        <f t="shared" si="283"/>
        <v>Remplir la colonne BO</v>
      </c>
      <c r="BR541" s="297" t="str">
        <f t="shared" si="296"/>
        <v>Remplir la colonne I</v>
      </c>
      <c r="BS541" s="84" t="s">
        <v>64</v>
      </c>
      <c r="BT541" s="315" t="str">
        <f t="shared" si="284"/>
        <v>Remplir les termes C, P et TVA</v>
      </c>
      <c r="BU541" s="55"/>
      <c r="BV541" s="65"/>
      <c r="BW541" s="56"/>
      <c r="BX541" s="48" t="s">
        <v>64</v>
      </c>
      <c r="BY541" s="99" t="str">
        <f t="shared" si="285"/>
        <v>Remplir la colonne BU ou BW</v>
      </c>
      <c r="BZ541" s="104"/>
      <c r="CA541" s="173" t="str">
        <f t="shared" si="297"/>
        <v>Remplir la colonne M</v>
      </c>
      <c r="CB541" s="179" t="str">
        <f t="shared" si="286"/>
        <v>Remplir la colonne BZ</v>
      </c>
      <c r="CC541" s="297" t="str">
        <f t="shared" si="298"/>
        <v>Remplir la colonne I</v>
      </c>
      <c r="CD541" s="84" t="s">
        <v>64</v>
      </c>
      <c r="CE541" s="315" t="str">
        <f t="shared" si="287"/>
        <v>Remplir les termes C, P et TVA</v>
      </c>
      <c r="CF541" s="61" t="str">
        <f t="shared" si="268"/>
        <v>REMPLIR TYPE DE CLIENT</v>
      </c>
      <c r="CG541" s="107" t="str">
        <f t="shared" si="269"/>
        <v>Montant total de l'aide demandée non indiqué</v>
      </c>
      <c r="CH541" s="1"/>
      <c r="CI541" s="1"/>
      <c r="CJ541" s="1"/>
      <c r="CK541" s="1"/>
      <c r="CL541" s="1"/>
    </row>
    <row r="542" spans="1:90" x14ac:dyDescent="0.25">
      <c r="A542" s="51"/>
      <c r="B542" s="111"/>
      <c r="C542" s="111"/>
      <c r="D542" s="111"/>
      <c r="E542" s="111"/>
      <c r="F542" s="111"/>
      <c r="G542" s="132"/>
      <c r="H542" s="151"/>
      <c r="I542" s="299"/>
      <c r="J542" s="152"/>
      <c r="K542" s="153"/>
      <c r="L542" s="169"/>
      <c r="M542" s="39"/>
      <c r="N542" s="90"/>
      <c r="O542" s="39"/>
      <c r="P542" s="23"/>
      <c r="Q542" s="170">
        <f t="shared" si="266"/>
        <v>0</v>
      </c>
      <c r="R542" s="55"/>
      <c r="S542" s="65"/>
      <c r="T542" s="56"/>
      <c r="U542" s="48" t="s">
        <v>64</v>
      </c>
      <c r="V542" s="99" t="str">
        <f t="shared" si="270"/>
        <v>Remplir la colonne R ou T</v>
      </c>
      <c r="W542" s="104"/>
      <c r="X542" s="173" t="str">
        <f t="shared" si="267"/>
        <v>Remplir la colonne M</v>
      </c>
      <c r="Y542" s="179" t="str">
        <f t="shared" si="271"/>
        <v>Remplir la colonne W</v>
      </c>
      <c r="Z542" s="297" t="str">
        <f t="shared" si="288"/>
        <v>Remplir la colonne I</v>
      </c>
      <c r="AA542" s="84" t="s">
        <v>64</v>
      </c>
      <c r="AB542" s="315" t="str">
        <f t="shared" si="272"/>
        <v>Remplir les termes C, P et TVA</v>
      </c>
      <c r="AC542" s="55"/>
      <c r="AD542" s="65"/>
      <c r="AE542" s="56"/>
      <c r="AF542" s="48" t="s">
        <v>64</v>
      </c>
      <c r="AG542" s="99" t="str">
        <f t="shared" si="273"/>
        <v>Remplir la colonne AC ou AE</v>
      </c>
      <c r="AH542" s="104"/>
      <c r="AI542" s="173" t="str">
        <f t="shared" si="289"/>
        <v>Remplir la colonne M</v>
      </c>
      <c r="AJ542" s="179" t="str">
        <f t="shared" si="274"/>
        <v>Remplir la colonne AH</v>
      </c>
      <c r="AK542" s="297" t="str">
        <f t="shared" si="290"/>
        <v>Remplir la colonne I</v>
      </c>
      <c r="AL542" s="84" t="s">
        <v>64</v>
      </c>
      <c r="AM542" s="315" t="str">
        <f t="shared" si="275"/>
        <v>Remplir les termes C, P et TVA</v>
      </c>
      <c r="AN542" s="55"/>
      <c r="AO542" s="65"/>
      <c r="AP542" s="56"/>
      <c r="AQ542" s="48" t="s">
        <v>64</v>
      </c>
      <c r="AR542" s="99" t="str">
        <f t="shared" si="276"/>
        <v>Remplir la colonne AN ou AP</v>
      </c>
      <c r="AS542" s="104"/>
      <c r="AT542" s="173" t="str">
        <f t="shared" si="291"/>
        <v>Remplir la colonne M</v>
      </c>
      <c r="AU542" s="179" t="str">
        <f t="shared" si="277"/>
        <v>Remplir la colonne AS</v>
      </c>
      <c r="AV542" s="297" t="str">
        <f t="shared" si="292"/>
        <v>Remplir la colonne I</v>
      </c>
      <c r="AW542" s="84" t="s">
        <v>64</v>
      </c>
      <c r="AX542" s="315" t="str">
        <f t="shared" si="278"/>
        <v>Remplir les termes C, P et TVA</v>
      </c>
      <c r="AY542" s="55"/>
      <c r="AZ542" s="65"/>
      <c r="BA542" s="56"/>
      <c r="BB542" s="48" t="s">
        <v>64</v>
      </c>
      <c r="BC542" s="99" t="str">
        <f t="shared" si="279"/>
        <v>Remplir la colonne AY ou BA</v>
      </c>
      <c r="BD542" s="104"/>
      <c r="BE542" s="173" t="str">
        <f t="shared" si="293"/>
        <v>Remplir la colonne M</v>
      </c>
      <c r="BF542" s="179" t="str">
        <f t="shared" si="280"/>
        <v>Remplir la colonne BD</v>
      </c>
      <c r="BG542" s="297" t="str">
        <f t="shared" si="294"/>
        <v>Remplir la colonne I</v>
      </c>
      <c r="BH542" s="84" t="s">
        <v>64</v>
      </c>
      <c r="BI542" s="315" t="str">
        <f t="shared" si="281"/>
        <v>Remplir les termes C, P et TVA</v>
      </c>
      <c r="BJ542" s="55"/>
      <c r="BK542" s="65"/>
      <c r="BL542" s="56"/>
      <c r="BM542" s="48" t="s">
        <v>64</v>
      </c>
      <c r="BN542" s="99" t="str">
        <f t="shared" si="282"/>
        <v>Remplir la colonne BJ ou BL</v>
      </c>
      <c r="BO542" s="104"/>
      <c r="BP542" s="173" t="str">
        <f t="shared" si="295"/>
        <v>Remplir la colonne M</v>
      </c>
      <c r="BQ542" s="179" t="str">
        <f t="shared" si="283"/>
        <v>Remplir la colonne BO</v>
      </c>
      <c r="BR542" s="297" t="str">
        <f t="shared" si="296"/>
        <v>Remplir la colonne I</v>
      </c>
      <c r="BS542" s="84" t="s">
        <v>64</v>
      </c>
      <c r="BT542" s="315" t="str">
        <f t="shared" si="284"/>
        <v>Remplir les termes C, P et TVA</v>
      </c>
      <c r="BU542" s="55"/>
      <c r="BV542" s="65"/>
      <c r="BW542" s="56"/>
      <c r="BX542" s="48" t="s">
        <v>64</v>
      </c>
      <c r="BY542" s="99" t="str">
        <f t="shared" si="285"/>
        <v>Remplir la colonne BU ou BW</v>
      </c>
      <c r="BZ542" s="104"/>
      <c r="CA542" s="173" t="str">
        <f t="shared" si="297"/>
        <v>Remplir la colonne M</v>
      </c>
      <c r="CB542" s="179" t="str">
        <f t="shared" si="286"/>
        <v>Remplir la colonne BZ</v>
      </c>
      <c r="CC542" s="297" t="str">
        <f t="shared" si="298"/>
        <v>Remplir la colonne I</v>
      </c>
      <c r="CD542" s="84" t="s">
        <v>64</v>
      </c>
      <c r="CE542" s="315" t="str">
        <f t="shared" si="287"/>
        <v>Remplir les termes C, P et TVA</v>
      </c>
      <c r="CF542" s="61" t="str">
        <f t="shared" si="268"/>
        <v>REMPLIR TYPE DE CLIENT</v>
      </c>
      <c r="CG542" s="107" t="str">
        <f t="shared" si="269"/>
        <v>Montant total de l'aide demandée non indiqué</v>
      </c>
      <c r="CH542" s="1"/>
      <c r="CI542" s="1"/>
      <c r="CJ542" s="1"/>
      <c r="CK542" s="1"/>
      <c r="CL542" s="1"/>
    </row>
    <row r="543" spans="1:90" x14ac:dyDescent="0.25">
      <c r="A543" s="51"/>
      <c r="B543" s="111"/>
      <c r="C543" s="111"/>
      <c r="D543" s="111"/>
      <c r="E543" s="111"/>
      <c r="F543" s="111"/>
      <c r="G543" s="132"/>
      <c r="H543" s="151"/>
      <c r="I543" s="299"/>
      <c r="J543" s="152"/>
      <c r="K543" s="153"/>
      <c r="L543" s="169"/>
      <c r="M543" s="39"/>
      <c r="N543" s="90"/>
      <c r="O543" s="39"/>
      <c r="P543" s="23"/>
      <c r="Q543" s="170">
        <f t="shared" si="266"/>
        <v>0</v>
      </c>
      <c r="R543" s="55"/>
      <c r="S543" s="65"/>
      <c r="T543" s="56"/>
      <c r="U543" s="48" t="s">
        <v>64</v>
      </c>
      <c r="V543" s="99" t="str">
        <f t="shared" si="270"/>
        <v>Remplir la colonne R ou T</v>
      </c>
      <c r="W543" s="104"/>
      <c r="X543" s="173" t="str">
        <f t="shared" si="267"/>
        <v>Remplir la colonne M</v>
      </c>
      <c r="Y543" s="179" t="str">
        <f t="shared" si="271"/>
        <v>Remplir la colonne W</v>
      </c>
      <c r="Z543" s="297" t="str">
        <f t="shared" si="288"/>
        <v>Remplir la colonne I</v>
      </c>
      <c r="AA543" s="84" t="s">
        <v>64</v>
      </c>
      <c r="AB543" s="315" t="str">
        <f t="shared" si="272"/>
        <v>Remplir les termes C, P et TVA</v>
      </c>
      <c r="AC543" s="55"/>
      <c r="AD543" s="65"/>
      <c r="AE543" s="56"/>
      <c r="AF543" s="48" t="s">
        <v>64</v>
      </c>
      <c r="AG543" s="99" t="str">
        <f t="shared" si="273"/>
        <v>Remplir la colonne AC ou AE</v>
      </c>
      <c r="AH543" s="104"/>
      <c r="AI543" s="173" t="str">
        <f t="shared" si="289"/>
        <v>Remplir la colonne M</v>
      </c>
      <c r="AJ543" s="179" t="str">
        <f t="shared" si="274"/>
        <v>Remplir la colonne AH</v>
      </c>
      <c r="AK543" s="297" t="str">
        <f t="shared" si="290"/>
        <v>Remplir la colonne I</v>
      </c>
      <c r="AL543" s="84" t="s">
        <v>64</v>
      </c>
      <c r="AM543" s="315" t="str">
        <f t="shared" si="275"/>
        <v>Remplir les termes C, P et TVA</v>
      </c>
      <c r="AN543" s="55"/>
      <c r="AO543" s="65"/>
      <c r="AP543" s="56"/>
      <c r="AQ543" s="48" t="s">
        <v>64</v>
      </c>
      <c r="AR543" s="99" t="str">
        <f t="shared" si="276"/>
        <v>Remplir la colonne AN ou AP</v>
      </c>
      <c r="AS543" s="104"/>
      <c r="AT543" s="173" t="str">
        <f t="shared" si="291"/>
        <v>Remplir la colonne M</v>
      </c>
      <c r="AU543" s="179" t="str">
        <f t="shared" si="277"/>
        <v>Remplir la colonne AS</v>
      </c>
      <c r="AV543" s="297" t="str">
        <f t="shared" si="292"/>
        <v>Remplir la colonne I</v>
      </c>
      <c r="AW543" s="84" t="s">
        <v>64</v>
      </c>
      <c r="AX543" s="315" t="str">
        <f t="shared" si="278"/>
        <v>Remplir les termes C, P et TVA</v>
      </c>
      <c r="AY543" s="55"/>
      <c r="AZ543" s="65"/>
      <c r="BA543" s="56"/>
      <c r="BB543" s="48" t="s">
        <v>64</v>
      </c>
      <c r="BC543" s="99" t="str">
        <f t="shared" si="279"/>
        <v>Remplir la colonne AY ou BA</v>
      </c>
      <c r="BD543" s="104"/>
      <c r="BE543" s="173" t="str">
        <f t="shared" si="293"/>
        <v>Remplir la colonne M</v>
      </c>
      <c r="BF543" s="179" t="str">
        <f t="shared" si="280"/>
        <v>Remplir la colonne BD</v>
      </c>
      <c r="BG543" s="297" t="str">
        <f t="shared" si="294"/>
        <v>Remplir la colonne I</v>
      </c>
      <c r="BH543" s="84" t="s">
        <v>64</v>
      </c>
      <c r="BI543" s="315" t="str">
        <f t="shared" si="281"/>
        <v>Remplir les termes C, P et TVA</v>
      </c>
      <c r="BJ543" s="55"/>
      <c r="BK543" s="65"/>
      <c r="BL543" s="56"/>
      <c r="BM543" s="48" t="s">
        <v>64</v>
      </c>
      <c r="BN543" s="99" t="str">
        <f t="shared" si="282"/>
        <v>Remplir la colonne BJ ou BL</v>
      </c>
      <c r="BO543" s="104"/>
      <c r="BP543" s="173" t="str">
        <f t="shared" si="295"/>
        <v>Remplir la colonne M</v>
      </c>
      <c r="BQ543" s="179" t="str">
        <f t="shared" si="283"/>
        <v>Remplir la colonne BO</v>
      </c>
      <c r="BR543" s="297" t="str">
        <f t="shared" si="296"/>
        <v>Remplir la colonne I</v>
      </c>
      <c r="BS543" s="84" t="s">
        <v>64</v>
      </c>
      <c r="BT543" s="315" t="str">
        <f t="shared" si="284"/>
        <v>Remplir les termes C, P et TVA</v>
      </c>
      <c r="BU543" s="55"/>
      <c r="BV543" s="65"/>
      <c r="BW543" s="56"/>
      <c r="BX543" s="48" t="s">
        <v>64</v>
      </c>
      <c r="BY543" s="99" t="str">
        <f t="shared" si="285"/>
        <v>Remplir la colonne BU ou BW</v>
      </c>
      <c r="BZ543" s="104"/>
      <c r="CA543" s="173" t="str">
        <f t="shared" si="297"/>
        <v>Remplir la colonne M</v>
      </c>
      <c r="CB543" s="179" t="str">
        <f t="shared" si="286"/>
        <v>Remplir la colonne BZ</v>
      </c>
      <c r="CC543" s="297" t="str">
        <f t="shared" si="298"/>
        <v>Remplir la colonne I</v>
      </c>
      <c r="CD543" s="84" t="s">
        <v>64</v>
      </c>
      <c r="CE543" s="315" t="str">
        <f t="shared" si="287"/>
        <v>Remplir les termes C, P et TVA</v>
      </c>
      <c r="CF543" s="61" t="str">
        <f t="shared" si="268"/>
        <v>REMPLIR TYPE DE CLIENT</v>
      </c>
      <c r="CG543" s="107" t="str">
        <f t="shared" si="269"/>
        <v>Montant total de l'aide demandée non indiqué</v>
      </c>
      <c r="CH543" s="1"/>
      <c r="CI543" s="1"/>
      <c r="CJ543" s="1"/>
      <c r="CK543" s="1"/>
      <c r="CL543" s="1"/>
    </row>
    <row r="544" spans="1:90" x14ac:dyDescent="0.25">
      <c r="A544" s="51"/>
      <c r="B544" s="111"/>
      <c r="C544" s="111"/>
      <c r="D544" s="111"/>
      <c r="E544" s="111"/>
      <c r="F544" s="111"/>
      <c r="G544" s="132"/>
      <c r="H544" s="151"/>
      <c r="I544" s="299"/>
      <c r="J544" s="152"/>
      <c r="K544" s="153"/>
      <c r="L544" s="169"/>
      <c r="M544" s="39"/>
      <c r="N544" s="90"/>
      <c r="O544" s="39"/>
      <c r="P544" s="23"/>
      <c r="Q544" s="170">
        <f t="shared" si="266"/>
        <v>0</v>
      </c>
      <c r="R544" s="55"/>
      <c r="S544" s="65"/>
      <c r="T544" s="56"/>
      <c r="U544" s="48" t="s">
        <v>64</v>
      </c>
      <c r="V544" s="99" t="str">
        <f t="shared" si="270"/>
        <v>Remplir la colonne R ou T</v>
      </c>
      <c r="W544" s="104"/>
      <c r="X544" s="173" t="str">
        <f t="shared" si="267"/>
        <v>Remplir la colonne M</v>
      </c>
      <c r="Y544" s="179" t="str">
        <f t="shared" si="271"/>
        <v>Remplir la colonne W</v>
      </c>
      <c r="Z544" s="297" t="str">
        <f t="shared" si="288"/>
        <v>Remplir la colonne I</v>
      </c>
      <c r="AA544" s="84" t="s">
        <v>64</v>
      </c>
      <c r="AB544" s="315" t="str">
        <f t="shared" si="272"/>
        <v>Remplir les termes C, P et TVA</v>
      </c>
      <c r="AC544" s="55"/>
      <c r="AD544" s="65"/>
      <c r="AE544" s="56"/>
      <c r="AF544" s="48" t="s">
        <v>64</v>
      </c>
      <c r="AG544" s="99" t="str">
        <f t="shared" si="273"/>
        <v>Remplir la colonne AC ou AE</v>
      </c>
      <c r="AH544" s="104"/>
      <c r="AI544" s="173" t="str">
        <f t="shared" si="289"/>
        <v>Remplir la colonne M</v>
      </c>
      <c r="AJ544" s="179" t="str">
        <f t="shared" si="274"/>
        <v>Remplir la colonne AH</v>
      </c>
      <c r="AK544" s="297" t="str">
        <f t="shared" si="290"/>
        <v>Remplir la colonne I</v>
      </c>
      <c r="AL544" s="84" t="s">
        <v>64</v>
      </c>
      <c r="AM544" s="315" t="str">
        <f t="shared" si="275"/>
        <v>Remplir les termes C, P et TVA</v>
      </c>
      <c r="AN544" s="55"/>
      <c r="AO544" s="65"/>
      <c r="AP544" s="56"/>
      <c r="AQ544" s="48" t="s">
        <v>64</v>
      </c>
      <c r="AR544" s="99" t="str">
        <f t="shared" si="276"/>
        <v>Remplir la colonne AN ou AP</v>
      </c>
      <c r="AS544" s="104"/>
      <c r="AT544" s="173" t="str">
        <f t="shared" si="291"/>
        <v>Remplir la colonne M</v>
      </c>
      <c r="AU544" s="179" t="str">
        <f t="shared" si="277"/>
        <v>Remplir la colonne AS</v>
      </c>
      <c r="AV544" s="297" t="str">
        <f t="shared" si="292"/>
        <v>Remplir la colonne I</v>
      </c>
      <c r="AW544" s="84" t="s">
        <v>64</v>
      </c>
      <c r="AX544" s="315" t="str">
        <f t="shared" si="278"/>
        <v>Remplir les termes C, P et TVA</v>
      </c>
      <c r="AY544" s="55"/>
      <c r="AZ544" s="65"/>
      <c r="BA544" s="56"/>
      <c r="BB544" s="48" t="s">
        <v>64</v>
      </c>
      <c r="BC544" s="99" t="str">
        <f t="shared" si="279"/>
        <v>Remplir la colonne AY ou BA</v>
      </c>
      <c r="BD544" s="104"/>
      <c r="BE544" s="173" t="str">
        <f t="shared" si="293"/>
        <v>Remplir la colonne M</v>
      </c>
      <c r="BF544" s="179" t="str">
        <f t="shared" si="280"/>
        <v>Remplir la colonne BD</v>
      </c>
      <c r="BG544" s="297" t="str">
        <f t="shared" si="294"/>
        <v>Remplir la colonne I</v>
      </c>
      <c r="BH544" s="84" t="s">
        <v>64</v>
      </c>
      <c r="BI544" s="315" t="str">
        <f t="shared" si="281"/>
        <v>Remplir les termes C, P et TVA</v>
      </c>
      <c r="BJ544" s="55"/>
      <c r="BK544" s="65"/>
      <c r="BL544" s="56"/>
      <c r="BM544" s="48" t="s">
        <v>64</v>
      </c>
      <c r="BN544" s="99" t="str">
        <f t="shared" si="282"/>
        <v>Remplir la colonne BJ ou BL</v>
      </c>
      <c r="BO544" s="104"/>
      <c r="BP544" s="173" t="str">
        <f t="shared" si="295"/>
        <v>Remplir la colonne M</v>
      </c>
      <c r="BQ544" s="179" t="str">
        <f t="shared" si="283"/>
        <v>Remplir la colonne BO</v>
      </c>
      <c r="BR544" s="297" t="str">
        <f t="shared" si="296"/>
        <v>Remplir la colonne I</v>
      </c>
      <c r="BS544" s="84" t="s">
        <v>64</v>
      </c>
      <c r="BT544" s="315" t="str">
        <f t="shared" si="284"/>
        <v>Remplir les termes C, P et TVA</v>
      </c>
      <c r="BU544" s="55"/>
      <c r="BV544" s="65"/>
      <c r="BW544" s="56"/>
      <c r="BX544" s="48" t="s">
        <v>64</v>
      </c>
      <c r="BY544" s="99" t="str">
        <f t="shared" si="285"/>
        <v>Remplir la colonne BU ou BW</v>
      </c>
      <c r="BZ544" s="104"/>
      <c r="CA544" s="173" t="str">
        <f t="shared" si="297"/>
        <v>Remplir la colonne M</v>
      </c>
      <c r="CB544" s="179" t="str">
        <f t="shared" si="286"/>
        <v>Remplir la colonne BZ</v>
      </c>
      <c r="CC544" s="297" t="str">
        <f t="shared" si="298"/>
        <v>Remplir la colonne I</v>
      </c>
      <c r="CD544" s="84" t="s">
        <v>64</v>
      </c>
      <c r="CE544" s="315" t="str">
        <f t="shared" si="287"/>
        <v>Remplir les termes C, P et TVA</v>
      </c>
      <c r="CF544" s="61" t="str">
        <f t="shared" si="268"/>
        <v>REMPLIR TYPE DE CLIENT</v>
      </c>
      <c r="CG544" s="107" t="str">
        <f t="shared" si="269"/>
        <v>Montant total de l'aide demandée non indiqué</v>
      </c>
      <c r="CH544" s="1"/>
      <c r="CI544" s="1"/>
      <c r="CJ544" s="1"/>
      <c r="CK544" s="1"/>
      <c r="CL544" s="1"/>
    </row>
    <row r="545" spans="1:90" x14ac:dyDescent="0.25">
      <c r="A545" s="51"/>
      <c r="B545" s="111"/>
      <c r="C545" s="111"/>
      <c r="D545" s="111"/>
      <c r="E545" s="111"/>
      <c r="F545" s="111"/>
      <c r="G545" s="132"/>
      <c r="H545" s="151"/>
      <c r="I545" s="299"/>
      <c r="J545" s="152"/>
      <c r="K545" s="153"/>
      <c r="L545" s="169"/>
      <c r="M545" s="39"/>
      <c r="N545" s="90"/>
      <c r="O545" s="39"/>
      <c r="P545" s="23"/>
      <c r="Q545" s="170">
        <f t="shared" si="266"/>
        <v>0</v>
      </c>
      <c r="R545" s="55"/>
      <c r="S545" s="65"/>
      <c r="T545" s="56"/>
      <c r="U545" s="48" t="s">
        <v>64</v>
      </c>
      <c r="V545" s="99" t="str">
        <f t="shared" si="270"/>
        <v>Remplir la colonne R ou T</v>
      </c>
      <c r="W545" s="104"/>
      <c r="X545" s="173" t="str">
        <f t="shared" si="267"/>
        <v>Remplir la colonne M</v>
      </c>
      <c r="Y545" s="179" t="str">
        <f t="shared" si="271"/>
        <v>Remplir la colonne W</v>
      </c>
      <c r="Z545" s="297" t="str">
        <f t="shared" si="288"/>
        <v>Remplir la colonne I</v>
      </c>
      <c r="AA545" s="84" t="s">
        <v>64</v>
      </c>
      <c r="AB545" s="315" t="str">
        <f t="shared" si="272"/>
        <v>Remplir les termes C, P et TVA</v>
      </c>
      <c r="AC545" s="55"/>
      <c r="AD545" s="65"/>
      <c r="AE545" s="56"/>
      <c r="AF545" s="48" t="s">
        <v>64</v>
      </c>
      <c r="AG545" s="99" t="str">
        <f t="shared" si="273"/>
        <v>Remplir la colonne AC ou AE</v>
      </c>
      <c r="AH545" s="104"/>
      <c r="AI545" s="173" t="str">
        <f t="shared" si="289"/>
        <v>Remplir la colonne M</v>
      </c>
      <c r="AJ545" s="179" t="str">
        <f t="shared" si="274"/>
        <v>Remplir la colonne AH</v>
      </c>
      <c r="AK545" s="297" t="str">
        <f t="shared" si="290"/>
        <v>Remplir la colonne I</v>
      </c>
      <c r="AL545" s="84" t="s">
        <v>64</v>
      </c>
      <c r="AM545" s="315" t="str">
        <f t="shared" si="275"/>
        <v>Remplir les termes C, P et TVA</v>
      </c>
      <c r="AN545" s="55"/>
      <c r="AO545" s="65"/>
      <c r="AP545" s="56"/>
      <c r="AQ545" s="48" t="s">
        <v>64</v>
      </c>
      <c r="AR545" s="99" t="str">
        <f t="shared" si="276"/>
        <v>Remplir la colonne AN ou AP</v>
      </c>
      <c r="AS545" s="104"/>
      <c r="AT545" s="173" t="str">
        <f t="shared" si="291"/>
        <v>Remplir la colonne M</v>
      </c>
      <c r="AU545" s="179" t="str">
        <f t="shared" si="277"/>
        <v>Remplir la colonne AS</v>
      </c>
      <c r="AV545" s="297" t="str">
        <f t="shared" si="292"/>
        <v>Remplir la colonne I</v>
      </c>
      <c r="AW545" s="84" t="s">
        <v>64</v>
      </c>
      <c r="AX545" s="315" t="str">
        <f t="shared" si="278"/>
        <v>Remplir les termes C, P et TVA</v>
      </c>
      <c r="AY545" s="55"/>
      <c r="AZ545" s="65"/>
      <c r="BA545" s="56"/>
      <c r="BB545" s="48" t="s">
        <v>64</v>
      </c>
      <c r="BC545" s="99" t="str">
        <f t="shared" si="279"/>
        <v>Remplir la colonne AY ou BA</v>
      </c>
      <c r="BD545" s="104"/>
      <c r="BE545" s="173" t="str">
        <f t="shared" si="293"/>
        <v>Remplir la colonne M</v>
      </c>
      <c r="BF545" s="179" t="str">
        <f t="shared" si="280"/>
        <v>Remplir la colonne BD</v>
      </c>
      <c r="BG545" s="297" t="str">
        <f t="shared" si="294"/>
        <v>Remplir la colonne I</v>
      </c>
      <c r="BH545" s="84" t="s">
        <v>64</v>
      </c>
      <c r="BI545" s="315" t="str">
        <f t="shared" si="281"/>
        <v>Remplir les termes C, P et TVA</v>
      </c>
      <c r="BJ545" s="55"/>
      <c r="BK545" s="65"/>
      <c r="BL545" s="56"/>
      <c r="BM545" s="48" t="s">
        <v>64</v>
      </c>
      <c r="BN545" s="99" t="str">
        <f t="shared" si="282"/>
        <v>Remplir la colonne BJ ou BL</v>
      </c>
      <c r="BO545" s="104"/>
      <c r="BP545" s="173" t="str">
        <f t="shared" si="295"/>
        <v>Remplir la colonne M</v>
      </c>
      <c r="BQ545" s="179" t="str">
        <f t="shared" si="283"/>
        <v>Remplir la colonne BO</v>
      </c>
      <c r="BR545" s="297" t="str">
        <f t="shared" si="296"/>
        <v>Remplir la colonne I</v>
      </c>
      <c r="BS545" s="84" t="s">
        <v>64</v>
      </c>
      <c r="BT545" s="315" t="str">
        <f t="shared" si="284"/>
        <v>Remplir les termes C, P et TVA</v>
      </c>
      <c r="BU545" s="55"/>
      <c r="BV545" s="65"/>
      <c r="BW545" s="56"/>
      <c r="BX545" s="48" t="s">
        <v>64</v>
      </c>
      <c r="BY545" s="99" t="str">
        <f t="shared" si="285"/>
        <v>Remplir la colonne BU ou BW</v>
      </c>
      <c r="BZ545" s="104"/>
      <c r="CA545" s="173" t="str">
        <f t="shared" si="297"/>
        <v>Remplir la colonne M</v>
      </c>
      <c r="CB545" s="179" t="str">
        <f t="shared" si="286"/>
        <v>Remplir la colonne BZ</v>
      </c>
      <c r="CC545" s="297" t="str">
        <f t="shared" si="298"/>
        <v>Remplir la colonne I</v>
      </c>
      <c r="CD545" s="84" t="s">
        <v>64</v>
      </c>
      <c r="CE545" s="315" t="str">
        <f t="shared" si="287"/>
        <v>Remplir les termes C, P et TVA</v>
      </c>
      <c r="CF545" s="61" t="str">
        <f t="shared" si="268"/>
        <v>REMPLIR TYPE DE CLIENT</v>
      </c>
      <c r="CG545" s="107" t="str">
        <f t="shared" si="269"/>
        <v>Montant total de l'aide demandée non indiqué</v>
      </c>
      <c r="CH545" s="1"/>
      <c r="CI545" s="1"/>
      <c r="CJ545" s="1"/>
      <c r="CK545" s="1"/>
      <c r="CL545" s="1"/>
    </row>
    <row r="546" spans="1:90" x14ac:dyDescent="0.25">
      <c r="A546" s="51"/>
      <c r="B546" s="111"/>
      <c r="C546" s="111"/>
      <c r="D546" s="111"/>
      <c r="E546" s="111"/>
      <c r="F546" s="111"/>
      <c r="G546" s="132"/>
      <c r="H546" s="151"/>
      <c r="I546" s="299"/>
      <c r="J546" s="152"/>
      <c r="K546" s="153"/>
      <c r="L546" s="169"/>
      <c r="M546" s="39"/>
      <c r="N546" s="90"/>
      <c r="O546" s="39"/>
      <c r="P546" s="23"/>
      <c r="Q546" s="170">
        <f t="shared" si="266"/>
        <v>0</v>
      </c>
      <c r="R546" s="55"/>
      <c r="S546" s="65"/>
      <c r="T546" s="56"/>
      <c r="U546" s="48" t="s">
        <v>64</v>
      </c>
      <c r="V546" s="99" t="str">
        <f t="shared" si="270"/>
        <v>Remplir la colonne R ou T</v>
      </c>
      <c r="W546" s="104"/>
      <c r="X546" s="173" t="str">
        <f t="shared" si="267"/>
        <v>Remplir la colonne M</v>
      </c>
      <c r="Y546" s="179" t="str">
        <f t="shared" si="271"/>
        <v>Remplir la colonne W</v>
      </c>
      <c r="Z546" s="297" t="str">
        <f t="shared" si="288"/>
        <v>Remplir la colonne I</v>
      </c>
      <c r="AA546" s="84" t="s">
        <v>64</v>
      </c>
      <c r="AB546" s="315" t="str">
        <f t="shared" si="272"/>
        <v>Remplir les termes C, P et TVA</v>
      </c>
      <c r="AC546" s="55"/>
      <c r="AD546" s="65"/>
      <c r="AE546" s="56"/>
      <c r="AF546" s="48" t="s">
        <v>64</v>
      </c>
      <c r="AG546" s="99" t="str">
        <f t="shared" si="273"/>
        <v>Remplir la colonne AC ou AE</v>
      </c>
      <c r="AH546" s="104"/>
      <c r="AI546" s="173" t="str">
        <f t="shared" si="289"/>
        <v>Remplir la colonne M</v>
      </c>
      <c r="AJ546" s="179" t="str">
        <f t="shared" si="274"/>
        <v>Remplir la colonne AH</v>
      </c>
      <c r="AK546" s="297" t="str">
        <f t="shared" si="290"/>
        <v>Remplir la colonne I</v>
      </c>
      <c r="AL546" s="84" t="s">
        <v>64</v>
      </c>
      <c r="AM546" s="315" t="str">
        <f t="shared" si="275"/>
        <v>Remplir les termes C, P et TVA</v>
      </c>
      <c r="AN546" s="55"/>
      <c r="AO546" s="65"/>
      <c r="AP546" s="56"/>
      <c r="AQ546" s="48" t="s">
        <v>64</v>
      </c>
      <c r="AR546" s="99" t="str">
        <f t="shared" si="276"/>
        <v>Remplir la colonne AN ou AP</v>
      </c>
      <c r="AS546" s="104"/>
      <c r="AT546" s="173" t="str">
        <f t="shared" si="291"/>
        <v>Remplir la colonne M</v>
      </c>
      <c r="AU546" s="179" t="str">
        <f t="shared" si="277"/>
        <v>Remplir la colonne AS</v>
      </c>
      <c r="AV546" s="297" t="str">
        <f t="shared" si="292"/>
        <v>Remplir la colonne I</v>
      </c>
      <c r="AW546" s="84" t="s">
        <v>64</v>
      </c>
      <c r="AX546" s="315" t="str">
        <f t="shared" si="278"/>
        <v>Remplir les termes C, P et TVA</v>
      </c>
      <c r="AY546" s="55"/>
      <c r="AZ546" s="65"/>
      <c r="BA546" s="56"/>
      <c r="BB546" s="48" t="s">
        <v>64</v>
      </c>
      <c r="BC546" s="99" t="str">
        <f t="shared" si="279"/>
        <v>Remplir la colonne AY ou BA</v>
      </c>
      <c r="BD546" s="104"/>
      <c r="BE546" s="173" t="str">
        <f t="shared" si="293"/>
        <v>Remplir la colonne M</v>
      </c>
      <c r="BF546" s="179" t="str">
        <f t="shared" si="280"/>
        <v>Remplir la colonne BD</v>
      </c>
      <c r="BG546" s="297" t="str">
        <f t="shared" si="294"/>
        <v>Remplir la colonne I</v>
      </c>
      <c r="BH546" s="84" t="s">
        <v>64</v>
      </c>
      <c r="BI546" s="315" t="str">
        <f t="shared" si="281"/>
        <v>Remplir les termes C, P et TVA</v>
      </c>
      <c r="BJ546" s="55"/>
      <c r="BK546" s="65"/>
      <c r="BL546" s="56"/>
      <c r="BM546" s="48" t="s">
        <v>64</v>
      </c>
      <c r="BN546" s="99" t="str">
        <f t="shared" si="282"/>
        <v>Remplir la colonne BJ ou BL</v>
      </c>
      <c r="BO546" s="104"/>
      <c r="BP546" s="173" t="str">
        <f t="shared" si="295"/>
        <v>Remplir la colonne M</v>
      </c>
      <c r="BQ546" s="179" t="str">
        <f t="shared" si="283"/>
        <v>Remplir la colonne BO</v>
      </c>
      <c r="BR546" s="297" t="str">
        <f t="shared" si="296"/>
        <v>Remplir la colonne I</v>
      </c>
      <c r="BS546" s="84" t="s">
        <v>64</v>
      </c>
      <c r="BT546" s="315" t="str">
        <f t="shared" si="284"/>
        <v>Remplir les termes C, P et TVA</v>
      </c>
      <c r="BU546" s="55"/>
      <c r="BV546" s="65"/>
      <c r="BW546" s="56"/>
      <c r="BX546" s="48" t="s">
        <v>64</v>
      </c>
      <c r="BY546" s="99" t="str">
        <f t="shared" si="285"/>
        <v>Remplir la colonne BU ou BW</v>
      </c>
      <c r="BZ546" s="104"/>
      <c r="CA546" s="173" t="str">
        <f t="shared" si="297"/>
        <v>Remplir la colonne M</v>
      </c>
      <c r="CB546" s="179" t="str">
        <f t="shared" si="286"/>
        <v>Remplir la colonne BZ</v>
      </c>
      <c r="CC546" s="297" t="str">
        <f t="shared" si="298"/>
        <v>Remplir la colonne I</v>
      </c>
      <c r="CD546" s="84" t="s">
        <v>64</v>
      </c>
      <c r="CE546" s="315" t="str">
        <f t="shared" si="287"/>
        <v>Remplir les termes C, P et TVA</v>
      </c>
      <c r="CF546" s="61" t="str">
        <f t="shared" si="268"/>
        <v>REMPLIR TYPE DE CLIENT</v>
      </c>
      <c r="CG546" s="107" t="str">
        <f t="shared" si="269"/>
        <v>Montant total de l'aide demandée non indiqué</v>
      </c>
      <c r="CH546" s="1"/>
      <c r="CI546" s="1"/>
      <c r="CJ546" s="1"/>
      <c r="CK546" s="1"/>
      <c r="CL546" s="1"/>
    </row>
    <row r="547" spans="1:90" x14ac:dyDescent="0.25">
      <c r="A547" s="51"/>
      <c r="B547" s="111"/>
      <c r="C547" s="111"/>
      <c r="D547" s="111"/>
      <c r="E547" s="111"/>
      <c r="F547" s="111"/>
      <c r="G547" s="132"/>
      <c r="H547" s="151"/>
      <c r="I547" s="299"/>
      <c r="J547" s="152"/>
      <c r="K547" s="153"/>
      <c r="L547" s="169"/>
      <c r="M547" s="39"/>
      <c r="N547" s="90"/>
      <c r="O547" s="39"/>
      <c r="P547" s="23"/>
      <c r="Q547" s="170">
        <f t="shared" si="266"/>
        <v>0</v>
      </c>
      <c r="R547" s="55"/>
      <c r="S547" s="65"/>
      <c r="T547" s="56"/>
      <c r="U547" s="48" t="s">
        <v>64</v>
      </c>
      <c r="V547" s="99" t="str">
        <f t="shared" si="270"/>
        <v>Remplir la colonne R ou T</v>
      </c>
      <c r="W547" s="104"/>
      <c r="X547" s="173" t="str">
        <f t="shared" si="267"/>
        <v>Remplir la colonne M</v>
      </c>
      <c r="Y547" s="179" t="str">
        <f t="shared" si="271"/>
        <v>Remplir la colonne W</v>
      </c>
      <c r="Z547" s="297" t="str">
        <f t="shared" si="288"/>
        <v>Remplir la colonne I</v>
      </c>
      <c r="AA547" s="84" t="s">
        <v>64</v>
      </c>
      <c r="AB547" s="315" t="str">
        <f t="shared" si="272"/>
        <v>Remplir les termes C, P et TVA</v>
      </c>
      <c r="AC547" s="55"/>
      <c r="AD547" s="65"/>
      <c r="AE547" s="56"/>
      <c r="AF547" s="48" t="s">
        <v>64</v>
      </c>
      <c r="AG547" s="99" t="str">
        <f t="shared" si="273"/>
        <v>Remplir la colonne AC ou AE</v>
      </c>
      <c r="AH547" s="104"/>
      <c r="AI547" s="173" t="str">
        <f t="shared" si="289"/>
        <v>Remplir la colonne M</v>
      </c>
      <c r="AJ547" s="179" t="str">
        <f t="shared" si="274"/>
        <v>Remplir la colonne AH</v>
      </c>
      <c r="AK547" s="297" t="str">
        <f t="shared" si="290"/>
        <v>Remplir la colonne I</v>
      </c>
      <c r="AL547" s="84" t="s">
        <v>64</v>
      </c>
      <c r="AM547" s="315" t="str">
        <f t="shared" si="275"/>
        <v>Remplir les termes C, P et TVA</v>
      </c>
      <c r="AN547" s="55"/>
      <c r="AO547" s="65"/>
      <c r="AP547" s="56"/>
      <c r="AQ547" s="48" t="s">
        <v>64</v>
      </c>
      <c r="AR547" s="99" t="str">
        <f t="shared" si="276"/>
        <v>Remplir la colonne AN ou AP</v>
      </c>
      <c r="AS547" s="104"/>
      <c r="AT547" s="173" t="str">
        <f t="shared" si="291"/>
        <v>Remplir la colonne M</v>
      </c>
      <c r="AU547" s="179" t="str">
        <f t="shared" si="277"/>
        <v>Remplir la colonne AS</v>
      </c>
      <c r="AV547" s="297" t="str">
        <f t="shared" si="292"/>
        <v>Remplir la colonne I</v>
      </c>
      <c r="AW547" s="84" t="s">
        <v>64</v>
      </c>
      <c r="AX547" s="315" t="str">
        <f t="shared" si="278"/>
        <v>Remplir les termes C, P et TVA</v>
      </c>
      <c r="AY547" s="55"/>
      <c r="AZ547" s="65"/>
      <c r="BA547" s="56"/>
      <c r="BB547" s="48" t="s">
        <v>64</v>
      </c>
      <c r="BC547" s="99" t="str">
        <f t="shared" si="279"/>
        <v>Remplir la colonne AY ou BA</v>
      </c>
      <c r="BD547" s="104"/>
      <c r="BE547" s="173" t="str">
        <f t="shared" si="293"/>
        <v>Remplir la colonne M</v>
      </c>
      <c r="BF547" s="179" t="str">
        <f t="shared" si="280"/>
        <v>Remplir la colonne BD</v>
      </c>
      <c r="BG547" s="297" t="str">
        <f t="shared" si="294"/>
        <v>Remplir la colonne I</v>
      </c>
      <c r="BH547" s="84" t="s">
        <v>64</v>
      </c>
      <c r="BI547" s="315" t="str">
        <f t="shared" si="281"/>
        <v>Remplir les termes C, P et TVA</v>
      </c>
      <c r="BJ547" s="55"/>
      <c r="BK547" s="65"/>
      <c r="BL547" s="56"/>
      <c r="BM547" s="48" t="s">
        <v>64</v>
      </c>
      <c r="BN547" s="99" t="str">
        <f t="shared" si="282"/>
        <v>Remplir la colonne BJ ou BL</v>
      </c>
      <c r="BO547" s="104"/>
      <c r="BP547" s="173" t="str">
        <f t="shared" si="295"/>
        <v>Remplir la colonne M</v>
      </c>
      <c r="BQ547" s="179" t="str">
        <f t="shared" si="283"/>
        <v>Remplir la colonne BO</v>
      </c>
      <c r="BR547" s="297" t="str">
        <f t="shared" si="296"/>
        <v>Remplir la colonne I</v>
      </c>
      <c r="BS547" s="84" t="s">
        <v>64</v>
      </c>
      <c r="BT547" s="315" t="str">
        <f t="shared" si="284"/>
        <v>Remplir les termes C, P et TVA</v>
      </c>
      <c r="BU547" s="55"/>
      <c r="BV547" s="65"/>
      <c r="BW547" s="56"/>
      <c r="BX547" s="48" t="s">
        <v>64</v>
      </c>
      <c r="BY547" s="99" t="str">
        <f t="shared" si="285"/>
        <v>Remplir la colonne BU ou BW</v>
      </c>
      <c r="BZ547" s="104"/>
      <c r="CA547" s="173" t="str">
        <f t="shared" si="297"/>
        <v>Remplir la colonne M</v>
      </c>
      <c r="CB547" s="179" t="str">
        <f t="shared" si="286"/>
        <v>Remplir la colonne BZ</v>
      </c>
      <c r="CC547" s="297" t="str">
        <f t="shared" si="298"/>
        <v>Remplir la colonne I</v>
      </c>
      <c r="CD547" s="84" t="s">
        <v>64</v>
      </c>
      <c r="CE547" s="315" t="str">
        <f t="shared" si="287"/>
        <v>Remplir les termes C, P et TVA</v>
      </c>
      <c r="CF547" s="61" t="str">
        <f t="shared" si="268"/>
        <v>REMPLIR TYPE DE CLIENT</v>
      </c>
      <c r="CG547" s="107" t="str">
        <f t="shared" si="269"/>
        <v>Montant total de l'aide demandée non indiqué</v>
      </c>
      <c r="CH547" s="1"/>
      <c r="CI547" s="1"/>
      <c r="CJ547" s="1"/>
      <c r="CK547" s="1"/>
      <c r="CL547" s="1"/>
    </row>
    <row r="548" spans="1:90" x14ac:dyDescent="0.25">
      <c r="A548" s="51"/>
      <c r="B548" s="111"/>
      <c r="C548" s="111"/>
      <c r="D548" s="111"/>
      <c r="E548" s="111"/>
      <c r="F548" s="111"/>
      <c r="G548" s="132"/>
      <c r="H548" s="151"/>
      <c r="I548" s="299"/>
      <c r="J548" s="152"/>
      <c r="K548" s="153"/>
      <c r="L548" s="169"/>
      <c r="M548" s="39"/>
      <c r="N548" s="90"/>
      <c r="O548" s="39"/>
      <c r="P548" s="23"/>
      <c r="Q548" s="170">
        <f t="shared" si="266"/>
        <v>0</v>
      </c>
      <c r="R548" s="55"/>
      <c r="S548" s="65"/>
      <c r="T548" s="56"/>
      <c r="U548" s="48" t="s">
        <v>64</v>
      </c>
      <c r="V548" s="99" t="str">
        <f t="shared" si="270"/>
        <v>Remplir la colonne R ou T</v>
      </c>
      <c r="W548" s="104"/>
      <c r="X548" s="173" t="str">
        <f t="shared" si="267"/>
        <v>Remplir la colonne M</v>
      </c>
      <c r="Y548" s="179" t="str">
        <f t="shared" si="271"/>
        <v>Remplir la colonne W</v>
      </c>
      <c r="Z548" s="297" t="str">
        <f t="shared" si="288"/>
        <v>Remplir la colonne I</v>
      </c>
      <c r="AA548" s="84" t="s">
        <v>64</v>
      </c>
      <c r="AB548" s="315" t="str">
        <f t="shared" si="272"/>
        <v>Remplir les termes C, P et TVA</v>
      </c>
      <c r="AC548" s="55"/>
      <c r="AD548" s="65"/>
      <c r="AE548" s="56"/>
      <c r="AF548" s="48" t="s">
        <v>64</v>
      </c>
      <c r="AG548" s="99" t="str">
        <f t="shared" si="273"/>
        <v>Remplir la colonne AC ou AE</v>
      </c>
      <c r="AH548" s="104"/>
      <c r="AI548" s="173" t="str">
        <f t="shared" si="289"/>
        <v>Remplir la colonne M</v>
      </c>
      <c r="AJ548" s="179" t="str">
        <f t="shared" si="274"/>
        <v>Remplir la colonne AH</v>
      </c>
      <c r="AK548" s="297" t="str">
        <f t="shared" si="290"/>
        <v>Remplir la colonne I</v>
      </c>
      <c r="AL548" s="84" t="s">
        <v>64</v>
      </c>
      <c r="AM548" s="315" t="str">
        <f t="shared" si="275"/>
        <v>Remplir les termes C, P et TVA</v>
      </c>
      <c r="AN548" s="55"/>
      <c r="AO548" s="65"/>
      <c r="AP548" s="56"/>
      <c r="AQ548" s="48" t="s">
        <v>64</v>
      </c>
      <c r="AR548" s="99" t="str">
        <f t="shared" si="276"/>
        <v>Remplir la colonne AN ou AP</v>
      </c>
      <c r="AS548" s="104"/>
      <c r="AT548" s="173" t="str">
        <f t="shared" si="291"/>
        <v>Remplir la colonne M</v>
      </c>
      <c r="AU548" s="179" t="str">
        <f t="shared" si="277"/>
        <v>Remplir la colonne AS</v>
      </c>
      <c r="AV548" s="297" t="str">
        <f t="shared" si="292"/>
        <v>Remplir la colonne I</v>
      </c>
      <c r="AW548" s="84" t="s">
        <v>64</v>
      </c>
      <c r="AX548" s="315" t="str">
        <f t="shared" si="278"/>
        <v>Remplir les termes C, P et TVA</v>
      </c>
      <c r="AY548" s="55"/>
      <c r="AZ548" s="65"/>
      <c r="BA548" s="56"/>
      <c r="BB548" s="48" t="s">
        <v>64</v>
      </c>
      <c r="BC548" s="99" t="str">
        <f t="shared" si="279"/>
        <v>Remplir la colonne AY ou BA</v>
      </c>
      <c r="BD548" s="104"/>
      <c r="BE548" s="173" t="str">
        <f t="shared" si="293"/>
        <v>Remplir la colonne M</v>
      </c>
      <c r="BF548" s="179" t="str">
        <f t="shared" si="280"/>
        <v>Remplir la colonne BD</v>
      </c>
      <c r="BG548" s="297" t="str">
        <f t="shared" si="294"/>
        <v>Remplir la colonne I</v>
      </c>
      <c r="BH548" s="84" t="s">
        <v>64</v>
      </c>
      <c r="BI548" s="315" t="str">
        <f t="shared" si="281"/>
        <v>Remplir les termes C, P et TVA</v>
      </c>
      <c r="BJ548" s="55"/>
      <c r="BK548" s="65"/>
      <c r="BL548" s="56"/>
      <c r="BM548" s="48" t="s">
        <v>64</v>
      </c>
      <c r="BN548" s="99" t="str">
        <f t="shared" si="282"/>
        <v>Remplir la colonne BJ ou BL</v>
      </c>
      <c r="BO548" s="104"/>
      <c r="BP548" s="173" t="str">
        <f t="shared" si="295"/>
        <v>Remplir la colonne M</v>
      </c>
      <c r="BQ548" s="179" t="str">
        <f t="shared" si="283"/>
        <v>Remplir la colonne BO</v>
      </c>
      <c r="BR548" s="297" t="str">
        <f t="shared" si="296"/>
        <v>Remplir la colonne I</v>
      </c>
      <c r="BS548" s="84" t="s">
        <v>64</v>
      </c>
      <c r="BT548" s="315" t="str">
        <f t="shared" si="284"/>
        <v>Remplir les termes C, P et TVA</v>
      </c>
      <c r="BU548" s="55"/>
      <c r="BV548" s="65"/>
      <c r="BW548" s="56"/>
      <c r="BX548" s="48" t="s">
        <v>64</v>
      </c>
      <c r="BY548" s="99" t="str">
        <f t="shared" si="285"/>
        <v>Remplir la colonne BU ou BW</v>
      </c>
      <c r="BZ548" s="104"/>
      <c r="CA548" s="173" t="str">
        <f t="shared" si="297"/>
        <v>Remplir la colonne M</v>
      </c>
      <c r="CB548" s="179" t="str">
        <f t="shared" si="286"/>
        <v>Remplir la colonne BZ</v>
      </c>
      <c r="CC548" s="297" t="str">
        <f t="shared" si="298"/>
        <v>Remplir la colonne I</v>
      </c>
      <c r="CD548" s="84" t="s">
        <v>64</v>
      </c>
      <c r="CE548" s="315" t="str">
        <f t="shared" si="287"/>
        <v>Remplir les termes C, P et TVA</v>
      </c>
      <c r="CF548" s="61" t="str">
        <f t="shared" si="268"/>
        <v>REMPLIR TYPE DE CLIENT</v>
      </c>
      <c r="CG548" s="107" t="str">
        <f t="shared" si="269"/>
        <v>Montant total de l'aide demandée non indiqué</v>
      </c>
      <c r="CH548" s="1"/>
      <c r="CI548" s="1"/>
      <c r="CJ548" s="1"/>
      <c r="CK548" s="1"/>
      <c r="CL548" s="1"/>
    </row>
    <row r="549" spans="1:90" x14ac:dyDescent="0.25">
      <c r="A549" s="51"/>
      <c r="B549" s="111"/>
      <c r="C549" s="111"/>
      <c r="D549" s="111"/>
      <c r="E549" s="111"/>
      <c r="F549" s="111"/>
      <c r="G549" s="132"/>
      <c r="H549" s="151"/>
      <c r="I549" s="299"/>
      <c r="J549" s="152"/>
      <c r="K549" s="153"/>
      <c r="L549" s="169"/>
      <c r="M549" s="39"/>
      <c r="N549" s="90"/>
      <c r="O549" s="39"/>
      <c r="P549" s="23"/>
      <c r="Q549" s="170">
        <f t="shared" si="266"/>
        <v>0</v>
      </c>
      <c r="R549" s="55"/>
      <c r="S549" s="65"/>
      <c r="T549" s="56"/>
      <c r="U549" s="48" t="s">
        <v>64</v>
      </c>
      <c r="V549" s="99" t="str">
        <f t="shared" si="270"/>
        <v>Remplir la colonne R ou T</v>
      </c>
      <c r="W549" s="104"/>
      <c r="X549" s="173" t="str">
        <f t="shared" si="267"/>
        <v>Remplir la colonne M</v>
      </c>
      <c r="Y549" s="179" t="str">
        <f t="shared" si="271"/>
        <v>Remplir la colonne W</v>
      </c>
      <c r="Z549" s="297" t="str">
        <f t="shared" si="288"/>
        <v>Remplir la colonne I</v>
      </c>
      <c r="AA549" s="84" t="s">
        <v>64</v>
      </c>
      <c r="AB549" s="315" t="str">
        <f t="shared" si="272"/>
        <v>Remplir les termes C, P et TVA</v>
      </c>
      <c r="AC549" s="55"/>
      <c r="AD549" s="65"/>
      <c r="AE549" s="56"/>
      <c r="AF549" s="48" t="s">
        <v>64</v>
      </c>
      <c r="AG549" s="99" t="str">
        <f t="shared" si="273"/>
        <v>Remplir la colonne AC ou AE</v>
      </c>
      <c r="AH549" s="104"/>
      <c r="AI549" s="173" t="str">
        <f t="shared" si="289"/>
        <v>Remplir la colonne M</v>
      </c>
      <c r="AJ549" s="179" t="str">
        <f t="shared" si="274"/>
        <v>Remplir la colonne AH</v>
      </c>
      <c r="AK549" s="297" t="str">
        <f t="shared" si="290"/>
        <v>Remplir la colonne I</v>
      </c>
      <c r="AL549" s="84" t="s">
        <v>64</v>
      </c>
      <c r="AM549" s="315" t="str">
        <f t="shared" si="275"/>
        <v>Remplir les termes C, P et TVA</v>
      </c>
      <c r="AN549" s="55"/>
      <c r="AO549" s="65"/>
      <c r="AP549" s="56"/>
      <c r="AQ549" s="48" t="s">
        <v>64</v>
      </c>
      <c r="AR549" s="99" t="str">
        <f t="shared" si="276"/>
        <v>Remplir la colonne AN ou AP</v>
      </c>
      <c r="AS549" s="104"/>
      <c r="AT549" s="173" t="str">
        <f t="shared" si="291"/>
        <v>Remplir la colonne M</v>
      </c>
      <c r="AU549" s="179" t="str">
        <f t="shared" si="277"/>
        <v>Remplir la colonne AS</v>
      </c>
      <c r="AV549" s="297" t="str">
        <f t="shared" si="292"/>
        <v>Remplir la colonne I</v>
      </c>
      <c r="AW549" s="84" t="s">
        <v>64</v>
      </c>
      <c r="AX549" s="315" t="str">
        <f t="shared" si="278"/>
        <v>Remplir les termes C, P et TVA</v>
      </c>
      <c r="AY549" s="55"/>
      <c r="AZ549" s="65"/>
      <c r="BA549" s="56"/>
      <c r="BB549" s="48" t="s">
        <v>64</v>
      </c>
      <c r="BC549" s="99" t="str">
        <f t="shared" si="279"/>
        <v>Remplir la colonne AY ou BA</v>
      </c>
      <c r="BD549" s="104"/>
      <c r="BE549" s="173" t="str">
        <f t="shared" si="293"/>
        <v>Remplir la colonne M</v>
      </c>
      <c r="BF549" s="179" t="str">
        <f t="shared" si="280"/>
        <v>Remplir la colonne BD</v>
      </c>
      <c r="BG549" s="297" t="str">
        <f t="shared" si="294"/>
        <v>Remplir la colonne I</v>
      </c>
      <c r="BH549" s="84" t="s">
        <v>64</v>
      </c>
      <c r="BI549" s="315" t="str">
        <f t="shared" si="281"/>
        <v>Remplir les termes C, P et TVA</v>
      </c>
      <c r="BJ549" s="55"/>
      <c r="BK549" s="65"/>
      <c r="BL549" s="56"/>
      <c r="BM549" s="48" t="s">
        <v>64</v>
      </c>
      <c r="BN549" s="99" t="str">
        <f t="shared" si="282"/>
        <v>Remplir la colonne BJ ou BL</v>
      </c>
      <c r="BO549" s="104"/>
      <c r="BP549" s="173" t="str">
        <f t="shared" si="295"/>
        <v>Remplir la colonne M</v>
      </c>
      <c r="BQ549" s="179" t="str">
        <f t="shared" si="283"/>
        <v>Remplir la colonne BO</v>
      </c>
      <c r="BR549" s="297" t="str">
        <f t="shared" si="296"/>
        <v>Remplir la colonne I</v>
      </c>
      <c r="BS549" s="84" t="s">
        <v>64</v>
      </c>
      <c r="BT549" s="315" t="str">
        <f t="shared" si="284"/>
        <v>Remplir les termes C, P et TVA</v>
      </c>
      <c r="BU549" s="55"/>
      <c r="BV549" s="65"/>
      <c r="BW549" s="56"/>
      <c r="BX549" s="48" t="s">
        <v>64</v>
      </c>
      <c r="BY549" s="99" t="str">
        <f t="shared" si="285"/>
        <v>Remplir la colonne BU ou BW</v>
      </c>
      <c r="BZ549" s="104"/>
      <c r="CA549" s="173" t="str">
        <f t="shared" si="297"/>
        <v>Remplir la colonne M</v>
      </c>
      <c r="CB549" s="179" t="str">
        <f t="shared" si="286"/>
        <v>Remplir la colonne BZ</v>
      </c>
      <c r="CC549" s="297" t="str">
        <f t="shared" si="298"/>
        <v>Remplir la colonne I</v>
      </c>
      <c r="CD549" s="84" t="s">
        <v>64</v>
      </c>
      <c r="CE549" s="315" t="str">
        <f t="shared" si="287"/>
        <v>Remplir les termes C, P et TVA</v>
      </c>
      <c r="CF549" s="61" t="str">
        <f t="shared" si="268"/>
        <v>REMPLIR TYPE DE CLIENT</v>
      </c>
      <c r="CG549" s="107" t="str">
        <f t="shared" si="269"/>
        <v>Montant total de l'aide demandée non indiqué</v>
      </c>
      <c r="CH549" s="1"/>
      <c r="CI549" s="1"/>
      <c r="CJ549" s="1"/>
      <c r="CK549" s="1"/>
      <c r="CL549" s="1"/>
    </row>
    <row r="550" spans="1:90" x14ac:dyDescent="0.25">
      <c r="A550" s="51"/>
      <c r="B550" s="111"/>
      <c r="C550" s="111"/>
      <c r="D550" s="111"/>
      <c r="E550" s="111"/>
      <c r="F550" s="111"/>
      <c r="G550" s="132"/>
      <c r="H550" s="151"/>
      <c r="I550" s="299"/>
      <c r="J550" s="152"/>
      <c r="K550" s="153"/>
      <c r="L550" s="169"/>
      <c r="M550" s="39"/>
      <c r="N550" s="90"/>
      <c r="O550" s="39"/>
      <c r="P550" s="23"/>
      <c r="Q550" s="170">
        <f t="shared" si="266"/>
        <v>0</v>
      </c>
      <c r="R550" s="55"/>
      <c r="S550" s="65"/>
      <c r="T550" s="56"/>
      <c r="U550" s="48" t="s">
        <v>64</v>
      </c>
      <c r="V550" s="99" t="str">
        <f t="shared" si="270"/>
        <v>Remplir la colonne R ou T</v>
      </c>
      <c r="W550" s="104"/>
      <c r="X550" s="173" t="str">
        <f t="shared" si="267"/>
        <v>Remplir la colonne M</v>
      </c>
      <c r="Y550" s="179" t="str">
        <f t="shared" si="271"/>
        <v>Remplir la colonne W</v>
      </c>
      <c r="Z550" s="297" t="str">
        <f t="shared" si="288"/>
        <v>Remplir la colonne I</v>
      </c>
      <c r="AA550" s="84" t="s">
        <v>64</v>
      </c>
      <c r="AB550" s="315" t="str">
        <f t="shared" si="272"/>
        <v>Remplir les termes C, P et TVA</v>
      </c>
      <c r="AC550" s="55"/>
      <c r="AD550" s="65"/>
      <c r="AE550" s="56"/>
      <c r="AF550" s="48" t="s">
        <v>64</v>
      </c>
      <c r="AG550" s="99" t="str">
        <f t="shared" si="273"/>
        <v>Remplir la colonne AC ou AE</v>
      </c>
      <c r="AH550" s="104"/>
      <c r="AI550" s="173" t="str">
        <f t="shared" si="289"/>
        <v>Remplir la colonne M</v>
      </c>
      <c r="AJ550" s="179" t="str">
        <f t="shared" si="274"/>
        <v>Remplir la colonne AH</v>
      </c>
      <c r="AK550" s="297" t="str">
        <f t="shared" si="290"/>
        <v>Remplir la colonne I</v>
      </c>
      <c r="AL550" s="84" t="s">
        <v>64</v>
      </c>
      <c r="AM550" s="315" t="str">
        <f t="shared" si="275"/>
        <v>Remplir les termes C, P et TVA</v>
      </c>
      <c r="AN550" s="55"/>
      <c r="AO550" s="65"/>
      <c r="AP550" s="56"/>
      <c r="AQ550" s="48" t="s">
        <v>64</v>
      </c>
      <c r="AR550" s="99" t="str">
        <f t="shared" si="276"/>
        <v>Remplir la colonne AN ou AP</v>
      </c>
      <c r="AS550" s="104"/>
      <c r="AT550" s="173" t="str">
        <f t="shared" si="291"/>
        <v>Remplir la colonne M</v>
      </c>
      <c r="AU550" s="179" t="str">
        <f t="shared" si="277"/>
        <v>Remplir la colonne AS</v>
      </c>
      <c r="AV550" s="297" t="str">
        <f t="shared" si="292"/>
        <v>Remplir la colonne I</v>
      </c>
      <c r="AW550" s="84" t="s">
        <v>64</v>
      </c>
      <c r="AX550" s="315" t="str">
        <f t="shared" si="278"/>
        <v>Remplir les termes C, P et TVA</v>
      </c>
      <c r="AY550" s="55"/>
      <c r="AZ550" s="65"/>
      <c r="BA550" s="56"/>
      <c r="BB550" s="48" t="s">
        <v>64</v>
      </c>
      <c r="BC550" s="99" t="str">
        <f t="shared" si="279"/>
        <v>Remplir la colonne AY ou BA</v>
      </c>
      <c r="BD550" s="104"/>
      <c r="BE550" s="173" t="str">
        <f t="shared" si="293"/>
        <v>Remplir la colonne M</v>
      </c>
      <c r="BF550" s="179" t="str">
        <f t="shared" si="280"/>
        <v>Remplir la colonne BD</v>
      </c>
      <c r="BG550" s="297" t="str">
        <f t="shared" si="294"/>
        <v>Remplir la colonne I</v>
      </c>
      <c r="BH550" s="84" t="s">
        <v>64</v>
      </c>
      <c r="BI550" s="315" t="str">
        <f t="shared" si="281"/>
        <v>Remplir les termes C, P et TVA</v>
      </c>
      <c r="BJ550" s="55"/>
      <c r="BK550" s="65"/>
      <c r="BL550" s="56"/>
      <c r="BM550" s="48" t="s">
        <v>64</v>
      </c>
      <c r="BN550" s="99" t="str">
        <f t="shared" si="282"/>
        <v>Remplir la colonne BJ ou BL</v>
      </c>
      <c r="BO550" s="104"/>
      <c r="BP550" s="173" t="str">
        <f t="shared" si="295"/>
        <v>Remplir la colonne M</v>
      </c>
      <c r="BQ550" s="179" t="str">
        <f t="shared" si="283"/>
        <v>Remplir la colonne BO</v>
      </c>
      <c r="BR550" s="297" t="str">
        <f t="shared" si="296"/>
        <v>Remplir la colonne I</v>
      </c>
      <c r="BS550" s="84" t="s">
        <v>64</v>
      </c>
      <c r="BT550" s="315" t="str">
        <f t="shared" si="284"/>
        <v>Remplir les termes C, P et TVA</v>
      </c>
      <c r="BU550" s="55"/>
      <c r="BV550" s="65"/>
      <c r="BW550" s="56"/>
      <c r="BX550" s="48" t="s">
        <v>64</v>
      </c>
      <c r="BY550" s="99" t="str">
        <f t="shared" si="285"/>
        <v>Remplir la colonne BU ou BW</v>
      </c>
      <c r="BZ550" s="104"/>
      <c r="CA550" s="173" t="str">
        <f t="shared" si="297"/>
        <v>Remplir la colonne M</v>
      </c>
      <c r="CB550" s="179" t="str">
        <f t="shared" si="286"/>
        <v>Remplir la colonne BZ</v>
      </c>
      <c r="CC550" s="297" t="str">
        <f t="shared" si="298"/>
        <v>Remplir la colonne I</v>
      </c>
      <c r="CD550" s="84" t="s">
        <v>64</v>
      </c>
      <c r="CE550" s="315" t="str">
        <f t="shared" si="287"/>
        <v>Remplir les termes C, P et TVA</v>
      </c>
      <c r="CF550" s="61" t="str">
        <f t="shared" si="268"/>
        <v>REMPLIR TYPE DE CLIENT</v>
      </c>
      <c r="CG550" s="107" t="str">
        <f t="shared" si="269"/>
        <v>Montant total de l'aide demandée non indiqué</v>
      </c>
      <c r="CH550" s="1"/>
      <c r="CI550" s="1"/>
      <c r="CJ550" s="1"/>
      <c r="CK550" s="1"/>
      <c r="CL550" s="1"/>
    </row>
    <row r="551" spans="1:90" x14ac:dyDescent="0.25">
      <c r="A551" s="51"/>
      <c r="B551" s="111"/>
      <c r="C551" s="111"/>
      <c r="D551" s="111"/>
      <c r="E551" s="111"/>
      <c r="F551" s="111"/>
      <c r="G551" s="132"/>
      <c r="H551" s="151"/>
      <c r="I551" s="299"/>
      <c r="J551" s="152"/>
      <c r="K551" s="153"/>
      <c r="L551" s="169"/>
      <c r="M551" s="39"/>
      <c r="N551" s="90"/>
      <c r="O551" s="39"/>
      <c r="P551" s="23"/>
      <c r="Q551" s="170">
        <f t="shared" si="266"/>
        <v>0</v>
      </c>
      <c r="R551" s="55"/>
      <c r="S551" s="65"/>
      <c r="T551" s="56"/>
      <c r="U551" s="48" t="s">
        <v>64</v>
      </c>
      <c r="V551" s="99" t="str">
        <f t="shared" si="270"/>
        <v>Remplir la colonne R ou T</v>
      </c>
      <c r="W551" s="104"/>
      <c r="X551" s="173" t="str">
        <f t="shared" si="267"/>
        <v>Remplir la colonne M</v>
      </c>
      <c r="Y551" s="179" t="str">
        <f t="shared" si="271"/>
        <v>Remplir la colonne W</v>
      </c>
      <c r="Z551" s="297" t="str">
        <f t="shared" si="288"/>
        <v>Remplir la colonne I</v>
      </c>
      <c r="AA551" s="84" t="s">
        <v>64</v>
      </c>
      <c r="AB551" s="315" t="str">
        <f t="shared" si="272"/>
        <v>Remplir les termes C, P et TVA</v>
      </c>
      <c r="AC551" s="55"/>
      <c r="AD551" s="65"/>
      <c r="AE551" s="56"/>
      <c r="AF551" s="48" t="s">
        <v>64</v>
      </c>
      <c r="AG551" s="99" t="str">
        <f t="shared" si="273"/>
        <v>Remplir la colonne AC ou AE</v>
      </c>
      <c r="AH551" s="104"/>
      <c r="AI551" s="173" t="str">
        <f t="shared" si="289"/>
        <v>Remplir la colonne M</v>
      </c>
      <c r="AJ551" s="179" t="str">
        <f t="shared" si="274"/>
        <v>Remplir la colonne AH</v>
      </c>
      <c r="AK551" s="297" t="str">
        <f t="shared" si="290"/>
        <v>Remplir la colonne I</v>
      </c>
      <c r="AL551" s="84" t="s">
        <v>64</v>
      </c>
      <c r="AM551" s="315" t="str">
        <f t="shared" si="275"/>
        <v>Remplir les termes C, P et TVA</v>
      </c>
      <c r="AN551" s="55"/>
      <c r="AO551" s="65"/>
      <c r="AP551" s="56"/>
      <c r="AQ551" s="48" t="s">
        <v>64</v>
      </c>
      <c r="AR551" s="99" t="str">
        <f t="shared" si="276"/>
        <v>Remplir la colonne AN ou AP</v>
      </c>
      <c r="AS551" s="104"/>
      <c r="AT551" s="173" t="str">
        <f t="shared" si="291"/>
        <v>Remplir la colonne M</v>
      </c>
      <c r="AU551" s="179" t="str">
        <f t="shared" si="277"/>
        <v>Remplir la colonne AS</v>
      </c>
      <c r="AV551" s="297" t="str">
        <f t="shared" si="292"/>
        <v>Remplir la colonne I</v>
      </c>
      <c r="AW551" s="84" t="s">
        <v>64</v>
      </c>
      <c r="AX551" s="315" t="str">
        <f t="shared" si="278"/>
        <v>Remplir les termes C, P et TVA</v>
      </c>
      <c r="AY551" s="55"/>
      <c r="AZ551" s="65"/>
      <c r="BA551" s="56"/>
      <c r="BB551" s="48" t="s">
        <v>64</v>
      </c>
      <c r="BC551" s="99" t="str">
        <f t="shared" si="279"/>
        <v>Remplir la colonne AY ou BA</v>
      </c>
      <c r="BD551" s="104"/>
      <c r="BE551" s="173" t="str">
        <f t="shared" si="293"/>
        <v>Remplir la colonne M</v>
      </c>
      <c r="BF551" s="179" t="str">
        <f t="shared" si="280"/>
        <v>Remplir la colonne BD</v>
      </c>
      <c r="BG551" s="297" t="str">
        <f t="shared" si="294"/>
        <v>Remplir la colonne I</v>
      </c>
      <c r="BH551" s="84" t="s">
        <v>64</v>
      </c>
      <c r="BI551" s="315" t="str">
        <f t="shared" si="281"/>
        <v>Remplir les termes C, P et TVA</v>
      </c>
      <c r="BJ551" s="55"/>
      <c r="BK551" s="65"/>
      <c r="BL551" s="56"/>
      <c r="BM551" s="48" t="s">
        <v>64</v>
      </c>
      <c r="BN551" s="99" t="str">
        <f t="shared" si="282"/>
        <v>Remplir la colonne BJ ou BL</v>
      </c>
      <c r="BO551" s="104"/>
      <c r="BP551" s="173" t="str">
        <f t="shared" si="295"/>
        <v>Remplir la colonne M</v>
      </c>
      <c r="BQ551" s="179" t="str">
        <f t="shared" si="283"/>
        <v>Remplir la colonne BO</v>
      </c>
      <c r="BR551" s="297" t="str">
        <f t="shared" si="296"/>
        <v>Remplir la colonne I</v>
      </c>
      <c r="BS551" s="84" t="s">
        <v>64</v>
      </c>
      <c r="BT551" s="315" t="str">
        <f t="shared" si="284"/>
        <v>Remplir les termes C, P et TVA</v>
      </c>
      <c r="BU551" s="55"/>
      <c r="BV551" s="65"/>
      <c r="BW551" s="56"/>
      <c r="BX551" s="48" t="s">
        <v>64</v>
      </c>
      <c r="BY551" s="99" t="str">
        <f t="shared" si="285"/>
        <v>Remplir la colonne BU ou BW</v>
      </c>
      <c r="BZ551" s="104"/>
      <c r="CA551" s="173" t="str">
        <f t="shared" si="297"/>
        <v>Remplir la colonne M</v>
      </c>
      <c r="CB551" s="179" t="str">
        <f t="shared" si="286"/>
        <v>Remplir la colonne BZ</v>
      </c>
      <c r="CC551" s="297" t="str">
        <f t="shared" si="298"/>
        <v>Remplir la colonne I</v>
      </c>
      <c r="CD551" s="84" t="s">
        <v>64</v>
      </c>
      <c r="CE551" s="315" t="str">
        <f t="shared" si="287"/>
        <v>Remplir les termes C, P et TVA</v>
      </c>
      <c r="CF551" s="61" t="str">
        <f t="shared" si="268"/>
        <v>REMPLIR TYPE DE CLIENT</v>
      </c>
      <c r="CG551" s="107" t="str">
        <f t="shared" si="269"/>
        <v>Montant total de l'aide demandée non indiqué</v>
      </c>
      <c r="CH551" s="1"/>
      <c r="CI551" s="1"/>
      <c r="CJ551" s="1"/>
      <c r="CK551" s="1"/>
      <c r="CL551" s="1"/>
    </row>
    <row r="552" spans="1:90" x14ac:dyDescent="0.25">
      <c r="A552" s="51"/>
      <c r="B552" s="111"/>
      <c r="C552" s="111"/>
      <c r="D552" s="111"/>
      <c r="E552" s="111"/>
      <c r="F552" s="111"/>
      <c r="G552" s="132"/>
      <c r="H552" s="151"/>
      <c r="I552" s="299"/>
      <c r="J552" s="152"/>
      <c r="K552" s="153"/>
      <c r="L552" s="169"/>
      <c r="M552" s="39"/>
      <c r="N552" s="90"/>
      <c r="O552" s="39"/>
      <c r="P552" s="23"/>
      <c r="Q552" s="170">
        <f t="shared" si="266"/>
        <v>0</v>
      </c>
      <c r="R552" s="55"/>
      <c r="S552" s="65"/>
      <c r="T552" s="56"/>
      <c r="U552" s="48" t="s">
        <v>64</v>
      </c>
      <c r="V552" s="99" t="str">
        <f t="shared" si="270"/>
        <v>Remplir la colonne R ou T</v>
      </c>
      <c r="W552" s="104"/>
      <c r="X552" s="173" t="str">
        <f t="shared" si="267"/>
        <v>Remplir la colonne M</v>
      </c>
      <c r="Y552" s="179" t="str">
        <f t="shared" si="271"/>
        <v>Remplir la colonne W</v>
      </c>
      <c r="Z552" s="297" t="str">
        <f t="shared" si="288"/>
        <v>Remplir la colonne I</v>
      </c>
      <c r="AA552" s="84" t="s">
        <v>64</v>
      </c>
      <c r="AB552" s="315" t="str">
        <f t="shared" si="272"/>
        <v>Remplir les termes C, P et TVA</v>
      </c>
      <c r="AC552" s="55"/>
      <c r="AD552" s="65"/>
      <c r="AE552" s="56"/>
      <c r="AF552" s="48" t="s">
        <v>64</v>
      </c>
      <c r="AG552" s="99" t="str">
        <f t="shared" si="273"/>
        <v>Remplir la colonne AC ou AE</v>
      </c>
      <c r="AH552" s="104"/>
      <c r="AI552" s="173" t="str">
        <f t="shared" si="289"/>
        <v>Remplir la colonne M</v>
      </c>
      <c r="AJ552" s="179" t="str">
        <f t="shared" si="274"/>
        <v>Remplir la colonne AH</v>
      </c>
      <c r="AK552" s="297" t="str">
        <f t="shared" si="290"/>
        <v>Remplir la colonne I</v>
      </c>
      <c r="AL552" s="84" t="s">
        <v>64</v>
      </c>
      <c r="AM552" s="315" t="str">
        <f t="shared" si="275"/>
        <v>Remplir les termes C, P et TVA</v>
      </c>
      <c r="AN552" s="55"/>
      <c r="AO552" s="65"/>
      <c r="AP552" s="56"/>
      <c r="AQ552" s="48" t="s">
        <v>64</v>
      </c>
      <c r="AR552" s="99" t="str">
        <f t="shared" si="276"/>
        <v>Remplir la colonne AN ou AP</v>
      </c>
      <c r="AS552" s="104"/>
      <c r="AT552" s="173" t="str">
        <f t="shared" si="291"/>
        <v>Remplir la colonne M</v>
      </c>
      <c r="AU552" s="179" t="str">
        <f t="shared" si="277"/>
        <v>Remplir la colonne AS</v>
      </c>
      <c r="AV552" s="297" t="str">
        <f t="shared" si="292"/>
        <v>Remplir la colonne I</v>
      </c>
      <c r="AW552" s="84" t="s">
        <v>64</v>
      </c>
      <c r="AX552" s="315" t="str">
        <f t="shared" si="278"/>
        <v>Remplir les termes C, P et TVA</v>
      </c>
      <c r="AY552" s="55"/>
      <c r="AZ552" s="65"/>
      <c r="BA552" s="56"/>
      <c r="BB552" s="48" t="s">
        <v>64</v>
      </c>
      <c r="BC552" s="99" t="str">
        <f t="shared" si="279"/>
        <v>Remplir la colonne AY ou BA</v>
      </c>
      <c r="BD552" s="104"/>
      <c r="BE552" s="173" t="str">
        <f t="shared" si="293"/>
        <v>Remplir la colonne M</v>
      </c>
      <c r="BF552" s="179" t="str">
        <f t="shared" si="280"/>
        <v>Remplir la colonne BD</v>
      </c>
      <c r="BG552" s="297" t="str">
        <f t="shared" si="294"/>
        <v>Remplir la colonne I</v>
      </c>
      <c r="BH552" s="84" t="s">
        <v>64</v>
      </c>
      <c r="BI552" s="315" t="str">
        <f t="shared" si="281"/>
        <v>Remplir les termes C, P et TVA</v>
      </c>
      <c r="BJ552" s="55"/>
      <c r="BK552" s="65"/>
      <c r="BL552" s="56"/>
      <c r="BM552" s="48" t="s">
        <v>64</v>
      </c>
      <c r="BN552" s="99" t="str">
        <f t="shared" si="282"/>
        <v>Remplir la colonne BJ ou BL</v>
      </c>
      <c r="BO552" s="104"/>
      <c r="BP552" s="173" t="str">
        <f t="shared" si="295"/>
        <v>Remplir la colonne M</v>
      </c>
      <c r="BQ552" s="179" t="str">
        <f t="shared" si="283"/>
        <v>Remplir la colonne BO</v>
      </c>
      <c r="BR552" s="297" t="str">
        <f t="shared" si="296"/>
        <v>Remplir la colonne I</v>
      </c>
      <c r="BS552" s="84" t="s">
        <v>64</v>
      </c>
      <c r="BT552" s="315" t="str">
        <f t="shared" si="284"/>
        <v>Remplir les termes C, P et TVA</v>
      </c>
      <c r="BU552" s="55"/>
      <c r="BV552" s="65"/>
      <c r="BW552" s="56"/>
      <c r="BX552" s="48" t="s">
        <v>64</v>
      </c>
      <c r="BY552" s="99" t="str">
        <f t="shared" si="285"/>
        <v>Remplir la colonne BU ou BW</v>
      </c>
      <c r="BZ552" s="104"/>
      <c r="CA552" s="173" t="str">
        <f t="shared" si="297"/>
        <v>Remplir la colonne M</v>
      </c>
      <c r="CB552" s="179" t="str">
        <f t="shared" si="286"/>
        <v>Remplir la colonne BZ</v>
      </c>
      <c r="CC552" s="297" t="str">
        <f t="shared" si="298"/>
        <v>Remplir la colonne I</v>
      </c>
      <c r="CD552" s="84" t="s">
        <v>64</v>
      </c>
      <c r="CE552" s="315" t="str">
        <f t="shared" si="287"/>
        <v>Remplir les termes C, P et TVA</v>
      </c>
      <c r="CF552" s="61" t="str">
        <f t="shared" si="268"/>
        <v>REMPLIR TYPE DE CLIENT</v>
      </c>
      <c r="CG552" s="107" t="str">
        <f t="shared" si="269"/>
        <v>Montant total de l'aide demandée non indiqué</v>
      </c>
      <c r="CH552" s="1"/>
      <c r="CI552" s="1"/>
      <c r="CJ552" s="1"/>
      <c r="CK552" s="1"/>
      <c r="CL552" s="1"/>
    </row>
    <row r="553" spans="1:90" x14ac:dyDescent="0.25">
      <c r="A553" s="51"/>
      <c r="B553" s="111"/>
      <c r="C553" s="111"/>
      <c r="D553" s="111"/>
      <c r="E553" s="111"/>
      <c r="F553" s="111"/>
      <c r="G553" s="132"/>
      <c r="H553" s="151"/>
      <c r="I553" s="299"/>
      <c r="J553" s="152"/>
      <c r="K553" s="153"/>
      <c r="L553" s="169"/>
      <c r="M553" s="39"/>
      <c r="N553" s="90"/>
      <c r="O553" s="39"/>
      <c r="P553" s="23"/>
      <c r="Q553" s="170">
        <f t="shared" si="266"/>
        <v>0</v>
      </c>
      <c r="R553" s="55"/>
      <c r="S553" s="65"/>
      <c r="T553" s="56"/>
      <c r="U553" s="48" t="s">
        <v>64</v>
      </c>
      <c r="V553" s="99" t="str">
        <f t="shared" si="270"/>
        <v>Remplir la colonne R ou T</v>
      </c>
      <c r="W553" s="104"/>
      <c r="X553" s="173" t="str">
        <f t="shared" si="267"/>
        <v>Remplir la colonne M</v>
      </c>
      <c r="Y553" s="179" t="str">
        <f t="shared" si="271"/>
        <v>Remplir la colonne W</v>
      </c>
      <c r="Z553" s="297" t="str">
        <f t="shared" si="288"/>
        <v>Remplir la colonne I</v>
      </c>
      <c r="AA553" s="84" t="s">
        <v>64</v>
      </c>
      <c r="AB553" s="315" t="str">
        <f t="shared" si="272"/>
        <v>Remplir les termes C, P et TVA</v>
      </c>
      <c r="AC553" s="55"/>
      <c r="AD553" s="65"/>
      <c r="AE553" s="56"/>
      <c r="AF553" s="48" t="s">
        <v>64</v>
      </c>
      <c r="AG553" s="99" t="str">
        <f t="shared" si="273"/>
        <v>Remplir la colonne AC ou AE</v>
      </c>
      <c r="AH553" s="104"/>
      <c r="AI553" s="173" t="str">
        <f t="shared" si="289"/>
        <v>Remplir la colonne M</v>
      </c>
      <c r="AJ553" s="179" t="str">
        <f t="shared" si="274"/>
        <v>Remplir la colonne AH</v>
      </c>
      <c r="AK553" s="297" t="str">
        <f t="shared" si="290"/>
        <v>Remplir la colonne I</v>
      </c>
      <c r="AL553" s="84" t="s">
        <v>64</v>
      </c>
      <c r="AM553" s="315" t="str">
        <f t="shared" si="275"/>
        <v>Remplir les termes C, P et TVA</v>
      </c>
      <c r="AN553" s="55"/>
      <c r="AO553" s="65"/>
      <c r="AP553" s="56"/>
      <c r="AQ553" s="48" t="s">
        <v>64</v>
      </c>
      <c r="AR553" s="99" t="str">
        <f t="shared" si="276"/>
        <v>Remplir la colonne AN ou AP</v>
      </c>
      <c r="AS553" s="104"/>
      <c r="AT553" s="173" t="str">
        <f t="shared" si="291"/>
        <v>Remplir la colonne M</v>
      </c>
      <c r="AU553" s="179" t="str">
        <f t="shared" si="277"/>
        <v>Remplir la colonne AS</v>
      </c>
      <c r="AV553" s="297" t="str">
        <f t="shared" si="292"/>
        <v>Remplir la colonne I</v>
      </c>
      <c r="AW553" s="84" t="s">
        <v>64</v>
      </c>
      <c r="AX553" s="315" t="str">
        <f t="shared" si="278"/>
        <v>Remplir les termes C, P et TVA</v>
      </c>
      <c r="AY553" s="55"/>
      <c r="AZ553" s="65"/>
      <c r="BA553" s="56"/>
      <c r="BB553" s="48" t="s">
        <v>64</v>
      </c>
      <c r="BC553" s="99" t="str">
        <f t="shared" si="279"/>
        <v>Remplir la colonne AY ou BA</v>
      </c>
      <c r="BD553" s="104"/>
      <c r="BE553" s="173" t="str">
        <f t="shared" si="293"/>
        <v>Remplir la colonne M</v>
      </c>
      <c r="BF553" s="179" t="str">
        <f t="shared" si="280"/>
        <v>Remplir la colonne BD</v>
      </c>
      <c r="BG553" s="297" t="str">
        <f t="shared" si="294"/>
        <v>Remplir la colonne I</v>
      </c>
      <c r="BH553" s="84" t="s">
        <v>64</v>
      </c>
      <c r="BI553" s="315" t="str">
        <f t="shared" si="281"/>
        <v>Remplir les termes C, P et TVA</v>
      </c>
      <c r="BJ553" s="55"/>
      <c r="BK553" s="65"/>
      <c r="BL553" s="56"/>
      <c r="BM553" s="48" t="s">
        <v>64</v>
      </c>
      <c r="BN553" s="99" t="str">
        <f t="shared" si="282"/>
        <v>Remplir la colonne BJ ou BL</v>
      </c>
      <c r="BO553" s="104"/>
      <c r="BP553" s="173" t="str">
        <f t="shared" si="295"/>
        <v>Remplir la colonne M</v>
      </c>
      <c r="BQ553" s="179" t="str">
        <f t="shared" si="283"/>
        <v>Remplir la colonne BO</v>
      </c>
      <c r="BR553" s="297" t="str">
        <f t="shared" si="296"/>
        <v>Remplir la colonne I</v>
      </c>
      <c r="BS553" s="84" t="s">
        <v>64</v>
      </c>
      <c r="BT553" s="315" t="str">
        <f t="shared" si="284"/>
        <v>Remplir les termes C, P et TVA</v>
      </c>
      <c r="BU553" s="55"/>
      <c r="BV553" s="65"/>
      <c r="BW553" s="56"/>
      <c r="BX553" s="48" t="s">
        <v>64</v>
      </c>
      <c r="BY553" s="99" t="str">
        <f t="shared" si="285"/>
        <v>Remplir la colonne BU ou BW</v>
      </c>
      <c r="BZ553" s="104"/>
      <c r="CA553" s="173" t="str">
        <f t="shared" si="297"/>
        <v>Remplir la colonne M</v>
      </c>
      <c r="CB553" s="179" t="str">
        <f t="shared" si="286"/>
        <v>Remplir la colonne BZ</v>
      </c>
      <c r="CC553" s="297" t="str">
        <f t="shared" si="298"/>
        <v>Remplir la colonne I</v>
      </c>
      <c r="CD553" s="84" t="s">
        <v>64</v>
      </c>
      <c r="CE553" s="315" t="str">
        <f t="shared" si="287"/>
        <v>Remplir les termes C, P et TVA</v>
      </c>
      <c r="CF553" s="61" t="str">
        <f t="shared" si="268"/>
        <v>REMPLIR TYPE DE CLIENT</v>
      </c>
      <c r="CG553" s="107" t="str">
        <f t="shared" si="269"/>
        <v>Montant total de l'aide demandée non indiqué</v>
      </c>
      <c r="CH553" s="1"/>
      <c r="CI553" s="1"/>
      <c r="CJ553" s="1"/>
      <c r="CK553" s="1"/>
      <c r="CL553" s="1"/>
    </row>
    <row r="554" spans="1:90" x14ac:dyDescent="0.25">
      <c r="A554" s="51"/>
      <c r="B554" s="111"/>
      <c r="C554" s="111"/>
      <c r="D554" s="111"/>
      <c r="E554" s="111"/>
      <c r="F554" s="111"/>
      <c r="G554" s="132"/>
      <c r="H554" s="151"/>
      <c r="I554" s="299"/>
      <c r="J554" s="152"/>
      <c r="K554" s="153"/>
      <c r="L554" s="169"/>
      <c r="M554" s="39"/>
      <c r="N554" s="90"/>
      <c r="O554" s="39"/>
      <c r="P554" s="23"/>
      <c r="Q554" s="170">
        <f t="shared" si="266"/>
        <v>0</v>
      </c>
      <c r="R554" s="55"/>
      <c r="S554" s="65"/>
      <c r="T554" s="56"/>
      <c r="U554" s="48" t="s">
        <v>64</v>
      </c>
      <c r="V554" s="99" t="str">
        <f t="shared" si="270"/>
        <v>Remplir la colonne R ou T</v>
      </c>
      <c r="W554" s="104"/>
      <c r="X554" s="173" t="str">
        <f t="shared" si="267"/>
        <v>Remplir la colonne M</v>
      </c>
      <c r="Y554" s="179" t="str">
        <f t="shared" si="271"/>
        <v>Remplir la colonne W</v>
      </c>
      <c r="Z554" s="297" t="str">
        <f t="shared" si="288"/>
        <v>Remplir la colonne I</v>
      </c>
      <c r="AA554" s="84" t="s">
        <v>64</v>
      </c>
      <c r="AB554" s="315" t="str">
        <f t="shared" si="272"/>
        <v>Remplir les termes C, P et TVA</v>
      </c>
      <c r="AC554" s="55"/>
      <c r="AD554" s="65"/>
      <c r="AE554" s="56"/>
      <c r="AF554" s="48" t="s">
        <v>64</v>
      </c>
      <c r="AG554" s="99" t="str">
        <f t="shared" si="273"/>
        <v>Remplir la colonne AC ou AE</v>
      </c>
      <c r="AH554" s="104"/>
      <c r="AI554" s="173" t="str">
        <f t="shared" si="289"/>
        <v>Remplir la colonne M</v>
      </c>
      <c r="AJ554" s="179" t="str">
        <f t="shared" si="274"/>
        <v>Remplir la colonne AH</v>
      </c>
      <c r="AK554" s="297" t="str">
        <f t="shared" si="290"/>
        <v>Remplir la colonne I</v>
      </c>
      <c r="AL554" s="84" t="s">
        <v>64</v>
      </c>
      <c r="AM554" s="315" t="str">
        <f t="shared" si="275"/>
        <v>Remplir les termes C, P et TVA</v>
      </c>
      <c r="AN554" s="55"/>
      <c r="AO554" s="65"/>
      <c r="AP554" s="56"/>
      <c r="AQ554" s="48" t="s">
        <v>64</v>
      </c>
      <c r="AR554" s="99" t="str">
        <f t="shared" si="276"/>
        <v>Remplir la colonne AN ou AP</v>
      </c>
      <c r="AS554" s="104"/>
      <c r="AT554" s="173" t="str">
        <f t="shared" si="291"/>
        <v>Remplir la colonne M</v>
      </c>
      <c r="AU554" s="179" t="str">
        <f t="shared" si="277"/>
        <v>Remplir la colonne AS</v>
      </c>
      <c r="AV554" s="297" t="str">
        <f t="shared" si="292"/>
        <v>Remplir la colonne I</v>
      </c>
      <c r="AW554" s="84" t="s">
        <v>64</v>
      </c>
      <c r="AX554" s="315" t="str">
        <f t="shared" si="278"/>
        <v>Remplir les termes C, P et TVA</v>
      </c>
      <c r="AY554" s="55"/>
      <c r="AZ554" s="65"/>
      <c r="BA554" s="56"/>
      <c r="BB554" s="48" t="s">
        <v>64</v>
      </c>
      <c r="BC554" s="99" t="str">
        <f t="shared" si="279"/>
        <v>Remplir la colonne AY ou BA</v>
      </c>
      <c r="BD554" s="104"/>
      <c r="BE554" s="173" t="str">
        <f t="shared" si="293"/>
        <v>Remplir la colonne M</v>
      </c>
      <c r="BF554" s="179" t="str">
        <f t="shared" si="280"/>
        <v>Remplir la colonne BD</v>
      </c>
      <c r="BG554" s="297" t="str">
        <f t="shared" si="294"/>
        <v>Remplir la colonne I</v>
      </c>
      <c r="BH554" s="84" t="s">
        <v>64</v>
      </c>
      <c r="BI554" s="315" t="str">
        <f t="shared" si="281"/>
        <v>Remplir les termes C, P et TVA</v>
      </c>
      <c r="BJ554" s="55"/>
      <c r="BK554" s="65"/>
      <c r="BL554" s="56"/>
      <c r="BM554" s="48" t="s">
        <v>64</v>
      </c>
      <c r="BN554" s="99" t="str">
        <f t="shared" si="282"/>
        <v>Remplir la colonne BJ ou BL</v>
      </c>
      <c r="BO554" s="104"/>
      <c r="BP554" s="173" t="str">
        <f t="shared" si="295"/>
        <v>Remplir la colonne M</v>
      </c>
      <c r="BQ554" s="179" t="str">
        <f t="shared" si="283"/>
        <v>Remplir la colonne BO</v>
      </c>
      <c r="BR554" s="297" t="str">
        <f t="shared" si="296"/>
        <v>Remplir la colonne I</v>
      </c>
      <c r="BS554" s="84" t="s">
        <v>64</v>
      </c>
      <c r="BT554" s="315" t="str">
        <f t="shared" si="284"/>
        <v>Remplir les termes C, P et TVA</v>
      </c>
      <c r="BU554" s="55"/>
      <c r="BV554" s="65"/>
      <c r="BW554" s="56"/>
      <c r="BX554" s="48" t="s">
        <v>64</v>
      </c>
      <c r="BY554" s="99" t="str">
        <f t="shared" si="285"/>
        <v>Remplir la colonne BU ou BW</v>
      </c>
      <c r="BZ554" s="104"/>
      <c r="CA554" s="173" t="str">
        <f t="shared" si="297"/>
        <v>Remplir la colonne M</v>
      </c>
      <c r="CB554" s="179" t="str">
        <f t="shared" si="286"/>
        <v>Remplir la colonne BZ</v>
      </c>
      <c r="CC554" s="297" t="str">
        <f t="shared" si="298"/>
        <v>Remplir la colonne I</v>
      </c>
      <c r="CD554" s="84" t="s">
        <v>64</v>
      </c>
      <c r="CE554" s="315" t="str">
        <f t="shared" si="287"/>
        <v>Remplir les termes C, P et TVA</v>
      </c>
      <c r="CF554" s="61" t="str">
        <f t="shared" si="268"/>
        <v>REMPLIR TYPE DE CLIENT</v>
      </c>
      <c r="CG554" s="107" t="str">
        <f t="shared" si="269"/>
        <v>Montant total de l'aide demandée non indiqué</v>
      </c>
      <c r="CH554" s="1"/>
      <c r="CI554" s="1"/>
      <c r="CJ554" s="1"/>
      <c r="CK554" s="1"/>
      <c r="CL554" s="1"/>
    </row>
    <row r="555" spans="1:90" x14ac:dyDescent="0.25">
      <c r="A555" s="51"/>
      <c r="B555" s="111"/>
      <c r="C555" s="111"/>
      <c r="D555" s="111"/>
      <c r="E555" s="111"/>
      <c r="F555" s="111"/>
      <c r="G555" s="132"/>
      <c r="H555" s="151"/>
      <c r="I555" s="299"/>
      <c r="J555" s="152"/>
      <c r="K555" s="153"/>
      <c r="L555" s="169"/>
      <c r="M555" s="39"/>
      <c r="N555" s="90"/>
      <c r="O555" s="39"/>
      <c r="P555" s="23"/>
      <c r="Q555" s="170">
        <f t="shared" si="266"/>
        <v>0</v>
      </c>
      <c r="R555" s="55"/>
      <c r="S555" s="65"/>
      <c r="T555" s="56"/>
      <c r="U555" s="48" t="s">
        <v>64</v>
      </c>
      <c r="V555" s="99" t="str">
        <f t="shared" si="270"/>
        <v>Remplir la colonne R ou T</v>
      </c>
      <c r="W555" s="104"/>
      <c r="X555" s="173" t="str">
        <f t="shared" si="267"/>
        <v>Remplir la colonne M</v>
      </c>
      <c r="Y555" s="179" t="str">
        <f t="shared" si="271"/>
        <v>Remplir la colonne W</v>
      </c>
      <c r="Z555" s="297" t="str">
        <f t="shared" si="288"/>
        <v>Remplir la colonne I</v>
      </c>
      <c r="AA555" s="84" t="s">
        <v>64</v>
      </c>
      <c r="AB555" s="315" t="str">
        <f t="shared" si="272"/>
        <v>Remplir les termes C, P et TVA</v>
      </c>
      <c r="AC555" s="55"/>
      <c r="AD555" s="65"/>
      <c r="AE555" s="56"/>
      <c r="AF555" s="48" t="s">
        <v>64</v>
      </c>
      <c r="AG555" s="99" t="str">
        <f t="shared" si="273"/>
        <v>Remplir la colonne AC ou AE</v>
      </c>
      <c r="AH555" s="104"/>
      <c r="AI555" s="173" t="str">
        <f t="shared" si="289"/>
        <v>Remplir la colonne M</v>
      </c>
      <c r="AJ555" s="179" t="str">
        <f t="shared" si="274"/>
        <v>Remplir la colonne AH</v>
      </c>
      <c r="AK555" s="297" t="str">
        <f t="shared" si="290"/>
        <v>Remplir la colonne I</v>
      </c>
      <c r="AL555" s="84" t="s">
        <v>64</v>
      </c>
      <c r="AM555" s="315" t="str">
        <f t="shared" si="275"/>
        <v>Remplir les termes C, P et TVA</v>
      </c>
      <c r="AN555" s="55"/>
      <c r="AO555" s="65"/>
      <c r="AP555" s="56"/>
      <c r="AQ555" s="48" t="s">
        <v>64</v>
      </c>
      <c r="AR555" s="99" t="str">
        <f t="shared" si="276"/>
        <v>Remplir la colonne AN ou AP</v>
      </c>
      <c r="AS555" s="104"/>
      <c r="AT555" s="173" t="str">
        <f t="shared" si="291"/>
        <v>Remplir la colonne M</v>
      </c>
      <c r="AU555" s="179" t="str">
        <f t="shared" si="277"/>
        <v>Remplir la colonne AS</v>
      </c>
      <c r="AV555" s="297" t="str">
        <f t="shared" si="292"/>
        <v>Remplir la colonne I</v>
      </c>
      <c r="AW555" s="84" t="s">
        <v>64</v>
      </c>
      <c r="AX555" s="315" t="str">
        <f t="shared" si="278"/>
        <v>Remplir les termes C, P et TVA</v>
      </c>
      <c r="AY555" s="55"/>
      <c r="AZ555" s="65"/>
      <c r="BA555" s="56"/>
      <c r="BB555" s="48" t="s">
        <v>64</v>
      </c>
      <c r="BC555" s="99" t="str">
        <f t="shared" si="279"/>
        <v>Remplir la colonne AY ou BA</v>
      </c>
      <c r="BD555" s="104"/>
      <c r="BE555" s="173" t="str">
        <f t="shared" si="293"/>
        <v>Remplir la colonne M</v>
      </c>
      <c r="BF555" s="179" t="str">
        <f t="shared" si="280"/>
        <v>Remplir la colonne BD</v>
      </c>
      <c r="BG555" s="297" t="str">
        <f t="shared" si="294"/>
        <v>Remplir la colonne I</v>
      </c>
      <c r="BH555" s="84" t="s">
        <v>64</v>
      </c>
      <c r="BI555" s="315" t="str">
        <f t="shared" si="281"/>
        <v>Remplir les termes C, P et TVA</v>
      </c>
      <c r="BJ555" s="55"/>
      <c r="BK555" s="65"/>
      <c r="BL555" s="56"/>
      <c r="BM555" s="48" t="s">
        <v>64</v>
      </c>
      <c r="BN555" s="99" t="str">
        <f t="shared" si="282"/>
        <v>Remplir la colonne BJ ou BL</v>
      </c>
      <c r="BO555" s="104"/>
      <c r="BP555" s="173" t="str">
        <f t="shared" si="295"/>
        <v>Remplir la colonne M</v>
      </c>
      <c r="BQ555" s="179" t="str">
        <f t="shared" si="283"/>
        <v>Remplir la colonne BO</v>
      </c>
      <c r="BR555" s="297" t="str">
        <f t="shared" si="296"/>
        <v>Remplir la colonne I</v>
      </c>
      <c r="BS555" s="84" t="s">
        <v>64</v>
      </c>
      <c r="BT555" s="315" t="str">
        <f t="shared" si="284"/>
        <v>Remplir les termes C, P et TVA</v>
      </c>
      <c r="BU555" s="55"/>
      <c r="BV555" s="65"/>
      <c r="BW555" s="56"/>
      <c r="BX555" s="48" t="s">
        <v>64</v>
      </c>
      <c r="BY555" s="99" t="str">
        <f t="shared" si="285"/>
        <v>Remplir la colonne BU ou BW</v>
      </c>
      <c r="BZ555" s="104"/>
      <c r="CA555" s="173" t="str">
        <f t="shared" si="297"/>
        <v>Remplir la colonne M</v>
      </c>
      <c r="CB555" s="179" t="str">
        <f t="shared" si="286"/>
        <v>Remplir la colonne BZ</v>
      </c>
      <c r="CC555" s="297" t="str">
        <f t="shared" si="298"/>
        <v>Remplir la colonne I</v>
      </c>
      <c r="CD555" s="84" t="s">
        <v>64</v>
      </c>
      <c r="CE555" s="315" t="str">
        <f t="shared" si="287"/>
        <v>Remplir les termes C, P et TVA</v>
      </c>
      <c r="CF555" s="61" t="str">
        <f t="shared" si="268"/>
        <v>REMPLIR TYPE DE CLIENT</v>
      </c>
      <c r="CG555" s="107" t="str">
        <f t="shared" si="269"/>
        <v>Montant total de l'aide demandée non indiqué</v>
      </c>
      <c r="CH555" s="1"/>
      <c r="CI555" s="1"/>
      <c r="CJ555" s="1"/>
      <c r="CK555" s="1"/>
      <c r="CL555" s="1"/>
    </row>
    <row r="556" spans="1:90" x14ac:dyDescent="0.25">
      <c r="A556" s="51"/>
      <c r="B556" s="111"/>
      <c r="C556" s="111"/>
      <c r="D556" s="111"/>
      <c r="E556" s="111"/>
      <c r="F556" s="111"/>
      <c r="G556" s="132"/>
      <c r="H556" s="151"/>
      <c r="I556" s="299"/>
      <c r="J556" s="152"/>
      <c r="K556" s="153"/>
      <c r="L556" s="169"/>
      <c r="M556" s="39"/>
      <c r="N556" s="90"/>
      <c r="O556" s="39"/>
      <c r="P556" s="23"/>
      <c r="Q556" s="170">
        <f t="shared" si="266"/>
        <v>0</v>
      </c>
      <c r="R556" s="55"/>
      <c r="S556" s="65"/>
      <c r="T556" s="56"/>
      <c r="U556" s="48" t="s">
        <v>64</v>
      </c>
      <c r="V556" s="99" t="str">
        <f t="shared" si="270"/>
        <v>Remplir la colonne R ou T</v>
      </c>
      <c r="W556" s="104"/>
      <c r="X556" s="173" t="str">
        <f t="shared" si="267"/>
        <v>Remplir la colonne M</v>
      </c>
      <c r="Y556" s="179" t="str">
        <f t="shared" si="271"/>
        <v>Remplir la colonne W</v>
      </c>
      <c r="Z556" s="297" t="str">
        <f t="shared" si="288"/>
        <v>Remplir la colonne I</v>
      </c>
      <c r="AA556" s="84" t="s">
        <v>64</v>
      </c>
      <c r="AB556" s="315" t="str">
        <f t="shared" si="272"/>
        <v>Remplir les termes C, P et TVA</v>
      </c>
      <c r="AC556" s="55"/>
      <c r="AD556" s="65"/>
      <c r="AE556" s="56"/>
      <c r="AF556" s="48" t="s">
        <v>64</v>
      </c>
      <c r="AG556" s="99" t="str">
        <f t="shared" si="273"/>
        <v>Remplir la colonne AC ou AE</v>
      </c>
      <c r="AH556" s="104"/>
      <c r="AI556" s="173" t="str">
        <f t="shared" si="289"/>
        <v>Remplir la colonne M</v>
      </c>
      <c r="AJ556" s="179" t="str">
        <f t="shared" si="274"/>
        <v>Remplir la colonne AH</v>
      </c>
      <c r="AK556" s="297" t="str">
        <f t="shared" si="290"/>
        <v>Remplir la colonne I</v>
      </c>
      <c r="AL556" s="84" t="s">
        <v>64</v>
      </c>
      <c r="AM556" s="315" t="str">
        <f t="shared" si="275"/>
        <v>Remplir les termes C, P et TVA</v>
      </c>
      <c r="AN556" s="55"/>
      <c r="AO556" s="65"/>
      <c r="AP556" s="56"/>
      <c r="AQ556" s="48" t="s">
        <v>64</v>
      </c>
      <c r="AR556" s="99" t="str">
        <f t="shared" si="276"/>
        <v>Remplir la colonne AN ou AP</v>
      </c>
      <c r="AS556" s="104"/>
      <c r="AT556" s="173" t="str">
        <f t="shared" si="291"/>
        <v>Remplir la colonne M</v>
      </c>
      <c r="AU556" s="179" t="str">
        <f t="shared" si="277"/>
        <v>Remplir la colonne AS</v>
      </c>
      <c r="AV556" s="297" t="str">
        <f t="shared" si="292"/>
        <v>Remplir la colonne I</v>
      </c>
      <c r="AW556" s="84" t="s">
        <v>64</v>
      </c>
      <c r="AX556" s="315" t="str">
        <f t="shared" si="278"/>
        <v>Remplir les termes C, P et TVA</v>
      </c>
      <c r="AY556" s="55"/>
      <c r="AZ556" s="65"/>
      <c r="BA556" s="56"/>
      <c r="BB556" s="48" t="s">
        <v>64</v>
      </c>
      <c r="BC556" s="99" t="str">
        <f t="shared" si="279"/>
        <v>Remplir la colonne AY ou BA</v>
      </c>
      <c r="BD556" s="104"/>
      <c r="BE556" s="173" t="str">
        <f t="shared" si="293"/>
        <v>Remplir la colonne M</v>
      </c>
      <c r="BF556" s="179" t="str">
        <f t="shared" si="280"/>
        <v>Remplir la colonne BD</v>
      </c>
      <c r="BG556" s="297" t="str">
        <f t="shared" si="294"/>
        <v>Remplir la colonne I</v>
      </c>
      <c r="BH556" s="84" t="s">
        <v>64</v>
      </c>
      <c r="BI556" s="315" t="str">
        <f t="shared" si="281"/>
        <v>Remplir les termes C, P et TVA</v>
      </c>
      <c r="BJ556" s="55"/>
      <c r="BK556" s="65"/>
      <c r="BL556" s="56"/>
      <c r="BM556" s="48" t="s">
        <v>64</v>
      </c>
      <c r="BN556" s="99" t="str">
        <f t="shared" si="282"/>
        <v>Remplir la colonne BJ ou BL</v>
      </c>
      <c r="BO556" s="104"/>
      <c r="BP556" s="173" t="str">
        <f t="shared" si="295"/>
        <v>Remplir la colonne M</v>
      </c>
      <c r="BQ556" s="179" t="str">
        <f t="shared" si="283"/>
        <v>Remplir la colonne BO</v>
      </c>
      <c r="BR556" s="297" t="str">
        <f t="shared" si="296"/>
        <v>Remplir la colonne I</v>
      </c>
      <c r="BS556" s="84" t="s">
        <v>64</v>
      </c>
      <c r="BT556" s="315" t="str">
        <f t="shared" si="284"/>
        <v>Remplir les termes C, P et TVA</v>
      </c>
      <c r="BU556" s="55"/>
      <c r="BV556" s="65"/>
      <c r="BW556" s="56"/>
      <c r="BX556" s="48" t="s">
        <v>64</v>
      </c>
      <c r="BY556" s="99" t="str">
        <f t="shared" si="285"/>
        <v>Remplir la colonne BU ou BW</v>
      </c>
      <c r="BZ556" s="104"/>
      <c r="CA556" s="173" t="str">
        <f t="shared" si="297"/>
        <v>Remplir la colonne M</v>
      </c>
      <c r="CB556" s="179" t="str">
        <f t="shared" si="286"/>
        <v>Remplir la colonne BZ</v>
      </c>
      <c r="CC556" s="297" t="str">
        <f t="shared" si="298"/>
        <v>Remplir la colonne I</v>
      </c>
      <c r="CD556" s="84" t="s">
        <v>64</v>
      </c>
      <c r="CE556" s="315" t="str">
        <f t="shared" si="287"/>
        <v>Remplir les termes C, P et TVA</v>
      </c>
      <c r="CF556" s="61" t="str">
        <f t="shared" si="268"/>
        <v>REMPLIR TYPE DE CLIENT</v>
      </c>
      <c r="CG556" s="107" t="str">
        <f t="shared" si="269"/>
        <v>Montant total de l'aide demandée non indiqué</v>
      </c>
      <c r="CH556" s="1"/>
      <c r="CI556" s="1"/>
      <c r="CJ556" s="1"/>
      <c r="CK556" s="1"/>
      <c r="CL556" s="1"/>
    </row>
    <row r="557" spans="1:90" x14ac:dyDescent="0.25">
      <c r="A557" s="51"/>
      <c r="B557" s="111"/>
      <c r="C557" s="111"/>
      <c r="D557" s="111"/>
      <c r="E557" s="111"/>
      <c r="F557" s="111"/>
      <c r="G557" s="132"/>
      <c r="H557" s="151"/>
      <c r="I557" s="299"/>
      <c r="J557" s="152"/>
      <c r="K557" s="153"/>
      <c r="L557" s="169"/>
      <c r="M557" s="39"/>
      <c r="N557" s="90"/>
      <c r="O557" s="39"/>
      <c r="P557" s="23"/>
      <c r="Q557" s="170">
        <f t="shared" si="266"/>
        <v>0</v>
      </c>
      <c r="R557" s="55"/>
      <c r="S557" s="65"/>
      <c r="T557" s="56"/>
      <c r="U557" s="48" t="s">
        <v>64</v>
      </c>
      <c r="V557" s="99" t="str">
        <f t="shared" si="270"/>
        <v>Remplir la colonne R ou T</v>
      </c>
      <c r="W557" s="104"/>
      <c r="X557" s="173" t="str">
        <f t="shared" si="267"/>
        <v>Remplir la colonne M</v>
      </c>
      <c r="Y557" s="179" t="str">
        <f t="shared" si="271"/>
        <v>Remplir la colonne W</v>
      </c>
      <c r="Z557" s="297" t="str">
        <f t="shared" si="288"/>
        <v>Remplir la colonne I</v>
      </c>
      <c r="AA557" s="84" t="s">
        <v>64</v>
      </c>
      <c r="AB557" s="315" t="str">
        <f t="shared" si="272"/>
        <v>Remplir les termes C, P et TVA</v>
      </c>
      <c r="AC557" s="55"/>
      <c r="AD557" s="65"/>
      <c r="AE557" s="56"/>
      <c r="AF557" s="48" t="s">
        <v>64</v>
      </c>
      <c r="AG557" s="99" t="str">
        <f t="shared" si="273"/>
        <v>Remplir la colonne AC ou AE</v>
      </c>
      <c r="AH557" s="104"/>
      <c r="AI557" s="173" t="str">
        <f t="shared" si="289"/>
        <v>Remplir la colonne M</v>
      </c>
      <c r="AJ557" s="179" t="str">
        <f t="shared" si="274"/>
        <v>Remplir la colonne AH</v>
      </c>
      <c r="AK557" s="297" t="str">
        <f t="shared" si="290"/>
        <v>Remplir la colonne I</v>
      </c>
      <c r="AL557" s="84" t="s">
        <v>64</v>
      </c>
      <c r="AM557" s="315" t="str">
        <f t="shared" si="275"/>
        <v>Remplir les termes C, P et TVA</v>
      </c>
      <c r="AN557" s="55"/>
      <c r="AO557" s="65"/>
      <c r="AP557" s="56"/>
      <c r="AQ557" s="48" t="s">
        <v>64</v>
      </c>
      <c r="AR557" s="99" t="str">
        <f t="shared" si="276"/>
        <v>Remplir la colonne AN ou AP</v>
      </c>
      <c r="AS557" s="104"/>
      <c r="AT557" s="173" t="str">
        <f t="shared" si="291"/>
        <v>Remplir la colonne M</v>
      </c>
      <c r="AU557" s="179" t="str">
        <f t="shared" si="277"/>
        <v>Remplir la colonne AS</v>
      </c>
      <c r="AV557" s="297" t="str">
        <f t="shared" si="292"/>
        <v>Remplir la colonne I</v>
      </c>
      <c r="AW557" s="84" t="s">
        <v>64</v>
      </c>
      <c r="AX557" s="315" t="str">
        <f t="shared" si="278"/>
        <v>Remplir les termes C, P et TVA</v>
      </c>
      <c r="AY557" s="55"/>
      <c r="AZ557" s="65"/>
      <c r="BA557" s="56"/>
      <c r="BB557" s="48" t="s">
        <v>64</v>
      </c>
      <c r="BC557" s="99" t="str">
        <f t="shared" si="279"/>
        <v>Remplir la colonne AY ou BA</v>
      </c>
      <c r="BD557" s="104"/>
      <c r="BE557" s="173" t="str">
        <f t="shared" si="293"/>
        <v>Remplir la colonne M</v>
      </c>
      <c r="BF557" s="179" t="str">
        <f t="shared" si="280"/>
        <v>Remplir la colonne BD</v>
      </c>
      <c r="BG557" s="297" t="str">
        <f t="shared" si="294"/>
        <v>Remplir la colonne I</v>
      </c>
      <c r="BH557" s="84" t="s">
        <v>64</v>
      </c>
      <c r="BI557" s="315" t="str">
        <f t="shared" si="281"/>
        <v>Remplir les termes C, P et TVA</v>
      </c>
      <c r="BJ557" s="55"/>
      <c r="BK557" s="65"/>
      <c r="BL557" s="56"/>
      <c r="BM557" s="48" t="s">
        <v>64</v>
      </c>
      <c r="BN557" s="99" t="str">
        <f t="shared" si="282"/>
        <v>Remplir la colonne BJ ou BL</v>
      </c>
      <c r="BO557" s="104"/>
      <c r="BP557" s="173" t="str">
        <f t="shared" si="295"/>
        <v>Remplir la colonne M</v>
      </c>
      <c r="BQ557" s="179" t="str">
        <f t="shared" si="283"/>
        <v>Remplir la colonne BO</v>
      </c>
      <c r="BR557" s="297" t="str">
        <f t="shared" si="296"/>
        <v>Remplir la colonne I</v>
      </c>
      <c r="BS557" s="84" t="s">
        <v>64</v>
      </c>
      <c r="BT557" s="315" t="str">
        <f t="shared" si="284"/>
        <v>Remplir les termes C, P et TVA</v>
      </c>
      <c r="BU557" s="55"/>
      <c r="BV557" s="65"/>
      <c r="BW557" s="56"/>
      <c r="BX557" s="48" t="s">
        <v>64</v>
      </c>
      <c r="BY557" s="99" t="str">
        <f t="shared" si="285"/>
        <v>Remplir la colonne BU ou BW</v>
      </c>
      <c r="BZ557" s="104"/>
      <c r="CA557" s="173" t="str">
        <f t="shared" si="297"/>
        <v>Remplir la colonne M</v>
      </c>
      <c r="CB557" s="179" t="str">
        <f t="shared" si="286"/>
        <v>Remplir la colonne BZ</v>
      </c>
      <c r="CC557" s="297" t="str">
        <f t="shared" si="298"/>
        <v>Remplir la colonne I</v>
      </c>
      <c r="CD557" s="84" t="s">
        <v>64</v>
      </c>
      <c r="CE557" s="315" t="str">
        <f t="shared" si="287"/>
        <v>Remplir les termes C, P et TVA</v>
      </c>
      <c r="CF557" s="61" t="str">
        <f t="shared" si="268"/>
        <v>REMPLIR TYPE DE CLIENT</v>
      </c>
      <c r="CG557" s="107" t="str">
        <f t="shared" si="269"/>
        <v>Montant total de l'aide demandée non indiqué</v>
      </c>
      <c r="CH557" s="1"/>
      <c r="CI557" s="1"/>
      <c r="CJ557" s="1"/>
      <c r="CK557" s="1"/>
      <c r="CL557" s="1"/>
    </row>
    <row r="558" spans="1:90" x14ac:dyDescent="0.25">
      <c r="A558" s="51"/>
      <c r="B558" s="111"/>
      <c r="C558" s="111"/>
      <c r="D558" s="111"/>
      <c r="E558" s="111"/>
      <c r="F558" s="111"/>
      <c r="G558" s="132"/>
      <c r="H558" s="151"/>
      <c r="I558" s="299"/>
      <c r="J558" s="152"/>
      <c r="K558" s="153"/>
      <c r="L558" s="169"/>
      <c r="M558" s="39"/>
      <c r="N558" s="90"/>
      <c r="O558" s="39"/>
      <c r="P558" s="23"/>
      <c r="Q558" s="170">
        <f t="shared" si="266"/>
        <v>0</v>
      </c>
      <c r="R558" s="55"/>
      <c r="S558" s="65"/>
      <c r="T558" s="56"/>
      <c r="U558" s="48" t="s">
        <v>64</v>
      </c>
      <c r="V558" s="99" t="str">
        <f t="shared" si="270"/>
        <v>Remplir la colonne R ou T</v>
      </c>
      <c r="W558" s="104"/>
      <c r="X558" s="173" t="str">
        <f t="shared" si="267"/>
        <v>Remplir la colonne M</v>
      </c>
      <c r="Y558" s="179" t="str">
        <f t="shared" si="271"/>
        <v>Remplir la colonne W</v>
      </c>
      <c r="Z558" s="297" t="str">
        <f t="shared" si="288"/>
        <v>Remplir la colonne I</v>
      </c>
      <c r="AA558" s="84" t="s">
        <v>64</v>
      </c>
      <c r="AB558" s="315" t="str">
        <f t="shared" si="272"/>
        <v>Remplir les termes C, P et TVA</v>
      </c>
      <c r="AC558" s="55"/>
      <c r="AD558" s="65"/>
      <c r="AE558" s="56"/>
      <c r="AF558" s="48" t="s">
        <v>64</v>
      </c>
      <c r="AG558" s="99" t="str">
        <f t="shared" si="273"/>
        <v>Remplir la colonne AC ou AE</v>
      </c>
      <c r="AH558" s="104"/>
      <c r="AI558" s="173" t="str">
        <f t="shared" si="289"/>
        <v>Remplir la colonne M</v>
      </c>
      <c r="AJ558" s="179" t="str">
        <f t="shared" si="274"/>
        <v>Remplir la colonne AH</v>
      </c>
      <c r="AK558" s="297" t="str">
        <f t="shared" si="290"/>
        <v>Remplir la colonne I</v>
      </c>
      <c r="AL558" s="84" t="s">
        <v>64</v>
      </c>
      <c r="AM558" s="315" t="str">
        <f t="shared" si="275"/>
        <v>Remplir les termes C, P et TVA</v>
      </c>
      <c r="AN558" s="55"/>
      <c r="AO558" s="65"/>
      <c r="AP558" s="56"/>
      <c r="AQ558" s="48" t="s">
        <v>64</v>
      </c>
      <c r="AR558" s="99" t="str">
        <f t="shared" si="276"/>
        <v>Remplir la colonne AN ou AP</v>
      </c>
      <c r="AS558" s="104"/>
      <c r="AT558" s="173" t="str">
        <f t="shared" si="291"/>
        <v>Remplir la colonne M</v>
      </c>
      <c r="AU558" s="179" t="str">
        <f t="shared" si="277"/>
        <v>Remplir la colonne AS</v>
      </c>
      <c r="AV558" s="297" t="str">
        <f t="shared" si="292"/>
        <v>Remplir la colonne I</v>
      </c>
      <c r="AW558" s="84" t="s">
        <v>64</v>
      </c>
      <c r="AX558" s="315" t="str">
        <f t="shared" si="278"/>
        <v>Remplir les termes C, P et TVA</v>
      </c>
      <c r="AY558" s="55"/>
      <c r="AZ558" s="65"/>
      <c r="BA558" s="56"/>
      <c r="BB558" s="48" t="s">
        <v>64</v>
      </c>
      <c r="BC558" s="99" t="str">
        <f t="shared" si="279"/>
        <v>Remplir la colonne AY ou BA</v>
      </c>
      <c r="BD558" s="104"/>
      <c r="BE558" s="173" t="str">
        <f t="shared" si="293"/>
        <v>Remplir la colonne M</v>
      </c>
      <c r="BF558" s="179" t="str">
        <f t="shared" si="280"/>
        <v>Remplir la colonne BD</v>
      </c>
      <c r="BG558" s="297" t="str">
        <f t="shared" si="294"/>
        <v>Remplir la colonne I</v>
      </c>
      <c r="BH558" s="84" t="s">
        <v>64</v>
      </c>
      <c r="BI558" s="315" t="str">
        <f t="shared" si="281"/>
        <v>Remplir les termes C, P et TVA</v>
      </c>
      <c r="BJ558" s="55"/>
      <c r="BK558" s="65"/>
      <c r="BL558" s="56"/>
      <c r="BM558" s="48" t="s">
        <v>64</v>
      </c>
      <c r="BN558" s="99" t="str">
        <f t="shared" si="282"/>
        <v>Remplir la colonne BJ ou BL</v>
      </c>
      <c r="BO558" s="104"/>
      <c r="BP558" s="173" t="str">
        <f t="shared" si="295"/>
        <v>Remplir la colonne M</v>
      </c>
      <c r="BQ558" s="179" t="str">
        <f t="shared" si="283"/>
        <v>Remplir la colonne BO</v>
      </c>
      <c r="BR558" s="297" t="str">
        <f t="shared" si="296"/>
        <v>Remplir la colonne I</v>
      </c>
      <c r="BS558" s="84" t="s">
        <v>64</v>
      </c>
      <c r="BT558" s="315" t="str">
        <f t="shared" si="284"/>
        <v>Remplir les termes C, P et TVA</v>
      </c>
      <c r="BU558" s="55"/>
      <c r="BV558" s="65"/>
      <c r="BW558" s="56"/>
      <c r="BX558" s="48" t="s">
        <v>64</v>
      </c>
      <c r="BY558" s="99" t="str">
        <f t="shared" si="285"/>
        <v>Remplir la colonne BU ou BW</v>
      </c>
      <c r="BZ558" s="104"/>
      <c r="CA558" s="173" t="str">
        <f t="shared" si="297"/>
        <v>Remplir la colonne M</v>
      </c>
      <c r="CB558" s="179" t="str">
        <f t="shared" si="286"/>
        <v>Remplir la colonne BZ</v>
      </c>
      <c r="CC558" s="297" t="str">
        <f t="shared" si="298"/>
        <v>Remplir la colonne I</v>
      </c>
      <c r="CD558" s="84" t="s">
        <v>64</v>
      </c>
      <c r="CE558" s="315" t="str">
        <f t="shared" si="287"/>
        <v>Remplir les termes C, P et TVA</v>
      </c>
      <c r="CF558" s="61" t="str">
        <f t="shared" si="268"/>
        <v>REMPLIR TYPE DE CLIENT</v>
      </c>
      <c r="CG558" s="107" t="str">
        <f t="shared" si="269"/>
        <v>Montant total de l'aide demandée non indiqué</v>
      </c>
      <c r="CH558" s="1"/>
      <c r="CI558" s="1"/>
      <c r="CJ558" s="1"/>
      <c r="CK558" s="1"/>
      <c r="CL558" s="1"/>
    </row>
    <row r="559" spans="1:90" x14ac:dyDescent="0.25">
      <c r="A559" s="51"/>
      <c r="B559" s="111"/>
      <c r="C559" s="111"/>
      <c r="D559" s="111"/>
      <c r="E559" s="111"/>
      <c r="F559" s="111"/>
      <c r="G559" s="132"/>
      <c r="H559" s="151"/>
      <c r="I559" s="299"/>
      <c r="J559" s="152"/>
      <c r="K559" s="153"/>
      <c r="L559" s="169"/>
      <c r="M559" s="39"/>
      <c r="N559" s="90"/>
      <c r="O559" s="39"/>
      <c r="P559" s="23"/>
      <c r="Q559" s="170">
        <f t="shared" si="266"/>
        <v>0</v>
      </c>
      <c r="R559" s="55"/>
      <c r="S559" s="65"/>
      <c r="T559" s="56"/>
      <c r="U559" s="48" t="s">
        <v>64</v>
      </c>
      <c r="V559" s="99" t="str">
        <f t="shared" si="270"/>
        <v>Remplir la colonne R ou T</v>
      </c>
      <c r="W559" s="104"/>
      <c r="X559" s="173" t="str">
        <f t="shared" si="267"/>
        <v>Remplir la colonne M</v>
      </c>
      <c r="Y559" s="179" t="str">
        <f t="shared" si="271"/>
        <v>Remplir la colonne W</v>
      </c>
      <c r="Z559" s="297" t="str">
        <f t="shared" si="288"/>
        <v>Remplir la colonne I</v>
      </c>
      <c r="AA559" s="84" t="s">
        <v>64</v>
      </c>
      <c r="AB559" s="315" t="str">
        <f t="shared" si="272"/>
        <v>Remplir les termes C, P et TVA</v>
      </c>
      <c r="AC559" s="55"/>
      <c r="AD559" s="65"/>
      <c r="AE559" s="56"/>
      <c r="AF559" s="48" t="s">
        <v>64</v>
      </c>
      <c r="AG559" s="99" t="str">
        <f t="shared" si="273"/>
        <v>Remplir la colonne AC ou AE</v>
      </c>
      <c r="AH559" s="104"/>
      <c r="AI559" s="173" t="str">
        <f t="shared" si="289"/>
        <v>Remplir la colonne M</v>
      </c>
      <c r="AJ559" s="179" t="str">
        <f t="shared" si="274"/>
        <v>Remplir la colonne AH</v>
      </c>
      <c r="AK559" s="297" t="str">
        <f t="shared" si="290"/>
        <v>Remplir la colonne I</v>
      </c>
      <c r="AL559" s="84" t="s">
        <v>64</v>
      </c>
      <c r="AM559" s="315" t="str">
        <f t="shared" si="275"/>
        <v>Remplir les termes C, P et TVA</v>
      </c>
      <c r="AN559" s="55"/>
      <c r="AO559" s="65"/>
      <c r="AP559" s="56"/>
      <c r="AQ559" s="48" t="s">
        <v>64</v>
      </c>
      <c r="AR559" s="99" t="str">
        <f t="shared" si="276"/>
        <v>Remplir la colonne AN ou AP</v>
      </c>
      <c r="AS559" s="104"/>
      <c r="AT559" s="173" t="str">
        <f t="shared" si="291"/>
        <v>Remplir la colonne M</v>
      </c>
      <c r="AU559" s="179" t="str">
        <f t="shared" si="277"/>
        <v>Remplir la colonne AS</v>
      </c>
      <c r="AV559" s="297" t="str">
        <f t="shared" si="292"/>
        <v>Remplir la colonne I</v>
      </c>
      <c r="AW559" s="84" t="s">
        <v>64</v>
      </c>
      <c r="AX559" s="315" t="str">
        <f t="shared" si="278"/>
        <v>Remplir les termes C, P et TVA</v>
      </c>
      <c r="AY559" s="55"/>
      <c r="AZ559" s="65"/>
      <c r="BA559" s="56"/>
      <c r="BB559" s="48" t="s">
        <v>64</v>
      </c>
      <c r="BC559" s="99" t="str">
        <f t="shared" si="279"/>
        <v>Remplir la colonne AY ou BA</v>
      </c>
      <c r="BD559" s="104"/>
      <c r="BE559" s="173" t="str">
        <f t="shared" si="293"/>
        <v>Remplir la colonne M</v>
      </c>
      <c r="BF559" s="179" t="str">
        <f t="shared" si="280"/>
        <v>Remplir la colonne BD</v>
      </c>
      <c r="BG559" s="297" t="str">
        <f t="shared" si="294"/>
        <v>Remplir la colonne I</v>
      </c>
      <c r="BH559" s="84" t="s">
        <v>64</v>
      </c>
      <c r="BI559" s="315" t="str">
        <f t="shared" si="281"/>
        <v>Remplir les termes C, P et TVA</v>
      </c>
      <c r="BJ559" s="55"/>
      <c r="BK559" s="65"/>
      <c r="BL559" s="56"/>
      <c r="BM559" s="48" t="s">
        <v>64</v>
      </c>
      <c r="BN559" s="99" t="str">
        <f t="shared" si="282"/>
        <v>Remplir la colonne BJ ou BL</v>
      </c>
      <c r="BO559" s="104"/>
      <c r="BP559" s="173" t="str">
        <f t="shared" si="295"/>
        <v>Remplir la colonne M</v>
      </c>
      <c r="BQ559" s="179" t="str">
        <f t="shared" si="283"/>
        <v>Remplir la colonne BO</v>
      </c>
      <c r="BR559" s="297" t="str">
        <f t="shared" si="296"/>
        <v>Remplir la colonne I</v>
      </c>
      <c r="BS559" s="84" t="s">
        <v>64</v>
      </c>
      <c r="BT559" s="315" t="str">
        <f t="shared" si="284"/>
        <v>Remplir les termes C, P et TVA</v>
      </c>
      <c r="BU559" s="55"/>
      <c r="BV559" s="65"/>
      <c r="BW559" s="56"/>
      <c r="BX559" s="48" t="s">
        <v>64</v>
      </c>
      <c r="BY559" s="99" t="str">
        <f t="shared" si="285"/>
        <v>Remplir la colonne BU ou BW</v>
      </c>
      <c r="BZ559" s="104"/>
      <c r="CA559" s="173" t="str">
        <f t="shared" si="297"/>
        <v>Remplir la colonne M</v>
      </c>
      <c r="CB559" s="179" t="str">
        <f t="shared" si="286"/>
        <v>Remplir la colonne BZ</v>
      </c>
      <c r="CC559" s="297" t="str">
        <f t="shared" si="298"/>
        <v>Remplir la colonne I</v>
      </c>
      <c r="CD559" s="84" t="s">
        <v>64</v>
      </c>
      <c r="CE559" s="315" t="str">
        <f t="shared" si="287"/>
        <v>Remplir les termes C, P et TVA</v>
      </c>
      <c r="CF559" s="61" t="str">
        <f t="shared" si="268"/>
        <v>REMPLIR TYPE DE CLIENT</v>
      </c>
      <c r="CG559" s="107" t="str">
        <f t="shared" si="269"/>
        <v>Montant total de l'aide demandée non indiqué</v>
      </c>
      <c r="CH559" s="1"/>
      <c r="CI559" s="1"/>
      <c r="CJ559" s="1"/>
      <c r="CK559" s="1"/>
      <c r="CL559" s="1"/>
    </row>
    <row r="560" spans="1:90" x14ac:dyDescent="0.25">
      <c r="A560" s="51"/>
      <c r="B560" s="111"/>
      <c r="C560" s="111"/>
      <c r="D560" s="111"/>
      <c r="E560" s="111"/>
      <c r="F560" s="111"/>
      <c r="G560" s="132"/>
      <c r="H560" s="151"/>
      <c r="I560" s="299"/>
      <c r="J560" s="152"/>
      <c r="K560" s="153"/>
      <c r="L560" s="169"/>
      <c r="M560" s="39"/>
      <c r="N560" s="90"/>
      <c r="O560" s="39"/>
      <c r="P560" s="23"/>
      <c r="Q560" s="170">
        <f t="shared" si="266"/>
        <v>0</v>
      </c>
      <c r="R560" s="55"/>
      <c r="S560" s="65"/>
      <c r="T560" s="56"/>
      <c r="U560" s="48" t="s">
        <v>64</v>
      </c>
      <c r="V560" s="99" t="str">
        <f t="shared" si="270"/>
        <v>Remplir la colonne R ou T</v>
      </c>
      <c r="W560" s="104"/>
      <c r="X560" s="173" t="str">
        <f t="shared" si="267"/>
        <v>Remplir la colonne M</v>
      </c>
      <c r="Y560" s="179" t="str">
        <f t="shared" si="271"/>
        <v>Remplir la colonne W</v>
      </c>
      <c r="Z560" s="297" t="str">
        <f t="shared" si="288"/>
        <v>Remplir la colonne I</v>
      </c>
      <c r="AA560" s="84" t="s">
        <v>64</v>
      </c>
      <c r="AB560" s="315" t="str">
        <f t="shared" si="272"/>
        <v>Remplir les termes C, P et TVA</v>
      </c>
      <c r="AC560" s="55"/>
      <c r="AD560" s="65"/>
      <c r="AE560" s="56"/>
      <c r="AF560" s="48" t="s">
        <v>64</v>
      </c>
      <c r="AG560" s="99" t="str">
        <f t="shared" si="273"/>
        <v>Remplir la colonne AC ou AE</v>
      </c>
      <c r="AH560" s="104"/>
      <c r="AI560" s="173" t="str">
        <f t="shared" si="289"/>
        <v>Remplir la colonne M</v>
      </c>
      <c r="AJ560" s="179" t="str">
        <f t="shared" si="274"/>
        <v>Remplir la colonne AH</v>
      </c>
      <c r="AK560" s="297" t="str">
        <f t="shared" si="290"/>
        <v>Remplir la colonne I</v>
      </c>
      <c r="AL560" s="84" t="s">
        <v>64</v>
      </c>
      <c r="AM560" s="315" t="str">
        <f t="shared" si="275"/>
        <v>Remplir les termes C, P et TVA</v>
      </c>
      <c r="AN560" s="55"/>
      <c r="AO560" s="65"/>
      <c r="AP560" s="56"/>
      <c r="AQ560" s="48" t="s">
        <v>64</v>
      </c>
      <c r="AR560" s="99" t="str">
        <f t="shared" si="276"/>
        <v>Remplir la colonne AN ou AP</v>
      </c>
      <c r="AS560" s="104"/>
      <c r="AT560" s="173" t="str">
        <f t="shared" si="291"/>
        <v>Remplir la colonne M</v>
      </c>
      <c r="AU560" s="179" t="str">
        <f t="shared" si="277"/>
        <v>Remplir la colonne AS</v>
      </c>
      <c r="AV560" s="297" t="str">
        <f t="shared" si="292"/>
        <v>Remplir la colonne I</v>
      </c>
      <c r="AW560" s="84" t="s">
        <v>64</v>
      </c>
      <c r="AX560" s="315" t="str">
        <f t="shared" si="278"/>
        <v>Remplir les termes C, P et TVA</v>
      </c>
      <c r="AY560" s="55"/>
      <c r="AZ560" s="65"/>
      <c r="BA560" s="56"/>
      <c r="BB560" s="48" t="s">
        <v>64</v>
      </c>
      <c r="BC560" s="99" t="str">
        <f t="shared" si="279"/>
        <v>Remplir la colonne AY ou BA</v>
      </c>
      <c r="BD560" s="104"/>
      <c r="BE560" s="173" t="str">
        <f t="shared" si="293"/>
        <v>Remplir la colonne M</v>
      </c>
      <c r="BF560" s="179" t="str">
        <f t="shared" si="280"/>
        <v>Remplir la colonne BD</v>
      </c>
      <c r="BG560" s="297" t="str">
        <f t="shared" si="294"/>
        <v>Remplir la colonne I</v>
      </c>
      <c r="BH560" s="84" t="s">
        <v>64</v>
      </c>
      <c r="BI560" s="315" t="str">
        <f t="shared" si="281"/>
        <v>Remplir les termes C, P et TVA</v>
      </c>
      <c r="BJ560" s="55"/>
      <c r="BK560" s="65"/>
      <c r="BL560" s="56"/>
      <c r="BM560" s="48" t="s">
        <v>64</v>
      </c>
      <c r="BN560" s="99" t="str">
        <f t="shared" si="282"/>
        <v>Remplir la colonne BJ ou BL</v>
      </c>
      <c r="BO560" s="104"/>
      <c r="BP560" s="173" t="str">
        <f t="shared" si="295"/>
        <v>Remplir la colonne M</v>
      </c>
      <c r="BQ560" s="179" t="str">
        <f t="shared" si="283"/>
        <v>Remplir la colonne BO</v>
      </c>
      <c r="BR560" s="297" t="str">
        <f t="shared" si="296"/>
        <v>Remplir la colonne I</v>
      </c>
      <c r="BS560" s="84" t="s">
        <v>64</v>
      </c>
      <c r="BT560" s="315" t="str">
        <f t="shared" si="284"/>
        <v>Remplir les termes C, P et TVA</v>
      </c>
      <c r="BU560" s="55"/>
      <c r="BV560" s="65"/>
      <c r="BW560" s="56"/>
      <c r="BX560" s="48" t="s">
        <v>64</v>
      </c>
      <c r="BY560" s="99" t="str">
        <f t="shared" si="285"/>
        <v>Remplir la colonne BU ou BW</v>
      </c>
      <c r="BZ560" s="104"/>
      <c r="CA560" s="173" t="str">
        <f t="shared" si="297"/>
        <v>Remplir la colonne M</v>
      </c>
      <c r="CB560" s="179" t="str">
        <f t="shared" si="286"/>
        <v>Remplir la colonne BZ</v>
      </c>
      <c r="CC560" s="297" t="str">
        <f t="shared" si="298"/>
        <v>Remplir la colonne I</v>
      </c>
      <c r="CD560" s="84" t="s">
        <v>64</v>
      </c>
      <c r="CE560" s="315" t="str">
        <f t="shared" si="287"/>
        <v>Remplir les termes C, P et TVA</v>
      </c>
      <c r="CF560" s="61" t="str">
        <f t="shared" si="268"/>
        <v>REMPLIR TYPE DE CLIENT</v>
      </c>
      <c r="CG560" s="107" t="str">
        <f t="shared" si="269"/>
        <v>Montant total de l'aide demandée non indiqué</v>
      </c>
      <c r="CH560" s="1"/>
      <c r="CI560" s="1"/>
      <c r="CJ560" s="1"/>
      <c r="CK560" s="1"/>
      <c r="CL560" s="1"/>
    </row>
    <row r="561" spans="1:90" x14ac:dyDescent="0.25">
      <c r="A561" s="51"/>
      <c r="B561" s="111"/>
      <c r="C561" s="111"/>
      <c r="D561" s="111"/>
      <c r="E561" s="111"/>
      <c r="F561" s="111"/>
      <c r="G561" s="132"/>
      <c r="H561" s="151"/>
      <c r="I561" s="299"/>
      <c r="J561" s="152"/>
      <c r="K561" s="153"/>
      <c r="L561" s="169"/>
      <c r="M561" s="39"/>
      <c r="N561" s="90"/>
      <c r="O561" s="39"/>
      <c r="P561" s="23"/>
      <c r="Q561" s="170">
        <f t="shared" si="266"/>
        <v>0</v>
      </c>
      <c r="R561" s="55"/>
      <c r="S561" s="65"/>
      <c r="T561" s="56"/>
      <c r="U561" s="48" t="s">
        <v>64</v>
      </c>
      <c r="V561" s="99" t="str">
        <f t="shared" si="270"/>
        <v>Remplir la colonne R ou T</v>
      </c>
      <c r="W561" s="104"/>
      <c r="X561" s="173" t="str">
        <f t="shared" si="267"/>
        <v>Remplir la colonne M</v>
      </c>
      <c r="Y561" s="179" t="str">
        <f t="shared" si="271"/>
        <v>Remplir la colonne W</v>
      </c>
      <c r="Z561" s="297" t="str">
        <f t="shared" si="288"/>
        <v>Remplir la colonne I</v>
      </c>
      <c r="AA561" s="84" t="s">
        <v>64</v>
      </c>
      <c r="AB561" s="315" t="str">
        <f t="shared" si="272"/>
        <v>Remplir les termes C, P et TVA</v>
      </c>
      <c r="AC561" s="55"/>
      <c r="AD561" s="65"/>
      <c r="AE561" s="56"/>
      <c r="AF561" s="48" t="s">
        <v>64</v>
      </c>
      <c r="AG561" s="99" t="str">
        <f t="shared" si="273"/>
        <v>Remplir la colonne AC ou AE</v>
      </c>
      <c r="AH561" s="104"/>
      <c r="AI561" s="173" t="str">
        <f t="shared" si="289"/>
        <v>Remplir la colonne M</v>
      </c>
      <c r="AJ561" s="179" t="str">
        <f t="shared" si="274"/>
        <v>Remplir la colonne AH</v>
      </c>
      <c r="AK561" s="297" t="str">
        <f t="shared" si="290"/>
        <v>Remplir la colonne I</v>
      </c>
      <c r="AL561" s="84" t="s">
        <v>64</v>
      </c>
      <c r="AM561" s="315" t="str">
        <f t="shared" si="275"/>
        <v>Remplir les termes C, P et TVA</v>
      </c>
      <c r="AN561" s="55"/>
      <c r="AO561" s="65"/>
      <c r="AP561" s="56"/>
      <c r="AQ561" s="48" t="s">
        <v>64</v>
      </c>
      <c r="AR561" s="99" t="str">
        <f t="shared" si="276"/>
        <v>Remplir la colonne AN ou AP</v>
      </c>
      <c r="AS561" s="104"/>
      <c r="AT561" s="173" t="str">
        <f t="shared" si="291"/>
        <v>Remplir la colonne M</v>
      </c>
      <c r="AU561" s="179" t="str">
        <f t="shared" si="277"/>
        <v>Remplir la colonne AS</v>
      </c>
      <c r="AV561" s="297" t="str">
        <f t="shared" si="292"/>
        <v>Remplir la colonne I</v>
      </c>
      <c r="AW561" s="84" t="s">
        <v>64</v>
      </c>
      <c r="AX561" s="315" t="str">
        <f t="shared" si="278"/>
        <v>Remplir les termes C, P et TVA</v>
      </c>
      <c r="AY561" s="55"/>
      <c r="AZ561" s="65"/>
      <c r="BA561" s="56"/>
      <c r="BB561" s="48" t="s">
        <v>64</v>
      </c>
      <c r="BC561" s="99" t="str">
        <f t="shared" si="279"/>
        <v>Remplir la colonne AY ou BA</v>
      </c>
      <c r="BD561" s="104"/>
      <c r="BE561" s="173" t="str">
        <f t="shared" si="293"/>
        <v>Remplir la colonne M</v>
      </c>
      <c r="BF561" s="179" t="str">
        <f t="shared" si="280"/>
        <v>Remplir la colonne BD</v>
      </c>
      <c r="BG561" s="297" t="str">
        <f t="shared" si="294"/>
        <v>Remplir la colonne I</v>
      </c>
      <c r="BH561" s="84" t="s">
        <v>64</v>
      </c>
      <c r="BI561" s="315" t="str">
        <f t="shared" si="281"/>
        <v>Remplir les termes C, P et TVA</v>
      </c>
      <c r="BJ561" s="55"/>
      <c r="BK561" s="65"/>
      <c r="BL561" s="56"/>
      <c r="BM561" s="48" t="s">
        <v>64</v>
      </c>
      <c r="BN561" s="99" t="str">
        <f t="shared" si="282"/>
        <v>Remplir la colonne BJ ou BL</v>
      </c>
      <c r="BO561" s="104"/>
      <c r="BP561" s="173" t="str">
        <f t="shared" si="295"/>
        <v>Remplir la colonne M</v>
      </c>
      <c r="BQ561" s="179" t="str">
        <f t="shared" si="283"/>
        <v>Remplir la colonne BO</v>
      </c>
      <c r="BR561" s="297" t="str">
        <f t="shared" si="296"/>
        <v>Remplir la colonne I</v>
      </c>
      <c r="BS561" s="84" t="s">
        <v>64</v>
      </c>
      <c r="BT561" s="315" t="str">
        <f t="shared" si="284"/>
        <v>Remplir les termes C, P et TVA</v>
      </c>
      <c r="BU561" s="55"/>
      <c r="BV561" s="65"/>
      <c r="BW561" s="56"/>
      <c r="BX561" s="48" t="s">
        <v>64</v>
      </c>
      <c r="BY561" s="99" t="str">
        <f t="shared" si="285"/>
        <v>Remplir la colonne BU ou BW</v>
      </c>
      <c r="BZ561" s="104"/>
      <c r="CA561" s="173" t="str">
        <f t="shared" si="297"/>
        <v>Remplir la colonne M</v>
      </c>
      <c r="CB561" s="179" t="str">
        <f t="shared" si="286"/>
        <v>Remplir la colonne BZ</v>
      </c>
      <c r="CC561" s="297" t="str">
        <f t="shared" si="298"/>
        <v>Remplir la colonne I</v>
      </c>
      <c r="CD561" s="84" t="s">
        <v>64</v>
      </c>
      <c r="CE561" s="315" t="str">
        <f t="shared" si="287"/>
        <v>Remplir les termes C, P et TVA</v>
      </c>
      <c r="CF561" s="61" t="str">
        <f t="shared" si="268"/>
        <v>REMPLIR TYPE DE CLIENT</v>
      </c>
      <c r="CG561" s="107" t="str">
        <f t="shared" si="269"/>
        <v>Montant total de l'aide demandée non indiqué</v>
      </c>
      <c r="CH561" s="1"/>
      <c r="CI561" s="1"/>
      <c r="CJ561" s="1"/>
      <c r="CK561" s="1"/>
      <c r="CL561" s="1"/>
    </row>
    <row r="562" spans="1:90" x14ac:dyDescent="0.25">
      <c r="A562" s="51"/>
      <c r="B562" s="111"/>
      <c r="C562" s="111"/>
      <c r="D562" s="111"/>
      <c r="E562" s="111"/>
      <c r="F562" s="111"/>
      <c r="G562" s="132"/>
      <c r="H562" s="151"/>
      <c r="I562" s="299"/>
      <c r="J562" s="152"/>
      <c r="K562" s="153"/>
      <c r="L562" s="169"/>
      <c r="M562" s="39"/>
      <c r="N562" s="90"/>
      <c r="O562" s="39"/>
      <c r="P562" s="23"/>
      <c r="Q562" s="170">
        <f t="shared" si="266"/>
        <v>0</v>
      </c>
      <c r="R562" s="55"/>
      <c r="S562" s="65"/>
      <c r="T562" s="56"/>
      <c r="U562" s="48" t="s">
        <v>64</v>
      </c>
      <c r="V562" s="99" t="str">
        <f t="shared" si="270"/>
        <v>Remplir la colonne R ou T</v>
      </c>
      <c r="W562" s="104"/>
      <c r="X562" s="173" t="str">
        <f t="shared" si="267"/>
        <v>Remplir la colonne M</v>
      </c>
      <c r="Y562" s="179" t="str">
        <f t="shared" si="271"/>
        <v>Remplir la colonne W</v>
      </c>
      <c r="Z562" s="297" t="str">
        <f t="shared" si="288"/>
        <v>Remplir la colonne I</v>
      </c>
      <c r="AA562" s="84" t="s">
        <v>64</v>
      </c>
      <c r="AB562" s="315" t="str">
        <f t="shared" si="272"/>
        <v>Remplir les termes C, P et TVA</v>
      </c>
      <c r="AC562" s="55"/>
      <c r="AD562" s="65"/>
      <c r="AE562" s="56"/>
      <c r="AF562" s="48" t="s">
        <v>64</v>
      </c>
      <c r="AG562" s="99" t="str">
        <f t="shared" si="273"/>
        <v>Remplir la colonne AC ou AE</v>
      </c>
      <c r="AH562" s="104"/>
      <c r="AI562" s="173" t="str">
        <f t="shared" si="289"/>
        <v>Remplir la colonne M</v>
      </c>
      <c r="AJ562" s="179" t="str">
        <f t="shared" si="274"/>
        <v>Remplir la colonne AH</v>
      </c>
      <c r="AK562" s="297" t="str">
        <f t="shared" si="290"/>
        <v>Remplir la colonne I</v>
      </c>
      <c r="AL562" s="84" t="s">
        <v>64</v>
      </c>
      <c r="AM562" s="315" t="str">
        <f t="shared" si="275"/>
        <v>Remplir les termes C, P et TVA</v>
      </c>
      <c r="AN562" s="55"/>
      <c r="AO562" s="65"/>
      <c r="AP562" s="56"/>
      <c r="AQ562" s="48" t="s">
        <v>64</v>
      </c>
      <c r="AR562" s="99" t="str">
        <f t="shared" si="276"/>
        <v>Remplir la colonne AN ou AP</v>
      </c>
      <c r="AS562" s="104"/>
      <c r="AT562" s="173" t="str">
        <f t="shared" si="291"/>
        <v>Remplir la colonne M</v>
      </c>
      <c r="AU562" s="179" t="str">
        <f t="shared" si="277"/>
        <v>Remplir la colonne AS</v>
      </c>
      <c r="AV562" s="297" t="str">
        <f t="shared" si="292"/>
        <v>Remplir la colonne I</v>
      </c>
      <c r="AW562" s="84" t="s">
        <v>64</v>
      </c>
      <c r="AX562" s="315" t="str">
        <f t="shared" si="278"/>
        <v>Remplir les termes C, P et TVA</v>
      </c>
      <c r="AY562" s="55"/>
      <c r="AZ562" s="65"/>
      <c r="BA562" s="56"/>
      <c r="BB562" s="48" t="s">
        <v>64</v>
      </c>
      <c r="BC562" s="99" t="str">
        <f t="shared" si="279"/>
        <v>Remplir la colonne AY ou BA</v>
      </c>
      <c r="BD562" s="104"/>
      <c r="BE562" s="173" t="str">
        <f t="shared" si="293"/>
        <v>Remplir la colonne M</v>
      </c>
      <c r="BF562" s="179" t="str">
        <f t="shared" si="280"/>
        <v>Remplir la colonne BD</v>
      </c>
      <c r="BG562" s="297" t="str">
        <f t="shared" si="294"/>
        <v>Remplir la colonne I</v>
      </c>
      <c r="BH562" s="84" t="s">
        <v>64</v>
      </c>
      <c r="BI562" s="315" t="str">
        <f t="shared" si="281"/>
        <v>Remplir les termes C, P et TVA</v>
      </c>
      <c r="BJ562" s="55"/>
      <c r="BK562" s="65"/>
      <c r="BL562" s="56"/>
      <c r="BM562" s="48" t="s">
        <v>64</v>
      </c>
      <c r="BN562" s="99" t="str">
        <f t="shared" si="282"/>
        <v>Remplir la colonne BJ ou BL</v>
      </c>
      <c r="BO562" s="104"/>
      <c r="BP562" s="173" t="str">
        <f t="shared" si="295"/>
        <v>Remplir la colonne M</v>
      </c>
      <c r="BQ562" s="179" t="str">
        <f t="shared" si="283"/>
        <v>Remplir la colonne BO</v>
      </c>
      <c r="BR562" s="297" t="str">
        <f t="shared" si="296"/>
        <v>Remplir la colonne I</v>
      </c>
      <c r="BS562" s="84" t="s">
        <v>64</v>
      </c>
      <c r="BT562" s="315" t="str">
        <f t="shared" si="284"/>
        <v>Remplir les termes C, P et TVA</v>
      </c>
      <c r="BU562" s="55"/>
      <c r="BV562" s="65"/>
      <c r="BW562" s="56"/>
      <c r="BX562" s="48" t="s">
        <v>64</v>
      </c>
      <c r="BY562" s="99" t="str">
        <f t="shared" si="285"/>
        <v>Remplir la colonne BU ou BW</v>
      </c>
      <c r="BZ562" s="104"/>
      <c r="CA562" s="173" t="str">
        <f t="shared" si="297"/>
        <v>Remplir la colonne M</v>
      </c>
      <c r="CB562" s="179" t="str">
        <f t="shared" si="286"/>
        <v>Remplir la colonne BZ</v>
      </c>
      <c r="CC562" s="297" t="str">
        <f t="shared" si="298"/>
        <v>Remplir la colonne I</v>
      </c>
      <c r="CD562" s="84" t="s">
        <v>64</v>
      </c>
      <c r="CE562" s="315" t="str">
        <f t="shared" si="287"/>
        <v>Remplir les termes C, P et TVA</v>
      </c>
      <c r="CF562" s="61" t="str">
        <f t="shared" si="268"/>
        <v>REMPLIR TYPE DE CLIENT</v>
      </c>
      <c r="CG562" s="107" t="str">
        <f t="shared" si="269"/>
        <v>Montant total de l'aide demandée non indiqué</v>
      </c>
      <c r="CH562" s="1"/>
      <c r="CI562" s="1"/>
      <c r="CJ562" s="1"/>
      <c r="CK562" s="1"/>
      <c r="CL562" s="1"/>
    </row>
    <row r="563" spans="1:90" x14ac:dyDescent="0.25">
      <c r="A563" s="51"/>
      <c r="B563" s="111"/>
      <c r="C563" s="111"/>
      <c r="D563" s="111"/>
      <c r="E563" s="111"/>
      <c r="F563" s="111"/>
      <c r="G563" s="132"/>
      <c r="H563" s="151"/>
      <c r="I563" s="299"/>
      <c r="J563" s="152"/>
      <c r="K563" s="153"/>
      <c r="L563" s="169"/>
      <c r="M563" s="39"/>
      <c r="N563" s="90"/>
      <c r="O563" s="39"/>
      <c r="P563" s="23"/>
      <c r="Q563" s="170">
        <f t="shared" si="266"/>
        <v>0</v>
      </c>
      <c r="R563" s="55"/>
      <c r="S563" s="65"/>
      <c r="T563" s="56"/>
      <c r="U563" s="48" t="s">
        <v>64</v>
      </c>
      <c r="V563" s="99" t="str">
        <f t="shared" si="270"/>
        <v>Remplir la colonne R ou T</v>
      </c>
      <c r="W563" s="104"/>
      <c r="X563" s="173" t="str">
        <f t="shared" si="267"/>
        <v>Remplir la colonne M</v>
      </c>
      <c r="Y563" s="179" t="str">
        <f t="shared" si="271"/>
        <v>Remplir la colonne W</v>
      </c>
      <c r="Z563" s="297" t="str">
        <f t="shared" si="288"/>
        <v>Remplir la colonne I</v>
      </c>
      <c r="AA563" s="84" t="s">
        <v>64</v>
      </c>
      <c r="AB563" s="315" t="str">
        <f t="shared" si="272"/>
        <v>Remplir les termes C, P et TVA</v>
      </c>
      <c r="AC563" s="55"/>
      <c r="AD563" s="65"/>
      <c r="AE563" s="56"/>
      <c r="AF563" s="48" t="s">
        <v>64</v>
      </c>
      <c r="AG563" s="99" t="str">
        <f t="shared" si="273"/>
        <v>Remplir la colonne AC ou AE</v>
      </c>
      <c r="AH563" s="104"/>
      <c r="AI563" s="173" t="str">
        <f t="shared" si="289"/>
        <v>Remplir la colonne M</v>
      </c>
      <c r="AJ563" s="179" t="str">
        <f t="shared" si="274"/>
        <v>Remplir la colonne AH</v>
      </c>
      <c r="AK563" s="297" t="str">
        <f t="shared" si="290"/>
        <v>Remplir la colonne I</v>
      </c>
      <c r="AL563" s="84" t="s">
        <v>64</v>
      </c>
      <c r="AM563" s="315" t="str">
        <f t="shared" si="275"/>
        <v>Remplir les termes C, P et TVA</v>
      </c>
      <c r="AN563" s="55"/>
      <c r="AO563" s="65"/>
      <c r="AP563" s="56"/>
      <c r="AQ563" s="48" t="s">
        <v>64</v>
      </c>
      <c r="AR563" s="99" t="str">
        <f t="shared" si="276"/>
        <v>Remplir la colonne AN ou AP</v>
      </c>
      <c r="AS563" s="104"/>
      <c r="AT563" s="173" t="str">
        <f t="shared" si="291"/>
        <v>Remplir la colonne M</v>
      </c>
      <c r="AU563" s="179" t="str">
        <f t="shared" si="277"/>
        <v>Remplir la colonne AS</v>
      </c>
      <c r="AV563" s="297" t="str">
        <f t="shared" si="292"/>
        <v>Remplir la colonne I</v>
      </c>
      <c r="AW563" s="84" t="s">
        <v>64</v>
      </c>
      <c r="AX563" s="315" t="str">
        <f t="shared" si="278"/>
        <v>Remplir les termes C, P et TVA</v>
      </c>
      <c r="AY563" s="55"/>
      <c r="AZ563" s="65"/>
      <c r="BA563" s="56"/>
      <c r="BB563" s="48" t="s">
        <v>64</v>
      </c>
      <c r="BC563" s="99" t="str">
        <f t="shared" si="279"/>
        <v>Remplir la colonne AY ou BA</v>
      </c>
      <c r="BD563" s="104"/>
      <c r="BE563" s="173" t="str">
        <f t="shared" si="293"/>
        <v>Remplir la colonne M</v>
      </c>
      <c r="BF563" s="179" t="str">
        <f t="shared" si="280"/>
        <v>Remplir la colonne BD</v>
      </c>
      <c r="BG563" s="297" t="str">
        <f t="shared" si="294"/>
        <v>Remplir la colonne I</v>
      </c>
      <c r="BH563" s="84" t="s">
        <v>64</v>
      </c>
      <c r="BI563" s="315" t="str">
        <f t="shared" si="281"/>
        <v>Remplir les termes C, P et TVA</v>
      </c>
      <c r="BJ563" s="55"/>
      <c r="BK563" s="65"/>
      <c r="BL563" s="56"/>
      <c r="BM563" s="48" t="s">
        <v>64</v>
      </c>
      <c r="BN563" s="99" t="str">
        <f t="shared" si="282"/>
        <v>Remplir la colonne BJ ou BL</v>
      </c>
      <c r="BO563" s="104"/>
      <c r="BP563" s="173" t="str">
        <f t="shared" si="295"/>
        <v>Remplir la colonne M</v>
      </c>
      <c r="BQ563" s="179" t="str">
        <f t="shared" si="283"/>
        <v>Remplir la colonne BO</v>
      </c>
      <c r="BR563" s="297" t="str">
        <f t="shared" si="296"/>
        <v>Remplir la colonne I</v>
      </c>
      <c r="BS563" s="84" t="s">
        <v>64</v>
      </c>
      <c r="BT563" s="315" t="str">
        <f t="shared" si="284"/>
        <v>Remplir les termes C, P et TVA</v>
      </c>
      <c r="BU563" s="55"/>
      <c r="BV563" s="65"/>
      <c r="BW563" s="56"/>
      <c r="BX563" s="48" t="s">
        <v>64</v>
      </c>
      <c r="BY563" s="99" t="str">
        <f t="shared" si="285"/>
        <v>Remplir la colonne BU ou BW</v>
      </c>
      <c r="BZ563" s="104"/>
      <c r="CA563" s="173" t="str">
        <f t="shared" si="297"/>
        <v>Remplir la colonne M</v>
      </c>
      <c r="CB563" s="179" t="str">
        <f t="shared" si="286"/>
        <v>Remplir la colonne BZ</v>
      </c>
      <c r="CC563" s="297" t="str">
        <f t="shared" si="298"/>
        <v>Remplir la colonne I</v>
      </c>
      <c r="CD563" s="84" t="s">
        <v>64</v>
      </c>
      <c r="CE563" s="315" t="str">
        <f t="shared" si="287"/>
        <v>Remplir les termes C, P et TVA</v>
      </c>
      <c r="CF563" s="61" t="str">
        <f t="shared" si="268"/>
        <v>REMPLIR TYPE DE CLIENT</v>
      </c>
      <c r="CG563" s="107" t="str">
        <f t="shared" si="269"/>
        <v>Montant total de l'aide demandée non indiqué</v>
      </c>
      <c r="CH563" s="1"/>
      <c r="CI563" s="1"/>
      <c r="CJ563" s="1"/>
      <c r="CK563" s="1"/>
      <c r="CL563" s="1"/>
    </row>
    <row r="564" spans="1:90" x14ac:dyDescent="0.25">
      <c r="A564" s="51"/>
      <c r="B564" s="111"/>
      <c r="C564" s="111"/>
      <c r="D564" s="111"/>
      <c r="E564" s="111"/>
      <c r="F564" s="111"/>
      <c r="G564" s="132"/>
      <c r="H564" s="151"/>
      <c r="I564" s="299"/>
      <c r="J564" s="152"/>
      <c r="K564" s="153"/>
      <c r="L564" s="169"/>
      <c r="M564" s="39"/>
      <c r="N564" s="90"/>
      <c r="O564" s="39"/>
      <c r="P564" s="23"/>
      <c r="Q564" s="170">
        <f t="shared" si="266"/>
        <v>0</v>
      </c>
      <c r="R564" s="55"/>
      <c r="S564" s="65"/>
      <c r="T564" s="56"/>
      <c r="U564" s="48" t="s">
        <v>64</v>
      </c>
      <c r="V564" s="99" t="str">
        <f t="shared" si="270"/>
        <v>Remplir la colonne R ou T</v>
      </c>
      <c r="W564" s="104"/>
      <c r="X564" s="173" t="str">
        <f t="shared" si="267"/>
        <v>Remplir la colonne M</v>
      </c>
      <c r="Y564" s="179" t="str">
        <f t="shared" si="271"/>
        <v>Remplir la colonne W</v>
      </c>
      <c r="Z564" s="297" t="str">
        <f t="shared" si="288"/>
        <v>Remplir la colonne I</v>
      </c>
      <c r="AA564" s="84" t="s">
        <v>64</v>
      </c>
      <c r="AB564" s="315" t="str">
        <f t="shared" si="272"/>
        <v>Remplir les termes C, P et TVA</v>
      </c>
      <c r="AC564" s="55"/>
      <c r="AD564" s="65"/>
      <c r="AE564" s="56"/>
      <c r="AF564" s="48" t="s">
        <v>64</v>
      </c>
      <c r="AG564" s="99" t="str">
        <f t="shared" si="273"/>
        <v>Remplir la colonne AC ou AE</v>
      </c>
      <c r="AH564" s="104"/>
      <c r="AI564" s="173" t="str">
        <f t="shared" si="289"/>
        <v>Remplir la colonne M</v>
      </c>
      <c r="AJ564" s="179" t="str">
        <f t="shared" si="274"/>
        <v>Remplir la colonne AH</v>
      </c>
      <c r="AK564" s="297" t="str">
        <f t="shared" si="290"/>
        <v>Remplir la colonne I</v>
      </c>
      <c r="AL564" s="84" t="s">
        <v>64</v>
      </c>
      <c r="AM564" s="315" t="str">
        <f t="shared" si="275"/>
        <v>Remplir les termes C, P et TVA</v>
      </c>
      <c r="AN564" s="55"/>
      <c r="AO564" s="65"/>
      <c r="AP564" s="56"/>
      <c r="AQ564" s="48" t="s">
        <v>64</v>
      </c>
      <c r="AR564" s="99" t="str">
        <f t="shared" si="276"/>
        <v>Remplir la colonne AN ou AP</v>
      </c>
      <c r="AS564" s="104"/>
      <c r="AT564" s="173" t="str">
        <f t="shared" si="291"/>
        <v>Remplir la colonne M</v>
      </c>
      <c r="AU564" s="179" t="str">
        <f t="shared" si="277"/>
        <v>Remplir la colonne AS</v>
      </c>
      <c r="AV564" s="297" t="str">
        <f t="shared" si="292"/>
        <v>Remplir la colonne I</v>
      </c>
      <c r="AW564" s="84" t="s">
        <v>64</v>
      </c>
      <c r="AX564" s="315" t="str">
        <f t="shared" si="278"/>
        <v>Remplir les termes C, P et TVA</v>
      </c>
      <c r="AY564" s="55"/>
      <c r="AZ564" s="65"/>
      <c r="BA564" s="56"/>
      <c r="BB564" s="48" t="s">
        <v>64</v>
      </c>
      <c r="BC564" s="99" t="str">
        <f t="shared" si="279"/>
        <v>Remplir la colonne AY ou BA</v>
      </c>
      <c r="BD564" s="104"/>
      <c r="BE564" s="173" t="str">
        <f t="shared" si="293"/>
        <v>Remplir la colonne M</v>
      </c>
      <c r="BF564" s="179" t="str">
        <f t="shared" si="280"/>
        <v>Remplir la colonne BD</v>
      </c>
      <c r="BG564" s="297" t="str">
        <f t="shared" si="294"/>
        <v>Remplir la colonne I</v>
      </c>
      <c r="BH564" s="84" t="s">
        <v>64</v>
      </c>
      <c r="BI564" s="315" t="str">
        <f t="shared" si="281"/>
        <v>Remplir les termes C, P et TVA</v>
      </c>
      <c r="BJ564" s="55"/>
      <c r="BK564" s="65"/>
      <c r="BL564" s="56"/>
      <c r="BM564" s="48" t="s">
        <v>64</v>
      </c>
      <c r="BN564" s="99" t="str">
        <f t="shared" si="282"/>
        <v>Remplir la colonne BJ ou BL</v>
      </c>
      <c r="BO564" s="104"/>
      <c r="BP564" s="173" t="str">
        <f t="shared" si="295"/>
        <v>Remplir la colonne M</v>
      </c>
      <c r="BQ564" s="179" t="str">
        <f t="shared" si="283"/>
        <v>Remplir la colonne BO</v>
      </c>
      <c r="BR564" s="297" t="str">
        <f t="shared" si="296"/>
        <v>Remplir la colonne I</v>
      </c>
      <c r="BS564" s="84" t="s">
        <v>64</v>
      </c>
      <c r="BT564" s="315" t="str">
        <f t="shared" si="284"/>
        <v>Remplir les termes C, P et TVA</v>
      </c>
      <c r="BU564" s="55"/>
      <c r="BV564" s="65"/>
      <c r="BW564" s="56"/>
      <c r="BX564" s="48" t="s">
        <v>64</v>
      </c>
      <c r="BY564" s="99" t="str">
        <f t="shared" si="285"/>
        <v>Remplir la colonne BU ou BW</v>
      </c>
      <c r="BZ564" s="104"/>
      <c r="CA564" s="173" t="str">
        <f t="shared" si="297"/>
        <v>Remplir la colonne M</v>
      </c>
      <c r="CB564" s="179" t="str">
        <f t="shared" si="286"/>
        <v>Remplir la colonne BZ</v>
      </c>
      <c r="CC564" s="297" t="str">
        <f t="shared" si="298"/>
        <v>Remplir la colonne I</v>
      </c>
      <c r="CD564" s="84" t="s">
        <v>64</v>
      </c>
      <c r="CE564" s="315" t="str">
        <f t="shared" si="287"/>
        <v>Remplir les termes C, P et TVA</v>
      </c>
      <c r="CF564" s="61" t="str">
        <f t="shared" si="268"/>
        <v>REMPLIR TYPE DE CLIENT</v>
      </c>
      <c r="CG564" s="107" t="str">
        <f t="shared" si="269"/>
        <v>Montant total de l'aide demandée non indiqué</v>
      </c>
      <c r="CH564" s="1"/>
      <c r="CI564" s="1"/>
      <c r="CJ564" s="1"/>
      <c r="CK564" s="1"/>
      <c r="CL564" s="1"/>
    </row>
    <row r="565" spans="1:90" x14ac:dyDescent="0.25">
      <c r="A565" s="51"/>
      <c r="B565" s="111"/>
      <c r="C565" s="111"/>
      <c r="D565" s="111"/>
      <c r="E565" s="111"/>
      <c r="F565" s="111"/>
      <c r="G565" s="132"/>
      <c r="H565" s="151"/>
      <c r="I565" s="299"/>
      <c r="J565" s="152"/>
      <c r="K565" s="153"/>
      <c r="L565" s="169"/>
      <c r="M565" s="39"/>
      <c r="N565" s="90"/>
      <c r="O565" s="39"/>
      <c r="P565" s="23"/>
      <c r="Q565" s="170">
        <f t="shared" si="266"/>
        <v>0</v>
      </c>
      <c r="R565" s="55"/>
      <c r="S565" s="65"/>
      <c r="T565" s="56"/>
      <c r="U565" s="48" t="s">
        <v>64</v>
      </c>
      <c r="V565" s="99" t="str">
        <f t="shared" si="270"/>
        <v>Remplir la colonne R ou T</v>
      </c>
      <c r="W565" s="104"/>
      <c r="X565" s="173" t="str">
        <f t="shared" si="267"/>
        <v>Remplir la colonne M</v>
      </c>
      <c r="Y565" s="179" t="str">
        <f t="shared" si="271"/>
        <v>Remplir la colonne W</v>
      </c>
      <c r="Z565" s="297" t="str">
        <f t="shared" si="288"/>
        <v>Remplir la colonne I</v>
      </c>
      <c r="AA565" s="84" t="s">
        <v>64</v>
      </c>
      <c r="AB565" s="315" t="str">
        <f t="shared" si="272"/>
        <v>Remplir les termes C, P et TVA</v>
      </c>
      <c r="AC565" s="55"/>
      <c r="AD565" s="65"/>
      <c r="AE565" s="56"/>
      <c r="AF565" s="48" t="s">
        <v>64</v>
      </c>
      <c r="AG565" s="99" t="str">
        <f t="shared" si="273"/>
        <v>Remplir la colonne AC ou AE</v>
      </c>
      <c r="AH565" s="104"/>
      <c r="AI565" s="173" t="str">
        <f t="shared" si="289"/>
        <v>Remplir la colonne M</v>
      </c>
      <c r="AJ565" s="179" t="str">
        <f t="shared" si="274"/>
        <v>Remplir la colonne AH</v>
      </c>
      <c r="AK565" s="297" t="str">
        <f t="shared" si="290"/>
        <v>Remplir la colonne I</v>
      </c>
      <c r="AL565" s="84" t="s">
        <v>64</v>
      </c>
      <c r="AM565" s="315" t="str">
        <f t="shared" si="275"/>
        <v>Remplir les termes C, P et TVA</v>
      </c>
      <c r="AN565" s="55"/>
      <c r="AO565" s="65"/>
      <c r="AP565" s="56"/>
      <c r="AQ565" s="48" t="s">
        <v>64</v>
      </c>
      <c r="AR565" s="99" t="str">
        <f t="shared" si="276"/>
        <v>Remplir la colonne AN ou AP</v>
      </c>
      <c r="AS565" s="104"/>
      <c r="AT565" s="173" t="str">
        <f t="shared" si="291"/>
        <v>Remplir la colonne M</v>
      </c>
      <c r="AU565" s="179" t="str">
        <f t="shared" si="277"/>
        <v>Remplir la colonne AS</v>
      </c>
      <c r="AV565" s="297" t="str">
        <f t="shared" si="292"/>
        <v>Remplir la colonne I</v>
      </c>
      <c r="AW565" s="84" t="s">
        <v>64</v>
      </c>
      <c r="AX565" s="315" t="str">
        <f t="shared" si="278"/>
        <v>Remplir les termes C, P et TVA</v>
      </c>
      <c r="AY565" s="55"/>
      <c r="AZ565" s="65"/>
      <c r="BA565" s="56"/>
      <c r="BB565" s="48" t="s">
        <v>64</v>
      </c>
      <c r="BC565" s="99" t="str">
        <f t="shared" si="279"/>
        <v>Remplir la colonne AY ou BA</v>
      </c>
      <c r="BD565" s="104"/>
      <c r="BE565" s="173" t="str">
        <f t="shared" si="293"/>
        <v>Remplir la colonne M</v>
      </c>
      <c r="BF565" s="179" t="str">
        <f t="shared" si="280"/>
        <v>Remplir la colonne BD</v>
      </c>
      <c r="BG565" s="297" t="str">
        <f t="shared" si="294"/>
        <v>Remplir la colonne I</v>
      </c>
      <c r="BH565" s="84" t="s">
        <v>64</v>
      </c>
      <c r="BI565" s="315" t="str">
        <f t="shared" si="281"/>
        <v>Remplir les termes C, P et TVA</v>
      </c>
      <c r="BJ565" s="55"/>
      <c r="BK565" s="65"/>
      <c r="BL565" s="56"/>
      <c r="BM565" s="48" t="s">
        <v>64</v>
      </c>
      <c r="BN565" s="99" t="str">
        <f t="shared" si="282"/>
        <v>Remplir la colonne BJ ou BL</v>
      </c>
      <c r="BO565" s="104"/>
      <c r="BP565" s="173" t="str">
        <f t="shared" si="295"/>
        <v>Remplir la colonne M</v>
      </c>
      <c r="BQ565" s="179" t="str">
        <f t="shared" si="283"/>
        <v>Remplir la colonne BO</v>
      </c>
      <c r="BR565" s="297" t="str">
        <f t="shared" si="296"/>
        <v>Remplir la colonne I</v>
      </c>
      <c r="BS565" s="84" t="s">
        <v>64</v>
      </c>
      <c r="BT565" s="315" t="str">
        <f t="shared" si="284"/>
        <v>Remplir les termes C, P et TVA</v>
      </c>
      <c r="BU565" s="55"/>
      <c r="BV565" s="65"/>
      <c r="BW565" s="56"/>
      <c r="BX565" s="48" t="s">
        <v>64</v>
      </c>
      <c r="BY565" s="99" t="str">
        <f t="shared" si="285"/>
        <v>Remplir la colonne BU ou BW</v>
      </c>
      <c r="BZ565" s="104"/>
      <c r="CA565" s="173" t="str">
        <f t="shared" si="297"/>
        <v>Remplir la colonne M</v>
      </c>
      <c r="CB565" s="179" t="str">
        <f t="shared" si="286"/>
        <v>Remplir la colonne BZ</v>
      </c>
      <c r="CC565" s="297" t="str">
        <f t="shared" si="298"/>
        <v>Remplir la colonne I</v>
      </c>
      <c r="CD565" s="84" t="s">
        <v>64</v>
      </c>
      <c r="CE565" s="315" t="str">
        <f t="shared" si="287"/>
        <v>Remplir les termes C, P et TVA</v>
      </c>
      <c r="CF565" s="61" t="str">
        <f t="shared" si="268"/>
        <v>REMPLIR TYPE DE CLIENT</v>
      </c>
      <c r="CG565" s="107" t="str">
        <f t="shared" si="269"/>
        <v>Montant total de l'aide demandée non indiqué</v>
      </c>
      <c r="CH565" s="1"/>
      <c r="CI565" s="1"/>
      <c r="CJ565" s="1"/>
      <c r="CK565" s="1"/>
      <c r="CL565" s="1"/>
    </row>
    <row r="566" spans="1:90" x14ac:dyDescent="0.25">
      <c r="A566" s="51"/>
      <c r="B566" s="111"/>
      <c r="C566" s="111"/>
      <c r="D566" s="111"/>
      <c r="E566" s="111"/>
      <c r="F566" s="111"/>
      <c r="G566" s="132"/>
      <c r="H566" s="151"/>
      <c r="I566" s="299"/>
      <c r="J566" s="152"/>
      <c r="K566" s="153"/>
      <c r="L566" s="169"/>
      <c r="M566" s="39"/>
      <c r="N566" s="90"/>
      <c r="O566" s="39"/>
      <c r="P566" s="23"/>
      <c r="Q566" s="170">
        <f t="shared" si="266"/>
        <v>0</v>
      </c>
      <c r="R566" s="55"/>
      <c r="S566" s="65"/>
      <c r="T566" s="56"/>
      <c r="U566" s="48" t="s">
        <v>64</v>
      </c>
      <c r="V566" s="99" t="str">
        <f t="shared" si="270"/>
        <v>Remplir la colonne R ou T</v>
      </c>
      <c r="W566" s="104"/>
      <c r="X566" s="173" t="str">
        <f t="shared" si="267"/>
        <v>Remplir la colonne M</v>
      </c>
      <c r="Y566" s="179" t="str">
        <f t="shared" si="271"/>
        <v>Remplir la colonne W</v>
      </c>
      <c r="Z566" s="297" t="str">
        <f t="shared" si="288"/>
        <v>Remplir la colonne I</v>
      </c>
      <c r="AA566" s="84" t="s">
        <v>64</v>
      </c>
      <c r="AB566" s="315" t="str">
        <f t="shared" si="272"/>
        <v>Remplir les termes C, P et TVA</v>
      </c>
      <c r="AC566" s="55"/>
      <c r="AD566" s="65"/>
      <c r="AE566" s="56"/>
      <c r="AF566" s="48" t="s">
        <v>64</v>
      </c>
      <c r="AG566" s="99" t="str">
        <f t="shared" si="273"/>
        <v>Remplir la colonne AC ou AE</v>
      </c>
      <c r="AH566" s="104"/>
      <c r="AI566" s="173" t="str">
        <f t="shared" si="289"/>
        <v>Remplir la colonne M</v>
      </c>
      <c r="AJ566" s="179" t="str">
        <f t="shared" si="274"/>
        <v>Remplir la colonne AH</v>
      </c>
      <c r="AK566" s="297" t="str">
        <f t="shared" si="290"/>
        <v>Remplir la colonne I</v>
      </c>
      <c r="AL566" s="84" t="s">
        <v>64</v>
      </c>
      <c r="AM566" s="315" t="str">
        <f t="shared" si="275"/>
        <v>Remplir les termes C, P et TVA</v>
      </c>
      <c r="AN566" s="55"/>
      <c r="AO566" s="65"/>
      <c r="AP566" s="56"/>
      <c r="AQ566" s="48" t="s">
        <v>64</v>
      </c>
      <c r="AR566" s="99" t="str">
        <f t="shared" si="276"/>
        <v>Remplir la colonne AN ou AP</v>
      </c>
      <c r="AS566" s="104"/>
      <c r="AT566" s="173" t="str">
        <f t="shared" si="291"/>
        <v>Remplir la colonne M</v>
      </c>
      <c r="AU566" s="179" t="str">
        <f t="shared" si="277"/>
        <v>Remplir la colonne AS</v>
      </c>
      <c r="AV566" s="297" t="str">
        <f t="shared" si="292"/>
        <v>Remplir la colonne I</v>
      </c>
      <c r="AW566" s="84" t="s">
        <v>64</v>
      </c>
      <c r="AX566" s="315" t="str">
        <f t="shared" si="278"/>
        <v>Remplir les termes C, P et TVA</v>
      </c>
      <c r="AY566" s="55"/>
      <c r="AZ566" s="65"/>
      <c r="BA566" s="56"/>
      <c r="BB566" s="48" t="s">
        <v>64</v>
      </c>
      <c r="BC566" s="99" t="str">
        <f t="shared" si="279"/>
        <v>Remplir la colonne AY ou BA</v>
      </c>
      <c r="BD566" s="104"/>
      <c r="BE566" s="173" t="str">
        <f t="shared" si="293"/>
        <v>Remplir la colonne M</v>
      </c>
      <c r="BF566" s="179" t="str">
        <f t="shared" si="280"/>
        <v>Remplir la colonne BD</v>
      </c>
      <c r="BG566" s="297" t="str">
        <f t="shared" si="294"/>
        <v>Remplir la colonne I</v>
      </c>
      <c r="BH566" s="84" t="s">
        <v>64</v>
      </c>
      <c r="BI566" s="315" t="str">
        <f t="shared" si="281"/>
        <v>Remplir les termes C, P et TVA</v>
      </c>
      <c r="BJ566" s="55"/>
      <c r="BK566" s="65"/>
      <c r="BL566" s="56"/>
      <c r="BM566" s="48" t="s">
        <v>64</v>
      </c>
      <c r="BN566" s="99" t="str">
        <f t="shared" si="282"/>
        <v>Remplir la colonne BJ ou BL</v>
      </c>
      <c r="BO566" s="104"/>
      <c r="BP566" s="173" t="str">
        <f t="shared" si="295"/>
        <v>Remplir la colonne M</v>
      </c>
      <c r="BQ566" s="179" t="str">
        <f t="shared" si="283"/>
        <v>Remplir la colonne BO</v>
      </c>
      <c r="BR566" s="297" t="str">
        <f t="shared" si="296"/>
        <v>Remplir la colonne I</v>
      </c>
      <c r="BS566" s="84" t="s">
        <v>64</v>
      </c>
      <c r="BT566" s="315" t="str">
        <f t="shared" si="284"/>
        <v>Remplir les termes C, P et TVA</v>
      </c>
      <c r="BU566" s="55"/>
      <c r="BV566" s="65"/>
      <c r="BW566" s="56"/>
      <c r="BX566" s="48" t="s">
        <v>64</v>
      </c>
      <c r="BY566" s="99" t="str">
        <f t="shared" si="285"/>
        <v>Remplir la colonne BU ou BW</v>
      </c>
      <c r="BZ566" s="104"/>
      <c r="CA566" s="173" t="str">
        <f t="shared" si="297"/>
        <v>Remplir la colonne M</v>
      </c>
      <c r="CB566" s="179" t="str">
        <f t="shared" si="286"/>
        <v>Remplir la colonne BZ</v>
      </c>
      <c r="CC566" s="297" t="str">
        <f t="shared" si="298"/>
        <v>Remplir la colonne I</v>
      </c>
      <c r="CD566" s="84" t="s">
        <v>64</v>
      </c>
      <c r="CE566" s="315" t="str">
        <f t="shared" si="287"/>
        <v>Remplir les termes C, P et TVA</v>
      </c>
      <c r="CF566" s="61" t="str">
        <f t="shared" si="268"/>
        <v>REMPLIR TYPE DE CLIENT</v>
      </c>
      <c r="CG566" s="107" t="str">
        <f t="shared" si="269"/>
        <v>Montant total de l'aide demandée non indiqué</v>
      </c>
      <c r="CH566" s="1"/>
      <c r="CI566" s="1"/>
      <c r="CJ566" s="1"/>
      <c r="CK566" s="1"/>
      <c r="CL566" s="1"/>
    </row>
    <row r="567" spans="1:90" x14ac:dyDescent="0.25">
      <c r="A567" s="51"/>
      <c r="B567" s="111"/>
      <c r="C567" s="111"/>
      <c r="D567" s="111"/>
      <c r="E567" s="111"/>
      <c r="F567" s="111"/>
      <c r="G567" s="132"/>
      <c r="H567" s="151"/>
      <c r="I567" s="299"/>
      <c r="J567" s="152"/>
      <c r="K567" s="153"/>
      <c r="L567" s="169"/>
      <c r="M567" s="39"/>
      <c r="N567" s="90"/>
      <c r="O567" s="39"/>
      <c r="P567" s="23"/>
      <c r="Q567" s="170">
        <f t="shared" si="266"/>
        <v>0</v>
      </c>
      <c r="R567" s="55"/>
      <c r="S567" s="65"/>
      <c r="T567" s="56"/>
      <c r="U567" s="48" t="s">
        <v>64</v>
      </c>
      <c r="V567" s="99" t="str">
        <f t="shared" si="270"/>
        <v>Remplir la colonne R ou T</v>
      </c>
      <c r="W567" s="104"/>
      <c r="X567" s="173" t="str">
        <f t="shared" si="267"/>
        <v>Remplir la colonne M</v>
      </c>
      <c r="Y567" s="179" t="str">
        <f t="shared" si="271"/>
        <v>Remplir la colonne W</v>
      </c>
      <c r="Z567" s="297" t="str">
        <f t="shared" si="288"/>
        <v>Remplir la colonne I</v>
      </c>
      <c r="AA567" s="84" t="s">
        <v>64</v>
      </c>
      <c r="AB567" s="315" t="str">
        <f t="shared" si="272"/>
        <v>Remplir les termes C, P et TVA</v>
      </c>
      <c r="AC567" s="55"/>
      <c r="AD567" s="65"/>
      <c r="AE567" s="56"/>
      <c r="AF567" s="48" t="s">
        <v>64</v>
      </c>
      <c r="AG567" s="99" t="str">
        <f t="shared" si="273"/>
        <v>Remplir la colonne AC ou AE</v>
      </c>
      <c r="AH567" s="104"/>
      <c r="AI567" s="173" t="str">
        <f t="shared" si="289"/>
        <v>Remplir la colonne M</v>
      </c>
      <c r="AJ567" s="179" t="str">
        <f t="shared" si="274"/>
        <v>Remplir la colonne AH</v>
      </c>
      <c r="AK567" s="297" t="str">
        <f t="shared" si="290"/>
        <v>Remplir la colonne I</v>
      </c>
      <c r="AL567" s="84" t="s">
        <v>64</v>
      </c>
      <c r="AM567" s="315" t="str">
        <f t="shared" si="275"/>
        <v>Remplir les termes C, P et TVA</v>
      </c>
      <c r="AN567" s="55"/>
      <c r="AO567" s="65"/>
      <c r="AP567" s="56"/>
      <c r="AQ567" s="48" t="s">
        <v>64</v>
      </c>
      <c r="AR567" s="99" t="str">
        <f t="shared" si="276"/>
        <v>Remplir la colonne AN ou AP</v>
      </c>
      <c r="AS567" s="104"/>
      <c r="AT567" s="173" t="str">
        <f t="shared" si="291"/>
        <v>Remplir la colonne M</v>
      </c>
      <c r="AU567" s="179" t="str">
        <f t="shared" si="277"/>
        <v>Remplir la colonne AS</v>
      </c>
      <c r="AV567" s="297" t="str">
        <f t="shared" si="292"/>
        <v>Remplir la colonne I</v>
      </c>
      <c r="AW567" s="84" t="s">
        <v>64</v>
      </c>
      <c r="AX567" s="315" t="str">
        <f t="shared" si="278"/>
        <v>Remplir les termes C, P et TVA</v>
      </c>
      <c r="AY567" s="55"/>
      <c r="AZ567" s="65"/>
      <c r="BA567" s="56"/>
      <c r="BB567" s="48" t="s">
        <v>64</v>
      </c>
      <c r="BC567" s="99" t="str">
        <f t="shared" si="279"/>
        <v>Remplir la colonne AY ou BA</v>
      </c>
      <c r="BD567" s="104"/>
      <c r="BE567" s="173" t="str">
        <f t="shared" si="293"/>
        <v>Remplir la colonne M</v>
      </c>
      <c r="BF567" s="179" t="str">
        <f t="shared" si="280"/>
        <v>Remplir la colonne BD</v>
      </c>
      <c r="BG567" s="297" t="str">
        <f t="shared" si="294"/>
        <v>Remplir la colonne I</v>
      </c>
      <c r="BH567" s="84" t="s">
        <v>64</v>
      </c>
      <c r="BI567" s="315" t="str">
        <f t="shared" si="281"/>
        <v>Remplir les termes C, P et TVA</v>
      </c>
      <c r="BJ567" s="55"/>
      <c r="BK567" s="65"/>
      <c r="BL567" s="56"/>
      <c r="BM567" s="48" t="s">
        <v>64</v>
      </c>
      <c r="BN567" s="99" t="str">
        <f t="shared" si="282"/>
        <v>Remplir la colonne BJ ou BL</v>
      </c>
      <c r="BO567" s="104"/>
      <c r="BP567" s="173" t="str">
        <f t="shared" si="295"/>
        <v>Remplir la colonne M</v>
      </c>
      <c r="BQ567" s="179" t="str">
        <f t="shared" si="283"/>
        <v>Remplir la colonne BO</v>
      </c>
      <c r="BR567" s="297" t="str">
        <f t="shared" si="296"/>
        <v>Remplir la colonne I</v>
      </c>
      <c r="BS567" s="84" t="s">
        <v>64</v>
      </c>
      <c r="BT567" s="315" t="str">
        <f t="shared" si="284"/>
        <v>Remplir les termes C, P et TVA</v>
      </c>
      <c r="BU567" s="55"/>
      <c r="BV567" s="65"/>
      <c r="BW567" s="56"/>
      <c r="BX567" s="48" t="s">
        <v>64</v>
      </c>
      <c r="BY567" s="99" t="str">
        <f t="shared" si="285"/>
        <v>Remplir la colonne BU ou BW</v>
      </c>
      <c r="BZ567" s="104"/>
      <c r="CA567" s="173" t="str">
        <f t="shared" si="297"/>
        <v>Remplir la colonne M</v>
      </c>
      <c r="CB567" s="179" t="str">
        <f t="shared" si="286"/>
        <v>Remplir la colonne BZ</v>
      </c>
      <c r="CC567" s="297" t="str">
        <f t="shared" si="298"/>
        <v>Remplir la colonne I</v>
      </c>
      <c r="CD567" s="84" t="s">
        <v>64</v>
      </c>
      <c r="CE567" s="315" t="str">
        <f t="shared" si="287"/>
        <v>Remplir les termes C, P et TVA</v>
      </c>
      <c r="CF567" s="61" t="str">
        <f t="shared" si="268"/>
        <v>REMPLIR TYPE DE CLIENT</v>
      </c>
      <c r="CG567" s="107" t="str">
        <f t="shared" si="269"/>
        <v>Montant total de l'aide demandée non indiqué</v>
      </c>
      <c r="CH567" s="1"/>
      <c r="CI567" s="1"/>
      <c r="CJ567" s="1"/>
      <c r="CK567" s="1"/>
      <c r="CL567" s="1"/>
    </row>
    <row r="568" spans="1:90" x14ac:dyDescent="0.25">
      <c r="A568" s="51"/>
      <c r="B568" s="111"/>
      <c r="C568" s="111"/>
      <c r="D568" s="111"/>
      <c r="E568" s="111"/>
      <c r="F568" s="111"/>
      <c r="G568" s="132"/>
      <c r="H568" s="151"/>
      <c r="I568" s="299"/>
      <c r="J568" s="152"/>
      <c r="K568" s="153"/>
      <c r="L568" s="169"/>
      <c r="M568" s="39"/>
      <c r="N568" s="90"/>
      <c r="O568" s="39"/>
      <c r="P568" s="23"/>
      <c r="Q568" s="170">
        <f t="shared" si="266"/>
        <v>0</v>
      </c>
      <c r="R568" s="55"/>
      <c r="S568" s="65"/>
      <c r="T568" s="56"/>
      <c r="U568" s="48" t="s">
        <v>64</v>
      </c>
      <c r="V568" s="99" t="str">
        <f t="shared" si="270"/>
        <v>Remplir la colonne R ou T</v>
      </c>
      <c r="W568" s="104"/>
      <c r="X568" s="173" t="str">
        <f t="shared" si="267"/>
        <v>Remplir la colonne M</v>
      </c>
      <c r="Y568" s="179" t="str">
        <f t="shared" si="271"/>
        <v>Remplir la colonne W</v>
      </c>
      <c r="Z568" s="297" t="str">
        <f t="shared" si="288"/>
        <v>Remplir la colonne I</v>
      </c>
      <c r="AA568" s="84" t="s">
        <v>64</v>
      </c>
      <c r="AB568" s="315" t="str">
        <f t="shared" si="272"/>
        <v>Remplir les termes C, P et TVA</v>
      </c>
      <c r="AC568" s="55"/>
      <c r="AD568" s="65"/>
      <c r="AE568" s="56"/>
      <c r="AF568" s="48" t="s">
        <v>64</v>
      </c>
      <c r="AG568" s="99" t="str">
        <f t="shared" si="273"/>
        <v>Remplir la colonne AC ou AE</v>
      </c>
      <c r="AH568" s="104"/>
      <c r="AI568" s="173" t="str">
        <f t="shared" si="289"/>
        <v>Remplir la colonne M</v>
      </c>
      <c r="AJ568" s="179" t="str">
        <f t="shared" si="274"/>
        <v>Remplir la colonne AH</v>
      </c>
      <c r="AK568" s="297" t="str">
        <f t="shared" si="290"/>
        <v>Remplir la colonne I</v>
      </c>
      <c r="AL568" s="84" t="s">
        <v>64</v>
      </c>
      <c r="AM568" s="315" t="str">
        <f t="shared" si="275"/>
        <v>Remplir les termes C, P et TVA</v>
      </c>
      <c r="AN568" s="55"/>
      <c r="AO568" s="65"/>
      <c r="AP568" s="56"/>
      <c r="AQ568" s="48" t="s">
        <v>64</v>
      </c>
      <c r="AR568" s="99" t="str">
        <f t="shared" si="276"/>
        <v>Remplir la colonne AN ou AP</v>
      </c>
      <c r="AS568" s="104"/>
      <c r="AT568" s="173" t="str">
        <f t="shared" si="291"/>
        <v>Remplir la colonne M</v>
      </c>
      <c r="AU568" s="179" t="str">
        <f t="shared" si="277"/>
        <v>Remplir la colonne AS</v>
      </c>
      <c r="AV568" s="297" t="str">
        <f t="shared" si="292"/>
        <v>Remplir la colonne I</v>
      </c>
      <c r="AW568" s="84" t="s">
        <v>64</v>
      </c>
      <c r="AX568" s="315" t="str">
        <f t="shared" si="278"/>
        <v>Remplir les termes C, P et TVA</v>
      </c>
      <c r="AY568" s="55"/>
      <c r="AZ568" s="65"/>
      <c r="BA568" s="56"/>
      <c r="BB568" s="48" t="s">
        <v>64</v>
      </c>
      <c r="BC568" s="99" t="str">
        <f t="shared" si="279"/>
        <v>Remplir la colonne AY ou BA</v>
      </c>
      <c r="BD568" s="104"/>
      <c r="BE568" s="173" t="str">
        <f t="shared" si="293"/>
        <v>Remplir la colonne M</v>
      </c>
      <c r="BF568" s="179" t="str">
        <f t="shared" si="280"/>
        <v>Remplir la colonne BD</v>
      </c>
      <c r="BG568" s="297" t="str">
        <f t="shared" si="294"/>
        <v>Remplir la colonne I</v>
      </c>
      <c r="BH568" s="84" t="s">
        <v>64</v>
      </c>
      <c r="BI568" s="315" t="str">
        <f t="shared" si="281"/>
        <v>Remplir les termes C, P et TVA</v>
      </c>
      <c r="BJ568" s="55"/>
      <c r="BK568" s="65"/>
      <c r="BL568" s="56"/>
      <c r="BM568" s="48" t="s">
        <v>64</v>
      </c>
      <c r="BN568" s="99" t="str">
        <f t="shared" si="282"/>
        <v>Remplir la colonne BJ ou BL</v>
      </c>
      <c r="BO568" s="104"/>
      <c r="BP568" s="173" t="str">
        <f t="shared" si="295"/>
        <v>Remplir la colonne M</v>
      </c>
      <c r="BQ568" s="179" t="str">
        <f t="shared" si="283"/>
        <v>Remplir la colonne BO</v>
      </c>
      <c r="BR568" s="297" t="str">
        <f t="shared" si="296"/>
        <v>Remplir la colonne I</v>
      </c>
      <c r="BS568" s="84" t="s">
        <v>64</v>
      </c>
      <c r="BT568" s="315" t="str">
        <f t="shared" si="284"/>
        <v>Remplir les termes C, P et TVA</v>
      </c>
      <c r="BU568" s="55"/>
      <c r="BV568" s="65"/>
      <c r="BW568" s="56"/>
      <c r="BX568" s="48" t="s">
        <v>64</v>
      </c>
      <c r="BY568" s="99" t="str">
        <f t="shared" si="285"/>
        <v>Remplir la colonne BU ou BW</v>
      </c>
      <c r="BZ568" s="104"/>
      <c r="CA568" s="173" t="str">
        <f t="shared" si="297"/>
        <v>Remplir la colonne M</v>
      </c>
      <c r="CB568" s="179" t="str">
        <f t="shared" si="286"/>
        <v>Remplir la colonne BZ</v>
      </c>
      <c r="CC568" s="297" t="str">
        <f t="shared" si="298"/>
        <v>Remplir la colonne I</v>
      </c>
      <c r="CD568" s="84" t="s">
        <v>64</v>
      </c>
      <c r="CE568" s="315" t="str">
        <f t="shared" si="287"/>
        <v>Remplir les termes C, P et TVA</v>
      </c>
      <c r="CF568" s="61" t="str">
        <f t="shared" si="268"/>
        <v>REMPLIR TYPE DE CLIENT</v>
      </c>
      <c r="CG568" s="107" t="str">
        <f t="shared" si="269"/>
        <v>Montant total de l'aide demandée non indiqué</v>
      </c>
      <c r="CH568" s="1"/>
      <c r="CI568" s="1"/>
      <c r="CJ568" s="1"/>
      <c r="CK568" s="1"/>
      <c r="CL568" s="1"/>
    </row>
    <row r="569" spans="1:90" x14ac:dyDescent="0.25">
      <c r="A569" s="51"/>
      <c r="B569" s="111"/>
      <c r="C569" s="111"/>
      <c r="D569" s="111"/>
      <c r="E569" s="111"/>
      <c r="F569" s="111"/>
      <c r="G569" s="132"/>
      <c r="H569" s="151"/>
      <c r="I569" s="299"/>
      <c r="J569" s="152"/>
      <c r="K569" s="153"/>
      <c r="L569" s="169"/>
      <c r="M569" s="39"/>
      <c r="N569" s="90"/>
      <c r="O569" s="39"/>
      <c r="P569" s="23"/>
      <c r="Q569" s="170">
        <f t="shared" si="266"/>
        <v>0</v>
      </c>
      <c r="R569" s="55"/>
      <c r="S569" s="65"/>
      <c r="T569" s="56"/>
      <c r="U569" s="48" t="s">
        <v>64</v>
      </c>
      <c r="V569" s="99" t="str">
        <f t="shared" si="270"/>
        <v>Remplir la colonne R ou T</v>
      </c>
      <c r="W569" s="104"/>
      <c r="X569" s="173" t="str">
        <f t="shared" si="267"/>
        <v>Remplir la colonne M</v>
      </c>
      <c r="Y569" s="179" t="str">
        <f t="shared" si="271"/>
        <v>Remplir la colonne W</v>
      </c>
      <c r="Z569" s="297" t="str">
        <f t="shared" si="288"/>
        <v>Remplir la colonne I</v>
      </c>
      <c r="AA569" s="84" t="s">
        <v>64</v>
      </c>
      <c r="AB569" s="315" t="str">
        <f t="shared" si="272"/>
        <v>Remplir les termes C, P et TVA</v>
      </c>
      <c r="AC569" s="55"/>
      <c r="AD569" s="65"/>
      <c r="AE569" s="56"/>
      <c r="AF569" s="48" t="s">
        <v>64</v>
      </c>
      <c r="AG569" s="99" t="str">
        <f t="shared" si="273"/>
        <v>Remplir la colonne AC ou AE</v>
      </c>
      <c r="AH569" s="104"/>
      <c r="AI569" s="173" t="str">
        <f t="shared" si="289"/>
        <v>Remplir la colonne M</v>
      </c>
      <c r="AJ569" s="179" t="str">
        <f t="shared" si="274"/>
        <v>Remplir la colonne AH</v>
      </c>
      <c r="AK569" s="297" t="str">
        <f t="shared" si="290"/>
        <v>Remplir la colonne I</v>
      </c>
      <c r="AL569" s="84" t="s">
        <v>64</v>
      </c>
      <c r="AM569" s="315" t="str">
        <f t="shared" si="275"/>
        <v>Remplir les termes C, P et TVA</v>
      </c>
      <c r="AN569" s="55"/>
      <c r="AO569" s="65"/>
      <c r="AP569" s="56"/>
      <c r="AQ569" s="48" t="s">
        <v>64</v>
      </c>
      <c r="AR569" s="99" t="str">
        <f t="shared" si="276"/>
        <v>Remplir la colonne AN ou AP</v>
      </c>
      <c r="AS569" s="104"/>
      <c r="AT569" s="173" t="str">
        <f t="shared" si="291"/>
        <v>Remplir la colonne M</v>
      </c>
      <c r="AU569" s="179" t="str">
        <f t="shared" si="277"/>
        <v>Remplir la colonne AS</v>
      </c>
      <c r="AV569" s="297" t="str">
        <f t="shared" si="292"/>
        <v>Remplir la colonne I</v>
      </c>
      <c r="AW569" s="84" t="s">
        <v>64</v>
      </c>
      <c r="AX569" s="315" t="str">
        <f t="shared" si="278"/>
        <v>Remplir les termes C, P et TVA</v>
      </c>
      <c r="AY569" s="55"/>
      <c r="AZ569" s="65"/>
      <c r="BA569" s="56"/>
      <c r="BB569" s="48" t="s">
        <v>64</v>
      </c>
      <c r="BC569" s="99" t="str">
        <f t="shared" si="279"/>
        <v>Remplir la colonne AY ou BA</v>
      </c>
      <c r="BD569" s="104"/>
      <c r="BE569" s="173" t="str">
        <f t="shared" si="293"/>
        <v>Remplir la colonne M</v>
      </c>
      <c r="BF569" s="179" t="str">
        <f t="shared" si="280"/>
        <v>Remplir la colonne BD</v>
      </c>
      <c r="BG569" s="297" t="str">
        <f t="shared" si="294"/>
        <v>Remplir la colonne I</v>
      </c>
      <c r="BH569" s="84" t="s">
        <v>64</v>
      </c>
      <c r="BI569" s="315" t="str">
        <f t="shared" si="281"/>
        <v>Remplir les termes C, P et TVA</v>
      </c>
      <c r="BJ569" s="55"/>
      <c r="BK569" s="65"/>
      <c r="BL569" s="56"/>
      <c r="BM569" s="48" t="s">
        <v>64</v>
      </c>
      <c r="BN569" s="99" t="str">
        <f t="shared" si="282"/>
        <v>Remplir la colonne BJ ou BL</v>
      </c>
      <c r="BO569" s="104"/>
      <c r="BP569" s="173" t="str">
        <f t="shared" si="295"/>
        <v>Remplir la colonne M</v>
      </c>
      <c r="BQ569" s="179" t="str">
        <f t="shared" si="283"/>
        <v>Remplir la colonne BO</v>
      </c>
      <c r="BR569" s="297" t="str">
        <f t="shared" si="296"/>
        <v>Remplir la colonne I</v>
      </c>
      <c r="BS569" s="84" t="s">
        <v>64</v>
      </c>
      <c r="BT569" s="315" t="str">
        <f t="shared" si="284"/>
        <v>Remplir les termes C, P et TVA</v>
      </c>
      <c r="BU569" s="55"/>
      <c r="BV569" s="65"/>
      <c r="BW569" s="56"/>
      <c r="BX569" s="48" t="s">
        <v>64</v>
      </c>
      <c r="BY569" s="99" t="str">
        <f t="shared" si="285"/>
        <v>Remplir la colonne BU ou BW</v>
      </c>
      <c r="BZ569" s="104"/>
      <c r="CA569" s="173" t="str">
        <f t="shared" si="297"/>
        <v>Remplir la colonne M</v>
      </c>
      <c r="CB569" s="179" t="str">
        <f t="shared" si="286"/>
        <v>Remplir la colonne BZ</v>
      </c>
      <c r="CC569" s="297" t="str">
        <f t="shared" si="298"/>
        <v>Remplir la colonne I</v>
      </c>
      <c r="CD569" s="84" t="s">
        <v>64</v>
      </c>
      <c r="CE569" s="315" t="str">
        <f t="shared" si="287"/>
        <v>Remplir les termes C, P et TVA</v>
      </c>
      <c r="CF569" s="61" t="str">
        <f t="shared" si="268"/>
        <v>REMPLIR TYPE DE CLIENT</v>
      </c>
      <c r="CG569" s="107" t="str">
        <f t="shared" si="269"/>
        <v>Montant total de l'aide demandée non indiqué</v>
      </c>
      <c r="CH569" s="1"/>
      <c r="CI569" s="1"/>
      <c r="CJ569" s="1"/>
      <c r="CK569" s="1"/>
      <c r="CL569" s="1"/>
    </row>
    <row r="570" spans="1:90" x14ac:dyDescent="0.25">
      <c r="A570" s="51"/>
      <c r="B570" s="111"/>
      <c r="C570" s="111"/>
      <c r="D570" s="111"/>
      <c r="E570" s="111"/>
      <c r="F570" s="111"/>
      <c r="G570" s="132"/>
      <c r="H570" s="151"/>
      <c r="I570" s="299"/>
      <c r="J570" s="152"/>
      <c r="K570" s="153"/>
      <c r="L570" s="169"/>
      <c r="M570" s="39"/>
      <c r="N570" s="90"/>
      <c r="O570" s="39"/>
      <c r="P570" s="23"/>
      <c r="Q570" s="170">
        <f t="shared" si="266"/>
        <v>0</v>
      </c>
      <c r="R570" s="55"/>
      <c r="S570" s="65"/>
      <c r="T570" s="56"/>
      <c r="U570" s="48" t="s">
        <v>64</v>
      </c>
      <c r="V570" s="99" t="str">
        <f t="shared" si="270"/>
        <v>Remplir la colonne R ou T</v>
      </c>
      <c r="W570" s="104"/>
      <c r="X570" s="173" t="str">
        <f t="shared" si="267"/>
        <v>Remplir la colonne M</v>
      </c>
      <c r="Y570" s="179" t="str">
        <f t="shared" si="271"/>
        <v>Remplir la colonne W</v>
      </c>
      <c r="Z570" s="297" t="str">
        <f t="shared" si="288"/>
        <v>Remplir la colonne I</v>
      </c>
      <c r="AA570" s="84" t="s">
        <v>64</v>
      </c>
      <c r="AB570" s="315" t="str">
        <f t="shared" si="272"/>
        <v>Remplir les termes C, P et TVA</v>
      </c>
      <c r="AC570" s="55"/>
      <c r="AD570" s="65"/>
      <c r="AE570" s="56"/>
      <c r="AF570" s="48" t="s">
        <v>64</v>
      </c>
      <c r="AG570" s="99" t="str">
        <f t="shared" si="273"/>
        <v>Remplir la colonne AC ou AE</v>
      </c>
      <c r="AH570" s="104"/>
      <c r="AI570" s="173" t="str">
        <f t="shared" si="289"/>
        <v>Remplir la colonne M</v>
      </c>
      <c r="AJ570" s="179" t="str">
        <f t="shared" si="274"/>
        <v>Remplir la colonne AH</v>
      </c>
      <c r="AK570" s="297" t="str">
        <f t="shared" si="290"/>
        <v>Remplir la colonne I</v>
      </c>
      <c r="AL570" s="84" t="s">
        <v>64</v>
      </c>
      <c r="AM570" s="315" t="str">
        <f t="shared" si="275"/>
        <v>Remplir les termes C, P et TVA</v>
      </c>
      <c r="AN570" s="55"/>
      <c r="AO570" s="65"/>
      <c r="AP570" s="56"/>
      <c r="AQ570" s="48" t="s">
        <v>64</v>
      </c>
      <c r="AR570" s="99" t="str">
        <f t="shared" si="276"/>
        <v>Remplir la colonne AN ou AP</v>
      </c>
      <c r="AS570" s="104"/>
      <c r="AT570" s="173" t="str">
        <f t="shared" si="291"/>
        <v>Remplir la colonne M</v>
      </c>
      <c r="AU570" s="179" t="str">
        <f t="shared" si="277"/>
        <v>Remplir la colonne AS</v>
      </c>
      <c r="AV570" s="297" t="str">
        <f t="shared" si="292"/>
        <v>Remplir la colonne I</v>
      </c>
      <c r="AW570" s="84" t="s">
        <v>64</v>
      </c>
      <c r="AX570" s="315" t="str">
        <f t="shared" si="278"/>
        <v>Remplir les termes C, P et TVA</v>
      </c>
      <c r="AY570" s="55"/>
      <c r="AZ570" s="65"/>
      <c r="BA570" s="56"/>
      <c r="BB570" s="48" t="s">
        <v>64</v>
      </c>
      <c r="BC570" s="99" t="str">
        <f t="shared" si="279"/>
        <v>Remplir la colonne AY ou BA</v>
      </c>
      <c r="BD570" s="104"/>
      <c r="BE570" s="173" t="str">
        <f t="shared" si="293"/>
        <v>Remplir la colonne M</v>
      </c>
      <c r="BF570" s="179" t="str">
        <f t="shared" si="280"/>
        <v>Remplir la colonne BD</v>
      </c>
      <c r="BG570" s="297" t="str">
        <f t="shared" si="294"/>
        <v>Remplir la colonne I</v>
      </c>
      <c r="BH570" s="84" t="s">
        <v>64</v>
      </c>
      <c r="BI570" s="315" t="str">
        <f t="shared" si="281"/>
        <v>Remplir les termes C, P et TVA</v>
      </c>
      <c r="BJ570" s="55"/>
      <c r="BK570" s="65"/>
      <c r="BL570" s="56"/>
      <c r="BM570" s="48" t="s">
        <v>64</v>
      </c>
      <c r="BN570" s="99" t="str">
        <f t="shared" si="282"/>
        <v>Remplir la colonne BJ ou BL</v>
      </c>
      <c r="BO570" s="104"/>
      <c r="BP570" s="173" t="str">
        <f t="shared" si="295"/>
        <v>Remplir la colonne M</v>
      </c>
      <c r="BQ570" s="179" t="str">
        <f t="shared" si="283"/>
        <v>Remplir la colonne BO</v>
      </c>
      <c r="BR570" s="297" t="str">
        <f t="shared" si="296"/>
        <v>Remplir la colonne I</v>
      </c>
      <c r="BS570" s="84" t="s">
        <v>64</v>
      </c>
      <c r="BT570" s="315" t="str">
        <f t="shared" si="284"/>
        <v>Remplir les termes C, P et TVA</v>
      </c>
      <c r="BU570" s="55"/>
      <c r="BV570" s="65"/>
      <c r="BW570" s="56"/>
      <c r="BX570" s="48" t="s">
        <v>64</v>
      </c>
      <c r="BY570" s="99" t="str">
        <f t="shared" si="285"/>
        <v>Remplir la colonne BU ou BW</v>
      </c>
      <c r="BZ570" s="104"/>
      <c r="CA570" s="173" t="str">
        <f t="shared" si="297"/>
        <v>Remplir la colonne M</v>
      </c>
      <c r="CB570" s="179" t="str">
        <f t="shared" si="286"/>
        <v>Remplir la colonne BZ</v>
      </c>
      <c r="CC570" s="297" t="str">
        <f t="shared" si="298"/>
        <v>Remplir la colonne I</v>
      </c>
      <c r="CD570" s="84" t="s">
        <v>64</v>
      </c>
      <c r="CE570" s="315" t="str">
        <f t="shared" si="287"/>
        <v>Remplir les termes C, P et TVA</v>
      </c>
      <c r="CF570" s="61" t="str">
        <f t="shared" si="268"/>
        <v>REMPLIR TYPE DE CLIENT</v>
      </c>
      <c r="CG570" s="107" t="str">
        <f t="shared" si="269"/>
        <v>Montant total de l'aide demandée non indiqué</v>
      </c>
      <c r="CH570" s="1"/>
      <c r="CI570" s="1"/>
      <c r="CJ570" s="1"/>
      <c r="CK570" s="1"/>
      <c r="CL570" s="1"/>
    </row>
    <row r="571" spans="1:90" x14ac:dyDescent="0.25">
      <c r="A571" s="51"/>
      <c r="B571" s="111"/>
      <c r="C571" s="111"/>
      <c r="D571" s="111"/>
      <c r="E571" s="111"/>
      <c r="F571" s="111"/>
      <c r="G571" s="132"/>
      <c r="H571" s="151"/>
      <c r="I571" s="299"/>
      <c r="J571" s="152"/>
      <c r="K571" s="153"/>
      <c r="L571" s="169"/>
      <c r="M571" s="39"/>
      <c r="N571" s="90"/>
      <c r="O571" s="39"/>
      <c r="P571" s="23"/>
      <c r="Q571" s="170">
        <f t="shared" si="266"/>
        <v>0</v>
      </c>
      <c r="R571" s="55"/>
      <c r="S571" s="65"/>
      <c r="T571" s="56"/>
      <c r="U571" s="48" t="s">
        <v>64</v>
      </c>
      <c r="V571" s="99" t="str">
        <f t="shared" si="270"/>
        <v>Remplir la colonne R ou T</v>
      </c>
      <c r="W571" s="104"/>
      <c r="X571" s="173" t="str">
        <f t="shared" si="267"/>
        <v>Remplir la colonne M</v>
      </c>
      <c r="Y571" s="179" t="str">
        <f t="shared" si="271"/>
        <v>Remplir la colonne W</v>
      </c>
      <c r="Z571" s="297" t="str">
        <f t="shared" si="288"/>
        <v>Remplir la colonne I</v>
      </c>
      <c r="AA571" s="84" t="s">
        <v>64</v>
      </c>
      <c r="AB571" s="315" t="str">
        <f t="shared" si="272"/>
        <v>Remplir les termes C, P et TVA</v>
      </c>
      <c r="AC571" s="55"/>
      <c r="AD571" s="65"/>
      <c r="AE571" s="56"/>
      <c r="AF571" s="48" t="s">
        <v>64</v>
      </c>
      <c r="AG571" s="99" t="str">
        <f t="shared" si="273"/>
        <v>Remplir la colonne AC ou AE</v>
      </c>
      <c r="AH571" s="104"/>
      <c r="AI571" s="173" t="str">
        <f t="shared" si="289"/>
        <v>Remplir la colonne M</v>
      </c>
      <c r="AJ571" s="179" t="str">
        <f t="shared" si="274"/>
        <v>Remplir la colonne AH</v>
      </c>
      <c r="AK571" s="297" t="str">
        <f t="shared" si="290"/>
        <v>Remplir la colonne I</v>
      </c>
      <c r="AL571" s="84" t="s">
        <v>64</v>
      </c>
      <c r="AM571" s="315" t="str">
        <f t="shared" si="275"/>
        <v>Remplir les termes C, P et TVA</v>
      </c>
      <c r="AN571" s="55"/>
      <c r="AO571" s="65"/>
      <c r="AP571" s="56"/>
      <c r="AQ571" s="48" t="s">
        <v>64</v>
      </c>
      <c r="AR571" s="99" t="str">
        <f t="shared" si="276"/>
        <v>Remplir la colonne AN ou AP</v>
      </c>
      <c r="AS571" s="104"/>
      <c r="AT571" s="173" t="str">
        <f t="shared" si="291"/>
        <v>Remplir la colonne M</v>
      </c>
      <c r="AU571" s="179" t="str">
        <f t="shared" si="277"/>
        <v>Remplir la colonne AS</v>
      </c>
      <c r="AV571" s="297" t="str">
        <f t="shared" si="292"/>
        <v>Remplir la colonne I</v>
      </c>
      <c r="AW571" s="84" t="s">
        <v>64</v>
      </c>
      <c r="AX571" s="315" t="str">
        <f t="shared" si="278"/>
        <v>Remplir les termes C, P et TVA</v>
      </c>
      <c r="AY571" s="55"/>
      <c r="AZ571" s="65"/>
      <c r="BA571" s="56"/>
      <c r="BB571" s="48" t="s">
        <v>64</v>
      </c>
      <c r="BC571" s="99" t="str">
        <f t="shared" si="279"/>
        <v>Remplir la colonne AY ou BA</v>
      </c>
      <c r="BD571" s="104"/>
      <c r="BE571" s="173" t="str">
        <f t="shared" si="293"/>
        <v>Remplir la colonne M</v>
      </c>
      <c r="BF571" s="179" t="str">
        <f t="shared" si="280"/>
        <v>Remplir la colonne BD</v>
      </c>
      <c r="BG571" s="297" t="str">
        <f t="shared" si="294"/>
        <v>Remplir la colonne I</v>
      </c>
      <c r="BH571" s="84" t="s">
        <v>64</v>
      </c>
      <c r="BI571" s="315" t="str">
        <f t="shared" si="281"/>
        <v>Remplir les termes C, P et TVA</v>
      </c>
      <c r="BJ571" s="55"/>
      <c r="BK571" s="65"/>
      <c r="BL571" s="56"/>
      <c r="BM571" s="48" t="s">
        <v>64</v>
      </c>
      <c r="BN571" s="99" t="str">
        <f t="shared" si="282"/>
        <v>Remplir la colonne BJ ou BL</v>
      </c>
      <c r="BO571" s="104"/>
      <c r="BP571" s="173" t="str">
        <f t="shared" si="295"/>
        <v>Remplir la colonne M</v>
      </c>
      <c r="BQ571" s="179" t="str">
        <f t="shared" si="283"/>
        <v>Remplir la colonne BO</v>
      </c>
      <c r="BR571" s="297" t="str">
        <f t="shared" si="296"/>
        <v>Remplir la colonne I</v>
      </c>
      <c r="BS571" s="84" t="s">
        <v>64</v>
      </c>
      <c r="BT571" s="315" t="str">
        <f t="shared" si="284"/>
        <v>Remplir les termes C, P et TVA</v>
      </c>
      <c r="BU571" s="55"/>
      <c r="BV571" s="65"/>
      <c r="BW571" s="56"/>
      <c r="BX571" s="48" t="s">
        <v>64</v>
      </c>
      <c r="BY571" s="99" t="str">
        <f t="shared" si="285"/>
        <v>Remplir la colonne BU ou BW</v>
      </c>
      <c r="BZ571" s="104"/>
      <c r="CA571" s="173" t="str">
        <f t="shared" si="297"/>
        <v>Remplir la colonne M</v>
      </c>
      <c r="CB571" s="179" t="str">
        <f t="shared" si="286"/>
        <v>Remplir la colonne BZ</v>
      </c>
      <c r="CC571" s="297" t="str">
        <f t="shared" si="298"/>
        <v>Remplir la colonne I</v>
      </c>
      <c r="CD571" s="84" t="s">
        <v>64</v>
      </c>
      <c r="CE571" s="315" t="str">
        <f t="shared" si="287"/>
        <v>Remplir les termes C, P et TVA</v>
      </c>
      <c r="CF571" s="61" t="str">
        <f t="shared" si="268"/>
        <v>REMPLIR TYPE DE CLIENT</v>
      </c>
      <c r="CG571" s="107" t="str">
        <f t="shared" si="269"/>
        <v>Montant total de l'aide demandée non indiqué</v>
      </c>
      <c r="CH571" s="1"/>
      <c r="CI571" s="1"/>
      <c r="CJ571" s="1"/>
      <c r="CK571" s="1"/>
      <c r="CL571" s="1"/>
    </row>
    <row r="572" spans="1:90" x14ac:dyDescent="0.25">
      <c r="A572" s="51"/>
      <c r="B572" s="111"/>
      <c r="C572" s="111"/>
      <c r="D572" s="111"/>
      <c r="E572" s="111"/>
      <c r="F572" s="111"/>
      <c r="G572" s="132"/>
      <c r="H572" s="151"/>
      <c r="I572" s="299"/>
      <c r="J572" s="152"/>
      <c r="K572" s="153"/>
      <c r="L572" s="169"/>
      <c r="M572" s="39"/>
      <c r="N572" s="90"/>
      <c r="O572" s="39"/>
      <c r="P572" s="23"/>
      <c r="Q572" s="170">
        <f t="shared" si="266"/>
        <v>0</v>
      </c>
      <c r="R572" s="55"/>
      <c r="S572" s="65"/>
      <c r="T572" s="56"/>
      <c r="U572" s="48" t="s">
        <v>64</v>
      </c>
      <c r="V572" s="99" t="str">
        <f t="shared" si="270"/>
        <v>Remplir la colonne R ou T</v>
      </c>
      <c r="W572" s="104"/>
      <c r="X572" s="173" t="str">
        <f t="shared" si="267"/>
        <v>Remplir la colonne M</v>
      </c>
      <c r="Y572" s="179" t="str">
        <f t="shared" si="271"/>
        <v>Remplir la colonne W</v>
      </c>
      <c r="Z572" s="297" t="str">
        <f t="shared" si="288"/>
        <v>Remplir la colonne I</v>
      </c>
      <c r="AA572" s="84" t="s">
        <v>64</v>
      </c>
      <c r="AB572" s="315" t="str">
        <f t="shared" si="272"/>
        <v>Remplir les termes C, P et TVA</v>
      </c>
      <c r="AC572" s="55"/>
      <c r="AD572" s="65"/>
      <c r="AE572" s="56"/>
      <c r="AF572" s="48" t="s">
        <v>64</v>
      </c>
      <c r="AG572" s="99" t="str">
        <f t="shared" si="273"/>
        <v>Remplir la colonne AC ou AE</v>
      </c>
      <c r="AH572" s="104"/>
      <c r="AI572" s="173" t="str">
        <f t="shared" si="289"/>
        <v>Remplir la colonne M</v>
      </c>
      <c r="AJ572" s="179" t="str">
        <f t="shared" si="274"/>
        <v>Remplir la colonne AH</v>
      </c>
      <c r="AK572" s="297" t="str">
        <f t="shared" si="290"/>
        <v>Remplir la colonne I</v>
      </c>
      <c r="AL572" s="84" t="s">
        <v>64</v>
      </c>
      <c r="AM572" s="315" t="str">
        <f t="shared" si="275"/>
        <v>Remplir les termes C, P et TVA</v>
      </c>
      <c r="AN572" s="55"/>
      <c r="AO572" s="65"/>
      <c r="AP572" s="56"/>
      <c r="AQ572" s="48" t="s">
        <v>64</v>
      </c>
      <c r="AR572" s="99" t="str">
        <f t="shared" si="276"/>
        <v>Remplir la colonne AN ou AP</v>
      </c>
      <c r="AS572" s="104"/>
      <c r="AT572" s="173" t="str">
        <f t="shared" si="291"/>
        <v>Remplir la colonne M</v>
      </c>
      <c r="AU572" s="179" t="str">
        <f t="shared" si="277"/>
        <v>Remplir la colonne AS</v>
      </c>
      <c r="AV572" s="297" t="str">
        <f t="shared" si="292"/>
        <v>Remplir la colonne I</v>
      </c>
      <c r="AW572" s="84" t="s">
        <v>64</v>
      </c>
      <c r="AX572" s="315" t="str">
        <f t="shared" si="278"/>
        <v>Remplir les termes C, P et TVA</v>
      </c>
      <c r="AY572" s="55"/>
      <c r="AZ572" s="65"/>
      <c r="BA572" s="56"/>
      <c r="BB572" s="48" t="s">
        <v>64</v>
      </c>
      <c r="BC572" s="99" t="str">
        <f t="shared" si="279"/>
        <v>Remplir la colonne AY ou BA</v>
      </c>
      <c r="BD572" s="104"/>
      <c r="BE572" s="173" t="str">
        <f t="shared" si="293"/>
        <v>Remplir la colonne M</v>
      </c>
      <c r="BF572" s="179" t="str">
        <f t="shared" si="280"/>
        <v>Remplir la colonne BD</v>
      </c>
      <c r="BG572" s="297" t="str">
        <f t="shared" si="294"/>
        <v>Remplir la colonne I</v>
      </c>
      <c r="BH572" s="84" t="s">
        <v>64</v>
      </c>
      <c r="BI572" s="315" t="str">
        <f t="shared" si="281"/>
        <v>Remplir les termes C, P et TVA</v>
      </c>
      <c r="BJ572" s="55"/>
      <c r="BK572" s="65"/>
      <c r="BL572" s="56"/>
      <c r="BM572" s="48" t="s">
        <v>64</v>
      </c>
      <c r="BN572" s="99" t="str">
        <f t="shared" si="282"/>
        <v>Remplir la colonne BJ ou BL</v>
      </c>
      <c r="BO572" s="104"/>
      <c r="BP572" s="173" t="str">
        <f t="shared" si="295"/>
        <v>Remplir la colonne M</v>
      </c>
      <c r="BQ572" s="179" t="str">
        <f t="shared" si="283"/>
        <v>Remplir la colonne BO</v>
      </c>
      <c r="BR572" s="297" t="str">
        <f t="shared" si="296"/>
        <v>Remplir la colonne I</v>
      </c>
      <c r="BS572" s="84" t="s">
        <v>64</v>
      </c>
      <c r="BT572" s="315" t="str">
        <f t="shared" si="284"/>
        <v>Remplir les termes C, P et TVA</v>
      </c>
      <c r="BU572" s="55"/>
      <c r="BV572" s="65"/>
      <c r="BW572" s="56"/>
      <c r="BX572" s="48" t="s">
        <v>64</v>
      </c>
      <c r="BY572" s="99" t="str">
        <f t="shared" si="285"/>
        <v>Remplir la colonne BU ou BW</v>
      </c>
      <c r="BZ572" s="104"/>
      <c r="CA572" s="173" t="str">
        <f t="shared" si="297"/>
        <v>Remplir la colonne M</v>
      </c>
      <c r="CB572" s="179" t="str">
        <f t="shared" si="286"/>
        <v>Remplir la colonne BZ</v>
      </c>
      <c r="CC572" s="297" t="str">
        <f t="shared" si="298"/>
        <v>Remplir la colonne I</v>
      </c>
      <c r="CD572" s="84" t="s">
        <v>64</v>
      </c>
      <c r="CE572" s="315" t="str">
        <f t="shared" si="287"/>
        <v>Remplir les termes C, P et TVA</v>
      </c>
      <c r="CF572" s="61" t="str">
        <f t="shared" si="268"/>
        <v>REMPLIR TYPE DE CLIENT</v>
      </c>
      <c r="CG572" s="107" t="str">
        <f t="shared" si="269"/>
        <v>Montant total de l'aide demandée non indiqué</v>
      </c>
      <c r="CH572" s="1"/>
      <c r="CI572" s="1"/>
      <c r="CJ572" s="1"/>
      <c r="CK572" s="1"/>
      <c r="CL572" s="1"/>
    </row>
    <row r="573" spans="1:90" x14ac:dyDescent="0.25">
      <c r="A573" s="51"/>
      <c r="B573" s="111"/>
      <c r="C573" s="111"/>
      <c r="D573" s="111"/>
      <c r="E573" s="111"/>
      <c r="F573" s="111"/>
      <c r="G573" s="132"/>
      <c r="H573" s="151"/>
      <c r="I573" s="299"/>
      <c r="J573" s="152"/>
      <c r="K573" s="153"/>
      <c r="L573" s="169"/>
      <c r="M573" s="39"/>
      <c r="N573" s="90"/>
      <c r="O573" s="39"/>
      <c r="P573" s="23"/>
      <c r="Q573" s="170">
        <f t="shared" si="266"/>
        <v>0</v>
      </c>
      <c r="R573" s="55"/>
      <c r="S573" s="65"/>
      <c r="T573" s="56"/>
      <c r="U573" s="48" t="s">
        <v>64</v>
      </c>
      <c r="V573" s="99" t="str">
        <f t="shared" si="270"/>
        <v>Remplir la colonne R ou T</v>
      </c>
      <c r="W573" s="104"/>
      <c r="X573" s="173" t="str">
        <f t="shared" si="267"/>
        <v>Remplir la colonne M</v>
      </c>
      <c r="Y573" s="179" t="str">
        <f t="shared" si="271"/>
        <v>Remplir la colonne W</v>
      </c>
      <c r="Z573" s="297" t="str">
        <f t="shared" si="288"/>
        <v>Remplir la colonne I</v>
      </c>
      <c r="AA573" s="84" t="s">
        <v>64</v>
      </c>
      <c r="AB573" s="315" t="str">
        <f t="shared" si="272"/>
        <v>Remplir les termes C, P et TVA</v>
      </c>
      <c r="AC573" s="55"/>
      <c r="AD573" s="65"/>
      <c r="AE573" s="56"/>
      <c r="AF573" s="48" t="s">
        <v>64</v>
      </c>
      <c r="AG573" s="99" t="str">
        <f t="shared" si="273"/>
        <v>Remplir la colonne AC ou AE</v>
      </c>
      <c r="AH573" s="104"/>
      <c r="AI573" s="173" t="str">
        <f t="shared" si="289"/>
        <v>Remplir la colonne M</v>
      </c>
      <c r="AJ573" s="179" t="str">
        <f t="shared" si="274"/>
        <v>Remplir la colonne AH</v>
      </c>
      <c r="AK573" s="297" t="str">
        <f t="shared" si="290"/>
        <v>Remplir la colonne I</v>
      </c>
      <c r="AL573" s="84" t="s">
        <v>64</v>
      </c>
      <c r="AM573" s="315" t="str">
        <f t="shared" si="275"/>
        <v>Remplir les termes C, P et TVA</v>
      </c>
      <c r="AN573" s="55"/>
      <c r="AO573" s="65"/>
      <c r="AP573" s="56"/>
      <c r="AQ573" s="48" t="s">
        <v>64</v>
      </c>
      <c r="AR573" s="99" t="str">
        <f t="shared" si="276"/>
        <v>Remplir la colonne AN ou AP</v>
      </c>
      <c r="AS573" s="104"/>
      <c r="AT573" s="173" t="str">
        <f t="shared" si="291"/>
        <v>Remplir la colonne M</v>
      </c>
      <c r="AU573" s="179" t="str">
        <f t="shared" si="277"/>
        <v>Remplir la colonne AS</v>
      </c>
      <c r="AV573" s="297" t="str">
        <f t="shared" si="292"/>
        <v>Remplir la colonne I</v>
      </c>
      <c r="AW573" s="84" t="s">
        <v>64</v>
      </c>
      <c r="AX573" s="315" t="str">
        <f t="shared" si="278"/>
        <v>Remplir les termes C, P et TVA</v>
      </c>
      <c r="AY573" s="55"/>
      <c r="AZ573" s="65"/>
      <c r="BA573" s="56"/>
      <c r="BB573" s="48" t="s">
        <v>64</v>
      </c>
      <c r="BC573" s="99" t="str">
        <f t="shared" si="279"/>
        <v>Remplir la colonne AY ou BA</v>
      </c>
      <c r="BD573" s="104"/>
      <c r="BE573" s="173" t="str">
        <f t="shared" si="293"/>
        <v>Remplir la colonne M</v>
      </c>
      <c r="BF573" s="179" t="str">
        <f t="shared" si="280"/>
        <v>Remplir la colonne BD</v>
      </c>
      <c r="BG573" s="297" t="str">
        <f t="shared" si="294"/>
        <v>Remplir la colonne I</v>
      </c>
      <c r="BH573" s="84" t="s">
        <v>64</v>
      </c>
      <c r="BI573" s="315" t="str">
        <f t="shared" si="281"/>
        <v>Remplir les termes C, P et TVA</v>
      </c>
      <c r="BJ573" s="55"/>
      <c r="BK573" s="65"/>
      <c r="BL573" s="56"/>
      <c r="BM573" s="48" t="s">
        <v>64</v>
      </c>
      <c r="BN573" s="99" t="str">
        <f t="shared" si="282"/>
        <v>Remplir la colonne BJ ou BL</v>
      </c>
      <c r="BO573" s="104"/>
      <c r="BP573" s="173" t="str">
        <f t="shared" si="295"/>
        <v>Remplir la colonne M</v>
      </c>
      <c r="BQ573" s="179" t="str">
        <f t="shared" si="283"/>
        <v>Remplir la colonne BO</v>
      </c>
      <c r="BR573" s="297" t="str">
        <f t="shared" si="296"/>
        <v>Remplir la colonne I</v>
      </c>
      <c r="BS573" s="84" t="s">
        <v>64</v>
      </c>
      <c r="BT573" s="315" t="str">
        <f t="shared" si="284"/>
        <v>Remplir les termes C, P et TVA</v>
      </c>
      <c r="BU573" s="55"/>
      <c r="BV573" s="65"/>
      <c r="BW573" s="56"/>
      <c r="BX573" s="48" t="s">
        <v>64</v>
      </c>
      <c r="BY573" s="99" t="str">
        <f t="shared" si="285"/>
        <v>Remplir la colonne BU ou BW</v>
      </c>
      <c r="BZ573" s="104"/>
      <c r="CA573" s="173" t="str">
        <f t="shared" si="297"/>
        <v>Remplir la colonne M</v>
      </c>
      <c r="CB573" s="179" t="str">
        <f t="shared" si="286"/>
        <v>Remplir la colonne BZ</v>
      </c>
      <c r="CC573" s="297" t="str">
        <f t="shared" si="298"/>
        <v>Remplir la colonne I</v>
      </c>
      <c r="CD573" s="84" t="s">
        <v>64</v>
      </c>
      <c r="CE573" s="315" t="str">
        <f t="shared" si="287"/>
        <v>Remplir les termes C, P et TVA</v>
      </c>
      <c r="CF573" s="61" t="str">
        <f t="shared" si="268"/>
        <v>REMPLIR TYPE DE CLIENT</v>
      </c>
      <c r="CG573" s="107" t="str">
        <f t="shared" si="269"/>
        <v>Montant total de l'aide demandée non indiqué</v>
      </c>
      <c r="CH573" s="1"/>
      <c r="CI573" s="1"/>
      <c r="CJ573" s="1"/>
      <c r="CK573" s="1"/>
      <c r="CL573" s="1"/>
    </row>
    <row r="574" spans="1:90" x14ac:dyDescent="0.25">
      <c r="A574" s="51"/>
      <c r="B574" s="111"/>
      <c r="C574" s="111"/>
      <c r="D574" s="111"/>
      <c r="E574" s="111"/>
      <c r="F574" s="111"/>
      <c r="G574" s="132"/>
      <c r="H574" s="151"/>
      <c r="I574" s="299"/>
      <c r="J574" s="152"/>
      <c r="K574" s="153"/>
      <c r="L574" s="169"/>
      <c r="M574" s="39"/>
      <c r="N574" s="90"/>
      <c r="O574" s="39"/>
      <c r="P574" s="23"/>
      <c r="Q574" s="170">
        <f t="shared" si="266"/>
        <v>0</v>
      </c>
      <c r="R574" s="55"/>
      <c r="S574" s="65"/>
      <c r="T574" s="56"/>
      <c r="U574" s="48" t="s">
        <v>64</v>
      </c>
      <c r="V574" s="99" t="str">
        <f t="shared" si="270"/>
        <v>Remplir la colonne R ou T</v>
      </c>
      <c r="W574" s="104"/>
      <c r="X574" s="173" t="str">
        <f t="shared" si="267"/>
        <v>Remplir la colonne M</v>
      </c>
      <c r="Y574" s="179" t="str">
        <f t="shared" si="271"/>
        <v>Remplir la colonne W</v>
      </c>
      <c r="Z574" s="297" t="str">
        <f t="shared" si="288"/>
        <v>Remplir la colonne I</v>
      </c>
      <c r="AA574" s="84" t="s">
        <v>64</v>
      </c>
      <c r="AB574" s="315" t="str">
        <f t="shared" si="272"/>
        <v>Remplir les termes C, P et TVA</v>
      </c>
      <c r="AC574" s="55"/>
      <c r="AD574" s="65"/>
      <c r="AE574" s="56"/>
      <c r="AF574" s="48" t="s">
        <v>64</v>
      </c>
      <c r="AG574" s="99" t="str">
        <f t="shared" si="273"/>
        <v>Remplir la colonne AC ou AE</v>
      </c>
      <c r="AH574" s="104"/>
      <c r="AI574" s="173" t="str">
        <f t="shared" si="289"/>
        <v>Remplir la colonne M</v>
      </c>
      <c r="AJ574" s="179" t="str">
        <f t="shared" si="274"/>
        <v>Remplir la colonne AH</v>
      </c>
      <c r="AK574" s="297" t="str">
        <f t="shared" si="290"/>
        <v>Remplir la colonne I</v>
      </c>
      <c r="AL574" s="84" t="s">
        <v>64</v>
      </c>
      <c r="AM574" s="315" t="str">
        <f t="shared" si="275"/>
        <v>Remplir les termes C, P et TVA</v>
      </c>
      <c r="AN574" s="55"/>
      <c r="AO574" s="65"/>
      <c r="AP574" s="56"/>
      <c r="AQ574" s="48" t="s">
        <v>64</v>
      </c>
      <c r="AR574" s="99" t="str">
        <f t="shared" si="276"/>
        <v>Remplir la colonne AN ou AP</v>
      </c>
      <c r="AS574" s="104"/>
      <c r="AT574" s="173" t="str">
        <f t="shared" si="291"/>
        <v>Remplir la colonne M</v>
      </c>
      <c r="AU574" s="179" t="str">
        <f t="shared" si="277"/>
        <v>Remplir la colonne AS</v>
      </c>
      <c r="AV574" s="297" t="str">
        <f t="shared" si="292"/>
        <v>Remplir la colonne I</v>
      </c>
      <c r="AW574" s="84" t="s">
        <v>64</v>
      </c>
      <c r="AX574" s="315" t="str">
        <f t="shared" si="278"/>
        <v>Remplir les termes C, P et TVA</v>
      </c>
      <c r="AY574" s="55"/>
      <c r="AZ574" s="65"/>
      <c r="BA574" s="56"/>
      <c r="BB574" s="48" t="s">
        <v>64</v>
      </c>
      <c r="BC574" s="99" t="str">
        <f t="shared" si="279"/>
        <v>Remplir la colonne AY ou BA</v>
      </c>
      <c r="BD574" s="104"/>
      <c r="BE574" s="173" t="str">
        <f t="shared" si="293"/>
        <v>Remplir la colonne M</v>
      </c>
      <c r="BF574" s="179" t="str">
        <f t="shared" si="280"/>
        <v>Remplir la colonne BD</v>
      </c>
      <c r="BG574" s="297" t="str">
        <f t="shared" si="294"/>
        <v>Remplir la colonne I</v>
      </c>
      <c r="BH574" s="84" t="s">
        <v>64</v>
      </c>
      <c r="BI574" s="315" t="str">
        <f t="shared" si="281"/>
        <v>Remplir les termes C, P et TVA</v>
      </c>
      <c r="BJ574" s="55"/>
      <c r="BK574" s="65"/>
      <c r="BL574" s="56"/>
      <c r="BM574" s="48" t="s">
        <v>64</v>
      </c>
      <c r="BN574" s="99" t="str">
        <f t="shared" si="282"/>
        <v>Remplir la colonne BJ ou BL</v>
      </c>
      <c r="BO574" s="104"/>
      <c r="BP574" s="173" t="str">
        <f t="shared" si="295"/>
        <v>Remplir la colonne M</v>
      </c>
      <c r="BQ574" s="179" t="str">
        <f t="shared" si="283"/>
        <v>Remplir la colonne BO</v>
      </c>
      <c r="BR574" s="297" t="str">
        <f t="shared" si="296"/>
        <v>Remplir la colonne I</v>
      </c>
      <c r="BS574" s="84" t="s">
        <v>64</v>
      </c>
      <c r="BT574" s="315" t="str">
        <f t="shared" si="284"/>
        <v>Remplir les termes C, P et TVA</v>
      </c>
      <c r="BU574" s="55"/>
      <c r="BV574" s="65"/>
      <c r="BW574" s="56"/>
      <c r="BX574" s="48" t="s">
        <v>64</v>
      </c>
      <c r="BY574" s="99" t="str">
        <f t="shared" si="285"/>
        <v>Remplir la colonne BU ou BW</v>
      </c>
      <c r="BZ574" s="104"/>
      <c r="CA574" s="173" t="str">
        <f t="shared" si="297"/>
        <v>Remplir la colonne M</v>
      </c>
      <c r="CB574" s="179" t="str">
        <f t="shared" si="286"/>
        <v>Remplir la colonne BZ</v>
      </c>
      <c r="CC574" s="297" t="str">
        <f t="shared" si="298"/>
        <v>Remplir la colonne I</v>
      </c>
      <c r="CD574" s="84" t="s">
        <v>64</v>
      </c>
      <c r="CE574" s="315" t="str">
        <f t="shared" si="287"/>
        <v>Remplir les termes C, P et TVA</v>
      </c>
      <c r="CF574" s="61" t="str">
        <f t="shared" si="268"/>
        <v>REMPLIR TYPE DE CLIENT</v>
      </c>
      <c r="CG574" s="107" t="str">
        <f t="shared" si="269"/>
        <v>Montant total de l'aide demandée non indiqué</v>
      </c>
      <c r="CH574" s="1"/>
      <c r="CI574" s="1"/>
      <c r="CJ574" s="1"/>
      <c r="CK574" s="1"/>
      <c r="CL574" s="1"/>
    </row>
    <row r="575" spans="1:90" x14ac:dyDescent="0.25">
      <c r="A575" s="51"/>
      <c r="B575" s="111"/>
      <c r="C575" s="111"/>
      <c r="D575" s="111"/>
      <c r="E575" s="111"/>
      <c r="F575" s="111"/>
      <c r="G575" s="132"/>
      <c r="H575" s="151"/>
      <c r="I575" s="299"/>
      <c r="J575" s="152"/>
      <c r="K575" s="153"/>
      <c r="L575" s="169"/>
      <c r="M575" s="39"/>
      <c r="N575" s="90"/>
      <c r="O575" s="39"/>
      <c r="P575" s="23"/>
      <c r="Q575" s="170">
        <f t="shared" si="266"/>
        <v>0</v>
      </c>
      <c r="R575" s="55"/>
      <c r="S575" s="65"/>
      <c r="T575" s="56"/>
      <c r="U575" s="48" t="s">
        <v>64</v>
      </c>
      <c r="V575" s="99" t="str">
        <f t="shared" si="270"/>
        <v>Remplir la colonne R ou T</v>
      </c>
      <c r="W575" s="104"/>
      <c r="X575" s="173" t="str">
        <f t="shared" si="267"/>
        <v>Remplir la colonne M</v>
      </c>
      <c r="Y575" s="179" t="str">
        <f t="shared" si="271"/>
        <v>Remplir la colonne W</v>
      </c>
      <c r="Z575" s="297" t="str">
        <f t="shared" si="288"/>
        <v>Remplir la colonne I</v>
      </c>
      <c r="AA575" s="84" t="s">
        <v>64</v>
      </c>
      <c r="AB575" s="315" t="str">
        <f t="shared" si="272"/>
        <v>Remplir les termes C, P et TVA</v>
      </c>
      <c r="AC575" s="55"/>
      <c r="AD575" s="65"/>
      <c r="AE575" s="56"/>
      <c r="AF575" s="48" t="s">
        <v>64</v>
      </c>
      <c r="AG575" s="99" t="str">
        <f t="shared" si="273"/>
        <v>Remplir la colonne AC ou AE</v>
      </c>
      <c r="AH575" s="104"/>
      <c r="AI575" s="173" t="str">
        <f t="shared" si="289"/>
        <v>Remplir la colonne M</v>
      </c>
      <c r="AJ575" s="179" t="str">
        <f t="shared" si="274"/>
        <v>Remplir la colonne AH</v>
      </c>
      <c r="AK575" s="297" t="str">
        <f t="shared" si="290"/>
        <v>Remplir la colonne I</v>
      </c>
      <c r="AL575" s="84" t="s">
        <v>64</v>
      </c>
      <c r="AM575" s="315" t="str">
        <f t="shared" si="275"/>
        <v>Remplir les termes C, P et TVA</v>
      </c>
      <c r="AN575" s="55"/>
      <c r="AO575" s="65"/>
      <c r="AP575" s="56"/>
      <c r="AQ575" s="48" t="s">
        <v>64</v>
      </c>
      <c r="AR575" s="99" t="str">
        <f t="shared" si="276"/>
        <v>Remplir la colonne AN ou AP</v>
      </c>
      <c r="AS575" s="104"/>
      <c r="AT575" s="173" t="str">
        <f t="shared" si="291"/>
        <v>Remplir la colonne M</v>
      </c>
      <c r="AU575" s="179" t="str">
        <f t="shared" si="277"/>
        <v>Remplir la colonne AS</v>
      </c>
      <c r="AV575" s="297" t="str">
        <f t="shared" si="292"/>
        <v>Remplir la colonne I</v>
      </c>
      <c r="AW575" s="84" t="s">
        <v>64</v>
      </c>
      <c r="AX575" s="315" t="str">
        <f t="shared" si="278"/>
        <v>Remplir les termes C, P et TVA</v>
      </c>
      <c r="AY575" s="55"/>
      <c r="AZ575" s="65"/>
      <c r="BA575" s="56"/>
      <c r="BB575" s="48" t="s">
        <v>64</v>
      </c>
      <c r="BC575" s="99" t="str">
        <f t="shared" si="279"/>
        <v>Remplir la colonne AY ou BA</v>
      </c>
      <c r="BD575" s="104"/>
      <c r="BE575" s="173" t="str">
        <f t="shared" si="293"/>
        <v>Remplir la colonne M</v>
      </c>
      <c r="BF575" s="179" t="str">
        <f t="shared" si="280"/>
        <v>Remplir la colonne BD</v>
      </c>
      <c r="BG575" s="297" t="str">
        <f t="shared" si="294"/>
        <v>Remplir la colonne I</v>
      </c>
      <c r="BH575" s="84" t="s">
        <v>64</v>
      </c>
      <c r="BI575" s="315" t="str">
        <f t="shared" si="281"/>
        <v>Remplir les termes C, P et TVA</v>
      </c>
      <c r="BJ575" s="55"/>
      <c r="BK575" s="65"/>
      <c r="BL575" s="56"/>
      <c r="BM575" s="48" t="s">
        <v>64</v>
      </c>
      <c r="BN575" s="99" t="str">
        <f t="shared" si="282"/>
        <v>Remplir la colonne BJ ou BL</v>
      </c>
      <c r="BO575" s="104"/>
      <c r="BP575" s="173" t="str">
        <f t="shared" si="295"/>
        <v>Remplir la colonne M</v>
      </c>
      <c r="BQ575" s="179" t="str">
        <f t="shared" si="283"/>
        <v>Remplir la colonne BO</v>
      </c>
      <c r="BR575" s="297" t="str">
        <f t="shared" si="296"/>
        <v>Remplir la colonne I</v>
      </c>
      <c r="BS575" s="84" t="s">
        <v>64</v>
      </c>
      <c r="BT575" s="315" t="str">
        <f t="shared" si="284"/>
        <v>Remplir les termes C, P et TVA</v>
      </c>
      <c r="BU575" s="55"/>
      <c r="BV575" s="65"/>
      <c r="BW575" s="56"/>
      <c r="BX575" s="48" t="s">
        <v>64</v>
      </c>
      <c r="BY575" s="99" t="str">
        <f t="shared" si="285"/>
        <v>Remplir la colonne BU ou BW</v>
      </c>
      <c r="BZ575" s="104"/>
      <c r="CA575" s="173" t="str">
        <f t="shared" si="297"/>
        <v>Remplir la colonne M</v>
      </c>
      <c r="CB575" s="179" t="str">
        <f t="shared" si="286"/>
        <v>Remplir la colonne BZ</v>
      </c>
      <c r="CC575" s="297" t="str">
        <f t="shared" si="298"/>
        <v>Remplir la colonne I</v>
      </c>
      <c r="CD575" s="84" t="s">
        <v>64</v>
      </c>
      <c r="CE575" s="315" t="str">
        <f t="shared" si="287"/>
        <v>Remplir les termes C, P et TVA</v>
      </c>
      <c r="CF575" s="61" t="str">
        <f t="shared" si="268"/>
        <v>REMPLIR TYPE DE CLIENT</v>
      </c>
      <c r="CG575" s="107" t="str">
        <f t="shared" si="269"/>
        <v>Montant total de l'aide demandée non indiqué</v>
      </c>
      <c r="CH575" s="1"/>
      <c r="CI575" s="1"/>
      <c r="CJ575" s="1"/>
      <c r="CK575" s="1"/>
      <c r="CL575" s="1"/>
    </row>
    <row r="576" spans="1:90" x14ac:dyDescent="0.25">
      <c r="A576" s="51"/>
      <c r="B576" s="111"/>
      <c r="C576" s="111"/>
      <c r="D576" s="111"/>
      <c r="E576" s="111"/>
      <c r="F576" s="111"/>
      <c r="G576" s="132"/>
      <c r="H576" s="151"/>
      <c r="I576" s="299"/>
      <c r="J576" s="152"/>
      <c r="K576" s="153"/>
      <c r="L576" s="169"/>
      <c r="M576" s="39"/>
      <c r="N576" s="90"/>
      <c r="O576" s="39"/>
      <c r="P576" s="23"/>
      <c r="Q576" s="170">
        <f t="shared" si="266"/>
        <v>0</v>
      </c>
      <c r="R576" s="55"/>
      <c r="S576" s="65"/>
      <c r="T576" s="56"/>
      <c r="U576" s="48" t="s">
        <v>64</v>
      </c>
      <c r="V576" s="99" t="str">
        <f t="shared" si="270"/>
        <v>Remplir la colonne R ou T</v>
      </c>
      <c r="W576" s="104"/>
      <c r="X576" s="173" t="str">
        <f t="shared" si="267"/>
        <v>Remplir la colonne M</v>
      </c>
      <c r="Y576" s="179" t="str">
        <f t="shared" si="271"/>
        <v>Remplir la colonne W</v>
      </c>
      <c r="Z576" s="297" t="str">
        <f t="shared" si="288"/>
        <v>Remplir la colonne I</v>
      </c>
      <c r="AA576" s="84" t="s">
        <v>64</v>
      </c>
      <c r="AB576" s="315" t="str">
        <f t="shared" si="272"/>
        <v>Remplir les termes C, P et TVA</v>
      </c>
      <c r="AC576" s="55"/>
      <c r="AD576" s="65"/>
      <c r="AE576" s="56"/>
      <c r="AF576" s="48" t="s">
        <v>64</v>
      </c>
      <c r="AG576" s="99" t="str">
        <f t="shared" si="273"/>
        <v>Remplir la colonne AC ou AE</v>
      </c>
      <c r="AH576" s="104"/>
      <c r="AI576" s="173" t="str">
        <f t="shared" si="289"/>
        <v>Remplir la colonne M</v>
      </c>
      <c r="AJ576" s="179" t="str">
        <f t="shared" si="274"/>
        <v>Remplir la colonne AH</v>
      </c>
      <c r="AK576" s="297" t="str">
        <f t="shared" si="290"/>
        <v>Remplir la colonne I</v>
      </c>
      <c r="AL576" s="84" t="s">
        <v>64</v>
      </c>
      <c r="AM576" s="315" t="str">
        <f t="shared" si="275"/>
        <v>Remplir les termes C, P et TVA</v>
      </c>
      <c r="AN576" s="55"/>
      <c r="AO576" s="65"/>
      <c r="AP576" s="56"/>
      <c r="AQ576" s="48" t="s">
        <v>64</v>
      </c>
      <c r="AR576" s="99" t="str">
        <f t="shared" si="276"/>
        <v>Remplir la colonne AN ou AP</v>
      </c>
      <c r="AS576" s="104"/>
      <c r="AT576" s="173" t="str">
        <f t="shared" si="291"/>
        <v>Remplir la colonne M</v>
      </c>
      <c r="AU576" s="179" t="str">
        <f t="shared" si="277"/>
        <v>Remplir la colonne AS</v>
      </c>
      <c r="AV576" s="297" t="str">
        <f t="shared" si="292"/>
        <v>Remplir la colonne I</v>
      </c>
      <c r="AW576" s="84" t="s">
        <v>64</v>
      </c>
      <c r="AX576" s="315" t="str">
        <f t="shared" si="278"/>
        <v>Remplir les termes C, P et TVA</v>
      </c>
      <c r="AY576" s="55"/>
      <c r="AZ576" s="65"/>
      <c r="BA576" s="56"/>
      <c r="BB576" s="48" t="s">
        <v>64</v>
      </c>
      <c r="BC576" s="99" t="str">
        <f t="shared" si="279"/>
        <v>Remplir la colonne AY ou BA</v>
      </c>
      <c r="BD576" s="104"/>
      <c r="BE576" s="173" t="str">
        <f t="shared" si="293"/>
        <v>Remplir la colonne M</v>
      </c>
      <c r="BF576" s="179" t="str">
        <f t="shared" si="280"/>
        <v>Remplir la colonne BD</v>
      </c>
      <c r="BG576" s="297" t="str">
        <f t="shared" si="294"/>
        <v>Remplir la colonne I</v>
      </c>
      <c r="BH576" s="84" t="s">
        <v>64</v>
      </c>
      <c r="BI576" s="315" t="str">
        <f t="shared" si="281"/>
        <v>Remplir les termes C, P et TVA</v>
      </c>
      <c r="BJ576" s="55"/>
      <c r="BK576" s="65"/>
      <c r="BL576" s="56"/>
      <c r="BM576" s="48" t="s">
        <v>64</v>
      </c>
      <c r="BN576" s="99" t="str">
        <f t="shared" si="282"/>
        <v>Remplir la colonne BJ ou BL</v>
      </c>
      <c r="BO576" s="104"/>
      <c r="BP576" s="173" t="str">
        <f t="shared" si="295"/>
        <v>Remplir la colonne M</v>
      </c>
      <c r="BQ576" s="179" t="str">
        <f t="shared" si="283"/>
        <v>Remplir la colonne BO</v>
      </c>
      <c r="BR576" s="297" t="str">
        <f t="shared" si="296"/>
        <v>Remplir la colonne I</v>
      </c>
      <c r="BS576" s="84" t="s">
        <v>64</v>
      </c>
      <c r="BT576" s="315" t="str">
        <f t="shared" si="284"/>
        <v>Remplir les termes C, P et TVA</v>
      </c>
      <c r="BU576" s="55"/>
      <c r="BV576" s="65"/>
      <c r="BW576" s="56"/>
      <c r="BX576" s="48" t="s">
        <v>64</v>
      </c>
      <c r="BY576" s="99" t="str">
        <f t="shared" si="285"/>
        <v>Remplir la colonne BU ou BW</v>
      </c>
      <c r="BZ576" s="104"/>
      <c r="CA576" s="173" t="str">
        <f t="shared" si="297"/>
        <v>Remplir la colonne M</v>
      </c>
      <c r="CB576" s="179" t="str">
        <f t="shared" si="286"/>
        <v>Remplir la colonne BZ</v>
      </c>
      <c r="CC576" s="297" t="str">
        <f t="shared" si="298"/>
        <v>Remplir la colonne I</v>
      </c>
      <c r="CD576" s="84" t="s">
        <v>64</v>
      </c>
      <c r="CE576" s="315" t="str">
        <f t="shared" si="287"/>
        <v>Remplir les termes C, P et TVA</v>
      </c>
      <c r="CF576" s="61" t="str">
        <f t="shared" si="268"/>
        <v>REMPLIR TYPE DE CLIENT</v>
      </c>
      <c r="CG576" s="107" t="str">
        <f t="shared" si="269"/>
        <v>Montant total de l'aide demandée non indiqué</v>
      </c>
      <c r="CH576" s="1"/>
      <c r="CI576" s="1"/>
      <c r="CJ576" s="1"/>
      <c r="CK576" s="1"/>
      <c r="CL576" s="1"/>
    </row>
    <row r="577" spans="1:90" x14ac:dyDescent="0.25">
      <c r="A577" s="51"/>
      <c r="B577" s="111"/>
      <c r="C577" s="111"/>
      <c r="D577" s="111"/>
      <c r="E577" s="111"/>
      <c r="F577" s="111"/>
      <c r="G577" s="132"/>
      <c r="H577" s="151"/>
      <c r="I577" s="299"/>
      <c r="J577" s="152"/>
      <c r="K577" s="153"/>
      <c r="L577" s="169"/>
      <c r="M577" s="39"/>
      <c r="N577" s="90"/>
      <c r="O577" s="39"/>
      <c r="P577" s="23"/>
      <c r="Q577" s="170">
        <f t="shared" si="266"/>
        <v>0</v>
      </c>
      <c r="R577" s="55"/>
      <c r="S577" s="65"/>
      <c r="T577" s="56"/>
      <c r="U577" s="48" t="s">
        <v>64</v>
      </c>
      <c r="V577" s="99" t="str">
        <f t="shared" si="270"/>
        <v>Remplir la colonne R ou T</v>
      </c>
      <c r="W577" s="104"/>
      <c r="X577" s="173" t="str">
        <f t="shared" si="267"/>
        <v>Remplir la colonne M</v>
      </c>
      <c r="Y577" s="179" t="str">
        <f t="shared" si="271"/>
        <v>Remplir la colonne W</v>
      </c>
      <c r="Z577" s="297" t="str">
        <f t="shared" si="288"/>
        <v>Remplir la colonne I</v>
      </c>
      <c r="AA577" s="84" t="s">
        <v>64</v>
      </c>
      <c r="AB577" s="315" t="str">
        <f t="shared" si="272"/>
        <v>Remplir les termes C, P et TVA</v>
      </c>
      <c r="AC577" s="55"/>
      <c r="AD577" s="65"/>
      <c r="AE577" s="56"/>
      <c r="AF577" s="48" t="s">
        <v>64</v>
      </c>
      <c r="AG577" s="99" t="str">
        <f t="shared" si="273"/>
        <v>Remplir la colonne AC ou AE</v>
      </c>
      <c r="AH577" s="104"/>
      <c r="AI577" s="173" t="str">
        <f t="shared" si="289"/>
        <v>Remplir la colonne M</v>
      </c>
      <c r="AJ577" s="179" t="str">
        <f t="shared" si="274"/>
        <v>Remplir la colonne AH</v>
      </c>
      <c r="AK577" s="297" t="str">
        <f t="shared" si="290"/>
        <v>Remplir la colonne I</v>
      </c>
      <c r="AL577" s="84" t="s">
        <v>64</v>
      </c>
      <c r="AM577" s="315" t="str">
        <f t="shared" si="275"/>
        <v>Remplir les termes C, P et TVA</v>
      </c>
      <c r="AN577" s="55"/>
      <c r="AO577" s="65"/>
      <c r="AP577" s="56"/>
      <c r="AQ577" s="48" t="s">
        <v>64</v>
      </c>
      <c r="AR577" s="99" t="str">
        <f t="shared" si="276"/>
        <v>Remplir la colonne AN ou AP</v>
      </c>
      <c r="AS577" s="104"/>
      <c r="AT577" s="173" t="str">
        <f t="shared" si="291"/>
        <v>Remplir la colonne M</v>
      </c>
      <c r="AU577" s="179" t="str">
        <f t="shared" si="277"/>
        <v>Remplir la colonne AS</v>
      </c>
      <c r="AV577" s="297" t="str">
        <f t="shared" si="292"/>
        <v>Remplir la colonne I</v>
      </c>
      <c r="AW577" s="84" t="s">
        <v>64</v>
      </c>
      <c r="AX577" s="315" t="str">
        <f t="shared" si="278"/>
        <v>Remplir les termes C, P et TVA</v>
      </c>
      <c r="AY577" s="55"/>
      <c r="AZ577" s="65"/>
      <c r="BA577" s="56"/>
      <c r="BB577" s="48" t="s">
        <v>64</v>
      </c>
      <c r="BC577" s="99" t="str">
        <f t="shared" si="279"/>
        <v>Remplir la colonne AY ou BA</v>
      </c>
      <c r="BD577" s="104"/>
      <c r="BE577" s="173" t="str">
        <f t="shared" si="293"/>
        <v>Remplir la colonne M</v>
      </c>
      <c r="BF577" s="179" t="str">
        <f t="shared" si="280"/>
        <v>Remplir la colonne BD</v>
      </c>
      <c r="BG577" s="297" t="str">
        <f t="shared" si="294"/>
        <v>Remplir la colonne I</v>
      </c>
      <c r="BH577" s="84" t="s">
        <v>64</v>
      </c>
      <c r="BI577" s="315" t="str">
        <f t="shared" si="281"/>
        <v>Remplir les termes C, P et TVA</v>
      </c>
      <c r="BJ577" s="55"/>
      <c r="BK577" s="65"/>
      <c r="BL577" s="56"/>
      <c r="BM577" s="48" t="s">
        <v>64</v>
      </c>
      <c r="BN577" s="99" t="str">
        <f t="shared" si="282"/>
        <v>Remplir la colonne BJ ou BL</v>
      </c>
      <c r="BO577" s="104"/>
      <c r="BP577" s="173" t="str">
        <f t="shared" si="295"/>
        <v>Remplir la colonne M</v>
      </c>
      <c r="BQ577" s="179" t="str">
        <f t="shared" si="283"/>
        <v>Remplir la colonne BO</v>
      </c>
      <c r="BR577" s="297" t="str">
        <f t="shared" si="296"/>
        <v>Remplir la colonne I</v>
      </c>
      <c r="BS577" s="84" t="s">
        <v>64</v>
      </c>
      <c r="BT577" s="315" t="str">
        <f t="shared" si="284"/>
        <v>Remplir les termes C, P et TVA</v>
      </c>
      <c r="BU577" s="55"/>
      <c r="BV577" s="65"/>
      <c r="BW577" s="56"/>
      <c r="BX577" s="48" t="s">
        <v>64</v>
      </c>
      <c r="BY577" s="99" t="str">
        <f t="shared" si="285"/>
        <v>Remplir la colonne BU ou BW</v>
      </c>
      <c r="BZ577" s="104"/>
      <c r="CA577" s="173" t="str">
        <f t="shared" si="297"/>
        <v>Remplir la colonne M</v>
      </c>
      <c r="CB577" s="179" t="str">
        <f t="shared" si="286"/>
        <v>Remplir la colonne BZ</v>
      </c>
      <c r="CC577" s="297" t="str">
        <f t="shared" si="298"/>
        <v>Remplir la colonne I</v>
      </c>
      <c r="CD577" s="84" t="s">
        <v>64</v>
      </c>
      <c r="CE577" s="315" t="str">
        <f t="shared" si="287"/>
        <v>Remplir les termes C, P et TVA</v>
      </c>
      <c r="CF577" s="61" t="str">
        <f t="shared" si="268"/>
        <v>REMPLIR TYPE DE CLIENT</v>
      </c>
      <c r="CG577" s="107" t="str">
        <f t="shared" si="269"/>
        <v>Montant total de l'aide demandée non indiqué</v>
      </c>
      <c r="CH577" s="1"/>
      <c r="CI577" s="1"/>
      <c r="CJ577" s="1"/>
      <c r="CK577" s="1"/>
      <c r="CL577" s="1"/>
    </row>
    <row r="578" spans="1:90" x14ac:dyDescent="0.25">
      <c r="A578" s="51"/>
      <c r="B578" s="111"/>
      <c r="C578" s="111"/>
      <c r="D578" s="111"/>
      <c r="E578" s="111"/>
      <c r="F578" s="111"/>
      <c r="G578" s="132"/>
      <c r="H578" s="151"/>
      <c r="I578" s="299"/>
      <c r="J578" s="152"/>
      <c r="K578" s="153"/>
      <c r="L578" s="169"/>
      <c r="M578" s="39"/>
      <c r="N578" s="90"/>
      <c r="O578" s="39"/>
      <c r="P578" s="23"/>
      <c r="Q578" s="170">
        <f t="shared" si="266"/>
        <v>0</v>
      </c>
      <c r="R578" s="55"/>
      <c r="S578" s="65"/>
      <c r="T578" s="56"/>
      <c r="U578" s="48" t="s">
        <v>64</v>
      </c>
      <c r="V578" s="99" t="str">
        <f t="shared" si="270"/>
        <v>Remplir la colonne R ou T</v>
      </c>
      <c r="W578" s="104"/>
      <c r="X578" s="173" t="str">
        <f t="shared" si="267"/>
        <v>Remplir la colonne M</v>
      </c>
      <c r="Y578" s="179" t="str">
        <f t="shared" si="271"/>
        <v>Remplir la colonne W</v>
      </c>
      <c r="Z578" s="297" t="str">
        <f t="shared" si="288"/>
        <v>Remplir la colonne I</v>
      </c>
      <c r="AA578" s="84" t="s">
        <v>64</v>
      </c>
      <c r="AB578" s="315" t="str">
        <f t="shared" si="272"/>
        <v>Remplir les termes C, P et TVA</v>
      </c>
      <c r="AC578" s="55"/>
      <c r="AD578" s="65"/>
      <c r="AE578" s="56"/>
      <c r="AF578" s="48" t="s">
        <v>64</v>
      </c>
      <c r="AG578" s="99" t="str">
        <f t="shared" si="273"/>
        <v>Remplir la colonne AC ou AE</v>
      </c>
      <c r="AH578" s="104"/>
      <c r="AI578" s="173" t="str">
        <f t="shared" si="289"/>
        <v>Remplir la colonne M</v>
      </c>
      <c r="AJ578" s="179" t="str">
        <f t="shared" si="274"/>
        <v>Remplir la colonne AH</v>
      </c>
      <c r="AK578" s="297" t="str">
        <f t="shared" si="290"/>
        <v>Remplir la colonne I</v>
      </c>
      <c r="AL578" s="84" t="s">
        <v>64</v>
      </c>
      <c r="AM578" s="315" t="str">
        <f t="shared" si="275"/>
        <v>Remplir les termes C, P et TVA</v>
      </c>
      <c r="AN578" s="55"/>
      <c r="AO578" s="65"/>
      <c r="AP578" s="56"/>
      <c r="AQ578" s="48" t="s">
        <v>64</v>
      </c>
      <c r="AR578" s="99" t="str">
        <f t="shared" si="276"/>
        <v>Remplir la colonne AN ou AP</v>
      </c>
      <c r="AS578" s="104"/>
      <c r="AT578" s="173" t="str">
        <f t="shared" si="291"/>
        <v>Remplir la colonne M</v>
      </c>
      <c r="AU578" s="179" t="str">
        <f t="shared" si="277"/>
        <v>Remplir la colonne AS</v>
      </c>
      <c r="AV578" s="297" t="str">
        <f t="shared" si="292"/>
        <v>Remplir la colonne I</v>
      </c>
      <c r="AW578" s="84" t="s">
        <v>64</v>
      </c>
      <c r="AX578" s="315" t="str">
        <f t="shared" si="278"/>
        <v>Remplir les termes C, P et TVA</v>
      </c>
      <c r="AY578" s="55"/>
      <c r="AZ578" s="65"/>
      <c r="BA578" s="56"/>
      <c r="BB578" s="48" t="s">
        <v>64</v>
      </c>
      <c r="BC578" s="99" t="str">
        <f t="shared" si="279"/>
        <v>Remplir la colonne AY ou BA</v>
      </c>
      <c r="BD578" s="104"/>
      <c r="BE578" s="173" t="str">
        <f t="shared" si="293"/>
        <v>Remplir la colonne M</v>
      </c>
      <c r="BF578" s="179" t="str">
        <f t="shared" si="280"/>
        <v>Remplir la colonne BD</v>
      </c>
      <c r="BG578" s="297" t="str">
        <f t="shared" si="294"/>
        <v>Remplir la colonne I</v>
      </c>
      <c r="BH578" s="84" t="s">
        <v>64</v>
      </c>
      <c r="BI578" s="315" t="str">
        <f t="shared" si="281"/>
        <v>Remplir les termes C, P et TVA</v>
      </c>
      <c r="BJ578" s="55"/>
      <c r="BK578" s="65"/>
      <c r="BL578" s="56"/>
      <c r="BM578" s="48" t="s">
        <v>64</v>
      </c>
      <c r="BN578" s="99" t="str">
        <f t="shared" si="282"/>
        <v>Remplir la colonne BJ ou BL</v>
      </c>
      <c r="BO578" s="104"/>
      <c r="BP578" s="173" t="str">
        <f t="shared" si="295"/>
        <v>Remplir la colonne M</v>
      </c>
      <c r="BQ578" s="179" t="str">
        <f t="shared" si="283"/>
        <v>Remplir la colonne BO</v>
      </c>
      <c r="BR578" s="297" t="str">
        <f t="shared" si="296"/>
        <v>Remplir la colonne I</v>
      </c>
      <c r="BS578" s="84" t="s">
        <v>64</v>
      </c>
      <c r="BT578" s="315" t="str">
        <f t="shared" si="284"/>
        <v>Remplir les termes C, P et TVA</v>
      </c>
      <c r="BU578" s="55"/>
      <c r="BV578" s="65"/>
      <c r="BW578" s="56"/>
      <c r="BX578" s="48" t="s">
        <v>64</v>
      </c>
      <c r="BY578" s="99" t="str">
        <f t="shared" si="285"/>
        <v>Remplir la colonne BU ou BW</v>
      </c>
      <c r="BZ578" s="104"/>
      <c r="CA578" s="173" t="str">
        <f t="shared" si="297"/>
        <v>Remplir la colonne M</v>
      </c>
      <c r="CB578" s="179" t="str">
        <f t="shared" si="286"/>
        <v>Remplir la colonne BZ</v>
      </c>
      <c r="CC578" s="297" t="str">
        <f t="shared" si="298"/>
        <v>Remplir la colonne I</v>
      </c>
      <c r="CD578" s="84" t="s">
        <v>64</v>
      </c>
      <c r="CE578" s="315" t="str">
        <f t="shared" si="287"/>
        <v>Remplir les termes C, P et TVA</v>
      </c>
      <c r="CF578" s="61" t="str">
        <f t="shared" si="268"/>
        <v>REMPLIR TYPE DE CLIENT</v>
      </c>
      <c r="CG578" s="107" t="str">
        <f t="shared" si="269"/>
        <v>Montant total de l'aide demandée non indiqué</v>
      </c>
      <c r="CH578" s="1"/>
      <c r="CI578" s="1"/>
      <c r="CJ578" s="1"/>
      <c r="CK578" s="1"/>
      <c r="CL578" s="1"/>
    </row>
    <row r="579" spans="1:90" x14ac:dyDescent="0.25">
      <c r="A579" s="51"/>
      <c r="B579" s="111"/>
      <c r="C579" s="111"/>
      <c r="D579" s="111"/>
      <c r="E579" s="111"/>
      <c r="F579" s="111"/>
      <c r="G579" s="132"/>
      <c r="H579" s="151"/>
      <c r="I579" s="299"/>
      <c r="J579" s="152"/>
      <c r="K579" s="153"/>
      <c r="L579" s="169"/>
      <c r="M579" s="39"/>
      <c r="N579" s="90"/>
      <c r="O579" s="39"/>
      <c r="P579" s="23"/>
      <c r="Q579" s="170">
        <f t="shared" si="266"/>
        <v>0</v>
      </c>
      <c r="R579" s="55"/>
      <c r="S579" s="65"/>
      <c r="T579" s="56"/>
      <c r="U579" s="48" t="s">
        <v>64</v>
      </c>
      <c r="V579" s="99" t="str">
        <f t="shared" si="270"/>
        <v>Remplir la colonne R ou T</v>
      </c>
      <c r="W579" s="104"/>
      <c r="X579" s="173" t="str">
        <f t="shared" si="267"/>
        <v>Remplir la colonne M</v>
      </c>
      <c r="Y579" s="179" t="str">
        <f t="shared" si="271"/>
        <v>Remplir la colonne W</v>
      </c>
      <c r="Z579" s="297" t="str">
        <f t="shared" si="288"/>
        <v>Remplir la colonne I</v>
      </c>
      <c r="AA579" s="84" t="s">
        <v>64</v>
      </c>
      <c r="AB579" s="315" t="str">
        <f t="shared" si="272"/>
        <v>Remplir les termes C, P et TVA</v>
      </c>
      <c r="AC579" s="55"/>
      <c r="AD579" s="65"/>
      <c r="AE579" s="56"/>
      <c r="AF579" s="48" t="s">
        <v>64</v>
      </c>
      <c r="AG579" s="99" t="str">
        <f t="shared" si="273"/>
        <v>Remplir la colonne AC ou AE</v>
      </c>
      <c r="AH579" s="104"/>
      <c r="AI579" s="173" t="str">
        <f t="shared" si="289"/>
        <v>Remplir la colonne M</v>
      </c>
      <c r="AJ579" s="179" t="str">
        <f t="shared" si="274"/>
        <v>Remplir la colonne AH</v>
      </c>
      <c r="AK579" s="297" t="str">
        <f t="shared" si="290"/>
        <v>Remplir la colonne I</v>
      </c>
      <c r="AL579" s="84" t="s">
        <v>64</v>
      </c>
      <c r="AM579" s="315" t="str">
        <f t="shared" si="275"/>
        <v>Remplir les termes C, P et TVA</v>
      </c>
      <c r="AN579" s="55"/>
      <c r="AO579" s="65"/>
      <c r="AP579" s="56"/>
      <c r="AQ579" s="48" t="s">
        <v>64</v>
      </c>
      <c r="AR579" s="99" t="str">
        <f t="shared" si="276"/>
        <v>Remplir la colonne AN ou AP</v>
      </c>
      <c r="AS579" s="104"/>
      <c r="AT579" s="173" t="str">
        <f t="shared" si="291"/>
        <v>Remplir la colonne M</v>
      </c>
      <c r="AU579" s="179" t="str">
        <f t="shared" si="277"/>
        <v>Remplir la colonne AS</v>
      </c>
      <c r="AV579" s="297" t="str">
        <f t="shared" si="292"/>
        <v>Remplir la colonne I</v>
      </c>
      <c r="AW579" s="84" t="s">
        <v>64</v>
      </c>
      <c r="AX579" s="315" t="str">
        <f t="shared" si="278"/>
        <v>Remplir les termes C, P et TVA</v>
      </c>
      <c r="AY579" s="55"/>
      <c r="AZ579" s="65"/>
      <c r="BA579" s="56"/>
      <c r="BB579" s="48" t="s">
        <v>64</v>
      </c>
      <c r="BC579" s="99" t="str">
        <f t="shared" si="279"/>
        <v>Remplir la colonne AY ou BA</v>
      </c>
      <c r="BD579" s="104"/>
      <c r="BE579" s="173" t="str">
        <f t="shared" si="293"/>
        <v>Remplir la colonne M</v>
      </c>
      <c r="BF579" s="179" t="str">
        <f t="shared" si="280"/>
        <v>Remplir la colonne BD</v>
      </c>
      <c r="BG579" s="297" t="str">
        <f t="shared" si="294"/>
        <v>Remplir la colonne I</v>
      </c>
      <c r="BH579" s="84" t="s">
        <v>64</v>
      </c>
      <c r="BI579" s="315" t="str">
        <f t="shared" si="281"/>
        <v>Remplir les termes C, P et TVA</v>
      </c>
      <c r="BJ579" s="55"/>
      <c r="BK579" s="65"/>
      <c r="BL579" s="56"/>
      <c r="BM579" s="48" t="s">
        <v>64</v>
      </c>
      <c r="BN579" s="99" t="str">
        <f t="shared" si="282"/>
        <v>Remplir la colonne BJ ou BL</v>
      </c>
      <c r="BO579" s="104"/>
      <c r="BP579" s="173" t="str">
        <f t="shared" si="295"/>
        <v>Remplir la colonne M</v>
      </c>
      <c r="BQ579" s="179" t="str">
        <f t="shared" si="283"/>
        <v>Remplir la colonne BO</v>
      </c>
      <c r="BR579" s="297" t="str">
        <f t="shared" si="296"/>
        <v>Remplir la colonne I</v>
      </c>
      <c r="BS579" s="84" t="s">
        <v>64</v>
      </c>
      <c r="BT579" s="315" t="str">
        <f t="shared" si="284"/>
        <v>Remplir les termes C, P et TVA</v>
      </c>
      <c r="BU579" s="55"/>
      <c r="BV579" s="65"/>
      <c r="BW579" s="56"/>
      <c r="BX579" s="48" t="s">
        <v>64</v>
      </c>
      <c r="BY579" s="99" t="str">
        <f t="shared" si="285"/>
        <v>Remplir la colonne BU ou BW</v>
      </c>
      <c r="BZ579" s="104"/>
      <c r="CA579" s="173" t="str">
        <f t="shared" si="297"/>
        <v>Remplir la colonne M</v>
      </c>
      <c r="CB579" s="179" t="str">
        <f t="shared" si="286"/>
        <v>Remplir la colonne BZ</v>
      </c>
      <c r="CC579" s="297" t="str">
        <f t="shared" si="298"/>
        <v>Remplir la colonne I</v>
      </c>
      <c r="CD579" s="84" t="s">
        <v>64</v>
      </c>
      <c r="CE579" s="315" t="str">
        <f t="shared" si="287"/>
        <v>Remplir les termes C, P et TVA</v>
      </c>
      <c r="CF579" s="61" t="str">
        <f t="shared" si="268"/>
        <v>REMPLIR TYPE DE CLIENT</v>
      </c>
      <c r="CG579" s="107" t="str">
        <f t="shared" si="269"/>
        <v>Montant total de l'aide demandée non indiqué</v>
      </c>
      <c r="CH579" s="1"/>
      <c r="CI579" s="1"/>
      <c r="CJ579" s="1"/>
      <c r="CK579" s="1"/>
      <c r="CL579" s="1"/>
    </row>
    <row r="580" spans="1:90" x14ac:dyDescent="0.25">
      <c r="A580" s="51"/>
      <c r="B580" s="111"/>
      <c r="C580" s="111"/>
      <c r="D580" s="111"/>
      <c r="E580" s="111"/>
      <c r="F580" s="111"/>
      <c r="G580" s="132"/>
      <c r="H580" s="151"/>
      <c r="I580" s="299"/>
      <c r="J580" s="152"/>
      <c r="K580" s="153"/>
      <c r="L580" s="169"/>
      <c r="M580" s="39"/>
      <c r="N580" s="90"/>
      <c r="O580" s="39"/>
      <c r="P580" s="23"/>
      <c r="Q580" s="170">
        <f t="shared" si="266"/>
        <v>0</v>
      </c>
      <c r="R580" s="55"/>
      <c r="S580" s="65"/>
      <c r="T580" s="56"/>
      <c r="U580" s="48" t="s">
        <v>64</v>
      </c>
      <c r="V580" s="99" t="str">
        <f t="shared" si="270"/>
        <v>Remplir la colonne R ou T</v>
      </c>
      <c r="W580" s="104"/>
      <c r="X580" s="173" t="str">
        <f t="shared" si="267"/>
        <v>Remplir la colonne M</v>
      </c>
      <c r="Y580" s="179" t="str">
        <f t="shared" si="271"/>
        <v>Remplir la colonne W</v>
      </c>
      <c r="Z580" s="297" t="str">
        <f t="shared" si="288"/>
        <v>Remplir la colonne I</v>
      </c>
      <c r="AA580" s="84" t="s">
        <v>64</v>
      </c>
      <c r="AB580" s="315" t="str">
        <f t="shared" si="272"/>
        <v>Remplir les termes C, P et TVA</v>
      </c>
      <c r="AC580" s="55"/>
      <c r="AD580" s="65"/>
      <c r="AE580" s="56"/>
      <c r="AF580" s="48" t="s">
        <v>64</v>
      </c>
      <c r="AG580" s="99" t="str">
        <f t="shared" si="273"/>
        <v>Remplir la colonne AC ou AE</v>
      </c>
      <c r="AH580" s="104"/>
      <c r="AI580" s="173" t="str">
        <f t="shared" si="289"/>
        <v>Remplir la colonne M</v>
      </c>
      <c r="AJ580" s="179" t="str">
        <f t="shared" si="274"/>
        <v>Remplir la colonne AH</v>
      </c>
      <c r="AK580" s="297" t="str">
        <f t="shared" si="290"/>
        <v>Remplir la colonne I</v>
      </c>
      <c r="AL580" s="84" t="s">
        <v>64</v>
      </c>
      <c r="AM580" s="315" t="str">
        <f t="shared" si="275"/>
        <v>Remplir les termes C, P et TVA</v>
      </c>
      <c r="AN580" s="55"/>
      <c r="AO580" s="65"/>
      <c r="AP580" s="56"/>
      <c r="AQ580" s="48" t="s">
        <v>64</v>
      </c>
      <c r="AR580" s="99" t="str">
        <f t="shared" si="276"/>
        <v>Remplir la colonne AN ou AP</v>
      </c>
      <c r="AS580" s="104"/>
      <c r="AT580" s="173" t="str">
        <f t="shared" si="291"/>
        <v>Remplir la colonne M</v>
      </c>
      <c r="AU580" s="179" t="str">
        <f t="shared" si="277"/>
        <v>Remplir la colonne AS</v>
      </c>
      <c r="AV580" s="297" t="str">
        <f t="shared" si="292"/>
        <v>Remplir la colonne I</v>
      </c>
      <c r="AW580" s="84" t="s">
        <v>64</v>
      </c>
      <c r="AX580" s="315" t="str">
        <f t="shared" si="278"/>
        <v>Remplir les termes C, P et TVA</v>
      </c>
      <c r="AY580" s="55"/>
      <c r="AZ580" s="65"/>
      <c r="BA580" s="56"/>
      <c r="BB580" s="48" t="s">
        <v>64</v>
      </c>
      <c r="BC580" s="99" t="str">
        <f t="shared" si="279"/>
        <v>Remplir la colonne AY ou BA</v>
      </c>
      <c r="BD580" s="104"/>
      <c r="BE580" s="173" t="str">
        <f t="shared" si="293"/>
        <v>Remplir la colonne M</v>
      </c>
      <c r="BF580" s="179" t="str">
        <f t="shared" si="280"/>
        <v>Remplir la colonne BD</v>
      </c>
      <c r="BG580" s="297" t="str">
        <f t="shared" si="294"/>
        <v>Remplir la colonne I</v>
      </c>
      <c r="BH580" s="84" t="s">
        <v>64</v>
      </c>
      <c r="BI580" s="315" t="str">
        <f t="shared" si="281"/>
        <v>Remplir les termes C, P et TVA</v>
      </c>
      <c r="BJ580" s="55"/>
      <c r="BK580" s="65"/>
      <c r="BL580" s="56"/>
      <c r="BM580" s="48" t="s">
        <v>64</v>
      </c>
      <c r="BN580" s="99" t="str">
        <f t="shared" si="282"/>
        <v>Remplir la colonne BJ ou BL</v>
      </c>
      <c r="BO580" s="104"/>
      <c r="BP580" s="173" t="str">
        <f t="shared" si="295"/>
        <v>Remplir la colonne M</v>
      </c>
      <c r="BQ580" s="179" t="str">
        <f t="shared" si="283"/>
        <v>Remplir la colonne BO</v>
      </c>
      <c r="BR580" s="297" t="str">
        <f t="shared" si="296"/>
        <v>Remplir la colonne I</v>
      </c>
      <c r="BS580" s="84" t="s">
        <v>64</v>
      </c>
      <c r="BT580" s="315" t="str">
        <f t="shared" si="284"/>
        <v>Remplir les termes C, P et TVA</v>
      </c>
      <c r="BU580" s="55"/>
      <c r="BV580" s="65"/>
      <c r="BW580" s="56"/>
      <c r="BX580" s="48" t="s">
        <v>64</v>
      </c>
      <c r="BY580" s="99" t="str">
        <f t="shared" si="285"/>
        <v>Remplir la colonne BU ou BW</v>
      </c>
      <c r="BZ580" s="104"/>
      <c r="CA580" s="173" t="str">
        <f t="shared" si="297"/>
        <v>Remplir la colonne M</v>
      </c>
      <c r="CB580" s="179" t="str">
        <f t="shared" si="286"/>
        <v>Remplir la colonne BZ</v>
      </c>
      <c r="CC580" s="297" t="str">
        <f t="shared" si="298"/>
        <v>Remplir la colonne I</v>
      </c>
      <c r="CD580" s="84" t="s">
        <v>64</v>
      </c>
      <c r="CE580" s="315" t="str">
        <f t="shared" si="287"/>
        <v>Remplir les termes C, P et TVA</v>
      </c>
      <c r="CF580" s="61" t="str">
        <f t="shared" si="268"/>
        <v>REMPLIR TYPE DE CLIENT</v>
      </c>
      <c r="CG580" s="107" t="str">
        <f t="shared" si="269"/>
        <v>Montant total de l'aide demandée non indiqué</v>
      </c>
      <c r="CH580" s="1"/>
      <c r="CI580" s="1"/>
      <c r="CJ580" s="1"/>
      <c r="CK580" s="1"/>
      <c r="CL580" s="1"/>
    </row>
    <row r="581" spans="1:90" x14ac:dyDescent="0.25">
      <c r="A581" s="51"/>
      <c r="B581" s="111"/>
      <c r="C581" s="111"/>
      <c r="D581" s="111"/>
      <c r="E581" s="111"/>
      <c r="F581" s="111"/>
      <c r="G581" s="132"/>
      <c r="H581" s="151"/>
      <c r="I581" s="299"/>
      <c r="J581" s="152"/>
      <c r="K581" s="153"/>
      <c r="L581" s="169"/>
      <c r="M581" s="39"/>
      <c r="N581" s="90"/>
      <c r="O581" s="39"/>
      <c r="P581" s="23"/>
      <c r="Q581" s="170">
        <f t="shared" si="266"/>
        <v>0</v>
      </c>
      <c r="R581" s="55"/>
      <c r="S581" s="65"/>
      <c r="T581" s="56"/>
      <c r="U581" s="48" t="s">
        <v>64</v>
      </c>
      <c r="V581" s="99" t="str">
        <f t="shared" si="270"/>
        <v>Remplir la colonne R ou T</v>
      </c>
      <c r="W581" s="104"/>
      <c r="X581" s="173" t="str">
        <f t="shared" si="267"/>
        <v>Remplir la colonne M</v>
      </c>
      <c r="Y581" s="179" t="str">
        <f t="shared" si="271"/>
        <v>Remplir la colonne W</v>
      </c>
      <c r="Z581" s="297" t="str">
        <f t="shared" si="288"/>
        <v>Remplir la colonne I</v>
      </c>
      <c r="AA581" s="84" t="s">
        <v>64</v>
      </c>
      <c r="AB581" s="315" t="str">
        <f t="shared" si="272"/>
        <v>Remplir les termes C, P et TVA</v>
      </c>
      <c r="AC581" s="55"/>
      <c r="AD581" s="65"/>
      <c r="AE581" s="56"/>
      <c r="AF581" s="48" t="s">
        <v>64</v>
      </c>
      <c r="AG581" s="99" t="str">
        <f t="shared" si="273"/>
        <v>Remplir la colonne AC ou AE</v>
      </c>
      <c r="AH581" s="104"/>
      <c r="AI581" s="173" t="str">
        <f t="shared" si="289"/>
        <v>Remplir la colonne M</v>
      </c>
      <c r="AJ581" s="179" t="str">
        <f t="shared" si="274"/>
        <v>Remplir la colonne AH</v>
      </c>
      <c r="AK581" s="297" t="str">
        <f t="shared" si="290"/>
        <v>Remplir la colonne I</v>
      </c>
      <c r="AL581" s="84" t="s">
        <v>64</v>
      </c>
      <c r="AM581" s="315" t="str">
        <f t="shared" si="275"/>
        <v>Remplir les termes C, P et TVA</v>
      </c>
      <c r="AN581" s="55"/>
      <c r="AO581" s="65"/>
      <c r="AP581" s="56"/>
      <c r="AQ581" s="48" t="s">
        <v>64</v>
      </c>
      <c r="AR581" s="99" t="str">
        <f t="shared" si="276"/>
        <v>Remplir la colonne AN ou AP</v>
      </c>
      <c r="AS581" s="104"/>
      <c r="AT581" s="173" t="str">
        <f t="shared" si="291"/>
        <v>Remplir la colonne M</v>
      </c>
      <c r="AU581" s="179" t="str">
        <f t="shared" si="277"/>
        <v>Remplir la colonne AS</v>
      </c>
      <c r="AV581" s="297" t="str">
        <f t="shared" si="292"/>
        <v>Remplir la colonne I</v>
      </c>
      <c r="AW581" s="84" t="s">
        <v>64</v>
      </c>
      <c r="AX581" s="315" t="str">
        <f t="shared" si="278"/>
        <v>Remplir les termes C, P et TVA</v>
      </c>
      <c r="AY581" s="55"/>
      <c r="AZ581" s="65"/>
      <c r="BA581" s="56"/>
      <c r="BB581" s="48" t="s">
        <v>64</v>
      </c>
      <c r="BC581" s="99" t="str">
        <f t="shared" si="279"/>
        <v>Remplir la colonne AY ou BA</v>
      </c>
      <c r="BD581" s="104"/>
      <c r="BE581" s="173" t="str">
        <f t="shared" si="293"/>
        <v>Remplir la colonne M</v>
      </c>
      <c r="BF581" s="179" t="str">
        <f t="shared" si="280"/>
        <v>Remplir la colonne BD</v>
      </c>
      <c r="BG581" s="297" t="str">
        <f t="shared" si="294"/>
        <v>Remplir la colonne I</v>
      </c>
      <c r="BH581" s="84" t="s">
        <v>64</v>
      </c>
      <c r="BI581" s="315" t="str">
        <f t="shared" si="281"/>
        <v>Remplir les termes C, P et TVA</v>
      </c>
      <c r="BJ581" s="55"/>
      <c r="BK581" s="65"/>
      <c r="BL581" s="56"/>
      <c r="BM581" s="48" t="s">
        <v>64</v>
      </c>
      <c r="BN581" s="99" t="str">
        <f t="shared" si="282"/>
        <v>Remplir la colonne BJ ou BL</v>
      </c>
      <c r="BO581" s="104"/>
      <c r="BP581" s="173" t="str">
        <f t="shared" si="295"/>
        <v>Remplir la colonne M</v>
      </c>
      <c r="BQ581" s="179" t="str">
        <f t="shared" si="283"/>
        <v>Remplir la colonne BO</v>
      </c>
      <c r="BR581" s="297" t="str">
        <f t="shared" si="296"/>
        <v>Remplir la colonne I</v>
      </c>
      <c r="BS581" s="84" t="s">
        <v>64</v>
      </c>
      <c r="BT581" s="315" t="str">
        <f t="shared" si="284"/>
        <v>Remplir les termes C, P et TVA</v>
      </c>
      <c r="BU581" s="55"/>
      <c r="BV581" s="65"/>
      <c r="BW581" s="56"/>
      <c r="BX581" s="48" t="s">
        <v>64</v>
      </c>
      <c r="BY581" s="99" t="str">
        <f t="shared" si="285"/>
        <v>Remplir la colonne BU ou BW</v>
      </c>
      <c r="BZ581" s="104"/>
      <c r="CA581" s="173" t="str">
        <f t="shared" si="297"/>
        <v>Remplir la colonne M</v>
      </c>
      <c r="CB581" s="179" t="str">
        <f t="shared" si="286"/>
        <v>Remplir la colonne BZ</v>
      </c>
      <c r="CC581" s="297" t="str">
        <f t="shared" si="298"/>
        <v>Remplir la colonne I</v>
      </c>
      <c r="CD581" s="84" t="s">
        <v>64</v>
      </c>
      <c r="CE581" s="315" t="str">
        <f t="shared" si="287"/>
        <v>Remplir les termes C, P et TVA</v>
      </c>
      <c r="CF581" s="61" t="str">
        <f t="shared" si="268"/>
        <v>REMPLIR TYPE DE CLIENT</v>
      </c>
      <c r="CG581" s="107" t="str">
        <f t="shared" si="269"/>
        <v>Montant total de l'aide demandée non indiqué</v>
      </c>
      <c r="CH581" s="1"/>
      <c r="CI581" s="1"/>
      <c r="CJ581" s="1"/>
      <c r="CK581" s="1"/>
      <c r="CL581" s="1"/>
    </row>
    <row r="582" spans="1:90" x14ac:dyDescent="0.25">
      <c r="A582" s="51"/>
      <c r="B582" s="111"/>
      <c r="C582" s="111"/>
      <c r="D582" s="111"/>
      <c r="E582" s="111"/>
      <c r="F582" s="111"/>
      <c r="G582" s="132"/>
      <c r="H582" s="151"/>
      <c r="I582" s="299"/>
      <c r="J582" s="152"/>
      <c r="K582" s="153"/>
      <c r="L582" s="169"/>
      <c r="M582" s="39"/>
      <c r="N582" s="90"/>
      <c r="O582" s="39"/>
      <c r="P582" s="23"/>
      <c r="Q582" s="170">
        <f t="shared" si="266"/>
        <v>0</v>
      </c>
      <c r="R582" s="55"/>
      <c r="S582" s="65"/>
      <c r="T582" s="56"/>
      <c r="U582" s="48" t="s">
        <v>64</v>
      </c>
      <c r="V582" s="99" t="str">
        <f t="shared" si="270"/>
        <v>Remplir la colonne R ou T</v>
      </c>
      <c r="W582" s="104"/>
      <c r="X582" s="173" t="str">
        <f t="shared" si="267"/>
        <v>Remplir la colonne M</v>
      </c>
      <c r="Y582" s="179" t="str">
        <f t="shared" si="271"/>
        <v>Remplir la colonne W</v>
      </c>
      <c r="Z582" s="297" t="str">
        <f t="shared" si="288"/>
        <v>Remplir la colonne I</v>
      </c>
      <c r="AA582" s="84" t="s">
        <v>64</v>
      </c>
      <c r="AB582" s="315" t="str">
        <f t="shared" si="272"/>
        <v>Remplir les termes C, P et TVA</v>
      </c>
      <c r="AC582" s="55"/>
      <c r="AD582" s="65"/>
      <c r="AE582" s="56"/>
      <c r="AF582" s="48" t="s">
        <v>64</v>
      </c>
      <c r="AG582" s="99" t="str">
        <f t="shared" si="273"/>
        <v>Remplir la colonne AC ou AE</v>
      </c>
      <c r="AH582" s="104"/>
      <c r="AI582" s="173" t="str">
        <f t="shared" si="289"/>
        <v>Remplir la colonne M</v>
      </c>
      <c r="AJ582" s="179" t="str">
        <f t="shared" si="274"/>
        <v>Remplir la colonne AH</v>
      </c>
      <c r="AK582" s="297" t="str">
        <f t="shared" si="290"/>
        <v>Remplir la colonne I</v>
      </c>
      <c r="AL582" s="84" t="s">
        <v>64</v>
      </c>
      <c r="AM582" s="315" t="str">
        <f t="shared" si="275"/>
        <v>Remplir les termes C, P et TVA</v>
      </c>
      <c r="AN582" s="55"/>
      <c r="AO582" s="65"/>
      <c r="AP582" s="56"/>
      <c r="AQ582" s="48" t="s">
        <v>64</v>
      </c>
      <c r="AR582" s="99" t="str">
        <f t="shared" si="276"/>
        <v>Remplir la colonne AN ou AP</v>
      </c>
      <c r="AS582" s="104"/>
      <c r="AT582" s="173" t="str">
        <f t="shared" si="291"/>
        <v>Remplir la colonne M</v>
      </c>
      <c r="AU582" s="179" t="str">
        <f t="shared" si="277"/>
        <v>Remplir la colonne AS</v>
      </c>
      <c r="AV582" s="297" t="str">
        <f t="shared" si="292"/>
        <v>Remplir la colonne I</v>
      </c>
      <c r="AW582" s="84" t="s">
        <v>64</v>
      </c>
      <c r="AX582" s="315" t="str">
        <f t="shared" si="278"/>
        <v>Remplir les termes C, P et TVA</v>
      </c>
      <c r="AY582" s="55"/>
      <c r="AZ582" s="65"/>
      <c r="BA582" s="56"/>
      <c r="BB582" s="48" t="s">
        <v>64</v>
      </c>
      <c r="BC582" s="99" t="str">
        <f t="shared" si="279"/>
        <v>Remplir la colonne AY ou BA</v>
      </c>
      <c r="BD582" s="104"/>
      <c r="BE582" s="173" t="str">
        <f t="shared" si="293"/>
        <v>Remplir la colonne M</v>
      </c>
      <c r="BF582" s="179" t="str">
        <f t="shared" si="280"/>
        <v>Remplir la colonne BD</v>
      </c>
      <c r="BG582" s="297" t="str">
        <f t="shared" si="294"/>
        <v>Remplir la colonne I</v>
      </c>
      <c r="BH582" s="84" t="s">
        <v>64</v>
      </c>
      <c r="BI582" s="315" t="str">
        <f t="shared" si="281"/>
        <v>Remplir les termes C, P et TVA</v>
      </c>
      <c r="BJ582" s="55"/>
      <c r="BK582" s="65"/>
      <c r="BL582" s="56"/>
      <c r="BM582" s="48" t="s">
        <v>64</v>
      </c>
      <c r="BN582" s="99" t="str">
        <f t="shared" si="282"/>
        <v>Remplir la colonne BJ ou BL</v>
      </c>
      <c r="BO582" s="104"/>
      <c r="BP582" s="173" t="str">
        <f t="shared" si="295"/>
        <v>Remplir la colonne M</v>
      </c>
      <c r="BQ582" s="179" t="str">
        <f t="shared" si="283"/>
        <v>Remplir la colonne BO</v>
      </c>
      <c r="BR582" s="297" t="str">
        <f t="shared" si="296"/>
        <v>Remplir la colonne I</v>
      </c>
      <c r="BS582" s="84" t="s">
        <v>64</v>
      </c>
      <c r="BT582" s="315" t="str">
        <f t="shared" si="284"/>
        <v>Remplir les termes C, P et TVA</v>
      </c>
      <c r="BU582" s="55"/>
      <c r="BV582" s="65"/>
      <c r="BW582" s="56"/>
      <c r="BX582" s="48" t="s">
        <v>64</v>
      </c>
      <c r="BY582" s="99" t="str">
        <f t="shared" si="285"/>
        <v>Remplir la colonne BU ou BW</v>
      </c>
      <c r="BZ582" s="104"/>
      <c r="CA582" s="173" t="str">
        <f t="shared" si="297"/>
        <v>Remplir la colonne M</v>
      </c>
      <c r="CB582" s="179" t="str">
        <f t="shared" si="286"/>
        <v>Remplir la colonne BZ</v>
      </c>
      <c r="CC582" s="297" t="str">
        <f t="shared" si="298"/>
        <v>Remplir la colonne I</v>
      </c>
      <c r="CD582" s="84" t="s">
        <v>64</v>
      </c>
      <c r="CE582" s="315" t="str">
        <f t="shared" si="287"/>
        <v>Remplir les termes C, P et TVA</v>
      </c>
      <c r="CF582" s="61" t="str">
        <f t="shared" si="268"/>
        <v>REMPLIR TYPE DE CLIENT</v>
      </c>
      <c r="CG582" s="107" t="str">
        <f t="shared" si="269"/>
        <v>Montant total de l'aide demandée non indiqué</v>
      </c>
      <c r="CH582" s="1"/>
      <c r="CI582" s="1"/>
      <c r="CJ582" s="1"/>
      <c r="CK582" s="1"/>
      <c r="CL582" s="1"/>
    </row>
    <row r="583" spans="1:90" x14ac:dyDescent="0.25">
      <c r="A583" s="51"/>
      <c r="B583" s="111"/>
      <c r="C583" s="111"/>
      <c r="D583" s="111"/>
      <c r="E583" s="111"/>
      <c r="F583" s="111"/>
      <c r="G583" s="132"/>
      <c r="H583" s="151"/>
      <c r="I583" s="299"/>
      <c r="J583" s="152"/>
      <c r="K583" s="153"/>
      <c r="L583" s="169"/>
      <c r="M583" s="39"/>
      <c r="N583" s="90"/>
      <c r="O583" s="39"/>
      <c r="P583" s="23"/>
      <c r="Q583" s="170">
        <f t="shared" si="266"/>
        <v>0</v>
      </c>
      <c r="R583" s="55"/>
      <c r="S583" s="65"/>
      <c r="T583" s="56"/>
      <c r="U583" s="48" t="s">
        <v>64</v>
      </c>
      <c r="V583" s="99" t="str">
        <f t="shared" si="270"/>
        <v>Remplir la colonne R ou T</v>
      </c>
      <c r="W583" s="104"/>
      <c r="X583" s="173" t="str">
        <f t="shared" si="267"/>
        <v>Remplir la colonne M</v>
      </c>
      <c r="Y583" s="179" t="str">
        <f t="shared" si="271"/>
        <v>Remplir la colonne W</v>
      </c>
      <c r="Z583" s="297" t="str">
        <f t="shared" si="288"/>
        <v>Remplir la colonne I</v>
      </c>
      <c r="AA583" s="84" t="s">
        <v>64</v>
      </c>
      <c r="AB583" s="315" t="str">
        <f t="shared" si="272"/>
        <v>Remplir les termes C, P et TVA</v>
      </c>
      <c r="AC583" s="55"/>
      <c r="AD583" s="65"/>
      <c r="AE583" s="56"/>
      <c r="AF583" s="48" t="s">
        <v>64</v>
      </c>
      <c r="AG583" s="99" t="str">
        <f t="shared" si="273"/>
        <v>Remplir la colonne AC ou AE</v>
      </c>
      <c r="AH583" s="104"/>
      <c r="AI583" s="173" t="str">
        <f t="shared" si="289"/>
        <v>Remplir la colonne M</v>
      </c>
      <c r="AJ583" s="179" t="str">
        <f t="shared" si="274"/>
        <v>Remplir la colonne AH</v>
      </c>
      <c r="AK583" s="297" t="str">
        <f t="shared" si="290"/>
        <v>Remplir la colonne I</v>
      </c>
      <c r="AL583" s="84" t="s">
        <v>64</v>
      </c>
      <c r="AM583" s="315" t="str">
        <f t="shared" si="275"/>
        <v>Remplir les termes C, P et TVA</v>
      </c>
      <c r="AN583" s="55"/>
      <c r="AO583" s="65"/>
      <c r="AP583" s="56"/>
      <c r="AQ583" s="48" t="s">
        <v>64</v>
      </c>
      <c r="AR583" s="99" t="str">
        <f t="shared" si="276"/>
        <v>Remplir la colonne AN ou AP</v>
      </c>
      <c r="AS583" s="104"/>
      <c r="AT583" s="173" t="str">
        <f t="shared" si="291"/>
        <v>Remplir la colonne M</v>
      </c>
      <c r="AU583" s="179" t="str">
        <f t="shared" si="277"/>
        <v>Remplir la colonne AS</v>
      </c>
      <c r="AV583" s="297" t="str">
        <f t="shared" si="292"/>
        <v>Remplir la colonne I</v>
      </c>
      <c r="AW583" s="84" t="s">
        <v>64</v>
      </c>
      <c r="AX583" s="315" t="str">
        <f t="shared" si="278"/>
        <v>Remplir les termes C, P et TVA</v>
      </c>
      <c r="AY583" s="55"/>
      <c r="AZ583" s="65"/>
      <c r="BA583" s="56"/>
      <c r="BB583" s="48" t="s">
        <v>64</v>
      </c>
      <c r="BC583" s="99" t="str">
        <f t="shared" si="279"/>
        <v>Remplir la colonne AY ou BA</v>
      </c>
      <c r="BD583" s="104"/>
      <c r="BE583" s="173" t="str">
        <f t="shared" si="293"/>
        <v>Remplir la colonne M</v>
      </c>
      <c r="BF583" s="179" t="str">
        <f t="shared" si="280"/>
        <v>Remplir la colonne BD</v>
      </c>
      <c r="BG583" s="297" t="str">
        <f t="shared" si="294"/>
        <v>Remplir la colonne I</v>
      </c>
      <c r="BH583" s="84" t="s">
        <v>64</v>
      </c>
      <c r="BI583" s="315" t="str">
        <f t="shared" si="281"/>
        <v>Remplir les termes C, P et TVA</v>
      </c>
      <c r="BJ583" s="55"/>
      <c r="BK583" s="65"/>
      <c r="BL583" s="56"/>
      <c r="BM583" s="48" t="s">
        <v>64</v>
      </c>
      <c r="BN583" s="99" t="str">
        <f t="shared" si="282"/>
        <v>Remplir la colonne BJ ou BL</v>
      </c>
      <c r="BO583" s="104"/>
      <c r="BP583" s="173" t="str">
        <f t="shared" si="295"/>
        <v>Remplir la colonne M</v>
      </c>
      <c r="BQ583" s="179" t="str">
        <f t="shared" si="283"/>
        <v>Remplir la colonne BO</v>
      </c>
      <c r="BR583" s="297" t="str">
        <f t="shared" si="296"/>
        <v>Remplir la colonne I</v>
      </c>
      <c r="BS583" s="84" t="s">
        <v>64</v>
      </c>
      <c r="BT583" s="315" t="str">
        <f t="shared" si="284"/>
        <v>Remplir les termes C, P et TVA</v>
      </c>
      <c r="BU583" s="55"/>
      <c r="BV583" s="65"/>
      <c r="BW583" s="56"/>
      <c r="BX583" s="48" t="s">
        <v>64</v>
      </c>
      <c r="BY583" s="99" t="str">
        <f t="shared" si="285"/>
        <v>Remplir la colonne BU ou BW</v>
      </c>
      <c r="BZ583" s="104"/>
      <c r="CA583" s="173" t="str">
        <f t="shared" si="297"/>
        <v>Remplir la colonne M</v>
      </c>
      <c r="CB583" s="179" t="str">
        <f t="shared" si="286"/>
        <v>Remplir la colonne BZ</v>
      </c>
      <c r="CC583" s="297" t="str">
        <f t="shared" si="298"/>
        <v>Remplir la colonne I</v>
      </c>
      <c r="CD583" s="84" t="s">
        <v>64</v>
      </c>
      <c r="CE583" s="315" t="str">
        <f t="shared" si="287"/>
        <v>Remplir les termes C, P et TVA</v>
      </c>
      <c r="CF583" s="61" t="str">
        <f t="shared" si="268"/>
        <v>REMPLIR TYPE DE CLIENT</v>
      </c>
      <c r="CG583" s="107" t="str">
        <f t="shared" si="269"/>
        <v>Montant total de l'aide demandée non indiqué</v>
      </c>
      <c r="CH583" s="1"/>
      <c r="CI583" s="1"/>
      <c r="CJ583" s="1"/>
      <c r="CK583" s="1"/>
      <c r="CL583" s="1"/>
    </row>
    <row r="584" spans="1:90" x14ac:dyDescent="0.25">
      <c r="A584" s="51"/>
      <c r="B584" s="111"/>
      <c r="C584" s="111"/>
      <c r="D584" s="111"/>
      <c r="E584" s="111"/>
      <c r="F584" s="111"/>
      <c r="G584" s="132"/>
      <c r="H584" s="151"/>
      <c r="I584" s="299"/>
      <c r="J584" s="152"/>
      <c r="K584" s="153"/>
      <c r="L584" s="169"/>
      <c r="M584" s="39"/>
      <c r="N584" s="90"/>
      <c r="O584" s="39"/>
      <c r="P584" s="23"/>
      <c r="Q584" s="170">
        <f t="shared" si="266"/>
        <v>0</v>
      </c>
      <c r="R584" s="55"/>
      <c r="S584" s="65"/>
      <c r="T584" s="56"/>
      <c r="U584" s="48" t="s">
        <v>64</v>
      </c>
      <c r="V584" s="99" t="str">
        <f t="shared" si="270"/>
        <v>Remplir la colonne R ou T</v>
      </c>
      <c r="W584" s="104"/>
      <c r="X584" s="173" t="str">
        <f t="shared" si="267"/>
        <v>Remplir la colonne M</v>
      </c>
      <c r="Y584" s="179" t="str">
        <f t="shared" si="271"/>
        <v>Remplir la colonne W</v>
      </c>
      <c r="Z584" s="297" t="str">
        <f t="shared" si="288"/>
        <v>Remplir la colonne I</v>
      </c>
      <c r="AA584" s="84" t="s">
        <v>64</v>
      </c>
      <c r="AB584" s="315" t="str">
        <f t="shared" si="272"/>
        <v>Remplir les termes C, P et TVA</v>
      </c>
      <c r="AC584" s="55"/>
      <c r="AD584" s="65"/>
      <c r="AE584" s="56"/>
      <c r="AF584" s="48" t="s">
        <v>64</v>
      </c>
      <c r="AG584" s="99" t="str">
        <f t="shared" si="273"/>
        <v>Remplir la colonne AC ou AE</v>
      </c>
      <c r="AH584" s="104"/>
      <c r="AI584" s="173" t="str">
        <f t="shared" si="289"/>
        <v>Remplir la colonne M</v>
      </c>
      <c r="AJ584" s="179" t="str">
        <f t="shared" si="274"/>
        <v>Remplir la colonne AH</v>
      </c>
      <c r="AK584" s="297" t="str">
        <f t="shared" si="290"/>
        <v>Remplir la colonne I</v>
      </c>
      <c r="AL584" s="84" t="s">
        <v>64</v>
      </c>
      <c r="AM584" s="315" t="str">
        <f t="shared" si="275"/>
        <v>Remplir les termes C, P et TVA</v>
      </c>
      <c r="AN584" s="55"/>
      <c r="AO584" s="65"/>
      <c r="AP584" s="56"/>
      <c r="AQ584" s="48" t="s">
        <v>64</v>
      </c>
      <c r="AR584" s="99" t="str">
        <f t="shared" si="276"/>
        <v>Remplir la colonne AN ou AP</v>
      </c>
      <c r="AS584" s="104"/>
      <c r="AT584" s="173" t="str">
        <f t="shared" si="291"/>
        <v>Remplir la colonne M</v>
      </c>
      <c r="AU584" s="179" t="str">
        <f t="shared" si="277"/>
        <v>Remplir la colonne AS</v>
      </c>
      <c r="AV584" s="297" t="str">
        <f t="shared" si="292"/>
        <v>Remplir la colonne I</v>
      </c>
      <c r="AW584" s="84" t="s">
        <v>64</v>
      </c>
      <c r="AX584" s="315" t="str">
        <f t="shared" si="278"/>
        <v>Remplir les termes C, P et TVA</v>
      </c>
      <c r="AY584" s="55"/>
      <c r="AZ584" s="65"/>
      <c r="BA584" s="56"/>
      <c r="BB584" s="48" t="s">
        <v>64</v>
      </c>
      <c r="BC584" s="99" t="str">
        <f t="shared" si="279"/>
        <v>Remplir la colonne AY ou BA</v>
      </c>
      <c r="BD584" s="104"/>
      <c r="BE584" s="173" t="str">
        <f t="shared" si="293"/>
        <v>Remplir la colonne M</v>
      </c>
      <c r="BF584" s="179" t="str">
        <f t="shared" si="280"/>
        <v>Remplir la colonne BD</v>
      </c>
      <c r="BG584" s="297" t="str">
        <f t="shared" si="294"/>
        <v>Remplir la colonne I</v>
      </c>
      <c r="BH584" s="84" t="s">
        <v>64</v>
      </c>
      <c r="BI584" s="315" t="str">
        <f t="shared" si="281"/>
        <v>Remplir les termes C, P et TVA</v>
      </c>
      <c r="BJ584" s="55"/>
      <c r="BK584" s="65"/>
      <c r="BL584" s="56"/>
      <c r="BM584" s="48" t="s">
        <v>64</v>
      </c>
      <c r="BN584" s="99" t="str">
        <f t="shared" si="282"/>
        <v>Remplir la colonne BJ ou BL</v>
      </c>
      <c r="BO584" s="104"/>
      <c r="BP584" s="173" t="str">
        <f t="shared" si="295"/>
        <v>Remplir la colonne M</v>
      </c>
      <c r="BQ584" s="179" t="str">
        <f t="shared" si="283"/>
        <v>Remplir la colonne BO</v>
      </c>
      <c r="BR584" s="297" t="str">
        <f t="shared" si="296"/>
        <v>Remplir la colonne I</v>
      </c>
      <c r="BS584" s="84" t="s">
        <v>64</v>
      </c>
      <c r="BT584" s="315" t="str">
        <f t="shared" si="284"/>
        <v>Remplir les termes C, P et TVA</v>
      </c>
      <c r="BU584" s="55"/>
      <c r="BV584" s="65"/>
      <c r="BW584" s="56"/>
      <c r="BX584" s="48" t="s">
        <v>64</v>
      </c>
      <c r="BY584" s="99" t="str">
        <f t="shared" si="285"/>
        <v>Remplir la colonne BU ou BW</v>
      </c>
      <c r="BZ584" s="104"/>
      <c r="CA584" s="173" t="str">
        <f t="shared" si="297"/>
        <v>Remplir la colonne M</v>
      </c>
      <c r="CB584" s="179" t="str">
        <f t="shared" si="286"/>
        <v>Remplir la colonne BZ</v>
      </c>
      <c r="CC584" s="297" t="str">
        <f t="shared" si="298"/>
        <v>Remplir la colonne I</v>
      </c>
      <c r="CD584" s="84" t="s">
        <v>64</v>
      </c>
      <c r="CE584" s="315" t="str">
        <f t="shared" si="287"/>
        <v>Remplir les termes C, P et TVA</v>
      </c>
      <c r="CF584" s="61" t="str">
        <f t="shared" si="268"/>
        <v>REMPLIR TYPE DE CLIENT</v>
      </c>
      <c r="CG584" s="107" t="str">
        <f t="shared" si="269"/>
        <v>Montant total de l'aide demandée non indiqué</v>
      </c>
      <c r="CH584" s="1"/>
      <c r="CI584" s="1"/>
      <c r="CJ584" s="1"/>
      <c r="CK584" s="1"/>
      <c r="CL584" s="1"/>
    </row>
    <row r="585" spans="1:90" x14ac:dyDescent="0.25">
      <c r="A585" s="51"/>
      <c r="B585" s="111"/>
      <c r="C585" s="111"/>
      <c r="D585" s="111"/>
      <c r="E585" s="111"/>
      <c r="F585" s="111"/>
      <c r="G585" s="132"/>
      <c r="H585" s="151"/>
      <c r="I585" s="299"/>
      <c r="J585" s="152"/>
      <c r="K585" s="153"/>
      <c r="L585" s="169"/>
      <c r="M585" s="39"/>
      <c r="N585" s="90"/>
      <c r="O585" s="39"/>
      <c r="P585" s="23"/>
      <c r="Q585" s="170">
        <f t="shared" si="266"/>
        <v>0</v>
      </c>
      <c r="R585" s="55"/>
      <c r="S585" s="65"/>
      <c r="T585" s="56"/>
      <c r="U585" s="48" t="s">
        <v>64</v>
      </c>
      <c r="V585" s="99" t="str">
        <f t="shared" si="270"/>
        <v>Remplir la colonne R ou T</v>
      </c>
      <c r="W585" s="104"/>
      <c r="X585" s="173" t="str">
        <f t="shared" si="267"/>
        <v>Remplir la colonne M</v>
      </c>
      <c r="Y585" s="179" t="str">
        <f t="shared" si="271"/>
        <v>Remplir la colonne W</v>
      </c>
      <c r="Z585" s="297" t="str">
        <f t="shared" si="288"/>
        <v>Remplir la colonne I</v>
      </c>
      <c r="AA585" s="84" t="s">
        <v>64</v>
      </c>
      <c r="AB585" s="315" t="str">
        <f t="shared" si="272"/>
        <v>Remplir les termes C, P et TVA</v>
      </c>
      <c r="AC585" s="55"/>
      <c r="AD585" s="65"/>
      <c r="AE585" s="56"/>
      <c r="AF585" s="48" t="s">
        <v>64</v>
      </c>
      <c r="AG585" s="99" t="str">
        <f t="shared" si="273"/>
        <v>Remplir la colonne AC ou AE</v>
      </c>
      <c r="AH585" s="104"/>
      <c r="AI585" s="173" t="str">
        <f t="shared" si="289"/>
        <v>Remplir la colonne M</v>
      </c>
      <c r="AJ585" s="179" t="str">
        <f t="shared" si="274"/>
        <v>Remplir la colonne AH</v>
      </c>
      <c r="AK585" s="297" t="str">
        <f t="shared" si="290"/>
        <v>Remplir la colonne I</v>
      </c>
      <c r="AL585" s="84" t="s">
        <v>64</v>
      </c>
      <c r="AM585" s="315" t="str">
        <f t="shared" si="275"/>
        <v>Remplir les termes C, P et TVA</v>
      </c>
      <c r="AN585" s="55"/>
      <c r="AO585" s="65"/>
      <c r="AP585" s="56"/>
      <c r="AQ585" s="48" t="s">
        <v>64</v>
      </c>
      <c r="AR585" s="99" t="str">
        <f t="shared" si="276"/>
        <v>Remplir la colonne AN ou AP</v>
      </c>
      <c r="AS585" s="104"/>
      <c r="AT585" s="173" t="str">
        <f t="shared" si="291"/>
        <v>Remplir la colonne M</v>
      </c>
      <c r="AU585" s="179" t="str">
        <f t="shared" si="277"/>
        <v>Remplir la colonne AS</v>
      </c>
      <c r="AV585" s="297" t="str">
        <f t="shared" si="292"/>
        <v>Remplir la colonne I</v>
      </c>
      <c r="AW585" s="84" t="s">
        <v>64</v>
      </c>
      <c r="AX585" s="315" t="str">
        <f t="shared" si="278"/>
        <v>Remplir les termes C, P et TVA</v>
      </c>
      <c r="AY585" s="55"/>
      <c r="AZ585" s="65"/>
      <c r="BA585" s="56"/>
      <c r="BB585" s="48" t="s">
        <v>64</v>
      </c>
      <c r="BC585" s="99" t="str">
        <f t="shared" si="279"/>
        <v>Remplir la colonne AY ou BA</v>
      </c>
      <c r="BD585" s="104"/>
      <c r="BE585" s="173" t="str">
        <f t="shared" si="293"/>
        <v>Remplir la colonne M</v>
      </c>
      <c r="BF585" s="179" t="str">
        <f t="shared" si="280"/>
        <v>Remplir la colonne BD</v>
      </c>
      <c r="BG585" s="297" t="str">
        <f t="shared" si="294"/>
        <v>Remplir la colonne I</v>
      </c>
      <c r="BH585" s="84" t="s">
        <v>64</v>
      </c>
      <c r="BI585" s="315" t="str">
        <f t="shared" si="281"/>
        <v>Remplir les termes C, P et TVA</v>
      </c>
      <c r="BJ585" s="55"/>
      <c r="BK585" s="65"/>
      <c r="BL585" s="56"/>
      <c r="BM585" s="48" t="s">
        <v>64</v>
      </c>
      <c r="BN585" s="99" t="str">
        <f t="shared" si="282"/>
        <v>Remplir la colonne BJ ou BL</v>
      </c>
      <c r="BO585" s="104"/>
      <c r="BP585" s="173" t="str">
        <f t="shared" si="295"/>
        <v>Remplir la colonne M</v>
      </c>
      <c r="BQ585" s="179" t="str">
        <f t="shared" si="283"/>
        <v>Remplir la colonne BO</v>
      </c>
      <c r="BR585" s="297" t="str">
        <f t="shared" si="296"/>
        <v>Remplir la colonne I</v>
      </c>
      <c r="BS585" s="84" t="s">
        <v>64</v>
      </c>
      <c r="BT585" s="315" t="str">
        <f t="shared" si="284"/>
        <v>Remplir les termes C, P et TVA</v>
      </c>
      <c r="BU585" s="55"/>
      <c r="BV585" s="65"/>
      <c r="BW585" s="56"/>
      <c r="BX585" s="48" t="s">
        <v>64</v>
      </c>
      <c r="BY585" s="99" t="str">
        <f t="shared" si="285"/>
        <v>Remplir la colonne BU ou BW</v>
      </c>
      <c r="BZ585" s="104"/>
      <c r="CA585" s="173" t="str">
        <f t="shared" si="297"/>
        <v>Remplir la colonne M</v>
      </c>
      <c r="CB585" s="179" t="str">
        <f t="shared" si="286"/>
        <v>Remplir la colonne BZ</v>
      </c>
      <c r="CC585" s="297" t="str">
        <f t="shared" si="298"/>
        <v>Remplir la colonne I</v>
      </c>
      <c r="CD585" s="84" t="s">
        <v>64</v>
      </c>
      <c r="CE585" s="315" t="str">
        <f t="shared" si="287"/>
        <v>Remplir les termes C, P et TVA</v>
      </c>
      <c r="CF585" s="61" t="str">
        <f t="shared" si="268"/>
        <v>REMPLIR TYPE DE CLIENT</v>
      </c>
      <c r="CG585" s="107" t="str">
        <f t="shared" si="269"/>
        <v>Montant total de l'aide demandée non indiqué</v>
      </c>
      <c r="CH585" s="1"/>
      <c r="CI585" s="1"/>
      <c r="CJ585" s="1"/>
      <c r="CK585" s="1"/>
      <c r="CL585" s="1"/>
    </row>
    <row r="586" spans="1:90" x14ac:dyDescent="0.25">
      <c r="A586" s="51"/>
      <c r="B586" s="111"/>
      <c r="C586" s="111"/>
      <c r="D586" s="111"/>
      <c r="E586" s="111"/>
      <c r="F586" s="111"/>
      <c r="G586" s="132"/>
      <c r="H586" s="151"/>
      <c r="I586" s="299"/>
      <c r="J586" s="152"/>
      <c r="K586" s="153"/>
      <c r="L586" s="169"/>
      <c r="M586" s="39"/>
      <c r="N586" s="90"/>
      <c r="O586" s="39"/>
      <c r="P586" s="23"/>
      <c r="Q586" s="170">
        <f t="shared" si="266"/>
        <v>0</v>
      </c>
      <c r="R586" s="55"/>
      <c r="S586" s="65"/>
      <c r="T586" s="56"/>
      <c r="U586" s="48" t="s">
        <v>64</v>
      </c>
      <c r="V586" s="99" t="str">
        <f t="shared" si="270"/>
        <v>Remplir la colonne R ou T</v>
      </c>
      <c r="W586" s="104"/>
      <c r="X586" s="173" t="str">
        <f t="shared" si="267"/>
        <v>Remplir la colonne M</v>
      </c>
      <c r="Y586" s="179" t="str">
        <f t="shared" si="271"/>
        <v>Remplir la colonne W</v>
      </c>
      <c r="Z586" s="297" t="str">
        <f t="shared" si="288"/>
        <v>Remplir la colonne I</v>
      </c>
      <c r="AA586" s="84" t="s">
        <v>64</v>
      </c>
      <c r="AB586" s="315" t="str">
        <f t="shared" si="272"/>
        <v>Remplir les termes C, P et TVA</v>
      </c>
      <c r="AC586" s="55"/>
      <c r="AD586" s="65"/>
      <c r="AE586" s="56"/>
      <c r="AF586" s="48" t="s">
        <v>64</v>
      </c>
      <c r="AG586" s="99" t="str">
        <f t="shared" si="273"/>
        <v>Remplir la colonne AC ou AE</v>
      </c>
      <c r="AH586" s="104"/>
      <c r="AI586" s="173" t="str">
        <f t="shared" si="289"/>
        <v>Remplir la colonne M</v>
      </c>
      <c r="AJ586" s="179" t="str">
        <f t="shared" si="274"/>
        <v>Remplir la colonne AH</v>
      </c>
      <c r="AK586" s="297" t="str">
        <f t="shared" si="290"/>
        <v>Remplir la colonne I</v>
      </c>
      <c r="AL586" s="84" t="s">
        <v>64</v>
      </c>
      <c r="AM586" s="315" t="str">
        <f t="shared" si="275"/>
        <v>Remplir les termes C, P et TVA</v>
      </c>
      <c r="AN586" s="55"/>
      <c r="AO586" s="65"/>
      <c r="AP586" s="56"/>
      <c r="AQ586" s="48" t="s">
        <v>64</v>
      </c>
      <c r="AR586" s="99" t="str">
        <f t="shared" si="276"/>
        <v>Remplir la colonne AN ou AP</v>
      </c>
      <c r="AS586" s="104"/>
      <c r="AT586" s="173" t="str">
        <f t="shared" si="291"/>
        <v>Remplir la colonne M</v>
      </c>
      <c r="AU586" s="179" t="str">
        <f t="shared" si="277"/>
        <v>Remplir la colonne AS</v>
      </c>
      <c r="AV586" s="297" t="str">
        <f t="shared" si="292"/>
        <v>Remplir la colonne I</v>
      </c>
      <c r="AW586" s="84" t="s">
        <v>64</v>
      </c>
      <c r="AX586" s="315" t="str">
        <f t="shared" si="278"/>
        <v>Remplir les termes C, P et TVA</v>
      </c>
      <c r="AY586" s="55"/>
      <c r="AZ586" s="65"/>
      <c r="BA586" s="56"/>
      <c r="BB586" s="48" t="s">
        <v>64</v>
      </c>
      <c r="BC586" s="99" t="str">
        <f t="shared" si="279"/>
        <v>Remplir la colonne AY ou BA</v>
      </c>
      <c r="BD586" s="104"/>
      <c r="BE586" s="173" t="str">
        <f t="shared" si="293"/>
        <v>Remplir la colonne M</v>
      </c>
      <c r="BF586" s="179" t="str">
        <f t="shared" si="280"/>
        <v>Remplir la colonne BD</v>
      </c>
      <c r="BG586" s="297" t="str">
        <f t="shared" si="294"/>
        <v>Remplir la colonne I</v>
      </c>
      <c r="BH586" s="84" t="s">
        <v>64</v>
      </c>
      <c r="BI586" s="315" t="str">
        <f t="shared" si="281"/>
        <v>Remplir les termes C, P et TVA</v>
      </c>
      <c r="BJ586" s="55"/>
      <c r="BK586" s="65"/>
      <c r="BL586" s="56"/>
      <c r="BM586" s="48" t="s">
        <v>64</v>
      </c>
      <c r="BN586" s="99" t="str">
        <f t="shared" si="282"/>
        <v>Remplir la colonne BJ ou BL</v>
      </c>
      <c r="BO586" s="104"/>
      <c r="BP586" s="173" t="str">
        <f t="shared" si="295"/>
        <v>Remplir la colonne M</v>
      </c>
      <c r="BQ586" s="179" t="str">
        <f t="shared" si="283"/>
        <v>Remplir la colonne BO</v>
      </c>
      <c r="BR586" s="297" t="str">
        <f t="shared" si="296"/>
        <v>Remplir la colonne I</v>
      </c>
      <c r="BS586" s="84" t="s">
        <v>64</v>
      </c>
      <c r="BT586" s="315" t="str">
        <f t="shared" si="284"/>
        <v>Remplir les termes C, P et TVA</v>
      </c>
      <c r="BU586" s="55"/>
      <c r="BV586" s="65"/>
      <c r="BW586" s="56"/>
      <c r="BX586" s="48" t="s">
        <v>64</v>
      </c>
      <c r="BY586" s="99" t="str">
        <f t="shared" si="285"/>
        <v>Remplir la colonne BU ou BW</v>
      </c>
      <c r="BZ586" s="104"/>
      <c r="CA586" s="173" t="str">
        <f t="shared" si="297"/>
        <v>Remplir la colonne M</v>
      </c>
      <c r="CB586" s="179" t="str">
        <f t="shared" si="286"/>
        <v>Remplir la colonne BZ</v>
      </c>
      <c r="CC586" s="297" t="str">
        <f t="shared" si="298"/>
        <v>Remplir la colonne I</v>
      </c>
      <c r="CD586" s="84" t="s">
        <v>64</v>
      </c>
      <c r="CE586" s="315" t="str">
        <f t="shared" si="287"/>
        <v>Remplir les termes C, P et TVA</v>
      </c>
      <c r="CF586" s="61" t="str">
        <f t="shared" si="268"/>
        <v>REMPLIR TYPE DE CLIENT</v>
      </c>
      <c r="CG586" s="107" t="str">
        <f t="shared" si="269"/>
        <v>Montant total de l'aide demandée non indiqué</v>
      </c>
      <c r="CH586" s="1"/>
      <c r="CI586" s="1"/>
      <c r="CJ586" s="1"/>
      <c r="CK586" s="1"/>
      <c r="CL586" s="1"/>
    </row>
    <row r="587" spans="1:90" x14ac:dyDescent="0.25">
      <c r="A587" s="51"/>
      <c r="B587" s="111"/>
      <c r="C587" s="111"/>
      <c r="D587" s="111"/>
      <c r="E587" s="111"/>
      <c r="F587" s="111"/>
      <c r="G587" s="132"/>
      <c r="H587" s="151"/>
      <c r="I587" s="299"/>
      <c r="J587" s="152"/>
      <c r="K587" s="153"/>
      <c r="L587" s="169"/>
      <c r="M587" s="39"/>
      <c r="N587" s="90"/>
      <c r="O587" s="39"/>
      <c r="P587" s="23"/>
      <c r="Q587" s="170">
        <f t="shared" si="266"/>
        <v>0</v>
      </c>
      <c r="R587" s="55"/>
      <c r="S587" s="65"/>
      <c r="T587" s="56"/>
      <c r="U587" s="48" t="s">
        <v>64</v>
      </c>
      <c r="V587" s="99" t="str">
        <f t="shared" si="270"/>
        <v>Remplir la colonne R ou T</v>
      </c>
      <c r="W587" s="104"/>
      <c r="X587" s="173" t="str">
        <f t="shared" si="267"/>
        <v>Remplir la colonne M</v>
      </c>
      <c r="Y587" s="179" t="str">
        <f t="shared" si="271"/>
        <v>Remplir la colonne W</v>
      </c>
      <c r="Z587" s="297" t="str">
        <f t="shared" si="288"/>
        <v>Remplir la colonne I</v>
      </c>
      <c r="AA587" s="84" t="s">
        <v>64</v>
      </c>
      <c r="AB587" s="315" t="str">
        <f t="shared" si="272"/>
        <v>Remplir les termes C, P et TVA</v>
      </c>
      <c r="AC587" s="55"/>
      <c r="AD587" s="65"/>
      <c r="AE587" s="56"/>
      <c r="AF587" s="48" t="s">
        <v>64</v>
      </c>
      <c r="AG587" s="99" t="str">
        <f t="shared" si="273"/>
        <v>Remplir la colonne AC ou AE</v>
      </c>
      <c r="AH587" s="104"/>
      <c r="AI587" s="173" t="str">
        <f t="shared" si="289"/>
        <v>Remplir la colonne M</v>
      </c>
      <c r="AJ587" s="179" t="str">
        <f t="shared" si="274"/>
        <v>Remplir la colonne AH</v>
      </c>
      <c r="AK587" s="297" t="str">
        <f t="shared" si="290"/>
        <v>Remplir la colonne I</v>
      </c>
      <c r="AL587" s="84" t="s">
        <v>64</v>
      </c>
      <c r="AM587" s="315" t="str">
        <f t="shared" si="275"/>
        <v>Remplir les termes C, P et TVA</v>
      </c>
      <c r="AN587" s="55"/>
      <c r="AO587" s="65"/>
      <c r="AP587" s="56"/>
      <c r="AQ587" s="48" t="s">
        <v>64</v>
      </c>
      <c r="AR587" s="99" t="str">
        <f t="shared" si="276"/>
        <v>Remplir la colonne AN ou AP</v>
      </c>
      <c r="AS587" s="104"/>
      <c r="AT587" s="173" t="str">
        <f t="shared" si="291"/>
        <v>Remplir la colonne M</v>
      </c>
      <c r="AU587" s="179" t="str">
        <f t="shared" si="277"/>
        <v>Remplir la colonne AS</v>
      </c>
      <c r="AV587" s="297" t="str">
        <f t="shared" si="292"/>
        <v>Remplir la colonne I</v>
      </c>
      <c r="AW587" s="84" t="s">
        <v>64</v>
      </c>
      <c r="AX587" s="315" t="str">
        <f t="shared" si="278"/>
        <v>Remplir les termes C, P et TVA</v>
      </c>
      <c r="AY587" s="55"/>
      <c r="AZ587" s="65"/>
      <c r="BA587" s="56"/>
      <c r="BB587" s="48" t="s">
        <v>64</v>
      </c>
      <c r="BC587" s="99" t="str">
        <f t="shared" si="279"/>
        <v>Remplir la colonne AY ou BA</v>
      </c>
      <c r="BD587" s="104"/>
      <c r="BE587" s="173" t="str">
        <f t="shared" si="293"/>
        <v>Remplir la colonne M</v>
      </c>
      <c r="BF587" s="179" t="str">
        <f t="shared" si="280"/>
        <v>Remplir la colonne BD</v>
      </c>
      <c r="BG587" s="297" t="str">
        <f t="shared" si="294"/>
        <v>Remplir la colonne I</v>
      </c>
      <c r="BH587" s="84" t="s">
        <v>64</v>
      </c>
      <c r="BI587" s="315" t="str">
        <f t="shared" si="281"/>
        <v>Remplir les termes C, P et TVA</v>
      </c>
      <c r="BJ587" s="55"/>
      <c r="BK587" s="65"/>
      <c r="BL587" s="56"/>
      <c r="BM587" s="48" t="s">
        <v>64</v>
      </c>
      <c r="BN587" s="99" t="str">
        <f t="shared" si="282"/>
        <v>Remplir la colonne BJ ou BL</v>
      </c>
      <c r="BO587" s="104"/>
      <c r="BP587" s="173" t="str">
        <f t="shared" si="295"/>
        <v>Remplir la colonne M</v>
      </c>
      <c r="BQ587" s="179" t="str">
        <f t="shared" si="283"/>
        <v>Remplir la colonne BO</v>
      </c>
      <c r="BR587" s="297" t="str">
        <f t="shared" si="296"/>
        <v>Remplir la colonne I</v>
      </c>
      <c r="BS587" s="84" t="s">
        <v>64</v>
      </c>
      <c r="BT587" s="315" t="str">
        <f t="shared" si="284"/>
        <v>Remplir les termes C, P et TVA</v>
      </c>
      <c r="BU587" s="55"/>
      <c r="BV587" s="65"/>
      <c r="BW587" s="56"/>
      <c r="BX587" s="48" t="s">
        <v>64</v>
      </c>
      <c r="BY587" s="99" t="str">
        <f t="shared" si="285"/>
        <v>Remplir la colonne BU ou BW</v>
      </c>
      <c r="BZ587" s="104"/>
      <c r="CA587" s="173" t="str">
        <f t="shared" si="297"/>
        <v>Remplir la colonne M</v>
      </c>
      <c r="CB587" s="179" t="str">
        <f t="shared" si="286"/>
        <v>Remplir la colonne BZ</v>
      </c>
      <c r="CC587" s="297" t="str">
        <f t="shared" si="298"/>
        <v>Remplir la colonne I</v>
      </c>
      <c r="CD587" s="84" t="s">
        <v>64</v>
      </c>
      <c r="CE587" s="315" t="str">
        <f t="shared" si="287"/>
        <v>Remplir les termes C, P et TVA</v>
      </c>
      <c r="CF587" s="61" t="str">
        <f t="shared" si="268"/>
        <v>REMPLIR TYPE DE CLIENT</v>
      </c>
      <c r="CG587" s="107" t="str">
        <f t="shared" si="269"/>
        <v>Montant total de l'aide demandée non indiqué</v>
      </c>
      <c r="CH587" s="1"/>
      <c r="CI587" s="1"/>
      <c r="CJ587" s="1"/>
      <c r="CK587" s="1"/>
      <c r="CL587" s="1"/>
    </row>
    <row r="588" spans="1:90" x14ac:dyDescent="0.25">
      <c r="A588" s="51"/>
      <c r="B588" s="111"/>
      <c r="C588" s="111"/>
      <c r="D588" s="111"/>
      <c r="E588" s="111"/>
      <c r="F588" s="111"/>
      <c r="G588" s="132"/>
      <c r="H588" s="151"/>
      <c r="I588" s="299"/>
      <c r="J588" s="152"/>
      <c r="K588" s="153"/>
      <c r="L588" s="169"/>
      <c r="M588" s="39"/>
      <c r="N588" s="90"/>
      <c r="O588" s="39"/>
      <c r="P588" s="23"/>
      <c r="Q588" s="170">
        <f t="shared" si="266"/>
        <v>0</v>
      </c>
      <c r="R588" s="55"/>
      <c r="S588" s="65"/>
      <c r="T588" s="56"/>
      <c r="U588" s="48" t="s">
        <v>64</v>
      </c>
      <c r="V588" s="99" t="str">
        <f t="shared" si="270"/>
        <v>Remplir la colonne R ou T</v>
      </c>
      <c r="W588" s="104"/>
      <c r="X588" s="173" t="str">
        <f t="shared" si="267"/>
        <v>Remplir la colonne M</v>
      </c>
      <c r="Y588" s="179" t="str">
        <f t="shared" si="271"/>
        <v>Remplir la colonne W</v>
      </c>
      <c r="Z588" s="297" t="str">
        <f t="shared" si="288"/>
        <v>Remplir la colonne I</v>
      </c>
      <c r="AA588" s="84" t="s">
        <v>64</v>
      </c>
      <c r="AB588" s="315" t="str">
        <f t="shared" si="272"/>
        <v>Remplir les termes C, P et TVA</v>
      </c>
      <c r="AC588" s="55"/>
      <c r="AD588" s="65"/>
      <c r="AE588" s="56"/>
      <c r="AF588" s="48" t="s">
        <v>64</v>
      </c>
      <c r="AG588" s="99" t="str">
        <f t="shared" si="273"/>
        <v>Remplir la colonne AC ou AE</v>
      </c>
      <c r="AH588" s="104"/>
      <c r="AI588" s="173" t="str">
        <f t="shared" si="289"/>
        <v>Remplir la colonne M</v>
      </c>
      <c r="AJ588" s="179" t="str">
        <f t="shared" si="274"/>
        <v>Remplir la colonne AH</v>
      </c>
      <c r="AK588" s="297" t="str">
        <f t="shared" si="290"/>
        <v>Remplir la colonne I</v>
      </c>
      <c r="AL588" s="84" t="s">
        <v>64</v>
      </c>
      <c r="AM588" s="315" t="str">
        <f t="shared" si="275"/>
        <v>Remplir les termes C, P et TVA</v>
      </c>
      <c r="AN588" s="55"/>
      <c r="AO588" s="65"/>
      <c r="AP588" s="56"/>
      <c r="AQ588" s="48" t="s">
        <v>64</v>
      </c>
      <c r="AR588" s="99" t="str">
        <f t="shared" si="276"/>
        <v>Remplir la colonne AN ou AP</v>
      </c>
      <c r="AS588" s="104"/>
      <c r="AT588" s="173" t="str">
        <f t="shared" si="291"/>
        <v>Remplir la colonne M</v>
      </c>
      <c r="AU588" s="179" t="str">
        <f t="shared" si="277"/>
        <v>Remplir la colonne AS</v>
      </c>
      <c r="AV588" s="297" t="str">
        <f t="shared" si="292"/>
        <v>Remplir la colonne I</v>
      </c>
      <c r="AW588" s="84" t="s">
        <v>64</v>
      </c>
      <c r="AX588" s="315" t="str">
        <f t="shared" si="278"/>
        <v>Remplir les termes C, P et TVA</v>
      </c>
      <c r="AY588" s="55"/>
      <c r="AZ588" s="65"/>
      <c r="BA588" s="56"/>
      <c r="BB588" s="48" t="s">
        <v>64</v>
      </c>
      <c r="BC588" s="99" t="str">
        <f t="shared" si="279"/>
        <v>Remplir la colonne AY ou BA</v>
      </c>
      <c r="BD588" s="104"/>
      <c r="BE588" s="173" t="str">
        <f t="shared" si="293"/>
        <v>Remplir la colonne M</v>
      </c>
      <c r="BF588" s="179" t="str">
        <f t="shared" si="280"/>
        <v>Remplir la colonne BD</v>
      </c>
      <c r="BG588" s="297" t="str">
        <f t="shared" si="294"/>
        <v>Remplir la colonne I</v>
      </c>
      <c r="BH588" s="84" t="s">
        <v>64</v>
      </c>
      <c r="BI588" s="315" t="str">
        <f t="shared" si="281"/>
        <v>Remplir les termes C, P et TVA</v>
      </c>
      <c r="BJ588" s="55"/>
      <c r="BK588" s="65"/>
      <c r="BL588" s="56"/>
      <c r="BM588" s="48" t="s">
        <v>64</v>
      </c>
      <c r="BN588" s="99" t="str">
        <f t="shared" si="282"/>
        <v>Remplir la colonne BJ ou BL</v>
      </c>
      <c r="BO588" s="104"/>
      <c r="BP588" s="173" t="str">
        <f t="shared" si="295"/>
        <v>Remplir la colonne M</v>
      </c>
      <c r="BQ588" s="179" t="str">
        <f t="shared" si="283"/>
        <v>Remplir la colonne BO</v>
      </c>
      <c r="BR588" s="297" t="str">
        <f t="shared" si="296"/>
        <v>Remplir la colonne I</v>
      </c>
      <c r="BS588" s="84" t="s">
        <v>64</v>
      </c>
      <c r="BT588" s="315" t="str">
        <f t="shared" si="284"/>
        <v>Remplir les termes C, P et TVA</v>
      </c>
      <c r="BU588" s="55"/>
      <c r="BV588" s="65"/>
      <c r="BW588" s="56"/>
      <c r="BX588" s="48" t="s">
        <v>64</v>
      </c>
      <c r="BY588" s="99" t="str">
        <f t="shared" si="285"/>
        <v>Remplir la colonne BU ou BW</v>
      </c>
      <c r="BZ588" s="104"/>
      <c r="CA588" s="173" t="str">
        <f t="shared" si="297"/>
        <v>Remplir la colonne M</v>
      </c>
      <c r="CB588" s="179" t="str">
        <f t="shared" si="286"/>
        <v>Remplir la colonne BZ</v>
      </c>
      <c r="CC588" s="297" t="str">
        <f t="shared" si="298"/>
        <v>Remplir la colonne I</v>
      </c>
      <c r="CD588" s="84" t="s">
        <v>64</v>
      </c>
      <c r="CE588" s="315" t="str">
        <f t="shared" si="287"/>
        <v>Remplir les termes C, P et TVA</v>
      </c>
      <c r="CF588" s="61" t="str">
        <f t="shared" si="268"/>
        <v>REMPLIR TYPE DE CLIENT</v>
      </c>
      <c r="CG588" s="107" t="str">
        <f t="shared" si="269"/>
        <v>Montant total de l'aide demandée non indiqué</v>
      </c>
      <c r="CH588" s="1"/>
      <c r="CI588" s="1"/>
      <c r="CJ588" s="1"/>
      <c r="CK588" s="1"/>
      <c r="CL588" s="1"/>
    </row>
    <row r="589" spans="1:90" x14ac:dyDescent="0.25">
      <c r="A589" s="51"/>
      <c r="B589" s="111"/>
      <c r="C589" s="111"/>
      <c r="D589" s="111"/>
      <c r="E589" s="111"/>
      <c r="F589" s="111"/>
      <c r="G589" s="132"/>
      <c r="H589" s="151"/>
      <c r="I589" s="299"/>
      <c r="J589" s="152"/>
      <c r="K589" s="153"/>
      <c r="L589" s="169"/>
      <c r="M589" s="39"/>
      <c r="N589" s="90"/>
      <c r="O589" s="39"/>
      <c r="P589" s="23"/>
      <c r="Q589" s="170">
        <f t="shared" ref="Q589:Q652" si="299">IF(P589&lt;80%,P589,100%)</f>
        <v>0</v>
      </c>
      <c r="R589" s="55"/>
      <c r="S589" s="65"/>
      <c r="T589" s="56"/>
      <c r="U589" s="48" t="s">
        <v>64</v>
      </c>
      <c r="V589" s="99" t="str">
        <f t="shared" si="270"/>
        <v>Remplir la colonne R ou T</v>
      </c>
      <c r="W589" s="104"/>
      <c r="X589" s="173" t="str">
        <f t="shared" ref="X589:X652" si="300">IF($M589="Oui",$C$4,IF($M589="Non",$C$6,"Remplir la colonne M"))</f>
        <v>Remplir la colonne M</v>
      </c>
      <c r="Y589" s="179" t="str">
        <f t="shared" si="271"/>
        <v>Remplir la colonne W</v>
      </c>
      <c r="Z589" s="297" t="str">
        <f t="shared" si="288"/>
        <v>Remplir la colonne I</v>
      </c>
      <c r="AA589" s="84" t="s">
        <v>64</v>
      </c>
      <c r="AB589" s="315" t="str">
        <f t="shared" si="272"/>
        <v>Remplir les termes C, P et TVA</v>
      </c>
      <c r="AC589" s="55"/>
      <c r="AD589" s="65"/>
      <c r="AE589" s="56"/>
      <c r="AF589" s="48" t="s">
        <v>64</v>
      </c>
      <c r="AG589" s="99" t="str">
        <f t="shared" si="273"/>
        <v>Remplir la colonne AC ou AE</v>
      </c>
      <c r="AH589" s="104"/>
      <c r="AI589" s="173" t="str">
        <f t="shared" si="289"/>
        <v>Remplir la colonne M</v>
      </c>
      <c r="AJ589" s="179" t="str">
        <f t="shared" si="274"/>
        <v>Remplir la colonne AH</v>
      </c>
      <c r="AK589" s="297" t="str">
        <f t="shared" si="290"/>
        <v>Remplir la colonne I</v>
      </c>
      <c r="AL589" s="84" t="s">
        <v>64</v>
      </c>
      <c r="AM589" s="315" t="str">
        <f t="shared" si="275"/>
        <v>Remplir les termes C, P et TVA</v>
      </c>
      <c r="AN589" s="55"/>
      <c r="AO589" s="65"/>
      <c r="AP589" s="56"/>
      <c r="AQ589" s="48" t="s">
        <v>64</v>
      </c>
      <c r="AR589" s="99" t="str">
        <f t="shared" si="276"/>
        <v>Remplir la colonne AN ou AP</v>
      </c>
      <c r="AS589" s="104"/>
      <c r="AT589" s="173" t="str">
        <f t="shared" si="291"/>
        <v>Remplir la colonne M</v>
      </c>
      <c r="AU589" s="179" t="str">
        <f t="shared" si="277"/>
        <v>Remplir la colonne AS</v>
      </c>
      <c r="AV589" s="297" t="str">
        <f t="shared" si="292"/>
        <v>Remplir la colonne I</v>
      </c>
      <c r="AW589" s="84" t="s">
        <v>64</v>
      </c>
      <c r="AX589" s="315" t="str">
        <f t="shared" si="278"/>
        <v>Remplir les termes C, P et TVA</v>
      </c>
      <c r="AY589" s="55"/>
      <c r="AZ589" s="65"/>
      <c r="BA589" s="56"/>
      <c r="BB589" s="48" t="s">
        <v>64</v>
      </c>
      <c r="BC589" s="99" t="str">
        <f t="shared" si="279"/>
        <v>Remplir la colonne AY ou BA</v>
      </c>
      <c r="BD589" s="104"/>
      <c r="BE589" s="173" t="str">
        <f t="shared" si="293"/>
        <v>Remplir la colonne M</v>
      </c>
      <c r="BF589" s="179" t="str">
        <f t="shared" si="280"/>
        <v>Remplir la colonne BD</v>
      </c>
      <c r="BG589" s="297" t="str">
        <f t="shared" si="294"/>
        <v>Remplir la colonne I</v>
      </c>
      <c r="BH589" s="84" t="s">
        <v>64</v>
      </c>
      <c r="BI589" s="315" t="str">
        <f t="shared" si="281"/>
        <v>Remplir les termes C, P et TVA</v>
      </c>
      <c r="BJ589" s="55"/>
      <c r="BK589" s="65"/>
      <c r="BL589" s="56"/>
      <c r="BM589" s="48" t="s">
        <v>64</v>
      </c>
      <c r="BN589" s="99" t="str">
        <f t="shared" si="282"/>
        <v>Remplir la colonne BJ ou BL</v>
      </c>
      <c r="BO589" s="104"/>
      <c r="BP589" s="173" t="str">
        <f t="shared" si="295"/>
        <v>Remplir la colonne M</v>
      </c>
      <c r="BQ589" s="179" t="str">
        <f t="shared" si="283"/>
        <v>Remplir la colonne BO</v>
      </c>
      <c r="BR589" s="297" t="str">
        <f t="shared" si="296"/>
        <v>Remplir la colonne I</v>
      </c>
      <c r="BS589" s="84" t="s">
        <v>64</v>
      </c>
      <c r="BT589" s="315" t="str">
        <f t="shared" si="284"/>
        <v>Remplir les termes C, P et TVA</v>
      </c>
      <c r="BU589" s="55"/>
      <c r="BV589" s="65"/>
      <c r="BW589" s="56"/>
      <c r="BX589" s="48" t="s">
        <v>64</v>
      </c>
      <c r="BY589" s="99" t="str">
        <f t="shared" si="285"/>
        <v>Remplir la colonne BU ou BW</v>
      </c>
      <c r="BZ589" s="104"/>
      <c r="CA589" s="173" t="str">
        <f t="shared" si="297"/>
        <v>Remplir la colonne M</v>
      </c>
      <c r="CB589" s="179" t="str">
        <f t="shared" si="286"/>
        <v>Remplir la colonne BZ</v>
      </c>
      <c r="CC589" s="297" t="str">
        <f t="shared" si="298"/>
        <v>Remplir la colonne I</v>
      </c>
      <c r="CD589" s="84" t="s">
        <v>64</v>
      </c>
      <c r="CE589" s="315" t="str">
        <f t="shared" si="287"/>
        <v>Remplir les termes C, P et TVA</v>
      </c>
      <c r="CF589" s="61" t="str">
        <f t="shared" ref="CF589:CF652" si="301">IFERROR(IF(ISBLANK(A589),"REMPLIR TYPE DE CLIENT",IF(O589="oui",SUM(periode2exp),"Attestation sur honneur NON")),0)</f>
        <v>REMPLIR TYPE DE CLIENT</v>
      </c>
      <c r="CG589" s="107" t="str">
        <f t="shared" ref="CG589:CG652" si="302">IFERROR(CF589/100,"Montant total de l'aide demandée non indiqué")</f>
        <v>Montant total de l'aide demandée non indiqué</v>
      </c>
      <c r="CH589" s="1"/>
      <c r="CI589" s="1"/>
      <c r="CJ589" s="1"/>
      <c r="CK589" s="1"/>
      <c r="CL589" s="1"/>
    </row>
    <row r="590" spans="1:90" x14ac:dyDescent="0.25">
      <c r="A590" s="51"/>
      <c r="B590" s="111"/>
      <c r="C590" s="111"/>
      <c r="D590" s="111"/>
      <c r="E590" s="111"/>
      <c r="F590" s="111"/>
      <c r="G590" s="132"/>
      <c r="H590" s="151"/>
      <c r="I590" s="299"/>
      <c r="J590" s="152"/>
      <c r="K590" s="153"/>
      <c r="L590" s="169"/>
      <c r="M590" s="39"/>
      <c r="N590" s="90"/>
      <c r="O590" s="39"/>
      <c r="P590" s="23"/>
      <c r="Q590" s="170">
        <f t="shared" si="299"/>
        <v>0</v>
      </c>
      <c r="R590" s="55"/>
      <c r="S590" s="65"/>
      <c r="T590" s="56"/>
      <c r="U590" s="48" t="s">
        <v>64</v>
      </c>
      <c r="V590" s="99" t="str">
        <f t="shared" ref="V590:V653" si="303">IF(AND(R590&lt;&gt;"",T590&lt;&gt;""),"Remplir QUE la colonne R ou T",IF(R590&lt;&gt;"",(R590+S590)*$Q590,IF(T590&lt;&gt;"",(T590+S590)*$Q590,"Remplir la colonne R ou T")))</f>
        <v>Remplir la colonne R ou T</v>
      </c>
      <c r="W590" s="104"/>
      <c r="X590" s="173" t="str">
        <f t="shared" si="300"/>
        <v>Remplir la colonne M</v>
      </c>
      <c r="Y590" s="179" t="str">
        <f t="shared" ref="Y590:Y653" si="304">IF(W590="","Remplir la colonne W",IF(W590&gt;0,MAX(0,MIN($Q$8,W590-X590)),$Q$8))</f>
        <v>Remplir la colonne W</v>
      </c>
      <c r="Z590" s="297" t="str">
        <f t="shared" si="288"/>
        <v>Remplir la colonne I</v>
      </c>
      <c r="AA590" s="84" t="s">
        <v>64</v>
      </c>
      <c r="AB590" s="315" t="str">
        <f t="shared" ref="AB590:AB653" si="305">IFERROR(V590*(Y590+0.75*Z590)*(1+$N590),"Remplir les termes C, P et TVA")</f>
        <v>Remplir les termes C, P et TVA</v>
      </c>
      <c r="AC590" s="55"/>
      <c r="AD590" s="65"/>
      <c r="AE590" s="56"/>
      <c r="AF590" s="48" t="s">
        <v>64</v>
      </c>
      <c r="AG590" s="99" t="str">
        <f t="shared" ref="AG590:AG653" si="306">IF(AND(AC590&lt;&gt;"",AE590&lt;&gt;""),"Remplir QUE la colonne AC ou AE",IF(AC590&lt;&gt;"",(AC590+AD590)*$Q590,IF(AE590&lt;&gt;"",(AE590+AD590)*$Q590,"Remplir la colonne AC ou AE")))</f>
        <v>Remplir la colonne AC ou AE</v>
      </c>
      <c r="AH590" s="104"/>
      <c r="AI590" s="173" t="str">
        <f t="shared" si="289"/>
        <v>Remplir la colonne M</v>
      </c>
      <c r="AJ590" s="179" t="str">
        <f t="shared" ref="AJ590:AJ653" si="307">IF(AH590="","Remplir la colonne AH",IF(AH590&gt;0,MAX(0,MIN($R$8,AH590-AI590)),$R$8))</f>
        <v>Remplir la colonne AH</v>
      </c>
      <c r="AK590" s="297" t="str">
        <f t="shared" si="290"/>
        <v>Remplir la colonne I</v>
      </c>
      <c r="AL590" s="84" t="s">
        <v>64</v>
      </c>
      <c r="AM590" s="315" t="str">
        <f t="shared" ref="AM590:AM653" si="308">IFERROR(AG590*(AJ590+0.75*AK590)*(1+$N590),"Remplir les termes C, P et TVA")</f>
        <v>Remplir les termes C, P et TVA</v>
      </c>
      <c r="AN590" s="55"/>
      <c r="AO590" s="65"/>
      <c r="AP590" s="56"/>
      <c r="AQ590" s="48" t="s">
        <v>64</v>
      </c>
      <c r="AR590" s="99" t="str">
        <f t="shared" ref="AR590:AR653" si="309">IF(AND(AN590&lt;&gt;"",AP590&lt;&gt;""),"Remplir QUE la colonne AN ou AP",IF(AN590&lt;&gt;"",(AN590+AO590)*$Q590,IF(AP590&lt;&gt;"",(AP590+AO590)*$Q590,"Remplir la colonne AN ou AP")))</f>
        <v>Remplir la colonne AN ou AP</v>
      </c>
      <c r="AS590" s="104"/>
      <c r="AT590" s="173" t="str">
        <f t="shared" si="291"/>
        <v>Remplir la colonne M</v>
      </c>
      <c r="AU590" s="179" t="str">
        <f t="shared" ref="AU590:AU653" si="310">IF(AS590="","Remplir la colonne AS",IF(AS590&gt;0,MAX(0,MIN($S$8,AS590-AT590)),$S$8))</f>
        <v>Remplir la colonne AS</v>
      </c>
      <c r="AV590" s="297" t="str">
        <f t="shared" si="292"/>
        <v>Remplir la colonne I</v>
      </c>
      <c r="AW590" s="84" t="s">
        <v>64</v>
      </c>
      <c r="AX590" s="315" t="str">
        <f t="shared" ref="AX590:AX653" si="311">IFERROR(AR590*(AU590+0.75*AV590)*(1+$N590),"Remplir les termes C, P et TVA")</f>
        <v>Remplir les termes C, P et TVA</v>
      </c>
      <c r="AY590" s="55"/>
      <c r="AZ590" s="65"/>
      <c r="BA590" s="56"/>
      <c r="BB590" s="48" t="s">
        <v>64</v>
      </c>
      <c r="BC590" s="99" t="str">
        <f t="shared" ref="BC590:BC653" si="312">IF(AND(AY590&lt;&gt;"",BA590&lt;&gt;""),"Remplir QUE la colonne AY ou BA",IF(AY590&lt;&gt;"",(AY590+AZ590)*$Q590,IF(BA590&lt;&gt;"",(BA590+AZ590)*$Q590,"Remplir la colonne AY ou BA")))</f>
        <v>Remplir la colonne AY ou BA</v>
      </c>
      <c r="BD590" s="104"/>
      <c r="BE590" s="173" t="str">
        <f t="shared" si="293"/>
        <v>Remplir la colonne M</v>
      </c>
      <c r="BF590" s="179" t="str">
        <f t="shared" ref="BF590:BF653" si="313">IF(BD590="","Remplir la colonne BD",IF(BD590&gt;0,MAX(0,MIN($T$8,BD590-BE590)),$T$8))</f>
        <v>Remplir la colonne BD</v>
      </c>
      <c r="BG590" s="297" t="str">
        <f t="shared" si="294"/>
        <v>Remplir la colonne I</v>
      </c>
      <c r="BH590" s="84" t="s">
        <v>64</v>
      </c>
      <c r="BI590" s="315" t="str">
        <f t="shared" ref="BI590:BI653" si="314">IFERROR(BC590*(BF590+0.75*BG590)*(1+$N590),"Remplir les termes C, P et TVA")</f>
        <v>Remplir les termes C, P et TVA</v>
      </c>
      <c r="BJ590" s="55"/>
      <c r="BK590" s="65"/>
      <c r="BL590" s="56"/>
      <c r="BM590" s="48" t="s">
        <v>64</v>
      </c>
      <c r="BN590" s="99" t="str">
        <f t="shared" ref="BN590:BN653" si="315">IF(AND(BJ590&lt;&gt;"",BL590&lt;&gt;""),"Remplir QUE la colonne BJ ou BL",IF(BJ590&lt;&gt;"",(BJ590+BK590)*$Q590,IF(BL590&lt;&gt;"",(BL590+BK590)*$Q590,"Remplir la colonne BJ ou BL")))</f>
        <v>Remplir la colonne BJ ou BL</v>
      </c>
      <c r="BO590" s="104"/>
      <c r="BP590" s="173" t="str">
        <f t="shared" si="295"/>
        <v>Remplir la colonne M</v>
      </c>
      <c r="BQ590" s="179" t="str">
        <f t="shared" ref="BQ590:BQ653" si="316">IF(BO590="","Remplir la colonne BO",IF(BO590&gt;0,MAX(0,MIN($U$8,BO590-BP590)),$U$8))</f>
        <v>Remplir la colonne BO</v>
      </c>
      <c r="BR590" s="297" t="str">
        <f t="shared" si="296"/>
        <v>Remplir la colonne I</v>
      </c>
      <c r="BS590" s="84" t="s">
        <v>64</v>
      </c>
      <c r="BT590" s="315" t="str">
        <f t="shared" ref="BT590:BT653" si="317">IFERROR(BN590*(BQ590+0.75*BR590)*(1+$N590),"Remplir les termes C, P et TVA")</f>
        <v>Remplir les termes C, P et TVA</v>
      </c>
      <c r="BU590" s="55"/>
      <c r="BV590" s="65"/>
      <c r="BW590" s="56"/>
      <c r="BX590" s="48" t="s">
        <v>64</v>
      </c>
      <c r="BY590" s="99" t="str">
        <f t="shared" ref="BY590:BY653" si="318">IF(AND(BU590&lt;&gt;"",BW590&lt;&gt;""),"Remplir QUE la colonne BU ou BW",IF(BU590&lt;&gt;"",(BU590+BV590)*$Q590,IF(BW590&lt;&gt;"",(BW590+BV590)*$Q590,"Remplir la colonne BU ou BW")))</f>
        <v>Remplir la colonne BU ou BW</v>
      </c>
      <c r="BZ590" s="104"/>
      <c r="CA590" s="173" t="str">
        <f t="shared" si="297"/>
        <v>Remplir la colonne M</v>
      </c>
      <c r="CB590" s="179" t="str">
        <f t="shared" ref="CB590:CB653" si="319">IF(BZ590="","Remplir la colonne BZ",IF(BZ590&gt;0,MAX(0,MIN($V$8,BZ590-CA590)),$V$8))</f>
        <v>Remplir la colonne BZ</v>
      </c>
      <c r="CC590" s="297" t="str">
        <f t="shared" si="298"/>
        <v>Remplir la colonne I</v>
      </c>
      <c r="CD590" s="84" t="s">
        <v>64</v>
      </c>
      <c r="CE590" s="315" t="str">
        <f t="shared" ref="CE590:CE653" si="320">IFERROR(BY590*(CB590+0.75*CC590)*(1+$N590),"Remplir les termes C, P et TVA")</f>
        <v>Remplir les termes C, P et TVA</v>
      </c>
      <c r="CF590" s="61" t="str">
        <f t="shared" si="301"/>
        <v>REMPLIR TYPE DE CLIENT</v>
      </c>
      <c r="CG590" s="107" t="str">
        <f t="shared" si="302"/>
        <v>Montant total de l'aide demandée non indiqué</v>
      </c>
      <c r="CH590" s="1"/>
      <c r="CI590" s="1"/>
      <c r="CJ590" s="1"/>
      <c r="CK590" s="1"/>
      <c r="CL590" s="1"/>
    </row>
    <row r="591" spans="1:90" x14ac:dyDescent="0.25">
      <c r="A591" s="51"/>
      <c r="B591" s="111"/>
      <c r="C591" s="111"/>
      <c r="D591" s="111"/>
      <c r="E591" s="111"/>
      <c r="F591" s="111"/>
      <c r="G591" s="132"/>
      <c r="H591" s="151"/>
      <c r="I591" s="299"/>
      <c r="J591" s="152"/>
      <c r="K591" s="153"/>
      <c r="L591" s="169"/>
      <c r="M591" s="39"/>
      <c r="N591" s="90"/>
      <c r="O591" s="39"/>
      <c r="P591" s="23"/>
      <c r="Q591" s="170">
        <f t="shared" si="299"/>
        <v>0</v>
      </c>
      <c r="R591" s="55"/>
      <c r="S591" s="65"/>
      <c r="T591" s="56"/>
      <c r="U591" s="48" t="s">
        <v>64</v>
      </c>
      <c r="V591" s="99" t="str">
        <f t="shared" si="303"/>
        <v>Remplir la colonne R ou T</v>
      </c>
      <c r="W591" s="104"/>
      <c r="X591" s="173" t="str">
        <f t="shared" si="300"/>
        <v>Remplir la colonne M</v>
      </c>
      <c r="Y591" s="179" t="str">
        <f t="shared" si="304"/>
        <v>Remplir la colonne W</v>
      </c>
      <c r="Z591" s="297" t="str">
        <f t="shared" ref="Z591:Z654" si="321">IF($I591="","Remplir la colonne I",IF($I591&lt;DATE(2022,7,1),0,IF($M591="oui",IF(W591-$C$5-$Q$7*1.3&lt;0,0,W591-$C$5-$Q$7*1.3),IF(W591-$Q$7*1.3&lt;0,0,W591-$Q$7*1.3))))</f>
        <v>Remplir la colonne I</v>
      </c>
      <c r="AA591" s="84" t="s">
        <v>64</v>
      </c>
      <c r="AB591" s="315" t="str">
        <f t="shared" si="305"/>
        <v>Remplir les termes C, P et TVA</v>
      </c>
      <c r="AC591" s="55"/>
      <c r="AD591" s="65"/>
      <c r="AE591" s="56"/>
      <c r="AF591" s="48" t="s">
        <v>64</v>
      </c>
      <c r="AG591" s="99" t="str">
        <f t="shared" si="306"/>
        <v>Remplir la colonne AC ou AE</v>
      </c>
      <c r="AH591" s="104"/>
      <c r="AI591" s="173" t="str">
        <f t="shared" ref="AI591:AI654" si="322">IF($M591="Oui",$C$4,IF($M591="Non",$C$6,"Remplir la colonne M"))</f>
        <v>Remplir la colonne M</v>
      </c>
      <c r="AJ591" s="179" t="str">
        <f t="shared" si="307"/>
        <v>Remplir la colonne AH</v>
      </c>
      <c r="AK591" s="297" t="str">
        <f t="shared" ref="AK591:AK654" si="323">IF($I591="","Remplir la colonne I",IF($I591&lt;DATE(2022,7,1),0,IF($M591="oui",IF(AH591-$C$5-$R$7*1.3&lt;0,0,AH591-$C$5-$R$7*1.3),IF(AH591-$R$7*1.3&lt;0,0,AH591-$R$7*1.3))))</f>
        <v>Remplir la colonne I</v>
      </c>
      <c r="AL591" s="84" t="s">
        <v>64</v>
      </c>
      <c r="AM591" s="315" t="str">
        <f t="shared" si="308"/>
        <v>Remplir les termes C, P et TVA</v>
      </c>
      <c r="AN591" s="55"/>
      <c r="AO591" s="65"/>
      <c r="AP591" s="56"/>
      <c r="AQ591" s="48" t="s">
        <v>64</v>
      </c>
      <c r="AR591" s="99" t="str">
        <f t="shared" si="309"/>
        <v>Remplir la colonne AN ou AP</v>
      </c>
      <c r="AS591" s="104"/>
      <c r="AT591" s="173" t="str">
        <f t="shared" ref="AT591:AT654" si="324">IF($M591="Oui",$C$4,IF($M591="Non",$C$6,"Remplir la colonne M"))</f>
        <v>Remplir la colonne M</v>
      </c>
      <c r="AU591" s="179" t="str">
        <f t="shared" si="310"/>
        <v>Remplir la colonne AS</v>
      </c>
      <c r="AV591" s="297" t="str">
        <f t="shared" ref="AV591:AV654" si="325">IF($I591="","Remplir la colonne I",IF($I591&lt;DATE(2022,7,1),0,IF($M591="oui",IF(AS591-$C$5-$S$7*1.3&lt;0,0,AS591-$C$5-$S$7*1.3),IF(AS591-$S$7*1.3&lt;0,0,AS591-$S$7*1.3))))</f>
        <v>Remplir la colonne I</v>
      </c>
      <c r="AW591" s="84" t="s">
        <v>64</v>
      </c>
      <c r="AX591" s="315" t="str">
        <f t="shared" si="311"/>
        <v>Remplir les termes C, P et TVA</v>
      </c>
      <c r="AY591" s="55"/>
      <c r="AZ591" s="65"/>
      <c r="BA591" s="56"/>
      <c r="BB591" s="48" t="s">
        <v>64</v>
      </c>
      <c r="BC591" s="99" t="str">
        <f t="shared" si="312"/>
        <v>Remplir la colonne AY ou BA</v>
      </c>
      <c r="BD591" s="104"/>
      <c r="BE591" s="173" t="str">
        <f t="shared" ref="BE591:BE654" si="326">IF($M591="Oui",$C$4,IF($M591="Non",$C$6,"Remplir la colonne M"))</f>
        <v>Remplir la colonne M</v>
      </c>
      <c r="BF591" s="179" t="str">
        <f t="shared" si="313"/>
        <v>Remplir la colonne BD</v>
      </c>
      <c r="BG591" s="297" t="str">
        <f t="shared" ref="BG591:BG654" si="327">IF($I591="","Remplir la colonne I",IF($I591&lt;DATE(2022,7,1),0,IF($M591="oui",IF(BD591-$C$5-$T$7*1.3&lt;0,0,BD591-$C$5-$T$7*1.3),IF(BD591-$T$7*1.3&lt;0,0,BD591-$T$7*1.3))))</f>
        <v>Remplir la colonne I</v>
      </c>
      <c r="BH591" s="84" t="s">
        <v>64</v>
      </c>
      <c r="BI591" s="315" t="str">
        <f t="shared" si="314"/>
        <v>Remplir les termes C, P et TVA</v>
      </c>
      <c r="BJ591" s="55"/>
      <c r="BK591" s="65"/>
      <c r="BL591" s="56"/>
      <c r="BM591" s="48" t="s">
        <v>64</v>
      </c>
      <c r="BN591" s="99" t="str">
        <f t="shared" si="315"/>
        <v>Remplir la colonne BJ ou BL</v>
      </c>
      <c r="BO591" s="104"/>
      <c r="BP591" s="173" t="str">
        <f t="shared" ref="BP591:BP654" si="328">IF($M591="Oui",$C$4,IF($M591="Non",$C$6,"Remplir la colonne M"))</f>
        <v>Remplir la colonne M</v>
      </c>
      <c r="BQ591" s="179" t="str">
        <f t="shared" si="316"/>
        <v>Remplir la colonne BO</v>
      </c>
      <c r="BR591" s="297" t="str">
        <f t="shared" ref="BR591:BR654" si="329">IF($I591="","Remplir la colonne I",IF($I591&lt;DATE(2022,7,1),0,IF($M591="oui",IF(BO591-$C$5-$U$7*1.3&lt;0,0,BO591-$C$5-$U$7*1.3),IF(BO591-$U$7*1.3&lt;0,0,BO591-$U$7*1.3))))</f>
        <v>Remplir la colonne I</v>
      </c>
      <c r="BS591" s="84" t="s">
        <v>64</v>
      </c>
      <c r="BT591" s="315" t="str">
        <f t="shared" si="317"/>
        <v>Remplir les termes C, P et TVA</v>
      </c>
      <c r="BU591" s="55"/>
      <c r="BV591" s="65"/>
      <c r="BW591" s="56"/>
      <c r="BX591" s="48" t="s">
        <v>64</v>
      </c>
      <c r="BY591" s="99" t="str">
        <f t="shared" si="318"/>
        <v>Remplir la colonne BU ou BW</v>
      </c>
      <c r="BZ591" s="104"/>
      <c r="CA591" s="173" t="str">
        <f t="shared" ref="CA591:CA654" si="330">IF($M591="Oui",$C$4,IF($M591="Non",$C$6,"Remplir la colonne M"))</f>
        <v>Remplir la colonne M</v>
      </c>
      <c r="CB591" s="179" t="str">
        <f t="shared" si="319"/>
        <v>Remplir la colonne BZ</v>
      </c>
      <c r="CC591" s="297" t="str">
        <f t="shared" ref="CC591:CC654" si="331">IF($I591="","Remplir la colonne I",IF($I591&lt;DATE(2022,7,1),0,IF($M591="oui",IF(BZ591-$C$5-$V$7*1.3&lt;0,0,BZ591-$C$5-$V$7*1.3),IF(BZ591-$V$7*1.3&lt;0,0,BZ591-$V$7*1.3))))</f>
        <v>Remplir la colonne I</v>
      </c>
      <c r="CD591" s="84" t="s">
        <v>64</v>
      </c>
      <c r="CE591" s="315" t="str">
        <f t="shared" si="320"/>
        <v>Remplir les termes C, P et TVA</v>
      </c>
      <c r="CF591" s="61" t="str">
        <f t="shared" si="301"/>
        <v>REMPLIR TYPE DE CLIENT</v>
      </c>
      <c r="CG591" s="107" t="str">
        <f t="shared" si="302"/>
        <v>Montant total de l'aide demandée non indiqué</v>
      </c>
      <c r="CH591" s="1"/>
      <c r="CI591" s="1"/>
      <c r="CJ591" s="1"/>
      <c r="CK591" s="1"/>
      <c r="CL591" s="1"/>
    </row>
    <row r="592" spans="1:90" x14ac:dyDescent="0.25">
      <c r="A592" s="51"/>
      <c r="B592" s="111"/>
      <c r="C592" s="111"/>
      <c r="D592" s="111"/>
      <c r="E592" s="111"/>
      <c r="F592" s="111"/>
      <c r="G592" s="132"/>
      <c r="H592" s="151"/>
      <c r="I592" s="299"/>
      <c r="J592" s="152"/>
      <c r="K592" s="153"/>
      <c r="L592" s="169"/>
      <c r="M592" s="39"/>
      <c r="N592" s="90"/>
      <c r="O592" s="39"/>
      <c r="P592" s="23"/>
      <c r="Q592" s="170">
        <f t="shared" si="299"/>
        <v>0</v>
      </c>
      <c r="R592" s="55"/>
      <c r="S592" s="65"/>
      <c r="T592" s="56"/>
      <c r="U592" s="48" t="s">
        <v>64</v>
      </c>
      <c r="V592" s="99" t="str">
        <f t="shared" si="303"/>
        <v>Remplir la colonne R ou T</v>
      </c>
      <c r="W592" s="104"/>
      <c r="X592" s="173" t="str">
        <f t="shared" si="300"/>
        <v>Remplir la colonne M</v>
      </c>
      <c r="Y592" s="179" t="str">
        <f t="shared" si="304"/>
        <v>Remplir la colonne W</v>
      </c>
      <c r="Z592" s="297" t="str">
        <f t="shared" si="321"/>
        <v>Remplir la colonne I</v>
      </c>
      <c r="AA592" s="84" t="s">
        <v>64</v>
      </c>
      <c r="AB592" s="315" t="str">
        <f t="shared" si="305"/>
        <v>Remplir les termes C, P et TVA</v>
      </c>
      <c r="AC592" s="55"/>
      <c r="AD592" s="65"/>
      <c r="AE592" s="56"/>
      <c r="AF592" s="48" t="s">
        <v>64</v>
      </c>
      <c r="AG592" s="99" t="str">
        <f t="shared" si="306"/>
        <v>Remplir la colonne AC ou AE</v>
      </c>
      <c r="AH592" s="104"/>
      <c r="AI592" s="173" t="str">
        <f t="shared" si="322"/>
        <v>Remplir la colonne M</v>
      </c>
      <c r="AJ592" s="179" t="str">
        <f t="shared" si="307"/>
        <v>Remplir la colonne AH</v>
      </c>
      <c r="AK592" s="297" t="str">
        <f t="shared" si="323"/>
        <v>Remplir la colonne I</v>
      </c>
      <c r="AL592" s="84" t="s">
        <v>64</v>
      </c>
      <c r="AM592" s="315" t="str">
        <f t="shared" si="308"/>
        <v>Remplir les termes C, P et TVA</v>
      </c>
      <c r="AN592" s="55"/>
      <c r="AO592" s="65"/>
      <c r="AP592" s="56"/>
      <c r="AQ592" s="48" t="s">
        <v>64</v>
      </c>
      <c r="AR592" s="99" t="str">
        <f t="shared" si="309"/>
        <v>Remplir la colonne AN ou AP</v>
      </c>
      <c r="AS592" s="104"/>
      <c r="AT592" s="173" t="str">
        <f t="shared" si="324"/>
        <v>Remplir la colonne M</v>
      </c>
      <c r="AU592" s="179" t="str">
        <f t="shared" si="310"/>
        <v>Remplir la colonne AS</v>
      </c>
      <c r="AV592" s="297" t="str">
        <f t="shared" si="325"/>
        <v>Remplir la colonne I</v>
      </c>
      <c r="AW592" s="84" t="s">
        <v>64</v>
      </c>
      <c r="AX592" s="315" t="str">
        <f t="shared" si="311"/>
        <v>Remplir les termes C, P et TVA</v>
      </c>
      <c r="AY592" s="55"/>
      <c r="AZ592" s="65"/>
      <c r="BA592" s="56"/>
      <c r="BB592" s="48" t="s">
        <v>64</v>
      </c>
      <c r="BC592" s="99" t="str">
        <f t="shared" si="312"/>
        <v>Remplir la colonne AY ou BA</v>
      </c>
      <c r="BD592" s="104"/>
      <c r="BE592" s="173" t="str">
        <f t="shared" si="326"/>
        <v>Remplir la colonne M</v>
      </c>
      <c r="BF592" s="179" t="str">
        <f t="shared" si="313"/>
        <v>Remplir la colonne BD</v>
      </c>
      <c r="BG592" s="297" t="str">
        <f t="shared" si="327"/>
        <v>Remplir la colonne I</v>
      </c>
      <c r="BH592" s="84" t="s">
        <v>64</v>
      </c>
      <c r="BI592" s="315" t="str">
        <f t="shared" si="314"/>
        <v>Remplir les termes C, P et TVA</v>
      </c>
      <c r="BJ592" s="55"/>
      <c r="BK592" s="65"/>
      <c r="BL592" s="56"/>
      <c r="BM592" s="48" t="s">
        <v>64</v>
      </c>
      <c r="BN592" s="99" t="str">
        <f t="shared" si="315"/>
        <v>Remplir la colonne BJ ou BL</v>
      </c>
      <c r="BO592" s="104"/>
      <c r="BP592" s="173" t="str">
        <f t="shared" si="328"/>
        <v>Remplir la colonne M</v>
      </c>
      <c r="BQ592" s="179" t="str">
        <f t="shared" si="316"/>
        <v>Remplir la colonne BO</v>
      </c>
      <c r="BR592" s="297" t="str">
        <f t="shared" si="329"/>
        <v>Remplir la colonne I</v>
      </c>
      <c r="BS592" s="84" t="s">
        <v>64</v>
      </c>
      <c r="BT592" s="315" t="str">
        <f t="shared" si="317"/>
        <v>Remplir les termes C, P et TVA</v>
      </c>
      <c r="BU592" s="55"/>
      <c r="BV592" s="65"/>
      <c r="BW592" s="56"/>
      <c r="BX592" s="48" t="s">
        <v>64</v>
      </c>
      <c r="BY592" s="99" t="str">
        <f t="shared" si="318"/>
        <v>Remplir la colonne BU ou BW</v>
      </c>
      <c r="BZ592" s="104"/>
      <c r="CA592" s="173" t="str">
        <f t="shared" si="330"/>
        <v>Remplir la colonne M</v>
      </c>
      <c r="CB592" s="179" t="str">
        <f t="shared" si="319"/>
        <v>Remplir la colonne BZ</v>
      </c>
      <c r="CC592" s="297" t="str">
        <f t="shared" si="331"/>
        <v>Remplir la colonne I</v>
      </c>
      <c r="CD592" s="84" t="s">
        <v>64</v>
      </c>
      <c r="CE592" s="315" t="str">
        <f t="shared" si="320"/>
        <v>Remplir les termes C, P et TVA</v>
      </c>
      <c r="CF592" s="61" t="str">
        <f t="shared" si="301"/>
        <v>REMPLIR TYPE DE CLIENT</v>
      </c>
      <c r="CG592" s="107" t="str">
        <f t="shared" si="302"/>
        <v>Montant total de l'aide demandée non indiqué</v>
      </c>
      <c r="CH592" s="1"/>
      <c r="CI592" s="1"/>
      <c r="CJ592" s="1"/>
      <c r="CK592" s="1"/>
      <c r="CL592" s="1"/>
    </row>
    <row r="593" spans="1:90" x14ac:dyDescent="0.25">
      <c r="A593" s="51"/>
      <c r="B593" s="111"/>
      <c r="C593" s="111"/>
      <c r="D593" s="111"/>
      <c r="E593" s="111"/>
      <c r="F593" s="111"/>
      <c r="G593" s="132"/>
      <c r="H593" s="151"/>
      <c r="I593" s="299"/>
      <c r="J593" s="152"/>
      <c r="K593" s="153"/>
      <c r="L593" s="169"/>
      <c r="M593" s="39"/>
      <c r="N593" s="90"/>
      <c r="O593" s="39"/>
      <c r="P593" s="23"/>
      <c r="Q593" s="170">
        <f t="shared" si="299"/>
        <v>0</v>
      </c>
      <c r="R593" s="55"/>
      <c r="S593" s="65"/>
      <c r="T593" s="56"/>
      <c r="U593" s="48" t="s">
        <v>64</v>
      </c>
      <c r="V593" s="99" t="str">
        <f t="shared" si="303"/>
        <v>Remplir la colonne R ou T</v>
      </c>
      <c r="W593" s="104"/>
      <c r="X593" s="173" t="str">
        <f t="shared" si="300"/>
        <v>Remplir la colonne M</v>
      </c>
      <c r="Y593" s="179" t="str">
        <f t="shared" si="304"/>
        <v>Remplir la colonne W</v>
      </c>
      <c r="Z593" s="297" t="str">
        <f t="shared" si="321"/>
        <v>Remplir la colonne I</v>
      </c>
      <c r="AA593" s="84" t="s">
        <v>64</v>
      </c>
      <c r="AB593" s="315" t="str">
        <f t="shared" si="305"/>
        <v>Remplir les termes C, P et TVA</v>
      </c>
      <c r="AC593" s="55"/>
      <c r="AD593" s="65"/>
      <c r="AE593" s="56"/>
      <c r="AF593" s="48" t="s">
        <v>64</v>
      </c>
      <c r="AG593" s="99" t="str">
        <f t="shared" si="306"/>
        <v>Remplir la colonne AC ou AE</v>
      </c>
      <c r="AH593" s="104"/>
      <c r="AI593" s="173" t="str">
        <f t="shared" si="322"/>
        <v>Remplir la colonne M</v>
      </c>
      <c r="AJ593" s="179" t="str">
        <f t="shared" si="307"/>
        <v>Remplir la colonne AH</v>
      </c>
      <c r="AK593" s="297" t="str">
        <f t="shared" si="323"/>
        <v>Remplir la colonne I</v>
      </c>
      <c r="AL593" s="84" t="s">
        <v>64</v>
      </c>
      <c r="AM593" s="315" t="str">
        <f t="shared" si="308"/>
        <v>Remplir les termes C, P et TVA</v>
      </c>
      <c r="AN593" s="55"/>
      <c r="AO593" s="65"/>
      <c r="AP593" s="56"/>
      <c r="AQ593" s="48" t="s">
        <v>64</v>
      </c>
      <c r="AR593" s="99" t="str">
        <f t="shared" si="309"/>
        <v>Remplir la colonne AN ou AP</v>
      </c>
      <c r="AS593" s="104"/>
      <c r="AT593" s="173" t="str">
        <f t="shared" si="324"/>
        <v>Remplir la colonne M</v>
      </c>
      <c r="AU593" s="179" t="str">
        <f t="shared" si="310"/>
        <v>Remplir la colonne AS</v>
      </c>
      <c r="AV593" s="297" t="str">
        <f t="shared" si="325"/>
        <v>Remplir la colonne I</v>
      </c>
      <c r="AW593" s="84" t="s">
        <v>64</v>
      </c>
      <c r="AX593" s="315" t="str">
        <f t="shared" si="311"/>
        <v>Remplir les termes C, P et TVA</v>
      </c>
      <c r="AY593" s="55"/>
      <c r="AZ593" s="65"/>
      <c r="BA593" s="56"/>
      <c r="BB593" s="48" t="s">
        <v>64</v>
      </c>
      <c r="BC593" s="99" t="str">
        <f t="shared" si="312"/>
        <v>Remplir la colonne AY ou BA</v>
      </c>
      <c r="BD593" s="104"/>
      <c r="BE593" s="173" t="str">
        <f t="shared" si="326"/>
        <v>Remplir la colonne M</v>
      </c>
      <c r="BF593" s="179" t="str">
        <f t="shared" si="313"/>
        <v>Remplir la colonne BD</v>
      </c>
      <c r="BG593" s="297" t="str">
        <f t="shared" si="327"/>
        <v>Remplir la colonne I</v>
      </c>
      <c r="BH593" s="84" t="s">
        <v>64</v>
      </c>
      <c r="BI593" s="315" t="str">
        <f t="shared" si="314"/>
        <v>Remplir les termes C, P et TVA</v>
      </c>
      <c r="BJ593" s="55"/>
      <c r="BK593" s="65"/>
      <c r="BL593" s="56"/>
      <c r="BM593" s="48" t="s">
        <v>64</v>
      </c>
      <c r="BN593" s="99" t="str">
        <f t="shared" si="315"/>
        <v>Remplir la colonne BJ ou BL</v>
      </c>
      <c r="BO593" s="104"/>
      <c r="BP593" s="173" t="str">
        <f t="shared" si="328"/>
        <v>Remplir la colonne M</v>
      </c>
      <c r="BQ593" s="179" t="str">
        <f t="shared" si="316"/>
        <v>Remplir la colonne BO</v>
      </c>
      <c r="BR593" s="297" t="str">
        <f t="shared" si="329"/>
        <v>Remplir la colonne I</v>
      </c>
      <c r="BS593" s="84" t="s">
        <v>64</v>
      </c>
      <c r="BT593" s="315" t="str">
        <f t="shared" si="317"/>
        <v>Remplir les termes C, P et TVA</v>
      </c>
      <c r="BU593" s="55"/>
      <c r="BV593" s="65"/>
      <c r="BW593" s="56"/>
      <c r="BX593" s="48" t="s">
        <v>64</v>
      </c>
      <c r="BY593" s="99" t="str">
        <f t="shared" si="318"/>
        <v>Remplir la colonne BU ou BW</v>
      </c>
      <c r="BZ593" s="104"/>
      <c r="CA593" s="173" t="str">
        <f t="shared" si="330"/>
        <v>Remplir la colonne M</v>
      </c>
      <c r="CB593" s="179" t="str">
        <f t="shared" si="319"/>
        <v>Remplir la colonne BZ</v>
      </c>
      <c r="CC593" s="297" t="str">
        <f t="shared" si="331"/>
        <v>Remplir la colonne I</v>
      </c>
      <c r="CD593" s="84" t="s">
        <v>64</v>
      </c>
      <c r="CE593" s="315" t="str">
        <f t="shared" si="320"/>
        <v>Remplir les termes C, P et TVA</v>
      </c>
      <c r="CF593" s="61" t="str">
        <f t="shared" si="301"/>
        <v>REMPLIR TYPE DE CLIENT</v>
      </c>
      <c r="CG593" s="107" t="str">
        <f t="shared" si="302"/>
        <v>Montant total de l'aide demandée non indiqué</v>
      </c>
      <c r="CH593" s="1"/>
      <c r="CI593" s="1"/>
      <c r="CJ593" s="1"/>
      <c r="CK593" s="1"/>
      <c r="CL593" s="1"/>
    </row>
    <row r="594" spans="1:90" x14ac:dyDescent="0.25">
      <c r="A594" s="51"/>
      <c r="B594" s="111"/>
      <c r="C594" s="111"/>
      <c r="D594" s="111"/>
      <c r="E594" s="111"/>
      <c r="F594" s="111"/>
      <c r="G594" s="132"/>
      <c r="H594" s="151"/>
      <c r="I594" s="299"/>
      <c r="J594" s="152"/>
      <c r="K594" s="153"/>
      <c r="L594" s="169"/>
      <c r="M594" s="39"/>
      <c r="N594" s="90"/>
      <c r="O594" s="39"/>
      <c r="P594" s="23"/>
      <c r="Q594" s="170">
        <f t="shared" si="299"/>
        <v>0</v>
      </c>
      <c r="R594" s="55"/>
      <c r="S594" s="65"/>
      <c r="T594" s="56"/>
      <c r="U594" s="48" t="s">
        <v>64</v>
      </c>
      <c r="V594" s="99" t="str">
        <f t="shared" si="303"/>
        <v>Remplir la colonne R ou T</v>
      </c>
      <c r="W594" s="104"/>
      <c r="X594" s="173" t="str">
        <f t="shared" si="300"/>
        <v>Remplir la colonne M</v>
      </c>
      <c r="Y594" s="179" t="str">
        <f t="shared" si="304"/>
        <v>Remplir la colonne W</v>
      </c>
      <c r="Z594" s="297" t="str">
        <f t="shared" si="321"/>
        <v>Remplir la colonne I</v>
      </c>
      <c r="AA594" s="84" t="s">
        <v>64</v>
      </c>
      <c r="AB594" s="315" t="str">
        <f t="shared" si="305"/>
        <v>Remplir les termes C, P et TVA</v>
      </c>
      <c r="AC594" s="55"/>
      <c r="AD594" s="65"/>
      <c r="AE594" s="56"/>
      <c r="AF594" s="48" t="s">
        <v>64</v>
      </c>
      <c r="AG594" s="99" t="str">
        <f t="shared" si="306"/>
        <v>Remplir la colonne AC ou AE</v>
      </c>
      <c r="AH594" s="104"/>
      <c r="AI594" s="173" t="str">
        <f t="shared" si="322"/>
        <v>Remplir la colonne M</v>
      </c>
      <c r="AJ594" s="179" t="str">
        <f t="shared" si="307"/>
        <v>Remplir la colonne AH</v>
      </c>
      <c r="AK594" s="297" t="str">
        <f t="shared" si="323"/>
        <v>Remplir la colonne I</v>
      </c>
      <c r="AL594" s="84" t="s">
        <v>64</v>
      </c>
      <c r="AM594" s="315" t="str">
        <f t="shared" si="308"/>
        <v>Remplir les termes C, P et TVA</v>
      </c>
      <c r="AN594" s="55"/>
      <c r="AO594" s="65"/>
      <c r="AP594" s="56"/>
      <c r="AQ594" s="48" t="s">
        <v>64</v>
      </c>
      <c r="AR594" s="99" t="str">
        <f t="shared" si="309"/>
        <v>Remplir la colonne AN ou AP</v>
      </c>
      <c r="AS594" s="104"/>
      <c r="AT594" s="173" t="str">
        <f t="shared" si="324"/>
        <v>Remplir la colonne M</v>
      </c>
      <c r="AU594" s="179" t="str">
        <f t="shared" si="310"/>
        <v>Remplir la colonne AS</v>
      </c>
      <c r="AV594" s="297" t="str">
        <f t="shared" si="325"/>
        <v>Remplir la colonne I</v>
      </c>
      <c r="AW594" s="84" t="s">
        <v>64</v>
      </c>
      <c r="AX594" s="315" t="str">
        <f t="shared" si="311"/>
        <v>Remplir les termes C, P et TVA</v>
      </c>
      <c r="AY594" s="55"/>
      <c r="AZ594" s="65"/>
      <c r="BA594" s="56"/>
      <c r="BB594" s="48" t="s">
        <v>64</v>
      </c>
      <c r="BC594" s="99" t="str">
        <f t="shared" si="312"/>
        <v>Remplir la colonne AY ou BA</v>
      </c>
      <c r="BD594" s="104"/>
      <c r="BE594" s="173" t="str">
        <f t="shared" si="326"/>
        <v>Remplir la colonne M</v>
      </c>
      <c r="BF594" s="179" t="str">
        <f t="shared" si="313"/>
        <v>Remplir la colonne BD</v>
      </c>
      <c r="BG594" s="297" t="str">
        <f t="shared" si="327"/>
        <v>Remplir la colonne I</v>
      </c>
      <c r="BH594" s="84" t="s">
        <v>64</v>
      </c>
      <c r="BI594" s="315" t="str">
        <f t="shared" si="314"/>
        <v>Remplir les termes C, P et TVA</v>
      </c>
      <c r="BJ594" s="55"/>
      <c r="BK594" s="65"/>
      <c r="BL594" s="56"/>
      <c r="BM594" s="48" t="s">
        <v>64</v>
      </c>
      <c r="BN594" s="99" t="str">
        <f t="shared" si="315"/>
        <v>Remplir la colonne BJ ou BL</v>
      </c>
      <c r="BO594" s="104"/>
      <c r="BP594" s="173" t="str">
        <f t="shared" si="328"/>
        <v>Remplir la colonne M</v>
      </c>
      <c r="BQ594" s="179" t="str">
        <f t="shared" si="316"/>
        <v>Remplir la colonne BO</v>
      </c>
      <c r="BR594" s="297" t="str">
        <f t="shared" si="329"/>
        <v>Remplir la colonne I</v>
      </c>
      <c r="BS594" s="84" t="s">
        <v>64</v>
      </c>
      <c r="BT594" s="315" t="str">
        <f t="shared" si="317"/>
        <v>Remplir les termes C, P et TVA</v>
      </c>
      <c r="BU594" s="55"/>
      <c r="BV594" s="65"/>
      <c r="BW594" s="56"/>
      <c r="BX594" s="48" t="s">
        <v>64</v>
      </c>
      <c r="BY594" s="99" t="str">
        <f t="shared" si="318"/>
        <v>Remplir la colonne BU ou BW</v>
      </c>
      <c r="BZ594" s="104"/>
      <c r="CA594" s="173" t="str">
        <f t="shared" si="330"/>
        <v>Remplir la colonne M</v>
      </c>
      <c r="CB594" s="179" t="str">
        <f t="shared" si="319"/>
        <v>Remplir la colonne BZ</v>
      </c>
      <c r="CC594" s="297" t="str">
        <f t="shared" si="331"/>
        <v>Remplir la colonne I</v>
      </c>
      <c r="CD594" s="84" t="s">
        <v>64</v>
      </c>
      <c r="CE594" s="315" t="str">
        <f t="shared" si="320"/>
        <v>Remplir les termes C, P et TVA</v>
      </c>
      <c r="CF594" s="61" t="str">
        <f t="shared" si="301"/>
        <v>REMPLIR TYPE DE CLIENT</v>
      </c>
      <c r="CG594" s="107" t="str">
        <f t="shared" si="302"/>
        <v>Montant total de l'aide demandée non indiqué</v>
      </c>
      <c r="CH594" s="1"/>
      <c r="CI594" s="1"/>
      <c r="CJ594" s="1"/>
      <c r="CK594" s="1"/>
      <c r="CL594" s="1"/>
    </row>
    <row r="595" spans="1:90" x14ac:dyDescent="0.25">
      <c r="A595" s="51"/>
      <c r="B595" s="111"/>
      <c r="C595" s="111"/>
      <c r="D595" s="111"/>
      <c r="E595" s="111"/>
      <c r="F595" s="111"/>
      <c r="G595" s="132"/>
      <c r="H595" s="151"/>
      <c r="I595" s="299"/>
      <c r="J595" s="152"/>
      <c r="K595" s="153"/>
      <c r="L595" s="169"/>
      <c r="M595" s="39"/>
      <c r="N595" s="90"/>
      <c r="O595" s="39"/>
      <c r="P595" s="23"/>
      <c r="Q595" s="170">
        <f t="shared" si="299"/>
        <v>0</v>
      </c>
      <c r="R595" s="55"/>
      <c r="S595" s="65"/>
      <c r="T595" s="56"/>
      <c r="U595" s="48" t="s">
        <v>64</v>
      </c>
      <c r="V595" s="99" t="str">
        <f t="shared" si="303"/>
        <v>Remplir la colonne R ou T</v>
      </c>
      <c r="W595" s="104"/>
      <c r="X595" s="173" t="str">
        <f t="shared" si="300"/>
        <v>Remplir la colonne M</v>
      </c>
      <c r="Y595" s="179" t="str">
        <f t="shared" si="304"/>
        <v>Remplir la colonne W</v>
      </c>
      <c r="Z595" s="297" t="str">
        <f t="shared" si="321"/>
        <v>Remplir la colonne I</v>
      </c>
      <c r="AA595" s="84" t="s">
        <v>64</v>
      </c>
      <c r="AB595" s="315" t="str">
        <f t="shared" si="305"/>
        <v>Remplir les termes C, P et TVA</v>
      </c>
      <c r="AC595" s="55"/>
      <c r="AD595" s="65"/>
      <c r="AE595" s="56"/>
      <c r="AF595" s="48" t="s">
        <v>64</v>
      </c>
      <c r="AG595" s="99" t="str">
        <f t="shared" si="306"/>
        <v>Remplir la colonne AC ou AE</v>
      </c>
      <c r="AH595" s="104"/>
      <c r="AI595" s="173" t="str">
        <f t="shared" si="322"/>
        <v>Remplir la colonne M</v>
      </c>
      <c r="AJ595" s="179" t="str">
        <f t="shared" si="307"/>
        <v>Remplir la colonne AH</v>
      </c>
      <c r="AK595" s="297" t="str">
        <f t="shared" si="323"/>
        <v>Remplir la colonne I</v>
      </c>
      <c r="AL595" s="84" t="s">
        <v>64</v>
      </c>
      <c r="AM595" s="315" t="str">
        <f t="shared" si="308"/>
        <v>Remplir les termes C, P et TVA</v>
      </c>
      <c r="AN595" s="55"/>
      <c r="AO595" s="65"/>
      <c r="AP595" s="56"/>
      <c r="AQ595" s="48" t="s">
        <v>64</v>
      </c>
      <c r="AR595" s="99" t="str">
        <f t="shared" si="309"/>
        <v>Remplir la colonne AN ou AP</v>
      </c>
      <c r="AS595" s="104"/>
      <c r="AT595" s="173" t="str">
        <f t="shared" si="324"/>
        <v>Remplir la colonne M</v>
      </c>
      <c r="AU595" s="179" t="str">
        <f t="shared" si="310"/>
        <v>Remplir la colonne AS</v>
      </c>
      <c r="AV595" s="297" t="str">
        <f t="shared" si="325"/>
        <v>Remplir la colonne I</v>
      </c>
      <c r="AW595" s="84" t="s">
        <v>64</v>
      </c>
      <c r="AX595" s="315" t="str">
        <f t="shared" si="311"/>
        <v>Remplir les termes C, P et TVA</v>
      </c>
      <c r="AY595" s="55"/>
      <c r="AZ595" s="65"/>
      <c r="BA595" s="56"/>
      <c r="BB595" s="48" t="s">
        <v>64</v>
      </c>
      <c r="BC595" s="99" t="str">
        <f t="shared" si="312"/>
        <v>Remplir la colonne AY ou BA</v>
      </c>
      <c r="BD595" s="104"/>
      <c r="BE595" s="173" t="str">
        <f t="shared" si="326"/>
        <v>Remplir la colonne M</v>
      </c>
      <c r="BF595" s="179" t="str">
        <f t="shared" si="313"/>
        <v>Remplir la colonne BD</v>
      </c>
      <c r="BG595" s="297" t="str">
        <f t="shared" si="327"/>
        <v>Remplir la colonne I</v>
      </c>
      <c r="BH595" s="84" t="s">
        <v>64</v>
      </c>
      <c r="BI595" s="315" t="str">
        <f t="shared" si="314"/>
        <v>Remplir les termes C, P et TVA</v>
      </c>
      <c r="BJ595" s="55"/>
      <c r="BK595" s="65"/>
      <c r="BL595" s="56"/>
      <c r="BM595" s="48" t="s">
        <v>64</v>
      </c>
      <c r="BN595" s="99" t="str">
        <f t="shared" si="315"/>
        <v>Remplir la colonne BJ ou BL</v>
      </c>
      <c r="BO595" s="104"/>
      <c r="BP595" s="173" t="str">
        <f t="shared" si="328"/>
        <v>Remplir la colonne M</v>
      </c>
      <c r="BQ595" s="179" t="str">
        <f t="shared" si="316"/>
        <v>Remplir la colonne BO</v>
      </c>
      <c r="BR595" s="297" t="str">
        <f t="shared" si="329"/>
        <v>Remplir la colonne I</v>
      </c>
      <c r="BS595" s="84" t="s">
        <v>64</v>
      </c>
      <c r="BT595" s="315" t="str">
        <f t="shared" si="317"/>
        <v>Remplir les termes C, P et TVA</v>
      </c>
      <c r="BU595" s="55"/>
      <c r="BV595" s="65"/>
      <c r="BW595" s="56"/>
      <c r="BX595" s="48" t="s">
        <v>64</v>
      </c>
      <c r="BY595" s="99" t="str">
        <f t="shared" si="318"/>
        <v>Remplir la colonne BU ou BW</v>
      </c>
      <c r="BZ595" s="104"/>
      <c r="CA595" s="173" t="str">
        <f t="shared" si="330"/>
        <v>Remplir la colonne M</v>
      </c>
      <c r="CB595" s="179" t="str">
        <f t="shared" si="319"/>
        <v>Remplir la colonne BZ</v>
      </c>
      <c r="CC595" s="297" t="str">
        <f t="shared" si="331"/>
        <v>Remplir la colonne I</v>
      </c>
      <c r="CD595" s="84" t="s">
        <v>64</v>
      </c>
      <c r="CE595" s="315" t="str">
        <f t="shared" si="320"/>
        <v>Remplir les termes C, P et TVA</v>
      </c>
      <c r="CF595" s="61" t="str">
        <f t="shared" si="301"/>
        <v>REMPLIR TYPE DE CLIENT</v>
      </c>
      <c r="CG595" s="107" t="str">
        <f t="shared" si="302"/>
        <v>Montant total de l'aide demandée non indiqué</v>
      </c>
      <c r="CH595" s="1"/>
      <c r="CI595" s="1"/>
      <c r="CJ595" s="1"/>
      <c r="CK595" s="1"/>
      <c r="CL595" s="1"/>
    </row>
    <row r="596" spans="1:90" x14ac:dyDescent="0.25">
      <c r="A596" s="51"/>
      <c r="B596" s="111"/>
      <c r="C596" s="111"/>
      <c r="D596" s="111"/>
      <c r="E596" s="111"/>
      <c r="F596" s="111"/>
      <c r="G596" s="132"/>
      <c r="H596" s="151"/>
      <c r="I596" s="299"/>
      <c r="J596" s="152"/>
      <c r="K596" s="153"/>
      <c r="L596" s="169"/>
      <c r="M596" s="39"/>
      <c r="N596" s="90"/>
      <c r="O596" s="39"/>
      <c r="P596" s="23"/>
      <c r="Q596" s="170">
        <f t="shared" si="299"/>
        <v>0</v>
      </c>
      <c r="R596" s="55"/>
      <c r="S596" s="65"/>
      <c r="T596" s="56"/>
      <c r="U596" s="48" t="s">
        <v>64</v>
      </c>
      <c r="V596" s="99" t="str">
        <f t="shared" si="303"/>
        <v>Remplir la colonne R ou T</v>
      </c>
      <c r="W596" s="104"/>
      <c r="X596" s="173" t="str">
        <f t="shared" si="300"/>
        <v>Remplir la colonne M</v>
      </c>
      <c r="Y596" s="179" t="str">
        <f t="shared" si="304"/>
        <v>Remplir la colonne W</v>
      </c>
      <c r="Z596" s="297" t="str">
        <f t="shared" si="321"/>
        <v>Remplir la colonne I</v>
      </c>
      <c r="AA596" s="84" t="s">
        <v>64</v>
      </c>
      <c r="AB596" s="315" t="str">
        <f t="shared" si="305"/>
        <v>Remplir les termes C, P et TVA</v>
      </c>
      <c r="AC596" s="55"/>
      <c r="AD596" s="65"/>
      <c r="AE596" s="56"/>
      <c r="AF596" s="48" t="s">
        <v>64</v>
      </c>
      <c r="AG596" s="99" t="str">
        <f t="shared" si="306"/>
        <v>Remplir la colonne AC ou AE</v>
      </c>
      <c r="AH596" s="104"/>
      <c r="AI596" s="173" t="str">
        <f t="shared" si="322"/>
        <v>Remplir la colonne M</v>
      </c>
      <c r="AJ596" s="179" t="str">
        <f t="shared" si="307"/>
        <v>Remplir la colonne AH</v>
      </c>
      <c r="AK596" s="297" t="str">
        <f t="shared" si="323"/>
        <v>Remplir la colonne I</v>
      </c>
      <c r="AL596" s="84" t="s">
        <v>64</v>
      </c>
      <c r="AM596" s="315" t="str">
        <f t="shared" si="308"/>
        <v>Remplir les termes C, P et TVA</v>
      </c>
      <c r="AN596" s="55"/>
      <c r="AO596" s="65"/>
      <c r="AP596" s="56"/>
      <c r="AQ596" s="48" t="s">
        <v>64</v>
      </c>
      <c r="AR596" s="99" t="str">
        <f t="shared" si="309"/>
        <v>Remplir la colonne AN ou AP</v>
      </c>
      <c r="AS596" s="104"/>
      <c r="AT596" s="173" t="str">
        <f t="shared" si="324"/>
        <v>Remplir la colonne M</v>
      </c>
      <c r="AU596" s="179" t="str">
        <f t="shared" si="310"/>
        <v>Remplir la colonne AS</v>
      </c>
      <c r="AV596" s="297" t="str">
        <f t="shared" si="325"/>
        <v>Remplir la colonne I</v>
      </c>
      <c r="AW596" s="84" t="s">
        <v>64</v>
      </c>
      <c r="AX596" s="315" t="str">
        <f t="shared" si="311"/>
        <v>Remplir les termes C, P et TVA</v>
      </c>
      <c r="AY596" s="55"/>
      <c r="AZ596" s="65"/>
      <c r="BA596" s="56"/>
      <c r="BB596" s="48" t="s">
        <v>64</v>
      </c>
      <c r="BC596" s="99" t="str">
        <f t="shared" si="312"/>
        <v>Remplir la colonne AY ou BA</v>
      </c>
      <c r="BD596" s="104"/>
      <c r="BE596" s="173" t="str">
        <f t="shared" si="326"/>
        <v>Remplir la colonne M</v>
      </c>
      <c r="BF596" s="179" t="str">
        <f t="shared" si="313"/>
        <v>Remplir la colonne BD</v>
      </c>
      <c r="BG596" s="297" t="str">
        <f t="shared" si="327"/>
        <v>Remplir la colonne I</v>
      </c>
      <c r="BH596" s="84" t="s">
        <v>64</v>
      </c>
      <c r="BI596" s="315" t="str">
        <f t="shared" si="314"/>
        <v>Remplir les termes C, P et TVA</v>
      </c>
      <c r="BJ596" s="55"/>
      <c r="BK596" s="65"/>
      <c r="BL596" s="56"/>
      <c r="BM596" s="48" t="s">
        <v>64</v>
      </c>
      <c r="BN596" s="99" t="str">
        <f t="shared" si="315"/>
        <v>Remplir la colonne BJ ou BL</v>
      </c>
      <c r="BO596" s="104"/>
      <c r="BP596" s="173" t="str">
        <f t="shared" si="328"/>
        <v>Remplir la colonne M</v>
      </c>
      <c r="BQ596" s="179" t="str">
        <f t="shared" si="316"/>
        <v>Remplir la colonne BO</v>
      </c>
      <c r="BR596" s="297" t="str">
        <f t="shared" si="329"/>
        <v>Remplir la colonne I</v>
      </c>
      <c r="BS596" s="84" t="s">
        <v>64</v>
      </c>
      <c r="BT596" s="315" t="str">
        <f t="shared" si="317"/>
        <v>Remplir les termes C, P et TVA</v>
      </c>
      <c r="BU596" s="55"/>
      <c r="BV596" s="65"/>
      <c r="BW596" s="56"/>
      <c r="BX596" s="48" t="s">
        <v>64</v>
      </c>
      <c r="BY596" s="99" t="str">
        <f t="shared" si="318"/>
        <v>Remplir la colonne BU ou BW</v>
      </c>
      <c r="BZ596" s="104"/>
      <c r="CA596" s="173" t="str">
        <f t="shared" si="330"/>
        <v>Remplir la colonne M</v>
      </c>
      <c r="CB596" s="179" t="str">
        <f t="shared" si="319"/>
        <v>Remplir la colonne BZ</v>
      </c>
      <c r="CC596" s="297" t="str">
        <f t="shared" si="331"/>
        <v>Remplir la colonne I</v>
      </c>
      <c r="CD596" s="84" t="s">
        <v>64</v>
      </c>
      <c r="CE596" s="315" t="str">
        <f t="shared" si="320"/>
        <v>Remplir les termes C, P et TVA</v>
      </c>
      <c r="CF596" s="61" t="str">
        <f t="shared" si="301"/>
        <v>REMPLIR TYPE DE CLIENT</v>
      </c>
      <c r="CG596" s="107" t="str">
        <f t="shared" si="302"/>
        <v>Montant total de l'aide demandée non indiqué</v>
      </c>
      <c r="CH596" s="1"/>
      <c r="CI596" s="1"/>
      <c r="CJ596" s="1"/>
      <c r="CK596" s="1"/>
      <c r="CL596" s="1"/>
    </row>
    <row r="597" spans="1:90" x14ac:dyDescent="0.25">
      <c r="A597" s="51"/>
      <c r="B597" s="111"/>
      <c r="C597" s="111"/>
      <c r="D597" s="111"/>
      <c r="E597" s="111"/>
      <c r="F597" s="111"/>
      <c r="G597" s="132"/>
      <c r="H597" s="151"/>
      <c r="I597" s="299"/>
      <c r="J597" s="152"/>
      <c r="K597" s="153"/>
      <c r="L597" s="169"/>
      <c r="M597" s="39"/>
      <c r="N597" s="90"/>
      <c r="O597" s="39"/>
      <c r="P597" s="23"/>
      <c r="Q597" s="170">
        <f t="shared" si="299"/>
        <v>0</v>
      </c>
      <c r="R597" s="55"/>
      <c r="S597" s="65"/>
      <c r="T597" s="56"/>
      <c r="U597" s="48" t="s">
        <v>64</v>
      </c>
      <c r="V597" s="99" t="str">
        <f t="shared" si="303"/>
        <v>Remplir la colonne R ou T</v>
      </c>
      <c r="W597" s="104"/>
      <c r="X597" s="173" t="str">
        <f t="shared" si="300"/>
        <v>Remplir la colonne M</v>
      </c>
      <c r="Y597" s="179" t="str">
        <f t="shared" si="304"/>
        <v>Remplir la colonne W</v>
      </c>
      <c r="Z597" s="297" t="str">
        <f t="shared" si="321"/>
        <v>Remplir la colonne I</v>
      </c>
      <c r="AA597" s="84" t="s">
        <v>64</v>
      </c>
      <c r="AB597" s="315" t="str">
        <f t="shared" si="305"/>
        <v>Remplir les termes C, P et TVA</v>
      </c>
      <c r="AC597" s="55"/>
      <c r="AD597" s="65"/>
      <c r="AE597" s="56"/>
      <c r="AF597" s="48" t="s">
        <v>64</v>
      </c>
      <c r="AG597" s="99" t="str">
        <f t="shared" si="306"/>
        <v>Remplir la colonne AC ou AE</v>
      </c>
      <c r="AH597" s="104"/>
      <c r="AI597" s="173" t="str">
        <f t="shared" si="322"/>
        <v>Remplir la colonne M</v>
      </c>
      <c r="AJ597" s="179" t="str">
        <f t="shared" si="307"/>
        <v>Remplir la colonne AH</v>
      </c>
      <c r="AK597" s="297" t="str">
        <f t="shared" si="323"/>
        <v>Remplir la colonne I</v>
      </c>
      <c r="AL597" s="84" t="s">
        <v>64</v>
      </c>
      <c r="AM597" s="315" t="str">
        <f t="shared" si="308"/>
        <v>Remplir les termes C, P et TVA</v>
      </c>
      <c r="AN597" s="55"/>
      <c r="AO597" s="65"/>
      <c r="AP597" s="56"/>
      <c r="AQ597" s="48" t="s">
        <v>64</v>
      </c>
      <c r="AR597" s="99" t="str">
        <f t="shared" si="309"/>
        <v>Remplir la colonne AN ou AP</v>
      </c>
      <c r="AS597" s="104"/>
      <c r="AT597" s="173" t="str">
        <f t="shared" si="324"/>
        <v>Remplir la colonne M</v>
      </c>
      <c r="AU597" s="179" t="str">
        <f t="shared" si="310"/>
        <v>Remplir la colonne AS</v>
      </c>
      <c r="AV597" s="297" t="str">
        <f t="shared" si="325"/>
        <v>Remplir la colonne I</v>
      </c>
      <c r="AW597" s="84" t="s">
        <v>64</v>
      </c>
      <c r="AX597" s="315" t="str">
        <f t="shared" si="311"/>
        <v>Remplir les termes C, P et TVA</v>
      </c>
      <c r="AY597" s="55"/>
      <c r="AZ597" s="65"/>
      <c r="BA597" s="56"/>
      <c r="BB597" s="48" t="s">
        <v>64</v>
      </c>
      <c r="BC597" s="99" t="str">
        <f t="shared" si="312"/>
        <v>Remplir la colonne AY ou BA</v>
      </c>
      <c r="BD597" s="104"/>
      <c r="BE597" s="173" t="str">
        <f t="shared" si="326"/>
        <v>Remplir la colonne M</v>
      </c>
      <c r="BF597" s="179" t="str">
        <f t="shared" si="313"/>
        <v>Remplir la colonne BD</v>
      </c>
      <c r="BG597" s="297" t="str">
        <f t="shared" si="327"/>
        <v>Remplir la colonne I</v>
      </c>
      <c r="BH597" s="84" t="s">
        <v>64</v>
      </c>
      <c r="BI597" s="315" t="str">
        <f t="shared" si="314"/>
        <v>Remplir les termes C, P et TVA</v>
      </c>
      <c r="BJ597" s="55"/>
      <c r="BK597" s="65"/>
      <c r="BL597" s="56"/>
      <c r="BM597" s="48" t="s">
        <v>64</v>
      </c>
      <c r="BN597" s="99" t="str">
        <f t="shared" si="315"/>
        <v>Remplir la colonne BJ ou BL</v>
      </c>
      <c r="BO597" s="104"/>
      <c r="BP597" s="173" t="str">
        <f t="shared" si="328"/>
        <v>Remplir la colonne M</v>
      </c>
      <c r="BQ597" s="179" t="str">
        <f t="shared" si="316"/>
        <v>Remplir la colonne BO</v>
      </c>
      <c r="BR597" s="297" t="str">
        <f t="shared" si="329"/>
        <v>Remplir la colonne I</v>
      </c>
      <c r="BS597" s="84" t="s">
        <v>64</v>
      </c>
      <c r="BT597" s="315" t="str">
        <f t="shared" si="317"/>
        <v>Remplir les termes C, P et TVA</v>
      </c>
      <c r="BU597" s="55"/>
      <c r="BV597" s="65"/>
      <c r="BW597" s="56"/>
      <c r="BX597" s="48" t="s">
        <v>64</v>
      </c>
      <c r="BY597" s="99" t="str">
        <f t="shared" si="318"/>
        <v>Remplir la colonne BU ou BW</v>
      </c>
      <c r="BZ597" s="104"/>
      <c r="CA597" s="173" t="str">
        <f t="shared" si="330"/>
        <v>Remplir la colonne M</v>
      </c>
      <c r="CB597" s="179" t="str">
        <f t="shared" si="319"/>
        <v>Remplir la colonne BZ</v>
      </c>
      <c r="CC597" s="297" t="str">
        <f t="shared" si="331"/>
        <v>Remplir la colonne I</v>
      </c>
      <c r="CD597" s="84" t="s">
        <v>64</v>
      </c>
      <c r="CE597" s="315" t="str">
        <f t="shared" si="320"/>
        <v>Remplir les termes C, P et TVA</v>
      </c>
      <c r="CF597" s="61" t="str">
        <f t="shared" si="301"/>
        <v>REMPLIR TYPE DE CLIENT</v>
      </c>
      <c r="CG597" s="107" t="str">
        <f t="shared" si="302"/>
        <v>Montant total de l'aide demandée non indiqué</v>
      </c>
      <c r="CH597" s="1"/>
      <c r="CI597" s="1"/>
      <c r="CJ597" s="1"/>
      <c r="CK597" s="1"/>
      <c r="CL597" s="1"/>
    </row>
    <row r="598" spans="1:90" x14ac:dyDescent="0.25">
      <c r="A598" s="51"/>
      <c r="B598" s="111"/>
      <c r="C598" s="111"/>
      <c r="D598" s="111"/>
      <c r="E598" s="111"/>
      <c r="F598" s="111"/>
      <c r="G598" s="132"/>
      <c r="H598" s="151"/>
      <c r="I598" s="299"/>
      <c r="J598" s="152"/>
      <c r="K598" s="153"/>
      <c r="L598" s="169"/>
      <c r="M598" s="39"/>
      <c r="N598" s="90"/>
      <c r="O598" s="39"/>
      <c r="P598" s="23"/>
      <c r="Q598" s="170">
        <f t="shared" si="299"/>
        <v>0</v>
      </c>
      <c r="R598" s="55"/>
      <c r="S598" s="65"/>
      <c r="T598" s="56"/>
      <c r="U598" s="48" t="s">
        <v>64</v>
      </c>
      <c r="V598" s="99" t="str">
        <f t="shared" si="303"/>
        <v>Remplir la colonne R ou T</v>
      </c>
      <c r="W598" s="104"/>
      <c r="X598" s="173" t="str">
        <f t="shared" si="300"/>
        <v>Remplir la colonne M</v>
      </c>
      <c r="Y598" s="179" t="str">
        <f t="shared" si="304"/>
        <v>Remplir la colonne W</v>
      </c>
      <c r="Z598" s="297" t="str">
        <f t="shared" si="321"/>
        <v>Remplir la colonne I</v>
      </c>
      <c r="AA598" s="84" t="s">
        <v>64</v>
      </c>
      <c r="AB598" s="315" t="str">
        <f t="shared" si="305"/>
        <v>Remplir les termes C, P et TVA</v>
      </c>
      <c r="AC598" s="55"/>
      <c r="AD598" s="65"/>
      <c r="AE598" s="56"/>
      <c r="AF598" s="48" t="s">
        <v>64</v>
      </c>
      <c r="AG598" s="99" t="str">
        <f t="shared" si="306"/>
        <v>Remplir la colonne AC ou AE</v>
      </c>
      <c r="AH598" s="104"/>
      <c r="AI598" s="173" t="str">
        <f t="shared" si="322"/>
        <v>Remplir la colonne M</v>
      </c>
      <c r="AJ598" s="179" t="str">
        <f t="shared" si="307"/>
        <v>Remplir la colonne AH</v>
      </c>
      <c r="AK598" s="297" t="str">
        <f t="shared" si="323"/>
        <v>Remplir la colonne I</v>
      </c>
      <c r="AL598" s="84" t="s">
        <v>64</v>
      </c>
      <c r="AM598" s="315" t="str">
        <f t="shared" si="308"/>
        <v>Remplir les termes C, P et TVA</v>
      </c>
      <c r="AN598" s="55"/>
      <c r="AO598" s="65"/>
      <c r="AP598" s="56"/>
      <c r="AQ598" s="48" t="s">
        <v>64</v>
      </c>
      <c r="AR598" s="99" t="str">
        <f t="shared" si="309"/>
        <v>Remplir la colonne AN ou AP</v>
      </c>
      <c r="AS598" s="104"/>
      <c r="AT598" s="173" t="str">
        <f t="shared" si="324"/>
        <v>Remplir la colonne M</v>
      </c>
      <c r="AU598" s="179" t="str">
        <f t="shared" si="310"/>
        <v>Remplir la colonne AS</v>
      </c>
      <c r="AV598" s="297" t="str">
        <f t="shared" si="325"/>
        <v>Remplir la colonne I</v>
      </c>
      <c r="AW598" s="84" t="s">
        <v>64</v>
      </c>
      <c r="AX598" s="315" t="str">
        <f t="shared" si="311"/>
        <v>Remplir les termes C, P et TVA</v>
      </c>
      <c r="AY598" s="55"/>
      <c r="AZ598" s="65"/>
      <c r="BA598" s="56"/>
      <c r="BB598" s="48" t="s">
        <v>64</v>
      </c>
      <c r="BC598" s="99" t="str">
        <f t="shared" si="312"/>
        <v>Remplir la colonne AY ou BA</v>
      </c>
      <c r="BD598" s="104"/>
      <c r="BE598" s="173" t="str">
        <f t="shared" si="326"/>
        <v>Remplir la colonne M</v>
      </c>
      <c r="BF598" s="179" t="str">
        <f t="shared" si="313"/>
        <v>Remplir la colonne BD</v>
      </c>
      <c r="BG598" s="297" t="str">
        <f t="shared" si="327"/>
        <v>Remplir la colonne I</v>
      </c>
      <c r="BH598" s="84" t="s">
        <v>64</v>
      </c>
      <c r="BI598" s="315" t="str">
        <f t="shared" si="314"/>
        <v>Remplir les termes C, P et TVA</v>
      </c>
      <c r="BJ598" s="55"/>
      <c r="BK598" s="65"/>
      <c r="BL598" s="56"/>
      <c r="BM598" s="48" t="s">
        <v>64</v>
      </c>
      <c r="BN598" s="99" t="str">
        <f t="shared" si="315"/>
        <v>Remplir la colonne BJ ou BL</v>
      </c>
      <c r="BO598" s="104"/>
      <c r="BP598" s="173" t="str">
        <f t="shared" si="328"/>
        <v>Remplir la colonne M</v>
      </c>
      <c r="BQ598" s="179" t="str">
        <f t="shared" si="316"/>
        <v>Remplir la colonne BO</v>
      </c>
      <c r="BR598" s="297" t="str">
        <f t="shared" si="329"/>
        <v>Remplir la colonne I</v>
      </c>
      <c r="BS598" s="84" t="s">
        <v>64</v>
      </c>
      <c r="BT598" s="315" t="str">
        <f t="shared" si="317"/>
        <v>Remplir les termes C, P et TVA</v>
      </c>
      <c r="BU598" s="55"/>
      <c r="BV598" s="65"/>
      <c r="BW598" s="56"/>
      <c r="BX598" s="48" t="s">
        <v>64</v>
      </c>
      <c r="BY598" s="99" t="str">
        <f t="shared" si="318"/>
        <v>Remplir la colonne BU ou BW</v>
      </c>
      <c r="BZ598" s="104"/>
      <c r="CA598" s="173" t="str">
        <f t="shared" si="330"/>
        <v>Remplir la colonne M</v>
      </c>
      <c r="CB598" s="179" t="str">
        <f t="shared" si="319"/>
        <v>Remplir la colonne BZ</v>
      </c>
      <c r="CC598" s="297" t="str">
        <f t="shared" si="331"/>
        <v>Remplir la colonne I</v>
      </c>
      <c r="CD598" s="84" t="s">
        <v>64</v>
      </c>
      <c r="CE598" s="315" t="str">
        <f t="shared" si="320"/>
        <v>Remplir les termes C, P et TVA</v>
      </c>
      <c r="CF598" s="61" t="str">
        <f t="shared" si="301"/>
        <v>REMPLIR TYPE DE CLIENT</v>
      </c>
      <c r="CG598" s="107" t="str">
        <f t="shared" si="302"/>
        <v>Montant total de l'aide demandée non indiqué</v>
      </c>
      <c r="CH598" s="1"/>
      <c r="CI598" s="1"/>
      <c r="CJ598" s="1"/>
      <c r="CK598" s="1"/>
      <c r="CL598" s="1"/>
    </row>
    <row r="599" spans="1:90" x14ac:dyDescent="0.25">
      <c r="A599" s="51"/>
      <c r="B599" s="111"/>
      <c r="C599" s="111"/>
      <c r="D599" s="111"/>
      <c r="E599" s="111"/>
      <c r="F599" s="111"/>
      <c r="G599" s="132"/>
      <c r="H599" s="151"/>
      <c r="I599" s="299"/>
      <c r="J599" s="152"/>
      <c r="K599" s="153"/>
      <c r="L599" s="169"/>
      <c r="M599" s="39"/>
      <c r="N599" s="90"/>
      <c r="O599" s="39"/>
      <c r="P599" s="23"/>
      <c r="Q599" s="170">
        <f t="shared" si="299"/>
        <v>0</v>
      </c>
      <c r="R599" s="55"/>
      <c r="S599" s="65"/>
      <c r="T599" s="56"/>
      <c r="U599" s="48" t="s">
        <v>64</v>
      </c>
      <c r="V599" s="99" t="str">
        <f t="shared" si="303"/>
        <v>Remplir la colonne R ou T</v>
      </c>
      <c r="W599" s="104"/>
      <c r="X599" s="173" t="str">
        <f t="shared" si="300"/>
        <v>Remplir la colonne M</v>
      </c>
      <c r="Y599" s="179" t="str">
        <f t="shared" si="304"/>
        <v>Remplir la colonne W</v>
      </c>
      <c r="Z599" s="297" t="str">
        <f t="shared" si="321"/>
        <v>Remplir la colonne I</v>
      </c>
      <c r="AA599" s="84" t="s">
        <v>64</v>
      </c>
      <c r="AB599" s="315" t="str">
        <f t="shared" si="305"/>
        <v>Remplir les termes C, P et TVA</v>
      </c>
      <c r="AC599" s="55"/>
      <c r="AD599" s="65"/>
      <c r="AE599" s="56"/>
      <c r="AF599" s="48" t="s">
        <v>64</v>
      </c>
      <c r="AG599" s="99" t="str">
        <f t="shared" si="306"/>
        <v>Remplir la colonne AC ou AE</v>
      </c>
      <c r="AH599" s="104"/>
      <c r="AI599" s="173" t="str">
        <f t="shared" si="322"/>
        <v>Remplir la colonne M</v>
      </c>
      <c r="AJ599" s="179" t="str">
        <f t="shared" si="307"/>
        <v>Remplir la colonne AH</v>
      </c>
      <c r="AK599" s="297" t="str">
        <f t="shared" si="323"/>
        <v>Remplir la colonne I</v>
      </c>
      <c r="AL599" s="84" t="s">
        <v>64</v>
      </c>
      <c r="AM599" s="315" t="str">
        <f t="shared" si="308"/>
        <v>Remplir les termes C, P et TVA</v>
      </c>
      <c r="AN599" s="55"/>
      <c r="AO599" s="65"/>
      <c r="AP599" s="56"/>
      <c r="AQ599" s="48" t="s">
        <v>64</v>
      </c>
      <c r="AR599" s="99" t="str">
        <f t="shared" si="309"/>
        <v>Remplir la colonne AN ou AP</v>
      </c>
      <c r="AS599" s="104"/>
      <c r="AT599" s="173" t="str">
        <f t="shared" si="324"/>
        <v>Remplir la colonne M</v>
      </c>
      <c r="AU599" s="179" t="str">
        <f t="shared" si="310"/>
        <v>Remplir la colonne AS</v>
      </c>
      <c r="AV599" s="297" t="str">
        <f t="shared" si="325"/>
        <v>Remplir la colonne I</v>
      </c>
      <c r="AW599" s="84" t="s">
        <v>64</v>
      </c>
      <c r="AX599" s="315" t="str">
        <f t="shared" si="311"/>
        <v>Remplir les termes C, P et TVA</v>
      </c>
      <c r="AY599" s="55"/>
      <c r="AZ599" s="65"/>
      <c r="BA599" s="56"/>
      <c r="BB599" s="48" t="s">
        <v>64</v>
      </c>
      <c r="BC599" s="99" t="str">
        <f t="shared" si="312"/>
        <v>Remplir la colonne AY ou BA</v>
      </c>
      <c r="BD599" s="104"/>
      <c r="BE599" s="173" t="str">
        <f t="shared" si="326"/>
        <v>Remplir la colonne M</v>
      </c>
      <c r="BF599" s="179" t="str">
        <f t="shared" si="313"/>
        <v>Remplir la colonne BD</v>
      </c>
      <c r="BG599" s="297" t="str">
        <f t="shared" si="327"/>
        <v>Remplir la colonne I</v>
      </c>
      <c r="BH599" s="84" t="s">
        <v>64</v>
      </c>
      <c r="BI599" s="315" t="str">
        <f t="shared" si="314"/>
        <v>Remplir les termes C, P et TVA</v>
      </c>
      <c r="BJ599" s="55"/>
      <c r="BK599" s="65"/>
      <c r="BL599" s="56"/>
      <c r="BM599" s="48" t="s">
        <v>64</v>
      </c>
      <c r="BN599" s="99" t="str">
        <f t="shared" si="315"/>
        <v>Remplir la colonne BJ ou BL</v>
      </c>
      <c r="BO599" s="104"/>
      <c r="BP599" s="173" t="str">
        <f t="shared" si="328"/>
        <v>Remplir la colonne M</v>
      </c>
      <c r="BQ599" s="179" t="str">
        <f t="shared" si="316"/>
        <v>Remplir la colonne BO</v>
      </c>
      <c r="BR599" s="297" t="str">
        <f t="shared" si="329"/>
        <v>Remplir la colonne I</v>
      </c>
      <c r="BS599" s="84" t="s">
        <v>64</v>
      </c>
      <c r="BT599" s="315" t="str">
        <f t="shared" si="317"/>
        <v>Remplir les termes C, P et TVA</v>
      </c>
      <c r="BU599" s="55"/>
      <c r="BV599" s="65"/>
      <c r="BW599" s="56"/>
      <c r="BX599" s="48" t="s">
        <v>64</v>
      </c>
      <c r="BY599" s="99" t="str">
        <f t="shared" si="318"/>
        <v>Remplir la colonne BU ou BW</v>
      </c>
      <c r="BZ599" s="104"/>
      <c r="CA599" s="173" t="str">
        <f t="shared" si="330"/>
        <v>Remplir la colonne M</v>
      </c>
      <c r="CB599" s="179" t="str">
        <f t="shared" si="319"/>
        <v>Remplir la colonne BZ</v>
      </c>
      <c r="CC599" s="297" t="str">
        <f t="shared" si="331"/>
        <v>Remplir la colonne I</v>
      </c>
      <c r="CD599" s="84" t="s">
        <v>64</v>
      </c>
      <c r="CE599" s="315" t="str">
        <f t="shared" si="320"/>
        <v>Remplir les termes C, P et TVA</v>
      </c>
      <c r="CF599" s="61" t="str">
        <f t="shared" si="301"/>
        <v>REMPLIR TYPE DE CLIENT</v>
      </c>
      <c r="CG599" s="107" t="str">
        <f t="shared" si="302"/>
        <v>Montant total de l'aide demandée non indiqué</v>
      </c>
      <c r="CH599" s="1"/>
      <c r="CI599" s="1"/>
      <c r="CJ599" s="1"/>
      <c r="CK599" s="1"/>
      <c r="CL599" s="1"/>
    </row>
    <row r="600" spans="1:90" x14ac:dyDescent="0.25">
      <c r="A600" s="51"/>
      <c r="B600" s="111"/>
      <c r="C600" s="111"/>
      <c r="D600" s="111"/>
      <c r="E600" s="111"/>
      <c r="F600" s="111"/>
      <c r="G600" s="132"/>
      <c r="H600" s="151"/>
      <c r="I600" s="299"/>
      <c r="J600" s="152"/>
      <c r="K600" s="153"/>
      <c r="L600" s="169"/>
      <c r="M600" s="39"/>
      <c r="N600" s="90"/>
      <c r="O600" s="39"/>
      <c r="P600" s="23"/>
      <c r="Q600" s="170">
        <f t="shared" si="299"/>
        <v>0</v>
      </c>
      <c r="R600" s="55"/>
      <c r="S600" s="65"/>
      <c r="T600" s="56"/>
      <c r="U600" s="48" t="s">
        <v>64</v>
      </c>
      <c r="V600" s="99" t="str">
        <f t="shared" si="303"/>
        <v>Remplir la colonne R ou T</v>
      </c>
      <c r="W600" s="104"/>
      <c r="X600" s="173" t="str">
        <f t="shared" si="300"/>
        <v>Remplir la colonne M</v>
      </c>
      <c r="Y600" s="179" t="str">
        <f t="shared" si="304"/>
        <v>Remplir la colonne W</v>
      </c>
      <c r="Z600" s="297" t="str">
        <f t="shared" si="321"/>
        <v>Remplir la colonne I</v>
      </c>
      <c r="AA600" s="84" t="s">
        <v>64</v>
      </c>
      <c r="AB600" s="315" t="str">
        <f t="shared" si="305"/>
        <v>Remplir les termes C, P et TVA</v>
      </c>
      <c r="AC600" s="55"/>
      <c r="AD600" s="65"/>
      <c r="AE600" s="56"/>
      <c r="AF600" s="48" t="s">
        <v>64</v>
      </c>
      <c r="AG600" s="99" t="str">
        <f t="shared" si="306"/>
        <v>Remplir la colonne AC ou AE</v>
      </c>
      <c r="AH600" s="104"/>
      <c r="AI600" s="173" t="str">
        <f t="shared" si="322"/>
        <v>Remplir la colonne M</v>
      </c>
      <c r="AJ600" s="179" t="str">
        <f t="shared" si="307"/>
        <v>Remplir la colonne AH</v>
      </c>
      <c r="AK600" s="297" t="str">
        <f t="shared" si="323"/>
        <v>Remplir la colonne I</v>
      </c>
      <c r="AL600" s="84" t="s">
        <v>64</v>
      </c>
      <c r="AM600" s="315" t="str">
        <f t="shared" si="308"/>
        <v>Remplir les termes C, P et TVA</v>
      </c>
      <c r="AN600" s="55"/>
      <c r="AO600" s="65"/>
      <c r="AP600" s="56"/>
      <c r="AQ600" s="48" t="s">
        <v>64</v>
      </c>
      <c r="AR600" s="99" t="str">
        <f t="shared" si="309"/>
        <v>Remplir la colonne AN ou AP</v>
      </c>
      <c r="AS600" s="104"/>
      <c r="AT600" s="173" t="str">
        <f t="shared" si="324"/>
        <v>Remplir la colonne M</v>
      </c>
      <c r="AU600" s="179" t="str">
        <f t="shared" si="310"/>
        <v>Remplir la colonne AS</v>
      </c>
      <c r="AV600" s="297" t="str">
        <f t="shared" si="325"/>
        <v>Remplir la colonne I</v>
      </c>
      <c r="AW600" s="84" t="s">
        <v>64</v>
      </c>
      <c r="AX600" s="315" t="str">
        <f t="shared" si="311"/>
        <v>Remplir les termes C, P et TVA</v>
      </c>
      <c r="AY600" s="55"/>
      <c r="AZ600" s="65"/>
      <c r="BA600" s="56"/>
      <c r="BB600" s="48" t="s">
        <v>64</v>
      </c>
      <c r="BC600" s="99" t="str">
        <f t="shared" si="312"/>
        <v>Remplir la colonne AY ou BA</v>
      </c>
      <c r="BD600" s="104"/>
      <c r="BE600" s="173" t="str">
        <f t="shared" si="326"/>
        <v>Remplir la colonne M</v>
      </c>
      <c r="BF600" s="179" t="str">
        <f t="shared" si="313"/>
        <v>Remplir la colonne BD</v>
      </c>
      <c r="BG600" s="297" t="str">
        <f t="shared" si="327"/>
        <v>Remplir la colonne I</v>
      </c>
      <c r="BH600" s="84" t="s">
        <v>64</v>
      </c>
      <c r="BI600" s="315" t="str">
        <f t="shared" si="314"/>
        <v>Remplir les termes C, P et TVA</v>
      </c>
      <c r="BJ600" s="55"/>
      <c r="BK600" s="65"/>
      <c r="BL600" s="56"/>
      <c r="BM600" s="48" t="s">
        <v>64</v>
      </c>
      <c r="BN600" s="99" t="str">
        <f t="shared" si="315"/>
        <v>Remplir la colonne BJ ou BL</v>
      </c>
      <c r="BO600" s="104"/>
      <c r="BP600" s="173" t="str">
        <f t="shared" si="328"/>
        <v>Remplir la colonne M</v>
      </c>
      <c r="BQ600" s="179" t="str">
        <f t="shared" si="316"/>
        <v>Remplir la colonne BO</v>
      </c>
      <c r="BR600" s="297" t="str">
        <f t="shared" si="329"/>
        <v>Remplir la colonne I</v>
      </c>
      <c r="BS600" s="84" t="s">
        <v>64</v>
      </c>
      <c r="BT600" s="315" t="str">
        <f t="shared" si="317"/>
        <v>Remplir les termes C, P et TVA</v>
      </c>
      <c r="BU600" s="55"/>
      <c r="BV600" s="65"/>
      <c r="BW600" s="56"/>
      <c r="BX600" s="48" t="s">
        <v>64</v>
      </c>
      <c r="BY600" s="99" t="str">
        <f t="shared" si="318"/>
        <v>Remplir la colonne BU ou BW</v>
      </c>
      <c r="BZ600" s="104"/>
      <c r="CA600" s="173" t="str">
        <f t="shared" si="330"/>
        <v>Remplir la colonne M</v>
      </c>
      <c r="CB600" s="179" t="str">
        <f t="shared" si="319"/>
        <v>Remplir la colonne BZ</v>
      </c>
      <c r="CC600" s="297" t="str">
        <f t="shared" si="331"/>
        <v>Remplir la colonne I</v>
      </c>
      <c r="CD600" s="84" t="s">
        <v>64</v>
      </c>
      <c r="CE600" s="315" t="str">
        <f t="shared" si="320"/>
        <v>Remplir les termes C, P et TVA</v>
      </c>
      <c r="CF600" s="61" t="str">
        <f t="shared" si="301"/>
        <v>REMPLIR TYPE DE CLIENT</v>
      </c>
      <c r="CG600" s="107" t="str">
        <f t="shared" si="302"/>
        <v>Montant total de l'aide demandée non indiqué</v>
      </c>
      <c r="CH600" s="1"/>
      <c r="CI600" s="1"/>
      <c r="CJ600" s="1"/>
      <c r="CK600" s="1"/>
      <c r="CL600" s="1"/>
    </row>
    <row r="601" spans="1:90" x14ac:dyDescent="0.25">
      <c r="A601" s="51"/>
      <c r="B601" s="111"/>
      <c r="C601" s="111"/>
      <c r="D601" s="111"/>
      <c r="E601" s="111"/>
      <c r="F601" s="111"/>
      <c r="G601" s="132"/>
      <c r="H601" s="151"/>
      <c r="I601" s="299"/>
      <c r="J601" s="152"/>
      <c r="K601" s="153"/>
      <c r="L601" s="169"/>
      <c r="M601" s="39"/>
      <c r="N601" s="90"/>
      <c r="O601" s="39"/>
      <c r="P601" s="23"/>
      <c r="Q601" s="170">
        <f t="shared" si="299"/>
        <v>0</v>
      </c>
      <c r="R601" s="55"/>
      <c r="S601" s="65"/>
      <c r="T601" s="56"/>
      <c r="U601" s="48" t="s">
        <v>64</v>
      </c>
      <c r="V601" s="99" t="str">
        <f t="shared" si="303"/>
        <v>Remplir la colonne R ou T</v>
      </c>
      <c r="W601" s="104"/>
      <c r="X601" s="173" t="str">
        <f t="shared" si="300"/>
        <v>Remplir la colonne M</v>
      </c>
      <c r="Y601" s="179" t="str">
        <f t="shared" si="304"/>
        <v>Remplir la colonne W</v>
      </c>
      <c r="Z601" s="297" t="str">
        <f t="shared" si="321"/>
        <v>Remplir la colonne I</v>
      </c>
      <c r="AA601" s="84" t="s">
        <v>64</v>
      </c>
      <c r="AB601" s="315" t="str">
        <f t="shared" si="305"/>
        <v>Remplir les termes C, P et TVA</v>
      </c>
      <c r="AC601" s="55"/>
      <c r="AD601" s="65"/>
      <c r="AE601" s="56"/>
      <c r="AF601" s="48" t="s">
        <v>64</v>
      </c>
      <c r="AG601" s="99" t="str">
        <f t="shared" si="306"/>
        <v>Remplir la colonne AC ou AE</v>
      </c>
      <c r="AH601" s="104"/>
      <c r="AI601" s="173" t="str">
        <f t="shared" si="322"/>
        <v>Remplir la colonne M</v>
      </c>
      <c r="AJ601" s="179" t="str">
        <f t="shared" si="307"/>
        <v>Remplir la colonne AH</v>
      </c>
      <c r="AK601" s="297" t="str">
        <f t="shared" si="323"/>
        <v>Remplir la colonne I</v>
      </c>
      <c r="AL601" s="84" t="s">
        <v>64</v>
      </c>
      <c r="AM601" s="315" t="str">
        <f t="shared" si="308"/>
        <v>Remplir les termes C, P et TVA</v>
      </c>
      <c r="AN601" s="55"/>
      <c r="AO601" s="65"/>
      <c r="AP601" s="56"/>
      <c r="AQ601" s="48" t="s">
        <v>64</v>
      </c>
      <c r="AR601" s="99" t="str">
        <f t="shared" si="309"/>
        <v>Remplir la colonne AN ou AP</v>
      </c>
      <c r="AS601" s="104"/>
      <c r="AT601" s="173" t="str">
        <f t="shared" si="324"/>
        <v>Remplir la colonne M</v>
      </c>
      <c r="AU601" s="179" t="str">
        <f t="shared" si="310"/>
        <v>Remplir la colonne AS</v>
      </c>
      <c r="AV601" s="297" t="str">
        <f t="shared" si="325"/>
        <v>Remplir la colonne I</v>
      </c>
      <c r="AW601" s="84" t="s">
        <v>64</v>
      </c>
      <c r="AX601" s="315" t="str">
        <f t="shared" si="311"/>
        <v>Remplir les termes C, P et TVA</v>
      </c>
      <c r="AY601" s="55"/>
      <c r="AZ601" s="65"/>
      <c r="BA601" s="56"/>
      <c r="BB601" s="48" t="s">
        <v>64</v>
      </c>
      <c r="BC601" s="99" t="str">
        <f t="shared" si="312"/>
        <v>Remplir la colonne AY ou BA</v>
      </c>
      <c r="BD601" s="104"/>
      <c r="BE601" s="173" t="str">
        <f t="shared" si="326"/>
        <v>Remplir la colonne M</v>
      </c>
      <c r="BF601" s="179" t="str">
        <f t="shared" si="313"/>
        <v>Remplir la colonne BD</v>
      </c>
      <c r="BG601" s="297" t="str">
        <f t="shared" si="327"/>
        <v>Remplir la colonne I</v>
      </c>
      <c r="BH601" s="84" t="s">
        <v>64</v>
      </c>
      <c r="BI601" s="315" t="str">
        <f t="shared" si="314"/>
        <v>Remplir les termes C, P et TVA</v>
      </c>
      <c r="BJ601" s="55"/>
      <c r="BK601" s="65"/>
      <c r="BL601" s="56"/>
      <c r="BM601" s="48" t="s">
        <v>64</v>
      </c>
      <c r="BN601" s="99" t="str">
        <f t="shared" si="315"/>
        <v>Remplir la colonne BJ ou BL</v>
      </c>
      <c r="BO601" s="104"/>
      <c r="BP601" s="173" t="str">
        <f t="shared" si="328"/>
        <v>Remplir la colonne M</v>
      </c>
      <c r="BQ601" s="179" t="str">
        <f t="shared" si="316"/>
        <v>Remplir la colonne BO</v>
      </c>
      <c r="BR601" s="297" t="str">
        <f t="shared" si="329"/>
        <v>Remplir la colonne I</v>
      </c>
      <c r="BS601" s="84" t="s">
        <v>64</v>
      </c>
      <c r="BT601" s="315" t="str">
        <f t="shared" si="317"/>
        <v>Remplir les termes C, P et TVA</v>
      </c>
      <c r="BU601" s="55"/>
      <c r="BV601" s="65"/>
      <c r="BW601" s="56"/>
      <c r="BX601" s="48" t="s">
        <v>64</v>
      </c>
      <c r="BY601" s="99" t="str">
        <f t="shared" si="318"/>
        <v>Remplir la colonne BU ou BW</v>
      </c>
      <c r="BZ601" s="104"/>
      <c r="CA601" s="173" t="str">
        <f t="shared" si="330"/>
        <v>Remplir la colonne M</v>
      </c>
      <c r="CB601" s="179" t="str">
        <f t="shared" si="319"/>
        <v>Remplir la colonne BZ</v>
      </c>
      <c r="CC601" s="297" t="str">
        <f t="shared" si="331"/>
        <v>Remplir la colonne I</v>
      </c>
      <c r="CD601" s="84" t="s">
        <v>64</v>
      </c>
      <c r="CE601" s="315" t="str">
        <f t="shared" si="320"/>
        <v>Remplir les termes C, P et TVA</v>
      </c>
      <c r="CF601" s="61" t="str">
        <f t="shared" si="301"/>
        <v>REMPLIR TYPE DE CLIENT</v>
      </c>
      <c r="CG601" s="107" t="str">
        <f t="shared" si="302"/>
        <v>Montant total de l'aide demandée non indiqué</v>
      </c>
      <c r="CH601" s="1"/>
      <c r="CI601" s="1"/>
      <c r="CJ601" s="1"/>
      <c r="CK601" s="1"/>
      <c r="CL601" s="1"/>
    </row>
    <row r="602" spans="1:90" x14ac:dyDescent="0.25">
      <c r="A602" s="51"/>
      <c r="B602" s="111"/>
      <c r="C602" s="111"/>
      <c r="D602" s="111"/>
      <c r="E602" s="111"/>
      <c r="F602" s="111"/>
      <c r="G602" s="132"/>
      <c r="H602" s="151"/>
      <c r="I602" s="299"/>
      <c r="J602" s="152"/>
      <c r="K602" s="153"/>
      <c r="L602" s="169"/>
      <c r="M602" s="39"/>
      <c r="N602" s="90"/>
      <c r="O602" s="39"/>
      <c r="P602" s="23"/>
      <c r="Q602" s="170">
        <f t="shared" si="299"/>
        <v>0</v>
      </c>
      <c r="R602" s="55"/>
      <c r="S602" s="65"/>
      <c r="T602" s="56"/>
      <c r="U602" s="48" t="s">
        <v>64</v>
      </c>
      <c r="V602" s="99" t="str">
        <f t="shared" si="303"/>
        <v>Remplir la colonne R ou T</v>
      </c>
      <c r="W602" s="104"/>
      <c r="X602" s="173" t="str">
        <f t="shared" si="300"/>
        <v>Remplir la colonne M</v>
      </c>
      <c r="Y602" s="179" t="str">
        <f t="shared" si="304"/>
        <v>Remplir la colonne W</v>
      </c>
      <c r="Z602" s="297" t="str">
        <f t="shared" si="321"/>
        <v>Remplir la colonne I</v>
      </c>
      <c r="AA602" s="84" t="s">
        <v>64</v>
      </c>
      <c r="AB602" s="315" t="str">
        <f t="shared" si="305"/>
        <v>Remplir les termes C, P et TVA</v>
      </c>
      <c r="AC602" s="55"/>
      <c r="AD602" s="65"/>
      <c r="AE602" s="56"/>
      <c r="AF602" s="48" t="s">
        <v>64</v>
      </c>
      <c r="AG602" s="99" t="str">
        <f t="shared" si="306"/>
        <v>Remplir la colonne AC ou AE</v>
      </c>
      <c r="AH602" s="104"/>
      <c r="AI602" s="173" t="str">
        <f t="shared" si="322"/>
        <v>Remplir la colonne M</v>
      </c>
      <c r="AJ602" s="179" t="str">
        <f t="shared" si="307"/>
        <v>Remplir la colonne AH</v>
      </c>
      <c r="AK602" s="297" t="str">
        <f t="shared" si="323"/>
        <v>Remplir la colonne I</v>
      </c>
      <c r="AL602" s="84" t="s">
        <v>64</v>
      </c>
      <c r="AM602" s="315" t="str">
        <f t="shared" si="308"/>
        <v>Remplir les termes C, P et TVA</v>
      </c>
      <c r="AN602" s="55"/>
      <c r="AO602" s="65"/>
      <c r="AP602" s="56"/>
      <c r="AQ602" s="48" t="s">
        <v>64</v>
      </c>
      <c r="AR602" s="99" t="str">
        <f t="shared" si="309"/>
        <v>Remplir la colonne AN ou AP</v>
      </c>
      <c r="AS602" s="104"/>
      <c r="AT602" s="173" t="str">
        <f t="shared" si="324"/>
        <v>Remplir la colonne M</v>
      </c>
      <c r="AU602" s="179" t="str">
        <f t="shared" si="310"/>
        <v>Remplir la colonne AS</v>
      </c>
      <c r="AV602" s="297" t="str">
        <f t="shared" si="325"/>
        <v>Remplir la colonne I</v>
      </c>
      <c r="AW602" s="84" t="s">
        <v>64</v>
      </c>
      <c r="AX602" s="315" t="str">
        <f t="shared" si="311"/>
        <v>Remplir les termes C, P et TVA</v>
      </c>
      <c r="AY602" s="55"/>
      <c r="AZ602" s="65"/>
      <c r="BA602" s="56"/>
      <c r="BB602" s="48" t="s">
        <v>64</v>
      </c>
      <c r="BC602" s="99" t="str">
        <f t="shared" si="312"/>
        <v>Remplir la colonne AY ou BA</v>
      </c>
      <c r="BD602" s="104"/>
      <c r="BE602" s="173" t="str">
        <f t="shared" si="326"/>
        <v>Remplir la colonne M</v>
      </c>
      <c r="BF602" s="179" t="str">
        <f t="shared" si="313"/>
        <v>Remplir la colonne BD</v>
      </c>
      <c r="BG602" s="297" t="str">
        <f t="shared" si="327"/>
        <v>Remplir la colonne I</v>
      </c>
      <c r="BH602" s="84" t="s">
        <v>64</v>
      </c>
      <c r="BI602" s="315" t="str">
        <f t="shared" si="314"/>
        <v>Remplir les termes C, P et TVA</v>
      </c>
      <c r="BJ602" s="55"/>
      <c r="BK602" s="65"/>
      <c r="BL602" s="56"/>
      <c r="BM602" s="48" t="s">
        <v>64</v>
      </c>
      <c r="BN602" s="99" t="str">
        <f t="shared" si="315"/>
        <v>Remplir la colonne BJ ou BL</v>
      </c>
      <c r="BO602" s="104"/>
      <c r="BP602" s="173" t="str">
        <f t="shared" si="328"/>
        <v>Remplir la colonne M</v>
      </c>
      <c r="BQ602" s="179" t="str">
        <f t="shared" si="316"/>
        <v>Remplir la colonne BO</v>
      </c>
      <c r="BR602" s="297" t="str">
        <f t="shared" si="329"/>
        <v>Remplir la colonne I</v>
      </c>
      <c r="BS602" s="84" t="s">
        <v>64</v>
      </c>
      <c r="BT602" s="315" t="str">
        <f t="shared" si="317"/>
        <v>Remplir les termes C, P et TVA</v>
      </c>
      <c r="BU602" s="55"/>
      <c r="BV602" s="65"/>
      <c r="BW602" s="56"/>
      <c r="BX602" s="48" t="s">
        <v>64</v>
      </c>
      <c r="BY602" s="99" t="str">
        <f t="shared" si="318"/>
        <v>Remplir la colonne BU ou BW</v>
      </c>
      <c r="BZ602" s="104"/>
      <c r="CA602" s="173" t="str">
        <f t="shared" si="330"/>
        <v>Remplir la colonne M</v>
      </c>
      <c r="CB602" s="179" t="str">
        <f t="shared" si="319"/>
        <v>Remplir la colonne BZ</v>
      </c>
      <c r="CC602" s="297" t="str">
        <f t="shared" si="331"/>
        <v>Remplir la colonne I</v>
      </c>
      <c r="CD602" s="84" t="s">
        <v>64</v>
      </c>
      <c r="CE602" s="315" t="str">
        <f t="shared" si="320"/>
        <v>Remplir les termes C, P et TVA</v>
      </c>
      <c r="CF602" s="61" t="str">
        <f t="shared" si="301"/>
        <v>REMPLIR TYPE DE CLIENT</v>
      </c>
      <c r="CG602" s="107" t="str">
        <f t="shared" si="302"/>
        <v>Montant total de l'aide demandée non indiqué</v>
      </c>
      <c r="CH602" s="1"/>
      <c r="CI602" s="1"/>
      <c r="CJ602" s="1"/>
      <c r="CK602" s="1"/>
      <c r="CL602" s="1"/>
    </row>
    <row r="603" spans="1:90" x14ac:dyDescent="0.25">
      <c r="A603" s="51"/>
      <c r="B603" s="111"/>
      <c r="C603" s="111"/>
      <c r="D603" s="111"/>
      <c r="E603" s="111"/>
      <c r="F603" s="111"/>
      <c r="G603" s="132"/>
      <c r="H603" s="151"/>
      <c r="I603" s="299"/>
      <c r="J603" s="152"/>
      <c r="K603" s="153"/>
      <c r="L603" s="169"/>
      <c r="M603" s="39"/>
      <c r="N603" s="90"/>
      <c r="O603" s="39"/>
      <c r="P603" s="23"/>
      <c r="Q603" s="170">
        <f t="shared" si="299"/>
        <v>0</v>
      </c>
      <c r="R603" s="55"/>
      <c r="S603" s="65"/>
      <c r="T603" s="56"/>
      <c r="U603" s="48" t="s">
        <v>64</v>
      </c>
      <c r="V603" s="99" t="str">
        <f t="shared" si="303"/>
        <v>Remplir la colonne R ou T</v>
      </c>
      <c r="W603" s="104"/>
      <c r="X603" s="173" t="str">
        <f t="shared" si="300"/>
        <v>Remplir la colonne M</v>
      </c>
      <c r="Y603" s="179" t="str">
        <f t="shared" si="304"/>
        <v>Remplir la colonne W</v>
      </c>
      <c r="Z603" s="297" t="str">
        <f t="shared" si="321"/>
        <v>Remplir la colonne I</v>
      </c>
      <c r="AA603" s="84" t="s">
        <v>64</v>
      </c>
      <c r="AB603" s="315" t="str">
        <f t="shared" si="305"/>
        <v>Remplir les termes C, P et TVA</v>
      </c>
      <c r="AC603" s="55"/>
      <c r="AD603" s="65"/>
      <c r="AE603" s="56"/>
      <c r="AF603" s="48" t="s">
        <v>64</v>
      </c>
      <c r="AG603" s="99" t="str">
        <f t="shared" si="306"/>
        <v>Remplir la colonne AC ou AE</v>
      </c>
      <c r="AH603" s="104"/>
      <c r="AI603" s="173" t="str">
        <f t="shared" si="322"/>
        <v>Remplir la colonne M</v>
      </c>
      <c r="AJ603" s="179" t="str">
        <f t="shared" si="307"/>
        <v>Remplir la colonne AH</v>
      </c>
      <c r="AK603" s="297" t="str">
        <f t="shared" si="323"/>
        <v>Remplir la colonne I</v>
      </c>
      <c r="AL603" s="84" t="s">
        <v>64</v>
      </c>
      <c r="AM603" s="315" t="str">
        <f t="shared" si="308"/>
        <v>Remplir les termes C, P et TVA</v>
      </c>
      <c r="AN603" s="55"/>
      <c r="AO603" s="65"/>
      <c r="AP603" s="56"/>
      <c r="AQ603" s="48" t="s">
        <v>64</v>
      </c>
      <c r="AR603" s="99" t="str">
        <f t="shared" si="309"/>
        <v>Remplir la colonne AN ou AP</v>
      </c>
      <c r="AS603" s="104"/>
      <c r="AT603" s="173" t="str">
        <f t="shared" si="324"/>
        <v>Remplir la colonne M</v>
      </c>
      <c r="AU603" s="179" t="str">
        <f t="shared" si="310"/>
        <v>Remplir la colonne AS</v>
      </c>
      <c r="AV603" s="297" t="str">
        <f t="shared" si="325"/>
        <v>Remplir la colonne I</v>
      </c>
      <c r="AW603" s="84" t="s">
        <v>64</v>
      </c>
      <c r="AX603" s="315" t="str">
        <f t="shared" si="311"/>
        <v>Remplir les termes C, P et TVA</v>
      </c>
      <c r="AY603" s="55"/>
      <c r="AZ603" s="65"/>
      <c r="BA603" s="56"/>
      <c r="BB603" s="48" t="s">
        <v>64</v>
      </c>
      <c r="BC603" s="99" t="str">
        <f t="shared" si="312"/>
        <v>Remplir la colonne AY ou BA</v>
      </c>
      <c r="BD603" s="104"/>
      <c r="BE603" s="173" t="str">
        <f t="shared" si="326"/>
        <v>Remplir la colonne M</v>
      </c>
      <c r="BF603" s="179" t="str">
        <f t="shared" si="313"/>
        <v>Remplir la colonne BD</v>
      </c>
      <c r="BG603" s="297" t="str">
        <f t="shared" si="327"/>
        <v>Remplir la colonne I</v>
      </c>
      <c r="BH603" s="84" t="s">
        <v>64</v>
      </c>
      <c r="BI603" s="315" t="str">
        <f t="shared" si="314"/>
        <v>Remplir les termes C, P et TVA</v>
      </c>
      <c r="BJ603" s="55"/>
      <c r="BK603" s="65"/>
      <c r="BL603" s="56"/>
      <c r="BM603" s="48" t="s">
        <v>64</v>
      </c>
      <c r="BN603" s="99" t="str">
        <f t="shared" si="315"/>
        <v>Remplir la colonne BJ ou BL</v>
      </c>
      <c r="BO603" s="104"/>
      <c r="BP603" s="173" t="str">
        <f t="shared" si="328"/>
        <v>Remplir la colonne M</v>
      </c>
      <c r="BQ603" s="179" t="str">
        <f t="shared" si="316"/>
        <v>Remplir la colonne BO</v>
      </c>
      <c r="BR603" s="297" t="str">
        <f t="shared" si="329"/>
        <v>Remplir la colonne I</v>
      </c>
      <c r="BS603" s="84" t="s">
        <v>64</v>
      </c>
      <c r="BT603" s="315" t="str">
        <f t="shared" si="317"/>
        <v>Remplir les termes C, P et TVA</v>
      </c>
      <c r="BU603" s="55"/>
      <c r="BV603" s="65"/>
      <c r="BW603" s="56"/>
      <c r="BX603" s="48" t="s">
        <v>64</v>
      </c>
      <c r="BY603" s="99" t="str">
        <f t="shared" si="318"/>
        <v>Remplir la colonne BU ou BW</v>
      </c>
      <c r="BZ603" s="104"/>
      <c r="CA603" s="173" t="str">
        <f t="shared" si="330"/>
        <v>Remplir la colonne M</v>
      </c>
      <c r="CB603" s="179" t="str">
        <f t="shared" si="319"/>
        <v>Remplir la colonne BZ</v>
      </c>
      <c r="CC603" s="297" t="str">
        <f t="shared" si="331"/>
        <v>Remplir la colonne I</v>
      </c>
      <c r="CD603" s="84" t="s">
        <v>64</v>
      </c>
      <c r="CE603" s="315" t="str">
        <f t="shared" si="320"/>
        <v>Remplir les termes C, P et TVA</v>
      </c>
      <c r="CF603" s="61" t="str">
        <f t="shared" si="301"/>
        <v>REMPLIR TYPE DE CLIENT</v>
      </c>
      <c r="CG603" s="107" t="str">
        <f t="shared" si="302"/>
        <v>Montant total de l'aide demandée non indiqué</v>
      </c>
      <c r="CH603" s="1"/>
      <c r="CI603" s="1"/>
      <c r="CJ603" s="1"/>
      <c r="CK603" s="1"/>
      <c r="CL603" s="1"/>
    </row>
    <row r="604" spans="1:90" x14ac:dyDescent="0.25">
      <c r="A604" s="51"/>
      <c r="B604" s="111"/>
      <c r="C604" s="111"/>
      <c r="D604" s="111"/>
      <c r="E604" s="111"/>
      <c r="F604" s="111"/>
      <c r="G604" s="132"/>
      <c r="H604" s="151"/>
      <c r="I604" s="299"/>
      <c r="J604" s="152"/>
      <c r="K604" s="153"/>
      <c r="L604" s="169"/>
      <c r="M604" s="39"/>
      <c r="N604" s="90"/>
      <c r="O604" s="39"/>
      <c r="P604" s="23"/>
      <c r="Q604" s="170">
        <f t="shared" si="299"/>
        <v>0</v>
      </c>
      <c r="R604" s="55"/>
      <c r="S604" s="65"/>
      <c r="T604" s="56"/>
      <c r="U604" s="48" t="s">
        <v>64</v>
      </c>
      <c r="V604" s="99" t="str">
        <f t="shared" si="303"/>
        <v>Remplir la colonne R ou T</v>
      </c>
      <c r="W604" s="104"/>
      <c r="X604" s="173" t="str">
        <f t="shared" si="300"/>
        <v>Remplir la colonne M</v>
      </c>
      <c r="Y604" s="179" t="str">
        <f t="shared" si="304"/>
        <v>Remplir la colonne W</v>
      </c>
      <c r="Z604" s="297" t="str">
        <f t="shared" si="321"/>
        <v>Remplir la colonne I</v>
      </c>
      <c r="AA604" s="84" t="s">
        <v>64</v>
      </c>
      <c r="AB604" s="315" t="str">
        <f t="shared" si="305"/>
        <v>Remplir les termes C, P et TVA</v>
      </c>
      <c r="AC604" s="55"/>
      <c r="AD604" s="65"/>
      <c r="AE604" s="56"/>
      <c r="AF604" s="48" t="s">
        <v>64</v>
      </c>
      <c r="AG604" s="99" t="str">
        <f t="shared" si="306"/>
        <v>Remplir la colonne AC ou AE</v>
      </c>
      <c r="AH604" s="104"/>
      <c r="AI604" s="173" t="str">
        <f t="shared" si="322"/>
        <v>Remplir la colonne M</v>
      </c>
      <c r="AJ604" s="179" t="str">
        <f t="shared" si="307"/>
        <v>Remplir la colonne AH</v>
      </c>
      <c r="AK604" s="297" t="str">
        <f t="shared" si="323"/>
        <v>Remplir la colonne I</v>
      </c>
      <c r="AL604" s="84" t="s">
        <v>64</v>
      </c>
      <c r="AM604" s="315" t="str">
        <f t="shared" si="308"/>
        <v>Remplir les termes C, P et TVA</v>
      </c>
      <c r="AN604" s="55"/>
      <c r="AO604" s="65"/>
      <c r="AP604" s="56"/>
      <c r="AQ604" s="48" t="s">
        <v>64</v>
      </c>
      <c r="AR604" s="99" t="str">
        <f t="shared" si="309"/>
        <v>Remplir la colonne AN ou AP</v>
      </c>
      <c r="AS604" s="104"/>
      <c r="AT604" s="173" t="str">
        <f t="shared" si="324"/>
        <v>Remplir la colonne M</v>
      </c>
      <c r="AU604" s="179" t="str">
        <f t="shared" si="310"/>
        <v>Remplir la colonne AS</v>
      </c>
      <c r="AV604" s="297" t="str">
        <f t="shared" si="325"/>
        <v>Remplir la colonne I</v>
      </c>
      <c r="AW604" s="84" t="s">
        <v>64</v>
      </c>
      <c r="AX604" s="315" t="str">
        <f t="shared" si="311"/>
        <v>Remplir les termes C, P et TVA</v>
      </c>
      <c r="AY604" s="55"/>
      <c r="AZ604" s="65"/>
      <c r="BA604" s="56"/>
      <c r="BB604" s="48" t="s">
        <v>64</v>
      </c>
      <c r="BC604" s="99" t="str">
        <f t="shared" si="312"/>
        <v>Remplir la colonne AY ou BA</v>
      </c>
      <c r="BD604" s="104"/>
      <c r="BE604" s="173" t="str">
        <f t="shared" si="326"/>
        <v>Remplir la colonne M</v>
      </c>
      <c r="BF604" s="179" t="str">
        <f t="shared" si="313"/>
        <v>Remplir la colonne BD</v>
      </c>
      <c r="BG604" s="297" t="str">
        <f t="shared" si="327"/>
        <v>Remplir la colonne I</v>
      </c>
      <c r="BH604" s="84" t="s">
        <v>64</v>
      </c>
      <c r="BI604" s="315" t="str">
        <f t="shared" si="314"/>
        <v>Remplir les termes C, P et TVA</v>
      </c>
      <c r="BJ604" s="55"/>
      <c r="BK604" s="65"/>
      <c r="BL604" s="56"/>
      <c r="BM604" s="48" t="s">
        <v>64</v>
      </c>
      <c r="BN604" s="99" t="str">
        <f t="shared" si="315"/>
        <v>Remplir la colonne BJ ou BL</v>
      </c>
      <c r="BO604" s="104"/>
      <c r="BP604" s="173" t="str">
        <f t="shared" si="328"/>
        <v>Remplir la colonne M</v>
      </c>
      <c r="BQ604" s="179" t="str">
        <f t="shared" si="316"/>
        <v>Remplir la colonne BO</v>
      </c>
      <c r="BR604" s="297" t="str">
        <f t="shared" si="329"/>
        <v>Remplir la colonne I</v>
      </c>
      <c r="BS604" s="84" t="s">
        <v>64</v>
      </c>
      <c r="BT604" s="315" t="str">
        <f t="shared" si="317"/>
        <v>Remplir les termes C, P et TVA</v>
      </c>
      <c r="BU604" s="55"/>
      <c r="BV604" s="65"/>
      <c r="BW604" s="56"/>
      <c r="BX604" s="48" t="s">
        <v>64</v>
      </c>
      <c r="BY604" s="99" t="str">
        <f t="shared" si="318"/>
        <v>Remplir la colonne BU ou BW</v>
      </c>
      <c r="BZ604" s="104"/>
      <c r="CA604" s="173" t="str">
        <f t="shared" si="330"/>
        <v>Remplir la colonne M</v>
      </c>
      <c r="CB604" s="179" t="str">
        <f t="shared" si="319"/>
        <v>Remplir la colonne BZ</v>
      </c>
      <c r="CC604" s="297" t="str">
        <f t="shared" si="331"/>
        <v>Remplir la colonne I</v>
      </c>
      <c r="CD604" s="84" t="s">
        <v>64</v>
      </c>
      <c r="CE604" s="315" t="str">
        <f t="shared" si="320"/>
        <v>Remplir les termes C, P et TVA</v>
      </c>
      <c r="CF604" s="61" t="str">
        <f t="shared" si="301"/>
        <v>REMPLIR TYPE DE CLIENT</v>
      </c>
      <c r="CG604" s="107" t="str">
        <f t="shared" si="302"/>
        <v>Montant total de l'aide demandée non indiqué</v>
      </c>
      <c r="CH604" s="1"/>
      <c r="CI604" s="1"/>
      <c r="CJ604" s="1"/>
      <c r="CK604" s="1"/>
      <c r="CL604" s="1"/>
    </row>
    <row r="605" spans="1:90" x14ac:dyDescent="0.25">
      <c r="A605" s="51"/>
      <c r="B605" s="111"/>
      <c r="C605" s="111"/>
      <c r="D605" s="111"/>
      <c r="E605" s="111"/>
      <c r="F605" s="111"/>
      <c r="G605" s="132"/>
      <c r="H605" s="151"/>
      <c r="I605" s="299"/>
      <c r="J605" s="152"/>
      <c r="K605" s="153"/>
      <c r="L605" s="169"/>
      <c r="M605" s="39"/>
      <c r="N605" s="90"/>
      <c r="O605" s="39"/>
      <c r="P605" s="23"/>
      <c r="Q605" s="170">
        <f t="shared" si="299"/>
        <v>0</v>
      </c>
      <c r="R605" s="55"/>
      <c r="S605" s="65"/>
      <c r="T605" s="56"/>
      <c r="U605" s="48" t="s">
        <v>64</v>
      </c>
      <c r="V605" s="99" t="str">
        <f t="shared" si="303"/>
        <v>Remplir la colonne R ou T</v>
      </c>
      <c r="W605" s="104"/>
      <c r="X605" s="173" t="str">
        <f t="shared" si="300"/>
        <v>Remplir la colonne M</v>
      </c>
      <c r="Y605" s="179" t="str">
        <f t="shared" si="304"/>
        <v>Remplir la colonne W</v>
      </c>
      <c r="Z605" s="297" t="str">
        <f t="shared" si="321"/>
        <v>Remplir la colonne I</v>
      </c>
      <c r="AA605" s="84" t="s">
        <v>64</v>
      </c>
      <c r="AB605" s="315" t="str">
        <f t="shared" si="305"/>
        <v>Remplir les termes C, P et TVA</v>
      </c>
      <c r="AC605" s="55"/>
      <c r="AD605" s="65"/>
      <c r="AE605" s="56"/>
      <c r="AF605" s="48" t="s">
        <v>64</v>
      </c>
      <c r="AG605" s="99" t="str">
        <f t="shared" si="306"/>
        <v>Remplir la colonne AC ou AE</v>
      </c>
      <c r="AH605" s="104"/>
      <c r="AI605" s="173" t="str">
        <f t="shared" si="322"/>
        <v>Remplir la colonne M</v>
      </c>
      <c r="AJ605" s="179" t="str">
        <f t="shared" si="307"/>
        <v>Remplir la colonne AH</v>
      </c>
      <c r="AK605" s="297" t="str">
        <f t="shared" si="323"/>
        <v>Remplir la colonne I</v>
      </c>
      <c r="AL605" s="84" t="s">
        <v>64</v>
      </c>
      <c r="AM605" s="315" t="str">
        <f t="shared" si="308"/>
        <v>Remplir les termes C, P et TVA</v>
      </c>
      <c r="AN605" s="55"/>
      <c r="AO605" s="65"/>
      <c r="AP605" s="56"/>
      <c r="AQ605" s="48" t="s">
        <v>64</v>
      </c>
      <c r="AR605" s="99" t="str">
        <f t="shared" si="309"/>
        <v>Remplir la colonne AN ou AP</v>
      </c>
      <c r="AS605" s="104"/>
      <c r="AT605" s="173" t="str">
        <f t="shared" si="324"/>
        <v>Remplir la colonne M</v>
      </c>
      <c r="AU605" s="179" t="str">
        <f t="shared" si="310"/>
        <v>Remplir la colonne AS</v>
      </c>
      <c r="AV605" s="297" t="str">
        <f t="shared" si="325"/>
        <v>Remplir la colonne I</v>
      </c>
      <c r="AW605" s="84" t="s">
        <v>64</v>
      </c>
      <c r="AX605" s="315" t="str">
        <f t="shared" si="311"/>
        <v>Remplir les termes C, P et TVA</v>
      </c>
      <c r="AY605" s="55"/>
      <c r="AZ605" s="65"/>
      <c r="BA605" s="56"/>
      <c r="BB605" s="48" t="s">
        <v>64</v>
      </c>
      <c r="BC605" s="99" t="str">
        <f t="shared" si="312"/>
        <v>Remplir la colonne AY ou BA</v>
      </c>
      <c r="BD605" s="104"/>
      <c r="BE605" s="173" t="str">
        <f t="shared" si="326"/>
        <v>Remplir la colonne M</v>
      </c>
      <c r="BF605" s="179" t="str">
        <f t="shared" si="313"/>
        <v>Remplir la colonne BD</v>
      </c>
      <c r="BG605" s="297" t="str">
        <f t="shared" si="327"/>
        <v>Remplir la colonne I</v>
      </c>
      <c r="BH605" s="84" t="s">
        <v>64</v>
      </c>
      <c r="BI605" s="315" t="str">
        <f t="shared" si="314"/>
        <v>Remplir les termes C, P et TVA</v>
      </c>
      <c r="BJ605" s="55"/>
      <c r="BK605" s="65"/>
      <c r="BL605" s="56"/>
      <c r="BM605" s="48" t="s">
        <v>64</v>
      </c>
      <c r="BN605" s="99" t="str">
        <f t="shared" si="315"/>
        <v>Remplir la colonne BJ ou BL</v>
      </c>
      <c r="BO605" s="104"/>
      <c r="BP605" s="173" t="str">
        <f t="shared" si="328"/>
        <v>Remplir la colonne M</v>
      </c>
      <c r="BQ605" s="179" t="str">
        <f t="shared" si="316"/>
        <v>Remplir la colonne BO</v>
      </c>
      <c r="BR605" s="297" t="str">
        <f t="shared" si="329"/>
        <v>Remplir la colonne I</v>
      </c>
      <c r="BS605" s="84" t="s">
        <v>64</v>
      </c>
      <c r="BT605" s="315" t="str">
        <f t="shared" si="317"/>
        <v>Remplir les termes C, P et TVA</v>
      </c>
      <c r="BU605" s="55"/>
      <c r="BV605" s="65"/>
      <c r="BW605" s="56"/>
      <c r="BX605" s="48" t="s">
        <v>64</v>
      </c>
      <c r="BY605" s="99" t="str">
        <f t="shared" si="318"/>
        <v>Remplir la colonne BU ou BW</v>
      </c>
      <c r="BZ605" s="104"/>
      <c r="CA605" s="173" t="str">
        <f t="shared" si="330"/>
        <v>Remplir la colonne M</v>
      </c>
      <c r="CB605" s="179" t="str">
        <f t="shared" si="319"/>
        <v>Remplir la colonne BZ</v>
      </c>
      <c r="CC605" s="297" t="str">
        <f t="shared" si="331"/>
        <v>Remplir la colonne I</v>
      </c>
      <c r="CD605" s="84" t="s">
        <v>64</v>
      </c>
      <c r="CE605" s="315" t="str">
        <f t="shared" si="320"/>
        <v>Remplir les termes C, P et TVA</v>
      </c>
      <c r="CF605" s="61" t="str">
        <f t="shared" si="301"/>
        <v>REMPLIR TYPE DE CLIENT</v>
      </c>
      <c r="CG605" s="107" t="str">
        <f t="shared" si="302"/>
        <v>Montant total de l'aide demandée non indiqué</v>
      </c>
      <c r="CH605" s="1"/>
      <c r="CI605" s="1"/>
      <c r="CJ605" s="1"/>
      <c r="CK605" s="1"/>
      <c r="CL605" s="1"/>
    </row>
    <row r="606" spans="1:90" x14ac:dyDescent="0.25">
      <c r="A606" s="51"/>
      <c r="B606" s="111"/>
      <c r="C606" s="111"/>
      <c r="D606" s="111"/>
      <c r="E606" s="111"/>
      <c r="F606" s="111"/>
      <c r="G606" s="132"/>
      <c r="H606" s="151"/>
      <c r="I606" s="299"/>
      <c r="J606" s="152"/>
      <c r="K606" s="153"/>
      <c r="L606" s="169"/>
      <c r="M606" s="39"/>
      <c r="N606" s="90"/>
      <c r="O606" s="39"/>
      <c r="P606" s="23"/>
      <c r="Q606" s="170">
        <f t="shared" si="299"/>
        <v>0</v>
      </c>
      <c r="R606" s="55"/>
      <c r="S606" s="65"/>
      <c r="T606" s="56"/>
      <c r="U606" s="48" t="s">
        <v>64</v>
      </c>
      <c r="V606" s="99" t="str">
        <f t="shared" si="303"/>
        <v>Remplir la colonne R ou T</v>
      </c>
      <c r="W606" s="104"/>
      <c r="X606" s="173" t="str">
        <f t="shared" si="300"/>
        <v>Remplir la colonne M</v>
      </c>
      <c r="Y606" s="179" t="str">
        <f t="shared" si="304"/>
        <v>Remplir la colonne W</v>
      </c>
      <c r="Z606" s="297" t="str">
        <f t="shared" si="321"/>
        <v>Remplir la colonne I</v>
      </c>
      <c r="AA606" s="84" t="s">
        <v>64</v>
      </c>
      <c r="AB606" s="315" t="str">
        <f t="shared" si="305"/>
        <v>Remplir les termes C, P et TVA</v>
      </c>
      <c r="AC606" s="55"/>
      <c r="AD606" s="65"/>
      <c r="AE606" s="56"/>
      <c r="AF606" s="48" t="s">
        <v>64</v>
      </c>
      <c r="AG606" s="99" t="str">
        <f t="shared" si="306"/>
        <v>Remplir la colonne AC ou AE</v>
      </c>
      <c r="AH606" s="104"/>
      <c r="AI606" s="173" t="str">
        <f t="shared" si="322"/>
        <v>Remplir la colonne M</v>
      </c>
      <c r="AJ606" s="179" t="str">
        <f t="shared" si="307"/>
        <v>Remplir la colonne AH</v>
      </c>
      <c r="AK606" s="297" t="str">
        <f t="shared" si="323"/>
        <v>Remplir la colonne I</v>
      </c>
      <c r="AL606" s="84" t="s">
        <v>64</v>
      </c>
      <c r="AM606" s="315" t="str">
        <f t="shared" si="308"/>
        <v>Remplir les termes C, P et TVA</v>
      </c>
      <c r="AN606" s="55"/>
      <c r="AO606" s="65"/>
      <c r="AP606" s="56"/>
      <c r="AQ606" s="48" t="s">
        <v>64</v>
      </c>
      <c r="AR606" s="99" t="str">
        <f t="shared" si="309"/>
        <v>Remplir la colonne AN ou AP</v>
      </c>
      <c r="AS606" s="104"/>
      <c r="AT606" s="173" t="str">
        <f t="shared" si="324"/>
        <v>Remplir la colonne M</v>
      </c>
      <c r="AU606" s="179" t="str">
        <f t="shared" si="310"/>
        <v>Remplir la colonne AS</v>
      </c>
      <c r="AV606" s="297" t="str">
        <f t="shared" si="325"/>
        <v>Remplir la colonne I</v>
      </c>
      <c r="AW606" s="84" t="s">
        <v>64</v>
      </c>
      <c r="AX606" s="315" t="str">
        <f t="shared" si="311"/>
        <v>Remplir les termes C, P et TVA</v>
      </c>
      <c r="AY606" s="55"/>
      <c r="AZ606" s="65"/>
      <c r="BA606" s="56"/>
      <c r="BB606" s="48" t="s">
        <v>64</v>
      </c>
      <c r="BC606" s="99" t="str">
        <f t="shared" si="312"/>
        <v>Remplir la colonne AY ou BA</v>
      </c>
      <c r="BD606" s="104"/>
      <c r="BE606" s="173" t="str">
        <f t="shared" si="326"/>
        <v>Remplir la colonne M</v>
      </c>
      <c r="BF606" s="179" t="str">
        <f t="shared" si="313"/>
        <v>Remplir la colonne BD</v>
      </c>
      <c r="BG606" s="297" t="str">
        <f t="shared" si="327"/>
        <v>Remplir la colonne I</v>
      </c>
      <c r="BH606" s="84" t="s">
        <v>64</v>
      </c>
      <c r="BI606" s="315" t="str">
        <f t="shared" si="314"/>
        <v>Remplir les termes C, P et TVA</v>
      </c>
      <c r="BJ606" s="55"/>
      <c r="BK606" s="65"/>
      <c r="BL606" s="56"/>
      <c r="BM606" s="48" t="s">
        <v>64</v>
      </c>
      <c r="BN606" s="99" t="str">
        <f t="shared" si="315"/>
        <v>Remplir la colonne BJ ou BL</v>
      </c>
      <c r="BO606" s="104"/>
      <c r="BP606" s="173" t="str">
        <f t="shared" si="328"/>
        <v>Remplir la colonne M</v>
      </c>
      <c r="BQ606" s="179" t="str">
        <f t="shared" si="316"/>
        <v>Remplir la colonne BO</v>
      </c>
      <c r="BR606" s="297" t="str">
        <f t="shared" si="329"/>
        <v>Remplir la colonne I</v>
      </c>
      <c r="BS606" s="84" t="s">
        <v>64</v>
      </c>
      <c r="BT606" s="315" t="str">
        <f t="shared" si="317"/>
        <v>Remplir les termes C, P et TVA</v>
      </c>
      <c r="BU606" s="55"/>
      <c r="BV606" s="65"/>
      <c r="BW606" s="56"/>
      <c r="BX606" s="48" t="s">
        <v>64</v>
      </c>
      <c r="BY606" s="99" t="str">
        <f t="shared" si="318"/>
        <v>Remplir la colonne BU ou BW</v>
      </c>
      <c r="BZ606" s="104"/>
      <c r="CA606" s="173" t="str">
        <f t="shared" si="330"/>
        <v>Remplir la colonne M</v>
      </c>
      <c r="CB606" s="179" t="str">
        <f t="shared" si="319"/>
        <v>Remplir la colonne BZ</v>
      </c>
      <c r="CC606" s="297" t="str">
        <f t="shared" si="331"/>
        <v>Remplir la colonne I</v>
      </c>
      <c r="CD606" s="84" t="s">
        <v>64</v>
      </c>
      <c r="CE606" s="315" t="str">
        <f t="shared" si="320"/>
        <v>Remplir les termes C, P et TVA</v>
      </c>
      <c r="CF606" s="61" t="str">
        <f t="shared" si="301"/>
        <v>REMPLIR TYPE DE CLIENT</v>
      </c>
      <c r="CG606" s="107" t="str">
        <f t="shared" si="302"/>
        <v>Montant total de l'aide demandée non indiqué</v>
      </c>
      <c r="CH606" s="1"/>
      <c r="CI606" s="1"/>
      <c r="CJ606" s="1"/>
      <c r="CK606" s="1"/>
      <c r="CL606" s="1"/>
    </row>
    <row r="607" spans="1:90" x14ac:dyDescent="0.25">
      <c r="A607" s="51"/>
      <c r="B607" s="111"/>
      <c r="C607" s="111"/>
      <c r="D607" s="111"/>
      <c r="E607" s="111"/>
      <c r="F607" s="111"/>
      <c r="G607" s="132"/>
      <c r="H607" s="151"/>
      <c r="I607" s="299"/>
      <c r="J607" s="152"/>
      <c r="K607" s="153"/>
      <c r="L607" s="169"/>
      <c r="M607" s="39"/>
      <c r="N607" s="90"/>
      <c r="O607" s="39"/>
      <c r="P607" s="23"/>
      <c r="Q607" s="170">
        <f t="shared" si="299"/>
        <v>0</v>
      </c>
      <c r="R607" s="55"/>
      <c r="S607" s="65"/>
      <c r="T607" s="56"/>
      <c r="U607" s="48" t="s">
        <v>64</v>
      </c>
      <c r="V607" s="99" t="str">
        <f t="shared" si="303"/>
        <v>Remplir la colonne R ou T</v>
      </c>
      <c r="W607" s="104"/>
      <c r="X607" s="173" t="str">
        <f t="shared" si="300"/>
        <v>Remplir la colonne M</v>
      </c>
      <c r="Y607" s="179" t="str">
        <f t="shared" si="304"/>
        <v>Remplir la colonne W</v>
      </c>
      <c r="Z607" s="297" t="str">
        <f t="shared" si="321"/>
        <v>Remplir la colonne I</v>
      </c>
      <c r="AA607" s="84" t="s">
        <v>64</v>
      </c>
      <c r="AB607" s="315" t="str">
        <f t="shared" si="305"/>
        <v>Remplir les termes C, P et TVA</v>
      </c>
      <c r="AC607" s="55"/>
      <c r="AD607" s="65"/>
      <c r="AE607" s="56"/>
      <c r="AF607" s="48" t="s">
        <v>64</v>
      </c>
      <c r="AG607" s="99" t="str">
        <f t="shared" si="306"/>
        <v>Remplir la colonne AC ou AE</v>
      </c>
      <c r="AH607" s="104"/>
      <c r="AI607" s="173" t="str">
        <f t="shared" si="322"/>
        <v>Remplir la colonne M</v>
      </c>
      <c r="AJ607" s="179" t="str">
        <f t="shared" si="307"/>
        <v>Remplir la colonne AH</v>
      </c>
      <c r="AK607" s="297" t="str">
        <f t="shared" si="323"/>
        <v>Remplir la colonne I</v>
      </c>
      <c r="AL607" s="84" t="s">
        <v>64</v>
      </c>
      <c r="AM607" s="315" t="str">
        <f t="shared" si="308"/>
        <v>Remplir les termes C, P et TVA</v>
      </c>
      <c r="AN607" s="55"/>
      <c r="AO607" s="65"/>
      <c r="AP607" s="56"/>
      <c r="AQ607" s="48" t="s">
        <v>64</v>
      </c>
      <c r="AR607" s="99" t="str">
        <f t="shared" si="309"/>
        <v>Remplir la colonne AN ou AP</v>
      </c>
      <c r="AS607" s="104"/>
      <c r="AT607" s="173" t="str">
        <f t="shared" si="324"/>
        <v>Remplir la colonne M</v>
      </c>
      <c r="AU607" s="179" t="str">
        <f t="shared" si="310"/>
        <v>Remplir la colonne AS</v>
      </c>
      <c r="AV607" s="297" t="str">
        <f t="shared" si="325"/>
        <v>Remplir la colonne I</v>
      </c>
      <c r="AW607" s="84" t="s">
        <v>64</v>
      </c>
      <c r="AX607" s="315" t="str">
        <f t="shared" si="311"/>
        <v>Remplir les termes C, P et TVA</v>
      </c>
      <c r="AY607" s="55"/>
      <c r="AZ607" s="65"/>
      <c r="BA607" s="56"/>
      <c r="BB607" s="48" t="s">
        <v>64</v>
      </c>
      <c r="BC607" s="99" t="str">
        <f t="shared" si="312"/>
        <v>Remplir la colonne AY ou BA</v>
      </c>
      <c r="BD607" s="104"/>
      <c r="BE607" s="173" t="str">
        <f t="shared" si="326"/>
        <v>Remplir la colonne M</v>
      </c>
      <c r="BF607" s="179" t="str">
        <f t="shared" si="313"/>
        <v>Remplir la colonne BD</v>
      </c>
      <c r="BG607" s="297" t="str">
        <f t="shared" si="327"/>
        <v>Remplir la colonne I</v>
      </c>
      <c r="BH607" s="84" t="s">
        <v>64</v>
      </c>
      <c r="BI607" s="315" t="str">
        <f t="shared" si="314"/>
        <v>Remplir les termes C, P et TVA</v>
      </c>
      <c r="BJ607" s="55"/>
      <c r="BK607" s="65"/>
      <c r="BL607" s="56"/>
      <c r="BM607" s="48" t="s">
        <v>64</v>
      </c>
      <c r="BN607" s="99" t="str">
        <f t="shared" si="315"/>
        <v>Remplir la colonne BJ ou BL</v>
      </c>
      <c r="BO607" s="104"/>
      <c r="BP607" s="173" t="str">
        <f t="shared" si="328"/>
        <v>Remplir la colonne M</v>
      </c>
      <c r="BQ607" s="179" t="str">
        <f t="shared" si="316"/>
        <v>Remplir la colonne BO</v>
      </c>
      <c r="BR607" s="297" t="str">
        <f t="shared" si="329"/>
        <v>Remplir la colonne I</v>
      </c>
      <c r="BS607" s="84" t="s">
        <v>64</v>
      </c>
      <c r="BT607" s="315" t="str">
        <f t="shared" si="317"/>
        <v>Remplir les termes C, P et TVA</v>
      </c>
      <c r="BU607" s="55"/>
      <c r="BV607" s="65"/>
      <c r="BW607" s="56"/>
      <c r="BX607" s="48" t="s">
        <v>64</v>
      </c>
      <c r="BY607" s="99" t="str">
        <f t="shared" si="318"/>
        <v>Remplir la colonne BU ou BW</v>
      </c>
      <c r="BZ607" s="104"/>
      <c r="CA607" s="173" t="str">
        <f t="shared" si="330"/>
        <v>Remplir la colonne M</v>
      </c>
      <c r="CB607" s="179" t="str">
        <f t="shared" si="319"/>
        <v>Remplir la colonne BZ</v>
      </c>
      <c r="CC607" s="297" t="str">
        <f t="shared" si="331"/>
        <v>Remplir la colonne I</v>
      </c>
      <c r="CD607" s="84" t="s">
        <v>64</v>
      </c>
      <c r="CE607" s="315" t="str">
        <f t="shared" si="320"/>
        <v>Remplir les termes C, P et TVA</v>
      </c>
      <c r="CF607" s="61" t="str">
        <f t="shared" si="301"/>
        <v>REMPLIR TYPE DE CLIENT</v>
      </c>
      <c r="CG607" s="107" t="str">
        <f t="shared" si="302"/>
        <v>Montant total de l'aide demandée non indiqué</v>
      </c>
      <c r="CH607" s="1"/>
      <c r="CI607" s="1"/>
      <c r="CJ607" s="1"/>
      <c r="CK607" s="1"/>
      <c r="CL607" s="1"/>
    </row>
    <row r="608" spans="1:90" x14ac:dyDescent="0.25">
      <c r="A608" s="51"/>
      <c r="B608" s="111"/>
      <c r="C608" s="111"/>
      <c r="D608" s="111"/>
      <c r="E608" s="111"/>
      <c r="F608" s="111"/>
      <c r="G608" s="132"/>
      <c r="H608" s="151"/>
      <c r="I608" s="299"/>
      <c r="J608" s="152"/>
      <c r="K608" s="153"/>
      <c r="L608" s="169"/>
      <c r="M608" s="39"/>
      <c r="N608" s="90"/>
      <c r="O608" s="39"/>
      <c r="P608" s="23"/>
      <c r="Q608" s="170">
        <f t="shared" si="299"/>
        <v>0</v>
      </c>
      <c r="R608" s="55"/>
      <c r="S608" s="65"/>
      <c r="T608" s="56"/>
      <c r="U608" s="48" t="s">
        <v>64</v>
      </c>
      <c r="V608" s="99" t="str">
        <f t="shared" si="303"/>
        <v>Remplir la colonne R ou T</v>
      </c>
      <c r="W608" s="104"/>
      <c r="X608" s="173" t="str">
        <f t="shared" si="300"/>
        <v>Remplir la colonne M</v>
      </c>
      <c r="Y608" s="179" t="str">
        <f t="shared" si="304"/>
        <v>Remplir la colonne W</v>
      </c>
      <c r="Z608" s="297" t="str">
        <f t="shared" si="321"/>
        <v>Remplir la colonne I</v>
      </c>
      <c r="AA608" s="84" t="s">
        <v>64</v>
      </c>
      <c r="AB608" s="315" t="str">
        <f t="shared" si="305"/>
        <v>Remplir les termes C, P et TVA</v>
      </c>
      <c r="AC608" s="55"/>
      <c r="AD608" s="65"/>
      <c r="AE608" s="56"/>
      <c r="AF608" s="48" t="s">
        <v>64</v>
      </c>
      <c r="AG608" s="99" t="str">
        <f t="shared" si="306"/>
        <v>Remplir la colonne AC ou AE</v>
      </c>
      <c r="AH608" s="104"/>
      <c r="AI608" s="173" t="str">
        <f t="shared" si="322"/>
        <v>Remplir la colonne M</v>
      </c>
      <c r="AJ608" s="179" t="str">
        <f t="shared" si="307"/>
        <v>Remplir la colonne AH</v>
      </c>
      <c r="AK608" s="297" t="str">
        <f t="shared" si="323"/>
        <v>Remplir la colonne I</v>
      </c>
      <c r="AL608" s="84" t="s">
        <v>64</v>
      </c>
      <c r="AM608" s="315" t="str">
        <f t="shared" si="308"/>
        <v>Remplir les termes C, P et TVA</v>
      </c>
      <c r="AN608" s="55"/>
      <c r="AO608" s="65"/>
      <c r="AP608" s="56"/>
      <c r="AQ608" s="48" t="s">
        <v>64</v>
      </c>
      <c r="AR608" s="99" t="str">
        <f t="shared" si="309"/>
        <v>Remplir la colonne AN ou AP</v>
      </c>
      <c r="AS608" s="104"/>
      <c r="AT608" s="173" t="str">
        <f t="shared" si="324"/>
        <v>Remplir la colonne M</v>
      </c>
      <c r="AU608" s="179" t="str">
        <f t="shared" si="310"/>
        <v>Remplir la colonne AS</v>
      </c>
      <c r="AV608" s="297" t="str">
        <f t="shared" si="325"/>
        <v>Remplir la colonne I</v>
      </c>
      <c r="AW608" s="84" t="s">
        <v>64</v>
      </c>
      <c r="AX608" s="315" t="str">
        <f t="shared" si="311"/>
        <v>Remplir les termes C, P et TVA</v>
      </c>
      <c r="AY608" s="55"/>
      <c r="AZ608" s="65"/>
      <c r="BA608" s="56"/>
      <c r="BB608" s="48" t="s">
        <v>64</v>
      </c>
      <c r="BC608" s="99" t="str">
        <f t="shared" si="312"/>
        <v>Remplir la colonne AY ou BA</v>
      </c>
      <c r="BD608" s="104"/>
      <c r="BE608" s="173" t="str">
        <f t="shared" si="326"/>
        <v>Remplir la colonne M</v>
      </c>
      <c r="BF608" s="179" t="str">
        <f t="shared" si="313"/>
        <v>Remplir la colonne BD</v>
      </c>
      <c r="BG608" s="297" t="str">
        <f t="shared" si="327"/>
        <v>Remplir la colonne I</v>
      </c>
      <c r="BH608" s="84" t="s">
        <v>64</v>
      </c>
      <c r="BI608" s="315" t="str">
        <f t="shared" si="314"/>
        <v>Remplir les termes C, P et TVA</v>
      </c>
      <c r="BJ608" s="55"/>
      <c r="BK608" s="65"/>
      <c r="BL608" s="56"/>
      <c r="BM608" s="48" t="s">
        <v>64</v>
      </c>
      <c r="BN608" s="99" t="str">
        <f t="shared" si="315"/>
        <v>Remplir la colonne BJ ou BL</v>
      </c>
      <c r="BO608" s="104"/>
      <c r="BP608" s="173" t="str">
        <f t="shared" si="328"/>
        <v>Remplir la colonne M</v>
      </c>
      <c r="BQ608" s="179" t="str">
        <f t="shared" si="316"/>
        <v>Remplir la colonne BO</v>
      </c>
      <c r="BR608" s="297" t="str">
        <f t="shared" si="329"/>
        <v>Remplir la colonne I</v>
      </c>
      <c r="BS608" s="84" t="s">
        <v>64</v>
      </c>
      <c r="BT608" s="315" t="str">
        <f t="shared" si="317"/>
        <v>Remplir les termes C, P et TVA</v>
      </c>
      <c r="BU608" s="55"/>
      <c r="BV608" s="65"/>
      <c r="BW608" s="56"/>
      <c r="BX608" s="48" t="s">
        <v>64</v>
      </c>
      <c r="BY608" s="99" t="str">
        <f t="shared" si="318"/>
        <v>Remplir la colonne BU ou BW</v>
      </c>
      <c r="BZ608" s="104"/>
      <c r="CA608" s="173" t="str">
        <f t="shared" si="330"/>
        <v>Remplir la colonne M</v>
      </c>
      <c r="CB608" s="179" t="str">
        <f t="shared" si="319"/>
        <v>Remplir la colonne BZ</v>
      </c>
      <c r="CC608" s="297" t="str">
        <f t="shared" si="331"/>
        <v>Remplir la colonne I</v>
      </c>
      <c r="CD608" s="84" t="s">
        <v>64</v>
      </c>
      <c r="CE608" s="315" t="str">
        <f t="shared" si="320"/>
        <v>Remplir les termes C, P et TVA</v>
      </c>
      <c r="CF608" s="61" t="str">
        <f t="shared" si="301"/>
        <v>REMPLIR TYPE DE CLIENT</v>
      </c>
      <c r="CG608" s="107" t="str">
        <f t="shared" si="302"/>
        <v>Montant total de l'aide demandée non indiqué</v>
      </c>
      <c r="CH608" s="1"/>
      <c r="CI608" s="1"/>
      <c r="CJ608" s="1"/>
      <c r="CK608" s="1"/>
      <c r="CL608" s="1"/>
    </row>
    <row r="609" spans="1:90" x14ac:dyDescent="0.25">
      <c r="A609" s="51"/>
      <c r="B609" s="111"/>
      <c r="C609" s="111"/>
      <c r="D609" s="111"/>
      <c r="E609" s="111"/>
      <c r="F609" s="111"/>
      <c r="G609" s="132"/>
      <c r="H609" s="151"/>
      <c r="I609" s="299"/>
      <c r="J609" s="152"/>
      <c r="K609" s="153"/>
      <c r="L609" s="169"/>
      <c r="M609" s="39"/>
      <c r="N609" s="90"/>
      <c r="O609" s="39"/>
      <c r="P609" s="23"/>
      <c r="Q609" s="170">
        <f t="shared" si="299"/>
        <v>0</v>
      </c>
      <c r="R609" s="55"/>
      <c r="S609" s="65"/>
      <c r="T609" s="56"/>
      <c r="U609" s="48" t="s">
        <v>64</v>
      </c>
      <c r="V609" s="99" t="str">
        <f t="shared" si="303"/>
        <v>Remplir la colonne R ou T</v>
      </c>
      <c r="W609" s="104"/>
      <c r="X609" s="173" t="str">
        <f t="shared" si="300"/>
        <v>Remplir la colonne M</v>
      </c>
      <c r="Y609" s="179" t="str">
        <f t="shared" si="304"/>
        <v>Remplir la colonne W</v>
      </c>
      <c r="Z609" s="297" t="str">
        <f t="shared" si="321"/>
        <v>Remplir la colonne I</v>
      </c>
      <c r="AA609" s="84" t="s">
        <v>64</v>
      </c>
      <c r="AB609" s="315" t="str">
        <f t="shared" si="305"/>
        <v>Remplir les termes C, P et TVA</v>
      </c>
      <c r="AC609" s="55"/>
      <c r="AD609" s="65"/>
      <c r="AE609" s="56"/>
      <c r="AF609" s="48" t="s">
        <v>64</v>
      </c>
      <c r="AG609" s="99" t="str">
        <f t="shared" si="306"/>
        <v>Remplir la colonne AC ou AE</v>
      </c>
      <c r="AH609" s="104"/>
      <c r="AI609" s="173" t="str">
        <f t="shared" si="322"/>
        <v>Remplir la colonne M</v>
      </c>
      <c r="AJ609" s="179" t="str">
        <f t="shared" si="307"/>
        <v>Remplir la colonne AH</v>
      </c>
      <c r="AK609" s="297" t="str">
        <f t="shared" si="323"/>
        <v>Remplir la colonne I</v>
      </c>
      <c r="AL609" s="84" t="s">
        <v>64</v>
      </c>
      <c r="AM609" s="315" t="str">
        <f t="shared" si="308"/>
        <v>Remplir les termes C, P et TVA</v>
      </c>
      <c r="AN609" s="55"/>
      <c r="AO609" s="65"/>
      <c r="AP609" s="56"/>
      <c r="AQ609" s="48" t="s">
        <v>64</v>
      </c>
      <c r="AR609" s="99" t="str">
        <f t="shared" si="309"/>
        <v>Remplir la colonne AN ou AP</v>
      </c>
      <c r="AS609" s="104"/>
      <c r="AT609" s="173" t="str">
        <f t="shared" si="324"/>
        <v>Remplir la colonne M</v>
      </c>
      <c r="AU609" s="179" t="str">
        <f t="shared" si="310"/>
        <v>Remplir la colonne AS</v>
      </c>
      <c r="AV609" s="297" t="str">
        <f t="shared" si="325"/>
        <v>Remplir la colonne I</v>
      </c>
      <c r="AW609" s="84" t="s">
        <v>64</v>
      </c>
      <c r="AX609" s="315" t="str">
        <f t="shared" si="311"/>
        <v>Remplir les termes C, P et TVA</v>
      </c>
      <c r="AY609" s="55"/>
      <c r="AZ609" s="65"/>
      <c r="BA609" s="56"/>
      <c r="BB609" s="48" t="s">
        <v>64</v>
      </c>
      <c r="BC609" s="99" t="str">
        <f t="shared" si="312"/>
        <v>Remplir la colonne AY ou BA</v>
      </c>
      <c r="BD609" s="104"/>
      <c r="BE609" s="173" t="str">
        <f t="shared" si="326"/>
        <v>Remplir la colonne M</v>
      </c>
      <c r="BF609" s="179" t="str">
        <f t="shared" si="313"/>
        <v>Remplir la colonne BD</v>
      </c>
      <c r="BG609" s="297" t="str">
        <f t="shared" si="327"/>
        <v>Remplir la colonne I</v>
      </c>
      <c r="BH609" s="84" t="s">
        <v>64</v>
      </c>
      <c r="BI609" s="315" t="str">
        <f t="shared" si="314"/>
        <v>Remplir les termes C, P et TVA</v>
      </c>
      <c r="BJ609" s="55"/>
      <c r="BK609" s="65"/>
      <c r="BL609" s="56"/>
      <c r="BM609" s="48" t="s">
        <v>64</v>
      </c>
      <c r="BN609" s="99" t="str">
        <f t="shared" si="315"/>
        <v>Remplir la colonne BJ ou BL</v>
      </c>
      <c r="BO609" s="104"/>
      <c r="BP609" s="173" t="str">
        <f t="shared" si="328"/>
        <v>Remplir la colonne M</v>
      </c>
      <c r="BQ609" s="179" t="str">
        <f t="shared" si="316"/>
        <v>Remplir la colonne BO</v>
      </c>
      <c r="BR609" s="297" t="str">
        <f t="shared" si="329"/>
        <v>Remplir la colonne I</v>
      </c>
      <c r="BS609" s="84" t="s">
        <v>64</v>
      </c>
      <c r="BT609" s="315" t="str">
        <f t="shared" si="317"/>
        <v>Remplir les termes C, P et TVA</v>
      </c>
      <c r="BU609" s="55"/>
      <c r="BV609" s="65"/>
      <c r="BW609" s="56"/>
      <c r="BX609" s="48" t="s">
        <v>64</v>
      </c>
      <c r="BY609" s="99" t="str">
        <f t="shared" si="318"/>
        <v>Remplir la colonne BU ou BW</v>
      </c>
      <c r="BZ609" s="104"/>
      <c r="CA609" s="173" t="str">
        <f t="shared" si="330"/>
        <v>Remplir la colonne M</v>
      </c>
      <c r="CB609" s="179" t="str">
        <f t="shared" si="319"/>
        <v>Remplir la colonne BZ</v>
      </c>
      <c r="CC609" s="297" t="str">
        <f t="shared" si="331"/>
        <v>Remplir la colonne I</v>
      </c>
      <c r="CD609" s="84" t="s">
        <v>64</v>
      </c>
      <c r="CE609" s="315" t="str">
        <f t="shared" si="320"/>
        <v>Remplir les termes C, P et TVA</v>
      </c>
      <c r="CF609" s="61" t="str">
        <f t="shared" si="301"/>
        <v>REMPLIR TYPE DE CLIENT</v>
      </c>
      <c r="CG609" s="107" t="str">
        <f t="shared" si="302"/>
        <v>Montant total de l'aide demandée non indiqué</v>
      </c>
      <c r="CH609" s="1"/>
      <c r="CI609" s="1"/>
      <c r="CJ609" s="1"/>
      <c r="CK609" s="1"/>
      <c r="CL609" s="1"/>
    </row>
    <row r="610" spans="1:90" x14ac:dyDescent="0.25">
      <c r="A610" s="51"/>
      <c r="B610" s="111"/>
      <c r="C610" s="111"/>
      <c r="D610" s="111"/>
      <c r="E610" s="111"/>
      <c r="F610" s="111"/>
      <c r="G610" s="132"/>
      <c r="H610" s="151"/>
      <c r="I610" s="299"/>
      <c r="J610" s="152"/>
      <c r="K610" s="153"/>
      <c r="L610" s="169"/>
      <c r="M610" s="39"/>
      <c r="N610" s="90"/>
      <c r="O610" s="39"/>
      <c r="P610" s="23"/>
      <c r="Q610" s="170">
        <f t="shared" si="299"/>
        <v>0</v>
      </c>
      <c r="R610" s="55"/>
      <c r="S610" s="65"/>
      <c r="T610" s="56"/>
      <c r="U610" s="48" t="s">
        <v>64</v>
      </c>
      <c r="V610" s="99" t="str">
        <f t="shared" si="303"/>
        <v>Remplir la colonne R ou T</v>
      </c>
      <c r="W610" s="104"/>
      <c r="X610" s="173" t="str">
        <f t="shared" si="300"/>
        <v>Remplir la colonne M</v>
      </c>
      <c r="Y610" s="179" t="str">
        <f t="shared" si="304"/>
        <v>Remplir la colonne W</v>
      </c>
      <c r="Z610" s="297" t="str">
        <f t="shared" si="321"/>
        <v>Remplir la colonne I</v>
      </c>
      <c r="AA610" s="84" t="s">
        <v>64</v>
      </c>
      <c r="AB610" s="315" t="str">
        <f t="shared" si="305"/>
        <v>Remplir les termes C, P et TVA</v>
      </c>
      <c r="AC610" s="55"/>
      <c r="AD610" s="65"/>
      <c r="AE610" s="56"/>
      <c r="AF610" s="48" t="s">
        <v>64</v>
      </c>
      <c r="AG610" s="99" t="str">
        <f t="shared" si="306"/>
        <v>Remplir la colonne AC ou AE</v>
      </c>
      <c r="AH610" s="104"/>
      <c r="AI610" s="173" t="str">
        <f t="shared" si="322"/>
        <v>Remplir la colonne M</v>
      </c>
      <c r="AJ610" s="179" t="str">
        <f t="shared" si="307"/>
        <v>Remplir la colonne AH</v>
      </c>
      <c r="AK610" s="297" t="str">
        <f t="shared" si="323"/>
        <v>Remplir la colonne I</v>
      </c>
      <c r="AL610" s="84" t="s">
        <v>64</v>
      </c>
      <c r="AM610" s="315" t="str">
        <f t="shared" si="308"/>
        <v>Remplir les termes C, P et TVA</v>
      </c>
      <c r="AN610" s="55"/>
      <c r="AO610" s="65"/>
      <c r="AP610" s="56"/>
      <c r="AQ610" s="48" t="s">
        <v>64</v>
      </c>
      <c r="AR610" s="99" t="str">
        <f t="shared" si="309"/>
        <v>Remplir la colonne AN ou AP</v>
      </c>
      <c r="AS610" s="104"/>
      <c r="AT610" s="173" t="str">
        <f t="shared" si="324"/>
        <v>Remplir la colonne M</v>
      </c>
      <c r="AU610" s="179" t="str">
        <f t="shared" si="310"/>
        <v>Remplir la colonne AS</v>
      </c>
      <c r="AV610" s="297" t="str">
        <f t="shared" si="325"/>
        <v>Remplir la colonne I</v>
      </c>
      <c r="AW610" s="84" t="s">
        <v>64</v>
      </c>
      <c r="AX610" s="315" t="str">
        <f t="shared" si="311"/>
        <v>Remplir les termes C, P et TVA</v>
      </c>
      <c r="AY610" s="55"/>
      <c r="AZ610" s="65"/>
      <c r="BA610" s="56"/>
      <c r="BB610" s="48" t="s">
        <v>64</v>
      </c>
      <c r="BC610" s="99" t="str">
        <f t="shared" si="312"/>
        <v>Remplir la colonne AY ou BA</v>
      </c>
      <c r="BD610" s="104"/>
      <c r="BE610" s="173" t="str">
        <f t="shared" si="326"/>
        <v>Remplir la colonne M</v>
      </c>
      <c r="BF610" s="179" t="str">
        <f t="shared" si="313"/>
        <v>Remplir la colonne BD</v>
      </c>
      <c r="BG610" s="297" t="str">
        <f t="shared" si="327"/>
        <v>Remplir la colonne I</v>
      </c>
      <c r="BH610" s="84" t="s">
        <v>64</v>
      </c>
      <c r="BI610" s="315" t="str">
        <f t="shared" si="314"/>
        <v>Remplir les termes C, P et TVA</v>
      </c>
      <c r="BJ610" s="55"/>
      <c r="BK610" s="65"/>
      <c r="BL610" s="56"/>
      <c r="BM610" s="48" t="s">
        <v>64</v>
      </c>
      <c r="BN610" s="99" t="str">
        <f t="shared" si="315"/>
        <v>Remplir la colonne BJ ou BL</v>
      </c>
      <c r="BO610" s="104"/>
      <c r="BP610" s="173" t="str">
        <f t="shared" si="328"/>
        <v>Remplir la colonne M</v>
      </c>
      <c r="BQ610" s="179" t="str">
        <f t="shared" si="316"/>
        <v>Remplir la colonne BO</v>
      </c>
      <c r="BR610" s="297" t="str">
        <f t="shared" si="329"/>
        <v>Remplir la colonne I</v>
      </c>
      <c r="BS610" s="84" t="s">
        <v>64</v>
      </c>
      <c r="BT610" s="315" t="str">
        <f t="shared" si="317"/>
        <v>Remplir les termes C, P et TVA</v>
      </c>
      <c r="BU610" s="55"/>
      <c r="BV610" s="65"/>
      <c r="BW610" s="56"/>
      <c r="BX610" s="48" t="s">
        <v>64</v>
      </c>
      <c r="BY610" s="99" t="str">
        <f t="shared" si="318"/>
        <v>Remplir la colonne BU ou BW</v>
      </c>
      <c r="BZ610" s="104"/>
      <c r="CA610" s="173" t="str">
        <f t="shared" si="330"/>
        <v>Remplir la colonne M</v>
      </c>
      <c r="CB610" s="179" t="str">
        <f t="shared" si="319"/>
        <v>Remplir la colonne BZ</v>
      </c>
      <c r="CC610" s="297" t="str">
        <f t="shared" si="331"/>
        <v>Remplir la colonne I</v>
      </c>
      <c r="CD610" s="84" t="s">
        <v>64</v>
      </c>
      <c r="CE610" s="315" t="str">
        <f t="shared" si="320"/>
        <v>Remplir les termes C, P et TVA</v>
      </c>
      <c r="CF610" s="61" t="str">
        <f t="shared" si="301"/>
        <v>REMPLIR TYPE DE CLIENT</v>
      </c>
      <c r="CG610" s="107" t="str">
        <f t="shared" si="302"/>
        <v>Montant total de l'aide demandée non indiqué</v>
      </c>
      <c r="CH610" s="1"/>
      <c r="CI610" s="1"/>
      <c r="CJ610" s="1"/>
      <c r="CK610" s="1"/>
      <c r="CL610" s="1"/>
    </row>
    <row r="611" spans="1:90" x14ac:dyDescent="0.25">
      <c r="A611" s="51"/>
      <c r="B611" s="111"/>
      <c r="C611" s="111"/>
      <c r="D611" s="111"/>
      <c r="E611" s="111"/>
      <c r="F611" s="111"/>
      <c r="G611" s="132"/>
      <c r="H611" s="151"/>
      <c r="I611" s="299"/>
      <c r="J611" s="152"/>
      <c r="K611" s="153"/>
      <c r="L611" s="169"/>
      <c r="M611" s="39"/>
      <c r="N611" s="90"/>
      <c r="O611" s="39"/>
      <c r="P611" s="23"/>
      <c r="Q611" s="170">
        <f t="shared" si="299"/>
        <v>0</v>
      </c>
      <c r="R611" s="55"/>
      <c r="S611" s="65"/>
      <c r="T611" s="56"/>
      <c r="U611" s="48" t="s">
        <v>64</v>
      </c>
      <c r="V611" s="99" t="str">
        <f t="shared" si="303"/>
        <v>Remplir la colonne R ou T</v>
      </c>
      <c r="W611" s="104"/>
      <c r="X611" s="173" t="str">
        <f t="shared" si="300"/>
        <v>Remplir la colonne M</v>
      </c>
      <c r="Y611" s="179" t="str">
        <f t="shared" si="304"/>
        <v>Remplir la colonne W</v>
      </c>
      <c r="Z611" s="297" t="str">
        <f t="shared" si="321"/>
        <v>Remplir la colonne I</v>
      </c>
      <c r="AA611" s="84" t="s">
        <v>64</v>
      </c>
      <c r="AB611" s="315" t="str">
        <f t="shared" si="305"/>
        <v>Remplir les termes C, P et TVA</v>
      </c>
      <c r="AC611" s="55"/>
      <c r="AD611" s="65"/>
      <c r="AE611" s="56"/>
      <c r="AF611" s="48" t="s">
        <v>64</v>
      </c>
      <c r="AG611" s="99" t="str">
        <f t="shared" si="306"/>
        <v>Remplir la colonne AC ou AE</v>
      </c>
      <c r="AH611" s="104"/>
      <c r="AI611" s="173" t="str">
        <f t="shared" si="322"/>
        <v>Remplir la colonne M</v>
      </c>
      <c r="AJ611" s="179" t="str">
        <f t="shared" si="307"/>
        <v>Remplir la colonne AH</v>
      </c>
      <c r="AK611" s="297" t="str">
        <f t="shared" si="323"/>
        <v>Remplir la colonne I</v>
      </c>
      <c r="AL611" s="84" t="s">
        <v>64</v>
      </c>
      <c r="AM611" s="315" t="str">
        <f t="shared" si="308"/>
        <v>Remplir les termes C, P et TVA</v>
      </c>
      <c r="AN611" s="55"/>
      <c r="AO611" s="65"/>
      <c r="AP611" s="56"/>
      <c r="AQ611" s="48" t="s">
        <v>64</v>
      </c>
      <c r="AR611" s="99" t="str">
        <f t="shared" si="309"/>
        <v>Remplir la colonne AN ou AP</v>
      </c>
      <c r="AS611" s="104"/>
      <c r="AT611" s="173" t="str">
        <f t="shared" si="324"/>
        <v>Remplir la colonne M</v>
      </c>
      <c r="AU611" s="179" t="str">
        <f t="shared" si="310"/>
        <v>Remplir la colonne AS</v>
      </c>
      <c r="AV611" s="297" t="str">
        <f t="shared" si="325"/>
        <v>Remplir la colonne I</v>
      </c>
      <c r="AW611" s="84" t="s">
        <v>64</v>
      </c>
      <c r="AX611" s="315" t="str">
        <f t="shared" si="311"/>
        <v>Remplir les termes C, P et TVA</v>
      </c>
      <c r="AY611" s="55"/>
      <c r="AZ611" s="65"/>
      <c r="BA611" s="56"/>
      <c r="BB611" s="48" t="s">
        <v>64</v>
      </c>
      <c r="BC611" s="99" t="str">
        <f t="shared" si="312"/>
        <v>Remplir la colonne AY ou BA</v>
      </c>
      <c r="BD611" s="104"/>
      <c r="BE611" s="173" t="str">
        <f t="shared" si="326"/>
        <v>Remplir la colonne M</v>
      </c>
      <c r="BF611" s="179" t="str">
        <f t="shared" si="313"/>
        <v>Remplir la colonne BD</v>
      </c>
      <c r="BG611" s="297" t="str">
        <f t="shared" si="327"/>
        <v>Remplir la colonne I</v>
      </c>
      <c r="BH611" s="84" t="s">
        <v>64</v>
      </c>
      <c r="BI611" s="315" t="str">
        <f t="shared" si="314"/>
        <v>Remplir les termes C, P et TVA</v>
      </c>
      <c r="BJ611" s="55"/>
      <c r="BK611" s="65"/>
      <c r="BL611" s="56"/>
      <c r="BM611" s="48" t="s">
        <v>64</v>
      </c>
      <c r="BN611" s="99" t="str">
        <f t="shared" si="315"/>
        <v>Remplir la colonne BJ ou BL</v>
      </c>
      <c r="BO611" s="104"/>
      <c r="BP611" s="173" t="str">
        <f t="shared" si="328"/>
        <v>Remplir la colonne M</v>
      </c>
      <c r="BQ611" s="179" t="str">
        <f t="shared" si="316"/>
        <v>Remplir la colonne BO</v>
      </c>
      <c r="BR611" s="297" t="str">
        <f t="shared" si="329"/>
        <v>Remplir la colonne I</v>
      </c>
      <c r="BS611" s="84" t="s">
        <v>64</v>
      </c>
      <c r="BT611" s="315" t="str">
        <f t="shared" si="317"/>
        <v>Remplir les termes C, P et TVA</v>
      </c>
      <c r="BU611" s="55"/>
      <c r="BV611" s="65"/>
      <c r="BW611" s="56"/>
      <c r="BX611" s="48" t="s">
        <v>64</v>
      </c>
      <c r="BY611" s="99" t="str">
        <f t="shared" si="318"/>
        <v>Remplir la colonne BU ou BW</v>
      </c>
      <c r="BZ611" s="104"/>
      <c r="CA611" s="173" t="str">
        <f t="shared" si="330"/>
        <v>Remplir la colonne M</v>
      </c>
      <c r="CB611" s="179" t="str">
        <f t="shared" si="319"/>
        <v>Remplir la colonne BZ</v>
      </c>
      <c r="CC611" s="297" t="str">
        <f t="shared" si="331"/>
        <v>Remplir la colonne I</v>
      </c>
      <c r="CD611" s="84" t="s">
        <v>64</v>
      </c>
      <c r="CE611" s="315" t="str">
        <f t="shared" si="320"/>
        <v>Remplir les termes C, P et TVA</v>
      </c>
      <c r="CF611" s="61" t="str">
        <f t="shared" si="301"/>
        <v>REMPLIR TYPE DE CLIENT</v>
      </c>
      <c r="CG611" s="107" t="str">
        <f t="shared" si="302"/>
        <v>Montant total de l'aide demandée non indiqué</v>
      </c>
      <c r="CH611" s="1"/>
      <c r="CI611" s="1"/>
      <c r="CJ611" s="1"/>
      <c r="CK611" s="1"/>
      <c r="CL611" s="1"/>
    </row>
    <row r="612" spans="1:90" x14ac:dyDescent="0.25">
      <c r="A612" s="51"/>
      <c r="B612" s="111"/>
      <c r="C612" s="111"/>
      <c r="D612" s="111"/>
      <c r="E612" s="111"/>
      <c r="F612" s="111"/>
      <c r="G612" s="132"/>
      <c r="H612" s="151"/>
      <c r="I612" s="299"/>
      <c r="J612" s="152"/>
      <c r="K612" s="153"/>
      <c r="L612" s="169"/>
      <c r="M612" s="39"/>
      <c r="N612" s="90"/>
      <c r="O612" s="39"/>
      <c r="P612" s="23"/>
      <c r="Q612" s="170">
        <f t="shared" si="299"/>
        <v>0</v>
      </c>
      <c r="R612" s="55"/>
      <c r="S612" s="65"/>
      <c r="T612" s="56"/>
      <c r="U612" s="48" t="s">
        <v>64</v>
      </c>
      <c r="V612" s="99" t="str">
        <f t="shared" si="303"/>
        <v>Remplir la colonne R ou T</v>
      </c>
      <c r="W612" s="104"/>
      <c r="X612" s="173" t="str">
        <f t="shared" si="300"/>
        <v>Remplir la colonne M</v>
      </c>
      <c r="Y612" s="179" t="str">
        <f t="shared" si="304"/>
        <v>Remplir la colonne W</v>
      </c>
      <c r="Z612" s="297" t="str">
        <f t="shared" si="321"/>
        <v>Remplir la colonne I</v>
      </c>
      <c r="AA612" s="84" t="s">
        <v>64</v>
      </c>
      <c r="AB612" s="315" t="str">
        <f t="shared" si="305"/>
        <v>Remplir les termes C, P et TVA</v>
      </c>
      <c r="AC612" s="55"/>
      <c r="AD612" s="65"/>
      <c r="AE612" s="56"/>
      <c r="AF612" s="48" t="s">
        <v>64</v>
      </c>
      <c r="AG612" s="99" t="str">
        <f t="shared" si="306"/>
        <v>Remplir la colonne AC ou AE</v>
      </c>
      <c r="AH612" s="104"/>
      <c r="AI612" s="173" t="str">
        <f t="shared" si="322"/>
        <v>Remplir la colonne M</v>
      </c>
      <c r="AJ612" s="179" t="str">
        <f t="shared" si="307"/>
        <v>Remplir la colonne AH</v>
      </c>
      <c r="AK612" s="297" t="str">
        <f t="shared" si="323"/>
        <v>Remplir la colonne I</v>
      </c>
      <c r="AL612" s="84" t="s">
        <v>64</v>
      </c>
      <c r="AM612" s="315" t="str">
        <f t="shared" si="308"/>
        <v>Remplir les termes C, P et TVA</v>
      </c>
      <c r="AN612" s="55"/>
      <c r="AO612" s="65"/>
      <c r="AP612" s="56"/>
      <c r="AQ612" s="48" t="s">
        <v>64</v>
      </c>
      <c r="AR612" s="99" t="str">
        <f t="shared" si="309"/>
        <v>Remplir la colonne AN ou AP</v>
      </c>
      <c r="AS612" s="104"/>
      <c r="AT612" s="173" t="str">
        <f t="shared" si="324"/>
        <v>Remplir la colonne M</v>
      </c>
      <c r="AU612" s="179" t="str">
        <f t="shared" si="310"/>
        <v>Remplir la colonne AS</v>
      </c>
      <c r="AV612" s="297" t="str">
        <f t="shared" si="325"/>
        <v>Remplir la colonne I</v>
      </c>
      <c r="AW612" s="84" t="s">
        <v>64</v>
      </c>
      <c r="AX612" s="315" t="str">
        <f t="shared" si="311"/>
        <v>Remplir les termes C, P et TVA</v>
      </c>
      <c r="AY612" s="55"/>
      <c r="AZ612" s="65"/>
      <c r="BA612" s="56"/>
      <c r="BB612" s="48" t="s">
        <v>64</v>
      </c>
      <c r="BC612" s="99" t="str">
        <f t="shared" si="312"/>
        <v>Remplir la colonne AY ou BA</v>
      </c>
      <c r="BD612" s="104"/>
      <c r="BE612" s="173" t="str">
        <f t="shared" si="326"/>
        <v>Remplir la colonne M</v>
      </c>
      <c r="BF612" s="179" t="str">
        <f t="shared" si="313"/>
        <v>Remplir la colonne BD</v>
      </c>
      <c r="BG612" s="297" t="str">
        <f t="shared" si="327"/>
        <v>Remplir la colonne I</v>
      </c>
      <c r="BH612" s="84" t="s">
        <v>64</v>
      </c>
      <c r="BI612" s="315" t="str">
        <f t="shared" si="314"/>
        <v>Remplir les termes C, P et TVA</v>
      </c>
      <c r="BJ612" s="55"/>
      <c r="BK612" s="65"/>
      <c r="BL612" s="56"/>
      <c r="BM612" s="48" t="s">
        <v>64</v>
      </c>
      <c r="BN612" s="99" t="str">
        <f t="shared" si="315"/>
        <v>Remplir la colonne BJ ou BL</v>
      </c>
      <c r="BO612" s="104"/>
      <c r="BP612" s="173" t="str">
        <f t="shared" si="328"/>
        <v>Remplir la colonne M</v>
      </c>
      <c r="BQ612" s="179" t="str">
        <f t="shared" si="316"/>
        <v>Remplir la colonne BO</v>
      </c>
      <c r="BR612" s="297" t="str">
        <f t="shared" si="329"/>
        <v>Remplir la colonne I</v>
      </c>
      <c r="BS612" s="84" t="s">
        <v>64</v>
      </c>
      <c r="BT612" s="315" t="str">
        <f t="shared" si="317"/>
        <v>Remplir les termes C, P et TVA</v>
      </c>
      <c r="BU612" s="55"/>
      <c r="BV612" s="65"/>
      <c r="BW612" s="56"/>
      <c r="BX612" s="48" t="s">
        <v>64</v>
      </c>
      <c r="BY612" s="99" t="str">
        <f t="shared" si="318"/>
        <v>Remplir la colonne BU ou BW</v>
      </c>
      <c r="BZ612" s="104"/>
      <c r="CA612" s="173" t="str">
        <f t="shared" si="330"/>
        <v>Remplir la colonne M</v>
      </c>
      <c r="CB612" s="179" t="str">
        <f t="shared" si="319"/>
        <v>Remplir la colonne BZ</v>
      </c>
      <c r="CC612" s="297" t="str">
        <f t="shared" si="331"/>
        <v>Remplir la colonne I</v>
      </c>
      <c r="CD612" s="84" t="s">
        <v>64</v>
      </c>
      <c r="CE612" s="315" t="str">
        <f t="shared" si="320"/>
        <v>Remplir les termes C, P et TVA</v>
      </c>
      <c r="CF612" s="61" t="str">
        <f t="shared" si="301"/>
        <v>REMPLIR TYPE DE CLIENT</v>
      </c>
      <c r="CG612" s="107" t="str">
        <f t="shared" si="302"/>
        <v>Montant total de l'aide demandée non indiqué</v>
      </c>
      <c r="CH612" s="1"/>
      <c r="CI612" s="1"/>
      <c r="CJ612" s="1"/>
      <c r="CK612" s="1"/>
      <c r="CL612" s="1"/>
    </row>
    <row r="613" spans="1:90" x14ac:dyDescent="0.25">
      <c r="A613" s="51"/>
      <c r="B613" s="111"/>
      <c r="C613" s="111"/>
      <c r="D613" s="111"/>
      <c r="E613" s="111"/>
      <c r="F613" s="111"/>
      <c r="G613" s="132"/>
      <c r="H613" s="151"/>
      <c r="I613" s="299"/>
      <c r="J613" s="152"/>
      <c r="K613" s="153"/>
      <c r="L613" s="169"/>
      <c r="M613" s="39"/>
      <c r="N613" s="90"/>
      <c r="O613" s="39"/>
      <c r="P613" s="23"/>
      <c r="Q613" s="170">
        <f t="shared" si="299"/>
        <v>0</v>
      </c>
      <c r="R613" s="55"/>
      <c r="S613" s="65"/>
      <c r="T613" s="56"/>
      <c r="U613" s="48" t="s">
        <v>64</v>
      </c>
      <c r="V613" s="99" t="str">
        <f t="shared" si="303"/>
        <v>Remplir la colonne R ou T</v>
      </c>
      <c r="W613" s="104"/>
      <c r="X613" s="173" t="str">
        <f t="shared" si="300"/>
        <v>Remplir la colonne M</v>
      </c>
      <c r="Y613" s="179" t="str">
        <f t="shared" si="304"/>
        <v>Remplir la colonne W</v>
      </c>
      <c r="Z613" s="297" t="str">
        <f t="shared" si="321"/>
        <v>Remplir la colonne I</v>
      </c>
      <c r="AA613" s="84" t="s">
        <v>64</v>
      </c>
      <c r="AB613" s="315" t="str">
        <f t="shared" si="305"/>
        <v>Remplir les termes C, P et TVA</v>
      </c>
      <c r="AC613" s="55"/>
      <c r="AD613" s="65"/>
      <c r="AE613" s="56"/>
      <c r="AF613" s="48" t="s">
        <v>64</v>
      </c>
      <c r="AG613" s="99" t="str">
        <f t="shared" si="306"/>
        <v>Remplir la colonne AC ou AE</v>
      </c>
      <c r="AH613" s="104"/>
      <c r="AI613" s="173" t="str">
        <f t="shared" si="322"/>
        <v>Remplir la colonne M</v>
      </c>
      <c r="AJ613" s="179" t="str">
        <f t="shared" si="307"/>
        <v>Remplir la colonne AH</v>
      </c>
      <c r="AK613" s="297" t="str">
        <f t="shared" si="323"/>
        <v>Remplir la colonne I</v>
      </c>
      <c r="AL613" s="84" t="s">
        <v>64</v>
      </c>
      <c r="AM613" s="315" t="str">
        <f t="shared" si="308"/>
        <v>Remplir les termes C, P et TVA</v>
      </c>
      <c r="AN613" s="55"/>
      <c r="AO613" s="65"/>
      <c r="AP613" s="56"/>
      <c r="AQ613" s="48" t="s">
        <v>64</v>
      </c>
      <c r="AR613" s="99" t="str">
        <f t="shared" si="309"/>
        <v>Remplir la colonne AN ou AP</v>
      </c>
      <c r="AS613" s="104"/>
      <c r="AT613" s="173" t="str">
        <f t="shared" si="324"/>
        <v>Remplir la colonne M</v>
      </c>
      <c r="AU613" s="179" t="str">
        <f t="shared" si="310"/>
        <v>Remplir la colonne AS</v>
      </c>
      <c r="AV613" s="297" t="str">
        <f t="shared" si="325"/>
        <v>Remplir la colonne I</v>
      </c>
      <c r="AW613" s="84" t="s">
        <v>64</v>
      </c>
      <c r="AX613" s="315" t="str">
        <f t="shared" si="311"/>
        <v>Remplir les termes C, P et TVA</v>
      </c>
      <c r="AY613" s="55"/>
      <c r="AZ613" s="65"/>
      <c r="BA613" s="56"/>
      <c r="BB613" s="48" t="s">
        <v>64</v>
      </c>
      <c r="BC613" s="99" t="str">
        <f t="shared" si="312"/>
        <v>Remplir la colonne AY ou BA</v>
      </c>
      <c r="BD613" s="104"/>
      <c r="BE613" s="173" t="str">
        <f t="shared" si="326"/>
        <v>Remplir la colonne M</v>
      </c>
      <c r="BF613" s="179" t="str">
        <f t="shared" si="313"/>
        <v>Remplir la colonne BD</v>
      </c>
      <c r="BG613" s="297" t="str">
        <f t="shared" si="327"/>
        <v>Remplir la colonne I</v>
      </c>
      <c r="BH613" s="84" t="s">
        <v>64</v>
      </c>
      <c r="BI613" s="315" t="str">
        <f t="shared" si="314"/>
        <v>Remplir les termes C, P et TVA</v>
      </c>
      <c r="BJ613" s="55"/>
      <c r="BK613" s="65"/>
      <c r="BL613" s="56"/>
      <c r="BM613" s="48" t="s">
        <v>64</v>
      </c>
      <c r="BN613" s="99" t="str">
        <f t="shared" si="315"/>
        <v>Remplir la colonne BJ ou BL</v>
      </c>
      <c r="BO613" s="104"/>
      <c r="BP613" s="173" t="str">
        <f t="shared" si="328"/>
        <v>Remplir la colonne M</v>
      </c>
      <c r="BQ613" s="179" t="str">
        <f t="shared" si="316"/>
        <v>Remplir la colonne BO</v>
      </c>
      <c r="BR613" s="297" t="str">
        <f t="shared" si="329"/>
        <v>Remplir la colonne I</v>
      </c>
      <c r="BS613" s="84" t="s">
        <v>64</v>
      </c>
      <c r="BT613" s="315" t="str">
        <f t="shared" si="317"/>
        <v>Remplir les termes C, P et TVA</v>
      </c>
      <c r="BU613" s="55"/>
      <c r="BV613" s="65"/>
      <c r="BW613" s="56"/>
      <c r="BX613" s="48" t="s">
        <v>64</v>
      </c>
      <c r="BY613" s="99" t="str">
        <f t="shared" si="318"/>
        <v>Remplir la colonne BU ou BW</v>
      </c>
      <c r="BZ613" s="104"/>
      <c r="CA613" s="173" t="str">
        <f t="shared" si="330"/>
        <v>Remplir la colonne M</v>
      </c>
      <c r="CB613" s="179" t="str">
        <f t="shared" si="319"/>
        <v>Remplir la colonne BZ</v>
      </c>
      <c r="CC613" s="297" t="str">
        <f t="shared" si="331"/>
        <v>Remplir la colonne I</v>
      </c>
      <c r="CD613" s="84" t="s">
        <v>64</v>
      </c>
      <c r="CE613" s="315" t="str">
        <f t="shared" si="320"/>
        <v>Remplir les termes C, P et TVA</v>
      </c>
      <c r="CF613" s="61" t="str">
        <f t="shared" si="301"/>
        <v>REMPLIR TYPE DE CLIENT</v>
      </c>
      <c r="CG613" s="107" t="str">
        <f t="shared" si="302"/>
        <v>Montant total de l'aide demandée non indiqué</v>
      </c>
      <c r="CH613" s="1"/>
      <c r="CI613" s="1"/>
      <c r="CJ613" s="1"/>
      <c r="CK613" s="1"/>
      <c r="CL613" s="1"/>
    </row>
    <row r="614" spans="1:90" x14ac:dyDescent="0.25">
      <c r="A614" s="51"/>
      <c r="B614" s="111"/>
      <c r="C614" s="111"/>
      <c r="D614" s="111"/>
      <c r="E614" s="111"/>
      <c r="F614" s="111"/>
      <c r="G614" s="132"/>
      <c r="H614" s="151"/>
      <c r="I614" s="299"/>
      <c r="J614" s="152"/>
      <c r="K614" s="153"/>
      <c r="L614" s="169"/>
      <c r="M614" s="39"/>
      <c r="N614" s="90"/>
      <c r="O614" s="39"/>
      <c r="P614" s="23"/>
      <c r="Q614" s="170">
        <f t="shared" si="299"/>
        <v>0</v>
      </c>
      <c r="R614" s="55"/>
      <c r="S614" s="65"/>
      <c r="T614" s="56"/>
      <c r="U614" s="48" t="s">
        <v>64</v>
      </c>
      <c r="V614" s="99" t="str">
        <f t="shared" si="303"/>
        <v>Remplir la colonne R ou T</v>
      </c>
      <c r="W614" s="104"/>
      <c r="X614" s="173" t="str">
        <f t="shared" si="300"/>
        <v>Remplir la colonne M</v>
      </c>
      <c r="Y614" s="179" t="str">
        <f t="shared" si="304"/>
        <v>Remplir la colonne W</v>
      </c>
      <c r="Z614" s="297" t="str">
        <f t="shared" si="321"/>
        <v>Remplir la colonne I</v>
      </c>
      <c r="AA614" s="84" t="s">
        <v>64</v>
      </c>
      <c r="AB614" s="315" t="str">
        <f t="shared" si="305"/>
        <v>Remplir les termes C, P et TVA</v>
      </c>
      <c r="AC614" s="55"/>
      <c r="AD614" s="65"/>
      <c r="AE614" s="56"/>
      <c r="AF614" s="48" t="s">
        <v>64</v>
      </c>
      <c r="AG614" s="99" t="str">
        <f t="shared" si="306"/>
        <v>Remplir la colonne AC ou AE</v>
      </c>
      <c r="AH614" s="104"/>
      <c r="AI614" s="173" t="str">
        <f t="shared" si="322"/>
        <v>Remplir la colonne M</v>
      </c>
      <c r="AJ614" s="179" t="str">
        <f t="shared" si="307"/>
        <v>Remplir la colonne AH</v>
      </c>
      <c r="AK614" s="297" t="str">
        <f t="shared" si="323"/>
        <v>Remplir la colonne I</v>
      </c>
      <c r="AL614" s="84" t="s">
        <v>64</v>
      </c>
      <c r="AM614" s="315" t="str">
        <f t="shared" si="308"/>
        <v>Remplir les termes C, P et TVA</v>
      </c>
      <c r="AN614" s="55"/>
      <c r="AO614" s="65"/>
      <c r="AP614" s="56"/>
      <c r="AQ614" s="48" t="s">
        <v>64</v>
      </c>
      <c r="AR614" s="99" t="str">
        <f t="shared" si="309"/>
        <v>Remplir la colonne AN ou AP</v>
      </c>
      <c r="AS614" s="104"/>
      <c r="AT614" s="173" t="str">
        <f t="shared" si="324"/>
        <v>Remplir la colonne M</v>
      </c>
      <c r="AU614" s="179" t="str">
        <f t="shared" si="310"/>
        <v>Remplir la colonne AS</v>
      </c>
      <c r="AV614" s="297" t="str">
        <f t="shared" si="325"/>
        <v>Remplir la colonne I</v>
      </c>
      <c r="AW614" s="84" t="s">
        <v>64</v>
      </c>
      <c r="AX614" s="315" t="str">
        <f t="shared" si="311"/>
        <v>Remplir les termes C, P et TVA</v>
      </c>
      <c r="AY614" s="55"/>
      <c r="AZ614" s="65"/>
      <c r="BA614" s="56"/>
      <c r="BB614" s="48" t="s">
        <v>64</v>
      </c>
      <c r="BC614" s="99" t="str">
        <f t="shared" si="312"/>
        <v>Remplir la colonne AY ou BA</v>
      </c>
      <c r="BD614" s="104"/>
      <c r="BE614" s="173" t="str">
        <f t="shared" si="326"/>
        <v>Remplir la colonne M</v>
      </c>
      <c r="BF614" s="179" t="str">
        <f t="shared" si="313"/>
        <v>Remplir la colonne BD</v>
      </c>
      <c r="BG614" s="297" t="str">
        <f t="shared" si="327"/>
        <v>Remplir la colonne I</v>
      </c>
      <c r="BH614" s="84" t="s">
        <v>64</v>
      </c>
      <c r="BI614" s="315" t="str">
        <f t="shared" si="314"/>
        <v>Remplir les termes C, P et TVA</v>
      </c>
      <c r="BJ614" s="55"/>
      <c r="BK614" s="65"/>
      <c r="BL614" s="56"/>
      <c r="BM614" s="48" t="s">
        <v>64</v>
      </c>
      <c r="BN614" s="99" t="str">
        <f t="shared" si="315"/>
        <v>Remplir la colonne BJ ou BL</v>
      </c>
      <c r="BO614" s="104"/>
      <c r="BP614" s="173" t="str">
        <f t="shared" si="328"/>
        <v>Remplir la colonne M</v>
      </c>
      <c r="BQ614" s="179" t="str">
        <f t="shared" si="316"/>
        <v>Remplir la colonne BO</v>
      </c>
      <c r="BR614" s="297" t="str">
        <f t="shared" si="329"/>
        <v>Remplir la colonne I</v>
      </c>
      <c r="BS614" s="84" t="s">
        <v>64</v>
      </c>
      <c r="BT614" s="315" t="str">
        <f t="shared" si="317"/>
        <v>Remplir les termes C, P et TVA</v>
      </c>
      <c r="BU614" s="55"/>
      <c r="BV614" s="65"/>
      <c r="BW614" s="56"/>
      <c r="BX614" s="48" t="s">
        <v>64</v>
      </c>
      <c r="BY614" s="99" t="str">
        <f t="shared" si="318"/>
        <v>Remplir la colonne BU ou BW</v>
      </c>
      <c r="BZ614" s="104"/>
      <c r="CA614" s="173" t="str">
        <f t="shared" si="330"/>
        <v>Remplir la colonne M</v>
      </c>
      <c r="CB614" s="179" t="str">
        <f t="shared" si="319"/>
        <v>Remplir la colonne BZ</v>
      </c>
      <c r="CC614" s="297" t="str">
        <f t="shared" si="331"/>
        <v>Remplir la colonne I</v>
      </c>
      <c r="CD614" s="84" t="s">
        <v>64</v>
      </c>
      <c r="CE614" s="315" t="str">
        <f t="shared" si="320"/>
        <v>Remplir les termes C, P et TVA</v>
      </c>
      <c r="CF614" s="61" t="str">
        <f t="shared" si="301"/>
        <v>REMPLIR TYPE DE CLIENT</v>
      </c>
      <c r="CG614" s="107" t="str">
        <f t="shared" si="302"/>
        <v>Montant total de l'aide demandée non indiqué</v>
      </c>
      <c r="CH614" s="1"/>
      <c r="CI614" s="1"/>
      <c r="CJ614" s="1"/>
      <c r="CK614" s="1"/>
      <c r="CL614" s="1"/>
    </row>
    <row r="615" spans="1:90" x14ac:dyDescent="0.25">
      <c r="A615" s="51"/>
      <c r="B615" s="111"/>
      <c r="C615" s="111"/>
      <c r="D615" s="111"/>
      <c r="E615" s="111"/>
      <c r="F615" s="111"/>
      <c r="G615" s="132"/>
      <c r="H615" s="151"/>
      <c r="I615" s="299"/>
      <c r="J615" s="152"/>
      <c r="K615" s="153"/>
      <c r="L615" s="169"/>
      <c r="M615" s="39"/>
      <c r="N615" s="90"/>
      <c r="O615" s="39"/>
      <c r="P615" s="23"/>
      <c r="Q615" s="170">
        <f t="shared" si="299"/>
        <v>0</v>
      </c>
      <c r="R615" s="55"/>
      <c r="S615" s="65"/>
      <c r="T615" s="56"/>
      <c r="U615" s="48" t="s">
        <v>64</v>
      </c>
      <c r="V615" s="99" t="str">
        <f t="shared" si="303"/>
        <v>Remplir la colonne R ou T</v>
      </c>
      <c r="W615" s="104"/>
      <c r="X615" s="173" t="str">
        <f t="shared" si="300"/>
        <v>Remplir la colonne M</v>
      </c>
      <c r="Y615" s="179" t="str">
        <f t="shared" si="304"/>
        <v>Remplir la colonne W</v>
      </c>
      <c r="Z615" s="297" t="str">
        <f t="shared" si="321"/>
        <v>Remplir la colonne I</v>
      </c>
      <c r="AA615" s="84" t="s">
        <v>64</v>
      </c>
      <c r="AB615" s="315" t="str">
        <f t="shared" si="305"/>
        <v>Remplir les termes C, P et TVA</v>
      </c>
      <c r="AC615" s="55"/>
      <c r="AD615" s="65"/>
      <c r="AE615" s="56"/>
      <c r="AF615" s="48" t="s">
        <v>64</v>
      </c>
      <c r="AG615" s="99" t="str">
        <f t="shared" si="306"/>
        <v>Remplir la colonne AC ou AE</v>
      </c>
      <c r="AH615" s="104"/>
      <c r="AI615" s="173" t="str">
        <f t="shared" si="322"/>
        <v>Remplir la colonne M</v>
      </c>
      <c r="AJ615" s="179" t="str">
        <f t="shared" si="307"/>
        <v>Remplir la colonne AH</v>
      </c>
      <c r="AK615" s="297" t="str">
        <f t="shared" si="323"/>
        <v>Remplir la colonne I</v>
      </c>
      <c r="AL615" s="84" t="s">
        <v>64</v>
      </c>
      <c r="AM615" s="315" t="str">
        <f t="shared" si="308"/>
        <v>Remplir les termes C, P et TVA</v>
      </c>
      <c r="AN615" s="55"/>
      <c r="AO615" s="65"/>
      <c r="AP615" s="56"/>
      <c r="AQ615" s="48" t="s">
        <v>64</v>
      </c>
      <c r="AR615" s="99" t="str">
        <f t="shared" si="309"/>
        <v>Remplir la colonne AN ou AP</v>
      </c>
      <c r="AS615" s="104"/>
      <c r="AT615" s="173" t="str">
        <f t="shared" si="324"/>
        <v>Remplir la colonne M</v>
      </c>
      <c r="AU615" s="179" t="str">
        <f t="shared" si="310"/>
        <v>Remplir la colonne AS</v>
      </c>
      <c r="AV615" s="297" t="str">
        <f t="shared" si="325"/>
        <v>Remplir la colonne I</v>
      </c>
      <c r="AW615" s="84" t="s">
        <v>64</v>
      </c>
      <c r="AX615" s="315" t="str">
        <f t="shared" si="311"/>
        <v>Remplir les termes C, P et TVA</v>
      </c>
      <c r="AY615" s="55"/>
      <c r="AZ615" s="65"/>
      <c r="BA615" s="56"/>
      <c r="BB615" s="48" t="s">
        <v>64</v>
      </c>
      <c r="BC615" s="99" t="str">
        <f t="shared" si="312"/>
        <v>Remplir la colonne AY ou BA</v>
      </c>
      <c r="BD615" s="104"/>
      <c r="BE615" s="173" t="str">
        <f t="shared" si="326"/>
        <v>Remplir la colonne M</v>
      </c>
      <c r="BF615" s="179" t="str">
        <f t="shared" si="313"/>
        <v>Remplir la colonne BD</v>
      </c>
      <c r="BG615" s="297" t="str">
        <f t="shared" si="327"/>
        <v>Remplir la colonne I</v>
      </c>
      <c r="BH615" s="84" t="s">
        <v>64</v>
      </c>
      <c r="BI615" s="315" t="str">
        <f t="shared" si="314"/>
        <v>Remplir les termes C, P et TVA</v>
      </c>
      <c r="BJ615" s="55"/>
      <c r="BK615" s="65"/>
      <c r="BL615" s="56"/>
      <c r="BM615" s="48" t="s">
        <v>64</v>
      </c>
      <c r="BN615" s="99" t="str">
        <f t="shared" si="315"/>
        <v>Remplir la colonne BJ ou BL</v>
      </c>
      <c r="BO615" s="104"/>
      <c r="BP615" s="173" t="str">
        <f t="shared" si="328"/>
        <v>Remplir la colonne M</v>
      </c>
      <c r="BQ615" s="179" t="str">
        <f t="shared" si="316"/>
        <v>Remplir la colonne BO</v>
      </c>
      <c r="BR615" s="297" t="str">
        <f t="shared" si="329"/>
        <v>Remplir la colonne I</v>
      </c>
      <c r="BS615" s="84" t="s">
        <v>64</v>
      </c>
      <c r="BT615" s="315" t="str">
        <f t="shared" si="317"/>
        <v>Remplir les termes C, P et TVA</v>
      </c>
      <c r="BU615" s="55"/>
      <c r="BV615" s="65"/>
      <c r="BW615" s="56"/>
      <c r="BX615" s="48" t="s">
        <v>64</v>
      </c>
      <c r="BY615" s="99" t="str">
        <f t="shared" si="318"/>
        <v>Remplir la colonne BU ou BW</v>
      </c>
      <c r="BZ615" s="104"/>
      <c r="CA615" s="173" t="str">
        <f t="shared" si="330"/>
        <v>Remplir la colonne M</v>
      </c>
      <c r="CB615" s="179" t="str">
        <f t="shared" si="319"/>
        <v>Remplir la colonne BZ</v>
      </c>
      <c r="CC615" s="297" t="str">
        <f t="shared" si="331"/>
        <v>Remplir la colonne I</v>
      </c>
      <c r="CD615" s="84" t="s">
        <v>64</v>
      </c>
      <c r="CE615" s="315" t="str">
        <f t="shared" si="320"/>
        <v>Remplir les termes C, P et TVA</v>
      </c>
      <c r="CF615" s="61" t="str">
        <f t="shared" si="301"/>
        <v>REMPLIR TYPE DE CLIENT</v>
      </c>
      <c r="CG615" s="107" t="str">
        <f t="shared" si="302"/>
        <v>Montant total de l'aide demandée non indiqué</v>
      </c>
      <c r="CH615" s="1"/>
      <c r="CI615" s="1"/>
      <c r="CJ615" s="1"/>
      <c r="CK615" s="1"/>
      <c r="CL615" s="1"/>
    </row>
    <row r="616" spans="1:90" x14ac:dyDescent="0.25">
      <c r="A616" s="51"/>
      <c r="B616" s="111"/>
      <c r="C616" s="111"/>
      <c r="D616" s="111"/>
      <c r="E616" s="111"/>
      <c r="F616" s="111"/>
      <c r="G616" s="132"/>
      <c r="H616" s="151"/>
      <c r="I616" s="299"/>
      <c r="J616" s="152"/>
      <c r="K616" s="153"/>
      <c r="L616" s="169"/>
      <c r="M616" s="39"/>
      <c r="N616" s="90"/>
      <c r="O616" s="39"/>
      <c r="P616" s="23"/>
      <c r="Q616" s="170">
        <f t="shared" si="299"/>
        <v>0</v>
      </c>
      <c r="R616" s="55"/>
      <c r="S616" s="65"/>
      <c r="T616" s="56"/>
      <c r="U616" s="48" t="s">
        <v>64</v>
      </c>
      <c r="V616" s="99" t="str">
        <f t="shared" si="303"/>
        <v>Remplir la colonne R ou T</v>
      </c>
      <c r="W616" s="104"/>
      <c r="X616" s="173" t="str">
        <f t="shared" si="300"/>
        <v>Remplir la colonne M</v>
      </c>
      <c r="Y616" s="179" t="str">
        <f t="shared" si="304"/>
        <v>Remplir la colonne W</v>
      </c>
      <c r="Z616" s="297" t="str">
        <f t="shared" si="321"/>
        <v>Remplir la colonne I</v>
      </c>
      <c r="AA616" s="84" t="s">
        <v>64</v>
      </c>
      <c r="AB616" s="315" t="str">
        <f t="shared" si="305"/>
        <v>Remplir les termes C, P et TVA</v>
      </c>
      <c r="AC616" s="55"/>
      <c r="AD616" s="65"/>
      <c r="AE616" s="56"/>
      <c r="AF616" s="48" t="s">
        <v>64</v>
      </c>
      <c r="AG616" s="99" t="str">
        <f t="shared" si="306"/>
        <v>Remplir la colonne AC ou AE</v>
      </c>
      <c r="AH616" s="104"/>
      <c r="AI616" s="173" t="str">
        <f t="shared" si="322"/>
        <v>Remplir la colonne M</v>
      </c>
      <c r="AJ616" s="179" t="str">
        <f t="shared" si="307"/>
        <v>Remplir la colonne AH</v>
      </c>
      <c r="AK616" s="297" t="str">
        <f t="shared" si="323"/>
        <v>Remplir la colonne I</v>
      </c>
      <c r="AL616" s="84" t="s">
        <v>64</v>
      </c>
      <c r="AM616" s="315" t="str">
        <f t="shared" si="308"/>
        <v>Remplir les termes C, P et TVA</v>
      </c>
      <c r="AN616" s="55"/>
      <c r="AO616" s="65"/>
      <c r="AP616" s="56"/>
      <c r="AQ616" s="48" t="s">
        <v>64</v>
      </c>
      <c r="AR616" s="99" t="str">
        <f t="shared" si="309"/>
        <v>Remplir la colonne AN ou AP</v>
      </c>
      <c r="AS616" s="104"/>
      <c r="AT616" s="173" t="str">
        <f t="shared" si="324"/>
        <v>Remplir la colonne M</v>
      </c>
      <c r="AU616" s="179" t="str">
        <f t="shared" si="310"/>
        <v>Remplir la colonne AS</v>
      </c>
      <c r="AV616" s="297" t="str">
        <f t="shared" si="325"/>
        <v>Remplir la colonne I</v>
      </c>
      <c r="AW616" s="84" t="s">
        <v>64</v>
      </c>
      <c r="AX616" s="315" t="str">
        <f t="shared" si="311"/>
        <v>Remplir les termes C, P et TVA</v>
      </c>
      <c r="AY616" s="55"/>
      <c r="AZ616" s="65"/>
      <c r="BA616" s="56"/>
      <c r="BB616" s="48" t="s">
        <v>64</v>
      </c>
      <c r="BC616" s="99" t="str">
        <f t="shared" si="312"/>
        <v>Remplir la colonne AY ou BA</v>
      </c>
      <c r="BD616" s="104"/>
      <c r="BE616" s="173" t="str">
        <f t="shared" si="326"/>
        <v>Remplir la colonne M</v>
      </c>
      <c r="BF616" s="179" t="str">
        <f t="shared" si="313"/>
        <v>Remplir la colonne BD</v>
      </c>
      <c r="BG616" s="297" t="str">
        <f t="shared" si="327"/>
        <v>Remplir la colonne I</v>
      </c>
      <c r="BH616" s="84" t="s">
        <v>64</v>
      </c>
      <c r="BI616" s="315" t="str">
        <f t="shared" si="314"/>
        <v>Remplir les termes C, P et TVA</v>
      </c>
      <c r="BJ616" s="55"/>
      <c r="BK616" s="65"/>
      <c r="BL616" s="56"/>
      <c r="BM616" s="48" t="s">
        <v>64</v>
      </c>
      <c r="BN616" s="99" t="str">
        <f t="shared" si="315"/>
        <v>Remplir la colonne BJ ou BL</v>
      </c>
      <c r="BO616" s="104"/>
      <c r="BP616" s="173" t="str">
        <f t="shared" si="328"/>
        <v>Remplir la colonne M</v>
      </c>
      <c r="BQ616" s="179" t="str">
        <f t="shared" si="316"/>
        <v>Remplir la colonne BO</v>
      </c>
      <c r="BR616" s="297" t="str">
        <f t="shared" si="329"/>
        <v>Remplir la colonne I</v>
      </c>
      <c r="BS616" s="84" t="s">
        <v>64</v>
      </c>
      <c r="BT616" s="315" t="str">
        <f t="shared" si="317"/>
        <v>Remplir les termes C, P et TVA</v>
      </c>
      <c r="BU616" s="55"/>
      <c r="BV616" s="65"/>
      <c r="BW616" s="56"/>
      <c r="BX616" s="48" t="s">
        <v>64</v>
      </c>
      <c r="BY616" s="99" t="str">
        <f t="shared" si="318"/>
        <v>Remplir la colonne BU ou BW</v>
      </c>
      <c r="BZ616" s="104"/>
      <c r="CA616" s="173" t="str">
        <f t="shared" si="330"/>
        <v>Remplir la colonne M</v>
      </c>
      <c r="CB616" s="179" t="str">
        <f t="shared" si="319"/>
        <v>Remplir la colonne BZ</v>
      </c>
      <c r="CC616" s="297" t="str">
        <f t="shared" si="331"/>
        <v>Remplir la colonne I</v>
      </c>
      <c r="CD616" s="84" t="s">
        <v>64</v>
      </c>
      <c r="CE616" s="315" t="str">
        <f t="shared" si="320"/>
        <v>Remplir les termes C, P et TVA</v>
      </c>
      <c r="CF616" s="61" t="str">
        <f t="shared" si="301"/>
        <v>REMPLIR TYPE DE CLIENT</v>
      </c>
      <c r="CG616" s="107" t="str">
        <f t="shared" si="302"/>
        <v>Montant total de l'aide demandée non indiqué</v>
      </c>
      <c r="CH616" s="1"/>
      <c r="CI616" s="1"/>
      <c r="CJ616" s="1"/>
      <c r="CK616" s="1"/>
      <c r="CL616" s="1"/>
    </row>
    <row r="617" spans="1:90" x14ac:dyDescent="0.25">
      <c r="A617" s="51"/>
      <c r="B617" s="111"/>
      <c r="C617" s="111"/>
      <c r="D617" s="111"/>
      <c r="E617" s="111"/>
      <c r="F617" s="111"/>
      <c r="G617" s="132"/>
      <c r="H617" s="151"/>
      <c r="I617" s="299"/>
      <c r="J617" s="152"/>
      <c r="K617" s="153"/>
      <c r="L617" s="169"/>
      <c r="M617" s="39"/>
      <c r="N617" s="90"/>
      <c r="O617" s="39"/>
      <c r="P617" s="23"/>
      <c r="Q617" s="170">
        <f t="shared" si="299"/>
        <v>0</v>
      </c>
      <c r="R617" s="55"/>
      <c r="S617" s="65"/>
      <c r="T617" s="56"/>
      <c r="U617" s="48" t="s">
        <v>64</v>
      </c>
      <c r="V617" s="99" t="str">
        <f t="shared" si="303"/>
        <v>Remplir la colonne R ou T</v>
      </c>
      <c r="W617" s="104"/>
      <c r="X617" s="173" t="str">
        <f t="shared" si="300"/>
        <v>Remplir la colonne M</v>
      </c>
      <c r="Y617" s="179" t="str">
        <f t="shared" si="304"/>
        <v>Remplir la colonne W</v>
      </c>
      <c r="Z617" s="297" t="str">
        <f t="shared" si="321"/>
        <v>Remplir la colonne I</v>
      </c>
      <c r="AA617" s="84" t="s">
        <v>64</v>
      </c>
      <c r="AB617" s="315" t="str">
        <f t="shared" si="305"/>
        <v>Remplir les termes C, P et TVA</v>
      </c>
      <c r="AC617" s="55"/>
      <c r="AD617" s="65"/>
      <c r="AE617" s="56"/>
      <c r="AF617" s="48" t="s">
        <v>64</v>
      </c>
      <c r="AG617" s="99" t="str">
        <f t="shared" si="306"/>
        <v>Remplir la colonne AC ou AE</v>
      </c>
      <c r="AH617" s="104"/>
      <c r="AI617" s="173" t="str">
        <f t="shared" si="322"/>
        <v>Remplir la colonne M</v>
      </c>
      <c r="AJ617" s="179" t="str">
        <f t="shared" si="307"/>
        <v>Remplir la colonne AH</v>
      </c>
      <c r="AK617" s="297" t="str">
        <f t="shared" si="323"/>
        <v>Remplir la colonne I</v>
      </c>
      <c r="AL617" s="84" t="s">
        <v>64</v>
      </c>
      <c r="AM617" s="315" t="str">
        <f t="shared" si="308"/>
        <v>Remplir les termes C, P et TVA</v>
      </c>
      <c r="AN617" s="55"/>
      <c r="AO617" s="65"/>
      <c r="AP617" s="56"/>
      <c r="AQ617" s="48" t="s">
        <v>64</v>
      </c>
      <c r="AR617" s="99" t="str">
        <f t="shared" si="309"/>
        <v>Remplir la colonne AN ou AP</v>
      </c>
      <c r="AS617" s="104"/>
      <c r="AT617" s="173" t="str">
        <f t="shared" si="324"/>
        <v>Remplir la colonne M</v>
      </c>
      <c r="AU617" s="179" t="str">
        <f t="shared" si="310"/>
        <v>Remplir la colonne AS</v>
      </c>
      <c r="AV617" s="297" t="str">
        <f t="shared" si="325"/>
        <v>Remplir la colonne I</v>
      </c>
      <c r="AW617" s="84" t="s">
        <v>64</v>
      </c>
      <c r="AX617" s="315" t="str">
        <f t="shared" si="311"/>
        <v>Remplir les termes C, P et TVA</v>
      </c>
      <c r="AY617" s="55"/>
      <c r="AZ617" s="65"/>
      <c r="BA617" s="56"/>
      <c r="BB617" s="48" t="s">
        <v>64</v>
      </c>
      <c r="BC617" s="99" t="str">
        <f t="shared" si="312"/>
        <v>Remplir la colonne AY ou BA</v>
      </c>
      <c r="BD617" s="104"/>
      <c r="BE617" s="173" t="str">
        <f t="shared" si="326"/>
        <v>Remplir la colonne M</v>
      </c>
      <c r="BF617" s="179" t="str">
        <f t="shared" si="313"/>
        <v>Remplir la colonne BD</v>
      </c>
      <c r="BG617" s="297" t="str">
        <f t="shared" si="327"/>
        <v>Remplir la colonne I</v>
      </c>
      <c r="BH617" s="84" t="s">
        <v>64</v>
      </c>
      <c r="BI617" s="315" t="str">
        <f t="shared" si="314"/>
        <v>Remplir les termes C, P et TVA</v>
      </c>
      <c r="BJ617" s="55"/>
      <c r="BK617" s="65"/>
      <c r="BL617" s="56"/>
      <c r="BM617" s="48" t="s">
        <v>64</v>
      </c>
      <c r="BN617" s="99" t="str">
        <f t="shared" si="315"/>
        <v>Remplir la colonne BJ ou BL</v>
      </c>
      <c r="BO617" s="104"/>
      <c r="BP617" s="173" t="str">
        <f t="shared" si="328"/>
        <v>Remplir la colonne M</v>
      </c>
      <c r="BQ617" s="179" t="str">
        <f t="shared" si="316"/>
        <v>Remplir la colonne BO</v>
      </c>
      <c r="BR617" s="297" t="str">
        <f t="shared" si="329"/>
        <v>Remplir la colonne I</v>
      </c>
      <c r="BS617" s="84" t="s">
        <v>64</v>
      </c>
      <c r="BT617" s="315" t="str">
        <f t="shared" si="317"/>
        <v>Remplir les termes C, P et TVA</v>
      </c>
      <c r="BU617" s="55"/>
      <c r="BV617" s="65"/>
      <c r="BW617" s="56"/>
      <c r="BX617" s="48" t="s">
        <v>64</v>
      </c>
      <c r="BY617" s="99" t="str">
        <f t="shared" si="318"/>
        <v>Remplir la colonne BU ou BW</v>
      </c>
      <c r="BZ617" s="104"/>
      <c r="CA617" s="173" t="str">
        <f t="shared" si="330"/>
        <v>Remplir la colonne M</v>
      </c>
      <c r="CB617" s="179" t="str">
        <f t="shared" si="319"/>
        <v>Remplir la colonne BZ</v>
      </c>
      <c r="CC617" s="297" t="str">
        <f t="shared" si="331"/>
        <v>Remplir la colonne I</v>
      </c>
      <c r="CD617" s="84" t="s">
        <v>64</v>
      </c>
      <c r="CE617" s="315" t="str">
        <f t="shared" si="320"/>
        <v>Remplir les termes C, P et TVA</v>
      </c>
      <c r="CF617" s="61" t="str">
        <f t="shared" si="301"/>
        <v>REMPLIR TYPE DE CLIENT</v>
      </c>
      <c r="CG617" s="107" t="str">
        <f t="shared" si="302"/>
        <v>Montant total de l'aide demandée non indiqué</v>
      </c>
      <c r="CH617" s="1"/>
      <c r="CI617" s="1"/>
      <c r="CJ617" s="1"/>
      <c r="CK617" s="1"/>
      <c r="CL617" s="1"/>
    </row>
    <row r="618" spans="1:90" x14ac:dyDescent="0.25">
      <c r="A618" s="51"/>
      <c r="B618" s="111"/>
      <c r="C618" s="111"/>
      <c r="D618" s="111"/>
      <c r="E618" s="111"/>
      <c r="F618" s="111"/>
      <c r="G618" s="132"/>
      <c r="H618" s="151"/>
      <c r="I618" s="299"/>
      <c r="J618" s="152"/>
      <c r="K618" s="153"/>
      <c r="L618" s="169"/>
      <c r="M618" s="39"/>
      <c r="N618" s="90"/>
      <c r="O618" s="39"/>
      <c r="P618" s="23"/>
      <c r="Q618" s="170">
        <f t="shared" si="299"/>
        <v>0</v>
      </c>
      <c r="R618" s="55"/>
      <c r="S618" s="65"/>
      <c r="T618" s="56"/>
      <c r="U618" s="48" t="s">
        <v>64</v>
      </c>
      <c r="V618" s="99" t="str">
        <f t="shared" si="303"/>
        <v>Remplir la colonne R ou T</v>
      </c>
      <c r="W618" s="104"/>
      <c r="X618" s="173" t="str">
        <f t="shared" si="300"/>
        <v>Remplir la colonne M</v>
      </c>
      <c r="Y618" s="179" t="str">
        <f t="shared" si="304"/>
        <v>Remplir la colonne W</v>
      </c>
      <c r="Z618" s="297" t="str">
        <f t="shared" si="321"/>
        <v>Remplir la colonne I</v>
      </c>
      <c r="AA618" s="84" t="s">
        <v>64</v>
      </c>
      <c r="AB618" s="315" t="str">
        <f t="shared" si="305"/>
        <v>Remplir les termes C, P et TVA</v>
      </c>
      <c r="AC618" s="55"/>
      <c r="AD618" s="65"/>
      <c r="AE618" s="56"/>
      <c r="AF618" s="48" t="s">
        <v>64</v>
      </c>
      <c r="AG618" s="99" t="str">
        <f t="shared" si="306"/>
        <v>Remplir la colonne AC ou AE</v>
      </c>
      <c r="AH618" s="104"/>
      <c r="AI618" s="173" t="str">
        <f t="shared" si="322"/>
        <v>Remplir la colonne M</v>
      </c>
      <c r="AJ618" s="179" t="str">
        <f t="shared" si="307"/>
        <v>Remplir la colonne AH</v>
      </c>
      <c r="AK618" s="297" t="str">
        <f t="shared" si="323"/>
        <v>Remplir la colonne I</v>
      </c>
      <c r="AL618" s="84" t="s">
        <v>64</v>
      </c>
      <c r="AM618" s="315" t="str">
        <f t="shared" si="308"/>
        <v>Remplir les termes C, P et TVA</v>
      </c>
      <c r="AN618" s="55"/>
      <c r="AO618" s="65"/>
      <c r="AP618" s="56"/>
      <c r="AQ618" s="48" t="s">
        <v>64</v>
      </c>
      <c r="AR618" s="99" t="str">
        <f t="shared" si="309"/>
        <v>Remplir la colonne AN ou AP</v>
      </c>
      <c r="AS618" s="104"/>
      <c r="AT618" s="173" t="str">
        <f t="shared" si="324"/>
        <v>Remplir la colonne M</v>
      </c>
      <c r="AU618" s="179" t="str">
        <f t="shared" si="310"/>
        <v>Remplir la colonne AS</v>
      </c>
      <c r="AV618" s="297" t="str">
        <f t="shared" si="325"/>
        <v>Remplir la colonne I</v>
      </c>
      <c r="AW618" s="84" t="s">
        <v>64</v>
      </c>
      <c r="AX618" s="315" t="str">
        <f t="shared" si="311"/>
        <v>Remplir les termes C, P et TVA</v>
      </c>
      <c r="AY618" s="55"/>
      <c r="AZ618" s="65"/>
      <c r="BA618" s="56"/>
      <c r="BB618" s="48" t="s">
        <v>64</v>
      </c>
      <c r="BC618" s="99" t="str">
        <f t="shared" si="312"/>
        <v>Remplir la colonne AY ou BA</v>
      </c>
      <c r="BD618" s="104"/>
      <c r="BE618" s="173" t="str">
        <f t="shared" si="326"/>
        <v>Remplir la colonne M</v>
      </c>
      <c r="BF618" s="179" t="str">
        <f t="shared" si="313"/>
        <v>Remplir la colonne BD</v>
      </c>
      <c r="BG618" s="297" t="str">
        <f t="shared" si="327"/>
        <v>Remplir la colonne I</v>
      </c>
      <c r="BH618" s="84" t="s">
        <v>64</v>
      </c>
      <c r="BI618" s="315" t="str">
        <f t="shared" si="314"/>
        <v>Remplir les termes C, P et TVA</v>
      </c>
      <c r="BJ618" s="55"/>
      <c r="BK618" s="65"/>
      <c r="BL618" s="56"/>
      <c r="BM618" s="48" t="s">
        <v>64</v>
      </c>
      <c r="BN618" s="99" t="str">
        <f t="shared" si="315"/>
        <v>Remplir la colonne BJ ou BL</v>
      </c>
      <c r="BO618" s="104"/>
      <c r="BP618" s="173" t="str">
        <f t="shared" si="328"/>
        <v>Remplir la colonne M</v>
      </c>
      <c r="BQ618" s="179" t="str">
        <f t="shared" si="316"/>
        <v>Remplir la colonne BO</v>
      </c>
      <c r="BR618" s="297" t="str">
        <f t="shared" si="329"/>
        <v>Remplir la colonne I</v>
      </c>
      <c r="BS618" s="84" t="s">
        <v>64</v>
      </c>
      <c r="BT618" s="315" t="str">
        <f t="shared" si="317"/>
        <v>Remplir les termes C, P et TVA</v>
      </c>
      <c r="BU618" s="55"/>
      <c r="BV618" s="65"/>
      <c r="BW618" s="56"/>
      <c r="BX618" s="48" t="s">
        <v>64</v>
      </c>
      <c r="BY618" s="99" t="str">
        <f t="shared" si="318"/>
        <v>Remplir la colonne BU ou BW</v>
      </c>
      <c r="BZ618" s="104"/>
      <c r="CA618" s="173" t="str">
        <f t="shared" si="330"/>
        <v>Remplir la colonne M</v>
      </c>
      <c r="CB618" s="179" t="str">
        <f t="shared" si="319"/>
        <v>Remplir la colonne BZ</v>
      </c>
      <c r="CC618" s="297" t="str">
        <f t="shared" si="331"/>
        <v>Remplir la colonne I</v>
      </c>
      <c r="CD618" s="84" t="s">
        <v>64</v>
      </c>
      <c r="CE618" s="315" t="str">
        <f t="shared" si="320"/>
        <v>Remplir les termes C, P et TVA</v>
      </c>
      <c r="CF618" s="61" t="str">
        <f t="shared" si="301"/>
        <v>REMPLIR TYPE DE CLIENT</v>
      </c>
      <c r="CG618" s="107" t="str">
        <f t="shared" si="302"/>
        <v>Montant total de l'aide demandée non indiqué</v>
      </c>
      <c r="CH618" s="1"/>
      <c r="CI618" s="1"/>
      <c r="CJ618" s="1"/>
      <c r="CK618" s="1"/>
      <c r="CL618" s="1"/>
    </row>
    <row r="619" spans="1:90" x14ac:dyDescent="0.25">
      <c r="A619" s="51"/>
      <c r="B619" s="111"/>
      <c r="C619" s="111"/>
      <c r="D619" s="111"/>
      <c r="E619" s="111"/>
      <c r="F619" s="111"/>
      <c r="G619" s="132"/>
      <c r="H619" s="151"/>
      <c r="I619" s="299"/>
      <c r="J619" s="152"/>
      <c r="K619" s="153"/>
      <c r="L619" s="169"/>
      <c r="M619" s="39"/>
      <c r="N619" s="90"/>
      <c r="O619" s="39"/>
      <c r="P619" s="23"/>
      <c r="Q619" s="170">
        <f t="shared" si="299"/>
        <v>0</v>
      </c>
      <c r="R619" s="55"/>
      <c r="S619" s="65"/>
      <c r="T619" s="56"/>
      <c r="U619" s="48" t="s">
        <v>64</v>
      </c>
      <c r="V619" s="99" t="str">
        <f t="shared" si="303"/>
        <v>Remplir la colonne R ou T</v>
      </c>
      <c r="W619" s="104"/>
      <c r="X619" s="173" t="str">
        <f t="shared" si="300"/>
        <v>Remplir la colonne M</v>
      </c>
      <c r="Y619" s="179" t="str">
        <f t="shared" si="304"/>
        <v>Remplir la colonne W</v>
      </c>
      <c r="Z619" s="297" t="str">
        <f t="shared" si="321"/>
        <v>Remplir la colonne I</v>
      </c>
      <c r="AA619" s="84" t="s">
        <v>64</v>
      </c>
      <c r="AB619" s="315" t="str">
        <f t="shared" si="305"/>
        <v>Remplir les termes C, P et TVA</v>
      </c>
      <c r="AC619" s="55"/>
      <c r="AD619" s="65"/>
      <c r="AE619" s="56"/>
      <c r="AF619" s="48" t="s">
        <v>64</v>
      </c>
      <c r="AG619" s="99" t="str">
        <f t="shared" si="306"/>
        <v>Remplir la colonne AC ou AE</v>
      </c>
      <c r="AH619" s="104"/>
      <c r="AI619" s="173" t="str">
        <f t="shared" si="322"/>
        <v>Remplir la colonne M</v>
      </c>
      <c r="AJ619" s="179" t="str">
        <f t="shared" si="307"/>
        <v>Remplir la colonne AH</v>
      </c>
      <c r="AK619" s="297" t="str">
        <f t="shared" si="323"/>
        <v>Remplir la colonne I</v>
      </c>
      <c r="AL619" s="84" t="s">
        <v>64</v>
      </c>
      <c r="AM619" s="315" t="str">
        <f t="shared" si="308"/>
        <v>Remplir les termes C, P et TVA</v>
      </c>
      <c r="AN619" s="55"/>
      <c r="AO619" s="65"/>
      <c r="AP619" s="56"/>
      <c r="AQ619" s="48" t="s">
        <v>64</v>
      </c>
      <c r="AR619" s="99" t="str">
        <f t="shared" si="309"/>
        <v>Remplir la colonne AN ou AP</v>
      </c>
      <c r="AS619" s="104"/>
      <c r="AT619" s="173" t="str">
        <f t="shared" si="324"/>
        <v>Remplir la colonne M</v>
      </c>
      <c r="AU619" s="179" t="str">
        <f t="shared" si="310"/>
        <v>Remplir la colonne AS</v>
      </c>
      <c r="AV619" s="297" t="str">
        <f t="shared" si="325"/>
        <v>Remplir la colonne I</v>
      </c>
      <c r="AW619" s="84" t="s">
        <v>64</v>
      </c>
      <c r="AX619" s="315" t="str">
        <f t="shared" si="311"/>
        <v>Remplir les termes C, P et TVA</v>
      </c>
      <c r="AY619" s="55"/>
      <c r="AZ619" s="65"/>
      <c r="BA619" s="56"/>
      <c r="BB619" s="48" t="s">
        <v>64</v>
      </c>
      <c r="BC619" s="99" t="str">
        <f t="shared" si="312"/>
        <v>Remplir la colonne AY ou BA</v>
      </c>
      <c r="BD619" s="104"/>
      <c r="BE619" s="173" t="str">
        <f t="shared" si="326"/>
        <v>Remplir la colonne M</v>
      </c>
      <c r="BF619" s="179" t="str">
        <f t="shared" si="313"/>
        <v>Remplir la colonne BD</v>
      </c>
      <c r="BG619" s="297" t="str">
        <f t="shared" si="327"/>
        <v>Remplir la colonne I</v>
      </c>
      <c r="BH619" s="84" t="s">
        <v>64</v>
      </c>
      <c r="BI619" s="315" t="str">
        <f t="shared" si="314"/>
        <v>Remplir les termes C, P et TVA</v>
      </c>
      <c r="BJ619" s="55"/>
      <c r="BK619" s="65"/>
      <c r="BL619" s="56"/>
      <c r="BM619" s="48" t="s">
        <v>64</v>
      </c>
      <c r="BN619" s="99" t="str">
        <f t="shared" si="315"/>
        <v>Remplir la colonne BJ ou BL</v>
      </c>
      <c r="BO619" s="104"/>
      <c r="BP619" s="173" t="str">
        <f t="shared" si="328"/>
        <v>Remplir la colonne M</v>
      </c>
      <c r="BQ619" s="179" t="str">
        <f t="shared" si="316"/>
        <v>Remplir la colonne BO</v>
      </c>
      <c r="BR619" s="297" t="str">
        <f t="shared" si="329"/>
        <v>Remplir la colonne I</v>
      </c>
      <c r="BS619" s="84" t="s">
        <v>64</v>
      </c>
      <c r="BT619" s="315" t="str">
        <f t="shared" si="317"/>
        <v>Remplir les termes C, P et TVA</v>
      </c>
      <c r="BU619" s="55"/>
      <c r="BV619" s="65"/>
      <c r="BW619" s="56"/>
      <c r="BX619" s="48" t="s">
        <v>64</v>
      </c>
      <c r="BY619" s="99" t="str">
        <f t="shared" si="318"/>
        <v>Remplir la colonne BU ou BW</v>
      </c>
      <c r="BZ619" s="104"/>
      <c r="CA619" s="173" t="str">
        <f t="shared" si="330"/>
        <v>Remplir la colonne M</v>
      </c>
      <c r="CB619" s="179" t="str">
        <f t="shared" si="319"/>
        <v>Remplir la colonne BZ</v>
      </c>
      <c r="CC619" s="297" t="str">
        <f t="shared" si="331"/>
        <v>Remplir la colonne I</v>
      </c>
      <c r="CD619" s="84" t="s">
        <v>64</v>
      </c>
      <c r="CE619" s="315" t="str">
        <f t="shared" si="320"/>
        <v>Remplir les termes C, P et TVA</v>
      </c>
      <c r="CF619" s="61" t="str">
        <f t="shared" si="301"/>
        <v>REMPLIR TYPE DE CLIENT</v>
      </c>
      <c r="CG619" s="107" t="str">
        <f t="shared" si="302"/>
        <v>Montant total de l'aide demandée non indiqué</v>
      </c>
      <c r="CH619" s="1"/>
      <c r="CI619" s="1"/>
      <c r="CJ619" s="1"/>
      <c r="CK619" s="1"/>
      <c r="CL619" s="1"/>
    </row>
    <row r="620" spans="1:90" x14ac:dyDescent="0.25">
      <c r="A620" s="51"/>
      <c r="B620" s="111"/>
      <c r="C620" s="111"/>
      <c r="D620" s="111"/>
      <c r="E620" s="111"/>
      <c r="F620" s="111"/>
      <c r="G620" s="132"/>
      <c r="H620" s="151"/>
      <c r="I620" s="299"/>
      <c r="J620" s="152"/>
      <c r="K620" s="153"/>
      <c r="L620" s="169"/>
      <c r="M620" s="39"/>
      <c r="N620" s="90"/>
      <c r="O620" s="39"/>
      <c r="P620" s="23"/>
      <c r="Q620" s="170">
        <f t="shared" si="299"/>
        <v>0</v>
      </c>
      <c r="R620" s="55"/>
      <c r="S620" s="65"/>
      <c r="T620" s="56"/>
      <c r="U620" s="48" t="s">
        <v>64</v>
      </c>
      <c r="V620" s="99" t="str">
        <f t="shared" si="303"/>
        <v>Remplir la colonne R ou T</v>
      </c>
      <c r="W620" s="104"/>
      <c r="X620" s="173" t="str">
        <f t="shared" si="300"/>
        <v>Remplir la colonne M</v>
      </c>
      <c r="Y620" s="179" t="str">
        <f t="shared" si="304"/>
        <v>Remplir la colonne W</v>
      </c>
      <c r="Z620" s="297" t="str">
        <f t="shared" si="321"/>
        <v>Remplir la colonne I</v>
      </c>
      <c r="AA620" s="84" t="s">
        <v>64</v>
      </c>
      <c r="AB620" s="315" t="str">
        <f t="shared" si="305"/>
        <v>Remplir les termes C, P et TVA</v>
      </c>
      <c r="AC620" s="55"/>
      <c r="AD620" s="65"/>
      <c r="AE620" s="56"/>
      <c r="AF620" s="48" t="s">
        <v>64</v>
      </c>
      <c r="AG620" s="99" t="str">
        <f t="shared" si="306"/>
        <v>Remplir la colonne AC ou AE</v>
      </c>
      <c r="AH620" s="104"/>
      <c r="AI620" s="173" t="str">
        <f t="shared" si="322"/>
        <v>Remplir la colonne M</v>
      </c>
      <c r="AJ620" s="179" t="str">
        <f t="shared" si="307"/>
        <v>Remplir la colonne AH</v>
      </c>
      <c r="AK620" s="297" t="str">
        <f t="shared" si="323"/>
        <v>Remplir la colonne I</v>
      </c>
      <c r="AL620" s="84" t="s">
        <v>64</v>
      </c>
      <c r="AM620" s="315" t="str">
        <f t="shared" si="308"/>
        <v>Remplir les termes C, P et TVA</v>
      </c>
      <c r="AN620" s="55"/>
      <c r="AO620" s="65"/>
      <c r="AP620" s="56"/>
      <c r="AQ620" s="48" t="s">
        <v>64</v>
      </c>
      <c r="AR620" s="99" t="str">
        <f t="shared" si="309"/>
        <v>Remplir la colonne AN ou AP</v>
      </c>
      <c r="AS620" s="104"/>
      <c r="AT620" s="173" t="str">
        <f t="shared" si="324"/>
        <v>Remplir la colonne M</v>
      </c>
      <c r="AU620" s="179" t="str">
        <f t="shared" si="310"/>
        <v>Remplir la colonne AS</v>
      </c>
      <c r="AV620" s="297" t="str">
        <f t="shared" si="325"/>
        <v>Remplir la colonne I</v>
      </c>
      <c r="AW620" s="84" t="s">
        <v>64</v>
      </c>
      <c r="AX620" s="315" t="str">
        <f t="shared" si="311"/>
        <v>Remplir les termes C, P et TVA</v>
      </c>
      <c r="AY620" s="55"/>
      <c r="AZ620" s="65"/>
      <c r="BA620" s="56"/>
      <c r="BB620" s="48" t="s">
        <v>64</v>
      </c>
      <c r="BC620" s="99" t="str">
        <f t="shared" si="312"/>
        <v>Remplir la colonne AY ou BA</v>
      </c>
      <c r="BD620" s="104"/>
      <c r="BE620" s="173" t="str">
        <f t="shared" si="326"/>
        <v>Remplir la colonne M</v>
      </c>
      <c r="BF620" s="179" t="str">
        <f t="shared" si="313"/>
        <v>Remplir la colonne BD</v>
      </c>
      <c r="BG620" s="297" t="str">
        <f t="shared" si="327"/>
        <v>Remplir la colonne I</v>
      </c>
      <c r="BH620" s="84" t="s">
        <v>64</v>
      </c>
      <c r="BI620" s="315" t="str">
        <f t="shared" si="314"/>
        <v>Remplir les termes C, P et TVA</v>
      </c>
      <c r="BJ620" s="55"/>
      <c r="BK620" s="65"/>
      <c r="BL620" s="56"/>
      <c r="BM620" s="48" t="s">
        <v>64</v>
      </c>
      <c r="BN620" s="99" t="str">
        <f t="shared" si="315"/>
        <v>Remplir la colonne BJ ou BL</v>
      </c>
      <c r="BO620" s="104"/>
      <c r="BP620" s="173" t="str">
        <f t="shared" si="328"/>
        <v>Remplir la colonne M</v>
      </c>
      <c r="BQ620" s="179" t="str">
        <f t="shared" si="316"/>
        <v>Remplir la colonne BO</v>
      </c>
      <c r="BR620" s="297" t="str">
        <f t="shared" si="329"/>
        <v>Remplir la colonne I</v>
      </c>
      <c r="BS620" s="84" t="s">
        <v>64</v>
      </c>
      <c r="BT620" s="315" t="str">
        <f t="shared" si="317"/>
        <v>Remplir les termes C, P et TVA</v>
      </c>
      <c r="BU620" s="55"/>
      <c r="BV620" s="65"/>
      <c r="BW620" s="56"/>
      <c r="BX620" s="48" t="s">
        <v>64</v>
      </c>
      <c r="BY620" s="99" t="str">
        <f t="shared" si="318"/>
        <v>Remplir la colonne BU ou BW</v>
      </c>
      <c r="BZ620" s="104"/>
      <c r="CA620" s="173" t="str">
        <f t="shared" si="330"/>
        <v>Remplir la colonne M</v>
      </c>
      <c r="CB620" s="179" t="str">
        <f t="shared" si="319"/>
        <v>Remplir la colonne BZ</v>
      </c>
      <c r="CC620" s="297" t="str">
        <f t="shared" si="331"/>
        <v>Remplir la colonne I</v>
      </c>
      <c r="CD620" s="84" t="s">
        <v>64</v>
      </c>
      <c r="CE620" s="315" t="str">
        <f t="shared" si="320"/>
        <v>Remplir les termes C, P et TVA</v>
      </c>
      <c r="CF620" s="61" t="str">
        <f t="shared" si="301"/>
        <v>REMPLIR TYPE DE CLIENT</v>
      </c>
      <c r="CG620" s="107" t="str">
        <f t="shared" si="302"/>
        <v>Montant total de l'aide demandée non indiqué</v>
      </c>
      <c r="CH620" s="1"/>
      <c r="CI620" s="1"/>
      <c r="CJ620" s="1"/>
      <c r="CK620" s="1"/>
      <c r="CL620" s="1"/>
    </row>
    <row r="621" spans="1:90" x14ac:dyDescent="0.25">
      <c r="A621" s="51"/>
      <c r="B621" s="111"/>
      <c r="C621" s="111"/>
      <c r="D621" s="111"/>
      <c r="E621" s="111"/>
      <c r="F621" s="111"/>
      <c r="G621" s="132"/>
      <c r="H621" s="151"/>
      <c r="I621" s="299"/>
      <c r="J621" s="152"/>
      <c r="K621" s="153"/>
      <c r="L621" s="169"/>
      <c r="M621" s="39"/>
      <c r="N621" s="90"/>
      <c r="O621" s="39"/>
      <c r="P621" s="23"/>
      <c r="Q621" s="170">
        <f t="shared" si="299"/>
        <v>0</v>
      </c>
      <c r="R621" s="55"/>
      <c r="S621" s="65"/>
      <c r="T621" s="56"/>
      <c r="U621" s="48" t="s">
        <v>64</v>
      </c>
      <c r="V621" s="99" t="str">
        <f t="shared" si="303"/>
        <v>Remplir la colonne R ou T</v>
      </c>
      <c r="W621" s="104"/>
      <c r="X621" s="173" t="str">
        <f t="shared" si="300"/>
        <v>Remplir la colonne M</v>
      </c>
      <c r="Y621" s="179" t="str">
        <f t="shared" si="304"/>
        <v>Remplir la colonne W</v>
      </c>
      <c r="Z621" s="297" t="str">
        <f t="shared" si="321"/>
        <v>Remplir la colonne I</v>
      </c>
      <c r="AA621" s="84" t="s">
        <v>64</v>
      </c>
      <c r="AB621" s="315" t="str">
        <f t="shared" si="305"/>
        <v>Remplir les termes C, P et TVA</v>
      </c>
      <c r="AC621" s="55"/>
      <c r="AD621" s="65"/>
      <c r="AE621" s="56"/>
      <c r="AF621" s="48" t="s">
        <v>64</v>
      </c>
      <c r="AG621" s="99" t="str">
        <f t="shared" si="306"/>
        <v>Remplir la colonne AC ou AE</v>
      </c>
      <c r="AH621" s="104"/>
      <c r="AI621" s="173" t="str">
        <f t="shared" si="322"/>
        <v>Remplir la colonne M</v>
      </c>
      <c r="AJ621" s="179" t="str">
        <f t="shared" si="307"/>
        <v>Remplir la colonne AH</v>
      </c>
      <c r="AK621" s="297" t="str">
        <f t="shared" si="323"/>
        <v>Remplir la colonne I</v>
      </c>
      <c r="AL621" s="84" t="s">
        <v>64</v>
      </c>
      <c r="AM621" s="315" t="str">
        <f t="shared" si="308"/>
        <v>Remplir les termes C, P et TVA</v>
      </c>
      <c r="AN621" s="55"/>
      <c r="AO621" s="65"/>
      <c r="AP621" s="56"/>
      <c r="AQ621" s="48" t="s">
        <v>64</v>
      </c>
      <c r="AR621" s="99" t="str">
        <f t="shared" si="309"/>
        <v>Remplir la colonne AN ou AP</v>
      </c>
      <c r="AS621" s="104"/>
      <c r="AT621" s="173" t="str">
        <f t="shared" si="324"/>
        <v>Remplir la colonne M</v>
      </c>
      <c r="AU621" s="179" t="str">
        <f t="shared" si="310"/>
        <v>Remplir la colonne AS</v>
      </c>
      <c r="AV621" s="297" t="str">
        <f t="shared" si="325"/>
        <v>Remplir la colonne I</v>
      </c>
      <c r="AW621" s="84" t="s">
        <v>64</v>
      </c>
      <c r="AX621" s="315" t="str">
        <f t="shared" si="311"/>
        <v>Remplir les termes C, P et TVA</v>
      </c>
      <c r="AY621" s="55"/>
      <c r="AZ621" s="65"/>
      <c r="BA621" s="56"/>
      <c r="BB621" s="48" t="s">
        <v>64</v>
      </c>
      <c r="BC621" s="99" t="str">
        <f t="shared" si="312"/>
        <v>Remplir la colonne AY ou BA</v>
      </c>
      <c r="BD621" s="104"/>
      <c r="BE621" s="173" t="str">
        <f t="shared" si="326"/>
        <v>Remplir la colonne M</v>
      </c>
      <c r="BF621" s="179" t="str">
        <f t="shared" si="313"/>
        <v>Remplir la colonne BD</v>
      </c>
      <c r="BG621" s="297" t="str">
        <f t="shared" si="327"/>
        <v>Remplir la colonne I</v>
      </c>
      <c r="BH621" s="84" t="s">
        <v>64</v>
      </c>
      <c r="BI621" s="315" t="str">
        <f t="shared" si="314"/>
        <v>Remplir les termes C, P et TVA</v>
      </c>
      <c r="BJ621" s="55"/>
      <c r="BK621" s="65"/>
      <c r="BL621" s="56"/>
      <c r="BM621" s="48" t="s">
        <v>64</v>
      </c>
      <c r="BN621" s="99" t="str">
        <f t="shared" si="315"/>
        <v>Remplir la colonne BJ ou BL</v>
      </c>
      <c r="BO621" s="104"/>
      <c r="BP621" s="173" t="str">
        <f t="shared" si="328"/>
        <v>Remplir la colonne M</v>
      </c>
      <c r="BQ621" s="179" t="str">
        <f t="shared" si="316"/>
        <v>Remplir la colonne BO</v>
      </c>
      <c r="BR621" s="297" t="str">
        <f t="shared" si="329"/>
        <v>Remplir la colonne I</v>
      </c>
      <c r="BS621" s="84" t="s">
        <v>64</v>
      </c>
      <c r="BT621" s="315" t="str">
        <f t="shared" si="317"/>
        <v>Remplir les termes C, P et TVA</v>
      </c>
      <c r="BU621" s="55"/>
      <c r="BV621" s="65"/>
      <c r="BW621" s="56"/>
      <c r="BX621" s="48" t="s">
        <v>64</v>
      </c>
      <c r="BY621" s="99" t="str">
        <f t="shared" si="318"/>
        <v>Remplir la colonne BU ou BW</v>
      </c>
      <c r="BZ621" s="104"/>
      <c r="CA621" s="173" t="str">
        <f t="shared" si="330"/>
        <v>Remplir la colonne M</v>
      </c>
      <c r="CB621" s="179" t="str">
        <f t="shared" si="319"/>
        <v>Remplir la colonne BZ</v>
      </c>
      <c r="CC621" s="297" t="str">
        <f t="shared" si="331"/>
        <v>Remplir la colonne I</v>
      </c>
      <c r="CD621" s="84" t="s">
        <v>64</v>
      </c>
      <c r="CE621" s="315" t="str">
        <f t="shared" si="320"/>
        <v>Remplir les termes C, P et TVA</v>
      </c>
      <c r="CF621" s="61" t="str">
        <f t="shared" si="301"/>
        <v>REMPLIR TYPE DE CLIENT</v>
      </c>
      <c r="CG621" s="107" t="str">
        <f t="shared" si="302"/>
        <v>Montant total de l'aide demandée non indiqué</v>
      </c>
      <c r="CH621" s="1"/>
      <c r="CI621" s="1"/>
      <c r="CJ621" s="1"/>
      <c r="CK621" s="1"/>
      <c r="CL621" s="1"/>
    </row>
    <row r="622" spans="1:90" x14ac:dyDescent="0.25">
      <c r="A622" s="51"/>
      <c r="B622" s="111"/>
      <c r="C622" s="111"/>
      <c r="D622" s="111"/>
      <c r="E622" s="111"/>
      <c r="F622" s="111"/>
      <c r="G622" s="132"/>
      <c r="H622" s="151"/>
      <c r="I622" s="299"/>
      <c r="J622" s="152"/>
      <c r="K622" s="153"/>
      <c r="L622" s="169"/>
      <c r="M622" s="39"/>
      <c r="N622" s="90"/>
      <c r="O622" s="39"/>
      <c r="P622" s="23"/>
      <c r="Q622" s="170">
        <f t="shared" si="299"/>
        <v>0</v>
      </c>
      <c r="R622" s="55"/>
      <c r="S622" s="65"/>
      <c r="T622" s="56"/>
      <c r="U622" s="48" t="s">
        <v>64</v>
      </c>
      <c r="V622" s="99" t="str">
        <f t="shared" si="303"/>
        <v>Remplir la colonne R ou T</v>
      </c>
      <c r="W622" s="104"/>
      <c r="X622" s="173" t="str">
        <f t="shared" si="300"/>
        <v>Remplir la colonne M</v>
      </c>
      <c r="Y622" s="179" t="str">
        <f t="shared" si="304"/>
        <v>Remplir la colonne W</v>
      </c>
      <c r="Z622" s="297" t="str">
        <f t="shared" si="321"/>
        <v>Remplir la colonne I</v>
      </c>
      <c r="AA622" s="84" t="s">
        <v>64</v>
      </c>
      <c r="AB622" s="315" t="str">
        <f t="shared" si="305"/>
        <v>Remplir les termes C, P et TVA</v>
      </c>
      <c r="AC622" s="55"/>
      <c r="AD622" s="65"/>
      <c r="AE622" s="56"/>
      <c r="AF622" s="48" t="s">
        <v>64</v>
      </c>
      <c r="AG622" s="99" t="str">
        <f t="shared" si="306"/>
        <v>Remplir la colonne AC ou AE</v>
      </c>
      <c r="AH622" s="104"/>
      <c r="AI622" s="173" t="str">
        <f t="shared" si="322"/>
        <v>Remplir la colonne M</v>
      </c>
      <c r="AJ622" s="179" t="str">
        <f t="shared" si="307"/>
        <v>Remplir la colonne AH</v>
      </c>
      <c r="AK622" s="297" t="str">
        <f t="shared" si="323"/>
        <v>Remplir la colonne I</v>
      </c>
      <c r="AL622" s="84" t="s">
        <v>64</v>
      </c>
      <c r="AM622" s="315" t="str">
        <f t="shared" si="308"/>
        <v>Remplir les termes C, P et TVA</v>
      </c>
      <c r="AN622" s="55"/>
      <c r="AO622" s="65"/>
      <c r="AP622" s="56"/>
      <c r="AQ622" s="48" t="s">
        <v>64</v>
      </c>
      <c r="AR622" s="99" t="str">
        <f t="shared" si="309"/>
        <v>Remplir la colonne AN ou AP</v>
      </c>
      <c r="AS622" s="104"/>
      <c r="AT622" s="173" t="str">
        <f t="shared" si="324"/>
        <v>Remplir la colonne M</v>
      </c>
      <c r="AU622" s="179" t="str">
        <f t="shared" si="310"/>
        <v>Remplir la colonne AS</v>
      </c>
      <c r="AV622" s="297" t="str">
        <f t="shared" si="325"/>
        <v>Remplir la colonne I</v>
      </c>
      <c r="AW622" s="84" t="s">
        <v>64</v>
      </c>
      <c r="AX622" s="315" t="str">
        <f t="shared" si="311"/>
        <v>Remplir les termes C, P et TVA</v>
      </c>
      <c r="AY622" s="55"/>
      <c r="AZ622" s="65"/>
      <c r="BA622" s="56"/>
      <c r="BB622" s="48" t="s">
        <v>64</v>
      </c>
      <c r="BC622" s="99" t="str">
        <f t="shared" si="312"/>
        <v>Remplir la colonne AY ou BA</v>
      </c>
      <c r="BD622" s="104"/>
      <c r="BE622" s="173" t="str">
        <f t="shared" si="326"/>
        <v>Remplir la colonne M</v>
      </c>
      <c r="BF622" s="179" t="str">
        <f t="shared" si="313"/>
        <v>Remplir la colonne BD</v>
      </c>
      <c r="BG622" s="297" t="str">
        <f t="shared" si="327"/>
        <v>Remplir la colonne I</v>
      </c>
      <c r="BH622" s="84" t="s">
        <v>64</v>
      </c>
      <c r="BI622" s="315" t="str">
        <f t="shared" si="314"/>
        <v>Remplir les termes C, P et TVA</v>
      </c>
      <c r="BJ622" s="55"/>
      <c r="BK622" s="65"/>
      <c r="BL622" s="56"/>
      <c r="BM622" s="48" t="s">
        <v>64</v>
      </c>
      <c r="BN622" s="99" t="str">
        <f t="shared" si="315"/>
        <v>Remplir la colonne BJ ou BL</v>
      </c>
      <c r="BO622" s="104"/>
      <c r="BP622" s="173" t="str">
        <f t="shared" si="328"/>
        <v>Remplir la colonne M</v>
      </c>
      <c r="BQ622" s="179" t="str">
        <f t="shared" si="316"/>
        <v>Remplir la colonne BO</v>
      </c>
      <c r="BR622" s="297" t="str">
        <f t="shared" si="329"/>
        <v>Remplir la colonne I</v>
      </c>
      <c r="BS622" s="84" t="s">
        <v>64</v>
      </c>
      <c r="BT622" s="315" t="str">
        <f t="shared" si="317"/>
        <v>Remplir les termes C, P et TVA</v>
      </c>
      <c r="BU622" s="55"/>
      <c r="BV622" s="65"/>
      <c r="BW622" s="56"/>
      <c r="BX622" s="48" t="s">
        <v>64</v>
      </c>
      <c r="BY622" s="99" t="str">
        <f t="shared" si="318"/>
        <v>Remplir la colonne BU ou BW</v>
      </c>
      <c r="BZ622" s="104"/>
      <c r="CA622" s="173" t="str">
        <f t="shared" si="330"/>
        <v>Remplir la colonne M</v>
      </c>
      <c r="CB622" s="179" t="str">
        <f t="shared" si="319"/>
        <v>Remplir la colonne BZ</v>
      </c>
      <c r="CC622" s="297" t="str">
        <f t="shared" si="331"/>
        <v>Remplir la colonne I</v>
      </c>
      <c r="CD622" s="84" t="s">
        <v>64</v>
      </c>
      <c r="CE622" s="315" t="str">
        <f t="shared" si="320"/>
        <v>Remplir les termes C, P et TVA</v>
      </c>
      <c r="CF622" s="61" t="str">
        <f t="shared" si="301"/>
        <v>REMPLIR TYPE DE CLIENT</v>
      </c>
      <c r="CG622" s="107" t="str">
        <f t="shared" si="302"/>
        <v>Montant total de l'aide demandée non indiqué</v>
      </c>
      <c r="CH622" s="1"/>
      <c r="CI622" s="1"/>
      <c r="CJ622" s="1"/>
      <c r="CK622" s="1"/>
      <c r="CL622" s="1"/>
    </row>
    <row r="623" spans="1:90" x14ac:dyDescent="0.25">
      <c r="A623" s="51"/>
      <c r="B623" s="111"/>
      <c r="C623" s="111"/>
      <c r="D623" s="111"/>
      <c r="E623" s="111"/>
      <c r="F623" s="111"/>
      <c r="G623" s="132"/>
      <c r="H623" s="151"/>
      <c r="I623" s="299"/>
      <c r="J623" s="152"/>
      <c r="K623" s="153"/>
      <c r="L623" s="169"/>
      <c r="M623" s="39"/>
      <c r="N623" s="90"/>
      <c r="O623" s="39"/>
      <c r="P623" s="23"/>
      <c r="Q623" s="170">
        <f t="shared" si="299"/>
        <v>0</v>
      </c>
      <c r="R623" s="55"/>
      <c r="S623" s="65"/>
      <c r="T623" s="56"/>
      <c r="U623" s="48" t="s">
        <v>64</v>
      </c>
      <c r="V623" s="99" t="str">
        <f t="shared" si="303"/>
        <v>Remplir la colonne R ou T</v>
      </c>
      <c r="W623" s="104"/>
      <c r="X623" s="173" t="str">
        <f t="shared" si="300"/>
        <v>Remplir la colonne M</v>
      </c>
      <c r="Y623" s="179" t="str">
        <f t="shared" si="304"/>
        <v>Remplir la colonne W</v>
      </c>
      <c r="Z623" s="297" t="str">
        <f t="shared" si="321"/>
        <v>Remplir la colonne I</v>
      </c>
      <c r="AA623" s="84" t="s">
        <v>64</v>
      </c>
      <c r="AB623" s="315" t="str">
        <f t="shared" si="305"/>
        <v>Remplir les termes C, P et TVA</v>
      </c>
      <c r="AC623" s="55"/>
      <c r="AD623" s="65"/>
      <c r="AE623" s="56"/>
      <c r="AF623" s="48" t="s">
        <v>64</v>
      </c>
      <c r="AG623" s="99" t="str">
        <f t="shared" si="306"/>
        <v>Remplir la colonne AC ou AE</v>
      </c>
      <c r="AH623" s="104"/>
      <c r="AI623" s="173" t="str">
        <f t="shared" si="322"/>
        <v>Remplir la colonne M</v>
      </c>
      <c r="AJ623" s="179" t="str">
        <f t="shared" si="307"/>
        <v>Remplir la colonne AH</v>
      </c>
      <c r="AK623" s="297" t="str">
        <f t="shared" si="323"/>
        <v>Remplir la colonne I</v>
      </c>
      <c r="AL623" s="84" t="s">
        <v>64</v>
      </c>
      <c r="AM623" s="315" t="str">
        <f t="shared" si="308"/>
        <v>Remplir les termes C, P et TVA</v>
      </c>
      <c r="AN623" s="55"/>
      <c r="AO623" s="65"/>
      <c r="AP623" s="56"/>
      <c r="AQ623" s="48" t="s">
        <v>64</v>
      </c>
      <c r="AR623" s="99" t="str">
        <f t="shared" si="309"/>
        <v>Remplir la colonne AN ou AP</v>
      </c>
      <c r="AS623" s="104"/>
      <c r="AT623" s="173" t="str">
        <f t="shared" si="324"/>
        <v>Remplir la colonne M</v>
      </c>
      <c r="AU623" s="179" t="str">
        <f t="shared" si="310"/>
        <v>Remplir la colonne AS</v>
      </c>
      <c r="AV623" s="297" t="str">
        <f t="shared" si="325"/>
        <v>Remplir la colonne I</v>
      </c>
      <c r="AW623" s="84" t="s">
        <v>64</v>
      </c>
      <c r="AX623" s="315" t="str">
        <f t="shared" si="311"/>
        <v>Remplir les termes C, P et TVA</v>
      </c>
      <c r="AY623" s="55"/>
      <c r="AZ623" s="65"/>
      <c r="BA623" s="56"/>
      <c r="BB623" s="48" t="s">
        <v>64</v>
      </c>
      <c r="BC623" s="99" t="str">
        <f t="shared" si="312"/>
        <v>Remplir la colonne AY ou BA</v>
      </c>
      <c r="BD623" s="104"/>
      <c r="BE623" s="173" t="str">
        <f t="shared" si="326"/>
        <v>Remplir la colonne M</v>
      </c>
      <c r="BF623" s="179" t="str">
        <f t="shared" si="313"/>
        <v>Remplir la colonne BD</v>
      </c>
      <c r="BG623" s="297" t="str">
        <f t="shared" si="327"/>
        <v>Remplir la colonne I</v>
      </c>
      <c r="BH623" s="84" t="s">
        <v>64</v>
      </c>
      <c r="BI623" s="315" t="str">
        <f t="shared" si="314"/>
        <v>Remplir les termes C, P et TVA</v>
      </c>
      <c r="BJ623" s="55"/>
      <c r="BK623" s="65"/>
      <c r="BL623" s="56"/>
      <c r="BM623" s="48" t="s">
        <v>64</v>
      </c>
      <c r="BN623" s="99" t="str">
        <f t="shared" si="315"/>
        <v>Remplir la colonne BJ ou BL</v>
      </c>
      <c r="BO623" s="104"/>
      <c r="BP623" s="173" t="str">
        <f t="shared" si="328"/>
        <v>Remplir la colonne M</v>
      </c>
      <c r="BQ623" s="179" t="str">
        <f t="shared" si="316"/>
        <v>Remplir la colonne BO</v>
      </c>
      <c r="BR623" s="297" t="str">
        <f t="shared" si="329"/>
        <v>Remplir la colonne I</v>
      </c>
      <c r="BS623" s="84" t="s">
        <v>64</v>
      </c>
      <c r="BT623" s="315" t="str">
        <f t="shared" si="317"/>
        <v>Remplir les termes C, P et TVA</v>
      </c>
      <c r="BU623" s="55"/>
      <c r="BV623" s="65"/>
      <c r="BW623" s="56"/>
      <c r="BX623" s="48" t="s">
        <v>64</v>
      </c>
      <c r="BY623" s="99" t="str">
        <f t="shared" si="318"/>
        <v>Remplir la colonne BU ou BW</v>
      </c>
      <c r="BZ623" s="104"/>
      <c r="CA623" s="173" t="str">
        <f t="shared" si="330"/>
        <v>Remplir la colonne M</v>
      </c>
      <c r="CB623" s="179" t="str">
        <f t="shared" si="319"/>
        <v>Remplir la colonne BZ</v>
      </c>
      <c r="CC623" s="297" t="str">
        <f t="shared" si="331"/>
        <v>Remplir la colonne I</v>
      </c>
      <c r="CD623" s="84" t="s">
        <v>64</v>
      </c>
      <c r="CE623" s="315" t="str">
        <f t="shared" si="320"/>
        <v>Remplir les termes C, P et TVA</v>
      </c>
      <c r="CF623" s="61" t="str">
        <f t="shared" si="301"/>
        <v>REMPLIR TYPE DE CLIENT</v>
      </c>
      <c r="CG623" s="107" t="str">
        <f t="shared" si="302"/>
        <v>Montant total de l'aide demandée non indiqué</v>
      </c>
      <c r="CH623" s="1"/>
      <c r="CI623" s="1"/>
      <c r="CJ623" s="1"/>
      <c r="CK623" s="1"/>
      <c r="CL623" s="1"/>
    </row>
    <row r="624" spans="1:90" x14ac:dyDescent="0.25">
      <c r="A624" s="51"/>
      <c r="B624" s="111"/>
      <c r="C624" s="111"/>
      <c r="D624" s="111"/>
      <c r="E624" s="111"/>
      <c r="F624" s="111"/>
      <c r="G624" s="132"/>
      <c r="H624" s="151"/>
      <c r="I624" s="299"/>
      <c r="J624" s="152"/>
      <c r="K624" s="153"/>
      <c r="L624" s="169"/>
      <c r="M624" s="39"/>
      <c r="N624" s="90"/>
      <c r="O624" s="39"/>
      <c r="P624" s="23"/>
      <c r="Q624" s="170">
        <f t="shared" si="299"/>
        <v>0</v>
      </c>
      <c r="R624" s="55"/>
      <c r="S624" s="65"/>
      <c r="T624" s="56"/>
      <c r="U624" s="48" t="s">
        <v>64</v>
      </c>
      <c r="V624" s="99" t="str">
        <f t="shared" si="303"/>
        <v>Remplir la colonne R ou T</v>
      </c>
      <c r="W624" s="104"/>
      <c r="X624" s="173" t="str">
        <f t="shared" si="300"/>
        <v>Remplir la colonne M</v>
      </c>
      <c r="Y624" s="179" t="str">
        <f t="shared" si="304"/>
        <v>Remplir la colonne W</v>
      </c>
      <c r="Z624" s="297" t="str">
        <f t="shared" si="321"/>
        <v>Remplir la colonne I</v>
      </c>
      <c r="AA624" s="84" t="s">
        <v>64</v>
      </c>
      <c r="AB624" s="315" t="str">
        <f t="shared" si="305"/>
        <v>Remplir les termes C, P et TVA</v>
      </c>
      <c r="AC624" s="55"/>
      <c r="AD624" s="65"/>
      <c r="AE624" s="56"/>
      <c r="AF624" s="48" t="s">
        <v>64</v>
      </c>
      <c r="AG624" s="99" t="str">
        <f t="shared" si="306"/>
        <v>Remplir la colonne AC ou AE</v>
      </c>
      <c r="AH624" s="104"/>
      <c r="AI624" s="173" t="str">
        <f t="shared" si="322"/>
        <v>Remplir la colonne M</v>
      </c>
      <c r="AJ624" s="179" t="str">
        <f t="shared" si="307"/>
        <v>Remplir la colonne AH</v>
      </c>
      <c r="AK624" s="297" t="str">
        <f t="shared" si="323"/>
        <v>Remplir la colonne I</v>
      </c>
      <c r="AL624" s="84" t="s">
        <v>64</v>
      </c>
      <c r="AM624" s="315" t="str">
        <f t="shared" si="308"/>
        <v>Remplir les termes C, P et TVA</v>
      </c>
      <c r="AN624" s="55"/>
      <c r="AO624" s="65"/>
      <c r="AP624" s="56"/>
      <c r="AQ624" s="48" t="s">
        <v>64</v>
      </c>
      <c r="AR624" s="99" t="str">
        <f t="shared" si="309"/>
        <v>Remplir la colonne AN ou AP</v>
      </c>
      <c r="AS624" s="104"/>
      <c r="AT624" s="173" t="str">
        <f t="shared" si="324"/>
        <v>Remplir la colonne M</v>
      </c>
      <c r="AU624" s="179" t="str">
        <f t="shared" si="310"/>
        <v>Remplir la colonne AS</v>
      </c>
      <c r="AV624" s="297" t="str">
        <f t="shared" si="325"/>
        <v>Remplir la colonne I</v>
      </c>
      <c r="AW624" s="84" t="s">
        <v>64</v>
      </c>
      <c r="AX624" s="315" t="str">
        <f t="shared" si="311"/>
        <v>Remplir les termes C, P et TVA</v>
      </c>
      <c r="AY624" s="55"/>
      <c r="AZ624" s="65"/>
      <c r="BA624" s="56"/>
      <c r="BB624" s="48" t="s">
        <v>64</v>
      </c>
      <c r="BC624" s="99" t="str">
        <f t="shared" si="312"/>
        <v>Remplir la colonne AY ou BA</v>
      </c>
      <c r="BD624" s="104"/>
      <c r="BE624" s="173" t="str">
        <f t="shared" si="326"/>
        <v>Remplir la colonne M</v>
      </c>
      <c r="BF624" s="179" t="str">
        <f t="shared" si="313"/>
        <v>Remplir la colonne BD</v>
      </c>
      <c r="BG624" s="297" t="str">
        <f t="shared" si="327"/>
        <v>Remplir la colonne I</v>
      </c>
      <c r="BH624" s="84" t="s">
        <v>64</v>
      </c>
      <c r="BI624" s="315" t="str">
        <f t="shared" si="314"/>
        <v>Remplir les termes C, P et TVA</v>
      </c>
      <c r="BJ624" s="55"/>
      <c r="BK624" s="65"/>
      <c r="BL624" s="56"/>
      <c r="BM624" s="48" t="s">
        <v>64</v>
      </c>
      <c r="BN624" s="99" t="str">
        <f t="shared" si="315"/>
        <v>Remplir la colonne BJ ou BL</v>
      </c>
      <c r="BO624" s="104"/>
      <c r="BP624" s="173" t="str">
        <f t="shared" si="328"/>
        <v>Remplir la colonne M</v>
      </c>
      <c r="BQ624" s="179" t="str">
        <f t="shared" si="316"/>
        <v>Remplir la colonne BO</v>
      </c>
      <c r="BR624" s="297" t="str">
        <f t="shared" si="329"/>
        <v>Remplir la colonne I</v>
      </c>
      <c r="BS624" s="84" t="s">
        <v>64</v>
      </c>
      <c r="BT624" s="315" t="str">
        <f t="shared" si="317"/>
        <v>Remplir les termes C, P et TVA</v>
      </c>
      <c r="BU624" s="55"/>
      <c r="BV624" s="65"/>
      <c r="BW624" s="56"/>
      <c r="BX624" s="48" t="s">
        <v>64</v>
      </c>
      <c r="BY624" s="99" t="str">
        <f t="shared" si="318"/>
        <v>Remplir la colonne BU ou BW</v>
      </c>
      <c r="BZ624" s="104"/>
      <c r="CA624" s="173" t="str">
        <f t="shared" si="330"/>
        <v>Remplir la colonne M</v>
      </c>
      <c r="CB624" s="179" t="str">
        <f t="shared" si="319"/>
        <v>Remplir la colonne BZ</v>
      </c>
      <c r="CC624" s="297" t="str">
        <f t="shared" si="331"/>
        <v>Remplir la colonne I</v>
      </c>
      <c r="CD624" s="84" t="s">
        <v>64</v>
      </c>
      <c r="CE624" s="315" t="str">
        <f t="shared" si="320"/>
        <v>Remplir les termes C, P et TVA</v>
      </c>
      <c r="CF624" s="61" t="str">
        <f t="shared" si="301"/>
        <v>REMPLIR TYPE DE CLIENT</v>
      </c>
      <c r="CG624" s="107" t="str">
        <f t="shared" si="302"/>
        <v>Montant total de l'aide demandée non indiqué</v>
      </c>
      <c r="CH624" s="1"/>
      <c r="CI624" s="1"/>
      <c r="CJ624" s="1"/>
      <c r="CK624" s="1"/>
      <c r="CL624" s="1"/>
    </row>
    <row r="625" spans="1:90" x14ac:dyDescent="0.25">
      <c r="A625" s="51"/>
      <c r="B625" s="111"/>
      <c r="C625" s="111"/>
      <c r="D625" s="111"/>
      <c r="E625" s="111"/>
      <c r="F625" s="111"/>
      <c r="G625" s="132"/>
      <c r="H625" s="151"/>
      <c r="I625" s="299"/>
      <c r="J625" s="152"/>
      <c r="K625" s="153"/>
      <c r="L625" s="169"/>
      <c r="M625" s="39"/>
      <c r="N625" s="90"/>
      <c r="O625" s="39"/>
      <c r="P625" s="23"/>
      <c r="Q625" s="170">
        <f t="shared" si="299"/>
        <v>0</v>
      </c>
      <c r="R625" s="55"/>
      <c r="S625" s="65"/>
      <c r="T625" s="56"/>
      <c r="U625" s="48" t="s">
        <v>64</v>
      </c>
      <c r="V625" s="99" t="str">
        <f t="shared" si="303"/>
        <v>Remplir la colonne R ou T</v>
      </c>
      <c r="W625" s="104"/>
      <c r="X625" s="173" t="str">
        <f t="shared" si="300"/>
        <v>Remplir la colonne M</v>
      </c>
      <c r="Y625" s="179" t="str">
        <f t="shared" si="304"/>
        <v>Remplir la colonne W</v>
      </c>
      <c r="Z625" s="297" t="str">
        <f t="shared" si="321"/>
        <v>Remplir la colonne I</v>
      </c>
      <c r="AA625" s="84" t="s">
        <v>64</v>
      </c>
      <c r="AB625" s="315" t="str">
        <f t="shared" si="305"/>
        <v>Remplir les termes C, P et TVA</v>
      </c>
      <c r="AC625" s="55"/>
      <c r="AD625" s="65"/>
      <c r="AE625" s="56"/>
      <c r="AF625" s="48" t="s">
        <v>64</v>
      </c>
      <c r="AG625" s="99" t="str">
        <f t="shared" si="306"/>
        <v>Remplir la colonne AC ou AE</v>
      </c>
      <c r="AH625" s="104"/>
      <c r="AI625" s="173" t="str">
        <f t="shared" si="322"/>
        <v>Remplir la colonne M</v>
      </c>
      <c r="AJ625" s="179" t="str">
        <f t="shared" si="307"/>
        <v>Remplir la colonne AH</v>
      </c>
      <c r="AK625" s="297" t="str">
        <f t="shared" si="323"/>
        <v>Remplir la colonne I</v>
      </c>
      <c r="AL625" s="84" t="s">
        <v>64</v>
      </c>
      <c r="AM625" s="315" t="str">
        <f t="shared" si="308"/>
        <v>Remplir les termes C, P et TVA</v>
      </c>
      <c r="AN625" s="55"/>
      <c r="AO625" s="65"/>
      <c r="AP625" s="56"/>
      <c r="AQ625" s="48" t="s">
        <v>64</v>
      </c>
      <c r="AR625" s="99" t="str">
        <f t="shared" si="309"/>
        <v>Remplir la colonne AN ou AP</v>
      </c>
      <c r="AS625" s="104"/>
      <c r="AT625" s="173" t="str">
        <f t="shared" si="324"/>
        <v>Remplir la colonne M</v>
      </c>
      <c r="AU625" s="179" t="str">
        <f t="shared" si="310"/>
        <v>Remplir la colonne AS</v>
      </c>
      <c r="AV625" s="297" t="str">
        <f t="shared" si="325"/>
        <v>Remplir la colonne I</v>
      </c>
      <c r="AW625" s="84" t="s">
        <v>64</v>
      </c>
      <c r="AX625" s="315" t="str">
        <f t="shared" si="311"/>
        <v>Remplir les termes C, P et TVA</v>
      </c>
      <c r="AY625" s="55"/>
      <c r="AZ625" s="65"/>
      <c r="BA625" s="56"/>
      <c r="BB625" s="48" t="s">
        <v>64</v>
      </c>
      <c r="BC625" s="99" t="str">
        <f t="shared" si="312"/>
        <v>Remplir la colonne AY ou BA</v>
      </c>
      <c r="BD625" s="104"/>
      <c r="BE625" s="173" t="str">
        <f t="shared" si="326"/>
        <v>Remplir la colonne M</v>
      </c>
      <c r="BF625" s="179" t="str">
        <f t="shared" si="313"/>
        <v>Remplir la colonne BD</v>
      </c>
      <c r="BG625" s="297" t="str">
        <f t="shared" si="327"/>
        <v>Remplir la colonne I</v>
      </c>
      <c r="BH625" s="84" t="s">
        <v>64</v>
      </c>
      <c r="BI625" s="315" t="str">
        <f t="shared" si="314"/>
        <v>Remplir les termes C, P et TVA</v>
      </c>
      <c r="BJ625" s="55"/>
      <c r="BK625" s="65"/>
      <c r="BL625" s="56"/>
      <c r="BM625" s="48" t="s">
        <v>64</v>
      </c>
      <c r="BN625" s="99" t="str">
        <f t="shared" si="315"/>
        <v>Remplir la colonne BJ ou BL</v>
      </c>
      <c r="BO625" s="104"/>
      <c r="BP625" s="173" t="str">
        <f t="shared" si="328"/>
        <v>Remplir la colonne M</v>
      </c>
      <c r="BQ625" s="179" t="str">
        <f t="shared" si="316"/>
        <v>Remplir la colonne BO</v>
      </c>
      <c r="BR625" s="297" t="str">
        <f t="shared" si="329"/>
        <v>Remplir la colonne I</v>
      </c>
      <c r="BS625" s="84" t="s">
        <v>64</v>
      </c>
      <c r="BT625" s="315" t="str">
        <f t="shared" si="317"/>
        <v>Remplir les termes C, P et TVA</v>
      </c>
      <c r="BU625" s="55"/>
      <c r="BV625" s="65"/>
      <c r="BW625" s="56"/>
      <c r="BX625" s="48" t="s">
        <v>64</v>
      </c>
      <c r="BY625" s="99" t="str">
        <f t="shared" si="318"/>
        <v>Remplir la colonne BU ou BW</v>
      </c>
      <c r="BZ625" s="104"/>
      <c r="CA625" s="173" t="str">
        <f t="shared" si="330"/>
        <v>Remplir la colonne M</v>
      </c>
      <c r="CB625" s="179" t="str">
        <f t="shared" si="319"/>
        <v>Remplir la colonne BZ</v>
      </c>
      <c r="CC625" s="297" t="str">
        <f t="shared" si="331"/>
        <v>Remplir la colonne I</v>
      </c>
      <c r="CD625" s="84" t="s">
        <v>64</v>
      </c>
      <c r="CE625" s="315" t="str">
        <f t="shared" si="320"/>
        <v>Remplir les termes C, P et TVA</v>
      </c>
      <c r="CF625" s="61" t="str">
        <f t="shared" si="301"/>
        <v>REMPLIR TYPE DE CLIENT</v>
      </c>
      <c r="CG625" s="107" t="str">
        <f t="shared" si="302"/>
        <v>Montant total de l'aide demandée non indiqué</v>
      </c>
      <c r="CH625" s="1"/>
      <c r="CI625" s="1"/>
      <c r="CJ625" s="1"/>
      <c r="CK625" s="1"/>
      <c r="CL625" s="1"/>
    </row>
    <row r="626" spans="1:90" x14ac:dyDescent="0.25">
      <c r="A626" s="51"/>
      <c r="B626" s="111"/>
      <c r="C626" s="111"/>
      <c r="D626" s="111"/>
      <c r="E626" s="111"/>
      <c r="F626" s="111"/>
      <c r="G626" s="132"/>
      <c r="H626" s="151"/>
      <c r="I626" s="299"/>
      <c r="J626" s="152"/>
      <c r="K626" s="153"/>
      <c r="L626" s="169"/>
      <c r="M626" s="39"/>
      <c r="N626" s="90"/>
      <c r="O626" s="39"/>
      <c r="P626" s="23"/>
      <c r="Q626" s="170">
        <f t="shared" si="299"/>
        <v>0</v>
      </c>
      <c r="R626" s="55"/>
      <c r="S626" s="65"/>
      <c r="T626" s="56"/>
      <c r="U626" s="48" t="s">
        <v>64</v>
      </c>
      <c r="V626" s="99" t="str">
        <f t="shared" si="303"/>
        <v>Remplir la colonne R ou T</v>
      </c>
      <c r="W626" s="104"/>
      <c r="X626" s="173" t="str">
        <f t="shared" si="300"/>
        <v>Remplir la colonne M</v>
      </c>
      <c r="Y626" s="179" t="str">
        <f t="shared" si="304"/>
        <v>Remplir la colonne W</v>
      </c>
      <c r="Z626" s="297" t="str">
        <f t="shared" si="321"/>
        <v>Remplir la colonne I</v>
      </c>
      <c r="AA626" s="84" t="s">
        <v>64</v>
      </c>
      <c r="AB626" s="315" t="str">
        <f t="shared" si="305"/>
        <v>Remplir les termes C, P et TVA</v>
      </c>
      <c r="AC626" s="55"/>
      <c r="AD626" s="65"/>
      <c r="AE626" s="56"/>
      <c r="AF626" s="48" t="s">
        <v>64</v>
      </c>
      <c r="AG626" s="99" t="str">
        <f t="shared" si="306"/>
        <v>Remplir la colonne AC ou AE</v>
      </c>
      <c r="AH626" s="104"/>
      <c r="AI626" s="173" t="str">
        <f t="shared" si="322"/>
        <v>Remplir la colonne M</v>
      </c>
      <c r="AJ626" s="179" t="str">
        <f t="shared" si="307"/>
        <v>Remplir la colonne AH</v>
      </c>
      <c r="AK626" s="297" t="str">
        <f t="shared" si="323"/>
        <v>Remplir la colonne I</v>
      </c>
      <c r="AL626" s="84" t="s">
        <v>64</v>
      </c>
      <c r="AM626" s="315" t="str">
        <f t="shared" si="308"/>
        <v>Remplir les termes C, P et TVA</v>
      </c>
      <c r="AN626" s="55"/>
      <c r="AO626" s="65"/>
      <c r="AP626" s="56"/>
      <c r="AQ626" s="48" t="s">
        <v>64</v>
      </c>
      <c r="AR626" s="99" t="str">
        <f t="shared" si="309"/>
        <v>Remplir la colonne AN ou AP</v>
      </c>
      <c r="AS626" s="104"/>
      <c r="AT626" s="173" t="str">
        <f t="shared" si="324"/>
        <v>Remplir la colonne M</v>
      </c>
      <c r="AU626" s="179" t="str">
        <f t="shared" si="310"/>
        <v>Remplir la colonne AS</v>
      </c>
      <c r="AV626" s="297" t="str">
        <f t="shared" si="325"/>
        <v>Remplir la colonne I</v>
      </c>
      <c r="AW626" s="84" t="s">
        <v>64</v>
      </c>
      <c r="AX626" s="315" t="str">
        <f t="shared" si="311"/>
        <v>Remplir les termes C, P et TVA</v>
      </c>
      <c r="AY626" s="55"/>
      <c r="AZ626" s="65"/>
      <c r="BA626" s="56"/>
      <c r="BB626" s="48" t="s">
        <v>64</v>
      </c>
      <c r="BC626" s="99" t="str">
        <f t="shared" si="312"/>
        <v>Remplir la colonne AY ou BA</v>
      </c>
      <c r="BD626" s="104"/>
      <c r="BE626" s="173" t="str">
        <f t="shared" si="326"/>
        <v>Remplir la colonne M</v>
      </c>
      <c r="BF626" s="179" t="str">
        <f t="shared" si="313"/>
        <v>Remplir la colonne BD</v>
      </c>
      <c r="BG626" s="297" t="str">
        <f t="shared" si="327"/>
        <v>Remplir la colonne I</v>
      </c>
      <c r="BH626" s="84" t="s">
        <v>64</v>
      </c>
      <c r="BI626" s="315" t="str">
        <f t="shared" si="314"/>
        <v>Remplir les termes C, P et TVA</v>
      </c>
      <c r="BJ626" s="55"/>
      <c r="BK626" s="65"/>
      <c r="BL626" s="56"/>
      <c r="BM626" s="48" t="s">
        <v>64</v>
      </c>
      <c r="BN626" s="99" t="str">
        <f t="shared" si="315"/>
        <v>Remplir la colonne BJ ou BL</v>
      </c>
      <c r="BO626" s="104"/>
      <c r="BP626" s="173" t="str">
        <f t="shared" si="328"/>
        <v>Remplir la colonne M</v>
      </c>
      <c r="BQ626" s="179" t="str">
        <f t="shared" si="316"/>
        <v>Remplir la colonne BO</v>
      </c>
      <c r="BR626" s="297" t="str">
        <f t="shared" si="329"/>
        <v>Remplir la colonne I</v>
      </c>
      <c r="BS626" s="84" t="s">
        <v>64</v>
      </c>
      <c r="BT626" s="315" t="str">
        <f t="shared" si="317"/>
        <v>Remplir les termes C, P et TVA</v>
      </c>
      <c r="BU626" s="55"/>
      <c r="BV626" s="65"/>
      <c r="BW626" s="56"/>
      <c r="BX626" s="48" t="s">
        <v>64</v>
      </c>
      <c r="BY626" s="99" t="str">
        <f t="shared" si="318"/>
        <v>Remplir la colonne BU ou BW</v>
      </c>
      <c r="BZ626" s="104"/>
      <c r="CA626" s="173" t="str">
        <f t="shared" si="330"/>
        <v>Remplir la colonne M</v>
      </c>
      <c r="CB626" s="179" t="str">
        <f t="shared" si="319"/>
        <v>Remplir la colonne BZ</v>
      </c>
      <c r="CC626" s="297" t="str">
        <f t="shared" si="331"/>
        <v>Remplir la colonne I</v>
      </c>
      <c r="CD626" s="84" t="s">
        <v>64</v>
      </c>
      <c r="CE626" s="315" t="str">
        <f t="shared" si="320"/>
        <v>Remplir les termes C, P et TVA</v>
      </c>
      <c r="CF626" s="61" t="str">
        <f t="shared" si="301"/>
        <v>REMPLIR TYPE DE CLIENT</v>
      </c>
      <c r="CG626" s="107" t="str">
        <f t="shared" si="302"/>
        <v>Montant total de l'aide demandée non indiqué</v>
      </c>
      <c r="CH626" s="1"/>
      <c r="CI626" s="1"/>
      <c r="CJ626" s="1"/>
      <c r="CK626" s="1"/>
      <c r="CL626" s="1"/>
    </row>
    <row r="627" spans="1:90" x14ac:dyDescent="0.25">
      <c r="A627" s="51"/>
      <c r="B627" s="111"/>
      <c r="C627" s="111"/>
      <c r="D627" s="111"/>
      <c r="E627" s="111"/>
      <c r="F627" s="111"/>
      <c r="G627" s="132"/>
      <c r="H627" s="151"/>
      <c r="I627" s="299"/>
      <c r="J627" s="152"/>
      <c r="K627" s="153"/>
      <c r="L627" s="169"/>
      <c r="M627" s="39"/>
      <c r="N627" s="90"/>
      <c r="O627" s="39"/>
      <c r="P627" s="23"/>
      <c r="Q627" s="170">
        <f t="shared" si="299"/>
        <v>0</v>
      </c>
      <c r="R627" s="55"/>
      <c r="S627" s="65"/>
      <c r="T627" s="56"/>
      <c r="U627" s="48" t="s">
        <v>64</v>
      </c>
      <c r="V627" s="99" t="str">
        <f t="shared" si="303"/>
        <v>Remplir la colonne R ou T</v>
      </c>
      <c r="W627" s="104"/>
      <c r="X627" s="173" t="str">
        <f t="shared" si="300"/>
        <v>Remplir la colonne M</v>
      </c>
      <c r="Y627" s="179" t="str">
        <f t="shared" si="304"/>
        <v>Remplir la colonne W</v>
      </c>
      <c r="Z627" s="297" t="str">
        <f t="shared" si="321"/>
        <v>Remplir la colonne I</v>
      </c>
      <c r="AA627" s="84" t="s">
        <v>64</v>
      </c>
      <c r="AB627" s="315" t="str">
        <f t="shared" si="305"/>
        <v>Remplir les termes C, P et TVA</v>
      </c>
      <c r="AC627" s="55"/>
      <c r="AD627" s="65"/>
      <c r="AE627" s="56"/>
      <c r="AF627" s="48" t="s">
        <v>64</v>
      </c>
      <c r="AG627" s="99" t="str">
        <f t="shared" si="306"/>
        <v>Remplir la colonne AC ou AE</v>
      </c>
      <c r="AH627" s="104"/>
      <c r="AI627" s="173" t="str">
        <f t="shared" si="322"/>
        <v>Remplir la colonne M</v>
      </c>
      <c r="AJ627" s="179" t="str">
        <f t="shared" si="307"/>
        <v>Remplir la colonne AH</v>
      </c>
      <c r="AK627" s="297" t="str">
        <f t="shared" si="323"/>
        <v>Remplir la colonne I</v>
      </c>
      <c r="AL627" s="84" t="s">
        <v>64</v>
      </c>
      <c r="AM627" s="315" t="str">
        <f t="shared" si="308"/>
        <v>Remplir les termes C, P et TVA</v>
      </c>
      <c r="AN627" s="55"/>
      <c r="AO627" s="65"/>
      <c r="AP627" s="56"/>
      <c r="AQ627" s="48" t="s">
        <v>64</v>
      </c>
      <c r="AR627" s="99" t="str">
        <f t="shared" si="309"/>
        <v>Remplir la colonne AN ou AP</v>
      </c>
      <c r="AS627" s="104"/>
      <c r="AT627" s="173" t="str">
        <f t="shared" si="324"/>
        <v>Remplir la colonne M</v>
      </c>
      <c r="AU627" s="179" t="str">
        <f t="shared" si="310"/>
        <v>Remplir la colonne AS</v>
      </c>
      <c r="AV627" s="297" t="str">
        <f t="shared" si="325"/>
        <v>Remplir la colonne I</v>
      </c>
      <c r="AW627" s="84" t="s">
        <v>64</v>
      </c>
      <c r="AX627" s="315" t="str">
        <f t="shared" si="311"/>
        <v>Remplir les termes C, P et TVA</v>
      </c>
      <c r="AY627" s="55"/>
      <c r="AZ627" s="65"/>
      <c r="BA627" s="56"/>
      <c r="BB627" s="48" t="s">
        <v>64</v>
      </c>
      <c r="BC627" s="99" t="str">
        <f t="shared" si="312"/>
        <v>Remplir la colonne AY ou BA</v>
      </c>
      <c r="BD627" s="104"/>
      <c r="BE627" s="173" t="str">
        <f t="shared" si="326"/>
        <v>Remplir la colonne M</v>
      </c>
      <c r="BF627" s="179" t="str">
        <f t="shared" si="313"/>
        <v>Remplir la colonne BD</v>
      </c>
      <c r="BG627" s="297" t="str">
        <f t="shared" si="327"/>
        <v>Remplir la colonne I</v>
      </c>
      <c r="BH627" s="84" t="s">
        <v>64</v>
      </c>
      <c r="BI627" s="315" t="str">
        <f t="shared" si="314"/>
        <v>Remplir les termes C, P et TVA</v>
      </c>
      <c r="BJ627" s="55"/>
      <c r="BK627" s="65"/>
      <c r="BL627" s="56"/>
      <c r="BM627" s="48" t="s">
        <v>64</v>
      </c>
      <c r="BN627" s="99" t="str">
        <f t="shared" si="315"/>
        <v>Remplir la colonne BJ ou BL</v>
      </c>
      <c r="BO627" s="104"/>
      <c r="BP627" s="173" t="str">
        <f t="shared" si="328"/>
        <v>Remplir la colonne M</v>
      </c>
      <c r="BQ627" s="179" t="str">
        <f t="shared" si="316"/>
        <v>Remplir la colonne BO</v>
      </c>
      <c r="BR627" s="297" t="str">
        <f t="shared" si="329"/>
        <v>Remplir la colonne I</v>
      </c>
      <c r="BS627" s="84" t="s">
        <v>64</v>
      </c>
      <c r="BT627" s="315" t="str">
        <f t="shared" si="317"/>
        <v>Remplir les termes C, P et TVA</v>
      </c>
      <c r="BU627" s="55"/>
      <c r="BV627" s="65"/>
      <c r="BW627" s="56"/>
      <c r="BX627" s="48" t="s">
        <v>64</v>
      </c>
      <c r="BY627" s="99" t="str">
        <f t="shared" si="318"/>
        <v>Remplir la colonne BU ou BW</v>
      </c>
      <c r="BZ627" s="104"/>
      <c r="CA627" s="173" t="str">
        <f t="shared" si="330"/>
        <v>Remplir la colonne M</v>
      </c>
      <c r="CB627" s="179" t="str">
        <f t="shared" si="319"/>
        <v>Remplir la colonne BZ</v>
      </c>
      <c r="CC627" s="297" t="str">
        <f t="shared" si="331"/>
        <v>Remplir la colonne I</v>
      </c>
      <c r="CD627" s="84" t="s">
        <v>64</v>
      </c>
      <c r="CE627" s="315" t="str">
        <f t="shared" si="320"/>
        <v>Remplir les termes C, P et TVA</v>
      </c>
      <c r="CF627" s="61" t="str">
        <f t="shared" si="301"/>
        <v>REMPLIR TYPE DE CLIENT</v>
      </c>
      <c r="CG627" s="107" t="str">
        <f t="shared" si="302"/>
        <v>Montant total de l'aide demandée non indiqué</v>
      </c>
      <c r="CH627" s="1"/>
      <c r="CI627" s="1"/>
      <c r="CJ627" s="1"/>
      <c r="CK627" s="1"/>
      <c r="CL627" s="1"/>
    </row>
    <row r="628" spans="1:90" x14ac:dyDescent="0.25">
      <c r="A628" s="51"/>
      <c r="B628" s="111"/>
      <c r="C628" s="111"/>
      <c r="D628" s="111"/>
      <c r="E628" s="111"/>
      <c r="F628" s="111"/>
      <c r="G628" s="132"/>
      <c r="H628" s="151"/>
      <c r="I628" s="299"/>
      <c r="J628" s="152"/>
      <c r="K628" s="153"/>
      <c r="L628" s="169"/>
      <c r="M628" s="39"/>
      <c r="N628" s="90"/>
      <c r="O628" s="39"/>
      <c r="P628" s="23"/>
      <c r="Q628" s="170">
        <f t="shared" si="299"/>
        <v>0</v>
      </c>
      <c r="R628" s="55"/>
      <c r="S628" s="65"/>
      <c r="T628" s="56"/>
      <c r="U628" s="48" t="s">
        <v>64</v>
      </c>
      <c r="V628" s="99" t="str">
        <f t="shared" si="303"/>
        <v>Remplir la colonne R ou T</v>
      </c>
      <c r="W628" s="104"/>
      <c r="X628" s="173" t="str">
        <f t="shared" si="300"/>
        <v>Remplir la colonne M</v>
      </c>
      <c r="Y628" s="179" t="str">
        <f t="shared" si="304"/>
        <v>Remplir la colonne W</v>
      </c>
      <c r="Z628" s="297" t="str">
        <f t="shared" si="321"/>
        <v>Remplir la colonne I</v>
      </c>
      <c r="AA628" s="84" t="s">
        <v>64</v>
      </c>
      <c r="AB628" s="315" t="str">
        <f t="shared" si="305"/>
        <v>Remplir les termes C, P et TVA</v>
      </c>
      <c r="AC628" s="55"/>
      <c r="AD628" s="65"/>
      <c r="AE628" s="56"/>
      <c r="AF628" s="48" t="s">
        <v>64</v>
      </c>
      <c r="AG628" s="99" t="str">
        <f t="shared" si="306"/>
        <v>Remplir la colonne AC ou AE</v>
      </c>
      <c r="AH628" s="104"/>
      <c r="AI628" s="173" t="str">
        <f t="shared" si="322"/>
        <v>Remplir la colonne M</v>
      </c>
      <c r="AJ628" s="179" t="str">
        <f t="shared" si="307"/>
        <v>Remplir la colonne AH</v>
      </c>
      <c r="AK628" s="297" t="str">
        <f t="shared" si="323"/>
        <v>Remplir la colonne I</v>
      </c>
      <c r="AL628" s="84" t="s">
        <v>64</v>
      </c>
      <c r="AM628" s="315" t="str">
        <f t="shared" si="308"/>
        <v>Remplir les termes C, P et TVA</v>
      </c>
      <c r="AN628" s="55"/>
      <c r="AO628" s="65"/>
      <c r="AP628" s="56"/>
      <c r="AQ628" s="48" t="s">
        <v>64</v>
      </c>
      <c r="AR628" s="99" t="str">
        <f t="shared" si="309"/>
        <v>Remplir la colonne AN ou AP</v>
      </c>
      <c r="AS628" s="104"/>
      <c r="AT628" s="173" t="str">
        <f t="shared" si="324"/>
        <v>Remplir la colonne M</v>
      </c>
      <c r="AU628" s="179" t="str">
        <f t="shared" si="310"/>
        <v>Remplir la colonne AS</v>
      </c>
      <c r="AV628" s="297" t="str">
        <f t="shared" si="325"/>
        <v>Remplir la colonne I</v>
      </c>
      <c r="AW628" s="84" t="s">
        <v>64</v>
      </c>
      <c r="AX628" s="315" t="str">
        <f t="shared" si="311"/>
        <v>Remplir les termes C, P et TVA</v>
      </c>
      <c r="AY628" s="55"/>
      <c r="AZ628" s="65"/>
      <c r="BA628" s="56"/>
      <c r="BB628" s="48" t="s">
        <v>64</v>
      </c>
      <c r="BC628" s="99" t="str">
        <f t="shared" si="312"/>
        <v>Remplir la colonne AY ou BA</v>
      </c>
      <c r="BD628" s="104"/>
      <c r="BE628" s="173" t="str">
        <f t="shared" si="326"/>
        <v>Remplir la colonne M</v>
      </c>
      <c r="BF628" s="179" t="str">
        <f t="shared" si="313"/>
        <v>Remplir la colonne BD</v>
      </c>
      <c r="BG628" s="297" t="str">
        <f t="shared" si="327"/>
        <v>Remplir la colonne I</v>
      </c>
      <c r="BH628" s="84" t="s">
        <v>64</v>
      </c>
      <c r="BI628" s="315" t="str">
        <f t="shared" si="314"/>
        <v>Remplir les termes C, P et TVA</v>
      </c>
      <c r="BJ628" s="55"/>
      <c r="BK628" s="65"/>
      <c r="BL628" s="56"/>
      <c r="BM628" s="48" t="s">
        <v>64</v>
      </c>
      <c r="BN628" s="99" t="str">
        <f t="shared" si="315"/>
        <v>Remplir la colonne BJ ou BL</v>
      </c>
      <c r="BO628" s="104"/>
      <c r="BP628" s="173" t="str">
        <f t="shared" si="328"/>
        <v>Remplir la colonne M</v>
      </c>
      <c r="BQ628" s="179" t="str">
        <f t="shared" si="316"/>
        <v>Remplir la colonne BO</v>
      </c>
      <c r="BR628" s="297" t="str">
        <f t="shared" si="329"/>
        <v>Remplir la colonne I</v>
      </c>
      <c r="BS628" s="84" t="s">
        <v>64</v>
      </c>
      <c r="BT628" s="315" t="str">
        <f t="shared" si="317"/>
        <v>Remplir les termes C, P et TVA</v>
      </c>
      <c r="BU628" s="55"/>
      <c r="BV628" s="65"/>
      <c r="BW628" s="56"/>
      <c r="BX628" s="48" t="s">
        <v>64</v>
      </c>
      <c r="BY628" s="99" t="str">
        <f t="shared" si="318"/>
        <v>Remplir la colonne BU ou BW</v>
      </c>
      <c r="BZ628" s="104"/>
      <c r="CA628" s="173" t="str">
        <f t="shared" si="330"/>
        <v>Remplir la colonne M</v>
      </c>
      <c r="CB628" s="179" t="str">
        <f t="shared" si="319"/>
        <v>Remplir la colonne BZ</v>
      </c>
      <c r="CC628" s="297" t="str">
        <f t="shared" si="331"/>
        <v>Remplir la colonne I</v>
      </c>
      <c r="CD628" s="84" t="s">
        <v>64</v>
      </c>
      <c r="CE628" s="315" t="str">
        <f t="shared" si="320"/>
        <v>Remplir les termes C, P et TVA</v>
      </c>
      <c r="CF628" s="61" t="str">
        <f t="shared" si="301"/>
        <v>REMPLIR TYPE DE CLIENT</v>
      </c>
      <c r="CG628" s="107" t="str">
        <f t="shared" si="302"/>
        <v>Montant total de l'aide demandée non indiqué</v>
      </c>
      <c r="CH628" s="1"/>
      <c r="CI628" s="1"/>
      <c r="CJ628" s="1"/>
      <c r="CK628" s="1"/>
      <c r="CL628" s="1"/>
    </row>
    <row r="629" spans="1:90" x14ac:dyDescent="0.25">
      <c r="A629" s="51"/>
      <c r="B629" s="111"/>
      <c r="C629" s="111"/>
      <c r="D629" s="111"/>
      <c r="E629" s="111"/>
      <c r="F629" s="111"/>
      <c r="G629" s="132"/>
      <c r="H629" s="151"/>
      <c r="I629" s="299"/>
      <c r="J629" s="152"/>
      <c r="K629" s="153"/>
      <c r="L629" s="169"/>
      <c r="M629" s="39"/>
      <c r="N629" s="90"/>
      <c r="O629" s="39"/>
      <c r="P629" s="23"/>
      <c r="Q629" s="170">
        <f t="shared" si="299"/>
        <v>0</v>
      </c>
      <c r="R629" s="55"/>
      <c r="S629" s="65"/>
      <c r="T629" s="56"/>
      <c r="U629" s="48" t="s">
        <v>64</v>
      </c>
      <c r="V629" s="99" t="str">
        <f t="shared" si="303"/>
        <v>Remplir la colonne R ou T</v>
      </c>
      <c r="W629" s="104"/>
      <c r="X629" s="173" t="str">
        <f t="shared" si="300"/>
        <v>Remplir la colonne M</v>
      </c>
      <c r="Y629" s="179" t="str">
        <f t="shared" si="304"/>
        <v>Remplir la colonne W</v>
      </c>
      <c r="Z629" s="297" t="str">
        <f t="shared" si="321"/>
        <v>Remplir la colonne I</v>
      </c>
      <c r="AA629" s="84" t="s">
        <v>64</v>
      </c>
      <c r="AB629" s="315" t="str">
        <f t="shared" si="305"/>
        <v>Remplir les termes C, P et TVA</v>
      </c>
      <c r="AC629" s="55"/>
      <c r="AD629" s="65"/>
      <c r="AE629" s="56"/>
      <c r="AF629" s="48" t="s">
        <v>64</v>
      </c>
      <c r="AG629" s="99" t="str">
        <f t="shared" si="306"/>
        <v>Remplir la colonne AC ou AE</v>
      </c>
      <c r="AH629" s="104"/>
      <c r="AI629" s="173" t="str">
        <f t="shared" si="322"/>
        <v>Remplir la colonne M</v>
      </c>
      <c r="AJ629" s="179" t="str">
        <f t="shared" si="307"/>
        <v>Remplir la colonne AH</v>
      </c>
      <c r="AK629" s="297" t="str">
        <f t="shared" si="323"/>
        <v>Remplir la colonne I</v>
      </c>
      <c r="AL629" s="84" t="s">
        <v>64</v>
      </c>
      <c r="AM629" s="315" t="str">
        <f t="shared" si="308"/>
        <v>Remplir les termes C, P et TVA</v>
      </c>
      <c r="AN629" s="55"/>
      <c r="AO629" s="65"/>
      <c r="AP629" s="56"/>
      <c r="AQ629" s="48" t="s">
        <v>64</v>
      </c>
      <c r="AR629" s="99" t="str">
        <f t="shared" si="309"/>
        <v>Remplir la colonne AN ou AP</v>
      </c>
      <c r="AS629" s="104"/>
      <c r="AT629" s="173" t="str">
        <f t="shared" si="324"/>
        <v>Remplir la colonne M</v>
      </c>
      <c r="AU629" s="179" t="str">
        <f t="shared" si="310"/>
        <v>Remplir la colonne AS</v>
      </c>
      <c r="AV629" s="297" t="str">
        <f t="shared" si="325"/>
        <v>Remplir la colonne I</v>
      </c>
      <c r="AW629" s="84" t="s">
        <v>64</v>
      </c>
      <c r="AX629" s="315" t="str">
        <f t="shared" si="311"/>
        <v>Remplir les termes C, P et TVA</v>
      </c>
      <c r="AY629" s="55"/>
      <c r="AZ629" s="65"/>
      <c r="BA629" s="56"/>
      <c r="BB629" s="48" t="s">
        <v>64</v>
      </c>
      <c r="BC629" s="99" t="str">
        <f t="shared" si="312"/>
        <v>Remplir la colonne AY ou BA</v>
      </c>
      <c r="BD629" s="104"/>
      <c r="BE629" s="173" t="str">
        <f t="shared" si="326"/>
        <v>Remplir la colonne M</v>
      </c>
      <c r="BF629" s="179" t="str">
        <f t="shared" si="313"/>
        <v>Remplir la colonne BD</v>
      </c>
      <c r="BG629" s="297" t="str">
        <f t="shared" si="327"/>
        <v>Remplir la colonne I</v>
      </c>
      <c r="BH629" s="84" t="s">
        <v>64</v>
      </c>
      <c r="BI629" s="315" t="str">
        <f t="shared" si="314"/>
        <v>Remplir les termes C, P et TVA</v>
      </c>
      <c r="BJ629" s="55"/>
      <c r="BK629" s="65"/>
      <c r="BL629" s="56"/>
      <c r="BM629" s="48" t="s">
        <v>64</v>
      </c>
      <c r="BN629" s="99" t="str">
        <f t="shared" si="315"/>
        <v>Remplir la colonne BJ ou BL</v>
      </c>
      <c r="BO629" s="104"/>
      <c r="BP629" s="173" t="str">
        <f t="shared" si="328"/>
        <v>Remplir la colonne M</v>
      </c>
      <c r="BQ629" s="179" t="str">
        <f t="shared" si="316"/>
        <v>Remplir la colonne BO</v>
      </c>
      <c r="BR629" s="297" t="str">
        <f t="shared" si="329"/>
        <v>Remplir la colonne I</v>
      </c>
      <c r="BS629" s="84" t="s">
        <v>64</v>
      </c>
      <c r="BT629" s="315" t="str">
        <f t="shared" si="317"/>
        <v>Remplir les termes C, P et TVA</v>
      </c>
      <c r="BU629" s="55"/>
      <c r="BV629" s="65"/>
      <c r="BW629" s="56"/>
      <c r="BX629" s="48" t="s">
        <v>64</v>
      </c>
      <c r="BY629" s="99" t="str">
        <f t="shared" si="318"/>
        <v>Remplir la colonne BU ou BW</v>
      </c>
      <c r="BZ629" s="104"/>
      <c r="CA629" s="173" t="str">
        <f t="shared" si="330"/>
        <v>Remplir la colonne M</v>
      </c>
      <c r="CB629" s="179" t="str">
        <f t="shared" si="319"/>
        <v>Remplir la colonne BZ</v>
      </c>
      <c r="CC629" s="297" t="str">
        <f t="shared" si="331"/>
        <v>Remplir la colonne I</v>
      </c>
      <c r="CD629" s="84" t="s">
        <v>64</v>
      </c>
      <c r="CE629" s="315" t="str">
        <f t="shared" si="320"/>
        <v>Remplir les termes C, P et TVA</v>
      </c>
      <c r="CF629" s="61" t="str">
        <f t="shared" si="301"/>
        <v>REMPLIR TYPE DE CLIENT</v>
      </c>
      <c r="CG629" s="107" t="str">
        <f t="shared" si="302"/>
        <v>Montant total de l'aide demandée non indiqué</v>
      </c>
      <c r="CH629" s="1"/>
      <c r="CI629" s="1"/>
      <c r="CJ629" s="1"/>
      <c r="CK629" s="1"/>
      <c r="CL629" s="1"/>
    </row>
    <row r="630" spans="1:90" x14ac:dyDescent="0.25">
      <c r="A630" s="51"/>
      <c r="B630" s="111"/>
      <c r="C630" s="111"/>
      <c r="D630" s="111"/>
      <c r="E630" s="111"/>
      <c r="F630" s="111"/>
      <c r="G630" s="132"/>
      <c r="H630" s="151"/>
      <c r="I630" s="299"/>
      <c r="J630" s="152"/>
      <c r="K630" s="153"/>
      <c r="L630" s="169"/>
      <c r="M630" s="39"/>
      <c r="N630" s="90"/>
      <c r="O630" s="39"/>
      <c r="P630" s="23"/>
      <c r="Q630" s="170">
        <f t="shared" si="299"/>
        <v>0</v>
      </c>
      <c r="R630" s="55"/>
      <c r="S630" s="65"/>
      <c r="T630" s="56"/>
      <c r="U630" s="48" t="s">
        <v>64</v>
      </c>
      <c r="V630" s="99" t="str">
        <f t="shared" si="303"/>
        <v>Remplir la colonne R ou T</v>
      </c>
      <c r="W630" s="104"/>
      <c r="X630" s="173" t="str">
        <f t="shared" si="300"/>
        <v>Remplir la colonne M</v>
      </c>
      <c r="Y630" s="179" t="str">
        <f t="shared" si="304"/>
        <v>Remplir la colonne W</v>
      </c>
      <c r="Z630" s="297" t="str">
        <f t="shared" si="321"/>
        <v>Remplir la colonne I</v>
      </c>
      <c r="AA630" s="84" t="s">
        <v>64</v>
      </c>
      <c r="AB630" s="315" t="str">
        <f t="shared" si="305"/>
        <v>Remplir les termes C, P et TVA</v>
      </c>
      <c r="AC630" s="55"/>
      <c r="AD630" s="65"/>
      <c r="AE630" s="56"/>
      <c r="AF630" s="48" t="s">
        <v>64</v>
      </c>
      <c r="AG630" s="99" t="str">
        <f t="shared" si="306"/>
        <v>Remplir la colonne AC ou AE</v>
      </c>
      <c r="AH630" s="104"/>
      <c r="AI630" s="173" t="str">
        <f t="shared" si="322"/>
        <v>Remplir la colonne M</v>
      </c>
      <c r="AJ630" s="179" t="str">
        <f t="shared" si="307"/>
        <v>Remplir la colonne AH</v>
      </c>
      <c r="AK630" s="297" t="str">
        <f t="shared" si="323"/>
        <v>Remplir la colonne I</v>
      </c>
      <c r="AL630" s="84" t="s">
        <v>64</v>
      </c>
      <c r="AM630" s="315" t="str">
        <f t="shared" si="308"/>
        <v>Remplir les termes C, P et TVA</v>
      </c>
      <c r="AN630" s="55"/>
      <c r="AO630" s="65"/>
      <c r="AP630" s="56"/>
      <c r="AQ630" s="48" t="s">
        <v>64</v>
      </c>
      <c r="AR630" s="99" t="str">
        <f t="shared" si="309"/>
        <v>Remplir la colonne AN ou AP</v>
      </c>
      <c r="AS630" s="104"/>
      <c r="AT630" s="173" t="str">
        <f t="shared" si="324"/>
        <v>Remplir la colonne M</v>
      </c>
      <c r="AU630" s="179" t="str">
        <f t="shared" si="310"/>
        <v>Remplir la colonne AS</v>
      </c>
      <c r="AV630" s="297" t="str">
        <f t="shared" si="325"/>
        <v>Remplir la colonne I</v>
      </c>
      <c r="AW630" s="84" t="s">
        <v>64</v>
      </c>
      <c r="AX630" s="315" t="str">
        <f t="shared" si="311"/>
        <v>Remplir les termes C, P et TVA</v>
      </c>
      <c r="AY630" s="55"/>
      <c r="AZ630" s="65"/>
      <c r="BA630" s="56"/>
      <c r="BB630" s="48" t="s">
        <v>64</v>
      </c>
      <c r="BC630" s="99" t="str">
        <f t="shared" si="312"/>
        <v>Remplir la colonne AY ou BA</v>
      </c>
      <c r="BD630" s="104"/>
      <c r="BE630" s="173" t="str">
        <f t="shared" si="326"/>
        <v>Remplir la colonne M</v>
      </c>
      <c r="BF630" s="179" t="str">
        <f t="shared" si="313"/>
        <v>Remplir la colonne BD</v>
      </c>
      <c r="BG630" s="297" t="str">
        <f t="shared" si="327"/>
        <v>Remplir la colonne I</v>
      </c>
      <c r="BH630" s="84" t="s">
        <v>64</v>
      </c>
      <c r="BI630" s="315" t="str">
        <f t="shared" si="314"/>
        <v>Remplir les termes C, P et TVA</v>
      </c>
      <c r="BJ630" s="55"/>
      <c r="BK630" s="65"/>
      <c r="BL630" s="56"/>
      <c r="BM630" s="48" t="s">
        <v>64</v>
      </c>
      <c r="BN630" s="99" t="str">
        <f t="shared" si="315"/>
        <v>Remplir la colonne BJ ou BL</v>
      </c>
      <c r="BO630" s="104"/>
      <c r="BP630" s="173" t="str">
        <f t="shared" si="328"/>
        <v>Remplir la colonne M</v>
      </c>
      <c r="BQ630" s="179" t="str">
        <f t="shared" si="316"/>
        <v>Remplir la colonne BO</v>
      </c>
      <c r="BR630" s="297" t="str">
        <f t="shared" si="329"/>
        <v>Remplir la colonne I</v>
      </c>
      <c r="BS630" s="84" t="s">
        <v>64</v>
      </c>
      <c r="BT630" s="315" t="str">
        <f t="shared" si="317"/>
        <v>Remplir les termes C, P et TVA</v>
      </c>
      <c r="BU630" s="55"/>
      <c r="BV630" s="65"/>
      <c r="BW630" s="56"/>
      <c r="BX630" s="48" t="s">
        <v>64</v>
      </c>
      <c r="BY630" s="99" t="str">
        <f t="shared" si="318"/>
        <v>Remplir la colonne BU ou BW</v>
      </c>
      <c r="BZ630" s="104"/>
      <c r="CA630" s="173" t="str">
        <f t="shared" si="330"/>
        <v>Remplir la colonne M</v>
      </c>
      <c r="CB630" s="179" t="str">
        <f t="shared" si="319"/>
        <v>Remplir la colonne BZ</v>
      </c>
      <c r="CC630" s="297" t="str">
        <f t="shared" si="331"/>
        <v>Remplir la colonne I</v>
      </c>
      <c r="CD630" s="84" t="s">
        <v>64</v>
      </c>
      <c r="CE630" s="315" t="str">
        <f t="shared" si="320"/>
        <v>Remplir les termes C, P et TVA</v>
      </c>
      <c r="CF630" s="61" t="str">
        <f t="shared" si="301"/>
        <v>REMPLIR TYPE DE CLIENT</v>
      </c>
      <c r="CG630" s="107" t="str">
        <f t="shared" si="302"/>
        <v>Montant total de l'aide demandée non indiqué</v>
      </c>
      <c r="CH630" s="1"/>
      <c r="CI630" s="1"/>
      <c r="CJ630" s="1"/>
      <c r="CK630" s="1"/>
      <c r="CL630" s="1"/>
    </row>
    <row r="631" spans="1:90" x14ac:dyDescent="0.25">
      <c r="A631" s="51"/>
      <c r="B631" s="111"/>
      <c r="C631" s="111"/>
      <c r="D631" s="111"/>
      <c r="E631" s="111"/>
      <c r="F631" s="111"/>
      <c r="G631" s="132"/>
      <c r="H631" s="151"/>
      <c r="I631" s="299"/>
      <c r="J631" s="152"/>
      <c r="K631" s="153"/>
      <c r="L631" s="169"/>
      <c r="M631" s="39"/>
      <c r="N631" s="90"/>
      <c r="O631" s="39"/>
      <c r="P631" s="23"/>
      <c r="Q631" s="170">
        <f t="shared" si="299"/>
        <v>0</v>
      </c>
      <c r="R631" s="55"/>
      <c r="S631" s="65"/>
      <c r="T631" s="56"/>
      <c r="U631" s="48" t="s">
        <v>64</v>
      </c>
      <c r="V631" s="99" t="str">
        <f t="shared" si="303"/>
        <v>Remplir la colonne R ou T</v>
      </c>
      <c r="W631" s="104"/>
      <c r="X631" s="173" t="str">
        <f t="shared" si="300"/>
        <v>Remplir la colonne M</v>
      </c>
      <c r="Y631" s="179" t="str">
        <f t="shared" si="304"/>
        <v>Remplir la colonne W</v>
      </c>
      <c r="Z631" s="297" t="str">
        <f t="shared" si="321"/>
        <v>Remplir la colonne I</v>
      </c>
      <c r="AA631" s="84" t="s">
        <v>64</v>
      </c>
      <c r="AB631" s="315" t="str">
        <f t="shared" si="305"/>
        <v>Remplir les termes C, P et TVA</v>
      </c>
      <c r="AC631" s="55"/>
      <c r="AD631" s="65"/>
      <c r="AE631" s="56"/>
      <c r="AF631" s="48" t="s">
        <v>64</v>
      </c>
      <c r="AG631" s="99" t="str">
        <f t="shared" si="306"/>
        <v>Remplir la colonne AC ou AE</v>
      </c>
      <c r="AH631" s="104"/>
      <c r="AI631" s="173" t="str">
        <f t="shared" si="322"/>
        <v>Remplir la colonne M</v>
      </c>
      <c r="AJ631" s="179" t="str">
        <f t="shared" si="307"/>
        <v>Remplir la colonne AH</v>
      </c>
      <c r="AK631" s="297" t="str">
        <f t="shared" si="323"/>
        <v>Remplir la colonne I</v>
      </c>
      <c r="AL631" s="84" t="s">
        <v>64</v>
      </c>
      <c r="AM631" s="315" t="str">
        <f t="shared" si="308"/>
        <v>Remplir les termes C, P et TVA</v>
      </c>
      <c r="AN631" s="55"/>
      <c r="AO631" s="65"/>
      <c r="AP631" s="56"/>
      <c r="AQ631" s="48" t="s">
        <v>64</v>
      </c>
      <c r="AR631" s="99" t="str">
        <f t="shared" si="309"/>
        <v>Remplir la colonne AN ou AP</v>
      </c>
      <c r="AS631" s="104"/>
      <c r="AT631" s="173" t="str">
        <f t="shared" si="324"/>
        <v>Remplir la colonne M</v>
      </c>
      <c r="AU631" s="179" t="str">
        <f t="shared" si="310"/>
        <v>Remplir la colonne AS</v>
      </c>
      <c r="AV631" s="297" t="str">
        <f t="shared" si="325"/>
        <v>Remplir la colonne I</v>
      </c>
      <c r="AW631" s="84" t="s">
        <v>64</v>
      </c>
      <c r="AX631" s="315" t="str">
        <f t="shared" si="311"/>
        <v>Remplir les termes C, P et TVA</v>
      </c>
      <c r="AY631" s="55"/>
      <c r="AZ631" s="65"/>
      <c r="BA631" s="56"/>
      <c r="BB631" s="48" t="s">
        <v>64</v>
      </c>
      <c r="BC631" s="99" t="str">
        <f t="shared" si="312"/>
        <v>Remplir la colonne AY ou BA</v>
      </c>
      <c r="BD631" s="104"/>
      <c r="BE631" s="173" t="str">
        <f t="shared" si="326"/>
        <v>Remplir la colonne M</v>
      </c>
      <c r="BF631" s="179" t="str">
        <f t="shared" si="313"/>
        <v>Remplir la colonne BD</v>
      </c>
      <c r="BG631" s="297" t="str">
        <f t="shared" si="327"/>
        <v>Remplir la colonne I</v>
      </c>
      <c r="BH631" s="84" t="s">
        <v>64</v>
      </c>
      <c r="BI631" s="315" t="str">
        <f t="shared" si="314"/>
        <v>Remplir les termes C, P et TVA</v>
      </c>
      <c r="BJ631" s="55"/>
      <c r="BK631" s="65"/>
      <c r="BL631" s="56"/>
      <c r="BM631" s="48" t="s">
        <v>64</v>
      </c>
      <c r="BN631" s="99" t="str">
        <f t="shared" si="315"/>
        <v>Remplir la colonne BJ ou BL</v>
      </c>
      <c r="BO631" s="104"/>
      <c r="BP631" s="173" t="str">
        <f t="shared" si="328"/>
        <v>Remplir la colonne M</v>
      </c>
      <c r="BQ631" s="179" t="str">
        <f t="shared" si="316"/>
        <v>Remplir la colonne BO</v>
      </c>
      <c r="BR631" s="297" t="str">
        <f t="shared" si="329"/>
        <v>Remplir la colonne I</v>
      </c>
      <c r="BS631" s="84" t="s">
        <v>64</v>
      </c>
      <c r="BT631" s="315" t="str">
        <f t="shared" si="317"/>
        <v>Remplir les termes C, P et TVA</v>
      </c>
      <c r="BU631" s="55"/>
      <c r="BV631" s="65"/>
      <c r="BW631" s="56"/>
      <c r="BX631" s="48" t="s">
        <v>64</v>
      </c>
      <c r="BY631" s="99" t="str">
        <f t="shared" si="318"/>
        <v>Remplir la colonne BU ou BW</v>
      </c>
      <c r="BZ631" s="104"/>
      <c r="CA631" s="173" t="str">
        <f t="shared" si="330"/>
        <v>Remplir la colonne M</v>
      </c>
      <c r="CB631" s="179" t="str">
        <f t="shared" si="319"/>
        <v>Remplir la colonne BZ</v>
      </c>
      <c r="CC631" s="297" t="str">
        <f t="shared" si="331"/>
        <v>Remplir la colonne I</v>
      </c>
      <c r="CD631" s="84" t="s">
        <v>64</v>
      </c>
      <c r="CE631" s="315" t="str">
        <f t="shared" si="320"/>
        <v>Remplir les termes C, P et TVA</v>
      </c>
      <c r="CF631" s="61" t="str">
        <f t="shared" si="301"/>
        <v>REMPLIR TYPE DE CLIENT</v>
      </c>
      <c r="CG631" s="107" t="str">
        <f t="shared" si="302"/>
        <v>Montant total de l'aide demandée non indiqué</v>
      </c>
      <c r="CH631" s="1"/>
      <c r="CI631" s="1"/>
      <c r="CJ631" s="1"/>
      <c r="CK631" s="1"/>
      <c r="CL631" s="1"/>
    </row>
    <row r="632" spans="1:90" x14ac:dyDescent="0.25">
      <c r="A632" s="51"/>
      <c r="B632" s="111"/>
      <c r="C632" s="111"/>
      <c r="D632" s="111"/>
      <c r="E632" s="111"/>
      <c r="F632" s="111"/>
      <c r="G632" s="132"/>
      <c r="H632" s="151"/>
      <c r="I632" s="299"/>
      <c r="J632" s="152"/>
      <c r="K632" s="153"/>
      <c r="L632" s="169"/>
      <c r="M632" s="39"/>
      <c r="N632" s="90"/>
      <c r="O632" s="39"/>
      <c r="P632" s="23"/>
      <c r="Q632" s="170">
        <f t="shared" si="299"/>
        <v>0</v>
      </c>
      <c r="R632" s="55"/>
      <c r="S632" s="65"/>
      <c r="T632" s="56"/>
      <c r="U632" s="48" t="s">
        <v>64</v>
      </c>
      <c r="V632" s="99" t="str">
        <f t="shared" si="303"/>
        <v>Remplir la colonne R ou T</v>
      </c>
      <c r="W632" s="104"/>
      <c r="X632" s="173" t="str">
        <f t="shared" si="300"/>
        <v>Remplir la colonne M</v>
      </c>
      <c r="Y632" s="179" t="str">
        <f t="shared" si="304"/>
        <v>Remplir la colonne W</v>
      </c>
      <c r="Z632" s="297" t="str">
        <f t="shared" si="321"/>
        <v>Remplir la colonne I</v>
      </c>
      <c r="AA632" s="84" t="s">
        <v>64</v>
      </c>
      <c r="AB632" s="315" t="str">
        <f t="shared" si="305"/>
        <v>Remplir les termes C, P et TVA</v>
      </c>
      <c r="AC632" s="55"/>
      <c r="AD632" s="65"/>
      <c r="AE632" s="56"/>
      <c r="AF632" s="48" t="s">
        <v>64</v>
      </c>
      <c r="AG632" s="99" t="str">
        <f t="shared" si="306"/>
        <v>Remplir la colonne AC ou AE</v>
      </c>
      <c r="AH632" s="104"/>
      <c r="AI632" s="173" t="str">
        <f t="shared" si="322"/>
        <v>Remplir la colonne M</v>
      </c>
      <c r="AJ632" s="179" t="str">
        <f t="shared" si="307"/>
        <v>Remplir la colonne AH</v>
      </c>
      <c r="AK632" s="297" t="str">
        <f t="shared" si="323"/>
        <v>Remplir la colonne I</v>
      </c>
      <c r="AL632" s="84" t="s">
        <v>64</v>
      </c>
      <c r="AM632" s="315" t="str">
        <f t="shared" si="308"/>
        <v>Remplir les termes C, P et TVA</v>
      </c>
      <c r="AN632" s="55"/>
      <c r="AO632" s="65"/>
      <c r="AP632" s="56"/>
      <c r="AQ632" s="48" t="s">
        <v>64</v>
      </c>
      <c r="AR632" s="99" t="str">
        <f t="shared" si="309"/>
        <v>Remplir la colonne AN ou AP</v>
      </c>
      <c r="AS632" s="104"/>
      <c r="AT632" s="173" t="str">
        <f t="shared" si="324"/>
        <v>Remplir la colonne M</v>
      </c>
      <c r="AU632" s="179" t="str">
        <f t="shared" si="310"/>
        <v>Remplir la colonne AS</v>
      </c>
      <c r="AV632" s="297" t="str">
        <f t="shared" si="325"/>
        <v>Remplir la colonne I</v>
      </c>
      <c r="AW632" s="84" t="s">
        <v>64</v>
      </c>
      <c r="AX632" s="315" t="str">
        <f t="shared" si="311"/>
        <v>Remplir les termes C, P et TVA</v>
      </c>
      <c r="AY632" s="55"/>
      <c r="AZ632" s="65"/>
      <c r="BA632" s="56"/>
      <c r="BB632" s="48" t="s">
        <v>64</v>
      </c>
      <c r="BC632" s="99" t="str">
        <f t="shared" si="312"/>
        <v>Remplir la colonne AY ou BA</v>
      </c>
      <c r="BD632" s="104"/>
      <c r="BE632" s="173" t="str">
        <f t="shared" si="326"/>
        <v>Remplir la colonne M</v>
      </c>
      <c r="BF632" s="179" t="str">
        <f t="shared" si="313"/>
        <v>Remplir la colonne BD</v>
      </c>
      <c r="BG632" s="297" t="str">
        <f t="shared" si="327"/>
        <v>Remplir la colonne I</v>
      </c>
      <c r="BH632" s="84" t="s">
        <v>64</v>
      </c>
      <c r="BI632" s="315" t="str">
        <f t="shared" si="314"/>
        <v>Remplir les termes C, P et TVA</v>
      </c>
      <c r="BJ632" s="55"/>
      <c r="BK632" s="65"/>
      <c r="BL632" s="56"/>
      <c r="BM632" s="48" t="s">
        <v>64</v>
      </c>
      <c r="BN632" s="99" t="str">
        <f t="shared" si="315"/>
        <v>Remplir la colonne BJ ou BL</v>
      </c>
      <c r="BO632" s="104"/>
      <c r="BP632" s="173" t="str">
        <f t="shared" si="328"/>
        <v>Remplir la colonne M</v>
      </c>
      <c r="BQ632" s="179" t="str">
        <f t="shared" si="316"/>
        <v>Remplir la colonne BO</v>
      </c>
      <c r="BR632" s="297" t="str">
        <f t="shared" si="329"/>
        <v>Remplir la colonne I</v>
      </c>
      <c r="BS632" s="84" t="s">
        <v>64</v>
      </c>
      <c r="BT632" s="315" t="str">
        <f t="shared" si="317"/>
        <v>Remplir les termes C, P et TVA</v>
      </c>
      <c r="BU632" s="55"/>
      <c r="BV632" s="65"/>
      <c r="BW632" s="56"/>
      <c r="BX632" s="48" t="s">
        <v>64</v>
      </c>
      <c r="BY632" s="99" t="str">
        <f t="shared" si="318"/>
        <v>Remplir la colonne BU ou BW</v>
      </c>
      <c r="BZ632" s="104"/>
      <c r="CA632" s="173" t="str">
        <f t="shared" si="330"/>
        <v>Remplir la colonne M</v>
      </c>
      <c r="CB632" s="179" t="str">
        <f t="shared" si="319"/>
        <v>Remplir la colonne BZ</v>
      </c>
      <c r="CC632" s="297" t="str">
        <f t="shared" si="331"/>
        <v>Remplir la colonne I</v>
      </c>
      <c r="CD632" s="84" t="s">
        <v>64</v>
      </c>
      <c r="CE632" s="315" t="str">
        <f t="shared" si="320"/>
        <v>Remplir les termes C, P et TVA</v>
      </c>
      <c r="CF632" s="61" t="str">
        <f t="shared" si="301"/>
        <v>REMPLIR TYPE DE CLIENT</v>
      </c>
      <c r="CG632" s="107" t="str">
        <f t="shared" si="302"/>
        <v>Montant total de l'aide demandée non indiqué</v>
      </c>
      <c r="CH632" s="1"/>
      <c r="CI632" s="1"/>
      <c r="CJ632" s="1"/>
      <c r="CK632" s="1"/>
      <c r="CL632" s="1"/>
    </row>
    <row r="633" spans="1:90" x14ac:dyDescent="0.25">
      <c r="A633" s="51"/>
      <c r="B633" s="111"/>
      <c r="C633" s="111"/>
      <c r="D633" s="111"/>
      <c r="E633" s="111"/>
      <c r="F633" s="111"/>
      <c r="G633" s="132"/>
      <c r="H633" s="151"/>
      <c r="I633" s="299"/>
      <c r="J633" s="152"/>
      <c r="K633" s="153"/>
      <c r="L633" s="169"/>
      <c r="M633" s="39"/>
      <c r="N633" s="90"/>
      <c r="O633" s="39"/>
      <c r="P633" s="23"/>
      <c r="Q633" s="170">
        <f t="shared" si="299"/>
        <v>0</v>
      </c>
      <c r="R633" s="55"/>
      <c r="S633" s="65"/>
      <c r="T633" s="56"/>
      <c r="U633" s="48" t="s">
        <v>64</v>
      </c>
      <c r="V633" s="99" t="str">
        <f t="shared" si="303"/>
        <v>Remplir la colonne R ou T</v>
      </c>
      <c r="W633" s="104"/>
      <c r="X633" s="173" t="str">
        <f t="shared" si="300"/>
        <v>Remplir la colonne M</v>
      </c>
      <c r="Y633" s="179" t="str">
        <f t="shared" si="304"/>
        <v>Remplir la colonne W</v>
      </c>
      <c r="Z633" s="297" t="str">
        <f t="shared" si="321"/>
        <v>Remplir la colonne I</v>
      </c>
      <c r="AA633" s="84" t="s">
        <v>64</v>
      </c>
      <c r="AB633" s="315" t="str">
        <f t="shared" si="305"/>
        <v>Remplir les termes C, P et TVA</v>
      </c>
      <c r="AC633" s="55"/>
      <c r="AD633" s="65"/>
      <c r="AE633" s="56"/>
      <c r="AF633" s="48" t="s">
        <v>64</v>
      </c>
      <c r="AG633" s="99" t="str">
        <f t="shared" si="306"/>
        <v>Remplir la colonne AC ou AE</v>
      </c>
      <c r="AH633" s="104"/>
      <c r="AI633" s="173" t="str">
        <f t="shared" si="322"/>
        <v>Remplir la colonne M</v>
      </c>
      <c r="AJ633" s="179" t="str">
        <f t="shared" si="307"/>
        <v>Remplir la colonne AH</v>
      </c>
      <c r="AK633" s="297" t="str">
        <f t="shared" si="323"/>
        <v>Remplir la colonne I</v>
      </c>
      <c r="AL633" s="84" t="s">
        <v>64</v>
      </c>
      <c r="AM633" s="315" t="str">
        <f t="shared" si="308"/>
        <v>Remplir les termes C, P et TVA</v>
      </c>
      <c r="AN633" s="55"/>
      <c r="AO633" s="65"/>
      <c r="AP633" s="56"/>
      <c r="AQ633" s="48" t="s">
        <v>64</v>
      </c>
      <c r="AR633" s="99" t="str">
        <f t="shared" si="309"/>
        <v>Remplir la colonne AN ou AP</v>
      </c>
      <c r="AS633" s="104"/>
      <c r="AT633" s="173" t="str">
        <f t="shared" si="324"/>
        <v>Remplir la colonne M</v>
      </c>
      <c r="AU633" s="179" t="str">
        <f t="shared" si="310"/>
        <v>Remplir la colonne AS</v>
      </c>
      <c r="AV633" s="297" t="str">
        <f t="shared" si="325"/>
        <v>Remplir la colonne I</v>
      </c>
      <c r="AW633" s="84" t="s">
        <v>64</v>
      </c>
      <c r="AX633" s="315" t="str">
        <f t="shared" si="311"/>
        <v>Remplir les termes C, P et TVA</v>
      </c>
      <c r="AY633" s="55"/>
      <c r="AZ633" s="65"/>
      <c r="BA633" s="56"/>
      <c r="BB633" s="48" t="s">
        <v>64</v>
      </c>
      <c r="BC633" s="99" t="str">
        <f t="shared" si="312"/>
        <v>Remplir la colonne AY ou BA</v>
      </c>
      <c r="BD633" s="104"/>
      <c r="BE633" s="173" t="str">
        <f t="shared" si="326"/>
        <v>Remplir la colonne M</v>
      </c>
      <c r="BF633" s="179" t="str">
        <f t="shared" si="313"/>
        <v>Remplir la colonne BD</v>
      </c>
      <c r="BG633" s="297" t="str">
        <f t="shared" si="327"/>
        <v>Remplir la colonne I</v>
      </c>
      <c r="BH633" s="84" t="s">
        <v>64</v>
      </c>
      <c r="BI633" s="315" t="str">
        <f t="shared" si="314"/>
        <v>Remplir les termes C, P et TVA</v>
      </c>
      <c r="BJ633" s="55"/>
      <c r="BK633" s="65"/>
      <c r="BL633" s="56"/>
      <c r="BM633" s="48" t="s">
        <v>64</v>
      </c>
      <c r="BN633" s="99" t="str">
        <f t="shared" si="315"/>
        <v>Remplir la colonne BJ ou BL</v>
      </c>
      <c r="BO633" s="104"/>
      <c r="BP633" s="173" t="str">
        <f t="shared" si="328"/>
        <v>Remplir la colonne M</v>
      </c>
      <c r="BQ633" s="179" t="str">
        <f t="shared" si="316"/>
        <v>Remplir la colonne BO</v>
      </c>
      <c r="BR633" s="297" t="str">
        <f t="shared" si="329"/>
        <v>Remplir la colonne I</v>
      </c>
      <c r="BS633" s="84" t="s">
        <v>64</v>
      </c>
      <c r="BT633" s="315" t="str">
        <f t="shared" si="317"/>
        <v>Remplir les termes C, P et TVA</v>
      </c>
      <c r="BU633" s="55"/>
      <c r="BV633" s="65"/>
      <c r="BW633" s="56"/>
      <c r="BX633" s="48" t="s">
        <v>64</v>
      </c>
      <c r="BY633" s="99" t="str">
        <f t="shared" si="318"/>
        <v>Remplir la colonne BU ou BW</v>
      </c>
      <c r="BZ633" s="104"/>
      <c r="CA633" s="173" t="str">
        <f t="shared" si="330"/>
        <v>Remplir la colonne M</v>
      </c>
      <c r="CB633" s="179" t="str">
        <f t="shared" si="319"/>
        <v>Remplir la colonne BZ</v>
      </c>
      <c r="CC633" s="297" t="str">
        <f t="shared" si="331"/>
        <v>Remplir la colonne I</v>
      </c>
      <c r="CD633" s="84" t="s">
        <v>64</v>
      </c>
      <c r="CE633" s="315" t="str">
        <f t="shared" si="320"/>
        <v>Remplir les termes C, P et TVA</v>
      </c>
      <c r="CF633" s="61" t="str">
        <f t="shared" si="301"/>
        <v>REMPLIR TYPE DE CLIENT</v>
      </c>
      <c r="CG633" s="107" t="str">
        <f t="shared" si="302"/>
        <v>Montant total de l'aide demandée non indiqué</v>
      </c>
      <c r="CH633" s="1"/>
      <c r="CI633" s="1"/>
      <c r="CJ633" s="1"/>
      <c r="CK633" s="1"/>
      <c r="CL633" s="1"/>
    </row>
    <row r="634" spans="1:90" x14ac:dyDescent="0.25">
      <c r="A634" s="51"/>
      <c r="B634" s="111"/>
      <c r="C634" s="111"/>
      <c r="D634" s="111"/>
      <c r="E634" s="111"/>
      <c r="F634" s="111"/>
      <c r="G634" s="132"/>
      <c r="H634" s="151"/>
      <c r="I634" s="299"/>
      <c r="J634" s="152"/>
      <c r="K634" s="153"/>
      <c r="L634" s="169"/>
      <c r="M634" s="39"/>
      <c r="N634" s="90"/>
      <c r="O634" s="39"/>
      <c r="P634" s="23"/>
      <c r="Q634" s="170">
        <f t="shared" si="299"/>
        <v>0</v>
      </c>
      <c r="R634" s="55"/>
      <c r="S634" s="65"/>
      <c r="T634" s="56"/>
      <c r="U634" s="48" t="s">
        <v>64</v>
      </c>
      <c r="V634" s="99" t="str">
        <f t="shared" si="303"/>
        <v>Remplir la colonne R ou T</v>
      </c>
      <c r="W634" s="104"/>
      <c r="X634" s="173" t="str">
        <f t="shared" si="300"/>
        <v>Remplir la colonne M</v>
      </c>
      <c r="Y634" s="179" t="str">
        <f t="shared" si="304"/>
        <v>Remplir la colonne W</v>
      </c>
      <c r="Z634" s="297" t="str">
        <f t="shared" si="321"/>
        <v>Remplir la colonne I</v>
      </c>
      <c r="AA634" s="84" t="s">
        <v>64</v>
      </c>
      <c r="AB634" s="315" t="str">
        <f t="shared" si="305"/>
        <v>Remplir les termes C, P et TVA</v>
      </c>
      <c r="AC634" s="55"/>
      <c r="AD634" s="65"/>
      <c r="AE634" s="56"/>
      <c r="AF634" s="48" t="s">
        <v>64</v>
      </c>
      <c r="AG634" s="99" t="str">
        <f t="shared" si="306"/>
        <v>Remplir la colonne AC ou AE</v>
      </c>
      <c r="AH634" s="104"/>
      <c r="AI634" s="173" t="str">
        <f t="shared" si="322"/>
        <v>Remplir la colonne M</v>
      </c>
      <c r="AJ634" s="179" t="str">
        <f t="shared" si="307"/>
        <v>Remplir la colonne AH</v>
      </c>
      <c r="AK634" s="297" t="str">
        <f t="shared" si="323"/>
        <v>Remplir la colonne I</v>
      </c>
      <c r="AL634" s="84" t="s">
        <v>64</v>
      </c>
      <c r="AM634" s="315" t="str">
        <f t="shared" si="308"/>
        <v>Remplir les termes C, P et TVA</v>
      </c>
      <c r="AN634" s="55"/>
      <c r="AO634" s="65"/>
      <c r="AP634" s="56"/>
      <c r="AQ634" s="48" t="s">
        <v>64</v>
      </c>
      <c r="AR634" s="99" t="str">
        <f t="shared" si="309"/>
        <v>Remplir la colonne AN ou AP</v>
      </c>
      <c r="AS634" s="104"/>
      <c r="AT634" s="173" t="str">
        <f t="shared" si="324"/>
        <v>Remplir la colonne M</v>
      </c>
      <c r="AU634" s="179" t="str">
        <f t="shared" si="310"/>
        <v>Remplir la colonne AS</v>
      </c>
      <c r="AV634" s="297" t="str">
        <f t="shared" si="325"/>
        <v>Remplir la colonne I</v>
      </c>
      <c r="AW634" s="84" t="s">
        <v>64</v>
      </c>
      <c r="AX634" s="315" t="str">
        <f t="shared" si="311"/>
        <v>Remplir les termes C, P et TVA</v>
      </c>
      <c r="AY634" s="55"/>
      <c r="AZ634" s="65"/>
      <c r="BA634" s="56"/>
      <c r="BB634" s="48" t="s">
        <v>64</v>
      </c>
      <c r="BC634" s="99" t="str">
        <f t="shared" si="312"/>
        <v>Remplir la colonne AY ou BA</v>
      </c>
      <c r="BD634" s="104"/>
      <c r="BE634" s="173" t="str">
        <f t="shared" si="326"/>
        <v>Remplir la colonne M</v>
      </c>
      <c r="BF634" s="179" t="str">
        <f t="shared" si="313"/>
        <v>Remplir la colonne BD</v>
      </c>
      <c r="BG634" s="297" t="str">
        <f t="shared" si="327"/>
        <v>Remplir la colonne I</v>
      </c>
      <c r="BH634" s="84" t="s">
        <v>64</v>
      </c>
      <c r="BI634" s="315" t="str">
        <f t="shared" si="314"/>
        <v>Remplir les termes C, P et TVA</v>
      </c>
      <c r="BJ634" s="55"/>
      <c r="BK634" s="65"/>
      <c r="BL634" s="56"/>
      <c r="BM634" s="48" t="s">
        <v>64</v>
      </c>
      <c r="BN634" s="99" t="str">
        <f t="shared" si="315"/>
        <v>Remplir la colonne BJ ou BL</v>
      </c>
      <c r="BO634" s="104"/>
      <c r="BP634" s="173" t="str">
        <f t="shared" si="328"/>
        <v>Remplir la colonne M</v>
      </c>
      <c r="BQ634" s="179" t="str">
        <f t="shared" si="316"/>
        <v>Remplir la colonne BO</v>
      </c>
      <c r="BR634" s="297" t="str">
        <f t="shared" si="329"/>
        <v>Remplir la colonne I</v>
      </c>
      <c r="BS634" s="84" t="s">
        <v>64</v>
      </c>
      <c r="BT634" s="315" t="str">
        <f t="shared" si="317"/>
        <v>Remplir les termes C, P et TVA</v>
      </c>
      <c r="BU634" s="55"/>
      <c r="BV634" s="65"/>
      <c r="BW634" s="56"/>
      <c r="BX634" s="48" t="s">
        <v>64</v>
      </c>
      <c r="BY634" s="99" t="str">
        <f t="shared" si="318"/>
        <v>Remplir la colonne BU ou BW</v>
      </c>
      <c r="BZ634" s="104"/>
      <c r="CA634" s="173" t="str">
        <f t="shared" si="330"/>
        <v>Remplir la colonne M</v>
      </c>
      <c r="CB634" s="179" t="str">
        <f t="shared" si="319"/>
        <v>Remplir la colonne BZ</v>
      </c>
      <c r="CC634" s="297" t="str">
        <f t="shared" si="331"/>
        <v>Remplir la colonne I</v>
      </c>
      <c r="CD634" s="84" t="s">
        <v>64</v>
      </c>
      <c r="CE634" s="315" t="str">
        <f t="shared" si="320"/>
        <v>Remplir les termes C, P et TVA</v>
      </c>
      <c r="CF634" s="61" t="str">
        <f t="shared" si="301"/>
        <v>REMPLIR TYPE DE CLIENT</v>
      </c>
      <c r="CG634" s="107" t="str">
        <f t="shared" si="302"/>
        <v>Montant total de l'aide demandée non indiqué</v>
      </c>
      <c r="CH634" s="1"/>
      <c r="CI634" s="1"/>
      <c r="CJ634" s="1"/>
      <c r="CK634" s="1"/>
      <c r="CL634" s="1"/>
    </row>
    <row r="635" spans="1:90" x14ac:dyDescent="0.25">
      <c r="A635" s="51"/>
      <c r="B635" s="111"/>
      <c r="C635" s="111"/>
      <c r="D635" s="111"/>
      <c r="E635" s="111"/>
      <c r="F635" s="111"/>
      <c r="G635" s="132"/>
      <c r="H635" s="151"/>
      <c r="I635" s="299"/>
      <c r="J635" s="152"/>
      <c r="K635" s="153"/>
      <c r="L635" s="169"/>
      <c r="M635" s="39"/>
      <c r="N635" s="90"/>
      <c r="O635" s="39"/>
      <c r="P635" s="23"/>
      <c r="Q635" s="170">
        <f t="shared" si="299"/>
        <v>0</v>
      </c>
      <c r="R635" s="55"/>
      <c r="S635" s="65"/>
      <c r="T635" s="56"/>
      <c r="U635" s="48" t="s">
        <v>64</v>
      </c>
      <c r="V635" s="99" t="str">
        <f t="shared" si="303"/>
        <v>Remplir la colonne R ou T</v>
      </c>
      <c r="W635" s="104"/>
      <c r="X635" s="173" t="str">
        <f t="shared" si="300"/>
        <v>Remplir la colonne M</v>
      </c>
      <c r="Y635" s="179" t="str">
        <f t="shared" si="304"/>
        <v>Remplir la colonne W</v>
      </c>
      <c r="Z635" s="297" t="str">
        <f t="shared" si="321"/>
        <v>Remplir la colonne I</v>
      </c>
      <c r="AA635" s="84" t="s">
        <v>64</v>
      </c>
      <c r="AB635" s="315" t="str">
        <f t="shared" si="305"/>
        <v>Remplir les termes C, P et TVA</v>
      </c>
      <c r="AC635" s="55"/>
      <c r="AD635" s="65"/>
      <c r="AE635" s="56"/>
      <c r="AF635" s="48" t="s">
        <v>64</v>
      </c>
      <c r="AG635" s="99" t="str">
        <f t="shared" si="306"/>
        <v>Remplir la colonne AC ou AE</v>
      </c>
      <c r="AH635" s="104"/>
      <c r="AI635" s="173" t="str">
        <f t="shared" si="322"/>
        <v>Remplir la colonne M</v>
      </c>
      <c r="AJ635" s="179" t="str">
        <f t="shared" si="307"/>
        <v>Remplir la colonne AH</v>
      </c>
      <c r="AK635" s="297" t="str">
        <f t="shared" si="323"/>
        <v>Remplir la colonne I</v>
      </c>
      <c r="AL635" s="84" t="s">
        <v>64</v>
      </c>
      <c r="AM635" s="315" t="str">
        <f t="shared" si="308"/>
        <v>Remplir les termes C, P et TVA</v>
      </c>
      <c r="AN635" s="55"/>
      <c r="AO635" s="65"/>
      <c r="AP635" s="56"/>
      <c r="AQ635" s="48" t="s">
        <v>64</v>
      </c>
      <c r="AR635" s="99" t="str">
        <f t="shared" si="309"/>
        <v>Remplir la colonne AN ou AP</v>
      </c>
      <c r="AS635" s="104"/>
      <c r="AT635" s="173" t="str">
        <f t="shared" si="324"/>
        <v>Remplir la colonne M</v>
      </c>
      <c r="AU635" s="179" t="str">
        <f t="shared" si="310"/>
        <v>Remplir la colonne AS</v>
      </c>
      <c r="AV635" s="297" t="str">
        <f t="shared" si="325"/>
        <v>Remplir la colonne I</v>
      </c>
      <c r="AW635" s="84" t="s">
        <v>64</v>
      </c>
      <c r="AX635" s="315" t="str">
        <f t="shared" si="311"/>
        <v>Remplir les termes C, P et TVA</v>
      </c>
      <c r="AY635" s="55"/>
      <c r="AZ635" s="65"/>
      <c r="BA635" s="56"/>
      <c r="BB635" s="48" t="s">
        <v>64</v>
      </c>
      <c r="BC635" s="99" t="str">
        <f t="shared" si="312"/>
        <v>Remplir la colonne AY ou BA</v>
      </c>
      <c r="BD635" s="104"/>
      <c r="BE635" s="173" t="str">
        <f t="shared" si="326"/>
        <v>Remplir la colonne M</v>
      </c>
      <c r="BF635" s="179" t="str">
        <f t="shared" si="313"/>
        <v>Remplir la colonne BD</v>
      </c>
      <c r="BG635" s="297" t="str">
        <f t="shared" si="327"/>
        <v>Remplir la colonne I</v>
      </c>
      <c r="BH635" s="84" t="s">
        <v>64</v>
      </c>
      <c r="BI635" s="315" t="str">
        <f t="shared" si="314"/>
        <v>Remplir les termes C, P et TVA</v>
      </c>
      <c r="BJ635" s="55"/>
      <c r="BK635" s="65"/>
      <c r="BL635" s="56"/>
      <c r="BM635" s="48" t="s">
        <v>64</v>
      </c>
      <c r="BN635" s="99" t="str">
        <f t="shared" si="315"/>
        <v>Remplir la colonne BJ ou BL</v>
      </c>
      <c r="BO635" s="104"/>
      <c r="BP635" s="173" t="str">
        <f t="shared" si="328"/>
        <v>Remplir la colonne M</v>
      </c>
      <c r="BQ635" s="179" t="str">
        <f t="shared" si="316"/>
        <v>Remplir la colonne BO</v>
      </c>
      <c r="BR635" s="297" t="str">
        <f t="shared" si="329"/>
        <v>Remplir la colonne I</v>
      </c>
      <c r="BS635" s="84" t="s">
        <v>64</v>
      </c>
      <c r="BT635" s="315" t="str">
        <f t="shared" si="317"/>
        <v>Remplir les termes C, P et TVA</v>
      </c>
      <c r="BU635" s="55"/>
      <c r="BV635" s="65"/>
      <c r="BW635" s="56"/>
      <c r="BX635" s="48" t="s">
        <v>64</v>
      </c>
      <c r="BY635" s="99" t="str">
        <f t="shared" si="318"/>
        <v>Remplir la colonne BU ou BW</v>
      </c>
      <c r="BZ635" s="104"/>
      <c r="CA635" s="173" t="str">
        <f t="shared" si="330"/>
        <v>Remplir la colonne M</v>
      </c>
      <c r="CB635" s="179" t="str">
        <f t="shared" si="319"/>
        <v>Remplir la colonne BZ</v>
      </c>
      <c r="CC635" s="297" t="str">
        <f t="shared" si="331"/>
        <v>Remplir la colonne I</v>
      </c>
      <c r="CD635" s="84" t="s">
        <v>64</v>
      </c>
      <c r="CE635" s="315" t="str">
        <f t="shared" si="320"/>
        <v>Remplir les termes C, P et TVA</v>
      </c>
      <c r="CF635" s="61" t="str">
        <f t="shared" si="301"/>
        <v>REMPLIR TYPE DE CLIENT</v>
      </c>
      <c r="CG635" s="107" t="str">
        <f t="shared" si="302"/>
        <v>Montant total de l'aide demandée non indiqué</v>
      </c>
      <c r="CH635" s="1"/>
      <c r="CI635" s="1"/>
      <c r="CJ635" s="1"/>
      <c r="CK635" s="1"/>
      <c r="CL635" s="1"/>
    </row>
    <row r="636" spans="1:90" x14ac:dyDescent="0.25">
      <c r="A636" s="51"/>
      <c r="B636" s="111"/>
      <c r="C636" s="111"/>
      <c r="D636" s="111"/>
      <c r="E636" s="111"/>
      <c r="F636" s="111"/>
      <c r="G636" s="132"/>
      <c r="H636" s="151"/>
      <c r="I636" s="299"/>
      <c r="J636" s="152"/>
      <c r="K636" s="153"/>
      <c r="L636" s="169"/>
      <c r="M636" s="39"/>
      <c r="N636" s="90"/>
      <c r="O636" s="39"/>
      <c r="P636" s="23"/>
      <c r="Q636" s="170">
        <f t="shared" si="299"/>
        <v>0</v>
      </c>
      <c r="R636" s="55"/>
      <c r="S636" s="65"/>
      <c r="T636" s="56"/>
      <c r="U636" s="48" t="s">
        <v>64</v>
      </c>
      <c r="V636" s="99" t="str">
        <f t="shared" si="303"/>
        <v>Remplir la colonne R ou T</v>
      </c>
      <c r="W636" s="104"/>
      <c r="X636" s="173" t="str">
        <f t="shared" si="300"/>
        <v>Remplir la colonne M</v>
      </c>
      <c r="Y636" s="179" t="str">
        <f t="shared" si="304"/>
        <v>Remplir la colonne W</v>
      </c>
      <c r="Z636" s="297" t="str">
        <f t="shared" si="321"/>
        <v>Remplir la colonne I</v>
      </c>
      <c r="AA636" s="84" t="s">
        <v>64</v>
      </c>
      <c r="AB636" s="315" t="str">
        <f t="shared" si="305"/>
        <v>Remplir les termes C, P et TVA</v>
      </c>
      <c r="AC636" s="55"/>
      <c r="AD636" s="65"/>
      <c r="AE636" s="56"/>
      <c r="AF636" s="48" t="s">
        <v>64</v>
      </c>
      <c r="AG636" s="99" t="str">
        <f t="shared" si="306"/>
        <v>Remplir la colonne AC ou AE</v>
      </c>
      <c r="AH636" s="104"/>
      <c r="AI636" s="173" t="str">
        <f t="shared" si="322"/>
        <v>Remplir la colonne M</v>
      </c>
      <c r="AJ636" s="179" t="str">
        <f t="shared" si="307"/>
        <v>Remplir la colonne AH</v>
      </c>
      <c r="AK636" s="297" t="str">
        <f t="shared" si="323"/>
        <v>Remplir la colonne I</v>
      </c>
      <c r="AL636" s="84" t="s">
        <v>64</v>
      </c>
      <c r="AM636" s="315" t="str">
        <f t="shared" si="308"/>
        <v>Remplir les termes C, P et TVA</v>
      </c>
      <c r="AN636" s="55"/>
      <c r="AO636" s="65"/>
      <c r="AP636" s="56"/>
      <c r="AQ636" s="48" t="s">
        <v>64</v>
      </c>
      <c r="AR636" s="99" t="str">
        <f t="shared" si="309"/>
        <v>Remplir la colonne AN ou AP</v>
      </c>
      <c r="AS636" s="104"/>
      <c r="AT636" s="173" t="str">
        <f t="shared" si="324"/>
        <v>Remplir la colonne M</v>
      </c>
      <c r="AU636" s="179" t="str">
        <f t="shared" si="310"/>
        <v>Remplir la colonne AS</v>
      </c>
      <c r="AV636" s="297" t="str">
        <f t="shared" si="325"/>
        <v>Remplir la colonne I</v>
      </c>
      <c r="AW636" s="84" t="s">
        <v>64</v>
      </c>
      <c r="AX636" s="315" t="str">
        <f t="shared" si="311"/>
        <v>Remplir les termes C, P et TVA</v>
      </c>
      <c r="AY636" s="55"/>
      <c r="AZ636" s="65"/>
      <c r="BA636" s="56"/>
      <c r="BB636" s="48" t="s">
        <v>64</v>
      </c>
      <c r="BC636" s="99" t="str">
        <f t="shared" si="312"/>
        <v>Remplir la colonne AY ou BA</v>
      </c>
      <c r="BD636" s="104"/>
      <c r="BE636" s="173" t="str">
        <f t="shared" si="326"/>
        <v>Remplir la colonne M</v>
      </c>
      <c r="BF636" s="179" t="str">
        <f t="shared" si="313"/>
        <v>Remplir la colonne BD</v>
      </c>
      <c r="BG636" s="297" t="str">
        <f t="shared" si="327"/>
        <v>Remplir la colonne I</v>
      </c>
      <c r="BH636" s="84" t="s">
        <v>64</v>
      </c>
      <c r="BI636" s="315" t="str">
        <f t="shared" si="314"/>
        <v>Remplir les termes C, P et TVA</v>
      </c>
      <c r="BJ636" s="55"/>
      <c r="BK636" s="65"/>
      <c r="BL636" s="56"/>
      <c r="BM636" s="48" t="s">
        <v>64</v>
      </c>
      <c r="BN636" s="99" t="str">
        <f t="shared" si="315"/>
        <v>Remplir la colonne BJ ou BL</v>
      </c>
      <c r="BO636" s="104"/>
      <c r="BP636" s="173" t="str">
        <f t="shared" si="328"/>
        <v>Remplir la colonne M</v>
      </c>
      <c r="BQ636" s="179" t="str">
        <f t="shared" si="316"/>
        <v>Remplir la colonne BO</v>
      </c>
      <c r="BR636" s="297" t="str">
        <f t="shared" si="329"/>
        <v>Remplir la colonne I</v>
      </c>
      <c r="BS636" s="84" t="s">
        <v>64</v>
      </c>
      <c r="BT636" s="315" t="str">
        <f t="shared" si="317"/>
        <v>Remplir les termes C, P et TVA</v>
      </c>
      <c r="BU636" s="55"/>
      <c r="BV636" s="65"/>
      <c r="BW636" s="56"/>
      <c r="BX636" s="48" t="s">
        <v>64</v>
      </c>
      <c r="BY636" s="99" t="str">
        <f t="shared" si="318"/>
        <v>Remplir la colonne BU ou BW</v>
      </c>
      <c r="BZ636" s="104"/>
      <c r="CA636" s="173" t="str">
        <f t="shared" si="330"/>
        <v>Remplir la colonne M</v>
      </c>
      <c r="CB636" s="179" t="str">
        <f t="shared" si="319"/>
        <v>Remplir la colonne BZ</v>
      </c>
      <c r="CC636" s="297" t="str">
        <f t="shared" si="331"/>
        <v>Remplir la colonne I</v>
      </c>
      <c r="CD636" s="84" t="s">
        <v>64</v>
      </c>
      <c r="CE636" s="315" t="str">
        <f t="shared" si="320"/>
        <v>Remplir les termes C, P et TVA</v>
      </c>
      <c r="CF636" s="61" t="str">
        <f t="shared" si="301"/>
        <v>REMPLIR TYPE DE CLIENT</v>
      </c>
      <c r="CG636" s="107" t="str">
        <f t="shared" si="302"/>
        <v>Montant total de l'aide demandée non indiqué</v>
      </c>
      <c r="CH636" s="1"/>
      <c r="CI636" s="1"/>
      <c r="CJ636" s="1"/>
      <c r="CK636" s="1"/>
      <c r="CL636" s="1"/>
    </row>
    <row r="637" spans="1:90" x14ac:dyDescent="0.25">
      <c r="A637" s="51"/>
      <c r="B637" s="111"/>
      <c r="C637" s="111"/>
      <c r="D637" s="111"/>
      <c r="E637" s="111"/>
      <c r="F637" s="111"/>
      <c r="G637" s="132"/>
      <c r="H637" s="151"/>
      <c r="I637" s="299"/>
      <c r="J637" s="152"/>
      <c r="K637" s="153"/>
      <c r="L637" s="169"/>
      <c r="M637" s="39"/>
      <c r="N637" s="90"/>
      <c r="O637" s="39"/>
      <c r="P637" s="23"/>
      <c r="Q637" s="170">
        <f t="shared" si="299"/>
        <v>0</v>
      </c>
      <c r="R637" s="55"/>
      <c r="S637" s="65"/>
      <c r="T637" s="56"/>
      <c r="U637" s="48" t="s">
        <v>64</v>
      </c>
      <c r="V637" s="99" t="str">
        <f t="shared" si="303"/>
        <v>Remplir la colonne R ou T</v>
      </c>
      <c r="W637" s="104"/>
      <c r="X637" s="173" t="str">
        <f t="shared" si="300"/>
        <v>Remplir la colonne M</v>
      </c>
      <c r="Y637" s="179" t="str">
        <f t="shared" si="304"/>
        <v>Remplir la colonne W</v>
      </c>
      <c r="Z637" s="297" t="str">
        <f t="shared" si="321"/>
        <v>Remplir la colonne I</v>
      </c>
      <c r="AA637" s="84" t="s">
        <v>64</v>
      </c>
      <c r="AB637" s="315" t="str">
        <f t="shared" si="305"/>
        <v>Remplir les termes C, P et TVA</v>
      </c>
      <c r="AC637" s="55"/>
      <c r="AD637" s="65"/>
      <c r="AE637" s="56"/>
      <c r="AF637" s="48" t="s">
        <v>64</v>
      </c>
      <c r="AG637" s="99" t="str">
        <f t="shared" si="306"/>
        <v>Remplir la colonne AC ou AE</v>
      </c>
      <c r="AH637" s="104"/>
      <c r="AI637" s="173" t="str">
        <f t="shared" si="322"/>
        <v>Remplir la colonne M</v>
      </c>
      <c r="AJ637" s="179" t="str">
        <f t="shared" si="307"/>
        <v>Remplir la colonne AH</v>
      </c>
      <c r="AK637" s="297" t="str">
        <f t="shared" si="323"/>
        <v>Remplir la colonne I</v>
      </c>
      <c r="AL637" s="84" t="s">
        <v>64</v>
      </c>
      <c r="AM637" s="315" t="str">
        <f t="shared" si="308"/>
        <v>Remplir les termes C, P et TVA</v>
      </c>
      <c r="AN637" s="55"/>
      <c r="AO637" s="65"/>
      <c r="AP637" s="56"/>
      <c r="AQ637" s="48" t="s">
        <v>64</v>
      </c>
      <c r="AR637" s="99" t="str">
        <f t="shared" si="309"/>
        <v>Remplir la colonne AN ou AP</v>
      </c>
      <c r="AS637" s="104"/>
      <c r="AT637" s="173" t="str">
        <f t="shared" si="324"/>
        <v>Remplir la colonne M</v>
      </c>
      <c r="AU637" s="179" t="str">
        <f t="shared" si="310"/>
        <v>Remplir la colonne AS</v>
      </c>
      <c r="AV637" s="297" t="str">
        <f t="shared" si="325"/>
        <v>Remplir la colonne I</v>
      </c>
      <c r="AW637" s="84" t="s">
        <v>64</v>
      </c>
      <c r="AX637" s="315" t="str">
        <f t="shared" si="311"/>
        <v>Remplir les termes C, P et TVA</v>
      </c>
      <c r="AY637" s="55"/>
      <c r="AZ637" s="65"/>
      <c r="BA637" s="56"/>
      <c r="BB637" s="48" t="s">
        <v>64</v>
      </c>
      <c r="BC637" s="99" t="str">
        <f t="shared" si="312"/>
        <v>Remplir la colonne AY ou BA</v>
      </c>
      <c r="BD637" s="104"/>
      <c r="BE637" s="173" t="str">
        <f t="shared" si="326"/>
        <v>Remplir la colonne M</v>
      </c>
      <c r="BF637" s="179" t="str">
        <f t="shared" si="313"/>
        <v>Remplir la colonne BD</v>
      </c>
      <c r="BG637" s="297" t="str">
        <f t="shared" si="327"/>
        <v>Remplir la colonne I</v>
      </c>
      <c r="BH637" s="84" t="s">
        <v>64</v>
      </c>
      <c r="BI637" s="315" t="str">
        <f t="shared" si="314"/>
        <v>Remplir les termes C, P et TVA</v>
      </c>
      <c r="BJ637" s="55"/>
      <c r="BK637" s="65"/>
      <c r="BL637" s="56"/>
      <c r="BM637" s="48" t="s">
        <v>64</v>
      </c>
      <c r="BN637" s="99" t="str">
        <f t="shared" si="315"/>
        <v>Remplir la colonne BJ ou BL</v>
      </c>
      <c r="BO637" s="104"/>
      <c r="BP637" s="173" t="str">
        <f t="shared" si="328"/>
        <v>Remplir la colonne M</v>
      </c>
      <c r="BQ637" s="179" t="str">
        <f t="shared" si="316"/>
        <v>Remplir la colonne BO</v>
      </c>
      <c r="BR637" s="297" t="str">
        <f t="shared" si="329"/>
        <v>Remplir la colonne I</v>
      </c>
      <c r="BS637" s="84" t="s">
        <v>64</v>
      </c>
      <c r="BT637" s="315" t="str">
        <f t="shared" si="317"/>
        <v>Remplir les termes C, P et TVA</v>
      </c>
      <c r="BU637" s="55"/>
      <c r="BV637" s="65"/>
      <c r="BW637" s="56"/>
      <c r="BX637" s="48" t="s">
        <v>64</v>
      </c>
      <c r="BY637" s="99" t="str">
        <f t="shared" si="318"/>
        <v>Remplir la colonne BU ou BW</v>
      </c>
      <c r="BZ637" s="104"/>
      <c r="CA637" s="173" t="str">
        <f t="shared" si="330"/>
        <v>Remplir la colonne M</v>
      </c>
      <c r="CB637" s="179" t="str">
        <f t="shared" si="319"/>
        <v>Remplir la colonne BZ</v>
      </c>
      <c r="CC637" s="297" t="str">
        <f t="shared" si="331"/>
        <v>Remplir la colonne I</v>
      </c>
      <c r="CD637" s="84" t="s">
        <v>64</v>
      </c>
      <c r="CE637" s="315" t="str">
        <f t="shared" si="320"/>
        <v>Remplir les termes C, P et TVA</v>
      </c>
      <c r="CF637" s="61" t="str">
        <f t="shared" si="301"/>
        <v>REMPLIR TYPE DE CLIENT</v>
      </c>
      <c r="CG637" s="107" t="str">
        <f t="shared" si="302"/>
        <v>Montant total de l'aide demandée non indiqué</v>
      </c>
      <c r="CH637" s="1"/>
      <c r="CI637" s="1"/>
      <c r="CJ637" s="1"/>
      <c r="CK637" s="1"/>
      <c r="CL637" s="1"/>
    </row>
    <row r="638" spans="1:90" x14ac:dyDescent="0.25">
      <c r="A638" s="51"/>
      <c r="B638" s="111"/>
      <c r="C638" s="111"/>
      <c r="D638" s="111"/>
      <c r="E638" s="111"/>
      <c r="F638" s="111"/>
      <c r="G638" s="132"/>
      <c r="H638" s="151"/>
      <c r="I638" s="299"/>
      <c r="J638" s="152"/>
      <c r="K638" s="153"/>
      <c r="L638" s="169"/>
      <c r="M638" s="39"/>
      <c r="N638" s="90"/>
      <c r="O638" s="39"/>
      <c r="P638" s="23"/>
      <c r="Q638" s="170">
        <f t="shared" si="299"/>
        <v>0</v>
      </c>
      <c r="R638" s="55"/>
      <c r="S638" s="65"/>
      <c r="T638" s="56"/>
      <c r="U638" s="48" t="s">
        <v>64</v>
      </c>
      <c r="V638" s="99" t="str">
        <f t="shared" si="303"/>
        <v>Remplir la colonne R ou T</v>
      </c>
      <c r="W638" s="104"/>
      <c r="X638" s="173" t="str">
        <f t="shared" si="300"/>
        <v>Remplir la colonne M</v>
      </c>
      <c r="Y638" s="179" t="str">
        <f t="shared" si="304"/>
        <v>Remplir la colonne W</v>
      </c>
      <c r="Z638" s="297" t="str">
        <f t="shared" si="321"/>
        <v>Remplir la colonne I</v>
      </c>
      <c r="AA638" s="84" t="s">
        <v>64</v>
      </c>
      <c r="AB638" s="315" t="str">
        <f t="shared" si="305"/>
        <v>Remplir les termes C, P et TVA</v>
      </c>
      <c r="AC638" s="55"/>
      <c r="AD638" s="65"/>
      <c r="AE638" s="56"/>
      <c r="AF638" s="48" t="s">
        <v>64</v>
      </c>
      <c r="AG638" s="99" t="str">
        <f t="shared" si="306"/>
        <v>Remplir la colonne AC ou AE</v>
      </c>
      <c r="AH638" s="104"/>
      <c r="AI638" s="173" t="str">
        <f t="shared" si="322"/>
        <v>Remplir la colonne M</v>
      </c>
      <c r="AJ638" s="179" t="str">
        <f t="shared" si="307"/>
        <v>Remplir la colonne AH</v>
      </c>
      <c r="AK638" s="297" t="str">
        <f t="shared" si="323"/>
        <v>Remplir la colonne I</v>
      </c>
      <c r="AL638" s="84" t="s">
        <v>64</v>
      </c>
      <c r="AM638" s="315" t="str">
        <f t="shared" si="308"/>
        <v>Remplir les termes C, P et TVA</v>
      </c>
      <c r="AN638" s="55"/>
      <c r="AO638" s="65"/>
      <c r="AP638" s="56"/>
      <c r="AQ638" s="48" t="s">
        <v>64</v>
      </c>
      <c r="AR638" s="99" t="str">
        <f t="shared" si="309"/>
        <v>Remplir la colonne AN ou AP</v>
      </c>
      <c r="AS638" s="104"/>
      <c r="AT638" s="173" t="str">
        <f t="shared" si="324"/>
        <v>Remplir la colonne M</v>
      </c>
      <c r="AU638" s="179" t="str">
        <f t="shared" si="310"/>
        <v>Remplir la colonne AS</v>
      </c>
      <c r="AV638" s="297" t="str">
        <f t="shared" si="325"/>
        <v>Remplir la colonne I</v>
      </c>
      <c r="AW638" s="84" t="s">
        <v>64</v>
      </c>
      <c r="AX638" s="315" t="str">
        <f t="shared" si="311"/>
        <v>Remplir les termes C, P et TVA</v>
      </c>
      <c r="AY638" s="55"/>
      <c r="AZ638" s="65"/>
      <c r="BA638" s="56"/>
      <c r="BB638" s="48" t="s">
        <v>64</v>
      </c>
      <c r="BC638" s="99" t="str">
        <f t="shared" si="312"/>
        <v>Remplir la colonne AY ou BA</v>
      </c>
      <c r="BD638" s="104"/>
      <c r="BE638" s="173" t="str">
        <f t="shared" si="326"/>
        <v>Remplir la colonne M</v>
      </c>
      <c r="BF638" s="179" t="str">
        <f t="shared" si="313"/>
        <v>Remplir la colonne BD</v>
      </c>
      <c r="BG638" s="297" t="str">
        <f t="shared" si="327"/>
        <v>Remplir la colonne I</v>
      </c>
      <c r="BH638" s="84" t="s">
        <v>64</v>
      </c>
      <c r="BI638" s="315" t="str">
        <f t="shared" si="314"/>
        <v>Remplir les termes C, P et TVA</v>
      </c>
      <c r="BJ638" s="55"/>
      <c r="BK638" s="65"/>
      <c r="BL638" s="56"/>
      <c r="BM638" s="48" t="s">
        <v>64</v>
      </c>
      <c r="BN638" s="99" t="str">
        <f t="shared" si="315"/>
        <v>Remplir la colonne BJ ou BL</v>
      </c>
      <c r="BO638" s="104"/>
      <c r="BP638" s="173" t="str">
        <f t="shared" si="328"/>
        <v>Remplir la colonne M</v>
      </c>
      <c r="BQ638" s="179" t="str">
        <f t="shared" si="316"/>
        <v>Remplir la colonne BO</v>
      </c>
      <c r="BR638" s="297" t="str">
        <f t="shared" si="329"/>
        <v>Remplir la colonne I</v>
      </c>
      <c r="BS638" s="84" t="s">
        <v>64</v>
      </c>
      <c r="BT638" s="315" t="str">
        <f t="shared" si="317"/>
        <v>Remplir les termes C, P et TVA</v>
      </c>
      <c r="BU638" s="55"/>
      <c r="BV638" s="65"/>
      <c r="BW638" s="56"/>
      <c r="BX638" s="48" t="s">
        <v>64</v>
      </c>
      <c r="BY638" s="99" t="str">
        <f t="shared" si="318"/>
        <v>Remplir la colonne BU ou BW</v>
      </c>
      <c r="BZ638" s="104"/>
      <c r="CA638" s="173" t="str">
        <f t="shared" si="330"/>
        <v>Remplir la colonne M</v>
      </c>
      <c r="CB638" s="179" t="str">
        <f t="shared" si="319"/>
        <v>Remplir la colonne BZ</v>
      </c>
      <c r="CC638" s="297" t="str">
        <f t="shared" si="331"/>
        <v>Remplir la colonne I</v>
      </c>
      <c r="CD638" s="84" t="s">
        <v>64</v>
      </c>
      <c r="CE638" s="315" t="str">
        <f t="shared" si="320"/>
        <v>Remplir les termes C, P et TVA</v>
      </c>
      <c r="CF638" s="61" t="str">
        <f t="shared" si="301"/>
        <v>REMPLIR TYPE DE CLIENT</v>
      </c>
      <c r="CG638" s="107" t="str">
        <f t="shared" si="302"/>
        <v>Montant total de l'aide demandée non indiqué</v>
      </c>
      <c r="CH638" s="1"/>
      <c r="CI638" s="1"/>
      <c r="CJ638" s="1"/>
      <c r="CK638" s="1"/>
      <c r="CL638" s="1"/>
    </row>
    <row r="639" spans="1:90" x14ac:dyDescent="0.25">
      <c r="A639" s="51"/>
      <c r="B639" s="111"/>
      <c r="C639" s="111"/>
      <c r="D639" s="111"/>
      <c r="E639" s="111"/>
      <c r="F639" s="111"/>
      <c r="G639" s="132"/>
      <c r="H639" s="151"/>
      <c r="I639" s="299"/>
      <c r="J639" s="152"/>
      <c r="K639" s="153"/>
      <c r="L639" s="169"/>
      <c r="M639" s="39"/>
      <c r="N639" s="90"/>
      <c r="O639" s="39"/>
      <c r="P639" s="23"/>
      <c r="Q639" s="170">
        <f t="shared" si="299"/>
        <v>0</v>
      </c>
      <c r="R639" s="55"/>
      <c r="S639" s="65"/>
      <c r="T639" s="56"/>
      <c r="U639" s="48" t="s">
        <v>64</v>
      </c>
      <c r="V639" s="99" t="str">
        <f t="shared" si="303"/>
        <v>Remplir la colonne R ou T</v>
      </c>
      <c r="W639" s="104"/>
      <c r="X639" s="173" t="str">
        <f t="shared" si="300"/>
        <v>Remplir la colonne M</v>
      </c>
      <c r="Y639" s="179" t="str">
        <f t="shared" si="304"/>
        <v>Remplir la colonne W</v>
      </c>
      <c r="Z639" s="297" t="str">
        <f t="shared" si="321"/>
        <v>Remplir la colonne I</v>
      </c>
      <c r="AA639" s="84" t="s">
        <v>64</v>
      </c>
      <c r="AB639" s="315" t="str">
        <f t="shared" si="305"/>
        <v>Remplir les termes C, P et TVA</v>
      </c>
      <c r="AC639" s="55"/>
      <c r="AD639" s="65"/>
      <c r="AE639" s="56"/>
      <c r="AF639" s="48" t="s">
        <v>64</v>
      </c>
      <c r="AG639" s="99" t="str">
        <f t="shared" si="306"/>
        <v>Remplir la colonne AC ou AE</v>
      </c>
      <c r="AH639" s="104"/>
      <c r="AI639" s="173" t="str">
        <f t="shared" si="322"/>
        <v>Remplir la colonne M</v>
      </c>
      <c r="AJ639" s="179" t="str">
        <f t="shared" si="307"/>
        <v>Remplir la colonne AH</v>
      </c>
      <c r="AK639" s="297" t="str">
        <f t="shared" si="323"/>
        <v>Remplir la colonne I</v>
      </c>
      <c r="AL639" s="84" t="s">
        <v>64</v>
      </c>
      <c r="AM639" s="315" t="str">
        <f t="shared" si="308"/>
        <v>Remplir les termes C, P et TVA</v>
      </c>
      <c r="AN639" s="55"/>
      <c r="AO639" s="65"/>
      <c r="AP639" s="56"/>
      <c r="AQ639" s="48" t="s">
        <v>64</v>
      </c>
      <c r="AR639" s="99" t="str">
        <f t="shared" si="309"/>
        <v>Remplir la colonne AN ou AP</v>
      </c>
      <c r="AS639" s="104"/>
      <c r="AT639" s="173" t="str">
        <f t="shared" si="324"/>
        <v>Remplir la colonne M</v>
      </c>
      <c r="AU639" s="179" t="str">
        <f t="shared" si="310"/>
        <v>Remplir la colonne AS</v>
      </c>
      <c r="AV639" s="297" t="str">
        <f t="shared" si="325"/>
        <v>Remplir la colonne I</v>
      </c>
      <c r="AW639" s="84" t="s">
        <v>64</v>
      </c>
      <c r="AX639" s="315" t="str">
        <f t="shared" si="311"/>
        <v>Remplir les termes C, P et TVA</v>
      </c>
      <c r="AY639" s="55"/>
      <c r="AZ639" s="65"/>
      <c r="BA639" s="56"/>
      <c r="BB639" s="48" t="s">
        <v>64</v>
      </c>
      <c r="BC639" s="99" t="str">
        <f t="shared" si="312"/>
        <v>Remplir la colonne AY ou BA</v>
      </c>
      <c r="BD639" s="104"/>
      <c r="BE639" s="173" t="str">
        <f t="shared" si="326"/>
        <v>Remplir la colonne M</v>
      </c>
      <c r="BF639" s="179" t="str">
        <f t="shared" si="313"/>
        <v>Remplir la colonne BD</v>
      </c>
      <c r="BG639" s="297" t="str">
        <f t="shared" si="327"/>
        <v>Remplir la colonne I</v>
      </c>
      <c r="BH639" s="84" t="s">
        <v>64</v>
      </c>
      <c r="BI639" s="315" t="str">
        <f t="shared" si="314"/>
        <v>Remplir les termes C, P et TVA</v>
      </c>
      <c r="BJ639" s="55"/>
      <c r="BK639" s="65"/>
      <c r="BL639" s="56"/>
      <c r="BM639" s="48" t="s">
        <v>64</v>
      </c>
      <c r="BN639" s="99" t="str">
        <f t="shared" si="315"/>
        <v>Remplir la colonne BJ ou BL</v>
      </c>
      <c r="BO639" s="104"/>
      <c r="BP639" s="173" t="str">
        <f t="shared" si="328"/>
        <v>Remplir la colonne M</v>
      </c>
      <c r="BQ639" s="179" t="str">
        <f t="shared" si="316"/>
        <v>Remplir la colonne BO</v>
      </c>
      <c r="BR639" s="297" t="str">
        <f t="shared" si="329"/>
        <v>Remplir la colonne I</v>
      </c>
      <c r="BS639" s="84" t="s">
        <v>64</v>
      </c>
      <c r="BT639" s="315" t="str">
        <f t="shared" si="317"/>
        <v>Remplir les termes C, P et TVA</v>
      </c>
      <c r="BU639" s="55"/>
      <c r="BV639" s="65"/>
      <c r="BW639" s="56"/>
      <c r="BX639" s="48" t="s">
        <v>64</v>
      </c>
      <c r="BY639" s="99" t="str">
        <f t="shared" si="318"/>
        <v>Remplir la colonne BU ou BW</v>
      </c>
      <c r="BZ639" s="104"/>
      <c r="CA639" s="173" t="str">
        <f t="shared" si="330"/>
        <v>Remplir la colonne M</v>
      </c>
      <c r="CB639" s="179" t="str">
        <f t="shared" si="319"/>
        <v>Remplir la colonne BZ</v>
      </c>
      <c r="CC639" s="297" t="str">
        <f t="shared" si="331"/>
        <v>Remplir la colonne I</v>
      </c>
      <c r="CD639" s="84" t="s">
        <v>64</v>
      </c>
      <c r="CE639" s="315" t="str">
        <f t="shared" si="320"/>
        <v>Remplir les termes C, P et TVA</v>
      </c>
      <c r="CF639" s="61" t="str">
        <f t="shared" si="301"/>
        <v>REMPLIR TYPE DE CLIENT</v>
      </c>
      <c r="CG639" s="107" t="str">
        <f t="shared" si="302"/>
        <v>Montant total de l'aide demandée non indiqué</v>
      </c>
      <c r="CH639" s="1"/>
      <c r="CI639" s="1"/>
      <c r="CJ639" s="1"/>
      <c r="CK639" s="1"/>
      <c r="CL639" s="1"/>
    </row>
    <row r="640" spans="1:90" x14ac:dyDescent="0.25">
      <c r="A640" s="51"/>
      <c r="B640" s="111"/>
      <c r="C640" s="111"/>
      <c r="D640" s="111"/>
      <c r="E640" s="111"/>
      <c r="F640" s="111"/>
      <c r="G640" s="132"/>
      <c r="H640" s="151"/>
      <c r="I640" s="299"/>
      <c r="J640" s="152"/>
      <c r="K640" s="153"/>
      <c r="L640" s="169"/>
      <c r="M640" s="39"/>
      <c r="N640" s="90"/>
      <c r="O640" s="39"/>
      <c r="P640" s="23"/>
      <c r="Q640" s="170">
        <f t="shared" si="299"/>
        <v>0</v>
      </c>
      <c r="R640" s="55"/>
      <c r="S640" s="65"/>
      <c r="T640" s="56"/>
      <c r="U640" s="48" t="s">
        <v>64</v>
      </c>
      <c r="V640" s="99" t="str">
        <f t="shared" si="303"/>
        <v>Remplir la colonne R ou T</v>
      </c>
      <c r="W640" s="104"/>
      <c r="X640" s="173" t="str">
        <f t="shared" si="300"/>
        <v>Remplir la colonne M</v>
      </c>
      <c r="Y640" s="179" t="str">
        <f t="shared" si="304"/>
        <v>Remplir la colonne W</v>
      </c>
      <c r="Z640" s="297" t="str">
        <f t="shared" si="321"/>
        <v>Remplir la colonne I</v>
      </c>
      <c r="AA640" s="84" t="s">
        <v>64</v>
      </c>
      <c r="AB640" s="315" t="str">
        <f t="shared" si="305"/>
        <v>Remplir les termes C, P et TVA</v>
      </c>
      <c r="AC640" s="55"/>
      <c r="AD640" s="65"/>
      <c r="AE640" s="56"/>
      <c r="AF640" s="48" t="s">
        <v>64</v>
      </c>
      <c r="AG640" s="99" t="str">
        <f t="shared" si="306"/>
        <v>Remplir la colonne AC ou AE</v>
      </c>
      <c r="AH640" s="104"/>
      <c r="AI640" s="173" t="str">
        <f t="shared" si="322"/>
        <v>Remplir la colonne M</v>
      </c>
      <c r="AJ640" s="179" t="str">
        <f t="shared" si="307"/>
        <v>Remplir la colonne AH</v>
      </c>
      <c r="AK640" s="297" t="str">
        <f t="shared" si="323"/>
        <v>Remplir la colonne I</v>
      </c>
      <c r="AL640" s="84" t="s">
        <v>64</v>
      </c>
      <c r="AM640" s="315" t="str">
        <f t="shared" si="308"/>
        <v>Remplir les termes C, P et TVA</v>
      </c>
      <c r="AN640" s="55"/>
      <c r="AO640" s="65"/>
      <c r="AP640" s="56"/>
      <c r="AQ640" s="48" t="s">
        <v>64</v>
      </c>
      <c r="AR640" s="99" t="str">
        <f t="shared" si="309"/>
        <v>Remplir la colonne AN ou AP</v>
      </c>
      <c r="AS640" s="104"/>
      <c r="AT640" s="173" t="str">
        <f t="shared" si="324"/>
        <v>Remplir la colonne M</v>
      </c>
      <c r="AU640" s="179" t="str">
        <f t="shared" si="310"/>
        <v>Remplir la colonne AS</v>
      </c>
      <c r="AV640" s="297" t="str">
        <f t="shared" si="325"/>
        <v>Remplir la colonne I</v>
      </c>
      <c r="AW640" s="84" t="s">
        <v>64</v>
      </c>
      <c r="AX640" s="315" t="str">
        <f t="shared" si="311"/>
        <v>Remplir les termes C, P et TVA</v>
      </c>
      <c r="AY640" s="55"/>
      <c r="AZ640" s="65"/>
      <c r="BA640" s="56"/>
      <c r="BB640" s="48" t="s">
        <v>64</v>
      </c>
      <c r="BC640" s="99" t="str">
        <f t="shared" si="312"/>
        <v>Remplir la colonne AY ou BA</v>
      </c>
      <c r="BD640" s="104"/>
      <c r="BE640" s="173" t="str">
        <f t="shared" si="326"/>
        <v>Remplir la colonne M</v>
      </c>
      <c r="BF640" s="179" t="str">
        <f t="shared" si="313"/>
        <v>Remplir la colonne BD</v>
      </c>
      <c r="BG640" s="297" t="str">
        <f t="shared" si="327"/>
        <v>Remplir la colonne I</v>
      </c>
      <c r="BH640" s="84" t="s">
        <v>64</v>
      </c>
      <c r="BI640" s="315" t="str">
        <f t="shared" si="314"/>
        <v>Remplir les termes C, P et TVA</v>
      </c>
      <c r="BJ640" s="55"/>
      <c r="BK640" s="65"/>
      <c r="BL640" s="56"/>
      <c r="BM640" s="48" t="s">
        <v>64</v>
      </c>
      <c r="BN640" s="99" t="str">
        <f t="shared" si="315"/>
        <v>Remplir la colonne BJ ou BL</v>
      </c>
      <c r="BO640" s="104"/>
      <c r="BP640" s="173" t="str">
        <f t="shared" si="328"/>
        <v>Remplir la colonne M</v>
      </c>
      <c r="BQ640" s="179" t="str">
        <f t="shared" si="316"/>
        <v>Remplir la colonne BO</v>
      </c>
      <c r="BR640" s="297" t="str">
        <f t="shared" si="329"/>
        <v>Remplir la colonne I</v>
      </c>
      <c r="BS640" s="84" t="s">
        <v>64</v>
      </c>
      <c r="BT640" s="315" t="str">
        <f t="shared" si="317"/>
        <v>Remplir les termes C, P et TVA</v>
      </c>
      <c r="BU640" s="55"/>
      <c r="BV640" s="65"/>
      <c r="BW640" s="56"/>
      <c r="BX640" s="48" t="s">
        <v>64</v>
      </c>
      <c r="BY640" s="99" t="str">
        <f t="shared" si="318"/>
        <v>Remplir la colonne BU ou BW</v>
      </c>
      <c r="BZ640" s="104"/>
      <c r="CA640" s="173" t="str">
        <f t="shared" si="330"/>
        <v>Remplir la colonne M</v>
      </c>
      <c r="CB640" s="179" t="str">
        <f t="shared" si="319"/>
        <v>Remplir la colonne BZ</v>
      </c>
      <c r="CC640" s="297" t="str">
        <f t="shared" si="331"/>
        <v>Remplir la colonne I</v>
      </c>
      <c r="CD640" s="84" t="s">
        <v>64</v>
      </c>
      <c r="CE640" s="315" t="str">
        <f t="shared" si="320"/>
        <v>Remplir les termes C, P et TVA</v>
      </c>
      <c r="CF640" s="61" t="str">
        <f t="shared" si="301"/>
        <v>REMPLIR TYPE DE CLIENT</v>
      </c>
      <c r="CG640" s="107" t="str">
        <f t="shared" si="302"/>
        <v>Montant total de l'aide demandée non indiqué</v>
      </c>
      <c r="CH640" s="1"/>
      <c r="CI640" s="1"/>
      <c r="CJ640" s="1"/>
      <c r="CK640" s="1"/>
      <c r="CL640" s="1"/>
    </row>
    <row r="641" spans="1:90" x14ac:dyDescent="0.25">
      <c r="A641" s="51"/>
      <c r="B641" s="111"/>
      <c r="C641" s="111"/>
      <c r="D641" s="111"/>
      <c r="E641" s="111"/>
      <c r="F641" s="111"/>
      <c r="G641" s="132"/>
      <c r="H641" s="151"/>
      <c r="I641" s="299"/>
      <c r="J641" s="152"/>
      <c r="K641" s="153"/>
      <c r="L641" s="169"/>
      <c r="M641" s="39"/>
      <c r="N641" s="90"/>
      <c r="O641" s="39"/>
      <c r="P641" s="23"/>
      <c r="Q641" s="170">
        <f t="shared" si="299"/>
        <v>0</v>
      </c>
      <c r="R641" s="55"/>
      <c r="S641" s="65"/>
      <c r="T641" s="56"/>
      <c r="U641" s="48" t="s">
        <v>64</v>
      </c>
      <c r="V641" s="99" t="str">
        <f t="shared" si="303"/>
        <v>Remplir la colonne R ou T</v>
      </c>
      <c r="W641" s="104"/>
      <c r="X641" s="173" t="str">
        <f t="shared" si="300"/>
        <v>Remplir la colonne M</v>
      </c>
      <c r="Y641" s="179" t="str">
        <f t="shared" si="304"/>
        <v>Remplir la colonne W</v>
      </c>
      <c r="Z641" s="297" t="str">
        <f t="shared" si="321"/>
        <v>Remplir la colonne I</v>
      </c>
      <c r="AA641" s="84" t="s">
        <v>64</v>
      </c>
      <c r="AB641" s="315" t="str">
        <f t="shared" si="305"/>
        <v>Remplir les termes C, P et TVA</v>
      </c>
      <c r="AC641" s="55"/>
      <c r="AD641" s="65"/>
      <c r="AE641" s="56"/>
      <c r="AF641" s="48" t="s">
        <v>64</v>
      </c>
      <c r="AG641" s="99" t="str">
        <f t="shared" si="306"/>
        <v>Remplir la colonne AC ou AE</v>
      </c>
      <c r="AH641" s="104"/>
      <c r="AI641" s="173" t="str">
        <f t="shared" si="322"/>
        <v>Remplir la colonne M</v>
      </c>
      <c r="AJ641" s="179" t="str">
        <f t="shared" si="307"/>
        <v>Remplir la colonne AH</v>
      </c>
      <c r="AK641" s="297" t="str">
        <f t="shared" si="323"/>
        <v>Remplir la colonne I</v>
      </c>
      <c r="AL641" s="84" t="s">
        <v>64</v>
      </c>
      <c r="AM641" s="315" t="str">
        <f t="shared" si="308"/>
        <v>Remplir les termes C, P et TVA</v>
      </c>
      <c r="AN641" s="55"/>
      <c r="AO641" s="65"/>
      <c r="AP641" s="56"/>
      <c r="AQ641" s="48" t="s">
        <v>64</v>
      </c>
      <c r="AR641" s="99" t="str">
        <f t="shared" si="309"/>
        <v>Remplir la colonne AN ou AP</v>
      </c>
      <c r="AS641" s="104"/>
      <c r="AT641" s="173" t="str">
        <f t="shared" si="324"/>
        <v>Remplir la colonne M</v>
      </c>
      <c r="AU641" s="179" t="str">
        <f t="shared" si="310"/>
        <v>Remplir la colonne AS</v>
      </c>
      <c r="AV641" s="297" t="str">
        <f t="shared" si="325"/>
        <v>Remplir la colonne I</v>
      </c>
      <c r="AW641" s="84" t="s">
        <v>64</v>
      </c>
      <c r="AX641" s="315" t="str">
        <f t="shared" si="311"/>
        <v>Remplir les termes C, P et TVA</v>
      </c>
      <c r="AY641" s="55"/>
      <c r="AZ641" s="65"/>
      <c r="BA641" s="56"/>
      <c r="BB641" s="48" t="s">
        <v>64</v>
      </c>
      <c r="BC641" s="99" t="str">
        <f t="shared" si="312"/>
        <v>Remplir la colonne AY ou BA</v>
      </c>
      <c r="BD641" s="104"/>
      <c r="BE641" s="173" t="str">
        <f t="shared" si="326"/>
        <v>Remplir la colonne M</v>
      </c>
      <c r="BF641" s="179" t="str">
        <f t="shared" si="313"/>
        <v>Remplir la colonne BD</v>
      </c>
      <c r="BG641" s="297" t="str">
        <f t="shared" si="327"/>
        <v>Remplir la colonne I</v>
      </c>
      <c r="BH641" s="84" t="s">
        <v>64</v>
      </c>
      <c r="BI641" s="315" t="str">
        <f t="shared" si="314"/>
        <v>Remplir les termes C, P et TVA</v>
      </c>
      <c r="BJ641" s="55"/>
      <c r="BK641" s="65"/>
      <c r="BL641" s="56"/>
      <c r="BM641" s="48" t="s">
        <v>64</v>
      </c>
      <c r="BN641" s="99" t="str">
        <f t="shared" si="315"/>
        <v>Remplir la colonne BJ ou BL</v>
      </c>
      <c r="BO641" s="104"/>
      <c r="BP641" s="173" t="str">
        <f t="shared" si="328"/>
        <v>Remplir la colonne M</v>
      </c>
      <c r="BQ641" s="179" t="str">
        <f t="shared" si="316"/>
        <v>Remplir la colonne BO</v>
      </c>
      <c r="BR641" s="297" t="str">
        <f t="shared" si="329"/>
        <v>Remplir la colonne I</v>
      </c>
      <c r="BS641" s="84" t="s">
        <v>64</v>
      </c>
      <c r="BT641" s="315" t="str">
        <f t="shared" si="317"/>
        <v>Remplir les termes C, P et TVA</v>
      </c>
      <c r="BU641" s="55"/>
      <c r="BV641" s="65"/>
      <c r="BW641" s="56"/>
      <c r="BX641" s="48" t="s">
        <v>64</v>
      </c>
      <c r="BY641" s="99" t="str">
        <f t="shared" si="318"/>
        <v>Remplir la colonne BU ou BW</v>
      </c>
      <c r="BZ641" s="104"/>
      <c r="CA641" s="173" t="str">
        <f t="shared" si="330"/>
        <v>Remplir la colonne M</v>
      </c>
      <c r="CB641" s="179" t="str">
        <f t="shared" si="319"/>
        <v>Remplir la colonne BZ</v>
      </c>
      <c r="CC641" s="297" t="str">
        <f t="shared" si="331"/>
        <v>Remplir la colonne I</v>
      </c>
      <c r="CD641" s="84" t="s">
        <v>64</v>
      </c>
      <c r="CE641" s="315" t="str">
        <f t="shared" si="320"/>
        <v>Remplir les termes C, P et TVA</v>
      </c>
      <c r="CF641" s="61" t="str">
        <f t="shared" si="301"/>
        <v>REMPLIR TYPE DE CLIENT</v>
      </c>
      <c r="CG641" s="107" t="str">
        <f t="shared" si="302"/>
        <v>Montant total de l'aide demandée non indiqué</v>
      </c>
      <c r="CH641" s="1"/>
      <c r="CI641" s="1"/>
      <c r="CJ641" s="1"/>
      <c r="CK641" s="1"/>
      <c r="CL641" s="1"/>
    </row>
    <row r="642" spans="1:90" x14ac:dyDescent="0.25">
      <c r="A642" s="51"/>
      <c r="B642" s="111"/>
      <c r="C642" s="111"/>
      <c r="D642" s="111"/>
      <c r="E642" s="111"/>
      <c r="F642" s="111"/>
      <c r="G642" s="132"/>
      <c r="H642" s="151"/>
      <c r="I642" s="299"/>
      <c r="J642" s="152"/>
      <c r="K642" s="153"/>
      <c r="L642" s="169"/>
      <c r="M642" s="39"/>
      <c r="N642" s="90"/>
      <c r="O642" s="39"/>
      <c r="P642" s="23"/>
      <c r="Q642" s="170">
        <f t="shared" si="299"/>
        <v>0</v>
      </c>
      <c r="R642" s="55"/>
      <c r="S642" s="65"/>
      <c r="T642" s="56"/>
      <c r="U642" s="48" t="s">
        <v>64</v>
      </c>
      <c r="V642" s="99" t="str">
        <f t="shared" si="303"/>
        <v>Remplir la colonne R ou T</v>
      </c>
      <c r="W642" s="104"/>
      <c r="X642" s="173" t="str">
        <f t="shared" si="300"/>
        <v>Remplir la colonne M</v>
      </c>
      <c r="Y642" s="179" t="str">
        <f t="shared" si="304"/>
        <v>Remplir la colonne W</v>
      </c>
      <c r="Z642" s="297" t="str">
        <f t="shared" si="321"/>
        <v>Remplir la colonne I</v>
      </c>
      <c r="AA642" s="84" t="s">
        <v>64</v>
      </c>
      <c r="AB642" s="315" t="str">
        <f t="shared" si="305"/>
        <v>Remplir les termes C, P et TVA</v>
      </c>
      <c r="AC642" s="55"/>
      <c r="AD642" s="65"/>
      <c r="AE642" s="56"/>
      <c r="AF642" s="48" t="s">
        <v>64</v>
      </c>
      <c r="AG642" s="99" t="str">
        <f t="shared" si="306"/>
        <v>Remplir la colonne AC ou AE</v>
      </c>
      <c r="AH642" s="104"/>
      <c r="AI642" s="173" t="str">
        <f t="shared" si="322"/>
        <v>Remplir la colonne M</v>
      </c>
      <c r="AJ642" s="179" t="str">
        <f t="shared" si="307"/>
        <v>Remplir la colonne AH</v>
      </c>
      <c r="AK642" s="297" t="str">
        <f t="shared" si="323"/>
        <v>Remplir la colonne I</v>
      </c>
      <c r="AL642" s="84" t="s">
        <v>64</v>
      </c>
      <c r="AM642" s="315" t="str">
        <f t="shared" si="308"/>
        <v>Remplir les termes C, P et TVA</v>
      </c>
      <c r="AN642" s="55"/>
      <c r="AO642" s="65"/>
      <c r="AP642" s="56"/>
      <c r="AQ642" s="48" t="s">
        <v>64</v>
      </c>
      <c r="AR642" s="99" t="str">
        <f t="shared" si="309"/>
        <v>Remplir la colonne AN ou AP</v>
      </c>
      <c r="AS642" s="104"/>
      <c r="AT642" s="173" t="str">
        <f t="shared" si="324"/>
        <v>Remplir la colonne M</v>
      </c>
      <c r="AU642" s="179" t="str">
        <f t="shared" si="310"/>
        <v>Remplir la colonne AS</v>
      </c>
      <c r="AV642" s="297" t="str">
        <f t="shared" si="325"/>
        <v>Remplir la colonne I</v>
      </c>
      <c r="AW642" s="84" t="s">
        <v>64</v>
      </c>
      <c r="AX642" s="315" t="str">
        <f t="shared" si="311"/>
        <v>Remplir les termes C, P et TVA</v>
      </c>
      <c r="AY642" s="55"/>
      <c r="AZ642" s="65"/>
      <c r="BA642" s="56"/>
      <c r="BB642" s="48" t="s">
        <v>64</v>
      </c>
      <c r="BC642" s="99" t="str">
        <f t="shared" si="312"/>
        <v>Remplir la colonne AY ou BA</v>
      </c>
      <c r="BD642" s="104"/>
      <c r="BE642" s="173" t="str">
        <f t="shared" si="326"/>
        <v>Remplir la colonne M</v>
      </c>
      <c r="BF642" s="179" t="str">
        <f t="shared" si="313"/>
        <v>Remplir la colonne BD</v>
      </c>
      <c r="BG642" s="297" t="str">
        <f t="shared" si="327"/>
        <v>Remplir la colonne I</v>
      </c>
      <c r="BH642" s="84" t="s">
        <v>64</v>
      </c>
      <c r="BI642" s="315" t="str">
        <f t="shared" si="314"/>
        <v>Remplir les termes C, P et TVA</v>
      </c>
      <c r="BJ642" s="55"/>
      <c r="BK642" s="65"/>
      <c r="BL642" s="56"/>
      <c r="BM642" s="48" t="s">
        <v>64</v>
      </c>
      <c r="BN642" s="99" t="str">
        <f t="shared" si="315"/>
        <v>Remplir la colonne BJ ou BL</v>
      </c>
      <c r="BO642" s="104"/>
      <c r="BP642" s="173" t="str">
        <f t="shared" si="328"/>
        <v>Remplir la colonne M</v>
      </c>
      <c r="BQ642" s="179" t="str">
        <f t="shared" si="316"/>
        <v>Remplir la colonne BO</v>
      </c>
      <c r="BR642" s="297" t="str">
        <f t="shared" si="329"/>
        <v>Remplir la colonne I</v>
      </c>
      <c r="BS642" s="84" t="s">
        <v>64</v>
      </c>
      <c r="BT642" s="315" t="str">
        <f t="shared" si="317"/>
        <v>Remplir les termes C, P et TVA</v>
      </c>
      <c r="BU642" s="55"/>
      <c r="BV642" s="65"/>
      <c r="BW642" s="56"/>
      <c r="BX642" s="48" t="s">
        <v>64</v>
      </c>
      <c r="BY642" s="99" t="str">
        <f t="shared" si="318"/>
        <v>Remplir la colonne BU ou BW</v>
      </c>
      <c r="BZ642" s="104"/>
      <c r="CA642" s="173" t="str">
        <f t="shared" si="330"/>
        <v>Remplir la colonne M</v>
      </c>
      <c r="CB642" s="179" t="str">
        <f t="shared" si="319"/>
        <v>Remplir la colonne BZ</v>
      </c>
      <c r="CC642" s="297" t="str">
        <f t="shared" si="331"/>
        <v>Remplir la colonne I</v>
      </c>
      <c r="CD642" s="84" t="s">
        <v>64</v>
      </c>
      <c r="CE642" s="315" t="str">
        <f t="shared" si="320"/>
        <v>Remplir les termes C, P et TVA</v>
      </c>
      <c r="CF642" s="61" t="str">
        <f t="shared" si="301"/>
        <v>REMPLIR TYPE DE CLIENT</v>
      </c>
      <c r="CG642" s="107" t="str">
        <f t="shared" si="302"/>
        <v>Montant total de l'aide demandée non indiqué</v>
      </c>
      <c r="CH642" s="1"/>
      <c r="CI642" s="1"/>
      <c r="CJ642" s="1"/>
      <c r="CK642" s="1"/>
      <c r="CL642" s="1"/>
    </row>
    <row r="643" spans="1:90" x14ac:dyDescent="0.25">
      <c r="A643" s="51"/>
      <c r="B643" s="111"/>
      <c r="C643" s="111"/>
      <c r="D643" s="111"/>
      <c r="E643" s="111"/>
      <c r="F643" s="111"/>
      <c r="G643" s="132"/>
      <c r="H643" s="151"/>
      <c r="I643" s="299"/>
      <c r="J643" s="152"/>
      <c r="K643" s="153"/>
      <c r="L643" s="169"/>
      <c r="M643" s="39"/>
      <c r="N643" s="90"/>
      <c r="O643" s="39"/>
      <c r="P643" s="23"/>
      <c r="Q643" s="170">
        <f t="shared" si="299"/>
        <v>0</v>
      </c>
      <c r="R643" s="55"/>
      <c r="S643" s="65"/>
      <c r="T643" s="56"/>
      <c r="U643" s="48" t="s">
        <v>64</v>
      </c>
      <c r="V643" s="99" t="str">
        <f t="shared" si="303"/>
        <v>Remplir la colonne R ou T</v>
      </c>
      <c r="W643" s="104"/>
      <c r="X643" s="173" t="str">
        <f t="shared" si="300"/>
        <v>Remplir la colonne M</v>
      </c>
      <c r="Y643" s="179" t="str">
        <f t="shared" si="304"/>
        <v>Remplir la colonne W</v>
      </c>
      <c r="Z643" s="297" t="str">
        <f t="shared" si="321"/>
        <v>Remplir la colonne I</v>
      </c>
      <c r="AA643" s="84" t="s">
        <v>64</v>
      </c>
      <c r="AB643" s="315" t="str">
        <f t="shared" si="305"/>
        <v>Remplir les termes C, P et TVA</v>
      </c>
      <c r="AC643" s="55"/>
      <c r="AD643" s="65"/>
      <c r="AE643" s="56"/>
      <c r="AF643" s="48" t="s">
        <v>64</v>
      </c>
      <c r="AG643" s="99" t="str">
        <f t="shared" si="306"/>
        <v>Remplir la colonne AC ou AE</v>
      </c>
      <c r="AH643" s="104"/>
      <c r="AI643" s="173" t="str">
        <f t="shared" si="322"/>
        <v>Remplir la colonne M</v>
      </c>
      <c r="AJ643" s="179" t="str">
        <f t="shared" si="307"/>
        <v>Remplir la colonne AH</v>
      </c>
      <c r="AK643" s="297" t="str">
        <f t="shared" si="323"/>
        <v>Remplir la colonne I</v>
      </c>
      <c r="AL643" s="84" t="s">
        <v>64</v>
      </c>
      <c r="AM643" s="315" t="str">
        <f t="shared" si="308"/>
        <v>Remplir les termes C, P et TVA</v>
      </c>
      <c r="AN643" s="55"/>
      <c r="AO643" s="65"/>
      <c r="AP643" s="56"/>
      <c r="AQ643" s="48" t="s">
        <v>64</v>
      </c>
      <c r="AR643" s="99" t="str">
        <f t="shared" si="309"/>
        <v>Remplir la colonne AN ou AP</v>
      </c>
      <c r="AS643" s="104"/>
      <c r="AT643" s="173" t="str">
        <f t="shared" si="324"/>
        <v>Remplir la colonne M</v>
      </c>
      <c r="AU643" s="179" t="str">
        <f t="shared" si="310"/>
        <v>Remplir la colonne AS</v>
      </c>
      <c r="AV643" s="297" t="str">
        <f t="shared" si="325"/>
        <v>Remplir la colonne I</v>
      </c>
      <c r="AW643" s="84" t="s">
        <v>64</v>
      </c>
      <c r="AX643" s="315" t="str">
        <f t="shared" si="311"/>
        <v>Remplir les termes C, P et TVA</v>
      </c>
      <c r="AY643" s="55"/>
      <c r="AZ643" s="65"/>
      <c r="BA643" s="56"/>
      <c r="BB643" s="48" t="s">
        <v>64</v>
      </c>
      <c r="BC643" s="99" t="str">
        <f t="shared" si="312"/>
        <v>Remplir la colonne AY ou BA</v>
      </c>
      <c r="BD643" s="104"/>
      <c r="BE643" s="173" t="str">
        <f t="shared" si="326"/>
        <v>Remplir la colonne M</v>
      </c>
      <c r="BF643" s="179" t="str">
        <f t="shared" si="313"/>
        <v>Remplir la colonne BD</v>
      </c>
      <c r="BG643" s="297" t="str">
        <f t="shared" si="327"/>
        <v>Remplir la colonne I</v>
      </c>
      <c r="BH643" s="84" t="s">
        <v>64</v>
      </c>
      <c r="BI643" s="315" t="str">
        <f t="shared" si="314"/>
        <v>Remplir les termes C, P et TVA</v>
      </c>
      <c r="BJ643" s="55"/>
      <c r="BK643" s="65"/>
      <c r="BL643" s="56"/>
      <c r="BM643" s="48" t="s">
        <v>64</v>
      </c>
      <c r="BN643" s="99" t="str">
        <f t="shared" si="315"/>
        <v>Remplir la colonne BJ ou BL</v>
      </c>
      <c r="BO643" s="104"/>
      <c r="BP643" s="173" t="str">
        <f t="shared" si="328"/>
        <v>Remplir la colonne M</v>
      </c>
      <c r="BQ643" s="179" t="str">
        <f t="shared" si="316"/>
        <v>Remplir la colonne BO</v>
      </c>
      <c r="BR643" s="297" t="str">
        <f t="shared" si="329"/>
        <v>Remplir la colonne I</v>
      </c>
      <c r="BS643" s="84" t="s">
        <v>64</v>
      </c>
      <c r="BT643" s="315" t="str">
        <f t="shared" si="317"/>
        <v>Remplir les termes C, P et TVA</v>
      </c>
      <c r="BU643" s="55"/>
      <c r="BV643" s="65"/>
      <c r="BW643" s="56"/>
      <c r="BX643" s="48" t="s">
        <v>64</v>
      </c>
      <c r="BY643" s="99" t="str">
        <f t="shared" si="318"/>
        <v>Remplir la colonne BU ou BW</v>
      </c>
      <c r="BZ643" s="104"/>
      <c r="CA643" s="173" t="str">
        <f t="shared" si="330"/>
        <v>Remplir la colonne M</v>
      </c>
      <c r="CB643" s="179" t="str">
        <f t="shared" si="319"/>
        <v>Remplir la colonne BZ</v>
      </c>
      <c r="CC643" s="297" t="str">
        <f t="shared" si="331"/>
        <v>Remplir la colonne I</v>
      </c>
      <c r="CD643" s="84" t="s">
        <v>64</v>
      </c>
      <c r="CE643" s="315" t="str">
        <f t="shared" si="320"/>
        <v>Remplir les termes C, P et TVA</v>
      </c>
      <c r="CF643" s="61" t="str">
        <f t="shared" si="301"/>
        <v>REMPLIR TYPE DE CLIENT</v>
      </c>
      <c r="CG643" s="107" t="str">
        <f t="shared" si="302"/>
        <v>Montant total de l'aide demandée non indiqué</v>
      </c>
      <c r="CH643" s="1"/>
      <c r="CI643" s="1"/>
      <c r="CJ643" s="1"/>
      <c r="CK643" s="1"/>
      <c r="CL643" s="1"/>
    </row>
    <row r="644" spans="1:90" x14ac:dyDescent="0.25">
      <c r="A644" s="51"/>
      <c r="B644" s="111"/>
      <c r="C644" s="111"/>
      <c r="D644" s="111"/>
      <c r="E644" s="111"/>
      <c r="F644" s="111"/>
      <c r="G644" s="132"/>
      <c r="H644" s="151"/>
      <c r="I644" s="299"/>
      <c r="J644" s="152"/>
      <c r="K644" s="153"/>
      <c r="L644" s="169"/>
      <c r="M644" s="39"/>
      <c r="N644" s="90"/>
      <c r="O644" s="39"/>
      <c r="P644" s="23"/>
      <c r="Q644" s="170">
        <f t="shared" si="299"/>
        <v>0</v>
      </c>
      <c r="R644" s="55"/>
      <c r="S644" s="65"/>
      <c r="T644" s="56"/>
      <c r="U644" s="48" t="s">
        <v>64</v>
      </c>
      <c r="V644" s="99" t="str">
        <f t="shared" si="303"/>
        <v>Remplir la colonne R ou T</v>
      </c>
      <c r="W644" s="104"/>
      <c r="X644" s="173" t="str">
        <f t="shared" si="300"/>
        <v>Remplir la colonne M</v>
      </c>
      <c r="Y644" s="179" t="str">
        <f t="shared" si="304"/>
        <v>Remplir la colonne W</v>
      </c>
      <c r="Z644" s="297" t="str">
        <f t="shared" si="321"/>
        <v>Remplir la colonne I</v>
      </c>
      <c r="AA644" s="84" t="s">
        <v>64</v>
      </c>
      <c r="AB644" s="315" t="str">
        <f t="shared" si="305"/>
        <v>Remplir les termes C, P et TVA</v>
      </c>
      <c r="AC644" s="55"/>
      <c r="AD644" s="65"/>
      <c r="AE644" s="56"/>
      <c r="AF644" s="48" t="s">
        <v>64</v>
      </c>
      <c r="AG644" s="99" t="str">
        <f t="shared" si="306"/>
        <v>Remplir la colonne AC ou AE</v>
      </c>
      <c r="AH644" s="104"/>
      <c r="AI644" s="173" t="str">
        <f t="shared" si="322"/>
        <v>Remplir la colonne M</v>
      </c>
      <c r="AJ644" s="179" t="str">
        <f t="shared" si="307"/>
        <v>Remplir la colonne AH</v>
      </c>
      <c r="AK644" s="297" t="str">
        <f t="shared" si="323"/>
        <v>Remplir la colonne I</v>
      </c>
      <c r="AL644" s="84" t="s">
        <v>64</v>
      </c>
      <c r="AM644" s="315" t="str">
        <f t="shared" si="308"/>
        <v>Remplir les termes C, P et TVA</v>
      </c>
      <c r="AN644" s="55"/>
      <c r="AO644" s="65"/>
      <c r="AP644" s="56"/>
      <c r="AQ644" s="48" t="s">
        <v>64</v>
      </c>
      <c r="AR644" s="99" t="str">
        <f t="shared" si="309"/>
        <v>Remplir la colonne AN ou AP</v>
      </c>
      <c r="AS644" s="104"/>
      <c r="AT644" s="173" t="str">
        <f t="shared" si="324"/>
        <v>Remplir la colonne M</v>
      </c>
      <c r="AU644" s="179" t="str">
        <f t="shared" si="310"/>
        <v>Remplir la colonne AS</v>
      </c>
      <c r="AV644" s="297" t="str">
        <f t="shared" si="325"/>
        <v>Remplir la colonne I</v>
      </c>
      <c r="AW644" s="84" t="s">
        <v>64</v>
      </c>
      <c r="AX644" s="315" t="str">
        <f t="shared" si="311"/>
        <v>Remplir les termes C, P et TVA</v>
      </c>
      <c r="AY644" s="55"/>
      <c r="AZ644" s="65"/>
      <c r="BA644" s="56"/>
      <c r="BB644" s="48" t="s">
        <v>64</v>
      </c>
      <c r="BC644" s="99" t="str">
        <f t="shared" si="312"/>
        <v>Remplir la colonne AY ou BA</v>
      </c>
      <c r="BD644" s="104"/>
      <c r="BE644" s="173" t="str">
        <f t="shared" si="326"/>
        <v>Remplir la colonne M</v>
      </c>
      <c r="BF644" s="179" t="str">
        <f t="shared" si="313"/>
        <v>Remplir la colonne BD</v>
      </c>
      <c r="BG644" s="297" t="str">
        <f t="shared" si="327"/>
        <v>Remplir la colonne I</v>
      </c>
      <c r="BH644" s="84" t="s">
        <v>64</v>
      </c>
      <c r="BI644" s="315" t="str">
        <f t="shared" si="314"/>
        <v>Remplir les termes C, P et TVA</v>
      </c>
      <c r="BJ644" s="55"/>
      <c r="BK644" s="65"/>
      <c r="BL644" s="56"/>
      <c r="BM644" s="48" t="s">
        <v>64</v>
      </c>
      <c r="BN644" s="99" t="str">
        <f t="shared" si="315"/>
        <v>Remplir la colonne BJ ou BL</v>
      </c>
      <c r="BO644" s="104"/>
      <c r="BP644" s="173" t="str">
        <f t="shared" si="328"/>
        <v>Remplir la colonne M</v>
      </c>
      <c r="BQ644" s="179" t="str">
        <f t="shared" si="316"/>
        <v>Remplir la colonne BO</v>
      </c>
      <c r="BR644" s="297" t="str">
        <f t="shared" si="329"/>
        <v>Remplir la colonne I</v>
      </c>
      <c r="BS644" s="84" t="s">
        <v>64</v>
      </c>
      <c r="BT644" s="315" t="str">
        <f t="shared" si="317"/>
        <v>Remplir les termes C, P et TVA</v>
      </c>
      <c r="BU644" s="55"/>
      <c r="BV644" s="65"/>
      <c r="BW644" s="56"/>
      <c r="BX644" s="48" t="s">
        <v>64</v>
      </c>
      <c r="BY644" s="99" t="str">
        <f t="shared" si="318"/>
        <v>Remplir la colonne BU ou BW</v>
      </c>
      <c r="BZ644" s="104"/>
      <c r="CA644" s="173" t="str">
        <f t="shared" si="330"/>
        <v>Remplir la colonne M</v>
      </c>
      <c r="CB644" s="179" t="str">
        <f t="shared" si="319"/>
        <v>Remplir la colonne BZ</v>
      </c>
      <c r="CC644" s="297" t="str">
        <f t="shared" si="331"/>
        <v>Remplir la colonne I</v>
      </c>
      <c r="CD644" s="84" t="s">
        <v>64</v>
      </c>
      <c r="CE644" s="315" t="str">
        <f t="shared" si="320"/>
        <v>Remplir les termes C, P et TVA</v>
      </c>
      <c r="CF644" s="61" t="str">
        <f t="shared" si="301"/>
        <v>REMPLIR TYPE DE CLIENT</v>
      </c>
      <c r="CG644" s="107" t="str">
        <f t="shared" si="302"/>
        <v>Montant total de l'aide demandée non indiqué</v>
      </c>
      <c r="CH644" s="1"/>
      <c r="CI644" s="1"/>
      <c r="CJ644" s="1"/>
      <c r="CK644" s="1"/>
      <c r="CL644" s="1"/>
    </row>
    <row r="645" spans="1:90" x14ac:dyDescent="0.25">
      <c r="A645" s="51"/>
      <c r="B645" s="111"/>
      <c r="C645" s="111"/>
      <c r="D645" s="111"/>
      <c r="E645" s="111"/>
      <c r="F645" s="111"/>
      <c r="G645" s="132"/>
      <c r="H645" s="151"/>
      <c r="I645" s="299"/>
      <c r="J645" s="152"/>
      <c r="K645" s="153"/>
      <c r="L645" s="169"/>
      <c r="M645" s="39"/>
      <c r="N645" s="90"/>
      <c r="O645" s="39"/>
      <c r="P645" s="23"/>
      <c r="Q645" s="170">
        <f t="shared" si="299"/>
        <v>0</v>
      </c>
      <c r="R645" s="55"/>
      <c r="S645" s="65"/>
      <c r="T645" s="56"/>
      <c r="U645" s="48" t="s">
        <v>64</v>
      </c>
      <c r="V645" s="99" t="str">
        <f t="shared" si="303"/>
        <v>Remplir la colonne R ou T</v>
      </c>
      <c r="W645" s="104"/>
      <c r="X645" s="173" t="str">
        <f t="shared" si="300"/>
        <v>Remplir la colonne M</v>
      </c>
      <c r="Y645" s="179" t="str">
        <f t="shared" si="304"/>
        <v>Remplir la colonne W</v>
      </c>
      <c r="Z645" s="297" t="str">
        <f t="shared" si="321"/>
        <v>Remplir la colonne I</v>
      </c>
      <c r="AA645" s="84" t="s">
        <v>64</v>
      </c>
      <c r="AB645" s="315" t="str">
        <f t="shared" si="305"/>
        <v>Remplir les termes C, P et TVA</v>
      </c>
      <c r="AC645" s="55"/>
      <c r="AD645" s="65"/>
      <c r="AE645" s="56"/>
      <c r="AF645" s="48" t="s">
        <v>64</v>
      </c>
      <c r="AG645" s="99" t="str">
        <f t="shared" si="306"/>
        <v>Remplir la colonne AC ou AE</v>
      </c>
      <c r="AH645" s="104"/>
      <c r="AI645" s="173" t="str">
        <f t="shared" si="322"/>
        <v>Remplir la colonne M</v>
      </c>
      <c r="AJ645" s="179" t="str">
        <f t="shared" si="307"/>
        <v>Remplir la colonne AH</v>
      </c>
      <c r="AK645" s="297" t="str">
        <f t="shared" si="323"/>
        <v>Remplir la colonne I</v>
      </c>
      <c r="AL645" s="84" t="s">
        <v>64</v>
      </c>
      <c r="AM645" s="315" t="str">
        <f t="shared" si="308"/>
        <v>Remplir les termes C, P et TVA</v>
      </c>
      <c r="AN645" s="55"/>
      <c r="AO645" s="65"/>
      <c r="AP645" s="56"/>
      <c r="AQ645" s="48" t="s">
        <v>64</v>
      </c>
      <c r="AR645" s="99" t="str">
        <f t="shared" si="309"/>
        <v>Remplir la colonne AN ou AP</v>
      </c>
      <c r="AS645" s="104"/>
      <c r="AT645" s="173" t="str">
        <f t="shared" si="324"/>
        <v>Remplir la colonne M</v>
      </c>
      <c r="AU645" s="179" t="str">
        <f t="shared" si="310"/>
        <v>Remplir la colonne AS</v>
      </c>
      <c r="AV645" s="297" t="str">
        <f t="shared" si="325"/>
        <v>Remplir la colonne I</v>
      </c>
      <c r="AW645" s="84" t="s">
        <v>64</v>
      </c>
      <c r="AX645" s="315" t="str">
        <f t="shared" si="311"/>
        <v>Remplir les termes C, P et TVA</v>
      </c>
      <c r="AY645" s="55"/>
      <c r="AZ645" s="65"/>
      <c r="BA645" s="56"/>
      <c r="BB645" s="48" t="s">
        <v>64</v>
      </c>
      <c r="BC645" s="99" t="str">
        <f t="shared" si="312"/>
        <v>Remplir la colonne AY ou BA</v>
      </c>
      <c r="BD645" s="104"/>
      <c r="BE645" s="173" t="str">
        <f t="shared" si="326"/>
        <v>Remplir la colonne M</v>
      </c>
      <c r="BF645" s="179" t="str">
        <f t="shared" si="313"/>
        <v>Remplir la colonne BD</v>
      </c>
      <c r="BG645" s="297" t="str">
        <f t="shared" si="327"/>
        <v>Remplir la colonne I</v>
      </c>
      <c r="BH645" s="84" t="s">
        <v>64</v>
      </c>
      <c r="BI645" s="315" t="str">
        <f t="shared" si="314"/>
        <v>Remplir les termes C, P et TVA</v>
      </c>
      <c r="BJ645" s="55"/>
      <c r="BK645" s="65"/>
      <c r="BL645" s="56"/>
      <c r="BM645" s="48" t="s">
        <v>64</v>
      </c>
      <c r="BN645" s="99" t="str">
        <f t="shared" si="315"/>
        <v>Remplir la colonne BJ ou BL</v>
      </c>
      <c r="BO645" s="104"/>
      <c r="BP645" s="173" t="str">
        <f t="shared" si="328"/>
        <v>Remplir la colonne M</v>
      </c>
      <c r="BQ645" s="179" t="str">
        <f t="shared" si="316"/>
        <v>Remplir la colonne BO</v>
      </c>
      <c r="BR645" s="297" t="str">
        <f t="shared" si="329"/>
        <v>Remplir la colonne I</v>
      </c>
      <c r="BS645" s="84" t="s">
        <v>64</v>
      </c>
      <c r="BT645" s="315" t="str">
        <f t="shared" si="317"/>
        <v>Remplir les termes C, P et TVA</v>
      </c>
      <c r="BU645" s="55"/>
      <c r="BV645" s="65"/>
      <c r="BW645" s="56"/>
      <c r="BX645" s="48" t="s">
        <v>64</v>
      </c>
      <c r="BY645" s="99" t="str">
        <f t="shared" si="318"/>
        <v>Remplir la colonne BU ou BW</v>
      </c>
      <c r="BZ645" s="104"/>
      <c r="CA645" s="173" t="str">
        <f t="shared" si="330"/>
        <v>Remplir la colonne M</v>
      </c>
      <c r="CB645" s="179" t="str">
        <f t="shared" si="319"/>
        <v>Remplir la colonne BZ</v>
      </c>
      <c r="CC645" s="297" t="str">
        <f t="shared" si="331"/>
        <v>Remplir la colonne I</v>
      </c>
      <c r="CD645" s="84" t="s">
        <v>64</v>
      </c>
      <c r="CE645" s="315" t="str">
        <f t="shared" si="320"/>
        <v>Remplir les termes C, P et TVA</v>
      </c>
      <c r="CF645" s="61" t="str">
        <f t="shared" si="301"/>
        <v>REMPLIR TYPE DE CLIENT</v>
      </c>
      <c r="CG645" s="107" t="str">
        <f t="shared" si="302"/>
        <v>Montant total de l'aide demandée non indiqué</v>
      </c>
      <c r="CH645" s="1"/>
      <c r="CI645" s="1"/>
      <c r="CJ645" s="1"/>
      <c r="CK645" s="1"/>
      <c r="CL645" s="1"/>
    </row>
    <row r="646" spans="1:90" x14ac:dyDescent="0.25">
      <c r="A646" s="51"/>
      <c r="B646" s="111"/>
      <c r="C646" s="111"/>
      <c r="D646" s="111"/>
      <c r="E646" s="111"/>
      <c r="F646" s="111"/>
      <c r="G646" s="132"/>
      <c r="H646" s="151"/>
      <c r="I646" s="299"/>
      <c r="J646" s="152"/>
      <c r="K646" s="153"/>
      <c r="L646" s="169"/>
      <c r="M646" s="39"/>
      <c r="N646" s="90"/>
      <c r="O646" s="39"/>
      <c r="P646" s="23"/>
      <c r="Q646" s="170">
        <f t="shared" si="299"/>
        <v>0</v>
      </c>
      <c r="R646" s="55"/>
      <c r="S646" s="65"/>
      <c r="T646" s="56"/>
      <c r="U646" s="48" t="s">
        <v>64</v>
      </c>
      <c r="V646" s="99" t="str">
        <f t="shared" si="303"/>
        <v>Remplir la colonne R ou T</v>
      </c>
      <c r="W646" s="104"/>
      <c r="X646" s="173" t="str">
        <f t="shared" si="300"/>
        <v>Remplir la colonne M</v>
      </c>
      <c r="Y646" s="179" t="str">
        <f t="shared" si="304"/>
        <v>Remplir la colonne W</v>
      </c>
      <c r="Z646" s="297" t="str">
        <f t="shared" si="321"/>
        <v>Remplir la colonne I</v>
      </c>
      <c r="AA646" s="84" t="s">
        <v>64</v>
      </c>
      <c r="AB646" s="315" t="str">
        <f t="shared" si="305"/>
        <v>Remplir les termes C, P et TVA</v>
      </c>
      <c r="AC646" s="55"/>
      <c r="AD646" s="65"/>
      <c r="AE646" s="56"/>
      <c r="AF646" s="48" t="s">
        <v>64</v>
      </c>
      <c r="AG646" s="99" t="str">
        <f t="shared" si="306"/>
        <v>Remplir la colonne AC ou AE</v>
      </c>
      <c r="AH646" s="104"/>
      <c r="AI646" s="173" t="str">
        <f t="shared" si="322"/>
        <v>Remplir la colonne M</v>
      </c>
      <c r="AJ646" s="179" t="str">
        <f t="shared" si="307"/>
        <v>Remplir la colonne AH</v>
      </c>
      <c r="AK646" s="297" t="str">
        <f t="shared" si="323"/>
        <v>Remplir la colonne I</v>
      </c>
      <c r="AL646" s="84" t="s">
        <v>64</v>
      </c>
      <c r="AM646" s="315" t="str">
        <f t="shared" si="308"/>
        <v>Remplir les termes C, P et TVA</v>
      </c>
      <c r="AN646" s="55"/>
      <c r="AO646" s="65"/>
      <c r="AP646" s="56"/>
      <c r="AQ646" s="48" t="s">
        <v>64</v>
      </c>
      <c r="AR646" s="99" t="str">
        <f t="shared" si="309"/>
        <v>Remplir la colonne AN ou AP</v>
      </c>
      <c r="AS646" s="104"/>
      <c r="AT646" s="173" t="str">
        <f t="shared" si="324"/>
        <v>Remplir la colonne M</v>
      </c>
      <c r="AU646" s="179" t="str">
        <f t="shared" si="310"/>
        <v>Remplir la colonne AS</v>
      </c>
      <c r="AV646" s="297" t="str">
        <f t="shared" si="325"/>
        <v>Remplir la colonne I</v>
      </c>
      <c r="AW646" s="84" t="s">
        <v>64</v>
      </c>
      <c r="AX646" s="315" t="str">
        <f t="shared" si="311"/>
        <v>Remplir les termes C, P et TVA</v>
      </c>
      <c r="AY646" s="55"/>
      <c r="AZ646" s="65"/>
      <c r="BA646" s="56"/>
      <c r="BB646" s="48" t="s">
        <v>64</v>
      </c>
      <c r="BC646" s="99" t="str">
        <f t="shared" si="312"/>
        <v>Remplir la colonne AY ou BA</v>
      </c>
      <c r="BD646" s="104"/>
      <c r="BE646" s="173" t="str">
        <f t="shared" si="326"/>
        <v>Remplir la colonne M</v>
      </c>
      <c r="BF646" s="179" t="str">
        <f t="shared" si="313"/>
        <v>Remplir la colonne BD</v>
      </c>
      <c r="BG646" s="297" t="str">
        <f t="shared" si="327"/>
        <v>Remplir la colonne I</v>
      </c>
      <c r="BH646" s="84" t="s">
        <v>64</v>
      </c>
      <c r="BI646" s="315" t="str">
        <f t="shared" si="314"/>
        <v>Remplir les termes C, P et TVA</v>
      </c>
      <c r="BJ646" s="55"/>
      <c r="BK646" s="65"/>
      <c r="BL646" s="56"/>
      <c r="BM646" s="48" t="s">
        <v>64</v>
      </c>
      <c r="BN646" s="99" t="str">
        <f t="shared" si="315"/>
        <v>Remplir la colonne BJ ou BL</v>
      </c>
      <c r="BO646" s="104"/>
      <c r="BP646" s="173" t="str">
        <f t="shared" si="328"/>
        <v>Remplir la colonne M</v>
      </c>
      <c r="BQ646" s="179" t="str">
        <f t="shared" si="316"/>
        <v>Remplir la colonne BO</v>
      </c>
      <c r="BR646" s="297" t="str">
        <f t="shared" si="329"/>
        <v>Remplir la colonne I</v>
      </c>
      <c r="BS646" s="84" t="s">
        <v>64</v>
      </c>
      <c r="BT646" s="315" t="str">
        <f t="shared" si="317"/>
        <v>Remplir les termes C, P et TVA</v>
      </c>
      <c r="BU646" s="55"/>
      <c r="BV646" s="65"/>
      <c r="BW646" s="56"/>
      <c r="BX646" s="48" t="s">
        <v>64</v>
      </c>
      <c r="BY646" s="99" t="str">
        <f t="shared" si="318"/>
        <v>Remplir la colonne BU ou BW</v>
      </c>
      <c r="BZ646" s="104"/>
      <c r="CA646" s="173" t="str">
        <f t="shared" si="330"/>
        <v>Remplir la colonne M</v>
      </c>
      <c r="CB646" s="179" t="str">
        <f t="shared" si="319"/>
        <v>Remplir la colonne BZ</v>
      </c>
      <c r="CC646" s="297" t="str">
        <f t="shared" si="331"/>
        <v>Remplir la colonne I</v>
      </c>
      <c r="CD646" s="84" t="s">
        <v>64</v>
      </c>
      <c r="CE646" s="315" t="str">
        <f t="shared" si="320"/>
        <v>Remplir les termes C, P et TVA</v>
      </c>
      <c r="CF646" s="61" t="str">
        <f t="shared" si="301"/>
        <v>REMPLIR TYPE DE CLIENT</v>
      </c>
      <c r="CG646" s="107" t="str">
        <f t="shared" si="302"/>
        <v>Montant total de l'aide demandée non indiqué</v>
      </c>
      <c r="CH646" s="1"/>
      <c r="CI646" s="1"/>
      <c r="CJ646" s="1"/>
      <c r="CK646" s="1"/>
      <c r="CL646" s="1"/>
    </row>
    <row r="647" spans="1:90" x14ac:dyDescent="0.25">
      <c r="A647" s="51"/>
      <c r="B647" s="111"/>
      <c r="C647" s="111"/>
      <c r="D647" s="111"/>
      <c r="E647" s="111"/>
      <c r="F647" s="111"/>
      <c r="G647" s="132"/>
      <c r="H647" s="151"/>
      <c r="I647" s="299"/>
      <c r="J647" s="152"/>
      <c r="K647" s="153"/>
      <c r="L647" s="169"/>
      <c r="M647" s="39"/>
      <c r="N647" s="90"/>
      <c r="O647" s="39"/>
      <c r="P647" s="23"/>
      <c r="Q647" s="170">
        <f t="shared" si="299"/>
        <v>0</v>
      </c>
      <c r="R647" s="55"/>
      <c r="S647" s="65"/>
      <c r="T647" s="56"/>
      <c r="U647" s="48" t="s">
        <v>64</v>
      </c>
      <c r="V647" s="99" t="str">
        <f t="shared" si="303"/>
        <v>Remplir la colonne R ou T</v>
      </c>
      <c r="W647" s="104"/>
      <c r="X647" s="173" t="str">
        <f t="shared" si="300"/>
        <v>Remplir la colonne M</v>
      </c>
      <c r="Y647" s="179" t="str">
        <f t="shared" si="304"/>
        <v>Remplir la colonne W</v>
      </c>
      <c r="Z647" s="297" t="str">
        <f t="shared" si="321"/>
        <v>Remplir la colonne I</v>
      </c>
      <c r="AA647" s="84" t="s">
        <v>64</v>
      </c>
      <c r="AB647" s="315" t="str">
        <f t="shared" si="305"/>
        <v>Remplir les termes C, P et TVA</v>
      </c>
      <c r="AC647" s="55"/>
      <c r="AD647" s="65"/>
      <c r="AE647" s="56"/>
      <c r="AF647" s="48" t="s">
        <v>64</v>
      </c>
      <c r="AG647" s="99" t="str">
        <f t="shared" si="306"/>
        <v>Remplir la colonne AC ou AE</v>
      </c>
      <c r="AH647" s="104"/>
      <c r="AI647" s="173" t="str">
        <f t="shared" si="322"/>
        <v>Remplir la colonne M</v>
      </c>
      <c r="AJ647" s="179" t="str">
        <f t="shared" si="307"/>
        <v>Remplir la colonne AH</v>
      </c>
      <c r="AK647" s="297" t="str">
        <f t="shared" si="323"/>
        <v>Remplir la colonne I</v>
      </c>
      <c r="AL647" s="84" t="s">
        <v>64</v>
      </c>
      <c r="AM647" s="315" t="str">
        <f t="shared" si="308"/>
        <v>Remplir les termes C, P et TVA</v>
      </c>
      <c r="AN647" s="55"/>
      <c r="AO647" s="65"/>
      <c r="AP647" s="56"/>
      <c r="AQ647" s="48" t="s">
        <v>64</v>
      </c>
      <c r="AR647" s="99" t="str">
        <f t="shared" si="309"/>
        <v>Remplir la colonne AN ou AP</v>
      </c>
      <c r="AS647" s="104"/>
      <c r="AT647" s="173" t="str">
        <f t="shared" si="324"/>
        <v>Remplir la colonne M</v>
      </c>
      <c r="AU647" s="179" t="str">
        <f t="shared" si="310"/>
        <v>Remplir la colonne AS</v>
      </c>
      <c r="AV647" s="297" t="str">
        <f t="shared" si="325"/>
        <v>Remplir la colonne I</v>
      </c>
      <c r="AW647" s="84" t="s">
        <v>64</v>
      </c>
      <c r="AX647" s="315" t="str">
        <f t="shared" si="311"/>
        <v>Remplir les termes C, P et TVA</v>
      </c>
      <c r="AY647" s="55"/>
      <c r="AZ647" s="65"/>
      <c r="BA647" s="56"/>
      <c r="BB647" s="48" t="s">
        <v>64</v>
      </c>
      <c r="BC647" s="99" t="str">
        <f t="shared" si="312"/>
        <v>Remplir la colonne AY ou BA</v>
      </c>
      <c r="BD647" s="104"/>
      <c r="BE647" s="173" t="str">
        <f t="shared" si="326"/>
        <v>Remplir la colonne M</v>
      </c>
      <c r="BF647" s="179" t="str">
        <f t="shared" si="313"/>
        <v>Remplir la colonne BD</v>
      </c>
      <c r="BG647" s="297" t="str">
        <f t="shared" si="327"/>
        <v>Remplir la colonne I</v>
      </c>
      <c r="BH647" s="84" t="s">
        <v>64</v>
      </c>
      <c r="BI647" s="315" t="str">
        <f t="shared" si="314"/>
        <v>Remplir les termes C, P et TVA</v>
      </c>
      <c r="BJ647" s="55"/>
      <c r="BK647" s="65"/>
      <c r="BL647" s="56"/>
      <c r="BM647" s="48" t="s">
        <v>64</v>
      </c>
      <c r="BN647" s="99" t="str">
        <f t="shared" si="315"/>
        <v>Remplir la colonne BJ ou BL</v>
      </c>
      <c r="BO647" s="104"/>
      <c r="BP647" s="173" t="str">
        <f t="shared" si="328"/>
        <v>Remplir la colonne M</v>
      </c>
      <c r="BQ647" s="179" t="str">
        <f t="shared" si="316"/>
        <v>Remplir la colonne BO</v>
      </c>
      <c r="BR647" s="297" t="str">
        <f t="shared" si="329"/>
        <v>Remplir la colonne I</v>
      </c>
      <c r="BS647" s="84" t="s">
        <v>64</v>
      </c>
      <c r="BT647" s="315" t="str">
        <f t="shared" si="317"/>
        <v>Remplir les termes C, P et TVA</v>
      </c>
      <c r="BU647" s="55"/>
      <c r="BV647" s="65"/>
      <c r="BW647" s="56"/>
      <c r="BX647" s="48" t="s">
        <v>64</v>
      </c>
      <c r="BY647" s="99" t="str">
        <f t="shared" si="318"/>
        <v>Remplir la colonne BU ou BW</v>
      </c>
      <c r="BZ647" s="104"/>
      <c r="CA647" s="173" t="str">
        <f t="shared" si="330"/>
        <v>Remplir la colonne M</v>
      </c>
      <c r="CB647" s="179" t="str">
        <f t="shared" si="319"/>
        <v>Remplir la colonne BZ</v>
      </c>
      <c r="CC647" s="297" t="str">
        <f t="shared" si="331"/>
        <v>Remplir la colonne I</v>
      </c>
      <c r="CD647" s="84" t="s">
        <v>64</v>
      </c>
      <c r="CE647" s="315" t="str">
        <f t="shared" si="320"/>
        <v>Remplir les termes C, P et TVA</v>
      </c>
      <c r="CF647" s="61" t="str">
        <f t="shared" si="301"/>
        <v>REMPLIR TYPE DE CLIENT</v>
      </c>
      <c r="CG647" s="107" t="str">
        <f t="shared" si="302"/>
        <v>Montant total de l'aide demandée non indiqué</v>
      </c>
      <c r="CH647" s="1"/>
      <c r="CI647" s="1"/>
      <c r="CJ647" s="1"/>
      <c r="CK647" s="1"/>
      <c r="CL647" s="1"/>
    </row>
    <row r="648" spans="1:90" x14ac:dyDescent="0.25">
      <c r="A648" s="51"/>
      <c r="B648" s="111"/>
      <c r="C648" s="111"/>
      <c r="D648" s="111"/>
      <c r="E648" s="111"/>
      <c r="F648" s="111"/>
      <c r="G648" s="132"/>
      <c r="H648" s="151"/>
      <c r="I648" s="299"/>
      <c r="J648" s="152"/>
      <c r="K648" s="153"/>
      <c r="L648" s="169"/>
      <c r="M648" s="39"/>
      <c r="N648" s="90"/>
      <c r="O648" s="39"/>
      <c r="P648" s="23"/>
      <c r="Q648" s="170">
        <f t="shared" si="299"/>
        <v>0</v>
      </c>
      <c r="R648" s="55"/>
      <c r="S648" s="65"/>
      <c r="T648" s="56"/>
      <c r="U648" s="48" t="s">
        <v>64</v>
      </c>
      <c r="V648" s="99" t="str">
        <f t="shared" si="303"/>
        <v>Remplir la colonne R ou T</v>
      </c>
      <c r="W648" s="104"/>
      <c r="X648" s="173" t="str">
        <f t="shared" si="300"/>
        <v>Remplir la colonne M</v>
      </c>
      <c r="Y648" s="179" t="str">
        <f t="shared" si="304"/>
        <v>Remplir la colonne W</v>
      </c>
      <c r="Z648" s="297" t="str">
        <f t="shared" si="321"/>
        <v>Remplir la colonne I</v>
      </c>
      <c r="AA648" s="84" t="s">
        <v>64</v>
      </c>
      <c r="AB648" s="315" t="str">
        <f t="shared" si="305"/>
        <v>Remplir les termes C, P et TVA</v>
      </c>
      <c r="AC648" s="55"/>
      <c r="AD648" s="65"/>
      <c r="AE648" s="56"/>
      <c r="AF648" s="48" t="s">
        <v>64</v>
      </c>
      <c r="AG648" s="99" t="str">
        <f t="shared" si="306"/>
        <v>Remplir la colonne AC ou AE</v>
      </c>
      <c r="AH648" s="104"/>
      <c r="AI648" s="173" t="str">
        <f t="shared" si="322"/>
        <v>Remplir la colonne M</v>
      </c>
      <c r="AJ648" s="179" t="str">
        <f t="shared" si="307"/>
        <v>Remplir la colonne AH</v>
      </c>
      <c r="AK648" s="297" t="str">
        <f t="shared" si="323"/>
        <v>Remplir la colonne I</v>
      </c>
      <c r="AL648" s="84" t="s">
        <v>64</v>
      </c>
      <c r="AM648" s="315" t="str">
        <f t="shared" si="308"/>
        <v>Remplir les termes C, P et TVA</v>
      </c>
      <c r="AN648" s="55"/>
      <c r="AO648" s="65"/>
      <c r="AP648" s="56"/>
      <c r="AQ648" s="48" t="s">
        <v>64</v>
      </c>
      <c r="AR648" s="99" t="str">
        <f t="shared" si="309"/>
        <v>Remplir la colonne AN ou AP</v>
      </c>
      <c r="AS648" s="104"/>
      <c r="AT648" s="173" t="str">
        <f t="shared" si="324"/>
        <v>Remplir la colonne M</v>
      </c>
      <c r="AU648" s="179" t="str">
        <f t="shared" si="310"/>
        <v>Remplir la colonne AS</v>
      </c>
      <c r="AV648" s="297" t="str">
        <f t="shared" si="325"/>
        <v>Remplir la colonne I</v>
      </c>
      <c r="AW648" s="84" t="s">
        <v>64</v>
      </c>
      <c r="AX648" s="315" t="str">
        <f t="shared" si="311"/>
        <v>Remplir les termes C, P et TVA</v>
      </c>
      <c r="AY648" s="55"/>
      <c r="AZ648" s="65"/>
      <c r="BA648" s="56"/>
      <c r="BB648" s="48" t="s">
        <v>64</v>
      </c>
      <c r="BC648" s="99" t="str">
        <f t="shared" si="312"/>
        <v>Remplir la colonne AY ou BA</v>
      </c>
      <c r="BD648" s="104"/>
      <c r="BE648" s="173" t="str">
        <f t="shared" si="326"/>
        <v>Remplir la colonne M</v>
      </c>
      <c r="BF648" s="179" t="str">
        <f t="shared" si="313"/>
        <v>Remplir la colonne BD</v>
      </c>
      <c r="BG648" s="297" t="str">
        <f t="shared" si="327"/>
        <v>Remplir la colonne I</v>
      </c>
      <c r="BH648" s="84" t="s">
        <v>64</v>
      </c>
      <c r="BI648" s="315" t="str">
        <f t="shared" si="314"/>
        <v>Remplir les termes C, P et TVA</v>
      </c>
      <c r="BJ648" s="55"/>
      <c r="BK648" s="65"/>
      <c r="BL648" s="56"/>
      <c r="BM648" s="48" t="s">
        <v>64</v>
      </c>
      <c r="BN648" s="99" t="str">
        <f t="shared" si="315"/>
        <v>Remplir la colonne BJ ou BL</v>
      </c>
      <c r="BO648" s="104"/>
      <c r="BP648" s="173" t="str">
        <f t="shared" si="328"/>
        <v>Remplir la colonne M</v>
      </c>
      <c r="BQ648" s="179" t="str">
        <f t="shared" si="316"/>
        <v>Remplir la colonne BO</v>
      </c>
      <c r="BR648" s="297" t="str">
        <f t="shared" si="329"/>
        <v>Remplir la colonne I</v>
      </c>
      <c r="BS648" s="84" t="s">
        <v>64</v>
      </c>
      <c r="BT648" s="315" t="str">
        <f t="shared" si="317"/>
        <v>Remplir les termes C, P et TVA</v>
      </c>
      <c r="BU648" s="55"/>
      <c r="BV648" s="65"/>
      <c r="BW648" s="56"/>
      <c r="BX648" s="48" t="s">
        <v>64</v>
      </c>
      <c r="BY648" s="99" t="str">
        <f t="shared" si="318"/>
        <v>Remplir la colonne BU ou BW</v>
      </c>
      <c r="BZ648" s="104"/>
      <c r="CA648" s="173" t="str">
        <f t="shared" si="330"/>
        <v>Remplir la colonne M</v>
      </c>
      <c r="CB648" s="179" t="str">
        <f t="shared" si="319"/>
        <v>Remplir la colonne BZ</v>
      </c>
      <c r="CC648" s="297" t="str">
        <f t="shared" si="331"/>
        <v>Remplir la colonne I</v>
      </c>
      <c r="CD648" s="84" t="s">
        <v>64</v>
      </c>
      <c r="CE648" s="315" t="str">
        <f t="shared" si="320"/>
        <v>Remplir les termes C, P et TVA</v>
      </c>
      <c r="CF648" s="61" t="str">
        <f t="shared" si="301"/>
        <v>REMPLIR TYPE DE CLIENT</v>
      </c>
      <c r="CG648" s="107" t="str">
        <f t="shared" si="302"/>
        <v>Montant total de l'aide demandée non indiqué</v>
      </c>
      <c r="CH648" s="1"/>
      <c r="CI648" s="1"/>
      <c r="CJ648" s="1"/>
      <c r="CK648" s="1"/>
      <c r="CL648" s="1"/>
    </row>
    <row r="649" spans="1:90" x14ac:dyDescent="0.25">
      <c r="A649" s="51"/>
      <c r="B649" s="111"/>
      <c r="C649" s="111"/>
      <c r="D649" s="111"/>
      <c r="E649" s="111"/>
      <c r="F649" s="111"/>
      <c r="G649" s="132"/>
      <c r="H649" s="151"/>
      <c r="I649" s="299"/>
      <c r="J649" s="152"/>
      <c r="K649" s="153"/>
      <c r="L649" s="169"/>
      <c r="M649" s="39"/>
      <c r="N649" s="90"/>
      <c r="O649" s="39"/>
      <c r="P649" s="23"/>
      <c r="Q649" s="170">
        <f t="shared" si="299"/>
        <v>0</v>
      </c>
      <c r="R649" s="55"/>
      <c r="S649" s="65"/>
      <c r="T649" s="56"/>
      <c r="U649" s="48" t="s">
        <v>64</v>
      </c>
      <c r="V649" s="99" t="str">
        <f t="shared" si="303"/>
        <v>Remplir la colonne R ou T</v>
      </c>
      <c r="W649" s="104"/>
      <c r="X649" s="173" t="str">
        <f t="shared" si="300"/>
        <v>Remplir la colonne M</v>
      </c>
      <c r="Y649" s="179" t="str">
        <f t="shared" si="304"/>
        <v>Remplir la colonne W</v>
      </c>
      <c r="Z649" s="297" t="str">
        <f t="shared" si="321"/>
        <v>Remplir la colonne I</v>
      </c>
      <c r="AA649" s="84" t="s">
        <v>64</v>
      </c>
      <c r="AB649" s="315" t="str">
        <f t="shared" si="305"/>
        <v>Remplir les termes C, P et TVA</v>
      </c>
      <c r="AC649" s="55"/>
      <c r="AD649" s="65"/>
      <c r="AE649" s="56"/>
      <c r="AF649" s="48" t="s">
        <v>64</v>
      </c>
      <c r="AG649" s="99" t="str">
        <f t="shared" si="306"/>
        <v>Remplir la colonne AC ou AE</v>
      </c>
      <c r="AH649" s="104"/>
      <c r="AI649" s="173" t="str">
        <f t="shared" si="322"/>
        <v>Remplir la colonne M</v>
      </c>
      <c r="AJ649" s="179" t="str">
        <f t="shared" si="307"/>
        <v>Remplir la colonne AH</v>
      </c>
      <c r="AK649" s="297" t="str">
        <f t="shared" si="323"/>
        <v>Remplir la colonne I</v>
      </c>
      <c r="AL649" s="84" t="s">
        <v>64</v>
      </c>
      <c r="AM649" s="315" t="str">
        <f t="shared" si="308"/>
        <v>Remplir les termes C, P et TVA</v>
      </c>
      <c r="AN649" s="55"/>
      <c r="AO649" s="65"/>
      <c r="AP649" s="56"/>
      <c r="AQ649" s="48" t="s">
        <v>64</v>
      </c>
      <c r="AR649" s="99" t="str">
        <f t="shared" si="309"/>
        <v>Remplir la colonne AN ou AP</v>
      </c>
      <c r="AS649" s="104"/>
      <c r="AT649" s="173" t="str">
        <f t="shared" si="324"/>
        <v>Remplir la colonne M</v>
      </c>
      <c r="AU649" s="179" t="str">
        <f t="shared" si="310"/>
        <v>Remplir la colonne AS</v>
      </c>
      <c r="AV649" s="297" t="str">
        <f t="shared" si="325"/>
        <v>Remplir la colonne I</v>
      </c>
      <c r="AW649" s="84" t="s">
        <v>64</v>
      </c>
      <c r="AX649" s="315" t="str">
        <f t="shared" si="311"/>
        <v>Remplir les termes C, P et TVA</v>
      </c>
      <c r="AY649" s="55"/>
      <c r="AZ649" s="65"/>
      <c r="BA649" s="56"/>
      <c r="BB649" s="48" t="s">
        <v>64</v>
      </c>
      <c r="BC649" s="99" t="str">
        <f t="shared" si="312"/>
        <v>Remplir la colonne AY ou BA</v>
      </c>
      <c r="BD649" s="104"/>
      <c r="BE649" s="173" t="str">
        <f t="shared" si="326"/>
        <v>Remplir la colonne M</v>
      </c>
      <c r="BF649" s="179" t="str">
        <f t="shared" si="313"/>
        <v>Remplir la colonne BD</v>
      </c>
      <c r="BG649" s="297" t="str">
        <f t="shared" si="327"/>
        <v>Remplir la colonne I</v>
      </c>
      <c r="BH649" s="84" t="s">
        <v>64</v>
      </c>
      <c r="BI649" s="315" t="str">
        <f t="shared" si="314"/>
        <v>Remplir les termes C, P et TVA</v>
      </c>
      <c r="BJ649" s="55"/>
      <c r="BK649" s="65"/>
      <c r="BL649" s="56"/>
      <c r="BM649" s="48" t="s">
        <v>64</v>
      </c>
      <c r="BN649" s="99" t="str">
        <f t="shared" si="315"/>
        <v>Remplir la colonne BJ ou BL</v>
      </c>
      <c r="BO649" s="104"/>
      <c r="BP649" s="173" t="str">
        <f t="shared" si="328"/>
        <v>Remplir la colonne M</v>
      </c>
      <c r="BQ649" s="179" t="str">
        <f t="shared" si="316"/>
        <v>Remplir la colonne BO</v>
      </c>
      <c r="BR649" s="297" t="str">
        <f t="shared" si="329"/>
        <v>Remplir la colonne I</v>
      </c>
      <c r="BS649" s="84" t="s">
        <v>64</v>
      </c>
      <c r="BT649" s="315" t="str">
        <f t="shared" si="317"/>
        <v>Remplir les termes C, P et TVA</v>
      </c>
      <c r="BU649" s="55"/>
      <c r="BV649" s="65"/>
      <c r="BW649" s="56"/>
      <c r="BX649" s="48" t="s">
        <v>64</v>
      </c>
      <c r="BY649" s="99" t="str">
        <f t="shared" si="318"/>
        <v>Remplir la colonne BU ou BW</v>
      </c>
      <c r="BZ649" s="104"/>
      <c r="CA649" s="173" t="str">
        <f t="shared" si="330"/>
        <v>Remplir la colonne M</v>
      </c>
      <c r="CB649" s="179" t="str">
        <f t="shared" si="319"/>
        <v>Remplir la colonne BZ</v>
      </c>
      <c r="CC649" s="297" t="str">
        <f t="shared" si="331"/>
        <v>Remplir la colonne I</v>
      </c>
      <c r="CD649" s="84" t="s">
        <v>64</v>
      </c>
      <c r="CE649" s="315" t="str">
        <f t="shared" si="320"/>
        <v>Remplir les termes C, P et TVA</v>
      </c>
      <c r="CF649" s="61" t="str">
        <f t="shared" si="301"/>
        <v>REMPLIR TYPE DE CLIENT</v>
      </c>
      <c r="CG649" s="107" t="str">
        <f t="shared" si="302"/>
        <v>Montant total de l'aide demandée non indiqué</v>
      </c>
      <c r="CH649" s="1"/>
      <c r="CI649" s="1"/>
      <c r="CJ649" s="1"/>
      <c r="CK649" s="1"/>
      <c r="CL649" s="1"/>
    </row>
    <row r="650" spans="1:90" x14ac:dyDescent="0.25">
      <c r="A650" s="51"/>
      <c r="B650" s="111"/>
      <c r="C650" s="111"/>
      <c r="D650" s="111"/>
      <c r="E650" s="111"/>
      <c r="F650" s="111"/>
      <c r="G650" s="132"/>
      <c r="H650" s="151"/>
      <c r="I650" s="299"/>
      <c r="J650" s="152"/>
      <c r="K650" s="153"/>
      <c r="L650" s="169"/>
      <c r="M650" s="39"/>
      <c r="N650" s="90"/>
      <c r="O650" s="39"/>
      <c r="P650" s="23"/>
      <c r="Q650" s="170">
        <f t="shared" si="299"/>
        <v>0</v>
      </c>
      <c r="R650" s="55"/>
      <c r="S650" s="65"/>
      <c r="T650" s="56"/>
      <c r="U650" s="48" t="s">
        <v>64</v>
      </c>
      <c r="V650" s="99" t="str">
        <f t="shared" si="303"/>
        <v>Remplir la colonne R ou T</v>
      </c>
      <c r="W650" s="104"/>
      <c r="X650" s="173" t="str">
        <f t="shared" si="300"/>
        <v>Remplir la colonne M</v>
      </c>
      <c r="Y650" s="179" t="str">
        <f t="shared" si="304"/>
        <v>Remplir la colonne W</v>
      </c>
      <c r="Z650" s="297" t="str">
        <f t="shared" si="321"/>
        <v>Remplir la colonne I</v>
      </c>
      <c r="AA650" s="84" t="s">
        <v>64</v>
      </c>
      <c r="AB650" s="315" t="str">
        <f t="shared" si="305"/>
        <v>Remplir les termes C, P et TVA</v>
      </c>
      <c r="AC650" s="55"/>
      <c r="AD650" s="65"/>
      <c r="AE650" s="56"/>
      <c r="AF650" s="48" t="s">
        <v>64</v>
      </c>
      <c r="AG650" s="99" t="str">
        <f t="shared" si="306"/>
        <v>Remplir la colonne AC ou AE</v>
      </c>
      <c r="AH650" s="104"/>
      <c r="AI650" s="173" t="str">
        <f t="shared" si="322"/>
        <v>Remplir la colonne M</v>
      </c>
      <c r="AJ650" s="179" t="str">
        <f t="shared" si="307"/>
        <v>Remplir la colonne AH</v>
      </c>
      <c r="AK650" s="297" t="str">
        <f t="shared" si="323"/>
        <v>Remplir la colonne I</v>
      </c>
      <c r="AL650" s="84" t="s">
        <v>64</v>
      </c>
      <c r="AM650" s="315" t="str">
        <f t="shared" si="308"/>
        <v>Remplir les termes C, P et TVA</v>
      </c>
      <c r="AN650" s="55"/>
      <c r="AO650" s="65"/>
      <c r="AP650" s="56"/>
      <c r="AQ650" s="48" t="s">
        <v>64</v>
      </c>
      <c r="AR650" s="99" t="str">
        <f t="shared" si="309"/>
        <v>Remplir la colonne AN ou AP</v>
      </c>
      <c r="AS650" s="104"/>
      <c r="AT650" s="173" t="str">
        <f t="shared" si="324"/>
        <v>Remplir la colonne M</v>
      </c>
      <c r="AU650" s="179" t="str">
        <f t="shared" si="310"/>
        <v>Remplir la colonne AS</v>
      </c>
      <c r="AV650" s="297" t="str">
        <f t="shared" si="325"/>
        <v>Remplir la colonne I</v>
      </c>
      <c r="AW650" s="84" t="s">
        <v>64</v>
      </c>
      <c r="AX650" s="315" t="str">
        <f t="shared" si="311"/>
        <v>Remplir les termes C, P et TVA</v>
      </c>
      <c r="AY650" s="55"/>
      <c r="AZ650" s="65"/>
      <c r="BA650" s="56"/>
      <c r="BB650" s="48" t="s">
        <v>64</v>
      </c>
      <c r="BC650" s="99" t="str">
        <f t="shared" si="312"/>
        <v>Remplir la colonne AY ou BA</v>
      </c>
      <c r="BD650" s="104"/>
      <c r="BE650" s="173" t="str">
        <f t="shared" si="326"/>
        <v>Remplir la colonne M</v>
      </c>
      <c r="BF650" s="179" t="str">
        <f t="shared" si="313"/>
        <v>Remplir la colonne BD</v>
      </c>
      <c r="BG650" s="297" t="str">
        <f t="shared" si="327"/>
        <v>Remplir la colonne I</v>
      </c>
      <c r="BH650" s="84" t="s">
        <v>64</v>
      </c>
      <c r="BI650" s="315" t="str">
        <f t="shared" si="314"/>
        <v>Remplir les termes C, P et TVA</v>
      </c>
      <c r="BJ650" s="55"/>
      <c r="BK650" s="65"/>
      <c r="BL650" s="56"/>
      <c r="BM650" s="48" t="s">
        <v>64</v>
      </c>
      <c r="BN650" s="99" t="str">
        <f t="shared" si="315"/>
        <v>Remplir la colonne BJ ou BL</v>
      </c>
      <c r="BO650" s="104"/>
      <c r="BP650" s="173" t="str">
        <f t="shared" si="328"/>
        <v>Remplir la colonne M</v>
      </c>
      <c r="BQ650" s="179" t="str">
        <f t="shared" si="316"/>
        <v>Remplir la colonne BO</v>
      </c>
      <c r="BR650" s="297" t="str">
        <f t="shared" si="329"/>
        <v>Remplir la colonne I</v>
      </c>
      <c r="BS650" s="84" t="s">
        <v>64</v>
      </c>
      <c r="BT650" s="315" t="str">
        <f t="shared" si="317"/>
        <v>Remplir les termes C, P et TVA</v>
      </c>
      <c r="BU650" s="55"/>
      <c r="BV650" s="65"/>
      <c r="BW650" s="56"/>
      <c r="BX650" s="48" t="s">
        <v>64</v>
      </c>
      <c r="BY650" s="99" t="str">
        <f t="shared" si="318"/>
        <v>Remplir la colonne BU ou BW</v>
      </c>
      <c r="BZ650" s="104"/>
      <c r="CA650" s="173" t="str">
        <f t="shared" si="330"/>
        <v>Remplir la colonne M</v>
      </c>
      <c r="CB650" s="179" t="str">
        <f t="shared" si="319"/>
        <v>Remplir la colonne BZ</v>
      </c>
      <c r="CC650" s="297" t="str">
        <f t="shared" si="331"/>
        <v>Remplir la colonne I</v>
      </c>
      <c r="CD650" s="84" t="s">
        <v>64</v>
      </c>
      <c r="CE650" s="315" t="str">
        <f t="shared" si="320"/>
        <v>Remplir les termes C, P et TVA</v>
      </c>
      <c r="CF650" s="61" t="str">
        <f t="shared" si="301"/>
        <v>REMPLIR TYPE DE CLIENT</v>
      </c>
      <c r="CG650" s="107" t="str">
        <f t="shared" si="302"/>
        <v>Montant total de l'aide demandée non indiqué</v>
      </c>
      <c r="CH650" s="1"/>
      <c r="CI650" s="1"/>
      <c r="CJ650" s="1"/>
      <c r="CK650" s="1"/>
      <c r="CL650" s="1"/>
    </row>
    <row r="651" spans="1:90" x14ac:dyDescent="0.25">
      <c r="A651" s="51"/>
      <c r="B651" s="111"/>
      <c r="C651" s="111"/>
      <c r="D651" s="111"/>
      <c r="E651" s="111"/>
      <c r="F651" s="111"/>
      <c r="G651" s="132"/>
      <c r="H651" s="151"/>
      <c r="I651" s="299"/>
      <c r="J651" s="152"/>
      <c r="K651" s="153"/>
      <c r="L651" s="169"/>
      <c r="M651" s="39"/>
      <c r="N651" s="90"/>
      <c r="O651" s="39"/>
      <c r="P651" s="23"/>
      <c r="Q651" s="170">
        <f t="shared" si="299"/>
        <v>0</v>
      </c>
      <c r="R651" s="55"/>
      <c r="S651" s="65"/>
      <c r="T651" s="56"/>
      <c r="U651" s="48" t="s">
        <v>64</v>
      </c>
      <c r="V651" s="99" t="str">
        <f t="shared" si="303"/>
        <v>Remplir la colonne R ou T</v>
      </c>
      <c r="W651" s="104"/>
      <c r="X651" s="173" t="str">
        <f t="shared" si="300"/>
        <v>Remplir la colonne M</v>
      </c>
      <c r="Y651" s="179" t="str">
        <f t="shared" si="304"/>
        <v>Remplir la colonne W</v>
      </c>
      <c r="Z651" s="297" t="str">
        <f t="shared" si="321"/>
        <v>Remplir la colonne I</v>
      </c>
      <c r="AA651" s="84" t="s">
        <v>64</v>
      </c>
      <c r="AB651" s="315" t="str">
        <f t="shared" si="305"/>
        <v>Remplir les termes C, P et TVA</v>
      </c>
      <c r="AC651" s="55"/>
      <c r="AD651" s="65"/>
      <c r="AE651" s="56"/>
      <c r="AF651" s="48" t="s">
        <v>64</v>
      </c>
      <c r="AG651" s="99" t="str">
        <f t="shared" si="306"/>
        <v>Remplir la colonne AC ou AE</v>
      </c>
      <c r="AH651" s="104"/>
      <c r="AI651" s="173" t="str">
        <f t="shared" si="322"/>
        <v>Remplir la colonne M</v>
      </c>
      <c r="AJ651" s="179" t="str">
        <f t="shared" si="307"/>
        <v>Remplir la colonne AH</v>
      </c>
      <c r="AK651" s="297" t="str">
        <f t="shared" si="323"/>
        <v>Remplir la colonne I</v>
      </c>
      <c r="AL651" s="84" t="s">
        <v>64</v>
      </c>
      <c r="AM651" s="315" t="str">
        <f t="shared" si="308"/>
        <v>Remplir les termes C, P et TVA</v>
      </c>
      <c r="AN651" s="55"/>
      <c r="AO651" s="65"/>
      <c r="AP651" s="56"/>
      <c r="AQ651" s="48" t="s">
        <v>64</v>
      </c>
      <c r="AR651" s="99" t="str">
        <f t="shared" si="309"/>
        <v>Remplir la colonne AN ou AP</v>
      </c>
      <c r="AS651" s="104"/>
      <c r="AT651" s="173" t="str">
        <f t="shared" si="324"/>
        <v>Remplir la colonne M</v>
      </c>
      <c r="AU651" s="179" t="str">
        <f t="shared" si="310"/>
        <v>Remplir la colonne AS</v>
      </c>
      <c r="AV651" s="297" t="str">
        <f t="shared" si="325"/>
        <v>Remplir la colonne I</v>
      </c>
      <c r="AW651" s="84" t="s">
        <v>64</v>
      </c>
      <c r="AX651" s="315" t="str">
        <f t="shared" si="311"/>
        <v>Remplir les termes C, P et TVA</v>
      </c>
      <c r="AY651" s="55"/>
      <c r="AZ651" s="65"/>
      <c r="BA651" s="56"/>
      <c r="BB651" s="48" t="s">
        <v>64</v>
      </c>
      <c r="BC651" s="99" t="str">
        <f t="shared" si="312"/>
        <v>Remplir la colonne AY ou BA</v>
      </c>
      <c r="BD651" s="104"/>
      <c r="BE651" s="173" t="str">
        <f t="shared" si="326"/>
        <v>Remplir la colonne M</v>
      </c>
      <c r="BF651" s="179" t="str">
        <f t="shared" si="313"/>
        <v>Remplir la colonne BD</v>
      </c>
      <c r="BG651" s="297" t="str">
        <f t="shared" si="327"/>
        <v>Remplir la colonne I</v>
      </c>
      <c r="BH651" s="84" t="s">
        <v>64</v>
      </c>
      <c r="BI651" s="315" t="str">
        <f t="shared" si="314"/>
        <v>Remplir les termes C, P et TVA</v>
      </c>
      <c r="BJ651" s="55"/>
      <c r="BK651" s="65"/>
      <c r="BL651" s="56"/>
      <c r="BM651" s="48" t="s">
        <v>64</v>
      </c>
      <c r="BN651" s="99" t="str">
        <f t="shared" si="315"/>
        <v>Remplir la colonne BJ ou BL</v>
      </c>
      <c r="BO651" s="104"/>
      <c r="BP651" s="173" t="str">
        <f t="shared" si="328"/>
        <v>Remplir la colonne M</v>
      </c>
      <c r="BQ651" s="179" t="str">
        <f t="shared" si="316"/>
        <v>Remplir la colonne BO</v>
      </c>
      <c r="BR651" s="297" t="str">
        <f t="shared" si="329"/>
        <v>Remplir la colonne I</v>
      </c>
      <c r="BS651" s="84" t="s">
        <v>64</v>
      </c>
      <c r="BT651" s="315" t="str">
        <f t="shared" si="317"/>
        <v>Remplir les termes C, P et TVA</v>
      </c>
      <c r="BU651" s="55"/>
      <c r="BV651" s="65"/>
      <c r="BW651" s="56"/>
      <c r="BX651" s="48" t="s">
        <v>64</v>
      </c>
      <c r="BY651" s="99" t="str">
        <f t="shared" si="318"/>
        <v>Remplir la colonne BU ou BW</v>
      </c>
      <c r="BZ651" s="104"/>
      <c r="CA651" s="173" t="str">
        <f t="shared" si="330"/>
        <v>Remplir la colonne M</v>
      </c>
      <c r="CB651" s="179" t="str">
        <f t="shared" si="319"/>
        <v>Remplir la colonne BZ</v>
      </c>
      <c r="CC651" s="297" t="str">
        <f t="shared" si="331"/>
        <v>Remplir la colonne I</v>
      </c>
      <c r="CD651" s="84" t="s">
        <v>64</v>
      </c>
      <c r="CE651" s="315" t="str">
        <f t="shared" si="320"/>
        <v>Remplir les termes C, P et TVA</v>
      </c>
      <c r="CF651" s="61" t="str">
        <f t="shared" si="301"/>
        <v>REMPLIR TYPE DE CLIENT</v>
      </c>
      <c r="CG651" s="107" t="str">
        <f t="shared" si="302"/>
        <v>Montant total de l'aide demandée non indiqué</v>
      </c>
      <c r="CH651" s="1"/>
      <c r="CI651" s="1"/>
      <c r="CJ651" s="1"/>
      <c r="CK651" s="1"/>
      <c r="CL651" s="1"/>
    </row>
    <row r="652" spans="1:90" x14ac:dyDescent="0.25">
      <c r="A652" s="51"/>
      <c r="B652" s="111"/>
      <c r="C652" s="111"/>
      <c r="D652" s="111"/>
      <c r="E652" s="111"/>
      <c r="F652" s="111"/>
      <c r="G652" s="132"/>
      <c r="H652" s="151"/>
      <c r="I652" s="299"/>
      <c r="J652" s="152"/>
      <c r="K652" s="153"/>
      <c r="L652" s="169"/>
      <c r="M652" s="39"/>
      <c r="N652" s="90"/>
      <c r="O652" s="39"/>
      <c r="P652" s="23"/>
      <c r="Q652" s="170">
        <f t="shared" si="299"/>
        <v>0</v>
      </c>
      <c r="R652" s="55"/>
      <c r="S652" s="65"/>
      <c r="T652" s="56"/>
      <c r="U652" s="48" t="s">
        <v>64</v>
      </c>
      <c r="V652" s="99" t="str">
        <f t="shared" si="303"/>
        <v>Remplir la colonne R ou T</v>
      </c>
      <c r="W652" s="104"/>
      <c r="X652" s="173" t="str">
        <f t="shared" si="300"/>
        <v>Remplir la colonne M</v>
      </c>
      <c r="Y652" s="179" t="str">
        <f t="shared" si="304"/>
        <v>Remplir la colonne W</v>
      </c>
      <c r="Z652" s="297" t="str">
        <f t="shared" si="321"/>
        <v>Remplir la colonne I</v>
      </c>
      <c r="AA652" s="84" t="s">
        <v>64</v>
      </c>
      <c r="AB652" s="315" t="str">
        <f t="shared" si="305"/>
        <v>Remplir les termes C, P et TVA</v>
      </c>
      <c r="AC652" s="55"/>
      <c r="AD652" s="65"/>
      <c r="AE652" s="56"/>
      <c r="AF652" s="48" t="s">
        <v>64</v>
      </c>
      <c r="AG652" s="99" t="str">
        <f t="shared" si="306"/>
        <v>Remplir la colonne AC ou AE</v>
      </c>
      <c r="AH652" s="104"/>
      <c r="AI652" s="173" t="str">
        <f t="shared" si="322"/>
        <v>Remplir la colonne M</v>
      </c>
      <c r="AJ652" s="179" t="str">
        <f t="shared" si="307"/>
        <v>Remplir la colonne AH</v>
      </c>
      <c r="AK652" s="297" t="str">
        <f t="shared" si="323"/>
        <v>Remplir la colonne I</v>
      </c>
      <c r="AL652" s="84" t="s">
        <v>64</v>
      </c>
      <c r="AM652" s="315" t="str">
        <f t="shared" si="308"/>
        <v>Remplir les termes C, P et TVA</v>
      </c>
      <c r="AN652" s="55"/>
      <c r="AO652" s="65"/>
      <c r="AP652" s="56"/>
      <c r="AQ652" s="48" t="s">
        <v>64</v>
      </c>
      <c r="AR652" s="99" t="str">
        <f t="shared" si="309"/>
        <v>Remplir la colonne AN ou AP</v>
      </c>
      <c r="AS652" s="104"/>
      <c r="AT652" s="173" t="str">
        <f t="shared" si="324"/>
        <v>Remplir la colonne M</v>
      </c>
      <c r="AU652" s="179" t="str">
        <f t="shared" si="310"/>
        <v>Remplir la colonne AS</v>
      </c>
      <c r="AV652" s="297" t="str">
        <f t="shared" si="325"/>
        <v>Remplir la colonne I</v>
      </c>
      <c r="AW652" s="84" t="s">
        <v>64</v>
      </c>
      <c r="AX652" s="315" t="str">
        <f t="shared" si="311"/>
        <v>Remplir les termes C, P et TVA</v>
      </c>
      <c r="AY652" s="55"/>
      <c r="AZ652" s="65"/>
      <c r="BA652" s="56"/>
      <c r="BB652" s="48" t="s">
        <v>64</v>
      </c>
      <c r="BC652" s="99" t="str">
        <f t="shared" si="312"/>
        <v>Remplir la colonne AY ou BA</v>
      </c>
      <c r="BD652" s="104"/>
      <c r="BE652" s="173" t="str">
        <f t="shared" si="326"/>
        <v>Remplir la colonne M</v>
      </c>
      <c r="BF652" s="179" t="str">
        <f t="shared" si="313"/>
        <v>Remplir la colonne BD</v>
      </c>
      <c r="BG652" s="297" t="str">
        <f t="shared" si="327"/>
        <v>Remplir la colonne I</v>
      </c>
      <c r="BH652" s="84" t="s">
        <v>64</v>
      </c>
      <c r="BI652" s="315" t="str">
        <f t="shared" si="314"/>
        <v>Remplir les termes C, P et TVA</v>
      </c>
      <c r="BJ652" s="55"/>
      <c r="BK652" s="65"/>
      <c r="BL652" s="56"/>
      <c r="BM652" s="48" t="s">
        <v>64</v>
      </c>
      <c r="BN652" s="99" t="str">
        <f t="shared" si="315"/>
        <v>Remplir la colonne BJ ou BL</v>
      </c>
      <c r="BO652" s="104"/>
      <c r="BP652" s="173" t="str">
        <f t="shared" si="328"/>
        <v>Remplir la colonne M</v>
      </c>
      <c r="BQ652" s="179" t="str">
        <f t="shared" si="316"/>
        <v>Remplir la colonne BO</v>
      </c>
      <c r="BR652" s="297" t="str">
        <f t="shared" si="329"/>
        <v>Remplir la colonne I</v>
      </c>
      <c r="BS652" s="84" t="s">
        <v>64</v>
      </c>
      <c r="BT652" s="315" t="str">
        <f t="shared" si="317"/>
        <v>Remplir les termes C, P et TVA</v>
      </c>
      <c r="BU652" s="55"/>
      <c r="BV652" s="65"/>
      <c r="BW652" s="56"/>
      <c r="BX652" s="48" t="s">
        <v>64</v>
      </c>
      <c r="BY652" s="99" t="str">
        <f t="shared" si="318"/>
        <v>Remplir la colonne BU ou BW</v>
      </c>
      <c r="BZ652" s="104"/>
      <c r="CA652" s="173" t="str">
        <f t="shared" si="330"/>
        <v>Remplir la colonne M</v>
      </c>
      <c r="CB652" s="179" t="str">
        <f t="shared" si="319"/>
        <v>Remplir la colonne BZ</v>
      </c>
      <c r="CC652" s="297" t="str">
        <f t="shared" si="331"/>
        <v>Remplir la colonne I</v>
      </c>
      <c r="CD652" s="84" t="s">
        <v>64</v>
      </c>
      <c r="CE652" s="315" t="str">
        <f t="shared" si="320"/>
        <v>Remplir les termes C, P et TVA</v>
      </c>
      <c r="CF652" s="61" t="str">
        <f t="shared" si="301"/>
        <v>REMPLIR TYPE DE CLIENT</v>
      </c>
      <c r="CG652" s="107" t="str">
        <f t="shared" si="302"/>
        <v>Montant total de l'aide demandée non indiqué</v>
      </c>
      <c r="CH652" s="1"/>
      <c r="CI652" s="1"/>
      <c r="CJ652" s="1"/>
      <c r="CK652" s="1"/>
      <c r="CL652" s="1"/>
    </row>
    <row r="653" spans="1:90" x14ac:dyDescent="0.25">
      <c r="A653" s="51"/>
      <c r="B653" s="111"/>
      <c r="C653" s="111"/>
      <c r="D653" s="111"/>
      <c r="E653" s="111"/>
      <c r="F653" s="111"/>
      <c r="G653" s="132"/>
      <c r="H653" s="151"/>
      <c r="I653" s="299"/>
      <c r="J653" s="152"/>
      <c r="K653" s="153"/>
      <c r="L653" s="169"/>
      <c r="M653" s="39"/>
      <c r="N653" s="90"/>
      <c r="O653" s="39"/>
      <c r="P653" s="23"/>
      <c r="Q653" s="170">
        <f t="shared" ref="Q653:Q716" si="332">IF(P653&lt;80%,P653,100%)</f>
        <v>0</v>
      </c>
      <c r="R653" s="55"/>
      <c r="S653" s="65"/>
      <c r="T653" s="56"/>
      <c r="U653" s="48" t="s">
        <v>64</v>
      </c>
      <c r="V653" s="99" t="str">
        <f t="shared" si="303"/>
        <v>Remplir la colonne R ou T</v>
      </c>
      <c r="W653" s="104"/>
      <c r="X653" s="173" t="str">
        <f t="shared" ref="X653:X716" si="333">IF($M653="Oui",$C$4,IF($M653="Non",$C$6,"Remplir la colonne M"))</f>
        <v>Remplir la colonne M</v>
      </c>
      <c r="Y653" s="179" t="str">
        <f t="shared" si="304"/>
        <v>Remplir la colonne W</v>
      </c>
      <c r="Z653" s="297" t="str">
        <f t="shared" si="321"/>
        <v>Remplir la colonne I</v>
      </c>
      <c r="AA653" s="84" t="s">
        <v>64</v>
      </c>
      <c r="AB653" s="315" t="str">
        <f t="shared" si="305"/>
        <v>Remplir les termes C, P et TVA</v>
      </c>
      <c r="AC653" s="55"/>
      <c r="AD653" s="65"/>
      <c r="AE653" s="56"/>
      <c r="AF653" s="48" t="s">
        <v>64</v>
      </c>
      <c r="AG653" s="99" t="str">
        <f t="shared" si="306"/>
        <v>Remplir la colonne AC ou AE</v>
      </c>
      <c r="AH653" s="104"/>
      <c r="AI653" s="173" t="str">
        <f t="shared" si="322"/>
        <v>Remplir la colonne M</v>
      </c>
      <c r="AJ653" s="179" t="str">
        <f t="shared" si="307"/>
        <v>Remplir la colonne AH</v>
      </c>
      <c r="AK653" s="297" t="str">
        <f t="shared" si="323"/>
        <v>Remplir la colonne I</v>
      </c>
      <c r="AL653" s="84" t="s">
        <v>64</v>
      </c>
      <c r="AM653" s="315" t="str">
        <f t="shared" si="308"/>
        <v>Remplir les termes C, P et TVA</v>
      </c>
      <c r="AN653" s="55"/>
      <c r="AO653" s="65"/>
      <c r="AP653" s="56"/>
      <c r="AQ653" s="48" t="s">
        <v>64</v>
      </c>
      <c r="AR653" s="99" t="str">
        <f t="shared" si="309"/>
        <v>Remplir la colonne AN ou AP</v>
      </c>
      <c r="AS653" s="104"/>
      <c r="AT653" s="173" t="str">
        <f t="shared" si="324"/>
        <v>Remplir la colonne M</v>
      </c>
      <c r="AU653" s="179" t="str">
        <f t="shared" si="310"/>
        <v>Remplir la colonne AS</v>
      </c>
      <c r="AV653" s="297" t="str">
        <f t="shared" si="325"/>
        <v>Remplir la colonne I</v>
      </c>
      <c r="AW653" s="84" t="s">
        <v>64</v>
      </c>
      <c r="AX653" s="315" t="str">
        <f t="shared" si="311"/>
        <v>Remplir les termes C, P et TVA</v>
      </c>
      <c r="AY653" s="55"/>
      <c r="AZ653" s="65"/>
      <c r="BA653" s="56"/>
      <c r="BB653" s="48" t="s">
        <v>64</v>
      </c>
      <c r="BC653" s="99" t="str">
        <f t="shared" si="312"/>
        <v>Remplir la colonne AY ou BA</v>
      </c>
      <c r="BD653" s="104"/>
      <c r="BE653" s="173" t="str">
        <f t="shared" si="326"/>
        <v>Remplir la colonne M</v>
      </c>
      <c r="BF653" s="179" t="str">
        <f t="shared" si="313"/>
        <v>Remplir la colonne BD</v>
      </c>
      <c r="BG653" s="297" t="str">
        <f t="shared" si="327"/>
        <v>Remplir la colonne I</v>
      </c>
      <c r="BH653" s="84" t="s">
        <v>64</v>
      </c>
      <c r="BI653" s="315" t="str">
        <f t="shared" si="314"/>
        <v>Remplir les termes C, P et TVA</v>
      </c>
      <c r="BJ653" s="55"/>
      <c r="BK653" s="65"/>
      <c r="BL653" s="56"/>
      <c r="BM653" s="48" t="s">
        <v>64</v>
      </c>
      <c r="BN653" s="99" t="str">
        <f t="shared" si="315"/>
        <v>Remplir la colonne BJ ou BL</v>
      </c>
      <c r="BO653" s="104"/>
      <c r="BP653" s="173" t="str">
        <f t="shared" si="328"/>
        <v>Remplir la colonne M</v>
      </c>
      <c r="BQ653" s="179" t="str">
        <f t="shared" si="316"/>
        <v>Remplir la colonne BO</v>
      </c>
      <c r="BR653" s="297" t="str">
        <f t="shared" si="329"/>
        <v>Remplir la colonne I</v>
      </c>
      <c r="BS653" s="84" t="s">
        <v>64</v>
      </c>
      <c r="BT653" s="315" t="str">
        <f t="shared" si="317"/>
        <v>Remplir les termes C, P et TVA</v>
      </c>
      <c r="BU653" s="55"/>
      <c r="BV653" s="65"/>
      <c r="BW653" s="56"/>
      <c r="BX653" s="48" t="s">
        <v>64</v>
      </c>
      <c r="BY653" s="99" t="str">
        <f t="shared" si="318"/>
        <v>Remplir la colonne BU ou BW</v>
      </c>
      <c r="BZ653" s="104"/>
      <c r="CA653" s="173" t="str">
        <f t="shared" si="330"/>
        <v>Remplir la colonne M</v>
      </c>
      <c r="CB653" s="179" t="str">
        <f t="shared" si="319"/>
        <v>Remplir la colonne BZ</v>
      </c>
      <c r="CC653" s="297" t="str">
        <f t="shared" si="331"/>
        <v>Remplir la colonne I</v>
      </c>
      <c r="CD653" s="84" t="s">
        <v>64</v>
      </c>
      <c r="CE653" s="315" t="str">
        <f t="shared" si="320"/>
        <v>Remplir les termes C, P et TVA</v>
      </c>
      <c r="CF653" s="61" t="str">
        <f t="shared" ref="CF653:CF716" si="334">IFERROR(IF(ISBLANK(A653),"REMPLIR TYPE DE CLIENT",IF(O653="oui",SUM(periode2exp),"Attestation sur honneur NON")),0)</f>
        <v>REMPLIR TYPE DE CLIENT</v>
      </c>
      <c r="CG653" s="107" t="str">
        <f t="shared" ref="CG653:CG716" si="335">IFERROR(CF653/100,"Montant total de l'aide demandée non indiqué")</f>
        <v>Montant total de l'aide demandée non indiqué</v>
      </c>
      <c r="CH653" s="1"/>
      <c r="CI653" s="1"/>
      <c r="CJ653" s="1"/>
      <c r="CK653" s="1"/>
      <c r="CL653" s="1"/>
    </row>
    <row r="654" spans="1:90" x14ac:dyDescent="0.25">
      <c r="A654" s="51"/>
      <c r="B654" s="111"/>
      <c r="C654" s="111"/>
      <c r="D654" s="111"/>
      <c r="E654" s="111"/>
      <c r="F654" s="111"/>
      <c r="G654" s="132"/>
      <c r="H654" s="151"/>
      <c r="I654" s="299"/>
      <c r="J654" s="152"/>
      <c r="K654" s="153"/>
      <c r="L654" s="169"/>
      <c r="M654" s="39"/>
      <c r="N654" s="90"/>
      <c r="O654" s="39"/>
      <c r="P654" s="23"/>
      <c r="Q654" s="170">
        <f t="shared" si="332"/>
        <v>0</v>
      </c>
      <c r="R654" s="55"/>
      <c r="S654" s="65"/>
      <c r="T654" s="56"/>
      <c r="U654" s="48" t="s">
        <v>64</v>
      </c>
      <c r="V654" s="99" t="str">
        <f t="shared" ref="V654:V717" si="336">IF(AND(R654&lt;&gt;"",T654&lt;&gt;""),"Remplir QUE la colonne R ou T",IF(R654&lt;&gt;"",(R654+S654)*$Q654,IF(T654&lt;&gt;"",(T654+S654)*$Q654,"Remplir la colonne R ou T")))</f>
        <v>Remplir la colonne R ou T</v>
      </c>
      <c r="W654" s="104"/>
      <c r="X654" s="173" t="str">
        <f t="shared" si="333"/>
        <v>Remplir la colonne M</v>
      </c>
      <c r="Y654" s="179" t="str">
        <f t="shared" ref="Y654:Y717" si="337">IF(W654="","Remplir la colonne W",IF(W654&gt;0,MAX(0,MIN($Q$8,W654-X654)),$Q$8))</f>
        <v>Remplir la colonne W</v>
      </c>
      <c r="Z654" s="297" t="str">
        <f t="shared" si="321"/>
        <v>Remplir la colonne I</v>
      </c>
      <c r="AA654" s="84" t="s">
        <v>64</v>
      </c>
      <c r="AB654" s="315" t="str">
        <f t="shared" ref="AB654:AB717" si="338">IFERROR(V654*(Y654+0.75*Z654)*(1+$N654),"Remplir les termes C, P et TVA")</f>
        <v>Remplir les termes C, P et TVA</v>
      </c>
      <c r="AC654" s="55"/>
      <c r="AD654" s="65"/>
      <c r="AE654" s="56"/>
      <c r="AF654" s="48" t="s">
        <v>64</v>
      </c>
      <c r="AG654" s="99" t="str">
        <f t="shared" ref="AG654:AG717" si="339">IF(AND(AC654&lt;&gt;"",AE654&lt;&gt;""),"Remplir QUE la colonne AC ou AE",IF(AC654&lt;&gt;"",(AC654+AD654)*$Q654,IF(AE654&lt;&gt;"",(AE654+AD654)*$Q654,"Remplir la colonne AC ou AE")))</f>
        <v>Remplir la colonne AC ou AE</v>
      </c>
      <c r="AH654" s="104"/>
      <c r="AI654" s="173" t="str">
        <f t="shared" si="322"/>
        <v>Remplir la colonne M</v>
      </c>
      <c r="AJ654" s="179" t="str">
        <f t="shared" ref="AJ654:AJ717" si="340">IF(AH654="","Remplir la colonne AH",IF(AH654&gt;0,MAX(0,MIN($R$8,AH654-AI654)),$R$8))</f>
        <v>Remplir la colonne AH</v>
      </c>
      <c r="AK654" s="297" t="str">
        <f t="shared" si="323"/>
        <v>Remplir la colonne I</v>
      </c>
      <c r="AL654" s="84" t="s">
        <v>64</v>
      </c>
      <c r="AM654" s="315" t="str">
        <f t="shared" ref="AM654:AM717" si="341">IFERROR(AG654*(AJ654+0.75*AK654)*(1+$N654),"Remplir les termes C, P et TVA")</f>
        <v>Remplir les termes C, P et TVA</v>
      </c>
      <c r="AN654" s="55"/>
      <c r="AO654" s="65"/>
      <c r="AP654" s="56"/>
      <c r="AQ654" s="48" t="s">
        <v>64</v>
      </c>
      <c r="AR654" s="99" t="str">
        <f t="shared" ref="AR654:AR717" si="342">IF(AND(AN654&lt;&gt;"",AP654&lt;&gt;""),"Remplir QUE la colonne AN ou AP",IF(AN654&lt;&gt;"",(AN654+AO654)*$Q654,IF(AP654&lt;&gt;"",(AP654+AO654)*$Q654,"Remplir la colonne AN ou AP")))</f>
        <v>Remplir la colonne AN ou AP</v>
      </c>
      <c r="AS654" s="104"/>
      <c r="AT654" s="173" t="str">
        <f t="shared" si="324"/>
        <v>Remplir la colonne M</v>
      </c>
      <c r="AU654" s="179" t="str">
        <f t="shared" ref="AU654:AU717" si="343">IF(AS654="","Remplir la colonne AS",IF(AS654&gt;0,MAX(0,MIN($S$8,AS654-AT654)),$S$8))</f>
        <v>Remplir la colonne AS</v>
      </c>
      <c r="AV654" s="297" t="str">
        <f t="shared" si="325"/>
        <v>Remplir la colonne I</v>
      </c>
      <c r="AW654" s="84" t="s">
        <v>64</v>
      </c>
      <c r="AX654" s="315" t="str">
        <f t="shared" ref="AX654:AX717" si="344">IFERROR(AR654*(AU654+0.75*AV654)*(1+$N654),"Remplir les termes C, P et TVA")</f>
        <v>Remplir les termes C, P et TVA</v>
      </c>
      <c r="AY654" s="55"/>
      <c r="AZ654" s="65"/>
      <c r="BA654" s="56"/>
      <c r="BB654" s="48" t="s">
        <v>64</v>
      </c>
      <c r="BC654" s="99" t="str">
        <f t="shared" ref="BC654:BC717" si="345">IF(AND(AY654&lt;&gt;"",BA654&lt;&gt;""),"Remplir QUE la colonne AY ou BA",IF(AY654&lt;&gt;"",(AY654+AZ654)*$Q654,IF(BA654&lt;&gt;"",(BA654+AZ654)*$Q654,"Remplir la colonne AY ou BA")))</f>
        <v>Remplir la colonne AY ou BA</v>
      </c>
      <c r="BD654" s="104"/>
      <c r="BE654" s="173" t="str">
        <f t="shared" si="326"/>
        <v>Remplir la colonne M</v>
      </c>
      <c r="BF654" s="179" t="str">
        <f t="shared" ref="BF654:BF717" si="346">IF(BD654="","Remplir la colonne BD",IF(BD654&gt;0,MAX(0,MIN($T$8,BD654-BE654)),$T$8))</f>
        <v>Remplir la colonne BD</v>
      </c>
      <c r="BG654" s="297" t="str">
        <f t="shared" si="327"/>
        <v>Remplir la colonne I</v>
      </c>
      <c r="BH654" s="84" t="s">
        <v>64</v>
      </c>
      <c r="BI654" s="315" t="str">
        <f t="shared" ref="BI654:BI717" si="347">IFERROR(BC654*(BF654+0.75*BG654)*(1+$N654),"Remplir les termes C, P et TVA")</f>
        <v>Remplir les termes C, P et TVA</v>
      </c>
      <c r="BJ654" s="55"/>
      <c r="BK654" s="65"/>
      <c r="BL654" s="56"/>
      <c r="BM654" s="48" t="s">
        <v>64</v>
      </c>
      <c r="BN654" s="99" t="str">
        <f t="shared" ref="BN654:BN717" si="348">IF(AND(BJ654&lt;&gt;"",BL654&lt;&gt;""),"Remplir QUE la colonne BJ ou BL",IF(BJ654&lt;&gt;"",(BJ654+BK654)*$Q654,IF(BL654&lt;&gt;"",(BL654+BK654)*$Q654,"Remplir la colonne BJ ou BL")))</f>
        <v>Remplir la colonne BJ ou BL</v>
      </c>
      <c r="BO654" s="104"/>
      <c r="BP654" s="173" t="str">
        <f t="shared" si="328"/>
        <v>Remplir la colonne M</v>
      </c>
      <c r="BQ654" s="179" t="str">
        <f t="shared" ref="BQ654:BQ717" si="349">IF(BO654="","Remplir la colonne BO",IF(BO654&gt;0,MAX(0,MIN($U$8,BO654-BP654)),$U$8))</f>
        <v>Remplir la colonne BO</v>
      </c>
      <c r="BR654" s="297" t="str">
        <f t="shared" si="329"/>
        <v>Remplir la colonne I</v>
      </c>
      <c r="BS654" s="84" t="s">
        <v>64</v>
      </c>
      <c r="BT654" s="315" t="str">
        <f t="shared" ref="BT654:BT717" si="350">IFERROR(BN654*(BQ654+0.75*BR654)*(1+$N654),"Remplir les termes C, P et TVA")</f>
        <v>Remplir les termes C, P et TVA</v>
      </c>
      <c r="BU654" s="55"/>
      <c r="BV654" s="65"/>
      <c r="BW654" s="56"/>
      <c r="BX654" s="48" t="s">
        <v>64</v>
      </c>
      <c r="BY654" s="99" t="str">
        <f t="shared" ref="BY654:BY717" si="351">IF(AND(BU654&lt;&gt;"",BW654&lt;&gt;""),"Remplir QUE la colonne BU ou BW",IF(BU654&lt;&gt;"",(BU654+BV654)*$Q654,IF(BW654&lt;&gt;"",(BW654+BV654)*$Q654,"Remplir la colonne BU ou BW")))</f>
        <v>Remplir la colonne BU ou BW</v>
      </c>
      <c r="BZ654" s="104"/>
      <c r="CA654" s="173" t="str">
        <f t="shared" si="330"/>
        <v>Remplir la colonne M</v>
      </c>
      <c r="CB654" s="179" t="str">
        <f t="shared" ref="CB654:CB717" si="352">IF(BZ654="","Remplir la colonne BZ",IF(BZ654&gt;0,MAX(0,MIN($V$8,BZ654-CA654)),$V$8))</f>
        <v>Remplir la colonne BZ</v>
      </c>
      <c r="CC654" s="297" t="str">
        <f t="shared" si="331"/>
        <v>Remplir la colonne I</v>
      </c>
      <c r="CD654" s="84" t="s">
        <v>64</v>
      </c>
      <c r="CE654" s="315" t="str">
        <f t="shared" ref="CE654:CE717" si="353">IFERROR(BY654*(CB654+0.75*CC654)*(1+$N654),"Remplir les termes C, P et TVA")</f>
        <v>Remplir les termes C, P et TVA</v>
      </c>
      <c r="CF654" s="61" t="str">
        <f t="shared" si="334"/>
        <v>REMPLIR TYPE DE CLIENT</v>
      </c>
      <c r="CG654" s="107" t="str">
        <f t="shared" si="335"/>
        <v>Montant total de l'aide demandée non indiqué</v>
      </c>
      <c r="CH654" s="1"/>
      <c r="CI654" s="1"/>
      <c r="CJ654" s="1"/>
      <c r="CK654" s="1"/>
      <c r="CL654" s="1"/>
    </row>
    <row r="655" spans="1:90" x14ac:dyDescent="0.25">
      <c r="A655" s="51"/>
      <c r="B655" s="111"/>
      <c r="C655" s="111"/>
      <c r="D655" s="111"/>
      <c r="E655" s="111"/>
      <c r="F655" s="111"/>
      <c r="G655" s="132"/>
      <c r="H655" s="151"/>
      <c r="I655" s="299"/>
      <c r="J655" s="152"/>
      <c r="K655" s="153"/>
      <c r="L655" s="169"/>
      <c r="M655" s="39"/>
      <c r="N655" s="90"/>
      <c r="O655" s="39"/>
      <c r="P655" s="23"/>
      <c r="Q655" s="170">
        <f t="shared" si="332"/>
        <v>0</v>
      </c>
      <c r="R655" s="55"/>
      <c r="S655" s="65"/>
      <c r="T655" s="56"/>
      <c r="U655" s="48" t="s">
        <v>64</v>
      </c>
      <c r="V655" s="99" t="str">
        <f t="shared" si="336"/>
        <v>Remplir la colonne R ou T</v>
      </c>
      <c r="W655" s="104"/>
      <c r="X655" s="173" t="str">
        <f t="shared" si="333"/>
        <v>Remplir la colonne M</v>
      </c>
      <c r="Y655" s="179" t="str">
        <f t="shared" si="337"/>
        <v>Remplir la colonne W</v>
      </c>
      <c r="Z655" s="297" t="str">
        <f t="shared" ref="Z655:Z718" si="354">IF($I655="","Remplir la colonne I",IF($I655&lt;DATE(2022,7,1),0,IF($M655="oui",IF(W655-$C$5-$Q$7*1.3&lt;0,0,W655-$C$5-$Q$7*1.3),IF(W655-$Q$7*1.3&lt;0,0,W655-$Q$7*1.3))))</f>
        <v>Remplir la colonne I</v>
      </c>
      <c r="AA655" s="84" t="s">
        <v>64</v>
      </c>
      <c r="AB655" s="315" t="str">
        <f t="shared" si="338"/>
        <v>Remplir les termes C, P et TVA</v>
      </c>
      <c r="AC655" s="55"/>
      <c r="AD655" s="65"/>
      <c r="AE655" s="56"/>
      <c r="AF655" s="48" t="s">
        <v>64</v>
      </c>
      <c r="AG655" s="99" t="str">
        <f t="shared" si="339"/>
        <v>Remplir la colonne AC ou AE</v>
      </c>
      <c r="AH655" s="104"/>
      <c r="AI655" s="173" t="str">
        <f t="shared" ref="AI655:AI718" si="355">IF($M655="Oui",$C$4,IF($M655="Non",$C$6,"Remplir la colonne M"))</f>
        <v>Remplir la colonne M</v>
      </c>
      <c r="AJ655" s="179" t="str">
        <f t="shared" si="340"/>
        <v>Remplir la colonne AH</v>
      </c>
      <c r="AK655" s="297" t="str">
        <f t="shared" ref="AK655:AK718" si="356">IF($I655="","Remplir la colonne I",IF($I655&lt;DATE(2022,7,1),0,IF($M655="oui",IF(AH655-$C$5-$R$7*1.3&lt;0,0,AH655-$C$5-$R$7*1.3),IF(AH655-$R$7*1.3&lt;0,0,AH655-$R$7*1.3))))</f>
        <v>Remplir la colonne I</v>
      </c>
      <c r="AL655" s="84" t="s">
        <v>64</v>
      </c>
      <c r="AM655" s="315" t="str">
        <f t="shared" si="341"/>
        <v>Remplir les termes C, P et TVA</v>
      </c>
      <c r="AN655" s="55"/>
      <c r="AO655" s="65"/>
      <c r="AP655" s="56"/>
      <c r="AQ655" s="48" t="s">
        <v>64</v>
      </c>
      <c r="AR655" s="99" t="str">
        <f t="shared" si="342"/>
        <v>Remplir la colonne AN ou AP</v>
      </c>
      <c r="AS655" s="104"/>
      <c r="AT655" s="173" t="str">
        <f t="shared" ref="AT655:AT718" si="357">IF($M655="Oui",$C$4,IF($M655="Non",$C$6,"Remplir la colonne M"))</f>
        <v>Remplir la colonne M</v>
      </c>
      <c r="AU655" s="179" t="str">
        <f t="shared" si="343"/>
        <v>Remplir la colonne AS</v>
      </c>
      <c r="AV655" s="297" t="str">
        <f t="shared" ref="AV655:AV718" si="358">IF($I655="","Remplir la colonne I",IF($I655&lt;DATE(2022,7,1),0,IF($M655="oui",IF(AS655-$C$5-$S$7*1.3&lt;0,0,AS655-$C$5-$S$7*1.3),IF(AS655-$S$7*1.3&lt;0,0,AS655-$S$7*1.3))))</f>
        <v>Remplir la colonne I</v>
      </c>
      <c r="AW655" s="84" t="s">
        <v>64</v>
      </c>
      <c r="AX655" s="315" t="str">
        <f t="shared" si="344"/>
        <v>Remplir les termes C, P et TVA</v>
      </c>
      <c r="AY655" s="55"/>
      <c r="AZ655" s="65"/>
      <c r="BA655" s="56"/>
      <c r="BB655" s="48" t="s">
        <v>64</v>
      </c>
      <c r="BC655" s="99" t="str">
        <f t="shared" si="345"/>
        <v>Remplir la colonne AY ou BA</v>
      </c>
      <c r="BD655" s="104"/>
      <c r="BE655" s="173" t="str">
        <f t="shared" ref="BE655:BE718" si="359">IF($M655="Oui",$C$4,IF($M655="Non",$C$6,"Remplir la colonne M"))</f>
        <v>Remplir la colonne M</v>
      </c>
      <c r="BF655" s="179" t="str">
        <f t="shared" si="346"/>
        <v>Remplir la colonne BD</v>
      </c>
      <c r="BG655" s="297" t="str">
        <f t="shared" ref="BG655:BG718" si="360">IF($I655="","Remplir la colonne I",IF($I655&lt;DATE(2022,7,1),0,IF($M655="oui",IF(BD655-$C$5-$T$7*1.3&lt;0,0,BD655-$C$5-$T$7*1.3),IF(BD655-$T$7*1.3&lt;0,0,BD655-$T$7*1.3))))</f>
        <v>Remplir la colonne I</v>
      </c>
      <c r="BH655" s="84" t="s">
        <v>64</v>
      </c>
      <c r="BI655" s="315" t="str">
        <f t="shared" si="347"/>
        <v>Remplir les termes C, P et TVA</v>
      </c>
      <c r="BJ655" s="55"/>
      <c r="BK655" s="65"/>
      <c r="BL655" s="56"/>
      <c r="BM655" s="48" t="s">
        <v>64</v>
      </c>
      <c r="BN655" s="99" t="str">
        <f t="shared" si="348"/>
        <v>Remplir la colonne BJ ou BL</v>
      </c>
      <c r="BO655" s="104"/>
      <c r="BP655" s="173" t="str">
        <f t="shared" ref="BP655:BP718" si="361">IF($M655="Oui",$C$4,IF($M655="Non",$C$6,"Remplir la colonne M"))</f>
        <v>Remplir la colonne M</v>
      </c>
      <c r="BQ655" s="179" t="str">
        <f t="shared" si="349"/>
        <v>Remplir la colonne BO</v>
      </c>
      <c r="BR655" s="297" t="str">
        <f t="shared" ref="BR655:BR718" si="362">IF($I655="","Remplir la colonne I",IF($I655&lt;DATE(2022,7,1),0,IF($M655="oui",IF(BO655-$C$5-$U$7*1.3&lt;0,0,BO655-$C$5-$U$7*1.3),IF(BO655-$U$7*1.3&lt;0,0,BO655-$U$7*1.3))))</f>
        <v>Remplir la colonne I</v>
      </c>
      <c r="BS655" s="84" t="s">
        <v>64</v>
      </c>
      <c r="BT655" s="315" t="str">
        <f t="shared" si="350"/>
        <v>Remplir les termes C, P et TVA</v>
      </c>
      <c r="BU655" s="55"/>
      <c r="BV655" s="65"/>
      <c r="BW655" s="56"/>
      <c r="BX655" s="48" t="s">
        <v>64</v>
      </c>
      <c r="BY655" s="99" t="str">
        <f t="shared" si="351"/>
        <v>Remplir la colonne BU ou BW</v>
      </c>
      <c r="BZ655" s="104"/>
      <c r="CA655" s="173" t="str">
        <f t="shared" ref="CA655:CA718" si="363">IF($M655="Oui",$C$4,IF($M655="Non",$C$6,"Remplir la colonne M"))</f>
        <v>Remplir la colonne M</v>
      </c>
      <c r="CB655" s="179" t="str">
        <f t="shared" si="352"/>
        <v>Remplir la colonne BZ</v>
      </c>
      <c r="CC655" s="297" t="str">
        <f t="shared" ref="CC655:CC718" si="364">IF($I655="","Remplir la colonne I",IF($I655&lt;DATE(2022,7,1),0,IF($M655="oui",IF(BZ655-$C$5-$V$7*1.3&lt;0,0,BZ655-$C$5-$V$7*1.3),IF(BZ655-$V$7*1.3&lt;0,0,BZ655-$V$7*1.3))))</f>
        <v>Remplir la colonne I</v>
      </c>
      <c r="CD655" s="84" t="s">
        <v>64</v>
      </c>
      <c r="CE655" s="315" t="str">
        <f t="shared" si="353"/>
        <v>Remplir les termes C, P et TVA</v>
      </c>
      <c r="CF655" s="61" t="str">
        <f t="shared" si="334"/>
        <v>REMPLIR TYPE DE CLIENT</v>
      </c>
      <c r="CG655" s="107" t="str">
        <f t="shared" si="335"/>
        <v>Montant total de l'aide demandée non indiqué</v>
      </c>
      <c r="CH655" s="1"/>
      <c r="CI655" s="1"/>
      <c r="CJ655" s="1"/>
      <c r="CK655" s="1"/>
      <c r="CL655" s="1"/>
    </row>
    <row r="656" spans="1:90" x14ac:dyDescent="0.25">
      <c r="A656" s="51"/>
      <c r="B656" s="111"/>
      <c r="C656" s="111"/>
      <c r="D656" s="111"/>
      <c r="E656" s="111"/>
      <c r="F656" s="111"/>
      <c r="G656" s="132"/>
      <c r="H656" s="151"/>
      <c r="I656" s="299"/>
      <c r="J656" s="152"/>
      <c r="K656" s="153"/>
      <c r="L656" s="169"/>
      <c r="M656" s="39"/>
      <c r="N656" s="90"/>
      <c r="O656" s="39"/>
      <c r="P656" s="23"/>
      <c r="Q656" s="170">
        <f t="shared" si="332"/>
        <v>0</v>
      </c>
      <c r="R656" s="55"/>
      <c r="S656" s="65"/>
      <c r="T656" s="56"/>
      <c r="U656" s="48" t="s">
        <v>64</v>
      </c>
      <c r="V656" s="99" t="str">
        <f t="shared" si="336"/>
        <v>Remplir la colonne R ou T</v>
      </c>
      <c r="W656" s="104"/>
      <c r="X656" s="173" t="str">
        <f t="shared" si="333"/>
        <v>Remplir la colonne M</v>
      </c>
      <c r="Y656" s="179" t="str">
        <f t="shared" si="337"/>
        <v>Remplir la colonne W</v>
      </c>
      <c r="Z656" s="297" t="str">
        <f t="shared" si="354"/>
        <v>Remplir la colonne I</v>
      </c>
      <c r="AA656" s="84" t="s">
        <v>64</v>
      </c>
      <c r="AB656" s="315" t="str">
        <f t="shared" si="338"/>
        <v>Remplir les termes C, P et TVA</v>
      </c>
      <c r="AC656" s="55"/>
      <c r="AD656" s="65"/>
      <c r="AE656" s="56"/>
      <c r="AF656" s="48" t="s">
        <v>64</v>
      </c>
      <c r="AG656" s="99" t="str">
        <f t="shared" si="339"/>
        <v>Remplir la colonne AC ou AE</v>
      </c>
      <c r="AH656" s="104"/>
      <c r="AI656" s="173" t="str">
        <f t="shared" si="355"/>
        <v>Remplir la colonne M</v>
      </c>
      <c r="AJ656" s="179" t="str">
        <f t="shared" si="340"/>
        <v>Remplir la colonne AH</v>
      </c>
      <c r="AK656" s="297" t="str">
        <f t="shared" si="356"/>
        <v>Remplir la colonne I</v>
      </c>
      <c r="AL656" s="84" t="s">
        <v>64</v>
      </c>
      <c r="AM656" s="315" t="str">
        <f t="shared" si="341"/>
        <v>Remplir les termes C, P et TVA</v>
      </c>
      <c r="AN656" s="55"/>
      <c r="AO656" s="65"/>
      <c r="AP656" s="56"/>
      <c r="AQ656" s="48" t="s">
        <v>64</v>
      </c>
      <c r="AR656" s="99" t="str">
        <f t="shared" si="342"/>
        <v>Remplir la colonne AN ou AP</v>
      </c>
      <c r="AS656" s="104"/>
      <c r="AT656" s="173" t="str">
        <f t="shared" si="357"/>
        <v>Remplir la colonne M</v>
      </c>
      <c r="AU656" s="179" t="str">
        <f t="shared" si="343"/>
        <v>Remplir la colonne AS</v>
      </c>
      <c r="AV656" s="297" t="str">
        <f t="shared" si="358"/>
        <v>Remplir la colonne I</v>
      </c>
      <c r="AW656" s="84" t="s">
        <v>64</v>
      </c>
      <c r="AX656" s="315" t="str">
        <f t="shared" si="344"/>
        <v>Remplir les termes C, P et TVA</v>
      </c>
      <c r="AY656" s="55"/>
      <c r="AZ656" s="65"/>
      <c r="BA656" s="56"/>
      <c r="BB656" s="48" t="s">
        <v>64</v>
      </c>
      <c r="BC656" s="99" t="str">
        <f t="shared" si="345"/>
        <v>Remplir la colonne AY ou BA</v>
      </c>
      <c r="BD656" s="104"/>
      <c r="BE656" s="173" t="str">
        <f t="shared" si="359"/>
        <v>Remplir la colonne M</v>
      </c>
      <c r="BF656" s="179" t="str">
        <f t="shared" si="346"/>
        <v>Remplir la colonne BD</v>
      </c>
      <c r="BG656" s="297" t="str">
        <f t="shared" si="360"/>
        <v>Remplir la colonne I</v>
      </c>
      <c r="BH656" s="84" t="s">
        <v>64</v>
      </c>
      <c r="BI656" s="315" t="str">
        <f t="shared" si="347"/>
        <v>Remplir les termes C, P et TVA</v>
      </c>
      <c r="BJ656" s="55"/>
      <c r="BK656" s="65"/>
      <c r="BL656" s="56"/>
      <c r="BM656" s="48" t="s">
        <v>64</v>
      </c>
      <c r="BN656" s="99" t="str">
        <f t="shared" si="348"/>
        <v>Remplir la colonne BJ ou BL</v>
      </c>
      <c r="BO656" s="104"/>
      <c r="BP656" s="173" t="str">
        <f t="shared" si="361"/>
        <v>Remplir la colonne M</v>
      </c>
      <c r="BQ656" s="179" t="str">
        <f t="shared" si="349"/>
        <v>Remplir la colonne BO</v>
      </c>
      <c r="BR656" s="297" t="str">
        <f t="shared" si="362"/>
        <v>Remplir la colonne I</v>
      </c>
      <c r="BS656" s="84" t="s">
        <v>64</v>
      </c>
      <c r="BT656" s="315" t="str">
        <f t="shared" si="350"/>
        <v>Remplir les termes C, P et TVA</v>
      </c>
      <c r="BU656" s="55"/>
      <c r="BV656" s="65"/>
      <c r="BW656" s="56"/>
      <c r="BX656" s="48" t="s">
        <v>64</v>
      </c>
      <c r="BY656" s="99" t="str">
        <f t="shared" si="351"/>
        <v>Remplir la colonne BU ou BW</v>
      </c>
      <c r="BZ656" s="104"/>
      <c r="CA656" s="173" t="str">
        <f t="shared" si="363"/>
        <v>Remplir la colonne M</v>
      </c>
      <c r="CB656" s="179" t="str">
        <f t="shared" si="352"/>
        <v>Remplir la colonne BZ</v>
      </c>
      <c r="CC656" s="297" t="str">
        <f t="shared" si="364"/>
        <v>Remplir la colonne I</v>
      </c>
      <c r="CD656" s="84" t="s">
        <v>64</v>
      </c>
      <c r="CE656" s="315" t="str">
        <f t="shared" si="353"/>
        <v>Remplir les termes C, P et TVA</v>
      </c>
      <c r="CF656" s="61" t="str">
        <f t="shared" si="334"/>
        <v>REMPLIR TYPE DE CLIENT</v>
      </c>
      <c r="CG656" s="107" t="str">
        <f t="shared" si="335"/>
        <v>Montant total de l'aide demandée non indiqué</v>
      </c>
      <c r="CH656" s="1"/>
      <c r="CI656" s="1"/>
      <c r="CJ656" s="1"/>
      <c r="CK656" s="1"/>
      <c r="CL656" s="1"/>
    </row>
    <row r="657" spans="1:90" x14ac:dyDescent="0.25">
      <c r="A657" s="51"/>
      <c r="B657" s="111"/>
      <c r="C657" s="111"/>
      <c r="D657" s="111"/>
      <c r="E657" s="111"/>
      <c r="F657" s="111"/>
      <c r="G657" s="132"/>
      <c r="H657" s="151"/>
      <c r="I657" s="299"/>
      <c r="J657" s="152"/>
      <c r="K657" s="153"/>
      <c r="L657" s="169"/>
      <c r="M657" s="39"/>
      <c r="N657" s="90"/>
      <c r="O657" s="39"/>
      <c r="P657" s="23"/>
      <c r="Q657" s="170">
        <f t="shared" si="332"/>
        <v>0</v>
      </c>
      <c r="R657" s="55"/>
      <c r="S657" s="65"/>
      <c r="T657" s="56"/>
      <c r="U657" s="48" t="s">
        <v>64</v>
      </c>
      <c r="V657" s="99" t="str">
        <f t="shared" si="336"/>
        <v>Remplir la colonne R ou T</v>
      </c>
      <c r="W657" s="104"/>
      <c r="X657" s="173" t="str">
        <f t="shared" si="333"/>
        <v>Remplir la colonne M</v>
      </c>
      <c r="Y657" s="179" t="str">
        <f t="shared" si="337"/>
        <v>Remplir la colonne W</v>
      </c>
      <c r="Z657" s="297" t="str">
        <f t="shared" si="354"/>
        <v>Remplir la colonne I</v>
      </c>
      <c r="AA657" s="84" t="s">
        <v>64</v>
      </c>
      <c r="AB657" s="315" t="str">
        <f t="shared" si="338"/>
        <v>Remplir les termes C, P et TVA</v>
      </c>
      <c r="AC657" s="55"/>
      <c r="AD657" s="65"/>
      <c r="AE657" s="56"/>
      <c r="AF657" s="48" t="s">
        <v>64</v>
      </c>
      <c r="AG657" s="99" t="str">
        <f t="shared" si="339"/>
        <v>Remplir la colonne AC ou AE</v>
      </c>
      <c r="AH657" s="104"/>
      <c r="AI657" s="173" t="str">
        <f t="shared" si="355"/>
        <v>Remplir la colonne M</v>
      </c>
      <c r="AJ657" s="179" t="str">
        <f t="shared" si="340"/>
        <v>Remplir la colonne AH</v>
      </c>
      <c r="AK657" s="297" t="str">
        <f t="shared" si="356"/>
        <v>Remplir la colonne I</v>
      </c>
      <c r="AL657" s="84" t="s">
        <v>64</v>
      </c>
      <c r="AM657" s="315" t="str">
        <f t="shared" si="341"/>
        <v>Remplir les termes C, P et TVA</v>
      </c>
      <c r="AN657" s="55"/>
      <c r="AO657" s="65"/>
      <c r="AP657" s="56"/>
      <c r="AQ657" s="48" t="s">
        <v>64</v>
      </c>
      <c r="AR657" s="99" t="str">
        <f t="shared" si="342"/>
        <v>Remplir la colonne AN ou AP</v>
      </c>
      <c r="AS657" s="104"/>
      <c r="AT657" s="173" t="str">
        <f t="shared" si="357"/>
        <v>Remplir la colonne M</v>
      </c>
      <c r="AU657" s="179" t="str">
        <f t="shared" si="343"/>
        <v>Remplir la colonne AS</v>
      </c>
      <c r="AV657" s="297" t="str">
        <f t="shared" si="358"/>
        <v>Remplir la colonne I</v>
      </c>
      <c r="AW657" s="84" t="s">
        <v>64</v>
      </c>
      <c r="AX657" s="315" t="str">
        <f t="shared" si="344"/>
        <v>Remplir les termes C, P et TVA</v>
      </c>
      <c r="AY657" s="55"/>
      <c r="AZ657" s="65"/>
      <c r="BA657" s="56"/>
      <c r="BB657" s="48" t="s">
        <v>64</v>
      </c>
      <c r="BC657" s="99" t="str">
        <f t="shared" si="345"/>
        <v>Remplir la colonne AY ou BA</v>
      </c>
      <c r="BD657" s="104"/>
      <c r="BE657" s="173" t="str">
        <f t="shared" si="359"/>
        <v>Remplir la colonne M</v>
      </c>
      <c r="BF657" s="179" t="str">
        <f t="shared" si="346"/>
        <v>Remplir la colonne BD</v>
      </c>
      <c r="BG657" s="297" t="str">
        <f t="shared" si="360"/>
        <v>Remplir la colonne I</v>
      </c>
      <c r="BH657" s="84" t="s">
        <v>64</v>
      </c>
      <c r="BI657" s="315" t="str">
        <f t="shared" si="347"/>
        <v>Remplir les termes C, P et TVA</v>
      </c>
      <c r="BJ657" s="55"/>
      <c r="BK657" s="65"/>
      <c r="BL657" s="56"/>
      <c r="BM657" s="48" t="s">
        <v>64</v>
      </c>
      <c r="BN657" s="99" t="str">
        <f t="shared" si="348"/>
        <v>Remplir la colonne BJ ou BL</v>
      </c>
      <c r="BO657" s="104"/>
      <c r="BP657" s="173" t="str">
        <f t="shared" si="361"/>
        <v>Remplir la colonne M</v>
      </c>
      <c r="BQ657" s="179" t="str">
        <f t="shared" si="349"/>
        <v>Remplir la colonne BO</v>
      </c>
      <c r="BR657" s="297" t="str">
        <f t="shared" si="362"/>
        <v>Remplir la colonne I</v>
      </c>
      <c r="BS657" s="84" t="s">
        <v>64</v>
      </c>
      <c r="BT657" s="315" t="str">
        <f t="shared" si="350"/>
        <v>Remplir les termes C, P et TVA</v>
      </c>
      <c r="BU657" s="55"/>
      <c r="BV657" s="65"/>
      <c r="BW657" s="56"/>
      <c r="BX657" s="48" t="s">
        <v>64</v>
      </c>
      <c r="BY657" s="99" t="str">
        <f t="shared" si="351"/>
        <v>Remplir la colonne BU ou BW</v>
      </c>
      <c r="BZ657" s="104"/>
      <c r="CA657" s="173" t="str">
        <f t="shared" si="363"/>
        <v>Remplir la colonne M</v>
      </c>
      <c r="CB657" s="179" t="str">
        <f t="shared" si="352"/>
        <v>Remplir la colonne BZ</v>
      </c>
      <c r="CC657" s="297" t="str">
        <f t="shared" si="364"/>
        <v>Remplir la colonne I</v>
      </c>
      <c r="CD657" s="84" t="s">
        <v>64</v>
      </c>
      <c r="CE657" s="315" t="str">
        <f t="shared" si="353"/>
        <v>Remplir les termes C, P et TVA</v>
      </c>
      <c r="CF657" s="61" t="str">
        <f t="shared" si="334"/>
        <v>REMPLIR TYPE DE CLIENT</v>
      </c>
      <c r="CG657" s="107" t="str">
        <f t="shared" si="335"/>
        <v>Montant total de l'aide demandée non indiqué</v>
      </c>
      <c r="CH657" s="1"/>
      <c r="CI657" s="1"/>
      <c r="CJ657" s="1"/>
      <c r="CK657" s="1"/>
      <c r="CL657" s="1"/>
    </row>
    <row r="658" spans="1:90" x14ac:dyDescent="0.25">
      <c r="A658" s="51"/>
      <c r="B658" s="111"/>
      <c r="C658" s="111"/>
      <c r="D658" s="111"/>
      <c r="E658" s="111"/>
      <c r="F658" s="111"/>
      <c r="G658" s="132"/>
      <c r="H658" s="151"/>
      <c r="I658" s="299"/>
      <c r="J658" s="152"/>
      <c r="K658" s="153"/>
      <c r="L658" s="169"/>
      <c r="M658" s="39"/>
      <c r="N658" s="90"/>
      <c r="O658" s="39"/>
      <c r="P658" s="23"/>
      <c r="Q658" s="170">
        <f t="shared" si="332"/>
        <v>0</v>
      </c>
      <c r="R658" s="55"/>
      <c r="S658" s="65"/>
      <c r="T658" s="56"/>
      <c r="U658" s="48" t="s">
        <v>64</v>
      </c>
      <c r="V658" s="99" t="str">
        <f t="shared" si="336"/>
        <v>Remplir la colonne R ou T</v>
      </c>
      <c r="W658" s="104"/>
      <c r="X658" s="173" t="str">
        <f t="shared" si="333"/>
        <v>Remplir la colonne M</v>
      </c>
      <c r="Y658" s="179" t="str">
        <f t="shared" si="337"/>
        <v>Remplir la colonne W</v>
      </c>
      <c r="Z658" s="297" t="str">
        <f t="shared" si="354"/>
        <v>Remplir la colonne I</v>
      </c>
      <c r="AA658" s="84" t="s">
        <v>64</v>
      </c>
      <c r="AB658" s="315" t="str">
        <f t="shared" si="338"/>
        <v>Remplir les termes C, P et TVA</v>
      </c>
      <c r="AC658" s="55"/>
      <c r="AD658" s="65"/>
      <c r="AE658" s="56"/>
      <c r="AF658" s="48" t="s">
        <v>64</v>
      </c>
      <c r="AG658" s="99" t="str">
        <f t="shared" si="339"/>
        <v>Remplir la colonne AC ou AE</v>
      </c>
      <c r="AH658" s="104"/>
      <c r="AI658" s="173" t="str">
        <f t="shared" si="355"/>
        <v>Remplir la colonne M</v>
      </c>
      <c r="AJ658" s="179" t="str">
        <f t="shared" si="340"/>
        <v>Remplir la colonne AH</v>
      </c>
      <c r="AK658" s="297" t="str">
        <f t="shared" si="356"/>
        <v>Remplir la colonne I</v>
      </c>
      <c r="AL658" s="84" t="s">
        <v>64</v>
      </c>
      <c r="AM658" s="315" t="str">
        <f t="shared" si="341"/>
        <v>Remplir les termes C, P et TVA</v>
      </c>
      <c r="AN658" s="55"/>
      <c r="AO658" s="65"/>
      <c r="AP658" s="56"/>
      <c r="AQ658" s="48" t="s">
        <v>64</v>
      </c>
      <c r="AR658" s="99" t="str">
        <f t="shared" si="342"/>
        <v>Remplir la colonne AN ou AP</v>
      </c>
      <c r="AS658" s="104"/>
      <c r="AT658" s="173" t="str">
        <f t="shared" si="357"/>
        <v>Remplir la colonne M</v>
      </c>
      <c r="AU658" s="179" t="str">
        <f t="shared" si="343"/>
        <v>Remplir la colonne AS</v>
      </c>
      <c r="AV658" s="297" t="str">
        <f t="shared" si="358"/>
        <v>Remplir la colonne I</v>
      </c>
      <c r="AW658" s="84" t="s">
        <v>64</v>
      </c>
      <c r="AX658" s="315" t="str">
        <f t="shared" si="344"/>
        <v>Remplir les termes C, P et TVA</v>
      </c>
      <c r="AY658" s="55"/>
      <c r="AZ658" s="65"/>
      <c r="BA658" s="56"/>
      <c r="BB658" s="48" t="s">
        <v>64</v>
      </c>
      <c r="BC658" s="99" t="str">
        <f t="shared" si="345"/>
        <v>Remplir la colonne AY ou BA</v>
      </c>
      <c r="BD658" s="104"/>
      <c r="BE658" s="173" t="str">
        <f t="shared" si="359"/>
        <v>Remplir la colonne M</v>
      </c>
      <c r="BF658" s="179" t="str">
        <f t="shared" si="346"/>
        <v>Remplir la colonne BD</v>
      </c>
      <c r="BG658" s="297" t="str">
        <f t="shared" si="360"/>
        <v>Remplir la colonne I</v>
      </c>
      <c r="BH658" s="84" t="s">
        <v>64</v>
      </c>
      <c r="BI658" s="315" t="str">
        <f t="shared" si="347"/>
        <v>Remplir les termes C, P et TVA</v>
      </c>
      <c r="BJ658" s="55"/>
      <c r="BK658" s="65"/>
      <c r="BL658" s="56"/>
      <c r="BM658" s="48" t="s">
        <v>64</v>
      </c>
      <c r="BN658" s="99" t="str">
        <f t="shared" si="348"/>
        <v>Remplir la colonne BJ ou BL</v>
      </c>
      <c r="BO658" s="104"/>
      <c r="BP658" s="173" t="str">
        <f t="shared" si="361"/>
        <v>Remplir la colonne M</v>
      </c>
      <c r="BQ658" s="179" t="str">
        <f t="shared" si="349"/>
        <v>Remplir la colonne BO</v>
      </c>
      <c r="BR658" s="297" t="str">
        <f t="shared" si="362"/>
        <v>Remplir la colonne I</v>
      </c>
      <c r="BS658" s="84" t="s">
        <v>64</v>
      </c>
      <c r="BT658" s="315" t="str">
        <f t="shared" si="350"/>
        <v>Remplir les termes C, P et TVA</v>
      </c>
      <c r="BU658" s="55"/>
      <c r="BV658" s="65"/>
      <c r="BW658" s="56"/>
      <c r="BX658" s="48" t="s">
        <v>64</v>
      </c>
      <c r="BY658" s="99" t="str">
        <f t="shared" si="351"/>
        <v>Remplir la colonne BU ou BW</v>
      </c>
      <c r="BZ658" s="104"/>
      <c r="CA658" s="173" t="str">
        <f t="shared" si="363"/>
        <v>Remplir la colonne M</v>
      </c>
      <c r="CB658" s="179" t="str">
        <f t="shared" si="352"/>
        <v>Remplir la colonne BZ</v>
      </c>
      <c r="CC658" s="297" t="str">
        <f t="shared" si="364"/>
        <v>Remplir la colonne I</v>
      </c>
      <c r="CD658" s="84" t="s">
        <v>64</v>
      </c>
      <c r="CE658" s="315" t="str">
        <f t="shared" si="353"/>
        <v>Remplir les termes C, P et TVA</v>
      </c>
      <c r="CF658" s="61" t="str">
        <f t="shared" si="334"/>
        <v>REMPLIR TYPE DE CLIENT</v>
      </c>
      <c r="CG658" s="107" t="str">
        <f t="shared" si="335"/>
        <v>Montant total de l'aide demandée non indiqué</v>
      </c>
      <c r="CH658" s="1"/>
      <c r="CI658" s="1"/>
      <c r="CJ658" s="1"/>
      <c r="CK658" s="1"/>
      <c r="CL658" s="1"/>
    </row>
    <row r="659" spans="1:90" x14ac:dyDescent="0.25">
      <c r="A659" s="51"/>
      <c r="B659" s="111"/>
      <c r="C659" s="111"/>
      <c r="D659" s="111"/>
      <c r="E659" s="111"/>
      <c r="F659" s="111"/>
      <c r="G659" s="132"/>
      <c r="H659" s="151"/>
      <c r="I659" s="299"/>
      <c r="J659" s="152"/>
      <c r="K659" s="153"/>
      <c r="L659" s="169"/>
      <c r="M659" s="39"/>
      <c r="N659" s="90"/>
      <c r="O659" s="39"/>
      <c r="P659" s="23"/>
      <c r="Q659" s="170">
        <f t="shared" si="332"/>
        <v>0</v>
      </c>
      <c r="R659" s="55"/>
      <c r="S659" s="65"/>
      <c r="T659" s="56"/>
      <c r="U659" s="48" t="s">
        <v>64</v>
      </c>
      <c r="V659" s="99" t="str">
        <f t="shared" si="336"/>
        <v>Remplir la colonne R ou T</v>
      </c>
      <c r="W659" s="104"/>
      <c r="X659" s="173" t="str">
        <f t="shared" si="333"/>
        <v>Remplir la colonne M</v>
      </c>
      <c r="Y659" s="179" t="str">
        <f t="shared" si="337"/>
        <v>Remplir la colonne W</v>
      </c>
      <c r="Z659" s="297" t="str">
        <f t="shared" si="354"/>
        <v>Remplir la colonne I</v>
      </c>
      <c r="AA659" s="84" t="s">
        <v>64</v>
      </c>
      <c r="AB659" s="315" t="str">
        <f t="shared" si="338"/>
        <v>Remplir les termes C, P et TVA</v>
      </c>
      <c r="AC659" s="55"/>
      <c r="AD659" s="65"/>
      <c r="AE659" s="56"/>
      <c r="AF659" s="48" t="s">
        <v>64</v>
      </c>
      <c r="AG659" s="99" t="str">
        <f t="shared" si="339"/>
        <v>Remplir la colonne AC ou AE</v>
      </c>
      <c r="AH659" s="104"/>
      <c r="AI659" s="173" t="str">
        <f t="shared" si="355"/>
        <v>Remplir la colonne M</v>
      </c>
      <c r="AJ659" s="179" t="str">
        <f t="shared" si="340"/>
        <v>Remplir la colonne AH</v>
      </c>
      <c r="AK659" s="297" t="str">
        <f t="shared" si="356"/>
        <v>Remplir la colonne I</v>
      </c>
      <c r="AL659" s="84" t="s">
        <v>64</v>
      </c>
      <c r="AM659" s="315" t="str">
        <f t="shared" si="341"/>
        <v>Remplir les termes C, P et TVA</v>
      </c>
      <c r="AN659" s="55"/>
      <c r="AO659" s="65"/>
      <c r="AP659" s="56"/>
      <c r="AQ659" s="48" t="s">
        <v>64</v>
      </c>
      <c r="AR659" s="99" t="str">
        <f t="shared" si="342"/>
        <v>Remplir la colonne AN ou AP</v>
      </c>
      <c r="AS659" s="104"/>
      <c r="AT659" s="173" t="str">
        <f t="shared" si="357"/>
        <v>Remplir la colonne M</v>
      </c>
      <c r="AU659" s="179" t="str">
        <f t="shared" si="343"/>
        <v>Remplir la colonne AS</v>
      </c>
      <c r="AV659" s="297" t="str">
        <f t="shared" si="358"/>
        <v>Remplir la colonne I</v>
      </c>
      <c r="AW659" s="84" t="s">
        <v>64</v>
      </c>
      <c r="AX659" s="315" t="str">
        <f t="shared" si="344"/>
        <v>Remplir les termes C, P et TVA</v>
      </c>
      <c r="AY659" s="55"/>
      <c r="AZ659" s="65"/>
      <c r="BA659" s="56"/>
      <c r="BB659" s="48" t="s">
        <v>64</v>
      </c>
      <c r="BC659" s="99" t="str">
        <f t="shared" si="345"/>
        <v>Remplir la colonne AY ou BA</v>
      </c>
      <c r="BD659" s="104"/>
      <c r="BE659" s="173" t="str">
        <f t="shared" si="359"/>
        <v>Remplir la colonne M</v>
      </c>
      <c r="BF659" s="179" t="str">
        <f t="shared" si="346"/>
        <v>Remplir la colonne BD</v>
      </c>
      <c r="BG659" s="297" t="str">
        <f t="shared" si="360"/>
        <v>Remplir la colonne I</v>
      </c>
      <c r="BH659" s="84" t="s">
        <v>64</v>
      </c>
      <c r="BI659" s="315" t="str">
        <f t="shared" si="347"/>
        <v>Remplir les termes C, P et TVA</v>
      </c>
      <c r="BJ659" s="55"/>
      <c r="BK659" s="65"/>
      <c r="BL659" s="56"/>
      <c r="BM659" s="48" t="s">
        <v>64</v>
      </c>
      <c r="BN659" s="99" t="str">
        <f t="shared" si="348"/>
        <v>Remplir la colonne BJ ou BL</v>
      </c>
      <c r="BO659" s="104"/>
      <c r="BP659" s="173" t="str">
        <f t="shared" si="361"/>
        <v>Remplir la colonne M</v>
      </c>
      <c r="BQ659" s="179" t="str">
        <f t="shared" si="349"/>
        <v>Remplir la colonne BO</v>
      </c>
      <c r="BR659" s="297" t="str">
        <f t="shared" si="362"/>
        <v>Remplir la colonne I</v>
      </c>
      <c r="BS659" s="84" t="s">
        <v>64</v>
      </c>
      <c r="BT659" s="315" t="str">
        <f t="shared" si="350"/>
        <v>Remplir les termes C, P et TVA</v>
      </c>
      <c r="BU659" s="55"/>
      <c r="BV659" s="65"/>
      <c r="BW659" s="56"/>
      <c r="BX659" s="48" t="s">
        <v>64</v>
      </c>
      <c r="BY659" s="99" t="str">
        <f t="shared" si="351"/>
        <v>Remplir la colonne BU ou BW</v>
      </c>
      <c r="BZ659" s="104"/>
      <c r="CA659" s="173" t="str">
        <f t="shared" si="363"/>
        <v>Remplir la colonne M</v>
      </c>
      <c r="CB659" s="179" t="str">
        <f t="shared" si="352"/>
        <v>Remplir la colonne BZ</v>
      </c>
      <c r="CC659" s="297" t="str">
        <f t="shared" si="364"/>
        <v>Remplir la colonne I</v>
      </c>
      <c r="CD659" s="84" t="s">
        <v>64</v>
      </c>
      <c r="CE659" s="315" t="str">
        <f t="shared" si="353"/>
        <v>Remplir les termes C, P et TVA</v>
      </c>
      <c r="CF659" s="61" t="str">
        <f t="shared" si="334"/>
        <v>REMPLIR TYPE DE CLIENT</v>
      </c>
      <c r="CG659" s="107" t="str">
        <f t="shared" si="335"/>
        <v>Montant total de l'aide demandée non indiqué</v>
      </c>
      <c r="CH659" s="1"/>
      <c r="CI659" s="1"/>
      <c r="CJ659" s="1"/>
      <c r="CK659" s="1"/>
      <c r="CL659" s="1"/>
    </row>
    <row r="660" spans="1:90" x14ac:dyDescent="0.25">
      <c r="A660" s="51"/>
      <c r="B660" s="111"/>
      <c r="C660" s="111"/>
      <c r="D660" s="111"/>
      <c r="E660" s="111"/>
      <c r="F660" s="111"/>
      <c r="G660" s="132"/>
      <c r="H660" s="151"/>
      <c r="I660" s="299"/>
      <c r="J660" s="152"/>
      <c r="K660" s="153"/>
      <c r="L660" s="169"/>
      <c r="M660" s="39"/>
      <c r="N660" s="90"/>
      <c r="O660" s="39"/>
      <c r="P660" s="23"/>
      <c r="Q660" s="170">
        <f t="shared" si="332"/>
        <v>0</v>
      </c>
      <c r="R660" s="55"/>
      <c r="S660" s="65"/>
      <c r="T660" s="56"/>
      <c r="U660" s="48" t="s">
        <v>64</v>
      </c>
      <c r="V660" s="99" t="str">
        <f t="shared" si="336"/>
        <v>Remplir la colonne R ou T</v>
      </c>
      <c r="W660" s="104"/>
      <c r="X660" s="173" t="str">
        <f t="shared" si="333"/>
        <v>Remplir la colonne M</v>
      </c>
      <c r="Y660" s="179" t="str">
        <f t="shared" si="337"/>
        <v>Remplir la colonne W</v>
      </c>
      <c r="Z660" s="297" t="str">
        <f t="shared" si="354"/>
        <v>Remplir la colonne I</v>
      </c>
      <c r="AA660" s="84" t="s">
        <v>64</v>
      </c>
      <c r="AB660" s="315" t="str">
        <f t="shared" si="338"/>
        <v>Remplir les termes C, P et TVA</v>
      </c>
      <c r="AC660" s="55"/>
      <c r="AD660" s="65"/>
      <c r="AE660" s="56"/>
      <c r="AF660" s="48" t="s">
        <v>64</v>
      </c>
      <c r="AG660" s="99" t="str">
        <f t="shared" si="339"/>
        <v>Remplir la colonne AC ou AE</v>
      </c>
      <c r="AH660" s="104"/>
      <c r="AI660" s="173" t="str">
        <f t="shared" si="355"/>
        <v>Remplir la colonne M</v>
      </c>
      <c r="AJ660" s="179" t="str">
        <f t="shared" si="340"/>
        <v>Remplir la colonne AH</v>
      </c>
      <c r="AK660" s="297" t="str">
        <f t="shared" si="356"/>
        <v>Remplir la colonne I</v>
      </c>
      <c r="AL660" s="84" t="s">
        <v>64</v>
      </c>
      <c r="AM660" s="315" t="str">
        <f t="shared" si="341"/>
        <v>Remplir les termes C, P et TVA</v>
      </c>
      <c r="AN660" s="55"/>
      <c r="AO660" s="65"/>
      <c r="AP660" s="56"/>
      <c r="AQ660" s="48" t="s">
        <v>64</v>
      </c>
      <c r="AR660" s="99" t="str">
        <f t="shared" si="342"/>
        <v>Remplir la colonne AN ou AP</v>
      </c>
      <c r="AS660" s="104"/>
      <c r="AT660" s="173" t="str">
        <f t="shared" si="357"/>
        <v>Remplir la colonne M</v>
      </c>
      <c r="AU660" s="179" t="str">
        <f t="shared" si="343"/>
        <v>Remplir la colonne AS</v>
      </c>
      <c r="AV660" s="297" t="str">
        <f t="shared" si="358"/>
        <v>Remplir la colonne I</v>
      </c>
      <c r="AW660" s="84" t="s">
        <v>64</v>
      </c>
      <c r="AX660" s="315" t="str">
        <f t="shared" si="344"/>
        <v>Remplir les termes C, P et TVA</v>
      </c>
      <c r="AY660" s="55"/>
      <c r="AZ660" s="65"/>
      <c r="BA660" s="56"/>
      <c r="BB660" s="48" t="s">
        <v>64</v>
      </c>
      <c r="BC660" s="99" t="str">
        <f t="shared" si="345"/>
        <v>Remplir la colonne AY ou BA</v>
      </c>
      <c r="BD660" s="104"/>
      <c r="BE660" s="173" t="str">
        <f t="shared" si="359"/>
        <v>Remplir la colonne M</v>
      </c>
      <c r="BF660" s="179" t="str">
        <f t="shared" si="346"/>
        <v>Remplir la colonne BD</v>
      </c>
      <c r="BG660" s="297" t="str">
        <f t="shared" si="360"/>
        <v>Remplir la colonne I</v>
      </c>
      <c r="BH660" s="84" t="s">
        <v>64</v>
      </c>
      <c r="BI660" s="315" t="str">
        <f t="shared" si="347"/>
        <v>Remplir les termes C, P et TVA</v>
      </c>
      <c r="BJ660" s="55"/>
      <c r="BK660" s="65"/>
      <c r="BL660" s="56"/>
      <c r="BM660" s="48" t="s">
        <v>64</v>
      </c>
      <c r="BN660" s="99" t="str">
        <f t="shared" si="348"/>
        <v>Remplir la colonne BJ ou BL</v>
      </c>
      <c r="BO660" s="104"/>
      <c r="BP660" s="173" t="str">
        <f t="shared" si="361"/>
        <v>Remplir la colonne M</v>
      </c>
      <c r="BQ660" s="179" t="str">
        <f t="shared" si="349"/>
        <v>Remplir la colonne BO</v>
      </c>
      <c r="BR660" s="297" t="str">
        <f t="shared" si="362"/>
        <v>Remplir la colonne I</v>
      </c>
      <c r="BS660" s="84" t="s">
        <v>64</v>
      </c>
      <c r="BT660" s="315" t="str">
        <f t="shared" si="350"/>
        <v>Remplir les termes C, P et TVA</v>
      </c>
      <c r="BU660" s="55"/>
      <c r="BV660" s="65"/>
      <c r="BW660" s="56"/>
      <c r="BX660" s="48" t="s">
        <v>64</v>
      </c>
      <c r="BY660" s="99" t="str">
        <f t="shared" si="351"/>
        <v>Remplir la colonne BU ou BW</v>
      </c>
      <c r="BZ660" s="104"/>
      <c r="CA660" s="173" t="str">
        <f t="shared" si="363"/>
        <v>Remplir la colonne M</v>
      </c>
      <c r="CB660" s="179" t="str">
        <f t="shared" si="352"/>
        <v>Remplir la colonne BZ</v>
      </c>
      <c r="CC660" s="297" t="str">
        <f t="shared" si="364"/>
        <v>Remplir la colonne I</v>
      </c>
      <c r="CD660" s="84" t="s">
        <v>64</v>
      </c>
      <c r="CE660" s="315" t="str">
        <f t="shared" si="353"/>
        <v>Remplir les termes C, P et TVA</v>
      </c>
      <c r="CF660" s="61" t="str">
        <f t="shared" si="334"/>
        <v>REMPLIR TYPE DE CLIENT</v>
      </c>
      <c r="CG660" s="107" t="str">
        <f t="shared" si="335"/>
        <v>Montant total de l'aide demandée non indiqué</v>
      </c>
      <c r="CH660" s="1"/>
      <c r="CI660" s="1"/>
      <c r="CJ660" s="1"/>
      <c r="CK660" s="1"/>
      <c r="CL660" s="1"/>
    </row>
    <row r="661" spans="1:90" x14ac:dyDescent="0.25">
      <c r="A661" s="51"/>
      <c r="B661" s="111"/>
      <c r="C661" s="111"/>
      <c r="D661" s="111"/>
      <c r="E661" s="111"/>
      <c r="F661" s="111"/>
      <c r="G661" s="132"/>
      <c r="H661" s="151"/>
      <c r="I661" s="299"/>
      <c r="J661" s="152"/>
      <c r="K661" s="153"/>
      <c r="L661" s="169"/>
      <c r="M661" s="39"/>
      <c r="N661" s="90"/>
      <c r="O661" s="39"/>
      <c r="P661" s="23"/>
      <c r="Q661" s="170">
        <f t="shared" si="332"/>
        <v>0</v>
      </c>
      <c r="R661" s="55"/>
      <c r="S661" s="65"/>
      <c r="T661" s="56"/>
      <c r="U661" s="48" t="s">
        <v>64</v>
      </c>
      <c r="V661" s="99" t="str">
        <f t="shared" si="336"/>
        <v>Remplir la colonne R ou T</v>
      </c>
      <c r="W661" s="104"/>
      <c r="X661" s="173" t="str">
        <f t="shared" si="333"/>
        <v>Remplir la colonne M</v>
      </c>
      <c r="Y661" s="179" t="str">
        <f t="shared" si="337"/>
        <v>Remplir la colonne W</v>
      </c>
      <c r="Z661" s="297" t="str">
        <f t="shared" si="354"/>
        <v>Remplir la colonne I</v>
      </c>
      <c r="AA661" s="84" t="s">
        <v>64</v>
      </c>
      <c r="AB661" s="315" t="str">
        <f t="shared" si="338"/>
        <v>Remplir les termes C, P et TVA</v>
      </c>
      <c r="AC661" s="55"/>
      <c r="AD661" s="65"/>
      <c r="AE661" s="56"/>
      <c r="AF661" s="48" t="s">
        <v>64</v>
      </c>
      <c r="AG661" s="99" t="str">
        <f t="shared" si="339"/>
        <v>Remplir la colonne AC ou AE</v>
      </c>
      <c r="AH661" s="104"/>
      <c r="AI661" s="173" t="str">
        <f t="shared" si="355"/>
        <v>Remplir la colonne M</v>
      </c>
      <c r="AJ661" s="179" t="str">
        <f t="shared" si="340"/>
        <v>Remplir la colonne AH</v>
      </c>
      <c r="AK661" s="297" t="str">
        <f t="shared" si="356"/>
        <v>Remplir la colonne I</v>
      </c>
      <c r="AL661" s="84" t="s">
        <v>64</v>
      </c>
      <c r="AM661" s="315" t="str">
        <f t="shared" si="341"/>
        <v>Remplir les termes C, P et TVA</v>
      </c>
      <c r="AN661" s="55"/>
      <c r="AO661" s="65"/>
      <c r="AP661" s="56"/>
      <c r="AQ661" s="48" t="s">
        <v>64</v>
      </c>
      <c r="AR661" s="99" t="str">
        <f t="shared" si="342"/>
        <v>Remplir la colonne AN ou AP</v>
      </c>
      <c r="AS661" s="104"/>
      <c r="AT661" s="173" t="str">
        <f t="shared" si="357"/>
        <v>Remplir la colonne M</v>
      </c>
      <c r="AU661" s="179" t="str">
        <f t="shared" si="343"/>
        <v>Remplir la colonne AS</v>
      </c>
      <c r="AV661" s="297" t="str">
        <f t="shared" si="358"/>
        <v>Remplir la colonne I</v>
      </c>
      <c r="AW661" s="84" t="s">
        <v>64</v>
      </c>
      <c r="AX661" s="315" t="str">
        <f t="shared" si="344"/>
        <v>Remplir les termes C, P et TVA</v>
      </c>
      <c r="AY661" s="55"/>
      <c r="AZ661" s="65"/>
      <c r="BA661" s="56"/>
      <c r="BB661" s="48" t="s">
        <v>64</v>
      </c>
      <c r="BC661" s="99" t="str">
        <f t="shared" si="345"/>
        <v>Remplir la colonne AY ou BA</v>
      </c>
      <c r="BD661" s="104"/>
      <c r="BE661" s="173" t="str">
        <f t="shared" si="359"/>
        <v>Remplir la colonne M</v>
      </c>
      <c r="BF661" s="179" t="str">
        <f t="shared" si="346"/>
        <v>Remplir la colonne BD</v>
      </c>
      <c r="BG661" s="297" t="str">
        <f t="shared" si="360"/>
        <v>Remplir la colonne I</v>
      </c>
      <c r="BH661" s="84" t="s">
        <v>64</v>
      </c>
      <c r="BI661" s="315" t="str">
        <f t="shared" si="347"/>
        <v>Remplir les termes C, P et TVA</v>
      </c>
      <c r="BJ661" s="55"/>
      <c r="BK661" s="65"/>
      <c r="BL661" s="56"/>
      <c r="BM661" s="48" t="s">
        <v>64</v>
      </c>
      <c r="BN661" s="99" t="str">
        <f t="shared" si="348"/>
        <v>Remplir la colonne BJ ou BL</v>
      </c>
      <c r="BO661" s="104"/>
      <c r="BP661" s="173" t="str">
        <f t="shared" si="361"/>
        <v>Remplir la colonne M</v>
      </c>
      <c r="BQ661" s="179" t="str">
        <f t="shared" si="349"/>
        <v>Remplir la colonne BO</v>
      </c>
      <c r="BR661" s="297" t="str">
        <f t="shared" si="362"/>
        <v>Remplir la colonne I</v>
      </c>
      <c r="BS661" s="84" t="s">
        <v>64</v>
      </c>
      <c r="BT661" s="315" t="str">
        <f t="shared" si="350"/>
        <v>Remplir les termes C, P et TVA</v>
      </c>
      <c r="BU661" s="55"/>
      <c r="BV661" s="65"/>
      <c r="BW661" s="56"/>
      <c r="BX661" s="48" t="s">
        <v>64</v>
      </c>
      <c r="BY661" s="99" t="str">
        <f t="shared" si="351"/>
        <v>Remplir la colonne BU ou BW</v>
      </c>
      <c r="BZ661" s="104"/>
      <c r="CA661" s="173" t="str">
        <f t="shared" si="363"/>
        <v>Remplir la colonne M</v>
      </c>
      <c r="CB661" s="179" t="str">
        <f t="shared" si="352"/>
        <v>Remplir la colonne BZ</v>
      </c>
      <c r="CC661" s="297" t="str">
        <f t="shared" si="364"/>
        <v>Remplir la colonne I</v>
      </c>
      <c r="CD661" s="84" t="s">
        <v>64</v>
      </c>
      <c r="CE661" s="315" t="str">
        <f t="shared" si="353"/>
        <v>Remplir les termes C, P et TVA</v>
      </c>
      <c r="CF661" s="61" t="str">
        <f t="shared" si="334"/>
        <v>REMPLIR TYPE DE CLIENT</v>
      </c>
      <c r="CG661" s="107" t="str">
        <f t="shared" si="335"/>
        <v>Montant total de l'aide demandée non indiqué</v>
      </c>
      <c r="CH661" s="1"/>
      <c r="CI661" s="1"/>
      <c r="CJ661" s="1"/>
      <c r="CK661" s="1"/>
      <c r="CL661" s="1"/>
    </row>
    <row r="662" spans="1:90" x14ac:dyDescent="0.25">
      <c r="A662" s="51"/>
      <c r="B662" s="111"/>
      <c r="C662" s="111"/>
      <c r="D662" s="111"/>
      <c r="E662" s="111"/>
      <c r="F662" s="111"/>
      <c r="G662" s="132"/>
      <c r="H662" s="151"/>
      <c r="I662" s="299"/>
      <c r="J662" s="152"/>
      <c r="K662" s="153"/>
      <c r="L662" s="169"/>
      <c r="M662" s="39"/>
      <c r="N662" s="90"/>
      <c r="O662" s="39"/>
      <c r="P662" s="23"/>
      <c r="Q662" s="170">
        <f t="shared" si="332"/>
        <v>0</v>
      </c>
      <c r="R662" s="55"/>
      <c r="S662" s="65"/>
      <c r="T662" s="56"/>
      <c r="U662" s="48" t="s">
        <v>64</v>
      </c>
      <c r="V662" s="99" t="str">
        <f t="shared" si="336"/>
        <v>Remplir la colonne R ou T</v>
      </c>
      <c r="W662" s="104"/>
      <c r="X662" s="173" t="str">
        <f t="shared" si="333"/>
        <v>Remplir la colonne M</v>
      </c>
      <c r="Y662" s="179" t="str">
        <f t="shared" si="337"/>
        <v>Remplir la colonne W</v>
      </c>
      <c r="Z662" s="297" t="str">
        <f t="shared" si="354"/>
        <v>Remplir la colonne I</v>
      </c>
      <c r="AA662" s="84" t="s">
        <v>64</v>
      </c>
      <c r="AB662" s="315" t="str">
        <f t="shared" si="338"/>
        <v>Remplir les termes C, P et TVA</v>
      </c>
      <c r="AC662" s="55"/>
      <c r="AD662" s="65"/>
      <c r="AE662" s="56"/>
      <c r="AF662" s="48" t="s">
        <v>64</v>
      </c>
      <c r="AG662" s="99" t="str">
        <f t="shared" si="339"/>
        <v>Remplir la colonne AC ou AE</v>
      </c>
      <c r="AH662" s="104"/>
      <c r="AI662" s="173" t="str">
        <f t="shared" si="355"/>
        <v>Remplir la colonne M</v>
      </c>
      <c r="AJ662" s="179" t="str">
        <f t="shared" si="340"/>
        <v>Remplir la colonne AH</v>
      </c>
      <c r="AK662" s="297" t="str">
        <f t="shared" si="356"/>
        <v>Remplir la colonne I</v>
      </c>
      <c r="AL662" s="84" t="s">
        <v>64</v>
      </c>
      <c r="AM662" s="315" t="str">
        <f t="shared" si="341"/>
        <v>Remplir les termes C, P et TVA</v>
      </c>
      <c r="AN662" s="55"/>
      <c r="AO662" s="65"/>
      <c r="AP662" s="56"/>
      <c r="AQ662" s="48" t="s">
        <v>64</v>
      </c>
      <c r="AR662" s="99" t="str">
        <f t="shared" si="342"/>
        <v>Remplir la colonne AN ou AP</v>
      </c>
      <c r="AS662" s="104"/>
      <c r="AT662" s="173" t="str">
        <f t="shared" si="357"/>
        <v>Remplir la colonne M</v>
      </c>
      <c r="AU662" s="179" t="str">
        <f t="shared" si="343"/>
        <v>Remplir la colonne AS</v>
      </c>
      <c r="AV662" s="297" t="str">
        <f t="shared" si="358"/>
        <v>Remplir la colonne I</v>
      </c>
      <c r="AW662" s="84" t="s">
        <v>64</v>
      </c>
      <c r="AX662" s="315" t="str">
        <f t="shared" si="344"/>
        <v>Remplir les termes C, P et TVA</v>
      </c>
      <c r="AY662" s="55"/>
      <c r="AZ662" s="65"/>
      <c r="BA662" s="56"/>
      <c r="BB662" s="48" t="s">
        <v>64</v>
      </c>
      <c r="BC662" s="99" t="str">
        <f t="shared" si="345"/>
        <v>Remplir la colonne AY ou BA</v>
      </c>
      <c r="BD662" s="104"/>
      <c r="BE662" s="173" t="str">
        <f t="shared" si="359"/>
        <v>Remplir la colonne M</v>
      </c>
      <c r="BF662" s="179" t="str">
        <f t="shared" si="346"/>
        <v>Remplir la colonne BD</v>
      </c>
      <c r="BG662" s="297" t="str">
        <f t="shared" si="360"/>
        <v>Remplir la colonne I</v>
      </c>
      <c r="BH662" s="84" t="s">
        <v>64</v>
      </c>
      <c r="BI662" s="315" t="str">
        <f t="shared" si="347"/>
        <v>Remplir les termes C, P et TVA</v>
      </c>
      <c r="BJ662" s="55"/>
      <c r="BK662" s="65"/>
      <c r="BL662" s="56"/>
      <c r="BM662" s="48" t="s">
        <v>64</v>
      </c>
      <c r="BN662" s="99" t="str">
        <f t="shared" si="348"/>
        <v>Remplir la colonne BJ ou BL</v>
      </c>
      <c r="BO662" s="104"/>
      <c r="BP662" s="173" t="str">
        <f t="shared" si="361"/>
        <v>Remplir la colonne M</v>
      </c>
      <c r="BQ662" s="179" t="str">
        <f t="shared" si="349"/>
        <v>Remplir la colonne BO</v>
      </c>
      <c r="BR662" s="297" t="str">
        <f t="shared" si="362"/>
        <v>Remplir la colonne I</v>
      </c>
      <c r="BS662" s="84" t="s">
        <v>64</v>
      </c>
      <c r="BT662" s="315" t="str">
        <f t="shared" si="350"/>
        <v>Remplir les termes C, P et TVA</v>
      </c>
      <c r="BU662" s="55"/>
      <c r="BV662" s="65"/>
      <c r="BW662" s="56"/>
      <c r="BX662" s="48" t="s">
        <v>64</v>
      </c>
      <c r="BY662" s="99" t="str">
        <f t="shared" si="351"/>
        <v>Remplir la colonne BU ou BW</v>
      </c>
      <c r="BZ662" s="104"/>
      <c r="CA662" s="173" t="str">
        <f t="shared" si="363"/>
        <v>Remplir la colonne M</v>
      </c>
      <c r="CB662" s="179" t="str">
        <f t="shared" si="352"/>
        <v>Remplir la colonne BZ</v>
      </c>
      <c r="CC662" s="297" t="str">
        <f t="shared" si="364"/>
        <v>Remplir la colonne I</v>
      </c>
      <c r="CD662" s="84" t="s">
        <v>64</v>
      </c>
      <c r="CE662" s="315" t="str">
        <f t="shared" si="353"/>
        <v>Remplir les termes C, P et TVA</v>
      </c>
      <c r="CF662" s="61" t="str">
        <f t="shared" si="334"/>
        <v>REMPLIR TYPE DE CLIENT</v>
      </c>
      <c r="CG662" s="107" t="str">
        <f t="shared" si="335"/>
        <v>Montant total de l'aide demandée non indiqué</v>
      </c>
      <c r="CH662" s="1"/>
      <c r="CI662" s="1"/>
      <c r="CJ662" s="1"/>
      <c r="CK662" s="1"/>
      <c r="CL662" s="1"/>
    </row>
    <row r="663" spans="1:90" x14ac:dyDescent="0.25">
      <c r="A663" s="51"/>
      <c r="B663" s="111"/>
      <c r="C663" s="111"/>
      <c r="D663" s="111"/>
      <c r="E663" s="111"/>
      <c r="F663" s="111"/>
      <c r="G663" s="132"/>
      <c r="H663" s="151"/>
      <c r="I663" s="299"/>
      <c r="J663" s="152"/>
      <c r="K663" s="153"/>
      <c r="L663" s="169"/>
      <c r="M663" s="39"/>
      <c r="N663" s="90"/>
      <c r="O663" s="39"/>
      <c r="P663" s="23"/>
      <c r="Q663" s="170">
        <f t="shared" si="332"/>
        <v>0</v>
      </c>
      <c r="R663" s="55"/>
      <c r="S663" s="65"/>
      <c r="T663" s="56"/>
      <c r="U663" s="48" t="s">
        <v>64</v>
      </c>
      <c r="V663" s="99" t="str">
        <f t="shared" si="336"/>
        <v>Remplir la colonne R ou T</v>
      </c>
      <c r="W663" s="104"/>
      <c r="X663" s="173" t="str">
        <f t="shared" si="333"/>
        <v>Remplir la colonne M</v>
      </c>
      <c r="Y663" s="179" t="str">
        <f t="shared" si="337"/>
        <v>Remplir la colonne W</v>
      </c>
      <c r="Z663" s="297" t="str">
        <f t="shared" si="354"/>
        <v>Remplir la colonne I</v>
      </c>
      <c r="AA663" s="84" t="s">
        <v>64</v>
      </c>
      <c r="AB663" s="315" t="str">
        <f t="shared" si="338"/>
        <v>Remplir les termes C, P et TVA</v>
      </c>
      <c r="AC663" s="55"/>
      <c r="AD663" s="65"/>
      <c r="AE663" s="56"/>
      <c r="AF663" s="48" t="s">
        <v>64</v>
      </c>
      <c r="AG663" s="99" t="str">
        <f t="shared" si="339"/>
        <v>Remplir la colonne AC ou AE</v>
      </c>
      <c r="AH663" s="104"/>
      <c r="AI663" s="173" t="str">
        <f t="shared" si="355"/>
        <v>Remplir la colonne M</v>
      </c>
      <c r="AJ663" s="179" t="str">
        <f t="shared" si="340"/>
        <v>Remplir la colonne AH</v>
      </c>
      <c r="AK663" s="297" t="str">
        <f t="shared" si="356"/>
        <v>Remplir la colonne I</v>
      </c>
      <c r="AL663" s="84" t="s">
        <v>64</v>
      </c>
      <c r="AM663" s="315" t="str">
        <f t="shared" si="341"/>
        <v>Remplir les termes C, P et TVA</v>
      </c>
      <c r="AN663" s="55"/>
      <c r="AO663" s="65"/>
      <c r="AP663" s="56"/>
      <c r="AQ663" s="48" t="s">
        <v>64</v>
      </c>
      <c r="AR663" s="99" t="str">
        <f t="shared" si="342"/>
        <v>Remplir la colonne AN ou AP</v>
      </c>
      <c r="AS663" s="104"/>
      <c r="AT663" s="173" t="str">
        <f t="shared" si="357"/>
        <v>Remplir la colonne M</v>
      </c>
      <c r="AU663" s="179" t="str">
        <f t="shared" si="343"/>
        <v>Remplir la colonne AS</v>
      </c>
      <c r="AV663" s="297" t="str">
        <f t="shared" si="358"/>
        <v>Remplir la colonne I</v>
      </c>
      <c r="AW663" s="84" t="s">
        <v>64</v>
      </c>
      <c r="AX663" s="315" t="str">
        <f t="shared" si="344"/>
        <v>Remplir les termes C, P et TVA</v>
      </c>
      <c r="AY663" s="55"/>
      <c r="AZ663" s="65"/>
      <c r="BA663" s="56"/>
      <c r="BB663" s="48" t="s">
        <v>64</v>
      </c>
      <c r="BC663" s="99" t="str">
        <f t="shared" si="345"/>
        <v>Remplir la colonne AY ou BA</v>
      </c>
      <c r="BD663" s="104"/>
      <c r="BE663" s="173" t="str">
        <f t="shared" si="359"/>
        <v>Remplir la colonne M</v>
      </c>
      <c r="BF663" s="179" t="str">
        <f t="shared" si="346"/>
        <v>Remplir la colonne BD</v>
      </c>
      <c r="BG663" s="297" t="str">
        <f t="shared" si="360"/>
        <v>Remplir la colonne I</v>
      </c>
      <c r="BH663" s="84" t="s">
        <v>64</v>
      </c>
      <c r="BI663" s="315" t="str">
        <f t="shared" si="347"/>
        <v>Remplir les termes C, P et TVA</v>
      </c>
      <c r="BJ663" s="55"/>
      <c r="BK663" s="65"/>
      <c r="BL663" s="56"/>
      <c r="BM663" s="48" t="s">
        <v>64</v>
      </c>
      <c r="BN663" s="99" t="str">
        <f t="shared" si="348"/>
        <v>Remplir la colonne BJ ou BL</v>
      </c>
      <c r="BO663" s="104"/>
      <c r="BP663" s="173" t="str">
        <f t="shared" si="361"/>
        <v>Remplir la colonne M</v>
      </c>
      <c r="BQ663" s="179" t="str">
        <f t="shared" si="349"/>
        <v>Remplir la colonne BO</v>
      </c>
      <c r="BR663" s="297" t="str">
        <f t="shared" si="362"/>
        <v>Remplir la colonne I</v>
      </c>
      <c r="BS663" s="84" t="s">
        <v>64</v>
      </c>
      <c r="BT663" s="315" t="str">
        <f t="shared" si="350"/>
        <v>Remplir les termes C, P et TVA</v>
      </c>
      <c r="BU663" s="55"/>
      <c r="BV663" s="65"/>
      <c r="BW663" s="56"/>
      <c r="BX663" s="48" t="s">
        <v>64</v>
      </c>
      <c r="BY663" s="99" t="str">
        <f t="shared" si="351"/>
        <v>Remplir la colonne BU ou BW</v>
      </c>
      <c r="BZ663" s="104"/>
      <c r="CA663" s="173" t="str">
        <f t="shared" si="363"/>
        <v>Remplir la colonne M</v>
      </c>
      <c r="CB663" s="179" t="str">
        <f t="shared" si="352"/>
        <v>Remplir la colonne BZ</v>
      </c>
      <c r="CC663" s="297" t="str">
        <f t="shared" si="364"/>
        <v>Remplir la colonne I</v>
      </c>
      <c r="CD663" s="84" t="s">
        <v>64</v>
      </c>
      <c r="CE663" s="315" t="str">
        <f t="shared" si="353"/>
        <v>Remplir les termes C, P et TVA</v>
      </c>
      <c r="CF663" s="61" t="str">
        <f t="shared" si="334"/>
        <v>REMPLIR TYPE DE CLIENT</v>
      </c>
      <c r="CG663" s="107" t="str">
        <f t="shared" si="335"/>
        <v>Montant total de l'aide demandée non indiqué</v>
      </c>
      <c r="CH663" s="1"/>
      <c r="CI663" s="1"/>
      <c r="CJ663" s="1"/>
      <c r="CK663" s="1"/>
      <c r="CL663" s="1"/>
    </row>
    <row r="664" spans="1:90" x14ac:dyDescent="0.25">
      <c r="A664" s="51"/>
      <c r="B664" s="111"/>
      <c r="C664" s="111"/>
      <c r="D664" s="111"/>
      <c r="E664" s="111"/>
      <c r="F664" s="111"/>
      <c r="G664" s="132"/>
      <c r="H664" s="151"/>
      <c r="I664" s="299"/>
      <c r="J664" s="152"/>
      <c r="K664" s="153"/>
      <c r="L664" s="169"/>
      <c r="M664" s="39"/>
      <c r="N664" s="90"/>
      <c r="O664" s="39"/>
      <c r="P664" s="23"/>
      <c r="Q664" s="170">
        <f t="shared" si="332"/>
        <v>0</v>
      </c>
      <c r="R664" s="55"/>
      <c r="S664" s="65"/>
      <c r="T664" s="56"/>
      <c r="U664" s="48" t="s">
        <v>64</v>
      </c>
      <c r="V664" s="99" t="str">
        <f t="shared" si="336"/>
        <v>Remplir la colonne R ou T</v>
      </c>
      <c r="W664" s="104"/>
      <c r="X664" s="173" t="str">
        <f t="shared" si="333"/>
        <v>Remplir la colonne M</v>
      </c>
      <c r="Y664" s="179" t="str">
        <f t="shared" si="337"/>
        <v>Remplir la colonne W</v>
      </c>
      <c r="Z664" s="297" t="str">
        <f t="shared" si="354"/>
        <v>Remplir la colonne I</v>
      </c>
      <c r="AA664" s="84" t="s">
        <v>64</v>
      </c>
      <c r="AB664" s="315" t="str">
        <f t="shared" si="338"/>
        <v>Remplir les termes C, P et TVA</v>
      </c>
      <c r="AC664" s="55"/>
      <c r="AD664" s="65"/>
      <c r="AE664" s="56"/>
      <c r="AF664" s="48" t="s">
        <v>64</v>
      </c>
      <c r="AG664" s="99" t="str">
        <f t="shared" si="339"/>
        <v>Remplir la colonne AC ou AE</v>
      </c>
      <c r="AH664" s="104"/>
      <c r="AI664" s="173" t="str">
        <f t="shared" si="355"/>
        <v>Remplir la colonne M</v>
      </c>
      <c r="AJ664" s="179" t="str">
        <f t="shared" si="340"/>
        <v>Remplir la colonne AH</v>
      </c>
      <c r="AK664" s="297" t="str">
        <f t="shared" si="356"/>
        <v>Remplir la colonne I</v>
      </c>
      <c r="AL664" s="84" t="s">
        <v>64</v>
      </c>
      <c r="AM664" s="315" t="str">
        <f t="shared" si="341"/>
        <v>Remplir les termes C, P et TVA</v>
      </c>
      <c r="AN664" s="55"/>
      <c r="AO664" s="65"/>
      <c r="AP664" s="56"/>
      <c r="AQ664" s="48" t="s">
        <v>64</v>
      </c>
      <c r="AR664" s="99" t="str">
        <f t="shared" si="342"/>
        <v>Remplir la colonne AN ou AP</v>
      </c>
      <c r="AS664" s="104"/>
      <c r="AT664" s="173" t="str">
        <f t="shared" si="357"/>
        <v>Remplir la colonne M</v>
      </c>
      <c r="AU664" s="179" t="str">
        <f t="shared" si="343"/>
        <v>Remplir la colonne AS</v>
      </c>
      <c r="AV664" s="297" t="str">
        <f t="shared" si="358"/>
        <v>Remplir la colonne I</v>
      </c>
      <c r="AW664" s="84" t="s">
        <v>64</v>
      </c>
      <c r="AX664" s="315" t="str">
        <f t="shared" si="344"/>
        <v>Remplir les termes C, P et TVA</v>
      </c>
      <c r="AY664" s="55"/>
      <c r="AZ664" s="65"/>
      <c r="BA664" s="56"/>
      <c r="BB664" s="48" t="s">
        <v>64</v>
      </c>
      <c r="BC664" s="99" t="str">
        <f t="shared" si="345"/>
        <v>Remplir la colonne AY ou BA</v>
      </c>
      <c r="BD664" s="104"/>
      <c r="BE664" s="173" t="str">
        <f t="shared" si="359"/>
        <v>Remplir la colonne M</v>
      </c>
      <c r="BF664" s="179" t="str">
        <f t="shared" si="346"/>
        <v>Remplir la colonne BD</v>
      </c>
      <c r="BG664" s="297" t="str">
        <f t="shared" si="360"/>
        <v>Remplir la colonne I</v>
      </c>
      <c r="BH664" s="84" t="s">
        <v>64</v>
      </c>
      <c r="BI664" s="315" t="str">
        <f t="shared" si="347"/>
        <v>Remplir les termes C, P et TVA</v>
      </c>
      <c r="BJ664" s="55"/>
      <c r="BK664" s="65"/>
      <c r="BL664" s="56"/>
      <c r="BM664" s="48" t="s">
        <v>64</v>
      </c>
      <c r="BN664" s="99" t="str">
        <f t="shared" si="348"/>
        <v>Remplir la colonne BJ ou BL</v>
      </c>
      <c r="BO664" s="104"/>
      <c r="BP664" s="173" t="str">
        <f t="shared" si="361"/>
        <v>Remplir la colonne M</v>
      </c>
      <c r="BQ664" s="179" t="str">
        <f t="shared" si="349"/>
        <v>Remplir la colonne BO</v>
      </c>
      <c r="BR664" s="297" t="str">
        <f t="shared" si="362"/>
        <v>Remplir la colonne I</v>
      </c>
      <c r="BS664" s="84" t="s">
        <v>64</v>
      </c>
      <c r="BT664" s="315" t="str">
        <f t="shared" si="350"/>
        <v>Remplir les termes C, P et TVA</v>
      </c>
      <c r="BU664" s="55"/>
      <c r="BV664" s="65"/>
      <c r="BW664" s="56"/>
      <c r="BX664" s="48" t="s">
        <v>64</v>
      </c>
      <c r="BY664" s="99" t="str">
        <f t="shared" si="351"/>
        <v>Remplir la colonne BU ou BW</v>
      </c>
      <c r="BZ664" s="104"/>
      <c r="CA664" s="173" t="str">
        <f t="shared" si="363"/>
        <v>Remplir la colonne M</v>
      </c>
      <c r="CB664" s="179" t="str">
        <f t="shared" si="352"/>
        <v>Remplir la colonne BZ</v>
      </c>
      <c r="CC664" s="297" t="str">
        <f t="shared" si="364"/>
        <v>Remplir la colonne I</v>
      </c>
      <c r="CD664" s="84" t="s">
        <v>64</v>
      </c>
      <c r="CE664" s="315" t="str">
        <f t="shared" si="353"/>
        <v>Remplir les termes C, P et TVA</v>
      </c>
      <c r="CF664" s="61" t="str">
        <f t="shared" si="334"/>
        <v>REMPLIR TYPE DE CLIENT</v>
      </c>
      <c r="CG664" s="107" t="str">
        <f t="shared" si="335"/>
        <v>Montant total de l'aide demandée non indiqué</v>
      </c>
      <c r="CH664" s="1"/>
      <c r="CI664" s="1"/>
      <c r="CJ664" s="1"/>
      <c r="CK664" s="1"/>
      <c r="CL664" s="1"/>
    </row>
    <row r="665" spans="1:90" x14ac:dyDescent="0.25">
      <c r="A665" s="51"/>
      <c r="B665" s="111"/>
      <c r="C665" s="111"/>
      <c r="D665" s="111"/>
      <c r="E665" s="111"/>
      <c r="F665" s="111"/>
      <c r="G665" s="132"/>
      <c r="H665" s="151"/>
      <c r="I665" s="299"/>
      <c r="J665" s="152"/>
      <c r="K665" s="153"/>
      <c r="L665" s="169"/>
      <c r="M665" s="39"/>
      <c r="N665" s="90"/>
      <c r="O665" s="39"/>
      <c r="P665" s="23"/>
      <c r="Q665" s="170">
        <f t="shared" si="332"/>
        <v>0</v>
      </c>
      <c r="R665" s="55"/>
      <c r="S665" s="65"/>
      <c r="T665" s="56"/>
      <c r="U665" s="48" t="s">
        <v>64</v>
      </c>
      <c r="V665" s="99" t="str">
        <f t="shared" si="336"/>
        <v>Remplir la colonne R ou T</v>
      </c>
      <c r="W665" s="104"/>
      <c r="X665" s="173" t="str">
        <f t="shared" si="333"/>
        <v>Remplir la colonne M</v>
      </c>
      <c r="Y665" s="179" t="str">
        <f t="shared" si="337"/>
        <v>Remplir la colonne W</v>
      </c>
      <c r="Z665" s="297" t="str">
        <f t="shared" si="354"/>
        <v>Remplir la colonne I</v>
      </c>
      <c r="AA665" s="84" t="s">
        <v>64</v>
      </c>
      <c r="AB665" s="315" t="str">
        <f t="shared" si="338"/>
        <v>Remplir les termes C, P et TVA</v>
      </c>
      <c r="AC665" s="55"/>
      <c r="AD665" s="65"/>
      <c r="AE665" s="56"/>
      <c r="AF665" s="48" t="s">
        <v>64</v>
      </c>
      <c r="AG665" s="99" t="str">
        <f t="shared" si="339"/>
        <v>Remplir la colonne AC ou AE</v>
      </c>
      <c r="AH665" s="104"/>
      <c r="AI665" s="173" t="str">
        <f t="shared" si="355"/>
        <v>Remplir la colonne M</v>
      </c>
      <c r="AJ665" s="179" t="str">
        <f t="shared" si="340"/>
        <v>Remplir la colonne AH</v>
      </c>
      <c r="AK665" s="297" t="str">
        <f t="shared" si="356"/>
        <v>Remplir la colonne I</v>
      </c>
      <c r="AL665" s="84" t="s">
        <v>64</v>
      </c>
      <c r="AM665" s="315" t="str">
        <f t="shared" si="341"/>
        <v>Remplir les termes C, P et TVA</v>
      </c>
      <c r="AN665" s="55"/>
      <c r="AO665" s="65"/>
      <c r="AP665" s="56"/>
      <c r="AQ665" s="48" t="s">
        <v>64</v>
      </c>
      <c r="AR665" s="99" t="str">
        <f t="shared" si="342"/>
        <v>Remplir la colonne AN ou AP</v>
      </c>
      <c r="AS665" s="104"/>
      <c r="AT665" s="173" t="str">
        <f t="shared" si="357"/>
        <v>Remplir la colonne M</v>
      </c>
      <c r="AU665" s="179" t="str">
        <f t="shared" si="343"/>
        <v>Remplir la colonne AS</v>
      </c>
      <c r="AV665" s="297" t="str">
        <f t="shared" si="358"/>
        <v>Remplir la colonne I</v>
      </c>
      <c r="AW665" s="84" t="s">
        <v>64</v>
      </c>
      <c r="AX665" s="315" t="str">
        <f t="shared" si="344"/>
        <v>Remplir les termes C, P et TVA</v>
      </c>
      <c r="AY665" s="55"/>
      <c r="AZ665" s="65"/>
      <c r="BA665" s="56"/>
      <c r="BB665" s="48" t="s">
        <v>64</v>
      </c>
      <c r="BC665" s="99" t="str">
        <f t="shared" si="345"/>
        <v>Remplir la colonne AY ou BA</v>
      </c>
      <c r="BD665" s="104"/>
      <c r="BE665" s="173" t="str">
        <f t="shared" si="359"/>
        <v>Remplir la colonne M</v>
      </c>
      <c r="BF665" s="179" t="str">
        <f t="shared" si="346"/>
        <v>Remplir la colonne BD</v>
      </c>
      <c r="BG665" s="297" t="str">
        <f t="shared" si="360"/>
        <v>Remplir la colonne I</v>
      </c>
      <c r="BH665" s="84" t="s">
        <v>64</v>
      </c>
      <c r="BI665" s="315" t="str">
        <f t="shared" si="347"/>
        <v>Remplir les termes C, P et TVA</v>
      </c>
      <c r="BJ665" s="55"/>
      <c r="BK665" s="65"/>
      <c r="BL665" s="56"/>
      <c r="BM665" s="48" t="s">
        <v>64</v>
      </c>
      <c r="BN665" s="99" t="str">
        <f t="shared" si="348"/>
        <v>Remplir la colonne BJ ou BL</v>
      </c>
      <c r="BO665" s="104"/>
      <c r="BP665" s="173" t="str">
        <f t="shared" si="361"/>
        <v>Remplir la colonne M</v>
      </c>
      <c r="BQ665" s="179" t="str">
        <f t="shared" si="349"/>
        <v>Remplir la colonne BO</v>
      </c>
      <c r="BR665" s="297" t="str">
        <f t="shared" si="362"/>
        <v>Remplir la colonne I</v>
      </c>
      <c r="BS665" s="84" t="s">
        <v>64</v>
      </c>
      <c r="BT665" s="315" t="str">
        <f t="shared" si="350"/>
        <v>Remplir les termes C, P et TVA</v>
      </c>
      <c r="BU665" s="55"/>
      <c r="BV665" s="65"/>
      <c r="BW665" s="56"/>
      <c r="BX665" s="48" t="s">
        <v>64</v>
      </c>
      <c r="BY665" s="99" t="str">
        <f t="shared" si="351"/>
        <v>Remplir la colonne BU ou BW</v>
      </c>
      <c r="BZ665" s="104"/>
      <c r="CA665" s="173" t="str">
        <f t="shared" si="363"/>
        <v>Remplir la colonne M</v>
      </c>
      <c r="CB665" s="179" t="str">
        <f t="shared" si="352"/>
        <v>Remplir la colonne BZ</v>
      </c>
      <c r="CC665" s="297" t="str">
        <f t="shared" si="364"/>
        <v>Remplir la colonne I</v>
      </c>
      <c r="CD665" s="84" t="s">
        <v>64</v>
      </c>
      <c r="CE665" s="315" t="str">
        <f t="shared" si="353"/>
        <v>Remplir les termes C, P et TVA</v>
      </c>
      <c r="CF665" s="61" t="str">
        <f t="shared" si="334"/>
        <v>REMPLIR TYPE DE CLIENT</v>
      </c>
      <c r="CG665" s="107" t="str">
        <f t="shared" si="335"/>
        <v>Montant total de l'aide demandée non indiqué</v>
      </c>
      <c r="CH665" s="1"/>
      <c r="CI665" s="1"/>
      <c r="CJ665" s="1"/>
      <c r="CK665" s="1"/>
      <c r="CL665" s="1"/>
    </row>
    <row r="666" spans="1:90" x14ac:dyDescent="0.25">
      <c r="A666" s="51"/>
      <c r="B666" s="111"/>
      <c r="C666" s="111"/>
      <c r="D666" s="111"/>
      <c r="E666" s="111"/>
      <c r="F666" s="111"/>
      <c r="G666" s="132"/>
      <c r="H666" s="151"/>
      <c r="I666" s="299"/>
      <c r="J666" s="152"/>
      <c r="K666" s="153"/>
      <c r="L666" s="169"/>
      <c r="M666" s="39"/>
      <c r="N666" s="90"/>
      <c r="O666" s="39"/>
      <c r="P666" s="23"/>
      <c r="Q666" s="170">
        <f t="shared" si="332"/>
        <v>0</v>
      </c>
      <c r="R666" s="55"/>
      <c r="S666" s="65"/>
      <c r="T666" s="56"/>
      <c r="U666" s="48" t="s">
        <v>64</v>
      </c>
      <c r="V666" s="99" t="str">
        <f t="shared" si="336"/>
        <v>Remplir la colonne R ou T</v>
      </c>
      <c r="W666" s="104"/>
      <c r="X666" s="173" t="str">
        <f t="shared" si="333"/>
        <v>Remplir la colonne M</v>
      </c>
      <c r="Y666" s="179" t="str">
        <f t="shared" si="337"/>
        <v>Remplir la colonne W</v>
      </c>
      <c r="Z666" s="297" t="str">
        <f t="shared" si="354"/>
        <v>Remplir la colonne I</v>
      </c>
      <c r="AA666" s="84" t="s">
        <v>64</v>
      </c>
      <c r="AB666" s="315" t="str">
        <f t="shared" si="338"/>
        <v>Remplir les termes C, P et TVA</v>
      </c>
      <c r="AC666" s="55"/>
      <c r="AD666" s="65"/>
      <c r="AE666" s="56"/>
      <c r="AF666" s="48" t="s">
        <v>64</v>
      </c>
      <c r="AG666" s="99" t="str">
        <f t="shared" si="339"/>
        <v>Remplir la colonne AC ou AE</v>
      </c>
      <c r="AH666" s="104"/>
      <c r="AI666" s="173" t="str">
        <f t="shared" si="355"/>
        <v>Remplir la colonne M</v>
      </c>
      <c r="AJ666" s="179" t="str">
        <f t="shared" si="340"/>
        <v>Remplir la colonne AH</v>
      </c>
      <c r="AK666" s="297" t="str">
        <f t="shared" si="356"/>
        <v>Remplir la colonne I</v>
      </c>
      <c r="AL666" s="84" t="s">
        <v>64</v>
      </c>
      <c r="AM666" s="315" t="str">
        <f t="shared" si="341"/>
        <v>Remplir les termes C, P et TVA</v>
      </c>
      <c r="AN666" s="55"/>
      <c r="AO666" s="65"/>
      <c r="AP666" s="56"/>
      <c r="AQ666" s="48" t="s">
        <v>64</v>
      </c>
      <c r="AR666" s="99" t="str">
        <f t="shared" si="342"/>
        <v>Remplir la colonne AN ou AP</v>
      </c>
      <c r="AS666" s="104"/>
      <c r="AT666" s="173" t="str">
        <f t="shared" si="357"/>
        <v>Remplir la colonne M</v>
      </c>
      <c r="AU666" s="179" t="str">
        <f t="shared" si="343"/>
        <v>Remplir la colonne AS</v>
      </c>
      <c r="AV666" s="297" t="str">
        <f t="shared" si="358"/>
        <v>Remplir la colonne I</v>
      </c>
      <c r="AW666" s="84" t="s">
        <v>64</v>
      </c>
      <c r="AX666" s="315" t="str">
        <f t="shared" si="344"/>
        <v>Remplir les termes C, P et TVA</v>
      </c>
      <c r="AY666" s="55"/>
      <c r="AZ666" s="65"/>
      <c r="BA666" s="56"/>
      <c r="BB666" s="48" t="s">
        <v>64</v>
      </c>
      <c r="BC666" s="99" t="str">
        <f t="shared" si="345"/>
        <v>Remplir la colonne AY ou BA</v>
      </c>
      <c r="BD666" s="104"/>
      <c r="BE666" s="173" t="str">
        <f t="shared" si="359"/>
        <v>Remplir la colonne M</v>
      </c>
      <c r="BF666" s="179" t="str">
        <f t="shared" si="346"/>
        <v>Remplir la colonne BD</v>
      </c>
      <c r="BG666" s="297" t="str">
        <f t="shared" si="360"/>
        <v>Remplir la colonne I</v>
      </c>
      <c r="BH666" s="84" t="s">
        <v>64</v>
      </c>
      <c r="BI666" s="315" t="str">
        <f t="shared" si="347"/>
        <v>Remplir les termes C, P et TVA</v>
      </c>
      <c r="BJ666" s="55"/>
      <c r="BK666" s="65"/>
      <c r="BL666" s="56"/>
      <c r="BM666" s="48" t="s">
        <v>64</v>
      </c>
      <c r="BN666" s="99" t="str">
        <f t="shared" si="348"/>
        <v>Remplir la colonne BJ ou BL</v>
      </c>
      <c r="BO666" s="104"/>
      <c r="BP666" s="173" t="str">
        <f t="shared" si="361"/>
        <v>Remplir la colonne M</v>
      </c>
      <c r="BQ666" s="179" t="str">
        <f t="shared" si="349"/>
        <v>Remplir la colonne BO</v>
      </c>
      <c r="BR666" s="297" t="str">
        <f t="shared" si="362"/>
        <v>Remplir la colonne I</v>
      </c>
      <c r="BS666" s="84" t="s">
        <v>64</v>
      </c>
      <c r="BT666" s="315" t="str">
        <f t="shared" si="350"/>
        <v>Remplir les termes C, P et TVA</v>
      </c>
      <c r="BU666" s="55"/>
      <c r="BV666" s="65"/>
      <c r="BW666" s="56"/>
      <c r="BX666" s="48" t="s">
        <v>64</v>
      </c>
      <c r="BY666" s="99" t="str">
        <f t="shared" si="351"/>
        <v>Remplir la colonne BU ou BW</v>
      </c>
      <c r="BZ666" s="104"/>
      <c r="CA666" s="173" t="str">
        <f t="shared" si="363"/>
        <v>Remplir la colonne M</v>
      </c>
      <c r="CB666" s="179" t="str">
        <f t="shared" si="352"/>
        <v>Remplir la colonne BZ</v>
      </c>
      <c r="CC666" s="297" t="str">
        <f t="shared" si="364"/>
        <v>Remplir la colonne I</v>
      </c>
      <c r="CD666" s="84" t="s">
        <v>64</v>
      </c>
      <c r="CE666" s="315" t="str">
        <f t="shared" si="353"/>
        <v>Remplir les termes C, P et TVA</v>
      </c>
      <c r="CF666" s="61" t="str">
        <f t="shared" si="334"/>
        <v>REMPLIR TYPE DE CLIENT</v>
      </c>
      <c r="CG666" s="107" t="str">
        <f t="shared" si="335"/>
        <v>Montant total de l'aide demandée non indiqué</v>
      </c>
      <c r="CH666" s="1"/>
      <c r="CI666" s="1"/>
      <c r="CJ666" s="1"/>
      <c r="CK666" s="1"/>
      <c r="CL666" s="1"/>
    </row>
    <row r="667" spans="1:90" x14ac:dyDescent="0.25">
      <c r="A667" s="51"/>
      <c r="B667" s="111"/>
      <c r="C667" s="111"/>
      <c r="D667" s="111"/>
      <c r="E667" s="111"/>
      <c r="F667" s="111"/>
      <c r="G667" s="132"/>
      <c r="H667" s="151"/>
      <c r="I667" s="299"/>
      <c r="J667" s="152"/>
      <c r="K667" s="153"/>
      <c r="L667" s="169"/>
      <c r="M667" s="39"/>
      <c r="N667" s="90"/>
      <c r="O667" s="39"/>
      <c r="P667" s="23"/>
      <c r="Q667" s="170">
        <f t="shared" si="332"/>
        <v>0</v>
      </c>
      <c r="R667" s="55"/>
      <c r="S667" s="65"/>
      <c r="T667" s="56"/>
      <c r="U667" s="48" t="s">
        <v>64</v>
      </c>
      <c r="V667" s="99" t="str">
        <f t="shared" si="336"/>
        <v>Remplir la colonne R ou T</v>
      </c>
      <c r="W667" s="104"/>
      <c r="X667" s="173" t="str">
        <f t="shared" si="333"/>
        <v>Remplir la colonne M</v>
      </c>
      <c r="Y667" s="179" t="str">
        <f t="shared" si="337"/>
        <v>Remplir la colonne W</v>
      </c>
      <c r="Z667" s="297" t="str">
        <f t="shared" si="354"/>
        <v>Remplir la colonne I</v>
      </c>
      <c r="AA667" s="84" t="s">
        <v>64</v>
      </c>
      <c r="AB667" s="315" t="str">
        <f t="shared" si="338"/>
        <v>Remplir les termes C, P et TVA</v>
      </c>
      <c r="AC667" s="55"/>
      <c r="AD667" s="65"/>
      <c r="AE667" s="56"/>
      <c r="AF667" s="48" t="s">
        <v>64</v>
      </c>
      <c r="AG667" s="99" t="str">
        <f t="shared" si="339"/>
        <v>Remplir la colonne AC ou AE</v>
      </c>
      <c r="AH667" s="104"/>
      <c r="AI667" s="173" t="str">
        <f t="shared" si="355"/>
        <v>Remplir la colonne M</v>
      </c>
      <c r="AJ667" s="179" t="str">
        <f t="shared" si="340"/>
        <v>Remplir la colonne AH</v>
      </c>
      <c r="AK667" s="297" t="str">
        <f t="shared" si="356"/>
        <v>Remplir la colonne I</v>
      </c>
      <c r="AL667" s="84" t="s">
        <v>64</v>
      </c>
      <c r="AM667" s="315" t="str">
        <f t="shared" si="341"/>
        <v>Remplir les termes C, P et TVA</v>
      </c>
      <c r="AN667" s="55"/>
      <c r="AO667" s="65"/>
      <c r="AP667" s="56"/>
      <c r="AQ667" s="48" t="s">
        <v>64</v>
      </c>
      <c r="AR667" s="99" t="str">
        <f t="shared" si="342"/>
        <v>Remplir la colonne AN ou AP</v>
      </c>
      <c r="AS667" s="104"/>
      <c r="AT667" s="173" t="str">
        <f t="shared" si="357"/>
        <v>Remplir la colonne M</v>
      </c>
      <c r="AU667" s="179" t="str">
        <f t="shared" si="343"/>
        <v>Remplir la colonne AS</v>
      </c>
      <c r="AV667" s="297" t="str">
        <f t="shared" si="358"/>
        <v>Remplir la colonne I</v>
      </c>
      <c r="AW667" s="84" t="s">
        <v>64</v>
      </c>
      <c r="AX667" s="315" t="str">
        <f t="shared" si="344"/>
        <v>Remplir les termes C, P et TVA</v>
      </c>
      <c r="AY667" s="55"/>
      <c r="AZ667" s="65"/>
      <c r="BA667" s="56"/>
      <c r="BB667" s="48" t="s">
        <v>64</v>
      </c>
      <c r="BC667" s="99" t="str">
        <f t="shared" si="345"/>
        <v>Remplir la colonne AY ou BA</v>
      </c>
      <c r="BD667" s="104"/>
      <c r="BE667" s="173" t="str">
        <f t="shared" si="359"/>
        <v>Remplir la colonne M</v>
      </c>
      <c r="BF667" s="179" t="str">
        <f t="shared" si="346"/>
        <v>Remplir la colonne BD</v>
      </c>
      <c r="BG667" s="297" t="str">
        <f t="shared" si="360"/>
        <v>Remplir la colonne I</v>
      </c>
      <c r="BH667" s="84" t="s">
        <v>64</v>
      </c>
      <c r="BI667" s="315" t="str">
        <f t="shared" si="347"/>
        <v>Remplir les termes C, P et TVA</v>
      </c>
      <c r="BJ667" s="55"/>
      <c r="BK667" s="65"/>
      <c r="BL667" s="56"/>
      <c r="BM667" s="48" t="s">
        <v>64</v>
      </c>
      <c r="BN667" s="99" t="str">
        <f t="shared" si="348"/>
        <v>Remplir la colonne BJ ou BL</v>
      </c>
      <c r="BO667" s="104"/>
      <c r="BP667" s="173" t="str">
        <f t="shared" si="361"/>
        <v>Remplir la colonne M</v>
      </c>
      <c r="BQ667" s="179" t="str">
        <f t="shared" si="349"/>
        <v>Remplir la colonne BO</v>
      </c>
      <c r="BR667" s="297" t="str">
        <f t="shared" si="362"/>
        <v>Remplir la colonne I</v>
      </c>
      <c r="BS667" s="84" t="s">
        <v>64</v>
      </c>
      <c r="BT667" s="315" t="str">
        <f t="shared" si="350"/>
        <v>Remplir les termes C, P et TVA</v>
      </c>
      <c r="BU667" s="55"/>
      <c r="BV667" s="65"/>
      <c r="BW667" s="56"/>
      <c r="BX667" s="48" t="s">
        <v>64</v>
      </c>
      <c r="BY667" s="99" t="str">
        <f t="shared" si="351"/>
        <v>Remplir la colonne BU ou BW</v>
      </c>
      <c r="BZ667" s="104"/>
      <c r="CA667" s="173" t="str">
        <f t="shared" si="363"/>
        <v>Remplir la colonne M</v>
      </c>
      <c r="CB667" s="179" t="str">
        <f t="shared" si="352"/>
        <v>Remplir la colonne BZ</v>
      </c>
      <c r="CC667" s="297" t="str">
        <f t="shared" si="364"/>
        <v>Remplir la colonne I</v>
      </c>
      <c r="CD667" s="84" t="s">
        <v>64</v>
      </c>
      <c r="CE667" s="315" t="str">
        <f t="shared" si="353"/>
        <v>Remplir les termes C, P et TVA</v>
      </c>
      <c r="CF667" s="61" t="str">
        <f t="shared" si="334"/>
        <v>REMPLIR TYPE DE CLIENT</v>
      </c>
      <c r="CG667" s="107" t="str">
        <f t="shared" si="335"/>
        <v>Montant total de l'aide demandée non indiqué</v>
      </c>
      <c r="CH667" s="1"/>
      <c r="CI667" s="1"/>
      <c r="CJ667" s="1"/>
      <c r="CK667" s="1"/>
      <c r="CL667" s="1"/>
    </row>
    <row r="668" spans="1:90" x14ac:dyDescent="0.25">
      <c r="A668" s="51"/>
      <c r="B668" s="111"/>
      <c r="C668" s="111"/>
      <c r="D668" s="111"/>
      <c r="E668" s="111"/>
      <c r="F668" s="111"/>
      <c r="G668" s="132"/>
      <c r="H668" s="151"/>
      <c r="I668" s="299"/>
      <c r="J668" s="152"/>
      <c r="K668" s="153"/>
      <c r="L668" s="169"/>
      <c r="M668" s="39"/>
      <c r="N668" s="90"/>
      <c r="O668" s="39"/>
      <c r="P668" s="23"/>
      <c r="Q668" s="170">
        <f t="shared" si="332"/>
        <v>0</v>
      </c>
      <c r="R668" s="55"/>
      <c r="S668" s="65"/>
      <c r="T668" s="56"/>
      <c r="U668" s="48" t="s">
        <v>64</v>
      </c>
      <c r="V668" s="99" t="str">
        <f t="shared" si="336"/>
        <v>Remplir la colonne R ou T</v>
      </c>
      <c r="W668" s="104"/>
      <c r="X668" s="173" t="str">
        <f t="shared" si="333"/>
        <v>Remplir la colonne M</v>
      </c>
      <c r="Y668" s="179" t="str">
        <f t="shared" si="337"/>
        <v>Remplir la colonne W</v>
      </c>
      <c r="Z668" s="297" t="str">
        <f t="shared" si="354"/>
        <v>Remplir la colonne I</v>
      </c>
      <c r="AA668" s="84" t="s">
        <v>64</v>
      </c>
      <c r="AB668" s="315" t="str">
        <f t="shared" si="338"/>
        <v>Remplir les termes C, P et TVA</v>
      </c>
      <c r="AC668" s="55"/>
      <c r="AD668" s="65"/>
      <c r="AE668" s="56"/>
      <c r="AF668" s="48" t="s">
        <v>64</v>
      </c>
      <c r="AG668" s="99" t="str">
        <f t="shared" si="339"/>
        <v>Remplir la colonne AC ou AE</v>
      </c>
      <c r="AH668" s="104"/>
      <c r="AI668" s="173" t="str">
        <f t="shared" si="355"/>
        <v>Remplir la colonne M</v>
      </c>
      <c r="AJ668" s="179" t="str">
        <f t="shared" si="340"/>
        <v>Remplir la colonne AH</v>
      </c>
      <c r="AK668" s="297" t="str">
        <f t="shared" si="356"/>
        <v>Remplir la colonne I</v>
      </c>
      <c r="AL668" s="84" t="s">
        <v>64</v>
      </c>
      <c r="AM668" s="315" t="str">
        <f t="shared" si="341"/>
        <v>Remplir les termes C, P et TVA</v>
      </c>
      <c r="AN668" s="55"/>
      <c r="AO668" s="65"/>
      <c r="AP668" s="56"/>
      <c r="AQ668" s="48" t="s">
        <v>64</v>
      </c>
      <c r="AR668" s="99" t="str">
        <f t="shared" si="342"/>
        <v>Remplir la colonne AN ou AP</v>
      </c>
      <c r="AS668" s="104"/>
      <c r="AT668" s="173" t="str">
        <f t="shared" si="357"/>
        <v>Remplir la colonne M</v>
      </c>
      <c r="AU668" s="179" t="str">
        <f t="shared" si="343"/>
        <v>Remplir la colonne AS</v>
      </c>
      <c r="AV668" s="297" t="str">
        <f t="shared" si="358"/>
        <v>Remplir la colonne I</v>
      </c>
      <c r="AW668" s="84" t="s">
        <v>64</v>
      </c>
      <c r="AX668" s="315" t="str">
        <f t="shared" si="344"/>
        <v>Remplir les termes C, P et TVA</v>
      </c>
      <c r="AY668" s="55"/>
      <c r="AZ668" s="65"/>
      <c r="BA668" s="56"/>
      <c r="BB668" s="48" t="s">
        <v>64</v>
      </c>
      <c r="BC668" s="99" t="str">
        <f t="shared" si="345"/>
        <v>Remplir la colonne AY ou BA</v>
      </c>
      <c r="BD668" s="104"/>
      <c r="BE668" s="173" t="str">
        <f t="shared" si="359"/>
        <v>Remplir la colonne M</v>
      </c>
      <c r="BF668" s="179" t="str">
        <f t="shared" si="346"/>
        <v>Remplir la colonne BD</v>
      </c>
      <c r="BG668" s="297" t="str">
        <f t="shared" si="360"/>
        <v>Remplir la colonne I</v>
      </c>
      <c r="BH668" s="84" t="s">
        <v>64</v>
      </c>
      <c r="BI668" s="315" t="str">
        <f t="shared" si="347"/>
        <v>Remplir les termes C, P et TVA</v>
      </c>
      <c r="BJ668" s="55"/>
      <c r="BK668" s="65"/>
      <c r="BL668" s="56"/>
      <c r="BM668" s="48" t="s">
        <v>64</v>
      </c>
      <c r="BN668" s="99" t="str">
        <f t="shared" si="348"/>
        <v>Remplir la colonne BJ ou BL</v>
      </c>
      <c r="BO668" s="104"/>
      <c r="BP668" s="173" t="str">
        <f t="shared" si="361"/>
        <v>Remplir la colonne M</v>
      </c>
      <c r="BQ668" s="179" t="str">
        <f t="shared" si="349"/>
        <v>Remplir la colonne BO</v>
      </c>
      <c r="BR668" s="297" t="str">
        <f t="shared" si="362"/>
        <v>Remplir la colonne I</v>
      </c>
      <c r="BS668" s="84" t="s">
        <v>64</v>
      </c>
      <c r="BT668" s="315" t="str">
        <f t="shared" si="350"/>
        <v>Remplir les termes C, P et TVA</v>
      </c>
      <c r="BU668" s="55"/>
      <c r="BV668" s="65"/>
      <c r="BW668" s="56"/>
      <c r="BX668" s="48" t="s">
        <v>64</v>
      </c>
      <c r="BY668" s="99" t="str">
        <f t="shared" si="351"/>
        <v>Remplir la colonne BU ou BW</v>
      </c>
      <c r="BZ668" s="104"/>
      <c r="CA668" s="173" t="str">
        <f t="shared" si="363"/>
        <v>Remplir la colonne M</v>
      </c>
      <c r="CB668" s="179" t="str">
        <f t="shared" si="352"/>
        <v>Remplir la colonne BZ</v>
      </c>
      <c r="CC668" s="297" t="str">
        <f t="shared" si="364"/>
        <v>Remplir la colonne I</v>
      </c>
      <c r="CD668" s="84" t="s">
        <v>64</v>
      </c>
      <c r="CE668" s="315" t="str">
        <f t="shared" si="353"/>
        <v>Remplir les termes C, P et TVA</v>
      </c>
      <c r="CF668" s="61" t="str">
        <f t="shared" si="334"/>
        <v>REMPLIR TYPE DE CLIENT</v>
      </c>
      <c r="CG668" s="107" t="str">
        <f t="shared" si="335"/>
        <v>Montant total de l'aide demandée non indiqué</v>
      </c>
      <c r="CH668" s="1"/>
      <c r="CI668" s="1"/>
      <c r="CJ668" s="1"/>
      <c r="CK668" s="1"/>
      <c r="CL668" s="1"/>
    </row>
    <row r="669" spans="1:90" x14ac:dyDescent="0.25">
      <c r="A669" s="51"/>
      <c r="B669" s="111"/>
      <c r="C669" s="111"/>
      <c r="D669" s="111"/>
      <c r="E669" s="111"/>
      <c r="F669" s="111"/>
      <c r="G669" s="132"/>
      <c r="H669" s="151"/>
      <c r="I669" s="299"/>
      <c r="J669" s="152"/>
      <c r="K669" s="153"/>
      <c r="L669" s="169"/>
      <c r="M669" s="39"/>
      <c r="N669" s="90"/>
      <c r="O669" s="39"/>
      <c r="P669" s="23"/>
      <c r="Q669" s="170">
        <f t="shared" si="332"/>
        <v>0</v>
      </c>
      <c r="R669" s="55"/>
      <c r="S669" s="65"/>
      <c r="T669" s="56"/>
      <c r="U669" s="48" t="s">
        <v>64</v>
      </c>
      <c r="V669" s="99" t="str">
        <f t="shared" si="336"/>
        <v>Remplir la colonne R ou T</v>
      </c>
      <c r="W669" s="104"/>
      <c r="X669" s="173" t="str">
        <f t="shared" si="333"/>
        <v>Remplir la colonne M</v>
      </c>
      <c r="Y669" s="179" t="str">
        <f t="shared" si="337"/>
        <v>Remplir la colonne W</v>
      </c>
      <c r="Z669" s="297" t="str">
        <f t="shared" si="354"/>
        <v>Remplir la colonne I</v>
      </c>
      <c r="AA669" s="84" t="s">
        <v>64</v>
      </c>
      <c r="AB669" s="315" t="str">
        <f t="shared" si="338"/>
        <v>Remplir les termes C, P et TVA</v>
      </c>
      <c r="AC669" s="55"/>
      <c r="AD669" s="65"/>
      <c r="AE669" s="56"/>
      <c r="AF669" s="48" t="s">
        <v>64</v>
      </c>
      <c r="AG669" s="99" t="str">
        <f t="shared" si="339"/>
        <v>Remplir la colonne AC ou AE</v>
      </c>
      <c r="AH669" s="104"/>
      <c r="AI669" s="173" t="str">
        <f t="shared" si="355"/>
        <v>Remplir la colonne M</v>
      </c>
      <c r="AJ669" s="179" t="str">
        <f t="shared" si="340"/>
        <v>Remplir la colonne AH</v>
      </c>
      <c r="AK669" s="297" t="str">
        <f t="shared" si="356"/>
        <v>Remplir la colonne I</v>
      </c>
      <c r="AL669" s="84" t="s">
        <v>64</v>
      </c>
      <c r="AM669" s="315" t="str">
        <f t="shared" si="341"/>
        <v>Remplir les termes C, P et TVA</v>
      </c>
      <c r="AN669" s="55"/>
      <c r="AO669" s="65"/>
      <c r="AP669" s="56"/>
      <c r="AQ669" s="48" t="s">
        <v>64</v>
      </c>
      <c r="AR669" s="99" t="str">
        <f t="shared" si="342"/>
        <v>Remplir la colonne AN ou AP</v>
      </c>
      <c r="AS669" s="104"/>
      <c r="AT669" s="173" t="str">
        <f t="shared" si="357"/>
        <v>Remplir la colonne M</v>
      </c>
      <c r="AU669" s="179" t="str">
        <f t="shared" si="343"/>
        <v>Remplir la colonne AS</v>
      </c>
      <c r="AV669" s="297" t="str">
        <f t="shared" si="358"/>
        <v>Remplir la colonne I</v>
      </c>
      <c r="AW669" s="84" t="s">
        <v>64</v>
      </c>
      <c r="AX669" s="315" t="str">
        <f t="shared" si="344"/>
        <v>Remplir les termes C, P et TVA</v>
      </c>
      <c r="AY669" s="55"/>
      <c r="AZ669" s="65"/>
      <c r="BA669" s="56"/>
      <c r="BB669" s="48" t="s">
        <v>64</v>
      </c>
      <c r="BC669" s="99" t="str">
        <f t="shared" si="345"/>
        <v>Remplir la colonne AY ou BA</v>
      </c>
      <c r="BD669" s="104"/>
      <c r="BE669" s="173" t="str">
        <f t="shared" si="359"/>
        <v>Remplir la colonne M</v>
      </c>
      <c r="BF669" s="179" t="str">
        <f t="shared" si="346"/>
        <v>Remplir la colonne BD</v>
      </c>
      <c r="BG669" s="297" t="str">
        <f t="shared" si="360"/>
        <v>Remplir la colonne I</v>
      </c>
      <c r="BH669" s="84" t="s">
        <v>64</v>
      </c>
      <c r="BI669" s="315" t="str">
        <f t="shared" si="347"/>
        <v>Remplir les termes C, P et TVA</v>
      </c>
      <c r="BJ669" s="55"/>
      <c r="BK669" s="65"/>
      <c r="BL669" s="56"/>
      <c r="BM669" s="48" t="s">
        <v>64</v>
      </c>
      <c r="BN669" s="99" t="str">
        <f t="shared" si="348"/>
        <v>Remplir la colonne BJ ou BL</v>
      </c>
      <c r="BO669" s="104"/>
      <c r="BP669" s="173" t="str">
        <f t="shared" si="361"/>
        <v>Remplir la colonne M</v>
      </c>
      <c r="BQ669" s="179" t="str">
        <f t="shared" si="349"/>
        <v>Remplir la colonne BO</v>
      </c>
      <c r="BR669" s="297" t="str">
        <f t="shared" si="362"/>
        <v>Remplir la colonne I</v>
      </c>
      <c r="BS669" s="84" t="s">
        <v>64</v>
      </c>
      <c r="BT669" s="315" t="str">
        <f t="shared" si="350"/>
        <v>Remplir les termes C, P et TVA</v>
      </c>
      <c r="BU669" s="55"/>
      <c r="BV669" s="65"/>
      <c r="BW669" s="56"/>
      <c r="BX669" s="48" t="s">
        <v>64</v>
      </c>
      <c r="BY669" s="99" t="str">
        <f t="shared" si="351"/>
        <v>Remplir la colonne BU ou BW</v>
      </c>
      <c r="BZ669" s="104"/>
      <c r="CA669" s="173" t="str">
        <f t="shared" si="363"/>
        <v>Remplir la colonne M</v>
      </c>
      <c r="CB669" s="179" t="str">
        <f t="shared" si="352"/>
        <v>Remplir la colonne BZ</v>
      </c>
      <c r="CC669" s="297" t="str">
        <f t="shared" si="364"/>
        <v>Remplir la colonne I</v>
      </c>
      <c r="CD669" s="84" t="s">
        <v>64</v>
      </c>
      <c r="CE669" s="315" t="str">
        <f t="shared" si="353"/>
        <v>Remplir les termes C, P et TVA</v>
      </c>
      <c r="CF669" s="61" t="str">
        <f t="shared" si="334"/>
        <v>REMPLIR TYPE DE CLIENT</v>
      </c>
      <c r="CG669" s="107" t="str">
        <f t="shared" si="335"/>
        <v>Montant total de l'aide demandée non indiqué</v>
      </c>
      <c r="CH669" s="1"/>
      <c r="CI669" s="1"/>
      <c r="CJ669" s="1"/>
      <c r="CK669" s="1"/>
      <c r="CL669" s="1"/>
    </row>
    <row r="670" spans="1:90" x14ac:dyDescent="0.25">
      <c r="A670" s="51"/>
      <c r="B670" s="111"/>
      <c r="C670" s="111"/>
      <c r="D670" s="111"/>
      <c r="E670" s="111"/>
      <c r="F670" s="111"/>
      <c r="G670" s="132"/>
      <c r="H670" s="151"/>
      <c r="I670" s="299"/>
      <c r="J670" s="152"/>
      <c r="K670" s="153"/>
      <c r="L670" s="169"/>
      <c r="M670" s="39"/>
      <c r="N670" s="90"/>
      <c r="O670" s="39"/>
      <c r="P670" s="23"/>
      <c r="Q670" s="170">
        <f t="shared" si="332"/>
        <v>0</v>
      </c>
      <c r="R670" s="55"/>
      <c r="S670" s="65"/>
      <c r="T670" s="56"/>
      <c r="U670" s="48" t="s">
        <v>64</v>
      </c>
      <c r="V670" s="99" t="str">
        <f t="shared" si="336"/>
        <v>Remplir la colonne R ou T</v>
      </c>
      <c r="W670" s="104"/>
      <c r="X670" s="173" t="str">
        <f t="shared" si="333"/>
        <v>Remplir la colonne M</v>
      </c>
      <c r="Y670" s="179" t="str">
        <f t="shared" si="337"/>
        <v>Remplir la colonne W</v>
      </c>
      <c r="Z670" s="297" t="str">
        <f t="shared" si="354"/>
        <v>Remplir la colonne I</v>
      </c>
      <c r="AA670" s="84" t="s">
        <v>64</v>
      </c>
      <c r="AB670" s="315" t="str">
        <f t="shared" si="338"/>
        <v>Remplir les termes C, P et TVA</v>
      </c>
      <c r="AC670" s="55"/>
      <c r="AD670" s="65"/>
      <c r="AE670" s="56"/>
      <c r="AF670" s="48" t="s">
        <v>64</v>
      </c>
      <c r="AG670" s="99" t="str">
        <f t="shared" si="339"/>
        <v>Remplir la colonne AC ou AE</v>
      </c>
      <c r="AH670" s="104"/>
      <c r="AI670" s="173" t="str">
        <f t="shared" si="355"/>
        <v>Remplir la colonne M</v>
      </c>
      <c r="AJ670" s="179" t="str">
        <f t="shared" si="340"/>
        <v>Remplir la colonne AH</v>
      </c>
      <c r="AK670" s="297" t="str">
        <f t="shared" si="356"/>
        <v>Remplir la colonne I</v>
      </c>
      <c r="AL670" s="84" t="s">
        <v>64</v>
      </c>
      <c r="AM670" s="315" t="str">
        <f t="shared" si="341"/>
        <v>Remplir les termes C, P et TVA</v>
      </c>
      <c r="AN670" s="55"/>
      <c r="AO670" s="65"/>
      <c r="AP670" s="56"/>
      <c r="AQ670" s="48" t="s">
        <v>64</v>
      </c>
      <c r="AR670" s="99" t="str">
        <f t="shared" si="342"/>
        <v>Remplir la colonne AN ou AP</v>
      </c>
      <c r="AS670" s="104"/>
      <c r="AT670" s="173" t="str">
        <f t="shared" si="357"/>
        <v>Remplir la colonne M</v>
      </c>
      <c r="AU670" s="179" t="str">
        <f t="shared" si="343"/>
        <v>Remplir la colonne AS</v>
      </c>
      <c r="AV670" s="297" t="str">
        <f t="shared" si="358"/>
        <v>Remplir la colonne I</v>
      </c>
      <c r="AW670" s="84" t="s">
        <v>64</v>
      </c>
      <c r="AX670" s="315" t="str">
        <f t="shared" si="344"/>
        <v>Remplir les termes C, P et TVA</v>
      </c>
      <c r="AY670" s="55"/>
      <c r="AZ670" s="65"/>
      <c r="BA670" s="56"/>
      <c r="BB670" s="48" t="s">
        <v>64</v>
      </c>
      <c r="BC670" s="99" t="str">
        <f t="shared" si="345"/>
        <v>Remplir la colonne AY ou BA</v>
      </c>
      <c r="BD670" s="104"/>
      <c r="BE670" s="173" t="str">
        <f t="shared" si="359"/>
        <v>Remplir la colonne M</v>
      </c>
      <c r="BF670" s="179" t="str">
        <f t="shared" si="346"/>
        <v>Remplir la colonne BD</v>
      </c>
      <c r="BG670" s="297" t="str">
        <f t="shared" si="360"/>
        <v>Remplir la colonne I</v>
      </c>
      <c r="BH670" s="84" t="s">
        <v>64</v>
      </c>
      <c r="BI670" s="315" t="str">
        <f t="shared" si="347"/>
        <v>Remplir les termes C, P et TVA</v>
      </c>
      <c r="BJ670" s="55"/>
      <c r="BK670" s="65"/>
      <c r="BL670" s="56"/>
      <c r="BM670" s="48" t="s">
        <v>64</v>
      </c>
      <c r="BN670" s="99" t="str">
        <f t="shared" si="348"/>
        <v>Remplir la colonne BJ ou BL</v>
      </c>
      <c r="BO670" s="104"/>
      <c r="BP670" s="173" t="str">
        <f t="shared" si="361"/>
        <v>Remplir la colonne M</v>
      </c>
      <c r="BQ670" s="179" t="str">
        <f t="shared" si="349"/>
        <v>Remplir la colonne BO</v>
      </c>
      <c r="BR670" s="297" t="str">
        <f t="shared" si="362"/>
        <v>Remplir la colonne I</v>
      </c>
      <c r="BS670" s="84" t="s">
        <v>64</v>
      </c>
      <c r="BT670" s="315" t="str">
        <f t="shared" si="350"/>
        <v>Remplir les termes C, P et TVA</v>
      </c>
      <c r="BU670" s="55"/>
      <c r="BV670" s="65"/>
      <c r="BW670" s="56"/>
      <c r="BX670" s="48" t="s">
        <v>64</v>
      </c>
      <c r="BY670" s="99" t="str">
        <f t="shared" si="351"/>
        <v>Remplir la colonne BU ou BW</v>
      </c>
      <c r="BZ670" s="104"/>
      <c r="CA670" s="173" t="str">
        <f t="shared" si="363"/>
        <v>Remplir la colonne M</v>
      </c>
      <c r="CB670" s="179" t="str">
        <f t="shared" si="352"/>
        <v>Remplir la colonne BZ</v>
      </c>
      <c r="CC670" s="297" t="str">
        <f t="shared" si="364"/>
        <v>Remplir la colonne I</v>
      </c>
      <c r="CD670" s="84" t="s">
        <v>64</v>
      </c>
      <c r="CE670" s="315" t="str">
        <f t="shared" si="353"/>
        <v>Remplir les termes C, P et TVA</v>
      </c>
      <c r="CF670" s="61" t="str">
        <f t="shared" si="334"/>
        <v>REMPLIR TYPE DE CLIENT</v>
      </c>
      <c r="CG670" s="107" t="str">
        <f t="shared" si="335"/>
        <v>Montant total de l'aide demandée non indiqué</v>
      </c>
      <c r="CH670" s="1"/>
      <c r="CI670" s="1"/>
      <c r="CJ670" s="1"/>
      <c r="CK670" s="1"/>
      <c r="CL670" s="1"/>
    </row>
    <row r="671" spans="1:90" x14ac:dyDescent="0.25">
      <c r="A671" s="51"/>
      <c r="B671" s="111"/>
      <c r="C671" s="111"/>
      <c r="D671" s="111"/>
      <c r="E671" s="111"/>
      <c r="F671" s="111"/>
      <c r="G671" s="132"/>
      <c r="H671" s="151"/>
      <c r="I671" s="299"/>
      <c r="J671" s="152"/>
      <c r="K671" s="153"/>
      <c r="L671" s="169"/>
      <c r="M671" s="39"/>
      <c r="N671" s="90"/>
      <c r="O671" s="39"/>
      <c r="P671" s="23"/>
      <c r="Q671" s="170">
        <f t="shared" si="332"/>
        <v>0</v>
      </c>
      <c r="R671" s="55"/>
      <c r="S671" s="65"/>
      <c r="T671" s="56"/>
      <c r="U671" s="48" t="s">
        <v>64</v>
      </c>
      <c r="V671" s="99" t="str">
        <f t="shared" si="336"/>
        <v>Remplir la colonne R ou T</v>
      </c>
      <c r="W671" s="104"/>
      <c r="X671" s="173" t="str">
        <f t="shared" si="333"/>
        <v>Remplir la colonne M</v>
      </c>
      <c r="Y671" s="179" t="str">
        <f t="shared" si="337"/>
        <v>Remplir la colonne W</v>
      </c>
      <c r="Z671" s="297" t="str">
        <f t="shared" si="354"/>
        <v>Remplir la colonne I</v>
      </c>
      <c r="AA671" s="84" t="s">
        <v>64</v>
      </c>
      <c r="AB671" s="315" t="str">
        <f t="shared" si="338"/>
        <v>Remplir les termes C, P et TVA</v>
      </c>
      <c r="AC671" s="55"/>
      <c r="AD671" s="65"/>
      <c r="AE671" s="56"/>
      <c r="AF671" s="48" t="s">
        <v>64</v>
      </c>
      <c r="AG671" s="99" t="str">
        <f t="shared" si="339"/>
        <v>Remplir la colonne AC ou AE</v>
      </c>
      <c r="AH671" s="104"/>
      <c r="AI671" s="173" t="str">
        <f t="shared" si="355"/>
        <v>Remplir la colonne M</v>
      </c>
      <c r="AJ671" s="179" t="str">
        <f t="shared" si="340"/>
        <v>Remplir la colonne AH</v>
      </c>
      <c r="AK671" s="297" t="str">
        <f t="shared" si="356"/>
        <v>Remplir la colonne I</v>
      </c>
      <c r="AL671" s="84" t="s">
        <v>64</v>
      </c>
      <c r="AM671" s="315" t="str">
        <f t="shared" si="341"/>
        <v>Remplir les termes C, P et TVA</v>
      </c>
      <c r="AN671" s="55"/>
      <c r="AO671" s="65"/>
      <c r="AP671" s="56"/>
      <c r="AQ671" s="48" t="s">
        <v>64</v>
      </c>
      <c r="AR671" s="99" t="str">
        <f t="shared" si="342"/>
        <v>Remplir la colonne AN ou AP</v>
      </c>
      <c r="AS671" s="104"/>
      <c r="AT671" s="173" t="str">
        <f t="shared" si="357"/>
        <v>Remplir la colonne M</v>
      </c>
      <c r="AU671" s="179" t="str">
        <f t="shared" si="343"/>
        <v>Remplir la colonne AS</v>
      </c>
      <c r="AV671" s="297" t="str">
        <f t="shared" si="358"/>
        <v>Remplir la colonne I</v>
      </c>
      <c r="AW671" s="84" t="s">
        <v>64</v>
      </c>
      <c r="AX671" s="315" t="str">
        <f t="shared" si="344"/>
        <v>Remplir les termes C, P et TVA</v>
      </c>
      <c r="AY671" s="55"/>
      <c r="AZ671" s="65"/>
      <c r="BA671" s="56"/>
      <c r="BB671" s="48" t="s">
        <v>64</v>
      </c>
      <c r="BC671" s="99" t="str">
        <f t="shared" si="345"/>
        <v>Remplir la colonne AY ou BA</v>
      </c>
      <c r="BD671" s="104"/>
      <c r="BE671" s="173" t="str">
        <f t="shared" si="359"/>
        <v>Remplir la colonne M</v>
      </c>
      <c r="BF671" s="179" t="str">
        <f t="shared" si="346"/>
        <v>Remplir la colonne BD</v>
      </c>
      <c r="BG671" s="297" t="str">
        <f t="shared" si="360"/>
        <v>Remplir la colonne I</v>
      </c>
      <c r="BH671" s="84" t="s">
        <v>64</v>
      </c>
      <c r="BI671" s="315" t="str">
        <f t="shared" si="347"/>
        <v>Remplir les termes C, P et TVA</v>
      </c>
      <c r="BJ671" s="55"/>
      <c r="BK671" s="65"/>
      <c r="BL671" s="56"/>
      <c r="BM671" s="48" t="s">
        <v>64</v>
      </c>
      <c r="BN671" s="99" t="str">
        <f t="shared" si="348"/>
        <v>Remplir la colonne BJ ou BL</v>
      </c>
      <c r="BO671" s="104"/>
      <c r="BP671" s="173" t="str">
        <f t="shared" si="361"/>
        <v>Remplir la colonne M</v>
      </c>
      <c r="BQ671" s="179" t="str">
        <f t="shared" si="349"/>
        <v>Remplir la colonne BO</v>
      </c>
      <c r="BR671" s="297" t="str">
        <f t="shared" si="362"/>
        <v>Remplir la colonne I</v>
      </c>
      <c r="BS671" s="84" t="s">
        <v>64</v>
      </c>
      <c r="BT671" s="315" t="str">
        <f t="shared" si="350"/>
        <v>Remplir les termes C, P et TVA</v>
      </c>
      <c r="BU671" s="55"/>
      <c r="BV671" s="65"/>
      <c r="BW671" s="56"/>
      <c r="BX671" s="48" t="s">
        <v>64</v>
      </c>
      <c r="BY671" s="99" t="str">
        <f t="shared" si="351"/>
        <v>Remplir la colonne BU ou BW</v>
      </c>
      <c r="BZ671" s="104"/>
      <c r="CA671" s="173" t="str">
        <f t="shared" si="363"/>
        <v>Remplir la colonne M</v>
      </c>
      <c r="CB671" s="179" t="str">
        <f t="shared" si="352"/>
        <v>Remplir la colonne BZ</v>
      </c>
      <c r="CC671" s="297" t="str">
        <f t="shared" si="364"/>
        <v>Remplir la colonne I</v>
      </c>
      <c r="CD671" s="84" t="s">
        <v>64</v>
      </c>
      <c r="CE671" s="315" t="str">
        <f t="shared" si="353"/>
        <v>Remplir les termes C, P et TVA</v>
      </c>
      <c r="CF671" s="61" t="str">
        <f t="shared" si="334"/>
        <v>REMPLIR TYPE DE CLIENT</v>
      </c>
      <c r="CG671" s="107" t="str">
        <f t="shared" si="335"/>
        <v>Montant total de l'aide demandée non indiqué</v>
      </c>
      <c r="CH671" s="1"/>
      <c r="CI671" s="1"/>
      <c r="CJ671" s="1"/>
      <c r="CK671" s="1"/>
      <c r="CL671" s="1"/>
    </row>
    <row r="672" spans="1:90" x14ac:dyDescent="0.25">
      <c r="A672" s="51"/>
      <c r="B672" s="111"/>
      <c r="C672" s="111"/>
      <c r="D672" s="111"/>
      <c r="E672" s="111"/>
      <c r="F672" s="111"/>
      <c r="G672" s="132"/>
      <c r="H672" s="151"/>
      <c r="I672" s="299"/>
      <c r="J672" s="152"/>
      <c r="K672" s="153"/>
      <c r="L672" s="169"/>
      <c r="M672" s="39"/>
      <c r="N672" s="90"/>
      <c r="O672" s="39"/>
      <c r="P672" s="23"/>
      <c r="Q672" s="170">
        <f t="shared" si="332"/>
        <v>0</v>
      </c>
      <c r="R672" s="55"/>
      <c r="S672" s="65"/>
      <c r="T672" s="56"/>
      <c r="U672" s="48" t="s">
        <v>64</v>
      </c>
      <c r="V672" s="99" t="str">
        <f t="shared" si="336"/>
        <v>Remplir la colonne R ou T</v>
      </c>
      <c r="W672" s="104"/>
      <c r="X672" s="173" t="str">
        <f t="shared" si="333"/>
        <v>Remplir la colonne M</v>
      </c>
      <c r="Y672" s="179" t="str">
        <f t="shared" si="337"/>
        <v>Remplir la colonne W</v>
      </c>
      <c r="Z672" s="297" t="str">
        <f t="shared" si="354"/>
        <v>Remplir la colonne I</v>
      </c>
      <c r="AA672" s="84" t="s">
        <v>64</v>
      </c>
      <c r="AB672" s="315" t="str">
        <f t="shared" si="338"/>
        <v>Remplir les termes C, P et TVA</v>
      </c>
      <c r="AC672" s="55"/>
      <c r="AD672" s="65"/>
      <c r="AE672" s="56"/>
      <c r="AF672" s="48" t="s">
        <v>64</v>
      </c>
      <c r="AG672" s="99" t="str">
        <f t="shared" si="339"/>
        <v>Remplir la colonne AC ou AE</v>
      </c>
      <c r="AH672" s="104"/>
      <c r="AI672" s="173" t="str">
        <f t="shared" si="355"/>
        <v>Remplir la colonne M</v>
      </c>
      <c r="AJ672" s="179" t="str">
        <f t="shared" si="340"/>
        <v>Remplir la colonne AH</v>
      </c>
      <c r="AK672" s="297" t="str">
        <f t="shared" si="356"/>
        <v>Remplir la colonne I</v>
      </c>
      <c r="AL672" s="84" t="s">
        <v>64</v>
      </c>
      <c r="AM672" s="315" t="str">
        <f t="shared" si="341"/>
        <v>Remplir les termes C, P et TVA</v>
      </c>
      <c r="AN672" s="55"/>
      <c r="AO672" s="65"/>
      <c r="AP672" s="56"/>
      <c r="AQ672" s="48" t="s">
        <v>64</v>
      </c>
      <c r="AR672" s="99" t="str">
        <f t="shared" si="342"/>
        <v>Remplir la colonne AN ou AP</v>
      </c>
      <c r="AS672" s="104"/>
      <c r="AT672" s="173" t="str">
        <f t="shared" si="357"/>
        <v>Remplir la colonne M</v>
      </c>
      <c r="AU672" s="179" t="str">
        <f t="shared" si="343"/>
        <v>Remplir la colonne AS</v>
      </c>
      <c r="AV672" s="297" t="str">
        <f t="shared" si="358"/>
        <v>Remplir la colonne I</v>
      </c>
      <c r="AW672" s="84" t="s">
        <v>64</v>
      </c>
      <c r="AX672" s="315" t="str">
        <f t="shared" si="344"/>
        <v>Remplir les termes C, P et TVA</v>
      </c>
      <c r="AY672" s="55"/>
      <c r="AZ672" s="65"/>
      <c r="BA672" s="56"/>
      <c r="BB672" s="48" t="s">
        <v>64</v>
      </c>
      <c r="BC672" s="99" t="str">
        <f t="shared" si="345"/>
        <v>Remplir la colonne AY ou BA</v>
      </c>
      <c r="BD672" s="104"/>
      <c r="BE672" s="173" t="str">
        <f t="shared" si="359"/>
        <v>Remplir la colonne M</v>
      </c>
      <c r="BF672" s="179" t="str">
        <f t="shared" si="346"/>
        <v>Remplir la colonne BD</v>
      </c>
      <c r="BG672" s="297" t="str">
        <f t="shared" si="360"/>
        <v>Remplir la colonne I</v>
      </c>
      <c r="BH672" s="84" t="s">
        <v>64</v>
      </c>
      <c r="BI672" s="315" t="str">
        <f t="shared" si="347"/>
        <v>Remplir les termes C, P et TVA</v>
      </c>
      <c r="BJ672" s="55"/>
      <c r="BK672" s="65"/>
      <c r="BL672" s="56"/>
      <c r="BM672" s="48" t="s">
        <v>64</v>
      </c>
      <c r="BN672" s="99" t="str">
        <f t="shared" si="348"/>
        <v>Remplir la colonne BJ ou BL</v>
      </c>
      <c r="BO672" s="104"/>
      <c r="BP672" s="173" t="str">
        <f t="shared" si="361"/>
        <v>Remplir la colonne M</v>
      </c>
      <c r="BQ672" s="179" t="str">
        <f t="shared" si="349"/>
        <v>Remplir la colonne BO</v>
      </c>
      <c r="BR672" s="297" t="str">
        <f t="shared" si="362"/>
        <v>Remplir la colonne I</v>
      </c>
      <c r="BS672" s="84" t="s">
        <v>64</v>
      </c>
      <c r="BT672" s="315" t="str">
        <f t="shared" si="350"/>
        <v>Remplir les termes C, P et TVA</v>
      </c>
      <c r="BU672" s="55"/>
      <c r="BV672" s="65"/>
      <c r="BW672" s="56"/>
      <c r="BX672" s="48" t="s">
        <v>64</v>
      </c>
      <c r="BY672" s="99" t="str">
        <f t="shared" si="351"/>
        <v>Remplir la colonne BU ou BW</v>
      </c>
      <c r="BZ672" s="104"/>
      <c r="CA672" s="173" t="str">
        <f t="shared" si="363"/>
        <v>Remplir la colonne M</v>
      </c>
      <c r="CB672" s="179" t="str">
        <f t="shared" si="352"/>
        <v>Remplir la colonne BZ</v>
      </c>
      <c r="CC672" s="297" t="str">
        <f t="shared" si="364"/>
        <v>Remplir la colonne I</v>
      </c>
      <c r="CD672" s="84" t="s">
        <v>64</v>
      </c>
      <c r="CE672" s="315" t="str">
        <f t="shared" si="353"/>
        <v>Remplir les termes C, P et TVA</v>
      </c>
      <c r="CF672" s="61" t="str">
        <f t="shared" si="334"/>
        <v>REMPLIR TYPE DE CLIENT</v>
      </c>
      <c r="CG672" s="107" t="str">
        <f t="shared" si="335"/>
        <v>Montant total de l'aide demandée non indiqué</v>
      </c>
      <c r="CH672" s="1"/>
      <c r="CI672" s="1"/>
      <c r="CJ672" s="1"/>
      <c r="CK672" s="1"/>
      <c r="CL672" s="1"/>
    </row>
    <row r="673" spans="1:90" x14ac:dyDescent="0.25">
      <c r="A673" s="51"/>
      <c r="B673" s="111"/>
      <c r="C673" s="111"/>
      <c r="D673" s="111"/>
      <c r="E673" s="111"/>
      <c r="F673" s="111"/>
      <c r="G673" s="132"/>
      <c r="H673" s="151"/>
      <c r="I673" s="299"/>
      <c r="J673" s="152"/>
      <c r="K673" s="153"/>
      <c r="L673" s="169"/>
      <c r="M673" s="39"/>
      <c r="N673" s="90"/>
      <c r="O673" s="39"/>
      <c r="P673" s="23"/>
      <c r="Q673" s="170">
        <f t="shared" si="332"/>
        <v>0</v>
      </c>
      <c r="R673" s="55"/>
      <c r="S673" s="65"/>
      <c r="T673" s="56"/>
      <c r="U673" s="48" t="s">
        <v>64</v>
      </c>
      <c r="V673" s="99" t="str">
        <f t="shared" si="336"/>
        <v>Remplir la colonne R ou T</v>
      </c>
      <c r="W673" s="104"/>
      <c r="X673" s="173" t="str">
        <f t="shared" si="333"/>
        <v>Remplir la colonne M</v>
      </c>
      <c r="Y673" s="179" t="str">
        <f t="shared" si="337"/>
        <v>Remplir la colonne W</v>
      </c>
      <c r="Z673" s="297" t="str">
        <f t="shared" si="354"/>
        <v>Remplir la colonne I</v>
      </c>
      <c r="AA673" s="84" t="s">
        <v>64</v>
      </c>
      <c r="AB673" s="315" t="str">
        <f t="shared" si="338"/>
        <v>Remplir les termes C, P et TVA</v>
      </c>
      <c r="AC673" s="55"/>
      <c r="AD673" s="65"/>
      <c r="AE673" s="56"/>
      <c r="AF673" s="48" t="s">
        <v>64</v>
      </c>
      <c r="AG673" s="99" t="str">
        <f t="shared" si="339"/>
        <v>Remplir la colonne AC ou AE</v>
      </c>
      <c r="AH673" s="104"/>
      <c r="AI673" s="173" t="str">
        <f t="shared" si="355"/>
        <v>Remplir la colonne M</v>
      </c>
      <c r="AJ673" s="179" t="str">
        <f t="shared" si="340"/>
        <v>Remplir la colonne AH</v>
      </c>
      <c r="AK673" s="297" t="str">
        <f t="shared" si="356"/>
        <v>Remplir la colonne I</v>
      </c>
      <c r="AL673" s="84" t="s">
        <v>64</v>
      </c>
      <c r="AM673" s="315" t="str">
        <f t="shared" si="341"/>
        <v>Remplir les termes C, P et TVA</v>
      </c>
      <c r="AN673" s="55"/>
      <c r="AO673" s="65"/>
      <c r="AP673" s="56"/>
      <c r="AQ673" s="48" t="s">
        <v>64</v>
      </c>
      <c r="AR673" s="99" t="str">
        <f t="shared" si="342"/>
        <v>Remplir la colonne AN ou AP</v>
      </c>
      <c r="AS673" s="104"/>
      <c r="AT673" s="173" t="str">
        <f t="shared" si="357"/>
        <v>Remplir la colonne M</v>
      </c>
      <c r="AU673" s="179" t="str">
        <f t="shared" si="343"/>
        <v>Remplir la colonne AS</v>
      </c>
      <c r="AV673" s="297" t="str">
        <f t="shared" si="358"/>
        <v>Remplir la colonne I</v>
      </c>
      <c r="AW673" s="84" t="s">
        <v>64</v>
      </c>
      <c r="AX673" s="315" t="str">
        <f t="shared" si="344"/>
        <v>Remplir les termes C, P et TVA</v>
      </c>
      <c r="AY673" s="55"/>
      <c r="AZ673" s="65"/>
      <c r="BA673" s="56"/>
      <c r="BB673" s="48" t="s">
        <v>64</v>
      </c>
      <c r="BC673" s="99" t="str">
        <f t="shared" si="345"/>
        <v>Remplir la colonne AY ou BA</v>
      </c>
      <c r="BD673" s="104"/>
      <c r="BE673" s="173" t="str">
        <f t="shared" si="359"/>
        <v>Remplir la colonne M</v>
      </c>
      <c r="BF673" s="179" t="str">
        <f t="shared" si="346"/>
        <v>Remplir la colonne BD</v>
      </c>
      <c r="BG673" s="297" t="str">
        <f t="shared" si="360"/>
        <v>Remplir la colonne I</v>
      </c>
      <c r="BH673" s="84" t="s">
        <v>64</v>
      </c>
      <c r="BI673" s="315" t="str">
        <f t="shared" si="347"/>
        <v>Remplir les termes C, P et TVA</v>
      </c>
      <c r="BJ673" s="55"/>
      <c r="BK673" s="65"/>
      <c r="BL673" s="56"/>
      <c r="BM673" s="48" t="s">
        <v>64</v>
      </c>
      <c r="BN673" s="99" t="str">
        <f t="shared" si="348"/>
        <v>Remplir la colonne BJ ou BL</v>
      </c>
      <c r="BO673" s="104"/>
      <c r="BP673" s="173" t="str">
        <f t="shared" si="361"/>
        <v>Remplir la colonne M</v>
      </c>
      <c r="BQ673" s="179" t="str">
        <f t="shared" si="349"/>
        <v>Remplir la colonne BO</v>
      </c>
      <c r="BR673" s="297" t="str">
        <f t="shared" si="362"/>
        <v>Remplir la colonne I</v>
      </c>
      <c r="BS673" s="84" t="s">
        <v>64</v>
      </c>
      <c r="BT673" s="315" t="str">
        <f t="shared" si="350"/>
        <v>Remplir les termes C, P et TVA</v>
      </c>
      <c r="BU673" s="55"/>
      <c r="BV673" s="65"/>
      <c r="BW673" s="56"/>
      <c r="BX673" s="48" t="s">
        <v>64</v>
      </c>
      <c r="BY673" s="99" t="str">
        <f t="shared" si="351"/>
        <v>Remplir la colonne BU ou BW</v>
      </c>
      <c r="BZ673" s="104"/>
      <c r="CA673" s="173" t="str">
        <f t="shared" si="363"/>
        <v>Remplir la colonne M</v>
      </c>
      <c r="CB673" s="179" t="str">
        <f t="shared" si="352"/>
        <v>Remplir la colonne BZ</v>
      </c>
      <c r="CC673" s="297" t="str">
        <f t="shared" si="364"/>
        <v>Remplir la colonne I</v>
      </c>
      <c r="CD673" s="84" t="s">
        <v>64</v>
      </c>
      <c r="CE673" s="315" t="str">
        <f t="shared" si="353"/>
        <v>Remplir les termes C, P et TVA</v>
      </c>
      <c r="CF673" s="61" t="str">
        <f t="shared" si="334"/>
        <v>REMPLIR TYPE DE CLIENT</v>
      </c>
      <c r="CG673" s="107" t="str">
        <f t="shared" si="335"/>
        <v>Montant total de l'aide demandée non indiqué</v>
      </c>
      <c r="CH673" s="1"/>
      <c r="CI673" s="1"/>
      <c r="CJ673" s="1"/>
      <c r="CK673" s="1"/>
      <c r="CL673" s="1"/>
    </row>
    <row r="674" spans="1:90" x14ac:dyDescent="0.25">
      <c r="A674" s="51"/>
      <c r="B674" s="111"/>
      <c r="C674" s="111"/>
      <c r="D674" s="111"/>
      <c r="E674" s="111"/>
      <c r="F674" s="111"/>
      <c r="G674" s="132"/>
      <c r="H674" s="151"/>
      <c r="I674" s="299"/>
      <c r="J674" s="152"/>
      <c r="K674" s="153"/>
      <c r="L674" s="169"/>
      <c r="M674" s="39"/>
      <c r="N674" s="90"/>
      <c r="O674" s="39"/>
      <c r="P674" s="23"/>
      <c r="Q674" s="170">
        <f t="shared" si="332"/>
        <v>0</v>
      </c>
      <c r="R674" s="55"/>
      <c r="S674" s="65"/>
      <c r="T674" s="56"/>
      <c r="U674" s="48" t="s">
        <v>64</v>
      </c>
      <c r="V674" s="99" t="str">
        <f t="shared" si="336"/>
        <v>Remplir la colonne R ou T</v>
      </c>
      <c r="W674" s="104"/>
      <c r="X674" s="173" t="str">
        <f t="shared" si="333"/>
        <v>Remplir la colonne M</v>
      </c>
      <c r="Y674" s="179" t="str">
        <f t="shared" si="337"/>
        <v>Remplir la colonne W</v>
      </c>
      <c r="Z674" s="297" t="str">
        <f t="shared" si="354"/>
        <v>Remplir la colonne I</v>
      </c>
      <c r="AA674" s="84" t="s">
        <v>64</v>
      </c>
      <c r="AB674" s="315" t="str">
        <f t="shared" si="338"/>
        <v>Remplir les termes C, P et TVA</v>
      </c>
      <c r="AC674" s="55"/>
      <c r="AD674" s="65"/>
      <c r="AE674" s="56"/>
      <c r="AF674" s="48" t="s">
        <v>64</v>
      </c>
      <c r="AG674" s="99" t="str">
        <f t="shared" si="339"/>
        <v>Remplir la colonne AC ou AE</v>
      </c>
      <c r="AH674" s="104"/>
      <c r="AI674" s="173" t="str">
        <f t="shared" si="355"/>
        <v>Remplir la colonne M</v>
      </c>
      <c r="AJ674" s="179" t="str">
        <f t="shared" si="340"/>
        <v>Remplir la colonne AH</v>
      </c>
      <c r="AK674" s="297" t="str">
        <f t="shared" si="356"/>
        <v>Remplir la colonne I</v>
      </c>
      <c r="AL674" s="84" t="s">
        <v>64</v>
      </c>
      <c r="AM674" s="315" t="str">
        <f t="shared" si="341"/>
        <v>Remplir les termes C, P et TVA</v>
      </c>
      <c r="AN674" s="55"/>
      <c r="AO674" s="65"/>
      <c r="AP674" s="56"/>
      <c r="AQ674" s="48" t="s">
        <v>64</v>
      </c>
      <c r="AR674" s="99" t="str">
        <f t="shared" si="342"/>
        <v>Remplir la colonne AN ou AP</v>
      </c>
      <c r="AS674" s="104"/>
      <c r="AT674" s="173" t="str">
        <f t="shared" si="357"/>
        <v>Remplir la colonne M</v>
      </c>
      <c r="AU674" s="179" t="str">
        <f t="shared" si="343"/>
        <v>Remplir la colonne AS</v>
      </c>
      <c r="AV674" s="297" t="str">
        <f t="shared" si="358"/>
        <v>Remplir la colonne I</v>
      </c>
      <c r="AW674" s="84" t="s">
        <v>64</v>
      </c>
      <c r="AX674" s="315" t="str">
        <f t="shared" si="344"/>
        <v>Remplir les termes C, P et TVA</v>
      </c>
      <c r="AY674" s="55"/>
      <c r="AZ674" s="65"/>
      <c r="BA674" s="56"/>
      <c r="BB674" s="48" t="s">
        <v>64</v>
      </c>
      <c r="BC674" s="99" t="str">
        <f t="shared" si="345"/>
        <v>Remplir la colonne AY ou BA</v>
      </c>
      <c r="BD674" s="104"/>
      <c r="BE674" s="173" t="str">
        <f t="shared" si="359"/>
        <v>Remplir la colonne M</v>
      </c>
      <c r="BF674" s="179" t="str">
        <f t="shared" si="346"/>
        <v>Remplir la colonne BD</v>
      </c>
      <c r="BG674" s="297" t="str">
        <f t="shared" si="360"/>
        <v>Remplir la colonne I</v>
      </c>
      <c r="BH674" s="84" t="s">
        <v>64</v>
      </c>
      <c r="BI674" s="315" t="str">
        <f t="shared" si="347"/>
        <v>Remplir les termes C, P et TVA</v>
      </c>
      <c r="BJ674" s="55"/>
      <c r="BK674" s="65"/>
      <c r="BL674" s="56"/>
      <c r="BM674" s="48" t="s">
        <v>64</v>
      </c>
      <c r="BN674" s="99" t="str">
        <f t="shared" si="348"/>
        <v>Remplir la colonne BJ ou BL</v>
      </c>
      <c r="BO674" s="104"/>
      <c r="BP674" s="173" t="str">
        <f t="shared" si="361"/>
        <v>Remplir la colonne M</v>
      </c>
      <c r="BQ674" s="179" t="str">
        <f t="shared" si="349"/>
        <v>Remplir la colonne BO</v>
      </c>
      <c r="BR674" s="297" t="str">
        <f t="shared" si="362"/>
        <v>Remplir la colonne I</v>
      </c>
      <c r="BS674" s="84" t="s">
        <v>64</v>
      </c>
      <c r="BT674" s="315" t="str">
        <f t="shared" si="350"/>
        <v>Remplir les termes C, P et TVA</v>
      </c>
      <c r="BU674" s="55"/>
      <c r="BV674" s="65"/>
      <c r="BW674" s="56"/>
      <c r="BX674" s="48" t="s">
        <v>64</v>
      </c>
      <c r="BY674" s="99" t="str">
        <f t="shared" si="351"/>
        <v>Remplir la colonne BU ou BW</v>
      </c>
      <c r="BZ674" s="104"/>
      <c r="CA674" s="173" t="str">
        <f t="shared" si="363"/>
        <v>Remplir la colonne M</v>
      </c>
      <c r="CB674" s="179" t="str">
        <f t="shared" si="352"/>
        <v>Remplir la colonne BZ</v>
      </c>
      <c r="CC674" s="297" t="str">
        <f t="shared" si="364"/>
        <v>Remplir la colonne I</v>
      </c>
      <c r="CD674" s="84" t="s">
        <v>64</v>
      </c>
      <c r="CE674" s="315" t="str">
        <f t="shared" si="353"/>
        <v>Remplir les termes C, P et TVA</v>
      </c>
      <c r="CF674" s="61" t="str">
        <f t="shared" si="334"/>
        <v>REMPLIR TYPE DE CLIENT</v>
      </c>
      <c r="CG674" s="107" t="str">
        <f t="shared" si="335"/>
        <v>Montant total de l'aide demandée non indiqué</v>
      </c>
      <c r="CH674" s="1"/>
      <c r="CI674" s="1"/>
      <c r="CJ674" s="1"/>
      <c r="CK674" s="1"/>
      <c r="CL674" s="1"/>
    </row>
    <row r="675" spans="1:90" x14ac:dyDescent="0.25">
      <c r="A675" s="51"/>
      <c r="B675" s="111"/>
      <c r="C675" s="111"/>
      <c r="D675" s="111"/>
      <c r="E675" s="111"/>
      <c r="F675" s="111"/>
      <c r="G675" s="132"/>
      <c r="H675" s="151"/>
      <c r="I675" s="299"/>
      <c r="J675" s="152"/>
      <c r="K675" s="153"/>
      <c r="L675" s="169"/>
      <c r="M675" s="39"/>
      <c r="N675" s="90"/>
      <c r="O675" s="39"/>
      <c r="P675" s="23"/>
      <c r="Q675" s="170">
        <f t="shared" si="332"/>
        <v>0</v>
      </c>
      <c r="R675" s="55"/>
      <c r="S675" s="65"/>
      <c r="T675" s="56"/>
      <c r="U675" s="48" t="s">
        <v>64</v>
      </c>
      <c r="V675" s="99" t="str">
        <f t="shared" si="336"/>
        <v>Remplir la colonne R ou T</v>
      </c>
      <c r="W675" s="104"/>
      <c r="X675" s="173" t="str">
        <f t="shared" si="333"/>
        <v>Remplir la colonne M</v>
      </c>
      <c r="Y675" s="179" t="str">
        <f t="shared" si="337"/>
        <v>Remplir la colonne W</v>
      </c>
      <c r="Z675" s="297" t="str">
        <f t="shared" si="354"/>
        <v>Remplir la colonne I</v>
      </c>
      <c r="AA675" s="84" t="s">
        <v>64</v>
      </c>
      <c r="AB675" s="315" t="str">
        <f t="shared" si="338"/>
        <v>Remplir les termes C, P et TVA</v>
      </c>
      <c r="AC675" s="55"/>
      <c r="AD675" s="65"/>
      <c r="AE675" s="56"/>
      <c r="AF675" s="48" t="s">
        <v>64</v>
      </c>
      <c r="AG675" s="99" t="str">
        <f t="shared" si="339"/>
        <v>Remplir la colonne AC ou AE</v>
      </c>
      <c r="AH675" s="104"/>
      <c r="AI675" s="173" t="str">
        <f t="shared" si="355"/>
        <v>Remplir la colonne M</v>
      </c>
      <c r="AJ675" s="179" t="str">
        <f t="shared" si="340"/>
        <v>Remplir la colonne AH</v>
      </c>
      <c r="AK675" s="297" t="str">
        <f t="shared" si="356"/>
        <v>Remplir la colonne I</v>
      </c>
      <c r="AL675" s="84" t="s">
        <v>64</v>
      </c>
      <c r="AM675" s="315" t="str">
        <f t="shared" si="341"/>
        <v>Remplir les termes C, P et TVA</v>
      </c>
      <c r="AN675" s="55"/>
      <c r="AO675" s="65"/>
      <c r="AP675" s="56"/>
      <c r="AQ675" s="48" t="s">
        <v>64</v>
      </c>
      <c r="AR675" s="99" t="str">
        <f t="shared" si="342"/>
        <v>Remplir la colonne AN ou AP</v>
      </c>
      <c r="AS675" s="104"/>
      <c r="AT675" s="173" t="str">
        <f t="shared" si="357"/>
        <v>Remplir la colonne M</v>
      </c>
      <c r="AU675" s="179" t="str">
        <f t="shared" si="343"/>
        <v>Remplir la colonne AS</v>
      </c>
      <c r="AV675" s="297" t="str">
        <f t="shared" si="358"/>
        <v>Remplir la colonne I</v>
      </c>
      <c r="AW675" s="84" t="s">
        <v>64</v>
      </c>
      <c r="AX675" s="315" t="str">
        <f t="shared" si="344"/>
        <v>Remplir les termes C, P et TVA</v>
      </c>
      <c r="AY675" s="55"/>
      <c r="AZ675" s="65"/>
      <c r="BA675" s="56"/>
      <c r="BB675" s="48" t="s">
        <v>64</v>
      </c>
      <c r="BC675" s="99" t="str">
        <f t="shared" si="345"/>
        <v>Remplir la colonne AY ou BA</v>
      </c>
      <c r="BD675" s="104"/>
      <c r="BE675" s="173" t="str">
        <f t="shared" si="359"/>
        <v>Remplir la colonne M</v>
      </c>
      <c r="BF675" s="179" t="str">
        <f t="shared" si="346"/>
        <v>Remplir la colonne BD</v>
      </c>
      <c r="BG675" s="297" t="str">
        <f t="shared" si="360"/>
        <v>Remplir la colonne I</v>
      </c>
      <c r="BH675" s="84" t="s">
        <v>64</v>
      </c>
      <c r="BI675" s="315" t="str">
        <f t="shared" si="347"/>
        <v>Remplir les termes C, P et TVA</v>
      </c>
      <c r="BJ675" s="55"/>
      <c r="BK675" s="65"/>
      <c r="BL675" s="56"/>
      <c r="BM675" s="48" t="s">
        <v>64</v>
      </c>
      <c r="BN675" s="99" t="str">
        <f t="shared" si="348"/>
        <v>Remplir la colonne BJ ou BL</v>
      </c>
      <c r="BO675" s="104"/>
      <c r="BP675" s="173" t="str">
        <f t="shared" si="361"/>
        <v>Remplir la colonne M</v>
      </c>
      <c r="BQ675" s="179" t="str">
        <f t="shared" si="349"/>
        <v>Remplir la colonne BO</v>
      </c>
      <c r="BR675" s="297" t="str">
        <f t="shared" si="362"/>
        <v>Remplir la colonne I</v>
      </c>
      <c r="BS675" s="84" t="s">
        <v>64</v>
      </c>
      <c r="BT675" s="315" t="str">
        <f t="shared" si="350"/>
        <v>Remplir les termes C, P et TVA</v>
      </c>
      <c r="BU675" s="55"/>
      <c r="BV675" s="65"/>
      <c r="BW675" s="56"/>
      <c r="BX675" s="48" t="s">
        <v>64</v>
      </c>
      <c r="BY675" s="99" t="str">
        <f t="shared" si="351"/>
        <v>Remplir la colonne BU ou BW</v>
      </c>
      <c r="BZ675" s="104"/>
      <c r="CA675" s="173" t="str">
        <f t="shared" si="363"/>
        <v>Remplir la colonne M</v>
      </c>
      <c r="CB675" s="179" t="str">
        <f t="shared" si="352"/>
        <v>Remplir la colonne BZ</v>
      </c>
      <c r="CC675" s="297" t="str">
        <f t="shared" si="364"/>
        <v>Remplir la colonne I</v>
      </c>
      <c r="CD675" s="84" t="s">
        <v>64</v>
      </c>
      <c r="CE675" s="315" t="str">
        <f t="shared" si="353"/>
        <v>Remplir les termes C, P et TVA</v>
      </c>
      <c r="CF675" s="61" t="str">
        <f t="shared" si="334"/>
        <v>REMPLIR TYPE DE CLIENT</v>
      </c>
      <c r="CG675" s="107" t="str">
        <f t="shared" si="335"/>
        <v>Montant total de l'aide demandée non indiqué</v>
      </c>
      <c r="CH675" s="1"/>
      <c r="CI675" s="1"/>
      <c r="CJ675" s="1"/>
      <c r="CK675" s="1"/>
      <c r="CL675" s="1"/>
    </row>
    <row r="676" spans="1:90" x14ac:dyDescent="0.25">
      <c r="A676" s="51"/>
      <c r="B676" s="111"/>
      <c r="C676" s="111"/>
      <c r="D676" s="111"/>
      <c r="E676" s="111"/>
      <c r="F676" s="111"/>
      <c r="G676" s="132"/>
      <c r="H676" s="151"/>
      <c r="I676" s="299"/>
      <c r="J676" s="152"/>
      <c r="K676" s="153"/>
      <c r="L676" s="169"/>
      <c r="M676" s="39"/>
      <c r="N676" s="90"/>
      <c r="O676" s="39"/>
      <c r="P676" s="23"/>
      <c r="Q676" s="170">
        <f t="shared" si="332"/>
        <v>0</v>
      </c>
      <c r="R676" s="55"/>
      <c r="S676" s="65"/>
      <c r="T676" s="56"/>
      <c r="U676" s="48" t="s">
        <v>64</v>
      </c>
      <c r="V676" s="99" t="str">
        <f t="shared" si="336"/>
        <v>Remplir la colonne R ou T</v>
      </c>
      <c r="W676" s="104"/>
      <c r="X676" s="173" t="str">
        <f t="shared" si="333"/>
        <v>Remplir la colonne M</v>
      </c>
      <c r="Y676" s="179" t="str">
        <f t="shared" si="337"/>
        <v>Remplir la colonne W</v>
      </c>
      <c r="Z676" s="297" t="str">
        <f t="shared" si="354"/>
        <v>Remplir la colonne I</v>
      </c>
      <c r="AA676" s="84" t="s">
        <v>64</v>
      </c>
      <c r="AB676" s="315" t="str">
        <f t="shared" si="338"/>
        <v>Remplir les termes C, P et TVA</v>
      </c>
      <c r="AC676" s="55"/>
      <c r="AD676" s="65"/>
      <c r="AE676" s="56"/>
      <c r="AF676" s="48" t="s">
        <v>64</v>
      </c>
      <c r="AG676" s="99" t="str">
        <f t="shared" si="339"/>
        <v>Remplir la colonne AC ou AE</v>
      </c>
      <c r="AH676" s="104"/>
      <c r="AI676" s="173" t="str">
        <f t="shared" si="355"/>
        <v>Remplir la colonne M</v>
      </c>
      <c r="AJ676" s="179" t="str">
        <f t="shared" si="340"/>
        <v>Remplir la colonne AH</v>
      </c>
      <c r="AK676" s="297" t="str">
        <f t="shared" si="356"/>
        <v>Remplir la colonne I</v>
      </c>
      <c r="AL676" s="84" t="s">
        <v>64</v>
      </c>
      <c r="AM676" s="315" t="str">
        <f t="shared" si="341"/>
        <v>Remplir les termes C, P et TVA</v>
      </c>
      <c r="AN676" s="55"/>
      <c r="AO676" s="65"/>
      <c r="AP676" s="56"/>
      <c r="AQ676" s="48" t="s">
        <v>64</v>
      </c>
      <c r="AR676" s="99" t="str">
        <f t="shared" si="342"/>
        <v>Remplir la colonne AN ou AP</v>
      </c>
      <c r="AS676" s="104"/>
      <c r="AT676" s="173" t="str">
        <f t="shared" si="357"/>
        <v>Remplir la colonne M</v>
      </c>
      <c r="AU676" s="179" t="str">
        <f t="shared" si="343"/>
        <v>Remplir la colonne AS</v>
      </c>
      <c r="AV676" s="297" t="str">
        <f t="shared" si="358"/>
        <v>Remplir la colonne I</v>
      </c>
      <c r="AW676" s="84" t="s">
        <v>64</v>
      </c>
      <c r="AX676" s="315" t="str">
        <f t="shared" si="344"/>
        <v>Remplir les termes C, P et TVA</v>
      </c>
      <c r="AY676" s="55"/>
      <c r="AZ676" s="65"/>
      <c r="BA676" s="56"/>
      <c r="BB676" s="48" t="s">
        <v>64</v>
      </c>
      <c r="BC676" s="99" t="str">
        <f t="shared" si="345"/>
        <v>Remplir la colonne AY ou BA</v>
      </c>
      <c r="BD676" s="104"/>
      <c r="BE676" s="173" t="str">
        <f t="shared" si="359"/>
        <v>Remplir la colonne M</v>
      </c>
      <c r="BF676" s="179" t="str">
        <f t="shared" si="346"/>
        <v>Remplir la colonne BD</v>
      </c>
      <c r="BG676" s="297" t="str">
        <f t="shared" si="360"/>
        <v>Remplir la colonne I</v>
      </c>
      <c r="BH676" s="84" t="s">
        <v>64</v>
      </c>
      <c r="BI676" s="315" t="str">
        <f t="shared" si="347"/>
        <v>Remplir les termes C, P et TVA</v>
      </c>
      <c r="BJ676" s="55"/>
      <c r="BK676" s="65"/>
      <c r="BL676" s="56"/>
      <c r="BM676" s="48" t="s">
        <v>64</v>
      </c>
      <c r="BN676" s="99" t="str">
        <f t="shared" si="348"/>
        <v>Remplir la colonne BJ ou BL</v>
      </c>
      <c r="BO676" s="104"/>
      <c r="BP676" s="173" t="str">
        <f t="shared" si="361"/>
        <v>Remplir la colonne M</v>
      </c>
      <c r="BQ676" s="179" t="str">
        <f t="shared" si="349"/>
        <v>Remplir la colonne BO</v>
      </c>
      <c r="BR676" s="297" t="str">
        <f t="shared" si="362"/>
        <v>Remplir la colonne I</v>
      </c>
      <c r="BS676" s="84" t="s">
        <v>64</v>
      </c>
      <c r="BT676" s="315" t="str">
        <f t="shared" si="350"/>
        <v>Remplir les termes C, P et TVA</v>
      </c>
      <c r="BU676" s="55"/>
      <c r="BV676" s="65"/>
      <c r="BW676" s="56"/>
      <c r="BX676" s="48" t="s">
        <v>64</v>
      </c>
      <c r="BY676" s="99" t="str">
        <f t="shared" si="351"/>
        <v>Remplir la colonne BU ou BW</v>
      </c>
      <c r="BZ676" s="104"/>
      <c r="CA676" s="173" t="str">
        <f t="shared" si="363"/>
        <v>Remplir la colonne M</v>
      </c>
      <c r="CB676" s="179" t="str">
        <f t="shared" si="352"/>
        <v>Remplir la colonne BZ</v>
      </c>
      <c r="CC676" s="297" t="str">
        <f t="shared" si="364"/>
        <v>Remplir la colonne I</v>
      </c>
      <c r="CD676" s="84" t="s">
        <v>64</v>
      </c>
      <c r="CE676" s="315" t="str">
        <f t="shared" si="353"/>
        <v>Remplir les termes C, P et TVA</v>
      </c>
      <c r="CF676" s="61" t="str">
        <f t="shared" si="334"/>
        <v>REMPLIR TYPE DE CLIENT</v>
      </c>
      <c r="CG676" s="107" t="str">
        <f t="shared" si="335"/>
        <v>Montant total de l'aide demandée non indiqué</v>
      </c>
      <c r="CH676" s="1"/>
      <c r="CI676" s="1"/>
      <c r="CJ676" s="1"/>
      <c r="CK676" s="1"/>
      <c r="CL676" s="1"/>
    </row>
    <row r="677" spans="1:90" x14ac:dyDescent="0.25">
      <c r="A677" s="51"/>
      <c r="B677" s="111"/>
      <c r="C677" s="111"/>
      <c r="D677" s="111"/>
      <c r="E677" s="111"/>
      <c r="F677" s="111"/>
      <c r="G677" s="132"/>
      <c r="H677" s="151"/>
      <c r="I677" s="299"/>
      <c r="J677" s="152"/>
      <c r="K677" s="153"/>
      <c r="L677" s="169"/>
      <c r="M677" s="39"/>
      <c r="N677" s="90"/>
      <c r="O677" s="39"/>
      <c r="P677" s="23"/>
      <c r="Q677" s="170">
        <f t="shared" si="332"/>
        <v>0</v>
      </c>
      <c r="R677" s="55"/>
      <c r="S677" s="65"/>
      <c r="T677" s="56"/>
      <c r="U677" s="48" t="s">
        <v>64</v>
      </c>
      <c r="V677" s="99" t="str">
        <f t="shared" si="336"/>
        <v>Remplir la colonne R ou T</v>
      </c>
      <c r="W677" s="104"/>
      <c r="X677" s="173" t="str">
        <f t="shared" si="333"/>
        <v>Remplir la colonne M</v>
      </c>
      <c r="Y677" s="179" t="str">
        <f t="shared" si="337"/>
        <v>Remplir la colonne W</v>
      </c>
      <c r="Z677" s="297" t="str">
        <f t="shared" si="354"/>
        <v>Remplir la colonne I</v>
      </c>
      <c r="AA677" s="84" t="s">
        <v>64</v>
      </c>
      <c r="AB677" s="315" t="str">
        <f t="shared" si="338"/>
        <v>Remplir les termes C, P et TVA</v>
      </c>
      <c r="AC677" s="55"/>
      <c r="AD677" s="65"/>
      <c r="AE677" s="56"/>
      <c r="AF677" s="48" t="s">
        <v>64</v>
      </c>
      <c r="AG677" s="99" t="str">
        <f t="shared" si="339"/>
        <v>Remplir la colonne AC ou AE</v>
      </c>
      <c r="AH677" s="104"/>
      <c r="AI677" s="173" t="str">
        <f t="shared" si="355"/>
        <v>Remplir la colonne M</v>
      </c>
      <c r="AJ677" s="179" t="str">
        <f t="shared" si="340"/>
        <v>Remplir la colonne AH</v>
      </c>
      <c r="AK677" s="297" t="str">
        <f t="shared" si="356"/>
        <v>Remplir la colonne I</v>
      </c>
      <c r="AL677" s="84" t="s">
        <v>64</v>
      </c>
      <c r="AM677" s="315" t="str">
        <f t="shared" si="341"/>
        <v>Remplir les termes C, P et TVA</v>
      </c>
      <c r="AN677" s="55"/>
      <c r="AO677" s="65"/>
      <c r="AP677" s="56"/>
      <c r="AQ677" s="48" t="s">
        <v>64</v>
      </c>
      <c r="AR677" s="99" t="str">
        <f t="shared" si="342"/>
        <v>Remplir la colonne AN ou AP</v>
      </c>
      <c r="AS677" s="104"/>
      <c r="AT677" s="173" t="str">
        <f t="shared" si="357"/>
        <v>Remplir la colonne M</v>
      </c>
      <c r="AU677" s="179" t="str">
        <f t="shared" si="343"/>
        <v>Remplir la colonne AS</v>
      </c>
      <c r="AV677" s="297" t="str">
        <f t="shared" si="358"/>
        <v>Remplir la colonne I</v>
      </c>
      <c r="AW677" s="84" t="s">
        <v>64</v>
      </c>
      <c r="AX677" s="315" t="str">
        <f t="shared" si="344"/>
        <v>Remplir les termes C, P et TVA</v>
      </c>
      <c r="AY677" s="55"/>
      <c r="AZ677" s="65"/>
      <c r="BA677" s="56"/>
      <c r="BB677" s="48" t="s">
        <v>64</v>
      </c>
      <c r="BC677" s="99" t="str">
        <f t="shared" si="345"/>
        <v>Remplir la colonne AY ou BA</v>
      </c>
      <c r="BD677" s="104"/>
      <c r="BE677" s="173" t="str">
        <f t="shared" si="359"/>
        <v>Remplir la colonne M</v>
      </c>
      <c r="BF677" s="179" t="str">
        <f t="shared" si="346"/>
        <v>Remplir la colonne BD</v>
      </c>
      <c r="BG677" s="297" t="str">
        <f t="shared" si="360"/>
        <v>Remplir la colonne I</v>
      </c>
      <c r="BH677" s="84" t="s">
        <v>64</v>
      </c>
      <c r="BI677" s="315" t="str">
        <f t="shared" si="347"/>
        <v>Remplir les termes C, P et TVA</v>
      </c>
      <c r="BJ677" s="55"/>
      <c r="BK677" s="65"/>
      <c r="BL677" s="56"/>
      <c r="BM677" s="48" t="s">
        <v>64</v>
      </c>
      <c r="BN677" s="99" t="str">
        <f t="shared" si="348"/>
        <v>Remplir la colonne BJ ou BL</v>
      </c>
      <c r="BO677" s="104"/>
      <c r="BP677" s="173" t="str">
        <f t="shared" si="361"/>
        <v>Remplir la colonne M</v>
      </c>
      <c r="BQ677" s="179" t="str">
        <f t="shared" si="349"/>
        <v>Remplir la colonne BO</v>
      </c>
      <c r="BR677" s="297" t="str">
        <f t="shared" si="362"/>
        <v>Remplir la colonne I</v>
      </c>
      <c r="BS677" s="84" t="s">
        <v>64</v>
      </c>
      <c r="BT677" s="315" t="str">
        <f t="shared" si="350"/>
        <v>Remplir les termes C, P et TVA</v>
      </c>
      <c r="BU677" s="55"/>
      <c r="BV677" s="65"/>
      <c r="BW677" s="56"/>
      <c r="BX677" s="48" t="s">
        <v>64</v>
      </c>
      <c r="BY677" s="99" t="str">
        <f t="shared" si="351"/>
        <v>Remplir la colonne BU ou BW</v>
      </c>
      <c r="BZ677" s="104"/>
      <c r="CA677" s="173" t="str">
        <f t="shared" si="363"/>
        <v>Remplir la colonne M</v>
      </c>
      <c r="CB677" s="179" t="str">
        <f t="shared" si="352"/>
        <v>Remplir la colonne BZ</v>
      </c>
      <c r="CC677" s="297" t="str">
        <f t="shared" si="364"/>
        <v>Remplir la colonne I</v>
      </c>
      <c r="CD677" s="84" t="s">
        <v>64</v>
      </c>
      <c r="CE677" s="315" t="str">
        <f t="shared" si="353"/>
        <v>Remplir les termes C, P et TVA</v>
      </c>
      <c r="CF677" s="61" t="str">
        <f t="shared" si="334"/>
        <v>REMPLIR TYPE DE CLIENT</v>
      </c>
      <c r="CG677" s="107" t="str">
        <f t="shared" si="335"/>
        <v>Montant total de l'aide demandée non indiqué</v>
      </c>
      <c r="CH677" s="1"/>
      <c r="CI677" s="1"/>
      <c r="CJ677" s="1"/>
      <c r="CK677" s="1"/>
      <c r="CL677" s="1"/>
    </row>
    <row r="678" spans="1:90" x14ac:dyDescent="0.25">
      <c r="A678" s="51"/>
      <c r="B678" s="111"/>
      <c r="C678" s="111"/>
      <c r="D678" s="111"/>
      <c r="E678" s="111"/>
      <c r="F678" s="111"/>
      <c r="G678" s="132"/>
      <c r="H678" s="151"/>
      <c r="I678" s="299"/>
      <c r="J678" s="152"/>
      <c r="K678" s="153"/>
      <c r="L678" s="169"/>
      <c r="M678" s="39"/>
      <c r="N678" s="90"/>
      <c r="O678" s="39"/>
      <c r="P678" s="23"/>
      <c r="Q678" s="170">
        <f t="shared" si="332"/>
        <v>0</v>
      </c>
      <c r="R678" s="55"/>
      <c r="S678" s="65"/>
      <c r="T678" s="56"/>
      <c r="U678" s="48" t="s">
        <v>64</v>
      </c>
      <c r="V678" s="99" t="str">
        <f t="shared" si="336"/>
        <v>Remplir la colonne R ou T</v>
      </c>
      <c r="W678" s="104"/>
      <c r="X678" s="173" t="str">
        <f t="shared" si="333"/>
        <v>Remplir la colonne M</v>
      </c>
      <c r="Y678" s="179" t="str">
        <f t="shared" si="337"/>
        <v>Remplir la colonne W</v>
      </c>
      <c r="Z678" s="297" t="str">
        <f t="shared" si="354"/>
        <v>Remplir la colonne I</v>
      </c>
      <c r="AA678" s="84" t="s">
        <v>64</v>
      </c>
      <c r="AB678" s="315" t="str">
        <f t="shared" si="338"/>
        <v>Remplir les termes C, P et TVA</v>
      </c>
      <c r="AC678" s="55"/>
      <c r="AD678" s="65"/>
      <c r="AE678" s="56"/>
      <c r="AF678" s="48" t="s">
        <v>64</v>
      </c>
      <c r="AG678" s="99" t="str">
        <f t="shared" si="339"/>
        <v>Remplir la colonne AC ou AE</v>
      </c>
      <c r="AH678" s="104"/>
      <c r="AI678" s="173" t="str">
        <f t="shared" si="355"/>
        <v>Remplir la colonne M</v>
      </c>
      <c r="AJ678" s="179" t="str">
        <f t="shared" si="340"/>
        <v>Remplir la colonne AH</v>
      </c>
      <c r="AK678" s="297" t="str">
        <f t="shared" si="356"/>
        <v>Remplir la colonne I</v>
      </c>
      <c r="AL678" s="84" t="s">
        <v>64</v>
      </c>
      <c r="AM678" s="315" t="str">
        <f t="shared" si="341"/>
        <v>Remplir les termes C, P et TVA</v>
      </c>
      <c r="AN678" s="55"/>
      <c r="AO678" s="65"/>
      <c r="AP678" s="56"/>
      <c r="AQ678" s="48" t="s">
        <v>64</v>
      </c>
      <c r="AR678" s="99" t="str">
        <f t="shared" si="342"/>
        <v>Remplir la colonne AN ou AP</v>
      </c>
      <c r="AS678" s="104"/>
      <c r="AT678" s="173" t="str">
        <f t="shared" si="357"/>
        <v>Remplir la colonne M</v>
      </c>
      <c r="AU678" s="179" t="str">
        <f t="shared" si="343"/>
        <v>Remplir la colonne AS</v>
      </c>
      <c r="AV678" s="297" t="str">
        <f t="shared" si="358"/>
        <v>Remplir la colonne I</v>
      </c>
      <c r="AW678" s="84" t="s">
        <v>64</v>
      </c>
      <c r="AX678" s="315" t="str">
        <f t="shared" si="344"/>
        <v>Remplir les termes C, P et TVA</v>
      </c>
      <c r="AY678" s="55"/>
      <c r="AZ678" s="65"/>
      <c r="BA678" s="56"/>
      <c r="BB678" s="48" t="s">
        <v>64</v>
      </c>
      <c r="BC678" s="99" t="str">
        <f t="shared" si="345"/>
        <v>Remplir la colonne AY ou BA</v>
      </c>
      <c r="BD678" s="104"/>
      <c r="BE678" s="173" t="str">
        <f t="shared" si="359"/>
        <v>Remplir la colonne M</v>
      </c>
      <c r="BF678" s="179" t="str">
        <f t="shared" si="346"/>
        <v>Remplir la colonne BD</v>
      </c>
      <c r="BG678" s="297" t="str">
        <f t="shared" si="360"/>
        <v>Remplir la colonne I</v>
      </c>
      <c r="BH678" s="84" t="s">
        <v>64</v>
      </c>
      <c r="BI678" s="315" t="str">
        <f t="shared" si="347"/>
        <v>Remplir les termes C, P et TVA</v>
      </c>
      <c r="BJ678" s="55"/>
      <c r="BK678" s="65"/>
      <c r="BL678" s="56"/>
      <c r="BM678" s="48" t="s">
        <v>64</v>
      </c>
      <c r="BN678" s="99" t="str">
        <f t="shared" si="348"/>
        <v>Remplir la colonne BJ ou BL</v>
      </c>
      <c r="BO678" s="104"/>
      <c r="BP678" s="173" t="str">
        <f t="shared" si="361"/>
        <v>Remplir la colonne M</v>
      </c>
      <c r="BQ678" s="179" t="str">
        <f t="shared" si="349"/>
        <v>Remplir la colonne BO</v>
      </c>
      <c r="BR678" s="297" t="str">
        <f t="shared" si="362"/>
        <v>Remplir la colonne I</v>
      </c>
      <c r="BS678" s="84" t="s">
        <v>64</v>
      </c>
      <c r="BT678" s="315" t="str">
        <f t="shared" si="350"/>
        <v>Remplir les termes C, P et TVA</v>
      </c>
      <c r="BU678" s="55"/>
      <c r="BV678" s="65"/>
      <c r="BW678" s="56"/>
      <c r="BX678" s="48" t="s">
        <v>64</v>
      </c>
      <c r="BY678" s="99" t="str">
        <f t="shared" si="351"/>
        <v>Remplir la colonne BU ou BW</v>
      </c>
      <c r="BZ678" s="104"/>
      <c r="CA678" s="173" t="str">
        <f t="shared" si="363"/>
        <v>Remplir la colonne M</v>
      </c>
      <c r="CB678" s="179" t="str">
        <f t="shared" si="352"/>
        <v>Remplir la colonne BZ</v>
      </c>
      <c r="CC678" s="297" t="str">
        <f t="shared" si="364"/>
        <v>Remplir la colonne I</v>
      </c>
      <c r="CD678" s="84" t="s">
        <v>64</v>
      </c>
      <c r="CE678" s="315" t="str">
        <f t="shared" si="353"/>
        <v>Remplir les termes C, P et TVA</v>
      </c>
      <c r="CF678" s="61" t="str">
        <f t="shared" si="334"/>
        <v>REMPLIR TYPE DE CLIENT</v>
      </c>
      <c r="CG678" s="107" t="str">
        <f t="shared" si="335"/>
        <v>Montant total de l'aide demandée non indiqué</v>
      </c>
      <c r="CH678" s="1"/>
      <c r="CI678" s="1"/>
      <c r="CJ678" s="1"/>
      <c r="CK678" s="1"/>
      <c r="CL678" s="1"/>
    </row>
    <row r="679" spans="1:90" x14ac:dyDescent="0.25">
      <c r="A679" s="51"/>
      <c r="B679" s="111"/>
      <c r="C679" s="111"/>
      <c r="D679" s="111"/>
      <c r="E679" s="111"/>
      <c r="F679" s="111"/>
      <c r="G679" s="132"/>
      <c r="H679" s="151"/>
      <c r="I679" s="299"/>
      <c r="J679" s="152"/>
      <c r="K679" s="153"/>
      <c r="L679" s="169"/>
      <c r="M679" s="39"/>
      <c r="N679" s="90"/>
      <c r="O679" s="39"/>
      <c r="P679" s="23"/>
      <c r="Q679" s="170">
        <f t="shared" si="332"/>
        <v>0</v>
      </c>
      <c r="R679" s="55"/>
      <c r="S679" s="65"/>
      <c r="T679" s="56"/>
      <c r="U679" s="48" t="s">
        <v>64</v>
      </c>
      <c r="V679" s="99" t="str">
        <f t="shared" si="336"/>
        <v>Remplir la colonne R ou T</v>
      </c>
      <c r="W679" s="104"/>
      <c r="X679" s="173" t="str">
        <f t="shared" si="333"/>
        <v>Remplir la colonne M</v>
      </c>
      <c r="Y679" s="179" t="str">
        <f t="shared" si="337"/>
        <v>Remplir la colonne W</v>
      </c>
      <c r="Z679" s="297" t="str">
        <f t="shared" si="354"/>
        <v>Remplir la colonne I</v>
      </c>
      <c r="AA679" s="84" t="s">
        <v>64</v>
      </c>
      <c r="AB679" s="315" t="str">
        <f t="shared" si="338"/>
        <v>Remplir les termes C, P et TVA</v>
      </c>
      <c r="AC679" s="55"/>
      <c r="AD679" s="65"/>
      <c r="AE679" s="56"/>
      <c r="AF679" s="48" t="s">
        <v>64</v>
      </c>
      <c r="AG679" s="99" t="str">
        <f t="shared" si="339"/>
        <v>Remplir la colonne AC ou AE</v>
      </c>
      <c r="AH679" s="104"/>
      <c r="AI679" s="173" t="str">
        <f t="shared" si="355"/>
        <v>Remplir la colonne M</v>
      </c>
      <c r="AJ679" s="179" t="str">
        <f t="shared" si="340"/>
        <v>Remplir la colonne AH</v>
      </c>
      <c r="AK679" s="297" t="str">
        <f t="shared" si="356"/>
        <v>Remplir la colonne I</v>
      </c>
      <c r="AL679" s="84" t="s">
        <v>64</v>
      </c>
      <c r="AM679" s="315" t="str">
        <f t="shared" si="341"/>
        <v>Remplir les termes C, P et TVA</v>
      </c>
      <c r="AN679" s="55"/>
      <c r="AO679" s="65"/>
      <c r="AP679" s="56"/>
      <c r="AQ679" s="48" t="s">
        <v>64</v>
      </c>
      <c r="AR679" s="99" t="str">
        <f t="shared" si="342"/>
        <v>Remplir la colonne AN ou AP</v>
      </c>
      <c r="AS679" s="104"/>
      <c r="AT679" s="173" t="str">
        <f t="shared" si="357"/>
        <v>Remplir la colonne M</v>
      </c>
      <c r="AU679" s="179" t="str">
        <f t="shared" si="343"/>
        <v>Remplir la colonne AS</v>
      </c>
      <c r="AV679" s="297" t="str">
        <f t="shared" si="358"/>
        <v>Remplir la colonne I</v>
      </c>
      <c r="AW679" s="84" t="s">
        <v>64</v>
      </c>
      <c r="AX679" s="315" t="str">
        <f t="shared" si="344"/>
        <v>Remplir les termes C, P et TVA</v>
      </c>
      <c r="AY679" s="55"/>
      <c r="AZ679" s="65"/>
      <c r="BA679" s="56"/>
      <c r="BB679" s="48" t="s">
        <v>64</v>
      </c>
      <c r="BC679" s="99" t="str">
        <f t="shared" si="345"/>
        <v>Remplir la colonne AY ou BA</v>
      </c>
      <c r="BD679" s="104"/>
      <c r="BE679" s="173" t="str">
        <f t="shared" si="359"/>
        <v>Remplir la colonne M</v>
      </c>
      <c r="BF679" s="179" t="str">
        <f t="shared" si="346"/>
        <v>Remplir la colonne BD</v>
      </c>
      <c r="BG679" s="297" t="str">
        <f t="shared" si="360"/>
        <v>Remplir la colonne I</v>
      </c>
      <c r="BH679" s="84" t="s">
        <v>64</v>
      </c>
      <c r="BI679" s="315" t="str">
        <f t="shared" si="347"/>
        <v>Remplir les termes C, P et TVA</v>
      </c>
      <c r="BJ679" s="55"/>
      <c r="BK679" s="65"/>
      <c r="BL679" s="56"/>
      <c r="BM679" s="48" t="s">
        <v>64</v>
      </c>
      <c r="BN679" s="99" t="str">
        <f t="shared" si="348"/>
        <v>Remplir la colonne BJ ou BL</v>
      </c>
      <c r="BO679" s="104"/>
      <c r="BP679" s="173" t="str">
        <f t="shared" si="361"/>
        <v>Remplir la colonne M</v>
      </c>
      <c r="BQ679" s="179" t="str">
        <f t="shared" si="349"/>
        <v>Remplir la colonne BO</v>
      </c>
      <c r="BR679" s="297" t="str">
        <f t="shared" si="362"/>
        <v>Remplir la colonne I</v>
      </c>
      <c r="BS679" s="84" t="s">
        <v>64</v>
      </c>
      <c r="BT679" s="315" t="str">
        <f t="shared" si="350"/>
        <v>Remplir les termes C, P et TVA</v>
      </c>
      <c r="BU679" s="55"/>
      <c r="BV679" s="65"/>
      <c r="BW679" s="56"/>
      <c r="BX679" s="48" t="s">
        <v>64</v>
      </c>
      <c r="BY679" s="99" t="str">
        <f t="shared" si="351"/>
        <v>Remplir la colonne BU ou BW</v>
      </c>
      <c r="BZ679" s="104"/>
      <c r="CA679" s="173" t="str">
        <f t="shared" si="363"/>
        <v>Remplir la colonne M</v>
      </c>
      <c r="CB679" s="179" t="str">
        <f t="shared" si="352"/>
        <v>Remplir la colonne BZ</v>
      </c>
      <c r="CC679" s="297" t="str">
        <f t="shared" si="364"/>
        <v>Remplir la colonne I</v>
      </c>
      <c r="CD679" s="84" t="s">
        <v>64</v>
      </c>
      <c r="CE679" s="315" t="str">
        <f t="shared" si="353"/>
        <v>Remplir les termes C, P et TVA</v>
      </c>
      <c r="CF679" s="61" t="str">
        <f t="shared" si="334"/>
        <v>REMPLIR TYPE DE CLIENT</v>
      </c>
      <c r="CG679" s="107" t="str">
        <f t="shared" si="335"/>
        <v>Montant total de l'aide demandée non indiqué</v>
      </c>
      <c r="CH679" s="1"/>
      <c r="CI679" s="1"/>
      <c r="CJ679" s="1"/>
      <c r="CK679" s="1"/>
      <c r="CL679" s="1"/>
    </row>
    <row r="680" spans="1:90" x14ac:dyDescent="0.25">
      <c r="A680" s="51"/>
      <c r="B680" s="111"/>
      <c r="C680" s="111"/>
      <c r="D680" s="111"/>
      <c r="E680" s="111"/>
      <c r="F680" s="111"/>
      <c r="G680" s="132"/>
      <c r="H680" s="151"/>
      <c r="I680" s="299"/>
      <c r="J680" s="152"/>
      <c r="K680" s="153"/>
      <c r="L680" s="169"/>
      <c r="M680" s="39"/>
      <c r="N680" s="90"/>
      <c r="O680" s="39"/>
      <c r="P680" s="23"/>
      <c r="Q680" s="170">
        <f t="shared" si="332"/>
        <v>0</v>
      </c>
      <c r="R680" s="55"/>
      <c r="S680" s="65"/>
      <c r="T680" s="56"/>
      <c r="U680" s="48" t="s">
        <v>64</v>
      </c>
      <c r="V680" s="99" t="str">
        <f t="shared" si="336"/>
        <v>Remplir la colonne R ou T</v>
      </c>
      <c r="W680" s="104"/>
      <c r="X680" s="173" t="str">
        <f t="shared" si="333"/>
        <v>Remplir la colonne M</v>
      </c>
      <c r="Y680" s="179" t="str">
        <f t="shared" si="337"/>
        <v>Remplir la colonne W</v>
      </c>
      <c r="Z680" s="297" t="str">
        <f t="shared" si="354"/>
        <v>Remplir la colonne I</v>
      </c>
      <c r="AA680" s="84" t="s">
        <v>64</v>
      </c>
      <c r="AB680" s="315" t="str">
        <f t="shared" si="338"/>
        <v>Remplir les termes C, P et TVA</v>
      </c>
      <c r="AC680" s="55"/>
      <c r="AD680" s="65"/>
      <c r="AE680" s="56"/>
      <c r="AF680" s="48" t="s">
        <v>64</v>
      </c>
      <c r="AG680" s="99" t="str">
        <f t="shared" si="339"/>
        <v>Remplir la colonne AC ou AE</v>
      </c>
      <c r="AH680" s="104"/>
      <c r="AI680" s="173" t="str">
        <f t="shared" si="355"/>
        <v>Remplir la colonne M</v>
      </c>
      <c r="AJ680" s="179" t="str">
        <f t="shared" si="340"/>
        <v>Remplir la colonne AH</v>
      </c>
      <c r="AK680" s="297" t="str">
        <f t="shared" si="356"/>
        <v>Remplir la colonne I</v>
      </c>
      <c r="AL680" s="84" t="s">
        <v>64</v>
      </c>
      <c r="AM680" s="315" t="str">
        <f t="shared" si="341"/>
        <v>Remplir les termes C, P et TVA</v>
      </c>
      <c r="AN680" s="55"/>
      <c r="AO680" s="65"/>
      <c r="AP680" s="56"/>
      <c r="AQ680" s="48" t="s">
        <v>64</v>
      </c>
      <c r="AR680" s="99" t="str">
        <f t="shared" si="342"/>
        <v>Remplir la colonne AN ou AP</v>
      </c>
      <c r="AS680" s="104"/>
      <c r="AT680" s="173" t="str">
        <f t="shared" si="357"/>
        <v>Remplir la colonne M</v>
      </c>
      <c r="AU680" s="179" t="str">
        <f t="shared" si="343"/>
        <v>Remplir la colonne AS</v>
      </c>
      <c r="AV680" s="297" t="str">
        <f t="shared" si="358"/>
        <v>Remplir la colonne I</v>
      </c>
      <c r="AW680" s="84" t="s">
        <v>64</v>
      </c>
      <c r="AX680" s="315" t="str">
        <f t="shared" si="344"/>
        <v>Remplir les termes C, P et TVA</v>
      </c>
      <c r="AY680" s="55"/>
      <c r="AZ680" s="65"/>
      <c r="BA680" s="56"/>
      <c r="BB680" s="48" t="s">
        <v>64</v>
      </c>
      <c r="BC680" s="99" t="str">
        <f t="shared" si="345"/>
        <v>Remplir la colonne AY ou BA</v>
      </c>
      <c r="BD680" s="104"/>
      <c r="BE680" s="173" t="str">
        <f t="shared" si="359"/>
        <v>Remplir la colonne M</v>
      </c>
      <c r="BF680" s="179" t="str">
        <f t="shared" si="346"/>
        <v>Remplir la colonne BD</v>
      </c>
      <c r="BG680" s="297" t="str">
        <f t="shared" si="360"/>
        <v>Remplir la colonne I</v>
      </c>
      <c r="BH680" s="84" t="s">
        <v>64</v>
      </c>
      <c r="BI680" s="315" t="str">
        <f t="shared" si="347"/>
        <v>Remplir les termes C, P et TVA</v>
      </c>
      <c r="BJ680" s="55"/>
      <c r="BK680" s="65"/>
      <c r="BL680" s="56"/>
      <c r="BM680" s="48" t="s">
        <v>64</v>
      </c>
      <c r="BN680" s="99" t="str">
        <f t="shared" si="348"/>
        <v>Remplir la colonne BJ ou BL</v>
      </c>
      <c r="BO680" s="104"/>
      <c r="BP680" s="173" t="str">
        <f t="shared" si="361"/>
        <v>Remplir la colonne M</v>
      </c>
      <c r="BQ680" s="179" t="str">
        <f t="shared" si="349"/>
        <v>Remplir la colonne BO</v>
      </c>
      <c r="BR680" s="297" t="str">
        <f t="shared" si="362"/>
        <v>Remplir la colonne I</v>
      </c>
      <c r="BS680" s="84" t="s">
        <v>64</v>
      </c>
      <c r="BT680" s="315" t="str">
        <f t="shared" si="350"/>
        <v>Remplir les termes C, P et TVA</v>
      </c>
      <c r="BU680" s="55"/>
      <c r="BV680" s="65"/>
      <c r="BW680" s="56"/>
      <c r="BX680" s="48" t="s">
        <v>64</v>
      </c>
      <c r="BY680" s="99" t="str">
        <f t="shared" si="351"/>
        <v>Remplir la colonne BU ou BW</v>
      </c>
      <c r="BZ680" s="104"/>
      <c r="CA680" s="173" t="str">
        <f t="shared" si="363"/>
        <v>Remplir la colonne M</v>
      </c>
      <c r="CB680" s="179" t="str">
        <f t="shared" si="352"/>
        <v>Remplir la colonne BZ</v>
      </c>
      <c r="CC680" s="297" t="str">
        <f t="shared" si="364"/>
        <v>Remplir la colonne I</v>
      </c>
      <c r="CD680" s="84" t="s">
        <v>64</v>
      </c>
      <c r="CE680" s="315" t="str">
        <f t="shared" si="353"/>
        <v>Remplir les termes C, P et TVA</v>
      </c>
      <c r="CF680" s="61" t="str">
        <f t="shared" si="334"/>
        <v>REMPLIR TYPE DE CLIENT</v>
      </c>
      <c r="CG680" s="107" t="str">
        <f t="shared" si="335"/>
        <v>Montant total de l'aide demandée non indiqué</v>
      </c>
      <c r="CH680" s="1"/>
      <c r="CI680" s="1"/>
      <c r="CJ680" s="1"/>
      <c r="CK680" s="1"/>
      <c r="CL680" s="1"/>
    </row>
    <row r="681" spans="1:90" x14ac:dyDescent="0.25">
      <c r="A681" s="51"/>
      <c r="B681" s="111"/>
      <c r="C681" s="111"/>
      <c r="D681" s="111"/>
      <c r="E681" s="111"/>
      <c r="F681" s="111"/>
      <c r="G681" s="132"/>
      <c r="H681" s="151"/>
      <c r="I681" s="299"/>
      <c r="J681" s="152"/>
      <c r="K681" s="153"/>
      <c r="L681" s="169"/>
      <c r="M681" s="39"/>
      <c r="N681" s="90"/>
      <c r="O681" s="39"/>
      <c r="P681" s="23"/>
      <c r="Q681" s="170">
        <f t="shared" si="332"/>
        <v>0</v>
      </c>
      <c r="R681" s="55"/>
      <c r="S681" s="65"/>
      <c r="T681" s="56"/>
      <c r="U681" s="48" t="s">
        <v>64</v>
      </c>
      <c r="V681" s="99" t="str">
        <f t="shared" si="336"/>
        <v>Remplir la colonne R ou T</v>
      </c>
      <c r="W681" s="104"/>
      <c r="X681" s="173" t="str">
        <f t="shared" si="333"/>
        <v>Remplir la colonne M</v>
      </c>
      <c r="Y681" s="179" t="str">
        <f t="shared" si="337"/>
        <v>Remplir la colonne W</v>
      </c>
      <c r="Z681" s="297" t="str">
        <f t="shared" si="354"/>
        <v>Remplir la colonne I</v>
      </c>
      <c r="AA681" s="84" t="s">
        <v>64</v>
      </c>
      <c r="AB681" s="315" t="str">
        <f t="shared" si="338"/>
        <v>Remplir les termes C, P et TVA</v>
      </c>
      <c r="AC681" s="55"/>
      <c r="AD681" s="65"/>
      <c r="AE681" s="56"/>
      <c r="AF681" s="48" t="s">
        <v>64</v>
      </c>
      <c r="AG681" s="99" t="str">
        <f t="shared" si="339"/>
        <v>Remplir la colonne AC ou AE</v>
      </c>
      <c r="AH681" s="104"/>
      <c r="AI681" s="173" t="str">
        <f t="shared" si="355"/>
        <v>Remplir la colonne M</v>
      </c>
      <c r="AJ681" s="179" t="str">
        <f t="shared" si="340"/>
        <v>Remplir la colonne AH</v>
      </c>
      <c r="AK681" s="297" t="str">
        <f t="shared" si="356"/>
        <v>Remplir la colonne I</v>
      </c>
      <c r="AL681" s="84" t="s">
        <v>64</v>
      </c>
      <c r="AM681" s="315" t="str">
        <f t="shared" si="341"/>
        <v>Remplir les termes C, P et TVA</v>
      </c>
      <c r="AN681" s="55"/>
      <c r="AO681" s="65"/>
      <c r="AP681" s="56"/>
      <c r="AQ681" s="48" t="s">
        <v>64</v>
      </c>
      <c r="AR681" s="99" t="str">
        <f t="shared" si="342"/>
        <v>Remplir la colonne AN ou AP</v>
      </c>
      <c r="AS681" s="104"/>
      <c r="AT681" s="173" t="str">
        <f t="shared" si="357"/>
        <v>Remplir la colonne M</v>
      </c>
      <c r="AU681" s="179" t="str">
        <f t="shared" si="343"/>
        <v>Remplir la colonne AS</v>
      </c>
      <c r="AV681" s="297" t="str">
        <f t="shared" si="358"/>
        <v>Remplir la colonne I</v>
      </c>
      <c r="AW681" s="84" t="s">
        <v>64</v>
      </c>
      <c r="AX681" s="315" t="str">
        <f t="shared" si="344"/>
        <v>Remplir les termes C, P et TVA</v>
      </c>
      <c r="AY681" s="55"/>
      <c r="AZ681" s="65"/>
      <c r="BA681" s="56"/>
      <c r="BB681" s="48" t="s">
        <v>64</v>
      </c>
      <c r="BC681" s="99" t="str">
        <f t="shared" si="345"/>
        <v>Remplir la colonne AY ou BA</v>
      </c>
      <c r="BD681" s="104"/>
      <c r="BE681" s="173" t="str">
        <f t="shared" si="359"/>
        <v>Remplir la colonne M</v>
      </c>
      <c r="BF681" s="179" t="str">
        <f t="shared" si="346"/>
        <v>Remplir la colonne BD</v>
      </c>
      <c r="BG681" s="297" t="str">
        <f t="shared" si="360"/>
        <v>Remplir la colonne I</v>
      </c>
      <c r="BH681" s="84" t="s">
        <v>64</v>
      </c>
      <c r="BI681" s="315" t="str">
        <f t="shared" si="347"/>
        <v>Remplir les termes C, P et TVA</v>
      </c>
      <c r="BJ681" s="55"/>
      <c r="BK681" s="65"/>
      <c r="BL681" s="56"/>
      <c r="BM681" s="48" t="s">
        <v>64</v>
      </c>
      <c r="BN681" s="99" t="str">
        <f t="shared" si="348"/>
        <v>Remplir la colonne BJ ou BL</v>
      </c>
      <c r="BO681" s="104"/>
      <c r="BP681" s="173" t="str">
        <f t="shared" si="361"/>
        <v>Remplir la colonne M</v>
      </c>
      <c r="BQ681" s="179" t="str">
        <f t="shared" si="349"/>
        <v>Remplir la colonne BO</v>
      </c>
      <c r="BR681" s="297" t="str">
        <f t="shared" si="362"/>
        <v>Remplir la colonne I</v>
      </c>
      <c r="BS681" s="84" t="s">
        <v>64</v>
      </c>
      <c r="BT681" s="315" t="str">
        <f t="shared" si="350"/>
        <v>Remplir les termes C, P et TVA</v>
      </c>
      <c r="BU681" s="55"/>
      <c r="BV681" s="65"/>
      <c r="BW681" s="56"/>
      <c r="BX681" s="48" t="s">
        <v>64</v>
      </c>
      <c r="BY681" s="99" t="str">
        <f t="shared" si="351"/>
        <v>Remplir la colonne BU ou BW</v>
      </c>
      <c r="BZ681" s="104"/>
      <c r="CA681" s="173" t="str">
        <f t="shared" si="363"/>
        <v>Remplir la colonne M</v>
      </c>
      <c r="CB681" s="179" t="str">
        <f t="shared" si="352"/>
        <v>Remplir la colonne BZ</v>
      </c>
      <c r="CC681" s="297" t="str">
        <f t="shared" si="364"/>
        <v>Remplir la colonne I</v>
      </c>
      <c r="CD681" s="84" t="s">
        <v>64</v>
      </c>
      <c r="CE681" s="315" t="str">
        <f t="shared" si="353"/>
        <v>Remplir les termes C, P et TVA</v>
      </c>
      <c r="CF681" s="61" t="str">
        <f t="shared" si="334"/>
        <v>REMPLIR TYPE DE CLIENT</v>
      </c>
      <c r="CG681" s="107" t="str">
        <f t="shared" si="335"/>
        <v>Montant total de l'aide demandée non indiqué</v>
      </c>
      <c r="CH681" s="1"/>
      <c r="CI681" s="1"/>
      <c r="CJ681" s="1"/>
      <c r="CK681" s="1"/>
      <c r="CL681" s="1"/>
    </row>
    <row r="682" spans="1:90" x14ac:dyDescent="0.25">
      <c r="A682" s="51"/>
      <c r="B682" s="111"/>
      <c r="C682" s="111"/>
      <c r="D682" s="111"/>
      <c r="E682" s="111"/>
      <c r="F682" s="111"/>
      <c r="G682" s="132"/>
      <c r="H682" s="151"/>
      <c r="I682" s="299"/>
      <c r="J682" s="152"/>
      <c r="K682" s="153"/>
      <c r="L682" s="169"/>
      <c r="M682" s="39"/>
      <c r="N682" s="90"/>
      <c r="O682" s="39"/>
      <c r="P682" s="23"/>
      <c r="Q682" s="170">
        <f t="shared" si="332"/>
        <v>0</v>
      </c>
      <c r="R682" s="55"/>
      <c r="S682" s="65"/>
      <c r="T682" s="56"/>
      <c r="U682" s="48" t="s">
        <v>64</v>
      </c>
      <c r="V682" s="99" t="str">
        <f t="shared" si="336"/>
        <v>Remplir la colonne R ou T</v>
      </c>
      <c r="W682" s="104"/>
      <c r="X682" s="173" t="str">
        <f t="shared" si="333"/>
        <v>Remplir la colonne M</v>
      </c>
      <c r="Y682" s="179" t="str">
        <f t="shared" si="337"/>
        <v>Remplir la colonne W</v>
      </c>
      <c r="Z682" s="297" t="str">
        <f t="shared" si="354"/>
        <v>Remplir la colonne I</v>
      </c>
      <c r="AA682" s="84" t="s">
        <v>64</v>
      </c>
      <c r="AB682" s="315" t="str">
        <f t="shared" si="338"/>
        <v>Remplir les termes C, P et TVA</v>
      </c>
      <c r="AC682" s="55"/>
      <c r="AD682" s="65"/>
      <c r="AE682" s="56"/>
      <c r="AF682" s="48" t="s">
        <v>64</v>
      </c>
      <c r="AG682" s="99" t="str">
        <f t="shared" si="339"/>
        <v>Remplir la colonne AC ou AE</v>
      </c>
      <c r="AH682" s="104"/>
      <c r="AI682" s="173" t="str">
        <f t="shared" si="355"/>
        <v>Remplir la colonne M</v>
      </c>
      <c r="AJ682" s="179" t="str">
        <f t="shared" si="340"/>
        <v>Remplir la colonne AH</v>
      </c>
      <c r="AK682" s="297" t="str">
        <f t="shared" si="356"/>
        <v>Remplir la colonne I</v>
      </c>
      <c r="AL682" s="84" t="s">
        <v>64</v>
      </c>
      <c r="AM682" s="315" t="str">
        <f t="shared" si="341"/>
        <v>Remplir les termes C, P et TVA</v>
      </c>
      <c r="AN682" s="55"/>
      <c r="AO682" s="65"/>
      <c r="AP682" s="56"/>
      <c r="AQ682" s="48" t="s">
        <v>64</v>
      </c>
      <c r="AR682" s="99" t="str">
        <f t="shared" si="342"/>
        <v>Remplir la colonne AN ou AP</v>
      </c>
      <c r="AS682" s="104"/>
      <c r="AT682" s="173" t="str">
        <f t="shared" si="357"/>
        <v>Remplir la colonne M</v>
      </c>
      <c r="AU682" s="179" t="str">
        <f t="shared" si="343"/>
        <v>Remplir la colonne AS</v>
      </c>
      <c r="AV682" s="297" t="str">
        <f t="shared" si="358"/>
        <v>Remplir la colonne I</v>
      </c>
      <c r="AW682" s="84" t="s">
        <v>64</v>
      </c>
      <c r="AX682" s="315" t="str">
        <f t="shared" si="344"/>
        <v>Remplir les termes C, P et TVA</v>
      </c>
      <c r="AY682" s="55"/>
      <c r="AZ682" s="65"/>
      <c r="BA682" s="56"/>
      <c r="BB682" s="48" t="s">
        <v>64</v>
      </c>
      <c r="BC682" s="99" t="str">
        <f t="shared" si="345"/>
        <v>Remplir la colonne AY ou BA</v>
      </c>
      <c r="BD682" s="104"/>
      <c r="BE682" s="173" t="str">
        <f t="shared" si="359"/>
        <v>Remplir la colonne M</v>
      </c>
      <c r="BF682" s="179" t="str">
        <f t="shared" si="346"/>
        <v>Remplir la colonne BD</v>
      </c>
      <c r="BG682" s="297" t="str">
        <f t="shared" si="360"/>
        <v>Remplir la colonne I</v>
      </c>
      <c r="BH682" s="84" t="s">
        <v>64</v>
      </c>
      <c r="BI682" s="315" t="str">
        <f t="shared" si="347"/>
        <v>Remplir les termes C, P et TVA</v>
      </c>
      <c r="BJ682" s="55"/>
      <c r="BK682" s="65"/>
      <c r="BL682" s="56"/>
      <c r="BM682" s="48" t="s">
        <v>64</v>
      </c>
      <c r="BN682" s="99" t="str">
        <f t="shared" si="348"/>
        <v>Remplir la colonne BJ ou BL</v>
      </c>
      <c r="BO682" s="104"/>
      <c r="BP682" s="173" t="str">
        <f t="shared" si="361"/>
        <v>Remplir la colonne M</v>
      </c>
      <c r="BQ682" s="179" t="str">
        <f t="shared" si="349"/>
        <v>Remplir la colonne BO</v>
      </c>
      <c r="BR682" s="297" t="str">
        <f t="shared" si="362"/>
        <v>Remplir la colonne I</v>
      </c>
      <c r="BS682" s="84" t="s">
        <v>64</v>
      </c>
      <c r="BT682" s="315" t="str">
        <f t="shared" si="350"/>
        <v>Remplir les termes C, P et TVA</v>
      </c>
      <c r="BU682" s="55"/>
      <c r="BV682" s="65"/>
      <c r="BW682" s="56"/>
      <c r="BX682" s="48" t="s">
        <v>64</v>
      </c>
      <c r="BY682" s="99" t="str">
        <f t="shared" si="351"/>
        <v>Remplir la colonne BU ou BW</v>
      </c>
      <c r="BZ682" s="104"/>
      <c r="CA682" s="173" t="str">
        <f t="shared" si="363"/>
        <v>Remplir la colonne M</v>
      </c>
      <c r="CB682" s="179" t="str">
        <f t="shared" si="352"/>
        <v>Remplir la colonne BZ</v>
      </c>
      <c r="CC682" s="297" t="str">
        <f t="shared" si="364"/>
        <v>Remplir la colonne I</v>
      </c>
      <c r="CD682" s="84" t="s">
        <v>64</v>
      </c>
      <c r="CE682" s="315" t="str">
        <f t="shared" si="353"/>
        <v>Remplir les termes C, P et TVA</v>
      </c>
      <c r="CF682" s="61" t="str">
        <f t="shared" si="334"/>
        <v>REMPLIR TYPE DE CLIENT</v>
      </c>
      <c r="CG682" s="107" t="str">
        <f t="shared" si="335"/>
        <v>Montant total de l'aide demandée non indiqué</v>
      </c>
      <c r="CH682" s="1"/>
      <c r="CI682" s="1"/>
      <c r="CJ682" s="1"/>
      <c r="CK682" s="1"/>
      <c r="CL682" s="1"/>
    </row>
    <row r="683" spans="1:90" x14ac:dyDescent="0.25">
      <c r="A683" s="51"/>
      <c r="B683" s="111"/>
      <c r="C683" s="111"/>
      <c r="D683" s="111"/>
      <c r="E683" s="111"/>
      <c r="F683" s="111"/>
      <c r="G683" s="132"/>
      <c r="H683" s="151"/>
      <c r="I683" s="299"/>
      <c r="J683" s="152"/>
      <c r="K683" s="153"/>
      <c r="L683" s="169"/>
      <c r="M683" s="39"/>
      <c r="N683" s="90"/>
      <c r="O683" s="39"/>
      <c r="P683" s="23"/>
      <c r="Q683" s="170">
        <f t="shared" si="332"/>
        <v>0</v>
      </c>
      <c r="R683" s="55"/>
      <c r="S683" s="65"/>
      <c r="T683" s="56"/>
      <c r="U683" s="48" t="s">
        <v>64</v>
      </c>
      <c r="V683" s="99" t="str">
        <f t="shared" si="336"/>
        <v>Remplir la colonne R ou T</v>
      </c>
      <c r="W683" s="104"/>
      <c r="X683" s="173" t="str">
        <f t="shared" si="333"/>
        <v>Remplir la colonne M</v>
      </c>
      <c r="Y683" s="179" t="str">
        <f t="shared" si="337"/>
        <v>Remplir la colonne W</v>
      </c>
      <c r="Z683" s="297" t="str">
        <f t="shared" si="354"/>
        <v>Remplir la colonne I</v>
      </c>
      <c r="AA683" s="84" t="s">
        <v>64</v>
      </c>
      <c r="AB683" s="315" t="str">
        <f t="shared" si="338"/>
        <v>Remplir les termes C, P et TVA</v>
      </c>
      <c r="AC683" s="55"/>
      <c r="AD683" s="65"/>
      <c r="AE683" s="56"/>
      <c r="AF683" s="48" t="s">
        <v>64</v>
      </c>
      <c r="AG683" s="99" t="str">
        <f t="shared" si="339"/>
        <v>Remplir la colonne AC ou AE</v>
      </c>
      <c r="AH683" s="104"/>
      <c r="AI683" s="173" t="str">
        <f t="shared" si="355"/>
        <v>Remplir la colonne M</v>
      </c>
      <c r="AJ683" s="179" t="str">
        <f t="shared" si="340"/>
        <v>Remplir la colonne AH</v>
      </c>
      <c r="AK683" s="297" t="str">
        <f t="shared" si="356"/>
        <v>Remplir la colonne I</v>
      </c>
      <c r="AL683" s="84" t="s">
        <v>64</v>
      </c>
      <c r="AM683" s="315" t="str">
        <f t="shared" si="341"/>
        <v>Remplir les termes C, P et TVA</v>
      </c>
      <c r="AN683" s="55"/>
      <c r="AO683" s="65"/>
      <c r="AP683" s="56"/>
      <c r="AQ683" s="48" t="s">
        <v>64</v>
      </c>
      <c r="AR683" s="99" t="str">
        <f t="shared" si="342"/>
        <v>Remplir la colonne AN ou AP</v>
      </c>
      <c r="AS683" s="104"/>
      <c r="AT683" s="173" t="str">
        <f t="shared" si="357"/>
        <v>Remplir la colonne M</v>
      </c>
      <c r="AU683" s="179" t="str">
        <f t="shared" si="343"/>
        <v>Remplir la colonne AS</v>
      </c>
      <c r="AV683" s="297" t="str">
        <f t="shared" si="358"/>
        <v>Remplir la colonne I</v>
      </c>
      <c r="AW683" s="84" t="s">
        <v>64</v>
      </c>
      <c r="AX683" s="315" t="str">
        <f t="shared" si="344"/>
        <v>Remplir les termes C, P et TVA</v>
      </c>
      <c r="AY683" s="55"/>
      <c r="AZ683" s="65"/>
      <c r="BA683" s="56"/>
      <c r="BB683" s="48" t="s">
        <v>64</v>
      </c>
      <c r="BC683" s="99" t="str">
        <f t="shared" si="345"/>
        <v>Remplir la colonne AY ou BA</v>
      </c>
      <c r="BD683" s="104"/>
      <c r="BE683" s="173" t="str">
        <f t="shared" si="359"/>
        <v>Remplir la colonne M</v>
      </c>
      <c r="BF683" s="179" t="str">
        <f t="shared" si="346"/>
        <v>Remplir la colonne BD</v>
      </c>
      <c r="BG683" s="297" t="str">
        <f t="shared" si="360"/>
        <v>Remplir la colonne I</v>
      </c>
      <c r="BH683" s="84" t="s">
        <v>64</v>
      </c>
      <c r="BI683" s="315" t="str">
        <f t="shared" si="347"/>
        <v>Remplir les termes C, P et TVA</v>
      </c>
      <c r="BJ683" s="55"/>
      <c r="BK683" s="65"/>
      <c r="BL683" s="56"/>
      <c r="BM683" s="48" t="s">
        <v>64</v>
      </c>
      <c r="BN683" s="99" t="str">
        <f t="shared" si="348"/>
        <v>Remplir la colonne BJ ou BL</v>
      </c>
      <c r="BO683" s="104"/>
      <c r="BP683" s="173" t="str">
        <f t="shared" si="361"/>
        <v>Remplir la colonne M</v>
      </c>
      <c r="BQ683" s="179" t="str">
        <f t="shared" si="349"/>
        <v>Remplir la colonne BO</v>
      </c>
      <c r="BR683" s="297" t="str">
        <f t="shared" si="362"/>
        <v>Remplir la colonne I</v>
      </c>
      <c r="BS683" s="84" t="s">
        <v>64</v>
      </c>
      <c r="BT683" s="315" t="str">
        <f t="shared" si="350"/>
        <v>Remplir les termes C, P et TVA</v>
      </c>
      <c r="BU683" s="55"/>
      <c r="BV683" s="65"/>
      <c r="BW683" s="56"/>
      <c r="BX683" s="48" t="s">
        <v>64</v>
      </c>
      <c r="BY683" s="99" t="str">
        <f t="shared" si="351"/>
        <v>Remplir la colonne BU ou BW</v>
      </c>
      <c r="BZ683" s="104"/>
      <c r="CA683" s="173" t="str">
        <f t="shared" si="363"/>
        <v>Remplir la colonne M</v>
      </c>
      <c r="CB683" s="179" t="str">
        <f t="shared" si="352"/>
        <v>Remplir la colonne BZ</v>
      </c>
      <c r="CC683" s="297" t="str">
        <f t="shared" si="364"/>
        <v>Remplir la colonne I</v>
      </c>
      <c r="CD683" s="84" t="s">
        <v>64</v>
      </c>
      <c r="CE683" s="315" t="str">
        <f t="shared" si="353"/>
        <v>Remplir les termes C, P et TVA</v>
      </c>
      <c r="CF683" s="61" t="str">
        <f t="shared" si="334"/>
        <v>REMPLIR TYPE DE CLIENT</v>
      </c>
      <c r="CG683" s="107" t="str">
        <f t="shared" si="335"/>
        <v>Montant total de l'aide demandée non indiqué</v>
      </c>
      <c r="CH683" s="1"/>
      <c r="CI683" s="1"/>
      <c r="CJ683" s="1"/>
      <c r="CK683" s="1"/>
      <c r="CL683" s="1"/>
    </row>
    <row r="684" spans="1:90" x14ac:dyDescent="0.25">
      <c r="A684" s="51"/>
      <c r="B684" s="111"/>
      <c r="C684" s="111"/>
      <c r="D684" s="111"/>
      <c r="E684" s="111"/>
      <c r="F684" s="111"/>
      <c r="G684" s="132"/>
      <c r="H684" s="151"/>
      <c r="I684" s="299"/>
      <c r="J684" s="152"/>
      <c r="K684" s="153"/>
      <c r="L684" s="169"/>
      <c r="M684" s="39"/>
      <c r="N684" s="90"/>
      <c r="O684" s="39"/>
      <c r="P684" s="23"/>
      <c r="Q684" s="170">
        <f t="shared" si="332"/>
        <v>0</v>
      </c>
      <c r="R684" s="55"/>
      <c r="S684" s="65"/>
      <c r="T684" s="56"/>
      <c r="U684" s="48" t="s">
        <v>64</v>
      </c>
      <c r="V684" s="99" t="str">
        <f t="shared" si="336"/>
        <v>Remplir la colonne R ou T</v>
      </c>
      <c r="W684" s="104"/>
      <c r="X684" s="173" t="str">
        <f t="shared" si="333"/>
        <v>Remplir la colonne M</v>
      </c>
      <c r="Y684" s="179" t="str">
        <f t="shared" si="337"/>
        <v>Remplir la colonne W</v>
      </c>
      <c r="Z684" s="297" t="str">
        <f t="shared" si="354"/>
        <v>Remplir la colonne I</v>
      </c>
      <c r="AA684" s="84" t="s">
        <v>64</v>
      </c>
      <c r="AB684" s="315" t="str">
        <f t="shared" si="338"/>
        <v>Remplir les termes C, P et TVA</v>
      </c>
      <c r="AC684" s="55"/>
      <c r="AD684" s="65"/>
      <c r="AE684" s="56"/>
      <c r="AF684" s="48" t="s">
        <v>64</v>
      </c>
      <c r="AG684" s="99" t="str">
        <f t="shared" si="339"/>
        <v>Remplir la colonne AC ou AE</v>
      </c>
      <c r="AH684" s="104"/>
      <c r="AI684" s="173" t="str">
        <f t="shared" si="355"/>
        <v>Remplir la colonne M</v>
      </c>
      <c r="AJ684" s="179" t="str">
        <f t="shared" si="340"/>
        <v>Remplir la colonne AH</v>
      </c>
      <c r="AK684" s="297" t="str">
        <f t="shared" si="356"/>
        <v>Remplir la colonne I</v>
      </c>
      <c r="AL684" s="84" t="s">
        <v>64</v>
      </c>
      <c r="AM684" s="315" t="str">
        <f t="shared" si="341"/>
        <v>Remplir les termes C, P et TVA</v>
      </c>
      <c r="AN684" s="55"/>
      <c r="AO684" s="65"/>
      <c r="AP684" s="56"/>
      <c r="AQ684" s="48" t="s">
        <v>64</v>
      </c>
      <c r="AR684" s="99" t="str">
        <f t="shared" si="342"/>
        <v>Remplir la colonne AN ou AP</v>
      </c>
      <c r="AS684" s="104"/>
      <c r="AT684" s="173" t="str">
        <f t="shared" si="357"/>
        <v>Remplir la colonne M</v>
      </c>
      <c r="AU684" s="179" t="str">
        <f t="shared" si="343"/>
        <v>Remplir la colonne AS</v>
      </c>
      <c r="AV684" s="297" t="str">
        <f t="shared" si="358"/>
        <v>Remplir la colonne I</v>
      </c>
      <c r="AW684" s="84" t="s">
        <v>64</v>
      </c>
      <c r="AX684" s="315" t="str">
        <f t="shared" si="344"/>
        <v>Remplir les termes C, P et TVA</v>
      </c>
      <c r="AY684" s="55"/>
      <c r="AZ684" s="65"/>
      <c r="BA684" s="56"/>
      <c r="BB684" s="48" t="s">
        <v>64</v>
      </c>
      <c r="BC684" s="99" t="str">
        <f t="shared" si="345"/>
        <v>Remplir la colonne AY ou BA</v>
      </c>
      <c r="BD684" s="104"/>
      <c r="BE684" s="173" t="str">
        <f t="shared" si="359"/>
        <v>Remplir la colonne M</v>
      </c>
      <c r="BF684" s="179" t="str">
        <f t="shared" si="346"/>
        <v>Remplir la colonne BD</v>
      </c>
      <c r="BG684" s="297" t="str">
        <f t="shared" si="360"/>
        <v>Remplir la colonne I</v>
      </c>
      <c r="BH684" s="84" t="s">
        <v>64</v>
      </c>
      <c r="BI684" s="315" t="str">
        <f t="shared" si="347"/>
        <v>Remplir les termes C, P et TVA</v>
      </c>
      <c r="BJ684" s="55"/>
      <c r="BK684" s="65"/>
      <c r="BL684" s="56"/>
      <c r="BM684" s="48" t="s">
        <v>64</v>
      </c>
      <c r="BN684" s="99" t="str">
        <f t="shared" si="348"/>
        <v>Remplir la colonne BJ ou BL</v>
      </c>
      <c r="BO684" s="104"/>
      <c r="BP684" s="173" t="str">
        <f t="shared" si="361"/>
        <v>Remplir la colonne M</v>
      </c>
      <c r="BQ684" s="179" t="str">
        <f t="shared" si="349"/>
        <v>Remplir la colonne BO</v>
      </c>
      <c r="BR684" s="297" t="str">
        <f t="shared" si="362"/>
        <v>Remplir la colonne I</v>
      </c>
      <c r="BS684" s="84" t="s">
        <v>64</v>
      </c>
      <c r="BT684" s="315" t="str">
        <f t="shared" si="350"/>
        <v>Remplir les termes C, P et TVA</v>
      </c>
      <c r="BU684" s="55"/>
      <c r="BV684" s="65"/>
      <c r="BW684" s="56"/>
      <c r="BX684" s="48" t="s">
        <v>64</v>
      </c>
      <c r="BY684" s="99" t="str">
        <f t="shared" si="351"/>
        <v>Remplir la colonne BU ou BW</v>
      </c>
      <c r="BZ684" s="104"/>
      <c r="CA684" s="173" t="str">
        <f t="shared" si="363"/>
        <v>Remplir la colonne M</v>
      </c>
      <c r="CB684" s="179" t="str">
        <f t="shared" si="352"/>
        <v>Remplir la colonne BZ</v>
      </c>
      <c r="CC684" s="297" t="str">
        <f t="shared" si="364"/>
        <v>Remplir la colonne I</v>
      </c>
      <c r="CD684" s="84" t="s">
        <v>64</v>
      </c>
      <c r="CE684" s="315" t="str">
        <f t="shared" si="353"/>
        <v>Remplir les termes C, P et TVA</v>
      </c>
      <c r="CF684" s="61" t="str">
        <f t="shared" si="334"/>
        <v>REMPLIR TYPE DE CLIENT</v>
      </c>
      <c r="CG684" s="107" t="str">
        <f t="shared" si="335"/>
        <v>Montant total de l'aide demandée non indiqué</v>
      </c>
      <c r="CH684" s="1"/>
      <c r="CI684" s="1"/>
      <c r="CJ684" s="1"/>
      <c r="CK684" s="1"/>
      <c r="CL684" s="1"/>
    </row>
    <row r="685" spans="1:90" x14ac:dyDescent="0.25">
      <c r="A685" s="51"/>
      <c r="B685" s="111"/>
      <c r="C685" s="111"/>
      <c r="D685" s="111"/>
      <c r="E685" s="111"/>
      <c r="F685" s="111"/>
      <c r="G685" s="132"/>
      <c r="H685" s="151"/>
      <c r="I685" s="299"/>
      <c r="J685" s="152"/>
      <c r="K685" s="153"/>
      <c r="L685" s="169"/>
      <c r="M685" s="39"/>
      <c r="N685" s="90"/>
      <c r="O685" s="39"/>
      <c r="P685" s="23"/>
      <c r="Q685" s="170">
        <f t="shared" si="332"/>
        <v>0</v>
      </c>
      <c r="R685" s="55"/>
      <c r="S685" s="65"/>
      <c r="T685" s="56"/>
      <c r="U685" s="48" t="s">
        <v>64</v>
      </c>
      <c r="V685" s="99" t="str">
        <f t="shared" si="336"/>
        <v>Remplir la colonne R ou T</v>
      </c>
      <c r="W685" s="104"/>
      <c r="X685" s="173" t="str">
        <f t="shared" si="333"/>
        <v>Remplir la colonne M</v>
      </c>
      <c r="Y685" s="179" t="str">
        <f t="shared" si="337"/>
        <v>Remplir la colonne W</v>
      </c>
      <c r="Z685" s="297" t="str">
        <f t="shared" si="354"/>
        <v>Remplir la colonne I</v>
      </c>
      <c r="AA685" s="84" t="s">
        <v>64</v>
      </c>
      <c r="AB685" s="315" t="str">
        <f t="shared" si="338"/>
        <v>Remplir les termes C, P et TVA</v>
      </c>
      <c r="AC685" s="55"/>
      <c r="AD685" s="65"/>
      <c r="AE685" s="56"/>
      <c r="AF685" s="48" t="s">
        <v>64</v>
      </c>
      <c r="AG685" s="99" t="str">
        <f t="shared" si="339"/>
        <v>Remplir la colonne AC ou AE</v>
      </c>
      <c r="AH685" s="104"/>
      <c r="AI685" s="173" t="str">
        <f t="shared" si="355"/>
        <v>Remplir la colonne M</v>
      </c>
      <c r="AJ685" s="179" t="str">
        <f t="shared" si="340"/>
        <v>Remplir la colonne AH</v>
      </c>
      <c r="AK685" s="297" t="str">
        <f t="shared" si="356"/>
        <v>Remplir la colonne I</v>
      </c>
      <c r="AL685" s="84" t="s">
        <v>64</v>
      </c>
      <c r="AM685" s="315" t="str">
        <f t="shared" si="341"/>
        <v>Remplir les termes C, P et TVA</v>
      </c>
      <c r="AN685" s="55"/>
      <c r="AO685" s="65"/>
      <c r="AP685" s="56"/>
      <c r="AQ685" s="48" t="s">
        <v>64</v>
      </c>
      <c r="AR685" s="99" t="str">
        <f t="shared" si="342"/>
        <v>Remplir la colonne AN ou AP</v>
      </c>
      <c r="AS685" s="104"/>
      <c r="AT685" s="173" t="str">
        <f t="shared" si="357"/>
        <v>Remplir la colonne M</v>
      </c>
      <c r="AU685" s="179" t="str">
        <f t="shared" si="343"/>
        <v>Remplir la colonne AS</v>
      </c>
      <c r="AV685" s="297" t="str">
        <f t="shared" si="358"/>
        <v>Remplir la colonne I</v>
      </c>
      <c r="AW685" s="84" t="s">
        <v>64</v>
      </c>
      <c r="AX685" s="315" t="str">
        <f t="shared" si="344"/>
        <v>Remplir les termes C, P et TVA</v>
      </c>
      <c r="AY685" s="55"/>
      <c r="AZ685" s="65"/>
      <c r="BA685" s="56"/>
      <c r="BB685" s="48" t="s">
        <v>64</v>
      </c>
      <c r="BC685" s="99" t="str">
        <f t="shared" si="345"/>
        <v>Remplir la colonne AY ou BA</v>
      </c>
      <c r="BD685" s="104"/>
      <c r="BE685" s="173" t="str">
        <f t="shared" si="359"/>
        <v>Remplir la colonne M</v>
      </c>
      <c r="BF685" s="179" t="str">
        <f t="shared" si="346"/>
        <v>Remplir la colonne BD</v>
      </c>
      <c r="BG685" s="297" t="str">
        <f t="shared" si="360"/>
        <v>Remplir la colonne I</v>
      </c>
      <c r="BH685" s="84" t="s">
        <v>64</v>
      </c>
      <c r="BI685" s="315" t="str">
        <f t="shared" si="347"/>
        <v>Remplir les termes C, P et TVA</v>
      </c>
      <c r="BJ685" s="55"/>
      <c r="BK685" s="65"/>
      <c r="BL685" s="56"/>
      <c r="BM685" s="48" t="s">
        <v>64</v>
      </c>
      <c r="BN685" s="99" t="str">
        <f t="shared" si="348"/>
        <v>Remplir la colonne BJ ou BL</v>
      </c>
      <c r="BO685" s="104"/>
      <c r="BP685" s="173" t="str">
        <f t="shared" si="361"/>
        <v>Remplir la colonne M</v>
      </c>
      <c r="BQ685" s="179" t="str">
        <f t="shared" si="349"/>
        <v>Remplir la colonne BO</v>
      </c>
      <c r="BR685" s="297" t="str">
        <f t="shared" si="362"/>
        <v>Remplir la colonne I</v>
      </c>
      <c r="BS685" s="84" t="s">
        <v>64</v>
      </c>
      <c r="BT685" s="315" t="str">
        <f t="shared" si="350"/>
        <v>Remplir les termes C, P et TVA</v>
      </c>
      <c r="BU685" s="55"/>
      <c r="BV685" s="65"/>
      <c r="BW685" s="56"/>
      <c r="BX685" s="48" t="s">
        <v>64</v>
      </c>
      <c r="BY685" s="99" t="str">
        <f t="shared" si="351"/>
        <v>Remplir la colonne BU ou BW</v>
      </c>
      <c r="BZ685" s="104"/>
      <c r="CA685" s="173" t="str">
        <f t="shared" si="363"/>
        <v>Remplir la colonne M</v>
      </c>
      <c r="CB685" s="179" t="str">
        <f t="shared" si="352"/>
        <v>Remplir la colonne BZ</v>
      </c>
      <c r="CC685" s="297" t="str">
        <f t="shared" si="364"/>
        <v>Remplir la colonne I</v>
      </c>
      <c r="CD685" s="84" t="s">
        <v>64</v>
      </c>
      <c r="CE685" s="315" t="str">
        <f t="shared" si="353"/>
        <v>Remplir les termes C, P et TVA</v>
      </c>
      <c r="CF685" s="61" t="str">
        <f t="shared" si="334"/>
        <v>REMPLIR TYPE DE CLIENT</v>
      </c>
      <c r="CG685" s="107" t="str">
        <f t="shared" si="335"/>
        <v>Montant total de l'aide demandée non indiqué</v>
      </c>
      <c r="CH685" s="1"/>
      <c r="CI685" s="1"/>
      <c r="CJ685" s="1"/>
      <c r="CK685" s="1"/>
      <c r="CL685" s="1"/>
    </row>
    <row r="686" spans="1:90" x14ac:dyDescent="0.25">
      <c r="A686" s="51"/>
      <c r="B686" s="111"/>
      <c r="C686" s="111"/>
      <c r="D686" s="111"/>
      <c r="E686" s="111"/>
      <c r="F686" s="111"/>
      <c r="G686" s="132"/>
      <c r="H686" s="151"/>
      <c r="I686" s="299"/>
      <c r="J686" s="152"/>
      <c r="K686" s="153"/>
      <c r="L686" s="169"/>
      <c r="M686" s="39"/>
      <c r="N686" s="90"/>
      <c r="O686" s="39"/>
      <c r="P686" s="23"/>
      <c r="Q686" s="170">
        <f t="shared" si="332"/>
        <v>0</v>
      </c>
      <c r="R686" s="55"/>
      <c r="S686" s="65"/>
      <c r="T686" s="56"/>
      <c r="U686" s="48" t="s">
        <v>64</v>
      </c>
      <c r="V686" s="99" t="str">
        <f t="shared" si="336"/>
        <v>Remplir la colonne R ou T</v>
      </c>
      <c r="W686" s="104"/>
      <c r="X686" s="173" t="str">
        <f t="shared" si="333"/>
        <v>Remplir la colonne M</v>
      </c>
      <c r="Y686" s="179" t="str">
        <f t="shared" si="337"/>
        <v>Remplir la colonne W</v>
      </c>
      <c r="Z686" s="297" t="str">
        <f t="shared" si="354"/>
        <v>Remplir la colonne I</v>
      </c>
      <c r="AA686" s="84" t="s">
        <v>64</v>
      </c>
      <c r="AB686" s="315" t="str">
        <f t="shared" si="338"/>
        <v>Remplir les termes C, P et TVA</v>
      </c>
      <c r="AC686" s="55"/>
      <c r="AD686" s="65"/>
      <c r="AE686" s="56"/>
      <c r="AF686" s="48" t="s">
        <v>64</v>
      </c>
      <c r="AG686" s="99" t="str">
        <f t="shared" si="339"/>
        <v>Remplir la colonne AC ou AE</v>
      </c>
      <c r="AH686" s="104"/>
      <c r="AI686" s="173" t="str">
        <f t="shared" si="355"/>
        <v>Remplir la colonne M</v>
      </c>
      <c r="AJ686" s="179" t="str">
        <f t="shared" si="340"/>
        <v>Remplir la colonne AH</v>
      </c>
      <c r="AK686" s="297" t="str">
        <f t="shared" si="356"/>
        <v>Remplir la colonne I</v>
      </c>
      <c r="AL686" s="84" t="s">
        <v>64</v>
      </c>
      <c r="AM686" s="315" t="str">
        <f t="shared" si="341"/>
        <v>Remplir les termes C, P et TVA</v>
      </c>
      <c r="AN686" s="55"/>
      <c r="AO686" s="65"/>
      <c r="AP686" s="56"/>
      <c r="AQ686" s="48" t="s">
        <v>64</v>
      </c>
      <c r="AR686" s="99" t="str">
        <f t="shared" si="342"/>
        <v>Remplir la colonne AN ou AP</v>
      </c>
      <c r="AS686" s="104"/>
      <c r="AT686" s="173" t="str">
        <f t="shared" si="357"/>
        <v>Remplir la colonne M</v>
      </c>
      <c r="AU686" s="179" t="str">
        <f t="shared" si="343"/>
        <v>Remplir la colonne AS</v>
      </c>
      <c r="AV686" s="297" t="str">
        <f t="shared" si="358"/>
        <v>Remplir la colonne I</v>
      </c>
      <c r="AW686" s="84" t="s">
        <v>64</v>
      </c>
      <c r="AX686" s="315" t="str">
        <f t="shared" si="344"/>
        <v>Remplir les termes C, P et TVA</v>
      </c>
      <c r="AY686" s="55"/>
      <c r="AZ686" s="65"/>
      <c r="BA686" s="56"/>
      <c r="BB686" s="48" t="s">
        <v>64</v>
      </c>
      <c r="BC686" s="99" t="str">
        <f t="shared" si="345"/>
        <v>Remplir la colonne AY ou BA</v>
      </c>
      <c r="BD686" s="104"/>
      <c r="BE686" s="173" t="str">
        <f t="shared" si="359"/>
        <v>Remplir la colonne M</v>
      </c>
      <c r="BF686" s="179" t="str">
        <f t="shared" si="346"/>
        <v>Remplir la colonne BD</v>
      </c>
      <c r="BG686" s="297" t="str">
        <f t="shared" si="360"/>
        <v>Remplir la colonne I</v>
      </c>
      <c r="BH686" s="84" t="s">
        <v>64</v>
      </c>
      <c r="BI686" s="315" t="str">
        <f t="shared" si="347"/>
        <v>Remplir les termes C, P et TVA</v>
      </c>
      <c r="BJ686" s="55"/>
      <c r="BK686" s="65"/>
      <c r="BL686" s="56"/>
      <c r="BM686" s="48" t="s">
        <v>64</v>
      </c>
      <c r="BN686" s="99" t="str">
        <f t="shared" si="348"/>
        <v>Remplir la colonne BJ ou BL</v>
      </c>
      <c r="BO686" s="104"/>
      <c r="BP686" s="173" t="str">
        <f t="shared" si="361"/>
        <v>Remplir la colonne M</v>
      </c>
      <c r="BQ686" s="179" t="str">
        <f t="shared" si="349"/>
        <v>Remplir la colonne BO</v>
      </c>
      <c r="BR686" s="297" t="str">
        <f t="shared" si="362"/>
        <v>Remplir la colonne I</v>
      </c>
      <c r="BS686" s="84" t="s">
        <v>64</v>
      </c>
      <c r="BT686" s="315" t="str">
        <f t="shared" si="350"/>
        <v>Remplir les termes C, P et TVA</v>
      </c>
      <c r="BU686" s="55"/>
      <c r="BV686" s="65"/>
      <c r="BW686" s="56"/>
      <c r="BX686" s="48" t="s">
        <v>64</v>
      </c>
      <c r="BY686" s="99" t="str">
        <f t="shared" si="351"/>
        <v>Remplir la colonne BU ou BW</v>
      </c>
      <c r="BZ686" s="104"/>
      <c r="CA686" s="173" t="str">
        <f t="shared" si="363"/>
        <v>Remplir la colonne M</v>
      </c>
      <c r="CB686" s="179" t="str">
        <f t="shared" si="352"/>
        <v>Remplir la colonne BZ</v>
      </c>
      <c r="CC686" s="297" t="str">
        <f t="shared" si="364"/>
        <v>Remplir la colonne I</v>
      </c>
      <c r="CD686" s="84" t="s">
        <v>64</v>
      </c>
      <c r="CE686" s="315" t="str">
        <f t="shared" si="353"/>
        <v>Remplir les termes C, P et TVA</v>
      </c>
      <c r="CF686" s="61" t="str">
        <f t="shared" si="334"/>
        <v>REMPLIR TYPE DE CLIENT</v>
      </c>
      <c r="CG686" s="107" t="str">
        <f t="shared" si="335"/>
        <v>Montant total de l'aide demandée non indiqué</v>
      </c>
      <c r="CH686" s="1"/>
      <c r="CI686" s="1"/>
      <c r="CJ686" s="1"/>
      <c r="CK686" s="1"/>
      <c r="CL686" s="1"/>
    </row>
    <row r="687" spans="1:90" x14ac:dyDescent="0.25">
      <c r="A687" s="51"/>
      <c r="B687" s="111"/>
      <c r="C687" s="111"/>
      <c r="D687" s="111"/>
      <c r="E687" s="111"/>
      <c r="F687" s="111"/>
      <c r="G687" s="132"/>
      <c r="H687" s="151"/>
      <c r="I687" s="299"/>
      <c r="J687" s="152"/>
      <c r="K687" s="153"/>
      <c r="L687" s="169"/>
      <c r="M687" s="39"/>
      <c r="N687" s="90"/>
      <c r="O687" s="39"/>
      <c r="P687" s="23"/>
      <c r="Q687" s="170">
        <f t="shared" si="332"/>
        <v>0</v>
      </c>
      <c r="R687" s="55"/>
      <c r="S687" s="65"/>
      <c r="T687" s="56"/>
      <c r="U687" s="48" t="s">
        <v>64</v>
      </c>
      <c r="V687" s="99" t="str">
        <f t="shared" si="336"/>
        <v>Remplir la colonne R ou T</v>
      </c>
      <c r="W687" s="104"/>
      <c r="X687" s="173" t="str">
        <f t="shared" si="333"/>
        <v>Remplir la colonne M</v>
      </c>
      <c r="Y687" s="179" t="str">
        <f t="shared" si="337"/>
        <v>Remplir la colonne W</v>
      </c>
      <c r="Z687" s="297" t="str">
        <f t="shared" si="354"/>
        <v>Remplir la colonne I</v>
      </c>
      <c r="AA687" s="84" t="s">
        <v>64</v>
      </c>
      <c r="AB687" s="315" t="str">
        <f t="shared" si="338"/>
        <v>Remplir les termes C, P et TVA</v>
      </c>
      <c r="AC687" s="55"/>
      <c r="AD687" s="65"/>
      <c r="AE687" s="56"/>
      <c r="AF687" s="48" t="s">
        <v>64</v>
      </c>
      <c r="AG687" s="99" t="str">
        <f t="shared" si="339"/>
        <v>Remplir la colonne AC ou AE</v>
      </c>
      <c r="AH687" s="104"/>
      <c r="AI687" s="173" t="str">
        <f t="shared" si="355"/>
        <v>Remplir la colonne M</v>
      </c>
      <c r="AJ687" s="179" t="str">
        <f t="shared" si="340"/>
        <v>Remplir la colonne AH</v>
      </c>
      <c r="AK687" s="297" t="str">
        <f t="shared" si="356"/>
        <v>Remplir la colonne I</v>
      </c>
      <c r="AL687" s="84" t="s">
        <v>64</v>
      </c>
      <c r="AM687" s="315" t="str">
        <f t="shared" si="341"/>
        <v>Remplir les termes C, P et TVA</v>
      </c>
      <c r="AN687" s="55"/>
      <c r="AO687" s="65"/>
      <c r="AP687" s="56"/>
      <c r="AQ687" s="48" t="s">
        <v>64</v>
      </c>
      <c r="AR687" s="99" t="str">
        <f t="shared" si="342"/>
        <v>Remplir la colonne AN ou AP</v>
      </c>
      <c r="AS687" s="104"/>
      <c r="AT687" s="173" t="str">
        <f t="shared" si="357"/>
        <v>Remplir la colonne M</v>
      </c>
      <c r="AU687" s="179" t="str">
        <f t="shared" si="343"/>
        <v>Remplir la colonne AS</v>
      </c>
      <c r="AV687" s="297" t="str">
        <f t="shared" si="358"/>
        <v>Remplir la colonne I</v>
      </c>
      <c r="AW687" s="84" t="s">
        <v>64</v>
      </c>
      <c r="AX687" s="315" t="str">
        <f t="shared" si="344"/>
        <v>Remplir les termes C, P et TVA</v>
      </c>
      <c r="AY687" s="55"/>
      <c r="AZ687" s="65"/>
      <c r="BA687" s="56"/>
      <c r="BB687" s="48" t="s">
        <v>64</v>
      </c>
      <c r="BC687" s="99" t="str">
        <f t="shared" si="345"/>
        <v>Remplir la colonne AY ou BA</v>
      </c>
      <c r="BD687" s="104"/>
      <c r="BE687" s="173" t="str">
        <f t="shared" si="359"/>
        <v>Remplir la colonne M</v>
      </c>
      <c r="BF687" s="179" t="str">
        <f t="shared" si="346"/>
        <v>Remplir la colonne BD</v>
      </c>
      <c r="BG687" s="297" t="str">
        <f t="shared" si="360"/>
        <v>Remplir la colonne I</v>
      </c>
      <c r="BH687" s="84" t="s">
        <v>64</v>
      </c>
      <c r="BI687" s="315" t="str">
        <f t="shared" si="347"/>
        <v>Remplir les termes C, P et TVA</v>
      </c>
      <c r="BJ687" s="55"/>
      <c r="BK687" s="65"/>
      <c r="BL687" s="56"/>
      <c r="BM687" s="48" t="s">
        <v>64</v>
      </c>
      <c r="BN687" s="99" t="str">
        <f t="shared" si="348"/>
        <v>Remplir la colonne BJ ou BL</v>
      </c>
      <c r="BO687" s="104"/>
      <c r="BP687" s="173" t="str">
        <f t="shared" si="361"/>
        <v>Remplir la colonne M</v>
      </c>
      <c r="BQ687" s="179" t="str">
        <f t="shared" si="349"/>
        <v>Remplir la colonne BO</v>
      </c>
      <c r="BR687" s="297" t="str">
        <f t="shared" si="362"/>
        <v>Remplir la colonne I</v>
      </c>
      <c r="BS687" s="84" t="s">
        <v>64</v>
      </c>
      <c r="BT687" s="315" t="str">
        <f t="shared" si="350"/>
        <v>Remplir les termes C, P et TVA</v>
      </c>
      <c r="BU687" s="55"/>
      <c r="BV687" s="65"/>
      <c r="BW687" s="56"/>
      <c r="BX687" s="48" t="s">
        <v>64</v>
      </c>
      <c r="BY687" s="99" t="str">
        <f t="shared" si="351"/>
        <v>Remplir la colonne BU ou BW</v>
      </c>
      <c r="BZ687" s="104"/>
      <c r="CA687" s="173" t="str">
        <f t="shared" si="363"/>
        <v>Remplir la colonne M</v>
      </c>
      <c r="CB687" s="179" t="str">
        <f t="shared" si="352"/>
        <v>Remplir la colonne BZ</v>
      </c>
      <c r="CC687" s="297" t="str">
        <f t="shared" si="364"/>
        <v>Remplir la colonne I</v>
      </c>
      <c r="CD687" s="84" t="s">
        <v>64</v>
      </c>
      <c r="CE687" s="315" t="str">
        <f t="shared" si="353"/>
        <v>Remplir les termes C, P et TVA</v>
      </c>
      <c r="CF687" s="61" t="str">
        <f t="shared" si="334"/>
        <v>REMPLIR TYPE DE CLIENT</v>
      </c>
      <c r="CG687" s="107" t="str">
        <f t="shared" si="335"/>
        <v>Montant total de l'aide demandée non indiqué</v>
      </c>
      <c r="CH687" s="1"/>
      <c r="CI687" s="1"/>
      <c r="CJ687" s="1"/>
      <c r="CK687" s="1"/>
      <c r="CL687" s="1"/>
    </row>
    <row r="688" spans="1:90" x14ac:dyDescent="0.25">
      <c r="A688" s="51"/>
      <c r="B688" s="111"/>
      <c r="C688" s="111"/>
      <c r="D688" s="111"/>
      <c r="E688" s="111"/>
      <c r="F688" s="111"/>
      <c r="G688" s="132"/>
      <c r="H688" s="151"/>
      <c r="I688" s="299"/>
      <c r="J688" s="152"/>
      <c r="K688" s="153"/>
      <c r="L688" s="169"/>
      <c r="M688" s="39"/>
      <c r="N688" s="90"/>
      <c r="O688" s="39"/>
      <c r="P688" s="23"/>
      <c r="Q688" s="170">
        <f t="shared" si="332"/>
        <v>0</v>
      </c>
      <c r="R688" s="55"/>
      <c r="S688" s="65"/>
      <c r="T688" s="56"/>
      <c r="U688" s="48" t="s">
        <v>64</v>
      </c>
      <c r="V688" s="99" t="str">
        <f t="shared" si="336"/>
        <v>Remplir la colonne R ou T</v>
      </c>
      <c r="W688" s="104"/>
      <c r="X688" s="173" t="str">
        <f t="shared" si="333"/>
        <v>Remplir la colonne M</v>
      </c>
      <c r="Y688" s="179" t="str">
        <f t="shared" si="337"/>
        <v>Remplir la colonne W</v>
      </c>
      <c r="Z688" s="297" t="str">
        <f t="shared" si="354"/>
        <v>Remplir la colonne I</v>
      </c>
      <c r="AA688" s="84" t="s">
        <v>64</v>
      </c>
      <c r="AB688" s="315" t="str">
        <f t="shared" si="338"/>
        <v>Remplir les termes C, P et TVA</v>
      </c>
      <c r="AC688" s="55"/>
      <c r="AD688" s="65"/>
      <c r="AE688" s="56"/>
      <c r="AF688" s="48" t="s">
        <v>64</v>
      </c>
      <c r="AG688" s="99" t="str">
        <f t="shared" si="339"/>
        <v>Remplir la colonne AC ou AE</v>
      </c>
      <c r="AH688" s="104"/>
      <c r="AI688" s="173" t="str">
        <f t="shared" si="355"/>
        <v>Remplir la colonne M</v>
      </c>
      <c r="AJ688" s="179" t="str">
        <f t="shared" si="340"/>
        <v>Remplir la colonne AH</v>
      </c>
      <c r="AK688" s="297" t="str">
        <f t="shared" si="356"/>
        <v>Remplir la colonne I</v>
      </c>
      <c r="AL688" s="84" t="s">
        <v>64</v>
      </c>
      <c r="AM688" s="315" t="str">
        <f t="shared" si="341"/>
        <v>Remplir les termes C, P et TVA</v>
      </c>
      <c r="AN688" s="55"/>
      <c r="AO688" s="65"/>
      <c r="AP688" s="56"/>
      <c r="AQ688" s="48" t="s">
        <v>64</v>
      </c>
      <c r="AR688" s="99" t="str">
        <f t="shared" si="342"/>
        <v>Remplir la colonne AN ou AP</v>
      </c>
      <c r="AS688" s="104"/>
      <c r="AT688" s="173" t="str">
        <f t="shared" si="357"/>
        <v>Remplir la colonne M</v>
      </c>
      <c r="AU688" s="179" t="str">
        <f t="shared" si="343"/>
        <v>Remplir la colonne AS</v>
      </c>
      <c r="AV688" s="297" t="str">
        <f t="shared" si="358"/>
        <v>Remplir la colonne I</v>
      </c>
      <c r="AW688" s="84" t="s">
        <v>64</v>
      </c>
      <c r="AX688" s="315" t="str">
        <f t="shared" si="344"/>
        <v>Remplir les termes C, P et TVA</v>
      </c>
      <c r="AY688" s="55"/>
      <c r="AZ688" s="65"/>
      <c r="BA688" s="56"/>
      <c r="BB688" s="48" t="s">
        <v>64</v>
      </c>
      <c r="BC688" s="99" t="str">
        <f t="shared" si="345"/>
        <v>Remplir la colonne AY ou BA</v>
      </c>
      <c r="BD688" s="104"/>
      <c r="BE688" s="173" t="str">
        <f t="shared" si="359"/>
        <v>Remplir la colonne M</v>
      </c>
      <c r="BF688" s="179" t="str">
        <f t="shared" si="346"/>
        <v>Remplir la colonne BD</v>
      </c>
      <c r="BG688" s="297" t="str">
        <f t="shared" si="360"/>
        <v>Remplir la colonne I</v>
      </c>
      <c r="BH688" s="84" t="s">
        <v>64</v>
      </c>
      <c r="BI688" s="315" t="str">
        <f t="shared" si="347"/>
        <v>Remplir les termes C, P et TVA</v>
      </c>
      <c r="BJ688" s="55"/>
      <c r="BK688" s="65"/>
      <c r="BL688" s="56"/>
      <c r="BM688" s="48" t="s">
        <v>64</v>
      </c>
      <c r="BN688" s="99" t="str">
        <f t="shared" si="348"/>
        <v>Remplir la colonne BJ ou BL</v>
      </c>
      <c r="BO688" s="104"/>
      <c r="BP688" s="173" t="str">
        <f t="shared" si="361"/>
        <v>Remplir la colonne M</v>
      </c>
      <c r="BQ688" s="179" t="str">
        <f t="shared" si="349"/>
        <v>Remplir la colonne BO</v>
      </c>
      <c r="BR688" s="297" t="str">
        <f t="shared" si="362"/>
        <v>Remplir la colonne I</v>
      </c>
      <c r="BS688" s="84" t="s">
        <v>64</v>
      </c>
      <c r="BT688" s="315" t="str">
        <f t="shared" si="350"/>
        <v>Remplir les termes C, P et TVA</v>
      </c>
      <c r="BU688" s="55"/>
      <c r="BV688" s="65"/>
      <c r="BW688" s="56"/>
      <c r="BX688" s="48" t="s">
        <v>64</v>
      </c>
      <c r="BY688" s="99" t="str">
        <f t="shared" si="351"/>
        <v>Remplir la colonne BU ou BW</v>
      </c>
      <c r="BZ688" s="104"/>
      <c r="CA688" s="173" t="str">
        <f t="shared" si="363"/>
        <v>Remplir la colonne M</v>
      </c>
      <c r="CB688" s="179" t="str">
        <f t="shared" si="352"/>
        <v>Remplir la colonne BZ</v>
      </c>
      <c r="CC688" s="297" t="str">
        <f t="shared" si="364"/>
        <v>Remplir la colonne I</v>
      </c>
      <c r="CD688" s="84" t="s">
        <v>64</v>
      </c>
      <c r="CE688" s="315" t="str">
        <f t="shared" si="353"/>
        <v>Remplir les termes C, P et TVA</v>
      </c>
      <c r="CF688" s="61" t="str">
        <f t="shared" si="334"/>
        <v>REMPLIR TYPE DE CLIENT</v>
      </c>
      <c r="CG688" s="107" t="str">
        <f t="shared" si="335"/>
        <v>Montant total de l'aide demandée non indiqué</v>
      </c>
      <c r="CH688" s="1"/>
      <c r="CI688" s="1"/>
      <c r="CJ688" s="1"/>
      <c r="CK688" s="1"/>
      <c r="CL688" s="1"/>
    </row>
    <row r="689" spans="1:90" x14ac:dyDescent="0.25">
      <c r="A689" s="51"/>
      <c r="B689" s="111"/>
      <c r="C689" s="111"/>
      <c r="D689" s="111"/>
      <c r="E689" s="111"/>
      <c r="F689" s="111"/>
      <c r="G689" s="132"/>
      <c r="H689" s="151"/>
      <c r="I689" s="299"/>
      <c r="J689" s="152"/>
      <c r="K689" s="153"/>
      <c r="L689" s="169"/>
      <c r="M689" s="39"/>
      <c r="N689" s="90"/>
      <c r="O689" s="39"/>
      <c r="P689" s="23"/>
      <c r="Q689" s="170">
        <f t="shared" si="332"/>
        <v>0</v>
      </c>
      <c r="R689" s="55"/>
      <c r="S689" s="65"/>
      <c r="T689" s="56"/>
      <c r="U689" s="48" t="s">
        <v>64</v>
      </c>
      <c r="V689" s="99" t="str">
        <f t="shared" si="336"/>
        <v>Remplir la colonne R ou T</v>
      </c>
      <c r="W689" s="104"/>
      <c r="X689" s="173" t="str">
        <f t="shared" si="333"/>
        <v>Remplir la colonne M</v>
      </c>
      <c r="Y689" s="179" t="str">
        <f t="shared" si="337"/>
        <v>Remplir la colonne W</v>
      </c>
      <c r="Z689" s="297" t="str">
        <f t="shared" si="354"/>
        <v>Remplir la colonne I</v>
      </c>
      <c r="AA689" s="84" t="s">
        <v>64</v>
      </c>
      <c r="AB689" s="315" t="str">
        <f t="shared" si="338"/>
        <v>Remplir les termes C, P et TVA</v>
      </c>
      <c r="AC689" s="55"/>
      <c r="AD689" s="65"/>
      <c r="AE689" s="56"/>
      <c r="AF689" s="48" t="s">
        <v>64</v>
      </c>
      <c r="AG689" s="99" t="str">
        <f t="shared" si="339"/>
        <v>Remplir la colonne AC ou AE</v>
      </c>
      <c r="AH689" s="104"/>
      <c r="AI689" s="173" t="str">
        <f t="shared" si="355"/>
        <v>Remplir la colonne M</v>
      </c>
      <c r="AJ689" s="179" t="str">
        <f t="shared" si="340"/>
        <v>Remplir la colonne AH</v>
      </c>
      <c r="AK689" s="297" t="str">
        <f t="shared" si="356"/>
        <v>Remplir la colonne I</v>
      </c>
      <c r="AL689" s="84" t="s">
        <v>64</v>
      </c>
      <c r="AM689" s="315" t="str">
        <f t="shared" si="341"/>
        <v>Remplir les termes C, P et TVA</v>
      </c>
      <c r="AN689" s="55"/>
      <c r="AO689" s="65"/>
      <c r="AP689" s="56"/>
      <c r="AQ689" s="48" t="s">
        <v>64</v>
      </c>
      <c r="AR689" s="99" t="str">
        <f t="shared" si="342"/>
        <v>Remplir la colonne AN ou AP</v>
      </c>
      <c r="AS689" s="104"/>
      <c r="AT689" s="173" t="str">
        <f t="shared" si="357"/>
        <v>Remplir la colonne M</v>
      </c>
      <c r="AU689" s="179" t="str">
        <f t="shared" si="343"/>
        <v>Remplir la colonne AS</v>
      </c>
      <c r="AV689" s="297" t="str">
        <f t="shared" si="358"/>
        <v>Remplir la colonne I</v>
      </c>
      <c r="AW689" s="84" t="s">
        <v>64</v>
      </c>
      <c r="AX689" s="315" t="str">
        <f t="shared" si="344"/>
        <v>Remplir les termes C, P et TVA</v>
      </c>
      <c r="AY689" s="55"/>
      <c r="AZ689" s="65"/>
      <c r="BA689" s="56"/>
      <c r="BB689" s="48" t="s">
        <v>64</v>
      </c>
      <c r="BC689" s="99" t="str">
        <f t="shared" si="345"/>
        <v>Remplir la colonne AY ou BA</v>
      </c>
      <c r="BD689" s="104"/>
      <c r="BE689" s="173" t="str">
        <f t="shared" si="359"/>
        <v>Remplir la colonne M</v>
      </c>
      <c r="BF689" s="179" t="str">
        <f t="shared" si="346"/>
        <v>Remplir la colonne BD</v>
      </c>
      <c r="BG689" s="297" t="str">
        <f t="shared" si="360"/>
        <v>Remplir la colonne I</v>
      </c>
      <c r="BH689" s="84" t="s">
        <v>64</v>
      </c>
      <c r="BI689" s="315" t="str">
        <f t="shared" si="347"/>
        <v>Remplir les termes C, P et TVA</v>
      </c>
      <c r="BJ689" s="55"/>
      <c r="BK689" s="65"/>
      <c r="BL689" s="56"/>
      <c r="BM689" s="48" t="s">
        <v>64</v>
      </c>
      <c r="BN689" s="99" t="str">
        <f t="shared" si="348"/>
        <v>Remplir la colonne BJ ou BL</v>
      </c>
      <c r="BO689" s="104"/>
      <c r="BP689" s="173" t="str">
        <f t="shared" si="361"/>
        <v>Remplir la colonne M</v>
      </c>
      <c r="BQ689" s="179" t="str">
        <f t="shared" si="349"/>
        <v>Remplir la colonne BO</v>
      </c>
      <c r="BR689" s="297" t="str">
        <f t="shared" si="362"/>
        <v>Remplir la colonne I</v>
      </c>
      <c r="BS689" s="84" t="s">
        <v>64</v>
      </c>
      <c r="BT689" s="315" t="str">
        <f t="shared" si="350"/>
        <v>Remplir les termes C, P et TVA</v>
      </c>
      <c r="BU689" s="55"/>
      <c r="BV689" s="65"/>
      <c r="BW689" s="56"/>
      <c r="BX689" s="48" t="s">
        <v>64</v>
      </c>
      <c r="BY689" s="99" t="str">
        <f t="shared" si="351"/>
        <v>Remplir la colonne BU ou BW</v>
      </c>
      <c r="BZ689" s="104"/>
      <c r="CA689" s="173" t="str">
        <f t="shared" si="363"/>
        <v>Remplir la colonne M</v>
      </c>
      <c r="CB689" s="179" t="str">
        <f t="shared" si="352"/>
        <v>Remplir la colonne BZ</v>
      </c>
      <c r="CC689" s="297" t="str">
        <f t="shared" si="364"/>
        <v>Remplir la colonne I</v>
      </c>
      <c r="CD689" s="84" t="s">
        <v>64</v>
      </c>
      <c r="CE689" s="315" t="str">
        <f t="shared" si="353"/>
        <v>Remplir les termes C, P et TVA</v>
      </c>
      <c r="CF689" s="61" t="str">
        <f t="shared" si="334"/>
        <v>REMPLIR TYPE DE CLIENT</v>
      </c>
      <c r="CG689" s="107" t="str">
        <f t="shared" si="335"/>
        <v>Montant total de l'aide demandée non indiqué</v>
      </c>
      <c r="CH689" s="1"/>
      <c r="CI689" s="1"/>
      <c r="CJ689" s="1"/>
      <c r="CK689" s="1"/>
      <c r="CL689" s="1"/>
    </row>
    <row r="690" spans="1:90" x14ac:dyDescent="0.25">
      <c r="A690" s="51"/>
      <c r="B690" s="111"/>
      <c r="C690" s="111"/>
      <c r="D690" s="111"/>
      <c r="E690" s="111"/>
      <c r="F690" s="111"/>
      <c r="G690" s="132"/>
      <c r="H690" s="151"/>
      <c r="I690" s="299"/>
      <c r="J690" s="152"/>
      <c r="K690" s="153"/>
      <c r="L690" s="169"/>
      <c r="M690" s="39"/>
      <c r="N690" s="90"/>
      <c r="O690" s="39"/>
      <c r="P690" s="23"/>
      <c r="Q690" s="170">
        <f t="shared" si="332"/>
        <v>0</v>
      </c>
      <c r="R690" s="55"/>
      <c r="S690" s="65"/>
      <c r="T690" s="56"/>
      <c r="U690" s="48" t="s">
        <v>64</v>
      </c>
      <c r="V690" s="99" t="str">
        <f t="shared" si="336"/>
        <v>Remplir la colonne R ou T</v>
      </c>
      <c r="W690" s="104"/>
      <c r="X690" s="173" t="str">
        <f t="shared" si="333"/>
        <v>Remplir la colonne M</v>
      </c>
      <c r="Y690" s="179" t="str">
        <f t="shared" si="337"/>
        <v>Remplir la colonne W</v>
      </c>
      <c r="Z690" s="297" t="str">
        <f t="shared" si="354"/>
        <v>Remplir la colonne I</v>
      </c>
      <c r="AA690" s="84" t="s">
        <v>64</v>
      </c>
      <c r="AB690" s="315" t="str">
        <f t="shared" si="338"/>
        <v>Remplir les termes C, P et TVA</v>
      </c>
      <c r="AC690" s="55"/>
      <c r="AD690" s="65"/>
      <c r="AE690" s="56"/>
      <c r="AF690" s="48" t="s">
        <v>64</v>
      </c>
      <c r="AG690" s="99" t="str">
        <f t="shared" si="339"/>
        <v>Remplir la colonne AC ou AE</v>
      </c>
      <c r="AH690" s="104"/>
      <c r="AI690" s="173" t="str">
        <f t="shared" si="355"/>
        <v>Remplir la colonne M</v>
      </c>
      <c r="AJ690" s="179" t="str">
        <f t="shared" si="340"/>
        <v>Remplir la colonne AH</v>
      </c>
      <c r="AK690" s="297" t="str">
        <f t="shared" si="356"/>
        <v>Remplir la colonne I</v>
      </c>
      <c r="AL690" s="84" t="s">
        <v>64</v>
      </c>
      <c r="AM690" s="315" t="str">
        <f t="shared" si="341"/>
        <v>Remplir les termes C, P et TVA</v>
      </c>
      <c r="AN690" s="55"/>
      <c r="AO690" s="65"/>
      <c r="AP690" s="56"/>
      <c r="AQ690" s="48" t="s">
        <v>64</v>
      </c>
      <c r="AR690" s="99" t="str">
        <f t="shared" si="342"/>
        <v>Remplir la colonne AN ou AP</v>
      </c>
      <c r="AS690" s="104"/>
      <c r="AT690" s="173" t="str">
        <f t="shared" si="357"/>
        <v>Remplir la colonne M</v>
      </c>
      <c r="AU690" s="179" t="str">
        <f t="shared" si="343"/>
        <v>Remplir la colonne AS</v>
      </c>
      <c r="AV690" s="297" t="str">
        <f t="shared" si="358"/>
        <v>Remplir la colonne I</v>
      </c>
      <c r="AW690" s="84" t="s">
        <v>64</v>
      </c>
      <c r="AX690" s="315" t="str">
        <f t="shared" si="344"/>
        <v>Remplir les termes C, P et TVA</v>
      </c>
      <c r="AY690" s="55"/>
      <c r="AZ690" s="65"/>
      <c r="BA690" s="56"/>
      <c r="BB690" s="48" t="s">
        <v>64</v>
      </c>
      <c r="BC690" s="99" t="str">
        <f t="shared" si="345"/>
        <v>Remplir la colonne AY ou BA</v>
      </c>
      <c r="BD690" s="104"/>
      <c r="BE690" s="173" t="str">
        <f t="shared" si="359"/>
        <v>Remplir la colonne M</v>
      </c>
      <c r="BF690" s="179" t="str">
        <f t="shared" si="346"/>
        <v>Remplir la colonne BD</v>
      </c>
      <c r="BG690" s="297" t="str">
        <f t="shared" si="360"/>
        <v>Remplir la colonne I</v>
      </c>
      <c r="BH690" s="84" t="s">
        <v>64</v>
      </c>
      <c r="BI690" s="315" t="str">
        <f t="shared" si="347"/>
        <v>Remplir les termes C, P et TVA</v>
      </c>
      <c r="BJ690" s="55"/>
      <c r="BK690" s="65"/>
      <c r="BL690" s="56"/>
      <c r="BM690" s="48" t="s">
        <v>64</v>
      </c>
      <c r="BN690" s="99" t="str">
        <f t="shared" si="348"/>
        <v>Remplir la colonne BJ ou BL</v>
      </c>
      <c r="BO690" s="104"/>
      <c r="BP690" s="173" t="str">
        <f t="shared" si="361"/>
        <v>Remplir la colonne M</v>
      </c>
      <c r="BQ690" s="179" t="str">
        <f t="shared" si="349"/>
        <v>Remplir la colonne BO</v>
      </c>
      <c r="BR690" s="297" t="str">
        <f t="shared" si="362"/>
        <v>Remplir la colonne I</v>
      </c>
      <c r="BS690" s="84" t="s">
        <v>64</v>
      </c>
      <c r="BT690" s="315" t="str">
        <f t="shared" si="350"/>
        <v>Remplir les termes C, P et TVA</v>
      </c>
      <c r="BU690" s="55"/>
      <c r="BV690" s="65"/>
      <c r="BW690" s="56"/>
      <c r="BX690" s="48" t="s">
        <v>64</v>
      </c>
      <c r="BY690" s="99" t="str">
        <f t="shared" si="351"/>
        <v>Remplir la colonne BU ou BW</v>
      </c>
      <c r="BZ690" s="104"/>
      <c r="CA690" s="173" t="str">
        <f t="shared" si="363"/>
        <v>Remplir la colonne M</v>
      </c>
      <c r="CB690" s="179" t="str">
        <f t="shared" si="352"/>
        <v>Remplir la colonne BZ</v>
      </c>
      <c r="CC690" s="297" t="str">
        <f t="shared" si="364"/>
        <v>Remplir la colonne I</v>
      </c>
      <c r="CD690" s="84" t="s">
        <v>64</v>
      </c>
      <c r="CE690" s="315" t="str">
        <f t="shared" si="353"/>
        <v>Remplir les termes C, P et TVA</v>
      </c>
      <c r="CF690" s="61" t="str">
        <f t="shared" si="334"/>
        <v>REMPLIR TYPE DE CLIENT</v>
      </c>
      <c r="CG690" s="107" t="str">
        <f t="shared" si="335"/>
        <v>Montant total de l'aide demandée non indiqué</v>
      </c>
      <c r="CH690" s="1"/>
      <c r="CI690" s="1"/>
      <c r="CJ690" s="1"/>
      <c r="CK690" s="1"/>
      <c r="CL690" s="1"/>
    </row>
    <row r="691" spans="1:90" x14ac:dyDescent="0.25">
      <c r="A691" s="51"/>
      <c r="B691" s="111"/>
      <c r="C691" s="111"/>
      <c r="D691" s="111"/>
      <c r="E691" s="111"/>
      <c r="F691" s="111"/>
      <c r="G691" s="132"/>
      <c r="H691" s="151"/>
      <c r="I691" s="299"/>
      <c r="J691" s="152"/>
      <c r="K691" s="153"/>
      <c r="L691" s="169"/>
      <c r="M691" s="39"/>
      <c r="N691" s="90"/>
      <c r="O691" s="39"/>
      <c r="P691" s="23"/>
      <c r="Q691" s="170">
        <f t="shared" si="332"/>
        <v>0</v>
      </c>
      <c r="R691" s="55"/>
      <c r="S691" s="65"/>
      <c r="T691" s="56"/>
      <c r="U691" s="48" t="s">
        <v>64</v>
      </c>
      <c r="V691" s="99" t="str">
        <f t="shared" si="336"/>
        <v>Remplir la colonne R ou T</v>
      </c>
      <c r="W691" s="104"/>
      <c r="X691" s="173" t="str">
        <f t="shared" si="333"/>
        <v>Remplir la colonne M</v>
      </c>
      <c r="Y691" s="179" t="str">
        <f t="shared" si="337"/>
        <v>Remplir la colonne W</v>
      </c>
      <c r="Z691" s="297" t="str">
        <f t="shared" si="354"/>
        <v>Remplir la colonne I</v>
      </c>
      <c r="AA691" s="84" t="s">
        <v>64</v>
      </c>
      <c r="AB691" s="315" t="str">
        <f t="shared" si="338"/>
        <v>Remplir les termes C, P et TVA</v>
      </c>
      <c r="AC691" s="55"/>
      <c r="AD691" s="65"/>
      <c r="AE691" s="56"/>
      <c r="AF691" s="48" t="s">
        <v>64</v>
      </c>
      <c r="AG691" s="99" t="str">
        <f t="shared" si="339"/>
        <v>Remplir la colonne AC ou AE</v>
      </c>
      <c r="AH691" s="104"/>
      <c r="AI691" s="173" t="str">
        <f t="shared" si="355"/>
        <v>Remplir la colonne M</v>
      </c>
      <c r="AJ691" s="179" t="str">
        <f t="shared" si="340"/>
        <v>Remplir la colonne AH</v>
      </c>
      <c r="AK691" s="297" t="str">
        <f t="shared" si="356"/>
        <v>Remplir la colonne I</v>
      </c>
      <c r="AL691" s="84" t="s">
        <v>64</v>
      </c>
      <c r="AM691" s="315" t="str">
        <f t="shared" si="341"/>
        <v>Remplir les termes C, P et TVA</v>
      </c>
      <c r="AN691" s="55"/>
      <c r="AO691" s="65"/>
      <c r="AP691" s="56"/>
      <c r="AQ691" s="48" t="s">
        <v>64</v>
      </c>
      <c r="AR691" s="99" t="str">
        <f t="shared" si="342"/>
        <v>Remplir la colonne AN ou AP</v>
      </c>
      <c r="AS691" s="104"/>
      <c r="AT691" s="173" t="str">
        <f t="shared" si="357"/>
        <v>Remplir la colonne M</v>
      </c>
      <c r="AU691" s="179" t="str">
        <f t="shared" si="343"/>
        <v>Remplir la colonne AS</v>
      </c>
      <c r="AV691" s="297" t="str">
        <f t="shared" si="358"/>
        <v>Remplir la colonne I</v>
      </c>
      <c r="AW691" s="84" t="s">
        <v>64</v>
      </c>
      <c r="AX691" s="315" t="str">
        <f t="shared" si="344"/>
        <v>Remplir les termes C, P et TVA</v>
      </c>
      <c r="AY691" s="55"/>
      <c r="AZ691" s="65"/>
      <c r="BA691" s="56"/>
      <c r="BB691" s="48" t="s">
        <v>64</v>
      </c>
      <c r="BC691" s="99" t="str">
        <f t="shared" si="345"/>
        <v>Remplir la colonne AY ou BA</v>
      </c>
      <c r="BD691" s="104"/>
      <c r="BE691" s="173" t="str">
        <f t="shared" si="359"/>
        <v>Remplir la colonne M</v>
      </c>
      <c r="BF691" s="179" t="str">
        <f t="shared" si="346"/>
        <v>Remplir la colonne BD</v>
      </c>
      <c r="BG691" s="297" t="str">
        <f t="shared" si="360"/>
        <v>Remplir la colonne I</v>
      </c>
      <c r="BH691" s="84" t="s">
        <v>64</v>
      </c>
      <c r="BI691" s="315" t="str">
        <f t="shared" si="347"/>
        <v>Remplir les termes C, P et TVA</v>
      </c>
      <c r="BJ691" s="55"/>
      <c r="BK691" s="65"/>
      <c r="BL691" s="56"/>
      <c r="BM691" s="48" t="s">
        <v>64</v>
      </c>
      <c r="BN691" s="99" t="str">
        <f t="shared" si="348"/>
        <v>Remplir la colonne BJ ou BL</v>
      </c>
      <c r="BO691" s="104"/>
      <c r="BP691" s="173" t="str">
        <f t="shared" si="361"/>
        <v>Remplir la colonne M</v>
      </c>
      <c r="BQ691" s="179" t="str">
        <f t="shared" si="349"/>
        <v>Remplir la colonne BO</v>
      </c>
      <c r="BR691" s="297" t="str">
        <f t="shared" si="362"/>
        <v>Remplir la colonne I</v>
      </c>
      <c r="BS691" s="84" t="s">
        <v>64</v>
      </c>
      <c r="BT691" s="315" t="str">
        <f t="shared" si="350"/>
        <v>Remplir les termes C, P et TVA</v>
      </c>
      <c r="BU691" s="55"/>
      <c r="BV691" s="65"/>
      <c r="BW691" s="56"/>
      <c r="BX691" s="48" t="s">
        <v>64</v>
      </c>
      <c r="BY691" s="99" t="str">
        <f t="shared" si="351"/>
        <v>Remplir la colonne BU ou BW</v>
      </c>
      <c r="BZ691" s="104"/>
      <c r="CA691" s="173" t="str">
        <f t="shared" si="363"/>
        <v>Remplir la colonne M</v>
      </c>
      <c r="CB691" s="179" t="str">
        <f t="shared" si="352"/>
        <v>Remplir la colonne BZ</v>
      </c>
      <c r="CC691" s="297" t="str">
        <f t="shared" si="364"/>
        <v>Remplir la colonne I</v>
      </c>
      <c r="CD691" s="84" t="s">
        <v>64</v>
      </c>
      <c r="CE691" s="315" t="str">
        <f t="shared" si="353"/>
        <v>Remplir les termes C, P et TVA</v>
      </c>
      <c r="CF691" s="61" t="str">
        <f t="shared" si="334"/>
        <v>REMPLIR TYPE DE CLIENT</v>
      </c>
      <c r="CG691" s="107" t="str">
        <f t="shared" si="335"/>
        <v>Montant total de l'aide demandée non indiqué</v>
      </c>
      <c r="CH691" s="1"/>
      <c r="CI691" s="1"/>
      <c r="CJ691" s="1"/>
      <c r="CK691" s="1"/>
      <c r="CL691" s="1"/>
    </row>
    <row r="692" spans="1:90" x14ac:dyDescent="0.25">
      <c r="A692" s="51"/>
      <c r="B692" s="111"/>
      <c r="C692" s="111"/>
      <c r="D692" s="111"/>
      <c r="E692" s="111"/>
      <c r="F692" s="111"/>
      <c r="G692" s="132"/>
      <c r="H692" s="151"/>
      <c r="I692" s="299"/>
      <c r="J692" s="152"/>
      <c r="K692" s="153"/>
      <c r="L692" s="169"/>
      <c r="M692" s="39"/>
      <c r="N692" s="90"/>
      <c r="O692" s="39"/>
      <c r="P692" s="23"/>
      <c r="Q692" s="170">
        <f t="shared" si="332"/>
        <v>0</v>
      </c>
      <c r="R692" s="55"/>
      <c r="S692" s="65"/>
      <c r="T692" s="56"/>
      <c r="U692" s="48" t="s">
        <v>64</v>
      </c>
      <c r="V692" s="99" t="str">
        <f t="shared" si="336"/>
        <v>Remplir la colonne R ou T</v>
      </c>
      <c r="W692" s="104"/>
      <c r="X692" s="173" t="str">
        <f t="shared" si="333"/>
        <v>Remplir la colonne M</v>
      </c>
      <c r="Y692" s="179" t="str">
        <f t="shared" si="337"/>
        <v>Remplir la colonne W</v>
      </c>
      <c r="Z692" s="297" t="str">
        <f t="shared" si="354"/>
        <v>Remplir la colonne I</v>
      </c>
      <c r="AA692" s="84" t="s">
        <v>64</v>
      </c>
      <c r="AB692" s="315" t="str">
        <f t="shared" si="338"/>
        <v>Remplir les termes C, P et TVA</v>
      </c>
      <c r="AC692" s="55"/>
      <c r="AD692" s="65"/>
      <c r="AE692" s="56"/>
      <c r="AF692" s="48" t="s">
        <v>64</v>
      </c>
      <c r="AG692" s="99" t="str">
        <f t="shared" si="339"/>
        <v>Remplir la colonne AC ou AE</v>
      </c>
      <c r="AH692" s="104"/>
      <c r="AI692" s="173" t="str">
        <f t="shared" si="355"/>
        <v>Remplir la colonne M</v>
      </c>
      <c r="AJ692" s="179" t="str">
        <f t="shared" si="340"/>
        <v>Remplir la colonne AH</v>
      </c>
      <c r="AK692" s="297" t="str">
        <f t="shared" si="356"/>
        <v>Remplir la colonne I</v>
      </c>
      <c r="AL692" s="84" t="s">
        <v>64</v>
      </c>
      <c r="AM692" s="315" t="str">
        <f t="shared" si="341"/>
        <v>Remplir les termes C, P et TVA</v>
      </c>
      <c r="AN692" s="55"/>
      <c r="AO692" s="65"/>
      <c r="AP692" s="56"/>
      <c r="AQ692" s="48" t="s">
        <v>64</v>
      </c>
      <c r="AR692" s="99" t="str">
        <f t="shared" si="342"/>
        <v>Remplir la colonne AN ou AP</v>
      </c>
      <c r="AS692" s="104"/>
      <c r="AT692" s="173" t="str">
        <f t="shared" si="357"/>
        <v>Remplir la colonne M</v>
      </c>
      <c r="AU692" s="179" t="str">
        <f t="shared" si="343"/>
        <v>Remplir la colonne AS</v>
      </c>
      <c r="AV692" s="297" t="str">
        <f t="shared" si="358"/>
        <v>Remplir la colonne I</v>
      </c>
      <c r="AW692" s="84" t="s">
        <v>64</v>
      </c>
      <c r="AX692" s="315" t="str">
        <f t="shared" si="344"/>
        <v>Remplir les termes C, P et TVA</v>
      </c>
      <c r="AY692" s="55"/>
      <c r="AZ692" s="65"/>
      <c r="BA692" s="56"/>
      <c r="BB692" s="48" t="s">
        <v>64</v>
      </c>
      <c r="BC692" s="99" t="str">
        <f t="shared" si="345"/>
        <v>Remplir la colonne AY ou BA</v>
      </c>
      <c r="BD692" s="104"/>
      <c r="BE692" s="173" t="str">
        <f t="shared" si="359"/>
        <v>Remplir la colonne M</v>
      </c>
      <c r="BF692" s="179" t="str">
        <f t="shared" si="346"/>
        <v>Remplir la colonne BD</v>
      </c>
      <c r="BG692" s="297" t="str">
        <f t="shared" si="360"/>
        <v>Remplir la colonne I</v>
      </c>
      <c r="BH692" s="84" t="s">
        <v>64</v>
      </c>
      <c r="BI692" s="315" t="str">
        <f t="shared" si="347"/>
        <v>Remplir les termes C, P et TVA</v>
      </c>
      <c r="BJ692" s="55"/>
      <c r="BK692" s="65"/>
      <c r="BL692" s="56"/>
      <c r="BM692" s="48" t="s">
        <v>64</v>
      </c>
      <c r="BN692" s="99" t="str">
        <f t="shared" si="348"/>
        <v>Remplir la colonne BJ ou BL</v>
      </c>
      <c r="BO692" s="104"/>
      <c r="BP692" s="173" t="str">
        <f t="shared" si="361"/>
        <v>Remplir la colonne M</v>
      </c>
      <c r="BQ692" s="179" t="str">
        <f t="shared" si="349"/>
        <v>Remplir la colonne BO</v>
      </c>
      <c r="BR692" s="297" t="str">
        <f t="shared" si="362"/>
        <v>Remplir la colonne I</v>
      </c>
      <c r="BS692" s="84" t="s">
        <v>64</v>
      </c>
      <c r="BT692" s="315" t="str">
        <f t="shared" si="350"/>
        <v>Remplir les termes C, P et TVA</v>
      </c>
      <c r="BU692" s="55"/>
      <c r="BV692" s="65"/>
      <c r="BW692" s="56"/>
      <c r="BX692" s="48" t="s">
        <v>64</v>
      </c>
      <c r="BY692" s="99" t="str">
        <f t="shared" si="351"/>
        <v>Remplir la colonne BU ou BW</v>
      </c>
      <c r="BZ692" s="104"/>
      <c r="CA692" s="173" t="str">
        <f t="shared" si="363"/>
        <v>Remplir la colonne M</v>
      </c>
      <c r="CB692" s="179" t="str">
        <f t="shared" si="352"/>
        <v>Remplir la colonne BZ</v>
      </c>
      <c r="CC692" s="297" t="str">
        <f t="shared" si="364"/>
        <v>Remplir la colonne I</v>
      </c>
      <c r="CD692" s="84" t="s">
        <v>64</v>
      </c>
      <c r="CE692" s="315" t="str">
        <f t="shared" si="353"/>
        <v>Remplir les termes C, P et TVA</v>
      </c>
      <c r="CF692" s="61" t="str">
        <f t="shared" si="334"/>
        <v>REMPLIR TYPE DE CLIENT</v>
      </c>
      <c r="CG692" s="107" t="str">
        <f t="shared" si="335"/>
        <v>Montant total de l'aide demandée non indiqué</v>
      </c>
      <c r="CH692" s="1"/>
      <c r="CI692" s="1"/>
      <c r="CJ692" s="1"/>
      <c r="CK692" s="1"/>
      <c r="CL692" s="1"/>
    </row>
    <row r="693" spans="1:90" x14ac:dyDescent="0.25">
      <c r="A693" s="51"/>
      <c r="B693" s="111"/>
      <c r="C693" s="111"/>
      <c r="D693" s="111"/>
      <c r="E693" s="111"/>
      <c r="F693" s="111"/>
      <c r="G693" s="132"/>
      <c r="H693" s="151"/>
      <c r="I693" s="299"/>
      <c r="J693" s="152"/>
      <c r="K693" s="153"/>
      <c r="L693" s="169"/>
      <c r="M693" s="39"/>
      <c r="N693" s="90"/>
      <c r="O693" s="39"/>
      <c r="P693" s="23"/>
      <c r="Q693" s="170">
        <f t="shared" si="332"/>
        <v>0</v>
      </c>
      <c r="R693" s="55"/>
      <c r="S693" s="65"/>
      <c r="T693" s="56"/>
      <c r="U693" s="48" t="s">
        <v>64</v>
      </c>
      <c r="V693" s="99" t="str">
        <f t="shared" si="336"/>
        <v>Remplir la colonne R ou T</v>
      </c>
      <c r="W693" s="104"/>
      <c r="X693" s="173" t="str">
        <f t="shared" si="333"/>
        <v>Remplir la colonne M</v>
      </c>
      <c r="Y693" s="179" t="str">
        <f t="shared" si="337"/>
        <v>Remplir la colonne W</v>
      </c>
      <c r="Z693" s="297" t="str">
        <f t="shared" si="354"/>
        <v>Remplir la colonne I</v>
      </c>
      <c r="AA693" s="84" t="s">
        <v>64</v>
      </c>
      <c r="AB693" s="315" t="str">
        <f t="shared" si="338"/>
        <v>Remplir les termes C, P et TVA</v>
      </c>
      <c r="AC693" s="55"/>
      <c r="AD693" s="65"/>
      <c r="AE693" s="56"/>
      <c r="AF693" s="48" t="s">
        <v>64</v>
      </c>
      <c r="AG693" s="99" t="str">
        <f t="shared" si="339"/>
        <v>Remplir la colonne AC ou AE</v>
      </c>
      <c r="AH693" s="104"/>
      <c r="AI693" s="173" t="str">
        <f t="shared" si="355"/>
        <v>Remplir la colonne M</v>
      </c>
      <c r="AJ693" s="179" t="str">
        <f t="shared" si="340"/>
        <v>Remplir la colonne AH</v>
      </c>
      <c r="AK693" s="297" t="str">
        <f t="shared" si="356"/>
        <v>Remplir la colonne I</v>
      </c>
      <c r="AL693" s="84" t="s">
        <v>64</v>
      </c>
      <c r="AM693" s="315" t="str">
        <f t="shared" si="341"/>
        <v>Remplir les termes C, P et TVA</v>
      </c>
      <c r="AN693" s="55"/>
      <c r="AO693" s="65"/>
      <c r="AP693" s="56"/>
      <c r="AQ693" s="48" t="s">
        <v>64</v>
      </c>
      <c r="AR693" s="99" t="str">
        <f t="shared" si="342"/>
        <v>Remplir la colonne AN ou AP</v>
      </c>
      <c r="AS693" s="104"/>
      <c r="AT693" s="173" t="str">
        <f t="shared" si="357"/>
        <v>Remplir la colonne M</v>
      </c>
      <c r="AU693" s="179" t="str">
        <f t="shared" si="343"/>
        <v>Remplir la colonne AS</v>
      </c>
      <c r="AV693" s="297" t="str">
        <f t="shared" si="358"/>
        <v>Remplir la colonne I</v>
      </c>
      <c r="AW693" s="84" t="s">
        <v>64</v>
      </c>
      <c r="AX693" s="315" t="str">
        <f t="shared" si="344"/>
        <v>Remplir les termes C, P et TVA</v>
      </c>
      <c r="AY693" s="55"/>
      <c r="AZ693" s="65"/>
      <c r="BA693" s="56"/>
      <c r="BB693" s="48" t="s">
        <v>64</v>
      </c>
      <c r="BC693" s="99" t="str">
        <f t="shared" si="345"/>
        <v>Remplir la colonne AY ou BA</v>
      </c>
      <c r="BD693" s="104"/>
      <c r="BE693" s="173" t="str">
        <f t="shared" si="359"/>
        <v>Remplir la colonne M</v>
      </c>
      <c r="BF693" s="179" t="str">
        <f t="shared" si="346"/>
        <v>Remplir la colonne BD</v>
      </c>
      <c r="BG693" s="297" t="str">
        <f t="shared" si="360"/>
        <v>Remplir la colonne I</v>
      </c>
      <c r="BH693" s="84" t="s">
        <v>64</v>
      </c>
      <c r="BI693" s="315" t="str">
        <f t="shared" si="347"/>
        <v>Remplir les termes C, P et TVA</v>
      </c>
      <c r="BJ693" s="55"/>
      <c r="BK693" s="65"/>
      <c r="BL693" s="56"/>
      <c r="BM693" s="48" t="s">
        <v>64</v>
      </c>
      <c r="BN693" s="99" t="str">
        <f t="shared" si="348"/>
        <v>Remplir la colonne BJ ou BL</v>
      </c>
      <c r="BO693" s="104"/>
      <c r="BP693" s="173" t="str">
        <f t="shared" si="361"/>
        <v>Remplir la colonne M</v>
      </c>
      <c r="BQ693" s="179" t="str">
        <f t="shared" si="349"/>
        <v>Remplir la colonne BO</v>
      </c>
      <c r="BR693" s="297" t="str">
        <f t="shared" si="362"/>
        <v>Remplir la colonne I</v>
      </c>
      <c r="BS693" s="84" t="s">
        <v>64</v>
      </c>
      <c r="BT693" s="315" t="str">
        <f t="shared" si="350"/>
        <v>Remplir les termes C, P et TVA</v>
      </c>
      <c r="BU693" s="55"/>
      <c r="BV693" s="65"/>
      <c r="BW693" s="56"/>
      <c r="BX693" s="48" t="s">
        <v>64</v>
      </c>
      <c r="BY693" s="99" t="str">
        <f t="shared" si="351"/>
        <v>Remplir la colonne BU ou BW</v>
      </c>
      <c r="BZ693" s="104"/>
      <c r="CA693" s="173" t="str">
        <f t="shared" si="363"/>
        <v>Remplir la colonne M</v>
      </c>
      <c r="CB693" s="179" t="str">
        <f t="shared" si="352"/>
        <v>Remplir la colonne BZ</v>
      </c>
      <c r="CC693" s="297" t="str">
        <f t="shared" si="364"/>
        <v>Remplir la colonne I</v>
      </c>
      <c r="CD693" s="84" t="s">
        <v>64</v>
      </c>
      <c r="CE693" s="315" t="str">
        <f t="shared" si="353"/>
        <v>Remplir les termes C, P et TVA</v>
      </c>
      <c r="CF693" s="61" t="str">
        <f t="shared" si="334"/>
        <v>REMPLIR TYPE DE CLIENT</v>
      </c>
      <c r="CG693" s="107" t="str">
        <f t="shared" si="335"/>
        <v>Montant total de l'aide demandée non indiqué</v>
      </c>
      <c r="CH693" s="1"/>
      <c r="CI693" s="1"/>
      <c r="CJ693" s="1"/>
      <c r="CK693" s="1"/>
      <c r="CL693" s="1"/>
    </row>
    <row r="694" spans="1:90" x14ac:dyDescent="0.25">
      <c r="A694" s="51"/>
      <c r="B694" s="111"/>
      <c r="C694" s="111"/>
      <c r="D694" s="111"/>
      <c r="E694" s="111"/>
      <c r="F694" s="111"/>
      <c r="G694" s="132"/>
      <c r="H694" s="151"/>
      <c r="I694" s="299"/>
      <c r="J694" s="152"/>
      <c r="K694" s="153"/>
      <c r="L694" s="169"/>
      <c r="M694" s="39"/>
      <c r="N694" s="90"/>
      <c r="O694" s="39"/>
      <c r="P694" s="23"/>
      <c r="Q694" s="170">
        <f t="shared" si="332"/>
        <v>0</v>
      </c>
      <c r="R694" s="55"/>
      <c r="S694" s="65"/>
      <c r="T694" s="56"/>
      <c r="U694" s="48" t="s">
        <v>64</v>
      </c>
      <c r="V694" s="99" t="str">
        <f t="shared" si="336"/>
        <v>Remplir la colonne R ou T</v>
      </c>
      <c r="W694" s="104"/>
      <c r="X694" s="173" t="str">
        <f t="shared" si="333"/>
        <v>Remplir la colonne M</v>
      </c>
      <c r="Y694" s="179" t="str">
        <f t="shared" si="337"/>
        <v>Remplir la colonne W</v>
      </c>
      <c r="Z694" s="297" t="str">
        <f t="shared" si="354"/>
        <v>Remplir la colonne I</v>
      </c>
      <c r="AA694" s="84" t="s">
        <v>64</v>
      </c>
      <c r="AB694" s="315" t="str">
        <f t="shared" si="338"/>
        <v>Remplir les termes C, P et TVA</v>
      </c>
      <c r="AC694" s="55"/>
      <c r="AD694" s="65"/>
      <c r="AE694" s="56"/>
      <c r="AF694" s="48" t="s">
        <v>64</v>
      </c>
      <c r="AG694" s="99" t="str">
        <f t="shared" si="339"/>
        <v>Remplir la colonne AC ou AE</v>
      </c>
      <c r="AH694" s="104"/>
      <c r="AI694" s="173" t="str">
        <f t="shared" si="355"/>
        <v>Remplir la colonne M</v>
      </c>
      <c r="AJ694" s="179" t="str">
        <f t="shared" si="340"/>
        <v>Remplir la colonne AH</v>
      </c>
      <c r="AK694" s="297" t="str">
        <f t="shared" si="356"/>
        <v>Remplir la colonne I</v>
      </c>
      <c r="AL694" s="84" t="s">
        <v>64</v>
      </c>
      <c r="AM694" s="315" t="str">
        <f t="shared" si="341"/>
        <v>Remplir les termes C, P et TVA</v>
      </c>
      <c r="AN694" s="55"/>
      <c r="AO694" s="65"/>
      <c r="AP694" s="56"/>
      <c r="AQ694" s="48" t="s">
        <v>64</v>
      </c>
      <c r="AR694" s="99" t="str">
        <f t="shared" si="342"/>
        <v>Remplir la colonne AN ou AP</v>
      </c>
      <c r="AS694" s="104"/>
      <c r="AT694" s="173" t="str">
        <f t="shared" si="357"/>
        <v>Remplir la colonne M</v>
      </c>
      <c r="AU694" s="179" t="str">
        <f t="shared" si="343"/>
        <v>Remplir la colonne AS</v>
      </c>
      <c r="AV694" s="297" t="str">
        <f t="shared" si="358"/>
        <v>Remplir la colonne I</v>
      </c>
      <c r="AW694" s="84" t="s">
        <v>64</v>
      </c>
      <c r="AX694" s="315" t="str">
        <f t="shared" si="344"/>
        <v>Remplir les termes C, P et TVA</v>
      </c>
      <c r="AY694" s="55"/>
      <c r="AZ694" s="65"/>
      <c r="BA694" s="56"/>
      <c r="BB694" s="48" t="s">
        <v>64</v>
      </c>
      <c r="BC694" s="99" t="str">
        <f t="shared" si="345"/>
        <v>Remplir la colonne AY ou BA</v>
      </c>
      <c r="BD694" s="104"/>
      <c r="BE694" s="173" t="str">
        <f t="shared" si="359"/>
        <v>Remplir la colonne M</v>
      </c>
      <c r="BF694" s="179" t="str">
        <f t="shared" si="346"/>
        <v>Remplir la colonne BD</v>
      </c>
      <c r="BG694" s="297" t="str">
        <f t="shared" si="360"/>
        <v>Remplir la colonne I</v>
      </c>
      <c r="BH694" s="84" t="s">
        <v>64</v>
      </c>
      <c r="BI694" s="315" t="str">
        <f t="shared" si="347"/>
        <v>Remplir les termes C, P et TVA</v>
      </c>
      <c r="BJ694" s="55"/>
      <c r="BK694" s="65"/>
      <c r="BL694" s="56"/>
      <c r="BM694" s="48" t="s">
        <v>64</v>
      </c>
      <c r="BN694" s="99" t="str">
        <f t="shared" si="348"/>
        <v>Remplir la colonne BJ ou BL</v>
      </c>
      <c r="BO694" s="104"/>
      <c r="BP694" s="173" t="str">
        <f t="shared" si="361"/>
        <v>Remplir la colonne M</v>
      </c>
      <c r="BQ694" s="179" t="str">
        <f t="shared" si="349"/>
        <v>Remplir la colonne BO</v>
      </c>
      <c r="BR694" s="297" t="str">
        <f t="shared" si="362"/>
        <v>Remplir la colonne I</v>
      </c>
      <c r="BS694" s="84" t="s">
        <v>64</v>
      </c>
      <c r="BT694" s="315" t="str">
        <f t="shared" si="350"/>
        <v>Remplir les termes C, P et TVA</v>
      </c>
      <c r="BU694" s="55"/>
      <c r="BV694" s="65"/>
      <c r="BW694" s="56"/>
      <c r="BX694" s="48" t="s">
        <v>64</v>
      </c>
      <c r="BY694" s="99" t="str">
        <f t="shared" si="351"/>
        <v>Remplir la colonne BU ou BW</v>
      </c>
      <c r="BZ694" s="104"/>
      <c r="CA694" s="173" t="str">
        <f t="shared" si="363"/>
        <v>Remplir la colonne M</v>
      </c>
      <c r="CB694" s="179" t="str">
        <f t="shared" si="352"/>
        <v>Remplir la colonne BZ</v>
      </c>
      <c r="CC694" s="297" t="str">
        <f t="shared" si="364"/>
        <v>Remplir la colonne I</v>
      </c>
      <c r="CD694" s="84" t="s">
        <v>64</v>
      </c>
      <c r="CE694" s="315" t="str">
        <f t="shared" si="353"/>
        <v>Remplir les termes C, P et TVA</v>
      </c>
      <c r="CF694" s="61" t="str">
        <f t="shared" si="334"/>
        <v>REMPLIR TYPE DE CLIENT</v>
      </c>
      <c r="CG694" s="107" t="str">
        <f t="shared" si="335"/>
        <v>Montant total de l'aide demandée non indiqué</v>
      </c>
      <c r="CH694" s="1"/>
      <c r="CI694" s="1"/>
      <c r="CJ694" s="1"/>
      <c r="CK694" s="1"/>
      <c r="CL694" s="1"/>
    </row>
    <row r="695" spans="1:90" x14ac:dyDescent="0.25">
      <c r="A695" s="51"/>
      <c r="B695" s="111"/>
      <c r="C695" s="111"/>
      <c r="D695" s="111"/>
      <c r="E695" s="111"/>
      <c r="F695" s="111"/>
      <c r="G695" s="132"/>
      <c r="H695" s="151"/>
      <c r="I695" s="299"/>
      <c r="J695" s="152"/>
      <c r="K695" s="153"/>
      <c r="L695" s="169"/>
      <c r="M695" s="39"/>
      <c r="N695" s="90"/>
      <c r="O695" s="39"/>
      <c r="P695" s="23"/>
      <c r="Q695" s="170">
        <f t="shared" si="332"/>
        <v>0</v>
      </c>
      <c r="R695" s="55"/>
      <c r="S695" s="65"/>
      <c r="T695" s="56"/>
      <c r="U695" s="48" t="s">
        <v>64</v>
      </c>
      <c r="V695" s="99" t="str">
        <f t="shared" si="336"/>
        <v>Remplir la colonne R ou T</v>
      </c>
      <c r="W695" s="104"/>
      <c r="X695" s="173" t="str">
        <f t="shared" si="333"/>
        <v>Remplir la colonne M</v>
      </c>
      <c r="Y695" s="179" t="str">
        <f t="shared" si="337"/>
        <v>Remplir la colonne W</v>
      </c>
      <c r="Z695" s="297" t="str">
        <f t="shared" si="354"/>
        <v>Remplir la colonne I</v>
      </c>
      <c r="AA695" s="84" t="s">
        <v>64</v>
      </c>
      <c r="AB695" s="315" t="str">
        <f t="shared" si="338"/>
        <v>Remplir les termes C, P et TVA</v>
      </c>
      <c r="AC695" s="55"/>
      <c r="AD695" s="65"/>
      <c r="AE695" s="56"/>
      <c r="AF695" s="48" t="s">
        <v>64</v>
      </c>
      <c r="AG695" s="99" t="str">
        <f t="shared" si="339"/>
        <v>Remplir la colonne AC ou AE</v>
      </c>
      <c r="AH695" s="104"/>
      <c r="AI695" s="173" t="str">
        <f t="shared" si="355"/>
        <v>Remplir la colonne M</v>
      </c>
      <c r="AJ695" s="179" t="str">
        <f t="shared" si="340"/>
        <v>Remplir la colonne AH</v>
      </c>
      <c r="AK695" s="297" t="str">
        <f t="shared" si="356"/>
        <v>Remplir la colonne I</v>
      </c>
      <c r="AL695" s="84" t="s">
        <v>64</v>
      </c>
      <c r="AM695" s="315" t="str">
        <f t="shared" si="341"/>
        <v>Remplir les termes C, P et TVA</v>
      </c>
      <c r="AN695" s="55"/>
      <c r="AO695" s="65"/>
      <c r="AP695" s="56"/>
      <c r="AQ695" s="48" t="s">
        <v>64</v>
      </c>
      <c r="AR695" s="99" t="str">
        <f t="shared" si="342"/>
        <v>Remplir la colonne AN ou AP</v>
      </c>
      <c r="AS695" s="104"/>
      <c r="AT695" s="173" t="str">
        <f t="shared" si="357"/>
        <v>Remplir la colonne M</v>
      </c>
      <c r="AU695" s="179" t="str">
        <f t="shared" si="343"/>
        <v>Remplir la colonne AS</v>
      </c>
      <c r="AV695" s="297" t="str">
        <f t="shared" si="358"/>
        <v>Remplir la colonne I</v>
      </c>
      <c r="AW695" s="84" t="s">
        <v>64</v>
      </c>
      <c r="AX695" s="315" t="str">
        <f t="shared" si="344"/>
        <v>Remplir les termes C, P et TVA</v>
      </c>
      <c r="AY695" s="55"/>
      <c r="AZ695" s="65"/>
      <c r="BA695" s="56"/>
      <c r="BB695" s="48" t="s">
        <v>64</v>
      </c>
      <c r="BC695" s="99" t="str">
        <f t="shared" si="345"/>
        <v>Remplir la colonne AY ou BA</v>
      </c>
      <c r="BD695" s="104"/>
      <c r="BE695" s="173" t="str">
        <f t="shared" si="359"/>
        <v>Remplir la colonne M</v>
      </c>
      <c r="BF695" s="179" t="str">
        <f t="shared" si="346"/>
        <v>Remplir la colonne BD</v>
      </c>
      <c r="BG695" s="297" t="str">
        <f t="shared" si="360"/>
        <v>Remplir la colonne I</v>
      </c>
      <c r="BH695" s="84" t="s">
        <v>64</v>
      </c>
      <c r="BI695" s="315" t="str">
        <f t="shared" si="347"/>
        <v>Remplir les termes C, P et TVA</v>
      </c>
      <c r="BJ695" s="55"/>
      <c r="BK695" s="65"/>
      <c r="BL695" s="56"/>
      <c r="BM695" s="48" t="s">
        <v>64</v>
      </c>
      <c r="BN695" s="99" t="str">
        <f t="shared" si="348"/>
        <v>Remplir la colonne BJ ou BL</v>
      </c>
      <c r="BO695" s="104"/>
      <c r="BP695" s="173" t="str">
        <f t="shared" si="361"/>
        <v>Remplir la colonne M</v>
      </c>
      <c r="BQ695" s="179" t="str">
        <f t="shared" si="349"/>
        <v>Remplir la colonne BO</v>
      </c>
      <c r="BR695" s="297" t="str">
        <f t="shared" si="362"/>
        <v>Remplir la colonne I</v>
      </c>
      <c r="BS695" s="84" t="s">
        <v>64</v>
      </c>
      <c r="BT695" s="315" t="str">
        <f t="shared" si="350"/>
        <v>Remplir les termes C, P et TVA</v>
      </c>
      <c r="BU695" s="55"/>
      <c r="BV695" s="65"/>
      <c r="BW695" s="56"/>
      <c r="BX695" s="48" t="s">
        <v>64</v>
      </c>
      <c r="BY695" s="99" t="str">
        <f t="shared" si="351"/>
        <v>Remplir la colonne BU ou BW</v>
      </c>
      <c r="BZ695" s="104"/>
      <c r="CA695" s="173" t="str">
        <f t="shared" si="363"/>
        <v>Remplir la colonne M</v>
      </c>
      <c r="CB695" s="179" t="str">
        <f t="shared" si="352"/>
        <v>Remplir la colonne BZ</v>
      </c>
      <c r="CC695" s="297" t="str">
        <f t="shared" si="364"/>
        <v>Remplir la colonne I</v>
      </c>
      <c r="CD695" s="84" t="s">
        <v>64</v>
      </c>
      <c r="CE695" s="315" t="str">
        <f t="shared" si="353"/>
        <v>Remplir les termes C, P et TVA</v>
      </c>
      <c r="CF695" s="61" t="str">
        <f t="shared" si="334"/>
        <v>REMPLIR TYPE DE CLIENT</v>
      </c>
      <c r="CG695" s="107" t="str">
        <f t="shared" si="335"/>
        <v>Montant total de l'aide demandée non indiqué</v>
      </c>
      <c r="CH695" s="1"/>
      <c r="CI695" s="1"/>
      <c r="CJ695" s="1"/>
      <c r="CK695" s="1"/>
      <c r="CL695" s="1"/>
    </row>
    <row r="696" spans="1:90" x14ac:dyDescent="0.25">
      <c r="A696" s="51"/>
      <c r="B696" s="111"/>
      <c r="C696" s="111"/>
      <c r="D696" s="111"/>
      <c r="E696" s="111"/>
      <c r="F696" s="111"/>
      <c r="G696" s="132"/>
      <c r="H696" s="151"/>
      <c r="I696" s="299"/>
      <c r="J696" s="152"/>
      <c r="K696" s="153"/>
      <c r="L696" s="169"/>
      <c r="M696" s="39"/>
      <c r="N696" s="90"/>
      <c r="O696" s="39"/>
      <c r="P696" s="23"/>
      <c r="Q696" s="170">
        <f t="shared" si="332"/>
        <v>0</v>
      </c>
      <c r="R696" s="55"/>
      <c r="S696" s="65"/>
      <c r="T696" s="56"/>
      <c r="U696" s="48" t="s">
        <v>64</v>
      </c>
      <c r="V696" s="99" t="str">
        <f t="shared" si="336"/>
        <v>Remplir la colonne R ou T</v>
      </c>
      <c r="W696" s="104"/>
      <c r="X696" s="173" t="str">
        <f t="shared" si="333"/>
        <v>Remplir la colonne M</v>
      </c>
      <c r="Y696" s="179" t="str">
        <f t="shared" si="337"/>
        <v>Remplir la colonne W</v>
      </c>
      <c r="Z696" s="297" t="str">
        <f t="shared" si="354"/>
        <v>Remplir la colonne I</v>
      </c>
      <c r="AA696" s="84" t="s">
        <v>64</v>
      </c>
      <c r="AB696" s="315" t="str">
        <f t="shared" si="338"/>
        <v>Remplir les termes C, P et TVA</v>
      </c>
      <c r="AC696" s="55"/>
      <c r="AD696" s="65"/>
      <c r="AE696" s="56"/>
      <c r="AF696" s="48" t="s">
        <v>64</v>
      </c>
      <c r="AG696" s="99" t="str">
        <f t="shared" si="339"/>
        <v>Remplir la colonne AC ou AE</v>
      </c>
      <c r="AH696" s="104"/>
      <c r="AI696" s="173" t="str">
        <f t="shared" si="355"/>
        <v>Remplir la colonne M</v>
      </c>
      <c r="AJ696" s="179" t="str">
        <f t="shared" si="340"/>
        <v>Remplir la colonne AH</v>
      </c>
      <c r="AK696" s="297" t="str">
        <f t="shared" si="356"/>
        <v>Remplir la colonne I</v>
      </c>
      <c r="AL696" s="84" t="s">
        <v>64</v>
      </c>
      <c r="AM696" s="315" t="str">
        <f t="shared" si="341"/>
        <v>Remplir les termes C, P et TVA</v>
      </c>
      <c r="AN696" s="55"/>
      <c r="AO696" s="65"/>
      <c r="AP696" s="56"/>
      <c r="AQ696" s="48" t="s">
        <v>64</v>
      </c>
      <c r="AR696" s="99" t="str">
        <f t="shared" si="342"/>
        <v>Remplir la colonne AN ou AP</v>
      </c>
      <c r="AS696" s="104"/>
      <c r="AT696" s="173" t="str">
        <f t="shared" si="357"/>
        <v>Remplir la colonne M</v>
      </c>
      <c r="AU696" s="179" t="str">
        <f t="shared" si="343"/>
        <v>Remplir la colonne AS</v>
      </c>
      <c r="AV696" s="297" t="str">
        <f t="shared" si="358"/>
        <v>Remplir la colonne I</v>
      </c>
      <c r="AW696" s="84" t="s">
        <v>64</v>
      </c>
      <c r="AX696" s="315" t="str">
        <f t="shared" si="344"/>
        <v>Remplir les termes C, P et TVA</v>
      </c>
      <c r="AY696" s="55"/>
      <c r="AZ696" s="65"/>
      <c r="BA696" s="56"/>
      <c r="BB696" s="48" t="s">
        <v>64</v>
      </c>
      <c r="BC696" s="99" t="str">
        <f t="shared" si="345"/>
        <v>Remplir la colonne AY ou BA</v>
      </c>
      <c r="BD696" s="104"/>
      <c r="BE696" s="173" t="str">
        <f t="shared" si="359"/>
        <v>Remplir la colonne M</v>
      </c>
      <c r="BF696" s="179" t="str">
        <f t="shared" si="346"/>
        <v>Remplir la colonne BD</v>
      </c>
      <c r="BG696" s="297" t="str">
        <f t="shared" si="360"/>
        <v>Remplir la colonne I</v>
      </c>
      <c r="BH696" s="84" t="s">
        <v>64</v>
      </c>
      <c r="BI696" s="315" t="str">
        <f t="shared" si="347"/>
        <v>Remplir les termes C, P et TVA</v>
      </c>
      <c r="BJ696" s="55"/>
      <c r="BK696" s="65"/>
      <c r="BL696" s="56"/>
      <c r="BM696" s="48" t="s">
        <v>64</v>
      </c>
      <c r="BN696" s="99" t="str">
        <f t="shared" si="348"/>
        <v>Remplir la colonne BJ ou BL</v>
      </c>
      <c r="BO696" s="104"/>
      <c r="BP696" s="173" t="str">
        <f t="shared" si="361"/>
        <v>Remplir la colonne M</v>
      </c>
      <c r="BQ696" s="179" t="str">
        <f t="shared" si="349"/>
        <v>Remplir la colonne BO</v>
      </c>
      <c r="BR696" s="297" t="str">
        <f t="shared" si="362"/>
        <v>Remplir la colonne I</v>
      </c>
      <c r="BS696" s="84" t="s">
        <v>64</v>
      </c>
      <c r="BT696" s="315" t="str">
        <f t="shared" si="350"/>
        <v>Remplir les termes C, P et TVA</v>
      </c>
      <c r="BU696" s="55"/>
      <c r="BV696" s="65"/>
      <c r="BW696" s="56"/>
      <c r="BX696" s="48" t="s">
        <v>64</v>
      </c>
      <c r="BY696" s="99" t="str">
        <f t="shared" si="351"/>
        <v>Remplir la colonne BU ou BW</v>
      </c>
      <c r="BZ696" s="104"/>
      <c r="CA696" s="173" t="str">
        <f t="shared" si="363"/>
        <v>Remplir la colonne M</v>
      </c>
      <c r="CB696" s="179" t="str">
        <f t="shared" si="352"/>
        <v>Remplir la colonne BZ</v>
      </c>
      <c r="CC696" s="297" t="str">
        <f t="shared" si="364"/>
        <v>Remplir la colonne I</v>
      </c>
      <c r="CD696" s="84" t="s">
        <v>64</v>
      </c>
      <c r="CE696" s="315" t="str">
        <f t="shared" si="353"/>
        <v>Remplir les termes C, P et TVA</v>
      </c>
      <c r="CF696" s="61" t="str">
        <f t="shared" si="334"/>
        <v>REMPLIR TYPE DE CLIENT</v>
      </c>
      <c r="CG696" s="107" t="str">
        <f t="shared" si="335"/>
        <v>Montant total de l'aide demandée non indiqué</v>
      </c>
      <c r="CH696" s="1"/>
      <c r="CI696" s="1"/>
      <c r="CJ696" s="1"/>
      <c r="CK696" s="1"/>
      <c r="CL696" s="1"/>
    </row>
    <row r="697" spans="1:90" x14ac:dyDescent="0.25">
      <c r="A697" s="51"/>
      <c r="B697" s="111"/>
      <c r="C697" s="111"/>
      <c r="D697" s="111"/>
      <c r="E697" s="111"/>
      <c r="F697" s="111"/>
      <c r="G697" s="132"/>
      <c r="H697" s="151"/>
      <c r="I697" s="299"/>
      <c r="J697" s="152"/>
      <c r="K697" s="153"/>
      <c r="L697" s="169"/>
      <c r="M697" s="39"/>
      <c r="N697" s="90"/>
      <c r="O697" s="39"/>
      <c r="P697" s="23"/>
      <c r="Q697" s="170">
        <f t="shared" si="332"/>
        <v>0</v>
      </c>
      <c r="R697" s="55"/>
      <c r="S697" s="65"/>
      <c r="T697" s="56"/>
      <c r="U697" s="48" t="s">
        <v>64</v>
      </c>
      <c r="V697" s="99" t="str">
        <f t="shared" si="336"/>
        <v>Remplir la colonne R ou T</v>
      </c>
      <c r="W697" s="104"/>
      <c r="X697" s="173" t="str">
        <f t="shared" si="333"/>
        <v>Remplir la colonne M</v>
      </c>
      <c r="Y697" s="179" t="str">
        <f t="shared" si="337"/>
        <v>Remplir la colonne W</v>
      </c>
      <c r="Z697" s="297" t="str">
        <f t="shared" si="354"/>
        <v>Remplir la colonne I</v>
      </c>
      <c r="AA697" s="84" t="s">
        <v>64</v>
      </c>
      <c r="AB697" s="315" t="str">
        <f t="shared" si="338"/>
        <v>Remplir les termes C, P et TVA</v>
      </c>
      <c r="AC697" s="55"/>
      <c r="AD697" s="65"/>
      <c r="AE697" s="56"/>
      <c r="AF697" s="48" t="s">
        <v>64</v>
      </c>
      <c r="AG697" s="99" t="str">
        <f t="shared" si="339"/>
        <v>Remplir la colonne AC ou AE</v>
      </c>
      <c r="AH697" s="104"/>
      <c r="AI697" s="173" t="str">
        <f t="shared" si="355"/>
        <v>Remplir la colonne M</v>
      </c>
      <c r="AJ697" s="179" t="str">
        <f t="shared" si="340"/>
        <v>Remplir la colonne AH</v>
      </c>
      <c r="AK697" s="297" t="str">
        <f t="shared" si="356"/>
        <v>Remplir la colonne I</v>
      </c>
      <c r="AL697" s="84" t="s">
        <v>64</v>
      </c>
      <c r="AM697" s="315" t="str">
        <f t="shared" si="341"/>
        <v>Remplir les termes C, P et TVA</v>
      </c>
      <c r="AN697" s="55"/>
      <c r="AO697" s="65"/>
      <c r="AP697" s="56"/>
      <c r="AQ697" s="48" t="s">
        <v>64</v>
      </c>
      <c r="AR697" s="99" t="str">
        <f t="shared" si="342"/>
        <v>Remplir la colonne AN ou AP</v>
      </c>
      <c r="AS697" s="104"/>
      <c r="AT697" s="173" t="str">
        <f t="shared" si="357"/>
        <v>Remplir la colonne M</v>
      </c>
      <c r="AU697" s="179" t="str">
        <f t="shared" si="343"/>
        <v>Remplir la colonne AS</v>
      </c>
      <c r="AV697" s="297" t="str">
        <f t="shared" si="358"/>
        <v>Remplir la colonne I</v>
      </c>
      <c r="AW697" s="84" t="s">
        <v>64</v>
      </c>
      <c r="AX697" s="315" t="str">
        <f t="shared" si="344"/>
        <v>Remplir les termes C, P et TVA</v>
      </c>
      <c r="AY697" s="55"/>
      <c r="AZ697" s="65"/>
      <c r="BA697" s="56"/>
      <c r="BB697" s="48" t="s">
        <v>64</v>
      </c>
      <c r="BC697" s="99" t="str">
        <f t="shared" si="345"/>
        <v>Remplir la colonne AY ou BA</v>
      </c>
      <c r="BD697" s="104"/>
      <c r="BE697" s="173" t="str">
        <f t="shared" si="359"/>
        <v>Remplir la colonne M</v>
      </c>
      <c r="BF697" s="179" t="str">
        <f t="shared" si="346"/>
        <v>Remplir la colonne BD</v>
      </c>
      <c r="BG697" s="297" t="str">
        <f t="shared" si="360"/>
        <v>Remplir la colonne I</v>
      </c>
      <c r="BH697" s="84" t="s">
        <v>64</v>
      </c>
      <c r="BI697" s="315" t="str">
        <f t="shared" si="347"/>
        <v>Remplir les termes C, P et TVA</v>
      </c>
      <c r="BJ697" s="55"/>
      <c r="BK697" s="65"/>
      <c r="BL697" s="56"/>
      <c r="BM697" s="48" t="s">
        <v>64</v>
      </c>
      <c r="BN697" s="99" t="str">
        <f t="shared" si="348"/>
        <v>Remplir la colonne BJ ou BL</v>
      </c>
      <c r="BO697" s="104"/>
      <c r="BP697" s="173" t="str">
        <f t="shared" si="361"/>
        <v>Remplir la colonne M</v>
      </c>
      <c r="BQ697" s="179" t="str">
        <f t="shared" si="349"/>
        <v>Remplir la colonne BO</v>
      </c>
      <c r="BR697" s="297" t="str">
        <f t="shared" si="362"/>
        <v>Remplir la colonne I</v>
      </c>
      <c r="BS697" s="84" t="s">
        <v>64</v>
      </c>
      <c r="BT697" s="315" t="str">
        <f t="shared" si="350"/>
        <v>Remplir les termes C, P et TVA</v>
      </c>
      <c r="BU697" s="55"/>
      <c r="BV697" s="65"/>
      <c r="BW697" s="56"/>
      <c r="BX697" s="48" t="s">
        <v>64</v>
      </c>
      <c r="BY697" s="99" t="str">
        <f t="shared" si="351"/>
        <v>Remplir la colonne BU ou BW</v>
      </c>
      <c r="BZ697" s="104"/>
      <c r="CA697" s="173" t="str">
        <f t="shared" si="363"/>
        <v>Remplir la colonne M</v>
      </c>
      <c r="CB697" s="179" t="str">
        <f t="shared" si="352"/>
        <v>Remplir la colonne BZ</v>
      </c>
      <c r="CC697" s="297" t="str">
        <f t="shared" si="364"/>
        <v>Remplir la colonne I</v>
      </c>
      <c r="CD697" s="84" t="s">
        <v>64</v>
      </c>
      <c r="CE697" s="315" t="str">
        <f t="shared" si="353"/>
        <v>Remplir les termes C, P et TVA</v>
      </c>
      <c r="CF697" s="61" t="str">
        <f t="shared" si="334"/>
        <v>REMPLIR TYPE DE CLIENT</v>
      </c>
      <c r="CG697" s="107" t="str">
        <f t="shared" si="335"/>
        <v>Montant total de l'aide demandée non indiqué</v>
      </c>
      <c r="CH697" s="1"/>
      <c r="CI697" s="1"/>
      <c r="CJ697" s="1"/>
      <c r="CK697" s="1"/>
      <c r="CL697" s="1"/>
    </row>
    <row r="698" spans="1:90" x14ac:dyDescent="0.25">
      <c r="A698" s="51"/>
      <c r="B698" s="111"/>
      <c r="C698" s="111"/>
      <c r="D698" s="111"/>
      <c r="E698" s="111"/>
      <c r="F698" s="111"/>
      <c r="G698" s="132"/>
      <c r="H698" s="151"/>
      <c r="I698" s="299"/>
      <c r="J698" s="152"/>
      <c r="K698" s="153"/>
      <c r="L698" s="169"/>
      <c r="M698" s="39"/>
      <c r="N698" s="90"/>
      <c r="O698" s="39"/>
      <c r="P698" s="23"/>
      <c r="Q698" s="170">
        <f t="shared" si="332"/>
        <v>0</v>
      </c>
      <c r="R698" s="55"/>
      <c r="S698" s="65"/>
      <c r="T698" s="56"/>
      <c r="U698" s="48" t="s">
        <v>64</v>
      </c>
      <c r="V698" s="99" t="str">
        <f t="shared" si="336"/>
        <v>Remplir la colonne R ou T</v>
      </c>
      <c r="W698" s="104"/>
      <c r="X698" s="173" t="str">
        <f t="shared" si="333"/>
        <v>Remplir la colonne M</v>
      </c>
      <c r="Y698" s="179" t="str">
        <f t="shared" si="337"/>
        <v>Remplir la colonne W</v>
      </c>
      <c r="Z698" s="297" t="str">
        <f t="shared" si="354"/>
        <v>Remplir la colonne I</v>
      </c>
      <c r="AA698" s="84" t="s">
        <v>64</v>
      </c>
      <c r="AB698" s="315" t="str">
        <f t="shared" si="338"/>
        <v>Remplir les termes C, P et TVA</v>
      </c>
      <c r="AC698" s="55"/>
      <c r="AD698" s="65"/>
      <c r="AE698" s="56"/>
      <c r="AF698" s="48" t="s">
        <v>64</v>
      </c>
      <c r="AG698" s="99" t="str">
        <f t="shared" si="339"/>
        <v>Remplir la colonne AC ou AE</v>
      </c>
      <c r="AH698" s="104"/>
      <c r="AI698" s="173" t="str">
        <f t="shared" si="355"/>
        <v>Remplir la colonne M</v>
      </c>
      <c r="AJ698" s="179" t="str">
        <f t="shared" si="340"/>
        <v>Remplir la colonne AH</v>
      </c>
      <c r="AK698" s="297" t="str">
        <f t="shared" si="356"/>
        <v>Remplir la colonne I</v>
      </c>
      <c r="AL698" s="84" t="s">
        <v>64</v>
      </c>
      <c r="AM698" s="315" t="str">
        <f t="shared" si="341"/>
        <v>Remplir les termes C, P et TVA</v>
      </c>
      <c r="AN698" s="55"/>
      <c r="AO698" s="65"/>
      <c r="AP698" s="56"/>
      <c r="AQ698" s="48" t="s">
        <v>64</v>
      </c>
      <c r="AR698" s="99" t="str">
        <f t="shared" si="342"/>
        <v>Remplir la colonne AN ou AP</v>
      </c>
      <c r="AS698" s="104"/>
      <c r="AT698" s="173" t="str">
        <f t="shared" si="357"/>
        <v>Remplir la colonne M</v>
      </c>
      <c r="AU698" s="179" t="str">
        <f t="shared" si="343"/>
        <v>Remplir la colonne AS</v>
      </c>
      <c r="AV698" s="297" t="str">
        <f t="shared" si="358"/>
        <v>Remplir la colonne I</v>
      </c>
      <c r="AW698" s="84" t="s">
        <v>64</v>
      </c>
      <c r="AX698" s="315" t="str">
        <f t="shared" si="344"/>
        <v>Remplir les termes C, P et TVA</v>
      </c>
      <c r="AY698" s="55"/>
      <c r="AZ698" s="65"/>
      <c r="BA698" s="56"/>
      <c r="BB698" s="48" t="s">
        <v>64</v>
      </c>
      <c r="BC698" s="99" t="str">
        <f t="shared" si="345"/>
        <v>Remplir la colonne AY ou BA</v>
      </c>
      <c r="BD698" s="104"/>
      <c r="BE698" s="173" t="str">
        <f t="shared" si="359"/>
        <v>Remplir la colonne M</v>
      </c>
      <c r="BF698" s="179" t="str">
        <f t="shared" si="346"/>
        <v>Remplir la colonne BD</v>
      </c>
      <c r="BG698" s="297" t="str">
        <f t="shared" si="360"/>
        <v>Remplir la colonne I</v>
      </c>
      <c r="BH698" s="84" t="s">
        <v>64</v>
      </c>
      <c r="BI698" s="315" t="str">
        <f t="shared" si="347"/>
        <v>Remplir les termes C, P et TVA</v>
      </c>
      <c r="BJ698" s="55"/>
      <c r="BK698" s="65"/>
      <c r="BL698" s="56"/>
      <c r="BM698" s="48" t="s">
        <v>64</v>
      </c>
      <c r="BN698" s="99" t="str">
        <f t="shared" si="348"/>
        <v>Remplir la colonne BJ ou BL</v>
      </c>
      <c r="BO698" s="104"/>
      <c r="BP698" s="173" t="str">
        <f t="shared" si="361"/>
        <v>Remplir la colonne M</v>
      </c>
      <c r="BQ698" s="179" t="str">
        <f t="shared" si="349"/>
        <v>Remplir la colonne BO</v>
      </c>
      <c r="BR698" s="297" t="str">
        <f t="shared" si="362"/>
        <v>Remplir la colonne I</v>
      </c>
      <c r="BS698" s="84" t="s">
        <v>64</v>
      </c>
      <c r="BT698" s="315" t="str">
        <f t="shared" si="350"/>
        <v>Remplir les termes C, P et TVA</v>
      </c>
      <c r="BU698" s="55"/>
      <c r="BV698" s="65"/>
      <c r="BW698" s="56"/>
      <c r="BX698" s="48" t="s">
        <v>64</v>
      </c>
      <c r="BY698" s="99" t="str">
        <f t="shared" si="351"/>
        <v>Remplir la colonne BU ou BW</v>
      </c>
      <c r="BZ698" s="104"/>
      <c r="CA698" s="173" t="str">
        <f t="shared" si="363"/>
        <v>Remplir la colonne M</v>
      </c>
      <c r="CB698" s="179" t="str">
        <f t="shared" si="352"/>
        <v>Remplir la colonne BZ</v>
      </c>
      <c r="CC698" s="297" t="str">
        <f t="shared" si="364"/>
        <v>Remplir la colonne I</v>
      </c>
      <c r="CD698" s="84" t="s">
        <v>64</v>
      </c>
      <c r="CE698" s="315" t="str">
        <f t="shared" si="353"/>
        <v>Remplir les termes C, P et TVA</v>
      </c>
      <c r="CF698" s="61" t="str">
        <f t="shared" si="334"/>
        <v>REMPLIR TYPE DE CLIENT</v>
      </c>
      <c r="CG698" s="107" t="str">
        <f t="shared" si="335"/>
        <v>Montant total de l'aide demandée non indiqué</v>
      </c>
      <c r="CH698" s="1"/>
      <c r="CI698" s="1"/>
      <c r="CJ698" s="1"/>
      <c r="CK698" s="1"/>
      <c r="CL698" s="1"/>
    </row>
    <row r="699" spans="1:90" x14ac:dyDescent="0.25">
      <c r="A699" s="51"/>
      <c r="B699" s="111"/>
      <c r="C699" s="111"/>
      <c r="D699" s="111"/>
      <c r="E699" s="111"/>
      <c r="F699" s="111"/>
      <c r="G699" s="132"/>
      <c r="H699" s="151"/>
      <c r="I699" s="299"/>
      <c r="J699" s="152"/>
      <c r="K699" s="153"/>
      <c r="L699" s="169"/>
      <c r="M699" s="39"/>
      <c r="N699" s="90"/>
      <c r="O699" s="39"/>
      <c r="P699" s="23"/>
      <c r="Q699" s="170">
        <f t="shared" si="332"/>
        <v>0</v>
      </c>
      <c r="R699" s="55"/>
      <c r="S699" s="65"/>
      <c r="T699" s="56"/>
      <c r="U699" s="48" t="s">
        <v>64</v>
      </c>
      <c r="V699" s="99" t="str">
        <f t="shared" si="336"/>
        <v>Remplir la colonne R ou T</v>
      </c>
      <c r="W699" s="104"/>
      <c r="X699" s="173" t="str">
        <f t="shared" si="333"/>
        <v>Remplir la colonne M</v>
      </c>
      <c r="Y699" s="179" t="str">
        <f t="shared" si="337"/>
        <v>Remplir la colonne W</v>
      </c>
      <c r="Z699" s="297" t="str">
        <f t="shared" si="354"/>
        <v>Remplir la colonne I</v>
      </c>
      <c r="AA699" s="84" t="s">
        <v>64</v>
      </c>
      <c r="AB699" s="315" t="str">
        <f t="shared" si="338"/>
        <v>Remplir les termes C, P et TVA</v>
      </c>
      <c r="AC699" s="55"/>
      <c r="AD699" s="65"/>
      <c r="AE699" s="56"/>
      <c r="AF699" s="48" t="s">
        <v>64</v>
      </c>
      <c r="AG699" s="99" t="str">
        <f t="shared" si="339"/>
        <v>Remplir la colonne AC ou AE</v>
      </c>
      <c r="AH699" s="104"/>
      <c r="AI699" s="173" t="str">
        <f t="shared" si="355"/>
        <v>Remplir la colonne M</v>
      </c>
      <c r="AJ699" s="179" t="str">
        <f t="shared" si="340"/>
        <v>Remplir la colonne AH</v>
      </c>
      <c r="AK699" s="297" t="str">
        <f t="shared" si="356"/>
        <v>Remplir la colonne I</v>
      </c>
      <c r="AL699" s="84" t="s">
        <v>64</v>
      </c>
      <c r="AM699" s="315" t="str">
        <f t="shared" si="341"/>
        <v>Remplir les termes C, P et TVA</v>
      </c>
      <c r="AN699" s="55"/>
      <c r="AO699" s="65"/>
      <c r="AP699" s="56"/>
      <c r="AQ699" s="48" t="s">
        <v>64</v>
      </c>
      <c r="AR699" s="99" t="str">
        <f t="shared" si="342"/>
        <v>Remplir la colonne AN ou AP</v>
      </c>
      <c r="AS699" s="104"/>
      <c r="AT699" s="173" t="str">
        <f t="shared" si="357"/>
        <v>Remplir la colonne M</v>
      </c>
      <c r="AU699" s="179" t="str">
        <f t="shared" si="343"/>
        <v>Remplir la colonne AS</v>
      </c>
      <c r="AV699" s="297" t="str">
        <f t="shared" si="358"/>
        <v>Remplir la colonne I</v>
      </c>
      <c r="AW699" s="84" t="s">
        <v>64</v>
      </c>
      <c r="AX699" s="315" t="str">
        <f t="shared" si="344"/>
        <v>Remplir les termes C, P et TVA</v>
      </c>
      <c r="AY699" s="55"/>
      <c r="AZ699" s="65"/>
      <c r="BA699" s="56"/>
      <c r="BB699" s="48" t="s">
        <v>64</v>
      </c>
      <c r="BC699" s="99" t="str">
        <f t="shared" si="345"/>
        <v>Remplir la colonne AY ou BA</v>
      </c>
      <c r="BD699" s="104"/>
      <c r="BE699" s="173" t="str">
        <f t="shared" si="359"/>
        <v>Remplir la colonne M</v>
      </c>
      <c r="BF699" s="179" t="str">
        <f t="shared" si="346"/>
        <v>Remplir la colonne BD</v>
      </c>
      <c r="BG699" s="297" t="str">
        <f t="shared" si="360"/>
        <v>Remplir la colonne I</v>
      </c>
      <c r="BH699" s="84" t="s">
        <v>64</v>
      </c>
      <c r="BI699" s="315" t="str">
        <f t="shared" si="347"/>
        <v>Remplir les termes C, P et TVA</v>
      </c>
      <c r="BJ699" s="55"/>
      <c r="BK699" s="65"/>
      <c r="BL699" s="56"/>
      <c r="BM699" s="48" t="s">
        <v>64</v>
      </c>
      <c r="BN699" s="99" t="str">
        <f t="shared" si="348"/>
        <v>Remplir la colonne BJ ou BL</v>
      </c>
      <c r="BO699" s="104"/>
      <c r="BP699" s="173" t="str">
        <f t="shared" si="361"/>
        <v>Remplir la colonne M</v>
      </c>
      <c r="BQ699" s="179" t="str">
        <f t="shared" si="349"/>
        <v>Remplir la colonne BO</v>
      </c>
      <c r="BR699" s="297" t="str">
        <f t="shared" si="362"/>
        <v>Remplir la colonne I</v>
      </c>
      <c r="BS699" s="84" t="s">
        <v>64</v>
      </c>
      <c r="BT699" s="315" t="str">
        <f t="shared" si="350"/>
        <v>Remplir les termes C, P et TVA</v>
      </c>
      <c r="BU699" s="55"/>
      <c r="BV699" s="65"/>
      <c r="BW699" s="56"/>
      <c r="BX699" s="48" t="s">
        <v>64</v>
      </c>
      <c r="BY699" s="99" t="str">
        <f t="shared" si="351"/>
        <v>Remplir la colonne BU ou BW</v>
      </c>
      <c r="BZ699" s="104"/>
      <c r="CA699" s="173" t="str">
        <f t="shared" si="363"/>
        <v>Remplir la colonne M</v>
      </c>
      <c r="CB699" s="179" t="str">
        <f t="shared" si="352"/>
        <v>Remplir la colonne BZ</v>
      </c>
      <c r="CC699" s="297" t="str">
        <f t="shared" si="364"/>
        <v>Remplir la colonne I</v>
      </c>
      <c r="CD699" s="84" t="s">
        <v>64</v>
      </c>
      <c r="CE699" s="315" t="str">
        <f t="shared" si="353"/>
        <v>Remplir les termes C, P et TVA</v>
      </c>
      <c r="CF699" s="61" t="str">
        <f t="shared" si="334"/>
        <v>REMPLIR TYPE DE CLIENT</v>
      </c>
      <c r="CG699" s="107" t="str">
        <f t="shared" si="335"/>
        <v>Montant total de l'aide demandée non indiqué</v>
      </c>
      <c r="CH699" s="1"/>
      <c r="CI699" s="1"/>
      <c r="CJ699" s="1"/>
      <c r="CK699" s="1"/>
      <c r="CL699" s="1"/>
    </row>
    <row r="700" spans="1:90" x14ac:dyDescent="0.25">
      <c r="A700" s="51"/>
      <c r="B700" s="111"/>
      <c r="C700" s="111"/>
      <c r="D700" s="111"/>
      <c r="E700" s="111"/>
      <c r="F700" s="111"/>
      <c r="G700" s="132"/>
      <c r="H700" s="151"/>
      <c r="I700" s="299"/>
      <c r="J700" s="152"/>
      <c r="K700" s="153"/>
      <c r="L700" s="169"/>
      <c r="M700" s="39"/>
      <c r="N700" s="90"/>
      <c r="O700" s="39"/>
      <c r="P700" s="23"/>
      <c r="Q700" s="170">
        <f t="shared" si="332"/>
        <v>0</v>
      </c>
      <c r="R700" s="55"/>
      <c r="S700" s="65"/>
      <c r="T700" s="56"/>
      <c r="U700" s="48" t="s">
        <v>64</v>
      </c>
      <c r="V700" s="99" t="str">
        <f t="shared" si="336"/>
        <v>Remplir la colonne R ou T</v>
      </c>
      <c r="W700" s="104"/>
      <c r="X700" s="173" t="str">
        <f t="shared" si="333"/>
        <v>Remplir la colonne M</v>
      </c>
      <c r="Y700" s="179" t="str">
        <f t="shared" si="337"/>
        <v>Remplir la colonne W</v>
      </c>
      <c r="Z700" s="297" t="str">
        <f t="shared" si="354"/>
        <v>Remplir la colonne I</v>
      </c>
      <c r="AA700" s="84" t="s">
        <v>64</v>
      </c>
      <c r="AB700" s="315" t="str">
        <f t="shared" si="338"/>
        <v>Remplir les termes C, P et TVA</v>
      </c>
      <c r="AC700" s="55"/>
      <c r="AD700" s="65"/>
      <c r="AE700" s="56"/>
      <c r="AF700" s="48" t="s">
        <v>64</v>
      </c>
      <c r="AG700" s="99" t="str">
        <f t="shared" si="339"/>
        <v>Remplir la colonne AC ou AE</v>
      </c>
      <c r="AH700" s="104"/>
      <c r="AI700" s="173" t="str">
        <f t="shared" si="355"/>
        <v>Remplir la colonne M</v>
      </c>
      <c r="AJ700" s="179" t="str">
        <f t="shared" si="340"/>
        <v>Remplir la colonne AH</v>
      </c>
      <c r="AK700" s="297" t="str">
        <f t="shared" si="356"/>
        <v>Remplir la colonne I</v>
      </c>
      <c r="AL700" s="84" t="s">
        <v>64</v>
      </c>
      <c r="AM700" s="315" t="str">
        <f t="shared" si="341"/>
        <v>Remplir les termes C, P et TVA</v>
      </c>
      <c r="AN700" s="55"/>
      <c r="AO700" s="65"/>
      <c r="AP700" s="56"/>
      <c r="AQ700" s="48" t="s">
        <v>64</v>
      </c>
      <c r="AR700" s="99" t="str">
        <f t="shared" si="342"/>
        <v>Remplir la colonne AN ou AP</v>
      </c>
      <c r="AS700" s="104"/>
      <c r="AT700" s="173" t="str">
        <f t="shared" si="357"/>
        <v>Remplir la colonne M</v>
      </c>
      <c r="AU700" s="179" t="str">
        <f t="shared" si="343"/>
        <v>Remplir la colonne AS</v>
      </c>
      <c r="AV700" s="297" t="str">
        <f t="shared" si="358"/>
        <v>Remplir la colonne I</v>
      </c>
      <c r="AW700" s="84" t="s">
        <v>64</v>
      </c>
      <c r="AX700" s="315" t="str">
        <f t="shared" si="344"/>
        <v>Remplir les termes C, P et TVA</v>
      </c>
      <c r="AY700" s="55"/>
      <c r="AZ700" s="65"/>
      <c r="BA700" s="56"/>
      <c r="BB700" s="48" t="s">
        <v>64</v>
      </c>
      <c r="BC700" s="99" t="str">
        <f t="shared" si="345"/>
        <v>Remplir la colonne AY ou BA</v>
      </c>
      <c r="BD700" s="104"/>
      <c r="BE700" s="173" t="str">
        <f t="shared" si="359"/>
        <v>Remplir la colonne M</v>
      </c>
      <c r="BF700" s="179" t="str">
        <f t="shared" si="346"/>
        <v>Remplir la colonne BD</v>
      </c>
      <c r="BG700" s="297" t="str">
        <f t="shared" si="360"/>
        <v>Remplir la colonne I</v>
      </c>
      <c r="BH700" s="84" t="s">
        <v>64</v>
      </c>
      <c r="BI700" s="315" t="str">
        <f t="shared" si="347"/>
        <v>Remplir les termes C, P et TVA</v>
      </c>
      <c r="BJ700" s="55"/>
      <c r="BK700" s="65"/>
      <c r="BL700" s="56"/>
      <c r="BM700" s="48" t="s">
        <v>64</v>
      </c>
      <c r="BN700" s="99" t="str">
        <f t="shared" si="348"/>
        <v>Remplir la colonne BJ ou BL</v>
      </c>
      <c r="BO700" s="104"/>
      <c r="BP700" s="173" t="str">
        <f t="shared" si="361"/>
        <v>Remplir la colonne M</v>
      </c>
      <c r="BQ700" s="179" t="str">
        <f t="shared" si="349"/>
        <v>Remplir la colonne BO</v>
      </c>
      <c r="BR700" s="297" t="str">
        <f t="shared" si="362"/>
        <v>Remplir la colonne I</v>
      </c>
      <c r="BS700" s="84" t="s">
        <v>64</v>
      </c>
      <c r="BT700" s="315" t="str">
        <f t="shared" si="350"/>
        <v>Remplir les termes C, P et TVA</v>
      </c>
      <c r="BU700" s="55"/>
      <c r="BV700" s="65"/>
      <c r="BW700" s="56"/>
      <c r="BX700" s="48" t="s">
        <v>64</v>
      </c>
      <c r="BY700" s="99" t="str">
        <f t="shared" si="351"/>
        <v>Remplir la colonne BU ou BW</v>
      </c>
      <c r="BZ700" s="104"/>
      <c r="CA700" s="173" t="str">
        <f t="shared" si="363"/>
        <v>Remplir la colonne M</v>
      </c>
      <c r="CB700" s="179" t="str">
        <f t="shared" si="352"/>
        <v>Remplir la colonne BZ</v>
      </c>
      <c r="CC700" s="297" t="str">
        <f t="shared" si="364"/>
        <v>Remplir la colonne I</v>
      </c>
      <c r="CD700" s="84" t="s">
        <v>64</v>
      </c>
      <c r="CE700" s="315" t="str">
        <f t="shared" si="353"/>
        <v>Remplir les termes C, P et TVA</v>
      </c>
      <c r="CF700" s="61" t="str">
        <f t="shared" si="334"/>
        <v>REMPLIR TYPE DE CLIENT</v>
      </c>
      <c r="CG700" s="107" t="str">
        <f t="shared" si="335"/>
        <v>Montant total de l'aide demandée non indiqué</v>
      </c>
      <c r="CH700" s="1"/>
      <c r="CI700" s="1"/>
      <c r="CJ700" s="1"/>
      <c r="CK700" s="1"/>
      <c r="CL700" s="1"/>
    </row>
    <row r="701" spans="1:90" x14ac:dyDescent="0.25">
      <c r="A701" s="51"/>
      <c r="B701" s="111"/>
      <c r="C701" s="111"/>
      <c r="D701" s="111"/>
      <c r="E701" s="111"/>
      <c r="F701" s="111"/>
      <c r="G701" s="132"/>
      <c r="H701" s="151"/>
      <c r="I701" s="299"/>
      <c r="J701" s="152"/>
      <c r="K701" s="153"/>
      <c r="L701" s="169"/>
      <c r="M701" s="39"/>
      <c r="N701" s="90"/>
      <c r="O701" s="39"/>
      <c r="P701" s="23"/>
      <c r="Q701" s="170">
        <f t="shared" si="332"/>
        <v>0</v>
      </c>
      <c r="R701" s="55"/>
      <c r="S701" s="65"/>
      <c r="T701" s="56"/>
      <c r="U701" s="48" t="s">
        <v>64</v>
      </c>
      <c r="V701" s="99" t="str">
        <f t="shared" si="336"/>
        <v>Remplir la colonne R ou T</v>
      </c>
      <c r="W701" s="104"/>
      <c r="X701" s="173" t="str">
        <f t="shared" si="333"/>
        <v>Remplir la colonne M</v>
      </c>
      <c r="Y701" s="179" t="str">
        <f t="shared" si="337"/>
        <v>Remplir la colonne W</v>
      </c>
      <c r="Z701" s="297" t="str">
        <f t="shared" si="354"/>
        <v>Remplir la colonne I</v>
      </c>
      <c r="AA701" s="84" t="s">
        <v>64</v>
      </c>
      <c r="AB701" s="315" t="str">
        <f t="shared" si="338"/>
        <v>Remplir les termes C, P et TVA</v>
      </c>
      <c r="AC701" s="55"/>
      <c r="AD701" s="65"/>
      <c r="AE701" s="56"/>
      <c r="AF701" s="48" t="s">
        <v>64</v>
      </c>
      <c r="AG701" s="99" t="str">
        <f t="shared" si="339"/>
        <v>Remplir la colonne AC ou AE</v>
      </c>
      <c r="AH701" s="104"/>
      <c r="AI701" s="173" t="str">
        <f t="shared" si="355"/>
        <v>Remplir la colonne M</v>
      </c>
      <c r="AJ701" s="179" t="str">
        <f t="shared" si="340"/>
        <v>Remplir la colonne AH</v>
      </c>
      <c r="AK701" s="297" t="str">
        <f t="shared" si="356"/>
        <v>Remplir la colonne I</v>
      </c>
      <c r="AL701" s="84" t="s">
        <v>64</v>
      </c>
      <c r="AM701" s="315" t="str">
        <f t="shared" si="341"/>
        <v>Remplir les termes C, P et TVA</v>
      </c>
      <c r="AN701" s="55"/>
      <c r="AO701" s="65"/>
      <c r="AP701" s="56"/>
      <c r="AQ701" s="48" t="s">
        <v>64</v>
      </c>
      <c r="AR701" s="99" t="str">
        <f t="shared" si="342"/>
        <v>Remplir la colonne AN ou AP</v>
      </c>
      <c r="AS701" s="104"/>
      <c r="AT701" s="173" t="str">
        <f t="shared" si="357"/>
        <v>Remplir la colonne M</v>
      </c>
      <c r="AU701" s="179" t="str">
        <f t="shared" si="343"/>
        <v>Remplir la colonne AS</v>
      </c>
      <c r="AV701" s="297" t="str">
        <f t="shared" si="358"/>
        <v>Remplir la colonne I</v>
      </c>
      <c r="AW701" s="84" t="s">
        <v>64</v>
      </c>
      <c r="AX701" s="315" t="str">
        <f t="shared" si="344"/>
        <v>Remplir les termes C, P et TVA</v>
      </c>
      <c r="AY701" s="55"/>
      <c r="AZ701" s="65"/>
      <c r="BA701" s="56"/>
      <c r="BB701" s="48" t="s">
        <v>64</v>
      </c>
      <c r="BC701" s="99" t="str">
        <f t="shared" si="345"/>
        <v>Remplir la colonne AY ou BA</v>
      </c>
      <c r="BD701" s="104"/>
      <c r="BE701" s="173" t="str">
        <f t="shared" si="359"/>
        <v>Remplir la colonne M</v>
      </c>
      <c r="BF701" s="179" t="str">
        <f t="shared" si="346"/>
        <v>Remplir la colonne BD</v>
      </c>
      <c r="BG701" s="297" t="str">
        <f t="shared" si="360"/>
        <v>Remplir la colonne I</v>
      </c>
      <c r="BH701" s="84" t="s">
        <v>64</v>
      </c>
      <c r="BI701" s="315" t="str">
        <f t="shared" si="347"/>
        <v>Remplir les termes C, P et TVA</v>
      </c>
      <c r="BJ701" s="55"/>
      <c r="BK701" s="65"/>
      <c r="BL701" s="56"/>
      <c r="BM701" s="48" t="s">
        <v>64</v>
      </c>
      <c r="BN701" s="99" t="str">
        <f t="shared" si="348"/>
        <v>Remplir la colonne BJ ou BL</v>
      </c>
      <c r="BO701" s="104"/>
      <c r="BP701" s="173" t="str">
        <f t="shared" si="361"/>
        <v>Remplir la colonne M</v>
      </c>
      <c r="BQ701" s="179" t="str">
        <f t="shared" si="349"/>
        <v>Remplir la colonne BO</v>
      </c>
      <c r="BR701" s="297" t="str">
        <f t="shared" si="362"/>
        <v>Remplir la colonne I</v>
      </c>
      <c r="BS701" s="84" t="s">
        <v>64</v>
      </c>
      <c r="BT701" s="315" t="str">
        <f t="shared" si="350"/>
        <v>Remplir les termes C, P et TVA</v>
      </c>
      <c r="BU701" s="55"/>
      <c r="BV701" s="65"/>
      <c r="BW701" s="56"/>
      <c r="BX701" s="48" t="s">
        <v>64</v>
      </c>
      <c r="BY701" s="99" t="str">
        <f t="shared" si="351"/>
        <v>Remplir la colonne BU ou BW</v>
      </c>
      <c r="BZ701" s="104"/>
      <c r="CA701" s="173" t="str">
        <f t="shared" si="363"/>
        <v>Remplir la colonne M</v>
      </c>
      <c r="CB701" s="179" t="str">
        <f t="shared" si="352"/>
        <v>Remplir la colonne BZ</v>
      </c>
      <c r="CC701" s="297" t="str">
        <f t="shared" si="364"/>
        <v>Remplir la colonne I</v>
      </c>
      <c r="CD701" s="84" t="s">
        <v>64</v>
      </c>
      <c r="CE701" s="315" t="str">
        <f t="shared" si="353"/>
        <v>Remplir les termes C, P et TVA</v>
      </c>
      <c r="CF701" s="61" t="str">
        <f t="shared" si="334"/>
        <v>REMPLIR TYPE DE CLIENT</v>
      </c>
      <c r="CG701" s="107" t="str">
        <f t="shared" si="335"/>
        <v>Montant total de l'aide demandée non indiqué</v>
      </c>
      <c r="CH701" s="1"/>
      <c r="CI701" s="1"/>
      <c r="CJ701" s="1"/>
      <c r="CK701" s="1"/>
      <c r="CL701" s="1"/>
    </row>
    <row r="702" spans="1:90" x14ac:dyDescent="0.25">
      <c r="A702" s="51"/>
      <c r="B702" s="111"/>
      <c r="C702" s="111"/>
      <c r="D702" s="111"/>
      <c r="E702" s="111"/>
      <c r="F702" s="111"/>
      <c r="G702" s="132"/>
      <c r="H702" s="151"/>
      <c r="I702" s="299"/>
      <c r="J702" s="152"/>
      <c r="K702" s="153"/>
      <c r="L702" s="169"/>
      <c r="M702" s="39"/>
      <c r="N702" s="90"/>
      <c r="O702" s="39"/>
      <c r="P702" s="23"/>
      <c r="Q702" s="170">
        <f t="shared" si="332"/>
        <v>0</v>
      </c>
      <c r="R702" s="55"/>
      <c r="S702" s="65"/>
      <c r="T702" s="56"/>
      <c r="U702" s="48" t="s">
        <v>64</v>
      </c>
      <c r="V702" s="99" t="str">
        <f t="shared" si="336"/>
        <v>Remplir la colonne R ou T</v>
      </c>
      <c r="W702" s="104"/>
      <c r="X702" s="173" t="str">
        <f t="shared" si="333"/>
        <v>Remplir la colonne M</v>
      </c>
      <c r="Y702" s="179" t="str">
        <f t="shared" si="337"/>
        <v>Remplir la colonne W</v>
      </c>
      <c r="Z702" s="297" t="str">
        <f t="shared" si="354"/>
        <v>Remplir la colonne I</v>
      </c>
      <c r="AA702" s="84" t="s">
        <v>64</v>
      </c>
      <c r="AB702" s="315" t="str">
        <f t="shared" si="338"/>
        <v>Remplir les termes C, P et TVA</v>
      </c>
      <c r="AC702" s="55"/>
      <c r="AD702" s="65"/>
      <c r="AE702" s="56"/>
      <c r="AF702" s="48" t="s">
        <v>64</v>
      </c>
      <c r="AG702" s="99" t="str">
        <f t="shared" si="339"/>
        <v>Remplir la colonne AC ou AE</v>
      </c>
      <c r="AH702" s="104"/>
      <c r="AI702" s="173" t="str">
        <f t="shared" si="355"/>
        <v>Remplir la colonne M</v>
      </c>
      <c r="AJ702" s="179" t="str">
        <f t="shared" si="340"/>
        <v>Remplir la colonne AH</v>
      </c>
      <c r="AK702" s="297" t="str">
        <f t="shared" si="356"/>
        <v>Remplir la colonne I</v>
      </c>
      <c r="AL702" s="84" t="s">
        <v>64</v>
      </c>
      <c r="AM702" s="315" t="str">
        <f t="shared" si="341"/>
        <v>Remplir les termes C, P et TVA</v>
      </c>
      <c r="AN702" s="55"/>
      <c r="AO702" s="65"/>
      <c r="AP702" s="56"/>
      <c r="AQ702" s="48" t="s">
        <v>64</v>
      </c>
      <c r="AR702" s="99" t="str">
        <f t="shared" si="342"/>
        <v>Remplir la colonne AN ou AP</v>
      </c>
      <c r="AS702" s="104"/>
      <c r="AT702" s="173" t="str">
        <f t="shared" si="357"/>
        <v>Remplir la colonne M</v>
      </c>
      <c r="AU702" s="179" t="str">
        <f t="shared" si="343"/>
        <v>Remplir la colonne AS</v>
      </c>
      <c r="AV702" s="297" t="str">
        <f t="shared" si="358"/>
        <v>Remplir la colonne I</v>
      </c>
      <c r="AW702" s="84" t="s">
        <v>64</v>
      </c>
      <c r="AX702" s="315" t="str">
        <f t="shared" si="344"/>
        <v>Remplir les termes C, P et TVA</v>
      </c>
      <c r="AY702" s="55"/>
      <c r="AZ702" s="65"/>
      <c r="BA702" s="56"/>
      <c r="BB702" s="48" t="s">
        <v>64</v>
      </c>
      <c r="BC702" s="99" t="str">
        <f t="shared" si="345"/>
        <v>Remplir la colonne AY ou BA</v>
      </c>
      <c r="BD702" s="104"/>
      <c r="BE702" s="173" t="str">
        <f t="shared" si="359"/>
        <v>Remplir la colonne M</v>
      </c>
      <c r="BF702" s="179" t="str">
        <f t="shared" si="346"/>
        <v>Remplir la colonne BD</v>
      </c>
      <c r="BG702" s="297" t="str">
        <f t="shared" si="360"/>
        <v>Remplir la colonne I</v>
      </c>
      <c r="BH702" s="84" t="s">
        <v>64</v>
      </c>
      <c r="BI702" s="315" t="str">
        <f t="shared" si="347"/>
        <v>Remplir les termes C, P et TVA</v>
      </c>
      <c r="BJ702" s="55"/>
      <c r="BK702" s="65"/>
      <c r="BL702" s="56"/>
      <c r="BM702" s="48" t="s">
        <v>64</v>
      </c>
      <c r="BN702" s="99" t="str">
        <f t="shared" si="348"/>
        <v>Remplir la colonne BJ ou BL</v>
      </c>
      <c r="BO702" s="104"/>
      <c r="BP702" s="173" t="str">
        <f t="shared" si="361"/>
        <v>Remplir la colonne M</v>
      </c>
      <c r="BQ702" s="179" t="str">
        <f t="shared" si="349"/>
        <v>Remplir la colonne BO</v>
      </c>
      <c r="BR702" s="297" t="str">
        <f t="shared" si="362"/>
        <v>Remplir la colonne I</v>
      </c>
      <c r="BS702" s="84" t="s">
        <v>64</v>
      </c>
      <c r="BT702" s="315" t="str">
        <f t="shared" si="350"/>
        <v>Remplir les termes C, P et TVA</v>
      </c>
      <c r="BU702" s="55"/>
      <c r="BV702" s="65"/>
      <c r="BW702" s="56"/>
      <c r="BX702" s="48" t="s">
        <v>64</v>
      </c>
      <c r="BY702" s="99" t="str">
        <f t="shared" si="351"/>
        <v>Remplir la colonne BU ou BW</v>
      </c>
      <c r="BZ702" s="104"/>
      <c r="CA702" s="173" t="str">
        <f t="shared" si="363"/>
        <v>Remplir la colonne M</v>
      </c>
      <c r="CB702" s="179" t="str">
        <f t="shared" si="352"/>
        <v>Remplir la colonne BZ</v>
      </c>
      <c r="CC702" s="297" t="str">
        <f t="shared" si="364"/>
        <v>Remplir la colonne I</v>
      </c>
      <c r="CD702" s="84" t="s">
        <v>64</v>
      </c>
      <c r="CE702" s="315" t="str">
        <f t="shared" si="353"/>
        <v>Remplir les termes C, P et TVA</v>
      </c>
      <c r="CF702" s="61" t="str">
        <f t="shared" si="334"/>
        <v>REMPLIR TYPE DE CLIENT</v>
      </c>
      <c r="CG702" s="107" t="str">
        <f t="shared" si="335"/>
        <v>Montant total de l'aide demandée non indiqué</v>
      </c>
      <c r="CH702" s="1"/>
      <c r="CI702" s="1"/>
      <c r="CJ702" s="1"/>
      <c r="CK702" s="1"/>
      <c r="CL702" s="1"/>
    </row>
    <row r="703" spans="1:90" x14ac:dyDescent="0.25">
      <c r="A703" s="51"/>
      <c r="B703" s="111"/>
      <c r="C703" s="111"/>
      <c r="D703" s="111"/>
      <c r="E703" s="111"/>
      <c r="F703" s="111"/>
      <c r="G703" s="132"/>
      <c r="H703" s="151"/>
      <c r="I703" s="299"/>
      <c r="J703" s="152"/>
      <c r="K703" s="153"/>
      <c r="L703" s="169"/>
      <c r="M703" s="39"/>
      <c r="N703" s="90"/>
      <c r="O703" s="39"/>
      <c r="P703" s="23"/>
      <c r="Q703" s="170">
        <f t="shared" si="332"/>
        <v>0</v>
      </c>
      <c r="R703" s="55"/>
      <c r="S703" s="65"/>
      <c r="T703" s="56"/>
      <c r="U703" s="48" t="s">
        <v>64</v>
      </c>
      <c r="V703" s="99" t="str">
        <f t="shared" si="336"/>
        <v>Remplir la colonne R ou T</v>
      </c>
      <c r="W703" s="104"/>
      <c r="X703" s="173" t="str">
        <f t="shared" si="333"/>
        <v>Remplir la colonne M</v>
      </c>
      <c r="Y703" s="179" t="str">
        <f t="shared" si="337"/>
        <v>Remplir la colonne W</v>
      </c>
      <c r="Z703" s="297" t="str">
        <f t="shared" si="354"/>
        <v>Remplir la colonne I</v>
      </c>
      <c r="AA703" s="84" t="s">
        <v>64</v>
      </c>
      <c r="AB703" s="315" t="str">
        <f t="shared" si="338"/>
        <v>Remplir les termes C, P et TVA</v>
      </c>
      <c r="AC703" s="55"/>
      <c r="AD703" s="65"/>
      <c r="AE703" s="56"/>
      <c r="AF703" s="48" t="s">
        <v>64</v>
      </c>
      <c r="AG703" s="99" t="str">
        <f t="shared" si="339"/>
        <v>Remplir la colonne AC ou AE</v>
      </c>
      <c r="AH703" s="104"/>
      <c r="AI703" s="173" t="str">
        <f t="shared" si="355"/>
        <v>Remplir la colonne M</v>
      </c>
      <c r="AJ703" s="179" t="str">
        <f t="shared" si="340"/>
        <v>Remplir la colonne AH</v>
      </c>
      <c r="AK703" s="297" t="str">
        <f t="shared" si="356"/>
        <v>Remplir la colonne I</v>
      </c>
      <c r="AL703" s="84" t="s">
        <v>64</v>
      </c>
      <c r="AM703" s="315" t="str">
        <f t="shared" si="341"/>
        <v>Remplir les termes C, P et TVA</v>
      </c>
      <c r="AN703" s="55"/>
      <c r="AO703" s="65"/>
      <c r="AP703" s="56"/>
      <c r="AQ703" s="48" t="s">
        <v>64</v>
      </c>
      <c r="AR703" s="99" t="str">
        <f t="shared" si="342"/>
        <v>Remplir la colonne AN ou AP</v>
      </c>
      <c r="AS703" s="104"/>
      <c r="AT703" s="173" t="str">
        <f t="shared" si="357"/>
        <v>Remplir la colonne M</v>
      </c>
      <c r="AU703" s="179" t="str">
        <f t="shared" si="343"/>
        <v>Remplir la colonne AS</v>
      </c>
      <c r="AV703" s="297" t="str">
        <f t="shared" si="358"/>
        <v>Remplir la colonne I</v>
      </c>
      <c r="AW703" s="84" t="s">
        <v>64</v>
      </c>
      <c r="AX703" s="315" t="str">
        <f t="shared" si="344"/>
        <v>Remplir les termes C, P et TVA</v>
      </c>
      <c r="AY703" s="55"/>
      <c r="AZ703" s="65"/>
      <c r="BA703" s="56"/>
      <c r="BB703" s="48" t="s">
        <v>64</v>
      </c>
      <c r="BC703" s="99" t="str">
        <f t="shared" si="345"/>
        <v>Remplir la colonne AY ou BA</v>
      </c>
      <c r="BD703" s="104"/>
      <c r="BE703" s="173" t="str">
        <f t="shared" si="359"/>
        <v>Remplir la colonne M</v>
      </c>
      <c r="BF703" s="179" t="str">
        <f t="shared" si="346"/>
        <v>Remplir la colonne BD</v>
      </c>
      <c r="BG703" s="297" t="str">
        <f t="shared" si="360"/>
        <v>Remplir la colonne I</v>
      </c>
      <c r="BH703" s="84" t="s">
        <v>64</v>
      </c>
      <c r="BI703" s="315" t="str">
        <f t="shared" si="347"/>
        <v>Remplir les termes C, P et TVA</v>
      </c>
      <c r="BJ703" s="55"/>
      <c r="BK703" s="65"/>
      <c r="BL703" s="56"/>
      <c r="BM703" s="48" t="s">
        <v>64</v>
      </c>
      <c r="BN703" s="99" t="str">
        <f t="shared" si="348"/>
        <v>Remplir la colonne BJ ou BL</v>
      </c>
      <c r="BO703" s="104"/>
      <c r="BP703" s="173" t="str">
        <f t="shared" si="361"/>
        <v>Remplir la colonne M</v>
      </c>
      <c r="BQ703" s="179" t="str">
        <f t="shared" si="349"/>
        <v>Remplir la colonne BO</v>
      </c>
      <c r="BR703" s="297" t="str">
        <f t="shared" si="362"/>
        <v>Remplir la colonne I</v>
      </c>
      <c r="BS703" s="84" t="s">
        <v>64</v>
      </c>
      <c r="BT703" s="315" t="str">
        <f t="shared" si="350"/>
        <v>Remplir les termes C, P et TVA</v>
      </c>
      <c r="BU703" s="55"/>
      <c r="BV703" s="65"/>
      <c r="BW703" s="56"/>
      <c r="BX703" s="48" t="s">
        <v>64</v>
      </c>
      <c r="BY703" s="99" t="str">
        <f t="shared" si="351"/>
        <v>Remplir la colonne BU ou BW</v>
      </c>
      <c r="BZ703" s="104"/>
      <c r="CA703" s="173" t="str">
        <f t="shared" si="363"/>
        <v>Remplir la colonne M</v>
      </c>
      <c r="CB703" s="179" t="str">
        <f t="shared" si="352"/>
        <v>Remplir la colonne BZ</v>
      </c>
      <c r="CC703" s="297" t="str">
        <f t="shared" si="364"/>
        <v>Remplir la colonne I</v>
      </c>
      <c r="CD703" s="84" t="s">
        <v>64</v>
      </c>
      <c r="CE703" s="315" t="str">
        <f t="shared" si="353"/>
        <v>Remplir les termes C, P et TVA</v>
      </c>
      <c r="CF703" s="61" t="str">
        <f t="shared" si="334"/>
        <v>REMPLIR TYPE DE CLIENT</v>
      </c>
      <c r="CG703" s="107" t="str">
        <f t="shared" si="335"/>
        <v>Montant total de l'aide demandée non indiqué</v>
      </c>
      <c r="CH703" s="1"/>
      <c r="CI703" s="1"/>
      <c r="CJ703" s="1"/>
      <c r="CK703" s="1"/>
      <c r="CL703" s="1"/>
    </row>
    <row r="704" spans="1:90" x14ac:dyDescent="0.25">
      <c r="A704" s="51"/>
      <c r="B704" s="111"/>
      <c r="C704" s="111"/>
      <c r="D704" s="111"/>
      <c r="E704" s="111"/>
      <c r="F704" s="111"/>
      <c r="G704" s="132"/>
      <c r="H704" s="151"/>
      <c r="I704" s="299"/>
      <c r="J704" s="152"/>
      <c r="K704" s="153"/>
      <c r="L704" s="169"/>
      <c r="M704" s="39"/>
      <c r="N704" s="90"/>
      <c r="O704" s="39"/>
      <c r="P704" s="23"/>
      <c r="Q704" s="170">
        <f t="shared" si="332"/>
        <v>0</v>
      </c>
      <c r="R704" s="55"/>
      <c r="S704" s="65"/>
      <c r="T704" s="56"/>
      <c r="U704" s="48" t="s">
        <v>64</v>
      </c>
      <c r="V704" s="99" t="str">
        <f t="shared" si="336"/>
        <v>Remplir la colonne R ou T</v>
      </c>
      <c r="W704" s="104"/>
      <c r="X704" s="173" t="str">
        <f t="shared" si="333"/>
        <v>Remplir la colonne M</v>
      </c>
      <c r="Y704" s="179" t="str">
        <f t="shared" si="337"/>
        <v>Remplir la colonne W</v>
      </c>
      <c r="Z704" s="297" t="str">
        <f t="shared" si="354"/>
        <v>Remplir la colonne I</v>
      </c>
      <c r="AA704" s="84" t="s">
        <v>64</v>
      </c>
      <c r="AB704" s="315" t="str">
        <f t="shared" si="338"/>
        <v>Remplir les termes C, P et TVA</v>
      </c>
      <c r="AC704" s="55"/>
      <c r="AD704" s="65"/>
      <c r="AE704" s="56"/>
      <c r="AF704" s="48" t="s">
        <v>64</v>
      </c>
      <c r="AG704" s="99" t="str">
        <f t="shared" si="339"/>
        <v>Remplir la colonne AC ou AE</v>
      </c>
      <c r="AH704" s="104"/>
      <c r="AI704" s="173" t="str">
        <f t="shared" si="355"/>
        <v>Remplir la colonne M</v>
      </c>
      <c r="AJ704" s="179" t="str">
        <f t="shared" si="340"/>
        <v>Remplir la colonne AH</v>
      </c>
      <c r="AK704" s="297" t="str">
        <f t="shared" si="356"/>
        <v>Remplir la colonne I</v>
      </c>
      <c r="AL704" s="84" t="s">
        <v>64</v>
      </c>
      <c r="AM704" s="315" t="str">
        <f t="shared" si="341"/>
        <v>Remplir les termes C, P et TVA</v>
      </c>
      <c r="AN704" s="55"/>
      <c r="AO704" s="65"/>
      <c r="AP704" s="56"/>
      <c r="AQ704" s="48" t="s">
        <v>64</v>
      </c>
      <c r="AR704" s="99" t="str">
        <f t="shared" si="342"/>
        <v>Remplir la colonne AN ou AP</v>
      </c>
      <c r="AS704" s="104"/>
      <c r="AT704" s="173" t="str">
        <f t="shared" si="357"/>
        <v>Remplir la colonne M</v>
      </c>
      <c r="AU704" s="179" t="str">
        <f t="shared" si="343"/>
        <v>Remplir la colonne AS</v>
      </c>
      <c r="AV704" s="297" t="str">
        <f t="shared" si="358"/>
        <v>Remplir la colonne I</v>
      </c>
      <c r="AW704" s="84" t="s">
        <v>64</v>
      </c>
      <c r="AX704" s="315" t="str">
        <f t="shared" si="344"/>
        <v>Remplir les termes C, P et TVA</v>
      </c>
      <c r="AY704" s="55"/>
      <c r="AZ704" s="65"/>
      <c r="BA704" s="56"/>
      <c r="BB704" s="48" t="s">
        <v>64</v>
      </c>
      <c r="BC704" s="99" t="str">
        <f t="shared" si="345"/>
        <v>Remplir la colonne AY ou BA</v>
      </c>
      <c r="BD704" s="104"/>
      <c r="BE704" s="173" t="str">
        <f t="shared" si="359"/>
        <v>Remplir la colonne M</v>
      </c>
      <c r="BF704" s="179" t="str">
        <f t="shared" si="346"/>
        <v>Remplir la colonne BD</v>
      </c>
      <c r="BG704" s="297" t="str">
        <f t="shared" si="360"/>
        <v>Remplir la colonne I</v>
      </c>
      <c r="BH704" s="84" t="s">
        <v>64</v>
      </c>
      <c r="BI704" s="315" t="str">
        <f t="shared" si="347"/>
        <v>Remplir les termes C, P et TVA</v>
      </c>
      <c r="BJ704" s="55"/>
      <c r="BK704" s="65"/>
      <c r="BL704" s="56"/>
      <c r="BM704" s="48" t="s">
        <v>64</v>
      </c>
      <c r="BN704" s="99" t="str">
        <f t="shared" si="348"/>
        <v>Remplir la colonne BJ ou BL</v>
      </c>
      <c r="BO704" s="104"/>
      <c r="BP704" s="173" t="str">
        <f t="shared" si="361"/>
        <v>Remplir la colonne M</v>
      </c>
      <c r="BQ704" s="179" t="str">
        <f t="shared" si="349"/>
        <v>Remplir la colonne BO</v>
      </c>
      <c r="BR704" s="297" t="str">
        <f t="shared" si="362"/>
        <v>Remplir la colonne I</v>
      </c>
      <c r="BS704" s="84" t="s">
        <v>64</v>
      </c>
      <c r="BT704" s="315" t="str">
        <f t="shared" si="350"/>
        <v>Remplir les termes C, P et TVA</v>
      </c>
      <c r="BU704" s="55"/>
      <c r="BV704" s="65"/>
      <c r="BW704" s="56"/>
      <c r="BX704" s="48" t="s">
        <v>64</v>
      </c>
      <c r="BY704" s="99" t="str">
        <f t="shared" si="351"/>
        <v>Remplir la colonne BU ou BW</v>
      </c>
      <c r="BZ704" s="104"/>
      <c r="CA704" s="173" t="str">
        <f t="shared" si="363"/>
        <v>Remplir la colonne M</v>
      </c>
      <c r="CB704" s="179" t="str">
        <f t="shared" si="352"/>
        <v>Remplir la colonne BZ</v>
      </c>
      <c r="CC704" s="297" t="str">
        <f t="shared" si="364"/>
        <v>Remplir la colonne I</v>
      </c>
      <c r="CD704" s="84" t="s">
        <v>64</v>
      </c>
      <c r="CE704" s="315" t="str">
        <f t="shared" si="353"/>
        <v>Remplir les termes C, P et TVA</v>
      </c>
      <c r="CF704" s="61" t="str">
        <f t="shared" si="334"/>
        <v>REMPLIR TYPE DE CLIENT</v>
      </c>
      <c r="CG704" s="107" t="str">
        <f t="shared" si="335"/>
        <v>Montant total de l'aide demandée non indiqué</v>
      </c>
      <c r="CH704" s="1"/>
      <c r="CI704" s="1"/>
      <c r="CJ704" s="1"/>
      <c r="CK704" s="1"/>
      <c r="CL704" s="1"/>
    </row>
    <row r="705" spans="1:90" x14ac:dyDescent="0.25">
      <c r="A705" s="51"/>
      <c r="B705" s="111"/>
      <c r="C705" s="111"/>
      <c r="D705" s="111"/>
      <c r="E705" s="111"/>
      <c r="F705" s="111"/>
      <c r="G705" s="132"/>
      <c r="H705" s="151"/>
      <c r="I705" s="299"/>
      <c r="J705" s="152"/>
      <c r="K705" s="153"/>
      <c r="L705" s="169"/>
      <c r="M705" s="39"/>
      <c r="N705" s="90"/>
      <c r="O705" s="39"/>
      <c r="P705" s="23"/>
      <c r="Q705" s="170">
        <f t="shared" si="332"/>
        <v>0</v>
      </c>
      <c r="R705" s="55"/>
      <c r="S705" s="65"/>
      <c r="T705" s="56"/>
      <c r="U705" s="48" t="s">
        <v>64</v>
      </c>
      <c r="V705" s="99" t="str">
        <f t="shared" si="336"/>
        <v>Remplir la colonne R ou T</v>
      </c>
      <c r="W705" s="104"/>
      <c r="X705" s="173" t="str">
        <f t="shared" si="333"/>
        <v>Remplir la colonne M</v>
      </c>
      <c r="Y705" s="179" t="str">
        <f t="shared" si="337"/>
        <v>Remplir la colonne W</v>
      </c>
      <c r="Z705" s="297" t="str">
        <f t="shared" si="354"/>
        <v>Remplir la colonne I</v>
      </c>
      <c r="AA705" s="84" t="s">
        <v>64</v>
      </c>
      <c r="AB705" s="315" t="str">
        <f t="shared" si="338"/>
        <v>Remplir les termes C, P et TVA</v>
      </c>
      <c r="AC705" s="55"/>
      <c r="AD705" s="65"/>
      <c r="AE705" s="56"/>
      <c r="AF705" s="48" t="s">
        <v>64</v>
      </c>
      <c r="AG705" s="99" t="str">
        <f t="shared" si="339"/>
        <v>Remplir la colonne AC ou AE</v>
      </c>
      <c r="AH705" s="104"/>
      <c r="AI705" s="173" t="str">
        <f t="shared" si="355"/>
        <v>Remplir la colonne M</v>
      </c>
      <c r="AJ705" s="179" t="str">
        <f t="shared" si="340"/>
        <v>Remplir la colonne AH</v>
      </c>
      <c r="AK705" s="297" t="str">
        <f t="shared" si="356"/>
        <v>Remplir la colonne I</v>
      </c>
      <c r="AL705" s="84" t="s">
        <v>64</v>
      </c>
      <c r="AM705" s="315" t="str">
        <f t="shared" si="341"/>
        <v>Remplir les termes C, P et TVA</v>
      </c>
      <c r="AN705" s="55"/>
      <c r="AO705" s="65"/>
      <c r="AP705" s="56"/>
      <c r="AQ705" s="48" t="s">
        <v>64</v>
      </c>
      <c r="AR705" s="99" t="str">
        <f t="shared" si="342"/>
        <v>Remplir la colonne AN ou AP</v>
      </c>
      <c r="AS705" s="104"/>
      <c r="AT705" s="173" t="str">
        <f t="shared" si="357"/>
        <v>Remplir la colonne M</v>
      </c>
      <c r="AU705" s="179" t="str">
        <f t="shared" si="343"/>
        <v>Remplir la colonne AS</v>
      </c>
      <c r="AV705" s="297" t="str">
        <f t="shared" si="358"/>
        <v>Remplir la colonne I</v>
      </c>
      <c r="AW705" s="84" t="s">
        <v>64</v>
      </c>
      <c r="AX705" s="315" t="str">
        <f t="shared" si="344"/>
        <v>Remplir les termes C, P et TVA</v>
      </c>
      <c r="AY705" s="55"/>
      <c r="AZ705" s="65"/>
      <c r="BA705" s="56"/>
      <c r="BB705" s="48" t="s">
        <v>64</v>
      </c>
      <c r="BC705" s="99" t="str">
        <f t="shared" si="345"/>
        <v>Remplir la colonne AY ou BA</v>
      </c>
      <c r="BD705" s="104"/>
      <c r="BE705" s="173" t="str">
        <f t="shared" si="359"/>
        <v>Remplir la colonne M</v>
      </c>
      <c r="BF705" s="179" t="str">
        <f t="shared" si="346"/>
        <v>Remplir la colonne BD</v>
      </c>
      <c r="BG705" s="297" t="str">
        <f t="shared" si="360"/>
        <v>Remplir la colonne I</v>
      </c>
      <c r="BH705" s="84" t="s">
        <v>64</v>
      </c>
      <c r="BI705" s="315" t="str">
        <f t="shared" si="347"/>
        <v>Remplir les termes C, P et TVA</v>
      </c>
      <c r="BJ705" s="55"/>
      <c r="BK705" s="65"/>
      <c r="BL705" s="56"/>
      <c r="BM705" s="48" t="s">
        <v>64</v>
      </c>
      <c r="BN705" s="99" t="str">
        <f t="shared" si="348"/>
        <v>Remplir la colonne BJ ou BL</v>
      </c>
      <c r="BO705" s="104"/>
      <c r="BP705" s="173" t="str">
        <f t="shared" si="361"/>
        <v>Remplir la colonne M</v>
      </c>
      <c r="BQ705" s="179" t="str">
        <f t="shared" si="349"/>
        <v>Remplir la colonne BO</v>
      </c>
      <c r="BR705" s="297" t="str">
        <f t="shared" si="362"/>
        <v>Remplir la colonne I</v>
      </c>
      <c r="BS705" s="84" t="s">
        <v>64</v>
      </c>
      <c r="BT705" s="315" t="str">
        <f t="shared" si="350"/>
        <v>Remplir les termes C, P et TVA</v>
      </c>
      <c r="BU705" s="55"/>
      <c r="BV705" s="65"/>
      <c r="BW705" s="56"/>
      <c r="BX705" s="48" t="s">
        <v>64</v>
      </c>
      <c r="BY705" s="99" t="str">
        <f t="shared" si="351"/>
        <v>Remplir la colonne BU ou BW</v>
      </c>
      <c r="BZ705" s="104"/>
      <c r="CA705" s="173" t="str">
        <f t="shared" si="363"/>
        <v>Remplir la colonne M</v>
      </c>
      <c r="CB705" s="179" t="str">
        <f t="shared" si="352"/>
        <v>Remplir la colonne BZ</v>
      </c>
      <c r="CC705" s="297" t="str">
        <f t="shared" si="364"/>
        <v>Remplir la colonne I</v>
      </c>
      <c r="CD705" s="84" t="s">
        <v>64</v>
      </c>
      <c r="CE705" s="315" t="str">
        <f t="shared" si="353"/>
        <v>Remplir les termes C, P et TVA</v>
      </c>
      <c r="CF705" s="61" t="str">
        <f t="shared" si="334"/>
        <v>REMPLIR TYPE DE CLIENT</v>
      </c>
      <c r="CG705" s="107" t="str">
        <f t="shared" si="335"/>
        <v>Montant total de l'aide demandée non indiqué</v>
      </c>
      <c r="CH705" s="1"/>
      <c r="CI705" s="1"/>
      <c r="CJ705" s="1"/>
      <c r="CK705" s="1"/>
      <c r="CL705" s="1"/>
    </row>
    <row r="706" spans="1:90" x14ac:dyDescent="0.25">
      <c r="A706" s="51"/>
      <c r="B706" s="111"/>
      <c r="C706" s="111"/>
      <c r="D706" s="111"/>
      <c r="E706" s="111"/>
      <c r="F706" s="111"/>
      <c r="G706" s="132"/>
      <c r="H706" s="151"/>
      <c r="I706" s="299"/>
      <c r="J706" s="152"/>
      <c r="K706" s="153"/>
      <c r="L706" s="169"/>
      <c r="M706" s="39"/>
      <c r="N706" s="90"/>
      <c r="O706" s="39"/>
      <c r="P706" s="23"/>
      <c r="Q706" s="170">
        <f t="shared" si="332"/>
        <v>0</v>
      </c>
      <c r="R706" s="55"/>
      <c r="S706" s="65"/>
      <c r="T706" s="56"/>
      <c r="U706" s="48" t="s">
        <v>64</v>
      </c>
      <c r="V706" s="99" t="str">
        <f t="shared" si="336"/>
        <v>Remplir la colonne R ou T</v>
      </c>
      <c r="W706" s="104"/>
      <c r="X706" s="173" t="str">
        <f t="shared" si="333"/>
        <v>Remplir la colonne M</v>
      </c>
      <c r="Y706" s="179" t="str">
        <f t="shared" si="337"/>
        <v>Remplir la colonne W</v>
      </c>
      <c r="Z706" s="297" t="str">
        <f t="shared" si="354"/>
        <v>Remplir la colonne I</v>
      </c>
      <c r="AA706" s="84" t="s">
        <v>64</v>
      </c>
      <c r="AB706" s="315" t="str">
        <f t="shared" si="338"/>
        <v>Remplir les termes C, P et TVA</v>
      </c>
      <c r="AC706" s="55"/>
      <c r="AD706" s="65"/>
      <c r="AE706" s="56"/>
      <c r="AF706" s="48" t="s">
        <v>64</v>
      </c>
      <c r="AG706" s="99" t="str">
        <f t="shared" si="339"/>
        <v>Remplir la colonne AC ou AE</v>
      </c>
      <c r="AH706" s="104"/>
      <c r="AI706" s="173" t="str">
        <f t="shared" si="355"/>
        <v>Remplir la colonne M</v>
      </c>
      <c r="AJ706" s="179" t="str">
        <f t="shared" si="340"/>
        <v>Remplir la colonne AH</v>
      </c>
      <c r="AK706" s="297" t="str">
        <f t="shared" si="356"/>
        <v>Remplir la colonne I</v>
      </c>
      <c r="AL706" s="84" t="s">
        <v>64</v>
      </c>
      <c r="AM706" s="315" t="str">
        <f t="shared" si="341"/>
        <v>Remplir les termes C, P et TVA</v>
      </c>
      <c r="AN706" s="55"/>
      <c r="AO706" s="65"/>
      <c r="AP706" s="56"/>
      <c r="AQ706" s="48" t="s">
        <v>64</v>
      </c>
      <c r="AR706" s="99" t="str">
        <f t="shared" si="342"/>
        <v>Remplir la colonne AN ou AP</v>
      </c>
      <c r="AS706" s="104"/>
      <c r="AT706" s="173" t="str">
        <f t="shared" si="357"/>
        <v>Remplir la colonne M</v>
      </c>
      <c r="AU706" s="179" t="str">
        <f t="shared" si="343"/>
        <v>Remplir la colonne AS</v>
      </c>
      <c r="AV706" s="297" t="str">
        <f t="shared" si="358"/>
        <v>Remplir la colonne I</v>
      </c>
      <c r="AW706" s="84" t="s">
        <v>64</v>
      </c>
      <c r="AX706" s="315" t="str">
        <f t="shared" si="344"/>
        <v>Remplir les termes C, P et TVA</v>
      </c>
      <c r="AY706" s="55"/>
      <c r="AZ706" s="65"/>
      <c r="BA706" s="56"/>
      <c r="BB706" s="48" t="s">
        <v>64</v>
      </c>
      <c r="BC706" s="99" t="str">
        <f t="shared" si="345"/>
        <v>Remplir la colonne AY ou BA</v>
      </c>
      <c r="BD706" s="104"/>
      <c r="BE706" s="173" t="str">
        <f t="shared" si="359"/>
        <v>Remplir la colonne M</v>
      </c>
      <c r="BF706" s="179" t="str">
        <f t="shared" si="346"/>
        <v>Remplir la colonne BD</v>
      </c>
      <c r="BG706" s="297" t="str">
        <f t="shared" si="360"/>
        <v>Remplir la colonne I</v>
      </c>
      <c r="BH706" s="84" t="s">
        <v>64</v>
      </c>
      <c r="BI706" s="315" t="str">
        <f t="shared" si="347"/>
        <v>Remplir les termes C, P et TVA</v>
      </c>
      <c r="BJ706" s="55"/>
      <c r="BK706" s="65"/>
      <c r="BL706" s="56"/>
      <c r="BM706" s="48" t="s">
        <v>64</v>
      </c>
      <c r="BN706" s="99" t="str">
        <f t="shared" si="348"/>
        <v>Remplir la colonne BJ ou BL</v>
      </c>
      <c r="BO706" s="104"/>
      <c r="BP706" s="173" t="str">
        <f t="shared" si="361"/>
        <v>Remplir la colonne M</v>
      </c>
      <c r="BQ706" s="179" t="str">
        <f t="shared" si="349"/>
        <v>Remplir la colonne BO</v>
      </c>
      <c r="BR706" s="297" t="str">
        <f t="shared" si="362"/>
        <v>Remplir la colonne I</v>
      </c>
      <c r="BS706" s="84" t="s">
        <v>64</v>
      </c>
      <c r="BT706" s="315" t="str">
        <f t="shared" si="350"/>
        <v>Remplir les termes C, P et TVA</v>
      </c>
      <c r="BU706" s="55"/>
      <c r="BV706" s="65"/>
      <c r="BW706" s="56"/>
      <c r="BX706" s="48" t="s">
        <v>64</v>
      </c>
      <c r="BY706" s="99" t="str">
        <f t="shared" si="351"/>
        <v>Remplir la colonne BU ou BW</v>
      </c>
      <c r="BZ706" s="104"/>
      <c r="CA706" s="173" t="str">
        <f t="shared" si="363"/>
        <v>Remplir la colonne M</v>
      </c>
      <c r="CB706" s="179" t="str">
        <f t="shared" si="352"/>
        <v>Remplir la colonne BZ</v>
      </c>
      <c r="CC706" s="297" t="str">
        <f t="shared" si="364"/>
        <v>Remplir la colonne I</v>
      </c>
      <c r="CD706" s="84" t="s">
        <v>64</v>
      </c>
      <c r="CE706" s="315" t="str">
        <f t="shared" si="353"/>
        <v>Remplir les termes C, P et TVA</v>
      </c>
      <c r="CF706" s="61" t="str">
        <f t="shared" si="334"/>
        <v>REMPLIR TYPE DE CLIENT</v>
      </c>
      <c r="CG706" s="107" t="str">
        <f t="shared" si="335"/>
        <v>Montant total de l'aide demandée non indiqué</v>
      </c>
      <c r="CH706" s="1"/>
      <c r="CI706" s="1"/>
      <c r="CJ706" s="1"/>
      <c r="CK706" s="1"/>
      <c r="CL706" s="1"/>
    </row>
    <row r="707" spans="1:90" x14ac:dyDescent="0.25">
      <c r="A707" s="51"/>
      <c r="B707" s="111"/>
      <c r="C707" s="111"/>
      <c r="D707" s="111"/>
      <c r="E707" s="111"/>
      <c r="F707" s="111"/>
      <c r="G707" s="132"/>
      <c r="H707" s="151"/>
      <c r="I707" s="299"/>
      <c r="J707" s="152"/>
      <c r="K707" s="153"/>
      <c r="L707" s="169"/>
      <c r="M707" s="39"/>
      <c r="N707" s="90"/>
      <c r="O707" s="39"/>
      <c r="P707" s="23"/>
      <c r="Q707" s="170">
        <f t="shared" si="332"/>
        <v>0</v>
      </c>
      <c r="R707" s="55"/>
      <c r="S707" s="65"/>
      <c r="T707" s="56"/>
      <c r="U707" s="48" t="s">
        <v>64</v>
      </c>
      <c r="V707" s="99" t="str">
        <f t="shared" si="336"/>
        <v>Remplir la colonne R ou T</v>
      </c>
      <c r="W707" s="104"/>
      <c r="X707" s="173" t="str">
        <f t="shared" si="333"/>
        <v>Remplir la colonne M</v>
      </c>
      <c r="Y707" s="179" t="str">
        <f t="shared" si="337"/>
        <v>Remplir la colonne W</v>
      </c>
      <c r="Z707" s="297" t="str">
        <f t="shared" si="354"/>
        <v>Remplir la colonne I</v>
      </c>
      <c r="AA707" s="84" t="s">
        <v>64</v>
      </c>
      <c r="AB707" s="315" t="str">
        <f t="shared" si="338"/>
        <v>Remplir les termes C, P et TVA</v>
      </c>
      <c r="AC707" s="55"/>
      <c r="AD707" s="65"/>
      <c r="AE707" s="56"/>
      <c r="AF707" s="48" t="s">
        <v>64</v>
      </c>
      <c r="AG707" s="99" t="str">
        <f t="shared" si="339"/>
        <v>Remplir la colonne AC ou AE</v>
      </c>
      <c r="AH707" s="104"/>
      <c r="AI707" s="173" t="str">
        <f t="shared" si="355"/>
        <v>Remplir la colonne M</v>
      </c>
      <c r="AJ707" s="179" t="str">
        <f t="shared" si="340"/>
        <v>Remplir la colonne AH</v>
      </c>
      <c r="AK707" s="297" t="str">
        <f t="shared" si="356"/>
        <v>Remplir la colonne I</v>
      </c>
      <c r="AL707" s="84" t="s">
        <v>64</v>
      </c>
      <c r="AM707" s="315" t="str">
        <f t="shared" si="341"/>
        <v>Remplir les termes C, P et TVA</v>
      </c>
      <c r="AN707" s="55"/>
      <c r="AO707" s="65"/>
      <c r="AP707" s="56"/>
      <c r="AQ707" s="48" t="s">
        <v>64</v>
      </c>
      <c r="AR707" s="99" t="str">
        <f t="shared" si="342"/>
        <v>Remplir la colonne AN ou AP</v>
      </c>
      <c r="AS707" s="104"/>
      <c r="AT707" s="173" t="str">
        <f t="shared" si="357"/>
        <v>Remplir la colonne M</v>
      </c>
      <c r="AU707" s="179" t="str">
        <f t="shared" si="343"/>
        <v>Remplir la colonne AS</v>
      </c>
      <c r="AV707" s="297" t="str">
        <f t="shared" si="358"/>
        <v>Remplir la colonne I</v>
      </c>
      <c r="AW707" s="84" t="s">
        <v>64</v>
      </c>
      <c r="AX707" s="315" t="str">
        <f t="shared" si="344"/>
        <v>Remplir les termes C, P et TVA</v>
      </c>
      <c r="AY707" s="55"/>
      <c r="AZ707" s="65"/>
      <c r="BA707" s="56"/>
      <c r="BB707" s="48" t="s">
        <v>64</v>
      </c>
      <c r="BC707" s="99" t="str">
        <f t="shared" si="345"/>
        <v>Remplir la colonne AY ou BA</v>
      </c>
      <c r="BD707" s="104"/>
      <c r="BE707" s="173" t="str">
        <f t="shared" si="359"/>
        <v>Remplir la colonne M</v>
      </c>
      <c r="BF707" s="179" t="str">
        <f t="shared" si="346"/>
        <v>Remplir la colonne BD</v>
      </c>
      <c r="BG707" s="297" t="str">
        <f t="shared" si="360"/>
        <v>Remplir la colonne I</v>
      </c>
      <c r="BH707" s="84" t="s">
        <v>64</v>
      </c>
      <c r="BI707" s="315" t="str">
        <f t="shared" si="347"/>
        <v>Remplir les termes C, P et TVA</v>
      </c>
      <c r="BJ707" s="55"/>
      <c r="BK707" s="65"/>
      <c r="BL707" s="56"/>
      <c r="BM707" s="48" t="s">
        <v>64</v>
      </c>
      <c r="BN707" s="99" t="str">
        <f t="shared" si="348"/>
        <v>Remplir la colonne BJ ou BL</v>
      </c>
      <c r="BO707" s="104"/>
      <c r="BP707" s="173" t="str">
        <f t="shared" si="361"/>
        <v>Remplir la colonne M</v>
      </c>
      <c r="BQ707" s="179" t="str">
        <f t="shared" si="349"/>
        <v>Remplir la colonne BO</v>
      </c>
      <c r="BR707" s="297" t="str">
        <f t="shared" si="362"/>
        <v>Remplir la colonne I</v>
      </c>
      <c r="BS707" s="84" t="s">
        <v>64</v>
      </c>
      <c r="BT707" s="315" t="str">
        <f t="shared" si="350"/>
        <v>Remplir les termes C, P et TVA</v>
      </c>
      <c r="BU707" s="55"/>
      <c r="BV707" s="65"/>
      <c r="BW707" s="56"/>
      <c r="BX707" s="48" t="s">
        <v>64</v>
      </c>
      <c r="BY707" s="99" t="str">
        <f t="shared" si="351"/>
        <v>Remplir la colonne BU ou BW</v>
      </c>
      <c r="BZ707" s="104"/>
      <c r="CA707" s="173" t="str">
        <f t="shared" si="363"/>
        <v>Remplir la colonne M</v>
      </c>
      <c r="CB707" s="179" t="str">
        <f t="shared" si="352"/>
        <v>Remplir la colonne BZ</v>
      </c>
      <c r="CC707" s="297" t="str">
        <f t="shared" si="364"/>
        <v>Remplir la colonne I</v>
      </c>
      <c r="CD707" s="84" t="s">
        <v>64</v>
      </c>
      <c r="CE707" s="315" t="str">
        <f t="shared" si="353"/>
        <v>Remplir les termes C, P et TVA</v>
      </c>
      <c r="CF707" s="61" t="str">
        <f t="shared" si="334"/>
        <v>REMPLIR TYPE DE CLIENT</v>
      </c>
      <c r="CG707" s="107" t="str">
        <f t="shared" si="335"/>
        <v>Montant total de l'aide demandée non indiqué</v>
      </c>
      <c r="CH707" s="1"/>
      <c r="CI707" s="1"/>
      <c r="CJ707" s="1"/>
      <c r="CK707" s="1"/>
      <c r="CL707" s="1"/>
    </row>
    <row r="708" spans="1:90" x14ac:dyDescent="0.25">
      <c r="A708" s="51"/>
      <c r="B708" s="111"/>
      <c r="C708" s="111"/>
      <c r="D708" s="111"/>
      <c r="E708" s="111"/>
      <c r="F708" s="111"/>
      <c r="G708" s="132"/>
      <c r="H708" s="151"/>
      <c r="I708" s="299"/>
      <c r="J708" s="152"/>
      <c r="K708" s="153"/>
      <c r="L708" s="169"/>
      <c r="M708" s="39"/>
      <c r="N708" s="90"/>
      <c r="O708" s="39"/>
      <c r="P708" s="23"/>
      <c r="Q708" s="170">
        <f t="shared" si="332"/>
        <v>0</v>
      </c>
      <c r="R708" s="55"/>
      <c r="S708" s="65"/>
      <c r="T708" s="56"/>
      <c r="U708" s="48" t="s">
        <v>64</v>
      </c>
      <c r="V708" s="99" t="str">
        <f t="shared" si="336"/>
        <v>Remplir la colonne R ou T</v>
      </c>
      <c r="W708" s="104"/>
      <c r="X708" s="173" t="str">
        <f t="shared" si="333"/>
        <v>Remplir la colonne M</v>
      </c>
      <c r="Y708" s="179" t="str">
        <f t="shared" si="337"/>
        <v>Remplir la colonne W</v>
      </c>
      <c r="Z708" s="297" t="str">
        <f t="shared" si="354"/>
        <v>Remplir la colonne I</v>
      </c>
      <c r="AA708" s="84" t="s">
        <v>64</v>
      </c>
      <c r="AB708" s="315" t="str">
        <f t="shared" si="338"/>
        <v>Remplir les termes C, P et TVA</v>
      </c>
      <c r="AC708" s="55"/>
      <c r="AD708" s="65"/>
      <c r="AE708" s="56"/>
      <c r="AF708" s="48" t="s">
        <v>64</v>
      </c>
      <c r="AG708" s="99" t="str">
        <f t="shared" si="339"/>
        <v>Remplir la colonne AC ou AE</v>
      </c>
      <c r="AH708" s="104"/>
      <c r="AI708" s="173" t="str">
        <f t="shared" si="355"/>
        <v>Remplir la colonne M</v>
      </c>
      <c r="AJ708" s="179" t="str">
        <f t="shared" si="340"/>
        <v>Remplir la colonne AH</v>
      </c>
      <c r="AK708" s="297" t="str">
        <f t="shared" si="356"/>
        <v>Remplir la colonne I</v>
      </c>
      <c r="AL708" s="84" t="s">
        <v>64</v>
      </c>
      <c r="AM708" s="315" t="str">
        <f t="shared" si="341"/>
        <v>Remplir les termes C, P et TVA</v>
      </c>
      <c r="AN708" s="55"/>
      <c r="AO708" s="65"/>
      <c r="AP708" s="56"/>
      <c r="AQ708" s="48" t="s">
        <v>64</v>
      </c>
      <c r="AR708" s="99" t="str">
        <f t="shared" si="342"/>
        <v>Remplir la colonne AN ou AP</v>
      </c>
      <c r="AS708" s="104"/>
      <c r="AT708" s="173" t="str">
        <f t="shared" si="357"/>
        <v>Remplir la colonne M</v>
      </c>
      <c r="AU708" s="179" t="str">
        <f t="shared" si="343"/>
        <v>Remplir la colonne AS</v>
      </c>
      <c r="AV708" s="297" t="str">
        <f t="shared" si="358"/>
        <v>Remplir la colonne I</v>
      </c>
      <c r="AW708" s="84" t="s">
        <v>64</v>
      </c>
      <c r="AX708" s="315" t="str">
        <f t="shared" si="344"/>
        <v>Remplir les termes C, P et TVA</v>
      </c>
      <c r="AY708" s="55"/>
      <c r="AZ708" s="65"/>
      <c r="BA708" s="56"/>
      <c r="BB708" s="48" t="s">
        <v>64</v>
      </c>
      <c r="BC708" s="99" t="str">
        <f t="shared" si="345"/>
        <v>Remplir la colonne AY ou BA</v>
      </c>
      <c r="BD708" s="104"/>
      <c r="BE708" s="173" t="str">
        <f t="shared" si="359"/>
        <v>Remplir la colonne M</v>
      </c>
      <c r="BF708" s="179" t="str">
        <f t="shared" si="346"/>
        <v>Remplir la colonne BD</v>
      </c>
      <c r="BG708" s="297" t="str">
        <f t="shared" si="360"/>
        <v>Remplir la colonne I</v>
      </c>
      <c r="BH708" s="84" t="s">
        <v>64</v>
      </c>
      <c r="BI708" s="315" t="str">
        <f t="shared" si="347"/>
        <v>Remplir les termes C, P et TVA</v>
      </c>
      <c r="BJ708" s="55"/>
      <c r="BK708" s="65"/>
      <c r="BL708" s="56"/>
      <c r="BM708" s="48" t="s">
        <v>64</v>
      </c>
      <c r="BN708" s="99" t="str">
        <f t="shared" si="348"/>
        <v>Remplir la colonne BJ ou BL</v>
      </c>
      <c r="BO708" s="104"/>
      <c r="BP708" s="173" t="str">
        <f t="shared" si="361"/>
        <v>Remplir la colonne M</v>
      </c>
      <c r="BQ708" s="179" t="str">
        <f t="shared" si="349"/>
        <v>Remplir la colonne BO</v>
      </c>
      <c r="BR708" s="297" t="str">
        <f t="shared" si="362"/>
        <v>Remplir la colonne I</v>
      </c>
      <c r="BS708" s="84" t="s">
        <v>64</v>
      </c>
      <c r="BT708" s="315" t="str">
        <f t="shared" si="350"/>
        <v>Remplir les termes C, P et TVA</v>
      </c>
      <c r="BU708" s="55"/>
      <c r="BV708" s="65"/>
      <c r="BW708" s="56"/>
      <c r="BX708" s="48" t="s">
        <v>64</v>
      </c>
      <c r="BY708" s="99" t="str">
        <f t="shared" si="351"/>
        <v>Remplir la colonne BU ou BW</v>
      </c>
      <c r="BZ708" s="104"/>
      <c r="CA708" s="173" t="str">
        <f t="shared" si="363"/>
        <v>Remplir la colonne M</v>
      </c>
      <c r="CB708" s="179" t="str">
        <f t="shared" si="352"/>
        <v>Remplir la colonne BZ</v>
      </c>
      <c r="CC708" s="297" t="str">
        <f t="shared" si="364"/>
        <v>Remplir la colonne I</v>
      </c>
      <c r="CD708" s="84" t="s">
        <v>64</v>
      </c>
      <c r="CE708" s="315" t="str">
        <f t="shared" si="353"/>
        <v>Remplir les termes C, P et TVA</v>
      </c>
      <c r="CF708" s="61" t="str">
        <f t="shared" si="334"/>
        <v>REMPLIR TYPE DE CLIENT</v>
      </c>
      <c r="CG708" s="107" t="str">
        <f t="shared" si="335"/>
        <v>Montant total de l'aide demandée non indiqué</v>
      </c>
      <c r="CH708" s="1"/>
      <c r="CI708" s="1"/>
      <c r="CJ708" s="1"/>
      <c r="CK708" s="1"/>
      <c r="CL708" s="1"/>
    </row>
    <row r="709" spans="1:90" x14ac:dyDescent="0.25">
      <c r="A709" s="51"/>
      <c r="B709" s="111"/>
      <c r="C709" s="111"/>
      <c r="D709" s="111"/>
      <c r="E709" s="111"/>
      <c r="F709" s="111"/>
      <c r="G709" s="132"/>
      <c r="H709" s="151"/>
      <c r="I709" s="299"/>
      <c r="J709" s="152"/>
      <c r="K709" s="153"/>
      <c r="L709" s="169"/>
      <c r="M709" s="39"/>
      <c r="N709" s="90"/>
      <c r="O709" s="39"/>
      <c r="P709" s="23"/>
      <c r="Q709" s="170">
        <f t="shared" si="332"/>
        <v>0</v>
      </c>
      <c r="R709" s="55"/>
      <c r="S709" s="65"/>
      <c r="T709" s="56"/>
      <c r="U709" s="48" t="s">
        <v>64</v>
      </c>
      <c r="V709" s="99" t="str">
        <f t="shared" si="336"/>
        <v>Remplir la colonne R ou T</v>
      </c>
      <c r="W709" s="104"/>
      <c r="X709" s="173" t="str">
        <f t="shared" si="333"/>
        <v>Remplir la colonne M</v>
      </c>
      <c r="Y709" s="179" t="str">
        <f t="shared" si="337"/>
        <v>Remplir la colonne W</v>
      </c>
      <c r="Z709" s="297" t="str">
        <f t="shared" si="354"/>
        <v>Remplir la colonne I</v>
      </c>
      <c r="AA709" s="84" t="s">
        <v>64</v>
      </c>
      <c r="AB709" s="315" t="str">
        <f t="shared" si="338"/>
        <v>Remplir les termes C, P et TVA</v>
      </c>
      <c r="AC709" s="55"/>
      <c r="AD709" s="65"/>
      <c r="AE709" s="56"/>
      <c r="AF709" s="48" t="s">
        <v>64</v>
      </c>
      <c r="AG709" s="99" t="str">
        <f t="shared" si="339"/>
        <v>Remplir la colonne AC ou AE</v>
      </c>
      <c r="AH709" s="104"/>
      <c r="AI709" s="173" t="str">
        <f t="shared" si="355"/>
        <v>Remplir la colonne M</v>
      </c>
      <c r="AJ709" s="179" t="str">
        <f t="shared" si="340"/>
        <v>Remplir la colonne AH</v>
      </c>
      <c r="AK709" s="297" t="str">
        <f t="shared" si="356"/>
        <v>Remplir la colonne I</v>
      </c>
      <c r="AL709" s="84" t="s">
        <v>64</v>
      </c>
      <c r="AM709" s="315" t="str">
        <f t="shared" si="341"/>
        <v>Remplir les termes C, P et TVA</v>
      </c>
      <c r="AN709" s="55"/>
      <c r="AO709" s="65"/>
      <c r="AP709" s="56"/>
      <c r="AQ709" s="48" t="s">
        <v>64</v>
      </c>
      <c r="AR709" s="99" t="str">
        <f t="shared" si="342"/>
        <v>Remplir la colonne AN ou AP</v>
      </c>
      <c r="AS709" s="104"/>
      <c r="AT709" s="173" t="str">
        <f t="shared" si="357"/>
        <v>Remplir la colonne M</v>
      </c>
      <c r="AU709" s="179" t="str">
        <f t="shared" si="343"/>
        <v>Remplir la colonne AS</v>
      </c>
      <c r="AV709" s="297" t="str">
        <f t="shared" si="358"/>
        <v>Remplir la colonne I</v>
      </c>
      <c r="AW709" s="84" t="s">
        <v>64</v>
      </c>
      <c r="AX709" s="315" t="str">
        <f t="shared" si="344"/>
        <v>Remplir les termes C, P et TVA</v>
      </c>
      <c r="AY709" s="55"/>
      <c r="AZ709" s="65"/>
      <c r="BA709" s="56"/>
      <c r="BB709" s="48" t="s">
        <v>64</v>
      </c>
      <c r="BC709" s="99" t="str">
        <f t="shared" si="345"/>
        <v>Remplir la colonne AY ou BA</v>
      </c>
      <c r="BD709" s="104"/>
      <c r="BE709" s="173" t="str">
        <f t="shared" si="359"/>
        <v>Remplir la colonne M</v>
      </c>
      <c r="BF709" s="179" t="str">
        <f t="shared" si="346"/>
        <v>Remplir la colonne BD</v>
      </c>
      <c r="BG709" s="297" t="str">
        <f t="shared" si="360"/>
        <v>Remplir la colonne I</v>
      </c>
      <c r="BH709" s="84" t="s">
        <v>64</v>
      </c>
      <c r="BI709" s="315" t="str">
        <f t="shared" si="347"/>
        <v>Remplir les termes C, P et TVA</v>
      </c>
      <c r="BJ709" s="55"/>
      <c r="BK709" s="65"/>
      <c r="BL709" s="56"/>
      <c r="BM709" s="48" t="s">
        <v>64</v>
      </c>
      <c r="BN709" s="99" t="str">
        <f t="shared" si="348"/>
        <v>Remplir la colonne BJ ou BL</v>
      </c>
      <c r="BO709" s="104"/>
      <c r="BP709" s="173" t="str">
        <f t="shared" si="361"/>
        <v>Remplir la colonne M</v>
      </c>
      <c r="BQ709" s="179" t="str">
        <f t="shared" si="349"/>
        <v>Remplir la colonne BO</v>
      </c>
      <c r="BR709" s="297" t="str">
        <f t="shared" si="362"/>
        <v>Remplir la colonne I</v>
      </c>
      <c r="BS709" s="84" t="s">
        <v>64</v>
      </c>
      <c r="BT709" s="315" t="str">
        <f t="shared" si="350"/>
        <v>Remplir les termes C, P et TVA</v>
      </c>
      <c r="BU709" s="55"/>
      <c r="BV709" s="65"/>
      <c r="BW709" s="56"/>
      <c r="BX709" s="48" t="s">
        <v>64</v>
      </c>
      <c r="BY709" s="99" t="str">
        <f t="shared" si="351"/>
        <v>Remplir la colonne BU ou BW</v>
      </c>
      <c r="BZ709" s="104"/>
      <c r="CA709" s="173" t="str">
        <f t="shared" si="363"/>
        <v>Remplir la colonne M</v>
      </c>
      <c r="CB709" s="179" t="str">
        <f t="shared" si="352"/>
        <v>Remplir la colonne BZ</v>
      </c>
      <c r="CC709" s="297" t="str">
        <f t="shared" si="364"/>
        <v>Remplir la colonne I</v>
      </c>
      <c r="CD709" s="84" t="s">
        <v>64</v>
      </c>
      <c r="CE709" s="315" t="str">
        <f t="shared" si="353"/>
        <v>Remplir les termes C, P et TVA</v>
      </c>
      <c r="CF709" s="61" t="str">
        <f t="shared" si="334"/>
        <v>REMPLIR TYPE DE CLIENT</v>
      </c>
      <c r="CG709" s="107" t="str">
        <f t="shared" si="335"/>
        <v>Montant total de l'aide demandée non indiqué</v>
      </c>
      <c r="CH709" s="1"/>
      <c r="CI709" s="1"/>
      <c r="CJ709" s="1"/>
      <c r="CK709" s="1"/>
      <c r="CL709" s="1"/>
    </row>
    <row r="710" spans="1:90" x14ac:dyDescent="0.25">
      <c r="A710" s="51"/>
      <c r="B710" s="111"/>
      <c r="C710" s="111"/>
      <c r="D710" s="111"/>
      <c r="E710" s="111"/>
      <c r="F710" s="111"/>
      <c r="G710" s="132"/>
      <c r="H710" s="151"/>
      <c r="I710" s="299"/>
      <c r="J710" s="152"/>
      <c r="K710" s="153"/>
      <c r="L710" s="169"/>
      <c r="M710" s="39"/>
      <c r="N710" s="90"/>
      <c r="O710" s="39"/>
      <c r="P710" s="23"/>
      <c r="Q710" s="170">
        <f t="shared" si="332"/>
        <v>0</v>
      </c>
      <c r="R710" s="55"/>
      <c r="S710" s="65"/>
      <c r="T710" s="56"/>
      <c r="U710" s="48" t="s">
        <v>64</v>
      </c>
      <c r="V710" s="99" t="str">
        <f t="shared" si="336"/>
        <v>Remplir la colonne R ou T</v>
      </c>
      <c r="W710" s="104"/>
      <c r="X710" s="173" t="str">
        <f t="shared" si="333"/>
        <v>Remplir la colonne M</v>
      </c>
      <c r="Y710" s="179" t="str">
        <f t="shared" si="337"/>
        <v>Remplir la colonne W</v>
      </c>
      <c r="Z710" s="297" t="str">
        <f t="shared" si="354"/>
        <v>Remplir la colonne I</v>
      </c>
      <c r="AA710" s="84" t="s">
        <v>64</v>
      </c>
      <c r="AB710" s="315" t="str">
        <f t="shared" si="338"/>
        <v>Remplir les termes C, P et TVA</v>
      </c>
      <c r="AC710" s="55"/>
      <c r="AD710" s="65"/>
      <c r="AE710" s="56"/>
      <c r="AF710" s="48" t="s">
        <v>64</v>
      </c>
      <c r="AG710" s="99" t="str">
        <f t="shared" si="339"/>
        <v>Remplir la colonne AC ou AE</v>
      </c>
      <c r="AH710" s="104"/>
      <c r="AI710" s="173" t="str">
        <f t="shared" si="355"/>
        <v>Remplir la colonne M</v>
      </c>
      <c r="AJ710" s="179" t="str">
        <f t="shared" si="340"/>
        <v>Remplir la colonne AH</v>
      </c>
      <c r="AK710" s="297" t="str">
        <f t="shared" si="356"/>
        <v>Remplir la colonne I</v>
      </c>
      <c r="AL710" s="84" t="s">
        <v>64</v>
      </c>
      <c r="AM710" s="315" t="str">
        <f t="shared" si="341"/>
        <v>Remplir les termes C, P et TVA</v>
      </c>
      <c r="AN710" s="55"/>
      <c r="AO710" s="65"/>
      <c r="AP710" s="56"/>
      <c r="AQ710" s="48" t="s">
        <v>64</v>
      </c>
      <c r="AR710" s="99" t="str">
        <f t="shared" si="342"/>
        <v>Remplir la colonne AN ou AP</v>
      </c>
      <c r="AS710" s="104"/>
      <c r="AT710" s="173" t="str">
        <f t="shared" si="357"/>
        <v>Remplir la colonne M</v>
      </c>
      <c r="AU710" s="179" t="str">
        <f t="shared" si="343"/>
        <v>Remplir la colonne AS</v>
      </c>
      <c r="AV710" s="297" t="str">
        <f t="shared" si="358"/>
        <v>Remplir la colonne I</v>
      </c>
      <c r="AW710" s="84" t="s">
        <v>64</v>
      </c>
      <c r="AX710" s="315" t="str">
        <f t="shared" si="344"/>
        <v>Remplir les termes C, P et TVA</v>
      </c>
      <c r="AY710" s="55"/>
      <c r="AZ710" s="65"/>
      <c r="BA710" s="56"/>
      <c r="BB710" s="48" t="s">
        <v>64</v>
      </c>
      <c r="BC710" s="99" t="str">
        <f t="shared" si="345"/>
        <v>Remplir la colonne AY ou BA</v>
      </c>
      <c r="BD710" s="104"/>
      <c r="BE710" s="173" t="str">
        <f t="shared" si="359"/>
        <v>Remplir la colonne M</v>
      </c>
      <c r="BF710" s="179" t="str">
        <f t="shared" si="346"/>
        <v>Remplir la colonne BD</v>
      </c>
      <c r="BG710" s="297" t="str">
        <f t="shared" si="360"/>
        <v>Remplir la colonne I</v>
      </c>
      <c r="BH710" s="84" t="s">
        <v>64</v>
      </c>
      <c r="BI710" s="315" t="str">
        <f t="shared" si="347"/>
        <v>Remplir les termes C, P et TVA</v>
      </c>
      <c r="BJ710" s="55"/>
      <c r="BK710" s="65"/>
      <c r="BL710" s="56"/>
      <c r="BM710" s="48" t="s">
        <v>64</v>
      </c>
      <c r="BN710" s="99" t="str">
        <f t="shared" si="348"/>
        <v>Remplir la colonne BJ ou BL</v>
      </c>
      <c r="BO710" s="104"/>
      <c r="BP710" s="173" t="str">
        <f t="shared" si="361"/>
        <v>Remplir la colonne M</v>
      </c>
      <c r="BQ710" s="179" t="str">
        <f t="shared" si="349"/>
        <v>Remplir la colonne BO</v>
      </c>
      <c r="BR710" s="297" t="str">
        <f t="shared" si="362"/>
        <v>Remplir la colonne I</v>
      </c>
      <c r="BS710" s="84" t="s">
        <v>64</v>
      </c>
      <c r="BT710" s="315" t="str">
        <f t="shared" si="350"/>
        <v>Remplir les termes C, P et TVA</v>
      </c>
      <c r="BU710" s="55"/>
      <c r="BV710" s="65"/>
      <c r="BW710" s="56"/>
      <c r="BX710" s="48" t="s">
        <v>64</v>
      </c>
      <c r="BY710" s="99" t="str">
        <f t="shared" si="351"/>
        <v>Remplir la colonne BU ou BW</v>
      </c>
      <c r="BZ710" s="104"/>
      <c r="CA710" s="173" t="str">
        <f t="shared" si="363"/>
        <v>Remplir la colonne M</v>
      </c>
      <c r="CB710" s="179" t="str">
        <f t="shared" si="352"/>
        <v>Remplir la colonne BZ</v>
      </c>
      <c r="CC710" s="297" t="str">
        <f t="shared" si="364"/>
        <v>Remplir la colonne I</v>
      </c>
      <c r="CD710" s="84" t="s">
        <v>64</v>
      </c>
      <c r="CE710" s="315" t="str">
        <f t="shared" si="353"/>
        <v>Remplir les termes C, P et TVA</v>
      </c>
      <c r="CF710" s="61" t="str">
        <f t="shared" si="334"/>
        <v>REMPLIR TYPE DE CLIENT</v>
      </c>
      <c r="CG710" s="107" t="str">
        <f t="shared" si="335"/>
        <v>Montant total de l'aide demandée non indiqué</v>
      </c>
      <c r="CH710" s="1"/>
      <c r="CI710" s="1"/>
      <c r="CJ710" s="1"/>
      <c r="CK710" s="1"/>
      <c r="CL710" s="1"/>
    </row>
    <row r="711" spans="1:90" x14ac:dyDescent="0.25">
      <c r="A711" s="51"/>
      <c r="B711" s="111"/>
      <c r="C711" s="111"/>
      <c r="D711" s="111"/>
      <c r="E711" s="111"/>
      <c r="F711" s="111"/>
      <c r="G711" s="132"/>
      <c r="H711" s="151"/>
      <c r="I711" s="299"/>
      <c r="J711" s="152"/>
      <c r="K711" s="153"/>
      <c r="L711" s="169"/>
      <c r="M711" s="39"/>
      <c r="N711" s="90"/>
      <c r="O711" s="39"/>
      <c r="P711" s="23"/>
      <c r="Q711" s="170">
        <f t="shared" si="332"/>
        <v>0</v>
      </c>
      <c r="R711" s="55"/>
      <c r="S711" s="65"/>
      <c r="T711" s="56"/>
      <c r="U711" s="48" t="s">
        <v>64</v>
      </c>
      <c r="V711" s="99" t="str">
        <f t="shared" si="336"/>
        <v>Remplir la colonne R ou T</v>
      </c>
      <c r="W711" s="104"/>
      <c r="X711" s="173" t="str">
        <f t="shared" si="333"/>
        <v>Remplir la colonne M</v>
      </c>
      <c r="Y711" s="179" t="str">
        <f t="shared" si="337"/>
        <v>Remplir la colonne W</v>
      </c>
      <c r="Z711" s="297" t="str">
        <f t="shared" si="354"/>
        <v>Remplir la colonne I</v>
      </c>
      <c r="AA711" s="84" t="s">
        <v>64</v>
      </c>
      <c r="AB711" s="315" t="str">
        <f t="shared" si="338"/>
        <v>Remplir les termes C, P et TVA</v>
      </c>
      <c r="AC711" s="55"/>
      <c r="AD711" s="65"/>
      <c r="AE711" s="56"/>
      <c r="AF711" s="48" t="s">
        <v>64</v>
      </c>
      <c r="AG711" s="99" t="str">
        <f t="shared" si="339"/>
        <v>Remplir la colonne AC ou AE</v>
      </c>
      <c r="AH711" s="104"/>
      <c r="AI711" s="173" t="str">
        <f t="shared" si="355"/>
        <v>Remplir la colonne M</v>
      </c>
      <c r="AJ711" s="179" t="str">
        <f t="shared" si="340"/>
        <v>Remplir la colonne AH</v>
      </c>
      <c r="AK711" s="297" t="str">
        <f t="shared" si="356"/>
        <v>Remplir la colonne I</v>
      </c>
      <c r="AL711" s="84" t="s">
        <v>64</v>
      </c>
      <c r="AM711" s="315" t="str">
        <f t="shared" si="341"/>
        <v>Remplir les termes C, P et TVA</v>
      </c>
      <c r="AN711" s="55"/>
      <c r="AO711" s="65"/>
      <c r="AP711" s="56"/>
      <c r="AQ711" s="48" t="s">
        <v>64</v>
      </c>
      <c r="AR711" s="99" t="str">
        <f t="shared" si="342"/>
        <v>Remplir la colonne AN ou AP</v>
      </c>
      <c r="AS711" s="104"/>
      <c r="AT711" s="173" t="str">
        <f t="shared" si="357"/>
        <v>Remplir la colonne M</v>
      </c>
      <c r="AU711" s="179" t="str">
        <f t="shared" si="343"/>
        <v>Remplir la colonne AS</v>
      </c>
      <c r="AV711" s="297" t="str">
        <f t="shared" si="358"/>
        <v>Remplir la colonne I</v>
      </c>
      <c r="AW711" s="84" t="s">
        <v>64</v>
      </c>
      <c r="AX711" s="315" t="str">
        <f t="shared" si="344"/>
        <v>Remplir les termes C, P et TVA</v>
      </c>
      <c r="AY711" s="55"/>
      <c r="AZ711" s="65"/>
      <c r="BA711" s="56"/>
      <c r="BB711" s="48" t="s">
        <v>64</v>
      </c>
      <c r="BC711" s="99" t="str">
        <f t="shared" si="345"/>
        <v>Remplir la colonne AY ou BA</v>
      </c>
      <c r="BD711" s="104"/>
      <c r="BE711" s="173" t="str">
        <f t="shared" si="359"/>
        <v>Remplir la colonne M</v>
      </c>
      <c r="BF711" s="179" t="str">
        <f t="shared" si="346"/>
        <v>Remplir la colonne BD</v>
      </c>
      <c r="BG711" s="297" t="str">
        <f t="shared" si="360"/>
        <v>Remplir la colonne I</v>
      </c>
      <c r="BH711" s="84" t="s">
        <v>64</v>
      </c>
      <c r="BI711" s="315" t="str">
        <f t="shared" si="347"/>
        <v>Remplir les termes C, P et TVA</v>
      </c>
      <c r="BJ711" s="55"/>
      <c r="BK711" s="65"/>
      <c r="BL711" s="56"/>
      <c r="BM711" s="48" t="s">
        <v>64</v>
      </c>
      <c r="BN711" s="99" t="str">
        <f t="shared" si="348"/>
        <v>Remplir la colonne BJ ou BL</v>
      </c>
      <c r="BO711" s="104"/>
      <c r="BP711" s="173" t="str">
        <f t="shared" si="361"/>
        <v>Remplir la colonne M</v>
      </c>
      <c r="BQ711" s="179" t="str">
        <f t="shared" si="349"/>
        <v>Remplir la colonne BO</v>
      </c>
      <c r="BR711" s="297" t="str">
        <f t="shared" si="362"/>
        <v>Remplir la colonne I</v>
      </c>
      <c r="BS711" s="84" t="s">
        <v>64</v>
      </c>
      <c r="BT711" s="315" t="str">
        <f t="shared" si="350"/>
        <v>Remplir les termes C, P et TVA</v>
      </c>
      <c r="BU711" s="55"/>
      <c r="BV711" s="65"/>
      <c r="BW711" s="56"/>
      <c r="BX711" s="48" t="s">
        <v>64</v>
      </c>
      <c r="BY711" s="99" t="str">
        <f t="shared" si="351"/>
        <v>Remplir la colonne BU ou BW</v>
      </c>
      <c r="BZ711" s="104"/>
      <c r="CA711" s="173" t="str">
        <f t="shared" si="363"/>
        <v>Remplir la colonne M</v>
      </c>
      <c r="CB711" s="179" t="str">
        <f t="shared" si="352"/>
        <v>Remplir la colonne BZ</v>
      </c>
      <c r="CC711" s="297" t="str">
        <f t="shared" si="364"/>
        <v>Remplir la colonne I</v>
      </c>
      <c r="CD711" s="84" t="s">
        <v>64</v>
      </c>
      <c r="CE711" s="315" t="str">
        <f t="shared" si="353"/>
        <v>Remplir les termes C, P et TVA</v>
      </c>
      <c r="CF711" s="61" t="str">
        <f t="shared" si="334"/>
        <v>REMPLIR TYPE DE CLIENT</v>
      </c>
      <c r="CG711" s="107" t="str">
        <f t="shared" si="335"/>
        <v>Montant total de l'aide demandée non indiqué</v>
      </c>
      <c r="CH711" s="1"/>
      <c r="CI711" s="1"/>
      <c r="CJ711" s="1"/>
      <c r="CK711" s="1"/>
      <c r="CL711" s="1"/>
    </row>
    <row r="712" spans="1:90" x14ac:dyDescent="0.25">
      <c r="A712" s="51"/>
      <c r="B712" s="111"/>
      <c r="C712" s="111"/>
      <c r="D712" s="111"/>
      <c r="E712" s="111"/>
      <c r="F712" s="111"/>
      <c r="G712" s="132"/>
      <c r="H712" s="151"/>
      <c r="I712" s="299"/>
      <c r="J712" s="152"/>
      <c r="K712" s="153"/>
      <c r="L712" s="169"/>
      <c r="M712" s="39"/>
      <c r="N712" s="90"/>
      <c r="O712" s="39"/>
      <c r="P712" s="23"/>
      <c r="Q712" s="170">
        <f t="shared" si="332"/>
        <v>0</v>
      </c>
      <c r="R712" s="55"/>
      <c r="S712" s="65"/>
      <c r="T712" s="56"/>
      <c r="U712" s="48" t="s">
        <v>64</v>
      </c>
      <c r="V712" s="99" t="str">
        <f t="shared" si="336"/>
        <v>Remplir la colonne R ou T</v>
      </c>
      <c r="W712" s="104"/>
      <c r="X712" s="173" t="str">
        <f t="shared" si="333"/>
        <v>Remplir la colonne M</v>
      </c>
      <c r="Y712" s="179" t="str">
        <f t="shared" si="337"/>
        <v>Remplir la colonne W</v>
      </c>
      <c r="Z712" s="297" t="str">
        <f t="shared" si="354"/>
        <v>Remplir la colonne I</v>
      </c>
      <c r="AA712" s="84" t="s">
        <v>64</v>
      </c>
      <c r="AB712" s="315" t="str">
        <f t="shared" si="338"/>
        <v>Remplir les termes C, P et TVA</v>
      </c>
      <c r="AC712" s="55"/>
      <c r="AD712" s="65"/>
      <c r="AE712" s="56"/>
      <c r="AF712" s="48" t="s">
        <v>64</v>
      </c>
      <c r="AG712" s="99" t="str">
        <f t="shared" si="339"/>
        <v>Remplir la colonne AC ou AE</v>
      </c>
      <c r="AH712" s="104"/>
      <c r="AI712" s="173" t="str">
        <f t="shared" si="355"/>
        <v>Remplir la colonne M</v>
      </c>
      <c r="AJ712" s="179" t="str">
        <f t="shared" si="340"/>
        <v>Remplir la colonne AH</v>
      </c>
      <c r="AK712" s="297" t="str">
        <f t="shared" si="356"/>
        <v>Remplir la colonne I</v>
      </c>
      <c r="AL712" s="84" t="s">
        <v>64</v>
      </c>
      <c r="AM712" s="315" t="str">
        <f t="shared" si="341"/>
        <v>Remplir les termes C, P et TVA</v>
      </c>
      <c r="AN712" s="55"/>
      <c r="AO712" s="65"/>
      <c r="AP712" s="56"/>
      <c r="AQ712" s="48" t="s">
        <v>64</v>
      </c>
      <c r="AR712" s="99" t="str">
        <f t="shared" si="342"/>
        <v>Remplir la colonne AN ou AP</v>
      </c>
      <c r="AS712" s="104"/>
      <c r="AT712" s="173" t="str">
        <f t="shared" si="357"/>
        <v>Remplir la colonne M</v>
      </c>
      <c r="AU712" s="179" t="str">
        <f t="shared" si="343"/>
        <v>Remplir la colonne AS</v>
      </c>
      <c r="AV712" s="297" t="str">
        <f t="shared" si="358"/>
        <v>Remplir la colonne I</v>
      </c>
      <c r="AW712" s="84" t="s">
        <v>64</v>
      </c>
      <c r="AX712" s="315" t="str">
        <f t="shared" si="344"/>
        <v>Remplir les termes C, P et TVA</v>
      </c>
      <c r="AY712" s="55"/>
      <c r="AZ712" s="65"/>
      <c r="BA712" s="56"/>
      <c r="BB712" s="48" t="s">
        <v>64</v>
      </c>
      <c r="BC712" s="99" t="str">
        <f t="shared" si="345"/>
        <v>Remplir la colonne AY ou BA</v>
      </c>
      <c r="BD712" s="104"/>
      <c r="BE712" s="173" t="str">
        <f t="shared" si="359"/>
        <v>Remplir la colonne M</v>
      </c>
      <c r="BF712" s="179" t="str">
        <f t="shared" si="346"/>
        <v>Remplir la colonne BD</v>
      </c>
      <c r="BG712" s="297" t="str">
        <f t="shared" si="360"/>
        <v>Remplir la colonne I</v>
      </c>
      <c r="BH712" s="84" t="s">
        <v>64</v>
      </c>
      <c r="BI712" s="315" t="str">
        <f t="shared" si="347"/>
        <v>Remplir les termes C, P et TVA</v>
      </c>
      <c r="BJ712" s="55"/>
      <c r="BK712" s="65"/>
      <c r="BL712" s="56"/>
      <c r="BM712" s="48" t="s">
        <v>64</v>
      </c>
      <c r="BN712" s="99" t="str">
        <f t="shared" si="348"/>
        <v>Remplir la colonne BJ ou BL</v>
      </c>
      <c r="BO712" s="104"/>
      <c r="BP712" s="173" t="str">
        <f t="shared" si="361"/>
        <v>Remplir la colonne M</v>
      </c>
      <c r="BQ712" s="179" t="str">
        <f t="shared" si="349"/>
        <v>Remplir la colonne BO</v>
      </c>
      <c r="BR712" s="297" t="str">
        <f t="shared" si="362"/>
        <v>Remplir la colonne I</v>
      </c>
      <c r="BS712" s="84" t="s">
        <v>64</v>
      </c>
      <c r="BT712" s="315" t="str">
        <f t="shared" si="350"/>
        <v>Remplir les termes C, P et TVA</v>
      </c>
      <c r="BU712" s="55"/>
      <c r="BV712" s="65"/>
      <c r="BW712" s="56"/>
      <c r="BX712" s="48" t="s">
        <v>64</v>
      </c>
      <c r="BY712" s="99" t="str">
        <f t="shared" si="351"/>
        <v>Remplir la colonne BU ou BW</v>
      </c>
      <c r="BZ712" s="104"/>
      <c r="CA712" s="173" t="str">
        <f t="shared" si="363"/>
        <v>Remplir la colonne M</v>
      </c>
      <c r="CB712" s="179" t="str">
        <f t="shared" si="352"/>
        <v>Remplir la colonne BZ</v>
      </c>
      <c r="CC712" s="297" t="str">
        <f t="shared" si="364"/>
        <v>Remplir la colonne I</v>
      </c>
      <c r="CD712" s="84" t="s">
        <v>64</v>
      </c>
      <c r="CE712" s="315" t="str">
        <f t="shared" si="353"/>
        <v>Remplir les termes C, P et TVA</v>
      </c>
      <c r="CF712" s="61" t="str">
        <f t="shared" si="334"/>
        <v>REMPLIR TYPE DE CLIENT</v>
      </c>
      <c r="CG712" s="107" t="str">
        <f t="shared" si="335"/>
        <v>Montant total de l'aide demandée non indiqué</v>
      </c>
      <c r="CH712" s="1"/>
      <c r="CI712" s="1"/>
      <c r="CJ712" s="1"/>
      <c r="CK712" s="1"/>
      <c r="CL712" s="1"/>
    </row>
    <row r="713" spans="1:90" x14ac:dyDescent="0.25">
      <c r="A713" s="51"/>
      <c r="B713" s="111"/>
      <c r="C713" s="111"/>
      <c r="D713" s="111"/>
      <c r="E713" s="111"/>
      <c r="F713" s="111"/>
      <c r="G713" s="132"/>
      <c r="H713" s="151"/>
      <c r="I713" s="299"/>
      <c r="J713" s="152"/>
      <c r="K713" s="153"/>
      <c r="L713" s="169"/>
      <c r="M713" s="39"/>
      <c r="N713" s="90"/>
      <c r="O713" s="39"/>
      <c r="P713" s="23"/>
      <c r="Q713" s="170">
        <f t="shared" si="332"/>
        <v>0</v>
      </c>
      <c r="R713" s="55"/>
      <c r="S713" s="65"/>
      <c r="T713" s="56"/>
      <c r="U713" s="48" t="s">
        <v>64</v>
      </c>
      <c r="V713" s="99" t="str">
        <f t="shared" si="336"/>
        <v>Remplir la colonne R ou T</v>
      </c>
      <c r="W713" s="104"/>
      <c r="X713" s="173" t="str">
        <f t="shared" si="333"/>
        <v>Remplir la colonne M</v>
      </c>
      <c r="Y713" s="179" t="str">
        <f t="shared" si="337"/>
        <v>Remplir la colonne W</v>
      </c>
      <c r="Z713" s="297" t="str">
        <f t="shared" si="354"/>
        <v>Remplir la colonne I</v>
      </c>
      <c r="AA713" s="84" t="s">
        <v>64</v>
      </c>
      <c r="AB713" s="315" t="str">
        <f t="shared" si="338"/>
        <v>Remplir les termes C, P et TVA</v>
      </c>
      <c r="AC713" s="55"/>
      <c r="AD713" s="65"/>
      <c r="AE713" s="56"/>
      <c r="AF713" s="48" t="s">
        <v>64</v>
      </c>
      <c r="AG713" s="99" t="str">
        <f t="shared" si="339"/>
        <v>Remplir la colonne AC ou AE</v>
      </c>
      <c r="AH713" s="104"/>
      <c r="AI713" s="173" t="str">
        <f t="shared" si="355"/>
        <v>Remplir la colonne M</v>
      </c>
      <c r="AJ713" s="179" t="str">
        <f t="shared" si="340"/>
        <v>Remplir la colonne AH</v>
      </c>
      <c r="AK713" s="297" t="str">
        <f t="shared" si="356"/>
        <v>Remplir la colonne I</v>
      </c>
      <c r="AL713" s="84" t="s">
        <v>64</v>
      </c>
      <c r="AM713" s="315" t="str">
        <f t="shared" si="341"/>
        <v>Remplir les termes C, P et TVA</v>
      </c>
      <c r="AN713" s="55"/>
      <c r="AO713" s="65"/>
      <c r="AP713" s="56"/>
      <c r="AQ713" s="48" t="s">
        <v>64</v>
      </c>
      <c r="AR713" s="99" t="str">
        <f t="shared" si="342"/>
        <v>Remplir la colonne AN ou AP</v>
      </c>
      <c r="AS713" s="104"/>
      <c r="AT713" s="173" t="str">
        <f t="shared" si="357"/>
        <v>Remplir la colonne M</v>
      </c>
      <c r="AU713" s="179" t="str">
        <f t="shared" si="343"/>
        <v>Remplir la colonne AS</v>
      </c>
      <c r="AV713" s="297" t="str">
        <f t="shared" si="358"/>
        <v>Remplir la colonne I</v>
      </c>
      <c r="AW713" s="84" t="s">
        <v>64</v>
      </c>
      <c r="AX713" s="315" t="str">
        <f t="shared" si="344"/>
        <v>Remplir les termes C, P et TVA</v>
      </c>
      <c r="AY713" s="55"/>
      <c r="AZ713" s="65"/>
      <c r="BA713" s="56"/>
      <c r="BB713" s="48" t="s">
        <v>64</v>
      </c>
      <c r="BC713" s="99" t="str">
        <f t="shared" si="345"/>
        <v>Remplir la colonne AY ou BA</v>
      </c>
      <c r="BD713" s="104"/>
      <c r="BE713" s="173" t="str">
        <f t="shared" si="359"/>
        <v>Remplir la colonne M</v>
      </c>
      <c r="BF713" s="179" t="str">
        <f t="shared" si="346"/>
        <v>Remplir la colonne BD</v>
      </c>
      <c r="BG713" s="297" t="str">
        <f t="shared" si="360"/>
        <v>Remplir la colonne I</v>
      </c>
      <c r="BH713" s="84" t="s">
        <v>64</v>
      </c>
      <c r="BI713" s="315" t="str">
        <f t="shared" si="347"/>
        <v>Remplir les termes C, P et TVA</v>
      </c>
      <c r="BJ713" s="55"/>
      <c r="BK713" s="65"/>
      <c r="BL713" s="56"/>
      <c r="BM713" s="48" t="s">
        <v>64</v>
      </c>
      <c r="BN713" s="99" t="str">
        <f t="shared" si="348"/>
        <v>Remplir la colonne BJ ou BL</v>
      </c>
      <c r="BO713" s="104"/>
      <c r="BP713" s="173" t="str">
        <f t="shared" si="361"/>
        <v>Remplir la colonne M</v>
      </c>
      <c r="BQ713" s="179" t="str">
        <f t="shared" si="349"/>
        <v>Remplir la colonne BO</v>
      </c>
      <c r="BR713" s="297" t="str">
        <f t="shared" si="362"/>
        <v>Remplir la colonne I</v>
      </c>
      <c r="BS713" s="84" t="s">
        <v>64</v>
      </c>
      <c r="BT713" s="315" t="str">
        <f t="shared" si="350"/>
        <v>Remplir les termes C, P et TVA</v>
      </c>
      <c r="BU713" s="55"/>
      <c r="BV713" s="65"/>
      <c r="BW713" s="56"/>
      <c r="BX713" s="48" t="s">
        <v>64</v>
      </c>
      <c r="BY713" s="99" t="str">
        <f t="shared" si="351"/>
        <v>Remplir la colonne BU ou BW</v>
      </c>
      <c r="BZ713" s="104"/>
      <c r="CA713" s="173" t="str">
        <f t="shared" si="363"/>
        <v>Remplir la colonne M</v>
      </c>
      <c r="CB713" s="179" t="str">
        <f t="shared" si="352"/>
        <v>Remplir la colonne BZ</v>
      </c>
      <c r="CC713" s="297" t="str">
        <f t="shared" si="364"/>
        <v>Remplir la colonne I</v>
      </c>
      <c r="CD713" s="84" t="s">
        <v>64</v>
      </c>
      <c r="CE713" s="315" t="str">
        <f t="shared" si="353"/>
        <v>Remplir les termes C, P et TVA</v>
      </c>
      <c r="CF713" s="61" t="str">
        <f t="shared" si="334"/>
        <v>REMPLIR TYPE DE CLIENT</v>
      </c>
      <c r="CG713" s="107" t="str">
        <f t="shared" si="335"/>
        <v>Montant total de l'aide demandée non indiqué</v>
      </c>
      <c r="CH713" s="1"/>
      <c r="CI713" s="1"/>
      <c r="CJ713" s="1"/>
      <c r="CK713" s="1"/>
      <c r="CL713" s="1"/>
    </row>
    <row r="714" spans="1:90" x14ac:dyDescent="0.25">
      <c r="A714" s="51"/>
      <c r="B714" s="111"/>
      <c r="C714" s="111"/>
      <c r="D714" s="111"/>
      <c r="E714" s="111"/>
      <c r="F714" s="111"/>
      <c r="G714" s="132"/>
      <c r="H714" s="151"/>
      <c r="I714" s="299"/>
      <c r="J714" s="152"/>
      <c r="K714" s="153"/>
      <c r="L714" s="169"/>
      <c r="M714" s="39"/>
      <c r="N714" s="90"/>
      <c r="O714" s="39"/>
      <c r="P714" s="23"/>
      <c r="Q714" s="170">
        <f t="shared" si="332"/>
        <v>0</v>
      </c>
      <c r="R714" s="55"/>
      <c r="S714" s="65"/>
      <c r="T714" s="56"/>
      <c r="U714" s="48" t="s">
        <v>64</v>
      </c>
      <c r="V714" s="99" t="str">
        <f t="shared" si="336"/>
        <v>Remplir la colonne R ou T</v>
      </c>
      <c r="W714" s="104"/>
      <c r="X714" s="173" t="str">
        <f t="shared" si="333"/>
        <v>Remplir la colonne M</v>
      </c>
      <c r="Y714" s="179" t="str">
        <f t="shared" si="337"/>
        <v>Remplir la colonne W</v>
      </c>
      <c r="Z714" s="297" t="str">
        <f t="shared" si="354"/>
        <v>Remplir la colonne I</v>
      </c>
      <c r="AA714" s="84" t="s">
        <v>64</v>
      </c>
      <c r="AB714" s="315" t="str">
        <f t="shared" si="338"/>
        <v>Remplir les termes C, P et TVA</v>
      </c>
      <c r="AC714" s="55"/>
      <c r="AD714" s="65"/>
      <c r="AE714" s="56"/>
      <c r="AF714" s="48" t="s">
        <v>64</v>
      </c>
      <c r="AG714" s="99" t="str">
        <f t="shared" si="339"/>
        <v>Remplir la colonne AC ou AE</v>
      </c>
      <c r="AH714" s="104"/>
      <c r="AI714" s="173" t="str">
        <f t="shared" si="355"/>
        <v>Remplir la colonne M</v>
      </c>
      <c r="AJ714" s="179" t="str">
        <f t="shared" si="340"/>
        <v>Remplir la colonne AH</v>
      </c>
      <c r="AK714" s="297" t="str">
        <f t="shared" si="356"/>
        <v>Remplir la colonne I</v>
      </c>
      <c r="AL714" s="84" t="s">
        <v>64</v>
      </c>
      <c r="AM714" s="315" t="str">
        <f t="shared" si="341"/>
        <v>Remplir les termes C, P et TVA</v>
      </c>
      <c r="AN714" s="55"/>
      <c r="AO714" s="65"/>
      <c r="AP714" s="56"/>
      <c r="AQ714" s="48" t="s">
        <v>64</v>
      </c>
      <c r="AR714" s="99" t="str">
        <f t="shared" si="342"/>
        <v>Remplir la colonne AN ou AP</v>
      </c>
      <c r="AS714" s="104"/>
      <c r="AT714" s="173" t="str">
        <f t="shared" si="357"/>
        <v>Remplir la colonne M</v>
      </c>
      <c r="AU714" s="179" t="str">
        <f t="shared" si="343"/>
        <v>Remplir la colonne AS</v>
      </c>
      <c r="AV714" s="297" t="str">
        <f t="shared" si="358"/>
        <v>Remplir la colonne I</v>
      </c>
      <c r="AW714" s="84" t="s">
        <v>64</v>
      </c>
      <c r="AX714" s="315" t="str">
        <f t="shared" si="344"/>
        <v>Remplir les termes C, P et TVA</v>
      </c>
      <c r="AY714" s="55"/>
      <c r="AZ714" s="65"/>
      <c r="BA714" s="56"/>
      <c r="BB714" s="48" t="s">
        <v>64</v>
      </c>
      <c r="BC714" s="99" t="str">
        <f t="shared" si="345"/>
        <v>Remplir la colonne AY ou BA</v>
      </c>
      <c r="BD714" s="104"/>
      <c r="BE714" s="173" t="str">
        <f t="shared" si="359"/>
        <v>Remplir la colonne M</v>
      </c>
      <c r="BF714" s="179" t="str">
        <f t="shared" si="346"/>
        <v>Remplir la colonne BD</v>
      </c>
      <c r="BG714" s="297" t="str">
        <f t="shared" si="360"/>
        <v>Remplir la colonne I</v>
      </c>
      <c r="BH714" s="84" t="s">
        <v>64</v>
      </c>
      <c r="BI714" s="315" t="str">
        <f t="shared" si="347"/>
        <v>Remplir les termes C, P et TVA</v>
      </c>
      <c r="BJ714" s="55"/>
      <c r="BK714" s="65"/>
      <c r="BL714" s="56"/>
      <c r="BM714" s="48" t="s">
        <v>64</v>
      </c>
      <c r="BN714" s="99" t="str">
        <f t="shared" si="348"/>
        <v>Remplir la colonne BJ ou BL</v>
      </c>
      <c r="BO714" s="104"/>
      <c r="BP714" s="173" t="str">
        <f t="shared" si="361"/>
        <v>Remplir la colonne M</v>
      </c>
      <c r="BQ714" s="179" t="str">
        <f t="shared" si="349"/>
        <v>Remplir la colonne BO</v>
      </c>
      <c r="BR714" s="297" t="str">
        <f t="shared" si="362"/>
        <v>Remplir la colonne I</v>
      </c>
      <c r="BS714" s="84" t="s">
        <v>64</v>
      </c>
      <c r="BT714" s="315" t="str">
        <f t="shared" si="350"/>
        <v>Remplir les termes C, P et TVA</v>
      </c>
      <c r="BU714" s="55"/>
      <c r="BV714" s="65"/>
      <c r="BW714" s="56"/>
      <c r="BX714" s="48" t="s">
        <v>64</v>
      </c>
      <c r="BY714" s="99" t="str">
        <f t="shared" si="351"/>
        <v>Remplir la colonne BU ou BW</v>
      </c>
      <c r="BZ714" s="104"/>
      <c r="CA714" s="173" t="str">
        <f t="shared" si="363"/>
        <v>Remplir la colonne M</v>
      </c>
      <c r="CB714" s="179" t="str">
        <f t="shared" si="352"/>
        <v>Remplir la colonne BZ</v>
      </c>
      <c r="CC714" s="297" t="str">
        <f t="shared" si="364"/>
        <v>Remplir la colonne I</v>
      </c>
      <c r="CD714" s="84" t="s">
        <v>64</v>
      </c>
      <c r="CE714" s="315" t="str">
        <f t="shared" si="353"/>
        <v>Remplir les termes C, P et TVA</v>
      </c>
      <c r="CF714" s="61" t="str">
        <f t="shared" si="334"/>
        <v>REMPLIR TYPE DE CLIENT</v>
      </c>
      <c r="CG714" s="107" t="str">
        <f t="shared" si="335"/>
        <v>Montant total de l'aide demandée non indiqué</v>
      </c>
      <c r="CH714" s="1"/>
      <c r="CI714" s="1"/>
      <c r="CJ714" s="1"/>
      <c r="CK714" s="1"/>
      <c r="CL714" s="1"/>
    </row>
    <row r="715" spans="1:90" x14ac:dyDescent="0.25">
      <c r="A715" s="51"/>
      <c r="B715" s="111"/>
      <c r="C715" s="111"/>
      <c r="D715" s="111"/>
      <c r="E715" s="111"/>
      <c r="F715" s="111"/>
      <c r="G715" s="132"/>
      <c r="H715" s="151"/>
      <c r="I715" s="299"/>
      <c r="J715" s="152"/>
      <c r="K715" s="153"/>
      <c r="L715" s="169"/>
      <c r="M715" s="39"/>
      <c r="N715" s="90"/>
      <c r="O715" s="39"/>
      <c r="P715" s="23"/>
      <c r="Q715" s="170">
        <f t="shared" si="332"/>
        <v>0</v>
      </c>
      <c r="R715" s="55"/>
      <c r="S715" s="65"/>
      <c r="T715" s="56"/>
      <c r="U715" s="48" t="s">
        <v>64</v>
      </c>
      <c r="V715" s="99" t="str">
        <f t="shared" si="336"/>
        <v>Remplir la colonne R ou T</v>
      </c>
      <c r="W715" s="104"/>
      <c r="X715" s="173" t="str">
        <f t="shared" si="333"/>
        <v>Remplir la colonne M</v>
      </c>
      <c r="Y715" s="179" t="str">
        <f t="shared" si="337"/>
        <v>Remplir la colonne W</v>
      </c>
      <c r="Z715" s="297" t="str">
        <f t="shared" si="354"/>
        <v>Remplir la colonne I</v>
      </c>
      <c r="AA715" s="84" t="s">
        <v>64</v>
      </c>
      <c r="AB715" s="315" t="str">
        <f t="shared" si="338"/>
        <v>Remplir les termes C, P et TVA</v>
      </c>
      <c r="AC715" s="55"/>
      <c r="AD715" s="65"/>
      <c r="AE715" s="56"/>
      <c r="AF715" s="48" t="s">
        <v>64</v>
      </c>
      <c r="AG715" s="99" t="str">
        <f t="shared" si="339"/>
        <v>Remplir la colonne AC ou AE</v>
      </c>
      <c r="AH715" s="104"/>
      <c r="AI715" s="173" t="str">
        <f t="shared" si="355"/>
        <v>Remplir la colonne M</v>
      </c>
      <c r="AJ715" s="179" t="str">
        <f t="shared" si="340"/>
        <v>Remplir la colonne AH</v>
      </c>
      <c r="AK715" s="297" t="str">
        <f t="shared" si="356"/>
        <v>Remplir la colonne I</v>
      </c>
      <c r="AL715" s="84" t="s">
        <v>64</v>
      </c>
      <c r="AM715" s="315" t="str">
        <f t="shared" si="341"/>
        <v>Remplir les termes C, P et TVA</v>
      </c>
      <c r="AN715" s="55"/>
      <c r="AO715" s="65"/>
      <c r="AP715" s="56"/>
      <c r="AQ715" s="48" t="s">
        <v>64</v>
      </c>
      <c r="AR715" s="99" t="str">
        <f t="shared" si="342"/>
        <v>Remplir la colonne AN ou AP</v>
      </c>
      <c r="AS715" s="104"/>
      <c r="AT715" s="173" t="str">
        <f t="shared" si="357"/>
        <v>Remplir la colonne M</v>
      </c>
      <c r="AU715" s="179" t="str">
        <f t="shared" si="343"/>
        <v>Remplir la colonne AS</v>
      </c>
      <c r="AV715" s="297" t="str">
        <f t="shared" si="358"/>
        <v>Remplir la colonne I</v>
      </c>
      <c r="AW715" s="84" t="s">
        <v>64</v>
      </c>
      <c r="AX715" s="315" t="str">
        <f t="shared" si="344"/>
        <v>Remplir les termes C, P et TVA</v>
      </c>
      <c r="AY715" s="55"/>
      <c r="AZ715" s="65"/>
      <c r="BA715" s="56"/>
      <c r="BB715" s="48" t="s">
        <v>64</v>
      </c>
      <c r="BC715" s="99" t="str">
        <f t="shared" si="345"/>
        <v>Remplir la colonne AY ou BA</v>
      </c>
      <c r="BD715" s="104"/>
      <c r="BE715" s="173" t="str">
        <f t="shared" si="359"/>
        <v>Remplir la colonne M</v>
      </c>
      <c r="BF715" s="179" t="str">
        <f t="shared" si="346"/>
        <v>Remplir la colonne BD</v>
      </c>
      <c r="BG715" s="297" t="str">
        <f t="shared" si="360"/>
        <v>Remplir la colonne I</v>
      </c>
      <c r="BH715" s="84" t="s">
        <v>64</v>
      </c>
      <c r="BI715" s="315" t="str">
        <f t="shared" si="347"/>
        <v>Remplir les termes C, P et TVA</v>
      </c>
      <c r="BJ715" s="55"/>
      <c r="BK715" s="65"/>
      <c r="BL715" s="56"/>
      <c r="BM715" s="48" t="s">
        <v>64</v>
      </c>
      <c r="BN715" s="99" t="str">
        <f t="shared" si="348"/>
        <v>Remplir la colonne BJ ou BL</v>
      </c>
      <c r="BO715" s="104"/>
      <c r="BP715" s="173" t="str">
        <f t="shared" si="361"/>
        <v>Remplir la colonne M</v>
      </c>
      <c r="BQ715" s="179" t="str">
        <f t="shared" si="349"/>
        <v>Remplir la colonne BO</v>
      </c>
      <c r="BR715" s="297" t="str">
        <f t="shared" si="362"/>
        <v>Remplir la colonne I</v>
      </c>
      <c r="BS715" s="84" t="s">
        <v>64</v>
      </c>
      <c r="BT715" s="315" t="str">
        <f t="shared" si="350"/>
        <v>Remplir les termes C, P et TVA</v>
      </c>
      <c r="BU715" s="55"/>
      <c r="BV715" s="65"/>
      <c r="BW715" s="56"/>
      <c r="BX715" s="48" t="s">
        <v>64</v>
      </c>
      <c r="BY715" s="99" t="str">
        <f t="shared" si="351"/>
        <v>Remplir la colonne BU ou BW</v>
      </c>
      <c r="BZ715" s="104"/>
      <c r="CA715" s="173" t="str">
        <f t="shared" si="363"/>
        <v>Remplir la colonne M</v>
      </c>
      <c r="CB715" s="179" t="str">
        <f t="shared" si="352"/>
        <v>Remplir la colonne BZ</v>
      </c>
      <c r="CC715" s="297" t="str">
        <f t="shared" si="364"/>
        <v>Remplir la colonne I</v>
      </c>
      <c r="CD715" s="84" t="s">
        <v>64</v>
      </c>
      <c r="CE715" s="315" t="str">
        <f t="shared" si="353"/>
        <v>Remplir les termes C, P et TVA</v>
      </c>
      <c r="CF715" s="61" t="str">
        <f t="shared" si="334"/>
        <v>REMPLIR TYPE DE CLIENT</v>
      </c>
      <c r="CG715" s="107" t="str">
        <f t="shared" si="335"/>
        <v>Montant total de l'aide demandée non indiqué</v>
      </c>
      <c r="CH715" s="1"/>
      <c r="CI715" s="1"/>
      <c r="CJ715" s="1"/>
      <c r="CK715" s="1"/>
      <c r="CL715" s="1"/>
    </row>
    <row r="716" spans="1:90" x14ac:dyDescent="0.25">
      <c r="A716" s="51"/>
      <c r="B716" s="111"/>
      <c r="C716" s="111"/>
      <c r="D716" s="111"/>
      <c r="E716" s="111"/>
      <c r="F716" s="111"/>
      <c r="G716" s="132"/>
      <c r="H716" s="151"/>
      <c r="I716" s="299"/>
      <c r="J716" s="152"/>
      <c r="K716" s="153"/>
      <c r="L716" s="169"/>
      <c r="M716" s="39"/>
      <c r="N716" s="90"/>
      <c r="O716" s="39"/>
      <c r="P716" s="23"/>
      <c r="Q716" s="170">
        <f t="shared" si="332"/>
        <v>0</v>
      </c>
      <c r="R716" s="55"/>
      <c r="S716" s="65"/>
      <c r="T716" s="56"/>
      <c r="U716" s="48" t="s">
        <v>64</v>
      </c>
      <c r="V716" s="99" t="str">
        <f t="shared" si="336"/>
        <v>Remplir la colonne R ou T</v>
      </c>
      <c r="W716" s="104"/>
      <c r="X716" s="173" t="str">
        <f t="shared" si="333"/>
        <v>Remplir la colonne M</v>
      </c>
      <c r="Y716" s="179" t="str">
        <f t="shared" si="337"/>
        <v>Remplir la colonne W</v>
      </c>
      <c r="Z716" s="297" t="str">
        <f t="shared" si="354"/>
        <v>Remplir la colonne I</v>
      </c>
      <c r="AA716" s="84" t="s">
        <v>64</v>
      </c>
      <c r="AB716" s="315" t="str">
        <f t="shared" si="338"/>
        <v>Remplir les termes C, P et TVA</v>
      </c>
      <c r="AC716" s="55"/>
      <c r="AD716" s="65"/>
      <c r="AE716" s="56"/>
      <c r="AF716" s="48" t="s">
        <v>64</v>
      </c>
      <c r="AG716" s="99" t="str">
        <f t="shared" si="339"/>
        <v>Remplir la colonne AC ou AE</v>
      </c>
      <c r="AH716" s="104"/>
      <c r="AI716" s="173" t="str">
        <f t="shared" si="355"/>
        <v>Remplir la colonne M</v>
      </c>
      <c r="AJ716" s="179" t="str">
        <f t="shared" si="340"/>
        <v>Remplir la colonne AH</v>
      </c>
      <c r="AK716" s="297" t="str">
        <f t="shared" si="356"/>
        <v>Remplir la colonne I</v>
      </c>
      <c r="AL716" s="84" t="s">
        <v>64</v>
      </c>
      <c r="AM716" s="315" t="str">
        <f t="shared" si="341"/>
        <v>Remplir les termes C, P et TVA</v>
      </c>
      <c r="AN716" s="55"/>
      <c r="AO716" s="65"/>
      <c r="AP716" s="56"/>
      <c r="AQ716" s="48" t="s">
        <v>64</v>
      </c>
      <c r="AR716" s="99" t="str">
        <f t="shared" si="342"/>
        <v>Remplir la colonne AN ou AP</v>
      </c>
      <c r="AS716" s="104"/>
      <c r="AT716" s="173" t="str">
        <f t="shared" si="357"/>
        <v>Remplir la colonne M</v>
      </c>
      <c r="AU716" s="179" t="str">
        <f t="shared" si="343"/>
        <v>Remplir la colonne AS</v>
      </c>
      <c r="AV716" s="297" t="str">
        <f t="shared" si="358"/>
        <v>Remplir la colonne I</v>
      </c>
      <c r="AW716" s="84" t="s">
        <v>64</v>
      </c>
      <c r="AX716" s="315" t="str">
        <f t="shared" si="344"/>
        <v>Remplir les termes C, P et TVA</v>
      </c>
      <c r="AY716" s="55"/>
      <c r="AZ716" s="65"/>
      <c r="BA716" s="56"/>
      <c r="BB716" s="48" t="s">
        <v>64</v>
      </c>
      <c r="BC716" s="99" t="str">
        <f t="shared" si="345"/>
        <v>Remplir la colonne AY ou BA</v>
      </c>
      <c r="BD716" s="104"/>
      <c r="BE716" s="173" t="str">
        <f t="shared" si="359"/>
        <v>Remplir la colonne M</v>
      </c>
      <c r="BF716" s="179" t="str">
        <f t="shared" si="346"/>
        <v>Remplir la colonne BD</v>
      </c>
      <c r="BG716" s="297" t="str">
        <f t="shared" si="360"/>
        <v>Remplir la colonne I</v>
      </c>
      <c r="BH716" s="84" t="s">
        <v>64</v>
      </c>
      <c r="BI716" s="315" t="str">
        <f t="shared" si="347"/>
        <v>Remplir les termes C, P et TVA</v>
      </c>
      <c r="BJ716" s="55"/>
      <c r="BK716" s="65"/>
      <c r="BL716" s="56"/>
      <c r="BM716" s="48" t="s">
        <v>64</v>
      </c>
      <c r="BN716" s="99" t="str">
        <f t="shared" si="348"/>
        <v>Remplir la colonne BJ ou BL</v>
      </c>
      <c r="BO716" s="104"/>
      <c r="BP716" s="173" t="str">
        <f t="shared" si="361"/>
        <v>Remplir la colonne M</v>
      </c>
      <c r="BQ716" s="179" t="str">
        <f t="shared" si="349"/>
        <v>Remplir la colonne BO</v>
      </c>
      <c r="BR716" s="297" t="str">
        <f t="shared" si="362"/>
        <v>Remplir la colonne I</v>
      </c>
      <c r="BS716" s="84" t="s">
        <v>64</v>
      </c>
      <c r="BT716" s="315" t="str">
        <f t="shared" si="350"/>
        <v>Remplir les termes C, P et TVA</v>
      </c>
      <c r="BU716" s="55"/>
      <c r="BV716" s="65"/>
      <c r="BW716" s="56"/>
      <c r="BX716" s="48" t="s">
        <v>64</v>
      </c>
      <c r="BY716" s="99" t="str">
        <f t="shared" si="351"/>
        <v>Remplir la colonne BU ou BW</v>
      </c>
      <c r="BZ716" s="104"/>
      <c r="CA716" s="173" t="str">
        <f t="shared" si="363"/>
        <v>Remplir la colonne M</v>
      </c>
      <c r="CB716" s="179" t="str">
        <f t="shared" si="352"/>
        <v>Remplir la colonne BZ</v>
      </c>
      <c r="CC716" s="297" t="str">
        <f t="shared" si="364"/>
        <v>Remplir la colonne I</v>
      </c>
      <c r="CD716" s="84" t="s">
        <v>64</v>
      </c>
      <c r="CE716" s="315" t="str">
        <f t="shared" si="353"/>
        <v>Remplir les termes C, P et TVA</v>
      </c>
      <c r="CF716" s="61" t="str">
        <f t="shared" si="334"/>
        <v>REMPLIR TYPE DE CLIENT</v>
      </c>
      <c r="CG716" s="107" t="str">
        <f t="shared" si="335"/>
        <v>Montant total de l'aide demandée non indiqué</v>
      </c>
      <c r="CH716" s="1"/>
      <c r="CI716" s="1"/>
      <c r="CJ716" s="1"/>
      <c r="CK716" s="1"/>
      <c r="CL716" s="1"/>
    </row>
    <row r="717" spans="1:90" x14ac:dyDescent="0.25">
      <c r="A717" s="51"/>
      <c r="B717" s="111"/>
      <c r="C717" s="111"/>
      <c r="D717" s="111"/>
      <c r="E717" s="111"/>
      <c r="F717" s="111"/>
      <c r="G717" s="132"/>
      <c r="H717" s="151"/>
      <c r="I717" s="299"/>
      <c r="J717" s="152"/>
      <c r="K717" s="153"/>
      <c r="L717" s="169"/>
      <c r="M717" s="39"/>
      <c r="N717" s="90"/>
      <c r="O717" s="39"/>
      <c r="P717" s="23"/>
      <c r="Q717" s="170">
        <f t="shared" ref="Q717:Q780" si="365">IF(P717&lt;80%,P717,100%)</f>
        <v>0</v>
      </c>
      <c r="R717" s="55"/>
      <c r="S717" s="65"/>
      <c r="T717" s="56"/>
      <c r="U717" s="48" t="s">
        <v>64</v>
      </c>
      <c r="V717" s="99" t="str">
        <f t="shared" si="336"/>
        <v>Remplir la colonne R ou T</v>
      </c>
      <c r="W717" s="104"/>
      <c r="X717" s="173" t="str">
        <f t="shared" ref="X717:X780" si="366">IF($M717="Oui",$C$4,IF($M717="Non",$C$6,"Remplir la colonne M"))</f>
        <v>Remplir la colonne M</v>
      </c>
      <c r="Y717" s="179" t="str">
        <f t="shared" si="337"/>
        <v>Remplir la colonne W</v>
      </c>
      <c r="Z717" s="297" t="str">
        <f t="shared" si="354"/>
        <v>Remplir la colonne I</v>
      </c>
      <c r="AA717" s="84" t="s">
        <v>64</v>
      </c>
      <c r="AB717" s="315" t="str">
        <f t="shared" si="338"/>
        <v>Remplir les termes C, P et TVA</v>
      </c>
      <c r="AC717" s="55"/>
      <c r="AD717" s="65"/>
      <c r="AE717" s="56"/>
      <c r="AF717" s="48" t="s">
        <v>64</v>
      </c>
      <c r="AG717" s="99" t="str">
        <f t="shared" si="339"/>
        <v>Remplir la colonne AC ou AE</v>
      </c>
      <c r="AH717" s="104"/>
      <c r="AI717" s="173" t="str">
        <f t="shared" si="355"/>
        <v>Remplir la colonne M</v>
      </c>
      <c r="AJ717" s="179" t="str">
        <f t="shared" si="340"/>
        <v>Remplir la colonne AH</v>
      </c>
      <c r="AK717" s="297" t="str">
        <f t="shared" si="356"/>
        <v>Remplir la colonne I</v>
      </c>
      <c r="AL717" s="84" t="s">
        <v>64</v>
      </c>
      <c r="AM717" s="315" t="str">
        <f t="shared" si="341"/>
        <v>Remplir les termes C, P et TVA</v>
      </c>
      <c r="AN717" s="55"/>
      <c r="AO717" s="65"/>
      <c r="AP717" s="56"/>
      <c r="AQ717" s="48" t="s">
        <v>64</v>
      </c>
      <c r="AR717" s="99" t="str">
        <f t="shared" si="342"/>
        <v>Remplir la colonne AN ou AP</v>
      </c>
      <c r="AS717" s="104"/>
      <c r="AT717" s="173" t="str">
        <f t="shared" si="357"/>
        <v>Remplir la colonne M</v>
      </c>
      <c r="AU717" s="179" t="str">
        <f t="shared" si="343"/>
        <v>Remplir la colonne AS</v>
      </c>
      <c r="AV717" s="297" t="str">
        <f t="shared" si="358"/>
        <v>Remplir la colonne I</v>
      </c>
      <c r="AW717" s="84" t="s">
        <v>64</v>
      </c>
      <c r="AX717" s="315" t="str">
        <f t="shared" si="344"/>
        <v>Remplir les termes C, P et TVA</v>
      </c>
      <c r="AY717" s="55"/>
      <c r="AZ717" s="65"/>
      <c r="BA717" s="56"/>
      <c r="BB717" s="48" t="s">
        <v>64</v>
      </c>
      <c r="BC717" s="99" t="str">
        <f t="shared" si="345"/>
        <v>Remplir la colonne AY ou BA</v>
      </c>
      <c r="BD717" s="104"/>
      <c r="BE717" s="173" t="str">
        <f t="shared" si="359"/>
        <v>Remplir la colonne M</v>
      </c>
      <c r="BF717" s="179" t="str">
        <f t="shared" si="346"/>
        <v>Remplir la colonne BD</v>
      </c>
      <c r="BG717" s="297" t="str">
        <f t="shared" si="360"/>
        <v>Remplir la colonne I</v>
      </c>
      <c r="BH717" s="84" t="s">
        <v>64</v>
      </c>
      <c r="BI717" s="315" t="str">
        <f t="shared" si="347"/>
        <v>Remplir les termes C, P et TVA</v>
      </c>
      <c r="BJ717" s="55"/>
      <c r="BK717" s="65"/>
      <c r="BL717" s="56"/>
      <c r="BM717" s="48" t="s">
        <v>64</v>
      </c>
      <c r="BN717" s="99" t="str">
        <f t="shared" si="348"/>
        <v>Remplir la colonne BJ ou BL</v>
      </c>
      <c r="BO717" s="104"/>
      <c r="BP717" s="173" t="str">
        <f t="shared" si="361"/>
        <v>Remplir la colonne M</v>
      </c>
      <c r="BQ717" s="179" t="str">
        <f t="shared" si="349"/>
        <v>Remplir la colonne BO</v>
      </c>
      <c r="BR717" s="297" t="str">
        <f t="shared" si="362"/>
        <v>Remplir la colonne I</v>
      </c>
      <c r="BS717" s="84" t="s">
        <v>64</v>
      </c>
      <c r="BT717" s="315" t="str">
        <f t="shared" si="350"/>
        <v>Remplir les termes C, P et TVA</v>
      </c>
      <c r="BU717" s="55"/>
      <c r="BV717" s="65"/>
      <c r="BW717" s="56"/>
      <c r="BX717" s="48" t="s">
        <v>64</v>
      </c>
      <c r="BY717" s="99" t="str">
        <f t="shared" si="351"/>
        <v>Remplir la colonne BU ou BW</v>
      </c>
      <c r="BZ717" s="104"/>
      <c r="CA717" s="173" t="str">
        <f t="shared" si="363"/>
        <v>Remplir la colonne M</v>
      </c>
      <c r="CB717" s="179" t="str">
        <f t="shared" si="352"/>
        <v>Remplir la colonne BZ</v>
      </c>
      <c r="CC717" s="297" t="str">
        <f t="shared" si="364"/>
        <v>Remplir la colonne I</v>
      </c>
      <c r="CD717" s="84" t="s">
        <v>64</v>
      </c>
      <c r="CE717" s="315" t="str">
        <f t="shared" si="353"/>
        <v>Remplir les termes C, P et TVA</v>
      </c>
      <c r="CF717" s="61" t="str">
        <f t="shared" ref="CF717:CF780" si="367">IFERROR(IF(ISBLANK(A717),"REMPLIR TYPE DE CLIENT",IF(O717="oui",SUM(periode2exp),"Attestation sur honneur NON")),0)</f>
        <v>REMPLIR TYPE DE CLIENT</v>
      </c>
      <c r="CG717" s="107" t="str">
        <f t="shared" ref="CG717:CG780" si="368">IFERROR(CF717/100,"Montant total de l'aide demandée non indiqué")</f>
        <v>Montant total de l'aide demandée non indiqué</v>
      </c>
      <c r="CH717" s="1"/>
      <c r="CI717" s="1"/>
      <c r="CJ717" s="1"/>
      <c r="CK717" s="1"/>
      <c r="CL717" s="1"/>
    </row>
    <row r="718" spans="1:90" x14ac:dyDescent="0.25">
      <c r="A718" s="51"/>
      <c r="B718" s="111"/>
      <c r="C718" s="111"/>
      <c r="D718" s="111"/>
      <c r="E718" s="111"/>
      <c r="F718" s="111"/>
      <c r="G718" s="132"/>
      <c r="H718" s="151"/>
      <c r="I718" s="299"/>
      <c r="J718" s="152"/>
      <c r="K718" s="153"/>
      <c r="L718" s="169"/>
      <c r="M718" s="39"/>
      <c r="N718" s="90"/>
      <c r="O718" s="39"/>
      <c r="P718" s="23"/>
      <c r="Q718" s="170">
        <f t="shared" si="365"/>
        <v>0</v>
      </c>
      <c r="R718" s="55"/>
      <c r="S718" s="65"/>
      <c r="T718" s="56"/>
      <c r="U718" s="48" t="s">
        <v>64</v>
      </c>
      <c r="V718" s="99" t="str">
        <f t="shared" ref="V718:V781" si="369">IF(AND(R718&lt;&gt;"",T718&lt;&gt;""),"Remplir QUE la colonne R ou T",IF(R718&lt;&gt;"",(R718+S718)*$Q718,IF(T718&lt;&gt;"",(T718+S718)*$Q718,"Remplir la colonne R ou T")))</f>
        <v>Remplir la colonne R ou T</v>
      </c>
      <c r="W718" s="104"/>
      <c r="X718" s="173" t="str">
        <f t="shared" si="366"/>
        <v>Remplir la colonne M</v>
      </c>
      <c r="Y718" s="179" t="str">
        <f t="shared" ref="Y718:Y781" si="370">IF(W718="","Remplir la colonne W",IF(W718&gt;0,MAX(0,MIN($Q$8,W718-X718)),$Q$8))</f>
        <v>Remplir la colonne W</v>
      </c>
      <c r="Z718" s="297" t="str">
        <f t="shared" si="354"/>
        <v>Remplir la colonne I</v>
      </c>
      <c r="AA718" s="84" t="s">
        <v>64</v>
      </c>
      <c r="AB718" s="315" t="str">
        <f t="shared" ref="AB718:AB781" si="371">IFERROR(V718*(Y718+0.75*Z718)*(1+$N718),"Remplir les termes C, P et TVA")</f>
        <v>Remplir les termes C, P et TVA</v>
      </c>
      <c r="AC718" s="55"/>
      <c r="AD718" s="65"/>
      <c r="AE718" s="56"/>
      <c r="AF718" s="48" t="s">
        <v>64</v>
      </c>
      <c r="AG718" s="99" t="str">
        <f t="shared" ref="AG718:AG781" si="372">IF(AND(AC718&lt;&gt;"",AE718&lt;&gt;""),"Remplir QUE la colonne AC ou AE",IF(AC718&lt;&gt;"",(AC718+AD718)*$Q718,IF(AE718&lt;&gt;"",(AE718+AD718)*$Q718,"Remplir la colonne AC ou AE")))</f>
        <v>Remplir la colonne AC ou AE</v>
      </c>
      <c r="AH718" s="104"/>
      <c r="AI718" s="173" t="str">
        <f t="shared" si="355"/>
        <v>Remplir la colonne M</v>
      </c>
      <c r="AJ718" s="179" t="str">
        <f t="shared" ref="AJ718:AJ781" si="373">IF(AH718="","Remplir la colonne AH",IF(AH718&gt;0,MAX(0,MIN($R$8,AH718-AI718)),$R$8))</f>
        <v>Remplir la colonne AH</v>
      </c>
      <c r="AK718" s="297" t="str">
        <f t="shared" si="356"/>
        <v>Remplir la colonne I</v>
      </c>
      <c r="AL718" s="84" t="s">
        <v>64</v>
      </c>
      <c r="AM718" s="315" t="str">
        <f t="shared" ref="AM718:AM781" si="374">IFERROR(AG718*(AJ718+0.75*AK718)*(1+$N718),"Remplir les termes C, P et TVA")</f>
        <v>Remplir les termes C, P et TVA</v>
      </c>
      <c r="AN718" s="55"/>
      <c r="AO718" s="65"/>
      <c r="AP718" s="56"/>
      <c r="AQ718" s="48" t="s">
        <v>64</v>
      </c>
      <c r="AR718" s="99" t="str">
        <f t="shared" ref="AR718:AR781" si="375">IF(AND(AN718&lt;&gt;"",AP718&lt;&gt;""),"Remplir QUE la colonne AN ou AP",IF(AN718&lt;&gt;"",(AN718+AO718)*$Q718,IF(AP718&lt;&gt;"",(AP718+AO718)*$Q718,"Remplir la colonne AN ou AP")))</f>
        <v>Remplir la colonne AN ou AP</v>
      </c>
      <c r="AS718" s="104"/>
      <c r="AT718" s="173" t="str">
        <f t="shared" si="357"/>
        <v>Remplir la colonne M</v>
      </c>
      <c r="AU718" s="179" t="str">
        <f t="shared" ref="AU718:AU781" si="376">IF(AS718="","Remplir la colonne AS",IF(AS718&gt;0,MAX(0,MIN($S$8,AS718-AT718)),$S$8))</f>
        <v>Remplir la colonne AS</v>
      </c>
      <c r="AV718" s="297" t="str">
        <f t="shared" si="358"/>
        <v>Remplir la colonne I</v>
      </c>
      <c r="AW718" s="84" t="s">
        <v>64</v>
      </c>
      <c r="AX718" s="315" t="str">
        <f t="shared" ref="AX718:AX781" si="377">IFERROR(AR718*(AU718+0.75*AV718)*(1+$N718),"Remplir les termes C, P et TVA")</f>
        <v>Remplir les termes C, P et TVA</v>
      </c>
      <c r="AY718" s="55"/>
      <c r="AZ718" s="65"/>
      <c r="BA718" s="56"/>
      <c r="BB718" s="48" t="s">
        <v>64</v>
      </c>
      <c r="BC718" s="99" t="str">
        <f t="shared" ref="BC718:BC781" si="378">IF(AND(AY718&lt;&gt;"",BA718&lt;&gt;""),"Remplir QUE la colonne AY ou BA",IF(AY718&lt;&gt;"",(AY718+AZ718)*$Q718,IF(BA718&lt;&gt;"",(BA718+AZ718)*$Q718,"Remplir la colonne AY ou BA")))</f>
        <v>Remplir la colonne AY ou BA</v>
      </c>
      <c r="BD718" s="104"/>
      <c r="BE718" s="173" t="str">
        <f t="shared" si="359"/>
        <v>Remplir la colonne M</v>
      </c>
      <c r="BF718" s="179" t="str">
        <f t="shared" ref="BF718:BF781" si="379">IF(BD718="","Remplir la colonne BD",IF(BD718&gt;0,MAX(0,MIN($T$8,BD718-BE718)),$T$8))</f>
        <v>Remplir la colonne BD</v>
      </c>
      <c r="BG718" s="297" t="str">
        <f t="shared" si="360"/>
        <v>Remplir la colonne I</v>
      </c>
      <c r="BH718" s="84" t="s">
        <v>64</v>
      </c>
      <c r="BI718" s="315" t="str">
        <f t="shared" ref="BI718:BI781" si="380">IFERROR(BC718*(BF718+0.75*BG718)*(1+$N718),"Remplir les termes C, P et TVA")</f>
        <v>Remplir les termes C, P et TVA</v>
      </c>
      <c r="BJ718" s="55"/>
      <c r="BK718" s="65"/>
      <c r="BL718" s="56"/>
      <c r="BM718" s="48" t="s">
        <v>64</v>
      </c>
      <c r="BN718" s="99" t="str">
        <f t="shared" ref="BN718:BN781" si="381">IF(AND(BJ718&lt;&gt;"",BL718&lt;&gt;""),"Remplir QUE la colonne BJ ou BL",IF(BJ718&lt;&gt;"",(BJ718+BK718)*$Q718,IF(BL718&lt;&gt;"",(BL718+BK718)*$Q718,"Remplir la colonne BJ ou BL")))</f>
        <v>Remplir la colonne BJ ou BL</v>
      </c>
      <c r="BO718" s="104"/>
      <c r="BP718" s="173" t="str">
        <f t="shared" si="361"/>
        <v>Remplir la colonne M</v>
      </c>
      <c r="BQ718" s="179" t="str">
        <f t="shared" ref="BQ718:BQ781" si="382">IF(BO718="","Remplir la colonne BO",IF(BO718&gt;0,MAX(0,MIN($U$8,BO718-BP718)),$U$8))</f>
        <v>Remplir la colonne BO</v>
      </c>
      <c r="BR718" s="297" t="str">
        <f t="shared" si="362"/>
        <v>Remplir la colonne I</v>
      </c>
      <c r="BS718" s="84" t="s">
        <v>64</v>
      </c>
      <c r="BT718" s="315" t="str">
        <f t="shared" ref="BT718:BT781" si="383">IFERROR(BN718*(BQ718+0.75*BR718)*(1+$N718),"Remplir les termes C, P et TVA")</f>
        <v>Remplir les termes C, P et TVA</v>
      </c>
      <c r="BU718" s="55"/>
      <c r="BV718" s="65"/>
      <c r="BW718" s="56"/>
      <c r="BX718" s="48" t="s">
        <v>64</v>
      </c>
      <c r="BY718" s="99" t="str">
        <f t="shared" ref="BY718:BY781" si="384">IF(AND(BU718&lt;&gt;"",BW718&lt;&gt;""),"Remplir QUE la colonne BU ou BW",IF(BU718&lt;&gt;"",(BU718+BV718)*$Q718,IF(BW718&lt;&gt;"",(BW718+BV718)*$Q718,"Remplir la colonne BU ou BW")))</f>
        <v>Remplir la colonne BU ou BW</v>
      </c>
      <c r="BZ718" s="104"/>
      <c r="CA718" s="173" t="str">
        <f t="shared" si="363"/>
        <v>Remplir la colonne M</v>
      </c>
      <c r="CB718" s="179" t="str">
        <f t="shared" ref="CB718:CB781" si="385">IF(BZ718="","Remplir la colonne BZ",IF(BZ718&gt;0,MAX(0,MIN($V$8,BZ718-CA718)),$V$8))</f>
        <v>Remplir la colonne BZ</v>
      </c>
      <c r="CC718" s="297" t="str">
        <f t="shared" si="364"/>
        <v>Remplir la colonne I</v>
      </c>
      <c r="CD718" s="84" t="s">
        <v>64</v>
      </c>
      <c r="CE718" s="315" t="str">
        <f t="shared" ref="CE718:CE781" si="386">IFERROR(BY718*(CB718+0.75*CC718)*(1+$N718),"Remplir les termes C, P et TVA")</f>
        <v>Remplir les termes C, P et TVA</v>
      </c>
      <c r="CF718" s="61" t="str">
        <f t="shared" si="367"/>
        <v>REMPLIR TYPE DE CLIENT</v>
      </c>
      <c r="CG718" s="107" t="str">
        <f t="shared" si="368"/>
        <v>Montant total de l'aide demandée non indiqué</v>
      </c>
      <c r="CH718" s="1"/>
      <c r="CI718" s="1"/>
      <c r="CJ718" s="1"/>
      <c r="CK718" s="1"/>
      <c r="CL718" s="1"/>
    </row>
    <row r="719" spans="1:90" x14ac:dyDescent="0.25">
      <c r="A719" s="51"/>
      <c r="B719" s="111"/>
      <c r="C719" s="111"/>
      <c r="D719" s="111"/>
      <c r="E719" s="111"/>
      <c r="F719" s="111"/>
      <c r="G719" s="132"/>
      <c r="H719" s="151"/>
      <c r="I719" s="299"/>
      <c r="J719" s="152"/>
      <c r="K719" s="153"/>
      <c r="L719" s="169"/>
      <c r="M719" s="39"/>
      <c r="N719" s="90"/>
      <c r="O719" s="39"/>
      <c r="P719" s="23"/>
      <c r="Q719" s="170">
        <f t="shared" si="365"/>
        <v>0</v>
      </c>
      <c r="R719" s="55"/>
      <c r="S719" s="65"/>
      <c r="T719" s="56"/>
      <c r="U719" s="48" t="s">
        <v>64</v>
      </c>
      <c r="V719" s="99" t="str">
        <f t="shared" si="369"/>
        <v>Remplir la colonne R ou T</v>
      </c>
      <c r="W719" s="104"/>
      <c r="X719" s="173" t="str">
        <f t="shared" si="366"/>
        <v>Remplir la colonne M</v>
      </c>
      <c r="Y719" s="179" t="str">
        <f t="shared" si="370"/>
        <v>Remplir la colonne W</v>
      </c>
      <c r="Z719" s="297" t="str">
        <f t="shared" ref="Z719:Z782" si="387">IF($I719="","Remplir la colonne I",IF($I719&lt;DATE(2022,7,1),0,IF($M719="oui",IF(W719-$C$5-$Q$7*1.3&lt;0,0,W719-$C$5-$Q$7*1.3),IF(W719-$Q$7*1.3&lt;0,0,W719-$Q$7*1.3))))</f>
        <v>Remplir la colonne I</v>
      </c>
      <c r="AA719" s="84" t="s">
        <v>64</v>
      </c>
      <c r="AB719" s="315" t="str">
        <f t="shared" si="371"/>
        <v>Remplir les termes C, P et TVA</v>
      </c>
      <c r="AC719" s="55"/>
      <c r="AD719" s="65"/>
      <c r="AE719" s="56"/>
      <c r="AF719" s="48" t="s">
        <v>64</v>
      </c>
      <c r="AG719" s="99" t="str">
        <f t="shared" si="372"/>
        <v>Remplir la colonne AC ou AE</v>
      </c>
      <c r="AH719" s="104"/>
      <c r="AI719" s="173" t="str">
        <f t="shared" ref="AI719:AI782" si="388">IF($M719="Oui",$C$4,IF($M719="Non",$C$6,"Remplir la colonne M"))</f>
        <v>Remplir la colonne M</v>
      </c>
      <c r="AJ719" s="179" t="str">
        <f t="shared" si="373"/>
        <v>Remplir la colonne AH</v>
      </c>
      <c r="AK719" s="297" t="str">
        <f t="shared" ref="AK719:AK782" si="389">IF($I719="","Remplir la colonne I",IF($I719&lt;DATE(2022,7,1),0,IF($M719="oui",IF(AH719-$C$5-$R$7*1.3&lt;0,0,AH719-$C$5-$R$7*1.3),IF(AH719-$R$7*1.3&lt;0,0,AH719-$R$7*1.3))))</f>
        <v>Remplir la colonne I</v>
      </c>
      <c r="AL719" s="84" t="s">
        <v>64</v>
      </c>
      <c r="AM719" s="315" t="str">
        <f t="shared" si="374"/>
        <v>Remplir les termes C, P et TVA</v>
      </c>
      <c r="AN719" s="55"/>
      <c r="AO719" s="65"/>
      <c r="AP719" s="56"/>
      <c r="AQ719" s="48" t="s">
        <v>64</v>
      </c>
      <c r="AR719" s="99" t="str">
        <f t="shared" si="375"/>
        <v>Remplir la colonne AN ou AP</v>
      </c>
      <c r="AS719" s="104"/>
      <c r="AT719" s="173" t="str">
        <f t="shared" ref="AT719:AT782" si="390">IF($M719="Oui",$C$4,IF($M719="Non",$C$6,"Remplir la colonne M"))</f>
        <v>Remplir la colonne M</v>
      </c>
      <c r="AU719" s="179" t="str">
        <f t="shared" si="376"/>
        <v>Remplir la colonne AS</v>
      </c>
      <c r="AV719" s="297" t="str">
        <f t="shared" ref="AV719:AV782" si="391">IF($I719="","Remplir la colonne I",IF($I719&lt;DATE(2022,7,1),0,IF($M719="oui",IF(AS719-$C$5-$S$7*1.3&lt;0,0,AS719-$C$5-$S$7*1.3),IF(AS719-$S$7*1.3&lt;0,0,AS719-$S$7*1.3))))</f>
        <v>Remplir la colonne I</v>
      </c>
      <c r="AW719" s="84" t="s">
        <v>64</v>
      </c>
      <c r="AX719" s="315" t="str">
        <f t="shared" si="377"/>
        <v>Remplir les termes C, P et TVA</v>
      </c>
      <c r="AY719" s="55"/>
      <c r="AZ719" s="65"/>
      <c r="BA719" s="56"/>
      <c r="BB719" s="48" t="s">
        <v>64</v>
      </c>
      <c r="BC719" s="99" t="str">
        <f t="shared" si="378"/>
        <v>Remplir la colonne AY ou BA</v>
      </c>
      <c r="BD719" s="104"/>
      <c r="BE719" s="173" t="str">
        <f t="shared" ref="BE719:BE782" si="392">IF($M719="Oui",$C$4,IF($M719="Non",$C$6,"Remplir la colonne M"))</f>
        <v>Remplir la colonne M</v>
      </c>
      <c r="BF719" s="179" t="str">
        <f t="shared" si="379"/>
        <v>Remplir la colonne BD</v>
      </c>
      <c r="BG719" s="297" t="str">
        <f t="shared" ref="BG719:BG782" si="393">IF($I719="","Remplir la colonne I",IF($I719&lt;DATE(2022,7,1),0,IF($M719="oui",IF(BD719-$C$5-$T$7*1.3&lt;0,0,BD719-$C$5-$T$7*1.3),IF(BD719-$T$7*1.3&lt;0,0,BD719-$T$7*1.3))))</f>
        <v>Remplir la colonne I</v>
      </c>
      <c r="BH719" s="84" t="s">
        <v>64</v>
      </c>
      <c r="BI719" s="315" t="str">
        <f t="shared" si="380"/>
        <v>Remplir les termes C, P et TVA</v>
      </c>
      <c r="BJ719" s="55"/>
      <c r="BK719" s="65"/>
      <c r="BL719" s="56"/>
      <c r="BM719" s="48" t="s">
        <v>64</v>
      </c>
      <c r="BN719" s="99" t="str">
        <f t="shared" si="381"/>
        <v>Remplir la colonne BJ ou BL</v>
      </c>
      <c r="BO719" s="104"/>
      <c r="BP719" s="173" t="str">
        <f t="shared" ref="BP719:BP782" si="394">IF($M719="Oui",$C$4,IF($M719="Non",$C$6,"Remplir la colonne M"))</f>
        <v>Remplir la colonne M</v>
      </c>
      <c r="BQ719" s="179" t="str">
        <f t="shared" si="382"/>
        <v>Remplir la colonne BO</v>
      </c>
      <c r="BR719" s="297" t="str">
        <f t="shared" ref="BR719:BR782" si="395">IF($I719="","Remplir la colonne I",IF($I719&lt;DATE(2022,7,1),0,IF($M719="oui",IF(BO719-$C$5-$U$7*1.3&lt;0,0,BO719-$C$5-$U$7*1.3),IF(BO719-$U$7*1.3&lt;0,0,BO719-$U$7*1.3))))</f>
        <v>Remplir la colonne I</v>
      </c>
      <c r="BS719" s="84" t="s">
        <v>64</v>
      </c>
      <c r="BT719" s="315" t="str">
        <f t="shared" si="383"/>
        <v>Remplir les termes C, P et TVA</v>
      </c>
      <c r="BU719" s="55"/>
      <c r="BV719" s="65"/>
      <c r="BW719" s="56"/>
      <c r="BX719" s="48" t="s">
        <v>64</v>
      </c>
      <c r="BY719" s="99" t="str">
        <f t="shared" si="384"/>
        <v>Remplir la colonne BU ou BW</v>
      </c>
      <c r="BZ719" s="104"/>
      <c r="CA719" s="173" t="str">
        <f t="shared" ref="CA719:CA782" si="396">IF($M719="Oui",$C$4,IF($M719="Non",$C$6,"Remplir la colonne M"))</f>
        <v>Remplir la colonne M</v>
      </c>
      <c r="CB719" s="179" t="str">
        <f t="shared" si="385"/>
        <v>Remplir la colonne BZ</v>
      </c>
      <c r="CC719" s="297" t="str">
        <f t="shared" ref="CC719:CC782" si="397">IF($I719="","Remplir la colonne I",IF($I719&lt;DATE(2022,7,1),0,IF($M719="oui",IF(BZ719-$C$5-$V$7*1.3&lt;0,0,BZ719-$C$5-$V$7*1.3),IF(BZ719-$V$7*1.3&lt;0,0,BZ719-$V$7*1.3))))</f>
        <v>Remplir la colonne I</v>
      </c>
      <c r="CD719" s="84" t="s">
        <v>64</v>
      </c>
      <c r="CE719" s="315" t="str">
        <f t="shared" si="386"/>
        <v>Remplir les termes C, P et TVA</v>
      </c>
      <c r="CF719" s="61" t="str">
        <f t="shared" si="367"/>
        <v>REMPLIR TYPE DE CLIENT</v>
      </c>
      <c r="CG719" s="107" t="str">
        <f t="shared" si="368"/>
        <v>Montant total de l'aide demandée non indiqué</v>
      </c>
      <c r="CH719" s="1"/>
      <c r="CI719" s="1"/>
      <c r="CJ719" s="1"/>
      <c r="CK719" s="1"/>
      <c r="CL719" s="1"/>
    </row>
    <row r="720" spans="1:90" x14ac:dyDescent="0.25">
      <c r="A720" s="51"/>
      <c r="B720" s="111"/>
      <c r="C720" s="111"/>
      <c r="D720" s="111"/>
      <c r="E720" s="111"/>
      <c r="F720" s="111"/>
      <c r="G720" s="132"/>
      <c r="H720" s="151"/>
      <c r="I720" s="299"/>
      <c r="J720" s="152"/>
      <c r="K720" s="153"/>
      <c r="L720" s="169"/>
      <c r="M720" s="39"/>
      <c r="N720" s="90"/>
      <c r="O720" s="39"/>
      <c r="P720" s="23"/>
      <c r="Q720" s="170">
        <f t="shared" si="365"/>
        <v>0</v>
      </c>
      <c r="R720" s="55"/>
      <c r="S720" s="65"/>
      <c r="T720" s="56"/>
      <c r="U720" s="48" t="s">
        <v>64</v>
      </c>
      <c r="V720" s="99" t="str">
        <f t="shared" si="369"/>
        <v>Remplir la colonne R ou T</v>
      </c>
      <c r="W720" s="104"/>
      <c r="X720" s="173" t="str">
        <f t="shared" si="366"/>
        <v>Remplir la colonne M</v>
      </c>
      <c r="Y720" s="179" t="str">
        <f t="shared" si="370"/>
        <v>Remplir la colonne W</v>
      </c>
      <c r="Z720" s="297" t="str">
        <f t="shared" si="387"/>
        <v>Remplir la colonne I</v>
      </c>
      <c r="AA720" s="84" t="s">
        <v>64</v>
      </c>
      <c r="AB720" s="315" t="str">
        <f t="shared" si="371"/>
        <v>Remplir les termes C, P et TVA</v>
      </c>
      <c r="AC720" s="55"/>
      <c r="AD720" s="65"/>
      <c r="AE720" s="56"/>
      <c r="AF720" s="48" t="s">
        <v>64</v>
      </c>
      <c r="AG720" s="99" t="str">
        <f t="shared" si="372"/>
        <v>Remplir la colonne AC ou AE</v>
      </c>
      <c r="AH720" s="104"/>
      <c r="AI720" s="173" t="str">
        <f t="shared" si="388"/>
        <v>Remplir la colonne M</v>
      </c>
      <c r="AJ720" s="179" t="str">
        <f t="shared" si="373"/>
        <v>Remplir la colonne AH</v>
      </c>
      <c r="AK720" s="297" t="str">
        <f t="shared" si="389"/>
        <v>Remplir la colonne I</v>
      </c>
      <c r="AL720" s="84" t="s">
        <v>64</v>
      </c>
      <c r="AM720" s="315" t="str">
        <f t="shared" si="374"/>
        <v>Remplir les termes C, P et TVA</v>
      </c>
      <c r="AN720" s="55"/>
      <c r="AO720" s="65"/>
      <c r="AP720" s="56"/>
      <c r="AQ720" s="48" t="s">
        <v>64</v>
      </c>
      <c r="AR720" s="99" t="str">
        <f t="shared" si="375"/>
        <v>Remplir la colonne AN ou AP</v>
      </c>
      <c r="AS720" s="104"/>
      <c r="AT720" s="173" t="str">
        <f t="shared" si="390"/>
        <v>Remplir la colonne M</v>
      </c>
      <c r="AU720" s="179" t="str">
        <f t="shared" si="376"/>
        <v>Remplir la colonne AS</v>
      </c>
      <c r="AV720" s="297" t="str">
        <f t="shared" si="391"/>
        <v>Remplir la colonne I</v>
      </c>
      <c r="AW720" s="84" t="s">
        <v>64</v>
      </c>
      <c r="AX720" s="315" t="str">
        <f t="shared" si="377"/>
        <v>Remplir les termes C, P et TVA</v>
      </c>
      <c r="AY720" s="55"/>
      <c r="AZ720" s="65"/>
      <c r="BA720" s="56"/>
      <c r="BB720" s="48" t="s">
        <v>64</v>
      </c>
      <c r="BC720" s="99" t="str">
        <f t="shared" si="378"/>
        <v>Remplir la colonne AY ou BA</v>
      </c>
      <c r="BD720" s="104"/>
      <c r="BE720" s="173" t="str">
        <f t="shared" si="392"/>
        <v>Remplir la colonne M</v>
      </c>
      <c r="BF720" s="179" t="str">
        <f t="shared" si="379"/>
        <v>Remplir la colonne BD</v>
      </c>
      <c r="BG720" s="297" t="str">
        <f t="shared" si="393"/>
        <v>Remplir la colonne I</v>
      </c>
      <c r="BH720" s="84" t="s">
        <v>64</v>
      </c>
      <c r="BI720" s="315" t="str">
        <f t="shared" si="380"/>
        <v>Remplir les termes C, P et TVA</v>
      </c>
      <c r="BJ720" s="55"/>
      <c r="BK720" s="65"/>
      <c r="BL720" s="56"/>
      <c r="BM720" s="48" t="s">
        <v>64</v>
      </c>
      <c r="BN720" s="99" t="str">
        <f t="shared" si="381"/>
        <v>Remplir la colonne BJ ou BL</v>
      </c>
      <c r="BO720" s="104"/>
      <c r="BP720" s="173" t="str">
        <f t="shared" si="394"/>
        <v>Remplir la colonne M</v>
      </c>
      <c r="BQ720" s="179" t="str">
        <f t="shared" si="382"/>
        <v>Remplir la colonne BO</v>
      </c>
      <c r="BR720" s="297" t="str">
        <f t="shared" si="395"/>
        <v>Remplir la colonne I</v>
      </c>
      <c r="BS720" s="84" t="s">
        <v>64</v>
      </c>
      <c r="BT720" s="315" t="str">
        <f t="shared" si="383"/>
        <v>Remplir les termes C, P et TVA</v>
      </c>
      <c r="BU720" s="55"/>
      <c r="BV720" s="65"/>
      <c r="BW720" s="56"/>
      <c r="BX720" s="48" t="s">
        <v>64</v>
      </c>
      <c r="BY720" s="99" t="str">
        <f t="shared" si="384"/>
        <v>Remplir la colonne BU ou BW</v>
      </c>
      <c r="BZ720" s="104"/>
      <c r="CA720" s="173" t="str">
        <f t="shared" si="396"/>
        <v>Remplir la colonne M</v>
      </c>
      <c r="CB720" s="179" t="str">
        <f t="shared" si="385"/>
        <v>Remplir la colonne BZ</v>
      </c>
      <c r="CC720" s="297" t="str">
        <f t="shared" si="397"/>
        <v>Remplir la colonne I</v>
      </c>
      <c r="CD720" s="84" t="s">
        <v>64</v>
      </c>
      <c r="CE720" s="315" t="str">
        <f t="shared" si="386"/>
        <v>Remplir les termes C, P et TVA</v>
      </c>
      <c r="CF720" s="61" t="str">
        <f t="shared" si="367"/>
        <v>REMPLIR TYPE DE CLIENT</v>
      </c>
      <c r="CG720" s="107" t="str">
        <f t="shared" si="368"/>
        <v>Montant total de l'aide demandée non indiqué</v>
      </c>
      <c r="CH720" s="1"/>
      <c r="CI720" s="1"/>
      <c r="CJ720" s="1"/>
      <c r="CK720" s="1"/>
      <c r="CL720" s="1"/>
    </row>
    <row r="721" spans="1:90" x14ac:dyDescent="0.25">
      <c r="A721" s="51"/>
      <c r="B721" s="111"/>
      <c r="C721" s="111"/>
      <c r="D721" s="111"/>
      <c r="E721" s="111"/>
      <c r="F721" s="111"/>
      <c r="G721" s="132"/>
      <c r="H721" s="151"/>
      <c r="I721" s="299"/>
      <c r="J721" s="152"/>
      <c r="K721" s="153"/>
      <c r="L721" s="169"/>
      <c r="M721" s="39"/>
      <c r="N721" s="90"/>
      <c r="O721" s="39"/>
      <c r="P721" s="23"/>
      <c r="Q721" s="170">
        <f t="shared" si="365"/>
        <v>0</v>
      </c>
      <c r="R721" s="55"/>
      <c r="S721" s="65"/>
      <c r="T721" s="56"/>
      <c r="U721" s="48" t="s">
        <v>64</v>
      </c>
      <c r="V721" s="99" t="str">
        <f t="shared" si="369"/>
        <v>Remplir la colonne R ou T</v>
      </c>
      <c r="W721" s="104"/>
      <c r="X721" s="173" t="str">
        <f t="shared" si="366"/>
        <v>Remplir la colonne M</v>
      </c>
      <c r="Y721" s="179" t="str">
        <f t="shared" si="370"/>
        <v>Remplir la colonne W</v>
      </c>
      <c r="Z721" s="297" t="str">
        <f t="shared" si="387"/>
        <v>Remplir la colonne I</v>
      </c>
      <c r="AA721" s="84" t="s">
        <v>64</v>
      </c>
      <c r="AB721" s="315" t="str">
        <f t="shared" si="371"/>
        <v>Remplir les termes C, P et TVA</v>
      </c>
      <c r="AC721" s="55"/>
      <c r="AD721" s="65"/>
      <c r="AE721" s="56"/>
      <c r="AF721" s="48" t="s">
        <v>64</v>
      </c>
      <c r="AG721" s="99" t="str">
        <f t="shared" si="372"/>
        <v>Remplir la colonne AC ou AE</v>
      </c>
      <c r="AH721" s="104"/>
      <c r="AI721" s="173" t="str">
        <f t="shared" si="388"/>
        <v>Remplir la colonne M</v>
      </c>
      <c r="AJ721" s="179" t="str">
        <f t="shared" si="373"/>
        <v>Remplir la colonne AH</v>
      </c>
      <c r="AK721" s="297" t="str">
        <f t="shared" si="389"/>
        <v>Remplir la colonne I</v>
      </c>
      <c r="AL721" s="84" t="s">
        <v>64</v>
      </c>
      <c r="AM721" s="315" t="str">
        <f t="shared" si="374"/>
        <v>Remplir les termes C, P et TVA</v>
      </c>
      <c r="AN721" s="55"/>
      <c r="AO721" s="65"/>
      <c r="AP721" s="56"/>
      <c r="AQ721" s="48" t="s">
        <v>64</v>
      </c>
      <c r="AR721" s="99" t="str">
        <f t="shared" si="375"/>
        <v>Remplir la colonne AN ou AP</v>
      </c>
      <c r="AS721" s="104"/>
      <c r="AT721" s="173" t="str">
        <f t="shared" si="390"/>
        <v>Remplir la colonne M</v>
      </c>
      <c r="AU721" s="179" t="str">
        <f t="shared" si="376"/>
        <v>Remplir la colonne AS</v>
      </c>
      <c r="AV721" s="297" t="str">
        <f t="shared" si="391"/>
        <v>Remplir la colonne I</v>
      </c>
      <c r="AW721" s="84" t="s">
        <v>64</v>
      </c>
      <c r="AX721" s="315" t="str">
        <f t="shared" si="377"/>
        <v>Remplir les termes C, P et TVA</v>
      </c>
      <c r="AY721" s="55"/>
      <c r="AZ721" s="65"/>
      <c r="BA721" s="56"/>
      <c r="BB721" s="48" t="s">
        <v>64</v>
      </c>
      <c r="BC721" s="99" t="str">
        <f t="shared" si="378"/>
        <v>Remplir la colonne AY ou BA</v>
      </c>
      <c r="BD721" s="104"/>
      <c r="BE721" s="173" t="str">
        <f t="shared" si="392"/>
        <v>Remplir la colonne M</v>
      </c>
      <c r="BF721" s="179" t="str">
        <f t="shared" si="379"/>
        <v>Remplir la colonne BD</v>
      </c>
      <c r="BG721" s="297" t="str">
        <f t="shared" si="393"/>
        <v>Remplir la colonne I</v>
      </c>
      <c r="BH721" s="84" t="s">
        <v>64</v>
      </c>
      <c r="BI721" s="315" t="str">
        <f t="shared" si="380"/>
        <v>Remplir les termes C, P et TVA</v>
      </c>
      <c r="BJ721" s="55"/>
      <c r="BK721" s="65"/>
      <c r="BL721" s="56"/>
      <c r="BM721" s="48" t="s">
        <v>64</v>
      </c>
      <c r="BN721" s="99" t="str">
        <f t="shared" si="381"/>
        <v>Remplir la colonne BJ ou BL</v>
      </c>
      <c r="BO721" s="104"/>
      <c r="BP721" s="173" t="str">
        <f t="shared" si="394"/>
        <v>Remplir la colonne M</v>
      </c>
      <c r="BQ721" s="179" t="str">
        <f t="shared" si="382"/>
        <v>Remplir la colonne BO</v>
      </c>
      <c r="BR721" s="297" t="str">
        <f t="shared" si="395"/>
        <v>Remplir la colonne I</v>
      </c>
      <c r="BS721" s="84" t="s">
        <v>64</v>
      </c>
      <c r="BT721" s="315" t="str">
        <f t="shared" si="383"/>
        <v>Remplir les termes C, P et TVA</v>
      </c>
      <c r="BU721" s="55"/>
      <c r="BV721" s="65"/>
      <c r="BW721" s="56"/>
      <c r="BX721" s="48" t="s">
        <v>64</v>
      </c>
      <c r="BY721" s="99" t="str">
        <f t="shared" si="384"/>
        <v>Remplir la colonne BU ou BW</v>
      </c>
      <c r="BZ721" s="104"/>
      <c r="CA721" s="173" t="str">
        <f t="shared" si="396"/>
        <v>Remplir la colonne M</v>
      </c>
      <c r="CB721" s="179" t="str">
        <f t="shared" si="385"/>
        <v>Remplir la colonne BZ</v>
      </c>
      <c r="CC721" s="297" t="str">
        <f t="shared" si="397"/>
        <v>Remplir la colonne I</v>
      </c>
      <c r="CD721" s="84" t="s">
        <v>64</v>
      </c>
      <c r="CE721" s="315" t="str">
        <f t="shared" si="386"/>
        <v>Remplir les termes C, P et TVA</v>
      </c>
      <c r="CF721" s="61" t="str">
        <f t="shared" si="367"/>
        <v>REMPLIR TYPE DE CLIENT</v>
      </c>
      <c r="CG721" s="107" t="str">
        <f t="shared" si="368"/>
        <v>Montant total de l'aide demandée non indiqué</v>
      </c>
      <c r="CH721" s="1"/>
      <c r="CI721" s="1"/>
      <c r="CJ721" s="1"/>
      <c r="CK721" s="1"/>
      <c r="CL721" s="1"/>
    </row>
    <row r="722" spans="1:90" x14ac:dyDescent="0.25">
      <c r="A722" s="51"/>
      <c r="B722" s="111"/>
      <c r="C722" s="111"/>
      <c r="D722" s="111"/>
      <c r="E722" s="111"/>
      <c r="F722" s="111"/>
      <c r="G722" s="132"/>
      <c r="H722" s="151"/>
      <c r="I722" s="299"/>
      <c r="J722" s="152"/>
      <c r="K722" s="153"/>
      <c r="L722" s="169"/>
      <c r="M722" s="39"/>
      <c r="N722" s="90"/>
      <c r="O722" s="39"/>
      <c r="P722" s="23"/>
      <c r="Q722" s="170">
        <f t="shared" si="365"/>
        <v>0</v>
      </c>
      <c r="R722" s="55"/>
      <c r="S722" s="65"/>
      <c r="T722" s="56"/>
      <c r="U722" s="48" t="s">
        <v>64</v>
      </c>
      <c r="V722" s="99" t="str">
        <f t="shared" si="369"/>
        <v>Remplir la colonne R ou T</v>
      </c>
      <c r="W722" s="104"/>
      <c r="X722" s="173" t="str">
        <f t="shared" si="366"/>
        <v>Remplir la colonne M</v>
      </c>
      <c r="Y722" s="179" t="str">
        <f t="shared" si="370"/>
        <v>Remplir la colonne W</v>
      </c>
      <c r="Z722" s="297" t="str">
        <f t="shared" si="387"/>
        <v>Remplir la colonne I</v>
      </c>
      <c r="AA722" s="84" t="s">
        <v>64</v>
      </c>
      <c r="AB722" s="315" t="str">
        <f t="shared" si="371"/>
        <v>Remplir les termes C, P et TVA</v>
      </c>
      <c r="AC722" s="55"/>
      <c r="AD722" s="65"/>
      <c r="AE722" s="56"/>
      <c r="AF722" s="48" t="s">
        <v>64</v>
      </c>
      <c r="AG722" s="99" t="str">
        <f t="shared" si="372"/>
        <v>Remplir la colonne AC ou AE</v>
      </c>
      <c r="AH722" s="104"/>
      <c r="AI722" s="173" t="str">
        <f t="shared" si="388"/>
        <v>Remplir la colonne M</v>
      </c>
      <c r="AJ722" s="179" t="str">
        <f t="shared" si="373"/>
        <v>Remplir la colonne AH</v>
      </c>
      <c r="AK722" s="297" t="str">
        <f t="shared" si="389"/>
        <v>Remplir la colonne I</v>
      </c>
      <c r="AL722" s="84" t="s">
        <v>64</v>
      </c>
      <c r="AM722" s="315" t="str">
        <f t="shared" si="374"/>
        <v>Remplir les termes C, P et TVA</v>
      </c>
      <c r="AN722" s="55"/>
      <c r="AO722" s="65"/>
      <c r="AP722" s="56"/>
      <c r="AQ722" s="48" t="s">
        <v>64</v>
      </c>
      <c r="AR722" s="99" t="str">
        <f t="shared" si="375"/>
        <v>Remplir la colonne AN ou AP</v>
      </c>
      <c r="AS722" s="104"/>
      <c r="AT722" s="173" t="str">
        <f t="shared" si="390"/>
        <v>Remplir la colonne M</v>
      </c>
      <c r="AU722" s="179" t="str">
        <f t="shared" si="376"/>
        <v>Remplir la colonne AS</v>
      </c>
      <c r="AV722" s="297" t="str">
        <f t="shared" si="391"/>
        <v>Remplir la colonne I</v>
      </c>
      <c r="AW722" s="84" t="s">
        <v>64</v>
      </c>
      <c r="AX722" s="315" t="str">
        <f t="shared" si="377"/>
        <v>Remplir les termes C, P et TVA</v>
      </c>
      <c r="AY722" s="55"/>
      <c r="AZ722" s="65"/>
      <c r="BA722" s="56"/>
      <c r="BB722" s="48" t="s">
        <v>64</v>
      </c>
      <c r="BC722" s="99" t="str">
        <f t="shared" si="378"/>
        <v>Remplir la colonne AY ou BA</v>
      </c>
      <c r="BD722" s="104"/>
      <c r="BE722" s="173" t="str">
        <f t="shared" si="392"/>
        <v>Remplir la colonne M</v>
      </c>
      <c r="BF722" s="179" t="str">
        <f t="shared" si="379"/>
        <v>Remplir la colonne BD</v>
      </c>
      <c r="BG722" s="297" t="str">
        <f t="shared" si="393"/>
        <v>Remplir la colonne I</v>
      </c>
      <c r="BH722" s="84" t="s">
        <v>64</v>
      </c>
      <c r="BI722" s="315" t="str">
        <f t="shared" si="380"/>
        <v>Remplir les termes C, P et TVA</v>
      </c>
      <c r="BJ722" s="55"/>
      <c r="BK722" s="65"/>
      <c r="BL722" s="56"/>
      <c r="BM722" s="48" t="s">
        <v>64</v>
      </c>
      <c r="BN722" s="99" t="str">
        <f t="shared" si="381"/>
        <v>Remplir la colonne BJ ou BL</v>
      </c>
      <c r="BO722" s="104"/>
      <c r="BP722" s="173" t="str">
        <f t="shared" si="394"/>
        <v>Remplir la colonne M</v>
      </c>
      <c r="BQ722" s="179" t="str">
        <f t="shared" si="382"/>
        <v>Remplir la colonne BO</v>
      </c>
      <c r="BR722" s="297" t="str">
        <f t="shared" si="395"/>
        <v>Remplir la colonne I</v>
      </c>
      <c r="BS722" s="84" t="s">
        <v>64</v>
      </c>
      <c r="BT722" s="315" t="str">
        <f t="shared" si="383"/>
        <v>Remplir les termes C, P et TVA</v>
      </c>
      <c r="BU722" s="55"/>
      <c r="BV722" s="65"/>
      <c r="BW722" s="56"/>
      <c r="BX722" s="48" t="s">
        <v>64</v>
      </c>
      <c r="BY722" s="99" t="str">
        <f t="shared" si="384"/>
        <v>Remplir la colonne BU ou BW</v>
      </c>
      <c r="BZ722" s="104"/>
      <c r="CA722" s="173" t="str">
        <f t="shared" si="396"/>
        <v>Remplir la colonne M</v>
      </c>
      <c r="CB722" s="179" t="str">
        <f t="shared" si="385"/>
        <v>Remplir la colonne BZ</v>
      </c>
      <c r="CC722" s="297" t="str">
        <f t="shared" si="397"/>
        <v>Remplir la colonne I</v>
      </c>
      <c r="CD722" s="84" t="s">
        <v>64</v>
      </c>
      <c r="CE722" s="315" t="str">
        <f t="shared" si="386"/>
        <v>Remplir les termes C, P et TVA</v>
      </c>
      <c r="CF722" s="61" t="str">
        <f t="shared" si="367"/>
        <v>REMPLIR TYPE DE CLIENT</v>
      </c>
      <c r="CG722" s="107" t="str">
        <f t="shared" si="368"/>
        <v>Montant total de l'aide demandée non indiqué</v>
      </c>
      <c r="CH722" s="1"/>
      <c r="CI722" s="1"/>
      <c r="CJ722" s="1"/>
      <c r="CK722" s="1"/>
      <c r="CL722" s="1"/>
    </row>
    <row r="723" spans="1:90" x14ac:dyDescent="0.25">
      <c r="A723" s="51"/>
      <c r="B723" s="111"/>
      <c r="C723" s="111"/>
      <c r="D723" s="111"/>
      <c r="E723" s="111"/>
      <c r="F723" s="111"/>
      <c r="G723" s="132"/>
      <c r="H723" s="151"/>
      <c r="I723" s="299"/>
      <c r="J723" s="152"/>
      <c r="K723" s="153"/>
      <c r="L723" s="169"/>
      <c r="M723" s="39"/>
      <c r="N723" s="90"/>
      <c r="O723" s="39"/>
      <c r="P723" s="23"/>
      <c r="Q723" s="170">
        <f t="shared" si="365"/>
        <v>0</v>
      </c>
      <c r="R723" s="55"/>
      <c r="S723" s="65"/>
      <c r="T723" s="56"/>
      <c r="U723" s="48" t="s">
        <v>64</v>
      </c>
      <c r="V723" s="99" t="str">
        <f t="shared" si="369"/>
        <v>Remplir la colonne R ou T</v>
      </c>
      <c r="W723" s="104"/>
      <c r="X723" s="173" t="str">
        <f t="shared" si="366"/>
        <v>Remplir la colonne M</v>
      </c>
      <c r="Y723" s="179" t="str">
        <f t="shared" si="370"/>
        <v>Remplir la colonne W</v>
      </c>
      <c r="Z723" s="297" t="str">
        <f t="shared" si="387"/>
        <v>Remplir la colonne I</v>
      </c>
      <c r="AA723" s="84" t="s">
        <v>64</v>
      </c>
      <c r="AB723" s="315" t="str">
        <f t="shared" si="371"/>
        <v>Remplir les termes C, P et TVA</v>
      </c>
      <c r="AC723" s="55"/>
      <c r="AD723" s="65"/>
      <c r="AE723" s="56"/>
      <c r="AF723" s="48" t="s">
        <v>64</v>
      </c>
      <c r="AG723" s="99" t="str">
        <f t="shared" si="372"/>
        <v>Remplir la colonne AC ou AE</v>
      </c>
      <c r="AH723" s="104"/>
      <c r="AI723" s="173" t="str">
        <f t="shared" si="388"/>
        <v>Remplir la colonne M</v>
      </c>
      <c r="AJ723" s="179" t="str">
        <f t="shared" si="373"/>
        <v>Remplir la colonne AH</v>
      </c>
      <c r="AK723" s="297" t="str">
        <f t="shared" si="389"/>
        <v>Remplir la colonne I</v>
      </c>
      <c r="AL723" s="84" t="s">
        <v>64</v>
      </c>
      <c r="AM723" s="315" t="str">
        <f t="shared" si="374"/>
        <v>Remplir les termes C, P et TVA</v>
      </c>
      <c r="AN723" s="55"/>
      <c r="AO723" s="65"/>
      <c r="AP723" s="56"/>
      <c r="AQ723" s="48" t="s">
        <v>64</v>
      </c>
      <c r="AR723" s="99" t="str">
        <f t="shared" si="375"/>
        <v>Remplir la colonne AN ou AP</v>
      </c>
      <c r="AS723" s="104"/>
      <c r="AT723" s="173" t="str">
        <f t="shared" si="390"/>
        <v>Remplir la colonne M</v>
      </c>
      <c r="AU723" s="179" t="str">
        <f t="shared" si="376"/>
        <v>Remplir la colonne AS</v>
      </c>
      <c r="AV723" s="297" t="str">
        <f t="shared" si="391"/>
        <v>Remplir la colonne I</v>
      </c>
      <c r="AW723" s="84" t="s">
        <v>64</v>
      </c>
      <c r="AX723" s="315" t="str">
        <f t="shared" si="377"/>
        <v>Remplir les termes C, P et TVA</v>
      </c>
      <c r="AY723" s="55"/>
      <c r="AZ723" s="65"/>
      <c r="BA723" s="56"/>
      <c r="BB723" s="48" t="s">
        <v>64</v>
      </c>
      <c r="BC723" s="99" t="str">
        <f t="shared" si="378"/>
        <v>Remplir la colonne AY ou BA</v>
      </c>
      <c r="BD723" s="104"/>
      <c r="BE723" s="173" t="str">
        <f t="shared" si="392"/>
        <v>Remplir la colonne M</v>
      </c>
      <c r="BF723" s="179" t="str">
        <f t="shared" si="379"/>
        <v>Remplir la colonne BD</v>
      </c>
      <c r="BG723" s="297" t="str">
        <f t="shared" si="393"/>
        <v>Remplir la colonne I</v>
      </c>
      <c r="BH723" s="84" t="s">
        <v>64</v>
      </c>
      <c r="BI723" s="315" t="str">
        <f t="shared" si="380"/>
        <v>Remplir les termes C, P et TVA</v>
      </c>
      <c r="BJ723" s="55"/>
      <c r="BK723" s="65"/>
      <c r="BL723" s="56"/>
      <c r="BM723" s="48" t="s">
        <v>64</v>
      </c>
      <c r="BN723" s="99" t="str">
        <f t="shared" si="381"/>
        <v>Remplir la colonne BJ ou BL</v>
      </c>
      <c r="BO723" s="104"/>
      <c r="BP723" s="173" t="str">
        <f t="shared" si="394"/>
        <v>Remplir la colonne M</v>
      </c>
      <c r="BQ723" s="179" t="str">
        <f t="shared" si="382"/>
        <v>Remplir la colonne BO</v>
      </c>
      <c r="BR723" s="297" t="str">
        <f t="shared" si="395"/>
        <v>Remplir la colonne I</v>
      </c>
      <c r="BS723" s="84" t="s">
        <v>64</v>
      </c>
      <c r="BT723" s="315" t="str">
        <f t="shared" si="383"/>
        <v>Remplir les termes C, P et TVA</v>
      </c>
      <c r="BU723" s="55"/>
      <c r="BV723" s="65"/>
      <c r="BW723" s="56"/>
      <c r="BX723" s="48" t="s">
        <v>64</v>
      </c>
      <c r="BY723" s="99" t="str">
        <f t="shared" si="384"/>
        <v>Remplir la colonne BU ou BW</v>
      </c>
      <c r="BZ723" s="104"/>
      <c r="CA723" s="173" t="str">
        <f t="shared" si="396"/>
        <v>Remplir la colonne M</v>
      </c>
      <c r="CB723" s="179" t="str">
        <f t="shared" si="385"/>
        <v>Remplir la colonne BZ</v>
      </c>
      <c r="CC723" s="297" t="str">
        <f t="shared" si="397"/>
        <v>Remplir la colonne I</v>
      </c>
      <c r="CD723" s="84" t="s">
        <v>64</v>
      </c>
      <c r="CE723" s="315" t="str">
        <f t="shared" si="386"/>
        <v>Remplir les termes C, P et TVA</v>
      </c>
      <c r="CF723" s="61" t="str">
        <f t="shared" si="367"/>
        <v>REMPLIR TYPE DE CLIENT</v>
      </c>
      <c r="CG723" s="107" t="str">
        <f t="shared" si="368"/>
        <v>Montant total de l'aide demandée non indiqué</v>
      </c>
      <c r="CH723" s="1"/>
      <c r="CI723" s="1"/>
      <c r="CJ723" s="1"/>
      <c r="CK723" s="1"/>
      <c r="CL723" s="1"/>
    </row>
    <row r="724" spans="1:90" x14ac:dyDescent="0.25">
      <c r="A724" s="51"/>
      <c r="B724" s="111"/>
      <c r="C724" s="111"/>
      <c r="D724" s="111"/>
      <c r="E724" s="111"/>
      <c r="F724" s="111"/>
      <c r="G724" s="132"/>
      <c r="H724" s="151"/>
      <c r="I724" s="299"/>
      <c r="J724" s="152"/>
      <c r="K724" s="153"/>
      <c r="L724" s="169"/>
      <c r="M724" s="39"/>
      <c r="N724" s="90"/>
      <c r="O724" s="39"/>
      <c r="P724" s="23"/>
      <c r="Q724" s="170">
        <f t="shared" si="365"/>
        <v>0</v>
      </c>
      <c r="R724" s="55"/>
      <c r="S724" s="65"/>
      <c r="T724" s="56"/>
      <c r="U724" s="48" t="s">
        <v>64</v>
      </c>
      <c r="V724" s="99" t="str">
        <f t="shared" si="369"/>
        <v>Remplir la colonne R ou T</v>
      </c>
      <c r="W724" s="104"/>
      <c r="X724" s="173" t="str">
        <f t="shared" si="366"/>
        <v>Remplir la colonne M</v>
      </c>
      <c r="Y724" s="179" t="str">
        <f t="shared" si="370"/>
        <v>Remplir la colonne W</v>
      </c>
      <c r="Z724" s="297" t="str">
        <f t="shared" si="387"/>
        <v>Remplir la colonne I</v>
      </c>
      <c r="AA724" s="84" t="s">
        <v>64</v>
      </c>
      <c r="AB724" s="315" t="str">
        <f t="shared" si="371"/>
        <v>Remplir les termes C, P et TVA</v>
      </c>
      <c r="AC724" s="55"/>
      <c r="AD724" s="65"/>
      <c r="AE724" s="56"/>
      <c r="AF724" s="48" t="s">
        <v>64</v>
      </c>
      <c r="AG724" s="99" t="str">
        <f t="shared" si="372"/>
        <v>Remplir la colonne AC ou AE</v>
      </c>
      <c r="AH724" s="104"/>
      <c r="AI724" s="173" t="str">
        <f t="shared" si="388"/>
        <v>Remplir la colonne M</v>
      </c>
      <c r="AJ724" s="179" t="str">
        <f t="shared" si="373"/>
        <v>Remplir la colonne AH</v>
      </c>
      <c r="AK724" s="297" t="str">
        <f t="shared" si="389"/>
        <v>Remplir la colonne I</v>
      </c>
      <c r="AL724" s="84" t="s">
        <v>64</v>
      </c>
      <c r="AM724" s="315" t="str">
        <f t="shared" si="374"/>
        <v>Remplir les termes C, P et TVA</v>
      </c>
      <c r="AN724" s="55"/>
      <c r="AO724" s="65"/>
      <c r="AP724" s="56"/>
      <c r="AQ724" s="48" t="s">
        <v>64</v>
      </c>
      <c r="AR724" s="99" t="str">
        <f t="shared" si="375"/>
        <v>Remplir la colonne AN ou AP</v>
      </c>
      <c r="AS724" s="104"/>
      <c r="AT724" s="173" t="str">
        <f t="shared" si="390"/>
        <v>Remplir la colonne M</v>
      </c>
      <c r="AU724" s="179" t="str">
        <f t="shared" si="376"/>
        <v>Remplir la colonne AS</v>
      </c>
      <c r="AV724" s="297" t="str">
        <f t="shared" si="391"/>
        <v>Remplir la colonne I</v>
      </c>
      <c r="AW724" s="84" t="s">
        <v>64</v>
      </c>
      <c r="AX724" s="315" t="str">
        <f t="shared" si="377"/>
        <v>Remplir les termes C, P et TVA</v>
      </c>
      <c r="AY724" s="55"/>
      <c r="AZ724" s="65"/>
      <c r="BA724" s="56"/>
      <c r="BB724" s="48" t="s">
        <v>64</v>
      </c>
      <c r="BC724" s="99" t="str">
        <f t="shared" si="378"/>
        <v>Remplir la colonne AY ou BA</v>
      </c>
      <c r="BD724" s="104"/>
      <c r="BE724" s="173" t="str">
        <f t="shared" si="392"/>
        <v>Remplir la colonne M</v>
      </c>
      <c r="BF724" s="179" t="str">
        <f t="shared" si="379"/>
        <v>Remplir la colonne BD</v>
      </c>
      <c r="BG724" s="297" t="str">
        <f t="shared" si="393"/>
        <v>Remplir la colonne I</v>
      </c>
      <c r="BH724" s="84" t="s">
        <v>64</v>
      </c>
      <c r="BI724" s="315" t="str">
        <f t="shared" si="380"/>
        <v>Remplir les termes C, P et TVA</v>
      </c>
      <c r="BJ724" s="55"/>
      <c r="BK724" s="65"/>
      <c r="BL724" s="56"/>
      <c r="BM724" s="48" t="s">
        <v>64</v>
      </c>
      <c r="BN724" s="99" t="str">
        <f t="shared" si="381"/>
        <v>Remplir la colonne BJ ou BL</v>
      </c>
      <c r="BO724" s="104"/>
      <c r="BP724" s="173" t="str">
        <f t="shared" si="394"/>
        <v>Remplir la colonne M</v>
      </c>
      <c r="BQ724" s="179" t="str">
        <f t="shared" si="382"/>
        <v>Remplir la colonne BO</v>
      </c>
      <c r="BR724" s="297" t="str">
        <f t="shared" si="395"/>
        <v>Remplir la colonne I</v>
      </c>
      <c r="BS724" s="84" t="s">
        <v>64</v>
      </c>
      <c r="BT724" s="315" t="str">
        <f t="shared" si="383"/>
        <v>Remplir les termes C, P et TVA</v>
      </c>
      <c r="BU724" s="55"/>
      <c r="BV724" s="65"/>
      <c r="BW724" s="56"/>
      <c r="BX724" s="48" t="s">
        <v>64</v>
      </c>
      <c r="BY724" s="99" t="str">
        <f t="shared" si="384"/>
        <v>Remplir la colonne BU ou BW</v>
      </c>
      <c r="BZ724" s="104"/>
      <c r="CA724" s="173" t="str">
        <f t="shared" si="396"/>
        <v>Remplir la colonne M</v>
      </c>
      <c r="CB724" s="179" t="str">
        <f t="shared" si="385"/>
        <v>Remplir la colonne BZ</v>
      </c>
      <c r="CC724" s="297" t="str">
        <f t="shared" si="397"/>
        <v>Remplir la colonne I</v>
      </c>
      <c r="CD724" s="84" t="s">
        <v>64</v>
      </c>
      <c r="CE724" s="315" t="str">
        <f t="shared" si="386"/>
        <v>Remplir les termes C, P et TVA</v>
      </c>
      <c r="CF724" s="61" t="str">
        <f t="shared" si="367"/>
        <v>REMPLIR TYPE DE CLIENT</v>
      </c>
      <c r="CG724" s="107" t="str">
        <f t="shared" si="368"/>
        <v>Montant total de l'aide demandée non indiqué</v>
      </c>
      <c r="CH724" s="1"/>
      <c r="CI724" s="1"/>
      <c r="CJ724" s="1"/>
      <c r="CK724" s="1"/>
      <c r="CL724" s="1"/>
    </row>
    <row r="725" spans="1:90" x14ac:dyDescent="0.25">
      <c r="A725" s="51"/>
      <c r="B725" s="111"/>
      <c r="C725" s="111"/>
      <c r="D725" s="111"/>
      <c r="E725" s="111"/>
      <c r="F725" s="111"/>
      <c r="G725" s="132"/>
      <c r="H725" s="151"/>
      <c r="I725" s="299"/>
      <c r="J725" s="152"/>
      <c r="K725" s="153"/>
      <c r="L725" s="169"/>
      <c r="M725" s="39"/>
      <c r="N725" s="90"/>
      <c r="O725" s="39"/>
      <c r="P725" s="23"/>
      <c r="Q725" s="170">
        <f t="shared" si="365"/>
        <v>0</v>
      </c>
      <c r="R725" s="55"/>
      <c r="S725" s="65"/>
      <c r="T725" s="56"/>
      <c r="U725" s="48" t="s">
        <v>64</v>
      </c>
      <c r="V725" s="99" t="str">
        <f t="shared" si="369"/>
        <v>Remplir la colonne R ou T</v>
      </c>
      <c r="W725" s="104"/>
      <c r="X725" s="173" t="str">
        <f t="shared" si="366"/>
        <v>Remplir la colonne M</v>
      </c>
      <c r="Y725" s="179" t="str">
        <f t="shared" si="370"/>
        <v>Remplir la colonne W</v>
      </c>
      <c r="Z725" s="297" t="str">
        <f t="shared" si="387"/>
        <v>Remplir la colonne I</v>
      </c>
      <c r="AA725" s="84" t="s">
        <v>64</v>
      </c>
      <c r="AB725" s="315" t="str">
        <f t="shared" si="371"/>
        <v>Remplir les termes C, P et TVA</v>
      </c>
      <c r="AC725" s="55"/>
      <c r="AD725" s="65"/>
      <c r="AE725" s="56"/>
      <c r="AF725" s="48" t="s">
        <v>64</v>
      </c>
      <c r="AG725" s="99" t="str">
        <f t="shared" si="372"/>
        <v>Remplir la colonne AC ou AE</v>
      </c>
      <c r="AH725" s="104"/>
      <c r="AI725" s="173" t="str">
        <f t="shared" si="388"/>
        <v>Remplir la colonne M</v>
      </c>
      <c r="AJ725" s="179" t="str">
        <f t="shared" si="373"/>
        <v>Remplir la colonne AH</v>
      </c>
      <c r="AK725" s="297" t="str">
        <f t="shared" si="389"/>
        <v>Remplir la colonne I</v>
      </c>
      <c r="AL725" s="84" t="s">
        <v>64</v>
      </c>
      <c r="AM725" s="315" t="str">
        <f t="shared" si="374"/>
        <v>Remplir les termes C, P et TVA</v>
      </c>
      <c r="AN725" s="55"/>
      <c r="AO725" s="65"/>
      <c r="AP725" s="56"/>
      <c r="AQ725" s="48" t="s">
        <v>64</v>
      </c>
      <c r="AR725" s="99" t="str">
        <f t="shared" si="375"/>
        <v>Remplir la colonne AN ou AP</v>
      </c>
      <c r="AS725" s="104"/>
      <c r="AT725" s="173" t="str">
        <f t="shared" si="390"/>
        <v>Remplir la colonne M</v>
      </c>
      <c r="AU725" s="179" t="str">
        <f t="shared" si="376"/>
        <v>Remplir la colonne AS</v>
      </c>
      <c r="AV725" s="297" t="str">
        <f t="shared" si="391"/>
        <v>Remplir la colonne I</v>
      </c>
      <c r="AW725" s="84" t="s">
        <v>64</v>
      </c>
      <c r="AX725" s="315" t="str">
        <f t="shared" si="377"/>
        <v>Remplir les termes C, P et TVA</v>
      </c>
      <c r="AY725" s="55"/>
      <c r="AZ725" s="65"/>
      <c r="BA725" s="56"/>
      <c r="BB725" s="48" t="s">
        <v>64</v>
      </c>
      <c r="BC725" s="99" t="str">
        <f t="shared" si="378"/>
        <v>Remplir la colonne AY ou BA</v>
      </c>
      <c r="BD725" s="104"/>
      <c r="BE725" s="173" t="str">
        <f t="shared" si="392"/>
        <v>Remplir la colonne M</v>
      </c>
      <c r="BF725" s="179" t="str">
        <f t="shared" si="379"/>
        <v>Remplir la colonne BD</v>
      </c>
      <c r="BG725" s="297" t="str">
        <f t="shared" si="393"/>
        <v>Remplir la colonne I</v>
      </c>
      <c r="BH725" s="84" t="s">
        <v>64</v>
      </c>
      <c r="BI725" s="315" t="str">
        <f t="shared" si="380"/>
        <v>Remplir les termes C, P et TVA</v>
      </c>
      <c r="BJ725" s="55"/>
      <c r="BK725" s="65"/>
      <c r="BL725" s="56"/>
      <c r="BM725" s="48" t="s">
        <v>64</v>
      </c>
      <c r="BN725" s="99" t="str">
        <f t="shared" si="381"/>
        <v>Remplir la colonne BJ ou BL</v>
      </c>
      <c r="BO725" s="104"/>
      <c r="BP725" s="173" t="str">
        <f t="shared" si="394"/>
        <v>Remplir la colonne M</v>
      </c>
      <c r="BQ725" s="179" t="str">
        <f t="shared" si="382"/>
        <v>Remplir la colonne BO</v>
      </c>
      <c r="BR725" s="297" t="str">
        <f t="shared" si="395"/>
        <v>Remplir la colonne I</v>
      </c>
      <c r="BS725" s="84" t="s">
        <v>64</v>
      </c>
      <c r="BT725" s="315" t="str">
        <f t="shared" si="383"/>
        <v>Remplir les termes C, P et TVA</v>
      </c>
      <c r="BU725" s="55"/>
      <c r="BV725" s="65"/>
      <c r="BW725" s="56"/>
      <c r="BX725" s="48" t="s">
        <v>64</v>
      </c>
      <c r="BY725" s="99" t="str">
        <f t="shared" si="384"/>
        <v>Remplir la colonne BU ou BW</v>
      </c>
      <c r="BZ725" s="104"/>
      <c r="CA725" s="173" t="str">
        <f t="shared" si="396"/>
        <v>Remplir la colonne M</v>
      </c>
      <c r="CB725" s="179" t="str">
        <f t="shared" si="385"/>
        <v>Remplir la colonne BZ</v>
      </c>
      <c r="CC725" s="297" t="str">
        <f t="shared" si="397"/>
        <v>Remplir la colonne I</v>
      </c>
      <c r="CD725" s="84" t="s">
        <v>64</v>
      </c>
      <c r="CE725" s="315" t="str">
        <f t="shared" si="386"/>
        <v>Remplir les termes C, P et TVA</v>
      </c>
      <c r="CF725" s="61" t="str">
        <f t="shared" si="367"/>
        <v>REMPLIR TYPE DE CLIENT</v>
      </c>
      <c r="CG725" s="107" t="str">
        <f t="shared" si="368"/>
        <v>Montant total de l'aide demandée non indiqué</v>
      </c>
      <c r="CH725" s="1"/>
      <c r="CI725" s="1"/>
      <c r="CJ725" s="1"/>
      <c r="CK725" s="1"/>
      <c r="CL725" s="1"/>
    </row>
    <row r="726" spans="1:90" x14ac:dyDescent="0.25">
      <c r="A726" s="51"/>
      <c r="B726" s="111"/>
      <c r="C726" s="111"/>
      <c r="D726" s="111"/>
      <c r="E726" s="111"/>
      <c r="F726" s="111"/>
      <c r="G726" s="132"/>
      <c r="H726" s="151"/>
      <c r="I726" s="299"/>
      <c r="J726" s="152"/>
      <c r="K726" s="153"/>
      <c r="L726" s="169"/>
      <c r="M726" s="39"/>
      <c r="N726" s="90"/>
      <c r="O726" s="39"/>
      <c r="P726" s="23"/>
      <c r="Q726" s="170">
        <f t="shared" si="365"/>
        <v>0</v>
      </c>
      <c r="R726" s="55"/>
      <c r="S726" s="65"/>
      <c r="T726" s="56"/>
      <c r="U726" s="48" t="s">
        <v>64</v>
      </c>
      <c r="V726" s="99" t="str">
        <f t="shared" si="369"/>
        <v>Remplir la colonne R ou T</v>
      </c>
      <c r="W726" s="104"/>
      <c r="X726" s="173" t="str">
        <f t="shared" si="366"/>
        <v>Remplir la colonne M</v>
      </c>
      <c r="Y726" s="179" t="str">
        <f t="shared" si="370"/>
        <v>Remplir la colonne W</v>
      </c>
      <c r="Z726" s="297" t="str">
        <f t="shared" si="387"/>
        <v>Remplir la colonne I</v>
      </c>
      <c r="AA726" s="84" t="s">
        <v>64</v>
      </c>
      <c r="AB726" s="315" t="str">
        <f t="shared" si="371"/>
        <v>Remplir les termes C, P et TVA</v>
      </c>
      <c r="AC726" s="55"/>
      <c r="AD726" s="65"/>
      <c r="AE726" s="56"/>
      <c r="AF726" s="48" t="s">
        <v>64</v>
      </c>
      <c r="AG726" s="99" t="str">
        <f t="shared" si="372"/>
        <v>Remplir la colonne AC ou AE</v>
      </c>
      <c r="AH726" s="104"/>
      <c r="AI726" s="173" t="str">
        <f t="shared" si="388"/>
        <v>Remplir la colonne M</v>
      </c>
      <c r="AJ726" s="179" t="str">
        <f t="shared" si="373"/>
        <v>Remplir la colonne AH</v>
      </c>
      <c r="AK726" s="297" t="str">
        <f t="shared" si="389"/>
        <v>Remplir la colonne I</v>
      </c>
      <c r="AL726" s="84" t="s">
        <v>64</v>
      </c>
      <c r="AM726" s="315" t="str">
        <f t="shared" si="374"/>
        <v>Remplir les termes C, P et TVA</v>
      </c>
      <c r="AN726" s="55"/>
      <c r="AO726" s="65"/>
      <c r="AP726" s="56"/>
      <c r="AQ726" s="48" t="s">
        <v>64</v>
      </c>
      <c r="AR726" s="99" t="str">
        <f t="shared" si="375"/>
        <v>Remplir la colonne AN ou AP</v>
      </c>
      <c r="AS726" s="104"/>
      <c r="AT726" s="173" t="str">
        <f t="shared" si="390"/>
        <v>Remplir la colonne M</v>
      </c>
      <c r="AU726" s="179" t="str">
        <f t="shared" si="376"/>
        <v>Remplir la colonne AS</v>
      </c>
      <c r="AV726" s="297" t="str">
        <f t="shared" si="391"/>
        <v>Remplir la colonne I</v>
      </c>
      <c r="AW726" s="84" t="s">
        <v>64</v>
      </c>
      <c r="AX726" s="315" t="str">
        <f t="shared" si="377"/>
        <v>Remplir les termes C, P et TVA</v>
      </c>
      <c r="AY726" s="55"/>
      <c r="AZ726" s="65"/>
      <c r="BA726" s="56"/>
      <c r="BB726" s="48" t="s">
        <v>64</v>
      </c>
      <c r="BC726" s="99" t="str">
        <f t="shared" si="378"/>
        <v>Remplir la colonne AY ou BA</v>
      </c>
      <c r="BD726" s="104"/>
      <c r="BE726" s="173" t="str">
        <f t="shared" si="392"/>
        <v>Remplir la colonne M</v>
      </c>
      <c r="BF726" s="179" t="str">
        <f t="shared" si="379"/>
        <v>Remplir la colonne BD</v>
      </c>
      <c r="BG726" s="297" t="str">
        <f t="shared" si="393"/>
        <v>Remplir la colonne I</v>
      </c>
      <c r="BH726" s="84" t="s">
        <v>64</v>
      </c>
      <c r="BI726" s="315" t="str">
        <f t="shared" si="380"/>
        <v>Remplir les termes C, P et TVA</v>
      </c>
      <c r="BJ726" s="55"/>
      <c r="BK726" s="65"/>
      <c r="BL726" s="56"/>
      <c r="BM726" s="48" t="s">
        <v>64</v>
      </c>
      <c r="BN726" s="99" t="str">
        <f t="shared" si="381"/>
        <v>Remplir la colonne BJ ou BL</v>
      </c>
      <c r="BO726" s="104"/>
      <c r="BP726" s="173" t="str">
        <f t="shared" si="394"/>
        <v>Remplir la colonne M</v>
      </c>
      <c r="BQ726" s="179" t="str">
        <f t="shared" si="382"/>
        <v>Remplir la colonne BO</v>
      </c>
      <c r="BR726" s="297" t="str">
        <f t="shared" si="395"/>
        <v>Remplir la colonne I</v>
      </c>
      <c r="BS726" s="84" t="s">
        <v>64</v>
      </c>
      <c r="BT726" s="315" t="str">
        <f t="shared" si="383"/>
        <v>Remplir les termes C, P et TVA</v>
      </c>
      <c r="BU726" s="55"/>
      <c r="BV726" s="65"/>
      <c r="BW726" s="56"/>
      <c r="BX726" s="48" t="s">
        <v>64</v>
      </c>
      <c r="BY726" s="99" t="str">
        <f t="shared" si="384"/>
        <v>Remplir la colonne BU ou BW</v>
      </c>
      <c r="BZ726" s="104"/>
      <c r="CA726" s="173" t="str">
        <f t="shared" si="396"/>
        <v>Remplir la colonne M</v>
      </c>
      <c r="CB726" s="179" t="str">
        <f t="shared" si="385"/>
        <v>Remplir la colonne BZ</v>
      </c>
      <c r="CC726" s="297" t="str">
        <f t="shared" si="397"/>
        <v>Remplir la colonne I</v>
      </c>
      <c r="CD726" s="84" t="s">
        <v>64</v>
      </c>
      <c r="CE726" s="315" t="str">
        <f t="shared" si="386"/>
        <v>Remplir les termes C, P et TVA</v>
      </c>
      <c r="CF726" s="61" t="str">
        <f t="shared" si="367"/>
        <v>REMPLIR TYPE DE CLIENT</v>
      </c>
      <c r="CG726" s="107" t="str">
        <f t="shared" si="368"/>
        <v>Montant total de l'aide demandée non indiqué</v>
      </c>
      <c r="CH726" s="1"/>
      <c r="CI726" s="1"/>
      <c r="CJ726" s="1"/>
      <c r="CK726" s="1"/>
      <c r="CL726" s="1"/>
    </row>
    <row r="727" spans="1:90" x14ac:dyDescent="0.25">
      <c r="A727" s="51"/>
      <c r="B727" s="111"/>
      <c r="C727" s="111"/>
      <c r="D727" s="111"/>
      <c r="E727" s="111"/>
      <c r="F727" s="111"/>
      <c r="G727" s="132"/>
      <c r="H727" s="151"/>
      <c r="I727" s="299"/>
      <c r="J727" s="152"/>
      <c r="K727" s="153"/>
      <c r="L727" s="169"/>
      <c r="M727" s="39"/>
      <c r="N727" s="90"/>
      <c r="O727" s="39"/>
      <c r="P727" s="23"/>
      <c r="Q727" s="170">
        <f t="shared" si="365"/>
        <v>0</v>
      </c>
      <c r="R727" s="55"/>
      <c r="S727" s="65"/>
      <c r="T727" s="56"/>
      <c r="U727" s="48" t="s">
        <v>64</v>
      </c>
      <c r="V727" s="99" t="str">
        <f t="shared" si="369"/>
        <v>Remplir la colonne R ou T</v>
      </c>
      <c r="W727" s="104"/>
      <c r="X727" s="173" t="str">
        <f t="shared" si="366"/>
        <v>Remplir la colonne M</v>
      </c>
      <c r="Y727" s="179" t="str">
        <f t="shared" si="370"/>
        <v>Remplir la colonne W</v>
      </c>
      <c r="Z727" s="297" t="str">
        <f t="shared" si="387"/>
        <v>Remplir la colonne I</v>
      </c>
      <c r="AA727" s="84" t="s">
        <v>64</v>
      </c>
      <c r="AB727" s="315" t="str">
        <f t="shared" si="371"/>
        <v>Remplir les termes C, P et TVA</v>
      </c>
      <c r="AC727" s="55"/>
      <c r="AD727" s="65"/>
      <c r="AE727" s="56"/>
      <c r="AF727" s="48" t="s">
        <v>64</v>
      </c>
      <c r="AG727" s="99" t="str">
        <f t="shared" si="372"/>
        <v>Remplir la colonne AC ou AE</v>
      </c>
      <c r="AH727" s="104"/>
      <c r="AI727" s="173" t="str">
        <f t="shared" si="388"/>
        <v>Remplir la colonne M</v>
      </c>
      <c r="AJ727" s="179" t="str">
        <f t="shared" si="373"/>
        <v>Remplir la colonne AH</v>
      </c>
      <c r="AK727" s="297" t="str">
        <f t="shared" si="389"/>
        <v>Remplir la colonne I</v>
      </c>
      <c r="AL727" s="84" t="s">
        <v>64</v>
      </c>
      <c r="AM727" s="315" t="str">
        <f t="shared" si="374"/>
        <v>Remplir les termes C, P et TVA</v>
      </c>
      <c r="AN727" s="55"/>
      <c r="AO727" s="65"/>
      <c r="AP727" s="56"/>
      <c r="AQ727" s="48" t="s">
        <v>64</v>
      </c>
      <c r="AR727" s="99" t="str">
        <f t="shared" si="375"/>
        <v>Remplir la colonne AN ou AP</v>
      </c>
      <c r="AS727" s="104"/>
      <c r="AT727" s="173" t="str">
        <f t="shared" si="390"/>
        <v>Remplir la colonne M</v>
      </c>
      <c r="AU727" s="179" t="str">
        <f t="shared" si="376"/>
        <v>Remplir la colonne AS</v>
      </c>
      <c r="AV727" s="297" t="str">
        <f t="shared" si="391"/>
        <v>Remplir la colonne I</v>
      </c>
      <c r="AW727" s="84" t="s">
        <v>64</v>
      </c>
      <c r="AX727" s="315" t="str">
        <f t="shared" si="377"/>
        <v>Remplir les termes C, P et TVA</v>
      </c>
      <c r="AY727" s="55"/>
      <c r="AZ727" s="65"/>
      <c r="BA727" s="56"/>
      <c r="BB727" s="48" t="s">
        <v>64</v>
      </c>
      <c r="BC727" s="99" t="str">
        <f t="shared" si="378"/>
        <v>Remplir la colonne AY ou BA</v>
      </c>
      <c r="BD727" s="104"/>
      <c r="BE727" s="173" t="str">
        <f t="shared" si="392"/>
        <v>Remplir la colonne M</v>
      </c>
      <c r="BF727" s="179" t="str">
        <f t="shared" si="379"/>
        <v>Remplir la colonne BD</v>
      </c>
      <c r="BG727" s="297" t="str">
        <f t="shared" si="393"/>
        <v>Remplir la colonne I</v>
      </c>
      <c r="BH727" s="84" t="s">
        <v>64</v>
      </c>
      <c r="BI727" s="315" t="str">
        <f t="shared" si="380"/>
        <v>Remplir les termes C, P et TVA</v>
      </c>
      <c r="BJ727" s="55"/>
      <c r="BK727" s="65"/>
      <c r="BL727" s="56"/>
      <c r="BM727" s="48" t="s">
        <v>64</v>
      </c>
      <c r="BN727" s="99" t="str">
        <f t="shared" si="381"/>
        <v>Remplir la colonne BJ ou BL</v>
      </c>
      <c r="BO727" s="104"/>
      <c r="BP727" s="173" t="str">
        <f t="shared" si="394"/>
        <v>Remplir la colonne M</v>
      </c>
      <c r="BQ727" s="179" t="str">
        <f t="shared" si="382"/>
        <v>Remplir la colonne BO</v>
      </c>
      <c r="BR727" s="297" t="str">
        <f t="shared" si="395"/>
        <v>Remplir la colonne I</v>
      </c>
      <c r="BS727" s="84" t="s">
        <v>64</v>
      </c>
      <c r="BT727" s="315" t="str">
        <f t="shared" si="383"/>
        <v>Remplir les termes C, P et TVA</v>
      </c>
      <c r="BU727" s="55"/>
      <c r="BV727" s="65"/>
      <c r="BW727" s="56"/>
      <c r="BX727" s="48" t="s">
        <v>64</v>
      </c>
      <c r="BY727" s="99" t="str">
        <f t="shared" si="384"/>
        <v>Remplir la colonne BU ou BW</v>
      </c>
      <c r="BZ727" s="104"/>
      <c r="CA727" s="173" t="str">
        <f t="shared" si="396"/>
        <v>Remplir la colonne M</v>
      </c>
      <c r="CB727" s="179" t="str">
        <f t="shared" si="385"/>
        <v>Remplir la colonne BZ</v>
      </c>
      <c r="CC727" s="297" t="str">
        <f t="shared" si="397"/>
        <v>Remplir la colonne I</v>
      </c>
      <c r="CD727" s="84" t="s">
        <v>64</v>
      </c>
      <c r="CE727" s="315" t="str">
        <f t="shared" si="386"/>
        <v>Remplir les termes C, P et TVA</v>
      </c>
      <c r="CF727" s="61" t="str">
        <f t="shared" si="367"/>
        <v>REMPLIR TYPE DE CLIENT</v>
      </c>
      <c r="CG727" s="107" t="str">
        <f t="shared" si="368"/>
        <v>Montant total de l'aide demandée non indiqué</v>
      </c>
      <c r="CH727" s="1"/>
      <c r="CI727" s="1"/>
      <c r="CJ727" s="1"/>
      <c r="CK727" s="1"/>
      <c r="CL727" s="1"/>
    </row>
    <row r="728" spans="1:90" x14ac:dyDescent="0.25">
      <c r="A728" s="51"/>
      <c r="B728" s="111"/>
      <c r="C728" s="111"/>
      <c r="D728" s="111"/>
      <c r="E728" s="111"/>
      <c r="F728" s="111"/>
      <c r="G728" s="132"/>
      <c r="H728" s="151"/>
      <c r="I728" s="299"/>
      <c r="J728" s="152"/>
      <c r="K728" s="153"/>
      <c r="L728" s="169"/>
      <c r="M728" s="39"/>
      <c r="N728" s="90"/>
      <c r="O728" s="39"/>
      <c r="P728" s="23"/>
      <c r="Q728" s="170">
        <f t="shared" si="365"/>
        <v>0</v>
      </c>
      <c r="R728" s="55"/>
      <c r="S728" s="65"/>
      <c r="T728" s="56"/>
      <c r="U728" s="48" t="s">
        <v>64</v>
      </c>
      <c r="V728" s="99" t="str">
        <f t="shared" si="369"/>
        <v>Remplir la colonne R ou T</v>
      </c>
      <c r="W728" s="104"/>
      <c r="X728" s="173" t="str">
        <f t="shared" si="366"/>
        <v>Remplir la colonne M</v>
      </c>
      <c r="Y728" s="179" t="str">
        <f t="shared" si="370"/>
        <v>Remplir la colonne W</v>
      </c>
      <c r="Z728" s="297" t="str">
        <f t="shared" si="387"/>
        <v>Remplir la colonne I</v>
      </c>
      <c r="AA728" s="84" t="s">
        <v>64</v>
      </c>
      <c r="AB728" s="315" t="str">
        <f t="shared" si="371"/>
        <v>Remplir les termes C, P et TVA</v>
      </c>
      <c r="AC728" s="55"/>
      <c r="AD728" s="65"/>
      <c r="AE728" s="56"/>
      <c r="AF728" s="48" t="s">
        <v>64</v>
      </c>
      <c r="AG728" s="99" t="str">
        <f t="shared" si="372"/>
        <v>Remplir la colonne AC ou AE</v>
      </c>
      <c r="AH728" s="104"/>
      <c r="AI728" s="173" t="str">
        <f t="shared" si="388"/>
        <v>Remplir la colonne M</v>
      </c>
      <c r="AJ728" s="179" t="str">
        <f t="shared" si="373"/>
        <v>Remplir la colonne AH</v>
      </c>
      <c r="AK728" s="297" t="str">
        <f t="shared" si="389"/>
        <v>Remplir la colonne I</v>
      </c>
      <c r="AL728" s="84" t="s">
        <v>64</v>
      </c>
      <c r="AM728" s="315" t="str">
        <f t="shared" si="374"/>
        <v>Remplir les termes C, P et TVA</v>
      </c>
      <c r="AN728" s="55"/>
      <c r="AO728" s="65"/>
      <c r="AP728" s="56"/>
      <c r="AQ728" s="48" t="s">
        <v>64</v>
      </c>
      <c r="AR728" s="99" t="str">
        <f t="shared" si="375"/>
        <v>Remplir la colonne AN ou AP</v>
      </c>
      <c r="AS728" s="104"/>
      <c r="AT728" s="173" t="str">
        <f t="shared" si="390"/>
        <v>Remplir la colonne M</v>
      </c>
      <c r="AU728" s="179" t="str">
        <f t="shared" si="376"/>
        <v>Remplir la colonne AS</v>
      </c>
      <c r="AV728" s="297" t="str">
        <f t="shared" si="391"/>
        <v>Remplir la colonne I</v>
      </c>
      <c r="AW728" s="84" t="s">
        <v>64</v>
      </c>
      <c r="AX728" s="315" t="str">
        <f t="shared" si="377"/>
        <v>Remplir les termes C, P et TVA</v>
      </c>
      <c r="AY728" s="55"/>
      <c r="AZ728" s="65"/>
      <c r="BA728" s="56"/>
      <c r="BB728" s="48" t="s">
        <v>64</v>
      </c>
      <c r="BC728" s="99" t="str">
        <f t="shared" si="378"/>
        <v>Remplir la colonne AY ou BA</v>
      </c>
      <c r="BD728" s="104"/>
      <c r="BE728" s="173" t="str">
        <f t="shared" si="392"/>
        <v>Remplir la colonne M</v>
      </c>
      <c r="BF728" s="179" t="str">
        <f t="shared" si="379"/>
        <v>Remplir la colonne BD</v>
      </c>
      <c r="BG728" s="297" t="str">
        <f t="shared" si="393"/>
        <v>Remplir la colonne I</v>
      </c>
      <c r="BH728" s="84" t="s">
        <v>64</v>
      </c>
      <c r="BI728" s="315" t="str">
        <f t="shared" si="380"/>
        <v>Remplir les termes C, P et TVA</v>
      </c>
      <c r="BJ728" s="55"/>
      <c r="BK728" s="65"/>
      <c r="BL728" s="56"/>
      <c r="BM728" s="48" t="s">
        <v>64</v>
      </c>
      <c r="BN728" s="99" t="str">
        <f t="shared" si="381"/>
        <v>Remplir la colonne BJ ou BL</v>
      </c>
      <c r="BO728" s="104"/>
      <c r="BP728" s="173" t="str">
        <f t="shared" si="394"/>
        <v>Remplir la colonne M</v>
      </c>
      <c r="BQ728" s="179" t="str">
        <f t="shared" si="382"/>
        <v>Remplir la colonne BO</v>
      </c>
      <c r="BR728" s="297" t="str">
        <f t="shared" si="395"/>
        <v>Remplir la colonne I</v>
      </c>
      <c r="BS728" s="84" t="s">
        <v>64</v>
      </c>
      <c r="BT728" s="315" t="str">
        <f t="shared" si="383"/>
        <v>Remplir les termes C, P et TVA</v>
      </c>
      <c r="BU728" s="55"/>
      <c r="BV728" s="65"/>
      <c r="BW728" s="56"/>
      <c r="BX728" s="48" t="s">
        <v>64</v>
      </c>
      <c r="BY728" s="99" t="str">
        <f t="shared" si="384"/>
        <v>Remplir la colonne BU ou BW</v>
      </c>
      <c r="BZ728" s="104"/>
      <c r="CA728" s="173" t="str">
        <f t="shared" si="396"/>
        <v>Remplir la colonne M</v>
      </c>
      <c r="CB728" s="179" t="str">
        <f t="shared" si="385"/>
        <v>Remplir la colonne BZ</v>
      </c>
      <c r="CC728" s="297" t="str">
        <f t="shared" si="397"/>
        <v>Remplir la colonne I</v>
      </c>
      <c r="CD728" s="84" t="s">
        <v>64</v>
      </c>
      <c r="CE728" s="315" t="str">
        <f t="shared" si="386"/>
        <v>Remplir les termes C, P et TVA</v>
      </c>
      <c r="CF728" s="61" t="str">
        <f t="shared" si="367"/>
        <v>REMPLIR TYPE DE CLIENT</v>
      </c>
      <c r="CG728" s="107" t="str">
        <f t="shared" si="368"/>
        <v>Montant total de l'aide demandée non indiqué</v>
      </c>
      <c r="CH728" s="1"/>
      <c r="CI728" s="1"/>
      <c r="CJ728" s="1"/>
      <c r="CK728" s="1"/>
      <c r="CL728" s="1"/>
    </row>
    <row r="729" spans="1:90" x14ac:dyDescent="0.25">
      <c r="A729" s="51"/>
      <c r="B729" s="111"/>
      <c r="C729" s="111"/>
      <c r="D729" s="111"/>
      <c r="E729" s="111"/>
      <c r="F729" s="111"/>
      <c r="G729" s="132"/>
      <c r="H729" s="151"/>
      <c r="I729" s="299"/>
      <c r="J729" s="152"/>
      <c r="K729" s="153"/>
      <c r="L729" s="169"/>
      <c r="M729" s="39"/>
      <c r="N729" s="90"/>
      <c r="O729" s="39"/>
      <c r="P729" s="23"/>
      <c r="Q729" s="170">
        <f t="shared" si="365"/>
        <v>0</v>
      </c>
      <c r="R729" s="55"/>
      <c r="S729" s="65"/>
      <c r="T729" s="56"/>
      <c r="U729" s="48" t="s">
        <v>64</v>
      </c>
      <c r="V729" s="99" t="str">
        <f t="shared" si="369"/>
        <v>Remplir la colonne R ou T</v>
      </c>
      <c r="W729" s="104"/>
      <c r="X729" s="173" t="str">
        <f t="shared" si="366"/>
        <v>Remplir la colonne M</v>
      </c>
      <c r="Y729" s="179" t="str">
        <f t="shared" si="370"/>
        <v>Remplir la colonne W</v>
      </c>
      <c r="Z729" s="297" t="str">
        <f t="shared" si="387"/>
        <v>Remplir la colonne I</v>
      </c>
      <c r="AA729" s="84" t="s">
        <v>64</v>
      </c>
      <c r="AB729" s="315" t="str">
        <f t="shared" si="371"/>
        <v>Remplir les termes C, P et TVA</v>
      </c>
      <c r="AC729" s="55"/>
      <c r="AD729" s="65"/>
      <c r="AE729" s="56"/>
      <c r="AF729" s="48" t="s">
        <v>64</v>
      </c>
      <c r="AG729" s="99" t="str">
        <f t="shared" si="372"/>
        <v>Remplir la colonne AC ou AE</v>
      </c>
      <c r="AH729" s="104"/>
      <c r="AI729" s="173" t="str">
        <f t="shared" si="388"/>
        <v>Remplir la colonne M</v>
      </c>
      <c r="AJ729" s="179" t="str">
        <f t="shared" si="373"/>
        <v>Remplir la colonne AH</v>
      </c>
      <c r="AK729" s="297" t="str">
        <f t="shared" si="389"/>
        <v>Remplir la colonne I</v>
      </c>
      <c r="AL729" s="84" t="s">
        <v>64</v>
      </c>
      <c r="AM729" s="315" t="str">
        <f t="shared" si="374"/>
        <v>Remplir les termes C, P et TVA</v>
      </c>
      <c r="AN729" s="55"/>
      <c r="AO729" s="65"/>
      <c r="AP729" s="56"/>
      <c r="AQ729" s="48" t="s">
        <v>64</v>
      </c>
      <c r="AR729" s="99" t="str">
        <f t="shared" si="375"/>
        <v>Remplir la colonne AN ou AP</v>
      </c>
      <c r="AS729" s="104"/>
      <c r="AT729" s="173" t="str">
        <f t="shared" si="390"/>
        <v>Remplir la colonne M</v>
      </c>
      <c r="AU729" s="179" t="str">
        <f t="shared" si="376"/>
        <v>Remplir la colonne AS</v>
      </c>
      <c r="AV729" s="297" t="str">
        <f t="shared" si="391"/>
        <v>Remplir la colonne I</v>
      </c>
      <c r="AW729" s="84" t="s">
        <v>64</v>
      </c>
      <c r="AX729" s="315" t="str">
        <f t="shared" si="377"/>
        <v>Remplir les termes C, P et TVA</v>
      </c>
      <c r="AY729" s="55"/>
      <c r="AZ729" s="65"/>
      <c r="BA729" s="56"/>
      <c r="BB729" s="48" t="s">
        <v>64</v>
      </c>
      <c r="BC729" s="99" t="str">
        <f t="shared" si="378"/>
        <v>Remplir la colonne AY ou BA</v>
      </c>
      <c r="BD729" s="104"/>
      <c r="BE729" s="173" t="str">
        <f t="shared" si="392"/>
        <v>Remplir la colonne M</v>
      </c>
      <c r="BF729" s="179" t="str">
        <f t="shared" si="379"/>
        <v>Remplir la colonne BD</v>
      </c>
      <c r="BG729" s="297" t="str">
        <f t="shared" si="393"/>
        <v>Remplir la colonne I</v>
      </c>
      <c r="BH729" s="84" t="s">
        <v>64</v>
      </c>
      <c r="BI729" s="315" t="str">
        <f t="shared" si="380"/>
        <v>Remplir les termes C, P et TVA</v>
      </c>
      <c r="BJ729" s="55"/>
      <c r="BK729" s="65"/>
      <c r="BL729" s="56"/>
      <c r="BM729" s="48" t="s">
        <v>64</v>
      </c>
      <c r="BN729" s="99" t="str">
        <f t="shared" si="381"/>
        <v>Remplir la colonne BJ ou BL</v>
      </c>
      <c r="BO729" s="104"/>
      <c r="BP729" s="173" t="str">
        <f t="shared" si="394"/>
        <v>Remplir la colonne M</v>
      </c>
      <c r="BQ729" s="179" t="str">
        <f t="shared" si="382"/>
        <v>Remplir la colonne BO</v>
      </c>
      <c r="BR729" s="297" t="str">
        <f t="shared" si="395"/>
        <v>Remplir la colonne I</v>
      </c>
      <c r="BS729" s="84" t="s">
        <v>64</v>
      </c>
      <c r="BT729" s="315" t="str">
        <f t="shared" si="383"/>
        <v>Remplir les termes C, P et TVA</v>
      </c>
      <c r="BU729" s="55"/>
      <c r="BV729" s="65"/>
      <c r="BW729" s="56"/>
      <c r="BX729" s="48" t="s">
        <v>64</v>
      </c>
      <c r="BY729" s="99" t="str">
        <f t="shared" si="384"/>
        <v>Remplir la colonne BU ou BW</v>
      </c>
      <c r="BZ729" s="104"/>
      <c r="CA729" s="173" t="str">
        <f t="shared" si="396"/>
        <v>Remplir la colonne M</v>
      </c>
      <c r="CB729" s="179" t="str">
        <f t="shared" si="385"/>
        <v>Remplir la colonne BZ</v>
      </c>
      <c r="CC729" s="297" t="str">
        <f t="shared" si="397"/>
        <v>Remplir la colonne I</v>
      </c>
      <c r="CD729" s="84" t="s">
        <v>64</v>
      </c>
      <c r="CE729" s="315" t="str">
        <f t="shared" si="386"/>
        <v>Remplir les termes C, P et TVA</v>
      </c>
      <c r="CF729" s="61" t="str">
        <f t="shared" si="367"/>
        <v>REMPLIR TYPE DE CLIENT</v>
      </c>
      <c r="CG729" s="107" t="str">
        <f t="shared" si="368"/>
        <v>Montant total de l'aide demandée non indiqué</v>
      </c>
      <c r="CH729" s="1"/>
      <c r="CI729" s="1"/>
      <c r="CJ729" s="1"/>
      <c r="CK729" s="1"/>
      <c r="CL729" s="1"/>
    </row>
    <row r="730" spans="1:90" x14ac:dyDescent="0.25">
      <c r="A730" s="51"/>
      <c r="B730" s="111"/>
      <c r="C730" s="111"/>
      <c r="D730" s="111"/>
      <c r="E730" s="111"/>
      <c r="F730" s="111"/>
      <c r="G730" s="132"/>
      <c r="H730" s="151"/>
      <c r="I730" s="299"/>
      <c r="J730" s="152"/>
      <c r="K730" s="153"/>
      <c r="L730" s="169"/>
      <c r="M730" s="39"/>
      <c r="N730" s="90"/>
      <c r="O730" s="39"/>
      <c r="P730" s="23"/>
      <c r="Q730" s="170">
        <f t="shared" si="365"/>
        <v>0</v>
      </c>
      <c r="R730" s="55"/>
      <c r="S730" s="65"/>
      <c r="T730" s="56"/>
      <c r="U730" s="48" t="s">
        <v>64</v>
      </c>
      <c r="V730" s="99" t="str">
        <f t="shared" si="369"/>
        <v>Remplir la colonne R ou T</v>
      </c>
      <c r="W730" s="104"/>
      <c r="X730" s="173" t="str">
        <f t="shared" si="366"/>
        <v>Remplir la colonne M</v>
      </c>
      <c r="Y730" s="179" t="str">
        <f t="shared" si="370"/>
        <v>Remplir la colonne W</v>
      </c>
      <c r="Z730" s="297" t="str">
        <f t="shared" si="387"/>
        <v>Remplir la colonne I</v>
      </c>
      <c r="AA730" s="84" t="s">
        <v>64</v>
      </c>
      <c r="AB730" s="315" t="str">
        <f t="shared" si="371"/>
        <v>Remplir les termes C, P et TVA</v>
      </c>
      <c r="AC730" s="55"/>
      <c r="AD730" s="65"/>
      <c r="AE730" s="56"/>
      <c r="AF730" s="48" t="s">
        <v>64</v>
      </c>
      <c r="AG730" s="99" t="str">
        <f t="shared" si="372"/>
        <v>Remplir la colonne AC ou AE</v>
      </c>
      <c r="AH730" s="104"/>
      <c r="AI730" s="173" t="str">
        <f t="shared" si="388"/>
        <v>Remplir la colonne M</v>
      </c>
      <c r="AJ730" s="179" t="str">
        <f t="shared" si="373"/>
        <v>Remplir la colonne AH</v>
      </c>
      <c r="AK730" s="297" t="str">
        <f t="shared" si="389"/>
        <v>Remplir la colonne I</v>
      </c>
      <c r="AL730" s="84" t="s">
        <v>64</v>
      </c>
      <c r="AM730" s="315" t="str">
        <f t="shared" si="374"/>
        <v>Remplir les termes C, P et TVA</v>
      </c>
      <c r="AN730" s="55"/>
      <c r="AO730" s="65"/>
      <c r="AP730" s="56"/>
      <c r="AQ730" s="48" t="s">
        <v>64</v>
      </c>
      <c r="AR730" s="99" t="str">
        <f t="shared" si="375"/>
        <v>Remplir la colonne AN ou AP</v>
      </c>
      <c r="AS730" s="104"/>
      <c r="AT730" s="173" t="str">
        <f t="shared" si="390"/>
        <v>Remplir la colonne M</v>
      </c>
      <c r="AU730" s="179" t="str">
        <f t="shared" si="376"/>
        <v>Remplir la colonne AS</v>
      </c>
      <c r="AV730" s="297" t="str">
        <f t="shared" si="391"/>
        <v>Remplir la colonne I</v>
      </c>
      <c r="AW730" s="84" t="s">
        <v>64</v>
      </c>
      <c r="AX730" s="315" t="str">
        <f t="shared" si="377"/>
        <v>Remplir les termes C, P et TVA</v>
      </c>
      <c r="AY730" s="55"/>
      <c r="AZ730" s="65"/>
      <c r="BA730" s="56"/>
      <c r="BB730" s="48" t="s">
        <v>64</v>
      </c>
      <c r="BC730" s="99" t="str">
        <f t="shared" si="378"/>
        <v>Remplir la colonne AY ou BA</v>
      </c>
      <c r="BD730" s="104"/>
      <c r="BE730" s="173" t="str">
        <f t="shared" si="392"/>
        <v>Remplir la colonne M</v>
      </c>
      <c r="BF730" s="179" t="str">
        <f t="shared" si="379"/>
        <v>Remplir la colonne BD</v>
      </c>
      <c r="BG730" s="297" t="str">
        <f t="shared" si="393"/>
        <v>Remplir la colonne I</v>
      </c>
      <c r="BH730" s="84" t="s">
        <v>64</v>
      </c>
      <c r="BI730" s="315" t="str">
        <f t="shared" si="380"/>
        <v>Remplir les termes C, P et TVA</v>
      </c>
      <c r="BJ730" s="55"/>
      <c r="BK730" s="65"/>
      <c r="BL730" s="56"/>
      <c r="BM730" s="48" t="s">
        <v>64</v>
      </c>
      <c r="BN730" s="99" t="str">
        <f t="shared" si="381"/>
        <v>Remplir la colonne BJ ou BL</v>
      </c>
      <c r="BO730" s="104"/>
      <c r="BP730" s="173" t="str">
        <f t="shared" si="394"/>
        <v>Remplir la colonne M</v>
      </c>
      <c r="BQ730" s="179" t="str">
        <f t="shared" si="382"/>
        <v>Remplir la colonne BO</v>
      </c>
      <c r="BR730" s="297" t="str">
        <f t="shared" si="395"/>
        <v>Remplir la colonne I</v>
      </c>
      <c r="BS730" s="84" t="s">
        <v>64</v>
      </c>
      <c r="BT730" s="315" t="str">
        <f t="shared" si="383"/>
        <v>Remplir les termes C, P et TVA</v>
      </c>
      <c r="BU730" s="55"/>
      <c r="BV730" s="65"/>
      <c r="BW730" s="56"/>
      <c r="BX730" s="48" t="s">
        <v>64</v>
      </c>
      <c r="BY730" s="99" t="str">
        <f t="shared" si="384"/>
        <v>Remplir la colonne BU ou BW</v>
      </c>
      <c r="BZ730" s="104"/>
      <c r="CA730" s="173" t="str">
        <f t="shared" si="396"/>
        <v>Remplir la colonne M</v>
      </c>
      <c r="CB730" s="179" t="str">
        <f t="shared" si="385"/>
        <v>Remplir la colonne BZ</v>
      </c>
      <c r="CC730" s="297" t="str">
        <f t="shared" si="397"/>
        <v>Remplir la colonne I</v>
      </c>
      <c r="CD730" s="84" t="s">
        <v>64</v>
      </c>
      <c r="CE730" s="315" t="str">
        <f t="shared" si="386"/>
        <v>Remplir les termes C, P et TVA</v>
      </c>
      <c r="CF730" s="61" t="str">
        <f t="shared" si="367"/>
        <v>REMPLIR TYPE DE CLIENT</v>
      </c>
      <c r="CG730" s="107" t="str">
        <f t="shared" si="368"/>
        <v>Montant total de l'aide demandée non indiqué</v>
      </c>
      <c r="CH730" s="1"/>
      <c r="CI730" s="1"/>
      <c r="CJ730" s="1"/>
      <c r="CK730" s="1"/>
      <c r="CL730" s="1"/>
    </row>
    <row r="731" spans="1:90" x14ac:dyDescent="0.25">
      <c r="A731" s="51"/>
      <c r="B731" s="111"/>
      <c r="C731" s="111"/>
      <c r="D731" s="111"/>
      <c r="E731" s="111"/>
      <c r="F731" s="111"/>
      <c r="G731" s="132"/>
      <c r="H731" s="151"/>
      <c r="I731" s="299"/>
      <c r="J731" s="152"/>
      <c r="K731" s="153"/>
      <c r="L731" s="169"/>
      <c r="M731" s="39"/>
      <c r="N731" s="90"/>
      <c r="O731" s="39"/>
      <c r="P731" s="23"/>
      <c r="Q731" s="170">
        <f t="shared" si="365"/>
        <v>0</v>
      </c>
      <c r="R731" s="55"/>
      <c r="S731" s="65"/>
      <c r="T731" s="56"/>
      <c r="U731" s="48" t="s">
        <v>64</v>
      </c>
      <c r="V731" s="99" t="str">
        <f t="shared" si="369"/>
        <v>Remplir la colonne R ou T</v>
      </c>
      <c r="W731" s="104"/>
      <c r="X731" s="173" t="str">
        <f t="shared" si="366"/>
        <v>Remplir la colonne M</v>
      </c>
      <c r="Y731" s="179" t="str">
        <f t="shared" si="370"/>
        <v>Remplir la colonne W</v>
      </c>
      <c r="Z731" s="297" t="str">
        <f t="shared" si="387"/>
        <v>Remplir la colonne I</v>
      </c>
      <c r="AA731" s="84" t="s">
        <v>64</v>
      </c>
      <c r="AB731" s="315" t="str">
        <f t="shared" si="371"/>
        <v>Remplir les termes C, P et TVA</v>
      </c>
      <c r="AC731" s="55"/>
      <c r="AD731" s="65"/>
      <c r="AE731" s="56"/>
      <c r="AF731" s="48" t="s">
        <v>64</v>
      </c>
      <c r="AG731" s="99" t="str">
        <f t="shared" si="372"/>
        <v>Remplir la colonne AC ou AE</v>
      </c>
      <c r="AH731" s="104"/>
      <c r="AI731" s="173" t="str">
        <f t="shared" si="388"/>
        <v>Remplir la colonne M</v>
      </c>
      <c r="AJ731" s="179" t="str">
        <f t="shared" si="373"/>
        <v>Remplir la colonne AH</v>
      </c>
      <c r="AK731" s="297" t="str">
        <f t="shared" si="389"/>
        <v>Remplir la colonne I</v>
      </c>
      <c r="AL731" s="84" t="s">
        <v>64</v>
      </c>
      <c r="AM731" s="315" t="str">
        <f t="shared" si="374"/>
        <v>Remplir les termes C, P et TVA</v>
      </c>
      <c r="AN731" s="55"/>
      <c r="AO731" s="65"/>
      <c r="AP731" s="56"/>
      <c r="AQ731" s="48" t="s">
        <v>64</v>
      </c>
      <c r="AR731" s="99" t="str">
        <f t="shared" si="375"/>
        <v>Remplir la colonne AN ou AP</v>
      </c>
      <c r="AS731" s="104"/>
      <c r="AT731" s="173" t="str">
        <f t="shared" si="390"/>
        <v>Remplir la colonne M</v>
      </c>
      <c r="AU731" s="179" t="str">
        <f t="shared" si="376"/>
        <v>Remplir la colonne AS</v>
      </c>
      <c r="AV731" s="297" t="str">
        <f t="shared" si="391"/>
        <v>Remplir la colonne I</v>
      </c>
      <c r="AW731" s="84" t="s">
        <v>64</v>
      </c>
      <c r="AX731" s="315" t="str">
        <f t="shared" si="377"/>
        <v>Remplir les termes C, P et TVA</v>
      </c>
      <c r="AY731" s="55"/>
      <c r="AZ731" s="65"/>
      <c r="BA731" s="56"/>
      <c r="BB731" s="48" t="s">
        <v>64</v>
      </c>
      <c r="BC731" s="99" t="str">
        <f t="shared" si="378"/>
        <v>Remplir la colonne AY ou BA</v>
      </c>
      <c r="BD731" s="104"/>
      <c r="BE731" s="173" t="str">
        <f t="shared" si="392"/>
        <v>Remplir la colonne M</v>
      </c>
      <c r="BF731" s="179" t="str">
        <f t="shared" si="379"/>
        <v>Remplir la colonne BD</v>
      </c>
      <c r="BG731" s="297" t="str">
        <f t="shared" si="393"/>
        <v>Remplir la colonne I</v>
      </c>
      <c r="BH731" s="84" t="s">
        <v>64</v>
      </c>
      <c r="BI731" s="315" t="str">
        <f t="shared" si="380"/>
        <v>Remplir les termes C, P et TVA</v>
      </c>
      <c r="BJ731" s="55"/>
      <c r="BK731" s="65"/>
      <c r="BL731" s="56"/>
      <c r="BM731" s="48" t="s">
        <v>64</v>
      </c>
      <c r="BN731" s="99" t="str">
        <f t="shared" si="381"/>
        <v>Remplir la colonne BJ ou BL</v>
      </c>
      <c r="BO731" s="104"/>
      <c r="BP731" s="173" t="str">
        <f t="shared" si="394"/>
        <v>Remplir la colonne M</v>
      </c>
      <c r="BQ731" s="179" t="str">
        <f t="shared" si="382"/>
        <v>Remplir la colonne BO</v>
      </c>
      <c r="BR731" s="297" t="str">
        <f t="shared" si="395"/>
        <v>Remplir la colonne I</v>
      </c>
      <c r="BS731" s="84" t="s">
        <v>64</v>
      </c>
      <c r="BT731" s="315" t="str">
        <f t="shared" si="383"/>
        <v>Remplir les termes C, P et TVA</v>
      </c>
      <c r="BU731" s="55"/>
      <c r="BV731" s="65"/>
      <c r="BW731" s="56"/>
      <c r="BX731" s="48" t="s">
        <v>64</v>
      </c>
      <c r="BY731" s="99" t="str">
        <f t="shared" si="384"/>
        <v>Remplir la colonne BU ou BW</v>
      </c>
      <c r="BZ731" s="104"/>
      <c r="CA731" s="173" t="str">
        <f t="shared" si="396"/>
        <v>Remplir la colonne M</v>
      </c>
      <c r="CB731" s="179" t="str">
        <f t="shared" si="385"/>
        <v>Remplir la colonne BZ</v>
      </c>
      <c r="CC731" s="297" t="str">
        <f t="shared" si="397"/>
        <v>Remplir la colonne I</v>
      </c>
      <c r="CD731" s="84" t="s">
        <v>64</v>
      </c>
      <c r="CE731" s="315" t="str">
        <f t="shared" si="386"/>
        <v>Remplir les termes C, P et TVA</v>
      </c>
      <c r="CF731" s="61" t="str">
        <f t="shared" si="367"/>
        <v>REMPLIR TYPE DE CLIENT</v>
      </c>
      <c r="CG731" s="107" t="str">
        <f t="shared" si="368"/>
        <v>Montant total de l'aide demandée non indiqué</v>
      </c>
      <c r="CH731" s="1"/>
      <c r="CI731" s="1"/>
      <c r="CJ731" s="1"/>
      <c r="CK731" s="1"/>
      <c r="CL731" s="1"/>
    </row>
    <row r="732" spans="1:90" x14ac:dyDescent="0.25">
      <c r="A732" s="51"/>
      <c r="B732" s="111"/>
      <c r="C732" s="111"/>
      <c r="D732" s="111"/>
      <c r="E732" s="111"/>
      <c r="F732" s="111"/>
      <c r="G732" s="132"/>
      <c r="H732" s="151"/>
      <c r="I732" s="299"/>
      <c r="J732" s="152"/>
      <c r="K732" s="153"/>
      <c r="L732" s="169"/>
      <c r="M732" s="39"/>
      <c r="N732" s="90"/>
      <c r="O732" s="39"/>
      <c r="P732" s="23"/>
      <c r="Q732" s="170">
        <f t="shared" si="365"/>
        <v>0</v>
      </c>
      <c r="R732" s="55"/>
      <c r="S732" s="65"/>
      <c r="T732" s="56"/>
      <c r="U732" s="48" t="s">
        <v>64</v>
      </c>
      <c r="V732" s="99" t="str">
        <f t="shared" si="369"/>
        <v>Remplir la colonne R ou T</v>
      </c>
      <c r="W732" s="104"/>
      <c r="X732" s="173" t="str">
        <f t="shared" si="366"/>
        <v>Remplir la colonne M</v>
      </c>
      <c r="Y732" s="179" t="str">
        <f t="shared" si="370"/>
        <v>Remplir la colonne W</v>
      </c>
      <c r="Z732" s="297" t="str">
        <f t="shared" si="387"/>
        <v>Remplir la colonne I</v>
      </c>
      <c r="AA732" s="84" t="s">
        <v>64</v>
      </c>
      <c r="AB732" s="315" t="str">
        <f t="shared" si="371"/>
        <v>Remplir les termes C, P et TVA</v>
      </c>
      <c r="AC732" s="55"/>
      <c r="AD732" s="65"/>
      <c r="AE732" s="56"/>
      <c r="AF732" s="48" t="s">
        <v>64</v>
      </c>
      <c r="AG732" s="99" t="str">
        <f t="shared" si="372"/>
        <v>Remplir la colonne AC ou AE</v>
      </c>
      <c r="AH732" s="104"/>
      <c r="AI732" s="173" t="str">
        <f t="shared" si="388"/>
        <v>Remplir la colonne M</v>
      </c>
      <c r="AJ732" s="179" t="str">
        <f t="shared" si="373"/>
        <v>Remplir la colonne AH</v>
      </c>
      <c r="AK732" s="297" t="str">
        <f t="shared" si="389"/>
        <v>Remplir la colonne I</v>
      </c>
      <c r="AL732" s="84" t="s">
        <v>64</v>
      </c>
      <c r="AM732" s="315" t="str">
        <f t="shared" si="374"/>
        <v>Remplir les termes C, P et TVA</v>
      </c>
      <c r="AN732" s="55"/>
      <c r="AO732" s="65"/>
      <c r="AP732" s="56"/>
      <c r="AQ732" s="48" t="s">
        <v>64</v>
      </c>
      <c r="AR732" s="99" t="str">
        <f t="shared" si="375"/>
        <v>Remplir la colonne AN ou AP</v>
      </c>
      <c r="AS732" s="104"/>
      <c r="AT732" s="173" t="str">
        <f t="shared" si="390"/>
        <v>Remplir la colonne M</v>
      </c>
      <c r="AU732" s="179" t="str">
        <f t="shared" si="376"/>
        <v>Remplir la colonne AS</v>
      </c>
      <c r="AV732" s="297" t="str">
        <f t="shared" si="391"/>
        <v>Remplir la colonne I</v>
      </c>
      <c r="AW732" s="84" t="s">
        <v>64</v>
      </c>
      <c r="AX732" s="315" t="str">
        <f t="shared" si="377"/>
        <v>Remplir les termes C, P et TVA</v>
      </c>
      <c r="AY732" s="55"/>
      <c r="AZ732" s="65"/>
      <c r="BA732" s="56"/>
      <c r="BB732" s="48" t="s">
        <v>64</v>
      </c>
      <c r="BC732" s="99" t="str">
        <f t="shared" si="378"/>
        <v>Remplir la colonne AY ou BA</v>
      </c>
      <c r="BD732" s="104"/>
      <c r="BE732" s="173" t="str">
        <f t="shared" si="392"/>
        <v>Remplir la colonne M</v>
      </c>
      <c r="BF732" s="179" t="str">
        <f t="shared" si="379"/>
        <v>Remplir la colonne BD</v>
      </c>
      <c r="BG732" s="297" t="str">
        <f t="shared" si="393"/>
        <v>Remplir la colonne I</v>
      </c>
      <c r="BH732" s="84" t="s">
        <v>64</v>
      </c>
      <c r="BI732" s="315" t="str">
        <f t="shared" si="380"/>
        <v>Remplir les termes C, P et TVA</v>
      </c>
      <c r="BJ732" s="55"/>
      <c r="BK732" s="65"/>
      <c r="BL732" s="56"/>
      <c r="BM732" s="48" t="s">
        <v>64</v>
      </c>
      <c r="BN732" s="99" t="str">
        <f t="shared" si="381"/>
        <v>Remplir la colonne BJ ou BL</v>
      </c>
      <c r="BO732" s="104"/>
      <c r="BP732" s="173" t="str">
        <f t="shared" si="394"/>
        <v>Remplir la colonne M</v>
      </c>
      <c r="BQ732" s="179" t="str">
        <f t="shared" si="382"/>
        <v>Remplir la colonne BO</v>
      </c>
      <c r="BR732" s="297" t="str">
        <f t="shared" si="395"/>
        <v>Remplir la colonne I</v>
      </c>
      <c r="BS732" s="84" t="s">
        <v>64</v>
      </c>
      <c r="BT732" s="315" t="str">
        <f t="shared" si="383"/>
        <v>Remplir les termes C, P et TVA</v>
      </c>
      <c r="BU732" s="55"/>
      <c r="BV732" s="65"/>
      <c r="BW732" s="56"/>
      <c r="BX732" s="48" t="s">
        <v>64</v>
      </c>
      <c r="BY732" s="99" t="str">
        <f t="shared" si="384"/>
        <v>Remplir la colonne BU ou BW</v>
      </c>
      <c r="BZ732" s="104"/>
      <c r="CA732" s="173" t="str">
        <f t="shared" si="396"/>
        <v>Remplir la colonne M</v>
      </c>
      <c r="CB732" s="179" t="str">
        <f t="shared" si="385"/>
        <v>Remplir la colonne BZ</v>
      </c>
      <c r="CC732" s="297" t="str">
        <f t="shared" si="397"/>
        <v>Remplir la colonne I</v>
      </c>
      <c r="CD732" s="84" t="s">
        <v>64</v>
      </c>
      <c r="CE732" s="315" t="str">
        <f t="shared" si="386"/>
        <v>Remplir les termes C, P et TVA</v>
      </c>
      <c r="CF732" s="61" t="str">
        <f t="shared" si="367"/>
        <v>REMPLIR TYPE DE CLIENT</v>
      </c>
      <c r="CG732" s="107" t="str">
        <f t="shared" si="368"/>
        <v>Montant total de l'aide demandée non indiqué</v>
      </c>
      <c r="CH732" s="1"/>
      <c r="CI732" s="1"/>
      <c r="CJ732" s="1"/>
      <c r="CK732" s="1"/>
      <c r="CL732" s="1"/>
    </row>
    <row r="733" spans="1:90" x14ac:dyDescent="0.25">
      <c r="A733" s="51"/>
      <c r="B733" s="111"/>
      <c r="C733" s="111"/>
      <c r="D733" s="111"/>
      <c r="E733" s="111"/>
      <c r="F733" s="111"/>
      <c r="G733" s="132"/>
      <c r="H733" s="151"/>
      <c r="I733" s="299"/>
      <c r="J733" s="152"/>
      <c r="K733" s="153"/>
      <c r="L733" s="169"/>
      <c r="M733" s="39"/>
      <c r="N733" s="90"/>
      <c r="O733" s="39"/>
      <c r="P733" s="23"/>
      <c r="Q733" s="170">
        <f t="shared" si="365"/>
        <v>0</v>
      </c>
      <c r="R733" s="55"/>
      <c r="S733" s="65"/>
      <c r="T733" s="56"/>
      <c r="U733" s="48" t="s">
        <v>64</v>
      </c>
      <c r="V733" s="99" t="str">
        <f t="shared" si="369"/>
        <v>Remplir la colonne R ou T</v>
      </c>
      <c r="W733" s="104"/>
      <c r="X733" s="173" t="str">
        <f t="shared" si="366"/>
        <v>Remplir la colonne M</v>
      </c>
      <c r="Y733" s="179" t="str">
        <f t="shared" si="370"/>
        <v>Remplir la colonne W</v>
      </c>
      <c r="Z733" s="297" t="str">
        <f t="shared" si="387"/>
        <v>Remplir la colonne I</v>
      </c>
      <c r="AA733" s="84" t="s">
        <v>64</v>
      </c>
      <c r="AB733" s="315" t="str">
        <f t="shared" si="371"/>
        <v>Remplir les termes C, P et TVA</v>
      </c>
      <c r="AC733" s="55"/>
      <c r="AD733" s="65"/>
      <c r="AE733" s="56"/>
      <c r="AF733" s="48" t="s">
        <v>64</v>
      </c>
      <c r="AG733" s="99" t="str">
        <f t="shared" si="372"/>
        <v>Remplir la colonne AC ou AE</v>
      </c>
      <c r="AH733" s="104"/>
      <c r="AI733" s="173" t="str">
        <f t="shared" si="388"/>
        <v>Remplir la colonne M</v>
      </c>
      <c r="AJ733" s="179" t="str">
        <f t="shared" si="373"/>
        <v>Remplir la colonne AH</v>
      </c>
      <c r="AK733" s="297" t="str">
        <f t="shared" si="389"/>
        <v>Remplir la colonne I</v>
      </c>
      <c r="AL733" s="84" t="s">
        <v>64</v>
      </c>
      <c r="AM733" s="315" t="str">
        <f t="shared" si="374"/>
        <v>Remplir les termes C, P et TVA</v>
      </c>
      <c r="AN733" s="55"/>
      <c r="AO733" s="65"/>
      <c r="AP733" s="56"/>
      <c r="AQ733" s="48" t="s">
        <v>64</v>
      </c>
      <c r="AR733" s="99" t="str">
        <f t="shared" si="375"/>
        <v>Remplir la colonne AN ou AP</v>
      </c>
      <c r="AS733" s="104"/>
      <c r="AT733" s="173" t="str">
        <f t="shared" si="390"/>
        <v>Remplir la colonne M</v>
      </c>
      <c r="AU733" s="179" t="str">
        <f t="shared" si="376"/>
        <v>Remplir la colonne AS</v>
      </c>
      <c r="AV733" s="297" t="str">
        <f t="shared" si="391"/>
        <v>Remplir la colonne I</v>
      </c>
      <c r="AW733" s="84" t="s">
        <v>64</v>
      </c>
      <c r="AX733" s="315" t="str">
        <f t="shared" si="377"/>
        <v>Remplir les termes C, P et TVA</v>
      </c>
      <c r="AY733" s="55"/>
      <c r="AZ733" s="65"/>
      <c r="BA733" s="56"/>
      <c r="BB733" s="48" t="s">
        <v>64</v>
      </c>
      <c r="BC733" s="99" t="str">
        <f t="shared" si="378"/>
        <v>Remplir la colonne AY ou BA</v>
      </c>
      <c r="BD733" s="104"/>
      <c r="BE733" s="173" t="str">
        <f t="shared" si="392"/>
        <v>Remplir la colonne M</v>
      </c>
      <c r="BF733" s="179" t="str">
        <f t="shared" si="379"/>
        <v>Remplir la colonne BD</v>
      </c>
      <c r="BG733" s="297" t="str">
        <f t="shared" si="393"/>
        <v>Remplir la colonne I</v>
      </c>
      <c r="BH733" s="84" t="s">
        <v>64</v>
      </c>
      <c r="BI733" s="315" t="str">
        <f t="shared" si="380"/>
        <v>Remplir les termes C, P et TVA</v>
      </c>
      <c r="BJ733" s="55"/>
      <c r="BK733" s="65"/>
      <c r="BL733" s="56"/>
      <c r="BM733" s="48" t="s">
        <v>64</v>
      </c>
      <c r="BN733" s="99" t="str">
        <f t="shared" si="381"/>
        <v>Remplir la colonne BJ ou BL</v>
      </c>
      <c r="BO733" s="104"/>
      <c r="BP733" s="173" t="str">
        <f t="shared" si="394"/>
        <v>Remplir la colonne M</v>
      </c>
      <c r="BQ733" s="179" t="str">
        <f t="shared" si="382"/>
        <v>Remplir la colonne BO</v>
      </c>
      <c r="BR733" s="297" t="str">
        <f t="shared" si="395"/>
        <v>Remplir la colonne I</v>
      </c>
      <c r="BS733" s="84" t="s">
        <v>64</v>
      </c>
      <c r="BT733" s="315" t="str">
        <f t="shared" si="383"/>
        <v>Remplir les termes C, P et TVA</v>
      </c>
      <c r="BU733" s="55"/>
      <c r="BV733" s="65"/>
      <c r="BW733" s="56"/>
      <c r="BX733" s="48" t="s">
        <v>64</v>
      </c>
      <c r="BY733" s="99" t="str">
        <f t="shared" si="384"/>
        <v>Remplir la colonne BU ou BW</v>
      </c>
      <c r="BZ733" s="104"/>
      <c r="CA733" s="173" t="str">
        <f t="shared" si="396"/>
        <v>Remplir la colonne M</v>
      </c>
      <c r="CB733" s="179" t="str">
        <f t="shared" si="385"/>
        <v>Remplir la colonne BZ</v>
      </c>
      <c r="CC733" s="297" t="str">
        <f t="shared" si="397"/>
        <v>Remplir la colonne I</v>
      </c>
      <c r="CD733" s="84" t="s">
        <v>64</v>
      </c>
      <c r="CE733" s="315" t="str">
        <f t="shared" si="386"/>
        <v>Remplir les termes C, P et TVA</v>
      </c>
      <c r="CF733" s="61" t="str">
        <f t="shared" si="367"/>
        <v>REMPLIR TYPE DE CLIENT</v>
      </c>
      <c r="CG733" s="107" t="str">
        <f t="shared" si="368"/>
        <v>Montant total de l'aide demandée non indiqué</v>
      </c>
      <c r="CH733" s="1"/>
      <c r="CI733" s="1"/>
      <c r="CJ733" s="1"/>
      <c r="CK733" s="1"/>
      <c r="CL733" s="1"/>
    </row>
    <row r="734" spans="1:90" x14ac:dyDescent="0.25">
      <c r="A734" s="51"/>
      <c r="B734" s="111"/>
      <c r="C734" s="111"/>
      <c r="D734" s="111"/>
      <c r="E734" s="111"/>
      <c r="F734" s="111"/>
      <c r="G734" s="132"/>
      <c r="H734" s="151"/>
      <c r="I734" s="299"/>
      <c r="J734" s="152"/>
      <c r="K734" s="153"/>
      <c r="L734" s="169"/>
      <c r="M734" s="39"/>
      <c r="N734" s="90"/>
      <c r="O734" s="39"/>
      <c r="P734" s="23"/>
      <c r="Q734" s="170">
        <f t="shared" si="365"/>
        <v>0</v>
      </c>
      <c r="R734" s="55"/>
      <c r="S734" s="65"/>
      <c r="T734" s="56"/>
      <c r="U734" s="48" t="s">
        <v>64</v>
      </c>
      <c r="V734" s="99" t="str">
        <f t="shared" si="369"/>
        <v>Remplir la colonne R ou T</v>
      </c>
      <c r="W734" s="104"/>
      <c r="X734" s="173" t="str">
        <f t="shared" si="366"/>
        <v>Remplir la colonne M</v>
      </c>
      <c r="Y734" s="179" t="str">
        <f t="shared" si="370"/>
        <v>Remplir la colonne W</v>
      </c>
      <c r="Z734" s="297" t="str">
        <f t="shared" si="387"/>
        <v>Remplir la colonne I</v>
      </c>
      <c r="AA734" s="84" t="s">
        <v>64</v>
      </c>
      <c r="AB734" s="315" t="str">
        <f t="shared" si="371"/>
        <v>Remplir les termes C, P et TVA</v>
      </c>
      <c r="AC734" s="55"/>
      <c r="AD734" s="65"/>
      <c r="AE734" s="56"/>
      <c r="AF734" s="48" t="s">
        <v>64</v>
      </c>
      <c r="AG734" s="99" t="str">
        <f t="shared" si="372"/>
        <v>Remplir la colonne AC ou AE</v>
      </c>
      <c r="AH734" s="104"/>
      <c r="AI734" s="173" t="str">
        <f t="shared" si="388"/>
        <v>Remplir la colonne M</v>
      </c>
      <c r="AJ734" s="179" t="str">
        <f t="shared" si="373"/>
        <v>Remplir la colonne AH</v>
      </c>
      <c r="AK734" s="297" t="str">
        <f t="shared" si="389"/>
        <v>Remplir la colonne I</v>
      </c>
      <c r="AL734" s="84" t="s">
        <v>64</v>
      </c>
      <c r="AM734" s="315" t="str">
        <f t="shared" si="374"/>
        <v>Remplir les termes C, P et TVA</v>
      </c>
      <c r="AN734" s="55"/>
      <c r="AO734" s="65"/>
      <c r="AP734" s="56"/>
      <c r="AQ734" s="48" t="s">
        <v>64</v>
      </c>
      <c r="AR734" s="99" t="str">
        <f t="shared" si="375"/>
        <v>Remplir la colonne AN ou AP</v>
      </c>
      <c r="AS734" s="104"/>
      <c r="AT734" s="173" t="str">
        <f t="shared" si="390"/>
        <v>Remplir la colonne M</v>
      </c>
      <c r="AU734" s="179" t="str">
        <f t="shared" si="376"/>
        <v>Remplir la colonne AS</v>
      </c>
      <c r="AV734" s="297" t="str">
        <f t="shared" si="391"/>
        <v>Remplir la colonne I</v>
      </c>
      <c r="AW734" s="84" t="s">
        <v>64</v>
      </c>
      <c r="AX734" s="315" t="str">
        <f t="shared" si="377"/>
        <v>Remplir les termes C, P et TVA</v>
      </c>
      <c r="AY734" s="55"/>
      <c r="AZ734" s="65"/>
      <c r="BA734" s="56"/>
      <c r="BB734" s="48" t="s">
        <v>64</v>
      </c>
      <c r="BC734" s="99" t="str">
        <f t="shared" si="378"/>
        <v>Remplir la colonne AY ou BA</v>
      </c>
      <c r="BD734" s="104"/>
      <c r="BE734" s="173" t="str">
        <f t="shared" si="392"/>
        <v>Remplir la colonne M</v>
      </c>
      <c r="BF734" s="179" t="str">
        <f t="shared" si="379"/>
        <v>Remplir la colonne BD</v>
      </c>
      <c r="BG734" s="297" t="str">
        <f t="shared" si="393"/>
        <v>Remplir la colonne I</v>
      </c>
      <c r="BH734" s="84" t="s">
        <v>64</v>
      </c>
      <c r="BI734" s="315" t="str">
        <f t="shared" si="380"/>
        <v>Remplir les termes C, P et TVA</v>
      </c>
      <c r="BJ734" s="55"/>
      <c r="BK734" s="65"/>
      <c r="BL734" s="56"/>
      <c r="BM734" s="48" t="s">
        <v>64</v>
      </c>
      <c r="BN734" s="99" t="str">
        <f t="shared" si="381"/>
        <v>Remplir la colonne BJ ou BL</v>
      </c>
      <c r="BO734" s="104"/>
      <c r="BP734" s="173" t="str">
        <f t="shared" si="394"/>
        <v>Remplir la colonne M</v>
      </c>
      <c r="BQ734" s="179" t="str">
        <f t="shared" si="382"/>
        <v>Remplir la colonne BO</v>
      </c>
      <c r="BR734" s="297" t="str">
        <f t="shared" si="395"/>
        <v>Remplir la colonne I</v>
      </c>
      <c r="BS734" s="84" t="s">
        <v>64</v>
      </c>
      <c r="BT734" s="315" t="str">
        <f t="shared" si="383"/>
        <v>Remplir les termes C, P et TVA</v>
      </c>
      <c r="BU734" s="55"/>
      <c r="BV734" s="65"/>
      <c r="BW734" s="56"/>
      <c r="BX734" s="48" t="s">
        <v>64</v>
      </c>
      <c r="BY734" s="99" t="str">
        <f t="shared" si="384"/>
        <v>Remplir la colonne BU ou BW</v>
      </c>
      <c r="BZ734" s="104"/>
      <c r="CA734" s="173" t="str">
        <f t="shared" si="396"/>
        <v>Remplir la colonne M</v>
      </c>
      <c r="CB734" s="179" t="str">
        <f t="shared" si="385"/>
        <v>Remplir la colonne BZ</v>
      </c>
      <c r="CC734" s="297" t="str">
        <f t="shared" si="397"/>
        <v>Remplir la colonne I</v>
      </c>
      <c r="CD734" s="84" t="s">
        <v>64</v>
      </c>
      <c r="CE734" s="315" t="str">
        <f t="shared" si="386"/>
        <v>Remplir les termes C, P et TVA</v>
      </c>
      <c r="CF734" s="61" t="str">
        <f t="shared" si="367"/>
        <v>REMPLIR TYPE DE CLIENT</v>
      </c>
      <c r="CG734" s="107" t="str">
        <f t="shared" si="368"/>
        <v>Montant total de l'aide demandée non indiqué</v>
      </c>
      <c r="CH734" s="1"/>
      <c r="CI734" s="1"/>
      <c r="CJ734" s="1"/>
      <c r="CK734" s="1"/>
      <c r="CL734" s="1"/>
    </row>
    <row r="735" spans="1:90" x14ac:dyDescent="0.25">
      <c r="A735" s="51"/>
      <c r="B735" s="111"/>
      <c r="C735" s="111"/>
      <c r="D735" s="111"/>
      <c r="E735" s="111"/>
      <c r="F735" s="111"/>
      <c r="G735" s="132"/>
      <c r="H735" s="151"/>
      <c r="I735" s="299"/>
      <c r="J735" s="152"/>
      <c r="K735" s="153"/>
      <c r="L735" s="169"/>
      <c r="M735" s="39"/>
      <c r="N735" s="90"/>
      <c r="O735" s="39"/>
      <c r="P735" s="23"/>
      <c r="Q735" s="170">
        <f t="shared" si="365"/>
        <v>0</v>
      </c>
      <c r="R735" s="55"/>
      <c r="S735" s="65"/>
      <c r="T735" s="56"/>
      <c r="U735" s="48" t="s">
        <v>64</v>
      </c>
      <c r="V735" s="99" t="str">
        <f t="shared" si="369"/>
        <v>Remplir la colonne R ou T</v>
      </c>
      <c r="W735" s="104"/>
      <c r="X735" s="173" t="str">
        <f t="shared" si="366"/>
        <v>Remplir la colonne M</v>
      </c>
      <c r="Y735" s="179" t="str">
        <f t="shared" si="370"/>
        <v>Remplir la colonne W</v>
      </c>
      <c r="Z735" s="297" t="str">
        <f t="shared" si="387"/>
        <v>Remplir la colonne I</v>
      </c>
      <c r="AA735" s="84" t="s">
        <v>64</v>
      </c>
      <c r="AB735" s="315" t="str">
        <f t="shared" si="371"/>
        <v>Remplir les termes C, P et TVA</v>
      </c>
      <c r="AC735" s="55"/>
      <c r="AD735" s="65"/>
      <c r="AE735" s="56"/>
      <c r="AF735" s="48" t="s">
        <v>64</v>
      </c>
      <c r="AG735" s="99" t="str">
        <f t="shared" si="372"/>
        <v>Remplir la colonne AC ou AE</v>
      </c>
      <c r="AH735" s="104"/>
      <c r="AI735" s="173" t="str">
        <f t="shared" si="388"/>
        <v>Remplir la colonne M</v>
      </c>
      <c r="AJ735" s="179" t="str">
        <f t="shared" si="373"/>
        <v>Remplir la colonne AH</v>
      </c>
      <c r="AK735" s="297" t="str">
        <f t="shared" si="389"/>
        <v>Remplir la colonne I</v>
      </c>
      <c r="AL735" s="84" t="s">
        <v>64</v>
      </c>
      <c r="AM735" s="315" t="str">
        <f t="shared" si="374"/>
        <v>Remplir les termes C, P et TVA</v>
      </c>
      <c r="AN735" s="55"/>
      <c r="AO735" s="65"/>
      <c r="AP735" s="56"/>
      <c r="AQ735" s="48" t="s">
        <v>64</v>
      </c>
      <c r="AR735" s="99" t="str">
        <f t="shared" si="375"/>
        <v>Remplir la colonne AN ou AP</v>
      </c>
      <c r="AS735" s="104"/>
      <c r="AT735" s="173" t="str">
        <f t="shared" si="390"/>
        <v>Remplir la colonne M</v>
      </c>
      <c r="AU735" s="179" t="str">
        <f t="shared" si="376"/>
        <v>Remplir la colonne AS</v>
      </c>
      <c r="AV735" s="297" t="str">
        <f t="shared" si="391"/>
        <v>Remplir la colonne I</v>
      </c>
      <c r="AW735" s="84" t="s">
        <v>64</v>
      </c>
      <c r="AX735" s="315" t="str">
        <f t="shared" si="377"/>
        <v>Remplir les termes C, P et TVA</v>
      </c>
      <c r="AY735" s="55"/>
      <c r="AZ735" s="65"/>
      <c r="BA735" s="56"/>
      <c r="BB735" s="48" t="s">
        <v>64</v>
      </c>
      <c r="BC735" s="99" t="str">
        <f t="shared" si="378"/>
        <v>Remplir la colonne AY ou BA</v>
      </c>
      <c r="BD735" s="104"/>
      <c r="BE735" s="173" t="str">
        <f t="shared" si="392"/>
        <v>Remplir la colonne M</v>
      </c>
      <c r="BF735" s="179" t="str">
        <f t="shared" si="379"/>
        <v>Remplir la colonne BD</v>
      </c>
      <c r="BG735" s="297" t="str">
        <f t="shared" si="393"/>
        <v>Remplir la colonne I</v>
      </c>
      <c r="BH735" s="84" t="s">
        <v>64</v>
      </c>
      <c r="BI735" s="315" t="str">
        <f t="shared" si="380"/>
        <v>Remplir les termes C, P et TVA</v>
      </c>
      <c r="BJ735" s="55"/>
      <c r="BK735" s="65"/>
      <c r="BL735" s="56"/>
      <c r="BM735" s="48" t="s">
        <v>64</v>
      </c>
      <c r="BN735" s="99" t="str">
        <f t="shared" si="381"/>
        <v>Remplir la colonne BJ ou BL</v>
      </c>
      <c r="BO735" s="104"/>
      <c r="BP735" s="173" t="str">
        <f t="shared" si="394"/>
        <v>Remplir la colonne M</v>
      </c>
      <c r="BQ735" s="179" t="str">
        <f t="shared" si="382"/>
        <v>Remplir la colonne BO</v>
      </c>
      <c r="BR735" s="297" t="str">
        <f t="shared" si="395"/>
        <v>Remplir la colonne I</v>
      </c>
      <c r="BS735" s="84" t="s">
        <v>64</v>
      </c>
      <c r="BT735" s="315" t="str">
        <f t="shared" si="383"/>
        <v>Remplir les termes C, P et TVA</v>
      </c>
      <c r="BU735" s="55"/>
      <c r="BV735" s="65"/>
      <c r="BW735" s="56"/>
      <c r="BX735" s="48" t="s">
        <v>64</v>
      </c>
      <c r="BY735" s="99" t="str">
        <f t="shared" si="384"/>
        <v>Remplir la colonne BU ou BW</v>
      </c>
      <c r="BZ735" s="104"/>
      <c r="CA735" s="173" t="str">
        <f t="shared" si="396"/>
        <v>Remplir la colonne M</v>
      </c>
      <c r="CB735" s="179" t="str">
        <f t="shared" si="385"/>
        <v>Remplir la colonne BZ</v>
      </c>
      <c r="CC735" s="297" t="str">
        <f t="shared" si="397"/>
        <v>Remplir la colonne I</v>
      </c>
      <c r="CD735" s="84" t="s">
        <v>64</v>
      </c>
      <c r="CE735" s="315" t="str">
        <f t="shared" si="386"/>
        <v>Remplir les termes C, P et TVA</v>
      </c>
      <c r="CF735" s="61" t="str">
        <f t="shared" si="367"/>
        <v>REMPLIR TYPE DE CLIENT</v>
      </c>
      <c r="CG735" s="107" t="str">
        <f t="shared" si="368"/>
        <v>Montant total de l'aide demandée non indiqué</v>
      </c>
      <c r="CH735" s="1"/>
      <c r="CI735" s="1"/>
      <c r="CJ735" s="1"/>
      <c r="CK735" s="1"/>
      <c r="CL735" s="1"/>
    </row>
    <row r="736" spans="1:90" x14ac:dyDescent="0.25">
      <c r="A736" s="51"/>
      <c r="B736" s="111"/>
      <c r="C736" s="111"/>
      <c r="D736" s="111"/>
      <c r="E736" s="111"/>
      <c r="F736" s="111"/>
      <c r="G736" s="132"/>
      <c r="H736" s="151"/>
      <c r="I736" s="299"/>
      <c r="J736" s="152"/>
      <c r="K736" s="153"/>
      <c r="L736" s="169"/>
      <c r="M736" s="39"/>
      <c r="N736" s="90"/>
      <c r="O736" s="39"/>
      <c r="P736" s="23"/>
      <c r="Q736" s="170">
        <f t="shared" si="365"/>
        <v>0</v>
      </c>
      <c r="R736" s="55"/>
      <c r="S736" s="65"/>
      <c r="T736" s="56"/>
      <c r="U736" s="48" t="s">
        <v>64</v>
      </c>
      <c r="V736" s="99" t="str">
        <f t="shared" si="369"/>
        <v>Remplir la colonne R ou T</v>
      </c>
      <c r="W736" s="104"/>
      <c r="X736" s="173" t="str">
        <f t="shared" si="366"/>
        <v>Remplir la colonne M</v>
      </c>
      <c r="Y736" s="179" t="str">
        <f t="shared" si="370"/>
        <v>Remplir la colonne W</v>
      </c>
      <c r="Z736" s="297" t="str">
        <f t="shared" si="387"/>
        <v>Remplir la colonne I</v>
      </c>
      <c r="AA736" s="84" t="s">
        <v>64</v>
      </c>
      <c r="AB736" s="315" t="str">
        <f t="shared" si="371"/>
        <v>Remplir les termes C, P et TVA</v>
      </c>
      <c r="AC736" s="55"/>
      <c r="AD736" s="65"/>
      <c r="AE736" s="56"/>
      <c r="AF736" s="48" t="s">
        <v>64</v>
      </c>
      <c r="AG736" s="99" t="str">
        <f t="shared" si="372"/>
        <v>Remplir la colonne AC ou AE</v>
      </c>
      <c r="AH736" s="104"/>
      <c r="AI736" s="173" t="str">
        <f t="shared" si="388"/>
        <v>Remplir la colonne M</v>
      </c>
      <c r="AJ736" s="179" t="str">
        <f t="shared" si="373"/>
        <v>Remplir la colonne AH</v>
      </c>
      <c r="AK736" s="297" t="str">
        <f t="shared" si="389"/>
        <v>Remplir la colonne I</v>
      </c>
      <c r="AL736" s="84" t="s">
        <v>64</v>
      </c>
      <c r="AM736" s="315" t="str">
        <f t="shared" si="374"/>
        <v>Remplir les termes C, P et TVA</v>
      </c>
      <c r="AN736" s="55"/>
      <c r="AO736" s="65"/>
      <c r="AP736" s="56"/>
      <c r="AQ736" s="48" t="s">
        <v>64</v>
      </c>
      <c r="AR736" s="99" t="str">
        <f t="shared" si="375"/>
        <v>Remplir la colonne AN ou AP</v>
      </c>
      <c r="AS736" s="104"/>
      <c r="AT736" s="173" t="str">
        <f t="shared" si="390"/>
        <v>Remplir la colonne M</v>
      </c>
      <c r="AU736" s="179" t="str">
        <f t="shared" si="376"/>
        <v>Remplir la colonne AS</v>
      </c>
      <c r="AV736" s="297" t="str">
        <f t="shared" si="391"/>
        <v>Remplir la colonne I</v>
      </c>
      <c r="AW736" s="84" t="s">
        <v>64</v>
      </c>
      <c r="AX736" s="315" t="str">
        <f t="shared" si="377"/>
        <v>Remplir les termes C, P et TVA</v>
      </c>
      <c r="AY736" s="55"/>
      <c r="AZ736" s="65"/>
      <c r="BA736" s="56"/>
      <c r="BB736" s="48" t="s">
        <v>64</v>
      </c>
      <c r="BC736" s="99" t="str">
        <f t="shared" si="378"/>
        <v>Remplir la colonne AY ou BA</v>
      </c>
      <c r="BD736" s="104"/>
      <c r="BE736" s="173" t="str">
        <f t="shared" si="392"/>
        <v>Remplir la colonne M</v>
      </c>
      <c r="BF736" s="179" t="str">
        <f t="shared" si="379"/>
        <v>Remplir la colonne BD</v>
      </c>
      <c r="BG736" s="297" t="str">
        <f t="shared" si="393"/>
        <v>Remplir la colonne I</v>
      </c>
      <c r="BH736" s="84" t="s">
        <v>64</v>
      </c>
      <c r="BI736" s="315" t="str">
        <f t="shared" si="380"/>
        <v>Remplir les termes C, P et TVA</v>
      </c>
      <c r="BJ736" s="55"/>
      <c r="BK736" s="65"/>
      <c r="BL736" s="56"/>
      <c r="BM736" s="48" t="s">
        <v>64</v>
      </c>
      <c r="BN736" s="99" t="str">
        <f t="shared" si="381"/>
        <v>Remplir la colonne BJ ou BL</v>
      </c>
      <c r="BO736" s="104"/>
      <c r="BP736" s="173" t="str">
        <f t="shared" si="394"/>
        <v>Remplir la colonne M</v>
      </c>
      <c r="BQ736" s="179" t="str">
        <f t="shared" si="382"/>
        <v>Remplir la colonne BO</v>
      </c>
      <c r="BR736" s="297" t="str">
        <f t="shared" si="395"/>
        <v>Remplir la colonne I</v>
      </c>
      <c r="BS736" s="84" t="s">
        <v>64</v>
      </c>
      <c r="BT736" s="315" t="str">
        <f t="shared" si="383"/>
        <v>Remplir les termes C, P et TVA</v>
      </c>
      <c r="BU736" s="55"/>
      <c r="BV736" s="65"/>
      <c r="BW736" s="56"/>
      <c r="BX736" s="48" t="s">
        <v>64</v>
      </c>
      <c r="BY736" s="99" t="str">
        <f t="shared" si="384"/>
        <v>Remplir la colonne BU ou BW</v>
      </c>
      <c r="BZ736" s="104"/>
      <c r="CA736" s="173" t="str">
        <f t="shared" si="396"/>
        <v>Remplir la colonne M</v>
      </c>
      <c r="CB736" s="179" t="str">
        <f t="shared" si="385"/>
        <v>Remplir la colonne BZ</v>
      </c>
      <c r="CC736" s="297" t="str">
        <f t="shared" si="397"/>
        <v>Remplir la colonne I</v>
      </c>
      <c r="CD736" s="84" t="s">
        <v>64</v>
      </c>
      <c r="CE736" s="315" t="str">
        <f t="shared" si="386"/>
        <v>Remplir les termes C, P et TVA</v>
      </c>
      <c r="CF736" s="61" t="str">
        <f t="shared" si="367"/>
        <v>REMPLIR TYPE DE CLIENT</v>
      </c>
      <c r="CG736" s="107" t="str">
        <f t="shared" si="368"/>
        <v>Montant total de l'aide demandée non indiqué</v>
      </c>
      <c r="CH736" s="1"/>
      <c r="CI736" s="1"/>
      <c r="CJ736" s="1"/>
      <c r="CK736" s="1"/>
      <c r="CL736" s="1"/>
    </row>
    <row r="737" spans="1:90" x14ac:dyDescent="0.25">
      <c r="A737" s="51"/>
      <c r="B737" s="111"/>
      <c r="C737" s="111"/>
      <c r="D737" s="111"/>
      <c r="E737" s="111"/>
      <c r="F737" s="111"/>
      <c r="G737" s="132"/>
      <c r="H737" s="151"/>
      <c r="I737" s="299"/>
      <c r="J737" s="152"/>
      <c r="K737" s="153"/>
      <c r="L737" s="169"/>
      <c r="M737" s="39"/>
      <c r="N737" s="90"/>
      <c r="O737" s="39"/>
      <c r="P737" s="23"/>
      <c r="Q737" s="170">
        <f t="shared" si="365"/>
        <v>0</v>
      </c>
      <c r="R737" s="55"/>
      <c r="S737" s="65"/>
      <c r="T737" s="56"/>
      <c r="U737" s="48" t="s">
        <v>64</v>
      </c>
      <c r="V737" s="99" t="str">
        <f t="shared" si="369"/>
        <v>Remplir la colonne R ou T</v>
      </c>
      <c r="W737" s="104"/>
      <c r="X737" s="173" t="str">
        <f t="shared" si="366"/>
        <v>Remplir la colonne M</v>
      </c>
      <c r="Y737" s="179" t="str">
        <f t="shared" si="370"/>
        <v>Remplir la colonne W</v>
      </c>
      <c r="Z737" s="297" t="str">
        <f t="shared" si="387"/>
        <v>Remplir la colonne I</v>
      </c>
      <c r="AA737" s="84" t="s">
        <v>64</v>
      </c>
      <c r="AB737" s="315" t="str">
        <f t="shared" si="371"/>
        <v>Remplir les termes C, P et TVA</v>
      </c>
      <c r="AC737" s="55"/>
      <c r="AD737" s="65"/>
      <c r="AE737" s="56"/>
      <c r="AF737" s="48" t="s">
        <v>64</v>
      </c>
      <c r="AG737" s="99" t="str">
        <f t="shared" si="372"/>
        <v>Remplir la colonne AC ou AE</v>
      </c>
      <c r="AH737" s="104"/>
      <c r="AI737" s="173" t="str">
        <f t="shared" si="388"/>
        <v>Remplir la colonne M</v>
      </c>
      <c r="AJ737" s="179" t="str">
        <f t="shared" si="373"/>
        <v>Remplir la colonne AH</v>
      </c>
      <c r="AK737" s="297" t="str">
        <f t="shared" si="389"/>
        <v>Remplir la colonne I</v>
      </c>
      <c r="AL737" s="84" t="s">
        <v>64</v>
      </c>
      <c r="AM737" s="315" t="str">
        <f t="shared" si="374"/>
        <v>Remplir les termes C, P et TVA</v>
      </c>
      <c r="AN737" s="55"/>
      <c r="AO737" s="65"/>
      <c r="AP737" s="56"/>
      <c r="AQ737" s="48" t="s">
        <v>64</v>
      </c>
      <c r="AR737" s="99" t="str">
        <f t="shared" si="375"/>
        <v>Remplir la colonne AN ou AP</v>
      </c>
      <c r="AS737" s="104"/>
      <c r="AT737" s="173" t="str">
        <f t="shared" si="390"/>
        <v>Remplir la colonne M</v>
      </c>
      <c r="AU737" s="179" t="str">
        <f t="shared" si="376"/>
        <v>Remplir la colonne AS</v>
      </c>
      <c r="AV737" s="297" t="str">
        <f t="shared" si="391"/>
        <v>Remplir la colonne I</v>
      </c>
      <c r="AW737" s="84" t="s">
        <v>64</v>
      </c>
      <c r="AX737" s="315" t="str">
        <f t="shared" si="377"/>
        <v>Remplir les termes C, P et TVA</v>
      </c>
      <c r="AY737" s="55"/>
      <c r="AZ737" s="65"/>
      <c r="BA737" s="56"/>
      <c r="BB737" s="48" t="s">
        <v>64</v>
      </c>
      <c r="BC737" s="99" t="str">
        <f t="shared" si="378"/>
        <v>Remplir la colonne AY ou BA</v>
      </c>
      <c r="BD737" s="104"/>
      <c r="BE737" s="173" t="str">
        <f t="shared" si="392"/>
        <v>Remplir la colonne M</v>
      </c>
      <c r="BF737" s="179" t="str">
        <f t="shared" si="379"/>
        <v>Remplir la colonne BD</v>
      </c>
      <c r="BG737" s="297" t="str">
        <f t="shared" si="393"/>
        <v>Remplir la colonne I</v>
      </c>
      <c r="BH737" s="84" t="s">
        <v>64</v>
      </c>
      <c r="BI737" s="315" t="str">
        <f t="shared" si="380"/>
        <v>Remplir les termes C, P et TVA</v>
      </c>
      <c r="BJ737" s="55"/>
      <c r="BK737" s="65"/>
      <c r="BL737" s="56"/>
      <c r="BM737" s="48" t="s">
        <v>64</v>
      </c>
      <c r="BN737" s="99" t="str">
        <f t="shared" si="381"/>
        <v>Remplir la colonne BJ ou BL</v>
      </c>
      <c r="BO737" s="104"/>
      <c r="BP737" s="173" t="str">
        <f t="shared" si="394"/>
        <v>Remplir la colonne M</v>
      </c>
      <c r="BQ737" s="179" t="str">
        <f t="shared" si="382"/>
        <v>Remplir la colonne BO</v>
      </c>
      <c r="BR737" s="297" t="str">
        <f t="shared" si="395"/>
        <v>Remplir la colonne I</v>
      </c>
      <c r="BS737" s="84" t="s">
        <v>64</v>
      </c>
      <c r="BT737" s="315" t="str">
        <f t="shared" si="383"/>
        <v>Remplir les termes C, P et TVA</v>
      </c>
      <c r="BU737" s="55"/>
      <c r="BV737" s="65"/>
      <c r="BW737" s="56"/>
      <c r="BX737" s="48" t="s">
        <v>64</v>
      </c>
      <c r="BY737" s="99" t="str">
        <f t="shared" si="384"/>
        <v>Remplir la colonne BU ou BW</v>
      </c>
      <c r="BZ737" s="104"/>
      <c r="CA737" s="173" t="str">
        <f t="shared" si="396"/>
        <v>Remplir la colonne M</v>
      </c>
      <c r="CB737" s="179" t="str">
        <f t="shared" si="385"/>
        <v>Remplir la colonne BZ</v>
      </c>
      <c r="CC737" s="297" t="str">
        <f t="shared" si="397"/>
        <v>Remplir la colonne I</v>
      </c>
      <c r="CD737" s="84" t="s">
        <v>64</v>
      </c>
      <c r="CE737" s="315" t="str">
        <f t="shared" si="386"/>
        <v>Remplir les termes C, P et TVA</v>
      </c>
      <c r="CF737" s="61" t="str">
        <f t="shared" si="367"/>
        <v>REMPLIR TYPE DE CLIENT</v>
      </c>
      <c r="CG737" s="107" t="str">
        <f t="shared" si="368"/>
        <v>Montant total de l'aide demandée non indiqué</v>
      </c>
      <c r="CH737" s="1"/>
      <c r="CI737" s="1"/>
      <c r="CJ737" s="1"/>
      <c r="CK737" s="1"/>
      <c r="CL737" s="1"/>
    </row>
    <row r="738" spans="1:90" x14ac:dyDescent="0.25">
      <c r="A738" s="51"/>
      <c r="B738" s="111"/>
      <c r="C738" s="111"/>
      <c r="D738" s="111"/>
      <c r="E738" s="111"/>
      <c r="F738" s="111"/>
      <c r="G738" s="132"/>
      <c r="H738" s="151"/>
      <c r="I738" s="299"/>
      <c r="J738" s="152"/>
      <c r="K738" s="153"/>
      <c r="L738" s="169"/>
      <c r="M738" s="39"/>
      <c r="N738" s="90"/>
      <c r="O738" s="39"/>
      <c r="P738" s="23"/>
      <c r="Q738" s="170">
        <f t="shared" si="365"/>
        <v>0</v>
      </c>
      <c r="R738" s="55"/>
      <c r="S738" s="65"/>
      <c r="T738" s="56"/>
      <c r="U738" s="48" t="s">
        <v>64</v>
      </c>
      <c r="V738" s="99" t="str">
        <f t="shared" si="369"/>
        <v>Remplir la colonne R ou T</v>
      </c>
      <c r="W738" s="104"/>
      <c r="X738" s="173" t="str">
        <f t="shared" si="366"/>
        <v>Remplir la colonne M</v>
      </c>
      <c r="Y738" s="179" t="str">
        <f t="shared" si="370"/>
        <v>Remplir la colonne W</v>
      </c>
      <c r="Z738" s="297" t="str">
        <f t="shared" si="387"/>
        <v>Remplir la colonne I</v>
      </c>
      <c r="AA738" s="84" t="s">
        <v>64</v>
      </c>
      <c r="AB738" s="315" t="str">
        <f t="shared" si="371"/>
        <v>Remplir les termes C, P et TVA</v>
      </c>
      <c r="AC738" s="55"/>
      <c r="AD738" s="65"/>
      <c r="AE738" s="56"/>
      <c r="AF738" s="48" t="s">
        <v>64</v>
      </c>
      <c r="AG738" s="99" t="str">
        <f t="shared" si="372"/>
        <v>Remplir la colonne AC ou AE</v>
      </c>
      <c r="AH738" s="104"/>
      <c r="AI738" s="173" t="str">
        <f t="shared" si="388"/>
        <v>Remplir la colonne M</v>
      </c>
      <c r="AJ738" s="179" t="str">
        <f t="shared" si="373"/>
        <v>Remplir la colonne AH</v>
      </c>
      <c r="AK738" s="297" t="str">
        <f t="shared" si="389"/>
        <v>Remplir la colonne I</v>
      </c>
      <c r="AL738" s="84" t="s">
        <v>64</v>
      </c>
      <c r="AM738" s="315" t="str">
        <f t="shared" si="374"/>
        <v>Remplir les termes C, P et TVA</v>
      </c>
      <c r="AN738" s="55"/>
      <c r="AO738" s="65"/>
      <c r="AP738" s="56"/>
      <c r="AQ738" s="48" t="s">
        <v>64</v>
      </c>
      <c r="AR738" s="99" t="str">
        <f t="shared" si="375"/>
        <v>Remplir la colonne AN ou AP</v>
      </c>
      <c r="AS738" s="104"/>
      <c r="AT738" s="173" t="str">
        <f t="shared" si="390"/>
        <v>Remplir la colonne M</v>
      </c>
      <c r="AU738" s="179" t="str">
        <f t="shared" si="376"/>
        <v>Remplir la colonne AS</v>
      </c>
      <c r="AV738" s="297" t="str">
        <f t="shared" si="391"/>
        <v>Remplir la colonne I</v>
      </c>
      <c r="AW738" s="84" t="s">
        <v>64</v>
      </c>
      <c r="AX738" s="315" t="str">
        <f t="shared" si="377"/>
        <v>Remplir les termes C, P et TVA</v>
      </c>
      <c r="AY738" s="55"/>
      <c r="AZ738" s="65"/>
      <c r="BA738" s="56"/>
      <c r="BB738" s="48" t="s">
        <v>64</v>
      </c>
      <c r="BC738" s="99" t="str">
        <f t="shared" si="378"/>
        <v>Remplir la colonne AY ou BA</v>
      </c>
      <c r="BD738" s="104"/>
      <c r="BE738" s="173" t="str">
        <f t="shared" si="392"/>
        <v>Remplir la colonne M</v>
      </c>
      <c r="BF738" s="179" t="str">
        <f t="shared" si="379"/>
        <v>Remplir la colonne BD</v>
      </c>
      <c r="BG738" s="297" t="str">
        <f t="shared" si="393"/>
        <v>Remplir la colonne I</v>
      </c>
      <c r="BH738" s="84" t="s">
        <v>64</v>
      </c>
      <c r="BI738" s="315" t="str">
        <f t="shared" si="380"/>
        <v>Remplir les termes C, P et TVA</v>
      </c>
      <c r="BJ738" s="55"/>
      <c r="BK738" s="65"/>
      <c r="BL738" s="56"/>
      <c r="BM738" s="48" t="s">
        <v>64</v>
      </c>
      <c r="BN738" s="99" t="str">
        <f t="shared" si="381"/>
        <v>Remplir la colonne BJ ou BL</v>
      </c>
      <c r="BO738" s="104"/>
      <c r="BP738" s="173" t="str">
        <f t="shared" si="394"/>
        <v>Remplir la colonne M</v>
      </c>
      <c r="BQ738" s="179" t="str">
        <f t="shared" si="382"/>
        <v>Remplir la colonne BO</v>
      </c>
      <c r="BR738" s="297" t="str">
        <f t="shared" si="395"/>
        <v>Remplir la colonne I</v>
      </c>
      <c r="BS738" s="84" t="s">
        <v>64</v>
      </c>
      <c r="BT738" s="315" t="str">
        <f t="shared" si="383"/>
        <v>Remplir les termes C, P et TVA</v>
      </c>
      <c r="BU738" s="55"/>
      <c r="BV738" s="65"/>
      <c r="BW738" s="56"/>
      <c r="BX738" s="48" t="s">
        <v>64</v>
      </c>
      <c r="BY738" s="99" t="str">
        <f t="shared" si="384"/>
        <v>Remplir la colonne BU ou BW</v>
      </c>
      <c r="BZ738" s="104"/>
      <c r="CA738" s="173" t="str">
        <f t="shared" si="396"/>
        <v>Remplir la colonne M</v>
      </c>
      <c r="CB738" s="179" t="str">
        <f t="shared" si="385"/>
        <v>Remplir la colonne BZ</v>
      </c>
      <c r="CC738" s="297" t="str">
        <f t="shared" si="397"/>
        <v>Remplir la colonne I</v>
      </c>
      <c r="CD738" s="84" t="s">
        <v>64</v>
      </c>
      <c r="CE738" s="315" t="str">
        <f t="shared" si="386"/>
        <v>Remplir les termes C, P et TVA</v>
      </c>
      <c r="CF738" s="61" t="str">
        <f t="shared" si="367"/>
        <v>REMPLIR TYPE DE CLIENT</v>
      </c>
      <c r="CG738" s="107" t="str">
        <f t="shared" si="368"/>
        <v>Montant total de l'aide demandée non indiqué</v>
      </c>
      <c r="CH738" s="1"/>
      <c r="CI738" s="1"/>
      <c r="CJ738" s="1"/>
      <c r="CK738" s="1"/>
      <c r="CL738" s="1"/>
    </row>
    <row r="739" spans="1:90" x14ac:dyDescent="0.25">
      <c r="A739" s="51"/>
      <c r="B739" s="111"/>
      <c r="C739" s="111"/>
      <c r="D739" s="111"/>
      <c r="E739" s="111"/>
      <c r="F739" s="111"/>
      <c r="G739" s="132"/>
      <c r="H739" s="151"/>
      <c r="I739" s="299"/>
      <c r="J739" s="152"/>
      <c r="K739" s="153"/>
      <c r="L739" s="169"/>
      <c r="M739" s="39"/>
      <c r="N739" s="90"/>
      <c r="O739" s="39"/>
      <c r="P739" s="23"/>
      <c r="Q739" s="170">
        <f t="shared" si="365"/>
        <v>0</v>
      </c>
      <c r="R739" s="55"/>
      <c r="S739" s="65"/>
      <c r="T739" s="56"/>
      <c r="U739" s="48" t="s">
        <v>64</v>
      </c>
      <c r="V739" s="99" t="str">
        <f t="shared" si="369"/>
        <v>Remplir la colonne R ou T</v>
      </c>
      <c r="W739" s="104"/>
      <c r="X739" s="173" t="str">
        <f t="shared" si="366"/>
        <v>Remplir la colonne M</v>
      </c>
      <c r="Y739" s="179" t="str">
        <f t="shared" si="370"/>
        <v>Remplir la colonne W</v>
      </c>
      <c r="Z739" s="297" t="str">
        <f t="shared" si="387"/>
        <v>Remplir la colonne I</v>
      </c>
      <c r="AA739" s="84" t="s">
        <v>64</v>
      </c>
      <c r="AB739" s="315" t="str">
        <f t="shared" si="371"/>
        <v>Remplir les termes C, P et TVA</v>
      </c>
      <c r="AC739" s="55"/>
      <c r="AD739" s="65"/>
      <c r="AE739" s="56"/>
      <c r="AF739" s="48" t="s">
        <v>64</v>
      </c>
      <c r="AG739" s="99" t="str">
        <f t="shared" si="372"/>
        <v>Remplir la colonne AC ou AE</v>
      </c>
      <c r="AH739" s="104"/>
      <c r="AI739" s="173" t="str">
        <f t="shared" si="388"/>
        <v>Remplir la colonne M</v>
      </c>
      <c r="AJ739" s="179" t="str">
        <f t="shared" si="373"/>
        <v>Remplir la colonne AH</v>
      </c>
      <c r="AK739" s="297" t="str">
        <f t="shared" si="389"/>
        <v>Remplir la colonne I</v>
      </c>
      <c r="AL739" s="84" t="s">
        <v>64</v>
      </c>
      <c r="AM739" s="315" t="str">
        <f t="shared" si="374"/>
        <v>Remplir les termes C, P et TVA</v>
      </c>
      <c r="AN739" s="55"/>
      <c r="AO739" s="65"/>
      <c r="AP739" s="56"/>
      <c r="AQ739" s="48" t="s">
        <v>64</v>
      </c>
      <c r="AR739" s="99" t="str">
        <f t="shared" si="375"/>
        <v>Remplir la colonne AN ou AP</v>
      </c>
      <c r="AS739" s="104"/>
      <c r="AT739" s="173" t="str">
        <f t="shared" si="390"/>
        <v>Remplir la colonne M</v>
      </c>
      <c r="AU739" s="179" t="str">
        <f t="shared" si="376"/>
        <v>Remplir la colonne AS</v>
      </c>
      <c r="AV739" s="297" t="str">
        <f t="shared" si="391"/>
        <v>Remplir la colonne I</v>
      </c>
      <c r="AW739" s="84" t="s">
        <v>64</v>
      </c>
      <c r="AX739" s="315" t="str">
        <f t="shared" si="377"/>
        <v>Remplir les termes C, P et TVA</v>
      </c>
      <c r="AY739" s="55"/>
      <c r="AZ739" s="65"/>
      <c r="BA739" s="56"/>
      <c r="BB739" s="48" t="s">
        <v>64</v>
      </c>
      <c r="BC739" s="99" t="str">
        <f t="shared" si="378"/>
        <v>Remplir la colonne AY ou BA</v>
      </c>
      <c r="BD739" s="104"/>
      <c r="BE739" s="173" t="str">
        <f t="shared" si="392"/>
        <v>Remplir la colonne M</v>
      </c>
      <c r="BF739" s="179" t="str">
        <f t="shared" si="379"/>
        <v>Remplir la colonne BD</v>
      </c>
      <c r="BG739" s="297" t="str">
        <f t="shared" si="393"/>
        <v>Remplir la colonne I</v>
      </c>
      <c r="BH739" s="84" t="s">
        <v>64</v>
      </c>
      <c r="BI739" s="315" t="str">
        <f t="shared" si="380"/>
        <v>Remplir les termes C, P et TVA</v>
      </c>
      <c r="BJ739" s="55"/>
      <c r="BK739" s="65"/>
      <c r="BL739" s="56"/>
      <c r="BM739" s="48" t="s">
        <v>64</v>
      </c>
      <c r="BN739" s="99" t="str">
        <f t="shared" si="381"/>
        <v>Remplir la colonne BJ ou BL</v>
      </c>
      <c r="BO739" s="104"/>
      <c r="BP739" s="173" t="str">
        <f t="shared" si="394"/>
        <v>Remplir la colonne M</v>
      </c>
      <c r="BQ739" s="179" t="str">
        <f t="shared" si="382"/>
        <v>Remplir la colonne BO</v>
      </c>
      <c r="BR739" s="297" t="str">
        <f t="shared" si="395"/>
        <v>Remplir la colonne I</v>
      </c>
      <c r="BS739" s="84" t="s">
        <v>64</v>
      </c>
      <c r="BT739" s="315" t="str">
        <f t="shared" si="383"/>
        <v>Remplir les termes C, P et TVA</v>
      </c>
      <c r="BU739" s="55"/>
      <c r="BV739" s="65"/>
      <c r="BW739" s="56"/>
      <c r="BX739" s="48" t="s">
        <v>64</v>
      </c>
      <c r="BY739" s="99" t="str">
        <f t="shared" si="384"/>
        <v>Remplir la colonne BU ou BW</v>
      </c>
      <c r="BZ739" s="104"/>
      <c r="CA739" s="173" t="str">
        <f t="shared" si="396"/>
        <v>Remplir la colonne M</v>
      </c>
      <c r="CB739" s="179" t="str">
        <f t="shared" si="385"/>
        <v>Remplir la colonne BZ</v>
      </c>
      <c r="CC739" s="297" t="str">
        <f t="shared" si="397"/>
        <v>Remplir la colonne I</v>
      </c>
      <c r="CD739" s="84" t="s">
        <v>64</v>
      </c>
      <c r="CE739" s="315" t="str">
        <f t="shared" si="386"/>
        <v>Remplir les termes C, P et TVA</v>
      </c>
      <c r="CF739" s="61" t="str">
        <f t="shared" si="367"/>
        <v>REMPLIR TYPE DE CLIENT</v>
      </c>
      <c r="CG739" s="107" t="str">
        <f t="shared" si="368"/>
        <v>Montant total de l'aide demandée non indiqué</v>
      </c>
      <c r="CH739" s="1"/>
      <c r="CI739" s="1"/>
      <c r="CJ739" s="1"/>
      <c r="CK739" s="1"/>
      <c r="CL739" s="1"/>
    </row>
    <row r="740" spans="1:90" x14ac:dyDescent="0.25">
      <c r="A740" s="51"/>
      <c r="B740" s="111"/>
      <c r="C740" s="111"/>
      <c r="D740" s="111"/>
      <c r="E740" s="111"/>
      <c r="F740" s="111"/>
      <c r="G740" s="132"/>
      <c r="H740" s="151"/>
      <c r="I740" s="299"/>
      <c r="J740" s="152"/>
      <c r="K740" s="153"/>
      <c r="L740" s="169"/>
      <c r="M740" s="39"/>
      <c r="N740" s="90"/>
      <c r="O740" s="39"/>
      <c r="P740" s="23"/>
      <c r="Q740" s="170">
        <f t="shared" si="365"/>
        <v>0</v>
      </c>
      <c r="R740" s="55"/>
      <c r="S740" s="65"/>
      <c r="T740" s="56"/>
      <c r="U740" s="48" t="s">
        <v>64</v>
      </c>
      <c r="V740" s="99" t="str">
        <f t="shared" si="369"/>
        <v>Remplir la colonne R ou T</v>
      </c>
      <c r="W740" s="104"/>
      <c r="X740" s="173" t="str">
        <f t="shared" si="366"/>
        <v>Remplir la colonne M</v>
      </c>
      <c r="Y740" s="179" t="str">
        <f t="shared" si="370"/>
        <v>Remplir la colonne W</v>
      </c>
      <c r="Z740" s="297" t="str">
        <f t="shared" si="387"/>
        <v>Remplir la colonne I</v>
      </c>
      <c r="AA740" s="84" t="s">
        <v>64</v>
      </c>
      <c r="AB740" s="315" t="str">
        <f t="shared" si="371"/>
        <v>Remplir les termes C, P et TVA</v>
      </c>
      <c r="AC740" s="55"/>
      <c r="AD740" s="65"/>
      <c r="AE740" s="56"/>
      <c r="AF740" s="48" t="s">
        <v>64</v>
      </c>
      <c r="AG740" s="99" t="str">
        <f t="shared" si="372"/>
        <v>Remplir la colonne AC ou AE</v>
      </c>
      <c r="AH740" s="104"/>
      <c r="AI740" s="173" t="str">
        <f t="shared" si="388"/>
        <v>Remplir la colonne M</v>
      </c>
      <c r="AJ740" s="179" t="str">
        <f t="shared" si="373"/>
        <v>Remplir la colonne AH</v>
      </c>
      <c r="AK740" s="297" t="str">
        <f t="shared" si="389"/>
        <v>Remplir la colonne I</v>
      </c>
      <c r="AL740" s="84" t="s">
        <v>64</v>
      </c>
      <c r="AM740" s="315" t="str">
        <f t="shared" si="374"/>
        <v>Remplir les termes C, P et TVA</v>
      </c>
      <c r="AN740" s="55"/>
      <c r="AO740" s="65"/>
      <c r="AP740" s="56"/>
      <c r="AQ740" s="48" t="s">
        <v>64</v>
      </c>
      <c r="AR740" s="99" t="str">
        <f t="shared" si="375"/>
        <v>Remplir la colonne AN ou AP</v>
      </c>
      <c r="AS740" s="104"/>
      <c r="AT740" s="173" t="str">
        <f t="shared" si="390"/>
        <v>Remplir la colonne M</v>
      </c>
      <c r="AU740" s="179" t="str">
        <f t="shared" si="376"/>
        <v>Remplir la colonne AS</v>
      </c>
      <c r="AV740" s="297" t="str">
        <f t="shared" si="391"/>
        <v>Remplir la colonne I</v>
      </c>
      <c r="AW740" s="84" t="s">
        <v>64</v>
      </c>
      <c r="AX740" s="315" t="str">
        <f t="shared" si="377"/>
        <v>Remplir les termes C, P et TVA</v>
      </c>
      <c r="AY740" s="55"/>
      <c r="AZ740" s="65"/>
      <c r="BA740" s="56"/>
      <c r="BB740" s="48" t="s">
        <v>64</v>
      </c>
      <c r="BC740" s="99" t="str">
        <f t="shared" si="378"/>
        <v>Remplir la colonne AY ou BA</v>
      </c>
      <c r="BD740" s="104"/>
      <c r="BE740" s="173" t="str">
        <f t="shared" si="392"/>
        <v>Remplir la colonne M</v>
      </c>
      <c r="BF740" s="179" t="str">
        <f t="shared" si="379"/>
        <v>Remplir la colonne BD</v>
      </c>
      <c r="BG740" s="297" t="str">
        <f t="shared" si="393"/>
        <v>Remplir la colonne I</v>
      </c>
      <c r="BH740" s="84" t="s">
        <v>64</v>
      </c>
      <c r="BI740" s="315" t="str">
        <f t="shared" si="380"/>
        <v>Remplir les termes C, P et TVA</v>
      </c>
      <c r="BJ740" s="55"/>
      <c r="BK740" s="65"/>
      <c r="BL740" s="56"/>
      <c r="BM740" s="48" t="s">
        <v>64</v>
      </c>
      <c r="BN740" s="99" t="str">
        <f t="shared" si="381"/>
        <v>Remplir la colonne BJ ou BL</v>
      </c>
      <c r="BO740" s="104"/>
      <c r="BP740" s="173" t="str">
        <f t="shared" si="394"/>
        <v>Remplir la colonne M</v>
      </c>
      <c r="BQ740" s="179" t="str">
        <f t="shared" si="382"/>
        <v>Remplir la colonne BO</v>
      </c>
      <c r="BR740" s="297" t="str">
        <f t="shared" si="395"/>
        <v>Remplir la colonne I</v>
      </c>
      <c r="BS740" s="84" t="s">
        <v>64</v>
      </c>
      <c r="BT740" s="315" t="str">
        <f t="shared" si="383"/>
        <v>Remplir les termes C, P et TVA</v>
      </c>
      <c r="BU740" s="55"/>
      <c r="BV740" s="65"/>
      <c r="BW740" s="56"/>
      <c r="BX740" s="48" t="s">
        <v>64</v>
      </c>
      <c r="BY740" s="99" t="str">
        <f t="shared" si="384"/>
        <v>Remplir la colonne BU ou BW</v>
      </c>
      <c r="BZ740" s="104"/>
      <c r="CA740" s="173" t="str">
        <f t="shared" si="396"/>
        <v>Remplir la colonne M</v>
      </c>
      <c r="CB740" s="179" t="str">
        <f t="shared" si="385"/>
        <v>Remplir la colonne BZ</v>
      </c>
      <c r="CC740" s="297" t="str">
        <f t="shared" si="397"/>
        <v>Remplir la colonne I</v>
      </c>
      <c r="CD740" s="84" t="s">
        <v>64</v>
      </c>
      <c r="CE740" s="315" t="str">
        <f t="shared" si="386"/>
        <v>Remplir les termes C, P et TVA</v>
      </c>
      <c r="CF740" s="61" t="str">
        <f t="shared" si="367"/>
        <v>REMPLIR TYPE DE CLIENT</v>
      </c>
      <c r="CG740" s="107" t="str">
        <f t="shared" si="368"/>
        <v>Montant total de l'aide demandée non indiqué</v>
      </c>
      <c r="CH740" s="1"/>
      <c r="CI740" s="1"/>
      <c r="CJ740" s="1"/>
      <c r="CK740" s="1"/>
      <c r="CL740" s="1"/>
    </row>
    <row r="741" spans="1:90" x14ac:dyDescent="0.25">
      <c r="A741" s="51"/>
      <c r="B741" s="111"/>
      <c r="C741" s="111"/>
      <c r="D741" s="111"/>
      <c r="E741" s="111"/>
      <c r="F741" s="111"/>
      <c r="G741" s="132"/>
      <c r="H741" s="151"/>
      <c r="I741" s="299"/>
      <c r="J741" s="152"/>
      <c r="K741" s="153"/>
      <c r="L741" s="169"/>
      <c r="M741" s="39"/>
      <c r="N741" s="90"/>
      <c r="O741" s="39"/>
      <c r="P741" s="23"/>
      <c r="Q741" s="170">
        <f t="shared" si="365"/>
        <v>0</v>
      </c>
      <c r="R741" s="55"/>
      <c r="S741" s="65"/>
      <c r="T741" s="56"/>
      <c r="U741" s="48" t="s">
        <v>64</v>
      </c>
      <c r="V741" s="99" t="str">
        <f t="shared" si="369"/>
        <v>Remplir la colonne R ou T</v>
      </c>
      <c r="W741" s="104"/>
      <c r="X741" s="173" t="str">
        <f t="shared" si="366"/>
        <v>Remplir la colonne M</v>
      </c>
      <c r="Y741" s="179" t="str">
        <f t="shared" si="370"/>
        <v>Remplir la colonne W</v>
      </c>
      <c r="Z741" s="297" t="str">
        <f t="shared" si="387"/>
        <v>Remplir la colonne I</v>
      </c>
      <c r="AA741" s="84" t="s">
        <v>64</v>
      </c>
      <c r="AB741" s="315" t="str">
        <f t="shared" si="371"/>
        <v>Remplir les termes C, P et TVA</v>
      </c>
      <c r="AC741" s="55"/>
      <c r="AD741" s="65"/>
      <c r="AE741" s="56"/>
      <c r="AF741" s="48" t="s">
        <v>64</v>
      </c>
      <c r="AG741" s="99" t="str">
        <f t="shared" si="372"/>
        <v>Remplir la colonne AC ou AE</v>
      </c>
      <c r="AH741" s="104"/>
      <c r="AI741" s="173" t="str">
        <f t="shared" si="388"/>
        <v>Remplir la colonne M</v>
      </c>
      <c r="AJ741" s="179" t="str">
        <f t="shared" si="373"/>
        <v>Remplir la colonne AH</v>
      </c>
      <c r="AK741" s="297" t="str">
        <f t="shared" si="389"/>
        <v>Remplir la colonne I</v>
      </c>
      <c r="AL741" s="84" t="s">
        <v>64</v>
      </c>
      <c r="AM741" s="315" t="str">
        <f t="shared" si="374"/>
        <v>Remplir les termes C, P et TVA</v>
      </c>
      <c r="AN741" s="55"/>
      <c r="AO741" s="65"/>
      <c r="AP741" s="56"/>
      <c r="AQ741" s="48" t="s">
        <v>64</v>
      </c>
      <c r="AR741" s="99" t="str">
        <f t="shared" si="375"/>
        <v>Remplir la colonne AN ou AP</v>
      </c>
      <c r="AS741" s="104"/>
      <c r="AT741" s="173" t="str">
        <f t="shared" si="390"/>
        <v>Remplir la colonne M</v>
      </c>
      <c r="AU741" s="179" t="str">
        <f t="shared" si="376"/>
        <v>Remplir la colonne AS</v>
      </c>
      <c r="AV741" s="297" t="str">
        <f t="shared" si="391"/>
        <v>Remplir la colonne I</v>
      </c>
      <c r="AW741" s="84" t="s">
        <v>64</v>
      </c>
      <c r="AX741" s="315" t="str">
        <f t="shared" si="377"/>
        <v>Remplir les termes C, P et TVA</v>
      </c>
      <c r="AY741" s="55"/>
      <c r="AZ741" s="65"/>
      <c r="BA741" s="56"/>
      <c r="BB741" s="48" t="s">
        <v>64</v>
      </c>
      <c r="BC741" s="99" t="str">
        <f t="shared" si="378"/>
        <v>Remplir la colonne AY ou BA</v>
      </c>
      <c r="BD741" s="104"/>
      <c r="BE741" s="173" t="str">
        <f t="shared" si="392"/>
        <v>Remplir la colonne M</v>
      </c>
      <c r="BF741" s="179" t="str">
        <f t="shared" si="379"/>
        <v>Remplir la colonne BD</v>
      </c>
      <c r="BG741" s="297" t="str">
        <f t="shared" si="393"/>
        <v>Remplir la colonne I</v>
      </c>
      <c r="BH741" s="84" t="s">
        <v>64</v>
      </c>
      <c r="BI741" s="315" t="str">
        <f t="shared" si="380"/>
        <v>Remplir les termes C, P et TVA</v>
      </c>
      <c r="BJ741" s="55"/>
      <c r="BK741" s="65"/>
      <c r="BL741" s="56"/>
      <c r="BM741" s="48" t="s">
        <v>64</v>
      </c>
      <c r="BN741" s="99" t="str">
        <f t="shared" si="381"/>
        <v>Remplir la colonne BJ ou BL</v>
      </c>
      <c r="BO741" s="104"/>
      <c r="BP741" s="173" t="str">
        <f t="shared" si="394"/>
        <v>Remplir la colonne M</v>
      </c>
      <c r="BQ741" s="179" t="str">
        <f t="shared" si="382"/>
        <v>Remplir la colonne BO</v>
      </c>
      <c r="BR741" s="297" t="str">
        <f t="shared" si="395"/>
        <v>Remplir la colonne I</v>
      </c>
      <c r="BS741" s="84" t="s">
        <v>64</v>
      </c>
      <c r="BT741" s="315" t="str">
        <f t="shared" si="383"/>
        <v>Remplir les termes C, P et TVA</v>
      </c>
      <c r="BU741" s="55"/>
      <c r="BV741" s="65"/>
      <c r="BW741" s="56"/>
      <c r="BX741" s="48" t="s">
        <v>64</v>
      </c>
      <c r="BY741" s="99" t="str">
        <f t="shared" si="384"/>
        <v>Remplir la colonne BU ou BW</v>
      </c>
      <c r="BZ741" s="104"/>
      <c r="CA741" s="173" t="str">
        <f t="shared" si="396"/>
        <v>Remplir la colonne M</v>
      </c>
      <c r="CB741" s="179" t="str">
        <f t="shared" si="385"/>
        <v>Remplir la colonne BZ</v>
      </c>
      <c r="CC741" s="297" t="str">
        <f t="shared" si="397"/>
        <v>Remplir la colonne I</v>
      </c>
      <c r="CD741" s="84" t="s">
        <v>64</v>
      </c>
      <c r="CE741" s="315" t="str">
        <f t="shared" si="386"/>
        <v>Remplir les termes C, P et TVA</v>
      </c>
      <c r="CF741" s="61" t="str">
        <f t="shared" si="367"/>
        <v>REMPLIR TYPE DE CLIENT</v>
      </c>
      <c r="CG741" s="107" t="str">
        <f t="shared" si="368"/>
        <v>Montant total de l'aide demandée non indiqué</v>
      </c>
      <c r="CH741" s="1"/>
      <c r="CI741" s="1"/>
      <c r="CJ741" s="1"/>
      <c r="CK741" s="1"/>
      <c r="CL741" s="1"/>
    </row>
    <row r="742" spans="1:90" x14ac:dyDescent="0.25">
      <c r="A742" s="51"/>
      <c r="B742" s="111"/>
      <c r="C742" s="111"/>
      <c r="D742" s="111"/>
      <c r="E742" s="111"/>
      <c r="F742" s="111"/>
      <c r="G742" s="132"/>
      <c r="H742" s="151"/>
      <c r="I742" s="299"/>
      <c r="J742" s="152"/>
      <c r="K742" s="153"/>
      <c r="L742" s="169"/>
      <c r="M742" s="39"/>
      <c r="N742" s="90"/>
      <c r="O742" s="39"/>
      <c r="P742" s="23"/>
      <c r="Q742" s="170">
        <f t="shared" si="365"/>
        <v>0</v>
      </c>
      <c r="R742" s="55"/>
      <c r="S742" s="65"/>
      <c r="T742" s="56"/>
      <c r="U742" s="48" t="s">
        <v>64</v>
      </c>
      <c r="V742" s="99" t="str">
        <f t="shared" si="369"/>
        <v>Remplir la colonne R ou T</v>
      </c>
      <c r="W742" s="104"/>
      <c r="X742" s="173" t="str">
        <f t="shared" si="366"/>
        <v>Remplir la colonne M</v>
      </c>
      <c r="Y742" s="179" t="str">
        <f t="shared" si="370"/>
        <v>Remplir la colonne W</v>
      </c>
      <c r="Z742" s="297" t="str">
        <f t="shared" si="387"/>
        <v>Remplir la colonne I</v>
      </c>
      <c r="AA742" s="84" t="s">
        <v>64</v>
      </c>
      <c r="AB742" s="315" t="str">
        <f t="shared" si="371"/>
        <v>Remplir les termes C, P et TVA</v>
      </c>
      <c r="AC742" s="55"/>
      <c r="AD742" s="65"/>
      <c r="AE742" s="56"/>
      <c r="AF742" s="48" t="s">
        <v>64</v>
      </c>
      <c r="AG742" s="99" t="str">
        <f t="shared" si="372"/>
        <v>Remplir la colonne AC ou AE</v>
      </c>
      <c r="AH742" s="104"/>
      <c r="AI742" s="173" t="str">
        <f t="shared" si="388"/>
        <v>Remplir la colonne M</v>
      </c>
      <c r="AJ742" s="179" t="str">
        <f t="shared" si="373"/>
        <v>Remplir la colonne AH</v>
      </c>
      <c r="AK742" s="297" t="str">
        <f t="shared" si="389"/>
        <v>Remplir la colonne I</v>
      </c>
      <c r="AL742" s="84" t="s">
        <v>64</v>
      </c>
      <c r="AM742" s="315" t="str">
        <f t="shared" si="374"/>
        <v>Remplir les termes C, P et TVA</v>
      </c>
      <c r="AN742" s="55"/>
      <c r="AO742" s="65"/>
      <c r="AP742" s="56"/>
      <c r="AQ742" s="48" t="s">
        <v>64</v>
      </c>
      <c r="AR742" s="99" t="str">
        <f t="shared" si="375"/>
        <v>Remplir la colonne AN ou AP</v>
      </c>
      <c r="AS742" s="104"/>
      <c r="AT742" s="173" t="str">
        <f t="shared" si="390"/>
        <v>Remplir la colonne M</v>
      </c>
      <c r="AU742" s="179" t="str">
        <f t="shared" si="376"/>
        <v>Remplir la colonne AS</v>
      </c>
      <c r="AV742" s="297" t="str">
        <f t="shared" si="391"/>
        <v>Remplir la colonne I</v>
      </c>
      <c r="AW742" s="84" t="s">
        <v>64</v>
      </c>
      <c r="AX742" s="315" t="str">
        <f t="shared" si="377"/>
        <v>Remplir les termes C, P et TVA</v>
      </c>
      <c r="AY742" s="55"/>
      <c r="AZ742" s="65"/>
      <c r="BA742" s="56"/>
      <c r="BB742" s="48" t="s">
        <v>64</v>
      </c>
      <c r="BC742" s="99" t="str">
        <f t="shared" si="378"/>
        <v>Remplir la colonne AY ou BA</v>
      </c>
      <c r="BD742" s="104"/>
      <c r="BE742" s="173" t="str">
        <f t="shared" si="392"/>
        <v>Remplir la colonne M</v>
      </c>
      <c r="BF742" s="179" t="str">
        <f t="shared" si="379"/>
        <v>Remplir la colonne BD</v>
      </c>
      <c r="BG742" s="297" t="str">
        <f t="shared" si="393"/>
        <v>Remplir la colonne I</v>
      </c>
      <c r="BH742" s="84" t="s">
        <v>64</v>
      </c>
      <c r="BI742" s="315" t="str">
        <f t="shared" si="380"/>
        <v>Remplir les termes C, P et TVA</v>
      </c>
      <c r="BJ742" s="55"/>
      <c r="BK742" s="65"/>
      <c r="BL742" s="56"/>
      <c r="BM742" s="48" t="s">
        <v>64</v>
      </c>
      <c r="BN742" s="99" t="str">
        <f t="shared" si="381"/>
        <v>Remplir la colonne BJ ou BL</v>
      </c>
      <c r="BO742" s="104"/>
      <c r="BP742" s="173" t="str">
        <f t="shared" si="394"/>
        <v>Remplir la colonne M</v>
      </c>
      <c r="BQ742" s="179" t="str">
        <f t="shared" si="382"/>
        <v>Remplir la colonne BO</v>
      </c>
      <c r="BR742" s="297" t="str">
        <f t="shared" si="395"/>
        <v>Remplir la colonne I</v>
      </c>
      <c r="BS742" s="84" t="s">
        <v>64</v>
      </c>
      <c r="BT742" s="315" t="str">
        <f t="shared" si="383"/>
        <v>Remplir les termes C, P et TVA</v>
      </c>
      <c r="BU742" s="55"/>
      <c r="BV742" s="65"/>
      <c r="BW742" s="56"/>
      <c r="BX742" s="48" t="s">
        <v>64</v>
      </c>
      <c r="BY742" s="99" t="str">
        <f t="shared" si="384"/>
        <v>Remplir la colonne BU ou BW</v>
      </c>
      <c r="BZ742" s="104"/>
      <c r="CA742" s="173" t="str">
        <f t="shared" si="396"/>
        <v>Remplir la colonne M</v>
      </c>
      <c r="CB742" s="179" t="str">
        <f t="shared" si="385"/>
        <v>Remplir la colonne BZ</v>
      </c>
      <c r="CC742" s="297" t="str">
        <f t="shared" si="397"/>
        <v>Remplir la colonne I</v>
      </c>
      <c r="CD742" s="84" t="s">
        <v>64</v>
      </c>
      <c r="CE742" s="315" t="str">
        <f t="shared" si="386"/>
        <v>Remplir les termes C, P et TVA</v>
      </c>
      <c r="CF742" s="61" t="str">
        <f t="shared" si="367"/>
        <v>REMPLIR TYPE DE CLIENT</v>
      </c>
      <c r="CG742" s="107" t="str">
        <f t="shared" si="368"/>
        <v>Montant total de l'aide demandée non indiqué</v>
      </c>
      <c r="CH742" s="1"/>
      <c r="CI742" s="1"/>
      <c r="CJ742" s="1"/>
      <c r="CK742" s="1"/>
      <c r="CL742" s="1"/>
    </row>
    <row r="743" spans="1:90" x14ac:dyDescent="0.25">
      <c r="A743" s="51"/>
      <c r="B743" s="111"/>
      <c r="C743" s="111"/>
      <c r="D743" s="111"/>
      <c r="E743" s="111"/>
      <c r="F743" s="111"/>
      <c r="G743" s="132"/>
      <c r="H743" s="151"/>
      <c r="I743" s="299"/>
      <c r="J743" s="152"/>
      <c r="K743" s="153"/>
      <c r="L743" s="169"/>
      <c r="M743" s="39"/>
      <c r="N743" s="90"/>
      <c r="O743" s="39"/>
      <c r="P743" s="23"/>
      <c r="Q743" s="170">
        <f t="shared" si="365"/>
        <v>0</v>
      </c>
      <c r="R743" s="55"/>
      <c r="S743" s="65"/>
      <c r="T743" s="56"/>
      <c r="U743" s="48" t="s">
        <v>64</v>
      </c>
      <c r="V743" s="99" t="str">
        <f t="shared" si="369"/>
        <v>Remplir la colonne R ou T</v>
      </c>
      <c r="W743" s="104"/>
      <c r="X743" s="173" t="str">
        <f t="shared" si="366"/>
        <v>Remplir la colonne M</v>
      </c>
      <c r="Y743" s="179" t="str">
        <f t="shared" si="370"/>
        <v>Remplir la colonne W</v>
      </c>
      <c r="Z743" s="297" t="str">
        <f t="shared" si="387"/>
        <v>Remplir la colonne I</v>
      </c>
      <c r="AA743" s="84" t="s">
        <v>64</v>
      </c>
      <c r="AB743" s="315" t="str">
        <f t="shared" si="371"/>
        <v>Remplir les termes C, P et TVA</v>
      </c>
      <c r="AC743" s="55"/>
      <c r="AD743" s="65"/>
      <c r="AE743" s="56"/>
      <c r="AF743" s="48" t="s">
        <v>64</v>
      </c>
      <c r="AG743" s="99" t="str">
        <f t="shared" si="372"/>
        <v>Remplir la colonne AC ou AE</v>
      </c>
      <c r="AH743" s="104"/>
      <c r="AI743" s="173" t="str">
        <f t="shared" si="388"/>
        <v>Remplir la colonne M</v>
      </c>
      <c r="AJ743" s="179" t="str">
        <f t="shared" si="373"/>
        <v>Remplir la colonne AH</v>
      </c>
      <c r="AK743" s="297" t="str">
        <f t="shared" si="389"/>
        <v>Remplir la colonne I</v>
      </c>
      <c r="AL743" s="84" t="s">
        <v>64</v>
      </c>
      <c r="AM743" s="315" t="str">
        <f t="shared" si="374"/>
        <v>Remplir les termes C, P et TVA</v>
      </c>
      <c r="AN743" s="55"/>
      <c r="AO743" s="65"/>
      <c r="AP743" s="56"/>
      <c r="AQ743" s="48" t="s">
        <v>64</v>
      </c>
      <c r="AR743" s="99" t="str">
        <f t="shared" si="375"/>
        <v>Remplir la colonne AN ou AP</v>
      </c>
      <c r="AS743" s="104"/>
      <c r="AT743" s="173" t="str">
        <f t="shared" si="390"/>
        <v>Remplir la colonne M</v>
      </c>
      <c r="AU743" s="179" t="str">
        <f t="shared" si="376"/>
        <v>Remplir la colonne AS</v>
      </c>
      <c r="AV743" s="297" t="str">
        <f t="shared" si="391"/>
        <v>Remplir la colonne I</v>
      </c>
      <c r="AW743" s="84" t="s">
        <v>64</v>
      </c>
      <c r="AX743" s="315" t="str">
        <f t="shared" si="377"/>
        <v>Remplir les termes C, P et TVA</v>
      </c>
      <c r="AY743" s="55"/>
      <c r="AZ743" s="65"/>
      <c r="BA743" s="56"/>
      <c r="BB743" s="48" t="s">
        <v>64</v>
      </c>
      <c r="BC743" s="99" t="str">
        <f t="shared" si="378"/>
        <v>Remplir la colonne AY ou BA</v>
      </c>
      <c r="BD743" s="104"/>
      <c r="BE743" s="173" t="str">
        <f t="shared" si="392"/>
        <v>Remplir la colonne M</v>
      </c>
      <c r="BF743" s="179" t="str">
        <f t="shared" si="379"/>
        <v>Remplir la colonne BD</v>
      </c>
      <c r="BG743" s="297" t="str">
        <f t="shared" si="393"/>
        <v>Remplir la colonne I</v>
      </c>
      <c r="BH743" s="84" t="s">
        <v>64</v>
      </c>
      <c r="BI743" s="315" t="str">
        <f t="shared" si="380"/>
        <v>Remplir les termes C, P et TVA</v>
      </c>
      <c r="BJ743" s="55"/>
      <c r="BK743" s="65"/>
      <c r="BL743" s="56"/>
      <c r="BM743" s="48" t="s">
        <v>64</v>
      </c>
      <c r="BN743" s="99" t="str">
        <f t="shared" si="381"/>
        <v>Remplir la colonne BJ ou BL</v>
      </c>
      <c r="BO743" s="104"/>
      <c r="BP743" s="173" t="str">
        <f t="shared" si="394"/>
        <v>Remplir la colonne M</v>
      </c>
      <c r="BQ743" s="179" t="str">
        <f t="shared" si="382"/>
        <v>Remplir la colonne BO</v>
      </c>
      <c r="BR743" s="297" t="str">
        <f t="shared" si="395"/>
        <v>Remplir la colonne I</v>
      </c>
      <c r="BS743" s="84" t="s">
        <v>64</v>
      </c>
      <c r="BT743" s="315" t="str">
        <f t="shared" si="383"/>
        <v>Remplir les termes C, P et TVA</v>
      </c>
      <c r="BU743" s="55"/>
      <c r="BV743" s="65"/>
      <c r="BW743" s="56"/>
      <c r="BX743" s="48" t="s">
        <v>64</v>
      </c>
      <c r="BY743" s="99" t="str">
        <f t="shared" si="384"/>
        <v>Remplir la colonne BU ou BW</v>
      </c>
      <c r="BZ743" s="104"/>
      <c r="CA743" s="173" t="str">
        <f t="shared" si="396"/>
        <v>Remplir la colonne M</v>
      </c>
      <c r="CB743" s="179" t="str">
        <f t="shared" si="385"/>
        <v>Remplir la colonne BZ</v>
      </c>
      <c r="CC743" s="297" t="str">
        <f t="shared" si="397"/>
        <v>Remplir la colonne I</v>
      </c>
      <c r="CD743" s="84" t="s">
        <v>64</v>
      </c>
      <c r="CE743" s="315" t="str">
        <f t="shared" si="386"/>
        <v>Remplir les termes C, P et TVA</v>
      </c>
      <c r="CF743" s="61" t="str">
        <f t="shared" si="367"/>
        <v>REMPLIR TYPE DE CLIENT</v>
      </c>
      <c r="CG743" s="107" t="str">
        <f t="shared" si="368"/>
        <v>Montant total de l'aide demandée non indiqué</v>
      </c>
      <c r="CH743" s="1"/>
      <c r="CI743" s="1"/>
      <c r="CJ743" s="1"/>
      <c r="CK743" s="1"/>
      <c r="CL743" s="1"/>
    </row>
    <row r="744" spans="1:90" x14ac:dyDescent="0.25">
      <c r="A744" s="51"/>
      <c r="B744" s="111"/>
      <c r="C744" s="111"/>
      <c r="D744" s="111"/>
      <c r="E744" s="111"/>
      <c r="F744" s="111"/>
      <c r="G744" s="132"/>
      <c r="H744" s="151"/>
      <c r="I744" s="299"/>
      <c r="J744" s="152"/>
      <c r="K744" s="153"/>
      <c r="L744" s="169"/>
      <c r="M744" s="39"/>
      <c r="N744" s="90"/>
      <c r="O744" s="39"/>
      <c r="P744" s="23"/>
      <c r="Q744" s="170">
        <f t="shared" si="365"/>
        <v>0</v>
      </c>
      <c r="R744" s="55"/>
      <c r="S744" s="65"/>
      <c r="T744" s="56"/>
      <c r="U744" s="48" t="s">
        <v>64</v>
      </c>
      <c r="V744" s="99" t="str">
        <f t="shared" si="369"/>
        <v>Remplir la colonne R ou T</v>
      </c>
      <c r="W744" s="104"/>
      <c r="X744" s="173" t="str">
        <f t="shared" si="366"/>
        <v>Remplir la colonne M</v>
      </c>
      <c r="Y744" s="179" t="str">
        <f t="shared" si="370"/>
        <v>Remplir la colonne W</v>
      </c>
      <c r="Z744" s="297" t="str">
        <f t="shared" si="387"/>
        <v>Remplir la colonne I</v>
      </c>
      <c r="AA744" s="84" t="s">
        <v>64</v>
      </c>
      <c r="AB744" s="315" t="str">
        <f t="shared" si="371"/>
        <v>Remplir les termes C, P et TVA</v>
      </c>
      <c r="AC744" s="55"/>
      <c r="AD744" s="65"/>
      <c r="AE744" s="56"/>
      <c r="AF744" s="48" t="s">
        <v>64</v>
      </c>
      <c r="AG744" s="99" t="str">
        <f t="shared" si="372"/>
        <v>Remplir la colonne AC ou AE</v>
      </c>
      <c r="AH744" s="104"/>
      <c r="AI744" s="173" t="str">
        <f t="shared" si="388"/>
        <v>Remplir la colonne M</v>
      </c>
      <c r="AJ744" s="179" t="str">
        <f t="shared" si="373"/>
        <v>Remplir la colonne AH</v>
      </c>
      <c r="AK744" s="297" t="str">
        <f t="shared" si="389"/>
        <v>Remplir la colonne I</v>
      </c>
      <c r="AL744" s="84" t="s">
        <v>64</v>
      </c>
      <c r="AM744" s="315" t="str">
        <f t="shared" si="374"/>
        <v>Remplir les termes C, P et TVA</v>
      </c>
      <c r="AN744" s="55"/>
      <c r="AO744" s="65"/>
      <c r="AP744" s="56"/>
      <c r="AQ744" s="48" t="s">
        <v>64</v>
      </c>
      <c r="AR744" s="99" t="str">
        <f t="shared" si="375"/>
        <v>Remplir la colonne AN ou AP</v>
      </c>
      <c r="AS744" s="104"/>
      <c r="AT744" s="173" t="str">
        <f t="shared" si="390"/>
        <v>Remplir la colonne M</v>
      </c>
      <c r="AU744" s="179" t="str">
        <f t="shared" si="376"/>
        <v>Remplir la colonne AS</v>
      </c>
      <c r="AV744" s="297" t="str">
        <f t="shared" si="391"/>
        <v>Remplir la colonne I</v>
      </c>
      <c r="AW744" s="84" t="s">
        <v>64</v>
      </c>
      <c r="AX744" s="315" t="str">
        <f t="shared" si="377"/>
        <v>Remplir les termes C, P et TVA</v>
      </c>
      <c r="AY744" s="55"/>
      <c r="AZ744" s="65"/>
      <c r="BA744" s="56"/>
      <c r="BB744" s="48" t="s">
        <v>64</v>
      </c>
      <c r="BC744" s="99" t="str">
        <f t="shared" si="378"/>
        <v>Remplir la colonne AY ou BA</v>
      </c>
      <c r="BD744" s="104"/>
      <c r="BE744" s="173" t="str">
        <f t="shared" si="392"/>
        <v>Remplir la colonne M</v>
      </c>
      <c r="BF744" s="179" t="str">
        <f t="shared" si="379"/>
        <v>Remplir la colonne BD</v>
      </c>
      <c r="BG744" s="297" t="str">
        <f t="shared" si="393"/>
        <v>Remplir la colonne I</v>
      </c>
      <c r="BH744" s="84" t="s">
        <v>64</v>
      </c>
      <c r="BI744" s="315" t="str">
        <f t="shared" si="380"/>
        <v>Remplir les termes C, P et TVA</v>
      </c>
      <c r="BJ744" s="55"/>
      <c r="BK744" s="65"/>
      <c r="BL744" s="56"/>
      <c r="BM744" s="48" t="s">
        <v>64</v>
      </c>
      <c r="BN744" s="99" t="str">
        <f t="shared" si="381"/>
        <v>Remplir la colonne BJ ou BL</v>
      </c>
      <c r="BO744" s="104"/>
      <c r="BP744" s="173" t="str">
        <f t="shared" si="394"/>
        <v>Remplir la colonne M</v>
      </c>
      <c r="BQ744" s="179" t="str">
        <f t="shared" si="382"/>
        <v>Remplir la colonne BO</v>
      </c>
      <c r="BR744" s="297" t="str">
        <f t="shared" si="395"/>
        <v>Remplir la colonne I</v>
      </c>
      <c r="BS744" s="84" t="s">
        <v>64</v>
      </c>
      <c r="BT744" s="315" t="str">
        <f t="shared" si="383"/>
        <v>Remplir les termes C, P et TVA</v>
      </c>
      <c r="BU744" s="55"/>
      <c r="BV744" s="65"/>
      <c r="BW744" s="56"/>
      <c r="BX744" s="48" t="s">
        <v>64</v>
      </c>
      <c r="BY744" s="99" t="str">
        <f t="shared" si="384"/>
        <v>Remplir la colonne BU ou BW</v>
      </c>
      <c r="BZ744" s="104"/>
      <c r="CA744" s="173" t="str">
        <f t="shared" si="396"/>
        <v>Remplir la colonne M</v>
      </c>
      <c r="CB744" s="179" t="str">
        <f t="shared" si="385"/>
        <v>Remplir la colonne BZ</v>
      </c>
      <c r="CC744" s="297" t="str">
        <f t="shared" si="397"/>
        <v>Remplir la colonne I</v>
      </c>
      <c r="CD744" s="84" t="s">
        <v>64</v>
      </c>
      <c r="CE744" s="315" t="str">
        <f t="shared" si="386"/>
        <v>Remplir les termes C, P et TVA</v>
      </c>
      <c r="CF744" s="61" t="str">
        <f t="shared" si="367"/>
        <v>REMPLIR TYPE DE CLIENT</v>
      </c>
      <c r="CG744" s="107" t="str">
        <f t="shared" si="368"/>
        <v>Montant total de l'aide demandée non indiqué</v>
      </c>
      <c r="CH744" s="1"/>
      <c r="CI744" s="1"/>
      <c r="CJ744" s="1"/>
      <c r="CK744" s="1"/>
      <c r="CL744" s="1"/>
    </row>
    <row r="745" spans="1:90" x14ac:dyDescent="0.25">
      <c r="A745" s="51"/>
      <c r="B745" s="111"/>
      <c r="C745" s="111"/>
      <c r="D745" s="111"/>
      <c r="E745" s="111"/>
      <c r="F745" s="111"/>
      <c r="G745" s="132"/>
      <c r="H745" s="151"/>
      <c r="I745" s="299"/>
      <c r="J745" s="152"/>
      <c r="K745" s="153"/>
      <c r="L745" s="169"/>
      <c r="M745" s="39"/>
      <c r="N745" s="90"/>
      <c r="O745" s="39"/>
      <c r="P745" s="23"/>
      <c r="Q745" s="170">
        <f t="shared" si="365"/>
        <v>0</v>
      </c>
      <c r="R745" s="55"/>
      <c r="S745" s="65"/>
      <c r="T745" s="56"/>
      <c r="U745" s="48" t="s">
        <v>64</v>
      </c>
      <c r="V745" s="99" t="str">
        <f t="shared" si="369"/>
        <v>Remplir la colonne R ou T</v>
      </c>
      <c r="W745" s="104"/>
      <c r="X745" s="173" t="str">
        <f t="shared" si="366"/>
        <v>Remplir la colonne M</v>
      </c>
      <c r="Y745" s="179" t="str">
        <f t="shared" si="370"/>
        <v>Remplir la colonne W</v>
      </c>
      <c r="Z745" s="297" t="str">
        <f t="shared" si="387"/>
        <v>Remplir la colonne I</v>
      </c>
      <c r="AA745" s="84" t="s">
        <v>64</v>
      </c>
      <c r="AB745" s="315" t="str">
        <f t="shared" si="371"/>
        <v>Remplir les termes C, P et TVA</v>
      </c>
      <c r="AC745" s="55"/>
      <c r="AD745" s="65"/>
      <c r="AE745" s="56"/>
      <c r="AF745" s="48" t="s">
        <v>64</v>
      </c>
      <c r="AG745" s="99" t="str">
        <f t="shared" si="372"/>
        <v>Remplir la colonne AC ou AE</v>
      </c>
      <c r="AH745" s="104"/>
      <c r="AI745" s="173" t="str">
        <f t="shared" si="388"/>
        <v>Remplir la colonne M</v>
      </c>
      <c r="AJ745" s="179" t="str">
        <f t="shared" si="373"/>
        <v>Remplir la colonne AH</v>
      </c>
      <c r="AK745" s="297" t="str">
        <f t="shared" si="389"/>
        <v>Remplir la colonne I</v>
      </c>
      <c r="AL745" s="84" t="s">
        <v>64</v>
      </c>
      <c r="AM745" s="315" t="str">
        <f t="shared" si="374"/>
        <v>Remplir les termes C, P et TVA</v>
      </c>
      <c r="AN745" s="55"/>
      <c r="AO745" s="65"/>
      <c r="AP745" s="56"/>
      <c r="AQ745" s="48" t="s">
        <v>64</v>
      </c>
      <c r="AR745" s="99" t="str">
        <f t="shared" si="375"/>
        <v>Remplir la colonne AN ou AP</v>
      </c>
      <c r="AS745" s="104"/>
      <c r="AT745" s="173" t="str">
        <f t="shared" si="390"/>
        <v>Remplir la colonne M</v>
      </c>
      <c r="AU745" s="179" t="str">
        <f t="shared" si="376"/>
        <v>Remplir la colonne AS</v>
      </c>
      <c r="AV745" s="297" t="str">
        <f t="shared" si="391"/>
        <v>Remplir la colonne I</v>
      </c>
      <c r="AW745" s="84" t="s">
        <v>64</v>
      </c>
      <c r="AX745" s="315" t="str">
        <f t="shared" si="377"/>
        <v>Remplir les termes C, P et TVA</v>
      </c>
      <c r="AY745" s="55"/>
      <c r="AZ745" s="65"/>
      <c r="BA745" s="56"/>
      <c r="BB745" s="48" t="s">
        <v>64</v>
      </c>
      <c r="BC745" s="99" t="str">
        <f t="shared" si="378"/>
        <v>Remplir la colonne AY ou BA</v>
      </c>
      <c r="BD745" s="104"/>
      <c r="BE745" s="173" t="str">
        <f t="shared" si="392"/>
        <v>Remplir la colonne M</v>
      </c>
      <c r="BF745" s="179" t="str">
        <f t="shared" si="379"/>
        <v>Remplir la colonne BD</v>
      </c>
      <c r="BG745" s="297" t="str">
        <f t="shared" si="393"/>
        <v>Remplir la colonne I</v>
      </c>
      <c r="BH745" s="84" t="s">
        <v>64</v>
      </c>
      <c r="BI745" s="315" t="str">
        <f t="shared" si="380"/>
        <v>Remplir les termes C, P et TVA</v>
      </c>
      <c r="BJ745" s="55"/>
      <c r="BK745" s="65"/>
      <c r="BL745" s="56"/>
      <c r="BM745" s="48" t="s">
        <v>64</v>
      </c>
      <c r="BN745" s="99" t="str">
        <f t="shared" si="381"/>
        <v>Remplir la colonne BJ ou BL</v>
      </c>
      <c r="BO745" s="104"/>
      <c r="BP745" s="173" t="str">
        <f t="shared" si="394"/>
        <v>Remplir la colonne M</v>
      </c>
      <c r="BQ745" s="179" t="str">
        <f t="shared" si="382"/>
        <v>Remplir la colonne BO</v>
      </c>
      <c r="BR745" s="297" t="str">
        <f t="shared" si="395"/>
        <v>Remplir la colonne I</v>
      </c>
      <c r="BS745" s="84" t="s">
        <v>64</v>
      </c>
      <c r="BT745" s="315" t="str">
        <f t="shared" si="383"/>
        <v>Remplir les termes C, P et TVA</v>
      </c>
      <c r="BU745" s="55"/>
      <c r="BV745" s="65"/>
      <c r="BW745" s="56"/>
      <c r="BX745" s="48" t="s">
        <v>64</v>
      </c>
      <c r="BY745" s="99" t="str">
        <f t="shared" si="384"/>
        <v>Remplir la colonne BU ou BW</v>
      </c>
      <c r="BZ745" s="104"/>
      <c r="CA745" s="173" t="str">
        <f t="shared" si="396"/>
        <v>Remplir la colonne M</v>
      </c>
      <c r="CB745" s="179" t="str">
        <f t="shared" si="385"/>
        <v>Remplir la colonne BZ</v>
      </c>
      <c r="CC745" s="297" t="str">
        <f t="shared" si="397"/>
        <v>Remplir la colonne I</v>
      </c>
      <c r="CD745" s="84" t="s">
        <v>64</v>
      </c>
      <c r="CE745" s="315" t="str">
        <f t="shared" si="386"/>
        <v>Remplir les termes C, P et TVA</v>
      </c>
      <c r="CF745" s="61" t="str">
        <f t="shared" si="367"/>
        <v>REMPLIR TYPE DE CLIENT</v>
      </c>
      <c r="CG745" s="107" t="str">
        <f t="shared" si="368"/>
        <v>Montant total de l'aide demandée non indiqué</v>
      </c>
      <c r="CH745" s="1"/>
      <c r="CI745" s="1"/>
      <c r="CJ745" s="1"/>
      <c r="CK745" s="1"/>
      <c r="CL745" s="1"/>
    </row>
    <row r="746" spans="1:90" x14ac:dyDescent="0.25">
      <c r="A746" s="51"/>
      <c r="B746" s="111"/>
      <c r="C746" s="111"/>
      <c r="D746" s="111"/>
      <c r="E746" s="111"/>
      <c r="F746" s="111"/>
      <c r="G746" s="132"/>
      <c r="H746" s="151"/>
      <c r="I746" s="299"/>
      <c r="J746" s="152"/>
      <c r="K746" s="153"/>
      <c r="L746" s="169"/>
      <c r="M746" s="39"/>
      <c r="N746" s="90"/>
      <c r="O746" s="39"/>
      <c r="P746" s="23"/>
      <c r="Q746" s="170">
        <f t="shared" si="365"/>
        <v>0</v>
      </c>
      <c r="R746" s="55"/>
      <c r="S746" s="65"/>
      <c r="T746" s="56"/>
      <c r="U746" s="48" t="s">
        <v>64</v>
      </c>
      <c r="V746" s="99" t="str">
        <f t="shared" si="369"/>
        <v>Remplir la colonne R ou T</v>
      </c>
      <c r="W746" s="104"/>
      <c r="X746" s="173" t="str">
        <f t="shared" si="366"/>
        <v>Remplir la colonne M</v>
      </c>
      <c r="Y746" s="179" t="str">
        <f t="shared" si="370"/>
        <v>Remplir la colonne W</v>
      </c>
      <c r="Z746" s="297" t="str">
        <f t="shared" si="387"/>
        <v>Remplir la colonne I</v>
      </c>
      <c r="AA746" s="84" t="s">
        <v>64</v>
      </c>
      <c r="AB746" s="315" t="str">
        <f t="shared" si="371"/>
        <v>Remplir les termes C, P et TVA</v>
      </c>
      <c r="AC746" s="55"/>
      <c r="AD746" s="65"/>
      <c r="AE746" s="56"/>
      <c r="AF746" s="48" t="s">
        <v>64</v>
      </c>
      <c r="AG746" s="99" t="str">
        <f t="shared" si="372"/>
        <v>Remplir la colonne AC ou AE</v>
      </c>
      <c r="AH746" s="104"/>
      <c r="AI746" s="173" t="str">
        <f t="shared" si="388"/>
        <v>Remplir la colonne M</v>
      </c>
      <c r="AJ746" s="179" t="str">
        <f t="shared" si="373"/>
        <v>Remplir la colonne AH</v>
      </c>
      <c r="AK746" s="297" t="str">
        <f t="shared" si="389"/>
        <v>Remplir la colonne I</v>
      </c>
      <c r="AL746" s="84" t="s">
        <v>64</v>
      </c>
      <c r="AM746" s="315" t="str">
        <f t="shared" si="374"/>
        <v>Remplir les termes C, P et TVA</v>
      </c>
      <c r="AN746" s="55"/>
      <c r="AO746" s="65"/>
      <c r="AP746" s="56"/>
      <c r="AQ746" s="48" t="s">
        <v>64</v>
      </c>
      <c r="AR746" s="99" t="str">
        <f t="shared" si="375"/>
        <v>Remplir la colonne AN ou AP</v>
      </c>
      <c r="AS746" s="104"/>
      <c r="AT746" s="173" t="str">
        <f t="shared" si="390"/>
        <v>Remplir la colonne M</v>
      </c>
      <c r="AU746" s="179" t="str">
        <f t="shared" si="376"/>
        <v>Remplir la colonne AS</v>
      </c>
      <c r="AV746" s="297" t="str">
        <f t="shared" si="391"/>
        <v>Remplir la colonne I</v>
      </c>
      <c r="AW746" s="84" t="s">
        <v>64</v>
      </c>
      <c r="AX746" s="315" t="str">
        <f t="shared" si="377"/>
        <v>Remplir les termes C, P et TVA</v>
      </c>
      <c r="AY746" s="55"/>
      <c r="AZ746" s="65"/>
      <c r="BA746" s="56"/>
      <c r="BB746" s="48" t="s">
        <v>64</v>
      </c>
      <c r="BC746" s="99" t="str">
        <f t="shared" si="378"/>
        <v>Remplir la colonne AY ou BA</v>
      </c>
      <c r="BD746" s="104"/>
      <c r="BE746" s="173" t="str">
        <f t="shared" si="392"/>
        <v>Remplir la colonne M</v>
      </c>
      <c r="BF746" s="179" t="str">
        <f t="shared" si="379"/>
        <v>Remplir la colonne BD</v>
      </c>
      <c r="BG746" s="297" t="str">
        <f t="shared" si="393"/>
        <v>Remplir la colonne I</v>
      </c>
      <c r="BH746" s="84" t="s">
        <v>64</v>
      </c>
      <c r="BI746" s="315" t="str">
        <f t="shared" si="380"/>
        <v>Remplir les termes C, P et TVA</v>
      </c>
      <c r="BJ746" s="55"/>
      <c r="BK746" s="65"/>
      <c r="BL746" s="56"/>
      <c r="BM746" s="48" t="s">
        <v>64</v>
      </c>
      <c r="BN746" s="99" t="str">
        <f t="shared" si="381"/>
        <v>Remplir la colonne BJ ou BL</v>
      </c>
      <c r="BO746" s="104"/>
      <c r="BP746" s="173" t="str">
        <f t="shared" si="394"/>
        <v>Remplir la colonne M</v>
      </c>
      <c r="BQ746" s="179" t="str">
        <f t="shared" si="382"/>
        <v>Remplir la colonne BO</v>
      </c>
      <c r="BR746" s="297" t="str">
        <f t="shared" si="395"/>
        <v>Remplir la colonne I</v>
      </c>
      <c r="BS746" s="84" t="s">
        <v>64</v>
      </c>
      <c r="BT746" s="315" t="str">
        <f t="shared" si="383"/>
        <v>Remplir les termes C, P et TVA</v>
      </c>
      <c r="BU746" s="55"/>
      <c r="BV746" s="65"/>
      <c r="BW746" s="56"/>
      <c r="BX746" s="48" t="s">
        <v>64</v>
      </c>
      <c r="BY746" s="99" t="str">
        <f t="shared" si="384"/>
        <v>Remplir la colonne BU ou BW</v>
      </c>
      <c r="BZ746" s="104"/>
      <c r="CA746" s="173" t="str">
        <f t="shared" si="396"/>
        <v>Remplir la colonne M</v>
      </c>
      <c r="CB746" s="179" t="str">
        <f t="shared" si="385"/>
        <v>Remplir la colonne BZ</v>
      </c>
      <c r="CC746" s="297" t="str">
        <f t="shared" si="397"/>
        <v>Remplir la colonne I</v>
      </c>
      <c r="CD746" s="84" t="s">
        <v>64</v>
      </c>
      <c r="CE746" s="315" t="str">
        <f t="shared" si="386"/>
        <v>Remplir les termes C, P et TVA</v>
      </c>
      <c r="CF746" s="61" t="str">
        <f t="shared" si="367"/>
        <v>REMPLIR TYPE DE CLIENT</v>
      </c>
      <c r="CG746" s="107" t="str">
        <f t="shared" si="368"/>
        <v>Montant total de l'aide demandée non indiqué</v>
      </c>
      <c r="CH746" s="1"/>
      <c r="CI746" s="1"/>
      <c r="CJ746" s="1"/>
      <c r="CK746" s="1"/>
      <c r="CL746" s="1"/>
    </row>
    <row r="747" spans="1:90" x14ac:dyDescent="0.25">
      <c r="A747" s="51"/>
      <c r="B747" s="111"/>
      <c r="C747" s="111"/>
      <c r="D747" s="111"/>
      <c r="E747" s="111"/>
      <c r="F747" s="111"/>
      <c r="G747" s="132"/>
      <c r="H747" s="151"/>
      <c r="I747" s="299"/>
      <c r="J747" s="152"/>
      <c r="K747" s="153"/>
      <c r="L747" s="169"/>
      <c r="M747" s="39"/>
      <c r="N747" s="90"/>
      <c r="O747" s="39"/>
      <c r="P747" s="23"/>
      <c r="Q747" s="170">
        <f t="shared" si="365"/>
        <v>0</v>
      </c>
      <c r="R747" s="55"/>
      <c r="S747" s="65"/>
      <c r="T747" s="56"/>
      <c r="U747" s="48" t="s">
        <v>64</v>
      </c>
      <c r="V747" s="99" t="str">
        <f t="shared" si="369"/>
        <v>Remplir la colonne R ou T</v>
      </c>
      <c r="W747" s="104"/>
      <c r="X747" s="173" t="str">
        <f t="shared" si="366"/>
        <v>Remplir la colonne M</v>
      </c>
      <c r="Y747" s="179" t="str">
        <f t="shared" si="370"/>
        <v>Remplir la colonne W</v>
      </c>
      <c r="Z747" s="297" t="str">
        <f t="shared" si="387"/>
        <v>Remplir la colonne I</v>
      </c>
      <c r="AA747" s="84" t="s">
        <v>64</v>
      </c>
      <c r="AB747" s="315" t="str">
        <f t="shared" si="371"/>
        <v>Remplir les termes C, P et TVA</v>
      </c>
      <c r="AC747" s="55"/>
      <c r="AD747" s="65"/>
      <c r="AE747" s="56"/>
      <c r="AF747" s="48" t="s">
        <v>64</v>
      </c>
      <c r="AG747" s="99" t="str">
        <f t="shared" si="372"/>
        <v>Remplir la colonne AC ou AE</v>
      </c>
      <c r="AH747" s="104"/>
      <c r="AI747" s="173" t="str">
        <f t="shared" si="388"/>
        <v>Remplir la colonne M</v>
      </c>
      <c r="AJ747" s="179" t="str">
        <f t="shared" si="373"/>
        <v>Remplir la colonne AH</v>
      </c>
      <c r="AK747" s="297" t="str">
        <f t="shared" si="389"/>
        <v>Remplir la colonne I</v>
      </c>
      <c r="AL747" s="84" t="s">
        <v>64</v>
      </c>
      <c r="AM747" s="315" t="str">
        <f t="shared" si="374"/>
        <v>Remplir les termes C, P et TVA</v>
      </c>
      <c r="AN747" s="55"/>
      <c r="AO747" s="65"/>
      <c r="AP747" s="56"/>
      <c r="AQ747" s="48" t="s">
        <v>64</v>
      </c>
      <c r="AR747" s="99" t="str">
        <f t="shared" si="375"/>
        <v>Remplir la colonne AN ou AP</v>
      </c>
      <c r="AS747" s="104"/>
      <c r="AT747" s="173" t="str">
        <f t="shared" si="390"/>
        <v>Remplir la colonne M</v>
      </c>
      <c r="AU747" s="179" t="str">
        <f t="shared" si="376"/>
        <v>Remplir la colonne AS</v>
      </c>
      <c r="AV747" s="297" t="str">
        <f t="shared" si="391"/>
        <v>Remplir la colonne I</v>
      </c>
      <c r="AW747" s="84" t="s">
        <v>64</v>
      </c>
      <c r="AX747" s="315" t="str">
        <f t="shared" si="377"/>
        <v>Remplir les termes C, P et TVA</v>
      </c>
      <c r="AY747" s="55"/>
      <c r="AZ747" s="65"/>
      <c r="BA747" s="56"/>
      <c r="BB747" s="48" t="s">
        <v>64</v>
      </c>
      <c r="BC747" s="99" t="str">
        <f t="shared" si="378"/>
        <v>Remplir la colonne AY ou BA</v>
      </c>
      <c r="BD747" s="104"/>
      <c r="BE747" s="173" t="str">
        <f t="shared" si="392"/>
        <v>Remplir la colonne M</v>
      </c>
      <c r="BF747" s="179" t="str">
        <f t="shared" si="379"/>
        <v>Remplir la colonne BD</v>
      </c>
      <c r="BG747" s="297" t="str">
        <f t="shared" si="393"/>
        <v>Remplir la colonne I</v>
      </c>
      <c r="BH747" s="84" t="s">
        <v>64</v>
      </c>
      <c r="BI747" s="315" t="str">
        <f t="shared" si="380"/>
        <v>Remplir les termes C, P et TVA</v>
      </c>
      <c r="BJ747" s="55"/>
      <c r="BK747" s="65"/>
      <c r="BL747" s="56"/>
      <c r="BM747" s="48" t="s">
        <v>64</v>
      </c>
      <c r="BN747" s="99" t="str">
        <f t="shared" si="381"/>
        <v>Remplir la colonne BJ ou BL</v>
      </c>
      <c r="BO747" s="104"/>
      <c r="BP747" s="173" t="str">
        <f t="shared" si="394"/>
        <v>Remplir la colonne M</v>
      </c>
      <c r="BQ747" s="179" t="str">
        <f t="shared" si="382"/>
        <v>Remplir la colonne BO</v>
      </c>
      <c r="BR747" s="297" t="str">
        <f t="shared" si="395"/>
        <v>Remplir la colonne I</v>
      </c>
      <c r="BS747" s="84" t="s">
        <v>64</v>
      </c>
      <c r="BT747" s="315" t="str">
        <f t="shared" si="383"/>
        <v>Remplir les termes C, P et TVA</v>
      </c>
      <c r="BU747" s="55"/>
      <c r="BV747" s="65"/>
      <c r="BW747" s="56"/>
      <c r="BX747" s="48" t="s">
        <v>64</v>
      </c>
      <c r="BY747" s="99" t="str">
        <f t="shared" si="384"/>
        <v>Remplir la colonne BU ou BW</v>
      </c>
      <c r="BZ747" s="104"/>
      <c r="CA747" s="173" t="str">
        <f t="shared" si="396"/>
        <v>Remplir la colonne M</v>
      </c>
      <c r="CB747" s="179" t="str">
        <f t="shared" si="385"/>
        <v>Remplir la colonne BZ</v>
      </c>
      <c r="CC747" s="297" t="str">
        <f t="shared" si="397"/>
        <v>Remplir la colonne I</v>
      </c>
      <c r="CD747" s="84" t="s">
        <v>64</v>
      </c>
      <c r="CE747" s="315" t="str">
        <f t="shared" si="386"/>
        <v>Remplir les termes C, P et TVA</v>
      </c>
      <c r="CF747" s="61" t="str">
        <f t="shared" si="367"/>
        <v>REMPLIR TYPE DE CLIENT</v>
      </c>
      <c r="CG747" s="107" t="str">
        <f t="shared" si="368"/>
        <v>Montant total de l'aide demandée non indiqué</v>
      </c>
      <c r="CH747" s="1"/>
      <c r="CI747" s="1"/>
      <c r="CJ747" s="1"/>
      <c r="CK747" s="1"/>
      <c r="CL747" s="1"/>
    </row>
    <row r="748" spans="1:90" x14ac:dyDescent="0.25">
      <c r="A748" s="51"/>
      <c r="B748" s="111"/>
      <c r="C748" s="111"/>
      <c r="D748" s="111"/>
      <c r="E748" s="111"/>
      <c r="F748" s="111"/>
      <c r="G748" s="132"/>
      <c r="H748" s="151"/>
      <c r="I748" s="299"/>
      <c r="J748" s="152"/>
      <c r="K748" s="153"/>
      <c r="L748" s="169"/>
      <c r="M748" s="39"/>
      <c r="N748" s="90"/>
      <c r="O748" s="39"/>
      <c r="P748" s="23"/>
      <c r="Q748" s="170">
        <f t="shared" si="365"/>
        <v>0</v>
      </c>
      <c r="R748" s="55"/>
      <c r="S748" s="65"/>
      <c r="T748" s="56"/>
      <c r="U748" s="48" t="s">
        <v>64</v>
      </c>
      <c r="V748" s="99" t="str">
        <f t="shared" si="369"/>
        <v>Remplir la colonne R ou T</v>
      </c>
      <c r="W748" s="104"/>
      <c r="X748" s="173" t="str">
        <f t="shared" si="366"/>
        <v>Remplir la colonne M</v>
      </c>
      <c r="Y748" s="179" t="str">
        <f t="shared" si="370"/>
        <v>Remplir la colonne W</v>
      </c>
      <c r="Z748" s="297" t="str">
        <f t="shared" si="387"/>
        <v>Remplir la colonne I</v>
      </c>
      <c r="AA748" s="84" t="s">
        <v>64</v>
      </c>
      <c r="AB748" s="315" t="str">
        <f t="shared" si="371"/>
        <v>Remplir les termes C, P et TVA</v>
      </c>
      <c r="AC748" s="55"/>
      <c r="AD748" s="65"/>
      <c r="AE748" s="56"/>
      <c r="AF748" s="48" t="s">
        <v>64</v>
      </c>
      <c r="AG748" s="99" t="str">
        <f t="shared" si="372"/>
        <v>Remplir la colonne AC ou AE</v>
      </c>
      <c r="AH748" s="104"/>
      <c r="AI748" s="173" t="str">
        <f t="shared" si="388"/>
        <v>Remplir la colonne M</v>
      </c>
      <c r="AJ748" s="179" t="str">
        <f t="shared" si="373"/>
        <v>Remplir la colonne AH</v>
      </c>
      <c r="AK748" s="297" t="str">
        <f t="shared" si="389"/>
        <v>Remplir la colonne I</v>
      </c>
      <c r="AL748" s="84" t="s">
        <v>64</v>
      </c>
      <c r="AM748" s="315" t="str">
        <f t="shared" si="374"/>
        <v>Remplir les termes C, P et TVA</v>
      </c>
      <c r="AN748" s="55"/>
      <c r="AO748" s="65"/>
      <c r="AP748" s="56"/>
      <c r="AQ748" s="48" t="s">
        <v>64</v>
      </c>
      <c r="AR748" s="99" t="str">
        <f t="shared" si="375"/>
        <v>Remplir la colonne AN ou AP</v>
      </c>
      <c r="AS748" s="104"/>
      <c r="AT748" s="173" t="str">
        <f t="shared" si="390"/>
        <v>Remplir la colonne M</v>
      </c>
      <c r="AU748" s="179" t="str">
        <f t="shared" si="376"/>
        <v>Remplir la colonne AS</v>
      </c>
      <c r="AV748" s="297" t="str">
        <f t="shared" si="391"/>
        <v>Remplir la colonne I</v>
      </c>
      <c r="AW748" s="84" t="s">
        <v>64</v>
      </c>
      <c r="AX748" s="315" t="str">
        <f t="shared" si="377"/>
        <v>Remplir les termes C, P et TVA</v>
      </c>
      <c r="AY748" s="55"/>
      <c r="AZ748" s="65"/>
      <c r="BA748" s="56"/>
      <c r="BB748" s="48" t="s">
        <v>64</v>
      </c>
      <c r="BC748" s="99" t="str">
        <f t="shared" si="378"/>
        <v>Remplir la colonne AY ou BA</v>
      </c>
      <c r="BD748" s="104"/>
      <c r="BE748" s="173" t="str">
        <f t="shared" si="392"/>
        <v>Remplir la colonne M</v>
      </c>
      <c r="BF748" s="179" t="str">
        <f t="shared" si="379"/>
        <v>Remplir la colonne BD</v>
      </c>
      <c r="BG748" s="297" t="str">
        <f t="shared" si="393"/>
        <v>Remplir la colonne I</v>
      </c>
      <c r="BH748" s="84" t="s">
        <v>64</v>
      </c>
      <c r="BI748" s="315" t="str">
        <f t="shared" si="380"/>
        <v>Remplir les termes C, P et TVA</v>
      </c>
      <c r="BJ748" s="55"/>
      <c r="BK748" s="65"/>
      <c r="BL748" s="56"/>
      <c r="BM748" s="48" t="s">
        <v>64</v>
      </c>
      <c r="BN748" s="99" t="str">
        <f t="shared" si="381"/>
        <v>Remplir la colonne BJ ou BL</v>
      </c>
      <c r="BO748" s="104"/>
      <c r="BP748" s="173" t="str">
        <f t="shared" si="394"/>
        <v>Remplir la colonne M</v>
      </c>
      <c r="BQ748" s="179" t="str">
        <f t="shared" si="382"/>
        <v>Remplir la colonne BO</v>
      </c>
      <c r="BR748" s="297" t="str">
        <f t="shared" si="395"/>
        <v>Remplir la colonne I</v>
      </c>
      <c r="BS748" s="84" t="s">
        <v>64</v>
      </c>
      <c r="BT748" s="315" t="str">
        <f t="shared" si="383"/>
        <v>Remplir les termes C, P et TVA</v>
      </c>
      <c r="BU748" s="55"/>
      <c r="BV748" s="65"/>
      <c r="BW748" s="56"/>
      <c r="BX748" s="48" t="s">
        <v>64</v>
      </c>
      <c r="BY748" s="99" t="str">
        <f t="shared" si="384"/>
        <v>Remplir la colonne BU ou BW</v>
      </c>
      <c r="BZ748" s="104"/>
      <c r="CA748" s="173" t="str">
        <f t="shared" si="396"/>
        <v>Remplir la colonne M</v>
      </c>
      <c r="CB748" s="179" t="str">
        <f t="shared" si="385"/>
        <v>Remplir la colonne BZ</v>
      </c>
      <c r="CC748" s="297" t="str">
        <f t="shared" si="397"/>
        <v>Remplir la colonne I</v>
      </c>
      <c r="CD748" s="84" t="s">
        <v>64</v>
      </c>
      <c r="CE748" s="315" t="str">
        <f t="shared" si="386"/>
        <v>Remplir les termes C, P et TVA</v>
      </c>
      <c r="CF748" s="61" t="str">
        <f t="shared" si="367"/>
        <v>REMPLIR TYPE DE CLIENT</v>
      </c>
      <c r="CG748" s="107" t="str">
        <f t="shared" si="368"/>
        <v>Montant total de l'aide demandée non indiqué</v>
      </c>
      <c r="CH748" s="1"/>
      <c r="CI748" s="1"/>
      <c r="CJ748" s="1"/>
      <c r="CK748" s="1"/>
      <c r="CL748" s="1"/>
    </row>
    <row r="749" spans="1:90" x14ac:dyDescent="0.25">
      <c r="A749" s="51"/>
      <c r="B749" s="111"/>
      <c r="C749" s="111"/>
      <c r="D749" s="111"/>
      <c r="E749" s="111"/>
      <c r="F749" s="111"/>
      <c r="G749" s="132"/>
      <c r="H749" s="151"/>
      <c r="I749" s="299"/>
      <c r="J749" s="152"/>
      <c r="K749" s="153"/>
      <c r="L749" s="169"/>
      <c r="M749" s="39"/>
      <c r="N749" s="90"/>
      <c r="O749" s="39"/>
      <c r="P749" s="23"/>
      <c r="Q749" s="170">
        <f t="shared" si="365"/>
        <v>0</v>
      </c>
      <c r="R749" s="55"/>
      <c r="S749" s="65"/>
      <c r="T749" s="56"/>
      <c r="U749" s="48" t="s">
        <v>64</v>
      </c>
      <c r="V749" s="99" t="str">
        <f t="shared" si="369"/>
        <v>Remplir la colonne R ou T</v>
      </c>
      <c r="W749" s="104"/>
      <c r="X749" s="173" t="str">
        <f t="shared" si="366"/>
        <v>Remplir la colonne M</v>
      </c>
      <c r="Y749" s="179" t="str">
        <f t="shared" si="370"/>
        <v>Remplir la colonne W</v>
      </c>
      <c r="Z749" s="297" t="str">
        <f t="shared" si="387"/>
        <v>Remplir la colonne I</v>
      </c>
      <c r="AA749" s="84" t="s">
        <v>64</v>
      </c>
      <c r="AB749" s="315" t="str">
        <f t="shared" si="371"/>
        <v>Remplir les termes C, P et TVA</v>
      </c>
      <c r="AC749" s="55"/>
      <c r="AD749" s="65"/>
      <c r="AE749" s="56"/>
      <c r="AF749" s="48" t="s">
        <v>64</v>
      </c>
      <c r="AG749" s="99" t="str">
        <f t="shared" si="372"/>
        <v>Remplir la colonne AC ou AE</v>
      </c>
      <c r="AH749" s="104"/>
      <c r="AI749" s="173" t="str">
        <f t="shared" si="388"/>
        <v>Remplir la colonne M</v>
      </c>
      <c r="AJ749" s="179" t="str">
        <f t="shared" si="373"/>
        <v>Remplir la colonne AH</v>
      </c>
      <c r="AK749" s="297" t="str">
        <f t="shared" si="389"/>
        <v>Remplir la colonne I</v>
      </c>
      <c r="AL749" s="84" t="s">
        <v>64</v>
      </c>
      <c r="AM749" s="315" t="str">
        <f t="shared" si="374"/>
        <v>Remplir les termes C, P et TVA</v>
      </c>
      <c r="AN749" s="55"/>
      <c r="AO749" s="65"/>
      <c r="AP749" s="56"/>
      <c r="AQ749" s="48" t="s">
        <v>64</v>
      </c>
      <c r="AR749" s="99" t="str">
        <f t="shared" si="375"/>
        <v>Remplir la colonne AN ou AP</v>
      </c>
      <c r="AS749" s="104"/>
      <c r="AT749" s="173" t="str">
        <f t="shared" si="390"/>
        <v>Remplir la colonne M</v>
      </c>
      <c r="AU749" s="179" t="str">
        <f t="shared" si="376"/>
        <v>Remplir la colonne AS</v>
      </c>
      <c r="AV749" s="297" t="str">
        <f t="shared" si="391"/>
        <v>Remplir la colonne I</v>
      </c>
      <c r="AW749" s="84" t="s">
        <v>64</v>
      </c>
      <c r="AX749" s="315" t="str">
        <f t="shared" si="377"/>
        <v>Remplir les termes C, P et TVA</v>
      </c>
      <c r="AY749" s="55"/>
      <c r="AZ749" s="65"/>
      <c r="BA749" s="56"/>
      <c r="BB749" s="48" t="s">
        <v>64</v>
      </c>
      <c r="BC749" s="99" t="str">
        <f t="shared" si="378"/>
        <v>Remplir la colonne AY ou BA</v>
      </c>
      <c r="BD749" s="104"/>
      <c r="BE749" s="173" t="str">
        <f t="shared" si="392"/>
        <v>Remplir la colonne M</v>
      </c>
      <c r="BF749" s="179" t="str">
        <f t="shared" si="379"/>
        <v>Remplir la colonne BD</v>
      </c>
      <c r="BG749" s="297" t="str">
        <f t="shared" si="393"/>
        <v>Remplir la colonne I</v>
      </c>
      <c r="BH749" s="84" t="s">
        <v>64</v>
      </c>
      <c r="BI749" s="315" t="str">
        <f t="shared" si="380"/>
        <v>Remplir les termes C, P et TVA</v>
      </c>
      <c r="BJ749" s="55"/>
      <c r="BK749" s="65"/>
      <c r="BL749" s="56"/>
      <c r="BM749" s="48" t="s">
        <v>64</v>
      </c>
      <c r="BN749" s="99" t="str">
        <f t="shared" si="381"/>
        <v>Remplir la colonne BJ ou BL</v>
      </c>
      <c r="BO749" s="104"/>
      <c r="BP749" s="173" t="str">
        <f t="shared" si="394"/>
        <v>Remplir la colonne M</v>
      </c>
      <c r="BQ749" s="179" t="str">
        <f t="shared" si="382"/>
        <v>Remplir la colonne BO</v>
      </c>
      <c r="BR749" s="297" t="str">
        <f t="shared" si="395"/>
        <v>Remplir la colonne I</v>
      </c>
      <c r="BS749" s="84" t="s">
        <v>64</v>
      </c>
      <c r="BT749" s="315" t="str">
        <f t="shared" si="383"/>
        <v>Remplir les termes C, P et TVA</v>
      </c>
      <c r="BU749" s="55"/>
      <c r="BV749" s="65"/>
      <c r="BW749" s="56"/>
      <c r="BX749" s="48" t="s">
        <v>64</v>
      </c>
      <c r="BY749" s="99" t="str">
        <f t="shared" si="384"/>
        <v>Remplir la colonne BU ou BW</v>
      </c>
      <c r="BZ749" s="104"/>
      <c r="CA749" s="173" t="str">
        <f t="shared" si="396"/>
        <v>Remplir la colonne M</v>
      </c>
      <c r="CB749" s="179" t="str">
        <f t="shared" si="385"/>
        <v>Remplir la colonne BZ</v>
      </c>
      <c r="CC749" s="297" t="str">
        <f t="shared" si="397"/>
        <v>Remplir la colonne I</v>
      </c>
      <c r="CD749" s="84" t="s">
        <v>64</v>
      </c>
      <c r="CE749" s="315" t="str">
        <f t="shared" si="386"/>
        <v>Remplir les termes C, P et TVA</v>
      </c>
      <c r="CF749" s="61" t="str">
        <f t="shared" si="367"/>
        <v>REMPLIR TYPE DE CLIENT</v>
      </c>
      <c r="CG749" s="107" t="str">
        <f t="shared" si="368"/>
        <v>Montant total de l'aide demandée non indiqué</v>
      </c>
      <c r="CH749" s="1"/>
      <c r="CI749" s="1"/>
      <c r="CJ749" s="1"/>
      <c r="CK749" s="1"/>
      <c r="CL749" s="1"/>
    </row>
    <row r="750" spans="1:90" x14ac:dyDescent="0.25">
      <c r="A750" s="51"/>
      <c r="B750" s="111"/>
      <c r="C750" s="111"/>
      <c r="D750" s="111"/>
      <c r="E750" s="111"/>
      <c r="F750" s="111"/>
      <c r="G750" s="132"/>
      <c r="H750" s="151"/>
      <c r="I750" s="299"/>
      <c r="J750" s="152"/>
      <c r="K750" s="153"/>
      <c r="L750" s="169"/>
      <c r="M750" s="39"/>
      <c r="N750" s="90"/>
      <c r="O750" s="39"/>
      <c r="P750" s="23"/>
      <c r="Q750" s="170">
        <f t="shared" si="365"/>
        <v>0</v>
      </c>
      <c r="R750" s="55"/>
      <c r="S750" s="65"/>
      <c r="T750" s="56"/>
      <c r="U750" s="48" t="s">
        <v>64</v>
      </c>
      <c r="V750" s="99" t="str">
        <f t="shared" si="369"/>
        <v>Remplir la colonne R ou T</v>
      </c>
      <c r="W750" s="104"/>
      <c r="X750" s="173" t="str">
        <f t="shared" si="366"/>
        <v>Remplir la colonne M</v>
      </c>
      <c r="Y750" s="179" t="str">
        <f t="shared" si="370"/>
        <v>Remplir la colonne W</v>
      </c>
      <c r="Z750" s="297" t="str">
        <f t="shared" si="387"/>
        <v>Remplir la colonne I</v>
      </c>
      <c r="AA750" s="84" t="s">
        <v>64</v>
      </c>
      <c r="AB750" s="315" t="str">
        <f t="shared" si="371"/>
        <v>Remplir les termes C, P et TVA</v>
      </c>
      <c r="AC750" s="55"/>
      <c r="AD750" s="65"/>
      <c r="AE750" s="56"/>
      <c r="AF750" s="48" t="s">
        <v>64</v>
      </c>
      <c r="AG750" s="99" t="str">
        <f t="shared" si="372"/>
        <v>Remplir la colonne AC ou AE</v>
      </c>
      <c r="AH750" s="104"/>
      <c r="AI750" s="173" t="str">
        <f t="shared" si="388"/>
        <v>Remplir la colonne M</v>
      </c>
      <c r="AJ750" s="179" t="str">
        <f t="shared" si="373"/>
        <v>Remplir la colonne AH</v>
      </c>
      <c r="AK750" s="297" t="str">
        <f t="shared" si="389"/>
        <v>Remplir la colonne I</v>
      </c>
      <c r="AL750" s="84" t="s">
        <v>64</v>
      </c>
      <c r="AM750" s="315" t="str">
        <f t="shared" si="374"/>
        <v>Remplir les termes C, P et TVA</v>
      </c>
      <c r="AN750" s="55"/>
      <c r="AO750" s="65"/>
      <c r="AP750" s="56"/>
      <c r="AQ750" s="48" t="s">
        <v>64</v>
      </c>
      <c r="AR750" s="99" t="str">
        <f t="shared" si="375"/>
        <v>Remplir la colonne AN ou AP</v>
      </c>
      <c r="AS750" s="104"/>
      <c r="AT750" s="173" t="str">
        <f t="shared" si="390"/>
        <v>Remplir la colonne M</v>
      </c>
      <c r="AU750" s="179" t="str">
        <f t="shared" si="376"/>
        <v>Remplir la colonne AS</v>
      </c>
      <c r="AV750" s="297" t="str">
        <f t="shared" si="391"/>
        <v>Remplir la colonne I</v>
      </c>
      <c r="AW750" s="84" t="s">
        <v>64</v>
      </c>
      <c r="AX750" s="315" t="str">
        <f t="shared" si="377"/>
        <v>Remplir les termes C, P et TVA</v>
      </c>
      <c r="AY750" s="55"/>
      <c r="AZ750" s="65"/>
      <c r="BA750" s="56"/>
      <c r="BB750" s="48" t="s">
        <v>64</v>
      </c>
      <c r="BC750" s="99" t="str">
        <f t="shared" si="378"/>
        <v>Remplir la colonne AY ou BA</v>
      </c>
      <c r="BD750" s="104"/>
      <c r="BE750" s="173" t="str">
        <f t="shared" si="392"/>
        <v>Remplir la colonne M</v>
      </c>
      <c r="BF750" s="179" t="str">
        <f t="shared" si="379"/>
        <v>Remplir la colonne BD</v>
      </c>
      <c r="BG750" s="297" t="str">
        <f t="shared" si="393"/>
        <v>Remplir la colonne I</v>
      </c>
      <c r="BH750" s="84" t="s">
        <v>64</v>
      </c>
      <c r="BI750" s="315" t="str">
        <f t="shared" si="380"/>
        <v>Remplir les termes C, P et TVA</v>
      </c>
      <c r="BJ750" s="55"/>
      <c r="BK750" s="65"/>
      <c r="BL750" s="56"/>
      <c r="BM750" s="48" t="s">
        <v>64</v>
      </c>
      <c r="BN750" s="99" t="str">
        <f t="shared" si="381"/>
        <v>Remplir la colonne BJ ou BL</v>
      </c>
      <c r="BO750" s="104"/>
      <c r="BP750" s="173" t="str">
        <f t="shared" si="394"/>
        <v>Remplir la colonne M</v>
      </c>
      <c r="BQ750" s="179" t="str">
        <f t="shared" si="382"/>
        <v>Remplir la colonne BO</v>
      </c>
      <c r="BR750" s="297" t="str">
        <f t="shared" si="395"/>
        <v>Remplir la colonne I</v>
      </c>
      <c r="BS750" s="84" t="s">
        <v>64</v>
      </c>
      <c r="BT750" s="315" t="str">
        <f t="shared" si="383"/>
        <v>Remplir les termes C, P et TVA</v>
      </c>
      <c r="BU750" s="55"/>
      <c r="BV750" s="65"/>
      <c r="BW750" s="56"/>
      <c r="BX750" s="48" t="s">
        <v>64</v>
      </c>
      <c r="BY750" s="99" t="str">
        <f t="shared" si="384"/>
        <v>Remplir la colonne BU ou BW</v>
      </c>
      <c r="BZ750" s="104"/>
      <c r="CA750" s="173" t="str">
        <f t="shared" si="396"/>
        <v>Remplir la colonne M</v>
      </c>
      <c r="CB750" s="179" t="str">
        <f t="shared" si="385"/>
        <v>Remplir la colonne BZ</v>
      </c>
      <c r="CC750" s="297" t="str">
        <f t="shared" si="397"/>
        <v>Remplir la colonne I</v>
      </c>
      <c r="CD750" s="84" t="s">
        <v>64</v>
      </c>
      <c r="CE750" s="315" t="str">
        <f t="shared" si="386"/>
        <v>Remplir les termes C, P et TVA</v>
      </c>
      <c r="CF750" s="61" t="str">
        <f t="shared" si="367"/>
        <v>REMPLIR TYPE DE CLIENT</v>
      </c>
      <c r="CG750" s="107" t="str">
        <f t="shared" si="368"/>
        <v>Montant total de l'aide demandée non indiqué</v>
      </c>
      <c r="CH750" s="1"/>
      <c r="CI750" s="1"/>
      <c r="CJ750" s="1"/>
      <c r="CK750" s="1"/>
      <c r="CL750" s="1"/>
    </row>
    <row r="751" spans="1:90" x14ac:dyDescent="0.25">
      <c r="A751" s="51"/>
      <c r="B751" s="111"/>
      <c r="C751" s="111"/>
      <c r="D751" s="111"/>
      <c r="E751" s="111"/>
      <c r="F751" s="111"/>
      <c r="G751" s="132"/>
      <c r="H751" s="151"/>
      <c r="I751" s="299"/>
      <c r="J751" s="152"/>
      <c r="K751" s="153"/>
      <c r="L751" s="169"/>
      <c r="M751" s="39"/>
      <c r="N751" s="90"/>
      <c r="O751" s="39"/>
      <c r="P751" s="23"/>
      <c r="Q751" s="170">
        <f t="shared" si="365"/>
        <v>0</v>
      </c>
      <c r="R751" s="55"/>
      <c r="S751" s="65"/>
      <c r="T751" s="56"/>
      <c r="U751" s="48" t="s">
        <v>64</v>
      </c>
      <c r="V751" s="99" t="str">
        <f t="shared" si="369"/>
        <v>Remplir la colonne R ou T</v>
      </c>
      <c r="W751" s="104"/>
      <c r="X751" s="173" t="str">
        <f t="shared" si="366"/>
        <v>Remplir la colonne M</v>
      </c>
      <c r="Y751" s="179" t="str">
        <f t="shared" si="370"/>
        <v>Remplir la colonne W</v>
      </c>
      <c r="Z751" s="297" t="str">
        <f t="shared" si="387"/>
        <v>Remplir la colonne I</v>
      </c>
      <c r="AA751" s="84" t="s">
        <v>64</v>
      </c>
      <c r="AB751" s="315" t="str">
        <f t="shared" si="371"/>
        <v>Remplir les termes C, P et TVA</v>
      </c>
      <c r="AC751" s="55"/>
      <c r="AD751" s="65"/>
      <c r="AE751" s="56"/>
      <c r="AF751" s="48" t="s">
        <v>64</v>
      </c>
      <c r="AG751" s="99" t="str">
        <f t="shared" si="372"/>
        <v>Remplir la colonne AC ou AE</v>
      </c>
      <c r="AH751" s="104"/>
      <c r="AI751" s="173" t="str">
        <f t="shared" si="388"/>
        <v>Remplir la colonne M</v>
      </c>
      <c r="AJ751" s="179" t="str">
        <f t="shared" si="373"/>
        <v>Remplir la colonne AH</v>
      </c>
      <c r="AK751" s="297" t="str">
        <f t="shared" si="389"/>
        <v>Remplir la colonne I</v>
      </c>
      <c r="AL751" s="84" t="s">
        <v>64</v>
      </c>
      <c r="AM751" s="315" t="str">
        <f t="shared" si="374"/>
        <v>Remplir les termes C, P et TVA</v>
      </c>
      <c r="AN751" s="55"/>
      <c r="AO751" s="65"/>
      <c r="AP751" s="56"/>
      <c r="AQ751" s="48" t="s">
        <v>64</v>
      </c>
      <c r="AR751" s="99" t="str">
        <f t="shared" si="375"/>
        <v>Remplir la colonne AN ou AP</v>
      </c>
      <c r="AS751" s="104"/>
      <c r="AT751" s="173" t="str">
        <f t="shared" si="390"/>
        <v>Remplir la colonne M</v>
      </c>
      <c r="AU751" s="179" t="str">
        <f t="shared" si="376"/>
        <v>Remplir la colonne AS</v>
      </c>
      <c r="AV751" s="297" t="str">
        <f t="shared" si="391"/>
        <v>Remplir la colonne I</v>
      </c>
      <c r="AW751" s="84" t="s">
        <v>64</v>
      </c>
      <c r="AX751" s="315" t="str">
        <f t="shared" si="377"/>
        <v>Remplir les termes C, P et TVA</v>
      </c>
      <c r="AY751" s="55"/>
      <c r="AZ751" s="65"/>
      <c r="BA751" s="56"/>
      <c r="BB751" s="48" t="s">
        <v>64</v>
      </c>
      <c r="BC751" s="99" t="str">
        <f t="shared" si="378"/>
        <v>Remplir la colonne AY ou BA</v>
      </c>
      <c r="BD751" s="104"/>
      <c r="BE751" s="173" t="str">
        <f t="shared" si="392"/>
        <v>Remplir la colonne M</v>
      </c>
      <c r="BF751" s="179" t="str">
        <f t="shared" si="379"/>
        <v>Remplir la colonne BD</v>
      </c>
      <c r="BG751" s="297" t="str">
        <f t="shared" si="393"/>
        <v>Remplir la colonne I</v>
      </c>
      <c r="BH751" s="84" t="s">
        <v>64</v>
      </c>
      <c r="BI751" s="315" t="str">
        <f t="shared" si="380"/>
        <v>Remplir les termes C, P et TVA</v>
      </c>
      <c r="BJ751" s="55"/>
      <c r="BK751" s="65"/>
      <c r="BL751" s="56"/>
      <c r="BM751" s="48" t="s">
        <v>64</v>
      </c>
      <c r="BN751" s="99" t="str">
        <f t="shared" si="381"/>
        <v>Remplir la colonne BJ ou BL</v>
      </c>
      <c r="BO751" s="104"/>
      <c r="BP751" s="173" t="str">
        <f t="shared" si="394"/>
        <v>Remplir la colonne M</v>
      </c>
      <c r="BQ751" s="179" t="str">
        <f t="shared" si="382"/>
        <v>Remplir la colonne BO</v>
      </c>
      <c r="BR751" s="297" t="str">
        <f t="shared" si="395"/>
        <v>Remplir la colonne I</v>
      </c>
      <c r="BS751" s="84" t="s">
        <v>64</v>
      </c>
      <c r="BT751" s="315" t="str">
        <f t="shared" si="383"/>
        <v>Remplir les termes C, P et TVA</v>
      </c>
      <c r="BU751" s="55"/>
      <c r="BV751" s="65"/>
      <c r="BW751" s="56"/>
      <c r="BX751" s="48" t="s">
        <v>64</v>
      </c>
      <c r="BY751" s="99" t="str">
        <f t="shared" si="384"/>
        <v>Remplir la colonne BU ou BW</v>
      </c>
      <c r="BZ751" s="104"/>
      <c r="CA751" s="173" t="str">
        <f t="shared" si="396"/>
        <v>Remplir la colonne M</v>
      </c>
      <c r="CB751" s="179" t="str">
        <f t="shared" si="385"/>
        <v>Remplir la colonne BZ</v>
      </c>
      <c r="CC751" s="297" t="str">
        <f t="shared" si="397"/>
        <v>Remplir la colonne I</v>
      </c>
      <c r="CD751" s="84" t="s">
        <v>64</v>
      </c>
      <c r="CE751" s="315" t="str">
        <f t="shared" si="386"/>
        <v>Remplir les termes C, P et TVA</v>
      </c>
      <c r="CF751" s="61" t="str">
        <f t="shared" si="367"/>
        <v>REMPLIR TYPE DE CLIENT</v>
      </c>
      <c r="CG751" s="107" t="str">
        <f t="shared" si="368"/>
        <v>Montant total de l'aide demandée non indiqué</v>
      </c>
      <c r="CH751" s="1"/>
      <c r="CI751" s="1"/>
      <c r="CJ751" s="1"/>
      <c r="CK751" s="1"/>
      <c r="CL751" s="1"/>
    </row>
    <row r="752" spans="1:90" x14ac:dyDescent="0.25">
      <c r="A752" s="51"/>
      <c r="B752" s="111"/>
      <c r="C752" s="111"/>
      <c r="D752" s="111"/>
      <c r="E752" s="111"/>
      <c r="F752" s="111"/>
      <c r="G752" s="132"/>
      <c r="H752" s="151"/>
      <c r="I752" s="299"/>
      <c r="J752" s="152"/>
      <c r="K752" s="153"/>
      <c r="L752" s="169"/>
      <c r="M752" s="39"/>
      <c r="N752" s="90"/>
      <c r="O752" s="39"/>
      <c r="P752" s="23"/>
      <c r="Q752" s="170">
        <f t="shared" si="365"/>
        <v>0</v>
      </c>
      <c r="R752" s="55"/>
      <c r="S752" s="65"/>
      <c r="T752" s="56"/>
      <c r="U752" s="48" t="s">
        <v>64</v>
      </c>
      <c r="V752" s="99" t="str">
        <f t="shared" si="369"/>
        <v>Remplir la colonne R ou T</v>
      </c>
      <c r="W752" s="104"/>
      <c r="X752" s="173" t="str">
        <f t="shared" si="366"/>
        <v>Remplir la colonne M</v>
      </c>
      <c r="Y752" s="179" t="str">
        <f t="shared" si="370"/>
        <v>Remplir la colonne W</v>
      </c>
      <c r="Z752" s="297" t="str">
        <f t="shared" si="387"/>
        <v>Remplir la colonne I</v>
      </c>
      <c r="AA752" s="84" t="s">
        <v>64</v>
      </c>
      <c r="AB752" s="315" t="str">
        <f t="shared" si="371"/>
        <v>Remplir les termes C, P et TVA</v>
      </c>
      <c r="AC752" s="55"/>
      <c r="AD752" s="65"/>
      <c r="AE752" s="56"/>
      <c r="AF752" s="48" t="s">
        <v>64</v>
      </c>
      <c r="AG752" s="99" t="str">
        <f t="shared" si="372"/>
        <v>Remplir la colonne AC ou AE</v>
      </c>
      <c r="AH752" s="104"/>
      <c r="AI752" s="173" t="str">
        <f t="shared" si="388"/>
        <v>Remplir la colonne M</v>
      </c>
      <c r="AJ752" s="179" t="str">
        <f t="shared" si="373"/>
        <v>Remplir la colonne AH</v>
      </c>
      <c r="AK752" s="297" t="str">
        <f t="shared" si="389"/>
        <v>Remplir la colonne I</v>
      </c>
      <c r="AL752" s="84" t="s">
        <v>64</v>
      </c>
      <c r="AM752" s="315" t="str">
        <f t="shared" si="374"/>
        <v>Remplir les termes C, P et TVA</v>
      </c>
      <c r="AN752" s="55"/>
      <c r="AO752" s="65"/>
      <c r="AP752" s="56"/>
      <c r="AQ752" s="48" t="s">
        <v>64</v>
      </c>
      <c r="AR752" s="99" t="str">
        <f t="shared" si="375"/>
        <v>Remplir la colonne AN ou AP</v>
      </c>
      <c r="AS752" s="104"/>
      <c r="AT752" s="173" t="str">
        <f t="shared" si="390"/>
        <v>Remplir la colonne M</v>
      </c>
      <c r="AU752" s="179" t="str">
        <f t="shared" si="376"/>
        <v>Remplir la colonne AS</v>
      </c>
      <c r="AV752" s="297" t="str">
        <f t="shared" si="391"/>
        <v>Remplir la colonne I</v>
      </c>
      <c r="AW752" s="84" t="s">
        <v>64</v>
      </c>
      <c r="AX752" s="315" t="str">
        <f t="shared" si="377"/>
        <v>Remplir les termes C, P et TVA</v>
      </c>
      <c r="AY752" s="55"/>
      <c r="AZ752" s="65"/>
      <c r="BA752" s="56"/>
      <c r="BB752" s="48" t="s">
        <v>64</v>
      </c>
      <c r="BC752" s="99" t="str">
        <f t="shared" si="378"/>
        <v>Remplir la colonne AY ou BA</v>
      </c>
      <c r="BD752" s="104"/>
      <c r="BE752" s="173" t="str">
        <f t="shared" si="392"/>
        <v>Remplir la colonne M</v>
      </c>
      <c r="BF752" s="179" t="str">
        <f t="shared" si="379"/>
        <v>Remplir la colonne BD</v>
      </c>
      <c r="BG752" s="297" t="str">
        <f t="shared" si="393"/>
        <v>Remplir la colonne I</v>
      </c>
      <c r="BH752" s="84" t="s">
        <v>64</v>
      </c>
      <c r="BI752" s="315" t="str">
        <f t="shared" si="380"/>
        <v>Remplir les termes C, P et TVA</v>
      </c>
      <c r="BJ752" s="55"/>
      <c r="BK752" s="65"/>
      <c r="BL752" s="56"/>
      <c r="BM752" s="48" t="s">
        <v>64</v>
      </c>
      <c r="BN752" s="99" t="str">
        <f t="shared" si="381"/>
        <v>Remplir la colonne BJ ou BL</v>
      </c>
      <c r="BO752" s="104"/>
      <c r="BP752" s="173" t="str">
        <f t="shared" si="394"/>
        <v>Remplir la colonne M</v>
      </c>
      <c r="BQ752" s="179" t="str">
        <f t="shared" si="382"/>
        <v>Remplir la colonne BO</v>
      </c>
      <c r="BR752" s="297" t="str">
        <f t="shared" si="395"/>
        <v>Remplir la colonne I</v>
      </c>
      <c r="BS752" s="84" t="s">
        <v>64</v>
      </c>
      <c r="BT752" s="315" t="str">
        <f t="shared" si="383"/>
        <v>Remplir les termes C, P et TVA</v>
      </c>
      <c r="BU752" s="55"/>
      <c r="BV752" s="65"/>
      <c r="BW752" s="56"/>
      <c r="BX752" s="48" t="s">
        <v>64</v>
      </c>
      <c r="BY752" s="99" t="str">
        <f t="shared" si="384"/>
        <v>Remplir la colonne BU ou BW</v>
      </c>
      <c r="BZ752" s="104"/>
      <c r="CA752" s="173" t="str">
        <f t="shared" si="396"/>
        <v>Remplir la colonne M</v>
      </c>
      <c r="CB752" s="179" t="str">
        <f t="shared" si="385"/>
        <v>Remplir la colonne BZ</v>
      </c>
      <c r="CC752" s="297" t="str">
        <f t="shared" si="397"/>
        <v>Remplir la colonne I</v>
      </c>
      <c r="CD752" s="84" t="s">
        <v>64</v>
      </c>
      <c r="CE752" s="315" t="str">
        <f t="shared" si="386"/>
        <v>Remplir les termes C, P et TVA</v>
      </c>
      <c r="CF752" s="61" t="str">
        <f t="shared" si="367"/>
        <v>REMPLIR TYPE DE CLIENT</v>
      </c>
      <c r="CG752" s="107" t="str">
        <f t="shared" si="368"/>
        <v>Montant total de l'aide demandée non indiqué</v>
      </c>
      <c r="CH752" s="1"/>
      <c r="CI752" s="1"/>
      <c r="CJ752" s="1"/>
      <c r="CK752" s="1"/>
      <c r="CL752" s="1"/>
    </row>
    <row r="753" spans="1:90" x14ac:dyDescent="0.25">
      <c r="A753" s="51"/>
      <c r="B753" s="111"/>
      <c r="C753" s="111"/>
      <c r="D753" s="111"/>
      <c r="E753" s="111"/>
      <c r="F753" s="111"/>
      <c r="G753" s="132"/>
      <c r="H753" s="151"/>
      <c r="I753" s="299"/>
      <c r="J753" s="152"/>
      <c r="K753" s="153"/>
      <c r="L753" s="169"/>
      <c r="M753" s="39"/>
      <c r="N753" s="90"/>
      <c r="O753" s="39"/>
      <c r="P753" s="23"/>
      <c r="Q753" s="170">
        <f t="shared" si="365"/>
        <v>0</v>
      </c>
      <c r="R753" s="55"/>
      <c r="S753" s="65"/>
      <c r="T753" s="56"/>
      <c r="U753" s="48" t="s">
        <v>64</v>
      </c>
      <c r="V753" s="99" t="str">
        <f t="shared" si="369"/>
        <v>Remplir la colonne R ou T</v>
      </c>
      <c r="W753" s="104"/>
      <c r="X753" s="173" t="str">
        <f t="shared" si="366"/>
        <v>Remplir la colonne M</v>
      </c>
      <c r="Y753" s="179" t="str">
        <f t="shared" si="370"/>
        <v>Remplir la colonne W</v>
      </c>
      <c r="Z753" s="297" t="str">
        <f t="shared" si="387"/>
        <v>Remplir la colonne I</v>
      </c>
      <c r="AA753" s="84" t="s">
        <v>64</v>
      </c>
      <c r="AB753" s="315" t="str">
        <f t="shared" si="371"/>
        <v>Remplir les termes C, P et TVA</v>
      </c>
      <c r="AC753" s="55"/>
      <c r="AD753" s="65"/>
      <c r="AE753" s="56"/>
      <c r="AF753" s="48" t="s">
        <v>64</v>
      </c>
      <c r="AG753" s="99" t="str">
        <f t="shared" si="372"/>
        <v>Remplir la colonne AC ou AE</v>
      </c>
      <c r="AH753" s="104"/>
      <c r="AI753" s="173" t="str">
        <f t="shared" si="388"/>
        <v>Remplir la colonne M</v>
      </c>
      <c r="AJ753" s="179" t="str">
        <f t="shared" si="373"/>
        <v>Remplir la colonne AH</v>
      </c>
      <c r="AK753" s="297" t="str">
        <f t="shared" si="389"/>
        <v>Remplir la colonne I</v>
      </c>
      <c r="AL753" s="84" t="s">
        <v>64</v>
      </c>
      <c r="AM753" s="315" t="str">
        <f t="shared" si="374"/>
        <v>Remplir les termes C, P et TVA</v>
      </c>
      <c r="AN753" s="55"/>
      <c r="AO753" s="65"/>
      <c r="AP753" s="56"/>
      <c r="AQ753" s="48" t="s">
        <v>64</v>
      </c>
      <c r="AR753" s="99" t="str">
        <f t="shared" si="375"/>
        <v>Remplir la colonne AN ou AP</v>
      </c>
      <c r="AS753" s="104"/>
      <c r="AT753" s="173" t="str">
        <f t="shared" si="390"/>
        <v>Remplir la colonne M</v>
      </c>
      <c r="AU753" s="179" t="str">
        <f t="shared" si="376"/>
        <v>Remplir la colonne AS</v>
      </c>
      <c r="AV753" s="297" t="str">
        <f t="shared" si="391"/>
        <v>Remplir la colonne I</v>
      </c>
      <c r="AW753" s="84" t="s">
        <v>64</v>
      </c>
      <c r="AX753" s="315" t="str">
        <f t="shared" si="377"/>
        <v>Remplir les termes C, P et TVA</v>
      </c>
      <c r="AY753" s="55"/>
      <c r="AZ753" s="65"/>
      <c r="BA753" s="56"/>
      <c r="BB753" s="48" t="s">
        <v>64</v>
      </c>
      <c r="BC753" s="99" t="str">
        <f t="shared" si="378"/>
        <v>Remplir la colonne AY ou BA</v>
      </c>
      <c r="BD753" s="104"/>
      <c r="BE753" s="173" t="str">
        <f t="shared" si="392"/>
        <v>Remplir la colonne M</v>
      </c>
      <c r="BF753" s="179" t="str">
        <f t="shared" si="379"/>
        <v>Remplir la colonne BD</v>
      </c>
      <c r="BG753" s="297" t="str">
        <f t="shared" si="393"/>
        <v>Remplir la colonne I</v>
      </c>
      <c r="BH753" s="84" t="s">
        <v>64</v>
      </c>
      <c r="BI753" s="315" t="str">
        <f t="shared" si="380"/>
        <v>Remplir les termes C, P et TVA</v>
      </c>
      <c r="BJ753" s="55"/>
      <c r="BK753" s="65"/>
      <c r="BL753" s="56"/>
      <c r="BM753" s="48" t="s">
        <v>64</v>
      </c>
      <c r="BN753" s="99" t="str">
        <f t="shared" si="381"/>
        <v>Remplir la colonne BJ ou BL</v>
      </c>
      <c r="BO753" s="104"/>
      <c r="BP753" s="173" t="str">
        <f t="shared" si="394"/>
        <v>Remplir la colonne M</v>
      </c>
      <c r="BQ753" s="179" t="str">
        <f t="shared" si="382"/>
        <v>Remplir la colonne BO</v>
      </c>
      <c r="BR753" s="297" t="str">
        <f t="shared" si="395"/>
        <v>Remplir la colonne I</v>
      </c>
      <c r="BS753" s="84" t="s">
        <v>64</v>
      </c>
      <c r="BT753" s="315" t="str">
        <f t="shared" si="383"/>
        <v>Remplir les termes C, P et TVA</v>
      </c>
      <c r="BU753" s="55"/>
      <c r="BV753" s="65"/>
      <c r="BW753" s="56"/>
      <c r="BX753" s="48" t="s">
        <v>64</v>
      </c>
      <c r="BY753" s="99" t="str">
        <f t="shared" si="384"/>
        <v>Remplir la colonne BU ou BW</v>
      </c>
      <c r="BZ753" s="104"/>
      <c r="CA753" s="173" t="str">
        <f t="shared" si="396"/>
        <v>Remplir la colonne M</v>
      </c>
      <c r="CB753" s="179" t="str">
        <f t="shared" si="385"/>
        <v>Remplir la colonne BZ</v>
      </c>
      <c r="CC753" s="297" t="str">
        <f t="shared" si="397"/>
        <v>Remplir la colonne I</v>
      </c>
      <c r="CD753" s="84" t="s">
        <v>64</v>
      </c>
      <c r="CE753" s="315" t="str">
        <f t="shared" si="386"/>
        <v>Remplir les termes C, P et TVA</v>
      </c>
      <c r="CF753" s="61" t="str">
        <f t="shared" si="367"/>
        <v>REMPLIR TYPE DE CLIENT</v>
      </c>
      <c r="CG753" s="107" t="str">
        <f t="shared" si="368"/>
        <v>Montant total de l'aide demandée non indiqué</v>
      </c>
      <c r="CH753" s="1"/>
      <c r="CI753" s="1"/>
      <c r="CJ753" s="1"/>
      <c r="CK753" s="1"/>
      <c r="CL753" s="1"/>
    </row>
    <row r="754" spans="1:90" x14ac:dyDescent="0.25">
      <c r="A754" s="51"/>
      <c r="B754" s="111"/>
      <c r="C754" s="111"/>
      <c r="D754" s="111"/>
      <c r="E754" s="111"/>
      <c r="F754" s="111"/>
      <c r="G754" s="132"/>
      <c r="H754" s="151"/>
      <c r="I754" s="299"/>
      <c r="J754" s="152"/>
      <c r="K754" s="153"/>
      <c r="L754" s="169"/>
      <c r="M754" s="39"/>
      <c r="N754" s="90"/>
      <c r="O754" s="39"/>
      <c r="P754" s="23"/>
      <c r="Q754" s="170">
        <f t="shared" si="365"/>
        <v>0</v>
      </c>
      <c r="R754" s="55"/>
      <c r="S754" s="65"/>
      <c r="T754" s="56"/>
      <c r="U754" s="48" t="s">
        <v>64</v>
      </c>
      <c r="V754" s="99" t="str">
        <f t="shared" si="369"/>
        <v>Remplir la colonne R ou T</v>
      </c>
      <c r="W754" s="104"/>
      <c r="X754" s="173" t="str">
        <f t="shared" si="366"/>
        <v>Remplir la colonne M</v>
      </c>
      <c r="Y754" s="179" t="str">
        <f t="shared" si="370"/>
        <v>Remplir la colonne W</v>
      </c>
      <c r="Z754" s="297" t="str">
        <f t="shared" si="387"/>
        <v>Remplir la colonne I</v>
      </c>
      <c r="AA754" s="84" t="s">
        <v>64</v>
      </c>
      <c r="AB754" s="315" t="str">
        <f t="shared" si="371"/>
        <v>Remplir les termes C, P et TVA</v>
      </c>
      <c r="AC754" s="55"/>
      <c r="AD754" s="65"/>
      <c r="AE754" s="56"/>
      <c r="AF754" s="48" t="s">
        <v>64</v>
      </c>
      <c r="AG754" s="99" t="str">
        <f t="shared" si="372"/>
        <v>Remplir la colonne AC ou AE</v>
      </c>
      <c r="AH754" s="104"/>
      <c r="AI754" s="173" t="str">
        <f t="shared" si="388"/>
        <v>Remplir la colonne M</v>
      </c>
      <c r="AJ754" s="179" t="str">
        <f t="shared" si="373"/>
        <v>Remplir la colonne AH</v>
      </c>
      <c r="AK754" s="297" t="str">
        <f t="shared" si="389"/>
        <v>Remplir la colonne I</v>
      </c>
      <c r="AL754" s="84" t="s">
        <v>64</v>
      </c>
      <c r="AM754" s="315" t="str">
        <f t="shared" si="374"/>
        <v>Remplir les termes C, P et TVA</v>
      </c>
      <c r="AN754" s="55"/>
      <c r="AO754" s="65"/>
      <c r="AP754" s="56"/>
      <c r="AQ754" s="48" t="s">
        <v>64</v>
      </c>
      <c r="AR754" s="99" t="str">
        <f t="shared" si="375"/>
        <v>Remplir la colonne AN ou AP</v>
      </c>
      <c r="AS754" s="104"/>
      <c r="AT754" s="173" t="str">
        <f t="shared" si="390"/>
        <v>Remplir la colonne M</v>
      </c>
      <c r="AU754" s="179" t="str">
        <f t="shared" si="376"/>
        <v>Remplir la colonne AS</v>
      </c>
      <c r="AV754" s="297" t="str">
        <f t="shared" si="391"/>
        <v>Remplir la colonne I</v>
      </c>
      <c r="AW754" s="84" t="s">
        <v>64</v>
      </c>
      <c r="AX754" s="315" t="str">
        <f t="shared" si="377"/>
        <v>Remplir les termes C, P et TVA</v>
      </c>
      <c r="AY754" s="55"/>
      <c r="AZ754" s="65"/>
      <c r="BA754" s="56"/>
      <c r="BB754" s="48" t="s">
        <v>64</v>
      </c>
      <c r="BC754" s="99" t="str">
        <f t="shared" si="378"/>
        <v>Remplir la colonne AY ou BA</v>
      </c>
      <c r="BD754" s="104"/>
      <c r="BE754" s="173" t="str">
        <f t="shared" si="392"/>
        <v>Remplir la colonne M</v>
      </c>
      <c r="BF754" s="179" t="str">
        <f t="shared" si="379"/>
        <v>Remplir la colonne BD</v>
      </c>
      <c r="BG754" s="297" t="str">
        <f t="shared" si="393"/>
        <v>Remplir la colonne I</v>
      </c>
      <c r="BH754" s="84" t="s">
        <v>64</v>
      </c>
      <c r="BI754" s="315" t="str">
        <f t="shared" si="380"/>
        <v>Remplir les termes C, P et TVA</v>
      </c>
      <c r="BJ754" s="55"/>
      <c r="BK754" s="65"/>
      <c r="BL754" s="56"/>
      <c r="BM754" s="48" t="s">
        <v>64</v>
      </c>
      <c r="BN754" s="99" t="str">
        <f t="shared" si="381"/>
        <v>Remplir la colonne BJ ou BL</v>
      </c>
      <c r="BO754" s="104"/>
      <c r="BP754" s="173" t="str">
        <f t="shared" si="394"/>
        <v>Remplir la colonne M</v>
      </c>
      <c r="BQ754" s="179" t="str">
        <f t="shared" si="382"/>
        <v>Remplir la colonne BO</v>
      </c>
      <c r="BR754" s="297" t="str">
        <f t="shared" si="395"/>
        <v>Remplir la colonne I</v>
      </c>
      <c r="BS754" s="84" t="s">
        <v>64</v>
      </c>
      <c r="BT754" s="315" t="str">
        <f t="shared" si="383"/>
        <v>Remplir les termes C, P et TVA</v>
      </c>
      <c r="BU754" s="55"/>
      <c r="BV754" s="65"/>
      <c r="BW754" s="56"/>
      <c r="BX754" s="48" t="s">
        <v>64</v>
      </c>
      <c r="BY754" s="99" t="str">
        <f t="shared" si="384"/>
        <v>Remplir la colonne BU ou BW</v>
      </c>
      <c r="BZ754" s="104"/>
      <c r="CA754" s="173" t="str">
        <f t="shared" si="396"/>
        <v>Remplir la colonne M</v>
      </c>
      <c r="CB754" s="179" t="str">
        <f t="shared" si="385"/>
        <v>Remplir la colonne BZ</v>
      </c>
      <c r="CC754" s="297" t="str">
        <f t="shared" si="397"/>
        <v>Remplir la colonne I</v>
      </c>
      <c r="CD754" s="84" t="s">
        <v>64</v>
      </c>
      <c r="CE754" s="315" t="str">
        <f t="shared" si="386"/>
        <v>Remplir les termes C, P et TVA</v>
      </c>
      <c r="CF754" s="61" t="str">
        <f t="shared" si="367"/>
        <v>REMPLIR TYPE DE CLIENT</v>
      </c>
      <c r="CG754" s="107" t="str">
        <f t="shared" si="368"/>
        <v>Montant total de l'aide demandée non indiqué</v>
      </c>
      <c r="CH754" s="1"/>
      <c r="CI754" s="1"/>
      <c r="CJ754" s="1"/>
      <c r="CK754" s="1"/>
      <c r="CL754" s="1"/>
    </row>
    <row r="755" spans="1:90" x14ac:dyDescent="0.25">
      <c r="A755" s="51"/>
      <c r="B755" s="111"/>
      <c r="C755" s="111"/>
      <c r="D755" s="111"/>
      <c r="E755" s="111"/>
      <c r="F755" s="111"/>
      <c r="G755" s="132"/>
      <c r="H755" s="151"/>
      <c r="I755" s="299"/>
      <c r="J755" s="152"/>
      <c r="K755" s="153"/>
      <c r="L755" s="169"/>
      <c r="M755" s="39"/>
      <c r="N755" s="90"/>
      <c r="O755" s="39"/>
      <c r="P755" s="23"/>
      <c r="Q755" s="170">
        <f t="shared" si="365"/>
        <v>0</v>
      </c>
      <c r="R755" s="55"/>
      <c r="S755" s="65"/>
      <c r="T755" s="56"/>
      <c r="U755" s="48" t="s">
        <v>64</v>
      </c>
      <c r="V755" s="99" t="str">
        <f t="shared" si="369"/>
        <v>Remplir la colonne R ou T</v>
      </c>
      <c r="W755" s="104"/>
      <c r="X755" s="173" t="str">
        <f t="shared" si="366"/>
        <v>Remplir la colonne M</v>
      </c>
      <c r="Y755" s="179" t="str">
        <f t="shared" si="370"/>
        <v>Remplir la colonne W</v>
      </c>
      <c r="Z755" s="297" t="str">
        <f t="shared" si="387"/>
        <v>Remplir la colonne I</v>
      </c>
      <c r="AA755" s="84" t="s">
        <v>64</v>
      </c>
      <c r="AB755" s="315" t="str">
        <f t="shared" si="371"/>
        <v>Remplir les termes C, P et TVA</v>
      </c>
      <c r="AC755" s="55"/>
      <c r="AD755" s="65"/>
      <c r="AE755" s="56"/>
      <c r="AF755" s="48" t="s">
        <v>64</v>
      </c>
      <c r="AG755" s="99" t="str">
        <f t="shared" si="372"/>
        <v>Remplir la colonne AC ou AE</v>
      </c>
      <c r="AH755" s="104"/>
      <c r="AI755" s="173" t="str">
        <f t="shared" si="388"/>
        <v>Remplir la colonne M</v>
      </c>
      <c r="AJ755" s="179" t="str">
        <f t="shared" si="373"/>
        <v>Remplir la colonne AH</v>
      </c>
      <c r="AK755" s="297" t="str">
        <f t="shared" si="389"/>
        <v>Remplir la colonne I</v>
      </c>
      <c r="AL755" s="84" t="s">
        <v>64</v>
      </c>
      <c r="AM755" s="315" t="str">
        <f t="shared" si="374"/>
        <v>Remplir les termes C, P et TVA</v>
      </c>
      <c r="AN755" s="55"/>
      <c r="AO755" s="65"/>
      <c r="AP755" s="56"/>
      <c r="AQ755" s="48" t="s">
        <v>64</v>
      </c>
      <c r="AR755" s="99" t="str">
        <f t="shared" si="375"/>
        <v>Remplir la colonne AN ou AP</v>
      </c>
      <c r="AS755" s="104"/>
      <c r="AT755" s="173" t="str">
        <f t="shared" si="390"/>
        <v>Remplir la colonne M</v>
      </c>
      <c r="AU755" s="179" t="str">
        <f t="shared" si="376"/>
        <v>Remplir la colonne AS</v>
      </c>
      <c r="AV755" s="297" t="str">
        <f t="shared" si="391"/>
        <v>Remplir la colonne I</v>
      </c>
      <c r="AW755" s="84" t="s">
        <v>64</v>
      </c>
      <c r="AX755" s="315" t="str">
        <f t="shared" si="377"/>
        <v>Remplir les termes C, P et TVA</v>
      </c>
      <c r="AY755" s="55"/>
      <c r="AZ755" s="65"/>
      <c r="BA755" s="56"/>
      <c r="BB755" s="48" t="s">
        <v>64</v>
      </c>
      <c r="BC755" s="99" t="str">
        <f t="shared" si="378"/>
        <v>Remplir la colonne AY ou BA</v>
      </c>
      <c r="BD755" s="104"/>
      <c r="BE755" s="173" t="str">
        <f t="shared" si="392"/>
        <v>Remplir la colonne M</v>
      </c>
      <c r="BF755" s="179" t="str">
        <f t="shared" si="379"/>
        <v>Remplir la colonne BD</v>
      </c>
      <c r="BG755" s="297" t="str">
        <f t="shared" si="393"/>
        <v>Remplir la colonne I</v>
      </c>
      <c r="BH755" s="84" t="s">
        <v>64</v>
      </c>
      <c r="BI755" s="315" t="str">
        <f t="shared" si="380"/>
        <v>Remplir les termes C, P et TVA</v>
      </c>
      <c r="BJ755" s="55"/>
      <c r="BK755" s="65"/>
      <c r="BL755" s="56"/>
      <c r="BM755" s="48" t="s">
        <v>64</v>
      </c>
      <c r="BN755" s="99" t="str">
        <f t="shared" si="381"/>
        <v>Remplir la colonne BJ ou BL</v>
      </c>
      <c r="BO755" s="104"/>
      <c r="BP755" s="173" t="str">
        <f t="shared" si="394"/>
        <v>Remplir la colonne M</v>
      </c>
      <c r="BQ755" s="179" t="str">
        <f t="shared" si="382"/>
        <v>Remplir la colonne BO</v>
      </c>
      <c r="BR755" s="297" t="str">
        <f t="shared" si="395"/>
        <v>Remplir la colonne I</v>
      </c>
      <c r="BS755" s="84" t="s">
        <v>64</v>
      </c>
      <c r="BT755" s="315" t="str">
        <f t="shared" si="383"/>
        <v>Remplir les termes C, P et TVA</v>
      </c>
      <c r="BU755" s="55"/>
      <c r="BV755" s="65"/>
      <c r="BW755" s="56"/>
      <c r="BX755" s="48" t="s">
        <v>64</v>
      </c>
      <c r="BY755" s="99" t="str">
        <f t="shared" si="384"/>
        <v>Remplir la colonne BU ou BW</v>
      </c>
      <c r="BZ755" s="104"/>
      <c r="CA755" s="173" t="str">
        <f t="shared" si="396"/>
        <v>Remplir la colonne M</v>
      </c>
      <c r="CB755" s="179" t="str">
        <f t="shared" si="385"/>
        <v>Remplir la colonne BZ</v>
      </c>
      <c r="CC755" s="297" t="str">
        <f t="shared" si="397"/>
        <v>Remplir la colonne I</v>
      </c>
      <c r="CD755" s="84" t="s">
        <v>64</v>
      </c>
      <c r="CE755" s="315" t="str">
        <f t="shared" si="386"/>
        <v>Remplir les termes C, P et TVA</v>
      </c>
      <c r="CF755" s="61" t="str">
        <f t="shared" si="367"/>
        <v>REMPLIR TYPE DE CLIENT</v>
      </c>
      <c r="CG755" s="107" t="str">
        <f t="shared" si="368"/>
        <v>Montant total de l'aide demandée non indiqué</v>
      </c>
      <c r="CH755" s="1"/>
      <c r="CI755" s="1"/>
      <c r="CJ755" s="1"/>
      <c r="CK755" s="1"/>
      <c r="CL755" s="1"/>
    </row>
    <row r="756" spans="1:90" x14ac:dyDescent="0.25">
      <c r="A756" s="51"/>
      <c r="B756" s="111"/>
      <c r="C756" s="111"/>
      <c r="D756" s="111"/>
      <c r="E756" s="111"/>
      <c r="F756" s="111"/>
      <c r="G756" s="132"/>
      <c r="H756" s="151"/>
      <c r="I756" s="299"/>
      <c r="J756" s="152"/>
      <c r="K756" s="153"/>
      <c r="L756" s="169"/>
      <c r="M756" s="39"/>
      <c r="N756" s="90"/>
      <c r="O756" s="39"/>
      <c r="P756" s="23"/>
      <c r="Q756" s="170">
        <f t="shared" si="365"/>
        <v>0</v>
      </c>
      <c r="R756" s="55"/>
      <c r="S756" s="65"/>
      <c r="T756" s="56"/>
      <c r="U756" s="48" t="s">
        <v>64</v>
      </c>
      <c r="V756" s="99" t="str">
        <f t="shared" si="369"/>
        <v>Remplir la colonne R ou T</v>
      </c>
      <c r="W756" s="104"/>
      <c r="X756" s="173" t="str">
        <f t="shared" si="366"/>
        <v>Remplir la colonne M</v>
      </c>
      <c r="Y756" s="179" t="str">
        <f t="shared" si="370"/>
        <v>Remplir la colonne W</v>
      </c>
      <c r="Z756" s="297" t="str">
        <f t="shared" si="387"/>
        <v>Remplir la colonne I</v>
      </c>
      <c r="AA756" s="84" t="s">
        <v>64</v>
      </c>
      <c r="AB756" s="315" t="str">
        <f t="shared" si="371"/>
        <v>Remplir les termes C, P et TVA</v>
      </c>
      <c r="AC756" s="55"/>
      <c r="AD756" s="65"/>
      <c r="AE756" s="56"/>
      <c r="AF756" s="48" t="s">
        <v>64</v>
      </c>
      <c r="AG756" s="99" t="str">
        <f t="shared" si="372"/>
        <v>Remplir la colonne AC ou AE</v>
      </c>
      <c r="AH756" s="104"/>
      <c r="AI756" s="173" t="str">
        <f t="shared" si="388"/>
        <v>Remplir la colonne M</v>
      </c>
      <c r="AJ756" s="179" t="str">
        <f t="shared" si="373"/>
        <v>Remplir la colonne AH</v>
      </c>
      <c r="AK756" s="297" t="str">
        <f t="shared" si="389"/>
        <v>Remplir la colonne I</v>
      </c>
      <c r="AL756" s="84" t="s">
        <v>64</v>
      </c>
      <c r="AM756" s="315" t="str">
        <f t="shared" si="374"/>
        <v>Remplir les termes C, P et TVA</v>
      </c>
      <c r="AN756" s="55"/>
      <c r="AO756" s="65"/>
      <c r="AP756" s="56"/>
      <c r="AQ756" s="48" t="s">
        <v>64</v>
      </c>
      <c r="AR756" s="99" t="str">
        <f t="shared" si="375"/>
        <v>Remplir la colonne AN ou AP</v>
      </c>
      <c r="AS756" s="104"/>
      <c r="AT756" s="173" t="str">
        <f t="shared" si="390"/>
        <v>Remplir la colonne M</v>
      </c>
      <c r="AU756" s="179" t="str">
        <f t="shared" si="376"/>
        <v>Remplir la colonne AS</v>
      </c>
      <c r="AV756" s="297" t="str">
        <f t="shared" si="391"/>
        <v>Remplir la colonne I</v>
      </c>
      <c r="AW756" s="84" t="s">
        <v>64</v>
      </c>
      <c r="AX756" s="315" t="str">
        <f t="shared" si="377"/>
        <v>Remplir les termes C, P et TVA</v>
      </c>
      <c r="AY756" s="55"/>
      <c r="AZ756" s="65"/>
      <c r="BA756" s="56"/>
      <c r="BB756" s="48" t="s">
        <v>64</v>
      </c>
      <c r="BC756" s="99" t="str">
        <f t="shared" si="378"/>
        <v>Remplir la colonne AY ou BA</v>
      </c>
      <c r="BD756" s="104"/>
      <c r="BE756" s="173" t="str">
        <f t="shared" si="392"/>
        <v>Remplir la colonne M</v>
      </c>
      <c r="BF756" s="179" t="str">
        <f t="shared" si="379"/>
        <v>Remplir la colonne BD</v>
      </c>
      <c r="BG756" s="297" t="str">
        <f t="shared" si="393"/>
        <v>Remplir la colonne I</v>
      </c>
      <c r="BH756" s="84" t="s">
        <v>64</v>
      </c>
      <c r="BI756" s="315" t="str">
        <f t="shared" si="380"/>
        <v>Remplir les termes C, P et TVA</v>
      </c>
      <c r="BJ756" s="55"/>
      <c r="BK756" s="65"/>
      <c r="BL756" s="56"/>
      <c r="BM756" s="48" t="s">
        <v>64</v>
      </c>
      <c r="BN756" s="99" t="str">
        <f t="shared" si="381"/>
        <v>Remplir la colonne BJ ou BL</v>
      </c>
      <c r="BO756" s="104"/>
      <c r="BP756" s="173" t="str">
        <f t="shared" si="394"/>
        <v>Remplir la colonne M</v>
      </c>
      <c r="BQ756" s="179" t="str">
        <f t="shared" si="382"/>
        <v>Remplir la colonne BO</v>
      </c>
      <c r="BR756" s="297" t="str">
        <f t="shared" si="395"/>
        <v>Remplir la colonne I</v>
      </c>
      <c r="BS756" s="84" t="s">
        <v>64</v>
      </c>
      <c r="BT756" s="315" t="str">
        <f t="shared" si="383"/>
        <v>Remplir les termes C, P et TVA</v>
      </c>
      <c r="BU756" s="55"/>
      <c r="BV756" s="65"/>
      <c r="BW756" s="56"/>
      <c r="BX756" s="48" t="s">
        <v>64</v>
      </c>
      <c r="BY756" s="99" t="str">
        <f t="shared" si="384"/>
        <v>Remplir la colonne BU ou BW</v>
      </c>
      <c r="BZ756" s="104"/>
      <c r="CA756" s="173" t="str">
        <f t="shared" si="396"/>
        <v>Remplir la colonne M</v>
      </c>
      <c r="CB756" s="179" t="str">
        <f t="shared" si="385"/>
        <v>Remplir la colonne BZ</v>
      </c>
      <c r="CC756" s="297" t="str">
        <f t="shared" si="397"/>
        <v>Remplir la colonne I</v>
      </c>
      <c r="CD756" s="84" t="s">
        <v>64</v>
      </c>
      <c r="CE756" s="315" t="str">
        <f t="shared" si="386"/>
        <v>Remplir les termes C, P et TVA</v>
      </c>
      <c r="CF756" s="61" t="str">
        <f t="shared" si="367"/>
        <v>REMPLIR TYPE DE CLIENT</v>
      </c>
      <c r="CG756" s="107" t="str">
        <f t="shared" si="368"/>
        <v>Montant total de l'aide demandée non indiqué</v>
      </c>
      <c r="CH756" s="1"/>
      <c r="CI756" s="1"/>
      <c r="CJ756" s="1"/>
      <c r="CK756" s="1"/>
      <c r="CL756" s="1"/>
    </row>
    <row r="757" spans="1:90" x14ac:dyDescent="0.25">
      <c r="A757" s="51"/>
      <c r="B757" s="111"/>
      <c r="C757" s="111"/>
      <c r="D757" s="111"/>
      <c r="E757" s="111"/>
      <c r="F757" s="111"/>
      <c r="G757" s="132"/>
      <c r="H757" s="151"/>
      <c r="I757" s="299"/>
      <c r="J757" s="152"/>
      <c r="K757" s="153"/>
      <c r="L757" s="169"/>
      <c r="M757" s="39"/>
      <c r="N757" s="90"/>
      <c r="O757" s="39"/>
      <c r="P757" s="23"/>
      <c r="Q757" s="170">
        <f t="shared" si="365"/>
        <v>0</v>
      </c>
      <c r="R757" s="55"/>
      <c r="S757" s="65"/>
      <c r="T757" s="56"/>
      <c r="U757" s="48" t="s">
        <v>64</v>
      </c>
      <c r="V757" s="99" t="str">
        <f t="shared" si="369"/>
        <v>Remplir la colonne R ou T</v>
      </c>
      <c r="W757" s="104"/>
      <c r="X757" s="173" t="str">
        <f t="shared" si="366"/>
        <v>Remplir la colonne M</v>
      </c>
      <c r="Y757" s="179" t="str">
        <f t="shared" si="370"/>
        <v>Remplir la colonne W</v>
      </c>
      <c r="Z757" s="297" t="str">
        <f t="shared" si="387"/>
        <v>Remplir la colonne I</v>
      </c>
      <c r="AA757" s="84" t="s">
        <v>64</v>
      </c>
      <c r="AB757" s="315" t="str">
        <f t="shared" si="371"/>
        <v>Remplir les termes C, P et TVA</v>
      </c>
      <c r="AC757" s="55"/>
      <c r="AD757" s="65"/>
      <c r="AE757" s="56"/>
      <c r="AF757" s="48" t="s">
        <v>64</v>
      </c>
      <c r="AG757" s="99" t="str">
        <f t="shared" si="372"/>
        <v>Remplir la colonne AC ou AE</v>
      </c>
      <c r="AH757" s="104"/>
      <c r="AI757" s="173" t="str">
        <f t="shared" si="388"/>
        <v>Remplir la colonne M</v>
      </c>
      <c r="AJ757" s="179" t="str">
        <f t="shared" si="373"/>
        <v>Remplir la colonne AH</v>
      </c>
      <c r="AK757" s="297" t="str">
        <f t="shared" si="389"/>
        <v>Remplir la colonne I</v>
      </c>
      <c r="AL757" s="84" t="s">
        <v>64</v>
      </c>
      <c r="AM757" s="315" t="str">
        <f t="shared" si="374"/>
        <v>Remplir les termes C, P et TVA</v>
      </c>
      <c r="AN757" s="55"/>
      <c r="AO757" s="65"/>
      <c r="AP757" s="56"/>
      <c r="AQ757" s="48" t="s">
        <v>64</v>
      </c>
      <c r="AR757" s="99" t="str">
        <f t="shared" si="375"/>
        <v>Remplir la colonne AN ou AP</v>
      </c>
      <c r="AS757" s="104"/>
      <c r="AT757" s="173" t="str">
        <f t="shared" si="390"/>
        <v>Remplir la colonne M</v>
      </c>
      <c r="AU757" s="179" t="str">
        <f t="shared" si="376"/>
        <v>Remplir la colonne AS</v>
      </c>
      <c r="AV757" s="297" t="str">
        <f t="shared" si="391"/>
        <v>Remplir la colonne I</v>
      </c>
      <c r="AW757" s="84" t="s">
        <v>64</v>
      </c>
      <c r="AX757" s="315" t="str">
        <f t="shared" si="377"/>
        <v>Remplir les termes C, P et TVA</v>
      </c>
      <c r="AY757" s="55"/>
      <c r="AZ757" s="65"/>
      <c r="BA757" s="56"/>
      <c r="BB757" s="48" t="s">
        <v>64</v>
      </c>
      <c r="BC757" s="99" t="str">
        <f t="shared" si="378"/>
        <v>Remplir la colonne AY ou BA</v>
      </c>
      <c r="BD757" s="104"/>
      <c r="BE757" s="173" t="str">
        <f t="shared" si="392"/>
        <v>Remplir la colonne M</v>
      </c>
      <c r="BF757" s="179" t="str">
        <f t="shared" si="379"/>
        <v>Remplir la colonne BD</v>
      </c>
      <c r="BG757" s="297" t="str">
        <f t="shared" si="393"/>
        <v>Remplir la colonne I</v>
      </c>
      <c r="BH757" s="84" t="s">
        <v>64</v>
      </c>
      <c r="BI757" s="315" t="str">
        <f t="shared" si="380"/>
        <v>Remplir les termes C, P et TVA</v>
      </c>
      <c r="BJ757" s="55"/>
      <c r="BK757" s="65"/>
      <c r="BL757" s="56"/>
      <c r="BM757" s="48" t="s">
        <v>64</v>
      </c>
      <c r="BN757" s="99" t="str">
        <f t="shared" si="381"/>
        <v>Remplir la colonne BJ ou BL</v>
      </c>
      <c r="BO757" s="104"/>
      <c r="BP757" s="173" t="str">
        <f t="shared" si="394"/>
        <v>Remplir la colonne M</v>
      </c>
      <c r="BQ757" s="179" t="str">
        <f t="shared" si="382"/>
        <v>Remplir la colonne BO</v>
      </c>
      <c r="BR757" s="297" t="str">
        <f t="shared" si="395"/>
        <v>Remplir la colonne I</v>
      </c>
      <c r="BS757" s="84" t="s">
        <v>64</v>
      </c>
      <c r="BT757" s="315" t="str">
        <f t="shared" si="383"/>
        <v>Remplir les termes C, P et TVA</v>
      </c>
      <c r="BU757" s="55"/>
      <c r="BV757" s="65"/>
      <c r="BW757" s="56"/>
      <c r="BX757" s="48" t="s">
        <v>64</v>
      </c>
      <c r="BY757" s="99" t="str">
        <f t="shared" si="384"/>
        <v>Remplir la colonne BU ou BW</v>
      </c>
      <c r="BZ757" s="104"/>
      <c r="CA757" s="173" t="str">
        <f t="shared" si="396"/>
        <v>Remplir la colonne M</v>
      </c>
      <c r="CB757" s="179" t="str">
        <f t="shared" si="385"/>
        <v>Remplir la colonne BZ</v>
      </c>
      <c r="CC757" s="297" t="str">
        <f t="shared" si="397"/>
        <v>Remplir la colonne I</v>
      </c>
      <c r="CD757" s="84" t="s">
        <v>64</v>
      </c>
      <c r="CE757" s="315" t="str">
        <f t="shared" si="386"/>
        <v>Remplir les termes C, P et TVA</v>
      </c>
      <c r="CF757" s="61" t="str">
        <f t="shared" si="367"/>
        <v>REMPLIR TYPE DE CLIENT</v>
      </c>
      <c r="CG757" s="107" t="str">
        <f t="shared" si="368"/>
        <v>Montant total de l'aide demandée non indiqué</v>
      </c>
      <c r="CH757" s="1"/>
      <c r="CI757" s="1"/>
      <c r="CJ757" s="1"/>
      <c r="CK757" s="1"/>
      <c r="CL757" s="1"/>
    </row>
    <row r="758" spans="1:90" x14ac:dyDescent="0.25">
      <c r="A758" s="51"/>
      <c r="B758" s="111"/>
      <c r="C758" s="111"/>
      <c r="D758" s="111"/>
      <c r="E758" s="111"/>
      <c r="F758" s="111"/>
      <c r="G758" s="132"/>
      <c r="H758" s="151"/>
      <c r="I758" s="299"/>
      <c r="J758" s="152"/>
      <c r="K758" s="153"/>
      <c r="L758" s="169"/>
      <c r="M758" s="39"/>
      <c r="N758" s="90"/>
      <c r="O758" s="39"/>
      <c r="P758" s="23"/>
      <c r="Q758" s="170">
        <f t="shared" si="365"/>
        <v>0</v>
      </c>
      <c r="R758" s="55"/>
      <c r="S758" s="65"/>
      <c r="T758" s="56"/>
      <c r="U758" s="48" t="s">
        <v>64</v>
      </c>
      <c r="V758" s="99" t="str">
        <f t="shared" si="369"/>
        <v>Remplir la colonne R ou T</v>
      </c>
      <c r="W758" s="104"/>
      <c r="X758" s="173" t="str">
        <f t="shared" si="366"/>
        <v>Remplir la colonne M</v>
      </c>
      <c r="Y758" s="179" t="str">
        <f t="shared" si="370"/>
        <v>Remplir la colonne W</v>
      </c>
      <c r="Z758" s="297" t="str">
        <f t="shared" si="387"/>
        <v>Remplir la colonne I</v>
      </c>
      <c r="AA758" s="84" t="s">
        <v>64</v>
      </c>
      <c r="AB758" s="315" t="str">
        <f t="shared" si="371"/>
        <v>Remplir les termes C, P et TVA</v>
      </c>
      <c r="AC758" s="55"/>
      <c r="AD758" s="65"/>
      <c r="AE758" s="56"/>
      <c r="AF758" s="48" t="s">
        <v>64</v>
      </c>
      <c r="AG758" s="99" t="str">
        <f t="shared" si="372"/>
        <v>Remplir la colonne AC ou AE</v>
      </c>
      <c r="AH758" s="104"/>
      <c r="AI758" s="173" t="str">
        <f t="shared" si="388"/>
        <v>Remplir la colonne M</v>
      </c>
      <c r="AJ758" s="179" t="str">
        <f t="shared" si="373"/>
        <v>Remplir la colonne AH</v>
      </c>
      <c r="AK758" s="297" t="str">
        <f t="shared" si="389"/>
        <v>Remplir la colonne I</v>
      </c>
      <c r="AL758" s="84" t="s">
        <v>64</v>
      </c>
      <c r="AM758" s="315" t="str">
        <f t="shared" si="374"/>
        <v>Remplir les termes C, P et TVA</v>
      </c>
      <c r="AN758" s="55"/>
      <c r="AO758" s="65"/>
      <c r="AP758" s="56"/>
      <c r="AQ758" s="48" t="s">
        <v>64</v>
      </c>
      <c r="AR758" s="99" t="str">
        <f t="shared" si="375"/>
        <v>Remplir la colonne AN ou AP</v>
      </c>
      <c r="AS758" s="104"/>
      <c r="AT758" s="173" t="str">
        <f t="shared" si="390"/>
        <v>Remplir la colonne M</v>
      </c>
      <c r="AU758" s="179" t="str">
        <f t="shared" si="376"/>
        <v>Remplir la colonne AS</v>
      </c>
      <c r="AV758" s="297" t="str">
        <f t="shared" si="391"/>
        <v>Remplir la colonne I</v>
      </c>
      <c r="AW758" s="84" t="s">
        <v>64</v>
      </c>
      <c r="AX758" s="315" t="str">
        <f t="shared" si="377"/>
        <v>Remplir les termes C, P et TVA</v>
      </c>
      <c r="AY758" s="55"/>
      <c r="AZ758" s="65"/>
      <c r="BA758" s="56"/>
      <c r="BB758" s="48" t="s">
        <v>64</v>
      </c>
      <c r="BC758" s="99" t="str">
        <f t="shared" si="378"/>
        <v>Remplir la colonne AY ou BA</v>
      </c>
      <c r="BD758" s="104"/>
      <c r="BE758" s="173" t="str">
        <f t="shared" si="392"/>
        <v>Remplir la colonne M</v>
      </c>
      <c r="BF758" s="179" t="str">
        <f t="shared" si="379"/>
        <v>Remplir la colonne BD</v>
      </c>
      <c r="BG758" s="297" t="str">
        <f t="shared" si="393"/>
        <v>Remplir la colonne I</v>
      </c>
      <c r="BH758" s="84" t="s">
        <v>64</v>
      </c>
      <c r="BI758" s="315" t="str">
        <f t="shared" si="380"/>
        <v>Remplir les termes C, P et TVA</v>
      </c>
      <c r="BJ758" s="55"/>
      <c r="BK758" s="65"/>
      <c r="BL758" s="56"/>
      <c r="BM758" s="48" t="s">
        <v>64</v>
      </c>
      <c r="BN758" s="99" t="str">
        <f t="shared" si="381"/>
        <v>Remplir la colonne BJ ou BL</v>
      </c>
      <c r="BO758" s="104"/>
      <c r="BP758" s="173" t="str">
        <f t="shared" si="394"/>
        <v>Remplir la colonne M</v>
      </c>
      <c r="BQ758" s="179" t="str">
        <f t="shared" si="382"/>
        <v>Remplir la colonne BO</v>
      </c>
      <c r="BR758" s="297" t="str">
        <f t="shared" si="395"/>
        <v>Remplir la colonne I</v>
      </c>
      <c r="BS758" s="84" t="s">
        <v>64</v>
      </c>
      <c r="BT758" s="315" t="str">
        <f t="shared" si="383"/>
        <v>Remplir les termes C, P et TVA</v>
      </c>
      <c r="BU758" s="55"/>
      <c r="BV758" s="65"/>
      <c r="BW758" s="56"/>
      <c r="BX758" s="48" t="s">
        <v>64</v>
      </c>
      <c r="BY758" s="99" t="str">
        <f t="shared" si="384"/>
        <v>Remplir la colonne BU ou BW</v>
      </c>
      <c r="BZ758" s="104"/>
      <c r="CA758" s="173" t="str">
        <f t="shared" si="396"/>
        <v>Remplir la colonne M</v>
      </c>
      <c r="CB758" s="179" t="str">
        <f t="shared" si="385"/>
        <v>Remplir la colonne BZ</v>
      </c>
      <c r="CC758" s="297" t="str">
        <f t="shared" si="397"/>
        <v>Remplir la colonne I</v>
      </c>
      <c r="CD758" s="84" t="s">
        <v>64</v>
      </c>
      <c r="CE758" s="315" t="str">
        <f t="shared" si="386"/>
        <v>Remplir les termes C, P et TVA</v>
      </c>
      <c r="CF758" s="61" t="str">
        <f t="shared" si="367"/>
        <v>REMPLIR TYPE DE CLIENT</v>
      </c>
      <c r="CG758" s="107" t="str">
        <f t="shared" si="368"/>
        <v>Montant total de l'aide demandée non indiqué</v>
      </c>
      <c r="CH758" s="1"/>
      <c r="CI758" s="1"/>
      <c r="CJ758" s="1"/>
      <c r="CK758" s="1"/>
      <c r="CL758" s="1"/>
    </row>
    <row r="759" spans="1:90" x14ac:dyDescent="0.25">
      <c r="A759" s="51"/>
      <c r="B759" s="111"/>
      <c r="C759" s="111"/>
      <c r="D759" s="111"/>
      <c r="E759" s="111"/>
      <c r="F759" s="111"/>
      <c r="G759" s="132"/>
      <c r="H759" s="151"/>
      <c r="I759" s="299"/>
      <c r="J759" s="152"/>
      <c r="K759" s="153"/>
      <c r="L759" s="169"/>
      <c r="M759" s="39"/>
      <c r="N759" s="90"/>
      <c r="O759" s="39"/>
      <c r="P759" s="23"/>
      <c r="Q759" s="170">
        <f t="shared" si="365"/>
        <v>0</v>
      </c>
      <c r="R759" s="55"/>
      <c r="S759" s="65"/>
      <c r="T759" s="56"/>
      <c r="U759" s="48" t="s">
        <v>64</v>
      </c>
      <c r="V759" s="99" t="str">
        <f t="shared" si="369"/>
        <v>Remplir la colonne R ou T</v>
      </c>
      <c r="W759" s="104"/>
      <c r="X759" s="173" t="str">
        <f t="shared" si="366"/>
        <v>Remplir la colonne M</v>
      </c>
      <c r="Y759" s="179" t="str">
        <f t="shared" si="370"/>
        <v>Remplir la colonne W</v>
      </c>
      <c r="Z759" s="297" t="str">
        <f t="shared" si="387"/>
        <v>Remplir la colonne I</v>
      </c>
      <c r="AA759" s="84" t="s">
        <v>64</v>
      </c>
      <c r="AB759" s="315" t="str">
        <f t="shared" si="371"/>
        <v>Remplir les termes C, P et TVA</v>
      </c>
      <c r="AC759" s="55"/>
      <c r="AD759" s="65"/>
      <c r="AE759" s="56"/>
      <c r="AF759" s="48" t="s">
        <v>64</v>
      </c>
      <c r="AG759" s="99" t="str">
        <f t="shared" si="372"/>
        <v>Remplir la colonne AC ou AE</v>
      </c>
      <c r="AH759" s="104"/>
      <c r="AI759" s="173" t="str">
        <f t="shared" si="388"/>
        <v>Remplir la colonne M</v>
      </c>
      <c r="AJ759" s="179" t="str">
        <f t="shared" si="373"/>
        <v>Remplir la colonne AH</v>
      </c>
      <c r="AK759" s="297" t="str">
        <f t="shared" si="389"/>
        <v>Remplir la colonne I</v>
      </c>
      <c r="AL759" s="84" t="s">
        <v>64</v>
      </c>
      <c r="AM759" s="315" t="str">
        <f t="shared" si="374"/>
        <v>Remplir les termes C, P et TVA</v>
      </c>
      <c r="AN759" s="55"/>
      <c r="AO759" s="65"/>
      <c r="AP759" s="56"/>
      <c r="AQ759" s="48" t="s">
        <v>64</v>
      </c>
      <c r="AR759" s="99" t="str">
        <f t="shared" si="375"/>
        <v>Remplir la colonne AN ou AP</v>
      </c>
      <c r="AS759" s="104"/>
      <c r="AT759" s="173" t="str">
        <f t="shared" si="390"/>
        <v>Remplir la colonne M</v>
      </c>
      <c r="AU759" s="179" t="str">
        <f t="shared" si="376"/>
        <v>Remplir la colonne AS</v>
      </c>
      <c r="AV759" s="297" t="str">
        <f t="shared" si="391"/>
        <v>Remplir la colonne I</v>
      </c>
      <c r="AW759" s="84" t="s">
        <v>64</v>
      </c>
      <c r="AX759" s="315" t="str">
        <f t="shared" si="377"/>
        <v>Remplir les termes C, P et TVA</v>
      </c>
      <c r="AY759" s="55"/>
      <c r="AZ759" s="65"/>
      <c r="BA759" s="56"/>
      <c r="BB759" s="48" t="s">
        <v>64</v>
      </c>
      <c r="BC759" s="99" t="str">
        <f t="shared" si="378"/>
        <v>Remplir la colonne AY ou BA</v>
      </c>
      <c r="BD759" s="104"/>
      <c r="BE759" s="173" t="str">
        <f t="shared" si="392"/>
        <v>Remplir la colonne M</v>
      </c>
      <c r="BF759" s="179" t="str">
        <f t="shared" si="379"/>
        <v>Remplir la colonne BD</v>
      </c>
      <c r="BG759" s="297" t="str">
        <f t="shared" si="393"/>
        <v>Remplir la colonne I</v>
      </c>
      <c r="BH759" s="84" t="s">
        <v>64</v>
      </c>
      <c r="BI759" s="315" t="str">
        <f t="shared" si="380"/>
        <v>Remplir les termes C, P et TVA</v>
      </c>
      <c r="BJ759" s="55"/>
      <c r="BK759" s="65"/>
      <c r="BL759" s="56"/>
      <c r="BM759" s="48" t="s">
        <v>64</v>
      </c>
      <c r="BN759" s="99" t="str">
        <f t="shared" si="381"/>
        <v>Remplir la colonne BJ ou BL</v>
      </c>
      <c r="BO759" s="104"/>
      <c r="BP759" s="173" t="str">
        <f t="shared" si="394"/>
        <v>Remplir la colonne M</v>
      </c>
      <c r="BQ759" s="179" t="str">
        <f t="shared" si="382"/>
        <v>Remplir la colonne BO</v>
      </c>
      <c r="BR759" s="297" t="str">
        <f t="shared" si="395"/>
        <v>Remplir la colonne I</v>
      </c>
      <c r="BS759" s="84" t="s">
        <v>64</v>
      </c>
      <c r="BT759" s="315" t="str">
        <f t="shared" si="383"/>
        <v>Remplir les termes C, P et TVA</v>
      </c>
      <c r="BU759" s="55"/>
      <c r="BV759" s="65"/>
      <c r="BW759" s="56"/>
      <c r="BX759" s="48" t="s">
        <v>64</v>
      </c>
      <c r="BY759" s="99" t="str">
        <f t="shared" si="384"/>
        <v>Remplir la colonne BU ou BW</v>
      </c>
      <c r="BZ759" s="104"/>
      <c r="CA759" s="173" t="str">
        <f t="shared" si="396"/>
        <v>Remplir la colonne M</v>
      </c>
      <c r="CB759" s="179" t="str">
        <f t="shared" si="385"/>
        <v>Remplir la colonne BZ</v>
      </c>
      <c r="CC759" s="297" t="str">
        <f t="shared" si="397"/>
        <v>Remplir la colonne I</v>
      </c>
      <c r="CD759" s="84" t="s">
        <v>64</v>
      </c>
      <c r="CE759" s="315" t="str">
        <f t="shared" si="386"/>
        <v>Remplir les termes C, P et TVA</v>
      </c>
      <c r="CF759" s="61" t="str">
        <f t="shared" si="367"/>
        <v>REMPLIR TYPE DE CLIENT</v>
      </c>
      <c r="CG759" s="107" t="str">
        <f t="shared" si="368"/>
        <v>Montant total de l'aide demandée non indiqué</v>
      </c>
      <c r="CH759" s="1"/>
      <c r="CI759" s="1"/>
      <c r="CJ759" s="1"/>
      <c r="CK759" s="1"/>
      <c r="CL759" s="1"/>
    </row>
    <row r="760" spans="1:90" x14ac:dyDescent="0.25">
      <c r="A760" s="51"/>
      <c r="B760" s="111"/>
      <c r="C760" s="111"/>
      <c r="D760" s="111"/>
      <c r="E760" s="111"/>
      <c r="F760" s="111"/>
      <c r="G760" s="132"/>
      <c r="H760" s="151"/>
      <c r="I760" s="299"/>
      <c r="J760" s="152"/>
      <c r="K760" s="153"/>
      <c r="L760" s="169"/>
      <c r="M760" s="39"/>
      <c r="N760" s="90"/>
      <c r="O760" s="39"/>
      <c r="P760" s="23"/>
      <c r="Q760" s="170">
        <f t="shared" si="365"/>
        <v>0</v>
      </c>
      <c r="R760" s="55"/>
      <c r="S760" s="65"/>
      <c r="T760" s="56"/>
      <c r="U760" s="48" t="s">
        <v>64</v>
      </c>
      <c r="V760" s="99" t="str">
        <f t="shared" si="369"/>
        <v>Remplir la colonne R ou T</v>
      </c>
      <c r="W760" s="104"/>
      <c r="X760" s="173" t="str">
        <f t="shared" si="366"/>
        <v>Remplir la colonne M</v>
      </c>
      <c r="Y760" s="179" t="str">
        <f t="shared" si="370"/>
        <v>Remplir la colonne W</v>
      </c>
      <c r="Z760" s="297" t="str">
        <f t="shared" si="387"/>
        <v>Remplir la colonne I</v>
      </c>
      <c r="AA760" s="84" t="s">
        <v>64</v>
      </c>
      <c r="AB760" s="315" t="str">
        <f t="shared" si="371"/>
        <v>Remplir les termes C, P et TVA</v>
      </c>
      <c r="AC760" s="55"/>
      <c r="AD760" s="65"/>
      <c r="AE760" s="56"/>
      <c r="AF760" s="48" t="s">
        <v>64</v>
      </c>
      <c r="AG760" s="99" t="str">
        <f t="shared" si="372"/>
        <v>Remplir la colonne AC ou AE</v>
      </c>
      <c r="AH760" s="104"/>
      <c r="AI760" s="173" t="str">
        <f t="shared" si="388"/>
        <v>Remplir la colonne M</v>
      </c>
      <c r="AJ760" s="179" t="str">
        <f t="shared" si="373"/>
        <v>Remplir la colonne AH</v>
      </c>
      <c r="AK760" s="297" t="str">
        <f t="shared" si="389"/>
        <v>Remplir la colonne I</v>
      </c>
      <c r="AL760" s="84" t="s">
        <v>64</v>
      </c>
      <c r="AM760" s="315" t="str">
        <f t="shared" si="374"/>
        <v>Remplir les termes C, P et TVA</v>
      </c>
      <c r="AN760" s="55"/>
      <c r="AO760" s="65"/>
      <c r="AP760" s="56"/>
      <c r="AQ760" s="48" t="s">
        <v>64</v>
      </c>
      <c r="AR760" s="99" t="str">
        <f t="shared" si="375"/>
        <v>Remplir la colonne AN ou AP</v>
      </c>
      <c r="AS760" s="104"/>
      <c r="AT760" s="173" t="str">
        <f t="shared" si="390"/>
        <v>Remplir la colonne M</v>
      </c>
      <c r="AU760" s="179" t="str">
        <f t="shared" si="376"/>
        <v>Remplir la colonne AS</v>
      </c>
      <c r="AV760" s="297" t="str">
        <f t="shared" si="391"/>
        <v>Remplir la colonne I</v>
      </c>
      <c r="AW760" s="84" t="s">
        <v>64</v>
      </c>
      <c r="AX760" s="315" t="str">
        <f t="shared" si="377"/>
        <v>Remplir les termes C, P et TVA</v>
      </c>
      <c r="AY760" s="55"/>
      <c r="AZ760" s="65"/>
      <c r="BA760" s="56"/>
      <c r="BB760" s="48" t="s">
        <v>64</v>
      </c>
      <c r="BC760" s="99" t="str">
        <f t="shared" si="378"/>
        <v>Remplir la colonne AY ou BA</v>
      </c>
      <c r="BD760" s="104"/>
      <c r="BE760" s="173" t="str">
        <f t="shared" si="392"/>
        <v>Remplir la colonne M</v>
      </c>
      <c r="BF760" s="179" t="str">
        <f t="shared" si="379"/>
        <v>Remplir la colonne BD</v>
      </c>
      <c r="BG760" s="297" t="str">
        <f t="shared" si="393"/>
        <v>Remplir la colonne I</v>
      </c>
      <c r="BH760" s="84" t="s">
        <v>64</v>
      </c>
      <c r="BI760" s="315" t="str">
        <f t="shared" si="380"/>
        <v>Remplir les termes C, P et TVA</v>
      </c>
      <c r="BJ760" s="55"/>
      <c r="BK760" s="65"/>
      <c r="BL760" s="56"/>
      <c r="BM760" s="48" t="s">
        <v>64</v>
      </c>
      <c r="BN760" s="99" t="str">
        <f t="shared" si="381"/>
        <v>Remplir la colonne BJ ou BL</v>
      </c>
      <c r="BO760" s="104"/>
      <c r="BP760" s="173" t="str">
        <f t="shared" si="394"/>
        <v>Remplir la colonne M</v>
      </c>
      <c r="BQ760" s="179" t="str">
        <f t="shared" si="382"/>
        <v>Remplir la colonne BO</v>
      </c>
      <c r="BR760" s="297" t="str">
        <f t="shared" si="395"/>
        <v>Remplir la colonne I</v>
      </c>
      <c r="BS760" s="84" t="s">
        <v>64</v>
      </c>
      <c r="BT760" s="315" t="str">
        <f t="shared" si="383"/>
        <v>Remplir les termes C, P et TVA</v>
      </c>
      <c r="BU760" s="55"/>
      <c r="BV760" s="65"/>
      <c r="BW760" s="56"/>
      <c r="BX760" s="48" t="s">
        <v>64</v>
      </c>
      <c r="BY760" s="99" t="str">
        <f t="shared" si="384"/>
        <v>Remplir la colonne BU ou BW</v>
      </c>
      <c r="BZ760" s="104"/>
      <c r="CA760" s="173" t="str">
        <f t="shared" si="396"/>
        <v>Remplir la colonne M</v>
      </c>
      <c r="CB760" s="179" t="str">
        <f t="shared" si="385"/>
        <v>Remplir la colonne BZ</v>
      </c>
      <c r="CC760" s="297" t="str">
        <f t="shared" si="397"/>
        <v>Remplir la colonne I</v>
      </c>
      <c r="CD760" s="84" t="s">
        <v>64</v>
      </c>
      <c r="CE760" s="315" t="str">
        <f t="shared" si="386"/>
        <v>Remplir les termes C, P et TVA</v>
      </c>
      <c r="CF760" s="61" t="str">
        <f t="shared" si="367"/>
        <v>REMPLIR TYPE DE CLIENT</v>
      </c>
      <c r="CG760" s="107" t="str">
        <f t="shared" si="368"/>
        <v>Montant total de l'aide demandée non indiqué</v>
      </c>
      <c r="CH760" s="1"/>
      <c r="CI760" s="1"/>
      <c r="CJ760" s="1"/>
      <c r="CK760" s="1"/>
      <c r="CL760" s="1"/>
    </row>
    <row r="761" spans="1:90" x14ac:dyDescent="0.25">
      <c r="A761" s="51"/>
      <c r="B761" s="111"/>
      <c r="C761" s="111"/>
      <c r="D761" s="111"/>
      <c r="E761" s="111"/>
      <c r="F761" s="111"/>
      <c r="G761" s="132"/>
      <c r="H761" s="151"/>
      <c r="I761" s="299"/>
      <c r="J761" s="152"/>
      <c r="K761" s="153"/>
      <c r="L761" s="169"/>
      <c r="M761" s="39"/>
      <c r="N761" s="90"/>
      <c r="O761" s="39"/>
      <c r="P761" s="23"/>
      <c r="Q761" s="170">
        <f t="shared" si="365"/>
        <v>0</v>
      </c>
      <c r="R761" s="55"/>
      <c r="S761" s="65"/>
      <c r="T761" s="56"/>
      <c r="U761" s="48" t="s">
        <v>64</v>
      </c>
      <c r="V761" s="99" t="str">
        <f t="shared" si="369"/>
        <v>Remplir la colonne R ou T</v>
      </c>
      <c r="W761" s="104"/>
      <c r="X761" s="173" t="str">
        <f t="shared" si="366"/>
        <v>Remplir la colonne M</v>
      </c>
      <c r="Y761" s="179" t="str">
        <f t="shared" si="370"/>
        <v>Remplir la colonne W</v>
      </c>
      <c r="Z761" s="297" t="str">
        <f t="shared" si="387"/>
        <v>Remplir la colonne I</v>
      </c>
      <c r="AA761" s="84" t="s">
        <v>64</v>
      </c>
      <c r="AB761" s="315" t="str">
        <f t="shared" si="371"/>
        <v>Remplir les termes C, P et TVA</v>
      </c>
      <c r="AC761" s="55"/>
      <c r="AD761" s="65"/>
      <c r="AE761" s="56"/>
      <c r="AF761" s="48" t="s">
        <v>64</v>
      </c>
      <c r="AG761" s="99" t="str">
        <f t="shared" si="372"/>
        <v>Remplir la colonne AC ou AE</v>
      </c>
      <c r="AH761" s="104"/>
      <c r="AI761" s="173" t="str">
        <f t="shared" si="388"/>
        <v>Remplir la colonne M</v>
      </c>
      <c r="AJ761" s="179" t="str">
        <f t="shared" si="373"/>
        <v>Remplir la colonne AH</v>
      </c>
      <c r="AK761" s="297" t="str">
        <f t="shared" si="389"/>
        <v>Remplir la colonne I</v>
      </c>
      <c r="AL761" s="84" t="s">
        <v>64</v>
      </c>
      <c r="AM761" s="315" t="str">
        <f t="shared" si="374"/>
        <v>Remplir les termes C, P et TVA</v>
      </c>
      <c r="AN761" s="55"/>
      <c r="AO761" s="65"/>
      <c r="AP761" s="56"/>
      <c r="AQ761" s="48" t="s">
        <v>64</v>
      </c>
      <c r="AR761" s="99" t="str">
        <f t="shared" si="375"/>
        <v>Remplir la colonne AN ou AP</v>
      </c>
      <c r="AS761" s="104"/>
      <c r="AT761" s="173" t="str">
        <f t="shared" si="390"/>
        <v>Remplir la colonne M</v>
      </c>
      <c r="AU761" s="179" t="str">
        <f t="shared" si="376"/>
        <v>Remplir la colonne AS</v>
      </c>
      <c r="AV761" s="297" t="str">
        <f t="shared" si="391"/>
        <v>Remplir la colonne I</v>
      </c>
      <c r="AW761" s="84" t="s">
        <v>64</v>
      </c>
      <c r="AX761" s="315" t="str">
        <f t="shared" si="377"/>
        <v>Remplir les termes C, P et TVA</v>
      </c>
      <c r="AY761" s="55"/>
      <c r="AZ761" s="65"/>
      <c r="BA761" s="56"/>
      <c r="BB761" s="48" t="s">
        <v>64</v>
      </c>
      <c r="BC761" s="99" t="str">
        <f t="shared" si="378"/>
        <v>Remplir la colonne AY ou BA</v>
      </c>
      <c r="BD761" s="104"/>
      <c r="BE761" s="173" t="str">
        <f t="shared" si="392"/>
        <v>Remplir la colonne M</v>
      </c>
      <c r="BF761" s="179" t="str">
        <f t="shared" si="379"/>
        <v>Remplir la colonne BD</v>
      </c>
      <c r="BG761" s="297" t="str">
        <f t="shared" si="393"/>
        <v>Remplir la colonne I</v>
      </c>
      <c r="BH761" s="84" t="s">
        <v>64</v>
      </c>
      <c r="BI761" s="315" t="str">
        <f t="shared" si="380"/>
        <v>Remplir les termes C, P et TVA</v>
      </c>
      <c r="BJ761" s="55"/>
      <c r="BK761" s="65"/>
      <c r="BL761" s="56"/>
      <c r="BM761" s="48" t="s">
        <v>64</v>
      </c>
      <c r="BN761" s="99" t="str">
        <f t="shared" si="381"/>
        <v>Remplir la colonne BJ ou BL</v>
      </c>
      <c r="BO761" s="104"/>
      <c r="BP761" s="173" t="str">
        <f t="shared" si="394"/>
        <v>Remplir la colonne M</v>
      </c>
      <c r="BQ761" s="179" t="str">
        <f t="shared" si="382"/>
        <v>Remplir la colonne BO</v>
      </c>
      <c r="BR761" s="297" t="str">
        <f t="shared" si="395"/>
        <v>Remplir la colonne I</v>
      </c>
      <c r="BS761" s="84" t="s">
        <v>64</v>
      </c>
      <c r="BT761" s="315" t="str">
        <f t="shared" si="383"/>
        <v>Remplir les termes C, P et TVA</v>
      </c>
      <c r="BU761" s="55"/>
      <c r="BV761" s="65"/>
      <c r="BW761" s="56"/>
      <c r="BX761" s="48" t="s">
        <v>64</v>
      </c>
      <c r="BY761" s="99" t="str">
        <f t="shared" si="384"/>
        <v>Remplir la colonne BU ou BW</v>
      </c>
      <c r="BZ761" s="104"/>
      <c r="CA761" s="173" t="str">
        <f t="shared" si="396"/>
        <v>Remplir la colonne M</v>
      </c>
      <c r="CB761" s="179" t="str">
        <f t="shared" si="385"/>
        <v>Remplir la colonne BZ</v>
      </c>
      <c r="CC761" s="297" t="str">
        <f t="shared" si="397"/>
        <v>Remplir la colonne I</v>
      </c>
      <c r="CD761" s="84" t="s">
        <v>64</v>
      </c>
      <c r="CE761" s="315" t="str">
        <f t="shared" si="386"/>
        <v>Remplir les termes C, P et TVA</v>
      </c>
      <c r="CF761" s="61" t="str">
        <f t="shared" si="367"/>
        <v>REMPLIR TYPE DE CLIENT</v>
      </c>
      <c r="CG761" s="107" t="str">
        <f t="shared" si="368"/>
        <v>Montant total de l'aide demandée non indiqué</v>
      </c>
      <c r="CH761" s="1"/>
      <c r="CI761" s="1"/>
      <c r="CJ761" s="1"/>
      <c r="CK761" s="1"/>
      <c r="CL761" s="1"/>
    </row>
    <row r="762" spans="1:90" x14ac:dyDescent="0.25">
      <c r="A762" s="51"/>
      <c r="B762" s="111"/>
      <c r="C762" s="111"/>
      <c r="D762" s="111"/>
      <c r="E762" s="111"/>
      <c r="F762" s="111"/>
      <c r="G762" s="132"/>
      <c r="H762" s="151"/>
      <c r="I762" s="299"/>
      <c r="J762" s="152"/>
      <c r="K762" s="153"/>
      <c r="L762" s="169"/>
      <c r="M762" s="39"/>
      <c r="N762" s="90"/>
      <c r="O762" s="39"/>
      <c r="P762" s="23"/>
      <c r="Q762" s="170">
        <f t="shared" si="365"/>
        <v>0</v>
      </c>
      <c r="R762" s="55"/>
      <c r="S762" s="65"/>
      <c r="T762" s="56"/>
      <c r="U762" s="48" t="s">
        <v>64</v>
      </c>
      <c r="V762" s="99" t="str">
        <f t="shared" si="369"/>
        <v>Remplir la colonne R ou T</v>
      </c>
      <c r="W762" s="104"/>
      <c r="X762" s="173" t="str">
        <f t="shared" si="366"/>
        <v>Remplir la colonne M</v>
      </c>
      <c r="Y762" s="179" t="str">
        <f t="shared" si="370"/>
        <v>Remplir la colonne W</v>
      </c>
      <c r="Z762" s="297" t="str">
        <f t="shared" si="387"/>
        <v>Remplir la colonne I</v>
      </c>
      <c r="AA762" s="84" t="s">
        <v>64</v>
      </c>
      <c r="AB762" s="315" t="str">
        <f t="shared" si="371"/>
        <v>Remplir les termes C, P et TVA</v>
      </c>
      <c r="AC762" s="55"/>
      <c r="AD762" s="65"/>
      <c r="AE762" s="56"/>
      <c r="AF762" s="48" t="s">
        <v>64</v>
      </c>
      <c r="AG762" s="99" t="str">
        <f t="shared" si="372"/>
        <v>Remplir la colonne AC ou AE</v>
      </c>
      <c r="AH762" s="104"/>
      <c r="AI762" s="173" t="str">
        <f t="shared" si="388"/>
        <v>Remplir la colonne M</v>
      </c>
      <c r="AJ762" s="179" t="str">
        <f t="shared" si="373"/>
        <v>Remplir la colonne AH</v>
      </c>
      <c r="AK762" s="297" t="str">
        <f t="shared" si="389"/>
        <v>Remplir la colonne I</v>
      </c>
      <c r="AL762" s="84" t="s">
        <v>64</v>
      </c>
      <c r="AM762" s="315" t="str">
        <f t="shared" si="374"/>
        <v>Remplir les termes C, P et TVA</v>
      </c>
      <c r="AN762" s="55"/>
      <c r="AO762" s="65"/>
      <c r="AP762" s="56"/>
      <c r="AQ762" s="48" t="s">
        <v>64</v>
      </c>
      <c r="AR762" s="99" t="str">
        <f t="shared" si="375"/>
        <v>Remplir la colonne AN ou AP</v>
      </c>
      <c r="AS762" s="104"/>
      <c r="AT762" s="173" t="str">
        <f t="shared" si="390"/>
        <v>Remplir la colonne M</v>
      </c>
      <c r="AU762" s="179" t="str">
        <f t="shared" si="376"/>
        <v>Remplir la colonne AS</v>
      </c>
      <c r="AV762" s="297" t="str">
        <f t="shared" si="391"/>
        <v>Remplir la colonne I</v>
      </c>
      <c r="AW762" s="84" t="s">
        <v>64</v>
      </c>
      <c r="AX762" s="315" t="str">
        <f t="shared" si="377"/>
        <v>Remplir les termes C, P et TVA</v>
      </c>
      <c r="AY762" s="55"/>
      <c r="AZ762" s="65"/>
      <c r="BA762" s="56"/>
      <c r="BB762" s="48" t="s">
        <v>64</v>
      </c>
      <c r="BC762" s="99" t="str">
        <f t="shared" si="378"/>
        <v>Remplir la colonne AY ou BA</v>
      </c>
      <c r="BD762" s="104"/>
      <c r="BE762" s="173" t="str">
        <f t="shared" si="392"/>
        <v>Remplir la colonne M</v>
      </c>
      <c r="BF762" s="179" t="str">
        <f t="shared" si="379"/>
        <v>Remplir la colonne BD</v>
      </c>
      <c r="BG762" s="297" t="str">
        <f t="shared" si="393"/>
        <v>Remplir la colonne I</v>
      </c>
      <c r="BH762" s="84" t="s">
        <v>64</v>
      </c>
      <c r="BI762" s="315" t="str">
        <f t="shared" si="380"/>
        <v>Remplir les termes C, P et TVA</v>
      </c>
      <c r="BJ762" s="55"/>
      <c r="BK762" s="65"/>
      <c r="BL762" s="56"/>
      <c r="BM762" s="48" t="s">
        <v>64</v>
      </c>
      <c r="BN762" s="99" t="str">
        <f t="shared" si="381"/>
        <v>Remplir la colonne BJ ou BL</v>
      </c>
      <c r="BO762" s="104"/>
      <c r="BP762" s="173" t="str">
        <f t="shared" si="394"/>
        <v>Remplir la colonne M</v>
      </c>
      <c r="BQ762" s="179" t="str">
        <f t="shared" si="382"/>
        <v>Remplir la colonne BO</v>
      </c>
      <c r="BR762" s="297" t="str">
        <f t="shared" si="395"/>
        <v>Remplir la colonne I</v>
      </c>
      <c r="BS762" s="84" t="s">
        <v>64</v>
      </c>
      <c r="BT762" s="315" t="str">
        <f t="shared" si="383"/>
        <v>Remplir les termes C, P et TVA</v>
      </c>
      <c r="BU762" s="55"/>
      <c r="BV762" s="65"/>
      <c r="BW762" s="56"/>
      <c r="BX762" s="48" t="s">
        <v>64</v>
      </c>
      <c r="BY762" s="99" t="str">
        <f t="shared" si="384"/>
        <v>Remplir la colonne BU ou BW</v>
      </c>
      <c r="BZ762" s="104"/>
      <c r="CA762" s="173" t="str">
        <f t="shared" si="396"/>
        <v>Remplir la colonne M</v>
      </c>
      <c r="CB762" s="179" t="str">
        <f t="shared" si="385"/>
        <v>Remplir la colonne BZ</v>
      </c>
      <c r="CC762" s="297" t="str">
        <f t="shared" si="397"/>
        <v>Remplir la colonne I</v>
      </c>
      <c r="CD762" s="84" t="s">
        <v>64</v>
      </c>
      <c r="CE762" s="315" t="str">
        <f t="shared" si="386"/>
        <v>Remplir les termes C, P et TVA</v>
      </c>
      <c r="CF762" s="61" t="str">
        <f t="shared" si="367"/>
        <v>REMPLIR TYPE DE CLIENT</v>
      </c>
      <c r="CG762" s="107" t="str">
        <f t="shared" si="368"/>
        <v>Montant total de l'aide demandée non indiqué</v>
      </c>
      <c r="CH762" s="1"/>
      <c r="CI762" s="1"/>
      <c r="CJ762" s="1"/>
      <c r="CK762" s="1"/>
      <c r="CL762" s="1"/>
    </row>
    <row r="763" spans="1:90" x14ac:dyDescent="0.25">
      <c r="A763" s="51"/>
      <c r="B763" s="111"/>
      <c r="C763" s="111"/>
      <c r="D763" s="111"/>
      <c r="E763" s="111"/>
      <c r="F763" s="111"/>
      <c r="G763" s="132"/>
      <c r="H763" s="151"/>
      <c r="I763" s="299"/>
      <c r="J763" s="152"/>
      <c r="K763" s="153"/>
      <c r="L763" s="169"/>
      <c r="M763" s="39"/>
      <c r="N763" s="90"/>
      <c r="O763" s="39"/>
      <c r="P763" s="23"/>
      <c r="Q763" s="170">
        <f t="shared" si="365"/>
        <v>0</v>
      </c>
      <c r="R763" s="55"/>
      <c r="S763" s="65"/>
      <c r="T763" s="56"/>
      <c r="U763" s="48" t="s">
        <v>64</v>
      </c>
      <c r="V763" s="99" t="str">
        <f t="shared" si="369"/>
        <v>Remplir la colonne R ou T</v>
      </c>
      <c r="W763" s="104"/>
      <c r="X763" s="173" t="str">
        <f t="shared" si="366"/>
        <v>Remplir la colonne M</v>
      </c>
      <c r="Y763" s="179" t="str">
        <f t="shared" si="370"/>
        <v>Remplir la colonne W</v>
      </c>
      <c r="Z763" s="297" t="str">
        <f t="shared" si="387"/>
        <v>Remplir la colonne I</v>
      </c>
      <c r="AA763" s="84" t="s">
        <v>64</v>
      </c>
      <c r="AB763" s="315" t="str">
        <f t="shared" si="371"/>
        <v>Remplir les termes C, P et TVA</v>
      </c>
      <c r="AC763" s="55"/>
      <c r="AD763" s="65"/>
      <c r="AE763" s="56"/>
      <c r="AF763" s="48" t="s">
        <v>64</v>
      </c>
      <c r="AG763" s="99" t="str">
        <f t="shared" si="372"/>
        <v>Remplir la colonne AC ou AE</v>
      </c>
      <c r="AH763" s="104"/>
      <c r="AI763" s="173" t="str">
        <f t="shared" si="388"/>
        <v>Remplir la colonne M</v>
      </c>
      <c r="AJ763" s="179" t="str">
        <f t="shared" si="373"/>
        <v>Remplir la colonne AH</v>
      </c>
      <c r="AK763" s="297" t="str">
        <f t="shared" si="389"/>
        <v>Remplir la colonne I</v>
      </c>
      <c r="AL763" s="84" t="s">
        <v>64</v>
      </c>
      <c r="AM763" s="315" t="str">
        <f t="shared" si="374"/>
        <v>Remplir les termes C, P et TVA</v>
      </c>
      <c r="AN763" s="55"/>
      <c r="AO763" s="65"/>
      <c r="AP763" s="56"/>
      <c r="AQ763" s="48" t="s">
        <v>64</v>
      </c>
      <c r="AR763" s="99" t="str">
        <f t="shared" si="375"/>
        <v>Remplir la colonne AN ou AP</v>
      </c>
      <c r="AS763" s="104"/>
      <c r="AT763" s="173" t="str">
        <f t="shared" si="390"/>
        <v>Remplir la colonne M</v>
      </c>
      <c r="AU763" s="179" t="str">
        <f t="shared" si="376"/>
        <v>Remplir la colonne AS</v>
      </c>
      <c r="AV763" s="297" t="str">
        <f t="shared" si="391"/>
        <v>Remplir la colonne I</v>
      </c>
      <c r="AW763" s="84" t="s">
        <v>64</v>
      </c>
      <c r="AX763" s="315" t="str">
        <f t="shared" si="377"/>
        <v>Remplir les termes C, P et TVA</v>
      </c>
      <c r="AY763" s="55"/>
      <c r="AZ763" s="65"/>
      <c r="BA763" s="56"/>
      <c r="BB763" s="48" t="s">
        <v>64</v>
      </c>
      <c r="BC763" s="99" t="str">
        <f t="shared" si="378"/>
        <v>Remplir la colonne AY ou BA</v>
      </c>
      <c r="BD763" s="104"/>
      <c r="BE763" s="173" t="str">
        <f t="shared" si="392"/>
        <v>Remplir la colonne M</v>
      </c>
      <c r="BF763" s="179" t="str">
        <f t="shared" si="379"/>
        <v>Remplir la colonne BD</v>
      </c>
      <c r="BG763" s="297" t="str">
        <f t="shared" si="393"/>
        <v>Remplir la colonne I</v>
      </c>
      <c r="BH763" s="84" t="s">
        <v>64</v>
      </c>
      <c r="BI763" s="315" t="str">
        <f t="shared" si="380"/>
        <v>Remplir les termes C, P et TVA</v>
      </c>
      <c r="BJ763" s="55"/>
      <c r="BK763" s="65"/>
      <c r="BL763" s="56"/>
      <c r="BM763" s="48" t="s">
        <v>64</v>
      </c>
      <c r="BN763" s="99" t="str">
        <f t="shared" si="381"/>
        <v>Remplir la colonne BJ ou BL</v>
      </c>
      <c r="BO763" s="104"/>
      <c r="BP763" s="173" t="str">
        <f t="shared" si="394"/>
        <v>Remplir la colonne M</v>
      </c>
      <c r="BQ763" s="179" t="str">
        <f t="shared" si="382"/>
        <v>Remplir la colonne BO</v>
      </c>
      <c r="BR763" s="297" t="str">
        <f t="shared" si="395"/>
        <v>Remplir la colonne I</v>
      </c>
      <c r="BS763" s="84" t="s">
        <v>64</v>
      </c>
      <c r="BT763" s="315" t="str">
        <f t="shared" si="383"/>
        <v>Remplir les termes C, P et TVA</v>
      </c>
      <c r="BU763" s="55"/>
      <c r="BV763" s="65"/>
      <c r="BW763" s="56"/>
      <c r="BX763" s="48" t="s">
        <v>64</v>
      </c>
      <c r="BY763" s="99" t="str">
        <f t="shared" si="384"/>
        <v>Remplir la colonne BU ou BW</v>
      </c>
      <c r="BZ763" s="104"/>
      <c r="CA763" s="173" t="str">
        <f t="shared" si="396"/>
        <v>Remplir la colonne M</v>
      </c>
      <c r="CB763" s="179" t="str">
        <f t="shared" si="385"/>
        <v>Remplir la colonne BZ</v>
      </c>
      <c r="CC763" s="297" t="str">
        <f t="shared" si="397"/>
        <v>Remplir la colonne I</v>
      </c>
      <c r="CD763" s="84" t="s">
        <v>64</v>
      </c>
      <c r="CE763" s="315" t="str">
        <f t="shared" si="386"/>
        <v>Remplir les termes C, P et TVA</v>
      </c>
      <c r="CF763" s="61" t="str">
        <f t="shared" si="367"/>
        <v>REMPLIR TYPE DE CLIENT</v>
      </c>
      <c r="CG763" s="107" t="str">
        <f t="shared" si="368"/>
        <v>Montant total de l'aide demandée non indiqué</v>
      </c>
      <c r="CH763" s="1"/>
      <c r="CI763" s="1"/>
      <c r="CJ763" s="1"/>
      <c r="CK763" s="1"/>
      <c r="CL763" s="1"/>
    </row>
    <row r="764" spans="1:90" x14ac:dyDescent="0.25">
      <c r="A764" s="51"/>
      <c r="B764" s="111"/>
      <c r="C764" s="111"/>
      <c r="D764" s="111"/>
      <c r="E764" s="111"/>
      <c r="F764" s="111"/>
      <c r="G764" s="132"/>
      <c r="H764" s="151"/>
      <c r="I764" s="299"/>
      <c r="J764" s="152"/>
      <c r="K764" s="153"/>
      <c r="L764" s="169"/>
      <c r="M764" s="39"/>
      <c r="N764" s="90"/>
      <c r="O764" s="39"/>
      <c r="P764" s="23"/>
      <c r="Q764" s="170">
        <f t="shared" si="365"/>
        <v>0</v>
      </c>
      <c r="R764" s="55"/>
      <c r="S764" s="65"/>
      <c r="T764" s="56"/>
      <c r="U764" s="48" t="s">
        <v>64</v>
      </c>
      <c r="V764" s="99" t="str">
        <f t="shared" si="369"/>
        <v>Remplir la colonne R ou T</v>
      </c>
      <c r="W764" s="104"/>
      <c r="X764" s="173" t="str">
        <f t="shared" si="366"/>
        <v>Remplir la colonne M</v>
      </c>
      <c r="Y764" s="179" t="str">
        <f t="shared" si="370"/>
        <v>Remplir la colonne W</v>
      </c>
      <c r="Z764" s="297" t="str">
        <f t="shared" si="387"/>
        <v>Remplir la colonne I</v>
      </c>
      <c r="AA764" s="84" t="s">
        <v>64</v>
      </c>
      <c r="AB764" s="315" t="str">
        <f t="shared" si="371"/>
        <v>Remplir les termes C, P et TVA</v>
      </c>
      <c r="AC764" s="55"/>
      <c r="AD764" s="65"/>
      <c r="AE764" s="56"/>
      <c r="AF764" s="48" t="s">
        <v>64</v>
      </c>
      <c r="AG764" s="99" t="str">
        <f t="shared" si="372"/>
        <v>Remplir la colonne AC ou AE</v>
      </c>
      <c r="AH764" s="104"/>
      <c r="AI764" s="173" t="str">
        <f t="shared" si="388"/>
        <v>Remplir la colonne M</v>
      </c>
      <c r="AJ764" s="179" t="str">
        <f t="shared" si="373"/>
        <v>Remplir la colonne AH</v>
      </c>
      <c r="AK764" s="297" t="str">
        <f t="shared" si="389"/>
        <v>Remplir la colonne I</v>
      </c>
      <c r="AL764" s="84" t="s">
        <v>64</v>
      </c>
      <c r="AM764" s="315" t="str">
        <f t="shared" si="374"/>
        <v>Remplir les termes C, P et TVA</v>
      </c>
      <c r="AN764" s="55"/>
      <c r="AO764" s="65"/>
      <c r="AP764" s="56"/>
      <c r="AQ764" s="48" t="s">
        <v>64</v>
      </c>
      <c r="AR764" s="99" t="str">
        <f t="shared" si="375"/>
        <v>Remplir la colonne AN ou AP</v>
      </c>
      <c r="AS764" s="104"/>
      <c r="AT764" s="173" t="str">
        <f t="shared" si="390"/>
        <v>Remplir la colonne M</v>
      </c>
      <c r="AU764" s="179" t="str">
        <f t="shared" si="376"/>
        <v>Remplir la colonne AS</v>
      </c>
      <c r="AV764" s="297" t="str">
        <f t="shared" si="391"/>
        <v>Remplir la colonne I</v>
      </c>
      <c r="AW764" s="84" t="s">
        <v>64</v>
      </c>
      <c r="AX764" s="315" t="str">
        <f t="shared" si="377"/>
        <v>Remplir les termes C, P et TVA</v>
      </c>
      <c r="AY764" s="55"/>
      <c r="AZ764" s="65"/>
      <c r="BA764" s="56"/>
      <c r="BB764" s="48" t="s">
        <v>64</v>
      </c>
      <c r="BC764" s="99" t="str">
        <f t="shared" si="378"/>
        <v>Remplir la colonne AY ou BA</v>
      </c>
      <c r="BD764" s="104"/>
      <c r="BE764" s="173" t="str">
        <f t="shared" si="392"/>
        <v>Remplir la colonne M</v>
      </c>
      <c r="BF764" s="179" t="str">
        <f t="shared" si="379"/>
        <v>Remplir la colonne BD</v>
      </c>
      <c r="BG764" s="297" t="str">
        <f t="shared" si="393"/>
        <v>Remplir la colonne I</v>
      </c>
      <c r="BH764" s="84" t="s">
        <v>64</v>
      </c>
      <c r="BI764" s="315" t="str">
        <f t="shared" si="380"/>
        <v>Remplir les termes C, P et TVA</v>
      </c>
      <c r="BJ764" s="55"/>
      <c r="BK764" s="65"/>
      <c r="BL764" s="56"/>
      <c r="BM764" s="48" t="s">
        <v>64</v>
      </c>
      <c r="BN764" s="99" t="str">
        <f t="shared" si="381"/>
        <v>Remplir la colonne BJ ou BL</v>
      </c>
      <c r="BO764" s="104"/>
      <c r="BP764" s="173" t="str">
        <f t="shared" si="394"/>
        <v>Remplir la colonne M</v>
      </c>
      <c r="BQ764" s="179" t="str">
        <f t="shared" si="382"/>
        <v>Remplir la colonne BO</v>
      </c>
      <c r="BR764" s="297" t="str">
        <f t="shared" si="395"/>
        <v>Remplir la colonne I</v>
      </c>
      <c r="BS764" s="84" t="s">
        <v>64</v>
      </c>
      <c r="BT764" s="315" t="str">
        <f t="shared" si="383"/>
        <v>Remplir les termes C, P et TVA</v>
      </c>
      <c r="BU764" s="55"/>
      <c r="BV764" s="65"/>
      <c r="BW764" s="56"/>
      <c r="BX764" s="48" t="s">
        <v>64</v>
      </c>
      <c r="BY764" s="99" t="str">
        <f t="shared" si="384"/>
        <v>Remplir la colonne BU ou BW</v>
      </c>
      <c r="BZ764" s="104"/>
      <c r="CA764" s="173" t="str">
        <f t="shared" si="396"/>
        <v>Remplir la colonne M</v>
      </c>
      <c r="CB764" s="179" t="str">
        <f t="shared" si="385"/>
        <v>Remplir la colonne BZ</v>
      </c>
      <c r="CC764" s="297" t="str">
        <f t="shared" si="397"/>
        <v>Remplir la colonne I</v>
      </c>
      <c r="CD764" s="84" t="s">
        <v>64</v>
      </c>
      <c r="CE764" s="315" t="str">
        <f t="shared" si="386"/>
        <v>Remplir les termes C, P et TVA</v>
      </c>
      <c r="CF764" s="61" t="str">
        <f t="shared" si="367"/>
        <v>REMPLIR TYPE DE CLIENT</v>
      </c>
      <c r="CG764" s="107" t="str">
        <f t="shared" si="368"/>
        <v>Montant total de l'aide demandée non indiqué</v>
      </c>
      <c r="CH764" s="1"/>
      <c r="CI764" s="1"/>
      <c r="CJ764" s="1"/>
      <c r="CK764" s="1"/>
      <c r="CL764" s="1"/>
    </row>
    <row r="765" spans="1:90" x14ac:dyDescent="0.25">
      <c r="A765" s="51"/>
      <c r="B765" s="111"/>
      <c r="C765" s="111"/>
      <c r="D765" s="111"/>
      <c r="E765" s="111"/>
      <c r="F765" s="111"/>
      <c r="G765" s="132"/>
      <c r="H765" s="151"/>
      <c r="I765" s="299"/>
      <c r="J765" s="152"/>
      <c r="K765" s="153"/>
      <c r="L765" s="169"/>
      <c r="M765" s="39"/>
      <c r="N765" s="90"/>
      <c r="O765" s="39"/>
      <c r="P765" s="23"/>
      <c r="Q765" s="170">
        <f t="shared" si="365"/>
        <v>0</v>
      </c>
      <c r="R765" s="55"/>
      <c r="S765" s="65"/>
      <c r="T765" s="56"/>
      <c r="U765" s="48" t="s">
        <v>64</v>
      </c>
      <c r="V765" s="99" t="str">
        <f t="shared" si="369"/>
        <v>Remplir la colonne R ou T</v>
      </c>
      <c r="W765" s="104"/>
      <c r="X765" s="173" t="str">
        <f t="shared" si="366"/>
        <v>Remplir la colonne M</v>
      </c>
      <c r="Y765" s="179" t="str">
        <f t="shared" si="370"/>
        <v>Remplir la colonne W</v>
      </c>
      <c r="Z765" s="297" t="str">
        <f t="shared" si="387"/>
        <v>Remplir la colonne I</v>
      </c>
      <c r="AA765" s="84" t="s">
        <v>64</v>
      </c>
      <c r="AB765" s="315" t="str">
        <f t="shared" si="371"/>
        <v>Remplir les termes C, P et TVA</v>
      </c>
      <c r="AC765" s="55"/>
      <c r="AD765" s="65"/>
      <c r="AE765" s="56"/>
      <c r="AF765" s="48" t="s">
        <v>64</v>
      </c>
      <c r="AG765" s="99" t="str">
        <f t="shared" si="372"/>
        <v>Remplir la colonne AC ou AE</v>
      </c>
      <c r="AH765" s="104"/>
      <c r="AI765" s="173" t="str">
        <f t="shared" si="388"/>
        <v>Remplir la colonne M</v>
      </c>
      <c r="AJ765" s="179" t="str">
        <f t="shared" si="373"/>
        <v>Remplir la colonne AH</v>
      </c>
      <c r="AK765" s="297" t="str">
        <f t="shared" si="389"/>
        <v>Remplir la colonne I</v>
      </c>
      <c r="AL765" s="84" t="s">
        <v>64</v>
      </c>
      <c r="AM765" s="315" t="str">
        <f t="shared" si="374"/>
        <v>Remplir les termes C, P et TVA</v>
      </c>
      <c r="AN765" s="55"/>
      <c r="AO765" s="65"/>
      <c r="AP765" s="56"/>
      <c r="AQ765" s="48" t="s">
        <v>64</v>
      </c>
      <c r="AR765" s="99" t="str">
        <f t="shared" si="375"/>
        <v>Remplir la colonne AN ou AP</v>
      </c>
      <c r="AS765" s="104"/>
      <c r="AT765" s="173" t="str">
        <f t="shared" si="390"/>
        <v>Remplir la colonne M</v>
      </c>
      <c r="AU765" s="179" t="str">
        <f t="shared" si="376"/>
        <v>Remplir la colonne AS</v>
      </c>
      <c r="AV765" s="297" t="str">
        <f t="shared" si="391"/>
        <v>Remplir la colonne I</v>
      </c>
      <c r="AW765" s="84" t="s">
        <v>64</v>
      </c>
      <c r="AX765" s="315" t="str">
        <f t="shared" si="377"/>
        <v>Remplir les termes C, P et TVA</v>
      </c>
      <c r="AY765" s="55"/>
      <c r="AZ765" s="65"/>
      <c r="BA765" s="56"/>
      <c r="BB765" s="48" t="s">
        <v>64</v>
      </c>
      <c r="BC765" s="99" t="str">
        <f t="shared" si="378"/>
        <v>Remplir la colonne AY ou BA</v>
      </c>
      <c r="BD765" s="104"/>
      <c r="BE765" s="173" t="str">
        <f t="shared" si="392"/>
        <v>Remplir la colonne M</v>
      </c>
      <c r="BF765" s="179" t="str">
        <f t="shared" si="379"/>
        <v>Remplir la colonne BD</v>
      </c>
      <c r="BG765" s="297" t="str">
        <f t="shared" si="393"/>
        <v>Remplir la colonne I</v>
      </c>
      <c r="BH765" s="84" t="s">
        <v>64</v>
      </c>
      <c r="BI765" s="315" t="str">
        <f t="shared" si="380"/>
        <v>Remplir les termes C, P et TVA</v>
      </c>
      <c r="BJ765" s="55"/>
      <c r="BK765" s="65"/>
      <c r="BL765" s="56"/>
      <c r="BM765" s="48" t="s">
        <v>64</v>
      </c>
      <c r="BN765" s="99" t="str">
        <f t="shared" si="381"/>
        <v>Remplir la colonne BJ ou BL</v>
      </c>
      <c r="BO765" s="104"/>
      <c r="BP765" s="173" t="str">
        <f t="shared" si="394"/>
        <v>Remplir la colonne M</v>
      </c>
      <c r="BQ765" s="179" t="str">
        <f t="shared" si="382"/>
        <v>Remplir la colonne BO</v>
      </c>
      <c r="BR765" s="297" t="str">
        <f t="shared" si="395"/>
        <v>Remplir la colonne I</v>
      </c>
      <c r="BS765" s="84" t="s">
        <v>64</v>
      </c>
      <c r="BT765" s="315" t="str">
        <f t="shared" si="383"/>
        <v>Remplir les termes C, P et TVA</v>
      </c>
      <c r="BU765" s="55"/>
      <c r="BV765" s="65"/>
      <c r="BW765" s="56"/>
      <c r="BX765" s="48" t="s">
        <v>64</v>
      </c>
      <c r="BY765" s="99" t="str">
        <f t="shared" si="384"/>
        <v>Remplir la colonne BU ou BW</v>
      </c>
      <c r="BZ765" s="104"/>
      <c r="CA765" s="173" t="str">
        <f t="shared" si="396"/>
        <v>Remplir la colonne M</v>
      </c>
      <c r="CB765" s="179" t="str">
        <f t="shared" si="385"/>
        <v>Remplir la colonne BZ</v>
      </c>
      <c r="CC765" s="297" t="str">
        <f t="shared" si="397"/>
        <v>Remplir la colonne I</v>
      </c>
      <c r="CD765" s="84" t="s">
        <v>64</v>
      </c>
      <c r="CE765" s="315" t="str">
        <f t="shared" si="386"/>
        <v>Remplir les termes C, P et TVA</v>
      </c>
      <c r="CF765" s="61" t="str">
        <f t="shared" si="367"/>
        <v>REMPLIR TYPE DE CLIENT</v>
      </c>
      <c r="CG765" s="107" t="str">
        <f t="shared" si="368"/>
        <v>Montant total de l'aide demandée non indiqué</v>
      </c>
      <c r="CH765" s="1"/>
      <c r="CI765" s="1"/>
      <c r="CJ765" s="1"/>
      <c r="CK765" s="1"/>
      <c r="CL765" s="1"/>
    </row>
    <row r="766" spans="1:90" x14ac:dyDescent="0.25">
      <c r="A766" s="51"/>
      <c r="B766" s="111"/>
      <c r="C766" s="111"/>
      <c r="D766" s="111"/>
      <c r="E766" s="111"/>
      <c r="F766" s="111"/>
      <c r="G766" s="132"/>
      <c r="H766" s="151"/>
      <c r="I766" s="299"/>
      <c r="J766" s="152"/>
      <c r="K766" s="153"/>
      <c r="L766" s="169"/>
      <c r="M766" s="39"/>
      <c r="N766" s="90"/>
      <c r="O766" s="39"/>
      <c r="P766" s="23"/>
      <c r="Q766" s="170">
        <f t="shared" si="365"/>
        <v>0</v>
      </c>
      <c r="R766" s="55"/>
      <c r="S766" s="65"/>
      <c r="T766" s="56"/>
      <c r="U766" s="48" t="s">
        <v>64</v>
      </c>
      <c r="V766" s="99" t="str">
        <f t="shared" si="369"/>
        <v>Remplir la colonne R ou T</v>
      </c>
      <c r="W766" s="104"/>
      <c r="X766" s="173" t="str">
        <f t="shared" si="366"/>
        <v>Remplir la colonne M</v>
      </c>
      <c r="Y766" s="179" t="str">
        <f t="shared" si="370"/>
        <v>Remplir la colonne W</v>
      </c>
      <c r="Z766" s="297" t="str">
        <f t="shared" si="387"/>
        <v>Remplir la colonne I</v>
      </c>
      <c r="AA766" s="84" t="s">
        <v>64</v>
      </c>
      <c r="AB766" s="315" t="str">
        <f t="shared" si="371"/>
        <v>Remplir les termes C, P et TVA</v>
      </c>
      <c r="AC766" s="55"/>
      <c r="AD766" s="65"/>
      <c r="AE766" s="56"/>
      <c r="AF766" s="48" t="s">
        <v>64</v>
      </c>
      <c r="AG766" s="99" t="str">
        <f t="shared" si="372"/>
        <v>Remplir la colonne AC ou AE</v>
      </c>
      <c r="AH766" s="104"/>
      <c r="AI766" s="173" t="str">
        <f t="shared" si="388"/>
        <v>Remplir la colonne M</v>
      </c>
      <c r="AJ766" s="179" t="str">
        <f t="shared" si="373"/>
        <v>Remplir la colonne AH</v>
      </c>
      <c r="AK766" s="297" t="str">
        <f t="shared" si="389"/>
        <v>Remplir la colonne I</v>
      </c>
      <c r="AL766" s="84" t="s">
        <v>64</v>
      </c>
      <c r="AM766" s="315" t="str">
        <f t="shared" si="374"/>
        <v>Remplir les termes C, P et TVA</v>
      </c>
      <c r="AN766" s="55"/>
      <c r="AO766" s="65"/>
      <c r="AP766" s="56"/>
      <c r="AQ766" s="48" t="s">
        <v>64</v>
      </c>
      <c r="AR766" s="99" t="str">
        <f t="shared" si="375"/>
        <v>Remplir la colonne AN ou AP</v>
      </c>
      <c r="AS766" s="104"/>
      <c r="AT766" s="173" t="str">
        <f t="shared" si="390"/>
        <v>Remplir la colonne M</v>
      </c>
      <c r="AU766" s="179" t="str">
        <f t="shared" si="376"/>
        <v>Remplir la colonne AS</v>
      </c>
      <c r="AV766" s="297" t="str">
        <f t="shared" si="391"/>
        <v>Remplir la colonne I</v>
      </c>
      <c r="AW766" s="84" t="s">
        <v>64</v>
      </c>
      <c r="AX766" s="315" t="str">
        <f t="shared" si="377"/>
        <v>Remplir les termes C, P et TVA</v>
      </c>
      <c r="AY766" s="55"/>
      <c r="AZ766" s="65"/>
      <c r="BA766" s="56"/>
      <c r="BB766" s="48" t="s">
        <v>64</v>
      </c>
      <c r="BC766" s="99" t="str">
        <f t="shared" si="378"/>
        <v>Remplir la colonne AY ou BA</v>
      </c>
      <c r="BD766" s="104"/>
      <c r="BE766" s="173" t="str">
        <f t="shared" si="392"/>
        <v>Remplir la colonne M</v>
      </c>
      <c r="BF766" s="179" t="str">
        <f t="shared" si="379"/>
        <v>Remplir la colonne BD</v>
      </c>
      <c r="BG766" s="297" t="str">
        <f t="shared" si="393"/>
        <v>Remplir la colonne I</v>
      </c>
      <c r="BH766" s="84" t="s">
        <v>64</v>
      </c>
      <c r="BI766" s="315" t="str">
        <f t="shared" si="380"/>
        <v>Remplir les termes C, P et TVA</v>
      </c>
      <c r="BJ766" s="55"/>
      <c r="BK766" s="65"/>
      <c r="BL766" s="56"/>
      <c r="BM766" s="48" t="s">
        <v>64</v>
      </c>
      <c r="BN766" s="99" t="str">
        <f t="shared" si="381"/>
        <v>Remplir la colonne BJ ou BL</v>
      </c>
      <c r="BO766" s="104"/>
      <c r="BP766" s="173" t="str">
        <f t="shared" si="394"/>
        <v>Remplir la colonne M</v>
      </c>
      <c r="BQ766" s="179" t="str">
        <f t="shared" si="382"/>
        <v>Remplir la colonne BO</v>
      </c>
      <c r="BR766" s="297" t="str">
        <f t="shared" si="395"/>
        <v>Remplir la colonne I</v>
      </c>
      <c r="BS766" s="84" t="s">
        <v>64</v>
      </c>
      <c r="BT766" s="315" t="str">
        <f t="shared" si="383"/>
        <v>Remplir les termes C, P et TVA</v>
      </c>
      <c r="BU766" s="55"/>
      <c r="BV766" s="65"/>
      <c r="BW766" s="56"/>
      <c r="BX766" s="48" t="s">
        <v>64</v>
      </c>
      <c r="BY766" s="99" t="str">
        <f t="shared" si="384"/>
        <v>Remplir la colonne BU ou BW</v>
      </c>
      <c r="BZ766" s="104"/>
      <c r="CA766" s="173" t="str">
        <f t="shared" si="396"/>
        <v>Remplir la colonne M</v>
      </c>
      <c r="CB766" s="179" t="str">
        <f t="shared" si="385"/>
        <v>Remplir la colonne BZ</v>
      </c>
      <c r="CC766" s="297" t="str">
        <f t="shared" si="397"/>
        <v>Remplir la colonne I</v>
      </c>
      <c r="CD766" s="84" t="s">
        <v>64</v>
      </c>
      <c r="CE766" s="315" t="str">
        <f t="shared" si="386"/>
        <v>Remplir les termes C, P et TVA</v>
      </c>
      <c r="CF766" s="61" t="str">
        <f t="shared" si="367"/>
        <v>REMPLIR TYPE DE CLIENT</v>
      </c>
      <c r="CG766" s="107" t="str">
        <f t="shared" si="368"/>
        <v>Montant total de l'aide demandée non indiqué</v>
      </c>
      <c r="CH766" s="1"/>
      <c r="CI766" s="1"/>
      <c r="CJ766" s="1"/>
      <c r="CK766" s="1"/>
      <c r="CL766" s="1"/>
    </row>
    <row r="767" spans="1:90" x14ac:dyDescent="0.25">
      <c r="A767" s="51"/>
      <c r="B767" s="111"/>
      <c r="C767" s="111"/>
      <c r="D767" s="111"/>
      <c r="E767" s="111"/>
      <c r="F767" s="111"/>
      <c r="G767" s="132"/>
      <c r="H767" s="151"/>
      <c r="I767" s="299"/>
      <c r="J767" s="152"/>
      <c r="K767" s="153"/>
      <c r="L767" s="169"/>
      <c r="M767" s="39"/>
      <c r="N767" s="90"/>
      <c r="O767" s="39"/>
      <c r="P767" s="23"/>
      <c r="Q767" s="170">
        <f t="shared" si="365"/>
        <v>0</v>
      </c>
      <c r="R767" s="55"/>
      <c r="S767" s="65"/>
      <c r="T767" s="56"/>
      <c r="U767" s="48" t="s">
        <v>64</v>
      </c>
      <c r="V767" s="99" t="str">
        <f t="shared" si="369"/>
        <v>Remplir la colonne R ou T</v>
      </c>
      <c r="W767" s="104"/>
      <c r="X767" s="173" t="str">
        <f t="shared" si="366"/>
        <v>Remplir la colonne M</v>
      </c>
      <c r="Y767" s="179" t="str">
        <f t="shared" si="370"/>
        <v>Remplir la colonne W</v>
      </c>
      <c r="Z767" s="297" t="str">
        <f t="shared" si="387"/>
        <v>Remplir la colonne I</v>
      </c>
      <c r="AA767" s="84" t="s">
        <v>64</v>
      </c>
      <c r="AB767" s="315" t="str">
        <f t="shared" si="371"/>
        <v>Remplir les termes C, P et TVA</v>
      </c>
      <c r="AC767" s="55"/>
      <c r="AD767" s="65"/>
      <c r="AE767" s="56"/>
      <c r="AF767" s="48" t="s">
        <v>64</v>
      </c>
      <c r="AG767" s="99" t="str">
        <f t="shared" si="372"/>
        <v>Remplir la colonne AC ou AE</v>
      </c>
      <c r="AH767" s="104"/>
      <c r="AI767" s="173" t="str">
        <f t="shared" si="388"/>
        <v>Remplir la colonne M</v>
      </c>
      <c r="AJ767" s="179" t="str">
        <f t="shared" si="373"/>
        <v>Remplir la colonne AH</v>
      </c>
      <c r="AK767" s="297" t="str">
        <f t="shared" si="389"/>
        <v>Remplir la colonne I</v>
      </c>
      <c r="AL767" s="84" t="s">
        <v>64</v>
      </c>
      <c r="AM767" s="315" t="str">
        <f t="shared" si="374"/>
        <v>Remplir les termes C, P et TVA</v>
      </c>
      <c r="AN767" s="55"/>
      <c r="AO767" s="65"/>
      <c r="AP767" s="56"/>
      <c r="AQ767" s="48" t="s">
        <v>64</v>
      </c>
      <c r="AR767" s="99" t="str">
        <f t="shared" si="375"/>
        <v>Remplir la colonne AN ou AP</v>
      </c>
      <c r="AS767" s="104"/>
      <c r="AT767" s="173" t="str">
        <f t="shared" si="390"/>
        <v>Remplir la colonne M</v>
      </c>
      <c r="AU767" s="179" t="str">
        <f t="shared" si="376"/>
        <v>Remplir la colonne AS</v>
      </c>
      <c r="AV767" s="297" t="str">
        <f t="shared" si="391"/>
        <v>Remplir la colonne I</v>
      </c>
      <c r="AW767" s="84" t="s">
        <v>64</v>
      </c>
      <c r="AX767" s="315" t="str">
        <f t="shared" si="377"/>
        <v>Remplir les termes C, P et TVA</v>
      </c>
      <c r="AY767" s="55"/>
      <c r="AZ767" s="65"/>
      <c r="BA767" s="56"/>
      <c r="BB767" s="48" t="s">
        <v>64</v>
      </c>
      <c r="BC767" s="99" t="str">
        <f t="shared" si="378"/>
        <v>Remplir la colonne AY ou BA</v>
      </c>
      <c r="BD767" s="104"/>
      <c r="BE767" s="173" t="str">
        <f t="shared" si="392"/>
        <v>Remplir la colonne M</v>
      </c>
      <c r="BF767" s="179" t="str">
        <f t="shared" si="379"/>
        <v>Remplir la colonne BD</v>
      </c>
      <c r="BG767" s="297" t="str">
        <f t="shared" si="393"/>
        <v>Remplir la colonne I</v>
      </c>
      <c r="BH767" s="84" t="s">
        <v>64</v>
      </c>
      <c r="BI767" s="315" t="str">
        <f t="shared" si="380"/>
        <v>Remplir les termes C, P et TVA</v>
      </c>
      <c r="BJ767" s="55"/>
      <c r="BK767" s="65"/>
      <c r="BL767" s="56"/>
      <c r="BM767" s="48" t="s">
        <v>64</v>
      </c>
      <c r="BN767" s="99" t="str">
        <f t="shared" si="381"/>
        <v>Remplir la colonne BJ ou BL</v>
      </c>
      <c r="BO767" s="104"/>
      <c r="BP767" s="173" t="str">
        <f t="shared" si="394"/>
        <v>Remplir la colonne M</v>
      </c>
      <c r="BQ767" s="179" t="str">
        <f t="shared" si="382"/>
        <v>Remplir la colonne BO</v>
      </c>
      <c r="BR767" s="297" t="str">
        <f t="shared" si="395"/>
        <v>Remplir la colonne I</v>
      </c>
      <c r="BS767" s="84" t="s">
        <v>64</v>
      </c>
      <c r="BT767" s="315" t="str">
        <f t="shared" si="383"/>
        <v>Remplir les termes C, P et TVA</v>
      </c>
      <c r="BU767" s="55"/>
      <c r="BV767" s="65"/>
      <c r="BW767" s="56"/>
      <c r="BX767" s="48" t="s">
        <v>64</v>
      </c>
      <c r="BY767" s="99" t="str">
        <f t="shared" si="384"/>
        <v>Remplir la colonne BU ou BW</v>
      </c>
      <c r="BZ767" s="104"/>
      <c r="CA767" s="173" t="str">
        <f t="shared" si="396"/>
        <v>Remplir la colonne M</v>
      </c>
      <c r="CB767" s="179" t="str">
        <f t="shared" si="385"/>
        <v>Remplir la colonne BZ</v>
      </c>
      <c r="CC767" s="297" t="str">
        <f t="shared" si="397"/>
        <v>Remplir la colonne I</v>
      </c>
      <c r="CD767" s="84" t="s">
        <v>64</v>
      </c>
      <c r="CE767" s="315" t="str">
        <f t="shared" si="386"/>
        <v>Remplir les termes C, P et TVA</v>
      </c>
      <c r="CF767" s="61" t="str">
        <f t="shared" si="367"/>
        <v>REMPLIR TYPE DE CLIENT</v>
      </c>
      <c r="CG767" s="107" t="str">
        <f t="shared" si="368"/>
        <v>Montant total de l'aide demandée non indiqué</v>
      </c>
      <c r="CH767" s="1"/>
      <c r="CI767" s="1"/>
      <c r="CJ767" s="1"/>
      <c r="CK767" s="1"/>
      <c r="CL767" s="1"/>
    </row>
    <row r="768" spans="1:90" x14ac:dyDescent="0.25">
      <c r="A768" s="51"/>
      <c r="B768" s="111"/>
      <c r="C768" s="111"/>
      <c r="D768" s="111"/>
      <c r="E768" s="111"/>
      <c r="F768" s="111"/>
      <c r="G768" s="132"/>
      <c r="H768" s="151"/>
      <c r="I768" s="299"/>
      <c r="J768" s="152"/>
      <c r="K768" s="153"/>
      <c r="L768" s="169"/>
      <c r="M768" s="39"/>
      <c r="N768" s="90"/>
      <c r="O768" s="39"/>
      <c r="P768" s="23"/>
      <c r="Q768" s="170">
        <f t="shared" si="365"/>
        <v>0</v>
      </c>
      <c r="R768" s="55"/>
      <c r="S768" s="65"/>
      <c r="T768" s="56"/>
      <c r="U768" s="48" t="s">
        <v>64</v>
      </c>
      <c r="V768" s="99" t="str">
        <f t="shared" si="369"/>
        <v>Remplir la colonne R ou T</v>
      </c>
      <c r="W768" s="104"/>
      <c r="X768" s="173" t="str">
        <f t="shared" si="366"/>
        <v>Remplir la colonne M</v>
      </c>
      <c r="Y768" s="179" t="str">
        <f t="shared" si="370"/>
        <v>Remplir la colonne W</v>
      </c>
      <c r="Z768" s="297" t="str">
        <f t="shared" si="387"/>
        <v>Remplir la colonne I</v>
      </c>
      <c r="AA768" s="84" t="s">
        <v>64</v>
      </c>
      <c r="AB768" s="315" t="str">
        <f t="shared" si="371"/>
        <v>Remplir les termes C, P et TVA</v>
      </c>
      <c r="AC768" s="55"/>
      <c r="AD768" s="65"/>
      <c r="AE768" s="56"/>
      <c r="AF768" s="48" t="s">
        <v>64</v>
      </c>
      <c r="AG768" s="99" t="str">
        <f t="shared" si="372"/>
        <v>Remplir la colonne AC ou AE</v>
      </c>
      <c r="AH768" s="104"/>
      <c r="AI768" s="173" t="str">
        <f t="shared" si="388"/>
        <v>Remplir la colonne M</v>
      </c>
      <c r="AJ768" s="179" t="str">
        <f t="shared" si="373"/>
        <v>Remplir la colonne AH</v>
      </c>
      <c r="AK768" s="297" t="str">
        <f t="shared" si="389"/>
        <v>Remplir la colonne I</v>
      </c>
      <c r="AL768" s="84" t="s">
        <v>64</v>
      </c>
      <c r="AM768" s="315" t="str">
        <f t="shared" si="374"/>
        <v>Remplir les termes C, P et TVA</v>
      </c>
      <c r="AN768" s="55"/>
      <c r="AO768" s="65"/>
      <c r="AP768" s="56"/>
      <c r="AQ768" s="48" t="s">
        <v>64</v>
      </c>
      <c r="AR768" s="99" t="str">
        <f t="shared" si="375"/>
        <v>Remplir la colonne AN ou AP</v>
      </c>
      <c r="AS768" s="104"/>
      <c r="AT768" s="173" t="str">
        <f t="shared" si="390"/>
        <v>Remplir la colonne M</v>
      </c>
      <c r="AU768" s="179" t="str">
        <f t="shared" si="376"/>
        <v>Remplir la colonne AS</v>
      </c>
      <c r="AV768" s="297" t="str">
        <f t="shared" si="391"/>
        <v>Remplir la colonne I</v>
      </c>
      <c r="AW768" s="84" t="s">
        <v>64</v>
      </c>
      <c r="AX768" s="315" t="str">
        <f t="shared" si="377"/>
        <v>Remplir les termes C, P et TVA</v>
      </c>
      <c r="AY768" s="55"/>
      <c r="AZ768" s="65"/>
      <c r="BA768" s="56"/>
      <c r="BB768" s="48" t="s">
        <v>64</v>
      </c>
      <c r="BC768" s="99" t="str">
        <f t="shared" si="378"/>
        <v>Remplir la colonne AY ou BA</v>
      </c>
      <c r="BD768" s="104"/>
      <c r="BE768" s="173" t="str">
        <f t="shared" si="392"/>
        <v>Remplir la colonne M</v>
      </c>
      <c r="BF768" s="179" t="str">
        <f t="shared" si="379"/>
        <v>Remplir la colonne BD</v>
      </c>
      <c r="BG768" s="297" t="str">
        <f t="shared" si="393"/>
        <v>Remplir la colonne I</v>
      </c>
      <c r="BH768" s="84" t="s">
        <v>64</v>
      </c>
      <c r="BI768" s="315" t="str">
        <f t="shared" si="380"/>
        <v>Remplir les termes C, P et TVA</v>
      </c>
      <c r="BJ768" s="55"/>
      <c r="BK768" s="65"/>
      <c r="BL768" s="56"/>
      <c r="BM768" s="48" t="s">
        <v>64</v>
      </c>
      <c r="BN768" s="99" t="str">
        <f t="shared" si="381"/>
        <v>Remplir la colonne BJ ou BL</v>
      </c>
      <c r="BO768" s="104"/>
      <c r="BP768" s="173" t="str">
        <f t="shared" si="394"/>
        <v>Remplir la colonne M</v>
      </c>
      <c r="BQ768" s="179" t="str">
        <f t="shared" si="382"/>
        <v>Remplir la colonne BO</v>
      </c>
      <c r="BR768" s="297" t="str">
        <f t="shared" si="395"/>
        <v>Remplir la colonne I</v>
      </c>
      <c r="BS768" s="84" t="s">
        <v>64</v>
      </c>
      <c r="BT768" s="315" t="str">
        <f t="shared" si="383"/>
        <v>Remplir les termes C, P et TVA</v>
      </c>
      <c r="BU768" s="55"/>
      <c r="BV768" s="65"/>
      <c r="BW768" s="56"/>
      <c r="BX768" s="48" t="s">
        <v>64</v>
      </c>
      <c r="BY768" s="99" t="str">
        <f t="shared" si="384"/>
        <v>Remplir la colonne BU ou BW</v>
      </c>
      <c r="BZ768" s="104"/>
      <c r="CA768" s="173" t="str">
        <f t="shared" si="396"/>
        <v>Remplir la colonne M</v>
      </c>
      <c r="CB768" s="179" t="str">
        <f t="shared" si="385"/>
        <v>Remplir la colonne BZ</v>
      </c>
      <c r="CC768" s="297" t="str">
        <f t="shared" si="397"/>
        <v>Remplir la colonne I</v>
      </c>
      <c r="CD768" s="84" t="s">
        <v>64</v>
      </c>
      <c r="CE768" s="315" t="str">
        <f t="shared" si="386"/>
        <v>Remplir les termes C, P et TVA</v>
      </c>
      <c r="CF768" s="61" t="str">
        <f t="shared" si="367"/>
        <v>REMPLIR TYPE DE CLIENT</v>
      </c>
      <c r="CG768" s="107" t="str">
        <f t="shared" si="368"/>
        <v>Montant total de l'aide demandée non indiqué</v>
      </c>
      <c r="CH768" s="1"/>
      <c r="CI768" s="1"/>
      <c r="CJ768" s="1"/>
      <c r="CK768" s="1"/>
      <c r="CL768" s="1"/>
    </row>
    <row r="769" spans="1:90" x14ac:dyDescent="0.25">
      <c r="A769" s="51"/>
      <c r="B769" s="111"/>
      <c r="C769" s="111"/>
      <c r="D769" s="111"/>
      <c r="E769" s="111"/>
      <c r="F769" s="111"/>
      <c r="G769" s="132"/>
      <c r="H769" s="151"/>
      <c r="I769" s="299"/>
      <c r="J769" s="152"/>
      <c r="K769" s="153"/>
      <c r="L769" s="169"/>
      <c r="M769" s="39"/>
      <c r="N769" s="90"/>
      <c r="O769" s="39"/>
      <c r="P769" s="23"/>
      <c r="Q769" s="170">
        <f t="shared" si="365"/>
        <v>0</v>
      </c>
      <c r="R769" s="55"/>
      <c r="S769" s="65"/>
      <c r="T769" s="56"/>
      <c r="U769" s="48" t="s">
        <v>64</v>
      </c>
      <c r="V769" s="99" t="str">
        <f t="shared" si="369"/>
        <v>Remplir la colonne R ou T</v>
      </c>
      <c r="W769" s="104"/>
      <c r="X769" s="173" t="str">
        <f t="shared" si="366"/>
        <v>Remplir la colonne M</v>
      </c>
      <c r="Y769" s="179" t="str">
        <f t="shared" si="370"/>
        <v>Remplir la colonne W</v>
      </c>
      <c r="Z769" s="297" t="str">
        <f t="shared" si="387"/>
        <v>Remplir la colonne I</v>
      </c>
      <c r="AA769" s="84" t="s">
        <v>64</v>
      </c>
      <c r="AB769" s="315" t="str">
        <f t="shared" si="371"/>
        <v>Remplir les termes C, P et TVA</v>
      </c>
      <c r="AC769" s="55"/>
      <c r="AD769" s="65"/>
      <c r="AE769" s="56"/>
      <c r="AF769" s="48" t="s">
        <v>64</v>
      </c>
      <c r="AG769" s="99" t="str">
        <f t="shared" si="372"/>
        <v>Remplir la colonne AC ou AE</v>
      </c>
      <c r="AH769" s="104"/>
      <c r="AI769" s="173" t="str">
        <f t="shared" si="388"/>
        <v>Remplir la colonne M</v>
      </c>
      <c r="AJ769" s="179" t="str">
        <f t="shared" si="373"/>
        <v>Remplir la colonne AH</v>
      </c>
      <c r="AK769" s="297" t="str">
        <f t="shared" si="389"/>
        <v>Remplir la colonne I</v>
      </c>
      <c r="AL769" s="84" t="s">
        <v>64</v>
      </c>
      <c r="AM769" s="315" t="str">
        <f t="shared" si="374"/>
        <v>Remplir les termes C, P et TVA</v>
      </c>
      <c r="AN769" s="55"/>
      <c r="AO769" s="65"/>
      <c r="AP769" s="56"/>
      <c r="AQ769" s="48" t="s">
        <v>64</v>
      </c>
      <c r="AR769" s="99" t="str">
        <f t="shared" si="375"/>
        <v>Remplir la colonne AN ou AP</v>
      </c>
      <c r="AS769" s="104"/>
      <c r="AT769" s="173" t="str">
        <f t="shared" si="390"/>
        <v>Remplir la colonne M</v>
      </c>
      <c r="AU769" s="179" t="str">
        <f t="shared" si="376"/>
        <v>Remplir la colonne AS</v>
      </c>
      <c r="AV769" s="297" t="str">
        <f t="shared" si="391"/>
        <v>Remplir la colonne I</v>
      </c>
      <c r="AW769" s="84" t="s">
        <v>64</v>
      </c>
      <c r="AX769" s="315" t="str">
        <f t="shared" si="377"/>
        <v>Remplir les termes C, P et TVA</v>
      </c>
      <c r="AY769" s="55"/>
      <c r="AZ769" s="65"/>
      <c r="BA769" s="56"/>
      <c r="BB769" s="48" t="s">
        <v>64</v>
      </c>
      <c r="BC769" s="99" t="str">
        <f t="shared" si="378"/>
        <v>Remplir la colonne AY ou BA</v>
      </c>
      <c r="BD769" s="104"/>
      <c r="BE769" s="173" t="str">
        <f t="shared" si="392"/>
        <v>Remplir la colonne M</v>
      </c>
      <c r="BF769" s="179" t="str">
        <f t="shared" si="379"/>
        <v>Remplir la colonne BD</v>
      </c>
      <c r="BG769" s="297" t="str">
        <f t="shared" si="393"/>
        <v>Remplir la colonne I</v>
      </c>
      <c r="BH769" s="84" t="s">
        <v>64</v>
      </c>
      <c r="BI769" s="315" t="str">
        <f t="shared" si="380"/>
        <v>Remplir les termes C, P et TVA</v>
      </c>
      <c r="BJ769" s="55"/>
      <c r="BK769" s="65"/>
      <c r="BL769" s="56"/>
      <c r="BM769" s="48" t="s">
        <v>64</v>
      </c>
      <c r="BN769" s="99" t="str">
        <f t="shared" si="381"/>
        <v>Remplir la colonne BJ ou BL</v>
      </c>
      <c r="BO769" s="104"/>
      <c r="BP769" s="173" t="str">
        <f t="shared" si="394"/>
        <v>Remplir la colonne M</v>
      </c>
      <c r="BQ769" s="179" t="str">
        <f t="shared" si="382"/>
        <v>Remplir la colonne BO</v>
      </c>
      <c r="BR769" s="297" t="str">
        <f t="shared" si="395"/>
        <v>Remplir la colonne I</v>
      </c>
      <c r="BS769" s="84" t="s">
        <v>64</v>
      </c>
      <c r="BT769" s="315" t="str">
        <f t="shared" si="383"/>
        <v>Remplir les termes C, P et TVA</v>
      </c>
      <c r="BU769" s="55"/>
      <c r="BV769" s="65"/>
      <c r="BW769" s="56"/>
      <c r="BX769" s="48" t="s">
        <v>64</v>
      </c>
      <c r="BY769" s="99" t="str">
        <f t="shared" si="384"/>
        <v>Remplir la colonne BU ou BW</v>
      </c>
      <c r="BZ769" s="104"/>
      <c r="CA769" s="173" t="str">
        <f t="shared" si="396"/>
        <v>Remplir la colonne M</v>
      </c>
      <c r="CB769" s="179" t="str">
        <f t="shared" si="385"/>
        <v>Remplir la colonne BZ</v>
      </c>
      <c r="CC769" s="297" t="str">
        <f t="shared" si="397"/>
        <v>Remplir la colonne I</v>
      </c>
      <c r="CD769" s="84" t="s">
        <v>64</v>
      </c>
      <c r="CE769" s="315" t="str">
        <f t="shared" si="386"/>
        <v>Remplir les termes C, P et TVA</v>
      </c>
      <c r="CF769" s="61" t="str">
        <f t="shared" si="367"/>
        <v>REMPLIR TYPE DE CLIENT</v>
      </c>
      <c r="CG769" s="107" t="str">
        <f t="shared" si="368"/>
        <v>Montant total de l'aide demandée non indiqué</v>
      </c>
      <c r="CH769" s="1"/>
      <c r="CI769" s="1"/>
      <c r="CJ769" s="1"/>
      <c r="CK769" s="1"/>
      <c r="CL769" s="1"/>
    </row>
    <row r="770" spans="1:90" x14ac:dyDescent="0.25">
      <c r="A770" s="51"/>
      <c r="B770" s="111"/>
      <c r="C770" s="111"/>
      <c r="D770" s="111"/>
      <c r="E770" s="111"/>
      <c r="F770" s="111"/>
      <c r="G770" s="132"/>
      <c r="H770" s="151"/>
      <c r="I770" s="299"/>
      <c r="J770" s="152"/>
      <c r="K770" s="153"/>
      <c r="L770" s="169"/>
      <c r="M770" s="39"/>
      <c r="N770" s="90"/>
      <c r="O770" s="39"/>
      <c r="P770" s="23"/>
      <c r="Q770" s="170">
        <f t="shared" si="365"/>
        <v>0</v>
      </c>
      <c r="R770" s="55"/>
      <c r="S770" s="65"/>
      <c r="T770" s="56"/>
      <c r="U770" s="48" t="s">
        <v>64</v>
      </c>
      <c r="V770" s="99" t="str">
        <f t="shared" si="369"/>
        <v>Remplir la colonne R ou T</v>
      </c>
      <c r="W770" s="104"/>
      <c r="X770" s="173" t="str">
        <f t="shared" si="366"/>
        <v>Remplir la colonne M</v>
      </c>
      <c r="Y770" s="179" t="str">
        <f t="shared" si="370"/>
        <v>Remplir la colonne W</v>
      </c>
      <c r="Z770" s="297" t="str">
        <f t="shared" si="387"/>
        <v>Remplir la colonne I</v>
      </c>
      <c r="AA770" s="84" t="s">
        <v>64</v>
      </c>
      <c r="AB770" s="315" t="str">
        <f t="shared" si="371"/>
        <v>Remplir les termes C, P et TVA</v>
      </c>
      <c r="AC770" s="55"/>
      <c r="AD770" s="65"/>
      <c r="AE770" s="56"/>
      <c r="AF770" s="48" t="s">
        <v>64</v>
      </c>
      <c r="AG770" s="99" t="str">
        <f t="shared" si="372"/>
        <v>Remplir la colonne AC ou AE</v>
      </c>
      <c r="AH770" s="104"/>
      <c r="AI770" s="173" t="str">
        <f t="shared" si="388"/>
        <v>Remplir la colonne M</v>
      </c>
      <c r="AJ770" s="179" t="str">
        <f t="shared" si="373"/>
        <v>Remplir la colonne AH</v>
      </c>
      <c r="AK770" s="297" t="str">
        <f t="shared" si="389"/>
        <v>Remplir la colonne I</v>
      </c>
      <c r="AL770" s="84" t="s">
        <v>64</v>
      </c>
      <c r="AM770" s="315" t="str">
        <f t="shared" si="374"/>
        <v>Remplir les termes C, P et TVA</v>
      </c>
      <c r="AN770" s="55"/>
      <c r="AO770" s="65"/>
      <c r="AP770" s="56"/>
      <c r="AQ770" s="48" t="s">
        <v>64</v>
      </c>
      <c r="AR770" s="99" t="str">
        <f t="shared" si="375"/>
        <v>Remplir la colonne AN ou AP</v>
      </c>
      <c r="AS770" s="104"/>
      <c r="AT770" s="173" t="str">
        <f t="shared" si="390"/>
        <v>Remplir la colonne M</v>
      </c>
      <c r="AU770" s="179" t="str">
        <f t="shared" si="376"/>
        <v>Remplir la colonne AS</v>
      </c>
      <c r="AV770" s="297" t="str">
        <f t="shared" si="391"/>
        <v>Remplir la colonne I</v>
      </c>
      <c r="AW770" s="84" t="s">
        <v>64</v>
      </c>
      <c r="AX770" s="315" t="str">
        <f t="shared" si="377"/>
        <v>Remplir les termes C, P et TVA</v>
      </c>
      <c r="AY770" s="55"/>
      <c r="AZ770" s="65"/>
      <c r="BA770" s="56"/>
      <c r="BB770" s="48" t="s">
        <v>64</v>
      </c>
      <c r="BC770" s="99" t="str">
        <f t="shared" si="378"/>
        <v>Remplir la colonne AY ou BA</v>
      </c>
      <c r="BD770" s="104"/>
      <c r="BE770" s="173" t="str">
        <f t="shared" si="392"/>
        <v>Remplir la colonne M</v>
      </c>
      <c r="BF770" s="179" t="str">
        <f t="shared" si="379"/>
        <v>Remplir la colonne BD</v>
      </c>
      <c r="BG770" s="297" t="str">
        <f t="shared" si="393"/>
        <v>Remplir la colonne I</v>
      </c>
      <c r="BH770" s="84" t="s">
        <v>64</v>
      </c>
      <c r="BI770" s="315" t="str">
        <f t="shared" si="380"/>
        <v>Remplir les termes C, P et TVA</v>
      </c>
      <c r="BJ770" s="55"/>
      <c r="BK770" s="65"/>
      <c r="BL770" s="56"/>
      <c r="BM770" s="48" t="s">
        <v>64</v>
      </c>
      <c r="BN770" s="99" t="str">
        <f t="shared" si="381"/>
        <v>Remplir la colonne BJ ou BL</v>
      </c>
      <c r="BO770" s="104"/>
      <c r="BP770" s="173" t="str">
        <f t="shared" si="394"/>
        <v>Remplir la colonne M</v>
      </c>
      <c r="BQ770" s="179" t="str">
        <f t="shared" si="382"/>
        <v>Remplir la colonne BO</v>
      </c>
      <c r="BR770" s="297" t="str">
        <f t="shared" si="395"/>
        <v>Remplir la colonne I</v>
      </c>
      <c r="BS770" s="84" t="s">
        <v>64</v>
      </c>
      <c r="BT770" s="315" t="str">
        <f t="shared" si="383"/>
        <v>Remplir les termes C, P et TVA</v>
      </c>
      <c r="BU770" s="55"/>
      <c r="BV770" s="65"/>
      <c r="BW770" s="56"/>
      <c r="BX770" s="48" t="s">
        <v>64</v>
      </c>
      <c r="BY770" s="99" t="str">
        <f t="shared" si="384"/>
        <v>Remplir la colonne BU ou BW</v>
      </c>
      <c r="BZ770" s="104"/>
      <c r="CA770" s="173" t="str">
        <f t="shared" si="396"/>
        <v>Remplir la colonne M</v>
      </c>
      <c r="CB770" s="179" t="str">
        <f t="shared" si="385"/>
        <v>Remplir la colonne BZ</v>
      </c>
      <c r="CC770" s="297" t="str">
        <f t="shared" si="397"/>
        <v>Remplir la colonne I</v>
      </c>
      <c r="CD770" s="84" t="s">
        <v>64</v>
      </c>
      <c r="CE770" s="315" t="str">
        <f t="shared" si="386"/>
        <v>Remplir les termes C, P et TVA</v>
      </c>
      <c r="CF770" s="61" t="str">
        <f t="shared" si="367"/>
        <v>REMPLIR TYPE DE CLIENT</v>
      </c>
      <c r="CG770" s="107" t="str">
        <f t="shared" si="368"/>
        <v>Montant total de l'aide demandée non indiqué</v>
      </c>
      <c r="CH770" s="1"/>
      <c r="CI770" s="1"/>
      <c r="CJ770" s="1"/>
      <c r="CK770" s="1"/>
      <c r="CL770" s="1"/>
    </row>
    <row r="771" spans="1:90" x14ac:dyDescent="0.25">
      <c r="A771" s="51"/>
      <c r="B771" s="111"/>
      <c r="C771" s="111"/>
      <c r="D771" s="111"/>
      <c r="E771" s="111"/>
      <c r="F771" s="111"/>
      <c r="G771" s="132"/>
      <c r="H771" s="151"/>
      <c r="I771" s="299"/>
      <c r="J771" s="152"/>
      <c r="K771" s="153"/>
      <c r="L771" s="169"/>
      <c r="M771" s="39"/>
      <c r="N771" s="90"/>
      <c r="O771" s="39"/>
      <c r="P771" s="23"/>
      <c r="Q771" s="170">
        <f t="shared" si="365"/>
        <v>0</v>
      </c>
      <c r="R771" s="55"/>
      <c r="S771" s="65"/>
      <c r="T771" s="56"/>
      <c r="U771" s="48" t="s">
        <v>64</v>
      </c>
      <c r="V771" s="99" t="str">
        <f t="shared" si="369"/>
        <v>Remplir la colonne R ou T</v>
      </c>
      <c r="W771" s="104"/>
      <c r="X771" s="173" t="str">
        <f t="shared" si="366"/>
        <v>Remplir la colonne M</v>
      </c>
      <c r="Y771" s="179" t="str">
        <f t="shared" si="370"/>
        <v>Remplir la colonne W</v>
      </c>
      <c r="Z771" s="297" t="str">
        <f t="shared" si="387"/>
        <v>Remplir la colonne I</v>
      </c>
      <c r="AA771" s="84" t="s">
        <v>64</v>
      </c>
      <c r="AB771" s="315" t="str">
        <f t="shared" si="371"/>
        <v>Remplir les termes C, P et TVA</v>
      </c>
      <c r="AC771" s="55"/>
      <c r="AD771" s="65"/>
      <c r="AE771" s="56"/>
      <c r="AF771" s="48" t="s">
        <v>64</v>
      </c>
      <c r="AG771" s="99" t="str">
        <f t="shared" si="372"/>
        <v>Remplir la colonne AC ou AE</v>
      </c>
      <c r="AH771" s="104"/>
      <c r="AI771" s="173" t="str">
        <f t="shared" si="388"/>
        <v>Remplir la colonne M</v>
      </c>
      <c r="AJ771" s="179" t="str">
        <f t="shared" si="373"/>
        <v>Remplir la colonne AH</v>
      </c>
      <c r="AK771" s="297" t="str">
        <f t="shared" si="389"/>
        <v>Remplir la colonne I</v>
      </c>
      <c r="AL771" s="84" t="s">
        <v>64</v>
      </c>
      <c r="AM771" s="315" t="str">
        <f t="shared" si="374"/>
        <v>Remplir les termes C, P et TVA</v>
      </c>
      <c r="AN771" s="55"/>
      <c r="AO771" s="65"/>
      <c r="AP771" s="56"/>
      <c r="AQ771" s="48" t="s">
        <v>64</v>
      </c>
      <c r="AR771" s="99" t="str">
        <f t="shared" si="375"/>
        <v>Remplir la colonne AN ou AP</v>
      </c>
      <c r="AS771" s="104"/>
      <c r="AT771" s="173" t="str">
        <f t="shared" si="390"/>
        <v>Remplir la colonne M</v>
      </c>
      <c r="AU771" s="179" t="str">
        <f t="shared" si="376"/>
        <v>Remplir la colonne AS</v>
      </c>
      <c r="AV771" s="297" t="str">
        <f t="shared" si="391"/>
        <v>Remplir la colonne I</v>
      </c>
      <c r="AW771" s="84" t="s">
        <v>64</v>
      </c>
      <c r="AX771" s="315" t="str">
        <f t="shared" si="377"/>
        <v>Remplir les termes C, P et TVA</v>
      </c>
      <c r="AY771" s="55"/>
      <c r="AZ771" s="65"/>
      <c r="BA771" s="56"/>
      <c r="BB771" s="48" t="s">
        <v>64</v>
      </c>
      <c r="BC771" s="99" t="str">
        <f t="shared" si="378"/>
        <v>Remplir la colonne AY ou BA</v>
      </c>
      <c r="BD771" s="104"/>
      <c r="BE771" s="173" t="str">
        <f t="shared" si="392"/>
        <v>Remplir la colonne M</v>
      </c>
      <c r="BF771" s="179" t="str">
        <f t="shared" si="379"/>
        <v>Remplir la colonne BD</v>
      </c>
      <c r="BG771" s="297" t="str">
        <f t="shared" si="393"/>
        <v>Remplir la colonne I</v>
      </c>
      <c r="BH771" s="84" t="s">
        <v>64</v>
      </c>
      <c r="BI771" s="315" t="str">
        <f t="shared" si="380"/>
        <v>Remplir les termes C, P et TVA</v>
      </c>
      <c r="BJ771" s="55"/>
      <c r="BK771" s="65"/>
      <c r="BL771" s="56"/>
      <c r="BM771" s="48" t="s">
        <v>64</v>
      </c>
      <c r="BN771" s="99" t="str">
        <f t="shared" si="381"/>
        <v>Remplir la colonne BJ ou BL</v>
      </c>
      <c r="BO771" s="104"/>
      <c r="BP771" s="173" t="str">
        <f t="shared" si="394"/>
        <v>Remplir la colonne M</v>
      </c>
      <c r="BQ771" s="179" t="str">
        <f t="shared" si="382"/>
        <v>Remplir la colonne BO</v>
      </c>
      <c r="BR771" s="297" t="str">
        <f t="shared" si="395"/>
        <v>Remplir la colonne I</v>
      </c>
      <c r="BS771" s="84" t="s">
        <v>64</v>
      </c>
      <c r="BT771" s="315" t="str">
        <f t="shared" si="383"/>
        <v>Remplir les termes C, P et TVA</v>
      </c>
      <c r="BU771" s="55"/>
      <c r="BV771" s="65"/>
      <c r="BW771" s="56"/>
      <c r="BX771" s="48" t="s">
        <v>64</v>
      </c>
      <c r="BY771" s="99" t="str">
        <f t="shared" si="384"/>
        <v>Remplir la colonne BU ou BW</v>
      </c>
      <c r="BZ771" s="104"/>
      <c r="CA771" s="173" t="str">
        <f t="shared" si="396"/>
        <v>Remplir la colonne M</v>
      </c>
      <c r="CB771" s="179" t="str">
        <f t="shared" si="385"/>
        <v>Remplir la colonne BZ</v>
      </c>
      <c r="CC771" s="297" t="str">
        <f t="shared" si="397"/>
        <v>Remplir la colonne I</v>
      </c>
      <c r="CD771" s="84" t="s">
        <v>64</v>
      </c>
      <c r="CE771" s="315" t="str">
        <f t="shared" si="386"/>
        <v>Remplir les termes C, P et TVA</v>
      </c>
      <c r="CF771" s="61" t="str">
        <f t="shared" si="367"/>
        <v>REMPLIR TYPE DE CLIENT</v>
      </c>
      <c r="CG771" s="107" t="str">
        <f t="shared" si="368"/>
        <v>Montant total de l'aide demandée non indiqué</v>
      </c>
      <c r="CH771" s="1"/>
      <c r="CI771" s="1"/>
      <c r="CJ771" s="1"/>
      <c r="CK771" s="1"/>
      <c r="CL771" s="1"/>
    </row>
    <row r="772" spans="1:90" x14ac:dyDescent="0.25">
      <c r="A772" s="51"/>
      <c r="B772" s="111"/>
      <c r="C772" s="111"/>
      <c r="D772" s="111"/>
      <c r="E772" s="111"/>
      <c r="F772" s="111"/>
      <c r="G772" s="132"/>
      <c r="H772" s="151"/>
      <c r="I772" s="299"/>
      <c r="J772" s="152"/>
      <c r="K772" s="153"/>
      <c r="L772" s="169"/>
      <c r="M772" s="39"/>
      <c r="N772" s="90"/>
      <c r="O772" s="39"/>
      <c r="P772" s="23"/>
      <c r="Q772" s="170">
        <f t="shared" si="365"/>
        <v>0</v>
      </c>
      <c r="R772" s="55"/>
      <c r="S772" s="65"/>
      <c r="T772" s="56"/>
      <c r="U772" s="48" t="s">
        <v>64</v>
      </c>
      <c r="V772" s="99" t="str">
        <f t="shared" si="369"/>
        <v>Remplir la colonne R ou T</v>
      </c>
      <c r="W772" s="104"/>
      <c r="X772" s="173" t="str">
        <f t="shared" si="366"/>
        <v>Remplir la colonne M</v>
      </c>
      <c r="Y772" s="179" t="str">
        <f t="shared" si="370"/>
        <v>Remplir la colonne W</v>
      </c>
      <c r="Z772" s="297" t="str">
        <f t="shared" si="387"/>
        <v>Remplir la colonne I</v>
      </c>
      <c r="AA772" s="84" t="s">
        <v>64</v>
      </c>
      <c r="AB772" s="315" t="str">
        <f t="shared" si="371"/>
        <v>Remplir les termes C, P et TVA</v>
      </c>
      <c r="AC772" s="55"/>
      <c r="AD772" s="65"/>
      <c r="AE772" s="56"/>
      <c r="AF772" s="48" t="s">
        <v>64</v>
      </c>
      <c r="AG772" s="99" t="str">
        <f t="shared" si="372"/>
        <v>Remplir la colonne AC ou AE</v>
      </c>
      <c r="AH772" s="104"/>
      <c r="AI772" s="173" t="str">
        <f t="shared" si="388"/>
        <v>Remplir la colonne M</v>
      </c>
      <c r="AJ772" s="179" t="str">
        <f t="shared" si="373"/>
        <v>Remplir la colonne AH</v>
      </c>
      <c r="AK772" s="297" t="str">
        <f t="shared" si="389"/>
        <v>Remplir la colonne I</v>
      </c>
      <c r="AL772" s="84" t="s">
        <v>64</v>
      </c>
      <c r="AM772" s="315" t="str">
        <f t="shared" si="374"/>
        <v>Remplir les termes C, P et TVA</v>
      </c>
      <c r="AN772" s="55"/>
      <c r="AO772" s="65"/>
      <c r="AP772" s="56"/>
      <c r="AQ772" s="48" t="s">
        <v>64</v>
      </c>
      <c r="AR772" s="99" t="str">
        <f t="shared" si="375"/>
        <v>Remplir la colonne AN ou AP</v>
      </c>
      <c r="AS772" s="104"/>
      <c r="AT772" s="173" t="str">
        <f t="shared" si="390"/>
        <v>Remplir la colonne M</v>
      </c>
      <c r="AU772" s="179" t="str">
        <f t="shared" si="376"/>
        <v>Remplir la colonne AS</v>
      </c>
      <c r="AV772" s="297" t="str">
        <f t="shared" si="391"/>
        <v>Remplir la colonne I</v>
      </c>
      <c r="AW772" s="84" t="s">
        <v>64</v>
      </c>
      <c r="AX772" s="315" t="str">
        <f t="shared" si="377"/>
        <v>Remplir les termes C, P et TVA</v>
      </c>
      <c r="AY772" s="55"/>
      <c r="AZ772" s="65"/>
      <c r="BA772" s="56"/>
      <c r="BB772" s="48" t="s">
        <v>64</v>
      </c>
      <c r="BC772" s="99" t="str">
        <f t="shared" si="378"/>
        <v>Remplir la colonne AY ou BA</v>
      </c>
      <c r="BD772" s="104"/>
      <c r="BE772" s="173" t="str">
        <f t="shared" si="392"/>
        <v>Remplir la colonne M</v>
      </c>
      <c r="BF772" s="179" t="str">
        <f t="shared" si="379"/>
        <v>Remplir la colonne BD</v>
      </c>
      <c r="BG772" s="297" t="str">
        <f t="shared" si="393"/>
        <v>Remplir la colonne I</v>
      </c>
      <c r="BH772" s="84" t="s">
        <v>64</v>
      </c>
      <c r="BI772" s="315" t="str">
        <f t="shared" si="380"/>
        <v>Remplir les termes C, P et TVA</v>
      </c>
      <c r="BJ772" s="55"/>
      <c r="BK772" s="65"/>
      <c r="BL772" s="56"/>
      <c r="BM772" s="48" t="s">
        <v>64</v>
      </c>
      <c r="BN772" s="99" t="str">
        <f t="shared" si="381"/>
        <v>Remplir la colonne BJ ou BL</v>
      </c>
      <c r="BO772" s="104"/>
      <c r="BP772" s="173" t="str">
        <f t="shared" si="394"/>
        <v>Remplir la colonne M</v>
      </c>
      <c r="BQ772" s="179" t="str">
        <f t="shared" si="382"/>
        <v>Remplir la colonne BO</v>
      </c>
      <c r="BR772" s="297" t="str">
        <f t="shared" si="395"/>
        <v>Remplir la colonne I</v>
      </c>
      <c r="BS772" s="84" t="s">
        <v>64</v>
      </c>
      <c r="BT772" s="315" t="str">
        <f t="shared" si="383"/>
        <v>Remplir les termes C, P et TVA</v>
      </c>
      <c r="BU772" s="55"/>
      <c r="BV772" s="65"/>
      <c r="BW772" s="56"/>
      <c r="BX772" s="48" t="s">
        <v>64</v>
      </c>
      <c r="BY772" s="99" t="str">
        <f t="shared" si="384"/>
        <v>Remplir la colonne BU ou BW</v>
      </c>
      <c r="BZ772" s="104"/>
      <c r="CA772" s="173" t="str">
        <f t="shared" si="396"/>
        <v>Remplir la colonne M</v>
      </c>
      <c r="CB772" s="179" t="str">
        <f t="shared" si="385"/>
        <v>Remplir la colonne BZ</v>
      </c>
      <c r="CC772" s="297" t="str">
        <f t="shared" si="397"/>
        <v>Remplir la colonne I</v>
      </c>
      <c r="CD772" s="84" t="s">
        <v>64</v>
      </c>
      <c r="CE772" s="315" t="str">
        <f t="shared" si="386"/>
        <v>Remplir les termes C, P et TVA</v>
      </c>
      <c r="CF772" s="61" t="str">
        <f t="shared" si="367"/>
        <v>REMPLIR TYPE DE CLIENT</v>
      </c>
      <c r="CG772" s="107" t="str">
        <f t="shared" si="368"/>
        <v>Montant total de l'aide demandée non indiqué</v>
      </c>
      <c r="CH772" s="1"/>
      <c r="CI772" s="1"/>
      <c r="CJ772" s="1"/>
      <c r="CK772" s="1"/>
      <c r="CL772" s="1"/>
    </row>
    <row r="773" spans="1:90" x14ac:dyDescent="0.25">
      <c r="A773" s="51"/>
      <c r="B773" s="111"/>
      <c r="C773" s="111"/>
      <c r="D773" s="111"/>
      <c r="E773" s="111"/>
      <c r="F773" s="111"/>
      <c r="G773" s="132"/>
      <c r="H773" s="151"/>
      <c r="I773" s="299"/>
      <c r="J773" s="152"/>
      <c r="K773" s="153"/>
      <c r="L773" s="169"/>
      <c r="M773" s="39"/>
      <c r="N773" s="90"/>
      <c r="O773" s="39"/>
      <c r="P773" s="23"/>
      <c r="Q773" s="170">
        <f t="shared" si="365"/>
        <v>0</v>
      </c>
      <c r="R773" s="55"/>
      <c r="S773" s="65"/>
      <c r="T773" s="56"/>
      <c r="U773" s="48" t="s">
        <v>64</v>
      </c>
      <c r="V773" s="99" t="str">
        <f t="shared" si="369"/>
        <v>Remplir la colonne R ou T</v>
      </c>
      <c r="W773" s="104"/>
      <c r="X773" s="173" t="str">
        <f t="shared" si="366"/>
        <v>Remplir la colonne M</v>
      </c>
      <c r="Y773" s="179" t="str">
        <f t="shared" si="370"/>
        <v>Remplir la colonne W</v>
      </c>
      <c r="Z773" s="297" t="str">
        <f t="shared" si="387"/>
        <v>Remplir la colonne I</v>
      </c>
      <c r="AA773" s="84" t="s">
        <v>64</v>
      </c>
      <c r="AB773" s="315" t="str">
        <f t="shared" si="371"/>
        <v>Remplir les termes C, P et TVA</v>
      </c>
      <c r="AC773" s="55"/>
      <c r="AD773" s="65"/>
      <c r="AE773" s="56"/>
      <c r="AF773" s="48" t="s">
        <v>64</v>
      </c>
      <c r="AG773" s="99" t="str">
        <f t="shared" si="372"/>
        <v>Remplir la colonne AC ou AE</v>
      </c>
      <c r="AH773" s="104"/>
      <c r="AI773" s="173" t="str">
        <f t="shared" si="388"/>
        <v>Remplir la colonne M</v>
      </c>
      <c r="AJ773" s="179" t="str">
        <f t="shared" si="373"/>
        <v>Remplir la colonne AH</v>
      </c>
      <c r="AK773" s="297" t="str">
        <f t="shared" si="389"/>
        <v>Remplir la colonne I</v>
      </c>
      <c r="AL773" s="84" t="s">
        <v>64</v>
      </c>
      <c r="AM773" s="315" t="str">
        <f t="shared" si="374"/>
        <v>Remplir les termes C, P et TVA</v>
      </c>
      <c r="AN773" s="55"/>
      <c r="AO773" s="65"/>
      <c r="AP773" s="56"/>
      <c r="AQ773" s="48" t="s">
        <v>64</v>
      </c>
      <c r="AR773" s="99" t="str">
        <f t="shared" si="375"/>
        <v>Remplir la colonne AN ou AP</v>
      </c>
      <c r="AS773" s="104"/>
      <c r="AT773" s="173" t="str">
        <f t="shared" si="390"/>
        <v>Remplir la colonne M</v>
      </c>
      <c r="AU773" s="179" t="str">
        <f t="shared" si="376"/>
        <v>Remplir la colonne AS</v>
      </c>
      <c r="AV773" s="297" t="str">
        <f t="shared" si="391"/>
        <v>Remplir la colonne I</v>
      </c>
      <c r="AW773" s="84" t="s">
        <v>64</v>
      </c>
      <c r="AX773" s="315" t="str">
        <f t="shared" si="377"/>
        <v>Remplir les termes C, P et TVA</v>
      </c>
      <c r="AY773" s="55"/>
      <c r="AZ773" s="65"/>
      <c r="BA773" s="56"/>
      <c r="BB773" s="48" t="s">
        <v>64</v>
      </c>
      <c r="BC773" s="99" t="str">
        <f t="shared" si="378"/>
        <v>Remplir la colonne AY ou BA</v>
      </c>
      <c r="BD773" s="104"/>
      <c r="BE773" s="173" t="str">
        <f t="shared" si="392"/>
        <v>Remplir la colonne M</v>
      </c>
      <c r="BF773" s="179" t="str">
        <f t="shared" si="379"/>
        <v>Remplir la colonne BD</v>
      </c>
      <c r="BG773" s="297" t="str">
        <f t="shared" si="393"/>
        <v>Remplir la colonne I</v>
      </c>
      <c r="BH773" s="84" t="s">
        <v>64</v>
      </c>
      <c r="BI773" s="315" t="str">
        <f t="shared" si="380"/>
        <v>Remplir les termes C, P et TVA</v>
      </c>
      <c r="BJ773" s="55"/>
      <c r="BK773" s="65"/>
      <c r="BL773" s="56"/>
      <c r="BM773" s="48" t="s">
        <v>64</v>
      </c>
      <c r="BN773" s="99" t="str">
        <f t="shared" si="381"/>
        <v>Remplir la colonne BJ ou BL</v>
      </c>
      <c r="BO773" s="104"/>
      <c r="BP773" s="173" t="str">
        <f t="shared" si="394"/>
        <v>Remplir la colonne M</v>
      </c>
      <c r="BQ773" s="179" t="str">
        <f t="shared" si="382"/>
        <v>Remplir la colonne BO</v>
      </c>
      <c r="BR773" s="297" t="str">
        <f t="shared" si="395"/>
        <v>Remplir la colonne I</v>
      </c>
      <c r="BS773" s="84" t="s">
        <v>64</v>
      </c>
      <c r="BT773" s="315" t="str">
        <f t="shared" si="383"/>
        <v>Remplir les termes C, P et TVA</v>
      </c>
      <c r="BU773" s="55"/>
      <c r="BV773" s="65"/>
      <c r="BW773" s="56"/>
      <c r="BX773" s="48" t="s">
        <v>64</v>
      </c>
      <c r="BY773" s="99" t="str">
        <f t="shared" si="384"/>
        <v>Remplir la colonne BU ou BW</v>
      </c>
      <c r="BZ773" s="104"/>
      <c r="CA773" s="173" t="str">
        <f t="shared" si="396"/>
        <v>Remplir la colonne M</v>
      </c>
      <c r="CB773" s="179" t="str">
        <f t="shared" si="385"/>
        <v>Remplir la colonne BZ</v>
      </c>
      <c r="CC773" s="297" t="str">
        <f t="shared" si="397"/>
        <v>Remplir la colonne I</v>
      </c>
      <c r="CD773" s="84" t="s">
        <v>64</v>
      </c>
      <c r="CE773" s="315" t="str">
        <f t="shared" si="386"/>
        <v>Remplir les termes C, P et TVA</v>
      </c>
      <c r="CF773" s="61" t="str">
        <f t="shared" si="367"/>
        <v>REMPLIR TYPE DE CLIENT</v>
      </c>
      <c r="CG773" s="107" t="str">
        <f t="shared" si="368"/>
        <v>Montant total de l'aide demandée non indiqué</v>
      </c>
      <c r="CH773" s="1"/>
      <c r="CI773" s="1"/>
      <c r="CJ773" s="1"/>
      <c r="CK773" s="1"/>
      <c r="CL773" s="1"/>
    </row>
    <row r="774" spans="1:90" x14ac:dyDescent="0.25">
      <c r="A774" s="51"/>
      <c r="B774" s="111"/>
      <c r="C774" s="111"/>
      <c r="D774" s="111"/>
      <c r="E774" s="111"/>
      <c r="F774" s="111"/>
      <c r="G774" s="132"/>
      <c r="H774" s="151"/>
      <c r="I774" s="299"/>
      <c r="J774" s="152"/>
      <c r="K774" s="153"/>
      <c r="L774" s="169"/>
      <c r="M774" s="39"/>
      <c r="N774" s="90"/>
      <c r="O774" s="39"/>
      <c r="P774" s="23"/>
      <c r="Q774" s="170">
        <f t="shared" si="365"/>
        <v>0</v>
      </c>
      <c r="R774" s="55"/>
      <c r="S774" s="65"/>
      <c r="T774" s="56"/>
      <c r="U774" s="48" t="s">
        <v>64</v>
      </c>
      <c r="V774" s="99" t="str">
        <f t="shared" si="369"/>
        <v>Remplir la colonne R ou T</v>
      </c>
      <c r="W774" s="104"/>
      <c r="X774" s="173" t="str">
        <f t="shared" si="366"/>
        <v>Remplir la colonne M</v>
      </c>
      <c r="Y774" s="179" t="str">
        <f t="shared" si="370"/>
        <v>Remplir la colonne W</v>
      </c>
      <c r="Z774" s="297" t="str">
        <f t="shared" si="387"/>
        <v>Remplir la colonne I</v>
      </c>
      <c r="AA774" s="84" t="s">
        <v>64</v>
      </c>
      <c r="AB774" s="315" t="str">
        <f t="shared" si="371"/>
        <v>Remplir les termes C, P et TVA</v>
      </c>
      <c r="AC774" s="55"/>
      <c r="AD774" s="65"/>
      <c r="AE774" s="56"/>
      <c r="AF774" s="48" t="s">
        <v>64</v>
      </c>
      <c r="AG774" s="99" t="str">
        <f t="shared" si="372"/>
        <v>Remplir la colonne AC ou AE</v>
      </c>
      <c r="AH774" s="104"/>
      <c r="AI774" s="173" t="str">
        <f t="shared" si="388"/>
        <v>Remplir la colonne M</v>
      </c>
      <c r="AJ774" s="179" t="str">
        <f t="shared" si="373"/>
        <v>Remplir la colonne AH</v>
      </c>
      <c r="AK774" s="297" t="str">
        <f t="shared" si="389"/>
        <v>Remplir la colonne I</v>
      </c>
      <c r="AL774" s="84" t="s">
        <v>64</v>
      </c>
      <c r="AM774" s="315" t="str">
        <f t="shared" si="374"/>
        <v>Remplir les termes C, P et TVA</v>
      </c>
      <c r="AN774" s="55"/>
      <c r="AO774" s="65"/>
      <c r="AP774" s="56"/>
      <c r="AQ774" s="48" t="s">
        <v>64</v>
      </c>
      <c r="AR774" s="99" t="str">
        <f t="shared" si="375"/>
        <v>Remplir la colonne AN ou AP</v>
      </c>
      <c r="AS774" s="104"/>
      <c r="AT774" s="173" t="str">
        <f t="shared" si="390"/>
        <v>Remplir la colonne M</v>
      </c>
      <c r="AU774" s="179" t="str">
        <f t="shared" si="376"/>
        <v>Remplir la colonne AS</v>
      </c>
      <c r="AV774" s="297" t="str">
        <f t="shared" si="391"/>
        <v>Remplir la colonne I</v>
      </c>
      <c r="AW774" s="84" t="s">
        <v>64</v>
      </c>
      <c r="AX774" s="315" t="str">
        <f t="shared" si="377"/>
        <v>Remplir les termes C, P et TVA</v>
      </c>
      <c r="AY774" s="55"/>
      <c r="AZ774" s="65"/>
      <c r="BA774" s="56"/>
      <c r="BB774" s="48" t="s">
        <v>64</v>
      </c>
      <c r="BC774" s="99" t="str">
        <f t="shared" si="378"/>
        <v>Remplir la colonne AY ou BA</v>
      </c>
      <c r="BD774" s="104"/>
      <c r="BE774" s="173" t="str">
        <f t="shared" si="392"/>
        <v>Remplir la colonne M</v>
      </c>
      <c r="BF774" s="179" t="str">
        <f t="shared" si="379"/>
        <v>Remplir la colonne BD</v>
      </c>
      <c r="BG774" s="297" t="str">
        <f t="shared" si="393"/>
        <v>Remplir la colonne I</v>
      </c>
      <c r="BH774" s="84" t="s">
        <v>64</v>
      </c>
      <c r="BI774" s="315" t="str">
        <f t="shared" si="380"/>
        <v>Remplir les termes C, P et TVA</v>
      </c>
      <c r="BJ774" s="55"/>
      <c r="BK774" s="65"/>
      <c r="BL774" s="56"/>
      <c r="BM774" s="48" t="s">
        <v>64</v>
      </c>
      <c r="BN774" s="99" t="str">
        <f t="shared" si="381"/>
        <v>Remplir la colonne BJ ou BL</v>
      </c>
      <c r="BO774" s="104"/>
      <c r="BP774" s="173" t="str">
        <f t="shared" si="394"/>
        <v>Remplir la colonne M</v>
      </c>
      <c r="BQ774" s="179" t="str">
        <f t="shared" si="382"/>
        <v>Remplir la colonne BO</v>
      </c>
      <c r="BR774" s="297" t="str">
        <f t="shared" si="395"/>
        <v>Remplir la colonne I</v>
      </c>
      <c r="BS774" s="84" t="s">
        <v>64</v>
      </c>
      <c r="BT774" s="315" t="str">
        <f t="shared" si="383"/>
        <v>Remplir les termes C, P et TVA</v>
      </c>
      <c r="BU774" s="55"/>
      <c r="BV774" s="65"/>
      <c r="BW774" s="56"/>
      <c r="BX774" s="48" t="s">
        <v>64</v>
      </c>
      <c r="BY774" s="99" t="str">
        <f t="shared" si="384"/>
        <v>Remplir la colonne BU ou BW</v>
      </c>
      <c r="BZ774" s="104"/>
      <c r="CA774" s="173" t="str">
        <f t="shared" si="396"/>
        <v>Remplir la colonne M</v>
      </c>
      <c r="CB774" s="179" t="str">
        <f t="shared" si="385"/>
        <v>Remplir la colonne BZ</v>
      </c>
      <c r="CC774" s="297" t="str">
        <f t="shared" si="397"/>
        <v>Remplir la colonne I</v>
      </c>
      <c r="CD774" s="84" t="s">
        <v>64</v>
      </c>
      <c r="CE774" s="315" t="str">
        <f t="shared" si="386"/>
        <v>Remplir les termes C, P et TVA</v>
      </c>
      <c r="CF774" s="61" t="str">
        <f t="shared" si="367"/>
        <v>REMPLIR TYPE DE CLIENT</v>
      </c>
      <c r="CG774" s="107" t="str">
        <f t="shared" si="368"/>
        <v>Montant total de l'aide demandée non indiqué</v>
      </c>
      <c r="CH774" s="1"/>
      <c r="CI774" s="1"/>
      <c r="CJ774" s="1"/>
      <c r="CK774" s="1"/>
      <c r="CL774" s="1"/>
    </row>
    <row r="775" spans="1:90" x14ac:dyDescent="0.25">
      <c r="A775" s="51"/>
      <c r="B775" s="111"/>
      <c r="C775" s="111"/>
      <c r="D775" s="111"/>
      <c r="E775" s="111"/>
      <c r="F775" s="111"/>
      <c r="G775" s="132"/>
      <c r="H775" s="151"/>
      <c r="I775" s="299"/>
      <c r="J775" s="152"/>
      <c r="K775" s="153"/>
      <c r="L775" s="169"/>
      <c r="M775" s="39"/>
      <c r="N775" s="90"/>
      <c r="O775" s="39"/>
      <c r="P775" s="23"/>
      <c r="Q775" s="170">
        <f t="shared" si="365"/>
        <v>0</v>
      </c>
      <c r="R775" s="55"/>
      <c r="S775" s="65"/>
      <c r="T775" s="56"/>
      <c r="U775" s="48" t="s">
        <v>64</v>
      </c>
      <c r="V775" s="99" t="str">
        <f t="shared" si="369"/>
        <v>Remplir la colonne R ou T</v>
      </c>
      <c r="W775" s="104"/>
      <c r="X775" s="173" t="str">
        <f t="shared" si="366"/>
        <v>Remplir la colonne M</v>
      </c>
      <c r="Y775" s="179" t="str">
        <f t="shared" si="370"/>
        <v>Remplir la colonne W</v>
      </c>
      <c r="Z775" s="297" t="str">
        <f t="shared" si="387"/>
        <v>Remplir la colonne I</v>
      </c>
      <c r="AA775" s="84" t="s">
        <v>64</v>
      </c>
      <c r="AB775" s="315" t="str">
        <f t="shared" si="371"/>
        <v>Remplir les termes C, P et TVA</v>
      </c>
      <c r="AC775" s="55"/>
      <c r="AD775" s="65"/>
      <c r="AE775" s="56"/>
      <c r="AF775" s="48" t="s">
        <v>64</v>
      </c>
      <c r="AG775" s="99" t="str">
        <f t="shared" si="372"/>
        <v>Remplir la colonne AC ou AE</v>
      </c>
      <c r="AH775" s="104"/>
      <c r="AI775" s="173" t="str">
        <f t="shared" si="388"/>
        <v>Remplir la colonne M</v>
      </c>
      <c r="AJ775" s="179" t="str">
        <f t="shared" si="373"/>
        <v>Remplir la colonne AH</v>
      </c>
      <c r="AK775" s="297" t="str">
        <f t="shared" si="389"/>
        <v>Remplir la colonne I</v>
      </c>
      <c r="AL775" s="84" t="s">
        <v>64</v>
      </c>
      <c r="AM775" s="315" t="str">
        <f t="shared" si="374"/>
        <v>Remplir les termes C, P et TVA</v>
      </c>
      <c r="AN775" s="55"/>
      <c r="AO775" s="65"/>
      <c r="AP775" s="56"/>
      <c r="AQ775" s="48" t="s">
        <v>64</v>
      </c>
      <c r="AR775" s="99" t="str">
        <f t="shared" si="375"/>
        <v>Remplir la colonne AN ou AP</v>
      </c>
      <c r="AS775" s="104"/>
      <c r="AT775" s="173" t="str">
        <f t="shared" si="390"/>
        <v>Remplir la colonne M</v>
      </c>
      <c r="AU775" s="179" t="str">
        <f t="shared" si="376"/>
        <v>Remplir la colonne AS</v>
      </c>
      <c r="AV775" s="297" t="str">
        <f t="shared" si="391"/>
        <v>Remplir la colonne I</v>
      </c>
      <c r="AW775" s="84" t="s">
        <v>64</v>
      </c>
      <c r="AX775" s="315" t="str">
        <f t="shared" si="377"/>
        <v>Remplir les termes C, P et TVA</v>
      </c>
      <c r="AY775" s="55"/>
      <c r="AZ775" s="65"/>
      <c r="BA775" s="56"/>
      <c r="BB775" s="48" t="s">
        <v>64</v>
      </c>
      <c r="BC775" s="99" t="str">
        <f t="shared" si="378"/>
        <v>Remplir la colonne AY ou BA</v>
      </c>
      <c r="BD775" s="104"/>
      <c r="BE775" s="173" t="str">
        <f t="shared" si="392"/>
        <v>Remplir la colonne M</v>
      </c>
      <c r="BF775" s="179" t="str">
        <f t="shared" si="379"/>
        <v>Remplir la colonne BD</v>
      </c>
      <c r="BG775" s="297" t="str">
        <f t="shared" si="393"/>
        <v>Remplir la colonne I</v>
      </c>
      <c r="BH775" s="84" t="s">
        <v>64</v>
      </c>
      <c r="BI775" s="315" t="str">
        <f t="shared" si="380"/>
        <v>Remplir les termes C, P et TVA</v>
      </c>
      <c r="BJ775" s="55"/>
      <c r="BK775" s="65"/>
      <c r="BL775" s="56"/>
      <c r="BM775" s="48" t="s">
        <v>64</v>
      </c>
      <c r="BN775" s="99" t="str">
        <f t="shared" si="381"/>
        <v>Remplir la colonne BJ ou BL</v>
      </c>
      <c r="BO775" s="104"/>
      <c r="BP775" s="173" t="str">
        <f t="shared" si="394"/>
        <v>Remplir la colonne M</v>
      </c>
      <c r="BQ775" s="179" t="str">
        <f t="shared" si="382"/>
        <v>Remplir la colonne BO</v>
      </c>
      <c r="BR775" s="297" t="str">
        <f t="shared" si="395"/>
        <v>Remplir la colonne I</v>
      </c>
      <c r="BS775" s="84" t="s">
        <v>64</v>
      </c>
      <c r="BT775" s="315" t="str">
        <f t="shared" si="383"/>
        <v>Remplir les termes C, P et TVA</v>
      </c>
      <c r="BU775" s="55"/>
      <c r="BV775" s="65"/>
      <c r="BW775" s="56"/>
      <c r="BX775" s="48" t="s">
        <v>64</v>
      </c>
      <c r="BY775" s="99" t="str">
        <f t="shared" si="384"/>
        <v>Remplir la colonne BU ou BW</v>
      </c>
      <c r="BZ775" s="104"/>
      <c r="CA775" s="173" t="str">
        <f t="shared" si="396"/>
        <v>Remplir la colonne M</v>
      </c>
      <c r="CB775" s="179" t="str">
        <f t="shared" si="385"/>
        <v>Remplir la colonne BZ</v>
      </c>
      <c r="CC775" s="297" t="str">
        <f t="shared" si="397"/>
        <v>Remplir la colonne I</v>
      </c>
      <c r="CD775" s="84" t="s">
        <v>64</v>
      </c>
      <c r="CE775" s="315" t="str">
        <f t="shared" si="386"/>
        <v>Remplir les termes C, P et TVA</v>
      </c>
      <c r="CF775" s="61" t="str">
        <f t="shared" si="367"/>
        <v>REMPLIR TYPE DE CLIENT</v>
      </c>
      <c r="CG775" s="107" t="str">
        <f t="shared" si="368"/>
        <v>Montant total de l'aide demandée non indiqué</v>
      </c>
      <c r="CH775" s="1"/>
      <c r="CI775" s="1"/>
      <c r="CJ775" s="1"/>
      <c r="CK775" s="1"/>
      <c r="CL775" s="1"/>
    </row>
    <row r="776" spans="1:90" x14ac:dyDescent="0.25">
      <c r="A776" s="51"/>
      <c r="B776" s="111"/>
      <c r="C776" s="111"/>
      <c r="D776" s="111"/>
      <c r="E776" s="111"/>
      <c r="F776" s="111"/>
      <c r="G776" s="132"/>
      <c r="H776" s="151"/>
      <c r="I776" s="299"/>
      <c r="J776" s="152"/>
      <c r="K776" s="153"/>
      <c r="L776" s="169"/>
      <c r="M776" s="39"/>
      <c r="N776" s="90"/>
      <c r="O776" s="39"/>
      <c r="P776" s="23"/>
      <c r="Q776" s="170">
        <f t="shared" si="365"/>
        <v>0</v>
      </c>
      <c r="R776" s="55"/>
      <c r="S776" s="65"/>
      <c r="T776" s="56"/>
      <c r="U776" s="48" t="s">
        <v>64</v>
      </c>
      <c r="V776" s="99" t="str">
        <f t="shared" si="369"/>
        <v>Remplir la colonne R ou T</v>
      </c>
      <c r="W776" s="104"/>
      <c r="X776" s="173" t="str">
        <f t="shared" si="366"/>
        <v>Remplir la colonne M</v>
      </c>
      <c r="Y776" s="179" t="str">
        <f t="shared" si="370"/>
        <v>Remplir la colonne W</v>
      </c>
      <c r="Z776" s="297" t="str">
        <f t="shared" si="387"/>
        <v>Remplir la colonne I</v>
      </c>
      <c r="AA776" s="84" t="s">
        <v>64</v>
      </c>
      <c r="AB776" s="315" t="str">
        <f t="shared" si="371"/>
        <v>Remplir les termes C, P et TVA</v>
      </c>
      <c r="AC776" s="55"/>
      <c r="AD776" s="65"/>
      <c r="AE776" s="56"/>
      <c r="AF776" s="48" t="s">
        <v>64</v>
      </c>
      <c r="AG776" s="99" t="str">
        <f t="shared" si="372"/>
        <v>Remplir la colonne AC ou AE</v>
      </c>
      <c r="AH776" s="104"/>
      <c r="AI776" s="173" t="str">
        <f t="shared" si="388"/>
        <v>Remplir la colonne M</v>
      </c>
      <c r="AJ776" s="179" t="str">
        <f t="shared" si="373"/>
        <v>Remplir la colonne AH</v>
      </c>
      <c r="AK776" s="297" t="str">
        <f t="shared" si="389"/>
        <v>Remplir la colonne I</v>
      </c>
      <c r="AL776" s="84" t="s">
        <v>64</v>
      </c>
      <c r="AM776" s="315" t="str">
        <f t="shared" si="374"/>
        <v>Remplir les termes C, P et TVA</v>
      </c>
      <c r="AN776" s="55"/>
      <c r="AO776" s="65"/>
      <c r="AP776" s="56"/>
      <c r="AQ776" s="48" t="s">
        <v>64</v>
      </c>
      <c r="AR776" s="99" t="str">
        <f t="shared" si="375"/>
        <v>Remplir la colonne AN ou AP</v>
      </c>
      <c r="AS776" s="104"/>
      <c r="AT776" s="173" t="str">
        <f t="shared" si="390"/>
        <v>Remplir la colonne M</v>
      </c>
      <c r="AU776" s="179" t="str">
        <f t="shared" si="376"/>
        <v>Remplir la colonne AS</v>
      </c>
      <c r="AV776" s="297" t="str">
        <f t="shared" si="391"/>
        <v>Remplir la colonne I</v>
      </c>
      <c r="AW776" s="84" t="s">
        <v>64</v>
      </c>
      <c r="AX776" s="315" t="str">
        <f t="shared" si="377"/>
        <v>Remplir les termes C, P et TVA</v>
      </c>
      <c r="AY776" s="55"/>
      <c r="AZ776" s="65"/>
      <c r="BA776" s="56"/>
      <c r="BB776" s="48" t="s">
        <v>64</v>
      </c>
      <c r="BC776" s="99" t="str">
        <f t="shared" si="378"/>
        <v>Remplir la colonne AY ou BA</v>
      </c>
      <c r="BD776" s="104"/>
      <c r="BE776" s="173" t="str">
        <f t="shared" si="392"/>
        <v>Remplir la colonne M</v>
      </c>
      <c r="BF776" s="179" t="str">
        <f t="shared" si="379"/>
        <v>Remplir la colonne BD</v>
      </c>
      <c r="BG776" s="297" t="str">
        <f t="shared" si="393"/>
        <v>Remplir la colonne I</v>
      </c>
      <c r="BH776" s="84" t="s">
        <v>64</v>
      </c>
      <c r="BI776" s="315" t="str">
        <f t="shared" si="380"/>
        <v>Remplir les termes C, P et TVA</v>
      </c>
      <c r="BJ776" s="55"/>
      <c r="BK776" s="65"/>
      <c r="BL776" s="56"/>
      <c r="BM776" s="48" t="s">
        <v>64</v>
      </c>
      <c r="BN776" s="99" t="str">
        <f t="shared" si="381"/>
        <v>Remplir la colonne BJ ou BL</v>
      </c>
      <c r="BO776" s="104"/>
      <c r="BP776" s="173" t="str">
        <f t="shared" si="394"/>
        <v>Remplir la colonne M</v>
      </c>
      <c r="BQ776" s="179" t="str">
        <f t="shared" si="382"/>
        <v>Remplir la colonne BO</v>
      </c>
      <c r="BR776" s="297" t="str">
        <f t="shared" si="395"/>
        <v>Remplir la colonne I</v>
      </c>
      <c r="BS776" s="84" t="s">
        <v>64</v>
      </c>
      <c r="BT776" s="315" t="str">
        <f t="shared" si="383"/>
        <v>Remplir les termes C, P et TVA</v>
      </c>
      <c r="BU776" s="55"/>
      <c r="BV776" s="65"/>
      <c r="BW776" s="56"/>
      <c r="BX776" s="48" t="s">
        <v>64</v>
      </c>
      <c r="BY776" s="99" t="str">
        <f t="shared" si="384"/>
        <v>Remplir la colonne BU ou BW</v>
      </c>
      <c r="BZ776" s="104"/>
      <c r="CA776" s="173" t="str">
        <f t="shared" si="396"/>
        <v>Remplir la colonne M</v>
      </c>
      <c r="CB776" s="179" t="str">
        <f t="shared" si="385"/>
        <v>Remplir la colonne BZ</v>
      </c>
      <c r="CC776" s="297" t="str">
        <f t="shared" si="397"/>
        <v>Remplir la colonne I</v>
      </c>
      <c r="CD776" s="84" t="s">
        <v>64</v>
      </c>
      <c r="CE776" s="315" t="str">
        <f t="shared" si="386"/>
        <v>Remplir les termes C, P et TVA</v>
      </c>
      <c r="CF776" s="61" t="str">
        <f t="shared" si="367"/>
        <v>REMPLIR TYPE DE CLIENT</v>
      </c>
      <c r="CG776" s="107" t="str">
        <f t="shared" si="368"/>
        <v>Montant total de l'aide demandée non indiqué</v>
      </c>
      <c r="CH776" s="1"/>
      <c r="CI776" s="1"/>
      <c r="CJ776" s="1"/>
      <c r="CK776" s="1"/>
      <c r="CL776" s="1"/>
    </row>
    <row r="777" spans="1:90" x14ac:dyDescent="0.25">
      <c r="A777" s="51"/>
      <c r="B777" s="111"/>
      <c r="C777" s="111"/>
      <c r="D777" s="111"/>
      <c r="E777" s="111"/>
      <c r="F777" s="111"/>
      <c r="G777" s="132"/>
      <c r="H777" s="151"/>
      <c r="I777" s="299"/>
      <c r="J777" s="152"/>
      <c r="K777" s="153"/>
      <c r="L777" s="169"/>
      <c r="M777" s="39"/>
      <c r="N777" s="90"/>
      <c r="O777" s="39"/>
      <c r="P777" s="23"/>
      <c r="Q777" s="170">
        <f t="shared" si="365"/>
        <v>0</v>
      </c>
      <c r="R777" s="55"/>
      <c r="S777" s="65"/>
      <c r="T777" s="56"/>
      <c r="U777" s="48" t="s">
        <v>64</v>
      </c>
      <c r="V777" s="99" t="str">
        <f t="shared" si="369"/>
        <v>Remplir la colonne R ou T</v>
      </c>
      <c r="W777" s="104"/>
      <c r="X777" s="173" t="str">
        <f t="shared" si="366"/>
        <v>Remplir la colonne M</v>
      </c>
      <c r="Y777" s="179" t="str">
        <f t="shared" si="370"/>
        <v>Remplir la colonne W</v>
      </c>
      <c r="Z777" s="297" t="str">
        <f t="shared" si="387"/>
        <v>Remplir la colonne I</v>
      </c>
      <c r="AA777" s="84" t="s">
        <v>64</v>
      </c>
      <c r="AB777" s="315" t="str">
        <f t="shared" si="371"/>
        <v>Remplir les termes C, P et TVA</v>
      </c>
      <c r="AC777" s="55"/>
      <c r="AD777" s="65"/>
      <c r="AE777" s="56"/>
      <c r="AF777" s="48" t="s">
        <v>64</v>
      </c>
      <c r="AG777" s="99" t="str">
        <f t="shared" si="372"/>
        <v>Remplir la colonne AC ou AE</v>
      </c>
      <c r="AH777" s="104"/>
      <c r="AI777" s="173" t="str">
        <f t="shared" si="388"/>
        <v>Remplir la colonne M</v>
      </c>
      <c r="AJ777" s="179" t="str">
        <f t="shared" si="373"/>
        <v>Remplir la colonne AH</v>
      </c>
      <c r="AK777" s="297" t="str">
        <f t="shared" si="389"/>
        <v>Remplir la colonne I</v>
      </c>
      <c r="AL777" s="84" t="s">
        <v>64</v>
      </c>
      <c r="AM777" s="315" t="str">
        <f t="shared" si="374"/>
        <v>Remplir les termes C, P et TVA</v>
      </c>
      <c r="AN777" s="55"/>
      <c r="AO777" s="65"/>
      <c r="AP777" s="56"/>
      <c r="AQ777" s="48" t="s">
        <v>64</v>
      </c>
      <c r="AR777" s="99" t="str">
        <f t="shared" si="375"/>
        <v>Remplir la colonne AN ou AP</v>
      </c>
      <c r="AS777" s="104"/>
      <c r="AT777" s="173" t="str">
        <f t="shared" si="390"/>
        <v>Remplir la colonne M</v>
      </c>
      <c r="AU777" s="179" t="str">
        <f t="shared" si="376"/>
        <v>Remplir la colonne AS</v>
      </c>
      <c r="AV777" s="297" t="str">
        <f t="shared" si="391"/>
        <v>Remplir la colonne I</v>
      </c>
      <c r="AW777" s="84" t="s">
        <v>64</v>
      </c>
      <c r="AX777" s="315" t="str">
        <f t="shared" si="377"/>
        <v>Remplir les termes C, P et TVA</v>
      </c>
      <c r="AY777" s="55"/>
      <c r="AZ777" s="65"/>
      <c r="BA777" s="56"/>
      <c r="BB777" s="48" t="s">
        <v>64</v>
      </c>
      <c r="BC777" s="99" t="str">
        <f t="shared" si="378"/>
        <v>Remplir la colonne AY ou BA</v>
      </c>
      <c r="BD777" s="104"/>
      <c r="BE777" s="173" t="str">
        <f t="shared" si="392"/>
        <v>Remplir la colonne M</v>
      </c>
      <c r="BF777" s="179" t="str">
        <f t="shared" si="379"/>
        <v>Remplir la colonne BD</v>
      </c>
      <c r="BG777" s="297" t="str">
        <f t="shared" si="393"/>
        <v>Remplir la colonne I</v>
      </c>
      <c r="BH777" s="84" t="s">
        <v>64</v>
      </c>
      <c r="BI777" s="315" t="str">
        <f t="shared" si="380"/>
        <v>Remplir les termes C, P et TVA</v>
      </c>
      <c r="BJ777" s="55"/>
      <c r="BK777" s="65"/>
      <c r="BL777" s="56"/>
      <c r="BM777" s="48" t="s">
        <v>64</v>
      </c>
      <c r="BN777" s="99" t="str">
        <f t="shared" si="381"/>
        <v>Remplir la colonne BJ ou BL</v>
      </c>
      <c r="BO777" s="104"/>
      <c r="BP777" s="173" t="str">
        <f t="shared" si="394"/>
        <v>Remplir la colonne M</v>
      </c>
      <c r="BQ777" s="179" t="str">
        <f t="shared" si="382"/>
        <v>Remplir la colonne BO</v>
      </c>
      <c r="BR777" s="297" t="str">
        <f t="shared" si="395"/>
        <v>Remplir la colonne I</v>
      </c>
      <c r="BS777" s="84" t="s">
        <v>64</v>
      </c>
      <c r="BT777" s="315" t="str">
        <f t="shared" si="383"/>
        <v>Remplir les termes C, P et TVA</v>
      </c>
      <c r="BU777" s="55"/>
      <c r="BV777" s="65"/>
      <c r="BW777" s="56"/>
      <c r="BX777" s="48" t="s">
        <v>64</v>
      </c>
      <c r="BY777" s="99" t="str">
        <f t="shared" si="384"/>
        <v>Remplir la colonne BU ou BW</v>
      </c>
      <c r="BZ777" s="104"/>
      <c r="CA777" s="173" t="str">
        <f t="shared" si="396"/>
        <v>Remplir la colonne M</v>
      </c>
      <c r="CB777" s="179" t="str">
        <f t="shared" si="385"/>
        <v>Remplir la colonne BZ</v>
      </c>
      <c r="CC777" s="297" t="str">
        <f t="shared" si="397"/>
        <v>Remplir la colonne I</v>
      </c>
      <c r="CD777" s="84" t="s">
        <v>64</v>
      </c>
      <c r="CE777" s="315" t="str">
        <f t="shared" si="386"/>
        <v>Remplir les termes C, P et TVA</v>
      </c>
      <c r="CF777" s="61" t="str">
        <f t="shared" si="367"/>
        <v>REMPLIR TYPE DE CLIENT</v>
      </c>
      <c r="CG777" s="107" t="str">
        <f t="shared" si="368"/>
        <v>Montant total de l'aide demandée non indiqué</v>
      </c>
      <c r="CH777" s="1"/>
      <c r="CI777" s="1"/>
      <c r="CJ777" s="1"/>
      <c r="CK777" s="1"/>
      <c r="CL777" s="1"/>
    </row>
    <row r="778" spans="1:90" x14ac:dyDescent="0.25">
      <c r="A778" s="51"/>
      <c r="B778" s="111"/>
      <c r="C778" s="111"/>
      <c r="D778" s="111"/>
      <c r="E778" s="111"/>
      <c r="F778" s="111"/>
      <c r="G778" s="132"/>
      <c r="H778" s="151"/>
      <c r="I778" s="299"/>
      <c r="J778" s="152"/>
      <c r="K778" s="153"/>
      <c r="L778" s="169"/>
      <c r="M778" s="39"/>
      <c r="N778" s="90"/>
      <c r="O778" s="39"/>
      <c r="P778" s="23"/>
      <c r="Q778" s="170">
        <f t="shared" si="365"/>
        <v>0</v>
      </c>
      <c r="R778" s="55"/>
      <c r="S778" s="65"/>
      <c r="T778" s="56"/>
      <c r="U778" s="48" t="s">
        <v>64</v>
      </c>
      <c r="V778" s="99" t="str">
        <f t="shared" si="369"/>
        <v>Remplir la colonne R ou T</v>
      </c>
      <c r="W778" s="104"/>
      <c r="X778" s="173" t="str">
        <f t="shared" si="366"/>
        <v>Remplir la colonne M</v>
      </c>
      <c r="Y778" s="179" t="str">
        <f t="shared" si="370"/>
        <v>Remplir la colonne W</v>
      </c>
      <c r="Z778" s="297" t="str">
        <f t="shared" si="387"/>
        <v>Remplir la colonne I</v>
      </c>
      <c r="AA778" s="84" t="s">
        <v>64</v>
      </c>
      <c r="AB778" s="315" t="str">
        <f t="shared" si="371"/>
        <v>Remplir les termes C, P et TVA</v>
      </c>
      <c r="AC778" s="55"/>
      <c r="AD778" s="65"/>
      <c r="AE778" s="56"/>
      <c r="AF778" s="48" t="s">
        <v>64</v>
      </c>
      <c r="AG778" s="99" t="str">
        <f t="shared" si="372"/>
        <v>Remplir la colonne AC ou AE</v>
      </c>
      <c r="AH778" s="104"/>
      <c r="AI778" s="173" t="str">
        <f t="shared" si="388"/>
        <v>Remplir la colonne M</v>
      </c>
      <c r="AJ778" s="179" t="str">
        <f t="shared" si="373"/>
        <v>Remplir la colonne AH</v>
      </c>
      <c r="AK778" s="297" t="str">
        <f t="shared" si="389"/>
        <v>Remplir la colonne I</v>
      </c>
      <c r="AL778" s="84" t="s">
        <v>64</v>
      </c>
      <c r="AM778" s="315" t="str">
        <f t="shared" si="374"/>
        <v>Remplir les termes C, P et TVA</v>
      </c>
      <c r="AN778" s="55"/>
      <c r="AO778" s="65"/>
      <c r="AP778" s="56"/>
      <c r="AQ778" s="48" t="s">
        <v>64</v>
      </c>
      <c r="AR778" s="99" t="str">
        <f t="shared" si="375"/>
        <v>Remplir la colonne AN ou AP</v>
      </c>
      <c r="AS778" s="104"/>
      <c r="AT778" s="173" t="str">
        <f t="shared" si="390"/>
        <v>Remplir la colonne M</v>
      </c>
      <c r="AU778" s="179" t="str">
        <f t="shared" si="376"/>
        <v>Remplir la colonne AS</v>
      </c>
      <c r="AV778" s="297" t="str">
        <f t="shared" si="391"/>
        <v>Remplir la colonne I</v>
      </c>
      <c r="AW778" s="84" t="s">
        <v>64</v>
      </c>
      <c r="AX778" s="315" t="str">
        <f t="shared" si="377"/>
        <v>Remplir les termes C, P et TVA</v>
      </c>
      <c r="AY778" s="55"/>
      <c r="AZ778" s="65"/>
      <c r="BA778" s="56"/>
      <c r="BB778" s="48" t="s">
        <v>64</v>
      </c>
      <c r="BC778" s="99" t="str">
        <f t="shared" si="378"/>
        <v>Remplir la colonne AY ou BA</v>
      </c>
      <c r="BD778" s="104"/>
      <c r="BE778" s="173" t="str">
        <f t="shared" si="392"/>
        <v>Remplir la colonne M</v>
      </c>
      <c r="BF778" s="179" t="str">
        <f t="shared" si="379"/>
        <v>Remplir la colonne BD</v>
      </c>
      <c r="BG778" s="297" t="str">
        <f t="shared" si="393"/>
        <v>Remplir la colonne I</v>
      </c>
      <c r="BH778" s="84" t="s">
        <v>64</v>
      </c>
      <c r="BI778" s="315" t="str">
        <f t="shared" si="380"/>
        <v>Remplir les termes C, P et TVA</v>
      </c>
      <c r="BJ778" s="55"/>
      <c r="BK778" s="65"/>
      <c r="BL778" s="56"/>
      <c r="BM778" s="48" t="s">
        <v>64</v>
      </c>
      <c r="BN778" s="99" t="str">
        <f t="shared" si="381"/>
        <v>Remplir la colonne BJ ou BL</v>
      </c>
      <c r="BO778" s="104"/>
      <c r="BP778" s="173" t="str">
        <f t="shared" si="394"/>
        <v>Remplir la colonne M</v>
      </c>
      <c r="BQ778" s="179" t="str">
        <f t="shared" si="382"/>
        <v>Remplir la colonne BO</v>
      </c>
      <c r="BR778" s="297" t="str">
        <f t="shared" si="395"/>
        <v>Remplir la colonne I</v>
      </c>
      <c r="BS778" s="84" t="s">
        <v>64</v>
      </c>
      <c r="BT778" s="315" t="str">
        <f t="shared" si="383"/>
        <v>Remplir les termes C, P et TVA</v>
      </c>
      <c r="BU778" s="55"/>
      <c r="BV778" s="65"/>
      <c r="BW778" s="56"/>
      <c r="BX778" s="48" t="s">
        <v>64</v>
      </c>
      <c r="BY778" s="99" t="str">
        <f t="shared" si="384"/>
        <v>Remplir la colonne BU ou BW</v>
      </c>
      <c r="BZ778" s="104"/>
      <c r="CA778" s="173" t="str">
        <f t="shared" si="396"/>
        <v>Remplir la colonne M</v>
      </c>
      <c r="CB778" s="179" t="str">
        <f t="shared" si="385"/>
        <v>Remplir la colonne BZ</v>
      </c>
      <c r="CC778" s="297" t="str">
        <f t="shared" si="397"/>
        <v>Remplir la colonne I</v>
      </c>
      <c r="CD778" s="84" t="s">
        <v>64</v>
      </c>
      <c r="CE778" s="315" t="str">
        <f t="shared" si="386"/>
        <v>Remplir les termes C, P et TVA</v>
      </c>
      <c r="CF778" s="61" t="str">
        <f t="shared" si="367"/>
        <v>REMPLIR TYPE DE CLIENT</v>
      </c>
      <c r="CG778" s="107" t="str">
        <f t="shared" si="368"/>
        <v>Montant total de l'aide demandée non indiqué</v>
      </c>
      <c r="CH778" s="1"/>
      <c r="CI778" s="1"/>
      <c r="CJ778" s="1"/>
      <c r="CK778" s="1"/>
      <c r="CL778" s="1"/>
    </row>
    <row r="779" spans="1:90" x14ac:dyDescent="0.25">
      <c r="A779" s="51"/>
      <c r="B779" s="111"/>
      <c r="C779" s="111"/>
      <c r="D779" s="111"/>
      <c r="E779" s="111"/>
      <c r="F779" s="111"/>
      <c r="G779" s="132"/>
      <c r="H779" s="151"/>
      <c r="I779" s="299"/>
      <c r="J779" s="152"/>
      <c r="K779" s="153"/>
      <c r="L779" s="169"/>
      <c r="M779" s="39"/>
      <c r="N779" s="90"/>
      <c r="O779" s="39"/>
      <c r="P779" s="23"/>
      <c r="Q779" s="170">
        <f t="shared" si="365"/>
        <v>0</v>
      </c>
      <c r="R779" s="55"/>
      <c r="S779" s="65"/>
      <c r="T779" s="56"/>
      <c r="U779" s="48" t="s">
        <v>64</v>
      </c>
      <c r="V779" s="99" t="str">
        <f t="shared" si="369"/>
        <v>Remplir la colonne R ou T</v>
      </c>
      <c r="W779" s="104"/>
      <c r="X779" s="173" t="str">
        <f t="shared" si="366"/>
        <v>Remplir la colonne M</v>
      </c>
      <c r="Y779" s="179" t="str">
        <f t="shared" si="370"/>
        <v>Remplir la colonne W</v>
      </c>
      <c r="Z779" s="297" t="str">
        <f t="shared" si="387"/>
        <v>Remplir la colonne I</v>
      </c>
      <c r="AA779" s="84" t="s">
        <v>64</v>
      </c>
      <c r="AB779" s="315" t="str">
        <f t="shared" si="371"/>
        <v>Remplir les termes C, P et TVA</v>
      </c>
      <c r="AC779" s="55"/>
      <c r="AD779" s="65"/>
      <c r="AE779" s="56"/>
      <c r="AF779" s="48" t="s">
        <v>64</v>
      </c>
      <c r="AG779" s="99" t="str">
        <f t="shared" si="372"/>
        <v>Remplir la colonne AC ou AE</v>
      </c>
      <c r="AH779" s="104"/>
      <c r="AI779" s="173" t="str">
        <f t="shared" si="388"/>
        <v>Remplir la colonne M</v>
      </c>
      <c r="AJ779" s="179" t="str">
        <f t="shared" si="373"/>
        <v>Remplir la colonne AH</v>
      </c>
      <c r="AK779" s="297" t="str">
        <f t="shared" si="389"/>
        <v>Remplir la colonne I</v>
      </c>
      <c r="AL779" s="84" t="s">
        <v>64</v>
      </c>
      <c r="AM779" s="315" t="str">
        <f t="shared" si="374"/>
        <v>Remplir les termes C, P et TVA</v>
      </c>
      <c r="AN779" s="55"/>
      <c r="AO779" s="65"/>
      <c r="AP779" s="56"/>
      <c r="AQ779" s="48" t="s">
        <v>64</v>
      </c>
      <c r="AR779" s="99" t="str">
        <f t="shared" si="375"/>
        <v>Remplir la colonne AN ou AP</v>
      </c>
      <c r="AS779" s="104"/>
      <c r="AT779" s="173" t="str">
        <f t="shared" si="390"/>
        <v>Remplir la colonne M</v>
      </c>
      <c r="AU779" s="179" t="str">
        <f t="shared" si="376"/>
        <v>Remplir la colonne AS</v>
      </c>
      <c r="AV779" s="297" t="str">
        <f t="shared" si="391"/>
        <v>Remplir la colonne I</v>
      </c>
      <c r="AW779" s="84" t="s">
        <v>64</v>
      </c>
      <c r="AX779" s="315" t="str">
        <f t="shared" si="377"/>
        <v>Remplir les termes C, P et TVA</v>
      </c>
      <c r="AY779" s="55"/>
      <c r="AZ779" s="65"/>
      <c r="BA779" s="56"/>
      <c r="BB779" s="48" t="s">
        <v>64</v>
      </c>
      <c r="BC779" s="99" t="str">
        <f t="shared" si="378"/>
        <v>Remplir la colonne AY ou BA</v>
      </c>
      <c r="BD779" s="104"/>
      <c r="BE779" s="173" t="str">
        <f t="shared" si="392"/>
        <v>Remplir la colonne M</v>
      </c>
      <c r="BF779" s="179" t="str">
        <f t="shared" si="379"/>
        <v>Remplir la colonne BD</v>
      </c>
      <c r="BG779" s="297" t="str">
        <f t="shared" si="393"/>
        <v>Remplir la colonne I</v>
      </c>
      <c r="BH779" s="84" t="s">
        <v>64</v>
      </c>
      <c r="BI779" s="315" t="str">
        <f t="shared" si="380"/>
        <v>Remplir les termes C, P et TVA</v>
      </c>
      <c r="BJ779" s="55"/>
      <c r="BK779" s="65"/>
      <c r="BL779" s="56"/>
      <c r="BM779" s="48" t="s">
        <v>64</v>
      </c>
      <c r="BN779" s="99" t="str">
        <f t="shared" si="381"/>
        <v>Remplir la colonne BJ ou BL</v>
      </c>
      <c r="BO779" s="104"/>
      <c r="BP779" s="173" t="str">
        <f t="shared" si="394"/>
        <v>Remplir la colonne M</v>
      </c>
      <c r="BQ779" s="179" t="str">
        <f t="shared" si="382"/>
        <v>Remplir la colonne BO</v>
      </c>
      <c r="BR779" s="297" t="str">
        <f t="shared" si="395"/>
        <v>Remplir la colonne I</v>
      </c>
      <c r="BS779" s="84" t="s">
        <v>64</v>
      </c>
      <c r="BT779" s="315" t="str">
        <f t="shared" si="383"/>
        <v>Remplir les termes C, P et TVA</v>
      </c>
      <c r="BU779" s="55"/>
      <c r="BV779" s="65"/>
      <c r="BW779" s="56"/>
      <c r="BX779" s="48" t="s">
        <v>64</v>
      </c>
      <c r="BY779" s="99" t="str">
        <f t="shared" si="384"/>
        <v>Remplir la colonne BU ou BW</v>
      </c>
      <c r="BZ779" s="104"/>
      <c r="CA779" s="173" t="str">
        <f t="shared" si="396"/>
        <v>Remplir la colonne M</v>
      </c>
      <c r="CB779" s="179" t="str">
        <f t="shared" si="385"/>
        <v>Remplir la colonne BZ</v>
      </c>
      <c r="CC779" s="297" t="str">
        <f t="shared" si="397"/>
        <v>Remplir la colonne I</v>
      </c>
      <c r="CD779" s="84" t="s">
        <v>64</v>
      </c>
      <c r="CE779" s="315" t="str">
        <f t="shared" si="386"/>
        <v>Remplir les termes C, P et TVA</v>
      </c>
      <c r="CF779" s="61" t="str">
        <f t="shared" si="367"/>
        <v>REMPLIR TYPE DE CLIENT</v>
      </c>
      <c r="CG779" s="107" t="str">
        <f t="shared" si="368"/>
        <v>Montant total de l'aide demandée non indiqué</v>
      </c>
      <c r="CH779" s="1"/>
      <c r="CI779" s="1"/>
      <c r="CJ779" s="1"/>
      <c r="CK779" s="1"/>
      <c r="CL779" s="1"/>
    </row>
    <row r="780" spans="1:90" x14ac:dyDescent="0.25">
      <c r="A780" s="51"/>
      <c r="B780" s="111"/>
      <c r="C780" s="111"/>
      <c r="D780" s="111"/>
      <c r="E780" s="111"/>
      <c r="F780" s="111"/>
      <c r="G780" s="132"/>
      <c r="H780" s="151"/>
      <c r="I780" s="299"/>
      <c r="J780" s="152"/>
      <c r="K780" s="153"/>
      <c r="L780" s="169"/>
      <c r="M780" s="39"/>
      <c r="N780" s="90"/>
      <c r="O780" s="39"/>
      <c r="P780" s="23"/>
      <c r="Q780" s="170">
        <f t="shared" si="365"/>
        <v>0</v>
      </c>
      <c r="R780" s="55"/>
      <c r="S780" s="65"/>
      <c r="T780" s="56"/>
      <c r="U780" s="48" t="s">
        <v>64</v>
      </c>
      <c r="V780" s="99" t="str">
        <f t="shared" si="369"/>
        <v>Remplir la colonne R ou T</v>
      </c>
      <c r="W780" s="104"/>
      <c r="X780" s="173" t="str">
        <f t="shared" si="366"/>
        <v>Remplir la colonne M</v>
      </c>
      <c r="Y780" s="179" t="str">
        <f t="shared" si="370"/>
        <v>Remplir la colonne W</v>
      </c>
      <c r="Z780" s="297" t="str">
        <f t="shared" si="387"/>
        <v>Remplir la colonne I</v>
      </c>
      <c r="AA780" s="84" t="s">
        <v>64</v>
      </c>
      <c r="AB780" s="315" t="str">
        <f t="shared" si="371"/>
        <v>Remplir les termes C, P et TVA</v>
      </c>
      <c r="AC780" s="55"/>
      <c r="AD780" s="65"/>
      <c r="AE780" s="56"/>
      <c r="AF780" s="48" t="s">
        <v>64</v>
      </c>
      <c r="AG780" s="99" t="str">
        <f t="shared" si="372"/>
        <v>Remplir la colonne AC ou AE</v>
      </c>
      <c r="AH780" s="104"/>
      <c r="AI780" s="173" t="str">
        <f t="shared" si="388"/>
        <v>Remplir la colonne M</v>
      </c>
      <c r="AJ780" s="179" t="str">
        <f t="shared" si="373"/>
        <v>Remplir la colonne AH</v>
      </c>
      <c r="AK780" s="297" t="str">
        <f t="shared" si="389"/>
        <v>Remplir la colonne I</v>
      </c>
      <c r="AL780" s="84" t="s">
        <v>64</v>
      </c>
      <c r="AM780" s="315" t="str">
        <f t="shared" si="374"/>
        <v>Remplir les termes C, P et TVA</v>
      </c>
      <c r="AN780" s="55"/>
      <c r="AO780" s="65"/>
      <c r="AP780" s="56"/>
      <c r="AQ780" s="48" t="s">
        <v>64</v>
      </c>
      <c r="AR780" s="99" t="str">
        <f t="shared" si="375"/>
        <v>Remplir la colonne AN ou AP</v>
      </c>
      <c r="AS780" s="104"/>
      <c r="AT780" s="173" t="str">
        <f t="shared" si="390"/>
        <v>Remplir la colonne M</v>
      </c>
      <c r="AU780" s="179" t="str">
        <f t="shared" si="376"/>
        <v>Remplir la colonne AS</v>
      </c>
      <c r="AV780" s="297" t="str">
        <f t="shared" si="391"/>
        <v>Remplir la colonne I</v>
      </c>
      <c r="AW780" s="84" t="s">
        <v>64</v>
      </c>
      <c r="AX780" s="315" t="str">
        <f t="shared" si="377"/>
        <v>Remplir les termes C, P et TVA</v>
      </c>
      <c r="AY780" s="55"/>
      <c r="AZ780" s="65"/>
      <c r="BA780" s="56"/>
      <c r="BB780" s="48" t="s">
        <v>64</v>
      </c>
      <c r="BC780" s="99" t="str">
        <f t="shared" si="378"/>
        <v>Remplir la colonne AY ou BA</v>
      </c>
      <c r="BD780" s="104"/>
      <c r="BE780" s="173" t="str">
        <f t="shared" si="392"/>
        <v>Remplir la colonne M</v>
      </c>
      <c r="BF780" s="179" t="str">
        <f t="shared" si="379"/>
        <v>Remplir la colonne BD</v>
      </c>
      <c r="BG780" s="297" t="str">
        <f t="shared" si="393"/>
        <v>Remplir la colonne I</v>
      </c>
      <c r="BH780" s="84" t="s">
        <v>64</v>
      </c>
      <c r="BI780" s="315" t="str">
        <f t="shared" si="380"/>
        <v>Remplir les termes C, P et TVA</v>
      </c>
      <c r="BJ780" s="55"/>
      <c r="BK780" s="65"/>
      <c r="BL780" s="56"/>
      <c r="BM780" s="48" t="s">
        <v>64</v>
      </c>
      <c r="BN780" s="99" t="str">
        <f t="shared" si="381"/>
        <v>Remplir la colonne BJ ou BL</v>
      </c>
      <c r="BO780" s="104"/>
      <c r="BP780" s="173" t="str">
        <f t="shared" si="394"/>
        <v>Remplir la colonne M</v>
      </c>
      <c r="BQ780" s="179" t="str">
        <f t="shared" si="382"/>
        <v>Remplir la colonne BO</v>
      </c>
      <c r="BR780" s="297" t="str">
        <f t="shared" si="395"/>
        <v>Remplir la colonne I</v>
      </c>
      <c r="BS780" s="84" t="s">
        <v>64</v>
      </c>
      <c r="BT780" s="315" t="str">
        <f t="shared" si="383"/>
        <v>Remplir les termes C, P et TVA</v>
      </c>
      <c r="BU780" s="55"/>
      <c r="BV780" s="65"/>
      <c r="BW780" s="56"/>
      <c r="BX780" s="48" t="s">
        <v>64</v>
      </c>
      <c r="BY780" s="99" t="str">
        <f t="shared" si="384"/>
        <v>Remplir la colonne BU ou BW</v>
      </c>
      <c r="BZ780" s="104"/>
      <c r="CA780" s="173" t="str">
        <f t="shared" si="396"/>
        <v>Remplir la colonne M</v>
      </c>
      <c r="CB780" s="179" t="str">
        <f t="shared" si="385"/>
        <v>Remplir la colonne BZ</v>
      </c>
      <c r="CC780" s="297" t="str">
        <f t="shared" si="397"/>
        <v>Remplir la colonne I</v>
      </c>
      <c r="CD780" s="84" t="s">
        <v>64</v>
      </c>
      <c r="CE780" s="315" t="str">
        <f t="shared" si="386"/>
        <v>Remplir les termes C, P et TVA</v>
      </c>
      <c r="CF780" s="61" t="str">
        <f t="shared" si="367"/>
        <v>REMPLIR TYPE DE CLIENT</v>
      </c>
      <c r="CG780" s="107" t="str">
        <f t="shared" si="368"/>
        <v>Montant total de l'aide demandée non indiqué</v>
      </c>
      <c r="CH780" s="1"/>
      <c r="CI780" s="1"/>
      <c r="CJ780" s="1"/>
      <c r="CK780" s="1"/>
      <c r="CL780" s="1"/>
    </row>
    <row r="781" spans="1:90" x14ac:dyDescent="0.25">
      <c r="A781" s="51"/>
      <c r="B781" s="111"/>
      <c r="C781" s="111"/>
      <c r="D781" s="111"/>
      <c r="E781" s="111"/>
      <c r="F781" s="111"/>
      <c r="G781" s="132"/>
      <c r="H781" s="151"/>
      <c r="I781" s="299"/>
      <c r="J781" s="152"/>
      <c r="K781" s="153"/>
      <c r="L781" s="169"/>
      <c r="M781" s="39"/>
      <c r="N781" s="90"/>
      <c r="O781" s="39"/>
      <c r="P781" s="23"/>
      <c r="Q781" s="170">
        <f t="shared" ref="Q781:Q844" si="398">IF(P781&lt;80%,P781,100%)</f>
        <v>0</v>
      </c>
      <c r="R781" s="55"/>
      <c r="S781" s="65"/>
      <c r="T781" s="56"/>
      <c r="U781" s="48" t="s">
        <v>64</v>
      </c>
      <c r="V781" s="99" t="str">
        <f t="shared" si="369"/>
        <v>Remplir la colonne R ou T</v>
      </c>
      <c r="W781" s="104"/>
      <c r="X781" s="173" t="str">
        <f t="shared" ref="X781:X844" si="399">IF($M781="Oui",$C$4,IF($M781="Non",$C$6,"Remplir la colonne M"))</f>
        <v>Remplir la colonne M</v>
      </c>
      <c r="Y781" s="179" t="str">
        <f t="shared" si="370"/>
        <v>Remplir la colonne W</v>
      </c>
      <c r="Z781" s="297" t="str">
        <f t="shared" si="387"/>
        <v>Remplir la colonne I</v>
      </c>
      <c r="AA781" s="84" t="s">
        <v>64</v>
      </c>
      <c r="AB781" s="315" t="str">
        <f t="shared" si="371"/>
        <v>Remplir les termes C, P et TVA</v>
      </c>
      <c r="AC781" s="55"/>
      <c r="AD781" s="65"/>
      <c r="AE781" s="56"/>
      <c r="AF781" s="48" t="s">
        <v>64</v>
      </c>
      <c r="AG781" s="99" t="str">
        <f t="shared" si="372"/>
        <v>Remplir la colonne AC ou AE</v>
      </c>
      <c r="AH781" s="104"/>
      <c r="AI781" s="173" t="str">
        <f t="shared" si="388"/>
        <v>Remplir la colonne M</v>
      </c>
      <c r="AJ781" s="179" t="str">
        <f t="shared" si="373"/>
        <v>Remplir la colonne AH</v>
      </c>
      <c r="AK781" s="297" t="str">
        <f t="shared" si="389"/>
        <v>Remplir la colonne I</v>
      </c>
      <c r="AL781" s="84" t="s">
        <v>64</v>
      </c>
      <c r="AM781" s="315" t="str">
        <f t="shared" si="374"/>
        <v>Remplir les termes C, P et TVA</v>
      </c>
      <c r="AN781" s="55"/>
      <c r="AO781" s="65"/>
      <c r="AP781" s="56"/>
      <c r="AQ781" s="48" t="s">
        <v>64</v>
      </c>
      <c r="AR781" s="99" t="str">
        <f t="shared" si="375"/>
        <v>Remplir la colonne AN ou AP</v>
      </c>
      <c r="AS781" s="104"/>
      <c r="AT781" s="173" t="str">
        <f t="shared" si="390"/>
        <v>Remplir la colonne M</v>
      </c>
      <c r="AU781" s="179" t="str">
        <f t="shared" si="376"/>
        <v>Remplir la colonne AS</v>
      </c>
      <c r="AV781" s="297" t="str">
        <f t="shared" si="391"/>
        <v>Remplir la colonne I</v>
      </c>
      <c r="AW781" s="84" t="s">
        <v>64</v>
      </c>
      <c r="AX781" s="315" t="str">
        <f t="shared" si="377"/>
        <v>Remplir les termes C, P et TVA</v>
      </c>
      <c r="AY781" s="55"/>
      <c r="AZ781" s="65"/>
      <c r="BA781" s="56"/>
      <c r="BB781" s="48" t="s">
        <v>64</v>
      </c>
      <c r="BC781" s="99" t="str">
        <f t="shared" si="378"/>
        <v>Remplir la colonne AY ou BA</v>
      </c>
      <c r="BD781" s="104"/>
      <c r="BE781" s="173" t="str">
        <f t="shared" si="392"/>
        <v>Remplir la colonne M</v>
      </c>
      <c r="BF781" s="179" t="str">
        <f t="shared" si="379"/>
        <v>Remplir la colonne BD</v>
      </c>
      <c r="BG781" s="297" t="str">
        <f t="shared" si="393"/>
        <v>Remplir la colonne I</v>
      </c>
      <c r="BH781" s="84" t="s">
        <v>64</v>
      </c>
      <c r="BI781" s="315" t="str">
        <f t="shared" si="380"/>
        <v>Remplir les termes C, P et TVA</v>
      </c>
      <c r="BJ781" s="55"/>
      <c r="BK781" s="65"/>
      <c r="BL781" s="56"/>
      <c r="BM781" s="48" t="s">
        <v>64</v>
      </c>
      <c r="BN781" s="99" t="str">
        <f t="shared" si="381"/>
        <v>Remplir la colonne BJ ou BL</v>
      </c>
      <c r="BO781" s="104"/>
      <c r="BP781" s="173" t="str">
        <f t="shared" si="394"/>
        <v>Remplir la colonne M</v>
      </c>
      <c r="BQ781" s="179" t="str">
        <f t="shared" si="382"/>
        <v>Remplir la colonne BO</v>
      </c>
      <c r="BR781" s="297" t="str">
        <f t="shared" si="395"/>
        <v>Remplir la colonne I</v>
      </c>
      <c r="BS781" s="84" t="s">
        <v>64</v>
      </c>
      <c r="BT781" s="315" t="str">
        <f t="shared" si="383"/>
        <v>Remplir les termes C, P et TVA</v>
      </c>
      <c r="BU781" s="55"/>
      <c r="BV781" s="65"/>
      <c r="BW781" s="56"/>
      <c r="BX781" s="48" t="s">
        <v>64</v>
      </c>
      <c r="BY781" s="99" t="str">
        <f t="shared" si="384"/>
        <v>Remplir la colonne BU ou BW</v>
      </c>
      <c r="BZ781" s="104"/>
      <c r="CA781" s="173" t="str">
        <f t="shared" si="396"/>
        <v>Remplir la colonne M</v>
      </c>
      <c r="CB781" s="179" t="str">
        <f t="shared" si="385"/>
        <v>Remplir la colonne BZ</v>
      </c>
      <c r="CC781" s="297" t="str">
        <f t="shared" si="397"/>
        <v>Remplir la colonne I</v>
      </c>
      <c r="CD781" s="84" t="s">
        <v>64</v>
      </c>
      <c r="CE781" s="315" t="str">
        <f t="shared" si="386"/>
        <v>Remplir les termes C, P et TVA</v>
      </c>
      <c r="CF781" s="61" t="str">
        <f t="shared" ref="CF781:CF844" si="400">IFERROR(IF(ISBLANK(A781),"REMPLIR TYPE DE CLIENT",IF(O781="oui",SUM(periode2exp),"Attestation sur honneur NON")),0)</f>
        <v>REMPLIR TYPE DE CLIENT</v>
      </c>
      <c r="CG781" s="107" t="str">
        <f t="shared" ref="CG781:CG844" si="401">IFERROR(CF781/100,"Montant total de l'aide demandée non indiqué")</f>
        <v>Montant total de l'aide demandée non indiqué</v>
      </c>
      <c r="CH781" s="1"/>
      <c r="CI781" s="1"/>
      <c r="CJ781" s="1"/>
      <c r="CK781" s="1"/>
      <c r="CL781" s="1"/>
    </row>
    <row r="782" spans="1:90" x14ac:dyDescent="0.25">
      <c r="A782" s="51"/>
      <c r="B782" s="111"/>
      <c r="C782" s="111"/>
      <c r="D782" s="111"/>
      <c r="E782" s="111"/>
      <c r="F782" s="111"/>
      <c r="G782" s="132"/>
      <c r="H782" s="151"/>
      <c r="I782" s="299"/>
      <c r="J782" s="152"/>
      <c r="K782" s="153"/>
      <c r="L782" s="169"/>
      <c r="M782" s="39"/>
      <c r="N782" s="90"/>
      <c r="O782" s="39"/>
      <c r="P782" s="23"/>
      <c r="Q782" s="170">
        <f t="shared" si="398"/>
        <v>0</v>
      </c>
      <c r="R782" s="55"/>
      <c r="S782" s="65"/>
      <c r="T782" s="56"/>
      <c r="U782" s="48" t="s">
        <v>64</v>
      </c>
      <c r="V782" s="99" t="str">
        <f t="shared" ref="V782:V845" si="402">IF(AND(R782&lt;&gt;"",T782&lt;&gt;""),"Remplir QUE la colonne R ou T",IF(R782&lt;&gt;"",(R782+S782)*$Q782,IF(T782&lt;&gt;"",(T782+S782)*$Q782,"Remplir la colonne R ou T")))</f>
        <v>Remplir la colonne R ou T</v>
      </c>
      <c r="W782" s="104"/>
      <c r="X782" s="173" t="str">
        <f t="shared" si="399"/>
        <v>Remplir la colonne M</v>
      </c>
      <c r="Y782" s="179" t="str">
        <f t="shared" ref="Y782:Y845" si="403">IF(W782="","Remplir la colonne W",IF(W782&gt;0,MAX(0,MIN($Q$8,W782-X782)),$Q$8))</f>
        <v>Remplir la colonne W</v>
      </c>
      <c r="Z782" s="297" t="str">
        <f t="shared" si="387"/>
        <v>Remplir la colonne I</v>
      </c>
      <c r="AA782" s="84" t="s">
        <v>64</v>
      </c>
      <c r="AB782" s="315" t="str">
        <f t="shared" ref="AB782:AB845" si="404">IFERROR(V782*(Y782+0.75*Z782)*(1+$N782),"Remplir les termes C, P et TVA")</f>
        <v>Remplir les termes C, P et TVA</v>
      </c>
      <c r="AC782" s="55"/>
      <c r="AD782" s="65"/>
      <c r="AE782" s="56"/>
      <c r="AF782" s="48" t="s">
        <v>64</v>
      </c>
      <c r="AG782" s="99" t="str">
        <f t="shared" ref="AG782:AG845" si="405">IF(AND(AC782&lt;&gt;"",AE782&lt;&gt;""),"Remplir QUE la colonne AC ou AE",IF(AC782&lt;&gt;"",(AC782+AD782)*$Q782,IF(AE782&lt;&gt;"",(AE782+AD782)*$Q782,"Remplir la colonne AC ou AE")))</f>
        <v>Remplir la colonne AC ou AE</v>
      </c>
      <c r="AH782" s="104"/>
      <c r="AI782" s="173" t="str">
        <f t="shared" si="388"/>
        <v>Remplir la colonne M</v>
      </c>
      <c r="AJ782" s="179" t="str">
        <f t="shared" ref="AJ782:AJ845" si="406">IF(AH782="","Remplir la colonne AH",IF(AH782&gt;0,MAX(0,MIN($R$8,AH782-AI782)),$R$8))</f>
        <v>Remplir la colonne AH</v>
      </c>
      <c r="AK782" s="297" t="str">
        <f t="shared" si="389"/>
        <v>Remplir la colonne I</v>
      </c>
      <c r="AL782" s="84" t="s">
        <v>64</v>
      </c>
      <c r="AM782" s="315" t="str">
        <f t="shared" ref="AM782:AM845" si="407">IFERROR(AG782*(AJ782+0.75*AK782)*(1+$N782),"Remplir les termes C, P et TVA")</f>
        <v>Remplir les termes C, P et TVA</v>
      </c>
      <c r="AN782" s="55"/>
      <c r="AO782" s="65"/>
      <c r="AP782" s="56"/>
      <c r="AQ782" s="48" t="s">
        <v>64</v>
      </c>
      <c r="AR782" s="99" t="str">
        <f t="shared" ref="AR782:AR845" si="408">IF(AND(AN782&lt;&gt;"",AP782&lt;&gt;""),"Remplir QUE la colonne AN ou AP",IF(AN782&lt;&gt;"",(AN782+AO782)*$Q782,IF(AP782&lt;&gt;"",(AP782+AO782)*$Q782,"Remplir la colonne AN ou AP")))</f>
        <v>Remplir la colonne AN ou AP</v>
      </c>
      <c r="AS782" s="104"/>
      <c r="AT782" s="173" t="str">
        <f t="shared" si="390"/>
        <v>Remplir la colonne M</v>
      </c>
      <c r="AU782" s="179" t="str">
        <f t="shared" ref="AU782:AU845" si="409">IF(AS782="","Remplir la colonne AS",IF(AS782&gt;0,MAX(0,MIN($S$8,AS782-AT782)),$S$8))</f>
        <v>Remplir la colonne AS</v>
      </c>
      <c r="AV782" s="297" t="str">
        <f t="shared" si="391"/>
        <v>Remplir la colonne I</v>
      </c>
      <c r="AW782" s="84" t="s">
        <v>64</v>
      </c>
      <c r="AX782" s="315" t="str">
        <f t="shared" ref="AX782:AX845" si="410">IFERROR(AR782*(AU782+0.75*AV782)*(1+$N782),"Remplir les termes C, P et TVA")</f>
        <v>Remplir les termes C, P et TVA</v>
      </c>
      <c r="AY782" s="55"/>
      <c r="AZ782" s="65"/>
      <c r="BA782" s="56"/>
      <c r="BB782" s="48" t="s">
        <v>64</v>
      </c>
      <c r="BC782" s="99" t="str">
        <f t="shared" ref="BC782:BC845" si="411">IF(AND(AY782&lt;&gt;"",BA782&lt;&gt;""),"Remplir QUE la colonne AY ou BA",IF(AY782&lt;&gt;"",(AY782+AZ782)*$Q782,IF(BA782&lt;&gt;"",(BA782+AZ782)*$Q782,"Remplir la colonne AY ou BA")))</f>
        <v>Remplir la colonne AY ou BA</v>
      </c>
      <c r="BD782" s="104"/>
      <c r="BE782" s="173" t="str">
        <f t="shared" si="392"/>
        <v>Remplir la colonne M</v>
      </c>
      <c r="BF782" s="179" t="str">
        <f t="shared" ref="BF782:BF845" si="412">IF(BD782="","Remplir la colonne BD",IF(BD782&gt;0,MAX(0,MIN($T$8,BD782-BE782)),$T$8))</f>
        <v>Remplir la colonne BD</v>
      </c>
      <c r="BG782" s="297" t="str">
        <f t="shared" si="393"/>
        <v>Remplir la colonne I</v>
      </c>
      <c r="BH782" s="84" t="s">
        <v>64</v>
      </c>
      <c r="BI782" s="315" t="str">
        <f t="shared" ref="BI782:BI845" si="413">IFERROR(BC782*(BF782+0.75*BG782)*(1+$N782),"Remplir les termes C, P et TVA")</f>
        <v>Remplir les termes C, P et TVA</v>
      </c>
      <c r="BJ782" s="55"/>
      <c r="BK782" s="65"/>
      <c r="BL782" s="56"/>
      <c r="BM782" s="48" t="s">
        <v>64</v>
      </c>
      <c r="BN782" s="99" t="str">
        <f t="shared" ref="BN782:BN845" si="414">IF(AND(BJ782&lt;&gt;"",BL782&lt;&gt;""),"Remplir QUE la colonne BJ ou BL",IF(BJ782&lt;&gt;"",(BJ782+BK782)*$Q782,IF(BL782&lt;&gt;"",(BL782+BK782)*$Q782,"Remplir la colonne BJ ou BL")))</f>
        <v>Remplir la colonne BJ ou BL</v>
      </c>
      <c r="BO782" s="104"/>
      <c r="BP782" s="173" t="str">
        <f t="shared" si="394"/>
        <v>Remplir la colonne M</v>
      </c>
      <c r="BQ782" s="179" t="str">
        <f t="shared" ref="BQ782:BQ845" si="415">IF(BO782="","Remplir la colonne BO",IF(BO782&gt;0,MAX(0,MIN($U$8,BO782-BP782)),$U$8))</f>
        <v>Remplir la colonne BO</v>
      </c>
      <c r="BR782" s="297" t="str">
        <f t="shared" si="395"/>
        <v>Remplir la colonne I</v>
      </c>
      <c r="BS782" s="84" t="s">
        <v>64</v>
      </c>
      <c r="BT782" s="315" t="str">
        <f t="shared" ref="BT782:BT845" si="416">IFERROR(BN782*(BQ782+0.75*BR782)*(1+$N782),"Remplir les termes C, P et TVA")</f>
        <v>Remplir les termes C, P et TVA</v>
      </c>
      <c r="BU782" s="55"/>
      <c r="BV782" s="65"/>
      <c r="BW782" s="56"/>
      <c r="BX782" s="48" t="s">
        <v>64</v>
      </c>
      <c r="BY782" s="99" t="str">
        <f t="shared" ref="BY782:BY845" si="417">IF(AND(BU782&lt;&gt;"",BW782&lt;&gt;""),"Remplir QUE la colonne BU ou BW",IF(BU782&lt;&gt;"",(BU782+BV782)*$Q782,IF(BW782&lt;&gt;"",(BW782+BV782)*$Q782,"Remplir la colonne BU ou BW")))</f>
        <v>Remplir la colonne BU ou BW</v>
      </c>
      <c r="BZ782" s="104"/>
      <c r="CA782" s="173" t="str">
        <f t="shared" si="396"/>
        <v>Remplir la colonne M</v>
      </c>
      <c r="CB782" s="179" t="str">
        <f t="shared" ref="CB782:CB845" si="418">IF(BZ782="","Remplir la colonne BZ",IF(BZ782&gt;0,MAX(0,MIN($V$8,BZ782-CA782)),$V$8))</f>
        <v>Remplir la colonne BZ</v>
      </c>
      <c r="CC782" s="297" t="str">
        <f t="shared" si="397"/>
        <v>Remplir la colonne I</v>
      </c>
      <c r="CD782" s="84" t="s">
        <v>64</v>
      </c>
      <c r="CE782" s="315" t="str">
        <f t="shared" ref="CE782:CE845" si="419">IFERROR(BY782*(CB782+0.75*CC782)*(1+$N782),"Remplir les termes C, P et TVA")</f>
        <v>Remplir les termes C, P et TVA</v>
      </c>
      <c r="CF782" s="61" t="str">
        <f t="shared" si="400"/>
        <v>REMPLIR TYPE DE CLIENT</v>
      </c>
      <c r="CG782" s="107" t="str">
        <f t="shared" si="401"/>
        <v>Montant total de l'aide demandée non indiqué</v>
      </c>
      <c r="CH782" s="1"/>
      <c r="CI782" s="1"/>
      <c r="CJ782" s="1"/>
      <c r="CK782" s="1"/>
      <c r="CL782" s="1"/>
    </row>
    <row r="783" spans="1:90" x14ac:dyDescent="0.25">
      <c r="A783" s="51"/>
      <c r="B783" s="111"/>
      <c r="C783" s="111"/>
      <c r="D783" s="111"/>
      <c r="E783" s="111"/>
      <c r="F783" s="111"/>
      <c r="G783" s="132"/>
      <c r="H783" s="151"/>
      <c r="I783" s="299"/>
      <c r="J783" s="152"/>
      <c r="K783" s="153"/>
      <c r="L783" s="169"/>
      <c r="M783" s="39"/>
      <c r="N783" s="90"/>
      <c r="O783" s="39"/>
      <c r="P783" s="23"/>
      <c r="Q783" s="170">
        <f t="shared" si="398"/>
        <v>0</v>
      </c>
      <c r="R783" s="55"/>
      <c r="S783" s="65"/>
      <c r="T783" s="56"/>
      <c r="U783" s="48" t="s">
        <v>64</v>
      </c>
      <c r="V783" s="99" t="str">
        <f t="shared" si="402"/>
        <v>Remplir la colonne R ou T</v>
      </c>
      <c r="W783" s="104"/>
      <c r="X783" s="173" t="str">
        <f t="shared" si="399"/>
        <v>Remplir la colonne M</v>
      </c>
      <c r="Y783" s="179" t="str">
        <f t="shared" si="403"/>
        <v>Remplir la colonne W</v>
      </c>
      <c r="Z783" s="297" t="str">
        <f t="shared" ref="Z783:Z846" si="420">IF($I783="","Remplir la colonne I",IF($I783&lt;DATE(2022,7,1),0,IF($M783="oui",IF(W783-$C$5-$Q$7*1.3&lt;0,0,W783-$C$5-$Q$7*1.3),IF(W783-$Q$7*1.3&lt;0,0,W783-$Q$7*1.3))))</f>
        <v>Remplir la colonne I</v>
      </c>
      <c r="AA783" s="84" t="s">
        <v>64</v>
      </c>
      <c r="AB783" s="315" t="str">
        <f t="shared" si="404"/>
        <v>Remplir les termes C, P et TVA</v>
      </c>
      <c r="AC783" s="55"/>
      <c r="AD783" s="65"/>
      <c r="AE783" s="56"/>
      <c r="AF783" s="48" t="s">
        <v>64</v>
      </c>
      <c r="AG783" s="99" t="str">
        <f t="shared" si="405"/>
        <v>Remplir la colonne AC ou AE</v>
      </c>
      <c r="AH783" s="104"/>
      <c r="AI783" s="173" t="str">
        <f t="shared" ref="AI783:AI846" si="421">IF($M783="Oui",$C$4,IF($M783="Non",$C$6,"Remplir la colonne M"))</f>
        <v>Remplir la colonne M</v>
      </c>
      <c r="AJ783" s="179" t="str">
        <f t="shared" si="406"/>
        <v>Remplir la colonne AH</v>
      </c>
      <c r="AK783" s="297" t="str">
        <f t="shared" ref="AK783:AK846" si="422">IF($I783="","Remplir la colonne I",IF($I783&lt;DATE(2022,7,1),0,IF($M783="oui",IF(AH783-$C$5-$R$7*1.3&lt;0,0,AH783-$C$5-$R$7*1.3),IF(AH783-$R$7*1.3&lt;0,0,AH783-$R$7*1.3))))</f>
        <v>Remplir la colonne I</v>
      </c>
      <c r="AL783" s="84" t="s">
        <v>64</v>
      </c>
      <c r="AM783" s="315" t="str">
        <f t="shared" si="407"/>
        <v>Remplir les termes C, P et TVA</v>
      </c>
      <c r="AN783" s="55"/>
      <c r="AO783" s="65"/>
      <c r="AP783" s="56"/>
      <c r="AQ783" s="48" t="s">
        <v>64</v>
      </c>
      <c r="AR783" s="99" t="str">
        <f t="shared" si="408"/>
        <v>Remplir la colonne AN ou AP</v>
      </c>
      <c r="AS783" s="104"/>
      <c r="AT783" s="173" t="str">
        <f t="shared" ref="AT783:AT846" si="423">IF($M783="Oui",$C$4,IF($M783="Non",$C$6,"Remplir la colonne M"))</f>
        <v>Remplir la colonne M</v>
      </c>
      <c r="AU783" s="179" t="str">
        <f t="shared" si="409"/>
        <v>Remplir la colonne AS</v>
      </c>
      <c r="AV783" s="297" t="str">
        <f t="shared" ref="AV783:AV846" si="424">IF($I783="","Remplir la colonne I",IF($I783&lt;DATE(2022,7,1),0,IF($M783="oui",IF(AS783-$C$5-$S$7*1.3&lt;0,0,AS783-$C$5-$S$7*1.3),IF(AS783-$S$7*1.3&lt;0,0,AS783-$S$7*1.3))))</f>
        <v>Remplir la colonne I</v>
      </c>
      <c r="AW783" s="84" t="s">
        <v>64</v>
      </c>
      <c r="AX783" s="315" t="str">
        <f t="shared" si="410"/>
        <v>Remplir les termes C, P et TVA</v>
      </c>
      <c r="AY783" s="55"/>
      <c r="AZ783" s="65"/>
      <c r="BA783" s="56"/>
      <c r="BB783" s="48" t="s">
        <v>64</v>
      </c>
      <c r="BC783" s="99" t="str">
        <f t="shared" si="411"/>
        <v>Remplir la colonne AY ou BA</v>
      </c>
      <c r="BD783" s="104"/>
      <c r="BE783" s="173" t="str">
        <f t="shared" ref="BE783:BE846" si="425">IF($M783="Oui",$C$4,IF($M783="Non",$C$6,"Remplir la colonne M"))</f>
        <v>Remplir la colonne M</v>
      </c>
      <c r="BF783" s="179" t="str">
        <f t="shared" si="412"/>
        <v>Remplir la colonne BD</v>
      </c>
      <c r="BG783" s="297" t="str">
        <f t="shared" ref="BG783:BG846" si="426">IF($I783="","Remplir la colonne I",IF($I783&lt;DATE(2022,7,1),0,IF($M783="oui",IF(BD783-$C$5-$T$7*1.3&lt;0,0,BD783-$C$5-$T$7*1.3),IF(BD783-$T$7*1.3&lt;0,0,BD783-$T$7*1.3))))</f>
        <v>Remplir la colonne I</v>
      </c>
      <c r="BH783" s="84" t="s">
        <v>64</v>
      </c>
      <c r="BI783" s="315" t="str">
        <f t="shared" si="413"/>
        <v>Remplir les termes C, P et TVA</v>
      </c>
      <c r="BJ783" s="55"/>
      <c r="BK783" s="65"/>
      <c r="BL783" s="56"/>
      <c r="BM783" s="48" t="s">
        <v>64</v>
      </c>
      <c r="BN783" s="99" t="str">
        <f t="shared" si="414"/>
        <v>Remplir la colonne BJ ou BL</v>
      </c>
      <c r="BO783" s="104"/>
      <c r="BP783" s="173" t="str">
        <f t="shared" ref="BP783:BP846" si="427">IF($M783="Oui",$C$4,IF($M783="Non",$C$6,"Remplir la colonne M"))</f>
        <v>Remplir la colonne M</v>
      </c>
      <c r="BQ783" s="179" t="str">
        <f t="shared" si="415"/>
        <v>Remplir la colonne BO</v>
      </c>
      <c r="BR783" s="297" t="str">
        <f t="shared" ref="BR783:BR846" si="428">IF($I783="","Remplir la colonne I",IF($I783&lt;DATE(2022,7,1),0,IF($M783="oui",IF(BO783-$C$5-$U$7*1.3&lt;0,0,BO783-$C$5-$U$7*1.3),IF(BO783-$U$7*1.3&lt;0,0,BO783-$U$7*1.3))))</f>
        <v>Remplir la colonne I</v>
      </c>
      <c r="BS783" s="84" t="s">
        <v>64</v>
      </c>
      <c r="BT783" s="315" t="str">
        <f t="shared" si="416"/>
        <v>Remplir les termes C, P et TVA</v>
      </c>
      <c r="BU783" s="55"/>
      <c r="BV783" s="65"/>
      <c r="BW783" s="56"/>
      <c r="BX783" s="48" t="s">
        <v>64</v>
      </c>
      <c r="BY783" s="99" t="str">
        <f t="shared" si="417"/>
        <v>Remplir la colonne BU ou BW</v>
      </c>
      <c r="BZ783" s="104"/>
      <c r="CA783" s="173" t="str">
        <f t="shared" ref="CA783:CA846" si="429">IF($M783="Oui",$C$4,IF($M783="Non",$C$6,"Remplir la colonne M"))</f>
        <v>Remplir la colonne M</v>
      </c>
      <c r="CB783" s="179" t="str">
        <f t="shared" si="418"/>
        <v>Remplir la colonne BZ</v>
      </c>
      <c r="CC783" s="297" t="str">
        <f t="shared" ref="CC783:CC846" si="430">IF($I783="","Remplir la colonne I",IF($I783&lt;DATE(2022,7,1),0,IF($M783="oui",IF(BZ783-$C$5-$V$7*1.3&lt;0,0,BZ783-$C$5-$V$7*1.3),IF(BZ783-$V$7*1.3&lt;0,0,BZ783-$V$7*1.3))))</f>
        <v>Remplir la colonne I</v>
      </c>
      <c r="CD783" s="84" t="s">
        <v>64</v>
      </c>
      <c r="CE783" s="315" t="str">
        <f t="shared" si="419"/>
        <v>Remplir les termes C, P et TVA</v>
      </c>
      <c r="CF783" s="61" t="str">
        <f t="shared" si="400"/>
        <v>REMPLIR TYPE DE CLIENT</v>
      </c>
      <c r="CG783" s="107" t="str">
        <f t="shared" si="401"/>
        <v>Montant total de l'aide demandée non indiqué</v>
      </c>
      <c r="CH783" s="1"/>
      <c r="CI783" s="1"/>
      <c r="CJ783" s="1"/>
      <c r="CK783" s="1"/>
      <c r="CL783" s="1"/>
    </row>
    <row r="784" spans="1:90" x14ac:dyDescent="0.25">
      <c r="A784" s="51"/>
      <c r="B784" s="111"/>
      <c r="C784" s="111"/>
      <c r="D784" s="111"/>
      <c r="E784" s="111"/>
      <c r="F784" s="111"/>
      <c r="G784" s="132"/>
      <c r="H784" s="151"/>
      <c r="I784" s="299"/>
      <c r="J784" s="152"/>
      <c r="K784" s="153"/>
      <c r="L784" s="169"/>
      <c r="M784" s="39"/>
      <c r="N784" s="90"/>
      <c r="O784" s="39"/>
      <c r="P784" s="23"/>
      <c r="Q784" s="170">
        <f t="shared" si="398"/>
        <v>0</v>
      </c>
      <c r="R784" s="55"/>
      <c r="S784" s="65"/>
      <c r="T784" s="56"/>
      <c r="U784" s="48" t="s">
        <v>64</v>
      </c>
      <c r="V784" s="99" t="str">
        <f t="shared" si="402"/>
        <v>Remplir la colonne R ou T</v>
      </c>
      <c r="W784" s="104"/>
      <c r="X784" s="173" t="str">
        <f t="shared" si="399"/>
        <v>Remplir la colonne M</v>
      </c>
      <c r="Y784" s="179" t="str">
        <f t="shared" si="403"/>
        <v>Remplir la colonne W</v>
      </c>
      <c r="Z784" s="297" t="str">
        <f t="shared" si="420"/>
        <v>Remplir la colonne I</v>
      </c>
      <c r="AA784" s="84" t="s">
        <v>64</v>
      </c>
      <c r="AB784" s="315" t="str">
        <f t="shared" si="404"/>
        <v>Remplir les termes C, P et TVA</v>
      </c>
      <c r="AC784" s="55"/>
      <c r="AD784" s="65"/>
      <c r="AE784" s="56"/>
      <c r="AF784" s="48" t="s">
        <v>64</v>
      </c>
      <c r="AG784" s="99" t="str">
        <f t="shared" si="405"/>
        <v>Remplir la colonne AC ou AE</v>
      </c>
      <c r="AH784" s="104"/>
      <c r="AI784" s="173" t="str">
        <f t="shared" si="421"/>
        <v>Remplir la colonne M</v>
      </c>
      <c r="AJ784" s="179" t="str">
        <f t="shared" si="406"/>
        <v>Remplir la colonne AH</v>
      </c>
      <c r="AK784" s="297" t="str">
        <f t="shared" si="422"/>
        <v>Remplir la colonne I</v>
      </c>
      <c r="AL784" s="84" t="s">
        <v>64</v>
      </c>
      <c r="AM784" s="315" t="str">
        <f t="shared" si="407"/>
        <v>Remplir les termes C, P et TVA</v>
      </c>
      <c r="AN784" s="55"/>
      <c r="AO784" s="65"/>
      <c r="AP784" s="56"/>
      <c r="AQ784" s="48" t="s">
        <v>64</v>
      </c>
      <c r="AR784" s="99" t="str">
        <f t="shared" si="408"/>
        <v>Remplir la colonne AN ou AP</v>
      </c>
      <c r="AS784" s="104"/>
      <c r="AT784" s="173" t="str">
        <f t="shared" si="423"/>
        <v>Remplir la colonne M</v>
      </c>
      <c r="AU784" s="179" t="str">
        <f t="shared" si="409"/>
        <v>Remplir la colonne AS</v>
      </c>
      <c r="AV784" s="297" t="str">
        <f t="shared" si="424"/>
        <v>Remplir la colonne I</v>
      </c>
      <c r="AW784" s="84" t="s">
        <v>64</v>
      </c>
      <c r="AX784" s="315" t="str">
        <f t="shared" si="410"/>
        <v>Remplir les termes C, P et TVA</v>
      </c>
      <c r="AY784" s="55"/>
      <c r="AZ784" s="65"/>
      <c r="BA784" s="56"/>
      <c r="BB784" s="48" t="s">
        <v>64</v>
      </c>
      <c r="BC784" s="99" t="str">
        <f t="shared" si="411"/>
        <v>Remplir la colonne AY ou BA</v>
      </c>
      <c r="BD784" s="104"/>
      <c r="BE784" s="173" t="str">
        <f t="shared" si="425"/>
        <v>Remplir la colonne M</v>
      </c>
      <c r="BF784" s="179" t="str">
        <f t="shared" si="412"/>
        <v>Remplir la colonne BD</v>
      </c>
      <c r="BG784" s="297" t="str">
        <f t="shared" si="426"/>
        <v>Remplir la colonne I</v>
      </c>
      <c r="BH784" s="84" t="s">
        <v>64</v>
      </c>
      <c r="BI784" s="315" t="str">
        <f t="shared" si="413"/>
        <v>Remplir les termes C, P et TVA</v>
      </c>
      <c r="BJ784" s="55"/>
      <c r="BK784" s="65"/>
      <c r="BL784" s="56"/>
      <c r="BM784" s="48" t="s">
        <v>64</v>
      </c>
      <c r="BN784" s="99" t="str">
        <f t="shared" si="414"/>
        <v>Remplir la colonne BJ ou BL</v>
      </c>
      <c r="BO784" s="104"/>
      <c r="BP784" s="173" t="str">
        <f t="shared" si="427"/>
        <v>Remplir la colonne M</v>
      </c>
      <c r="BQ784" s="179" t="str">
        <f t="shared" si="415"/>
        <v>Remplir la colonne BO</v>
      </c>
      <c r="BR784" s="297" t="str">
        <f t="shared" si="428"/>
        <v>Remplir la colonne I</v>
      </c>
      <c r="BS784" s="84" t="s">
        <v>64</v>
      </c>
      <c r="BT784" s="315" t="str">
        <f t="shared" si="416"/>
        <v>Remplir les termes C, P et TVA</v>
      </c>
      <c r="BU784" s="55"/>
      <c r="BV784" s="65"/>
      <c r="BW784" s="56"/>
      <c r="BX784" s="48" t="s">
        <v>64</v>
      </c>
      <c r="BY784" s="99" t="str">
        <f t="shared" si="417"/>
        <v>Remplir la colonne BU ou BW</v>
      </c>
      <c r="BZ784" s="104"/>
      <c r="CA784" s="173" t="str">
        <f t="shared" si="429"/>
        <v>Remplir la colonne M</v>
      </c>
      <c r="CB784" s="179" t="str">
        <f t="shared" si="418"/>
        <v>Remplir la colonne BZ</v>
      </c>
      <c r="CC784" s="297" t="str">
        <f t="shared" si="430"/>
        <v>Remplir la colonne I</v>
      </c>
      <c r="CD784" s="84" t="s">
        <v>64</v>
      </c>
      <c r="CE784" s="315" t="str">
        <f t="shared" si="419"/>
        <v>Remplir les termes C, P et TVA</v>
      </c>
      <c r="CF784" s="61" t="str">
        <f t="shared" si="400"/>
        <v>REMPLIR TYPE DE CLIENT</v>
      </c>
      <c r="CG784" s="107" t="str">
        <f t="shared" si="401"/>
        <v>Montant total de l'aide demandée non indiqué</v>
      </c>
      <c r="CH784" s="1"/>
      <c r="CI784" s="1"/>
      <c r="CJ784" s="1"/>
      <c r="CK784" s="1"/>
      <c r="CL784" s="1"/>
    </row>
    <row r="785" spans="1:90" x14ac:dyDescent="0.25">
      <c r="A785" s="51"/>
      <c r="B785" s="111"/>
      <c r="C785" s="111"/>
      <c r="D785" s="111"/>
      <c r="E785" s="111"/>
      <c r="F785" s="111"/>
      <c r="G785" s="132"/>
      <c r="H785" s="151"/>
      <c r="I785" s="299"/>
      <c r="J785" s="152"/>
      <c r="K785" s="153"/>
      <c r="L785" s="169"/>
      <c r="M785" s="39"/>
      <c r="N785" s="90"/>
      <c r="O785" s="39"/>
      <c r="P785" s="23"/>
      <c r="Q785" s="170">
        <f t="shared" si="398"/>
        <v>0</v>
      </c>
      <c r="R785" s="55"/>
      <c r="S785" s="65"/>
      <c r="T785" s="56"/>
      <c r="U785" s="48" t="s">
        <v>64</v>
      </c>
      <c r="V785" s="99" t="str">
        <f t="shared" si="402"/>
        <v>Remplir la colonne R ou T</v>
      </c>
      <c r="W785" s="104"/>
      <c r="X785" s="173" t="str">
        <f t="shared" si="399"/>
        <v>Remplir la colonne M</v>
      </c>
      <c r="Y785" s="179" t="str">
        <f t="shared" si="403"/>
        <v>Remplir la colonne W</v>
      </c>
      <c r="Z785" s="297" t="str">
        <f t="shared" si="420"/>
        <v>Remplir la colonne I</v>
      </c>
      <c r="AA785" s="84" t="s">
        <v>64</v>
      </c>
      <c r="AB785" s="315" t="str">
        <f t="shared" si="404"/>
        <v>Remplir les termes C, P et TVA</v>
      </c>
      <c r="AC785" s="55"/>
      <c r="AD785" s="65"/>
      <c r="AE785" s="56"/>
      <c r="AF785" s="48" t="s">
        <v>64</v>
      </c>
      <c r="AG785" s="99" t="str">
        <f t="shared" si="405"/>
        <v>Remplir la colonne AC ou AE</v>
      </c>
      <c r="AH785" s="104"/>
      <c r="AI785" s="173" t="str">
        <f t="shared" si="421"/>
        <v>Remplir la colonne M</v>
      </c>
      <c r="AJ785" s="179" t="str">
        <f t="shared" si="406"/>
        <v>Remplir la colonne AH</v>
      </c>
      <c r="AK785" s="297" t="str">
        <f t="shared" si="422"/>
        <v>Remplir la colonne I</v>
      </c>
      <c r="AL785" s="84" t="s">
        <v>64</v>
      </c>
      <c r="AM785" s="315" t="str">
        <f t="shared" si="407"/>
        <v>Remplir les termes C, P et TVA</v>
      </c>
      <c r="AN785" s="55"/>
      <c r="AO785" s="65"/>
      <c r="AP785" s="56"/>
      <c r="AQ785" s="48" t="s">
        <v>64</v>
      </c>
      <c r="AR785" s="99" t="str">
        <f t="shared" si="408"/>
        <v>Remplir la colonne AN ou AP</v>
      </c>
      <c r="AS785" s="104"/>
      <c r="AT785" s="173" t="str">
        <f t="shared" si="423"/>
        <v>Remplir la colonne M</v>
      </c>
      <c r="AU785" s="179" t="str">
        <f t="shared" si="409"/>
        <v>Remplir la colonne AS</v>
      </c>
      <c r="AV785" s="297" t="str">
        <f t="shared" si="424"/>
        <v>Remplir la colonne I</v>
      </c>
      <c r="AW785" s="84" t="s">
        <v>64</v>
      </c>
      <c r="AX785" s="315" t="str">
        <f t="shared" si="410"/>
        <v>Remplir les termes C, P et TVA</v>
      </c>
      <c r="AY785" s="55"/>
      <c r="AZ785" s="65"/>
      <c r="BA785" s="56"/>
      <c r="BB785" s="48" t="s">
        <v>64</v>
      </c>
      <c r="BC785" s="99" t="str">
        <f t="shared" si="411"/>
        <v>Remplir la colonne AY ou BA</v>
      </c>
      <c r="BD785" s="104"/>
      <c r="BE785" s="173" t="str">
        <f t="shared" si="425"/>
        <v>Remplir la colonne M</v>
      </c>
      <c r="BF785" s="179" t="str">
        <f t="shared" si="412"/>
        <v>Remplir la colonne BD</v>
      </c>
      <c r="BG785" s="297" t="str">
        <f t="shared" si="426"/>
        <v>Remplir la colonne I</v>
      </c>
      <c r="BH785" s="84" t="s">
        <v>64</v>
      </c>
      <c r="BI785" s="315" t="str">
        <f t="shared" si="413"/>
        <v>Remplir les termes C, P et TVA</v>
      </c>
      <c r="BJ785" s="55"/>
      <c r="BK785" s="65"/>
      <c r="BL785" s="56"/>
      <c r="BM785" s="48" t="s">
        <v>64</v>
      </c>
      <c r="BN785" s="99" t="str">
        <f t="shared" si="414"/>
        <v>Remplir la colonne BJ ou BL</v>
      </c>
      <c r="BO785" s="104"/>
      <c r="BP785" s="173" t="str">
        <f t="shared" si="427"/>
        <v>Remplir la colonne M</v>
      </c>
      <c r="BQ785" s="179" t="str">
        <f t="shared" si="415"/>
        <v>Remplir la colonne BO</v>
      </c>
      <c r="BR785" s="297" t="str">
        <f t="shared" si="428"/>
        <v>Remplir la colonne I</v>
      </c>
      <c r="BS785" s="84" t="s">
        <v>64</v>
      </c>
      <c r="BT785" s="315" t="str">
        <f t="shared" si="416"/>
        <v>Remplir les termes C, P et TVA</v>
      </c>
      <c r="BU785" s="55"/>
      <c r="BV785" s="65"/>
      <c r="BW785" s="56"/>
      <c r="BX785" s="48" t="s">
        <v>64</v>
      </c>
      <c r="BY785" s="99" t="str">
        <f t="shared" si="417"/>
        <v>Remplir la colonne BU ou BW</v>
      </c>
      <c r="BZ785" s="104"/>
      <c r="CA785" s="173" t="str">
        <f t="shared" si="429"/>
        <v>Remplir la colonne M</v>
      </c>
      <c r="CB785" s="179" t="str">
        <f t="shared" si="418"/>
        <v>Remplir la colonne BZ</v>
      </c>
      <c r="CC785" s="297" t="str">
        <f t="shared" si="430"/>
        <v>Remplir la colonne I</v>
      </c>
      <c r="CD785" s="84" t="s">
        <v>64</v>
      </c>
      <c r="CE785" s="315" t="str">
        <f t="shared" si="419"/>
        <v>Remplir les termes C, P et TVA</v>
      </c>
      <c r="CF785" s="61" t="str">
        <f t="shared" si="400"/>
        <v>REMPLIR TYPE DE CLIENT</v>
      </c>
      <c r="CG785" s="107" t="str">
        <f t="shared" si="401"/>
        <v>Montant total de l'aide demandée non indiqué</v>
      </c>
      <c r="CH785" s="1"/>
      <c r="CI785" s="1"/>
      <c r="CJ785" s="1"/>
      <c r="CK785" s="1"/>
      <c r="CL785" s="1"/>
    </row>
    <row r="786" spans="1:90" x14ac:dyDescent="0.25">
      <c r="A786" s="51"/>
      <c r="B786" s="111"/>
      <c r="C786" s="111"/>
      <c r="D786" s="111"/>
      <c r="E786" s="111"/>
      <c r="F786" s="111"/>
      <c r="G786" s="132"/>
      <c r="H786" s="151"/>
      <c r="I786" s="299"/>
      <c r="J786" s="152"/>
      <c r="K786" s="153"/>
      <c r="L786" s="169"/>
      <c r="M786" s="39"/>
      <c r="N786" s="90"/>
      <c r="O786" s="39"/>
      <c r="P786" s="23"/>
      <c r="Q786" s="170">
        <f t="shared" si="398"/>
        <v>0</v>
      </c>
      <c r="R786" s="55"/>
      <c r="S786" s="65"/>
      <c r="T786" s="56"/>
      <c r="U786" s="48" t="s">
        <v>64</v>
      </c>
      <c r="V786" s="99" t="str">
        <f t="shared" si="402"/>
        <v>Remplir la colonne R ou T</v>
      </c>
      <c r="W786" s="104"/>
      <c r="X786" s="173" t="str">
        <f t="shared" si="399"/>
        <v>Remplir la colonne M</v>
      </c>
      <c r="Y786" s="179" t="str">
        <f t="shared" si="403"/>
        <v>Remplir la colonne W</v>
      </c>
      <c r="Z786" s="297" t="str">
        <f t="shared" si="420"/>
        <v>Remplir la colonne I</v>
      </c>
      <c r="AA786" s="84" t="s">
        <v>64</v>
      </c>
      <c r="AB786" s="315" t="str">
        <f t="shared" si="404"/>
        <v>Remplir les termes C, P et TVA</v>
      </c>
      <c r="AC786" s="55"/>
      <c r="AD786" s="65"/>
      <c r="AE786" s="56"/>
      <c r="AF786" s="48" t="s">
        <v>64</v>
      </c>
      <c r="AG786" s="99" t="str">
        <f t="shared" si="405"/>
        <v>Remplir la colonne AC ou AE</v>
      </c>
      <c r="AH786" s="104"/>
      <c r="AI786" s="173" t="str">
        <f t="shared" si="421"/>
        <v>Remplir la colonne M</v>
      </c>
      <c r="AJ786" s="179" t="str">
        <f t="shared" si="406"/>
        <v>Remplir la colonne AH</v>
      </c>
      <c r="AK786" s="297" t="str">
        <f t="shared" si="422"/>
        <v>Remplir la colonne I</v>
      </c>
      <c r="AL786" s="84" t="s">
        <v>64</v>
      </c>
      <c r="AM786" s="315" t="str">
        <f t="shared" si="407"/>
        <v>Remplir les termes C, P et TVA</v>
      </c>
      <c r="AN786" s="55"/>
      <c r="AO786" s="65"/>
      <c r="AP786" s="56"/>
      <c r="AQ786" s="48" t="s">
        <v>64</v>
      </c>
      <c r="AR786" s="99" t="str">
        <f t="shared" si="408"/>
        <v>Remplir la colonne AN ou AP</v>
      </c>
      <c r="AS786" s="104"/>
      <c r="AT786" s="173" t="str">
        <f t="shared" si="423"/>
        <v>Remplir la colonne M</v>
      </c>
      <c r="AU786" s="179" t="str">
        <f t="shared" si="409"/>
        <v>Remplir la colonne AS</v>
      </c>
      <c r="AV786" s="297" t="str">
        <f t="shared" si="424"/>
        <v>Remplir la colonne I</v>
      </c>
      <c r="AW786" s="84" t="s">
        <v>64</v>
      </c>
      <c r="AX786" s="315" t="str">
        <f t="shared" si="410"/>
        <v>Remplir les termes C, P et TVA</v>
      </c>
      <c r="AY786" s="55"/>
      <c r="AZ786" s="65"/>
      <c r="BA786" s="56"/>
      <c r="BB786" s="48" t="s">
        <v>64</v>
      </c>
      <c r="BC786" s="99" t="str">
        <f t="shared" si="411"/>
        <v>Remplir la colonne AY ou BA</v>
      </c>
      <c r="BD786" s="104"/>
      <c r="BE786" s="173" t="str">
        <f t="shared" si="425"/>
        <v>Remplir la colonne M</v>
      </c>
      <c r="BF786" s="179" t="str">
        <f t="shared" si="412"/>
        <v>Remplir la colonne BD</v>
      </c>
      <c r="BG786" s="297" t="str">
        <f t="shared" si="426"/>
        <v>Remplir la colonne I</v>
      </c>
      <c r="BH786" s="84" t="s">
        <v>64</v>
      </c>
      <c r="BI786" s="315" t="str">
        <f t="shared" si="413"/>
        <v>Remplir les termes C, P et TVA</v>
      </c>
      <c r="BJ786" s="55"/>
      <c r="BK786" s="65"/>
      <c r="BL786" s="56"/>
      <c r="BM786" s="48" t="s">
        <v>64</v>
      </c>
      <c r="BN786" s="99" t="str">
        <f t="shared" si="414"/>
        <v>Remplir la colonne BJ ou BL</v>
      </c>
      <c r="BO786" s="104"/>
      <c r="BP786" s="173" t="str">
        <f t="shared" si="427"/>
        <v>Remplir la colonne M</v>
      </c>
      <c r="BQ786" s="179" t="str">
        <f t="shared" si="415"/>
        <v>Remplir la colonne BO</v>
      </c>
      <c r="BR786" s="297" t="str">
        <f t="shared" si="428"/>
        <v>Remplir la colonne I</v>
      </c>
      <c r="BS786" s="84" t="s">
        <v>64</v>
      </c>
      <c r="BT786" s="315" t="str">
        <f t="shared" si="416"/>
        <v>Remplir les termes C, P et TVA</v>
      </c>
      <c r="BU786" s="55"/>
      <c r="BV786" s="65"/>
      <c r="BW786" s="56"/>
      <c r="BX786" s="48" t="s">
        <v>64</v>
      </c>
      <c r="BY786" s="99" t="str">
        <f t="shared" si="417"/>
        <v>Remplir la colonne BU ou BW</v>
      </c>
      <c r="BZ786" s="104"/>
      <c r="CA786" s="173" t="str">
        <f t="shared" si="429"/>
        <v>Remplir la colonne M</v>
      </c>
      <c r="CB786" s="179" t="str">
        <f t="shared" si="418"/>
        <v>Remplir la colonne BZ</v>
      </c>
      <c r="CC786" s="297" t="str">
        <f t="shared" si="430"/>
        <v>Remplir la colonne I</v>
      </c>
      <c r="CD786" s="84" t="s">
        <v>64</v>
      </c>
      <c r="CE786" s="315" t="str">
        <f t="shared" si="419"/>
        <v>Remplir les termes C, P et TVA</v>
      </c>
      <c r="CF786" s="61" t="str">
        <f t="shared" si="400"/>
        <v>REMPLIR TYPE DE CLIENT</v>
      </c>
      <c r="CG786" s="107" t="str">
        <f t="shared" si="401"/>
        <v>Montant total de l'aide demandée non indiqué</v>
      </c>
      <c r="CH786" s="1"/>
      <c r="CI786" s="1"/>
      <c r="CJ786" s="1"/>
      <c r="CK786" s="1"/>
      <c r="CL786" s="1"/>
    </row>
    <row r="787" spans="1:90" x14ac:dyDescent="0.25">
      <c r="A787" s="51"/>
      <c r="B787" s="111"/>
      <c r="C787" s="111"/>
      <c r="D787" s="111"/>
      <c r="E787" s="111"/>
      <c r="F787" s="111"/>
      <c r="G787" s="132"/>
      <c r="H787" s="151"/>
      <c r="I787" s="299"/>
      <c r="J787" s="152"/>
      <c r="K787" s="153"/>
      <c r="L787" s="169"/>
      <c r="M787" s="39"/>
      <c r="N787" s="90"/>
      <c r="O787" s="39"/>
      <c r="P787" s="23"/>
      <c r="Q787" s="170">
        <f t="shared" si="398"/>
        <v>0</v>
      </c>
      <c r="R787" s="55"/>
      <c r="S787" s="65"/>
      <c r="T787" s="56"/>
      <c r="U787" s="48" t="s">
        <v>64</v>
      </c>
      <c r="V787" s="99" t="str">
        <f t="shared" si="402"/>
        <v>Remplir la colonne R ou T</v>
      </c>
      <c r="W787" s="104"/>
      <c r="X787" s="173" t="str">
        <f t="shared" si="399"/>
        <v>Remplir la colonne M</v>
      </c>
      <c r="Y787" s="179" t="str">
        <f t="shared" si="403"/>
        <v>Remplir la colonne W</v>
      </c>
      <c r="Z787" s="297" t="str">
        <f t="shared" si="420"/>
        <v>Remplir la colonne I</v>
      </c>
      <c r="AA787" s="84" t="s">
        <v>64</v>
      </c>
      <c r="AB787" s="315" t="str">
        <f t="shared" si="404"/>
        <v>Remplir les termes C, P et TVA</v>
      </c>
      <c r="AC787" s="55"/>
      <c r="AD787" s="65"/>
      <c r="AE787" s="56"/>
      <c r="AF787" s="48" t="s">
        <v>64</v>
      </c>
      <c r="AG787" s="99" t="str">
        <f t="shared" si="405"/>
        <v>Remplir la colonne AC ou AE</v>
      </c>
      <c r="AH787" s="104"/>
      <c r="AI787" s="173" t="str">
        <f t="shared" si="421"/>
        <v>Remplir la colonne M</v>
      </c>
      <c r="AJ787" s="179" t="str">
        <f t="shared" si="406"/>
        <v>Remplir la colonne AH</v>
      </c>
      <c r="AK787" s="297" t="str">
        <f t="shared" si="422"/>
        <v>Remplir la colonne I</v>
      </c>
      <c r="AL787" s="84" t="s">
        <v>64</v>
      </c>
      <c r="AM787" s="315" t="str">
        <f t="shared" si="407"/>
        <v>Remplir les termes C, P et TVA</v>
      </c>
      <c r="AN787" s="55"/>
      <c r="AO787" s="65"/>
      <c r="AP787" s="56"/>
      <c r="AQ787" s="48" t="s">
        <v>64</v>
      </c>
      <c r="AR787" s="99" t="str">
        <f t="shared" si="408"/>
        <v>Remplir la colonne AN ou AP</v>
      </c>
      <c r="AS787" s="104"/>
      <c r="AT787" s="173" t="str">
        <f t="shared" si="423"/>
        <v>Remplir la colonne M</v>
      </c>
      <c r="AU787" s="179" t="str">
        <f t="shared" si="409"/>
        <v>Remplir la colonne AS</v>
      </c>
      <c r="AV787" s="297" t="str">
        <f t="shared" si="424"/>
        <v>Remplir la colonne I</v>
      </c>
      <c r="AW787" s="84" t="s">
        <v>64</v>
      </c>
      <c r="AX787" s="315" t="str">
        <f t="shared" si="410"/>
        <v>Remplir les termes C, P et TVA</v>
      </c>
      <c r="AY787" s="55"/>
      <c r="AZ787" s="65"/>
      <c r="BA787" s="56"/>
      <c r="BB787" s="48" t="s">
        <v>64</v>
      </c>
      <c r="BC787" s="99" t="str">
        <f t="shared" si="411"/>
        <v>Remplir la colonne AY ou BA</v>
      </c>
      <c r="BD787" s="104"/>
      <c r="BE787" s="173" t="str">
        <f t="shared" si="425"/>
        <v>Remplir la colonne M</v>
      </c>
      <c r="BF787" s="179" t="str">
        <f t="shared" si="412"/>
        <v>Remplir la colonne BD</v>
      </c>
      <c r="BG787" s="297" t="str">
        <f t="shared" si="426"/>
        <v>Remplir la colonne I</v>
      </c>
      <c r="BH787" s="84" t="s">
        <v>64</v>
      </c>
      <c r="BI787" s="315" t="str">
        <f t="shared" si="413"/>
        <v>Remplir les termes C, P et TVA</v>
      </c>
      <c r="BJ787" s="55"/>
      <c r="BK787" s="65"/>
      <c r="BL787" s="56"/>
      <c r="BM787" s="48" t="s">
        <v>64</v>
      </c>
      <c r="BN787" s="99" t="str">
        <f t="shared" si="414"/>
        <v>Remplir la colonne BJ ou BL</v>
      </c>
      <c r="BO787" s="104"/>
      <c r="BP787" s="173" t="str">
        <f t="shared" si="427"/>
        <v>Remplir la colonne M</v>
      </c>
      <c r="BQ787" s="179" t="str">
        <f t="shared" si="415"/>
        <v>Remplir la colonne BO</v>
      </c>
      <c r="BR787" s="297" t="str">
        <f t="shared" si="428"/>
        <v>Remplir la colonne I</v>
      </c>
      <c r="BS787" s="84" t="s">
        <v>64</v>
      </c>
      <c r="BT787" s="315" t="str">
        <f t="shared" si="416"/>
        <v>Remplir les termes C, P et TVA</v>
      </c>
      <c r="BU787" s="55"/>
      <c r="BV787" s="65"/>
      <c r="BW787" s="56"/>
      <c r="BX787" s="48" t="s">
        <v>64</v>
      </c>
      <c r="BY787" s="99" t="str">
        <f t="shared" si="417"/>
        <v>Remplir la colonne BU ou BW</v>
      </c>
      <c r="BZ787" s="104"/>
      <c r="CA787" s="173" t="str">
        <f t="shared" si="429"/>
        <v>Remplir la colonne M</v>
      </c>
      <c r="CB787" s="179" t="str">
        <f t="shared" si="418"/>
        <v>Remplir la colonne BZ</v>
      </c>
      <c r="CC787" s="297" t="str">
        <f t="shared" si="430"/>
        <v>Remplir la colonne I</v>
      </c>
      <c r="CD787" s="84" t="s">
        <v>64</v>
      </c>
      <c r="CE787" s="315" t="str">
        <f t="shared" si="419"/>
        <v>Remplir les termes C, P et TVA</v>
      </c>
      <c r="CF787" s="61" t="str">
        <f t="shared" si="400"/>
        <v>REMPLIR TYPE DE CLIENT</v>
      </c>
      <c r="CG787" s="107" t="str">
        <f t="shared" si="401"/>
        <v>Montant total de l'aide demandée non indiqué</v>
      </c>
      <c r="CH787" s="1"/>
      <c r="CI787" s="1"/>
      <c r="CJ787" s="1"/>
      <c r="CK787" s="1"/>
      <c r="CL787" s="1"/>
    </row>
    <row r="788" spans="1:90" x14ac:dyDescent="0.25">
      <c r="A788" s="51"/>
      <c r="B788" s="111"/>
      <c r="C788" s="111"/>
      <c r="D788" s="111"/>
      <c r="E788" s="111"/>
      <c r="F788" s="111"/>
      <c r="G788" s="132"/>
      <c r="H788" s="151"/>
      <c r="I788" s="299"/>
      <c r="J788" s="152"/>
      <c r="K788" s="153"/>
      <c r="L788" s="169"/>
      <c r="M788" s="39"/>
      <c r="N788" s="90"/>
      <c r="O788" s="39"/>
      <c r="P788" s="23"/>
      <c r="Q788" s="170">
        <f t="shared" si="398"/>
        <v>0</v>
      </c>
      <c r="R788" s="55"/>
      <c r="S788" s="65"/>
      <c r="T788" s="56"/>
      <c r="U788" s="48" t="s">
        <v>64</v>
      </c>
      <c r="V788" s="99" t="str">
        <f t="shared" si="402"/>
        <v>Remplir la colonne R ou T</v>
      </c>
      <c r="W788" s="104"/>
      <c r="X788" s="173" t="str">
        <f t="shared" si="399"/>
        <v>Remplir la colonne M</v>
      </c>
      <c r="Y788" s="179" t="str">
        <f t="shared" si="403"/>
        <v>Remplir la colonne W</v>
      </c>
      <c r="Z788" s="297" t="str">
        <f t="shared" si="420"/>
        <v>Remplir la colonne I</v>
      </c>
      <c r="AA788" s="84" t="s">
        <v>64</v>
      </c>
      <c r="AB788" s="315" t="str">
        <f t="shared" si="404"/>
        <v>Remplir les termes C, P et TVA</v>
      </c>
      <c r="AC788" s="55"/>
      <c r="AD788" s="65"/>
      <c r="AE788" s="56"/>
      <c r="AF788" s="48" t="s">
        <v>64</v>
      </c>
      <c r="AG788" s="99" t="str">
        <f t="shared" si="405"/>
        <v>Remplir la colonne AC ou AE</v>
      </c>
      <c r="AH788" s="104"/>
      <c r="AI788" s="173" t="str">
        <f t="shared" si="421"/>
        <v>Remplir la colonne M</v>
      </c>
      <c r="AJ788" s="179" t="str">
        <f t="shared" si="406"/>
        <v>Remplir la colonne AH</v>
      </c>
      <c r="AK788" s="297" t="str">
        <f t="shared" si="422"/>
        <v>Remplir la colonne I</v>
      </c>
      <c r="AL788" s="84" t="s">
        <v>64</v>
      </c>
      <c r="AM788" s="315" t="str">
        <f t="shared" si="407"/>
        <v>Remplir les termes C, P et TVA</v>
      </c>
      <c r="AN788" s="55"/>
      <c r="AO788" s="65"/>
      <c r="AP788" s="56"/>
      <c r="AQ788" s="48" t="s">
        <v>64</v>
      </c>
      <c r="AR788" s="99" t="str">
        <f t="shared" si="408"/>
        <v>Remplir la colonne AN ou AP</v>
      </c>
      <c r="AS788" s="104"/>
      <c r="AT788" s="173" t="str">
        <f t="shared" si="423"/>
        <v>Remplir la colonne M</v>
      </c>
      <c r="AU788" s="179" t="str">
        <f t="shared" si="409"/>
        <v>Remplir la colonne AS</v>
      </c>
      <c r="AV788" s="297" t="str">
        <f t="shared" si="424"/>
        <v>Remplir la colonne I</v>
      </c>
      <c r="AW788" s="84" t="s">
        <v>64</v>
      </c>
      <c r="AX788" s="315" t="str">
        <f t="shared" si="410"/>
        <v>Remplir les termes C, P et TVA</v>
      </c>
      <c r="AY788" s="55"/>
      <c r="AZ788" s="65"/>
      <c r="BA788" s="56"/>
      <c r="BB788" s="48" t="s">
        <v>64</v>
      </c>
      <c r="BC788" s="99" t="str">
        <f t="shared" si="411"/>
        <v>Remplir la colonne AY ou BA</v>
      </c>
      <c r="BD788" s="104"/>
      <c r="BE788" s="173" t="str">
        <f t="shared" si="425"/>
        <v>Remplir la colonne M</v>
      </c>
      <c r="BF788" s="179" t="str">
        <f t="shared" si="412"/>
        <v>Remplir la colonne BD</v>
      </c>
      <c r="BG788" s="297" t="str">
        <f t="shared" si="426"/>
        <v>Remplir la colonne I</v>
      </c>
      <c r="BH788" s="84" t="s">
        <v>64</v>
      </c>
      <c r="BI788" s="315" t="str">
        <f t="shared" si="413"/>
        <v>Remplir les termes C, P et TVA</v>
      </c>
      <c r="BJ788" s="55"/>
      <c r="BK788" s="65"/>
      <c r="BL788" s="56"/>
      <c r="BM788" s="48" t="s">
        <v>64</v>
      </c>
      <c r="BN788" s="99" t="str">
        <f t="shared" si="414"/>
        <v>Remplir la colonne BJ ou BL</v>
      </c>
      <c r="BO788" s="104"/>
      <c r="BP788" s="173" t="str">
        <f t="shared" si="427"/>
        <v>Remplir la colonne M</v>
      </c>
      <c r="BQ788" s="179" t="str">
        <f t="shared" si="415"/>
        <v>Remplir la colonne BO</v>
      </c>
      <c r="BR788" s="297" t="str">
        <f t="shared" si="428"/>
        <v>Remplir la colonne I</v>
      </c>
      <c r="BS788" s="84" t="s">
        <v>64</v>
      </c>
      <c r="BT788" s="315" t="str">
        <f t="shared" si="416"/>
        <v>Remplir les termes C, P et TVA</v>
      </c>
      <c r="BU788" s="55"/>
      <c r="BV788" s="65"/>
      <c r="BW788" s="56"/>
      <c r="BX788" s="48" t="s">
        <v>64</v>
      </c>
      <c r="BY788" s="99" t="str">
        <f t="shared" si="417"/>
        <v>Remplir la colonne BU ou BW</v>
      </c>
      <c r="BZ788" s="104"/>
      <c r="CA788" s="173" t="str">
        <f t="shared" si="429"/>
        <v>Remplir la colonne M</v>
      </c>
      <c r="CB788" s="179" t="str">
        <f t="shared" si="418"/>
        <v>Remplir la colonne BZ</v>
      </c>
      <c r="CC788" s="297" t="str">
        <f t="shared" si="430"/>
        <v>Remplir la colonne I</v>
      </c>
      <c r="CD788" s="84" t="s">
        <v>64</v>
      </c>
      <c r="CE788" s="315" t="str">
        <f t="shared" si="419"/>
        <v>Remplir les termes C, P et TVA</v>
      </c>
      <c r="CF788" s="61" t="str">
        <f t="shared" si="400"/>
        <v>REMPLIR TYPE DE CLIENT</v>
      </c>
      <c r="CG788" s="107" t="str">
        <f t="shared" si="401"/>
        <v>Montant total de l'aide demandée non indiqué</v>
      </c>
      <c r="CH788" s="1"/>
      <c r="CI788" s="1"/>
      <c r="CJ788" s="1"/>
      <c r="CK788" s="1"/>
      <c r="CL788" s="1"/>
    </row>
    <row r="789" spans="1:90" x14ac:dyDescent="0.25">
      <c r="A789" s="51"/>
      <c r="B789" s="111"/>
      <c r="C789" s="111"/>
      <c r="D789" s="111"/>
      <c r="E789" s="111"/>
      <c r="F789" s="111"/>
      <c r="G789" s="132"/>
      <c r="H789" s="151"/>
      <c r="I789" s="299"/>
      <c r="J789" s="152"/>
      <c r="K789" s="153"/>
      <c r="L789" s="169"/>
      <c r="M789" s="39"/>
      <c r="N789" s="90"/>
      <c r="O789" s="39"/>
      <c r="P789" s="23"/>
      <c r="Q789" s="170">
        <f t="shared" si="398"/>
        <v>0</v>
      </c>
      <c r="R789" s="55"/>
      <c r="S789" s="65"/>
      <c r="T789" s="56"/>
      <c r="U789" s="48" t="s">
        <v>64</v>
      </c>
      <c r="V789" s="99" t="str">
        <f t="shared" si="402"/>
        <v>Remplir la colonne R ou T</v>
      </c>
      <c r="W789" s="104"/>
      <c r="X789" s="173" t="str">
        <f t="shared" si="399"/>
        <v>Remplir la colonne M</v>
      </c>
      <c r="Y789" s="179" t="str">
        <f t="shared" si="403"/>
        <v>Remplir la colonne W</v>
      </c>
      <c r="Z789" s="297" t="str">
        <f t="shared" si="420"/>
        <v>Remplir la colonne I</v>
      </c>
      <c r="AA789" s="84" t="s">
        <v>64</v>
      </c>
      <c r="AB789" s="315" t="str">
        <f t="shared" si="404"/>
        <v>Remplir les termes C, P et TVA</v>
      </c>
      <c r="AC789" s="55"/>
      <c r="AD789" s="65"/>
      <c r="AE789" s="56"/>
      <c r="AF789" s="48" t="s">
        <v>64</v>
      </c>
      <c r="AG789" s="99" t="str">
        <f t="shared" si="405"/>
        <v>Remplir la colonne AC ou AE</v>
      </c>
      <c r="AH789" s="104"/>
      <c r="AI789" s="173" t="str">
        <f t="shared" si="421"/>
        <v>Remplir la colonne M</v>
      </c>
      <c r="AJ789" s="179" t="str">
        <f t="shared" si="406"/>
        <v>Remplir la colonne AH</v>
      </c>
      <c r="AK789" s="297" t="str">
        <f t="shared" si="422"/>
        <v>Remplir la colonne I</v>
      </c>
      <c r="AL789" s="84" t="s">
        <v>64</v>
      </c>
      <c r="AM789" s="315" t="str">
        <f t="shared" si="407"/>
        <v>Remplir les termes C, P et TVA</v>
      </c>
      <c r="AN789" s="55"/>
      <c r="AO789" s="65"/>
      <c r="AP789" s="56"/>
      <c r="AQ789" s="48" t="s">
        <v>64</v>
      </c>
      <c r="AR789" s="99" t="str">
        <f t="shared" si="408"/>
        <v>Remplir la colonne AN ou AP</v>
      </c>
      <c r="AS789" s="104"/>
      <c r="AT789" s="173" t="str">
        <f t="shared" si="423"/>
        <v>Remplir la colonne M</v>
      </c>
      <c r="AU789" s="179" t="str">
        <f t="shared" si="409"/>
        <v>Remplir la colonne AS</v>
      </c>
      <c r="AV789" s="297" t="str">
        <f t="shared" si="424"/>
        <v>Remplir la colonne I</v>
      </c>
      <c r="AW789" s="84" t="s">
        <v>64</v>
      </c>
      <c r="AX789" s="315" t="str">
        <f t="shared" si="410"/>
        <v>Remplir les termes C, P et TVA</v>
      </c>
      <c r="AY789" s="55"/>
      <c r="AZ789" s="65"/>
      <c r="BA789" s="56"/>
      <c r="BB789" s="48" t="s">
        <v>64</v>
      </c>
      <c r="BC789" s="99" t="str">
        <f t="shared" si="411"/>
        <v>Remplir la colonne AY ou BA</v>
      </c>
      <c r="BD789" s="104"/>
      <c r="BE789" s="173" t="str">
        <f t="shared" si="425"/>
        <v>Remplir la colonne M</v>
      </c>
      <c r="BF789" s="179" t="str">
        <f t="shared" si="412"/>
        <v>Remplir la colonne BD</v>
      </c>
      <c r="BG789" s="297" t="str">
        <f t="shared" si="426"/>
        <v>Remplir la colonne I</v>
      </c>
      <c r="BH789" s="84" t="s">
        <v>64</v>
      </c>
      <c r="BI789" s="315" t="str">
        <f t="shared" si="413"/>
        <v>Remplir les termes C, P et TVA</v>
      </c>
      <c r="BJ789" s="55"/>
      <c r="BK789" s="65"/>
      <c r="BL789" s="56"/>
      <c r="BM789" s="48" t="s">
        <v>64</v>
      </c>
      <c r="BN789" s="99" t="str">
        <f t="shared" si="414"/>
        <v>Remplir la colonne BJ ou BL</v>
      </c>
      <c r="BO789" s="104"/>
      <c r="BP789" s="173" t="str">
        <f t="shared" si="427"/>
        <v>Remplir la colonne M</v>
      </c>
      <c r="BQ789" s="179" t="str">
        <f t="shared" si="415"/>
        <v>Remplir la colonne BO</v>
      </c>
      <c r="BR789" s="297" t="str">
        <f t="shared" si="428"/>
        <v>Remplir la colonne I</v>
      </c>
      <c r="BS789" s="84" t="s">
        <v>64</v>
      </c>
      <c r="BT789" s="315" t="str">
        <f t="shared" si="416"/>
        <v>Remplir les termes C, P et TVA</v>
      </c>
      <c r="BU789" s="55"/>
      <c r="BV789" s="65"/>
      <c r="BW789" s="56"/>
      <c r="BX789" s="48" t="s">
        <v>64</v>
      </c>
      <c r="BY789" s="99" t="str">
        <f t="shared" si="417"/>
        <v>Remplir la colonne BU ou BW</v>
      </c>
      <c r="BZ789" s="104"/>
      <c r="CA789" s="173" t="str">
        <f t="shared" si="429"/>
        <v>Remplir la colonne M</v>
      </c>
      <c r="CB789" s="179" t="str">
        <f t="shared" si="418"/>
        <v>Remplir la colonne BZ</v>
      </c>
      <c r="CC789" s="297" t="str">
        <f t="shared" si="430"/>
        <v>Remplir la colonne I</v>
      </c>
      <c r="CD789" s="84" t="s">
        <v>64</v>
      </c>
      <c r="CE789" s="315" t="str">
        <f t="shared" si="419"/>
        <v>Remplir les termes C, P et TVA</v>
      </c>
      <c r="CF789" s="61" t="str">
        <f t="shared" si="400"/>
        <v>REMPLIR TYPE DE CLIENT</v>
      </c>
      <c r="CG789" s="107" t="str">
        <f t="shared" si="401"/>
        <v>Montant total de l'aide demandée non indiqué</v>
      </c>
      <c r="CH789" s="1"/>
      <c r="CI789" s="1"/>
      <c r="CJ789" s="1"/>
      <c r="CK789" s="1"/>
      <c r="CL789" s="1"/>
    </row>
    <row r="790" spans="1:90" x14ac:dyDescent="0.25">
      <c r="A790" s="51"/>
      <c r="B790" s="111"/>
      <c r="C790" s="111"/>
      <c r="D790" s="111"/>
      <c r="E790" s="111"/>
      <c r="F790" s="111"/>
      <c r="G790" s="132"/>
      <c r="H790" s="151"/>
      <c r="I790" s="299"/>
      <c r="J790" s="152"/>
      <c r="K790" s="153"/>
      <c r="L790" s="169"/>
      <c r="M790" s="39"/>
      <c r="N790" s="90"/>
      <c r="O790" s="39"/>
      <c r="P790" s="23"/>
      <c r="Q790" s="170">
        <f t="shared" si="398"/>
        <v>0</v>
      </c>
      <c r="R790" s="55"/>
      <c r="S790" s="65"/>
      <c r="T790" s="56"/>
      <c r="U790" s="48" t="s">
        <v>64</v>
      </c>
      <c r="V790" s="99" t="str">
        <f t="shared" si="402"/>
        <v>Remplir la colonne R ou T</v>
      </c>
      <c r="W790" s="104"/>
      <c r="X790" s="173" t="str">
        <f t="shared" si="399"/>
        <v>Remplir la colonne M</v>
      </c>
      <c r="Y790" s="179" t="str">
        <f t="shared" si="403"/>
        <v>Remplir la colonne W</v>
      </c>
      <c r="Z790" s="297" t="str">
        <f t="shared" si="420"/>
        <v>Remplir la colonne I</v>
      </c>
      <c r="AA790" s="84" t="s">
        <v>64</v>
      </c>
      <c r="AB790" s="315" t="str">
        <f t="shared" si="404"/>
        <v>Remplir les termes C, P et TVA</v>
      </c>
      <c r="AC790" s="55"/>
      <c r="AD790" s="65"/>
      <c r="AE790" s="56"/>
      <c r="AF790" s="48" t="s">
        <v>64</v>
      </c>
      <c r="AG790" s="99" t="str">
        <f t="shared" si="405"/>
        <v>Remplir la colonne AC ou AE</v>
      </c>
      <c r="AH790" s="104"/>
      <c r="AI790" s="173" t="str">
        <f t="shared" si="421"/>
        <v>Remplir la colonne M</v>
      </c>
      <c r="AJ790" s="179" t="str">
        <f t="shared" si="406"/>
        <v>Remplir la colonne AH</v>
      </c>
      <c r="AK790" s="297" t="str">
        <f t="shared" si="422"/>
        <v>Remplir la colonne I</v>
      </c>
      <c r="AL790" s="84" t="s">
        <v>64</v>
      </c>
      <c r="AM790" s="315" t="str">
        <f t="shared" si="407"/>
        <v>Remplir les termes C, P et TVA</v>
      </c>
      <c r="AN790" s="55"/>
      <c r="AO790" s="65"/>
      <c r="AP790" s="56"/>
      <c r="AQ790" s="48" t="s">
        <v>64</v>
      </c>
      <c r="AR790" s="99" t="str">
        <f t="shared" si="408"/>
        <v>Remplir la colonne AN ou AP</v>
      </c>
      <c r="AS790" s="104"/>
      <c r="AT790" s="173" t="str">
        <f t="shared" si="423"/>
        <v>Remplir la colonne M</v>
      </c>
      <c r="AU790" s="179" t="str">
        <f t="shared" si="409"/>
        <v>Remplir la colonne AS</v>
      </c>
      <c r="AV790" s="297" t="str">
        <f t="shared" si="424"/>
        <v>Remplir la colonne I</v>
      </c>
      <c r="AW790" s="84" t="s">
        <v>64</v>
      </c>
      <c r="AX790" s="315" t="str">
        <f t="shared" si="410"/>
        <v>Remplir les termes C, P et TVA</v>
      </c>
      <c r="AY790" s="55"/>
      <c r="AZ790" s="65"/>
      <c r="BA790" s="56"/>
      <c r="BB790" s="48" t="s">
        <v>64</v>
      </c>
      <c r="BC790" s="99" t="str">
        <f t="shared" si="411"/>
        <v>Remplir la colonne AY ou BA</v>
      </c>
      <c r="BD790" s="104"/>
      <c r="BE790" s="173" t="str">
        <f t="shared" si="425"/>
        <v>Remplir la colonne M</v>
      </c>
      <c r="BF790" s="179" t="str">
        <f t="shared" si="412"/>
        <v>Remplir la colonne BD</v>
      </c>
      <c r="BG790" s="297" t="str">
        <f t="shared" si="426"/>
        <v>Remplir la colonne I</v>
      </c>
      <c r="BH790" s="84" t="s">
        <v>64</v>
      </c>
      <c r="BI790" s="315" t="str">
        <f t="shared" si="413"/>
        <v>Remplir les termes C, P et TVA</v>
      </c>
      <c r="BJ790" s="55"/>
      <c r="BK790" s="65"/>
      <c r="BL790" s="56"/>
      <c r="BM790" s="48" t="s">
        <v>64</v>
      </c>
      <c r="BN790" s="99" t="str">
        <f t="shared" si="414"/>
        <v>Remplir la colonne BJ ou BL</v>
      </c>
      <c r="BO790" s="104"/>
      <c r="BP790" s="173" t="str">
        <f t="shared" si="427"/>
        <v>Remplir la colonne M</v>
      </c>
      <c r="BQ790" s="179" t="str">
        <f t="shared" si="415"/>
        <v>Remplir la colonne BO</v>
      </c>
      <c r="BR790" s="297" t="str">
        <f t="shared" si="428"/>
        <v>Remplir la colonne I</v>
      </c>
      <c r="BS790" s="84" t="s">
        <v>64</v>
      </c>
      <c r="BT790" s="315" t="str">
        <f t="shared" si="416"/>
        <v>Remplir les termes C, P et TVA</v>
      </c>
      <c r="BU790" s="55"/>
      <c r="BV790" s="65"/>
      <c r="BW790" s="56"/>
      <c r="BX790" s="48" t="s">
        <v>64</v>
      </c>
      <c r="BY790" s="99" t="str">
        <f t="shared" si="417"/>
        <v>Remplir la colonne BU ou BW</v>
      </c>
      <c r="BZ790" s="104"/>
      <c r="CA790" s="173" t="str">
        <f t="shared" si="429"/>
        <v>Remplir la colonne M</v>
      </c>
      <c r="CB790" s="179" t="str">
        <f t="shared" si="418"/>
        <v>Remplir la colonne BZ</v>
      </c>
      <c r="CC790" s="297" t="str">
        <f t="shared" si="430"/>
        <v>Remplir la colonne I</v>
      </c>
      <c r="CD790" s="84" t="s">
        <v>64</v>
      </c>
      <c r="CE790" s="315" t="str">
        <f t="shared" si="419"/>
        <v>Remplir les termes C, P et TVA</v>
      </c>
      <c r="CF790" s="61" t="str">
        <f t="shared" si="400"/>
        <v>REMPLIR TYPE DE CLIENT</v>
      </c>
      <c r="CG790" s="107" t="str">
        <f t="shared" si="401"/>
        <v>Montant total de l'aide demandée non indiqué</v>
      </c>
      <c r="CH790" s="1"/>
      <c r="CI790" s="1"/>
      <c r="CJ790" s="1"/>
      <c r="CK790" s="1"/>
      <c r="CL790" s="1"/>
    </row>
    <row r="791" spans="1:90" x14ac:dyDescent="0.25">
      <c r="A791" s="51"/>
      <c r="B791" s="111"/>
      <c r="C791" s="111"/>
      <c r="D791" s="111"/>
      <c r="E791" s="111"/>
      <c r="F791" s="111"/>
      <c r="G791" s="132"/>
      <c r="H791" s="151"/>
      <c r="I791" s="299"/>
      <c r="J791" s="152"/>
      <c r="K791" s="153"/>
      <c r="L791" s="169"/>
      <c r="M791" s="39"/>
      <c r="N791" s="90"/>
      <c r="O791" s="39"/>
      <c r="P791" s="23"/>
      <c r="Q791" s="170">
        <f t="shared" si="398"/>
        <v>0</v>
      </c>
      <c r="R791" s="55"/>
      <c r="S791" s="65"/>
      <c r="T791" s="56"/>
      <c r="U791" s="48" t="s">
        <v>64</v>
      </c>
      <c r="V791" s="99" t="str">
        <f t="shared" si="402"/>
        <v>Remplir la colonne R ou T</v>
      </c>
      <c r="W791" s="104"/>
      <c r="X791" s="173" t="str">
        <f t="shared" si="399"/>
        <v>Remplir la colonne M</v>
      </c>
      <c r="Y791" s="179" t="str">
        <f t="shared" si="403"/>
        <v>Remplir la colonne W</v>
      </c>
      <c r="Z791" s="297" t="str">
        <f t="shared" si="420"/>
        <v>Remplir la colonne I</v>
      </c>
      <c r="AA791" s="84" t="s">
        <v>64</v>
      </c>
      <c r="AB791" s="315" t="str">
        <f t="shared" si="404"/>
        <v>Remplir les termes C, P et TVA</v>
      </c>
      <c r="AC791" s="55"/>
      <c r="AD791" s="65"/>
      <c r="AE791" s="56"/>
      <c r="AF791" s="48" t="s">
        <v>64</v>
      </c>
      <c r="AG791" s="99" t="str">
        <f t="shared" si="405"/>
        <v>Remplir la colonne AC ou AE</v>
      </c>
      <c r="AH791" s="104"/>
      <c r="AI791" s="173" t="str">
        <f t="shared" si="421"/>
        <v>Remplir la colonne M</v>
      </c>
      <c r="AJ791" s="179" t="str">
        <f t="shared" si="406"/>
        <v>Remplir la colonne AH</v>
      </c>
      <c r="AK791" s="297" t="str">
        <f t="shared" si="422"/>
        <v>Remplir la colonne I</v>
      </c>
      <c r="AL791" s="84" t="s">
        <v>64</v>
      </c>
      <c r="AM791" s="315" t="str">
        <f t="shared" si="407"/>
        <v>Remplir les termes C, P et TVA</v>
      </c>
      <c r="AN791" s="55"/>
      <c r="AO791" s="65"/>
      <c r="AP791" s="56"/>
      <c r="AQ791" s="48" t="s">
        <v>64</v>
      </c>
      <c r="AR791" s="99" t="str">
        <f t="shared" si="408"/>
        <v>Remplir la colonne AN ou AP</v>
      </c>
      <c r="AS791" s="104"/>
      <c r="AT791" s="173" t="str">
        <f t="shared" si="423"/>
        <v>Remplir la colonne M</v>
      </c>
      <c r="AU791" s="179" t="str">
        <f t="shared" si="409"/>
        <v>Remplir la colonne AS</v>
      </c>
      <c r="AV791" s="297" t="str">
        <f t="shared" si="424"/>
        <v>Remplir la colonne I</v>
      </c>
      <c r="AW791" s="84" t="s">
        <v>64</v>
      </c>
      <c r="AX791" s="315" t="str">
        <f t="shared" si="410"/>
        <v>Remplir les termes C, P et TVA</v>
      </c>
      <c r="AY791" s="55"/>
      <c r="AZ791" s="65"/>
      <c r="BA791" s="56"/>
      <c r="BB791" s="48" t="s">
        <v>64</v>
      </c>
      <c r="BC791" s="99" t="str">
        <f t="shared" si="411"/>
        <v>Remplir la colonne AY ou BA</v>
      </c>
      <c r="BD791" s="104"/>
      <c r="BE791" s="173" t="str">
        <f t="shared" si="425"/>
        <v>Remplir la colonne M</v>
      </c>
      <c r="BF791" s="179" t="str">
        <f t="shared" si="412"/>
        <v>Remplir la colonne BD</v>
      </c>
      <c r="BG791" s="297" t="str">
        <f t="shared" si="426"/>
        <v>Remplir la colonne I</v>
      </c>
      <c r="BH791" s="84" t="s">
        <v>64</v>
      </c>
      <c r="BI791" s="315" t="str">
        <f t="shared" si="413"/>
        <v>Remplir les termes C, P et TVA</v>
      </c>
      <c r="BJ791" s="55"/>
      <c r="BK791" s="65"/>
      <c r="BL791" s="56"/>
      <c r="BM791" s="48" t="s">
        <v>64</v>
      </c>
      <c r="BN791" s="99" t="str">
        <f t="shared" si="414"/>
        <v>Remplir la colonne BJ ou BL</v>
      </c>
      <c r="BO791" s="104"/>
      <c r="BP791" s="173" t="str">
        <f t="shared" si="427"/>
        <v>Remplir la colonne M</v>
      </c>
      <c r="BQ791" s="179" t="str">
        <f t="shared" si="415"/>
        <v>Remplir la colonne BO</v>
      </c>
      <c r="BR791" s="297" t="str">
        <f t="shared" si="428"/>
        <v>Remplir la colonne I</v>
      </c>
      <c r="BS791" s="84" t="s">
        <v>64</v>
      </c>
      <c r="BT791" s="315" t="str">
        <f t="shared" si="416"/>
        <v>Remplir les termes C, P et TVA</v>
      </c>
      <c r="BU791" s="55"/>
      <c r="BV791" s="65"/>
      <c r="BW791" s="56"/>
      <c r="BX791" s="48" t="s">
        <v>64</v>
      </c>
      <c r="BY791" s="99" t="str">
        <f t="shared" si="417"/>
        <v>Remplir la colonne BU ou BW</v>
      </c>
      <c r="BZ791" s="104"/>
      <c r="CA791" s="173" t="str">
        <f t="shared" si="429"/>
        <v>Remplir la colonne M</v>
      </c>
      <c r="CB791" s="179" t="str">
        <f t="shared" si="418"/>
        <v>Remplir la colonne BZ</v>
      </c>
      <c r="CC791" s="297" t="str">
        <f t="shared" si="430"/>
        <v>Remplir la colonne I</v>
      </c>
      <c r="CD791" s="84" t="s">
        <v>64</v>
      </c>
      <c r="CE791" s="315" t="str">
        <f t="shared" si="419"/>
        <v>Remplir les termes C, P et TVA</v>
      </c>
      <c r="CF791" s="61" t="str">
        <f t="shared" si="400"/>
        <v>REMPLIR TYPE DE CLIENT</v>
      </c>
      <c r="CG791" s="107" t="str">
        <f t="shared" si="401"/>
        <v>Montant total de l'aide demandée non indiqué</v>
      </c>
      <c r="CH791" s="1"/>
      <c r="CI791" s="1"/>
      <c r="CJ791" s="1"/>
      <c r="CK791" s="1"/>
      <c r="CL791" s="1"/>
    </row>
    <row r="792" spans="1:90" x14ac:dyDescent="0.25">
      <c r="A792" s="51"/>
      <c r="B792" s="111"/>
      <c r="C792" s="111"/>
      <c r="D792" s="111"/>
      <c r="E792" s="111"/>
      <c r="F792" s="111"/>
      <c r="G792" s="132"/>
      <c r="H792" s="151"/>
      <c r="I792" s="299"/>
      <c r="J792" s="152"/>
      <c r="K792" s="153"/>
      <c r="L792" s="169"/>
      <c r="M792" s="39"/>
      <c r="N792" s="90"/>
      <c r="O792" s="39"/>
      <c r="P792" s="23"/>
      <c r="Q792" s="170">
        <f t="shared" si="398"/>
        <v>0</v>
      </c>
      <c r="R792" s="55"/>
      <c r="S792" s="65"/>
      <c r="T792" s="56"/>
      <c r="U792" s="48" t="s">
        <v>64</v>
      </c>
      <c r="V792" s="99" t="str">
        <f t="shared" si="402"/>
        <v>Remplir la colonne R ou T</v>
      </c>
      <c r="W792" s="104"/>
      <c r="X792" s="173" t="str">
        <f t="shared" si="399"/>
        <v>Remplir la colonne M</v>
      </c>
      <c r="Y792" s="179" t="str">
        <f t="shared" si="403"/>
        <v>Remplir la colonne W</v>
      </c>
      <c r="Z792" s="297" t="str">
        <f t="shared" si="420"/>
        <v>Remplir la colonne I</v>
      </c>
      <c r="AA792" s="84" t="s">
        <v>64</v>
      </c>
      <c r="AB792" s="315" t="str">
        <f t="shared" si="404"/>
        <v>Remplir les termes C, P et TVA</v>
      </c>
      <c r="AC792" s="55"/>
      <c r="AD792" s="65"/>
      <c r="AE792" s="56"/>
      <c r="AF792" s="48" t="s">
        <v>64</v>
      </c>
      <c r="AG792" s="99" t="str">
        <f t="shared" si="405"/>
        <v>Remplir la colonne AC ou AE</v>
      </c>
      <c r="AH792" s="104"/>
      <c r="AI792" s="173" t="str">
        <f t="shared" si="421"/>
        <v>Remplir la colonne M</v>
      </c>
      <c r="AJ792" s="179" t="str">
        <f t="shared" si="406"/>
        <v>Remplir la colonne AH</v>
      </c>
      <c r="AK792" s="297" t="str">
        <f t="shared" si="422"/>
        <v>Remplir la colonne I</v>
      </c>
      <c r="AL792" s="84" t="s">
        <v>64</v>
      </c>
      <c r="AM792" s="315" t="str">
        <f t="shared" si="407"/>
        <v>Remplir les termes C, P et TVA</v>
      </c>
      <c r="AN792" s="55"/>
      <c r="AO792" s="65"/>
      <c r="AP792" s="56"/>
      <c r="AQ792" s="48" t="s">
        <v>64</v>
      </c>
      <c r="AR792" s="99" t="str">
        <f t="shared" si="408"/>
        <v>Remplir la colonne AN ou AP</v>
      </c>
      <c r="AS792" s="104"/>
      <c r="AT792" s="173" t="str">
        <f t="shared" si="423"/>
        <v>Remplir la colonne M</v>
      </c>
      <c r="AU792" s="179" t="str">
        <f t="shared" si="409"/>
        <v>Remplir la colonne AS</v>
      </c>
      <c r="AV792" s="297" t="str">
        <f t="shared" si="424"/>
        <v>Remplir la colonne I</v>
      </c>
      <c r="AW792" s="84" t="s">
        <v>64</v>
      </c>
      <c r="AX792" s="315" t="str">
        <f t="shared" si="410"/>
        <v>Remplir les termes C, P et TVA</v>
      </c>
      <c r="AY792" s="55"/>
      <c r="AZ792" s="65"/>
      <c r="BA792" s="56"/>
      <c r="BB792" s="48" t="s">
        <v>64</v>
      </c>
      <c r="BC792" s="99" t="str">
        <f t="shared" si="411"/>
        <v>Remplir la colonne AY ou BA</v>
      </c>
      <c r="BD792" s="104"/>
      <c r="BE792" s="173" t="str">
        <f t="shared" si="425"/>
        <v>Remplir la colonne M</v>
      </c>
      <c r="BF792" s="179" t="str">
        <f t="shared" si="412"/>
        <v>Remplir la colonne BD</v>
      </c>
      <c r="BG792" s="297" t="str">
        <f t="shared" si="426"/>
        <v>Remplir la colonne I</v>
      </c>
      <c r="BH792" s="84" t="s">
        <v>64</v>
      </c>
      <c r="BI792" s="315" t="str">
        <f t="shared" si="413"/>
        <v>Remplir les termes C, P et TVA</v>
      </c>
      <c r="BJ792" s="55"/>
      <c r="BK792" s="65"/>
      <c r="BL792" s="56"/>
      <c r="BM792" s="48" t="s">
        <v>64</v>
      </c>
      <c r="BN792" s="99" t="str">
        <f t="shared" si="414"/>
        <v>Remplir la colonne BJ ou BL</v>
      </c>
      <c r="BO792" s="104"/>
      <c r="BP792" s="173" t="str">
        <f t="shared" si="427"/>
        <v>Remplir la colonne M</v>
      </c>
      <c r="BQ792" s="179" t="str">
        <f t="shared" si="415"/>
        <v>Remplir la colonne BO</v>
      </c>
      <c r="BR792" s="297" t="str">
        <f t="shared" si="428"/>
        <v>Remplir la colonne I</v>
      </c>
      <c r="BS792" s="84" t="s">
        <v>64</v>
      </c>
      <c r="BT792" s="315" t="str">
        <f t="shared" si="416"/>
        <v>Remplir les termes C, P et TVA</v>
      </c>
      <c r="BU792" s="55"/>
      <c r="BV792" s="65"/>
      <c r="BW792" s="56"/>
      <c r="BX792" s="48" t="s">
        <v>64</v>
      </c>
      <c r="BY792" s="99" t="str">
        <f t="shared" si="417"/>
        <v>Remplir la colonne BU ou BW</v>
      </c>
      <c r="BZ792" s="104"/>
      <c r="CA792" s="173" t="str">
        <f t="shared" si="429"/>
        <v>Remplir la colonne M</v>
      </c>
      <c r="CB792" s="179" t="str">
        <f t="shared" si="418"/>
        <v>Remplir la colonne BZ</v>
      </c>
      <c r="CC792" s="297" t="str">
        <f t="shared" si="430"/>
        <v>Remplir la colonne I</v>
      </c>
      <c r="CD792" s="84" t="s">
        <v>64</v>
      </c>
      <c r="CE792" s="315" t="str">
        <f t="shared" si="419"/>
        <v>Remplir les termes C, P et TVA</v>
      </c>
      <c r="CF792" s="61" t="str">
        <f t="shared" si="400"/>
        <v>REMPLIR TYPE DE CLIENT</v>
      </c>
      <c r="CG792" s="107" t="str">
        <f t="shared" si="401"/>
        <v>Montant total de l'aide demandée non indiqué</v>
      </c>
      <c r="CH792" s="1"/>
      <c r="CI792" s="1"/>
      <c r="CJ792" s="1"/>
      <c r="CK792" s="1"/>
      <c r="CL792" s="1"/>
    </row>
    <row r="793" spans="1:90" x14ac:dyDescent="0.25">
      <c r="A793" s="51"/>
      <c r="B793" s="111"/>
      <c r="C793" s="111"/>
      <c r="D793" s="111"/>
      <c r="E793" s="111"/>
      <c r="F793" s="111"/>
      <c r="G793" s="132"/>
      <c r="H793" s="151"/>
      <c r="I793" s="299"/>
      <c r="J793" s="152"/>
      <c r="K793" s="153"/>
      <c r="L793" s="169"/>
      <c r="M793" s="39"/>
      <c r="N793" s="90"/>
      <c r="O793" s="39"/>
      <c r="P793" s="23"/>
      <c r="Q793" s="170">
        <f t="shared" si="398"/>
        <v>0</v>
      </c>
      <c r="R793" s="55"/>
      <c r="S793" s="65"/>
      <c r="T793" s="56"/>
      <c r="U793" s="48" t="s">
        <v>64</v>
      </c>
      <c r="V793" s="99" t="str">
        <f t="shared" si="402"/>
        <v>Remplir la colonne R ou T</v>
      </c>
      <c r="W793" s="104"/>
      <c r="X793" s="173" t="str">
        <f t="shared" si="399"/>
        <v>Remplir la colonne M</v>
      </c>
      <c r="Y793" s="179" t="str">
        <f t="shared" si="403"/>
        <v>Remplir la colonne W</v>
      </c>
      <c r="Z793" s="297" t="str">
        <f t="shared" si="420"/>
        <v>Remplir la colonne I</v>
      </c>
      <c r="AA793" s="84" t="s">
        <v>64</v>
      </c>
      <c r="AB793" s="315" t="str">
        <f t="shared" si="404"/>
        <v>Remplir les termes C, P et TVA</v>
      </c>
      <c r="AC793" s="55"/>
      <c r="AD793" s="65"/>
      <c r="AE793" s="56"/>
      <c r="AF793" s="48" t="s">
        <v>64</v>
      </c>
      <c r="AG793" s="99" t="str">
        <f t="shared" si="405"/>
        <v>Remplir la colonne AC ou AE</v>
      </c>
      <c r="AH793" s="104"/>
      <c r="AI793" s="173" t="str">
        <f t="shared" si="421"/>
        <v>Remplir la colonne M</v>
      </c>
      <c r="AJ793" s="179" t="str">
        <f t="shared" si="406"/>
        <v>Remplir la colonne AH</v>
      </c>
      <c r="AK793" s="297" t="str">
        <f t="shared" si="422"/>
        <v>Remplir la colonne I</v>
      </c>
      <c r="AL793" s="84" t="s">
        <v>64</v>
      </c>
      <c r="AM793" s="315" t="str">
        <f t="shared" si="407"/>
        <v>Remplir les termes C, P et TVA</v>
      </c>
      <c r="AN793" s="55"/>
      <c r="AO793" s="65"/>
      <c r="AP793" s="56"/>
      <c r="AQ793" s="48" t="s">
        <v>64</v>
      </c>
      <c r="AR793" s="99" t="str">
        <f t="shared" si="408"/>
        <v>Remplir la colonne AN ou AP</v>
      </c>
      <c r="AS793" s="104"/>
      <c r="AT793" s="173" t="str">
        <f t="shared" si="423"/>
        <v>Remplir la colonne M</v>
      </c>
      <c r="AU793" s="179" t="str">
        <f t="shared" si="409"/>
        <v>Remplir la colonne AS</v>
      </c>
      <c r="AV793" s="297" t="str">
        <f t="shared" si="424"/>
        <v>Remplir la colonne I</v>
      </c>
      <c r="AW793" s="84" t="s">
        <v>64</v>
      </c>
      <c r="AX793" s="315" t="str">
        <f t="shared" si="410"/>
        <v>Remplir les termes C, P et TVA</v>
      </c>
      <c r="AY793" s="55"/>
      <c r="AZ793" s="65"/>
      <c r="BA793" s="56"/>
      <c r="BB793" s="48" t="s">
        <v>64</v>
      </c>
      <c r="BC793" s="99" t="str">
        <f t="shared" si="411"/>
        <v>Remplir la colonne AY ou BA</v>
      </c>
      <c r="BD793" s="104"/>
      <c r="BE793" s="173" t="str">
        <f t="shared" si="425"/>
        <v>Remplir la colonne M</v>
      </c>
      <c r="BF793" s="179" t="str">
        <f t="shared" si="412"/>
        <v>Remplir la colonne BD</v>
      </c>
      <c r="BG793" s="297" t="str">
        <f t="shared" si="426"/>
        <v>Remplir la colonne I</v>
      </c>
      <c r="BH793" s="84" t="s">
        <v>64</v>
      </c>
      <c r="BI793" s="315" t="str">
        <f t="shared" si="413"/>
        <v>Remplir les termes C, P et TVA</v>
      </c>
      <c r="BJ793" s="55"/>
      <c r="BK793" s="65"/>
      <c r="BL793" s="56"/>
      <c r="BM793" s="48" t="s">
        <v>64</v>
      </c>
      <c r="BN793" s="99" t="str">
        <f t="shared" si="414"/>
        <v>Remplir la colonne BJ ou BL</v>
      </c>
      <c r="BO793" s="104"/>
      <c r="BP793" s="173" t="str">
        <f t="shared" si="427"/>
        <v>Remplir la colonne M</v>
      </c>
      <c r="BQ793" s="179" t="str">
        <f t="shared" si="415"/>
        <v>Remplir la colonne BO</v>
      </c>
      <c r="BR793" s="297" t="str">
        <f t="shared" si="428"/>
        <v>Remplir la colonne I</v>
      </c>
      <c r="BS793" s="84" t="s">
        <v>64</v>
      </c>
      <c r="BT793" s="315" t="str">
        <f t="shared" si="416"/>
        <v>Remplir les termes C, P et TVA</v>
      </c>
      <c r="BU793" s="55"/>
      <c r="BV793" s="65"/>
      <c r="BW793" s="56"/>
      <c r="BX793" s="48" t="s">
        <v>64</v>
      </c>
      <c r="BY793" s="99" t="str">
        <f t="shared" si="417"/>
        <v>Remplir la colonne BU ou BW</v>
      </c>
      <c r="BZ793" s="104"/>
      <c r="CA793" s="173" t="str">
        <f t="shared" si="429"/>
        <v>Remplir la colonne M</v>
      </c>
      <c r="CB793" s="179" t="str">
        <f t="shared" si="418"/>
        <v>Remplir la colonne BZ</v>
      </c>
      <c r="CC793" s="297" t="str">
        <f t="shared" si="430"/>
        <v>Remplir la colonne I</v>
      </c>
      <c r="CD793" s="84" t="s">
        <v>64</v>
      </c>
      <c r="CE793" s="315" t="str">
        <f t="shared" si="419"/>
        <v>Remplir les termes C, P et TVA</v>
      </c>
      <c r="CF793" s="61" t="str">
        <f t="shared" si="400"/>
        <v>REMPLIR TYPE DE CLIENT</v>
      </c>
      <c r="CG793" s="107" t="str">
        <f t="shared" si="401"/>
        <v>Montant total de l'aide demandée non indiqué</v>
      </c>
      <c r="CH793" s="1"/>
      <c r="CI793" s="1"/>
      <c r="CJ793" s="1"/>
      <c r="CK793" s="1"/>
      <c r="CL793" s="1"/>
    </row>
    <row r="794" spans="1:90" x14ac:dyDescent="0.25">
      <c r="A794" s="51"/>
      <c r="B794" s="111"/>
      <c r="C794" s="111"/>
      <c r="D794" s="111"/>
      <c r="E794" s="111"/>
      <c r="F794" s="111"/>
      <c r="G794" s="132"/>
      <c r="H794" s="151"/>
      <c r="I794" s="299"/>
      <c r="J794" s="152"/>
      <c r="K794" s="153"/>
      <c r="L794" s="169"/>
      <c r="M794" s="39"/>
      <c r="N794" s="90"/>
      <c r="O794" s="39"/>
      <c r="P794" s="23"/>
      <c r="Q794" s="170">
        <f t="shared" si="398"/>
        <v>0</v>
      </c>
      <c r="R794" s="55"/>
      <c r="S794" s="65"/>
      <c r="T794" s="56"/>
      <c r="U794" s="48" t="s">
        <v>64</v>
      </c>
      <c r="V794" s="99" t="str">
        <f t="shared" si="402"/>
        <v>Remplir la colonne R ou T</v>
      </c>
      <c r="W794" s="104"/>
      <c r="X794" s="173" t="str">
        <f t="shared" si="399"/>
        <v>Remplir la colonne M</v>
      </c>
      <c r="Y794" s="179" t="str">
        <f t="shared" si="403"/>
        <v>Remplir la colonne W</v>
      </c>
      <c r="Z794" s="297" t="str">
        <f t="shared" si="420"/>
        <v>Remplir la colonne I</v>
      </c>
      <c r="AA794" s="84" t="s">
        <v>64</v>
      </c>
      <c r="AB794" s="315" t="str">
        <f t="shared" si="404"/>
        <v>Remplir les termes C, P et TVA</v>
      </c>
      <c r="AC794" s="55"/>
      <c r="AD794" s="65"/>
      <c r="AE794" s="56"/>
      <c r="AF794" s="48" t="s">
        <v>64</v>
      </c>
      <c r="AG794" s="99" t="str">
        <f t="shared" si="405"/>
        <v>Remplir la colonne AC ou AE</v>
      </c>
      <c r="AH794" s="104"/>
      <c r="AI794" s="173" t="str">
        <f t="shared" si="421"/>
        <v>Remplir la colonne M</v>
      </c>
      <c r="AJ794" s="179" t="str">
        <f t="shared" si="406"/>
        <v>Remplir la colonne AH</v>
      </c>
      <c r="AK794" s="297" t="str">
        <f t="shared" si="422"/>
        <v>Remplir la colonne I</v>
      </c>
      <c r="AL794" s="84" t="s">
        <v>64</v>
      </c>
      <c r="AM794" s="315" t="str">
        <f t="shared" si="407"/>
        <v>Remplir les termes C, P et TVA</v>
      </c>
      <c r="AN794" s="55"/>
      <c r="AO794" s="65"/>
      <c r="AP794" s="56"/>
      <c r="AQ794" s="48" t="s">
        <v>64</v>
      </c>
      <c r="AR794" s="99" t="str">
        <f t="shared" si="408"/>
        <v>Remplir la colonne AN ou AP</v>
      </c>
      <c r="AS794" s="104"/>
      <c r="AT794" s="173" t="str">
        <f t="shared" si="423"/>
        <v>Remplir la colonne M</v>
      </c>
      <c r="AU794" s="179" t="str">
        <f t="shared" si="409"/>
        <v>Remplir la colonne AS</v>
      </c>
      <c r="AV794" s="297" t="str">
        <f t="shared" si="424"/>
        <v>Remplir la colonne I</v>
      </c>
      <c r="AW794" s="84" t="s">
        <v>64</v>
      </c>
      <c r="AX794" s="315" t="str">
        <f t="shared" si="410"/>
        <v>Remplir les termes C, P et TVA</v>
      </c>
      <c r="AY794" s="55"/>
      <c r="AZ794" s="65"/>
      <c r="BA794" s="56"/>
      <c r="BB794" s="48" t="s">
        <v>64</v>
      </c>
      <c r="BC794" s="99" t="str">
        <f t="shared" si="411"/>
        <v>Remplir la colonne AY ou BA</v>
      </c>
      <c r="BD794" s="104"/>
      <c r="BE794" s="173" t="str">
        <f t="shared" si="425"/>
        <v>Remplir la colonne M</v>
      </c>
      <c r="BF794" s="179" t="str">
        <f t="shared" si="412"/>
        <v>Remplir la colonne BD</v>
      </c>
      <c r="BG794" s="297" t="str">
        <f t="shared" si="426"/>
        <v>Remplir la colonne I</v>
      </c>
      <c r="BH794" s="84" t="s">
        <v>64</v>
      </c>
      <c r="BI794" s="315" t="str">
        <f t="shared" si="413"/>
        <v>Remplir les termes C, P et TVA</v>
      </c>
      <c r="BJ794" s="55"/>
      <c r="BK794" s="65"/>
      <c r="BL794" s="56"/>
      <c r="BM794" s="48" t="s">
        <v>64</v>
      </c>
      <c r="BN794" s="99" t="str">
        <f t="shared" si="414"/>
        <v>Remplir la colonne BJ ou BL</v>
      </c>
      <c r="BO794" s="104"/>
      <c r="BP794" s="173" t="str">
        <f t="shared" si="427"/>
        <v>Remplir la colonne M</v>
      </c>
      <c r="BQ794" s="179" t="str">
        <f t="shared" si="415"/>
        <v>Remplir la colonne BO</v>
      </c>
      <c r="BR794" s="297" t="str">
        <f t="shared" si="428"/>
        <v>Remplir la colonne I</v>
      </c>
      <c r="BS794" s="84" t="s">
        <v>64</v>
      </c>
      <c r="BT794" s="315" t="str">
        <f t="shared" si="416"/>
        <v>Remplir les termes C, P et TVA</v>
      </c>
      <c r="BU794" s="55"/>
      <c r="BV794" s="65"/>
      <c r="BW794" s="56"/>
      <c r="BX794" s="48" t="s">
        <v>64</v>
      </c>
      <c r="BY794" s="99" t="str">
        <f t="shared" si="417"/>
        <v>Remplir la colonne BU ou BW</v>
      </c>
      <c r="BZ794" s="104"/>
      <c r="CA794" s="173" t="str">
        <f t="shared" si="429"/>
        <v>Remplir la colonne M</v>
      </c>
      <c r="CB794" s="179" t="str">
        <f t="shared" si="418"/>
        <v>Remplir la colonne BZ</v>
      </c>
      <c r="CC794" s="297" t="str">
        <f t="shared" si="430"/>
        <v>Remplir la colonne I</v>
      </c>
      <c r="CD794" s="84" t="s">
        <v>64</v>
      </c>
      <c r="CE794" s="315" t="str">
        <f t="shared" si="419"/>
        <v>Remplir les termes C, P et TVA</v>
      </c>
      <c r="CF794" s="61" t="str">
        <f t="shared" si="400"/>
        <v>REMPLIR TYPE DE CLIENT</v>
      </c>
      <c r="CG794" s="107" t="str">
        <f t="shared" si="401"/>
        <v>Montant total de l'aide demandée non indiqué</v>
      </c>
      <c r="CH794" s="1"/>
      <c r="CI794" s="1"/>
      <c r="CJ794" s="1"/>
      <c r="CK794" s="1"/>
      <c r="CL794" s="1"/>
    </row>
    <row r="795" spans="1:90" x14ac:dyDescent="0.25">
      <c r="A795" s="51"/>
      <c r="B795" s="111"/>
      <c r="C795" s="111"/>
      <c r="D795" s="111"/>
      <c r="E795" s="111"/>
      <c r="F795" s="111"/>
      <c r="G795" s="132"/>
      <c r="H795" s="151"/>
      <c r="I795" s="299"/>
      <c r="J795" s="152"/>
      <c r="K795" s="153"/>
      <c r="L795" s="169"/>
      <c r="M795" s="39"/>
      <c r="N795" s="90"/>
      <c r="O795" s="39"/>
      <c r="P795" s="23"/>
      <c r="Q795" s="170">
        <f t="shared" si="398"/>
        <v>0</v>
      </c>
      <c r="R795" s="55"/>
      <c r="S795" s="65"/>
      <c r="T795" s="56"/>
      <c r="U795" s="48" t="s">
        <v>64</v>
      </c>
      <c r="V795" s="99" t="str">
        <f t="shared" si="402"/>
        <v>Remplir la colonne R ou T</v>
      </c>
      <c r="W795" s="104"/>
      <c r="X795" s="173" t="str">
        <f t="shared" si="399"/>
        <v>Remplir la colonne M</v>
      </c>
      <c r="Y795" s="179" t="str">
        <f t="shared" si="403"/>
        <v>Remplir la colonne W</v>
      </c>
      <c r="Z795" s="297" t="str">
        <f t="shared" si="420"/>
        <v>Remplir la colonne I</v>
      </c>
      <c r="AA795" s="84" t="s">
        <v>64</v>
      </c>
      <c r="AB795" s="315" t="str">
        <f t="shared" si="404"/>
        <v>Remplir les termes C, P et TVA</v>
      </c>
      <c r="AC795" s="55"/>
      <c r="AD795" s="65"/>
      <c r="AE795" s="56"/>
      <c r="AF795" s="48" t="s">
        <v>64</v>
      </c>
      <c r="AG795" s="99" t="str">
        <f t="shared" si="405"/>
        <v>Remplir la colonne AC ou AE</v>
      </c>
      <c r="AH795" s="104"/>
      <c r="AI795" s="173" t="str">
        <f t="shared" si="421"/>
        <v>Remplir la colonne M</v>
      </c>
      <c r="AJ795" s="179" t="str">
        <f t="shared" si="406"/>
        <v>Remplir la colonne AH</v>
      </c>
      <c r="AK795" s="297" t="str">
        <f t="shared" si="422"/>
        <v>Remplir la colonne I</v>
      </c>
      <c r="AL795" s="84" t="s">
        <v>64</v>
      </c>
      <c r="AM795" s="315" t="str">
        <f t="shared" si="407"/>
        <v>Remplir les termes C, P et TVA</v>
      </c>
      <c r="AN795" s="55"/>
      <c r="AO795" s="65"/>
      <c r="AP795" s="56"/>
      <c r="AQ795" s="48" t="s">
        <v>64</v>
      </c>
      <c r="AR795" s="99" t="str">
        <f t="shared" si="408"/>
        <v>Remplir la colonne AN ou AP</v>
      </c>
      <c r="AS795" s="104"/>
      <c r="AT795" s="173" t="str">
        <f t="shared" si="423"/>
        <v>Remplir la colonne M</v>
      </c>
      <c r="AU795" s="179" t="str">
        <f t="shared" si="409"/>
        <v>Remplir la colonne AS</v>
      </c>
      <c r="AV795" s="297" t="str">
        <f t="shared" si="424"/>
        <v>Remplir la colonne I</v>
      </c>
      <c r="AW795" s="84" t="s">
        <v>64</v>
      </c>
      <c r="AX795" s="315" t="str">
        <f t="shared" si="410"/>
        <v>Remplir les termes C, P et TVA</v>
      </c>
      <c r="AY795" s="55"/>
      <c r="AZ795" s="65"/>
      <c r="BA795" s="56"/>
      <c r="BB795" s="48" t="s">
        <v>64</v>
      </c>
      <c r="BC795" s="99" t="str">
        <f t="shared" si="411"/>
        <v>Remplir la colonne AY ou BA</v>
      </c>
      <c r="BD795" s="104"/>
      <c r="BE795" s="173" t="str">
        <f t="shared" si="425"/>
        <v>Remplir la colonne M</v>
      </c>
      <c r="BF795" s="179" t="str">
        <f t="shared" si="412"/>
        <v>Remplir la colonne BD</v>
      </c>
      <c r="BG795" s="297" t="str">
        <f t="shared" si="426"/>
        <v>Remplir la colonne I</v>
      </c>
      <c r="BH795" s="84" t="s">
        <v>64</v>
      </c>
      <c r="BI795" s="315" t="str">
        <f t="shared" si="413"/>
        <v>Remplir les termes C, P et TVA</v>
      </c>
      <c r="BJ795" s="55"/>
      <c r="BK795" s="65"/>
      <c r="BL795" s="56"/>
      <c r="BM795" s="48" t="s">
        <v>64</v>
      </c>
      <c r="BN795" s="99" t="str">
        <f t="shared" si="414"/>
        <v>Remplir la colonne BJ ou BL</v>
      </c>
      <c r="BO795" s="104"/>
      <c r="BP795" s="173" t="str">
        <f t="shared" si="427"/>
        <v>Remplir la colonne M</v>
      </c>
      <c r="BQ795" s="179" t="str">
        <f t="shared" si="415"/>
        <v>Remplir la colonne BO</v>
      </c>
      <c r="BR795" s="297" t="str">
        <f t="shared" si="428"/>
        <v>Remplir la colonne I</v>
      </c>
      <c r="BS795" s="84" t="s">
        <v>64</v>
      </c>
      <c r="BT795" s="315" t="str">
        <f t="shared" si="416"/>
        <v>Remplir les termes C, P et TVA</v>
      </c>
      <c r="BU795" s="55"/>
      <c r="BV795" s="65"/>
      <c r="BW795" s="56"/>
      <c r="BX795" s="48" t="s">
        <v>64</v>
      </c>
      <c r="BY795" s="99" t="str">
        <f t="shared" si="417"/>
        <v>Remplir la colonne BU ou BW</v>
      </c>
      <c r="BZ795" s="104"/>
      <c r="CA795" s="173" t="str">
        <f t="shared" si="429"/>
        <v>Remplir la colonne M</v>
      </c>
      <c r="CB795" s="179" t="str">
        <f t="shared" si="418"/>
        <v>Remplir la colonne BZ</v>
      </c>
      <c r="CC795" s="297" t="str">
        <f t="shared" si="430"/>
        <v>Remplir la colonne I</v>
      </c>
      <c r="CD795" s="84" t="s">
        <v>64</v>
      </c>
      <c r="CE795" s="315" t="str">
        <f t="shared" si="419"/>
        <v>Remplir les termes C, P et TVA</v>
      </c>
      <c r="CF795" s="61" t="str">
        <f t="shared" si="400"/>
        <v>REMPLIR TYPE DE CLIENT</v>
      </c>
      <c r="CG795" s="107" t="str">
        <f t="shared" si="401"/>
        <v>Montant total de l'aide demandée non indiqué</v>
      </c>
      <c r="CH795" s="1"/>
      <c r="CI795" s="1"/>
      <c r="CJ795" s="1"/>
      <c r="CK795" s="1"/>
      <c r="CL795" s="1"/>
    </row>
    <row r="796" spans="1:90" x14ac:dyDescent="0.25">
      <c r="A796" s="51"/>
      <c r="B796" s="111"/>
      <c r="C796" s="111"/>
      <c r="D796" s="111"/>
      <c r="E796" s="111"/>
      <c r="F796" s="111"/>
      <c r="G796" s="132"/>
      <c r="H796" s="151"/>
      <c r="I796" s="299"/>
      <c r="J796" s="152"/>
      <c r="K796" s="153"/>
      <c r="L796" s="169"/>
      <c r="M796" s="39"/>
      <c r="N796" s="90"/>
      <c r="O796" s="39"/>
      <c r="P796" s="23"/>
      <c r="Q796" s="170">
        <f t="shared" si="398"/>
        <v>0</v>
      </c>
      <c r="R796" s="55"/>
      <c r="S796" s="65"/>
      <c r="T796" s="56"/>
      <c r="U796" s="48" t="s">
        <v>64</v>
      </c>
      <c r="V796" s="99" t="str">
        <f t="shared" si="402"/>
        <v>Remplir la colonne R ou T</v>
      </c>
      <c r="W796" s="104"/>
      <c r="X796" s="173" t="str">
        <f t="shared" si="399"/>
        <v>Remplir la colonne M</v>
      </c>
      <c r="Y796" s="179" t="str">
        <f t="shared" si="403"/>
        <v>Remplir la colonne W</v>
      </c>
      <c r="Z796" s="297" t="str">
        <f t="shared" si="420"/>
        <v>Remplir la colonne I</v>
      </c>
      <c r="AA796" s="84" t="s">
        <v>64</v>
      </c>
      <c r="AB796" s="315" t="str">
        <f t="shared" si="404"/>
        <v>Remplir les termes C, P et TVA</v>
      </c>
      <c r="AC796" s="55"/>
      <c r="AD796" s="65"/>
      <c r="AE796" s="56"/>
      <c r="AF796" s="48" t="s">
        <v>64</v>
      </c>
      <c r="AG796" s="99" t="str">
        <f t="shared" si="405"/>
        <v>Remplir la colonne AC ou AE</v>
      </c>
      <c r="AH796" s="104"/>
      <c r="AI796" s="173" t="str">
        <f t="shared" si="421"/>
        <v>Remplir la colonne M</v>
      </c>
      <c r="AJ796" s="179" t="str">
        <f t="shared" si="406"/>
        <v>Remplir la colonne AH</v>
      </c>
      <c r="AK796" s="297" t="str">
        <f t="shared" si="422"/>
        <v>Remplir la colonne I</v>
      </c>
      <c r="AL796" s="84" t="s">
        <v>64</v>
      </c>
      <c r="AM796" s="315" t="str">
        <f t="shared" si="407"/>
        <v>Remplir les termes C, P et TVA</v>
      </c>
      <c r="AN796" s="55"/>
      <c r="AO796" s="65"/>
      <c r="AP796" s="56"/>
      <c r="AQ796" s="48" t="s">
        <v>64</v>
      </c>
      <c r="AR796" s="99" t="str">
        <f t="shared" si="408"/>
        <v>Remplir la colonne AN ou AP</v>
      </c>
      <c r="AS796" s="104"/>
      <c r="AT796" s="173" t="str">
        <f t="shared" si="423"/>
        <v>Remplir la colonne M</v>
      </c>
      <c r="AU796" s="179" t="str">
        <f t="shared" si="409"/>
        <v>Remplir la colonne AS</v>
      </c>
      <c r="AV796" s="297" t="str">
        <f t="shared" si="424"/>
        <v>Remplir la colonne I</v>
      </c>
      <c r="AW796" s="84" t="s">
        <v>64</v>
      </c>
      <c r="AX796" s="315" t="str">
        <f t="shared" si="410"/>
        <v>Remplir les termes C, P et TVA</v>
      </c>
      <c r="AY796" s="55"/>
      <c r="AZ796" s="65"/>
      <c r="BA796" s="56"/>
      <c r="BB796" s="48" t="s">
        <v>64</v>
      </c>
      <c r="BC796" s="99" t="str">
        <f t="shared" si="411"/>
        <v>Remplir la colonne AY ou BA</v>
      </c>
      <c r="BD796" s="104"/>
      <c r="BE796" s="173" t="str">
        <f t="shared" si="425"/>
        <v>Remplir la colonne M</v>
      </c>
      <c r="BF796" s="179" t="str">
        <f t="shared" si="412"/>
        <v>Remplir la colonne BD</v>
      </c>
      <c r="BG796" s="297" t="str">
        <f t="shared" si="426"/>
        <v>Remplir la colonne I</v>
      </c>
      <c r="BH796" s="84" t="s">
        <v>64</v>
      </c>
      <c r="BI796" s="315" t="str">
        <f t="shared" si="413"/>
        <v>Remplir les termes C, P et TVA</v>
      </c>
      <c r="BJ796" s="55"/>
      <c r="BK796" s="65"/>
      <c r="BL796" s="56"/>
      <c r="BM796" s="48" t="s">
        <v>64</v>
      </c>
      <c r="BN796" s="99" t="str">
        <f t="shared" si="414"/>
        <v>Remplir la colonne BJ ou BL</v>
      </c>
      <c r="BO796" s="104"/>
      <c r="BP796" s="173" t="str">
        <f t="shared" si="427"/>
        <v>Remplir la colonne M</v>
      </c>
      <c r="BQ796" s="179" t="str">
        <f t="shared" si="415"/>
        <v>Remplir la colonne BO</v>
      </c>
      <c r="BR796" s="297" t="str">
        <f t="shared" si="428"/>
        <v>Remplir la colonne I</v>
      </c>
      <c r="BS796" s="84" t="s">
        <v>64</v>
      </c>
      <c r="BT796" s="315" t="str">
        <f t="shared" si="416"/>
        <v>Remplir les termes C, P et TVA</v>
      </c>
      <c r="BU796" s="55"/>
      <c r="BV796" s="65"/>
      <c r="BW796" s="56"/>
      <c r="BX796" s="48" t="s">
        <v>64</v>
      </c>
      <c r="BY796" s="99" t="str">
        <f t="shared" si="417"/>
        <v>Remplir la colonne BU ou BW</v>
      </c>
      <c r="BZ796" s="104"/>
      <c r="CA796" s="173" t="str">
        <f t="shared" si="429"/>
        <v>Remplir la colonne M</v>
      </c>
      <c r="CB796" s="179" t="str">
        <f t="shared" si="418"/>
        <v>Remplir la colonne BZ</v>
      </c>
      <c r="CC796" s="297" t="str">
        <f t="shared" si="430"/>
        <v>Remplir la colonne I</v>
      </c>
      <c r="CD796" s="84" t="s">
        <v>64</v>
      </c>
      <c r="CE796" s="315" t="str">
        <f t="shared" si="419"/>
        <v>Remplir les termes C, P et TVA</v>
      </c>
      <c r="CF796" s="61" t="str">
        <f t="shared" si="400"/>
        <v>REMPLIR TYPE DE CLIENT</v>
      </c>
      <c r="CG796" s="107" t="str">
        <f t="shared" si="401"/>
        <v>Montant total de l'aide demandée non indiqué</v>
      </c>
      <c r="CH796" s="1"/>
      <c r="CI796" s="1"/>
      <c r="CJ796" s="1"/>
      <c r="CK796" s="1"/>
      <c r="CL796" s="1"/>
    </row>
    <row r="797" spans="1:90" x14ac:dyDescent="0.25">
      <c r="A797" s="51"/>
      <c r="B797" s="111"/>
      <c r="C797" s="111"/>
      <c r="D797" s="111"/>
      <c r="E797" s="111"/>
      <c r="F797" s="111"/>
      <c r="G797" s="132"/>
      <c r="H797" s="151"/>
      <c r="I797" s="299"/>
      <c r="J797" s="152"/>
      <c r="K797" s="153"/>
      <c r="L797" s="169"/>
      <c r="M797" s="39"/>
      <c r="N797" s="90"/>
      <c r="O797" s="39"/>
      <c r="P797" s="23"/>
      <c r="Q797" s="170">
        <f t="shared" si="398"/>
        <v>0</v>
      </c>
      <c r="R797" s="55"/>
      <c r="S797" s="65"/>
      <c r="T797" s="56"/>
      <c r="U797" s="48" t="s">
        <v>64</v>
      </c>
      <c r="V797" s="99" t="str">
        <f t="shared" si="402"/>
        <v>Remplir la colonne R ou T</v>
      </c>
      <c r="W797" s="104"/>
      <c r="X797" s="173" t="str">
        <f t="shared" si="399"/>
        <v>Remplir la colonne M</v>
      </c>
      <c r="Y797" s="179" t="str">
        <f t="shared" si="403"/>
        <v>Remplir la colonne W</v>
      </c>
      <c r="Z797" s="297" t="str">
        <f t="shared" si="420"/>
        <v>Remplir la colonne I</v>
      </c>
      <c r="AA797" s="84" t="s">
        <v>64</v>
      </c>
      <c r="AB797" s="315" t="str">
        <f t="shared" si="404"/>
        <v>Remplir les termes C, P et TVA</v>
      </c>
      <c r="AC797" s="55"/>
      <c r="AD797" s="65"/>
      <c r="AE797" s="56"/>
      <c r="AF797" s="48" t="s">
        <v>64</v>
      </c>
      <c r="AG797" s="99" t="str">
        <f t="shared" si="405"/>
        <v>Remplir la colonne AC ou AE</v>
      </c>
      <c r="AH797" s="104"/>
      <c r="AI797" s="173" t="str">
        <f t="shared" si="421"/>
        <v>Remplir la colonne M</v>
      </c>
      <c r="AJ797" s="179" t="str">
        <f t="shared" si="406"/>
        <v>Remplir la colonne AH</v>
      </c>
      <c r="AK797" s="297" t="str">
        <f t="shared" si="422"/>
        <v>Remplir la colonne I</v>
      </c>
      <c r="AL797" s="84" t="s">
        <v>64</v>
      </c>
      <c r="AM797" s="315" t="str">
        <f t="shared" si="407"/>
        <v>Remplir les termes C, P et TVA</v>
      </c>
      <c r="AN797" s="55"/>
      <c r="AO797" s="65"/>
      <c r="AP797" s="56"/>
      <c r="AQ797" s="48" t="s">
        <v>64</v>
      </c>
      <c r="AR797" s="99" t="str">
        <f t="shared" si="408"/>
        <v>Remplir la colonne AN ou AP</v>
      </c>
      <c r="AS797" s="104"/>
      <c r="AT797" s="173" t="str">
        <f t="shared" si="423"/>
        <v>Remplir la colonne M</v>
      </c>
      <c r="AU797" s="179" t="str">
        <f t="shared" si="409"/>
        <v>Remplir la colonne AS</v>
      </c>
      <c r="AV797" s="297" t="str">
        <f t="shared" si="424"/>
        <v>Remplir la colonne I</v>
      </c>
      <c r="AW797" s="84" t="s">
        <v>64</v>
      </c>
      <c r="AX797" s="315" t="str">
        <f t="shared" si="410"/>
        <v>Remplir les termes C, P et TVA</v>
      </c>
      <c r="AY797" s="55"/>
      <c r="AZ797" s="65"/>
      <c r="BA797" s="56"/>
      <c r="BB797" s="48" t="s">
        <v>64</v>
      </c>
      <c r="BC797" s="99" t="str">
        <f t="shared" si="411"/>
        <v>Remplir la colonne AY ou BA</v>
      </c>
      <c r="BD797" s="104"/>
      <c r="BE797" s="173" t="str">
        <f t="shared" si="425"/>
        <v>Remplir la colonne M</v>
      </c>
      <c r="BF797" s="179" t="str">
        <f t="shared" si="412"/>
        <v>Remplir la colonne BD</v>
      </c>
      <c r="BG797" s="297" t="str">
        <f t="shared" si="426"/>
        <v>Remplir la colonne I</v>
      </c>
      <c r="BH797" s="84" t="s">
        <v>64</v>
      </c>
      <c r="BI797" s="315" t="str">
        <f t="shared" si="413"/>
        <v>Remplir les termes C, P et TVA</v>
      </c>
      <c r="BJ797" s="55"/>
      <c r="BK797" s="65"/>
      <c r="BL797" s="56"/>
      <c r="BM797" s="48" t="s">
        <v>64</v>
      </c>
      <c r="BN797" s="99" t="str">
        <f t="shared" si="414"/>
        <v>Remplir la colonne BJ ou BL</v>
      </c>
      <c r="BO797" s="104"/>
      <c r="BP797" s="173" t="str">
        <f t="shared" si="427"/>
        <v>Remplir la colonne M</v>
      </c>
      <c r="BQ797" s="179" t="str">
        <f t="shared" si="415"/>
        <v>Remplir la colonne BO</v>
      </c>
      <c r="BR797" s="297" t="str">
        <f t="shared" si="428"/>
        <v>Remplir la colonne I</v>
      </c>
      <c r="BS797" s="84" t="s">
        <v>64</v>
      </c>
      <c r="BT797" s="315" t="str">
        <f t="shared" si="416"/>
        <v>Remplir les termes C, P et TVA</v>
      </c>
      <c r="BU797" s="55"/>
      <c r="BV797" s="65"/>
      <c r="BW797" s="56"/>
      <c r="BX797" s="48" t="s">
        <v>64</v>
      </c>
      <c r="BY797" s="99" t="str">
        <f t="shared" si="417"/>
        <v>Remplir la colonne BU ou BW</v>
      </c>
      <c r="BZ797" s="104"/>
      <c r="CA797" s="173" t="str">
        <f t="shared" si="429"/>
        <v>Remplir la colonne M</v>
      </c>
      <c r="CB797" s="179" t="str">
        <f t="shared" si="418"/>
        <v>Remplir la colonne BZ</v>
      </c>
      <c r="CC797" s="297" t="str">
        <f t="shared" si="430"/>
        <v>Remplir la colonne I</v>
      </c>
      <c r="CD797" s="84" t="s">
        <v>64</v>
      </c>
      <c r="CE797" s="315" t="str">
        <f t="shared" si="419"/>
        <v>Remplir les termes C, P et TVA</v>
      </c>
      <c r="CF797" s="61" t="str">
        <f t="shared" si="400"/>
        <v>REMPLIR TYPE DE CLIENT</v>
      </c>
      <c r="CG797" s="107" t="str">
        <f t="shared" si="401"/>
        <v>Montant total de l'aide demandée non indiqué</v>
      </c>
      <c r="CH797" s="1"/>
      <c r="CI797" s="1"/>
      <c r="CJ797" s="1"/>
      <c r="CK797" s="1"/>
      <c r="CL797" s="1"/>
    </row>
    <row r="798" spans="1:90" x14ac:dyDescent="0.25">
      <c r="A798" s="51"/>
      <c r="B798" s="111"/>
      <c r="C798" s="111"/>
      <c r="D798" s="111"/>
      <c r="E798" s="111"/>
      <c r="F798" s="111"/>
      <c r="G798" s="132"/>
      <c r="H798" s="151"/>
      <c r="I798" s="299"/>
      <c r="J798" s="152"/>
      <c r="K798" s="153"/>
      <c r="L798" s="169"/>
      <c r="M798" s="39"/>
      <c r="N798" s="90"/>
      <c r="O798" s="39"/>
      <c r="P798" s="23"/>
      <c r="Q798" s="170">
        <f t="shared" si="398"/>
        <v>0</v>
      </c>
      <c r="R798" s="55"/>
      <c r="S798" s="65"/>
      <c r="T798" s="56"/>
      <c r="U798" s="48" t="s">
        <v>64</v>
      </c>
      <c r="V798" s="99" t="str">
        <f t="shared" si="402"/>
        <v>Remplir la colonne R ou T</v>
      </c>
      <c r="W798" s="104"/>
      <c r="X798" s="173" t="str">
        <f t="shared" si="399"/>
        <v>Remplir la colonne M</v>
      </c>
      <c r="Y798" s="179" t="str">
        <f t="shared" si="403"/>
        <v>Remplir la colonne W</v>
      </c>
      <c r="Z798" s="297" t="str">
        <f t="shared" si="420"/>
        <v>Remplir la colonne I</v>
      </c>
      <c r="AA798" s="84" t="s">
        <v>64</v>
      </c>
      <c r="AB798" s="315" t="str">
        <f t="shared" si="404"/>
        <v>Remplir les termes C, P et TVA</v>
      </c>
      <c r="AC798" s="55"/>
      <c r="AD798" s="65"/>
      <c r="AE798" s="56"/>
      <c r="AF798" s="48" t="s">
        <v>64</v>
      </c>
      <c r="AG798" s="99" t="str">
        <f t="shared" si="405"/>
        <v>Remplir la colonne AC ou AE</v>
      </c>
      <c r="AH798" s="104"/>
      <c r="AI798" s="173" t="str">
        <f t="shared" si="421"/>
        <v>Remplir la colonne M</v>
      </c>
      <c r="AJ798" s="179" t="str">
        <f t="shared" si="406"/>
        <v>Remplir la colonne AH</v>
      </c>
      <c r="AK798" s="297" t="str">
        <f t="shared" si="422"/>
        <v>Remplir la colonne I</v>
      </c>
      <c r="AL798" s="84" t="s">
        <v>64</v>
      </c>
      <c r="AM798" s="315" t="str">
        <f t="shared" si="407"/>
        <v>Remplir les termes C, P et TVA</v>
      </c>
      <c r="AN798" s="55"/>
      <c r="AO798" s="65"/>
      <c r="AP798" s="56"/>
      <c r="AQ798" s="48" t="s">
        <v>64</v>
      </c>
      <c r="AR798" s="99" t="str">
        <f t="shared" si="408"/>
        <v>Remplir la colonne AN ou AP</v>
      </c>
      <c r="AS798" s="104"/>
      <c r="AT798" s="173" t="str">
        <f t="shared" si="423"/>
        <v>Remplir la colonne M</v>
      </c>
      <c r="AU798" s="179" t="str">
        <f t="shared" si="409"/>
        <v>Remplir la colonne AS</v>
      </c>
      <c r="AV798" s="297" t="str">
        <f t="shared" si="424"/>
        <v>Remplir la colonne I</v>
      </c>
      <c r="AW798" s="84" t="s">
        <v>64</v>
      </c>
      <c r="AX798" s="315" t="str">
        <f t="shared" si="410"/>
        <v>Remplir les termes C, P et TVA</v>
      </c>
      <c r="AY798" s="55"/>
      <c r="AZ798" s="65"/>
      <c r="BA798" s="56"/>
      <c r="BB798" s="48" t="s">
        <v>64</v>
      </c>
      <c r="BC798" s="99" t="str">
        <f t="shared" si="411"/>
        <v>Remplir la colonne AY ou BA</v>
      </c>
      <c r="BD798" s="104"/>
      <c r="BE798" s="173" t="str">
        <f t="shared" si="425"/>
        <v>Remplir la colonne M</v>
      </c>
      <c r="BF798" s="179" t="str">
        <f t="shared" si="412"/>
        <v>Remplir la colonne BD</v>
      </c>
      <c r="BG798" s="297" t="str">
        <f t="shared" si="426"/>
        <v>Remplir la colonne I</v>
      </c>
      <c r="BH798" s="84" t="s">
        <v>64</v>
      </c>
      <c r="BI798" s="315" t="str">
        <f t="shared" si="413"/>
        <v>Remplir les termes C, P et TVA</v>
      </c>
      <c r="BJ798" s="55"/>
      <c r="BK798" s="65"/>
      <c r="BL798" s="56"/>
      <c r="BM798" s="48" t="s">
        <v>64</v>
      </c>
      <c r="BN798" s="99" t="str">
        <f t="shared" si="414"/>
        <v>Remplir la colonne BJ ou BL</v>
      </c>
      <c r="BO798" s="104"/>
      <c r="BP798" s="173" t="str">
        <f t="shared" si="427"/>
        <v>Remplir la colonne M</v>
      </c>
      <c r="BQ798" s="179" t="str">
        <f t="shared" si="415"/>
        <v>Remplir la colonne BO</v>
      </c>
      <c r="BR798" s="297" t="str">
        <f t="shared" si="428"/>
        <v>Remplir la colonne I</v>
      </c>
      <c r="BS798" s="84" t="s">
        <v>64</v>
      </c>
      <c r="BT798" s="315" t="str">
        <f t="shared" si="416"/>
        <v>Remplir les termes C, P et TVA</v>
      </c>
      <c r="BU798" s="55"/>
      <c r="BV798" s="65"/>
      <c r="BW798" s="56"/>
      <c r="BX798" s="48" t="s">
        <v>64</v>
      </c>
      <c r="BY798" s="99" t="str">
        <f t="shared" si="417"/>
        <v>Remplir la colonne BU ou BW</v>
      </c>
      <c r="BZ798" s="104"/>
      <c r="CA798" s="173" t="str">
        <f t="shared" si="429"/>
        <v>Remplir la colonne M</v>
      </c>
      <c r="CB798" s="179" t="str">
        <f t="shared" si="418"/>
        <v>Remplir la colonne BZ</v>
      </c>
      <c r="CC798" s="297" t="str">
        <f t="shared" si="430"/>
        <v>Remplir la colonne I</v>
      </c>
      <c r="CD798" s="84" t="s">
        <v>64</v>
      </c>
      <c r="CE798" s="315" t="str">
        <f t="shared" si="419"/>
        <v>Remplir les termes C, P et TVA</v>
      </c>
      <c r="CF798" s="61" t="str">
        <f t="shared" si="400"/>
        <v>REMPLIR TYPE DE CLIENT</v>
      </c>
      <c r="CG798" s="107" t="str">
        <f t="shared" si="401"/>
        <v>Montant total de l'aide demandée non indiqué</v>
      </c>
      <c r="CH798" s="1"/>
      <c r="CI798" s="1"/>
      <c r="CJ798" s="1"/>
      <c r="CK798" s="1"/>
      <c r="CL798" s="1"/>
    </row>
    <row r="799" spans="1:90" x14ac:dyDescent="0.25">
      <c r="A799" s="51"/>
      <c r="B799" s="111"/>
      <c r="C799" s="111"/>
      <c r="D799" s="111"/>
      <c r="E799" s="111"/>
      <c r="F799" s="111"/>
      <c r="G799" s="132"/>
      <c r="H799" s="151"/>
      <c r="I799" s="299"/>
      <c r="J799" s="152"/>
      <c r="K799" s="153"/>
      <c r="L799" s="169"/>
      <c r="M799" s="39"/>
      <c r="N799" s="90"/>
      <c r="O799" s="39"/>
      <c r="P799" s="23"/>
      <c r="Q799" s="170">
        <f t="shared" si="398"/>
        <v>0</v>
      </c>
      <c r="R799" s="55"/>
      <c r="S799" s="65"/>
      <c r="T799" s="56"/>
      <c r="U799" s="48" t="s">
        <v>64</v>
      </c>
      <c r="V799" s="99" t="str">
        <f t="shared" si="402"/>
        <v>Remplir la colonne R ou T</v>
      </c>
      <c r="W799" s="104"/>
      <c r="X799" s="173" t="str">
        <f t="shared" si="399"/>
        <v>Remplir la colonne M</v>
      </c>
      <c r="Y799" s="179" t="str">
        <f t="shared" si="403"/>
        <v>Remplir la colonne W</v>
      </c>
      <c r="Z799" s="297" t="str">
        <f t="shared" si="420"/>
        <v>Remplir la colonne I</v>
      </c>
      <c r="AA799" s="84" t="s">
        <v>64</v>
      </c>
      <c r="AB799" s="315" t="str">
        <f t="shared" si="404"/>
        <v>Remplir les termes C, P et TVA</v>
      </c>
      <c r="AC799" s="55"/>
      <c r="AD799" s="65"/>
      <c r="AE799" s="56"/>
      <c r="AF799" s="48" t="s">
        <v>64</v>
      </c>
      <c r="AG799" s="99" t="str">
        <f t="shared" si="405"/>
        <v>Remplir la colonne AC ou AE</v>
      </c>
      <c r="AH799" s="104"/>
      <c r="AI799" s="173" t="str">
        <f t="shared" si="421"/>
        <v>Remplir la colonne M</v>
      </c>
      <c r="AJ799" s="179" t="str">
        <f t="shared" si="406"/>
        <v>Remplir la colonne AH</v>
      </c>
      <c r="AK799" s="297" t="str">
        <f t="shared" si="422"/>
        <v>Remplir la colonne I</v>
      </c>
      <c r="AL799" s="84" t="s">
        <v>64</v>
      </c>
      <c r="AM799" s="315" t="str">
        <f t="shared" si="407"/>
        <v>Remplir les termes C, P et TVA</v>
      </c>
      <c r="AN799" s="55"/>
      <c r="AO799" s="65"/>
      <c r="AP799" s="56"/>
      <c r="AQ799" s="48" t="s">
        <v>64</v>
      </c>
      <c r="AR799" s="99" t="str">
        <f t="shared" si="408"/>
        <v>Remplir la colonne AN ou AP</v>
      </c>
      <c r="AS799" s="104"/>
      <c r="AT799" s="173" t="str">
        <f t="shared" si="423"/>
        <v>Remplir la colonne M</v>
      </c>
      <c r="AU799" s="179" t="str">
        <f t="shared" si="409"/>
        <v>Remplir la colonne AS</v>
      </c>
      <c r="AV799" s="297" t="str">
        <f t="shared" si="424"/>
        <v>Remplir la colonne I</v>
      </c>
      <c r="AW799" s="84" t="s">
        <v>64</v>
      </c>
      <c r="AX799" s="315" t="str">
        <f t="shared" si="410"/>
        <v>Remplir les termes C, P et TVA</v>
      </c>
      <c r="AY799" s="55"/>
      <c r="AZ799" s="65"/>
      <c r="BA799" s="56"/>
      <c r="BB799" s="48" t="s">
        <v>64</v>
      </c>
      <c r="BC799" s="99" t="str">
        <f t="shared" si="411"/>
        <v>Remplir la colonne AY ou BA</v>
      </c>
      <c r="BD799" s="104"/>
      <c r="BE799" s="173" t="str">
        <f t="shared" si="425"/>
        <v>Remplir la colonne M</v>
      </c>
      <c r="BF799" s="179" t="str">
        <f t="shared" si="412"/>
        <v>Remplir la colonne BD</v>
      </c>
      <c r="BG799" s="297" t="str">
        <f t="shared" si="426"/>
        <v>Remplir la colonne I</v>
      </c>
      <c r="BH799" s="84" t="s">
        <v>64</v>
      </c>
      <c r="BI799" s="315" t="str">
        <f t="shared" si="413"/>
        <v>Remplir les termes C, P et TVA</v>
      </c>
      <c r="BJ799" s="55"/>
      <c r="BK799" s="65"/>
      <c r="BL799" s="56"/>
      <c r="BM799" s="48" t="s">
        <v>64</v>
      </c>
      <c r="BN799" s="99" t="str">
        <f t="shared" si="414"/>
        <v>Remplir la colonne BJ ou BL</v>
      </c>
      <c r="BO799" s="104"/>
      <c r="BP799" s="173" t="str">
        <f t="shared" si="427"/>
        <v>Remplir la colonne M</v>
      </c>
      <c r="BQ799" s="179" t="str">
        <f t="shared" si="415"/>
        <v>Remplir la colonne BO</v>
      </c>
      <c r="BR799" s="297" t="str">
        <f t="shared" si="428"/>
        <v>Remplir la colonne I</v>
      </c>
      <c r="BS799" s="84" t="s">
        <v>64</v>
      </c>
      <c r="BT799" s="315" t="str">
        <f t="shared" si="416"/>
        <v>Remplir les termes C, P et TVA</v>
      </c>
      <c r="BU799" s="55"/>
      <c r="BV799" s="65"/>
      <c r="BW799" s="56"/>
      <c r="BX799" s="48" t="s">
        <v>64</v>
      </c>
      <c r="BY799" s="99" t="str">
        <f t="shared" si="417"/>
        <v>Remplir la colonne BU ou BW</v>
      </c>
      <c r="BZ799" s="104"/>
      <c r="CA799" s="173" t="str">
        <f t="shared" si="429"/>
        <v>Remplir la colonne M</v>
      </c>
      <c r="CB799" s="179" t="str">
        <f t="shared" si="418"/>
        <v>Remplir la colonne BZ</v>
      </c>
      <c r="CC799" s="297" t="str">
        <f t="shared" si="430"/>
        <v>Remplir la colonne I</v>
      </c>
      <c r="CD799" s="84" t="s">
        <v>64</v>
      </c>
      <c r="CE799" s="315" t="str">
        <f t="shared" si="419"/>
        <v>Remplir les termes C, P et TVA</v>
      </c>
      <c r="CF799" s="61" t="str">
        <f t="shared" si="400"/>
        <v>REMPLIR TYPE DE CLIENT</v>
      </c>
      <c r="CG799" s="107" t="str">
        <f t="shared" si="401"/>
        <v>Montant total de l'aide demandée non indiqué</v>
      </c>
      <c r="CH799" s="1"/>
      <c r="CI799" s="1"/>
      <c r="CJ799" s="1"/>
      <c r="CK799" s="1"/>
      <c r="CL799" s="1"/>
    </row>
    <row r="800" spans="1:90" x14ac:dyDescent="0.25">
      <c r="A800" s="51"/>
      <c r="B800" s="111"/>
      <c r="C800" s="111"/>
      <c r="D800" s="111"/>
      <c r="E800" s="111"/>
      <c r="F800" s="111"/>
      <c r="G800" s="132"/>
      <c r="H800" s="151"/>
      <c r="I800" s="299"/>
      <c r="J800" s="152"/>
      <c r="K800" s="153"/>
      <c r="L800" s="169"/>
      <c r="M800" s="39"/>
      <c r="N800" s="90"/>
      <c r="O800" s="39"/>
      <c r="P800" s="23"/>
      <c r="Q800" s="170">
        <f t="shared" si="398"/>
        <v>0</v>
      </c>
      <c r="R800" s="55"/>
      <c r="S800" s="65"/>
      <c r="T800" s="56"/>
      <c r="U800" s="48" t="s">
        <v>64</v>
      </c>
      <c r="V800" s="99" t="str">
        <f t="shared" si="402"/>
        <v>Remplir la colonne R ou T</v>
      </c>
      <c r="W800" s="104"/>
      <c r="X800" s="173" t="str">
        <f t="shared" si="399"/>
        <v>Remplir la colonne M</v>
      </c>
      <c r="Y800" s="179" t="str">
        <f t="shared" si="403"/>
        <v>Remplir la colonne W</v>
      </c>
      <c r="Z800" s="297" t="str">
        <f t="shared" si="420"/>
        <v>Remplir la colonne I</v>
      </c>
      <c r="AA800" s="84" t="s">
        <v>64</v>
      </c>
      <c r="AB800" s="315" t="str">
        <f t="shared" si="404"/>
        <v>Remplir les termes C, P et TVA</v>
      </c>
      <c r="AC800" s="55"/>
      <c r="AD800" s="65"/>
      <c r="AE800" s="56"/>
      <c r="AF800" s="48" t="s">
        <v>64</v>
      </c>
      <c r="AG800" s="99" t="str">
        <f t="shared" si="405"/>
        <v>Remplir la colonne AC ou AE</v>
      </c>
      <c r="AH800" s="104"/>
      <c r="AI800" s="173" t="str">
        <f t="shared" si="421"/>
        <v>Remplir la colonne M</v>
      </c>
      <c r="AJ800" s="179" t="str">
        <f t="shared" si="406"/>
        <v>Remplir la colonne AH</v>
      </c>
      <c r="AK800" s="297" t="str">
        <f t="shared" si="422"/>
        <v>Remplir la colonne I</v>
      </c>
      <c r="AL800" s="84" t="s">
        <v>64</v>
      </c>
      <c r="AM800" s="315" t="str">
        <f t="shared" si="407"/>
        <v>Remplir les termes C, P et TVA</v>
      </c>
      <c r="AN800" s="55"/>
      <c r="AO800" s="65"/>
      <c r="AP800" s="56"/>
      <c r="AQ800" s="48" t="s">
        <v>64</v>
      </c>
      <c r="AR800" s="99" t="str">
        <f t="shared" si="408"/>
        <v>Remplir la colonne AN ou AP</v>
      </c>
      <c r="AS800" s="104"/>
      <c r="AT800" s="173" t="str">
        <f t="shared" si="423"/>
        <v>Remplir la colonne M</v>
      </c>
      <c r="AU800" s="179" t="str">
        <f t="shared" si="409"/>
        <v>Remplir la colonne AS</v>
      </c>
      <c r="AV800" s="297" t="str">
        <f t="shared" si="424"/>
        <v>Remplir la colonne I</v>
      </c>
      <c r="AW800" s="84" t="s">
        <v>64</v>
      </c>
      <c r="AX800" s="315" t="str">
        <f t="shared" si="410"/>
        <v>Remplir les termes C, P et TVA</v>
      </c>
      <c r="AY800" s="55"/>
      <c r="AZ800" s="65"/>
      <c r="BA800" s="56"/>
      <c r="BB800" s="48" t="s">
        <v>64</v>
      </c>
      <c r="BC800" s="99" t="str">
        <f t="shared" si="411"/>
        <v>Remplir la colonne AY ou BA</v>
      </c>
      <c r="BD800" s="104"/>
      <c r="BE800" s="173" t="str">
        <f t="shared" si="425"/>
        <v>Remplir la colonne M</v>
      </c>
      <c r="BF800" s="179" t="str">
        <f t="shared" si="412"/>
        <v>Remplir la colonne BD</v>
      </c>
      <c r="BG800" s="297" t="str">
        <f t="shared" si="426"/>
        <v>Remplir la colonne I</v>
      </c>
      <c r="BH800" s="84" t="s">
        <v>64</v>
      </c>
      <c r="BI800" s="315" t="str">
        <f t="shared" si="413"/>
        <v>Remplir les termes C, P et TVA</v>
      </c>
      <c r="BJ800" s="55"/>
      <c r="BK800" s="65"/>
      <c r="BL800" s="56"/>
      <c r="BM800" s="48" t="s">
        <v>64</v>
      </c>
      <c r="BN800" s="99" t="str">
        <f t="shared" si="414"/>
        <v>Remplir la colonne BJ ou BL</v>
      </c>
      <c r="BO800" s="104"/>
      <c r="BP800" s="173" t="str">
        <f t="shared" si="427"/>
        <v>Remplir la colonne M</v>
      </c>
      <c r="BQ800" s="179" t="str">
        <f t="shared" si="415"/>
        <v>Remplir la colonne BO</v>
      </c>
      <c r="BR800" s="297" t="str">
        <f t="shared" si="428"/>
        <v>Remplir la colonne I</v>
      </c>
      <c r="BS800" s="84" t="s">
        <v>64</v>
      </c>
      <c r="BT800" s="315" t="str">
        <f t="shared" si="416"/>
        <v>Remplir les termes C, P et TVA</v>
      </c>
      <c r="BU800" s="55"/>
      <c r="BV800" s="65"/>
      <c r="BW800" s="56"/>
      <c r="BX800" s="48" t="s">
        <v>64</v>
      </c>
      <c r="BY800" s="99" t="str">
        <f t="shared" si="417"/>
        <v>Remplir la colonne BU ou BW</v>
      </c>
      <c r="BZ800" s="104"/>
      <c r="CA800" s="173" t="str">
        <f t="shared" si="429"/>
        <v>Remplir la colonne M</v>
      </c>
      <c r="CB800" s="179" t="str">
        <f t="shared" si="418"/>
        <v>Remplir la colonne BZ</v>
      </c>
      <c r="CC800" s="297" t="str">
        <f t="shared" si="430"/>
        <v>Remplir la colonne I</v>
      </c>
      <c r="CD800" s="84" t="s">
        <v>64</v>
      </c>
      <c r="CE800" s="315" t="str">
        <f t="shared" si="419"/>
        <v>Remplir les termes C, P et TVA</v>
      </c>
      <c r="CF800" s="61" t="str">
        <f t="shared" si="400"/>
        <v>REMPLIR TYPE DE CLIENT</v>
      </c>
      <c r="CG800" s="107" t="str">
        <f t="shared" si="401"/>
        <v>Montant total de l'aide demandée non indiqué</v>
      </c>
      <c r="CH800" s="1"/>
      <c r="CI800" s="1"/>
      <c r="CJ800" s="1"/>
      <c r="CK800" s="1"/>
      <c r="CL800" s="1"/>
    </row>
    <row r="801" spans="1:90" x14ac:dyDescent="0.25">
      <c r="A801" s="51"/>
      <c r="B801" s="111"/>
      <c r="C801" s="111"/>
      <c r="D801" s="111"/>
      <c r="E801" s="111"/>
      <c r="F801" s="111"/>
      <c r="G801" s="132"/>
      <c r="H801" s="151"/>
      <c r="I801" s="299"/>
      <c r="J801" s="152"/>
      <c r="K801" s="153"/>
      <c r="L801" s="169"/>
      <c r="M801" s="39"/>
      <c r="N801" s="90"/>
      <c r="O801" s="39"/>
      <c r="P801" s="23"/>
      <c r="Q801" s="170">
        <f t="shared" si="398"/>
        <v>0</v>
      </c>
      <c r="R801" s="55"/>
      <c r="S801" s="65"/>
      <c r="T801" s="56"/>
      <c r="U801" s="48" t="s">
        <v>64</v>
      </c>
      <c r="V801" s="99" t="str">
        <f t="shared" si="402"/>
        <v>Remplir la colonne R ou T</v>
      </c>
      <c r="W801" s="104"/>
      <c r="X801" s="173" t="str">
        <f t="shared" si="399"/>
        <v>Remplir la colonne M</v>
      </c>
      <c r="Y801" s="179" t="str">
        <f t="shared" si="403"/>
        <v>Remplir la colonne W</v>
      </c>
      <c r="Z801" s="297" t="str">
        <f t="shared" si="420"/>
        <v>Remplir la colonne I</v>
      </c>
      <c r="AA801" s="84" t="s">
        <v>64</v>
      </c>
      <c r="AB801" s="315" t="str">
        <f t="shared" si="404"/>
        <v>Remplir les termes C, P et TVA</v>
      </c>
      <c r="AC801" s="55"/>
      <c r="AD801" s="65"/>
      <c r="AE801" s="56"/>
      <c r="AF801" s="48" t="s">
        <v>64</v>
      </c>
      <c r="AG801" s="99" t="str">
        <f t="shared" si="405"/>
        <v>Remplir la colonne AC ou AE</v>
      </c>
      <c r="AH801" s="104"/>
      <c r="AI801" s="173" t="str">
        <f t="shared" si="421"/>
        <v>Remplir la colonne M</v>
      </c>
      <c r="AJ801" s="179" t="str">
        <f t="shared" si="406"/>
        <v>Remplir la colonne AH</v>
      </c>
      <c r="AK801" s="297" t="str">
        <f t="shared" si="422"/>
        <v>Remplir la colonne I</v>
      </c>
      <c r="AL801" s="84" t="s">
        <v>64</v>
      </c>
      <c r="AM801" s="315" t="str">
        <f t="shared" si="407"/>
        <v>Remplir les termes C, P et TVA</v>
      </c>
      <c r="AN801" s="55"/>
      <c r="AO801" s="65"/>
      <c r="AP801" s="56"/>
      <c r="AQ801" s="48" t="s">
        <v>64</v>
      </c>
      <c r="AR801" s="99" t="str">
        <f t="shared" si="408"/>
        <v>Remplir la colonne AN ou AP</v>
      </c>
      <c r="AS801" s="104"/>
      <c r="AT801" s="173" t="str">
        <f t="shared" si="423"/>
        <v>Remplir la colonne M</v>
      </c>
      <c r="AU801" s="179" t="str">
        <f t="shared" si="409"/>
        <v>Remplir la colonne AS</v>
      </c>
      <c r="AV801" s="297" t="str">
        <f t="shared" si="424"/>
        <v>Remplir la colonne I</v>
      </c>
      <c r="AW801" s="84" t="s">
        <v>64</v>
      </c>
      <c r="AX801" s="315" t="str">
        <f t="shared" si="410"/>
        <v>Remplir les termes C, P et TVA</v>
      </c>
      <c r="AY801" s="55"/>
      <c r="AZ801" s="65"/>
      <c r="BA801" s="56"/>
      <c r="BB801" s="48" t="s">
        <v>64</v>
      </c>
      <c r="BC801" s="99" t="str">
        <f t="shared" si="411"/>
        <v>Remplir la colonne AY ou BA</v>
      </c>
      <c r="BD801" s="104"/>
      <c r="BE801" s="173" t="str">
        <f t="shared" si="425"/>
        <v>Remplir la colonne M</v>
      </c>
      <c r="BF801" s="179" t="str">
        <f t="shared" si="412"/>
        <v>Remplir la colonne BD</v>
      </c>
      <c r="BG801" s="297" t="str">
        <f t="shared" si="426"/>
        <v>Remplir la colonne I</v>
      </c>
      <c r="BH801" s="84" t="s">
        <v>64</v>
      </c>
      <c r="BI801" s="315" t="str">
        <f t="shared" si="413"/>
        <v>Remplir les termes C, P et TVA</v>
      </c>
      <c r="BJ801" s="55"/>
      <c r="BK801" s="65"/>
      <c r="BL801" s="56"/>
      <c r="BM801" s="48" t="s">
        <v>64</v>
      </c>
      <c r="BN801" s="99" t="str">
        <f t="shared" si="414"/>
        <v>Remplir la colonne BJ ou BL</v>
      </c>
      <c r="BO801" s="104"/>
      <c r="BP801" s="173" t="str">
        <f t="shared" si="427"/>
        <v>Remplir la colonne M</v>
      </c>
      <c r="BQ801" s="179" t="str">
        <f t="shared" si="415"/>
        <v>Remplir la colonne BO</v>
      </c>
      <c r="BR801" s="297" t="str">
        <f t="shared" si="428"/>
        <v>Remplir la colonne I</v>
      </c>
      <c r="BS801" s="84" t="s">
        <v>64</v>
      </c>
      <c r="BT801" s="315" t="str">
        <f t="shared" si="416"/>
        <v>Remplir les termes C, P et TVA</v>
      </c>
      <c r="BU801" s="55"/>
      <c r="BV801" s="65"/>
      <c r="BW801" s="56"/>
      <c r="BX801" s="48" t="s">
        <v>64</v>
      </c>
      <c r="BY801" s="99" t="str">
        <f t="shared" si="417"/>
        <v>Remplir la colonne BU ou BW</v>
      </c>
      <c r="BZ801" s="104"/>
      <c r="CA801" s="173" t="str">
        <f t="shared" si="429"/>
        <v>Remplir la colonne M</v>
      </c>
      <c r="CB801" s="179" t="str">
        <f t="shared" si="418"/>
        <v>Remplir la colonne BZ</v>
      </c>
      <c r="CC801" s="297" t="str">
        <f t="shared" si="430"/>
        <v>Remplir la colonne I</v>
      </c>
      <c r="CD801" s="84" t="s">
        <v>64</v>
      </c>
      <c r="CE801" s="315" t="str">
        <f t="shared" si="419"/>
        <v>Remplir les termes C, P et TVA</v>
      </c>
      <c r="CF801" s="61" t="str">
        <f t="shared" si="400"/>
        <v>REMPLIR TYPE DE CLIENT</v>
      </c>
      <c r="CG801" s="107" t="str">
        <f t="shared" si="401"/>
        <v>Montant total de l'aide demandée non indiqué</v>
      </c>
      <c r="CH801" s="1"/>
      <c r="CI801" s="1"/>
      <c r="CJ801" s="1"/>
      <c r="CK801" s="1"/>
      <c r="CL801" s="1"/>
    </row>
    <row r="802" spans="1:90" x14ac:dyDescent="0.25">
      <c r="A802" s="51"/>
      <c r="B802" s="111"/>
      <c r="C802" s="111"/>
      <c r="D802" s="111"/>
      <c r="E802" s="111"/>
      <c r="F802" s="111"/>
      <c r="G802" s="132"/>
      <c r="H802" s="151"/>
      <c r="I802" s="299"/>
      <c r="J802" s="152"/>
      <c r="K802" s="153"/>
      <c r="L802" s="169"/>
      <c r="M802" s="39"/>
      <c r="N802" s="90"/>
      <c r="O802" s="39"/>
      <c r="P802" s="23"/>
      <c r="Q802" s="170">
        <f t="shared" si="398"/>
        <v>0</v>
      </c>
      <c r="R802" s="55"/>
      <c r="S802" s="65"/>
      <c r="T802" s="56"/>
      <c r="U802" s="48" t="s">
        <v>64</v>
      </c>
      <c r="V802" s="99" t="str">
        <f t="shared" si="402"/>
        <v>Remplir la colonne R ou T</v>
      </c>
      <c r="W802" s="104"/>
      <c r="X802" s="173" t="str">
        <f t="shared" si="399"/>
        <v>Remplir la colonne M</v>
      </c>
      <c r="Y802" s="179" t="str">
        <f t="shared" si="403"/>
        <v>Remplir la colonne W</v>
      </c>
      <c r="Z802" s="297" t="str">
        <f t="shared" si="420"/>
        <v>Remplir la colonne I</v>
      </c>
      <c r="AA802" s="84" t="s">
        <v>64</v>
      </c>
      <c r="AB802" s="315" t="str">
        <f t="shared" si="404"/>
        <v>Remplir les termes C, P et TVA</v>
      </c>
      <c r="AC802" s="55"/>
      <c r="AD802" s="65"/>
      <c r="AE802" s="56"/>
      <c r="AF802" s="48" t="s">
        <v>64</v>
      </c>
      <c r="AG802" s="99" t="str">
        <f t="shared" si="405"/>
        <v>Remplir la colonne AC ou AE</v>
      </c>
      <c r="AH802" s="104"/>
      <c r="AI802" s="173" t="str">
        <f t="shared" si="421"/>
        <v>Remplir la colonne M</v>
      </c>
      <c r="AJ802" s="179" t="str">
        <f t="shared" si="406"/>
        <v>Remplir la colonne AH</v>
      </c>
      <c r="AK802" s="297" t="str">
        <f t="shared" si="422"/>
        <v>Remplir la colonne I</v>
      </c>
      <c r="AL802" s="84" t="s">
        <v>64</v>
      </c>
      <c r="AM802" s="315" t="str">
        <f t="shared" si="407"/>
        <v>Remplir les termes C, P et TVA</v>
      </c>
      <c r="AN802" s="55"/>
      <c r="AO802" s="65"/>
      <c r="AP802" s="56"/>
      <c r="AQ802" s="48" t="s">
        <v>64</v>
      </c>
      <c r="AR802" s="99" t="str">
        <f t="shared" si="408"/>
        <v>Remplir la colonne AN ou AP</v>
      </c>
      <c r="AS802" s="104"/>
      <c r="AT802" s="173" t="str">
        <f t="shared" si="423"/>
        <v>Remplir la colonne M</v>
      </c>
      <c r="AU802" s="179" t="str">
        <f t="shared" si="409"/>
        <v>Remplir la colonne AS</v>
      </c>
      <c r="AV802" s="297" t="str">
        <f t="shared" si="424"/>
        <v>Remplir la colonne I</v>
      </c>
      <c r="AW802" s="84" t="s">
        <v>64</v>
      </c>
      <c r="AX802" s="315" t="str">
        <f t="shared" si="410"/>
        <v>Remplir les termes C, P et TVA</v>
      </c>
      <c r="AY802" s="55"/>
      <c r="AZ802" s="65"/>
      <c r="BA802" s="56"/>
      <c r="BB802" s="48" t="s">
        <v>64</v>
      </c>
      <c r="BC802" s="99" t="str">
        <f t="shared" si="411"/>
        <v>Remplir la colonne AY ou BA</v>
      </c>
      <c r="BD802" s="104"/>
      <c r="BE802" s="173" t="str">
        <f t="shared" si="425"/>
        <v>Remplir la colonne M</v>
      </c>
      <c r="BF802" s="179" t="str">
        <f t="shared" si="412"/>
        <v>Remplir la colonne BD</v>
      </c>
      <c r="BG802" s="297" t="str">
        <f t="shared" si="426"/>
        <v>Remplir la colonne I</v>
      </c>
      <c r="BH802" s="84" t="s">
        <v>64</v>
      </c>
      <c r="BI802" s="315" t="str">
        <f t="shared" si="413"/>
        <v>Remplir les termes C, P et TVA</v>
      </c>
      <c r="BJ802" s="55"/>
      <c r="BK802" s="65"/>
      <c r="BL802" s="56"/>
      <c r="BM802" s="48" t="s">
        <v>64</v>
      </c>
      <c r="BN802" s="99" t="str">
        <f t="shared" si="414"/>
        <v>Remplir la colonne BJ ou BL</v>
      </c>
      <c r="BO802" s="104"/>
      <c r="BP802" s="173" t="str">
        <f t="shared" si="427"/>
        <v>Remplir la colonne M</v>
      </c>
      <c r="BQ802" s="179" t="str">
        <f t="shared" si="415"/>
        <v>Remplir la colonne BO</v>
      </c>
      <c r="BR802" s="297" t="str">
        <f t="shared" si="428"/>
        <v>Remplir la colonne I</v>
      </c>
      <c r="BS802" s="84" t="s">
        <v>64</v>
      </c>
      <c r="BT802" s="315" t="str">
        <f t="shared" si="416"/>
        <v>Remplir les termes C, P et TVA</v>
      </c>
      <c r="BU802" s="55"/>
      <c r="BV802" s="65"/>
      <c r="BW802" s="56"/>
      <c r="BX802" s="48" t="s">
        <v>64</v>
      </c>
      <c r="BY802" s="99" t="str">
        <f t="shared" si="417"/>
        <v>Remplir la colonne BU ou BW</v>
      </c>
      <c r="BZ802" s="104"/>
      <c r="CA802" s="173" t="str">
        <f t="shared" si="429"/>
        <v>Remplir la colonne M</v>
      </c>
      <c r="CB802" s="179" t="str">
        <f t="shared" si="418"/>
        <v>Remplir la colonne BZ</v>
      </c>
      <c r="CC802" s="297" t="str">
        <f t="shared" si="430"/>
        <v>Remplir la colonne I</v>
      </c>
      <c r="CD802" s="84" t="s">
        <v>64</v>
      </c>
      <c r="CE802" s="315" t="str">
        <f t="shared" si="419"/>
        <v>Remplir les termes C, P et TVA</v>
      </c>
      <c r="CF802" s="61" t="str">
        <f t="shared" si="400"/>
        <v>REMPLIR TYPE DE CLIENT</v>
      </c>
      <c r="CG802" s="107" t="str">
        <f t="shared" si="401"/>
        <v>Montant total de l'aide demandée non indiqué</v>
      </c>
      <c r="CH802" s="1"/>
      <c r="CI802" s="1"/>
      <c r="CJ802" s="1"/>
      <c r="CK802" s="1"/>
      <c r="CL802" s="1"/>
    </row>
    <row r="803" spans="1:90" x14ac:dyDescent="0.25">
      <c r="A803" s="51"/>
      <c r="B803" s="111"/>
      <c r="C803" s="111"/>
      <c r="D803" s="111"/>
      <c r="E803" s="111"/>
      <c r="F803" s="111"/>
      <c r="G803" s="132"/>
      <c r="H803" s="151"/>
      <c r="I803" s="299"/>
      <c r="J803" s="152"/>
      <c r="K803" s="153"/>
      <c r="L803" s="169"/>
      <c r="M803" s="39"/>
      <c r="N803" s="90"/>
      <c r="O803" s="39"/>
      <c r="P803" s="23"/>
      <c r="Q803" s="170">
        <f t="shared" si="398"/>
        <v>0</v>
      </c>
      <c r="R803" s="55"/>
      <c r="S803" s="65"/>
      <c r="T803" s="56"/>
      <c r="U803" s="48" t="s">
        <v>64</v>
      </c>
      <c r="V803" s="99" t="str">
        <f t="shared" si="402"/>
        <v>Remplir la colonne R ou T</v>
      </c>
      <c r="W803" s="104"/>
      <c r="X803" s="173" t="str">
        <f t="shared" si="399"/>
        <v>Remplir la colonne M</v>
      </c>
      <c r="Y803" s="179" t="str">
        <f t="shared" si="403"/>
        <v>Remplir la colonne W</v>
      </c>
      <c r="Z803" s="297" t="str">
        <f t="shared" si="420"/>
        <v>Remplir la colonne I</v>
      </c>
      <c r="AA803" s="84" t="s">
        <v>64</v>
      </c>
      <c r="AB803" s="315" t="str">
        <f t="shared" si="404"/>
        <v>Remplir les termes C, P et TVA</v>
      </c>
      <c r="AC803" s="55"/>
      <c r="AD803" s="65"/>
      <c r="AE803" s="56"/>
      <c r="AF803" s="48" t="s">
        <v>64</v>
      </c>
      <c r="AG803" s="99" t="str">
        <f t="shared" si="405"/>
        <v>Remplir la colonne AC ou AE</v>
      </c>
      <c r="AH803" s="104"/>
      <c r="AI803" s="173" t="str">
        <f t="shared" si="421"/>
        <v>Remplir la colonne M</v>
      </c>
      <c r="AJ803" s="179" t="str">
        <f t="shared" si="406"/>
        <v>Remplir la colonne AH</v>
      </c>
      <c r="AK803" s="297" t="str">
        <f t="shared" si="422"/>
        <v>Remplir la colonne I</v>
      </c>
      <c r="AL803" s="84" t="s">
        <v>64</v>
      </c>
      <c r="AM803" s="315" t="str">
        <f t="shared" si="407"/>
        <v>Remplir les termes C, P et TVA</v>
      </c>
      <c r="AN803" s="55"/>
      <c r="AO803" s="65"/>
      <c r="AP803" s="56"/>
      <c r="AQ803" s="48" t="s">
        <v>64</v>
      </c>
      <c r="AR803" s="99" t="str">
        <f t="shared" si="408"/>
        <v>Remplir la colonne AN ou AP</v>
      </c>
      <c r="AS803" s="104"/>
      <c r="AT803" s="173" t="str">
        <f t="shared" si="423"/>
        <v>Remplir la colonne M</v>
      </c>
      <c r="AU803" s="179" t="str">
        <f t="shared" si="409"/>
        <v>Remplir la colonne AS</v>
      </c>
      <c r="AV803" s="297" t="str">
        <f t="shared" si="424"/>
        <v>Remplir la colonne I</v>
      </c>
      <c r="AW803" s="84" t="s">
        <v>64</v>
      </c>
      <c r="AX803" s="315" t="str">
        <f t="shared" si="410"/>
        <v>Remplir les termes C, P et TVA</v>
      </c>
      <c r="AY803" s="55"/>
      <c r="AZ803" s="65"/>
      <c r="BA803" s="56"/>
      <c r="BB803" s="48" t="s">
        <v>64</v>
      </c>
      <c r="BC803" s="99" t="str">
        <f t="shared" si="411"/>
        <v>Remplir la colonne AY ou BA</v>
      </c>
      <c r="BD803" s="104"/>
      <c r="BE803" s="173" t="str">
        <f t="shared" si="425"/>
        <v>Remplir la colonne M</v>
      </c>
      <c r="BF803" s="179" t="str">
        <f t="shared" si="412"/>
        <v>Remplir la colonne BD</v>
      </c>
      <c r="BG803" s="297" t="str">
        <f t="shared" si="426"/>
        <v>Remplir la colonne I</v>
      </c>
      <c r="BH803" s="84" t="s">
        <v>64</v>
      </c>
      <c r="BI803" s="315" t="str">
        <f t="shared" si="413"/>
        <v>Remplir les termes C, P et TVA</v>
      </c>
      <c r="BJ803" s="55"/>
      <c r="BK803" s="65"/>
      <c r="BL803" s="56"/>
      <c r="BM803" s="48" t="s">
        <v>64</v>
      </c>
      <c r="BN803" s="99" t="str">
        <f t="shared" si="414"/>
        <v>Remplir la colonne BJ ou BL</v>
      </c>
      <c r="BO803" s="104"/>
      <c r="BP803" s="173" t="str">
        <f t="shared" si="427"/>
        <v>Remplir la colonne M</v>
      </c>
      <c r="BQ803" s="179" t="str">
        <f t="shared" si="415"/>
        <v>Remplir la colonne BO</v>
      </c>
      <c r="BR803" s="297" t="str">
        <f t="shared" si="428"/>
        <v>Remplir la colonne I</v>
      </c>
      <c r="BS803" s="84" t="s">
        <v>64</v>
      </c>
      <c r="BT803" s="315" t="str">
        <f t="shared" si="416"/>
        <v>Remplir les termes C, P et TVA</v>
      </c>
      <c r="BU803" s="55"/>
      <c r="BV803" s="65"/>
      <c r="BW803" s="56"/>
      <c r="BX803" s="48" t="s">
        <v>64</v>
      </c>
      <c r="BY803" s="99" t="str">
        <f t="shared" si="417"/>
        <v>Remplir la colonne BU ou BW</v>
      </c>
      <c r="BZ803" s="104"/>
      <c r="CA803" s="173" t="str">
        <f t="shared" si="429"/>
        <v>Remplir la colonne M</v>
      </c>
      <c r="CB803" s="179" t="str">
        <f t="shared" si="418"/>
        <v>Remplir la colonne BZ</v>
      </c>
      <c r="CC803" s="297" t="str">
        <f t="shared" si="430"/>
        <v>Remplir la colonne I</v>
      </c>
      <c r="CD803" s="84" t="s">
        <v>64</v>
      </c>
      <c r="CE803" s="315" t="str">
        <f t="shared" si="419"/>
        <v>Remplir les termes C, P et TVA</v>
      </c>
      <c r="CF803" s="61" t="str">
        <f t="shared" si="400"/>
        <v>REMPLIR TYPE DE CLIENT</v>
      </c>
      <c r="CG803" s="107" t="str">
        <f t="shared" si="401"/>
        <v>Montant total de l'aide demandée non indiqué</v>
      </c>
      <c r="CH803" s="1"/>
      <c r="CI803" s="1"/>
      <c r="CJ803" s="1"/>
      <c r="CK803" s="1"/>
      <c r="CL803" s="1"/>
    </row>
    <row r="804" spans="1:90" x14ac:dyDescent="0.25">
      <c r="A804" s="51"/>
      <c r="B804" s="111"/>
      <c r="C804" s="111"/>
      <c r="D804" s="111"/>
      <c r="E804" s="111"/>
      <c r="F804" s="111"/>
      <c r="G804" s="132"/>
      <c r="H804" s="151"/>
      <c r="I804" s="299"/>
      <c r="J804" s="152"/>
      <c r="K804" s="153"/>
      <c r="L804" s="169"/>
      <c r="M804" s="39"/>
      <c r="N804" s="90"/>
      <c r="O804" s="39"/>
      <c r="P804" s="23"/>
      <c r="Q804" s="170">
        <f t="shared" si="398"/>
        <v>0</v>
      </c>
      <c r="R804" s="55"/>
      <c r="S804" s="65"/>
      <c r="T804" s="56"/>
      <c r="U804" s="48" t="s">
        <v>64</v>
      </c>
      <c r="V804" s="99" t="str">
        <f t="shared" si="402"/>
        <v>Remplir la colonne R ou T</v>
      </c>
      <c r="W804" s="104"/>
      <c r="X804" s="173" t="str">
        <f t="shared" si="399"/>
        <v>Remplir la colonne M</v>
      </c>
      <c r="Y804" s="179" t="str">
        <f t="shared" si="403"/>
        <v>Remplir la colonne W</v>
      </c>
      <c r="Z804" s="297" t="str">
        <f t="shared" si="420"/>
        <v>Remplir la colonne I</v>
      </c>
      <c r="AA804" s="84" t="s">
        <v>64</v>
      </c>
      <c r="AB804" s="315" t="str">
        <f t="shared" si="404"/>
        <v>Remplir les termes C, P et TVA</v>
      </c>
      <c r="AC804" s="55"/>
      <c r="AD804" s="65"/>
      <c r="AE804" s="56"/>
      <c r="AF804" s="48" t="s">
        <v>64</v>
      </c>
      <c r="AG804" s="99" t="str">
        <f t="shared" si="405"/>
        <v>Remplir la colonne AC ou AE</v>
      </c>
      <c r="AH804" s="104"/>
      <c r="AI804" s="173" t="str">
        <f t="shared" si="421"/>
        <v>Remplir la colonne M</v>
      </c>
      <c r="AJ804" s="179" t="str">
        <f t="shared" si="406"/>
        <v>Remplir la colonne AH</v>
      </c>
      <c r="AK804" s="297" t="str">
        <f t="shared" si="422"/>
        <v>Remplir la colonne I</v>
      </c>
      <c r="AL804" s="84" t="s">
        <v>64</v>
      </c>
      <c r="AM804" s="315" t="str">
        <f t="shared" si="407"/>
        <v>Remplir les termes C, P et TVA</v>
      </c>
      <c r="AN804" s="55"/>
      <c r="AO804" s="65"/>
      <c r="AP804" s="56"/>
      <c r="AQ804" s="48" t="s">
        <v>64</v>
      </c>
      <c r="AR804" s="99" t="str">
        <f t="shared" si="408"/>
        <v>Remplir la colonne AN ou AP</v>
      </c>
      <c r="AS804" s="104"/>
      <c r="AT804" s="173" t="str">
        <f t="shared" si="423"/>
        <v>Remplir la colonne M</v>
      </c>
      <c r="AU804" s="179" t="str">
        <f t="shared" si="409"/>
        <v>Remplir la colonne AS</v>
      </c>
      <c r="AV804" s="297" t="str">
        <f t="shared" si="424"/>
        <v>Remplir la colonne I</v>
      </c>
      <c r="AW804" s="84" t="s">
        <v>64</v>
      </c>
      <c r="AX804" s="315" t="str">
        <f t="shared" si="410"/>
        <v>Remplir les termes C, P et TVA</v>
      </c>
      <c r="AY804" s="55"/>
      <c r="AZ804" s="65"/>
      <c r="BA804" s="56"/>
      <c r="BB804" s="48" t="s">
        <v>64</v>
      </c>
      <c r="BC804" s="99" t="str">
        <f t="shared" si="411"/>
        <v>Remplir la colonne AY ou BA</v>
      </c>
      <c r="BD804" s="104"/>
      <c r="BE804" s="173" t="str">
        <f t="shared" si="425"/>
        <v>Remplir la colonne M</v>
      </c>
      <c r="BF804" s="179" t="str">
        <f t="shared" si="412"/>
        <v>Remplir la colonne BD</v>
      </c>
      <c r="BG804" s="297" t="str">
        <f t="shared" si="426"/>
        <v>Remplir la colonne I</v>
      </c>
      <c r="BH804" s="84" t="s">
        <v>64</v>
      </c>
      <c r="BI804" s="315" t="str">
        <f t="shared" si="413"/>
        <v>Remplir les termes C, P et TVA</v>
      </c>
      <c r="BJ804" s="55"/>
      <c r="BK804" s="65"/>
      <c r="BL804" s="56"/>
      <c r="BM804" s="48" t="s">
        <v>64</v>
      </c>
      <c r="BN804" s="99" t="str">
        <f t="shared" si="414"/>
        <v>Remplir la colonne BJ ou BL</v>
      </c>
      <c r="BO804" s="104"/>
      <c r="BP804" s="173" t="str">
        <f t="shared" si="427"/>
        <v>Remplir la colonne M</v>
      </c>
      <c r="BQ804" s="179" t="str">
        <f t="shared" si="415"/>
        <v>Remplir la colonne BO</v>
      </c>
      <c r="BR804" s="297" t="str">
        <f t="shared" si="428"/>
        <v>Remplir la colonne I</v>
      </c>
      <c r="BS804" s="84" t="s">
        <v>64</v>
      </c>
      <c r="BT804" s="315" t="str">
        <f t="shared" si="416"/>
        <v>Remplir les termes C, P et TVA</v>
      </c>
      <c r="BU804" s="55"/>
      <c r="BV804" s="65"/>
      <c r="BW804" s="56"/>
      <c r="BX804" s="48" t="s">
        <v>64</v>
      </c>
      <c r="BY804" s="99" t="str">
        <f t="shared" si="417"/>
        <v>Remplir la colonne BU ou BW</v>
      </c>
      <c r="BZ804" s="104"/>
      <c r="CA804" s="173" t="str">
        <f t="shared" si="429"/>
        <v>Remplir la colonne M</v>
      </c>
      <c r="CB804" s="179" t="str">
        <f t="shared" si="418"/>
        <v>Remplir la colonne BZ</v>
      </c>
      <c r="CC804" s="297" t="str">
        <f t="shared" si="430"/>
        <v>Remplir la colonne I</v>
      </c>
      <c r="CD804" s="84" t="s">
        <v>64</v>
      </c>
      <c r="CE804" s="315" t="str">
        <f t="shared" si="419"/>
        <v>Remplir les termes C, P et TVA</v>
      </c>
      <c r="CF804" s="61" t="str">
        <f t="shared" si="400"/>
        <v>REMPLIR TYPE DE CLIENT</v>
      </c>
      <c r="CG804" s="107" t="str">
        <f t="shared" si="401"/>
        <v>Montant total de l'aide demandée non indiqué</v>
      </c>
      <c r="CH804" s="1"/>
      <c r="CI804" s="1"/>
      <c r="CJ804" s="1"/>
      <c r="CK804" s="1"/>
      <c r="CL804" s="1"/>
    </row>
    <row r="805" spans="1:90" x14ac:dyDescent="0.25">
      <c r="A805" s="51"/>
      <c r="B805" s="111"/>
      <c r="C805" s="111"/>
      <c r="D805" s="111"/>
      <c r="E805" s="111"/>
      <c r="F805" s="111"/>
      <c r="G805" s="132"/>
      <c r="H805" s="151"/>
      <c r="I805" s="299"/>
      <c r="J805" s="152"/>
      <c r="K805" s="153"/>
      <c r="L805" s="169"/>
      <c r="M805" s="39"/>
      <c r="N805" s="90"/>
      <c r="O805" s="39"/>
      <c r="P805" s="23"/>
      <c r="Q805" s="170">
        <f t="shared" si="398"/>
        <v>0</v>
      </c>
      <c r="R805" s="55"/>
      <c r="S805" s="65"/>
      <c r="T805" s="56"/>
      <c r="U805" s="48" t="s">
        <v>64</v>
      </c>
      <c r="V805" s="99" t="str">
        <f t="shared" si="402"/>
        <v>Remplir la colonne R ou T</v>
      </c>
      <c r="W805" s="104"/>
      <c r="X805" s="173" t="str">
        <f t="shared" si="399"/>
        <v>Remplir la colonne M</v>
      </c>
      <c r="Y805" s="179" t="str">
        <f t="shared" si="403"/>
        <v>Remplir la colonne W</v>
      </c>
      <c r="Z805" s="297" t="str">
        <f t="shared" si="420"/>
        <v>Remplir la colonne I</v>
      </c>
      <c r="AA805" s="84" t="s">
        <v>64</v>
      </c>
      <c r="AB805" s="315" t="str">
        <f t="shared" si="404"/>
        <v>Remplir les termes C, P et TVA</v>
      </c>
      <c r="AC805" s="55"/>
      <c r="AD805" s="65"/>
      <c r="AE805" s="56"/>
      <c r="AF805" s="48" t="s">
        <v>64</v>
      </c>
      <c r="AG805" s="99" t="str">
        <f t="shared" si="405"/>
        <v>Remplir la colonne AC ou AE</v>
      </c>
      <c r="AH805" s="104"/>
      <c r="AI805" s="173" t="str">
        <f t="shared" si="421"/>
        <v>Remplir la colonne M</v>
      </c>
      <c r="AJ805" s="179" t="str">
        <f t="shared" si="406"/>
        <v>Remplir la colonne AH</v>
      </c>
      <c r="AK805" s="297" t="str">
        <f t="shared" si="422"/>
        <v>Remplir la colonne I</v>
      </c>
      <c r="AL805" s="84" t="s">
        <v>64</v>
      </c>
      <c r="AM805" s="315" t="str">
        <f t="shared" si="407"/>
        <v>Remplir les termes C, P et TVA</v>
      </c>
      <c r="AN805" s="55"/>
      <c r="AO805" s="65"/>
      <c r="AP805" s="56"/>
      <c r="AQ805" s="48" t="s">
        <v>64</v>
      </c>
      <c r="AR805" s="99" t="str">
        <f t="shared" si="408"/>
        <v>Remplir la colonne AN ou AP</v>
      </c>
      <c r="AS805" s="104"/>
      <c r="AT805" s="173" t="str">
        <f t="shared" si="423"/>
        <v>Remplir la colonne M</v>
      </c>
      <c r="AU805" s="179" t="str">
        <f t="shared" si="409"/>
        <v>Remplir la colonne AS</v>
      </c>
      <c r="AV805" s="297" t="str">
        <f t="shared" si="424"/>
        <v>Remplir la colonne I</v>
      </c>
      <c r="AW805" s="84" t="s">
        <v>64</v>
      </c>
      <c r="AX805" s="315" t="str">
        <f t="shared" si="410"/>
        <v>Remplir les termes C, P et TVA</v>
      </c>
      <c r="AY805" s="55"/>
      <c r="AZ805" s="65"/>
      <c r="BA805" s="56"/>
      <c r="BB805" s="48" t="s">
        <v>64</v>
      </c>
      <c r="BC805" s="99" t="str">
        <f t="shared" si="411"/>
        <v>Remplir la colonne AY ou BA</v>
      </c>
      <c r="BD805" s="104"/>
      <c r="BE805" s="173" t="str">
        <f t="shared" si="425"/>
        <v>Remplir la colonne M</v>
      </c>
      <c r="BF805" s="179" t="str">
        <f t="shared" si="412"/>
        <v>Remplir la colonne BD</v>
      </c>
      <c r="BG805" s="297" t="str">
        <f t="shared" si="426"/>
        <v>Remplir la colonne I</v>
      </c>
      <c r="BH805" s="84" t="s">
        <v>64</v>
      </c>
      <c r="BI805" s="315" t="str">
        <f t="shared" si="413"/>
        <v>Remplir les termes C, P et TVA</v>
      </c>
      <c r="BJ805" s="55"/>
      <c r="BK805" s="65"/>
      <c r="BL805" s="56"/>
      <c r="BM805" s="48" t="s">
        <v>64</v>
      </c>
      <c r="BN805" s="99" t="str">
        <f t="shared" si="414"/>
        <v>Remplir la colonne BJ ou BL</v>
      </c>
      <c r="BO805" s="104"/>
      <c r="BP805" s="173" t="str">
        <f t="shared" si="427"/>
        <v>Remplir la colonne M</v>
      </c>
      <c r="BQ805" s="179" t="str">
        <f t="shared" si="415"/>
        <v>Remplir la colonne BO</v>
      </c>
      <c r="BR805" s="297" t="str">
        <f t="shared" si="428"/>
        <v>Remplir la colonne I</v>
      </c>
      <c r="BS805" s="84" t="s">
        <v>64</v>
      </c>
      <c r="BT805" s="315" t="str">
        <f t="shared" si="416"/>
        <v>Remplir les termes C, P et TVA</v>
      </c>
      <c r="BU805" s="55"/>
      <c r="BV805" s="65"/>
      <c r="BW805" s="56"/>
      <c r="BX805" s="48" t="s">
        <v>64</v>
      </c>
      <c r="BY805" s="99" t="str">
        <f t="shared" si="417"/>
        <v>Remplir la colonne BU ou BW</v>
      </c>
      <c r="BZ805" s="104"/>
      <c r="CA805" s="173" t="str">
        <f t="shared" si="429"/>
        <v>Remplir la colonne M</v>
      </c>
      <c r="CB805" s="179" t="str">
        <f t="shared" si="418"/>
        <v>Remplir la colonne BZ</v>
      </c>
      <c r="CC805" s="297" t="str">
        <f t="shared" si="430"/>
        <v>Remplir la colonne I</v>
      </c>
      <c r="CD805" s="84" t="s">
        <v>64</v>
      </c>
      <c r="CE805" s="315" t="str">
        <f t="shared" si="419"/>
        <v>Remplir les termes C, P et TVA</v>
      </c>
      <c r="CF805" s="61" t="str">
        <f t="shared" si="400"/>
        <v>REMPLIR TYPE DE CLIENT</v>
      </c>
      <c r="CG805" s="107" t="str">
        <f t="shared" si="401"/>
        <v>Montant total de l'aide demandée non indiqué</v>
      </c>
      <c r="CH805" s="1"/>
      <c r="CI805" s="1"/>
      <c r="CJ805" s="1"/>
      <c r="CK805" s="1"/>
      <c r="CL805" s="1"/>
    </row>
    <row r="806" spans="1:90" x14ac:dyDescent="0.25">
      <c r="A806" s="51"/>
      <c r="B806" s="111"/>
      <c r="C806" s="111"/>
      <c r="D806" s="111"/>
      <c r="E806" s="111"/>
      <c r="F806" s="111"/>
      <c r="G806" s="132"/>
      <c r="H806" s="151"/>
      <c r="I806" s="299"/>
      <c r="J806" s="152"/>
      <c r="K806" s="153"/>
      <c r="L806" s="169"/>
      <c r="M806" s="39"/>
      <c r="N806" s="90"/>
      <c r="O806" s="39"/>
      <c r="P806" s="23"/>
      <c r="Q806" s="170">
        <f t="shared" si="398"/>
        <v>0</v>
      </c>
      <c r="R806" s="55"/>
      <c r="S806" s="65"/>
      <c r="T806" s="56"/>
      <c r="U806" s="48" t="s">
        <v>64</v>
      </c>
      <c r="V806" s="99" t="str">
        <f t="shared" si="402"/>
        <v>Remplir la colonne R ou T</v>
      </c>
      <c r="W806" s="104"/>
      <c r="X806" s="173" t="str">
        <f t="shared" si="399"/>
        <v>Remplir la colonne M</v>
      </c>
      <c r="Y806" s="179" t="str">
        <f t="shared" si="403"/>
        <v>Remplir la colonne W</v>
      </c>
      <c r="Z806" s="297" t="str">
        <f t="shared" si="420"/>
        <v>Remplir la colonne I</v>
      </c>
      <c r="AA806" s="84" t="s">
        <v>64</v>
      </c>
      <c r="AB806" s="315" t="str">
        <f t="shared" si="404"/>
        <v>Remplir les termes C, P et TVA</v>
      </c>
      <c r="AC806" s="55"/>
      <c r="AD806" s="65"/>
      <c r="AE806" s="56"/>
      <c r="AF806" s="48" t="s">
        <v>64</v>
      </c>
      <c r="AG806" s="99" t="str">
        <f t="shared" si="405"/>
        <v>Remplir la colonne AC ou AE</v>
      </c>
      <c r="AH806" s="104"/>
      <c r="AI806" s="173" t="str">
        <f t="shared" si="421"/>
        <v>Remplir la colonne M</v>
      </c>
      <c r="AJ806" s="179" t="str">
        <f t="shared" si="406"/>
        <v>Remplir la colonne AH</v>
      </c>
      <c r="AK806" s="297" t="str">
        <f t="shared" si="422"/>
        <v>Remplir la colonne I</v>
      </c>
      <c r="AL806" s="84" t="s">
        <v>64</v>
      </c>
      <c r="AM806" s="315" t="str">
        <f t="shared" si="407"/>
        <v>Remplir les termes C, P et TVA</v>
      </c>
      <c r="AN806" s="55"/>
      <c r="AO806" s="65"/>
      <c r="AP806" s="56"/>
      <c r="AQ806" s="48" t="s">
        <v>64</v>
      </c>
      <c r="AR806" s="99" t="str">
        <f t="shared" si="408"/>
        <v>Remplir la colonne AN ou AP</v>
      </c>
      <c r="AS806" s="104"/>
      <c r="AT806" s="173" t="str">
        <f t="shared" si="423"/>
        <v>Remplir la colonne M</v>
      </c>
      <c r="AU806" s="179" t="str">
        <f t="shared" si="409"/>
        <v>Remplir la colonne AS</v>
      </c>
      <c r="AV806" s="297" t="str">
        <f t="shared" si="424"/>
        <v>Remplir la colonne I</v>
      </c>
      <c r="AW806" s="84" t="s">
        <v>64</v>
      </c>
      <c r="AX806" s="315" t="str">
        <f t="shared" si="410"/>
        <v>Remplir les termes C, P et TVA</v>
      </c>
      <c r="AY806" s="55"/>
      <c r="AZ806" s="65"/>
      <c r="BA806" s="56"/>
      <c r="BB806" s="48" t="s">
        <v>64</v>
      </c>
      <c r="BC806" s="99" t="str">
        <f t="shared" si="411"/>
        <v>Remplir la colonne AY ou BA</v>
      </c>
      <c r="BD806" s="104"/>
      <c r="BE806" s="173" t="str">
        <f t="shared" si="425"/>
        <v>Remplir la colonne M</v>
      </c>
      <c r="BF806" s="179" t="str">
        <f t="shared" si="412"/>
        <v>Remplir la colonne BD</v>
      </c>
      <c r="BG806" s="297" t="str">
        <f t="shared" si="426"/>
        <v>Remplir la colonne I</v>
      </c>
      <c r="BH806" s="84" t="s">
        <v>64</v>
      </c>
      <c r="BI806" s="315" t="str">
        <f t="shared" si="413"/>
        <v>Remplir les termes C, P et TVA</v>
      </c>
      <c r="BJ806" s="55"/>
      <c r="BK806" s="65"/>
      <c r="BL806" s="56"/>
      <c r="BM806" s="48" t="s">
        <v>64</v>
      </c>
      <c r="BN806" s="99" t="str">
        <f t="shared" si="414"/>
        <v>Remplir la colonne BJ ou BL</v>
      </c>
      <c r="BO806" s="104"/>
      <c r="BP806" s="173" t="str">
        <f t="shared" si="427"/>
        <v>Remplir la colonne M</v>
      </c>
      <c r="BQ806" s="179" t="str">
        <f t="shared" si="415"/>
        <v>Remplir la colonne BO</v>
      </c>
      <c r="BR806" s="297" t="str">
        <f t="shared" si="428"/>
        <v>Remplir la colonne I</v>
      </c>
      <c r="BS806" s="84" t="s">
        <v>64</v>
      </c>
      <c r="BT806" s="315" t="str">
        <f t="shared" si="416"/>
        <v>Remplir les termes C, P et TVA</v>
      </c>
      <c r="BU806" s="55"/>
      <c r="BV806" s="65"/>
      <c r="BW806" s="56"/>
      <c r="BX806" s="48" t="s">
        <v>64</v>
      </c>
      <c r="BY806" s="99" t="str">
        <f t="shared" si="417"/>
        <v>Remplir la colonne BU ou BW</v>
      </c>
      <c r="BZ806" s="104"/>
      <c r="CA806" s="173" t="str">
        <f t="shared" si="429"/>
        <v>Remplir la colonne M</v>
      </c>
      <c r="CB806" s="179" t="str">
        <f t="shared" si="418"/>
        <v>Remplir la colonne BZ</v>
      </c>
      <c r="CC806" s="297" t="str">
        <f t="shared" si="430"/>
        <v>Remplir la colonne I</v>
      </c>
      <c r="CD806" s="84" t="s">
        <v>64</v>
      </c>
      <c r="CE806" s="315" t="str">
        <f t="shared" si="419"/>
        <v>Remplir les termes C, P et TVA</v>
      </c>
      <c r="CF806" s="61" t="str">
        <f t="shared" si="400"/>
        <v>REMPLIR TYPE DE CLIENT</v>
      </c>
      <c r="CG806" s="107" t="str">
        <f t="shared" si="401"/>
        <v>Montant total de l'aide demandée non indiqué</v>
      </c>
      <c r="CH806" s="1"/>
      <c r="CI806" s="1"/>
      <c r="CJ806" s="1"/>
      <c r="CK806" s="1"/>
      <c r="CL806" s="1"/>
    </row>
    <row r="807" spans="1:90" x14ac:dyDescent="0.25">
      <c r="A807" s="51"/>
      <c r="B807" s="111"/>
      <c r="C807" s="111"/>
      <c r="D807" s="111"/>
      <c r="E807" s="111"/>
      <c r="F807" s="111"/>
      <c r="G807" s="132"/>
      <c r="H807" s="151"/>
      <c r="I807" s="299"/>
      <c r="J807" s="152"/>
      <c r="K807" s="153"/>
      <c r="L807" s="169"/>
      <c r="M807" s="39"/>
      <c r="N807" s="90"/>
      <c r="O807" s="39"/>
      <c r="P807" s="23"/>
      <c r="Q807" s="170">
        <f t="shared" si="398"/>
        <v>0</v>
      </c>
      <c r="R807" s="55"/>
      <c r="S807" s="65"/>
      <c r="T807" s="56"/>
      <c r="U807" s="48" t="s">
        <v>64</v>
      </c>
      <c r="V807" s="99" t="str">
        <f t="shared" si="402"/>
        <v>Remplir la colonne R ou T</v>
      </c>
      <c r="W807" s="104"/>
      <c r="X807" s="173" t="str">
        <f t="shared" si="399"/>
        <v>Remplir la colonne M</v>
      </c>
      <c r="Y807" s="179" t="str">
        <f t="shared" si="403"/>
        <v>Remplir la colonne W</v>
      </c>
      <c r="Z807" s="297" t="str">
        <f t="shared" si="420"/>
        <v>Remplir la colonne I</v>
      </c>
      <c r="AA807" s="84" t="s">
        <v>64</v>
      </c>
      <c r="AB807" s="315" t="str">
        <f t="shared" si="404"/>
        <v>Remplir les termes C, P et TVA</v>
      </c>
      <c r="AC807" s="55"/>
      <c r="AD807" s="65"/>
      <c r="AE807" s="56"/>
      <c r="AF807" s="48" t="s">
        <v>64</v>
      </c>
      <c r="AG807" s="99" t="str">
        <f t="shared" si="405"/>
        <v>Remplir la colonne AC ou AE</v>
      </c>
      <c r="AH807" s="104"/>
      <c r="AI807" s="173" t="str">
        <f t="shared" si="421"/>
        <v>Remplir la colonne M</v>
      </c>
      <c r="AJ807" s="179" t="str">
        <f t="shared" si="406"/>
        <v>Remplir la colonne AH</v>
      </c>
      <c r="AK807" s="297" t="str">
        <f t="shared" si="422"/>
        <v>Remplir la colonne I</v>
      </c>
      <c r="AL807" s="84" t="s">
        <v>64</v>
      </c>
      <c r="AM807" s="315" t="str">
        <f t="shared" si="407"/>
        <v>Remplir les termes C, P et TVA</v>
      </c>
      <c r="AN807" s="55"/>
      <c r="AO807" s="65"/>
      <c r="AP807" s="56"/>
      <c r="AQ807" s="48" t="s">
        <v>64</v>
      </c>
      <c r="AR807" s="99" t="str">
        <f t="shared" si="408"/>
        <v>Remplir la colonne AN ou AP</v>
      </c>
      <c r="AS807" s="104"/>
      <c r="AT807" s="173" t="str">
        <f t="shared" si="423"/>
        <v>Remplir la colonne M</v>
      </c>
      <c r="AU807" s="179" t="str">
        <f t="shared" si="409"/>
        <v>Remplir la colonne AS</v>
      </c>
      <c r="AV807" s="297" t="str">
        <f t="shared" si="424"/>
        <v>Remplir la colonne I</v>
      </c>
      <c r="AW807" s="84" t="s">
        <v>64</v>
      </c>
      <c r="AX807" s="315" t="str">
        <f t="shared" si="410"/>
        <v>Remplir les termes C, P et TVA</v>
      </c>
      <c r="AY807" s="55"/>
      <c r="AZ807" s="65"/>
      <c r="BA807" s="56"/>
      <c r="BB807" s="48" t="s">
        <v>64</v>
      </c>
      <c r="BC807" s="99" t="str">
        <f t="shared" si="411"/>
        <v>Remplir la colonne AY ou BA</v>
      </c>
      <c r="BD807" s="104"/>
      <c r="BE807" s="173" t="str">
        <f t="shared" si="425"/>
        <v>Remplir la colonne M</v>
      </c>
      <c r="BF807" s="179" t="str">
        <f t="shared" si="412"/>
        <v>Remplir la colonne BD</v>
      </c>
      <c r="BG807" s="297" t="str">
        <f t="shared" si="426"/>
        <v>Remplir la colonne I</v>
      </c>
      <c r="BH807" s="84" t="s">
        <v>64</v>
      </c>
      <c r="BI807" s="315" t="str">
        <f t="shared" si="413"/>
        <v>Remplir les termes C, P et TVA</v>
      </c>
      <c r="BJ807" s="55"/>
      <c r="BK807" s="65"/>
      <c r="BL807" s="56"/>
      <c r="BM807" s="48" t="s">
        <v>64</v>
      </c>
      <c r="BN807" s="99" t="str">
        <f t="shared" si="414"/>
        <v>Remplir la colonne BJ ou BL</v>
      </c>
      <c r="BO807" s="104"/>
      <c r="BP807" s="173" t="str">
        <f t="shared" si="427"/>
        <v>Remplir la colonne M</v>
      </c>
      <c r="BQ807" s="179" t="str">
        <f t="shared" si="415"/>
        <v>Remplir la colonne BO</v>
      </c>
      <c r="BR807" s="297" t="str">
        <f t="shared" si="428"/>
        <v>Remplir la colonne I</v>
      </c>
      <c r="BS807" s="84" t="s">
        <v>64</v>
      </c>
      <c r="BT807" s="315" t="str">
        <f t="shared" si="416"/>
        <v>Remplir les termes C, P et TVA</v>
      </c>
      <c r="BU807" s="55"/>
      <c r="BV807" s="65"/>
      <c r="BW807" s="56"/>
      <c r="BX807" s="48" t="s">
        <v>64</v>
      </c>
      <c r="BY807" s="99" t="str">
        <f t="shared" si="417"/>
        <v>Remplir la colonne BU ou BW</v>
      </c>
      <c r="BZ807" s="104"/>
      <c r="CA807" s="173" t="str">
        <f t="shared" si="429"/>
        <v>Remplir la colonne M</v>
      </c>
      <c r="CB807" s="179" t="str">
        <f t="shared" si="418"/>
        <v>Remplir la colonne BZ</v>
      </c>
      <c r="CC807" s="297" t="str">
        <f t="shared" si="430"/>
        <v>Remplir la colonne I</v>
      </c>
      <c r="CD807" s="84" t="s">
        <v>64</v>
      </c>
      <c r="CE807" s="315" t="str">
        <f t="shared" si="419"/>
        <v>Remplir les termes C, P et TVA</v>
      </c>
      <c r="CF807" s="61" t="str">
        <f t="shared" si="400"/>
        <v>REMPLIR TYPE DE CLIENT</v>
      </c>
      <c r="CG807" s="107" t="str">
        <f t="shared" si="401"/>
        <v>Montant total de l'aide demandée non indiqué</v>
      </c>
      <c r="CH807" s="1"/>
      <c r="CI807" s="1"/>
      <c r="CJ807" s="1"/>
      <c r="CK807" s="1"/>
      <c r="CL807" s="1"/>
    </row>
    <row r="808" spans="1:90" x14ac:dyDescent="0.25">
      <c r="A808" s="51"/>
      <c r="B808" s="111"/>
      <c r="C808" s="111"/>
      <c r="D808" s="111"/>
      <c r="E808" s="111"/>
      <c r="F808" s="111"/>
      <c r="G808" s="132"/>
      <c r="H808" s="151"/>
      <c r="I808" s="299"/>
      <c r="J808" s="152"/>
      <c r="K808" s="153"/>
      <c r="L808" s="169"/>
      <c r="M808" s="39"/>
      <c r="N808" s="90"/>
      <c r="O808" s="39"/>
      <c r="P808" s="23"/>
      <c r="Q808" s="170">
        <f t="shared" si="398"/>
        <v>0</v>
      </c>
      <c r="R808" s="55"/>
      <c r="S808" s="65"/>
      <c r="T808" s="56"/>
      <c r="U808" s="48" t="s">
        <v>64</v>
      </c>
      <c r="V808" s="99" t="str">
        <f t="shared" si="402"/>
        <v>Remplir la colonne R ou T</v>
      </c>
      <c r="W808" s="104"/>
      <c r="X808" s="173" t="str">
        <f t="shared" si="399"/>
        <v>Remplir la colonne M</v>
      </c>
      <c r="Y808" s="179" t="str">
        <f t="shared" si="403"/>
        <v>Remplir la colonne W</v>
      </c>
      <c r="Z808" s="297" t="str">
        <f t="shared" si="420"/>
        <v>Remplir la colonne I</v>
      </c>
      <c r="AA808" s="84" t="s">
        <v>64</v>
      </c>
      <c r="AB808" s="315" t="str">
        <f t="shared" si="404"/>
        <v>Remplir les termes C, P et TVA</v>
      </c>
      <c r="AC808" s="55"/>
      <c r="AD808" s="65"/>
      <c r="AE808" s="56"/>
      <c r="AF808" s="48" t="s">
        <v>64</v>
      </c>
      <c r="AG808" s="99" t="str">
        <f t="shared" si="405"/>
        <v>Remplir la colonne AC ou AE</v>
      </c>
      <c r="AH808" s="104"/>
      <c r="AI808" s="173" t="str">
        <f t="shared" si="421"/>
        <v>Remplir la colonne M</v>
      </c>
      <c r="AJ808" s="179" t="str">
        <f t="shared" si="406"/>
        <v>Remplir la colonne AH</v>
      </c>
      <c r="AK808" s="297" t="str">
        <f t="shared" si="422"/>
        <v>Remplir la colonne I</v>
      </c>
      <c r="AL808" s="84" t="s">
        <v>64</v>
      </c>
      <c r="AM808" s="315" t="str">
        <f t="shared" si="407"/>
        <v>Remplir les termes C, P et TVA</v>
      </c>
      <c r="AN808" s="55"/>
      <c r="AO808" s="65"/>
      <c r="AP808" s="56"/>
      <c r="AQ808" s="48" t="s">
        <v>64</v>
      </c>
      <c r="AR808" s="99" t="str">
        <f t="shared" si="408"/>
        <v>Remplir la colonne AN ou AP</v>
      </c>
      <c r="AS808" s="104"/>
      <c r="AT808" s="173" t="str">
        <f t="shared" si="423"/>
        <v>Remplir la colonne M</v>
      </c>
      <c r="AU808" s="179" t="str">
        <f t="shared" si="409"/>
        <v>Remplir la colonne AS</v>
      </c>
      <c r="AV808" s="297" t="str">
        <f t="shared" si="424"/>
        <v>Remplir la colonne I</v>
      </c>
      <c r="AW808" s="84" t="s">
        <v>64</v>
      </c>
      <c r="AX808" s="315" t="str">
        <f t="shared" si="410"/>
        <v>Remplir les termes C, P et TVA</v>
      </c>
      <c r="AY808" s="55"/>
      <c r="AZ808" s="65"/>
      <c r="BA808" s="56"/>
      <c r="BB808" s="48" t="s">
        <v>64</v>
      </c>
      <c r="BC808" s="99" t="str">
        <f t="shared" si="411"/>
        <v>Remplir la colonne AY ou BA</v>
      </c>
      <c r="BD808" s="104"/>
      <c r="BE808" s="173" t="str">
        <f t="shared" si="425"/>
        <v>Remplir la colonne M</v>
      </c>
      <c r="BF808" s="179" t="str">
        <f t="shared" si="412"/>
        <v>Remplir la colonne BD</v>
      </c>
      <c r="BG808" s="297" t="str">
        <f t="shared" si="426"/>
        <v>Remplir la colonne I</v>
      </c>
      <c r="BH808" s="84" t="s">
        <v>64</v>
      </c>
      <c r="BI808" s="315" t="str">
        <f t="shared" si="413"/>
        <v>Remplir les termes C, P et TVA</v>
      </c>
      <c r="BJ808" s="55"/>
      <c r="BK808" s="65"/>
      <c r="BL808" s="56"/>
      <c r="BM808" s="48" t="s">
        <v>64</v>
      </c>
      <c r="BN808" s="99" t="str">
        <f t="shared" si="414"/>
        <v>Remplir la colonne BJ ou BL</v>
      </c>
      <c r="BO808" s="104"/>
      <c r="BP808" s="173" t="str">
        <f t="shared" si="427"/>
        <v>Remplir la colonne M</v>
      </c>
      <c r="BQ808" s="179" t="str">
        <f t="shared" si="415"/>
        <v>Remplir la colonne BO</v>
      </c>
      <c r="BR808" s="297" t="str">
        <f t="shared" si="428"/>
        <v>Remplir la colonne I</v>
      </c>
      <c r="BS808" s="84" t="s">
        <v>64</v>
      </c>
      <c r="BT808" s="315" t="str">
        <f t="shared" si="416"/>
        <v>Remplir les termes C, P et TVA</v>
      </c>
      <c r="BU808" s="55"/>
      <c r="BV808" s="65"/>
      <c r="BW808" s="56"/>
      <c r="BX808" s="48" t="s">
        <v>64</v>
      </c>
      <c r="BY808" s="99" t="str">
        <f t="shared" si="417"/>
        <v>Remplir la colonne BU ou BW</v>
      </c>
      <c r="BZ808" s="104"/>
      <c r="CA808" s="173" t="str">
        <f t="shared" si="429"/>
        <v>Remplir la colonne M</v>
      </c>
      <c r="CB808" s="179" t="str">
        <f t="shared" si="418"/>
        <v>Remplir la colonne BZ</v>
      </c>
      <c r="CC808" s="297" t="str">
        <f t="shared" si="430"/>
        <v>Remplir la colonne I</v>
      </c>
      <c r="CD808" s="84" t="s">
        <v>64</v>
      </c>
      <c r="CE808" s="315" t="str">
        <f t="shared" si="419"/>
        <v>Remplir les termes C, P et TVA</v>
      </c>
      <c r="CF808" s="61" t="str">
        <f t="shared" si="400"/>
        <v>REMPLIR TYPE DE CLIENT</v>
      </c>
      <c r="CG808" s="107" t="str">
        <f t="shared" si="401"/>
        <v>Montant total de l'aide demandée non indiqué</v>
      </c>
      <c r="CH808" s="1"/>
      <c r="CI808" s="1"/>
      <c r="CJ808" s="1"/>
      <c r="CK808" s="1"/>
      <c r="CL808" s="1"/>
    </row>
    <row r="809" spans="1:90" x14ac:dyDescent="0.25">
      <c r="A809" s="51"/>
      <c r="B809" s="111"/>
      <c r="C809" s="111"/>
      <c r="D809" s="111"/>
      <c r="E809" s="111"/>
      <c r="F809" s="111"/>
      <c r="G809" s="132"/>
      <c r="H809" s="151"/>
      <c r="I809" s="299"/>
      <c r="J809" s="152"/>
      <c r="K809" s="153"/>
      <c r="L809" s="169"/>
      <c r="M809" s="39"/>
      <c r="N809" s="90"/>
      <c r="O809" s="39"/>
      <c r="P809" s="23"/>
      <c r="Q809" s="170">
        <f t="shared" si="398"/>
        <v>0</v>
      </c>
      <c r="R809" s="55"/>
      <c r="S809" s="65"/>
      <c r="T809" s="56"/>
      <c r="U809" s="48" t="s">
        <v>64</v>
      </c>
      <c r="V809" s="99" t="str">
        <f t="shared" si="402"/>
        <v>Remplir la colonne R ou T</v>
      </c>
      <c r="W809" s="104"/>
      <c r="X809" s="173" t="str">
        <f t="shared" si="399"/>
        <v>Remplir la colonne M</v>
      </c>
      <c r="Y809" s="179" t="str">
        <f t="shared" si="403"/>
        <v>Remplir la colonne W</v>
      </c>
      <c r="Z809" s="297" t="str">
        <f t="shared" si="420"/>
        <v>Remplir la colonne I</v>
      </c>
      <c r="AA809" s="84" t="s">
        <v>64</v>
      </c>
      <c r="AB809" s="315" t="str">
        <f t="shared" si="404"/>
        <v>Remplir les termes C, P et TVA</v>
      </c>
      <c r="AC809" s="55"/>
      <c r="AD809" s="65"/>
      <c r="AE809" s="56"/>
      <c r="AF809" s="48" t="s">
        <v>64</v>
      </c>
      <c r="AG809" s="99" t="str">
        <f t="shared" si="405"/>
        <v>Remplir la colonne AC ou AE</v>
      </c>
      <c r="AH809" s="104"/>
      <c r="AI809" s="173" t="str">
        <f t="shared" si="421"/>
        <v>Remplir la colonne M</v>
      </c>
      <c r="AJ809" s="179" t="str">
        <f t="shared" si="406"/>
        <v>Remplir la colonne AH</v>
      </c>
      <c r="AK809" s="297" t="str">
        <f t="shared" si="422"/>
        <v>Remplir la colonne I</v>
      </c>
      <c r="AL809" s="84" t="s">
        <v>64</v>
      </c>
      <c r="AM809" s="315" t="str">
        <f t="shared" si="407"/>
        <v>Remplir les termes C, P et TVA</v>
      </c>
      <c r="AN809" s="55"/>
      <c r="AO809" s="65"/>
      <c r="AP809" s="56"/>
      <c r="AQ809" s="48" t="s">
        <v>64</v>
      </c>
      <c r="AR809" s="99" t="str">
        <f t="shared" si="408"/>
        <v>Remplir la colonne AN ou AP</v>
      </c>
      <c r="AS809" s="104"/>
      <c r="AT809" s="173" t="str">
        <f t="shared" si="423"/>
        <v>Remplir la colonne M</v>
      </c>
      <c r="AU809" s="179" t="str">
        <f t="shared" si="409"/>
        <v>Remplir la colonne AS</v>
      </c>
      <c r="AV809" s="297" t="str">
        <f t="shared" si="424"/>
        <v>Remplir la colonne I</v>
      </c>
      <c r="AW809" s="84" t="s">
        <v>64</v>
      </c>
      <c r="AX809" s="315" t="str">
        <f t="shared" si="410"/>
        <v>Remplir les termes C, P et TVA</v>
      </c>
      <c r="AY809" s="55"/>
      <c r="AZ809" s="65"/>
      <c r="BA809" s="56"/>
      <c r="BB809" s="48" t="s">
        <v>64</v>
      </c>
      <c r="BC809" s="99" t="str">
        <f t="shared" si="411"/>
        <v>Remplir la colonne AY ou BA</v>
      </c>
      <c r="BD809" s="104"/>
      <c r="BE809" s="173" t="str">
        <f t="shared" si="425"/>
        <v>Remplir la colonne M</v>
      </c>
      <c r="BF809" s="179" t="str">
        <f t="shared" si="412"/>
        <v>Remplir la colonne BD</v>
      </c>
      <c r="BG809" s="297" t="str">
        <f t="shared" si="426"/>
        <v>Remplir la colonne I</v>
      </c>
      <c r="BH809" s="84" t="s">
        <v>64</v>
      </c>
      <c r="BI809" s="315" t="str">
        <f t="shared" si="413"/>
        <v>Remplir les termes C, P et TVA</v>
      </c>
      <c r="BJ809" s="55"/>
      <c r="BK809" s="65"/>
      <c r="BL809" s="56"/>
      <c r="BM809" s="48" t="s">
        <v>64</v>
      </c>
      <c r="BN809" s="99" t="str">
        <f t="shared" si="414"/>
        <v>Remplir la colonne BJ ou BL</v>
      </c>
      <c r="BO809" s="104"/>
      <c r="BP809" s="173" t="str">
        <f t="shared" si="427"/>
        <v>Remplir la colonne M</v>
      </c>
      <c r="BQ809" s="179" t="str">
        <f t="shared" si="415"/>
        <v>Remplir la colonne BO</v>
      </c>
      <c r="BR809" s="297" t="str">
        <f t="shared" si="428"/>
        <v>Remplir la colonne I</v>
      </c>
      <c r="BS809" s="84" t="s">
        <v>64</v>
      </c>
      <c r="BT809" s="315" t="str">
        <f t="shared" si="416"/>
        <v>Remplir les termes C, P et TVA</v>
      </c>
      <c r="BU809" s="55"/>
      <c r="BV809" s="65"/>
      <c r="BW809" s="56"/>
      <c r="BX809" s="48" t="s">
        <v>64</v>
      </c>
      <c r="BY809" s="99" t="str">
        <f t="shared" si="417"/>
        <v>Remplir la colonne BU ou BW</v>
      </c>
      <c r="BZ809" s="104"/>
      <c r="CA809" s="173" t="str">
        <f t="shared" si="429"/>
        <v>Remplir la colonne M</v>
      </c>
      <c r="CB809" s="179" t="str">
        <f t="shared" si="418"/>
        <v>Remplir la colonne BZ</v>
      </c>
      <c r="CC809" s="297" t="str">
        <f t="shared" si="430"/>
        <v>Remplir la colonne I</v>
      </c>
      <c r="CD809" s="84" t="s">
        <v>64</v>
      </c>
      <c r="CE809" s="315" t="str">
        <f t="shared" si="419"/>
        <v>Remplir les termes C, P et TVA</v>
      </c>
      <c r="CF809" s="61" t="str">
        <f t="shared" si="400"/>
        <v>REMPLIR TYPE DE CLIENT</v>
      </c>
      <c r="CG809" s="107" t="str">
        <f t="shared" si="401"/>
        <v>Montant total de l'aide demandée non indiqué</v>
      </c>
      <c r="CH809" s="1"/>
      <c r="CI809" s="1"/>
      <c r="CJ809" s="1"/>
      <c r="CK809" s="1"/>
      <c r="CL809" s="1"/>
    </row>
    <row r="810" spans="1:90" x14ac:dyDescent="0.25">
      <c r="A810" s="51"/>
      <c r="B810" s="111"/>
      <c r="C810" s="111"/>
      <c r="D810" s="111"/>
      <c r="E810" s="111"/>
      <c r="F810" s="111"/>
      <c r="G810" s="132"/>
      <c r="H810" s="151"/>
      <c r="I810" s="299"/>
      <c r="J810" s="152"/>
      <c r="K810" s="153"/>
      <c r="L810" s="169"/>
      <c r="M810" s="39"/>
      <c r="N810" s="90"/>
      <c r="O810" s="39"/>
      <c r="P810" s="23"/>
      <c r="Q810" s="170">
        <f t="shared" si="398"/>
        <v>0</v>
      </c>
      <c r="R810" s="55"/>
      <c r="S810" s="65"/>
      <c r="T810" s="56"/>
      <c r="U810" s="48" t="s">
        <v>64</v>
      </c>
      <c r="V810" s="99" t="str">
        <f t="shared" si="402"/>
        <v>Remplir la colonne R ou T</v>
      </c>
      <c r="W810" s="104"/>
      <c r="X810" s="173" t="str">
        <f t="shared" si="399"/>
        <v>Remplir la colonne M</v>
      </c>
      <c r="Y810" s="179" t="str">
        <f t="shared" si="403"/>
        <v>Remplir la colonne W</v>
      </c>
      <c r="Z810" s="297" t="str">
        <f t="shared" si="420"/>
        <v>Remplir la colonne I</v>
      </c>
      <c r="AA810" s="84" t="s">
        <v>64</v>
      </c>
      <c r="AB810" s="315" t="str">
        <f t="shared" si="404"/>
        <v>Remplir les termes C, P et TVA</v>
      </c>
      <c r="AC810" s="55"/>
      <c r="AD810" s="65"/>
      <c r="AE810" s="56"/>
      <c r="AF810" s="48" t="s">
        <v>64</v>
      </c>
      <c r="AG810" s="99" t="str">
        <f t="shared" si="405"/>
        <v>Remplir la colonne AC ou AE</v>
      </c>
      <c r="AH810" s="104"/>
      <c r="AI810" s="173" t="str">
        <f t="shared" si="421"/>
        <v>Remplir la colonne M</v>
      </c>
      <c r="AJ810" s="179" t="str">
        <f t="shared" si="406"/>
        <v>Remplir la colonne AH</v>
      </c>
      <c r="AK810" s="297" t="str">
        <f t="shared" si="422"/>
        <v>Remplir la colonne I</v>
      </c>
      <c r="AL810" s="84" t="s">
        <v>64</v>
      </c>
      <c r="AM810" s="315" t="str">
        <f t="shared" si="407"/>
        <v>Remplir les termes C, P et TVA</v>
      </c>
      <c r="AN810" s="55"/>
      <c r="AO810" s="65"/>
      <c r="AP810" s="56"/>
      <c r="AQ810" s="48" t="s">
        <v>64</v>
      </c>
      <c r="AR810" s="99" t="str">
        <f t="shared" si="408"/>
        <v>Remplir la colonne AN ou AP</v>
      </c>
      <c r="AS810" s="104"/>
      <c r="AT810" s="173" t="str">
        <f t="shared" si="423"/>
        <v>Remplir la colonne M</v>
      </c>
      <c r="AU810" s="179" t="str">
        <f t="shared" si="409"/>
        <v>Remplir la colonne AS</v>
      </c>
      <c r="AV810" s="297" t="str">
        <f t="shared" si="424"/>
        <v>Remplir la colonne I</v>
      </c>
      <c r="AW810" s="84" t="s">
        <v>64</v>
      </c>
      <c r="AX810" s="315" t="str">
        <f t="shared" si="410"/>
        <v>Remplir les termes C, P et TVA</v>
      </c>
      <c r="AY810" s="55"/>
      <c r="AZ810" s="65"/>
      <c r="BA810" s="56"/>
      <c r="BB810" s="48" t="s">
        <v>64</v>
      </c>
      <c r="BC810" s="99" t="str">
        <f t="shared" si="411"/>
        <v>Remplir la colonne AY ou BA</v>
      </c>
      <c r="BD810" s="104"/>
      <c r="BE810" s="173" t="str">
        <f t="shared" si="425"/>
        <v>Remplir la colonne M</v>
      </c>
      <c r="BF810" s="179" t="str">
        <f t="shared" si="412"/>
        <v>Remplir la colonne BD</v>
      </c>
      <c r="BG810" s="297" t="str">
        <f t="shared" si="426"/>
        <v>Remplir la colonne I</v>
      </c>
      <c r="BH810" s="84" t="s">
        <v>64</v>
      </c>
      <c r="BI810" s="315" t="str">
        <f t="shared" si="413"/>
        <v>Remplir les termes C, P et TVA</v>
      </c>
      <c r="BJ810" s="55"/>
      <c r="BK810" s="65"/>
      <c r="BL810" s="56"/>
      <c r="BM810" s="48" t="s">
        <v>64</v>
      </c>
      <c r="BN810" s="99" t="str">
        <f t="shared" si="414"/>
        <v>Remplir la colonne BJ ou BL</v>
      </c>
      <c r="BO810" s="104"/>
      <c r="BP810" s="173" t="str">
        <f t="shared" si="427"/>
        <v>Remplir la colonne M</v>
      </c>
      <c r="BQ810" s="179" t="str">
        <f t="shared" si="415"/>
        <v>Remplir la colonne BO</v>
      </c>
      <c r="BR810" s="297" t="str">
        <f t="shared" si="428"/>
        <v>Remplir la colonne I</v>
      </c>
      <c r="BS810" s="84" t="s">
        <v>64</v>
      </c>
      <c r="BT810" s="315" t="str">
        <f t="shared" si="416"/>
        <v>Remplir les termes C, P et TVA</v>
      </c>
      <c r="BU810" s="55"/>
      <c r="BV810" s="65"/>
      <c r="BW810" s="56"/>
      <c r="BX810" s="48" t="s">
        <v>64</v>
      </c>
      <c r="BY810" s="99" t="str">
        <f t="shared" si="417"/>
        <v>Remplir la colonne BU ou BW</v>
      </c>
      <c r="BZ810" s="104"/>
      <c r="CA810" s="173" t="str">
        <f t="shared" si="429"/>
        <v>Remplir la colonne M</v>
      </c>
      <c r="CB810" s="179" t="str">
        <f t="shared" si="418"/>
        <v>Remplir la colonne BZ</v>
      </c>
      <c r="CC810" s="297" t="str">
        <f t="shared" si="430"/>
        <v>Remplir la colonne I</v>
      </c>
      <c r="CD810" s="84" t="s">
        <v>64</v>
      </c>
      <c r="CE810" s="315" t="str">
        <f t="shared" si="419"/>
        <v>Remplir les termes C, P et TVA</v>
      </c>
      <c r="CF810" s="61" t="str">
        <f t="shared" si="400"/>
        <v>REMPLIR TYPE DE CLIENT</v>
      </c>
      <c r="CG810" s="107" t="str">
        <f t="shared" si="401"/>
        <v>Montant total de l'aide demandée non indiqué</v>
      </c>
      <c r="CH810" s="1"/>
      <c r="CI810" s="1"/>
      <c r="CJ810" s="1"/>
      <c r="CK810" s="1"/>
      <c r="CL810" s="1"/>
    </row>
    <row r="811" spans="1:90" x14ac:dyDescent="0.25">
      <c r="A811" s="51"/>
      <c r="B811" s="111"/>
      <c r="C811" s="111"/>
      <c r="D811" s="111"/>
      <c r="E811" s="111"/>
      <c r="F811" s="111"/>
      <c r="G811" s="132"/>
      <c r="H811" s="151"/>
      <c r="I811" s="299"/>
      <c r="J811" s="152"/>
      <c r="K811" s="153"/>
      <c r="L811" s="169"/>
      <c r="M811" s="39"/>
      <c r="N811" s="90"/>
      <c r="O811" s="39"/>
      <c r="P811" s="23"/>
      <c r="Q811" s="170">
        <f t="shared" si="398"/>
        <v>0</v>
      </c>
      <c r="R811" s="55"/>
      <c r="S811" s="65"/>
      <c r="T811" s="56"/>
      <c r="U811" s="48" t="s">
        <v>64</v>
      </c>
      <c r="V811" s="99" t="str">
        <f t="shared" si="402"/>
        <v>Remplir la colonne R ou T</v>
      </c>
      <c r="W811" s="104"/>
      <c r="X811" s="173" t="str">
        <f t="shared" si="399"/>
        <v>Remplir la colonne M</v>
      </c>
      <c r="Y811" s="179" t="str">
        <f t="shared" si="403"/>
        <v>Remplir la colonne W</v>
      </c>
      <c r="Z811" s="297" t="str">
        <f t="shared" si="420"/>
        <v>Remplir la colonne I</v>
      </c>
      <c r="AA811" s="84" t="s">
        <v>64</v>
      </c>
      <c r="AB811" s="315" t="str">
        <f t="shared" si="404"/>
        <v>Remplir les termes C, P et TVA</v>
      </c>
      <c r="AC811" s="55"/>
      <c r="AD811" s="65"/>
      <c r="AE811" s="56"/>
      <c r="AF811" s="48" t="s">
        <v>64</v>
      </c>
      <c r="AG811" s="99" t="str">
        <f t="shared" si="405"/>
        <v>Remplir la colonne AC ou AE</v>
      </c>
      <c r="AH811" s="104"/>
      <c r="AI811" s="173" t="str">
        <f t="shared" si="421"/>
        <v>Remplir la colonne M</v>
      </c>
      <c r="AJ811" s="179" t="str">
        <f t="shared" si="406"/>
        <v>Remplir la colonne AH</v>
      </c>
      <c r="AK811" s="297" t="str">
        <f t="shared" si="422"/>
        <v>Remplir la colonne I</v>
      </c>
      <c r="AL811" s="84" t="s">
        <v>64</v>
      </c>
      <c r="AM811" s="315" t="str">
        <f t="shared" si="407"/>
        <v>Remplir les termes C, P et TVA</v>
      </c>
      <c r="AN811" s="55"/>
      <c r="AO811" s="65"/>
      <c r="AP811" s="56"/>
      <c r="AQ811" s="48" t="s">
        <v>64</v>
      </c>
      <c r="AR811" s="99" t="str">
        <f t="shared" si="408"/>
        <v>Remplir la colonne AN ou AP</v>
      </c>
      <c r="AS811" s="104"/>
      <c r="AT811" s="173" t="str">
        <f t="shared" si="423"/>
        <v>Remplir la colonne M</v>
      </c>
      <c r="AU811" s="179" t="str">
        <f t="shared" si="409"/>
        <v>Remplir la colonne AS</v>
      </c>
      <c r="AV811" s="297" t="str">
        <f t="shared" si="424"/>
        <v>Remplir la colonne I</v>
      </c>
      <c r="AW811" s="84" t="s">
        <v>64</v>
      </c>
      <c r="AX811" s="315" t="str">
        <f t="shared" si="410"/>
        <v>Remplir les termes C, P et TVA</v>
      </c>
      <c r="AY811" s="55"/>
      <c r="AZ811" s="65"/>
      <c r="BA811" s="56"/>
      <c r="BB811" s="48" t="s">
        <v>64</v>
      </c>
      <c r="BC811" s="99" t="str">
        <f t="shared" si="411"/>
        <v>Remplir la colonne AY ou BA</v>
      </c>
      <c r="BD811" s="104"/>
      <c r="BE811" s="173" t="str">
        <f t="shared" si="425"/>
        <v>Remplir la colonne M</v>
      </c>
      <c r="BF811" s="179" t="str">
        <f t="shared" si="412"/>
        <v>Remplir la colonne BD</v>
      </c>
      <c r="BG811" s="297" t="str">
        <f t="shared" si="426"/>
        <v>Remplir la colonne I</v>
      </c>
      <c r="BH811" s="84" t="s">
        <v>64</v>
      </c>
      <c r="BI811" s="315" t="str">
        <f t="shared" si="413"/>
        <v>Remplir les termes C, P et TVA</v>
      </c>
      <c r="BJ811" s="55"/>
      <c r="BK811" s="65"/>
      <c r="BL811" s="56"/>
      <c r="BM811" s="48" t="s">
        <v>64</v>
      </c>
      <c r="BN811" s="99" t="str">
        <f t="shared" si="414"/>
        <v>Remplir la colonne BJ ou BL</v>
      </c>
      <c r="BO811" s="104"/>
      <c r="BP811" s="173" t="str">
        <f t="shared" si="427"/>
        <v>Remplir la colonne M</v>
      </c>
      <c r="BQ811" s="179" t="str">
        <f t="shared" si="415"/>
        <v>Remplir la colonne BO</v>
      </c>
      <c r="BR811" s="297" t="str">
        <f t="shared" si="428"/>
        <v>Remplir la colonne I</v>
      </c>
      <c r="BS811" s="84" t="s">
        <v>64</v>
      </c>
      <c r="BT811" s="315" t="str">
        <f t="shared" si="416"/>
        <v>Remplir les termes C, P et TVA</v>
      </c>
      <c r="BU811" s="55"/>
      <c r="BV811" s="65"/>
      <c r="BW811" s="56"/>
      <c r="BX811" s="48" t="s">
        <v>64</v>
      </c>
      <c r="BY811" s="99" t="str">
        <f t="shared" si="417"/>
        <v>Remplir la colonne BU ou BW</v>
      </c>
      <c r="BZ811" s="104"/>
      <c r="CA811" s="173" t="str">
        <f t="shared" si="429"/>
        <v>Remplir la colonne M</v>
      </c>
      <c r="CB811" s="179" t="str">
        <f t="shared" si="418"/>
        <v>Remplir la colonne BZ</v>
      </c>
      <c r="CC811" s="297" t="str">
        <f t="shared" si="430"/>
        <v>Remplir la colonne I</v>
      </c>
      <c r="CD811" s="84" t="s">
        <v>64</v>
      </c>
      <c r="CE811" s="315" t="str">
        <f t="shared" si="419"/>
        <v>Remplir les termes C, P et TVA</v>
      </c>
      <c r="CF811" s="61" t="str">
        <f t="shared" si="400"/>
        <v>REMPLIR TYPE DE CLIENT</v>
      </c>
      <c r="CG811" s="107" t="str">
        <f t="shared" si="401"/>
        <v>Montant total de l'aide demandée non indiqué</v>
      </c>
      <c r="CH811" s="1"/>
      <c r="CI811" s="1"/>
      <c r="CJ811" s="1"/>
      <c r="CK811" s="1"/>
      <c r="CL811" s="1"/>
    </row>
    <row r="812" spans="1:90" x14ac:dyDescent="0.25">
      <c r="A812" s="51"/>
      <c r="B812" s="111"/>
      <c r="C812" s="111"/>
      <c r="D812" s="111"/>
      <c r="E812" s="111"/>
      <c r="F812" s="111"/>
      <c r="G812" s="132"/>
      <c r="H812" s="151"/>
      <c r="I812" s="299"/>
      <c r="J812" s="152"/>
      <c r="K812" s="153"/>
      <c r="L812" s="169"/>
      <c r="M812" s="39"/>
      <c r="N812" s="90"/>
      <c r="O812" s="39"/>
      <c r="P812" s="23"/>
      <c r="Q812" s="170">
        <f t="shared" si="398"/>
        <v>0</v>
      </c>
      <c r="R812" s="55"/>
      <c r="S812" s="65"/>
      <c r="T812" s="56"/>
      <c r="U812" s="48" t="s">
        <v>64</v>
      </c>
      <c r="V812" s="99" t="str">
        <f t="shared" si="402"/>
        <v>Remplir la colonne R ou T</v>
      </c>
      <c r="W812" s="104"/>
      <c r="X812" s="173" t="str">
        <f t="shared" si="399"/>
        <v>Remplir la colonne M</v>
      </c>
      <c r="Y812" s="179" t="str">
        <f t="shared" si="403"/>
        <v>Remplir la colonne W</v>
      </c>
      <c r="Z812" s="297" t="str">
        <f t="shared" si="420"/>
        <v>Remplir la colonne I</v>
      </c>
      <c r="AA812" s="84" t="s">
        <v>64</v>
      </c>
      <c r="AB812" s="315" t="str">
        <f t="shared" si="404"/>
        <v>Remplir les termes C, P et TVA</v>
      </c>
      <c r="AC812" s="55"/>
      <c r="AD812" s="65"/>
      <c r="AE812" s="56"/>
      <c r="AF812" s="48" t="s">
        <v>64</v>
      </c>
      <c r="AG812" s="99" t="str">
        <f t="shared" si="405"/>
        <v>Remplir la colonne AC ou AE</v>
      </c>
      <c r="AH812" s="104"/>
      <c r="AI812" s="173" t="str">
        <f t="shared" si="421"/>
        <v>Remplir la colonne M</v>
      </c>
      <c r="AJ812" s="179" t="str">
        <f t="shared" si="406"/>
        <v>Remplir la colonne AH</v>
      </c>
      <c r="AK812" s="297" t="str">
        <f t="shared" si="422"/>
        <v>Remplir la colonne I</v>
      </c>
      <c r="AL812" s="84" t="s">
        <v>64</v>
      </c>
      <c r="AM812" s="315" t="str">
        <f t="shared" si="407"/>
        <v>Remplir les termes C, P et TVA</v>
      </c>
      <c r="AN812" s="55"/>
      <c r="AO812" s="65"/>
      <c r="AP812" s="56"/>
      <c r="AQ812" s="48" t="s">
        <v>64</v>
      </c>
      <c r="AR812" s="99" t="str">
        <f t="shared" si="408"/>
        <v>Remplir la colonne AN ou AP</v>
      </c>
      <c r="AS812" s="104"/>
      <c r="AT812" s="173" t="str">
        <f t="shared" si="423"/>
        <v>Remplir la colonne M</v>
      </c>
      <c r="AU812" s="179" t="str">
        <f t="shared" si="409"/>
        <v>Remplir la colonne AS</v>
      </c>
      <c r="AV812" s="297" t="str">
        <f t="shared" si="424"/>
        <v>Remplir la colonne I</v>
      </c>
      <c r="AW812" s="84" t="s">
        <v>64</v>
      </c>
      <c r="AX812" s="315" t="str">
        <f t="shared" si="410"/>
        <v>Remplir les termes C, P et TVA</v>
      </c>
      <c r="AY812" s="55"/>
      <c r="AZ812" s="65"/>
      <c r="BA812" s="56"/>
      <c r="BB812" s="48" t="s">
        <v>64</v>
      </c>
      <c r="BC812" s="99" t="str">
        <f t="shared" si="411"/>
        <v>Remplir la colonne AY ou BA</v>
      </c>
      <c r="BD812" s="104"/>
      <c r="BE812" s="173" t="str">
        <f t="shared" si="425"/>
        <v>Remplir la colonne M</v>
      </c>
      <c r="BF812" s="179" t="str">
        <f t="shared" si="412"/>
        <v>Remplir la colonne BD</v>
      </c>
      <c r="BG812" s="297" t="str">
        <f t="shared" si="426"/>
        <v>Remplir la colonne I</v>
      </c>
      <c r="BH812" s="84" t="s">
        <v>64</v>
      </c>
      <c r="BI812" s="315" t="str">
        <f t="shared" si="413"/>
        <v>Remplir les termes C, P et TVA</v>
      </c>
      <c r="BJ812" s="55"/>
      <c r="BK812" s="65"/>
      <c r="BL812" s="56"/>
      <c r="BM812" s="48" t="s">
        <v>64</v>
      </c>
      <c r="BN812" s="99" t="str">
        <f t="shared" si="414"/>
        <v>Remplir la colonne BJ ou BL</v>
      </c>
      <c r="BO812" s="104"/>
      <c r="BP812" s="173" t="str">
        <f t="shared" si="427"/>
        <v>Remplir la colonne M</v>
      </c>
      <c r="BQ812" s="179" t="str">
        <f t="shared" si="415"/>
        <v>Remplir la colonne BO</v>
      </c>
      <c r="BR812" s="297" t="str">
        <f t="shared" si="428"/>
        <v>Remplir la colonne I</v>
      </c>
      <c r="BS812" s="84" t="s">
        <v>64</v>
      </c>
      <c r="BT812" s="315" t="str">
        <f t="shared" si="416"/>
        <v>Remplir les termes C, P et TVA</v>
      </c>
      <c r="BU812" s="55"/>
      <c r="BV812" s="65"/>
      <c r="BW812" s="56"/>
      <c r="BX812" s="48" t="s">
        <v>64</v>
      </c>
      <c r="BY812" s="99" t="str">
        <f t="shared" si="417"/>
        <v>Remplir la colonne BU ou BW</v>
      </c>
      <c r="BZ812" s="104"/>
      <c r="CA812" s="173" t="str">
        <f t="shared" si="429"/>
        <v>Remplir la colonne M</v>
      </c>
      <c r="CB812" s="179" t="str">
        <f t="shared" si="418"/>
        <v>Remplir la colonne BZ</v>
      </c>
      <c r="CC812" s="297" t="str">
        <f t="shared" si="430"/>
        <v>Remplir la colonne I</v>
      </c>
      <c r="CD812" s="84" t="s">
        <v>64</v>
      </c>
      <c r="CE812" s="315" t="str">
        <f t="shared" si="419"/>
        <v>Remplir les termes C, P et TVA</v>
      </c>
      <c r="CF812" s="61" t="str">
        <f t="shared" si="400"/>
        <v>REMPLIR TYPE DE CLIENT</v>
      </c>
      <c r="CG812" s="107" t="str">
        <f t="shared" si="401"/>
        <v>Montant total de l'aide demandée non indiqué</v>
      </c>
      <c r="CH812" s="1"/>
      <c r="CI812" s="1"/>
      <c r="CJ812" s="1"/>
      <c r="CK812" s="1"/>
      <c r="CL812" s="1"/>
    </row>
    <row r="813" spans="1:90" x14ac:dyDescent="0.25">
      <c r="A813" s="51"/>
      <c r="B813" s="111"/>
      <c r="C813" s="111"/>
      <c r="D813" s="111"/>
      <c r="E813" s="111"/>
      <c r="F813" s="111"/>
      <c r="G813" s="132"/>
      <c r="H813" s="151"/>
      <c r="I813" s="299"/>
      <c r="J813" s="152"/>
      <c r="K813" s="153"/>
      <c r="L813" s="169"/>
      <c r="M813" s="39"/>
      <c r="N813" s="90"/>
      <c r="O813" s="39"/>
      <c r="P813" s="23"/>
      <c r="Q813" s="170">
        <f t="shared" si="398"/>
        <v>0</v>
      </c>
      <c r="R813" s="55"/>
      <c r="S813" s="65"/>
      <c r="T813" s="56"/>
      <c r="U813" s="48" t="s">
        <v>64</v>
      </c>
      <c r="V813" s="99" t="str">
        <f t="shared" si="402"/>
        <v>Remplir la colonne R ou T</v>
      </c>
      <c r="W813" s="104"/>
      <c r="X813" s="173" t="str">
        <f t="shared" si="399"/>
        <v>Remplir la colonne M</v>
      </c>
      <c r="Y813" s="179" t="str">
        <f t="shared" si="403"/>
        <v>Remplir la colonne W</v>
      </c>
      <c r="Z813" s="297" t="str">
        <f t="shared" si="420"/>
        <v>Remplir la colonne I</v>
      </c>
      <c r="AA813" s="84" t="s">
        <v>64</v>
      </c>
      <c r="AB813" s="315" t="str">
        <f t="shared" si="404"/>
        <v>Remplir les termes C, P et TVA</v>
      </c>
      <c r="AC813" s="55"/>
      <c r="AD813" s="65"/>
      <c r="AE813" s="56"/>
      <c r="AF813" s="48" t="s">
        <v>64</v>
      </c>
      <c r="AG813" s="99" t="str">
        <f t="shared" si="405"/>
        <v>Remplir la colonne AC ou AE</v>
      </c>
      <c r="AH813" s="104"/>
      <c r="AI813" s="173" t="str">
        <f t="shared" si="421"/>
        <v>Remplir la colonne M</v>
      </c>
      <c r="AJ813" s="179" t="str">
        <f t="shared" si="406"/>
        <v>Remplir la colonne AH</v>
      </c>
      <c r="AK813" s="297" t="str">
        <f t="shared" si="422"/>
        <v>Remplir la colonne I</v>
      </c>
      <c r="AL813" s="84" t="s">
        <v>64</v>
      </c>
      <c r="AM813" s="315" t="str">
        <f t="shared" si="407"/>
        <v>Remplir les termes C, P et TVA</v>
      </c>
      <c r="AN813" s="55"/>
      <c r="AO813" s="65"/>
      <c r="AP813" s="56"/>
      <c r="AQ813" s="48" t="s">
        <v>64</v>
      </c>
      <c r="AR813" s="99" t="str">
        <f t="shared" si="408"/>
        <v>Remplir la colonne AN ou AP</v>
      </c>
      <c r="AS813" s="104"/>
      <c r="AT813" s="173" t="str">
        <f t="shared" si="423"/>
        <v>Remplir la colonne M</v>
      </c>
      <c r="AU813" s="179" t="str">
        <f t="shared" si="409"/>
        <v>Remplir la colonne AS</v>
      </c>
      <c r="AV813" s="297" t="str">
        <f t="shared" si="424"/>
        <v>Remplir la colonne I</v>
      </c>
      <c r="AW813" s="84" t="s">
        <v>64</v>
      </c>
      <c r="AX813" s="315" t="str">
        <f t="shared" si="410"/>
        <v>Remplir les termes C, P et TVA</v>
      </c>
      <c r="AY813" s="55"/>
      <c r="AZ813" s="65"/>
      <c r="BA813" s="56"/>
      <c r="BB813" s="48" t="s">
        <v>64</v>
      </c>
      <c r="BC813" s="99" t="str">
        <f t="shared" si="411"/>
        <v>Remplir la colonne AY ou BA</v>
      </c>
      <c r="BD813" s="104"/>
      <c r="BE813" s="173" t="str">
        <f t="shared" si="425"/>
        <v>Remplir la colonne M</v>
      </c>
      <c r="BF813" s="179" t="str">
        <f t="shared" si="412"/>
        <v>Remplir la colonne BD</v>
      </c>
      <c r="BG813" s="297" t="str">
        <f t="shared" si="426"/>
        <v>Remplir la colonne I</v>
      </c>
      <c r="BH813" s="84" t="s">
        <v>64</v>
      </c>
      <c r="BI813" s="315" t="str">
        <f t="shared" si="413"/>
        <v>Remplir les termes C, P et TVA</v>
      </c>
      <c r="BJ813" s="55"/>
      <c r="BK813" s="65"/>
      <c r="BL813" s="56"/>
      <c r="BM813" s="48" t="s">
        <v>64</v>
      </c>
      <c r="BN813" s="99" t="str">
        <f t="shared" si="414"/>
        <v>Remplir la colonne BJ ou BL</v>
      </c>
      <c r="BO813" s="104"/>
      <c r="BP813" s="173" t="str">
        <f t="shared" si="427"/>
        <v>Remplir la colonne M</v>
      </c>
      <c r="BQ813" s="179" t="str">
        <f t="shared" si="415"/>
        <v>Remplir la colonne BO</v>
      </c>
      <c r="BR813" s="297" t="str">
        <f t="shared" si="428"/>
        <v>Remplir la colonne I</v>
      </c>
      <c r="BS813" s="84" t="s">
        <v>64</v>
      </c>
      <c r="BT813" s="315" t="str">
        <f t="shared" si="416"/>
        <v>Remplir les termes C, P et TVA</v>
      </c>
      <c r="BU813" s="55"/>
      <c r="BV813" s="65"/>
      <c r="BW813" s="56"/>
      <c r="BX813" s="48" t="s">
        <v>64</v>
      </c>
      <c r="BY813" s="99" t="str">
        <f t="shared" si="417"/>
        <v>Remplir la colonne BU ou BW</v>
      </c>
      <c r="BZ813" s="104"/>
      <c r="CA813" s="173" t="str">
        <f t="shared" si="429"/>
        <v>Remplir la colonne M</v>
      </c>
      <c r="CB813" s="179" t="str">
        <f t="shared" si="418"/>
        <v>Remplir la colonne BZ</v>
      </c>
      <c r="CC813" s="297" t="str">
        <f t="shared" si="430"/>
        <v>Remplir la colonne I</v>
      </c>
      <c r="CD813" s="84" t="s">
        <v>64</v>
      </c>
      <c r="CE813" s="315" t="str">
        <f t="shared" si="419"/>
        <v>Remplir les termes C, P et TVA</v>
      </c>
      <c r="CF813" s="61" t="str">
        <f t="shared" si="400"/>
        <v>REMPLIR TYPE DE CLIENT</v>
      </c>
      <c r="CG813" s="107" t="str">
        <f t="shared" si="401"/>
        <v>Montant total de l'aide demandée non indiqué</v>
      </c>
      <c r="CH813" s="1"/>
      <c r="CI813" s="1"/>
      <c r="CJ813" s="1"/>
      <c r="CK813" s="1"/>
      <c r="CL813" s="1"/>
    </row>
    <row r="814" spans="1:90" x14ac:dyDescent="0.25">
      <c r="A814" s="51"/>
      <c r="B814" s="111"/>
      <c r="C814" s="111"/>
      <c r="D814" s="111"/>
      <c r="E814" s="111"/>
      <c r="F814" s="111"/>
      <c r="G814" s="132"/>
      <c r="H814" s="151"/>
      <c r="I814" s="299"/>
      <c r="J814" s="152"/>
      <c r="K814" s="153"/>
      <c r="L814" s="169"/>
      <c r="M814" s="39"/>
      <c r="N814" s="90"/>
      <c r="O814" s="39"/>
      <c r="P814" s="23"/>
      <c r="Q814" s="170">
        <f t="shared" si="398"/>
        <v>0</v>
      </c>
      <c r="R814" s="55"/>
      <c r="S814" s="65"/>
      <c r="T814" s="56"/>
      <c r="U814" s="48" t="s">
        <v>64</v>
      </c>
      <c r="V814" s="99" t="str">
        <f t="shared" si="402"/>
        <v>Remplir la colonne R ou T</v>
      </c>
      <c r="W814" s="104"/>
      <c r="X814" s="173" t="str">
        <f t="shared" si="399"/>
        <v>Remplir la colonne M</v>
      </c>
      <c r="Y814" s="179" t="str">
        <f t="shared" si="403"/>
        <v>Remplir la colonne W</v>
      </c>
      <c r="Z814" s="297" t="str">
        <f t="shared" si="420"/>
        <v>Remplir la colonne I</v>
      </c>
      <c r="AA814" s="84" t="s">
        <v>64</v>
      </c>
      <c r="AB814" s="315" t="str">
        <f t="shared" si="404"/>
        <v>Remplir les termes C, P et TVA</v>
      </c>
      <c r="AC814" s="55"/>
      <c r="AD814" s="65"/>
      <c r="AE814" s="56"/>
      <c r="AF814" s="48" t="s">
        <v>64</v>
      </c>
      <c r="AG814" s="99" t="str">
        <f t="shared" si="405"/>
        <v>Remplir la colonne AC ou AE</v>
      </c>
      <c r="AH814" s="104"/>
      <c r="AI814" s="173" t="str">
        <f t="shared" si="421"/>
        <v>Remplir la colonne M</v>
      </c>
      <c r="AJ814" s="179" t="str">
        <f t="shared" si="406"/>
        <v>Remplir la colonne AH</v>
      </c>
      <c r="AK814" s="297" t="str">
        <f t="shared" si="422"/>
        <v>Remplir la colonne I</v>
      </c>
      <c r="AL814" s="84" t="s">
        <v>64</v>
      </c>
      <c r="AM814" s="315" t="str">
        <f t="shared" si="407"/>
        <v>Remplir les termes C, P et TVA</v>
      </c>
      <c r="AN814" s="55"/>
      <c r="AO814" s="65"/>
      <c r="AP814" s="56"/>
      <c r="AQ814" s="48" t="s">
        <v>64</v>
      </c>
      <c r="AR814" s="99" t="str">
        <f t="shared" si="408"/>
        <v>Remplir la colonne AN ou AP</v>
      </c>
      <c r="AS814" s="104"/>
      <c r="AT814" s="173" t="str">
        <f t="shared" si="423"/>
        <v>Remplir la colonne M</v>
      </c>
      <c r="AU814" s="179" t="str">
        <f t="shared" si="409"/>
        <v>Remplir la colonne AS</v>
      </c>
      <c r="AV814" s="297" t="str">
        <f t="shared" si="424"/>
        <v>Remplir la colonne I</v>
      </c>
      <c r="AW814" s="84" t="s">
        <v>64</v>
      </c>
      <c r="AX814" s="315" t="str">
        <f t="shared" si="410"/>
        <v>Remplir les termes C, P et TVA</v>
      </c>
      <c r="AY814" s="55"/>
      <c r="AZ814" s="65"/>
      <c r="BA814" s="56"/>
      <c r="BB814" s="48" t="s">
        <v>64</v>
      </c>
      <c r="BC814" s="99" t="str">
        <f t="shared" si="411"/>
        <v>Remplir la colonne AY ou BA</v>
      </c>
      <c r="BD814" s="104"/>
      <c r="BE814" s="173" t="str">
        <f t="shared" si="425"/>
        <v>Remplir la colonne M</v>
      </c>
      <c r="BF814" s="179" t="str">
        <f t="shared" si="412"/>
        <v>Remplir la colonne BD</v>
      </c>
      <c r="BG814" s="297" t="str">
        <f t="shared" si="426"/>
        <v>Remplir la colonne I</v>
      </c>
      <c r="BH814" s="84" t="s">
        <v>64</v>
      </c>
      <c r="BI814" s="315" t="str">
        <f t="shared" si="413"/>
        <v>Remplir les termes C, P et TVA</v>
      </c>
      <c r="BJ814" s="55"/>
      <c r="BK814" s="65"/>
      <c r="BL814" s="56"/>
      <c r="BM814" s="48" t="s">
        <v>64</v>
      </c>
      <c r="BN814" s="99" t="str">
        <f t="shared" si="414"/>
        <v>Remplir la colonne BJ ou BL</v>
      </c>
      <c r="BO814" s="104"/>
      <c r="BP814" s="173" t="str">
        <f t="shared" si="427"/>
        <v>Remplir la colonne M</v>
      </c>
      <c r="BQ814" s="179" t="str">
        <f t="shared" si="415"/>
        <v>Remplir la colonne BO</v>
      </c>
      <c r="BR814" s="297" t="str">
        <f t="shared" si="428"/>
        <v>Remplir la colonne I</v>
      </c>
      <c r="BS814" s="84" t="s">
        <v>64</v>
      </c>
      <c r="BT814" s="315" t="str">
        <f t="shared" si="416"/>
        <v>Remplir les termes C, P et TVA</v>
      </c>
      <c r="BU814" s="55"/>
      <c r="BV814" s="65"/>
      <c r="BW814" s="56"/>
      <c r="BX814" s="48" t="s">
        <v>64</v>
      </c>
      <c r="BY814" s="99" t="str">
        <f t="shared" si="417"/>
        <v>Remplir la colonne BU ou BW</v>
      </c>
      <c r="BZ814" s="104"/>
      <c r="CA814" s="173" t="str">
        <f t="shared" si="429"/>
        <v>Remplir la colonne M</v>
      </c>
      <c r="CB814" s="179" t="str">
        <f t="shared" si="418"/>
        <v>Remplir la colonne BZ</v>
      </c>
      <c r="CC814" s="297" t="str">
        <f t="shared" si="430"/>
        <v>Remplir la colonne I</v>
      </c>
      <c r="CD814" s="84" t="s">
        <v>64</v>
      </c>
      <c r="CE814" s="315" t="str">
        <f t="shared" si="419"/>
        <v>Remplir les termes C, P et TVA</v>
      </c>
      <c r="CF814" s="61" t="str">
        <f t="shared" si="400"/>
        <v>REMPLIR TYPE DE CLIENT</v>
      </c>
      <c r="CG814" s="107" t="str">
        <f t="shared" si="401"/>
        <v>Montant total de l'aide demandée non indiqué</v>
      </c>
      <c r="CH814" s="1"/>
      <c r="CI814" s="1"/>
      <c r="CJ814" s="1"/>
      <c r="CK814" s="1"/>
      <c r="CL814" s="1"/>
    </row>
    <row r="815" spans="1:90" x14ac:dyDescent="0.25">
      <c r="A815" s="51"/>
      <c r="B815" s="111"/>
      <c r="C815" s="111"/>
      <c r="D815" s="111"/>
      <c r="E815" s="111"/>
      <c r="F815" s="111"/>
      <c r="G815" s="132"/>
      <c r="H815" s="151"/>
      <c r="I815" s="299"/>
      <c r="J815" s="152"/>
      <c r="K815" s="153"/>
      <c r="L815" s="169"/>
      <c r="M815" s="39"/>
      <c r="N815" s="90"/>
      <c r="O815" s="39"/>
      <c r="P815" s="23"/>
      <c r="Q815" s="170">
        <f t="shared" si="398"/>
        <v>0</v>
      </c>
      <c r="R815" s="55"/>
      <c r="S815" s="65"/>
      <c r="T815" s="56"/>
      <c r="U815" s="48" t="s">
        <v>64</v>
      </c>
      <c r="V815" s="99" t="str">
        <f t="shared" si="402"/>
        <v>Remplir la colonne R ou T</v>
      </c>
      <c r="W815" s="104"/>
      <c r="X815" s="173" t="str">
        <f t="shared" si="399"/>
        <v>Remplir la colonne M</v>
      </c>
      <c r="Y815" s="179" t="str">
        <f t="shared" si="403"/>
        <v>Remplir la colonne W</v>
      </c>
      <c r="Z815" s="297" t="str">
        <f t="shared" si="420"/>
        <v>Remplir la colonne I</v>
      </c>
      <c r="AA815" s="84" t="s">
        <v>64</v>
      </c>
      <c r="AB815" s="315" t="str">
        <f t="shared" si="404"/>
        <v>Remplir les termes C, P et TVA</v>
      </c>
      <c r="AC815" s="55"/>
      <c r="AD815" s="65"/>
      <c r="AE815" s="56"/>
      <c r="AF815" s="48" t="s">
        <v>64</v>
      </c>
      <c r="AG815" s="99" t="str">
        <f t="shared" si="405"/>
        <v>Remplir la colonne AC ou AE</v>
      </c>
      <c r="AH815" s="104"/>
      <c r="AI815" s="173" t="str">
        <f t="shared" si="421"/>
        <v>Remplir la colonne M</v>
      </c>
      <c r="AJ815" s="179" t="str">
        <f t="shared" si="406"/>
        <v>Remplir la colonne AH</v>
      </c>
      <c r="AK815" s="297" t="str">
        <f t="shared" si="422"/>
        <v>Remplir la colonne I</v>
      </c>
      <c r="AL815" s="84" t="s">
        <v>64</v>
      </c>
      <c r="AM815" s="315" t="str">
        <f t="shared" si="407"/>
        <v>Remplir les termes C, P et TVA</v>
      </c>
      <c r="AN815" s="55"/>
      <c r="AO815" s="65"/>
      <c r="AP815" s="56"/>
      <c r="AQ815" s="48" t="s">
        <v>64</v>
      </c>
      <c r="AR815" s="99" t="str">
        <f t="shared" si="408"/>
        <v>Remplir la colonne AN ou AP</v>
      </c>
      <c r="AS815" s="104"/>
      <c r="AT815" s="173" t="str">
        <f t="shared" si="423"/>
        <v>Remplir la colonne M</v>
      </c>
      <c r="AU815" s="179" t="str">
        <f t="shared" si="409"/>
        <v>Remplir la colonne AS</v>
      </c>
      <c r="AV815" s="297" t="str">
        <f t="shared" si="424"/>
        <v>Remplir la colonne I</v>
      </c>
      <c r="AW815" s="84" t="s">
        <v>64</v>
      </c>
      <c r="AX815" s="315" t="str">
        <f t="shared" si="410"/>
        <v>Remplir les termes C, P et TVA</v>
      </c>
      <c r="AY815" s="55"/>
      <c r="AZ815" s="65"/>
      <c r="BA815" s="56"/>
      <c r="BB815" s="48" t="s">
        <v>64</v>
      </c>
      <c r="BC815" s="99" t="str">
        <f t="shared" si="411"/>
        <v>Remplir la colonne AY ou BA</v>
      </c>
      <c r="BD815" s="104"/>
      <c r="BE815" s="173" t="str">
        <f t="shared" si="425"/>
        <v>Remplir la colonne M</v>
      </c>
      <c r="BF815" s="179" t="str">
        <f t="shared" si="412"/>
        <v>Remplir la colonne BD</v>
      </c>
      <c r="BG815" s="297" t="str">
        <f t="shared" si="426"/>
        <v>Remplir la colonne I</v>
      </c>
      <c r="BH815" s="84" t="s">
        <v>64</v>
      </c>
      <c r="BI815" s="315" t="str">
        <f t="shared" si="413"/>
        <v>Remplir les termes C, P et TVA</v>
      </c>
      <c r="BJ815" s="55"/>
      <c r="BK815" s="65"/>
      <c r="BL815" s="56"/>
      <c r="BM815" s="48" t="s">
        <v>64</v>
      </c>
      <c r="BN815" s="99" t="str">
        <f t="shared" si="414"/>
        <v>Remplir la colonne BJ ou BL</v>
      </c>
      <c r="BO815" s="104"/>
      <c r="BP815" s="173" t="str">
        <f t="shared" si="427"/>
        <v>Remplir la colonne M</v>
      </c>
      <c r="BQ815" s="179" t="str">
        <f t="shared" si="415"/>
        <v>Remplir la colonne BO</v>
      </c>
      <c r="BR815" s="297" t="str">
        <f t="shared" si="428"/>
        <v>Remplir la colonne I</v>
      </c>
      <c r="BS815" s="84" t="s">
        <v>64</v>
      </c>
      <c r="BT815" s="315" t="str">
        <f t="shared" si="416"/>
        <v>Remplir les termes C, P et TVA</v>
      </c>
      <c r="BU815" s="55"/>
      <c r="BV815" s="65"/>
      <c r="BW815" s="56"/>
      <c r="BX815" s="48" t="s">
        <v>64</v>
      </c>
      <c r="BY815" s="99" t="str">
        <f t="shared" si="417"/>
        <v>Remplir la colonne BU ou BW</v>
      </c>
      <c r="BZ815" s="104"/>
      <c r="CA815" s="173" t="str">
        <f t="shared" si="429"/>
        <v>Remplir la colonne M</v>
      </c>
      <c r="CB815" s="179" t="str">
        <f t="shared" si="418"/>
        <v>Remplir la colonne BZ</v>
      </c>
      <c r="CC815" s="297" t="str">
        <f t="shared" si="430"/>
        <v>Remplir la colonne I</v>
      </c>
      <c r="CD815" s="84" t="s">
        <v>64</v>
      </c>
      <c r="CE815" s="315" t="str">
        <f t="shared" si="419"/>
        <v>Remplir les termes C, P et TVA</v>
      </c>
      <c r="CF815" s="61" t="str">
        <f t="shared" si="400"/>
        <v>REMPLIR TYPE DE CLIENT</v>
      </c>
      <c r="CG815" s="107" t="str">
        <f t="shared" si="401"/>
        <v>Montant total de l'aide demandée non indiqué</v>
      </c>
      <c r="CH815" s="1"/>
      <c r="CI815" s="1"/>
      <c r="CJ815" s="1"/>
      <c r="CK815" s="1"/>
      <c r="CL815" s="1"/>
    </row>
    <row r="816" spans="1:90" x14ac:dyDescent="0.25">
      <c r="A816" s="51"/>
      <c r="B816" s="111"/>
      <c r="C816" s="111"/>
      <c r="D816" s="111"/>
      <c r="E816" s="111"/>
      <c r="F816" s="111"/>
      <c r="G816" s="132"/>
      <c r="H816" s="151"/>
      <c r="I816" s="299"/>
      <c r="J816" s="152"/>
      <c r="K816" s="153"/>
      <c r="L816" s="169"/>
      <c r="M816" s="39"/>
      <c r="N816" s="90"/>
      <c r="O816" s="39"/>
      <c r="P816" s="23"/>
      <c r="Q816" s="170">
        <f t="shared" si="398"/>
        <v>0</v>
      </c>
      <c r="R816" s="55"/>
      <c r="S816" s="65"/>
      <c r="T816" s="56"/>
      <c r="U816" s="48" t="s">
        <v>64</v>
      </c>
      <c r="V816" s="99" t="str">
        <f t="shared" si="402"/>
        <v>Remplir la colonne R ou T</v>
      </c>
      <c r="W816" s="104"/>
      <c r="X816" s="173" t="str">
        <f t="shared" si="399"/>
        <v>Remplir la colonne M</v>
      </c>
      <c r="Y816" s="179" t="str">
        <f t="shared" si="403"/>
        <v>Remplir la colonne W</v>
      </c>
      <c r="Z816" s="297" t="str">
        <f t="shared" si="420"/>
        <v>Remplir la colonne I</v>
      </c>
      <c r="AA816" s="84" t="s">
        <v>64</v>
      </c>
      <c r="AB816" s="315" t="str">
        <f t="shared" si="404"/>
        <v>Remplir les termes C, P et TVA</v>
      </c>
      <c r="AC816" s="55"/>
      <c r="AD816" s="65"/>
      <c r="AE816" s="56"/>
      <c r="AF816" s="48" t="s">
        <v>64</v>
      </c>
      <c r="AG816" s="99" t="str">
        <f t="shared" si="405"/>
        <v>Remplir la colonne AC ou AE</v>
      </c>
      <c r="AH816" s="104"/>
      <c r="AI816" s="173" t="str">
        <f t="shared" si="421"/>
        <v>Remplir la colonne M</v>
      </c>
      <c r="AJ816" s="179" t="str">
        <f t="shared" si="406"/>
        <v>Remplir la colonne AH</v>
      </c>
      <c r="AK816" s="297" t="str">
        <f t="shared" si="422"/>
        <v>Remplir la colonne I</v>
      </c>
      <c r="AL816" s="84" t="s">
        <v>64</v>
      </c>
      <c r="AM816" s="315" t="str">
        <f t="shared" si="407"/>
        <v>Remplir les termes C, P et TVA</v>
      </c>
      <c r="AN816" s="55"/>
      <c r="AO816" s="65"/>
      <c r="AP816" s="56"/>
      <c r="AQ816" s="48" t="s">
        <v>64</v>
      </c>
      <c r="AR816" s="99" t="str">
        <f t="shared" si="408"/>
        <v>Remplir la colonne AN ou AP</v>
      </c>
      <c r="AS816" s="104"/>
      <c r="AT816" s="173" t="str">
        <f t="shared" si="423"/>
        <v>Remplir la colonne M</v>
      </c>
      <c r="AU816" s="179" t="str">
        <f t="shared" si="409"/>
        <v>Remplir la colonne AS</v>
      </c>
      <c r="AV816" s="297" t="str">
        <f t="shared" si="424"/>
        <v>Remplir la colonne I</v>
      </c>
      <c r="AW816" s="84" t="s">
        <v>64</v>
      </c>
      <c r="AX816" s="315" t="str">
        <f t="shared" si="410"/>
        <v>Remplir les termes C, P et TVA</v>
      </c>
      <c r="AY816" s="55"/>
      <c r="AZ816" s="65"/>
      <c r="BA816" s="56"/>
      <c r="BB816" s="48" t="s">
        <v>64</v>
      </c>
      <c r="BC816" s="99" t="str">
        <f t="shared" si="411"/>
        <v>Remplir la colonne AY ou BA</v>
      </c>
      <c r="BD816" s="104"/>
      <c r="BE816" s="173" t="str">
        <f t="shared" si="425"/>
        <v>Remplir la colonne M</v>
      </c>
      <c r="BF816" s="179" t="str">
        <f t="shared" si="412"/>
        <v>Remplir la colonne BD</v>
      </c>
      <c r="BG816" s="297" t="str">
        <f t="shared" si="426"/>
        <v>Remplir la colonne I</v>
      </c>
      <c r="BH816" s="84" t="s">
        <v>64</v>
      </c>
      <c r="BI816" s="315" t="str">
        <f t="shared" si="413"/>
        <v>Remplir les termes C, P et TVA</v>
      </c>
      <c r="BJ816" s="55"/>
      <c r="BK816" s="65"/>
      <c r="BL816" s="56"/>
      <c r="BM816" s="48" t="s">
        <v>64</v>
      </c>
      <c r="BN816" s="99" t="str">
        <f t="shared" si="414"/>
        <v>Remplir la colonne BJ ou BL</v>
      </c>
      <c r="BO816" s="104"/>
      <c r="BP816" s="173" t="str">
        <f t="shared" si="427"/>
        <v>Remplir la colonne M</v>
      </c>
      <c r="BQ816" s="179" t="str">
        <f t="shared" si="415"/>
        <v>Remplir la colonne BO</v>
      </c>
      <c r="BR816" s="297" t="str">
        <f t="shared" si="428"/>
        <v>Remplir la colonne I</v>
      </c>
      <c r="BS816" s="84" t="s">
        <v>64</v>
      </c>
      <c r="BT816" s="315" t="str">
        <f t="shared" si="416"/>
        <v>Remplir les termes C, P et TVA</v>
      </c>
      <c r="BU816" s="55"/>
      <c r="BV816" s="65"/>
      <c r="BW816" s="56"/>
      <c r="BX816" s="48" t="s">
        <v>64</v>
      </c>
      <c r="BY816" s="99" t="str">
        <f t="shared" si="417"/>
        <v>Remplir la colonne BU ou BW</v>
      </c>
      <c r="BZ816" s="104"/>
      <c r="CA816" s="173" t="str">
        <f t="shared" si="429"/>
        <v>Remplir la colonne M</v>
      </c>
      <c r="CB816" s="179" t="str">
        <f t="shared" si="418"/>
        <v>Remplir la colonne BZ</v>
      </c>
      <c r="CC816" s="297" t="str">
        <f t="shared" si="430"/>
        <v>Remplir la colonne I</v>
      </c>
      <c r="CD816" s="84" t="s">
        <v>64</v>
      </c>
      <c r="CE816" s="315" t="str">
        <f t="shared" si="419"/>
        <v>Remplir les termes C, P et TVA</v>
      </c>
      <c r="CF816" s="61" t="str">
        <f t="shared" si="400"/>
        <v>REMPLIR TYPE DE CLIENT</v>
      </c>
      <c r="CG816" s="107" t="str">
        <f t="shared" si="401"/>
        <v>Montant total de l'aide demandée non indiqué</v>
      </c>
      <c r="CH816" s="1"/>
      <c r="CI816" s="1"/>
      <c r="CJ816" s="1"/>
      <c r="CK816" s="1"/>
      <c r="CL816" s="1"/>
    </row>
    <row r="817" spans="1:90" x14ac:dyDescent="0.25">
      <c r="A817" s="51"/>
      <c r="B817" s="111"/>
      <c r="C817" s="111"/>
      <c r="D817" s="111"/>
      <c r="E817" s="111"/>
      <c r="F817" s="111"/>
      <c r="G817" s="132"/>
      <c r="H817" s="151"/>
      <c r="I817" s="299"/>
      <c r="J817" s="152"/>
      <c r="K817" s="153"/>
      <c r="L817" s="169"/>
      <c r="M817" s="39"/>
      <c r="N817" s="90"/>
      <c r="O817" s="39"/>
      <c r="P817" s="23"/>
      <c r="Q817" s="170">
        <f t="shared" si="398"/>
        <v>0</v>
      </c>
      <c r="R817" s="55"/>
      <c r="S817" s="65"/>
      <c r="T817" s="56"/>
      <c r="U817" s="48" t="s">
        <v>64</v>
      </c>
      <c r="V817" s="99" t="str">
        <f t="shared" si="402"/>
        <v>Remplir la colonne R ou T</v>
      </c>
      <c r="W817" s="104"/>
      <c r="X817" s="173" t="str">
        <f t="shared" si="399"/>
        <v>Remplir la colonne M</v>
      </c>
      <c r="Y817" s="179" t="str">
        <f t="shared" si="403"/>
        <v>Remplir la colonne W</v>
      </c>
      <c r="Z817" s="297" t="str">
        <f t="shared" si="420"/>
        <v>Remplir la colonne I</v>
      </c>
      <c r="AA817" s="84" t="s">
        <v>64</v>
      </c>
      <c r="AB817" s="315" t="str">
        <f t="shared" si="404"/>
        <v>Remplir les termes C, P et TVA</v>
      </c>
      <c r="AC817" s="55"/>
      <c r="AD817" s="65"/>
      <c r="AE817" s="56"/>
      <c r="AF817" s="48" t="s">
        <v>64</v>
      </c>
      <c r="AG817" s="99" t="str">
        <f t="shared" si="405"/>
        <v>Remplir la colonne AC ou AE</v>
      </c>
      <c r="AH817" s="104"/>
      <c r="AI817" s="173" t="str">
        <f t="shared" si="421"/>
        <v>Remplir la colonne M</v>
      </c>
      <c r="AJ817" s="179" t="str">
        <f t="shared" si="406"/>
        <v>Remplir la colonne AH</v>
      </c>
      <c r="AK817" s="297" t="str">
        <f t="shared" si="422"/>
        <v>Remplir la colonne I</v>
      </c>
      <c r="AL817" s="84" t="s">
        <v>64</v>
      </c>
      <c r="AM817" s="315" t="str">
        <f t="shared" si="407"/>
        <v>Remplir les termes C, P et TVA</v>
      </c>
      <c r="AN817" s="55"/>
      <c r="AO817" s="65"/>
      <c r="AP817" s="56"/>
      <c r="AQ817" s="48" t="s">
        <v>64</v>
      </c>
      <c r="AR817" s="99" t="str">
        <f t="shared" si="408"/>
        <v>Remplir la colonne AN ou AP</v>
      </c>
      <c r="AS817" s="104"/>
      <c r="AT817" s="173" t="str">
        <f t="shared" si="423"/>
        <v>Remplir la colonne M</v>
      </c>
      <c r="AU817" s="179" t="str">
        <f t="shared" si="409"/>
        <v>Remplir la colonne AS</v>
      </c>
      <c r="AV817" s="297" t="str">
        <f t="shared" si="424"/>
        <v>Remplir la colonne I</v>
      </c>
      <c r="AW817" s="84" t="s">
        <v>64</v>
      </c>
      <c r="AX817" s="315" t="str">
        <f t="shared" si="410"/>
        <v>Remplir les termes C, P et TVA</v>
      </c>
      <c r="AY817" s="55"/>
      <c r="AZ817" s="65"/>
      <c r="BA817" s="56"/>
      <c r="BB817" s="48" t="s">
        <v>64</v>
      </c>
      <c r="BC817" s="99" t="str">
        <f t="shared" si="411"/>
        <v>Remplir la colonne AY ou BA</v>
      </c>
      <c r="BD817" s="104"/>
      <c r="BE817" s="173" t="str">
        <f t="shared" si="425"/>
        <v>Remplir la colonne M</v>
      </c>
      <c r="BF817" s="179" t="str">
        <f t="shared" si="412"/>
        <v>Remplir la colonne BD</v>
      </c>
      <c r="BG817" s="297" t="str">
        <f t="shared" si="426"/>
        <v>Remplir la colonne I</v>
      </c>
      <c r="BH817" s="84" t="s">
        <v>64</v>
      </c>
      <c r="BI817" s="315" t="str">
        <f t="shared" si="413"/>
        <v>Remplir les termes C, P et TVA</v>
      </c>
      <c r="BJ817" s="55"/>
      <c r="BK817" s="65"/>
      <c r="BL817" s="56"/>
      <c r="BM817" s="48" t="s">
        <v>64</v>
      </c>
      <c r="BN817" s="99" t="str">
        <f t="shared" si="414"/>
        <v>Remplir la colonne BJ ou BL</v>
      </c>
      <c r="BO817" s="104"/>
      <c r="BP817" s="173" t="str">
        <f t="shared" si="427"/>
        <v>Remplir la colonne M</v>
      </c>
      <c r="BQ817" s="179" t="str">
        <f t="shared" si="415"/>
        <v>Remplir la colonne BO</v>
      </c>
      <c r="BR817" s="297" t="str">
        <f t="shared" si="428"/>
        <v>Remplir la colonne I</v>
      </c>
      <c r="BS817" s="84" t="s">
        <v>64</v>
      </c>
      <c r="BT817" s="315" t="str">
        <f t="shared" si="416"/>
        <v>Remplir les termes C, P et TVA</v>
      </c>
      <c r="BU817" s="55"/>
      <c r="BV817" s="65"/>
      <c r="BW817" s="56"/>
      <c r="BX817" s="48" t="s">
        <v>64</v>
      </c>
      <c r="BY817" s="99" t="str">
        <f t="shared" si="417"/>
        <v>Remplir la colonne BU ou BW</v>
      </c>
      <c r="BZ817" s="104"/>
      <c r="CA817" s="173" t="str">
        <f t="shared" si="429"/>
        <v>Remplir la colonne M</v>
      </c>
      <c r="CB817" s="179" t="str">
        <f t="shared" si="418"/>
        <v>Remplir la colonne BZ</v>
      </c>
      <c r="CC817" s="297" t="str">
        <f t="shared" si="430"/>
        <v>Remplir la colonne I</v>
      </c>
      <c r="CD817" s="84" t="s">
        <v>64</v>
      </c>
      <c r="CE817" s="315" t="str">
        <f t="shared" si="419"/>
        <v>Remplir les termes C, P et TVA</v>
      </c>
      <c r="CF817" s="61" t="str">
        <f t="shared" si="400"/>
        <v>REMPLIR TYPE DE CLIENT</v>
      </c>
      <c r="CG817" s="107" t="str">
        <f t="shared" si="401"/>
        <v>Montant total de l'aide demandée non indiqué</v>
      </c>
      <c r="CH817" s="1"/>
      <c r="CI817" s="1"/>
      <c r="CJ817" s="1"/>
      <c r="CK817" s="1"/>
      <c r="CL817" s="1"/>
    </row>
    <row r="818" spans="1:90" x14ac:dyDescent="0.25">
      <c r="A818" s="51"/>
      <c r="B818" s="111"/>
      <c r="C818" s="111"/>
      <c r="D818" s="111"/>
      <c r="E818" s="111"/>
      <c r="F818" s="111"/>
      <c r="G818" s="132"/>
      <c r="H818" s="151"/>
      <c r="I818" s="299"/>
      <c r="J818" s="152"/>
      <c r="K818" s="153"/>
      <c r="L818" s="169"/>
      <c r="M818" s="39"/>
      <c r="N818" s="90"/>
      <c r="O818" s="39"/>
      <c r="P818" s="23"/>
      <c r="Q818" s="170">
        <f t="shared" si="398"/>
        <v>0</v>
      </c>
      <c r="R818" s="55"/>
      <c r="S818" s="65"/>
      <c r="T818" s="56"/>
      <c r="U818" s="48" t="s">
        <v>64</v>
      </c>
      <c r="V818" s="99" t="str">
        <f t="shared" si="402"/>
        <v>Remplir la colonne R ou T</v>
      </c>
      <c r="W818" s="104"/>
      <c r="X818" s="173" t="str">
        <f t="shared" si="399"/>
        <v>Remplir la colonne M</v>
      </c>
      <c r="Y818" s="179" t="str">
        <f t="shared" si="403"/>
        <v>Remplir la colonne W</v>
      </c>
      <c r="Z818" s="297" t="str">
        <f t="shared" si="420"/>
        <v>Remplir la colonne I</v>
      </c>
      <c r="AA818" s="84" t="s">
        <v>64</v>
      </c>
      <c r="AB818" s="315" t="str">
        <f t="shared" si="404"/>
        <v>Remplir les termes C, P et TVA</v>
      </c>
      <c r="AC818" s="55"/>
      <c r="AD818" s="65"/>
      <c r="AE818" s="56"/>
      <c r="AF818" s="48" t="s">
        <v>64</v>
      </c>
      <c r="AG818" s="99" t="str">
        <f t="shared" si="405"/>
        <v>Remplir la colonne AC ou AE</v>
      </c>
      <c r="AH818" s="104"/>
      <c r="AI818" s="173" t="str">
        <f t="shared" si="421"/>
        <v>Remplir la colonne M</v>
      </c>
      <c r="AJ818" s="179" t="str">
        <f t="shared" si="406"/>
        <v>Remplir la colonne AH</v>
      </c>
      <c r="AK818" s="297" t="str">
        <f t="shared" si="422"/>
        <v>Remplir la colonne I</v>
      </c>
      <c r="AL818" s="84" t="s">
        <v>64</v>
      </c>
      <c r="AM818" s="315" t="str">
        <f t="shared" si="407"/>
        <v>Remplir les termes C, P et TVA</v>
      </c>
      <c r="AN818" s="55"/>
      <c r="AO818" s="65"/>
      <c r="AP818" s="56"/>
      <c r="AQ818" s="48" t="s">
        <v>64</v>
      </c>
      <c r="AR818" s="99" t="str">
        <f t="shared" si="408"/>
        <v>Remplir la colonne AN ou AP</v>
      </c>
      <c r="AS818" s="104"/>
      <c r="AT818" s="173" t="str">
        <f t="shared" si="423"/>
        <v>Remplir la colonne M</v>
      </c>
      <c r="AU818" s="179" t="str">
        <f t="shared" si="409"/>
        <v>Remplir la colonne AS</v>
      </c>
      <c r="AV818" s="297" t="str">
        <f t="shared" si="424"/>
        <v>Remplir la colonne I</v>
      </c>
      <c r="AW818" s="84" t="s">
        <v>64</v>
      </c>
      <c r="AX818" s="315" t="str">
        <f t="shared" si="410"/>
        <v>Remplir les termes C, P et TVA</v>
      </c>
      <c r="AY818" s="55"/>
      <c r="AZ818" s="65"/>
      <c r="BA818" s="56"/>
      <c r="BB818" s="48" t="s">
        <v>64</v>
      </c>
      <c r="BC818" s="99" t="str">
        <f t="shared" si="411"/>
        <v>Remplir la colonne AY ou BA</v>
      </c>
      <c r="BD818" s="104"/>
      <c r="BE818" s="173" t="str">
        <f t="shared" si="425"/>
        <v>Remplir la colonne M</v>
      </c>
      <c r="BF818" s="179" t="str">
        <f t="shared" si="412"/>
        <v>Remplir la colonne BD</v>
      </c>
      <c r="BG818" s="297" t="str">
        <f t="shared" si="426"/>
        <v>Remplir la colonne I</v>
      </c>
      <c r="BH818" s="84" t="s">
        <v>64</v>
      </c>
      <c r="BI818" s="315" t="str">
        <f t="shared" si="413"/>
        <v>Remplir les termes C, P et TVA</v>
      </c>
      <c r="BJ818" s="55"/>
      <c r="BK818" s="65"/>
      <c r="BL818" s="56"/>
      <c r="BM818" s="48" t="s">
        <v>64</v>
      </c>
      <c r="BN818" s="99" t="str">
        <f t="shared" si="414"/>
        <v>Remplir la colonne BJ ou BL</v>
      </c>
      <c r="BO818" s="104"/>
      <c r="BP818" s="173" t="str">
        <f t="shared" si="427"/>
        <v>Remplir la colonne M</v>
      </c>
      <c r="BQ818" s="179" t="str">
        <f t="shared" si="415"/>
        <v>Remplir la colonne BO</v>
      </c>
      <c r="BR818" s="297" t="str">
        <f t="shared" si="428"/>
        <v>Remplir la colonne I</v>
      </c>
      <c r="BS818" s="84" t="s">
        <v>64</v>
      </c>
      <c r="BT818" s="315" t="str">
        <f t="shared" si="416"/>
        <v>Remplir les termes C, P et TVA</v>
      </c>
      <c r="BU818" s="55"/>
      <c r="BV818" s="65"/>
      <c r="BW818" s="56"/>
      <c r="BX818" s="48" t="s">
        <v>64</v>
      </c>
      <c r="BY818" s="99" t="str">
        <f t="shared" si="417"/>
        <v>Remplir la colonne BU ou BW</v>
      </c>
      <c r="BZ818" s="104"/>
      <c r="CA818" s="173" t="str">
        <f t="shared" si="429"/>
        <v>Remplir la colonne M</v>
      </c>
      <c r="CB818" s="179" t="str">
        <f t="shared" si="418"/>
        <v>Remplir la colonne BZ</v>
      </c>
      <c r="CC818" s="297" t="str">
        <f t="shared" si="430"/>
        <v>Remplir la colonne I</v>
      </c>
      <c r="CD818" s="84" t="s">
        <v>64</v>
      </c>
      <c r="CE818" s="315" t="str">
        <f t="shared" si="419"/>
        <v>Remplir les termes C, P et TVA</v>
      </c>
      <c r="CF818" s="61" t="str">
        <f t="shared" si="400"/>
        <v>REMPLIR TYPE DE CLIENT</v>
      </c>
      <c r="CG818" s="107" t="str">
        <f t="shared" si="401"/>
        <v>Montant total de l'aide demandée non indiqué</v>
      </c>
      <c r="CH818" s="1"/>
      <c r="CI818" s="1"/>
      <c r="CJ818" s="1"/>
      <c r="CK818" s="1"/>
      <c r="CL818" s="1"/>
    </row>
    <row r="819" spans="1:90" x14ac:dyDescent="0.25">
      <c r="A819" s="51"/>
      <c r="B819" s="111"/>
      <c r="C819" s="111"/>
      <c r="D819" s="111"/>
      <c r="E819" s="111"/>
      <c r="F819" s="111"/>
      <c r="G819" s="132"/>
      <c r="H819" s="151"/>
      <c r="I819" s="299"/>
      <c r="J819" s="152"/>
      <c r="K819" s="153"/>
      <c r="L819" s="169"/>
      <c r="M819" s="39"/>
      <c r="N819" s="90"/>
      <c r="O819" s="39"/>
      <c r="P819" s="23"/>
      <c r="Q819" s="170">
        <f t="shared" si="398"/>
        <v>0</v>
      </c>
      <c r="R819" s="55"/>
      <c r="S819" s="65"/>
      <c r="T819" s="56"/>
      <c r="U819" s="48" t="s">
        <v>64</v>
      </c>
      <c r="V819" s="99" t="str">
        <f t="shared" si="402"/>
        <v>Remplir la colonne R ou T</v>
      </c>
      <c r="W819" s="104"/>
      <c r="X819" s="173" t="str">
        <f t="shared" si="399"/>
        <v>Remplir la colonne M</v>
      </c>
      <c r="Y819" s="179" t="str">
        <f t="shared" si="403"/>
        <v>Remplir la colonne W</v>
      </c>
      <c r="Z819" s="297" t="str">
        <f t="shared" si="420"/>
        <v>Remplir la colonne I</v>
      </c>
      <c r="AA819" s="84" t="s">
        <v>64</v>
      </c>
      <c r="AB819" s="315" t="str">
        <f t="shared" si="404"/>
        <v>Remplir les termes C, P et TVA</v>
      </c>
      <c r="AC819" s="55"/>
      <c r="AD819" s="65"/>
      <c r="AE819" s="56"/>
      <c r="AF819" s="48" t="s">
        <v>64</v>
      </c>
      <c r="AG819" s="99" t="str">
        <f t="shared" si="405"/>
        <v>Remplir la colonne AC ou AE</v>
      </c>
      <c r="AH819" s="104"/>
      <c r="AI819" s="173" t="str">
        <f t="shared" si="421"/>
        <v>Remplir la colonne M</v>
      </c>
      <c r="AJ819" s="179" t="str">
        <f t="shared" si="406"/>
        <v>Remplir la colonne AH</v>
      </c>
      <c r="AK819" s="297" t="str">
        <f t="shared" si="422"/>
        <v>Remplir la colonne I</v>
      </c>
      <c r="AL819" s="84" t="s">
        <v>64</v>
      </c>
      <c r="AM819" s="315" t="str">
        <f t="shared" si="407"/>
        <v>Remplir les termes C, P et TVA</v>
      </c>
      <c r="AN819" s="55"/>
      <c r="AO819" s="65"/>
      <c r="AP819" s="56"/>
      <c r="AQ819" s="48" t="s">
        <v>64</v>
      </c>
      <c r="AR819" s="99" t="str">
        <f t="shared" si="408"/>
        <v>Remplir la colonne AN ou AP</v>
      </c>
      <c r="AS819" s="104"/>
      <c r="AT819" s="173" t="str">
        <f t="shared" si="423"/>
        <v>Remplir la colonne M</v>
      </c>
      <c r="AU819" s="179" t="str">
        <f t="shared" si="409"/>
        <v>Remplir la colonne AS</v>
      </c>
      <c r="AV819" s="297" t="str">
        <f t="shared" si="424"/>
        <v>Remplir la colonne I</v>
      </c>
      <c r="AW819" s="84" t="s">
        <v>64</v>
      </c>
      <c r="AX819" s="315" t="str">
        <f t="shared" si="410"/>
        <v>Remplir les termes C, P et TVA</v>
      </c>
      <c r="AY819" s="55"/>
      <c r="AZ819" s="65"/>
      <c r="BA819" s="56"/>
      <c r="BB819" s="48" t="s">
        <v>64</v>
      </c>
      <c r="BC819" s="99" t="str">
        <f t="shared" si="411"/>
        <v>Remplir la colonne AY ou BA</v>
      </c>
      <c r="BD819" s="104"/>
      <c r="BE819" s="173" t="str">
        <f t="shared" si="425"/>
        <v>Remplir la colonne M</v>
      </c>
      <c r="BF819" s="179" t="str">
        <f t="shared" si="412"/>
        <v>Remplir la colonne BD</v>
      </c>
      <c r="BG819" s="297" t="str">
        <f t="shared" si="426"/>
        <v>Remplir la colonne I</v>
      </c>
      <c r="BH819" s="84" t="s">
        <v>64</v>
      </c>
      <c r="BI819" s="315" t="str">
        <f t="shared" si="413"/>
        <v>Remplir les termes C, P et TVA</v>
      </c>
      <c r="BJ819" s="55"/>
      <c r="BK819" s="65"/>
      <c r="BL819" s="56"/>
      <c r="BM819" s="48" t="s">
        <v>64</v>
      </c>
      <c r="BN819" s="99" t="str">
        <f t="shared" si="414"/>
        <v>Remplir la colonne BJ ou BL</v>
      </c>
      <c r="BO819" s="104"/>
      <c r="BP819" s="173" t="str">
        <f t="shared" si="427"/>
        <v>Remplir la colonne M</v>
      </c>
      <c r="BQ819" s="179" t="str">
        <f t="shared" si="415"/>
        <v>Remplir la colonne BO</v>
      </c>
      <c r="BR819" s="297" t="str">
        <f t="shared" si="428"/>
        <v>Remplir la colonne I</v>
      </c>
      <c r="BS819" s="84" t="s">
        <v>64</v>
      </c>
      <c r="BT819" s="315" t="str">
        <f t="shared" si="416"/>
        <v>Remplir les termes C, P et TVA</v>
      </c>
      <c r="BU819" s="55"/>
      <c r="BV819" s="65"/>
      <c r="BW819" s="56"/>
      <c r="BX819" s="48" t="s">
        <v>64</v>
      </c>
      <c r="BY819" s="99" t="str">
        <f t="shared" si="417"/>
        <v>Remplir la colonne BU ou BW</v>
      </c>
      <c r="BZ819" s="104"/>
      <c r="CA819" s="173" t="str">
        <f t="shared" si="429"/>
        <v>Remplir la colonne M</v>
      </c>
      <c r="CB819" s="179" t="str">
        <f t="shared" si="418"/>
        <v>Remplir la colonne BZ</v>
      </c>
      <c r="CC819" s="297" t="str">
        <f t="shared" si="430"/>
        <v>Remplir la colonne I</v>
      </c>
      <c r="CD819" s="84" t="s">
        <v>64</v>
      </c>
      <c r="CE819" s="315" t="str">
        <f t="shared" si="419"/>
        <v>Remplir les termes C, P et TVA</v>
      </c>
      <c r="CF819" s="61" t="str">
        <f t="shared" si="400"/>
        <v>REMPLIR TYPE DE CLIENT</v>
      </c>
      <c r="CG819" s="107" t="str">
        <f t="shared" si="401"/>
        <v>Montant total de l'aide demandée non indiqué</v>
      </c>
      <c r="CH819" s="1"/>
      <c r="CI819" s="1"/>
      <c r="CJ819" s="1"/>
      <c r="CK819" s="1"/>
      <c r="CL819" s="1"/>
    </row>
    <row r="820" spans="1:90" x14ac:dyDescent="0.25">
      <c r="A820" s="51"/>
      <c r="B820" s="111"/>
      <c r="C820" s="111"/>
      <c r="D820" s="111"/>
      <c r="E820" s="111"/>
      <c r="F820" s="111"/>
      <c r="G820" s="132"/>
      <c r="H820" s="151"/>
      <c r="I820" s="299"/>
      <c r="J820" s="152"/>
      <c r="K820" s="153"/>
      <c r="L820" s="169"/>
      <c r="M820" s="39"/>
      <c r="N820" s="90"/>
      <c r="O820" s="39"/>
      <c r="P820" s="23"/>
      <c r="Q820" s="170">
        <f t="shared" si="398"/>
        <v>0</v>
      </c>
      <c r="R820" s="55"/>
      <c r="S820" s="65"/>
      <c r="T820" s="56"/>
      <c r="U820" s="48" t="s">
        <v>64</v>
      </c>
      <c r="V820" s="99" t="str">
        <f t="shared" si="402"/>
        <v>Remplir la colonne R ou T</v>
      </c>
      <c r="W820" s="104"/>
      <c r="X820" s="173" t="str">
        <f t="shared" si="399"/>
        <v>Remplir la colonne M</v>
      </c>
      <c r="Y820" s="179" t="str">
        <f t="shared" si="403"/>
        <v>Remplir la colonne W</v>
      </c>
      <c r="Z820" s="297" t="str">
        <f t="shared" si="420"/>
        <v>Remplir la colonne I</v>
      </c>
      <c r="AA820" s="84" t="s">
        <v>64</v>
      </c>
      <c r="AB820" s="315" t="str">
        <f t="shared" si="404"/>
        <v>Remplir les termes C, P et TVA</v>
      </c>
      <c r="AC820" s="55"/>
      <c r="AD820" s="65"/>
      <c r="AE820" s="56"/>
      <c r="AF820" s="48" t="s">
        <v>64</v>
      </c>
      <c r="AG820" s="99" t="str">
        <f t="shared" si="405"/>
        <v>Remplir la colonne AC ou AE</v>
      </c>
      <c r="AH820" s="104"/>
      <c r="AI820" s="173" t="str">
        <f t="shared" si="421"/>
        <v>Remplir la colonne M</v>
      </c>
      <c r="AJ820" s="179" t="str">
        <f t="shared" si="406"/>
        <v>Remplir la colonne AH</v>
      </c>
      <c r="AK820" s="297" t="str">
        <f t="shared" si="422"/>
        <v>Remplir la colonne I</v>
      </c>
      <c r="AL820" s="84" t="s">
        <v>64</v>
      </c>
      <c r="AM820" s="315" t="str">
        <f t="shared" si="407"/>
        <v>Remplir les termes C, P et TVA</v>
      </c>
      <c r="AN820" s="55"/>
      <c r="AO820" s="65"/>
      <c r="AP820" s="56"/>
      <c r="AQ820" s="48" t="s">
        <v>64</v>
      </c>
      <c r="AR820" s="99" t="str">
        <f t="shared" si="408"/>
        <v>Remplir la colonne AN ou AP</v>
      </c>
      <c r="AS820" s="104"/>
      <c r="AT820" s="173" t="str">
        <f t="shared" si="423"/>
        <v>Remplir la colonne M</v>
      </c>
      <c r="AU820" s="179" t="str">
        <f t="shared" si="409"/>
        <v>Remplir la colonne AS</v>
      </c>
      <c r="AV820" s="297" t="str">
        <f t="shared" si="424"/>
        <v>Remplir la colonne I</v>
      </c>
      <c r="AW820" s="84" t="s">
        <v>64</v>
      </c>
      <c r="AX820" s="315" t="str">
        <f t="shared" si="410"/>
        <v>Remplir les termes C, P et TVA</v>
      </c>
      <c r="AY820" s="55"/>
      <c r="AZ820" s="65"/>
      <c r="BA820" s="56"/>
      <c r="BB820" s="48" t="s">
        <v>64</v>
      </c>
      <c r="BC820" s="99" t="str">
        <f t="shared" si="411"/>
        <v>Remplir la colonne AY ou BA</v>
      </c>
      <c r="BD820" s="104"/>
      <c r="BE820" s="173" t="str">
        <f t="shared" si="425"/>
        <v>Remplir la colonne M</v>
      </c>
      <c r="BF820" s="179" t="str">
        <f t="shared" si="412"/>
        <v>Remplir la colonne BD</v>
      </c>
      <c r="BG820" s="297" t="str">
        <f t="shared" si="426"/>
        <v>Remplir la colonne I</v>
      </c>
      <c r="BH820" s="84" t="s">
        <v>64</v>
      </c>
      <c r="BI820" s="315" t="str">
        <f t="shared" si="413"/>
        <v>Remplir les termes C, P et TVA</v>
      </c>
      <c r="BJ820" s="55"/>
      <c r="BK820" s="65"/>
      <c r="BL820" s="56"/>
      <c r="BM820" s="48" t="s">
        <v>64</v>
      </c>
      <c r="BN820" s="99" t="str">
        <f t="shared" si="414"/>
        <v>Remplir la colonne BJ ou BL</v>
      </c>
      <c r="BO820" s="104"/>
      <c r="BP820" s="173" t="str">
        <f t="shared" si="427"/>
        <v>Remplir la colonne M</v>
      </c>
      <c r="BQ820" s="179" t="str">
        <f t="shared" si="415"/>
        <v>Remplir la colonne BO</v>
      </c>
      <c r="BR820" s="297" t="str">
        <f t="shared" si="428"/>
        <v>Remplir la colonne I</v>
      </c>
      <c r="BS820" s="84" t="s">
        <v>64</v>
      </c>
      <c r="BT820" s="315" t="str">
        <f t="shared" si="416"/>
        <v>Remplir les termes C, P et TVA</v>
      </c>
      <c r="BU820" s="55"/>
      <c r="BV820" s="65"/>
      <c r="BW820" s="56"/>
      <c r="BX820" s="48" t="s">
        <v>64</v>
      </c>
      <c r="BY820" s="99" t="str">
        <f t="shared" si="417"/>
        <v>Remplir la colonne BU ou BW</v>
      </c>
      <c r="BZ820" s="104"/>
      <c r="CA820" s="173" t="str">
        <f t="shared" si="429"/>
        <v>Remplir la colonne M</v>
      </c>
      <c r="CB820" s="179" t="str">
        <f t="shared" si="418"/>
        <v>Remplir la colonne BZ</v>
      </c>
      <c r="CC820" s="297" t="str">
        <f t="shared" si="430"/>
        <v>Remplir la colonne I</v>
      </c>
      <c r="CD820" s="84" t="s">
        <v>64</v>
      </c>
      <c r="CE820" s="315" t="str">
        <f t="shared" si="419"/>
        <v>Remplir les termes C, P et TVA</v>
      </c>
      <c r="CF820" s="61" t="str">
        <f t="shared" si="400"/>
        <v>REMPLIR TYPE DE CLIENT</v>
      </c>
      <c r="CG820" s="107" t="str">
        <f t="shared" si="401"/>
        <v>Montant total de l'aide demandée non indiqué</v>
      </c>
      <c r="CH820" s="1"/>
      <c r="CI820" s="1"/>
      <c r="CJ820" s="1"/>
      <c r="CK820" s="1"/>
      <c r="CL820" s="1"/>
    </row>
    <row r="821" spans="1:90" x14ac:dyDescent="0.25">
      <c r="A821" s="51"/>
      <c r="B821" s="111"/>
      <c r="C821" s="111"/>
      <c r="D821" s="111"/>
      <c r="E821" s="111"/>
      <c r="F821" s="111"/>
      <c r="G821" s="132"/>
      <c r="H821" s="151"/>
      <c r="I821" s="299"/>
      <c r="J821" s="152"/>
      <c r="K821" s="153"/>
      <c r="L821" s="169"/>
      <c r="M821" s="39"/>
      <c r="N821" s="90"/>
      <c r="O821" s="39"/>
      <c r="P821" s="23"/>
      <c r="Q821" s="170">
        <f t="shared" si="398"/>
        <v>0</v>
      </c>
      <c r="R821" s="55"/>
      <c r="S821" s="65"/>
      <c r="T821" s="56"/>
      <c r="U821" s="48" t="s">
        <v>64</v>
      </c>
      <c r="V821" s="99" t="str">
        <f t="shared" si="402"/>
        <v>Remplir la colonne R ou T</v>
      </c>
      <c r="W821" s="104"/>
      <c r="X821" s="173" t="str">
        <f t="shared" si="399"/>
        <v>Remplir la colonne M</v>
      </c>
      <c r="Y821" s="179" t="str">
        <f t="shared" si="403"/>
        <v>Remplir la colonne W</v>
      </c>
      <c r="Z821" s="297" t="str">
        <f t="shared" si="420"/>
        <v>Remplir la colonne I</v>
      </c>
      <c r="AA821" s="84" t="s">
        <v>64</v>
      </c>
      <c r="AB821" s="315" t="str">
        <f t="shared" si="404"/>
        <v>Remplir les termes C, P et TVA</v>
      </c>
      <c r="AC821" s="55"/>
      <c r="AD821" s="65"/>
      <c r="AE821" s="56"/>
      <c r="AF821" s="48" t="s">
        <v>64</v>
      </c>
      <c r="AG821" s="99" t="str">
        <f t="shared" si="405"/>
        <v>Remplir la colonne AC ou AE</v>
      </c>
      <c r="AH821" s="104"/>
      <c r="AI821" s="173" t="str">
        <f t="shared" si="421"/>
        <v>Remplir la colonne M</v>
      </c>
      <c r="AJ821" s="179" t="str">
        <f t="shared" si="406"/>
        <v>Remplir la colonne AH</v>
      </c>
      <c r="AK821" s="297" t="str">
        <f t="shared" si="422"/>
        <v>Remplir la colonne I</v>
      </c>
      <c r="AL821" s="84" t="s">
        <v>64</v>
      </c>
      <c r="AM821" s="315" t="str">
        <f t="shared" si="407"/>
        <v>Remplir les termes C, P et TVA</v>
      </c>
      <c r="AN821" s="55"/>
      <c r="AO821" s="65"/>
      <c r="AP821" s="56"/>
      <c r="AQ821" s="48" t="s">
        <v>64</v>
      </c>
      <c r="AR821" s="99" t="str">
        <f t="shared" si="408"/>
        <v>Remplir la colonne AN ou AP</v>
      </c>
      <c r="AS821" s="104"/>
      <c r="AT821" s="173" t="str">
        <f t="shared" si="423"/>
        <v>Remplir la colonne M</v>
      </c>
      <c r="AU821" s="179" t="str">
        <f t="shared" si="409"/>
        <v>Remplir la colonne AS</v>
      </c>
      <c r="AV821" s="297" t="str">
        <f t="shared" si="424"/>
        <v>Remplir la colonne I</v>
      </c>
      <c r="AW821" s="84" t="s">
        <v>64</v>
      </c>
      <c r="AX821" s="315" t="str">
        <f t="shared" si="410"/>
        <v>Remplir les termes C, P et TVA</v>
      </c>
      <c r="AY821" s="55"/>
      <c r="AZ821" s="65"/>
      <c r="BA821" s="56"/>
      <c r="BB821" s="48" t="s">
        <v>64</v>
      </c>
      <c r="BC821" s="99" t="str">
        <f t="shared" si="411"/>
        <v>Remplir la colonne AY ou BA</v>
      </c>
      <c r="BD821" s="104"/>
      <c r="BE821" s="173" t="str">
        <f t="shared" si="425"/>
        <v>Remplir la colonne M</v>
      </c>
      <c r="BF821" s="179" t="str">
        <f t="shared" si="412"/>
        <v>Remplir la colonne BD</v>
      </c>
      <c r="BG821" s="297" t="str">
        <f t="shared" si="426"/>
        <v>Remplir la colonne I</v>
      </c>
      <c r="BH821" s="84" t="s">
        <v>64</v>
      </c>
      <c r="BI821" s="315" t="str">
        <f t="shared" si="413"/>
        <v>Remplir les termes C, P et TVA</v>
      </c>
      <c r="BJ821" s="55"/>
      <c r="BK821" s="65"/>
      <c r="BL821" s="56"/>
      <c r="BM821" s="48" t="s">
        <v>64</v>
      </c>
      <c r="BN821" s="99" t="str">
        <f t="shared" si="414"/>
        <v>Remplir la colonne BJ ou BL</v>
      </c>
      <c r="BO821" s="104"/>
      <c r="BP821" s="173" t="str">
        <f t="shared" si="427"/>
        <v>Remplir la colonne M</v>
      </c>
      <c r="BQ821" s="179" t="str">
        <f t="shared" si="415"/>
        <v>Remplir la colonne BO</v>
      </c>
      <c r="BR821" s="297" t="str">
        <f t="shared" si="428"/>
        <v>Remplir la colonne I</v>
      </c>
      <c r="BS821" s="84" t="s">
        <v>64</v>
      </c>
      <c r="BT821" s="315" t="str">
        <f t="shared" si="416"/>
        <v>Remplir les termes C, P et TVA</v>
      </c>
      <c r="BU821" s="55"/>
      <c r="BV821" s="65"/>
      <c r="BW821" s="56"/>
      <c r="BX821" s="48" t="s">
        <v>64</v>
      </c>
      <c r="BY821" s="99" t="str">
        <f t="shared" si="417"/>
        <v>Remplir la colonne BU ou BW</v>
      </c>
      <c r="BZ821" s="104"/>
      <c r="CA821" s="173" t="str">
        <f t="shared" si="429"/>
        <v>Remplir la colonne M</v>
      </c>
      <c r="CB821" s="179" t="str">
        <f t="shared" si="418"/>
        <v>Remplir la colonne BZ</v>
      </c>
      <c r="CC821" s="297" t="str">
        <f t="shared" si="430"/>
        <v>Remplir la colonne I</v>
      </c>
      <c r="CD821" s="84" t="s">
        <v>64</v>
      </c>
      <c r="CE821" s="315" t="str">
        <f t="shared" si="419"/>
        <v>Remplir les termes C, P et TVA</v>
      </c>
      <c r="CF821" s="61" t="str">
        <f t="shared" si="400"/>
        <v>REMPLIR TYPE DE CLIENT</v>
      </c>
      <c r="CG821" s="107" t="str">
        <f t="shared" si="401"/>
        <v>Montant total de l'aide demandée non indiqué</v>
      </c>
      <c r="CH821" s="1"/>
      <c r="CI821" s="1"/>
      <c r="CJ821" s="1"/>
      <c r="CK821" s="1"/>
      <c r="CL821" s="1"/>
    </row>
    <row r="822" spans="1:90" x14ac:dyDescent="0.25">
      <c r="A822" s="51"/>
      <c r="B822" s="111"/>
      <c r="C822" s="111"/>
      <c r="D822" s="111"/>
      <c r="E822" s="111"/>
      <c r="F822" s="111"/>
      <c r="G822" s="132"/>
      <c r="H822" s="151"/>
      <c r="I822" s="299"/>
      <c r="J822" s="152"/>
      <c r="K822" s="153"/>
      <c r="L822" s="169"/>
      <c r="M822" s="39"/>
      <c r="N822" s="90"/>
      <c r="O822" s="39"/>
      <c r="P822" s="23"/>
      <c r="Q822" s="170">
        <f t="shared" si="398"/>
        <v>0</v>
      </c>
      <c r="R822" s="55"/>
      <c r="S822" s="65"/>
      <c r="T822" s="56"/>
      <c r="U822" s="48" t="s">
        <v>64</v>
      </c>
      <c r="V822" s="99" t="str">
        <f t="shared" si="402"/>
        <v>Remplir la colonne R ou T</v>
      </c>
      <c r="W822" s="104"/>
      <c r="X822" s="173" t="str">
        <f t="shared" si="399"/>
        <v>Remplir la colonne M</v>
      </c>
      <c r="Y822" s="179" t="str">
        <f t="shared" si="403"/>
        <v>Remplir la colonne W</v>
      </c>
      <c r="Z822" s="297" t="str">
        <f t="shared" si="420"/>
        <v>Remplir la colonne I</v>
      </c>
      <c r="AA822" s="84" t="s">
        <v>64</v>
      </c>
      <c r="AB822" s="315" t="str">
        <f t="shared" si="404"/>
        <v>Remplir les termes C, P et TVA</v>
      </c>
      <c r="AC822" s="55"/>
      <c r="AD822" s="65"/>
      <c r="AE822" s="56"/>
      <c r="AF822" s="48" t="s">
        <v>64</v>
      </c>
      <c r="AG822" s="99" t="str">
        <f t="shared" si="405"/>
        <v>Remplir la colonne AC ou AE</v>
      </c>
      <c r="AH822" s="104"/>
      <c r="AI822" s="173" t="str">
        <f t="shared" si="421"/>
        <v>Remplir la colonne M</v>
      </c>
      <c r="AJ822" s="179" t="str">
        <f t="shared" si="406"/>
        <v>Remplir la colonne AH</v>
      </c>
      <c r="AK822" s="297" t="str">
        <f t="shared" si="422"/>
        <v>Remplir la colonne I</v>
      </c>
      <c r="AL822" s="84" t="s">
        <v>64</v>
      </c>
      <c r="AM822" s="315" t="str">
        <f t="shared" si="407"/>
        <v>Remplir les termes C, P et TVA</v>
      </c>
      <c r="AN822" s="55"/>
      <c r="AO822" s="65"/>
      <c r="AP822" s="56"/>
      <c r="AQ822" s="48" t="s">
        <v>64</v>
      </c>
      <c r="AR822" s="99" t="str">
        <f t="shared" si="408"/>
        <v>Remplir la colonne AN ou AP</v>
      </c>
      <c r="AS822" s="104"/>
      <c r="AT822" s="173" t="str">
        <f t="shared" si="423"/>
        <v>Remplir la colonne M</v>
      </c>
      <c r="AU822" s="179" t="str">
        <f t="shared" si="409"/>
        <v>Remplir la colonne AS</v>
      </c>
      <c r="AV822" s="297" t="str">
        <f t="shared" si="424"/>
        <v>Remplir la colonne I</v>
      </c>
      <c r="AW822" s="84" t="s">
        <v>64</v>
      </c>
      <c r="AX822" s="315" t="str">
        <f t="shared" si="410"/>
        <v>Remplir les termes C, P et TVA</v>
      </c>
      <c r="AY822" s="55"/>
      <c r="AZ822" s="65"/>
      <c r="BA822" s="56"/>
      <c r="BB822" s="48" t="s">
        <v>64</v>
      </c>
      <c r="BC822" s="99" t="str">
        <f t="shared" si="411"/>
        <v>Remplir la colonne AY ou BA</v>
      </c>
      <c r="BD822" s="104"/>
      <c r="BE822" s="173" t="str">
        <f t="shared" si="425"/>
        <v>Remplir la colonne M</v>
      </c>
      <c r="BF822" s="179" t="str">
        <f t="shared" si="412"/>
        <v>Remplir la colonne BD</v>
      </c>
      <c r="BG822" s="297" t="str">
        <f t="shared" si="426"/>
        <v>Remplir la colonne I</v>
      </c>
      <c r="BH822" s="84" t="s">
        <v>64</v>
      </c>
      <c r="BI822" s="315" t="str">
        <f t="shared" si="413"/>
        <v>Remplir les termes C, P et TVA</v>
      </c>
      <c r="BJ822" s="55"/>
      <c r="BK822" s="65"/>
      <c r="BL822" s="56"/>
      <c r="BM822" s="48" t="s">
        <v>64</v>
      </c>
      <c r="BN822" s="99" t="str">
        <f t="shared" si="414"/>
        <v>Remplir la colonne BJ ou BL</v>
      </c>
      <c r="BO822" s="104"/>
      <c r="BP822" s="173" t="str">
        <f t="shared" si="427"/>
        <v>Remplir la colonne M</v>
      </c>
      <c r="BQ822" s="179" t="str">
        <f t="shared" si="415"/>
        <v>Remplir la colonne BO</v>
      </c>
      <c r="BR822" s="297" t="str">
        <f t="shared" si="428"/>
        <v>Remplir la colonne I</v>
      </c>
      <c r="BS822" s="84" t="s">
        <v>64</v>
      </c>
      <c r="BT822" s="315" t="str">
        <f t="shared" si="416"/>
        <v>Remplir les termes C, P et TVA</v>
      </c>
      <c r="BU822" s="55"/>
      <c r="BV822" s="65"/>
      <c r="BW822" s="56"/>
      <c r="BX822" s="48" t="s">
        <v>64</v>
      </c>
      <c r="BY822" s="99" t="str">
        <f t="shared" si="417"/>
        <v>Remplir la colonne BU ou BW</v>
      </c>
      <c r="BZ822" s="104"/>
      <c r="CA822" s="173" t="str">
        <f t="shared" si="429"/>
        <v>Remplir la colonne M</v>
      </c>
      <c r="CB822" s="179" t="str">
        <f t="shared" si="418"/>
        <v>Remplir la colonne BZ</v>
      </c>
      <c r="CC822" s="297" t="str">
        <f t="shared" si="430"/>
        <v>Remplir la colonne I</v>
      </c>
      <c r="CD822" s="84" t="s">
        <v>64</v>
      </c>
      <c r="CE822" s="315" t="str">
        <f t="shared" si="419"/>
        <v>Remplir les termes C, P et TVA</v>
      </c>
      <c r="CF822" s="61" t="str">
        <f t="shared" si="400"/>
        <v>REMPLIR TYPE DE CLIENT</v>
      </c>
      <c r="CG822" s="107" t="str">
        <f t="shared" si="401"/>
        <v>Montant total de l'aide demandée non indiqué</v>
      </c>
      <c r="CH822" s="1"/>
      <c r="CI822" s="1"/>
      <c r="CJ822" s="1"/>
      <c r="CK822" s="1"/>
      <c r="CL822" s="1"/>
    </row>
    <row r="823" spans="1:90" x14ac:dyDescent="0.25">
      <c r="A823" s="51"/>
      <c r="B823" s="111"/>
      <c r="C823" s="111"/>
      <c r="D823" s="111"/>
      <c r="E823" s="111"/>
      <c r="F823" s="111"/>
      <c r="G823" s="132"/>
      <c r="H823" s="151"/>
      <c r="I823" s="299"/>
      <c r="J823" s="152"/>
      <c r="K823" s="153"/>
      <c r="L823" s="169"/>
      <c r="M823" s="39"/>
      <c r="N823" s="90"/>
      <c r="O823" s="39"/>
      <c r="P823" s="23"/>
      <c r="Q823" s="170">
        <f t="shared" si="398"/>
        <v>0</v>
      </c>
      <c r="R823" s="55"/>
      <c r="S823" s="65"/>
      <c r="T823" s="56"/>
      <c r="U823" s="48" t="s">
        <v>64</v>
      </c>
      <c r="V823" s="99" t="str">
        <f t="shared" si="402"/>
        <v>Remplir la colonne R ou T</v>
      </c>
      <c r="W823" s="104"/>
      <c r="X823" s="173" t="str">
        <f t="shared" si="399"/>
        <v>Remplir la colonne M</v>
      </c>
      <c r="Y823" s="179" t="str">
        <f t="shared" si="403"/>
        <v>Remplir la colonne W</v>
      </c>
      <c r="Z823" s="297" t="str">
        <f t="shared" si="420"/>
        <v>Remplir la colonne I</v>
      </c>
      <c r="AA823" s="84" t="s">
        <v>64</v>
      </c>
      <c r="AB823" s="315" t="str">
        <f t="shared" si="404"/>
        <v>Remplir les termes C, P et TVA</v>
      </c>
      <c r="AC823" s="55"/>
      <c r="AD823" s="65"/>
      <c r="AE823" s="56"/>
      <c r="AF823" s="48" t="s">
        <v>64</v>
      </c>
      <c r="AG823" s="99" t="str">
        <f t="shared" si="405"/>
        <v>Remplir la colonne AC ou AE</v>
      </c>
      <c r="AH823" s="104"/>
      <c r="AI823" s="173" t="str">
        <f t="shared" si="421"/>
        <v>Remplir la colonne M</v>
      </c>
      <c r="AJ823" s="179" t="str">
        <f t="shared" si="406"/>
        <v>Remplir la colonne AH</v>
      </c>
      <c r="AK823" s="297" t="str">
        <f t="shared" si="422"/>
        <v>Remplir la colonne I</v>
      </c>
      <c r="AL823" s="84" t="s">
        <v>64</v>
      </c>
      <c r="AM823" s="315" t="str">
        <f t="shared" si="407"/>
        <v>Remplir les termes C, P et TVA</v>
      </c>
      <c r="AN823" s="55"/>
      <c r="AO823" s="65"/>
      <c r="AP823" s="56"/>
      <c r="AQ823" s="48" t="s">
        <v>64</v>
      </c>
      <c r="AR823" s="99" t="str">
        <f t="shared" si="408"/>
        <v>Remplir la colonne AN ou AP</v>
      </c>
      <c r="AS823" s="104"/>
      <c r="AT823" s="173" t="str">
        <f t="shared" si="423"/>
        <v>Remplir la colonne M</v>
      </c>
      <c r="AU823" s="179" t="str">
        <f t="shared" si="409"/>
        <v>Remplir la colonne AS</v>
      </c>
      <c r="AV823" s="297" t="str">
        <f t="shared" si="424"/>
        <v>Remplir la colonne I</v>
      </c>
      <c r="AW823" s="84" t="s">
        <v>64</v>
      </c>
      <c r="AX823" s="315" t="str">
        <f t="shared" si="410"/>
        <v>Remplir les termes C, P et TVA</v>
      </c>
      <c r="AY823" s="55"/>
      <c r="AZ823" s="65"/>
      <c r="BA823" s="56"/>
      <c r="BB823" s="48" t="s">
        <v>64</v>
      </c>
      <c r="BC823" s="99" t="str">
        <f t="shared" si="411"/>
        <v>Remplir la colonne AY ou BA</v>
      </c>
      <c r="BD823" s="104"/>
      <c r="BE823" s="173" t="str">
        <f t="shared" si="425"/>
        <v>Remplir la colonne M</v>
      </c>
      <c r="BF823" s="179" t="str">
        <f t="shared" si="412"/>
        <v>Remplir la colonne BD</v>
      </c>
      <c r="BG823" s="297" t="str">
        <f t="shared" si="426"/>
        <v>Remplir la colonne I</v>
      </c>
      <c r="BH823" s="84" t="s">
        <v>64</v>
      </c>
      <c r="BI823" s="315" t="str">
        <f t="shared" si="413"/>
        <v>Remplir les termes C, P et TVA</v>
      </c>
      <c r="BJ823" s="55"/>
      <c r="BK823" s="65"/>
      <c r="BL823" s="56"/>
      <c r="BM823" s="48" t="s">
        <v>64</v>
      </c>
      <c r="BN823" s="99" t="str">
        <f t="shared" si="414"/>
        <v>Remplir la colonne BJ ou BL</v>
      </c>
      <c r="BO823" s="104"/>
      <c r="BP823" s="173" t="str">
        <f t="shared" si="427"/>
        <v>Remplir la colonne M</v>
      </c>
      <c r="BQ823" s="179" t="str">
        <f t="shared" si="415"/>
        <v>Remplir la colonne BO</v>
      </c>
      <c r="BR823" s="297" t="str">
        <f t="shared" si="428"/>
        <v>Remplir la colonne I</v>
      </c>
      <c r="BS823" s="84" t="s">
        <v>64</v>
      </c>
      <c r="BT823" s="315" t="str">
        <f t="shared" si="416"/>
        <v>Remplir les termes C, P et TVA</v>
      </c>
      <c r="BU823" s="55"/>
      <c r="BV823" s="65"/>
      <c r="BW823" s="56"/>
      <c r="BX823" s="48" t="s">
        <v>64</v>
      </c>
      <c r="BY823" s="99" t="str">
        <f t="shared" si="417"/>
        <v>Remplir la colonne BU ou BW</v>
      </c>
      <c r="BZ823" s="104"/>
      <c r="CA823" s="173" t="str">
        <f t="shared" si="429"/>
        <v>Remplir la colonne M</v>
      </c>
      <c r="CB823" s="179" t="str">
        <f t="shared" si="418"/>
        <v>Remplir la colonne BZ</v>
      </c>
      <c r="CC823" s="297" t="str">
        <f t="shared" si="430"/>
        <v>Remplir la colonne I</v>
      </c>
      <c r="CD823" s="84" t="s">
        <v>64</v>
      </c>
      <c r="CE823" s="315" t="str">
        <f t="shared" si="419"/>
        <v>Remplir les termes C, P et TVA</v>
      </c>
      <c r="CF823" s="61" t="str">
        <f t="shared" si="400"/>
        <v>REMPLIR TYPE DE CLIENT</v>
      </c>
      <c r="CG823" s="107" t="str">
        <f t="shared" si="401"/>
        <v>Montant total de l'aide demandée non indiqué</v>
      </c>
      <c r="CH823" s="1"/>
      <c r="CI823" s="1"/>
      <c r="CJ823" s="1"/>
      <c r="CK823" s="1"/>
      <c r="CL823" s="1"/>
    </row>
    <row r="824" spans="1:90" x14ac:dyDescent="0.25">
      <c r="A824" s="51"/>
      <c r="B824" s="111"/>
      <c r="C824" s="111"/>
      <c r="D824" s="111"/>
      <c r="E824" s="111"/>
      <c r="F824" s="111"/>
      <c r="G824" s="132"/>
      <c r="H824" s="151"/>
      <c r="I824" s="299"/>
      <c r="J824" s="152"/>
      <c r="K824" s="153"/>
      <c r="L824" s="169"/>
      <c r="M824" s="39"/>
      <c r="N824" s="90"/>
      <c r="O824" s="39"/>
      <c r="P824" s="23"/>
      <c r="Q824" s="170">
        <f t="shared" si="398"/>
        <v>0</v>
      </c>
      <c r="R824" s="55"/>
      <c r="S824" s="65"/>
      <c r="T824" s="56"/>
      <c r="U824" s="48" t="s">
        <v>64</v>
      </c>
      <c r="V824" s="99" t="str">
        <f t="shared" si="402"/>
        <v>Remplir la colonne R ou T</v>
      </c>
      <c r="W824" s="104"/>
      <c r="X824" s="173" t="str">
        <f t="shared" si="399"/>
        <v>Remplir la colonne M</v>
      </c>
      <c r="Y824" s="179" t="str">
        <f t="shared" si="403"/>
        <v>Remplir la colonne W</v>
      </c>
      <c r="Z824" s="297" t="str">
        <f t="shared" si="420"/>
        <v>Remplir la colonne I</v>
      </c>
      <c r="AA824" s="84" t="s">
        <v>64</v>
      </c>
      <c r="AB824" s="315" t="str">
        <f t="shared" si="404"/>
        <v>Remplir les termes C, P et TVA</v>
      </c>
      <c r="AC824" s="55"/>
      <c r="AD824" s="65"/>
      <c r="AE824" s="56"/>
      <c r="AF824" s="48" t="s">
        <v>64</v>
      </c>
      <c r="AG824" s="99" t="str">
        <f t="shared" si="405"/>
        <v>Remplir la colonne AC ou AE</v>
      </c>
      <c r="AH824" s="104"/>
      <c r="AI824" s="173" t="str">
        <f t="shared" si="421"/>
        <v>Remplir la colonne M</v>
      </c>
      <c r="AJ824" s="179" t="str">
        <f t="shared" si="406"/>
        <v>Remplir la colonne AH</v>
      </c>
      <c r="AK824" s="297" t="str">
        <f t="shared" si="422"/>
        <v>Remplir la colonne I</v>
      </c>
      <c r="AL824" s="84" t="s">
        <v>64</v>
      </c>
      <c r="AM824" s="315" t="str">
        <f t="shared" si="407"/>
        <v>Remplir les termes C, P et TVA</v>
      </c>
      <c r="AN824" s="55"/>
      <c r="AO824" s="65"/>
      <c r="AP824" s="56"/>
      <c r="AQ824" s="48" t="s">
        <v>64</v>
      </c>
      <c r="AR824" s="99" t="str">
        <f t="shared" si="408"/>
        <v>Remplir la colonne AN ou AP</v>
      </c>
      <c r="AS824" s="104"/>
      <c r="AT824" s="173" t="str">
        <f t="shared" si="423"/>
        <v>Remplir la colonne M</v>
      </c>
      <c r="AU824" s="179" t="str">
        <f t="shared" si="409"/>
        <v>Remplir la colonne AS</v>
      </c>
      <c r="AV824" s="297" t="str">
        <f t="shared" si="424"/>
        <v>Remplir la colonne I</v>
      </c>
      <c r="AW824" s="84" t="s">
        <v>64</v>
      </c>
      <c r="AX824" s="315" t="str">
        <f t="shared" si="410"/>
        <v>Remplir les termes C, P et TVA</v>
      </c>
      <c r="AY824" s="55"/>
      <c r="AZ824" s="65"/>
      <c r="BA824" s="56"/>
      <c r="BB824" s="48" t="s">
        <v>64</v>
      </c>
      <c r="BC824" s="99" t="str">
        <f t="shared" si="411"/>
        <v>Remplir la colonne AY ou BA</v>
      </c>
      <c r="BD824" s="104"/>
      <c r="BE824" s="173" t="str">
        <f t="shared" si="425"/>
        <v>Remplir la colonne M</v>
      </c>
      <c r="BF824" s="179" t="str">
        <f t="shared" si="412"/>
        <v>Remplir la colonne BD</v>
      </c>
      <c r="BG824" s="297" t="str">
        <f t="shared" si="426"/>
        <v>Remplir la colonne I</v>
      </c>
      <c r="BH824" s="84" t="s">
        <v>64</v>
      </c>
      <c r="BI824" s="315" t="str">
        <f t="shared" si="413"/>
        <v>Remplir les termes C, P et TVA</v>
      </c>
      <c r="BJ824" s="55"/>
      <c r="BK824" s="65"/>
      <c r="BL824" s="56"/>
      <c r="BM824" s="48" t="s">
        <v>64</v>
      </c>
      <c r="BN824" s="99" t="str">
        <f t="shared" si="414"/>
        <v>Remplir la colonne BJ ou BL</v>
      </c>
      <c r="BO824" s="104"/>
      <c r="BP824" s="173" t="str">
        <f t="shared" si="427"/>
        <v>Remplir la colonne M</v>
      </c>
      <c r="BQ824" s="179" t="str">
        <f t="shared" si="415"/>
        <v>Remplir la colonne BO</v>
      </c>
      <c r="BR824" s="297" t="str">
        <f t="shared" si="428"/>
        <v>Remplir la colonne I</v>
      </c>
      <c r="BS824" s="84" t="s">
        <v>64</v>
      </c>
      <c r="BT824" s="315" t="str">
        <f t="shared" si="416"/>
        <v>Remplir les termes C, P et TVA</v>
      </c>
      <c r="BU824" s="55"/>
      <c r="BV824" s="65"/>
      <c r="BW824" s="56"/>
      <c r="BX824" s="48" t="s">
        <v>64</v>
      </c>
      <c r="BY824" s="99" t="str">
        <f t="shared" si="417"/>
        <v>Remplir la colonne BU ou BW</v>
      </c>
      <c r="BZ824" s="104"/>
      <c r="CA824" s="173" t="str">
        <f t="shared" si="429"/>
        <v>Remplir la colonne M</v>
      </c>
      <c r="CB824" s="179" t="str">
        <f t="shared" si="418"/>
        <v>Remplir la colonne BZ</v>
      </c>
      <c r="CC824" s="297" t="str">
        <f t="shared" si="430"/>
        <v>Remplir la colonne I</v>
      </c>
      <c r="CD824" s="84" t="s">
        <v>64</v>
      </c>
      <c r="CE824" s="315" t="str">
        <f t="shared" si="419"/>
        <v>Remplir les termes C, P et TVA</v>
      </c>
      <c r="CF824" s="61" t="str">
        <f t="shared" si="400"/>
        <v>REMPLIR TYPE DE CLIENT</v>
      </c>
      <c r="CG824" s="107" t="str">
        <f t="shared" si="401"/>
        <v>Montant total de l'aide demandée non indiqué</v>
      </c>
      <c r="CH824" s="1"/>
      <c r="CI824" s="1"/>
      <c r="CJ824" s="1"/>
      <c r="CK824" s="1"/>
      <c r="CL824" s="1"/>
    </row>
    <row r="825" spans="1:90" x14ac:dyDescent="0.25">
      <c r="A825" s="51"/>
      <c r="B825" s="111"/>
      <c r="C825" s="111"/>
      <c r="D825" s="111"/>
      <c r="E825" s="111"/>
      <c r="F825" s="111"/>
      <c r="G825" s="132"/>
      <c r="H825" s="151"/>
      <c r="I825" s="299"/>
      <c r="J825" s="152"/>
      <c r="K825" s="153"/>
      <c r="L825" s="169"/>
      <c r="M825" s="39"/>
      <c r="N825" s="90"/>
      <c r="O825" s="39"/>
      <c r="P825" s="23"/>
      <c r="Q825" s="170">
        <f t="shared" si="398"/>
        <v>0</v>
      </c>
      <c r="R825" s="55"/>
      <c r="S825" s="65"/>
      <c r="T825" s="56"/>
      <c r="U825" s="48" t="s">
        <v>64</v>
      </c>
      <c r="V825" s="99" t="str">
        <f t="shared" si="402"/>
        <v>Remplir la colonne R ou T</v>
      </c>
      <c r="W825" s="104"/>
      <c r="X825" s="173" t="str">
        <f t="shared" si="399"/>
        <v>Remplir la colonne M</v>
      </c>
      <c r="Y825" s="179" t="str">
        <f t="shared" si="403"/>
        <v>Remplir la colonne W</v>
      </c>
      <c r="Z825" s="297" t="str">
        <f t="shared" si="420"/>
        <v>Remplir la colonne I</v>
      </c>
      <c r="AA825" s="84" t="s">
        <v>64</v>
      </c>
      <c r="AB825" s="315" t="str">
        <f t="shared" si="404"/>
        <v>Remplir les termes C, P et TVA</v>
      </c>
      <c r="AC825" s="55"/>
      <c r="AD825" s="65"/>
      <c r="AE825" s="56"/>
      <c r="AF825" s="48" t="s">
        <v>64</v>
      </c>
      <c r="AG825" s="99" t="str">
        <f t="shared" si="405"/>
        <v>Remplir la colonne AC ou AE</v>
      </c>
      <c r="AH825" s="104"/>
      <c r="AI825" s="173" t="str">
        <f t="shared" si="421"/>
        <v>Remplir la colonne M</v>
      </c>
      <c r="AJ825" s="179" t="str">
        <f t="shared" si="406"/>
        <v>Remplir la colonne AH</v>
      </c>
      <c r="AK825" s="297" t="str">
        <f t="shared" si="422"/>
        <v>Remplir la colonne I</v>
      </c>
      <c r="AL825" s="84" t="s">
        <v>64</v>
      </c>
      <c r="AM825" s="315" t="str">
        <f t="shared" si="407"/>
        <v>Remplir les termes C, P et TVA</v>
      </c>
      <c r="AN825" s="55"/>
      <c r="AO825" s="65"/>
      <c r="AP825" s="56"/>
      <c r="AQ825" s="48" t="s">
        <v>64</v>
      </c>
      <c r="AR825" s="99" t="str">
        <f t="shared" si="408"/>
        <v>Remplir la colonne AN ou AP</v>
      </c>
      <c r="AS825" s="104"/>
      <c r="AT825" s="173" t="str">
        <f t="shared" si="423"/>
        <v>Remplir la colonne M</v>
      </c>
      <c r="AU825" s="179" t="str">
        <f t="shared" si="409"/>
        <v>Remplir la colonne AS</v>
      </c>
      <c r="AV825" s="297" t="str">
        <f t="shared" si="424"/>
        <v>Remplir la colonne I</v>
      </c>
      <c r="AW825" s="84" t="s">
        <v>64</v>
      </c>
      <c r="AX825" s="315" t="str">
        <f t="shared" si="410"/>
        <v>Remplir les termes C, P et TVA</v>
      </c>
      <c r="AY825" s="55"/>
      <c r="AZ825" s="65"/>
      <c r="BA825" s="56"/>
      <c r="BB825" s="48" t="s">
        <v>64</v>
      </c>
      <c r="BC825" s="99" t="str">
        <f t="shared" si="411"/>
        <v>Remplir la colonne AY ou BA</v>
      </c>
      <c r="BD825" s="104"/>
      <c r="BE825" s="173" t="str">
        <f t="shared" si="425"/>
        <v>Remplir la colonne M</v>
      </c>
      <c r="BF825" s="179" t="str">
        <f t="shared" si="412"/>
        <v>Remplir la colonne BD</v>
      </c>
      <c r="BG825" s="297" t="str">
        <f t="shared" si="426"/>
        <v>Remplir la colonne I</v>
      </c>
      <c r="BH825" s="84" t="s">
        <v>64</v>
      </c>
      <c r="BI825" s="315" t="str">
        <f t="shared" si="413"/>
        <v>Remplir les termes C, P et TVA</v>
      </c>
      <c r="BJ825" s="55"/>
      <c r="BK825" s="65"/>
      <c r="BL825" s="56"/>
      <c r="BM825" s="48" t="s">
        <v>64</v>
      </c>
      <c r="BN825" s="99" t="str">
        <f t="shared" si="414"/>
        <v>Remplir la colonne BJ ou BL</v>
      </c>
      <c r="BO825" s="104"/>
      <c r="BP825" s="173" t="str">
        <f t="shared" si="427"/>
        <v>Remplir la colonne M</v>
      </c>
      <c r="BQ825" s="179" t="str">
        <f t="shared" si="415"/>
        <v>Remplir la colonne BO</v>
      </c>
      <c r="BR825" s="297" t="str">
        <f t="shared" si="428"/>
        <v>Remplir la colonne I</v>
      </c>
      <c r="BS825" s="84" t="s">
        <v>64</v>
      </c>
      <c r="BT825" s="315" t="str">
        <f t="shared" si="416"/>
        <v>Remplir les termes C, P et TVA</v>
      </c>
      <c r="BU825" s="55"/>
      <c r="BV825" s="65"/>
      <c r="BW825" s="56"/>
      <c r="BX825" s="48" t="s">
        <v>64</v>
      </c>
      <c r="BY825" s="99" t="str">
        <f t="shared" si="417"/>
        <v>Remplir la colonne BU ou BW</v>
      </c>
      <c r="BZ825" s="104"/>
      <c r="CA825" s="173" t="str">
        <f t="shared" si="429"/>
        <v>Remplir la colonne M</v>
      </c>
      <c r="CB825" s="179" t="str">
        <f t="shared" si="418"/>
        <v>Remplir la colonne BZ</v>
      </c>
      <c r="CC825" s="297" t="str">
        <f t="shared" si="430"/>
        <v>Remplir la colonne I</v>
      </c>
      <c r="CD825" s="84" t="s">
        <v>64</v>
      </c>
      <c r="CE825" s="315" t="str">
        <f t="shared" si="419"/>
        <v>Remplir les termes C, P et TVA</v>
      </c>
      <c r="CF825" s="61" t="str">
        <f t="shared" si="400"/>
        <v>REMPLIR TYPE DE CLIENT</v>
      </c>
      <c r="CG825" s="107" t="str">
        <f t="shared" si="401"/>
        <v>Montant total de l'aide demandée non indiqué</v>
      </c>
      <c r="CH825" s="1"/>
      <c r="CI825" s="1"/>
      <c r="CJ825" s="1"/>
      <c r="CK825" s="1"/>
      <c r="CL825" s="1"/>
    </row>
    <row r="826" spans="1:90" x14ac:dyDescent="0.25">
      <c r="A826" s="51"/>
      <c r="B826" s="111"/>
      <c r="C826" s="111"/>
      <c r="D826" s="111"/>
      <c r="E826" s="111"/>
      <c r="F826" s="111"/>
      <c r="G826" s="132"/>
      <c r="H826" s="151"/>
      <c r="I826" s="299"/>
      <c r="J826" s="152"/>
      <c r="K826" s="153"/>
      <c r="L826" s="169"/>
      <c r="M826" s="39"/>
      <c r="N826" s="90"/>
      <c r="O826" s="39"/>
      <c r="P826" s="23"/>
      <c r="Q826" s="170">
        <f t="shared" si="398"/>
        <v>0</v>
      </c>
      <c r="R826" s="55"/>
      <c r="S826" s="65"/>
      <c r="T826" s="56"/>
      <c r="U826" s="48" t="s">
        <v>64</v>
      </c>
      <c r="V826" s="99" t="str">
        <f t="shared" si="402"/>
        <v>Remplir la colonne R ou T</v>
      </c>
      <c r="W826" s="104"/>
      <c r="X826" s="173" t="str">
        <f t="shared" si="399"/>
        <v>Remplir la colonne M</v>
      </c>
      <c r="Y826" s="179" t="str">
        <f t="shared" si="403"/>
        <v>Remplir la colonne W</v>
      </c>
      <c r="Z826" s="297" t="str">
        <f t="shared" si="420"/>
        <v>Remplir la colonne I</v>
      </c>
      <c r="AA826" s="84" t="s">
        <v>64</v>
      </c>
      <c r="AB826" s="315" t="str">
        <f t="shared" si="404"/>
        <v>Remplir les termes C, P et TVA</v>
      </c>
      <c r="AC826" s="55"/>
      <c r="AD826" s="65"/>
      <c r="AE826" s="56"/>
      <c r="AF826" s="48" t="s">
        <v>64</v>
      </c>
      <c r="AG826" s="99" t="str">
        <f t="shared" si="405"/>
        <v>Remplir la colonne AC ou AE</v>
      </c>
      <c r="AH826" s="104"/>
      <c r="AI826" s="173" t="str">
        <f t="shared" si="421"/>
        <v>Remplir la colonne M</v>
      </c>
      <c r="AJ826" s="179" t="str">
        <f t="shared" si="406"/>
        <v>Remplir la colonne AH</v>
      </c>
      <c r="AK826" s="297" t="str">
        <f t="shared" si="422"/>
        <v>Remplir la colonne I</v>
      </c>
      <c r="AL826" s="84" t="s">
        <v>64</v>
      </c>
      <c r="AM826" s="315" t="str">
        <f t="shared" si="407"/>
        <v>Remplir les termes C, P et TVA</v>
      </c>
      <c r="AN826" s="55"/>
      <c r="AO826" s="65"/>
      <c r="AP826" s="56"/>
      <c r="AQ826" s="48" t="s">
        <v>64</v>
      </c>
      <c r="AR826" s="99" t="str">
        <f t="shared" si="408"/>
        <v>Remplir la colonne AN ou AP</v>
      </c>
      <c r="AS826" s="104"/>
      <c r="AT826" s="173" t="str">
        <f t="shared" si="423"/>
        <v>Remplir la colonne M</v>
      </c>
      <c r="AU826" s="179" t="str">
        <f t="shared" si="409"/>
        <v>Remplir la colonne AS</v>
      </c>
      <c r="AV826" s="297" t="str">
        <f t="shared" si="424"/>
        <v>Remplir la colonne I</v>
      </c>
      <c r="AW826" s="84" t="s">
        <v>64</v>
      </c>
      <c r="AX826" s="315" t="str">
        <f t="shared" si="410"/>
        <v>Remplir les termes C, P et TVA</v>
      </c>
      <c r="AY826" s="55"/>
      <c r="AZ826" s="65"/>
      <c r="BA826" s="56"/>
      <c r="BB826" s="48" t="s">
        <v>64</v>
      </c>
      <c r="BC826" s="99" t="str">
        <f t="shared" si="411"/>
        <v>Remplir la colonne AY ou BA</v>
      </c>
      <c r="BD826" s="104"/>
      <c r="BE826" s="173" t="str">
        <f t="shared" si="425"/>
        <v>Remplir la colonne M</v>
      </c>
      <c r="BF826" s="179" t="str">
        <f t="shared" si="412"/>
        <v>Remplir la colonne BD</v>
      </c>
      <c r="BG826" s="297" t="str">
        <f t="shared" si="426"/>
        <v>Remplir la colonne I</v>
      </c>
      <c r="BH826" s="84" t="s">
        <v>64</v>
      </c>
      <c r="BI826" s="315" t="str">
        <f t="shared" si="413"/>
        <v>Remplir les termes C, P et TVA</v>
      </c>
      <c r="BJ826" s="55"/>
      <c r="BK826" s="65"/>
      <c r="BL826" s="56"/>
      <c r="BM826" s="48" t="s">
        <v>64</v>
      </c>
      <c r="BN826" s="99" t="str">
        <f t="shared" si="414"/>
        <v>Remplir la colonne BJ ou BL</v>
      </c>
      <c r="BO826" s="104"/>
      <c r="BP826" s="173" t="str">
        <f t="shared" si="427"/>
        <v>Remplir la colonne M</v>
      </c>
      <c r="BQ826" s="179" t="str">
        <f t="shared" si="415"/>
        <v>Remplir la colonne BO</v>
      </c>
      <c r="BR826" s="297" t="str">
        <f t="shared" si="428"/>
        <v>Remplir la colonne I</v>
      </c>
      <c r="BS826" s="84" t="s">
        <v>64</v>
      </c>
      <c r="BT826" s="315" t="str">
        <f t="shared" si="416"/>
        <v>Remplir les termes C, P et TVA</v>
      </c>
      <c r="BU826" s="55"/>
      <c r="BV826" s="65"/>
      <c r="BW826" s="56"/>
      <c r="BX826" s="48" t="s">
        <v>64</v>
      </c>
      <c r="BY826" s="99" t="str">
        <f t="shared" si="417"/>
        <v>Remplir la colonne BU ou BW</v>
      </c>
      <c r="BZ826" s="104"/>
      <c r="CA826" s="173" t="str">
        <f t="shared" si="429"/>
        <v>Remplir la colonne M</v>
      </c>
      <c r="CB826" s="179" t="str">
        <f t="shared" si="418"/>
        <v>Remplir la colonne BZ</v>
      </c>
      <c r="CC826" s="297" t="str">
        <f t="shared" si="430"/>
        <v>Remplir la colonne I</v>
      </c>
      <c r="CD826" s="84" t="s">
        <v>64</v>
      </c>
      <c r="CE826" s="315" t="str">
        <f t="shared" si="419"/>
        <v>Remplir les termes C, P et TVA</v>
      </c>
      <c r="CF826" s="61" t="str">
        <f t="shared" si="400"/>
        <v>REMPLIR TYPE DE CLIENT</v>
      </c>
      <c r="CG826" s="107" t="str">
        <f t="shared" si="401"/>
        <v>Montant total de l'aide demandée non indiqué</v>
      </c>
      <c r="CH826" s="1"/>
      <c r="CI826" s="1"/>
      <c r="CJ826" s="1"/>
      <c r="CK826" s="1"/>
      <c r="CL826" s="1"/>
    </row>
    <row r="827" spans="1:90" x14ac:dyDescent="0.25">
      <c r="A827" s="51"/>
      <c r="B827" s="111"/>
      <c r="C827" s="111"/>
      <c r="D827" s="111"/>
      <c r="E827" s="111"/>
      <c r="F827" s="111"/>
      <c r="G827" s="132"/>
      <c r="H827" s="151"/>
      <c r="I827" s="299"/>
      <c r="J827" s="152"/>
      <c r="K827" s="153"/>
      <c r="L827" s="169"/>
      <c r="M827" s="39"/>
      <c r="N827" s="90"/>
      <c r="O827" s="39"/>
      <c r="P827" s="23"/>
      <c r="Q827" s="170">
        <f t="shared" si="398"/>
        <v>0</v>
      </c>
      <c r="R827" s="55"/>
      <c r="S827" s="65"/>
      <c r="T827" s="56"/>
      <c r="U827" s="48" t="s">
        <v>64</v>
      </c>
      <c r="V827" s="99" t="str">
        <f t="shared" si="402"/>
        <v>Remplir la colonne R ou T</v>
      </c>
      <c r="W827" s="104"/>
      <c r="X827" s="173" t="str">
        <f t="shared" si="399"/>
        <v>Remplir la colonne M</v>
      </c>
      <c r="Y827" s="179" t="str">
        <f t="shared" si="403"/>
        <v>Remplir la colonne W</v>
      </c>
      <c r="Z827" s="297" t="str">
        <f t="shared" si="420"/>
        <v>Remplir la colonne I</v>
      </c>
      <c r="AA827" s="84" t="s">
        <v>64</v>
      </c>
      <c r="AB827" s="315" t="str">
        <f t="shared" si="404"/>
        <v>Remplir les termes C, P et TVA</v>
      </c>
      <c r="AC827" s="55"/>
      <c r="AD827" s="65"/>
      <c r="AE827" s="56"/>
      <c r="AF827" s="48" t="s">
        <v>64</v>
      </c>
      <c r="AG827" s="99" t="str">
        <f t="shared" si="405"/>
        <v>Remplir la colonne AC ou AE</v>
      </c>
      <c r="AH827" s="104"/>
      <c r="AI827" s="173" t="str">
        <f t="shared" si="421"/>
        <v>Remplir la colonne M</v>
      </c>
      <c r="AJ827" s="179" t="str">
        <f t="shared" si="406"/>
        <v>Remplir la colonne AH</v>
      </c>
      <c r="AK827" s="297" t="str">
        <f t="shared" si="422"/>
        <v>Remplir la colonne I</v>
      </c>
      <c r="AL827" s="84" t="s">
        <v>64</v>
      </c>
      <c r="AM827" s="315" t="str">
        <f t="shared" si="407"/>
        <v>Remplir les termes C, P et TVA</v>
      </c>
      <c r="AN827" s="55"/>
      <c r="AO827" s="65"/>
      <c r="AP827" s="56"/>
      <c r="AQ827" s="48" t="s">
        <v>64</v>
      </c>
      <c r="AR827" s="99" t="str">
        <f t="shared" si="408"/>
        <v>Remplir la colonne AN ou AP</v>
      </c>
      <c r="AS827" s="104"/>
      <c r="AT827" s="173" t="str">
        <f t="shared" si="423"/>
        <v>Remplir la colonne M</v>
      </c>
      <c r="AU827" s="179" t="str">
        <f t="shared" si="409"/>
        <v>Remplir la colonne AS</v>
      </c>
      <c r="AV827" s="297" t="str">
        <f t="shared" si="424"/>
        <v>Remplir la colonne I</v>
      </c>
      <c r="AW827" s="84" t="s">
        <v>64</v>
      </c>
      <c r="AX827" s="315" t="str">
        <f t="shared" si="410"/>
        <v>Remplir les termes C, P et TVA</v>
      </c>
      <c r="AY827" s="55"/>
      <c r="AZ827" s="65"/>
      <c r="BA827" s="56"/>
      <c r="BB827" s="48" t="s">
        <v>64</v>
      </c>
      <c r="BC827" s="99" t="str">
        <f t="shared" si="411"/>
        <v>Remplir la colonne AY ou BA</v>
      </c>
      <c r="BD827" s="104"/>
      <c r="BE827" s="173" t="str">
        <f t="shared" si="425"/>
        <v>Remplir la colonne M</v>
      </c>
      <c r="BF827" s="179" t="str">
        <f t="shared" si="412"/>
        <v>Remplir la colonne BD</v>
      </c>
      <c r="BG827" s="297" t="str">
        <f t="shared" si="426"/>
        <v>Remplir la colonne I</v>
      </c>
      <c r="BH827" s="84" t="s">
        <v>64</v>
      </c>
      <c r="BI827" s="315" t="str">
        <f t="shared" si="413"/>
        <v>Remplir les termes C, P et TVA</v>
      </c>
      <c r="BJ827" s="55"/>
      <c r="BK827" s="65"/>
      <c r="BL827" s="56"/>
      <c r="BM827" s="48" t="s">
        <v>64</v>
      </c>
      <c r="BN827" s="99" t="str">
        <f t="shared" si="414"/>
        <v>Remplir la colonne BJ ou BL</v>
      </c>
      <c r="BO827" s="104"/>
      <c r="BP827" s="173" t="str">
        <f t="shared" si="427"/>
        <v>Remplir la colonne M</v>
      </c>
      <c r="BQ827" s="179" t="str">
        <f t="shared" si="415"/>
        <v>Remplir la colonne BO</v>
      </c>
      <c r="BR827" s="297" t="str">
        <f t="shared" si="428"/>
        <v>Remplir la colonne I</v>
      </c>
      <c r="BS827" s="84" t="s">
        <v>64</v>
      </c>
      <c r="BT827" s="315" t="str">
        <f t="shared" si="416"/>
        <v>Remplir les termes C, P et TVA</v>
      </c>
      <c r="BU827" s="55"/>
      <c r="BV827" s="65"/>
      <c r="BW827" s="56"/>
      <c r="BX827" s="48" t="s">
        <v>64</v>
      </c>
      <c r="BY827" s="99" t="str">
        <f t="shared" si="417"/>
        <v>Remplir la colonne BU ou BW</v>
      </c>
      <c r="BZ827" s="104"/>
      <c r="CA827" s="173" t="str">
        <f t="shared" si="429"/>
        <v>Remplir la colonne M</v>
      </c>
      <c r="CB827" s="179" t="str">
        <f t="shared" si="418"/>
        <v>Remplir la colonne BZ</v>
      </c>
      <c r="CC827" s="297" t="str">
        <f t="shared" si="430"/>
        <v>Remplir la colonne I</v>
      </c>
      <c r="CD827" s="84" t="s">
        <v>64</v>
      </c>
      <c r="CE827" s="315" t="str">
        <f t="shared" si="419"/>
        <v>Remplir les termes C, P et TVA</v>
      </c>
      <c r="CF827" s="61" t="str">
        <f t="shared" si="400"/>
        <v>REMPLIR TYPE DE CLIENT</v>
      </c>
      <c r="CG827" s="107" t="str">
        <f t="shared" si="401"/>
        <v>Montant total de l'aide demandée non indiqué</v>
      </c>
      <c r="CH827" s="1"/>
      <c r="CI827" s="1"/>
      <c r="CJ827" s="1"/>
      <c r="CK827" s="1"/>
      <c r="CL827" s="1"/>
    </row>
    <row r="828" spans="1:90" x14ac:dyDescent="0.25">
      <c r="A828" s="51"/>
      <c r="B828" s="111"/>
      <c r="C828" s="111"/>
      <c r="D828" s="111"/>
      <c r="E828" s="111"/>
      <c r="F828" s="111"/>
      <c r="G828" s="132"/>
      <c r="H828" s="151"/>
      <c r="I828" s="299"/>
      <c r="J828" s="152"/>
      <c r="K828" s="153"/>
      <c r="L828" s="169"/>
      <c r="M828" s="39"/>
      <c r="N828" s="90"/>
      <c r="O828" s="39"/>
      <c r="P828" s="23"/>
      <c r="Q828" s="170">
        <f t="shared" si="398"/>
        <v>0</v>
      </c>
      <c r="R828" s="55"/>
      <c r="S828" s="65"/>
      <c r="T828" s="56"/>
      <c r="U828" s="48" t="s">
        <v>64</v>
      </c>
      <c r="V828" s="99" t="str">
        <f t="shared" si="402"/>
        <v>Remplir la colonne R ou T</v>
      </c>
      <c r="W828" s="104"/>
      <c r="X828" s="173" t="str">
        <f t="shared" si="399"/>
        <v>Remplir la colonne M</v>
      </c>
      <c r="Y828" s="179" t="str">
        <f t="shared" si="403"/>
        <v>Remplir la colonne W</v>
      </c>
      <c r="Z828" s="297" t="str">
        <f t="shared" si="420"/>
        <v>Remplir la colonne I</v>
      </c>
      <c r="AA828" s="84" t="s">
        <v>64</v>
      </c>
      <c r="AB828" s="315" t="str">
        <f t="shared" si="404"/>
        <v>Remplir les termes C, P et TVA</v>
      </c>
      <c r="AC828" s="55"/>
      <c r="AD828" s="65"/>
      <c r="AE828" s="56"/>
      <c r="AF828" s="48" t="s">
        <v>64</v>
      </c>
      <c r="AG828" s="99" t="str">
        <f t="shared" si="405"/>
        <v>Remplir la colonne AC ou AE</v>
      </c>
      <c r="AH828" s="104"/>
      <c r="AI828" s="173" t="str">
        <f t="shared" si="421"/>
        <v>Remplir la colonne M</v>
      </c>
      <c r="AJ828" s="179" t="str">
        <f t="shared" si="406"/>
        <v>Remplir la colonne AH</v>
      </c>
      <c r="AK828" s="297" t="str">
        <f t="shared" si="422"/>
        <v>Remplir la colonne I</v>
      </c>
      <c r="AL828" s="84" t="s">
        <v>64</v>
      </c>
      <c r="AM828" s="315" t="str">
        <f t="shared" si="407"/>
        <v>Remplir les termes C, P et TVA</v>
      </c>
      <c r="AN828" s="55"/>
      <c r="AO828" s="65"/>
      <c r="AP828" s="56"/>
      <c r="AQ828" s="48" t="s">
        <v>64</v>
      </c>
      <c r="AR828" s="99" t="str">
        <f t="shared" si="408"/>
        <v>Remplir la colonne AN ou AP</v>
      </c>
      <c r="AS828" s="104"/>
      <c r="AT828" s="173" t="str">
        <f t="shared" si="423"/>
        <v>Remplir la colonne M</v>
      </c>
      <c r="AU828" s="179" t="str">
        <f t="shared" si="409"/>
        <v>Remplir la colonne AS</v>
      </c>
      <c r="AV828" s="297" t="str">
        <f t="shared" si="424"/>
        <v>Remplir la colonne I</v>
      </c>
      <c r="AW828" s="84" t="s">
        <v>64</v>
      </c>
      <c r="AX828" s="315" t="str">
        <f t="shared" si="410"/>
        <v>Remplir les termes C, P et TVA</v>
      </c>
      <c r="AY828" s="55"/>
      <c r="AZ828" s="65"/>
      <c r="BA828" s="56"/>
      <c r="BB828" s="48" t="s">
        <v>64</v>
      </c>
      <c r="BC828" s="99" t="str">
        <f t="shared" si="411"/>
        <v>Remplir la colonne AY ou BA</v>
      </c>
      <c r="BD828" s="104"/>
      <c r="BE828" s="173" t="str">
        <f t="shared" si="425"/>
        <v>Remplir la colonne M</v>
      </c>
      <c r="BF828" s="179" t="str">
        <f t="shared" si="412"/>
        <v>Remplir la colonne BD</v>
      </c>
      <c r="BG828" s="297" t="str">
        <f t="shared" si="426"/>
        <v>Remplir la colonne I</v>
      </c>
      <c r="BH828" s="84" t="s">
        <v>64</v>
      </c>
      <c r="BI828" s="315" t="str">
        <f t="shared" si="413"/>
        <v>Remplir les termes C, P et TVA</v>
      </c>
      <c r="BJ828" s="55"/>
      <c r="BK828" s="65"/>
      <c r="BL828" s="56"/>
      <c r="BM828" s="48" t="s">
        <v>64</v>
      </c>
      <c r="BN828" s="99" t="str">
        <f t="shared" si="414"/>
        <v>Remplir la colonne BJ ou BL</v>
      </c>
      <c r="BO828" s="104"/>
      <c r="BP828" s="173" t="str">
        <f t="shared" si="427"/>
        <v>Remplir la colonne M</v>
      </c>
      <c r="BQ828" s="179" t="str">
        <f t="shared" si="415"/>
        <v>Remplir la colonne BO</v>
      </c>
      <c r="BR828" s="297" t="str">
        <f t="shared" si="428"/>
        <v>Remplir la colonne I</v>
      </c>
      <c r="BS828" s="84" t="s">
        <v>64</v>
      </c>
      <c r="BT828" s="315" t="str">
        <f t="shared" si="416"/>
        <v>Remplir les termes C, P et TVA</v>
      </c>
      <c r="BU828" s="55"/>
      <c r="BV828" s="65"/>
      <c r="BW828" s="56"/>
      <c r="BX828" s="48" t="s">
        <v>64</v>
      </c>
      <c r="BY828" s="99" t="str">
        <f t="shared" si="417"/>
        <v>Remplir la colonne BU ou BW</v>
      </c>
      <c r="BZ828" s="104"/>
      <c r="CA828" s="173" t="str">
        <f t="shared" si="429"/>
        <v>Remplir la colonne M</v>
      </c>
      <c r="CB828" s="179" t="str">
        <f t="shared" si="418"/>
        <v>Remplir la colonne BZ</v>
      </c>
      <c r="CC828" s="297" t="str">
        <f t="shared" si="430"/>
        <v>Remplir la colonne I</v>
      </c>
      <c r="CD828" s="84" t="s">
        <v>64</v>
      </c>
      <c r="CE828" s="315" t="str">
        <f t="shared" si="419"/>
        <v>Remplir les termes C, P et TVA</v>
      </c>
      <c r="CF828" s="61" t="str">
        <f t="shared" si="400"/>
        <v>REMPLIR TYPE DE CLIENT</v>
      </c>
      <c r="CG828" s="107" t="str">
        <f t="shared" si="401"/>
        <v>Montant total de l'aide demandée non indiqué</v>
      </c>
      <c r="CH828" s="1"/>
      <c r="CI828" s="1"/>
      <c r="CJ828" s="1"/>
      <c r="CK828" s="1"/>
      <c r="CL828" s="1"/>
    </row>
    <row r="829" spans="1:90" x14ac:dyDescent="0.25">
      <c r="A829" s="51"/>
      <c r="B829" s="111"/>
      <c r="C829" s="111"/>
      <c r="D829" s="111"/>
      <c r="E829" s="111"/>
      <c r="F829" s="111"/>
      <c r="G829" s="132"/>
      <c r="H829" s="151"/>
      <c r="I829" s="299"/>
      <c r="J829" s="152"/>
      <c r="K829" s="153"/>
      <c r="L829" s="169"/>
      <c r="M829" s="39"/>
      <c r="N829" s="90"/>
      <c r="O829" s="39"/>
      <c r="P829" s="23"/>
      <c r="Q829" s="170">
        <f t="shared" si="398"/>
        <v>0</v>
      </c>
      <c r="R829" s="55"/>
      <c r="S829" s="65"/>
      <c r="T829" s="56"/>
      <c r="U829" s="48" t="s">
        <v>64</v>
      </c>
      <c r="V829" s="99" t="str">
        <f t="shared" si="402"/>
        <v>Remplir la colonne R ou T</v>
      </c>
      <c r="W829" s="104"/>
      <c r="X829" s="173" t="str">
        <f t="shared" si="399"/>
        <v>Remplir la colonne M</v>
      </c>
      <c r="Y829" s="179" t="str">
        <f t="shared" si="403"/>
        <v>Remplir la colonne W</v>
      </c>
      <c r="Z829" s="297" t="str">
        <f t="shared" si="420"/>
        <v>Remplir la colonne I</v>
      </c>
      <c r="AA829" s="84" t="s">
        <v>64</v>
      </c>
      <c r="AB829" s="315" t="str">
        <f t="shared" si="404"/>
        <v>Remplir les termes C, P et TVA</v>
      </c>
      <c r="AC829" s="55"/>
      <c r="AD829" s="65"/>
      <c r="AE829" s="56"/>
      <c r="AF829" s="48" t="s">
        <v>64</v>
      </c>
      <c r="AG829" s="99" t="str">
        <f t="shared" si="405"/>
        <v>Remplir la colonne AC ou AE</v>
      </c>
      <c r="AH829" s="104"/>
      <c r="AI829" s="173" t="str">
        <f t="shared" si="421"/>
        <v>Remplir la colonne M</v>
      </c>
      <c r="AJ829" s="179" t="str">
        <f t="shared" si="406"/>
        <v>Remplir la colonne AH</v>
      </c>
      <c r="AK829" s="297" t="str">
        <f t="shared" si="422"/>
        <v>Remplir la colonne I</v>
      </c>
      <c r="AL829" s="84" t="s">
        <v>64</v>
      </c>
      <c r="AM829" s="315" t="str">
        <f t="shared" si="407"/>
        <v>Remplir les termes C, P et TVA</v>
      </c>
      <c r="AN829" s="55"/>
      <c r="AO829" s="65"/>
      <c r="AP829" s="56"/>
      <c r="AQ829" s="48" t="s">
        <v>64</v>
      </c>
      <c r="AR829" s="99" t="str">
        <f t="shared" si="408"/>
        <v>Remplir la colonne AN ou AP</v>
      </c>
      <c r="AS829" s="104"/>
      <c r="AT829" s="173" t="str">
        <f t="shared" si="423"/>
        <v>Remplir la colonne M</v>
      </c>
      <c r="AU829" s="179" t="str">
        <f t="shared" si="409"/>
        <v>Remplir la colonne AS</v>
      </c>
      <c r="AV829" s="297" t="str">
        <f t="shared" si="424"/>
        <v>Remplir la colonne I</v>
      </c>
      <c r="AW829" s="84" t="s">
        <v>64</v>
      </c>
      <c r="AX829" s="315" t="str">
        <f t="shared" si="410"/>
        <v>Remplir les termes C, P et TVA</v>
      </c>
      <c r="AY829" s="55"/>
      <c r="AZ829" s="65"/>
      <c r="BA829" s="56"/>
      <c r="BB829" s="48" t="s">
        <v>64</v>
      </c>
      <c r="BC829" s="99" t="str">
        <f t="shared" si="411"/>
        <v>Remplir la colonne AY ou BA</v>
      </c>
      <c r="BD829" s="104"/>
      <c r="BE829" s="173" t="str">
        <f t="shared" si="425"/>
        <v>Remplir la colonne M</v>
      </c>
      <c r="BF829" s="179" t="str">
        <f t="shared" si="412"/>
        <v>Remplir la colonne BD</v>
      </c>
      <c r="BG829" s="297" t="str">
        <f t="shared" si="426"/>
        <v>Remplir la colonne I</v>
      </c>
      <c r="BH829" s="84" t="s">
        <v>64</v>
      </c>
      <c r="BI829" s="315" t="str">
        <f t="shared" si="413"/>
        <v>Remplir les termes C, P et TVA</v>
      </c>
      <c r="BJ829" s="55"/>
      <c r="BK829" s="65"/>
      <c r="BL829" s="56"/>
      <c r="BM829" s="48" t="s">
        <v>64</v>
      </c>
      <c r="BN829" s="99" t="str">
        <f t="shared" si="414"/>
        <v>Remplir la colonne BJ ou BL</v>
      </c>
      <c r="BO829" s="104"/>
      <c r="BP829" s="173" t="str">
        <f t="shared" si="427"/>
        <v>Remplir la colonne M</v>
      </c>
      <c r="BQ829" s="179" t="str">
        <f t="shared" si="415"/>
        <v>Remplir la colonne BO</v>
      </c>
      <c r="BR829" s="297" t="str">
        <f t="shared" si="428"/>
        <v>Remplir la colonne I</v>
      </c>
      <c r="BS829" s="84" t="s">
        <v>64</v>
      </c>
      <c r="BT829" s="315" t="str">
        <f t="shared" si="416"/>
        <v>Remplir les termes C, P et TVA</v>
      </c>
      <c r="BU829" s="55"/>
      <c r="BV829" s="65"/>
      <c r="BW829" s="56"/>
      <c r="BX829" s="48" t="s">
        <v>64</v>
      </c>
      <c r="BY829" s="99" t="str">
        <f t="shared" si="417"/>
        <v>Remplir la colonne BU ou BW</v>
      </c>
      <c r="BZ829" s="104"/>
      <c r="CA829" s="173" t="str">
        <f t="shared" si="429"/>
        <v>Remplir la colonne M</v>
      </c>
      <c r="CB829" s="179" t="str">
        <f t="shared" si="418"/>
        <v>Remplir la colonne BZ</v>
      </c>
      <c r="CC829" s="297" t="str">
        <f t="shared" si="430"/>
        <v>Remplir la colonne I</v>
      </c>
      <c r="CD829" s="84" t="s">
        <v>64</v>
      </c>
      <c r="CE829" s="315" t="str">
        <f t="shared" si="419"/>
        <v>Remplir les termes C, P et TVA</v>
      </c>
      <c r="CF829" s="61" t="str">
        <f t="shared" si="400"/>
        <v>REMPLIR TYPE DE CLIENT</v>
      </c>
      <c r="CG829" s="107" t="str">
        <f t="shared" si="401"/>
        <v>Montant total de l'aide demandée non indiqué</v>
      </c>
      <c r="CH829" s="1"/>
      <c r="CI829" s="1"/>
      <c r="CJ829" s="1"/>
      <c r="CK829" s="1"/>
      <c r="CL829" s="1"/>
    </row>
    <row r="830" spans="1:90" x14ac:dyDescent="0.25">
      <c r="A830" s="51"/>
      <c r="B830" s="111"/>
      <c r="C830" s="111"/>
      <c r="D830" s="111"/>
      <c r="E830" s="111"/>
      <c r="F830" s="111"/>
      <c r="G830" s="132"/>
      <c r="H830" s="151"/>
      <c r="I830" s="299"/>
      <c r="J830" s="152"/>
      <c r="K830" s="153"/>
      <c r="L830" s="169"/>
      <c r="M830" s="39"/>
      <c r="N830" s="90"/>
      <c r="O830" s="39"/>
      <c r="P830" s="23"/>
      <c r="Q830" s="170">
        <f t="shared" si="398"/>
        <v>0</v>
      </c>
      <c r="R830" s="55"/>
      <c r="S830" s="65"/>
      <c r="T830" s="56"/>
      <c r="U830" s="48" t="s">
        <v>64</v>
      </c>
      <c r="V830" s="99" t="str">
        <f t="shared" si="402"/>
        <v>Remplir la colonne R ou T</v>
      </c>
      <c r="W830" s="104"/>
      <c r="X830" s="173" t="str">
        <f t="shared" si="399"/>
        <v>Remplir la colonne M</v>
      </c>
      <c r="Y830" s="179" t="str">
        <f t="shared" si="403"/>
        <v>Remplir la colonne W</v>
      </c>
      <c r="Z830" s="297" t="str">
        <f t="shared" si="420"/>
        <v>Remplir la colonne I</v>
      </c>
      <c r="AA830" s="84" t="s">
        <v>64</v>
      </c>
      <c r="AB830" s="315" t="str">
        <f t="shared" si="404"/>
        <v>Remplir les termes C, P et TVA</v>
      </c>
      <c r="AC830" s="55"/>
      <c r="AD830" s="65"/>
      <c r="AE830" s="56"/>
      <c r="AF830" s="48" t="s">
        <v>64</v>
      </c>
      <c r="AG830" s="99" t="str">
        <f t="shared" si="405"/>
        <v>Remplir la colonne AC ou AE</v>
      </c>
      <c r="AH830" s="104"/>
      <c r="AI830" s="173" t="str">
        <f t="shared" si="421"/>
        <v>Remplir la colonne M</v>
      </c>
      <c r="AJ830" s="179" t="str">
        <f t="shared" si="406"/>
        <v>Remplir la colonne AH</v>
      </c>
      <c r="AK830" s="297" t="str">
        <f t="shared" si="422"/>
        <v>Remplir la colonne I</v>
      </c>
      <c r="AL830" s="84" t="s">
        <v>64</v>
      </c>
      <c r="AM830" s="315" t="str">
        <f t="shared" si="407"/>
        <v>Remplir les termes C, P et TVA</v>
      </c>
      <c r="AN830" s="55"/>
      <c r="AO830" s="65"/>
      <c r="AP830" s="56"/>
      <c r="AQ830" s="48" t="s">
        <v>64</v>
      </c>
      <c r="AR830" s="99" t="str">
        <f t="shared" si="408"/>
        <v>Remplir la colonne AN ou AP</v>
      </c>
      <c r="AS830" s="104"/>
      <c r="AT830" s="173" t="str">
        <f t="shared" si="423"/>
        <v>Remplir la colonne M</v>
      </c>
      <c r="AU830" s="179" t="str">
        <f t="shared" si="409"/>
        <v>Remplir la colonne AS</v>
      </c>
      <c r="AV830" s="297" t="str">
        <f t="shared" si="424"/>
        <v>Remplir la colonne I</v>
      </c>
      <c r="AW830" s="84" t="s">
        <v>64</v>
      </c>
      <c r="AX830" s="315" t="str">
        <f t="shared" si="410"/>
        <v>Remplir les termes C, P et TVA</v>
      </c>
      <c r="AY830" s="55"/>
      <c r="AZ830" s="65"/>
      <c r="BA830" s="56"/>
      <c r="BB830" s="48" t="s">
        <v>64</v>
      </c>
      <c r="BC830" s="99" t="str">
        <f t="shared" si="411"/>
        <v>Remplir la colonne AY ou BA</v>
      </c>
      <c r="BD830" s="104"/>
      <c r="BE830" s="173" t="str">
        <f t="shared" si="425"/>
        <v>Remplir la colonne M</v>
      </c>
      <c r="BF830" s="179" t="str">
        <f t="shared" si="412"/>
        <v>Remplir la colonne BD</v>
      </c>
      <c r="BG830" s="297" t="str">
        <f t="shared" si="426"/>
        <v>Remplir la colonne I</v>
      </c>
      <c r="BH830" s="84" t="s">
        <v>64</v>
      </c>
      <c r="BI830" s="315" t="str">
        <f t="shared" si="413"/>
        <v>Remplir les termes C, P et TVA</v>
      </c>
      <c r="BJ830" s="55"/>
      <c r="BK830" s="65"/>
      <c r="BL830" s="56"/>
      <c r="BM830" s="48" t="s">
        <v>64</v>
      </c>
      <c r="BN830" s="99" t="str">
        <f t="shared" si="414"/>
        <v>Remplir la colonne BJ ou BL</v>
      </c>
      <c r="BO830" s="104"/>
      <c r="BP830" s="173" t="str">
        <f t="shared" si="427"/>
        <v>Remplir la colonne M</v>
      </c>
      <c r="BQ830" s="179" t="str">
        <f t="shared" si="415"/>
        <v>Remplir la colonne BO</v>
      </c>
      <c r="BR830" s="297" t="str">
        <f t="shared" si="428"/>
        <v>Remplir la colonne I</v>
      </c>
      <c r="BS830" s="84" t="s">
        <v>64</v>
      </c>
      <c r="BT830" s="315" t="str">
        <f t="shared" si="416"/>
        <v>Remplir les termes C, P et TVA</v>
      </c>
      <c r="BU830" s="55"/>
      <c r="BV830" s="65"/>
      <c r="BW830" s="56"/>
      <c r="BX830" s="48" t="s">
        <v>64</v>
      </c>
      <c r="BY830" s="99" t="str">
        <f t="shared" si="417"/>
        <v>Remplir la colonne BU ou BW</v>
      </c>
      <c r="BZ830" s="104"/>
      <c r="CA830" s="173" t="str">
        <f t="shared" si="429"/>
        <v>Remplir la colonne M</v>
      </c>
      <c r="CB830" s="179" t="str">
        <f t="shared" si="418"/>
        <v>Remplir la colonne BZ</v>
      </c>
      <c r="CC830" s="297" t="str">
        <f t="shared" si="430"/>
        <v>Remplir la colonne I</v>
      </c>
      <c r="CD830" s="84" t="s">
        <v>64</v>
      </c>
      <c r="CE830" s="315" t="str">
        <f t="shared" si="419"/>
        <v>Remplir les termes C, P et TVA</v>
      </c>
      <c r="CF830" s="61" t="str">
        <f t="shared" si="400"/>
        <v>REMPLIR TYPE DE CLIENT</v>
      </c>
      <c r="CG830" s="107" t="str">
        <f t="shared" si="401"/>
        <v>Montant total de l'aide demandée non indiqué</v>
      </c>
      <c r="CH830" s="1"/>
      <c r="CI830" s="1"/>
      <c r="CJ830" s="1"/>
      <c r="CK830" s="1"/>
      <c r="CL830" s="1"/>
    </row>
    <row r="831" spans="1:90" x14ac:dyDescent="0.25">
      <c r="A831" s="51"/>
      <c r="B831" s="111"/>
      <c r="C831" s="111"/>
      <c r="D831" s="111"/>
      <c r="E831" s="111"/>
      <c r="F831" s="111"/>
      <c r="G831" s="132"/>
      <c r="H831" s="151"/>
      <c r="I831" s="299"/>
      <c r="J831" s="152"/>
      <c r="K831" s="153"/>
      <c r="L831" s="169"/>
      <c r="M831" s="39"/>
      <c r="N831" s="90"/>
      <c r="O831" s="39"/>
      <c r="P831" s="23"/>
      <c r="Q831" s="170">
        <f t="shared" si="398"/>
        <v>0</v>
      </c>
      <c r="R831" s="55"/>
      <c r="S831" s="65"/>
      <c r="T831" s="56"/>
      <c r="U831" s="48" t="s">
        <v>64</v>
      </c>
      <c r="V831" s="99" t="str">
        <f t="shared" si="402"/>
        <v>Remplir la colonne R ou T</v>
      </c>
      <c r="W831" s="104"/>
      <c r="X831" s="173" t="str">
        <f t="shared" si="399"/>
        <v>Remplir la colonne M</v>
      </c>
      <c r="Y831" s="179" t="str">
        <f t="shared" si="403"/>
        <v>Remplir la colonne W</v>
      </c>
      <c r="Z831" s="297" t="str">
        <f t="shared" si="420"/>
        <v>Remplir la colonne I</v>
      </c>
      <c r="AA831" s="84" t="s">
        <v>64</v>
      </c>
      <c r="AB831" s="315" t="str">
        <f t="shared" si="404"/>
        <v>Remplir les termes C, P et TVA</v>
      </c>
      <c r="AC831" s="55"/>
      <c r="AD831" s="65"/>
      <c r="AE831" s="56"/>
      <c r="AF831" s="48" t="s">
        <v>64</v>
      </c>
      <c r="AG831" s="99" t="str">
        <f t="shared" si="405"/>
        <v>Remplir la colonne AC ou AE</v>
      </c>
      <c r="AH831" s="104"/>
      <c r="AI831" s="173" t="str">
        <f t="shared" si="421"/>
        <v>Remplir la colonne M</v>
      </c>
      <c r="AJ831" s="179" t="str">
        <f t="shared" si="406"/>
        <v>Remplir la colonne AH</v>
      </c>
      <c r="AK831" s="297" t="str">
        <f t="shared" si="422"/>
        <v>Remplir la colonne I</v>
      </c>
      <c r="AL831" s="84" t="s">
        <v>64</v>
      </c>
      <c r="AM831" s="315" t="str">
        <f t="shared" si="407"/>
        <v>Remplir les termes C, P et TVA</v>
      </c>
      <c r="AN831" s="55"/>
      <c r="AO831" s="65"/>
      <c r="AP831" s="56"/>
      <c r="AQ831" s="48" t="s">
        <v>64</v>
      </c>
      <c r="AR831" s="99" t="str">
        <f t="shared" si="408"/>
        <v>Remplir la colonne AN ou AP</v>
      </c>
      <c r="AS831" s="104"/>
      <c r="AT831" s="173" t="str">
        <f t="shared" si="423"/>
        <v>Remplir la colonne M</v>
      </c>
      <c r="AU831" s="179" t="str">
        <f t="shared" si="409"/>
        <v>Remplir la colonne AS</v>
      </c>
      <c r="AV831" s="297" t="str">
        <f t="shared" si="424"/>
        <v>Remplir la colonne I</v>
      </c>
      <c r="AW831" s="84" t="s">
        <v>64</v>
      </c>
      <c r="AX831" s="315" t="str">
        <f t="shared" si="410"/>
        <v>Remplir les termes C, P et TVA</v>
      </c>
      <c r="AY831" s="55"/>
      <c r="AZ831" s="65"/>
      <c r="BA831" s="56"/>
      <c r="BB831" s="48" t="s">
        <v>64</v>
      </c>
      <c r="BC831" s="99" t="str">
        <f t="shared" si="411"/>
        <v>Remplir la colonne AY ou BA</v>
      </c>
      <c r="BD831" s="104"/>
      <c r="BE831" s="173" t="str">
        <f t="shared" si="425"/>
        <v>Remplir la colonne M</v>
      </c>
      <c r="BF831" s="179" t="str">
        <f t="shared" si="412"/>
        <v>Remplir la colonne BD</v>
      </c>
      <c r="BG831" s="297" t="str">
        <f t="shared" si="426"/>
        <v>Remplir la colonne I</v>
      </c>
      <c r="BH831" s="84" t="s">
        <v>64</v>
      </c>
      <c r="BI831" s="315" t="str">
        <f t="shared" si="413"/>
        <v>Remplir les termes C, P et TVA</v>
      </c>
      <c r="BJ831" s="55"/>
      <c r="BK831" s="65"/>
      <c r="BL831" s="56"/>
      <c r="BM831" s="48" t="s">
        <v>64</v>
      </c>
      <c r="BN831" s="99" t="str">
        <f t="shared" si="414"/>
        <v>Remplir la colonne BJ ou BL</v>
      </c>
      <c r="BO831" s="104"/>
      <c r="BP831" s="173" t="str">
        <f t="shared" si="427"/>
        <v>Remplir la colonne M</v>
      </c>
      <c r="BQ831" s="179" t="str">
        <f t="shared" si="415"/>
        <v>Remplir la colonne BO</v>
      </c>
      <c r="BR831" s="297" t="str">
        <f t="shared" si="428"/>
        <v>Remplir la colonne I</v>
      </c>
      <c r="BS831" s="84" t="s">
        <v>64</v>
      </c>
      <c r="BT831" s="315" t="str">
        <f t="shared" si="416"/>
        <v>Remplir les termes C, P et TVA</v>
      </c>
      <c r="BU831" s="55"/>
      <c r="BV831" s="65"/>
      <c r="BW831" s="56"/>
      <c r="BX831" s="48" t="s">
        <v>64</v>
      </c>
      <c r="BY831" s="99" t="str">
        <f t="shared" si="417"/>
        <v>Remplir la colonne BU ou BW</v>
      </c>
      <c r="BZ831" s="104"/>
      <c r="CA831" s="173" t="str">
        <f t="shared" si="429"/>
        <v>Remplir la colonne M</v>
      </c>
      <c r="CB831" s="179" t="str">
        <f t="shared" si="418"/>
        <v>Remplir la colonne BZ</v>
      </c>
      <c r="CC831" s="297" t="str">
        <f t="shared" si="430"/>
        <v>Remplir la colonne I</v>
      </c>
      <c r="CD831" s="84" t="s">
        <v>64</v>
      </c>
      <c r="CE831" s="315" t="str">
        <f t="shared" si="419"/>
        <v>Remplir les termes C, P et TVA</v>
      </c>
      <c r="CF831" s="61" t="str">
        <f t="shared" si="400"/>
        <v>REMPLIR TYPE DE CLIENT</v>
      </c>
      <c r="CG831" s="107" t="str">
        <f t="shared" si="401"/>
        <v>Montant total de l'aide demandée non indiqué</v>
      </c>
      <c r="CH831" s="1"/>
      <c r="CI831" s="1"/>
      <c r="CJ831" s="1"/>
      <c r="CK831" s="1"/>
      <c r="CL831" s="1"/>
    </row>
    <row r="832" spans="1:90" x14ac:dyDescent="0.25">
      <c r="A832" s="51"/>
      <c r="B832" s="111"/>
      <c r="C832" s="111"/>
      <c r="D832" s="111"/>
      <c r="E832" s="111"/>
      <c r="F832" s="111"/>
      <c r="G832" s="132"/>
      <c r="H832" s="151"/>
      <c r="I832" s="299"/>
      <c r="J832" s="152"/>
      <c r="K832" s="153"/>
      <c r="L832" s="169"/>
      <c r="M832" s="39"/>
      <c r="N832" s="90"/>
      <c r="O832" s="39"/>
      <c r="P832" s="23"/>
      <c r="Q832" s="170">
        <f t="shared" si="398"/>
        <v>0</v>
      </c>
      <c r="R832" s="55"/>
      <c r="S832" s="65"/>
      <c r="T832" s="56"/>
      <c r="U832" s="48" t="s">
        <v>64</v>
      </c>
      <c r="V832" s="99" t="str">
        <f t="shared" si="402"/>
        <v>Remplir la colonne R ou T</v>
      </c>
      <c r="W832" s="104"/>
      <c r="X832" s="173" t="str">
        <f t="shared" si="399"/>
        <v>Remplir la colonne M</v>
      </c>
      <c r="Y832" s="179" t="str">
        <f t="shared" si="403"/>
        <v>Remplir la colonne W</v>
      </c>
      <c r="Z832" s="297" t="str">
        <f t="shared" si="420"/>
        <v>Remplir la colonne I</v>
      </c>
      <c r="AA832" s="84" t="s">
        <v>64</v>
      </c>
      <c r="AB832" s="315" t="str">
        <f t="shared" si="404"/>
        <v>Remplir les termes C, P et TVA</v>
      </c>
      <c r="AC832" s="55"/>
      <c r="AD832" s="65"/>
      <c r="AE832" s="56"/>
      <c r="AF832" s="48" t="s">
        <v>64</v>
      </c>
      <c r="AG832" s="99" t="str">
        <f t="shared" si="405"/>
        <v>Remplir la colonne AC ou AE</v>
      </c>
      <c r="AH832" s="104"/>
      <c r="AI832" s="173" t="str">
        <f t="shared" si="421"/>
        <v>Remplir la colonne M</v>
      </c>
      <c r="AJ832" s="179" t="str">
        <f t="shared" si="406"/>
        <v>Remplir la colonne AH</v>
      </c>
      <c r="AK832" s="297" t="str">
        <f t="shared" si="422"/>
        <v>Remplir la colonne I</v>
      </c>
      <c r="AL832" s="84" t="s">
        <v>64</v>
      </c>
      <c r="AM832" s="315" t="str">
        <f t="shared" si="407"/>
        <v>Remplir les termes C, P et TVA</v>
      </c>
      <c r="AN832" s="55"/>
      <c r="AO832" s="65"/>
      <c r="AP832" s="56"/>
      <c r="AQ832" s="48" t="s">
        <v>64</v>
      </c>
      <c r="AR832" s="99" t="str">
        <f t="shared" si="408"/>
        <v>Remplir la colonne AN ou AP</v>
      </c>
      <c r="AS832" s="104"/>
      <c r="AT832" s="173" t="str">
        <f t="shared" si="423"/>
        <v>Remplir la colonne M</v>
      </c>
      <c r="AU832" s="179" t="str">
        <f t="shared" si="409"/>
        <v>Remplir la colonne AS</v>
      </c>
      <c r="AV832" s="297" t="str">
        <f t="shared" si="424"/>
        <v>Remplir la colonne I</v>
      </c>
      <c r="AW832" s="84" t="s">
        <v>64</v>
      </c>
      <c r="AX832" s="315" t="str">
        <f t="shared" si="410"/>
        <v>Remplir les termes C, P et TVA</v>
      </c>
      <c r="AY832" s="55"/>
      <c r="AZ832" s="65"/>
      <c r="BA832" s="56"/>
      <c r="BB832" s="48" t="s">
        <v>64</v>
      </c>
      <c r="BC832" s="99" t="str">
        <f t="shared" si="411"/>
        <v>Remplir la colonne AY ou BA</v>
      </c>
      <c r="BD832" s="104"/>
      <c r="BE832" s="173" t="str">
        <f t="shared" si="425"/>
        <v>Remplir la colonne M</v>
      </c>
      <c r="BF832" s="179" t="str">
        <f t="shared" si="412"/>
        <v>Remplir la colonne BD</v>
      </c>
      <c r="BG832" s="297" t="str">
        <f t="shared" si="426"/>
        <v>Remplir la colonne I</v>
      </c>
      <c r="BH832" s="84" t="s">
        <v>64</v>
      </c>
      <c r="BI832" s="315" t="str">
        <f t="shared" si="413"/>
        <v>Remplir les termes C, P et TVA</v>
      </c>
      <c r="BJ832" s="55"/>
      <c r="BK832" s="65"/>
      <c r="BL832" s="56"/>
      <c r="BM832" s="48" t="s">
        <v>64</v>
      </c>
      <c r="BN832" s="99" t="str">
        <f t="shared" si="414"/>
        <v>Remplir la colonne BJ ou BL</v>
      </c>
      <c r="BO832" s="104"/>
      <c r="BP832" s="173" t="str">
        <f t="shared" si="427"/>
        <v>Remplir la colonne M</v>
      </c>
      <c r="BQ832" s="179" t="str">
        <f t="shared" si="415"/>
        <v>Remplir la colonne BO</v>
      </c>
      <c r="BR832" s="297" t="str">
        <f t="shared" si="428"/>
        <v>Remplir la colonne I</v>
      </c>
      <c r="BS832" s="84" t="s">
        <v>64</v>
      </c>
      <c r="BT832" s="315" t="str">
        <f t="shared" si="416"/>
        <v>Remplir les termes C, P et TVA</v>
      </c>
      <c r="BU832" s="55"/>
      <c r="BV832" s="65"/>
      <c r="BW832" s="56"/>
      <c r="BX832" s="48" t="s">
        <v>64</v>
      </c>
      <c r="BY832" s="99" t="str">
        <f t="shared" si="417"/>
        <v>Remplir la colonne BU ou BW</v>
      </c>
      <c r="BZ832" s="104"/>
      <c r="CA832" s="173" t="str">
        <f t="shared" si="429"/>
        <v>Remplir la colonne M</v>
      </c>
      <c r="CB832" s="179" t="str">
        <f t="shared" si="418"/>
        <v>Remplir la colonne BZ</v>
      </c>
      <c r="CC832" s="297" t="str">
        <f t="shared" si="430"/>
        <v>Remplir la colonne I</v>
      </c>
      <c r="CD832" s="84" t="s">
        <v>64</v>
      </c>
      <c r="CE832" s="315" t="str">
        <f t="shared" si="419"/>
        <v>Remplir les termes C, P et TVA</v>
      </c>
      <c r="CF832" s="61" t="str">
        <f t="shared" si="400"/>
        <v>REMPLIR TYPE DE CLIENT</v>
      </c>
      <c r="CG832" s="107" t="str">
        <f t="shared" si="401"/>
        <v>Montant total de l'aide demandée non indiqué</v>
      </c>
      <c r="CH832" s="1"/>
      <c r="CI832" s="1"/>
      <c r="CJ832" s="1"/>
      <c r="CK832" s="1"/>
      <c r="CL832" s="1"/>
    </row>
    <row r="833" spans="1:90" x14ac:dyDescent="0.25">
      <c r="A833" s="51"/>
      <c r="B833" s="111"/>
      <c r="C833" s="111"/>
      <c r="D833" s="111"/>
      <c r="E833" s="111"/>
      <c r="F833" s="111"/>
      <c r="G833" s="132"/>
      <c r="H833" s="151"/>
      <c r="I833" s="299"/>
      <c r="J833" s="152"/>
      <c r="K833" s="153"/>
      <c r="L833" s="169"/>
      <c r="M833" s="39"/>
      <c r="N833" s="90"/>
      <c r="O833" s="39"/>
      <c r="P833" s="23"/>
      <c r="Q833" s="170">
        <f t="shared" si="398"/>
        <v>0</v>
      </c>
      <c r="R833" s="55"/>
      <c r="S833" s="65"/>
      <c r="T833" s="56"/>
      <c r="U833" s="48" t="s">
        <v>64</v>
      </c>
      <c r="V833" s="99" t="str">
        <f t="shared" si="402"/>
        <v>Remplir la colonne R ou T</v>
      </c>
      <c r="W833" s="104"/>
      <c r="X833" s="173" t="str">
        <f t="shared" si="399"/>
        <v>Remplir la colonne M</v>
      </c>
      <c r="Y833" s="179" t="str">
        <f t="shared" si="403"/>
        <v>Remplir la colonne W</v>
      </c>
      <c r="Z833" s="297" t="str">
        <f t="shared" si="420"/>
        <v>Remplir la colonne I</v>
      </c>
      <c r="AA833" s="84" t="s">
        <v>64</v>
      </c>
      <c r="AB833" s="315" t="str">
        <f t="shared" si="404"/>
        <v>Remplir les termes C, P et TVA</v>
      </c>
      <c r="AC833" s="55"/>
      <c r="AD833" s="65"/>
      <c r="AE833" s="56"/>
      <c r="AF833" s="48" t="s">
        <v>64</v>
      </c>
      <c r="AG833" s="99" t="str">
        <f t="shared" si="405"/>
        <v>Remplir la colonne AC ou AE</v>
      </c>
      <c r="AH833" s="104"/>
      <c r="AI833" s="173" t="str">
        <f t="shared" si="421"/>
        <v>Remplir la colonne M</v>
      </c>
      <c r="AJ833" s="179" t="str">
        <f t="shared" si="406"/>
        <v>Remplir la colonne AH</v>
      </c>
      <c r="AK833" s="297" t="str">
        <f t="shared" si="422"/>
        <v>Remplir la colonne I</v>
      </c>
      <c r="AL833" s="84" t="s">
        <v>64</v>
      </c>
      <c r="AM833" s="315" t="str">
        <f t="shared" si="407"/>
        <v>Remplir les termes C, P et TVA</v>
      </c>
      <c r="AN833" s="55"/>
      <c r="AO833" s="65"/>
      <c r="AP833" s="56"/>
      <c r="AQ833" s="48" t="s">
        <v>64</v>
      </c>
      <c r="AR833" s="99" t="str">
        <f t="shared" si="408"/>
        <v>Remplir la colonne AN ou AP</v>
      </c>
      <c r="AS833" s="104"/>
      <c r="AT833" s="173" t="str">
        <f t="shared" si="423"/>
        <v>Remplir la colonne M</v>
      </c>
      <c r="AU833" s="179" t="str">
        <f t="shared" si="409"/>
        <v>Remplir la colonne AS</v>
      </c>
      <c r="AV833" s="297" t="str">
        <f t="shared" si="424"/>
        <v>Remplir la colonne I</v>
      </c>
      <c r="AW833" s="84" t="s">
        <v>64</v>
      </c>
      <c r="AX833" s="315" t="str">
        <f t="shared" si="410"/>
        <v>Remplir les termes C, P et TVA</v>
      </c>
      <c r="AY833" s="55"/>
      <c r="AZ833" s="65"/>
      <c r="BA833" s="56"/>
      <c r="BB833" s="48" t="s">
        <v>64</v>
      </c>
      <c r="BC833" s="99" t="str">
        <f t="shared" si="411"/>
        <v>Remplir la colonne AY ou BA</v>
      </c>
      <c r="BD833" s="104"/>
      <c r="BE833" s="173" t="str">
        <f t="shared" si="425"/>
        <v>Remplir la colonne M</v>
      </c>
      <c r="BF833" s="179" t="str">
        <f t="shared" si="412"/>
        <v>Remplir la colonne BD</v>
      </c>
      <c r="BG833" s="297" t="str">
        <f t="shared" si="426"/>
        <v>Remplir la colonne I</v>
      </c>
      <c r="BH833" s="84" t="s">
        <v>64</v>
      </c>
      <c r="BI833" s="315" t="str">
        <f t="shared" si="413"/>
        <v>Remplir les termes C, P et TVA</v>
      </c>
      <c r="BJ833" s="55"/>
      <c r="BK833" s="65"/>
      <c r="BL833" s="56"/>
      <c r="BM833" s="48" t="s">
        <v>64</v>
      </c>
      <c r="BN833" s="99" t="str">
        <f t="shared" si="414"/>
        <v>Remplir la colonne BJ ou BL</v>
      </c>
      <c r="BO833" s="104"/>
      <c r="BP833" s="173" t="str">
        <f t="shared" si="427"/>
        <v>Remplir la colonne M</v>
      </c>
      <c r="BQ833" s="179" t="str">
        <f t="shared" si="415"/>
        <v>Remplir la colonne BO</v>
      </c>
      <c r="BR833" s="297" t="str">
        <f t="shared" si="428"/>
        <v>Remplir la colonne I</v>
      </c>
      <c r="BS833" s="84" t="s">
        <v>64</v>
      </c>
      <c r="BT833" s="315" t="str">
        <f t="shared" si="416"/>
        <v>Remplir les termes C, P et TVA</v>
      </c>
      <c r="BU833" s="55"/>
      <c r="BV833" s="65"/>
      <c r="BW833" s="56"/>
      <c r="BX833" s="48" t="s">
        <v>64</v>
      </c>
      <c r="BY833" s="99" t="str">
        <f t="shared" si="417"/>
        <v>Remplir la colonne BU ou BW</v>
      </c>
      <c r="BZ833" s="104"/>
      <c r="CA833" s="173" t="str">
        <f t="shared" si="429"/>
        <v>Remplir la colonne M</v>
      </c>
      <c r="CB833" s="179" t="str">
        <f t="shared" si="418"/>
        <v>Remplir la colonne BZ</v>
      </c>
      <c r="CC833" s="297" t="str">
        <f t="shared" si="430"/>
        <v>Remplir la colonne I</v>
      </c>
      <c r="CD833" s="84" t="s">
        <v>64</v>
      </c>
      <c r="CE833" s="315" t="str">
        <f t="shared" si="419"/>
        <v>Remplir les termes C, P et TVA</v>
      </c>
      <c r="CF833" s="61" t="str">
        <f t="shared" si="400"/>
        <v>REMPLIR TYPE DE CLIENT</v>
      </c>
      <c r="CG833" s="107" t="str">
        <f t="shared" si="401"/>
        <v>Montant total de l'aide demandée non indiqué</v>
      </c>
      <c r="CH833" s="1"/>
      <c r="CI833" s="1"/>
      <c r="CJ833" s="1"/>
      <c r="CK833" s="1"/>
      <c r="CL833" s="1"/>
    </row>
    <row r="834" spans="1:90" x14ac:dyDescent="0.25">
      <c r="A834" s="51"/>
      <c r="B834" s="111"/>
      <c r="C834" s="111"/>
      <c r="D834" s="111"/>
      <c r="E834" s="111"/>
      <c r="F834" s="111"/>
      <c r="G834" s="132"/>
      <c r="H834" s="151"/>
      <c r="I834" s="299"/>
      <c r="J834" s="152"/>
      <c r="K834" s="153"/>
      <c r="L834" s="169"/>
      <c r="M834" s="39"/>
      <c r="N834" s="90"/>
      <c r="O834" s="39"/>
      <c r="P834" s="23"/>
      <c r="Q834" s="170">
        <f t="shared" si="398"/>
        <v>0</v>
      </c>
      <c r="R834" s="55"/>
      <c r="S834" s="65"/>
      <c r="T834" s="56"/>
      <c r="U834" s="48" t="s">
        <v>64</v>
      </c>
      <c r="V834" s="99" t="str">
        <f t="shared" si="402"/>
        <v>Remplir la colonne R ou T</v>
      </c>
      <c r="W834" s="104"/>
      <c r="X834" s="173" t="str">
        <f t="shared" si="399"/>
        <v>Remplir la colonne M</v>
      </c>
      <c r="Y834" s="179" t="str">
        <f t="shared" si="403"/>
        <v>Remplir la colonne W</v>
      </c>
      <c r="Z834" s="297" t="str">
        <f t="shared" si="420"/>
        <v>Remplir la colonne I</v>
      </c>
      <c r="AA834" s="84" t="s">
        <v>64</v>
      </c>
      <c r="AB834" s="315" t="str">
        <f t="shared" si="404"/>
        <v>Remplir les termes C, P et TVA</v>
      </c>
      <c r="AC834" s="55"/>
      <c r="AD834" s="65"/>
      <c r="AE834" s="56"/>
      <c r="AF834" s="48" t="s">
        <v>64</v>
      </c>
      <c r="AG834" s="99" t="str">
        <f t="shared" si="405"/>
        <v>Remplir la colonne AC ou AE</v>
      </c>
      <c r="AH834" s="104"/>
      <c r="AI834" s="173" t="str">
        <f t="shared" si="421"/>
        <v>Remplir la colonne M</v>
      </c>
      <c r="AJ834" s="179" t="str">
        <f t="shared" si="406"/>
        <v>Remplir la colonne AH</v>
      </c>
      <c r="AK834" s="297" t="str">
        <f t="shared" si="422"/>
        <v>Remplir la colonne I</v>
      </c>
      <c r="AL834" s="84" t="s">
        <v>64</v>
      </c>
      <c r="AM834" s="315" t="str">
        <f t="shared" si="407"/>
        <v>Remplir les termes C, P et TVA</v>
      </c>
      <c r="AN834" s="55"/>
      <c r="AO834" s="65"/>
      <c r="AP834" s="56"/>
      <c r="AQ834" s="48" t="s">
        <v>64</v>
      </c>
      <c r="AR834" s="99" t="str">
        <f t="shared" si="408"/>
        <v>Remplir la colonne AN ou AP</v>
      </c>
      <c r="AS834" s="104"/>
      <c r="AT834" s="173" t="str">
        <f t="shared" si="423"/>
        <v>Remplir la colonne M</v>
      </c>
      <c r="AU834" s="179" t="str">
        <f t="shared" si="409"/>
        <v>Remplir la colonne AS</v>
      </c>
      <c r="AV834" s="297" t="str">
        <f t="shared" si="424"/>
        <v>Remplir la colonne I</v>
      </c>
      <c r="AW834" s="84" t="s">
        <v>64</v>
      </c>
      <c r="AX834" s="315" t="str">
        <f t="shared" si="410"/>
        <v>Remplir les termes C, P et TVA</v>
      </c>
      <c r="AY834" s="55"/>
      <c r="AZ834" s="65"/>
      <c r="BA834" s="56"/>
      <c r="BB834" s="48" t="s">
        <v>64</v>
      </c>
      <c r="BC834" s="99" t="str">
        <f t="shared" si="411"/>
        <v>Remplir la colonne AY ou BA</v>
      </c>
      <c r="BD834" s="104"/>
      <c r="BE834" s="173" t="str">
        <f t="shared" si="425"/>
        <v>Remplir la colonne M</v>
      </c>
      <c r="BF834" s="179" t="str">
        <f t="shared" si="412"/>
        <v>Remplir la colonne BD</v>
      </c>
      <c r="BG834" s="297" t="str">
        <f t="shared" si="426"/>
        <v>Remplir la colonne I</v>
      </c>
      <c r="BH834" s="84" t="s">
        <v>64</v>
      </c>
      <c r="BI834" s="315" t="str">
        <f t="shared" si="413"/>
        <v>Remplir les termes C, P et TVA</v>
      </c>
      <c r="BJ834" s="55"/>
      <c r="BK834" s="65"/>
      <c r="BL834" s="56"/>
      <c r="BM834" s="48" t="s">
        <v>64</v>
      </c>
      <c r="BN834" s="99" t="str">
        <f t="shared" si="414"/>
        <v>Remplir la colonne BJ ou BL</v>
      </c>
      <c r="BO834" s="104"/>
      <c r="BP834" s="173" t="str">
        <f t="shared" si="427"/>
        <v>Remplir la colonne M</v>
      </c>
      <c r="BQ834" s="179" t="str">
        <f t="shared" si="415"/>
        <v>Remplir la colonne BO</v>
      </c>
      <c r="BR834" s="297" t="str">
        <f t="shared" si="428"/>
        <v>Remplir la colonne I</v>
      </c>
      <c r="BS834" s="84" t="s">
        <v>64</v>
      </c>
      <c r="BT834" s="315" t="str">
        <f t="shared" si="416"/>
        <v>Remplir les termes C, P et TVA</v>
      </c>
      <c r="BU834" s="55"/>
      <c r="BV834" s="65"/>
      <c r="BW834" s="56"/>
      <c r="BX834" s="48" t="s">
        <v>64</v>
      </c>
      <c r="BY834" s="99" t="str">
        <f t="shared" si="417"/>
        <v>Remplir la colonne BU ou BW</v>
      </c>
      <c r="BZ834" s="104"/>
      <c r="CA834" s="173" t="str">
        <f t="shared" si="429"/>
        <v>Remplir la colonne M</v>
      </c>
      <c r="CB834" s="179" t="str">
        <f t="shared" si="418"/>
        <v>Remplir la colonne BZ</v>
      </c>
      <c r="CC834" s="297" t="str">
        <f t="shared" si="430"/>
        <v>Remplir la colonne I</v>
      </c>
      <c r="CD834" s="84" t="s">
        <v>64</v>
      </c>
      <c r="CE834" s="315" t="str">
        <f t="shared" si="419"/>
        <v>Remplir les termes C, P et TVA</v>
      </c>
      <c r="CF834" s="61" t="str">
        <f t="shared" si="400"/>
        <v>REMPLIR TYPE DE CLIENT</v>
      </c>
      <c r="CG834" s="107" t="str">
        <f t="shared" si="401"/>
        <v>Montant total de l'aide demandée non indiqué</v>
      </c>
      <c r="CH834" s="1"/>
      <c r="CI834" s="1"/>
      <c r="CJ834" s="1"/>
      <c r="CK834" s="1"/>
      <c r="CL834" s="1"/>
    </row>
    <row r="835" spans="1:90" x14ac:dyDescent="0.25">
      <c r="A835" s="51"/>
      <c r="B835" s="111"/>
      <c r="C835" s="111"/>
      <c r="D835" s="111"/>
      <c r="E835" s="111"/>
      <c r="F835" s="111"/>
      <c r="G835" s="132"/>
      <c r="H835" s="151"/>
      <c r="I835" s="299"/>
      <c r="J835" s="152"/>
      <c r="K835" s="153"/>
      <c r="L835" s="169"/>
      <c r="M835" s="39"/>
      <c r="N835" s="90"/>
      <c r="O835" s="39"/>
      <c r="P835" s="23"/>
      <c r="Q835" s="170">
        <f t="shared" si="398"/>
        <v>0</v>
      </c>
      <c r="R835" s="55"/>
      <c r="S835" s="65"/>
      <c r="T835" s="56"/>
      <c r="U835" s="48" t="s">
        <v>64</v>
      </c>
      <c r="V835" s="99" t="str">
        <f t="shared" si="402"/>
        <v>Remplir la colonne R ou T</v>
      </c>
      <c r="W835" s="104"/>
      <c r="X835" s="173" t="str">
        <f t="shared" si="399"/>
        <v>Remplir la colonne M</v>
      </c>
      <c r="Y835" s="179" t="str">
        <f t="shared" si="403"/>
        <v>Remplir la colonne W</v>
      </c>
      <c r="Z835" s="297" t="str">
        <f t="shared" si="420"/>
        <v>Remplir la colonne I</v>
      </c>
      <c r="AA835" s="84" t="s">
        <v>64</v>
      </c>
      <c r="AB835" s="315" t="str">
        <f t="shared" si="404"/>
        <v>Remplir les termes C, P et TVA</v>
      </c>
      <c r="AC835" s="55"/>
      <c r="AD835" s="65"/>
      <c r="AE835" s="56"/>
      <c r="AF835" s="48" t="s">
        <v>64</v>
      </c>
      <c r="AG835" s="99" t="str">
        <f t="shared" si="405"/>
        <v>Remplir la colonne AC ou AE</v>
      </c>
      <c r="AH835" s="104"/>
      <c r="AI835" s="173" t="str">
        <f t="shared" si="421"/>
        <v>Remplir la colonne M</v>
      </c>
      <c r="AJ835" s="179" t="str">
        <f t="shared" si="406"/>
        <v>Remplir la colonne AH</v>
      </c>
      <c r="AK835" s="297" t="str">
        <f t="shared" si="422"/>
        <v>Remplir la colonne I</v>
      </c>
      <c r="AL835" s="84" t="s">
        <v>64</v>
      </c>
      <c r="AM835" s="315" t="str">
        <f t="shared" si="407"/>
        <v>Remplir les termes C, P et TVA</v>
      </c>
      <c r="AN835" s="55"/>
      <c r="AO835" s="65"/>
      <c r="AP835" s="56"/>
      <c r="AQ835" s="48" t="s">
        <v>64</v>
      </c>
      <c r="AR835" s="99" t="str">
        <f t="shared" si="408"/>
        <v>Remplir la colonne AN ou AP</v>
      </c>
      <c r="AS835" s="104"/>
      <c r="AT835" s="173" t="str">
        <f t="shared" si="423"/>
        <v>Remplir la colonne M</v>
      </c>
      <c r="AU835" s="179" t="str">
        <f t="shared" si="409"/>
        <v>Remplir la colonne AS</v>
      </c>
      <c r="AV835" s="297" t="str">
        <f t="shared" si="424"/>
        <v>Remplir la colonne I</v>
      </c>
      <c r="AW835" s="84" t="s">
        <v>64</v>
      </c>
      <c r="AX835" s="315" t="str">
        <f t="shared" si="410"/>
        <v>Remplir les termes C, P et TVA</v>
      </c>
      <c r="AY835" s="55"/>
      <c r="AZ835" s="65"/>
      <c r="BA835" s="56"/>
      <c r="BB835" s="48" t="s">
        <v>64</v>
      </c>
      <c r="BC835" s="99" t="str">
        <f t="shared" si="411"/>
        <v>Remplir la colonne AY ou BA</v>
      </c>
      <c r="BD835" s="104"/>
      <c r="BE835" s="173" t="str">
        <f t="shared" si="425"/>
        <v>Remplir la colonne M</v>
      </c>
      <c r="BF835" s="179" t="str">
        <f t="shared" si="412"/>
        <v>Remplir la colonne BD</v>
      </c>
      <c r="BG835" s="297" t="str">
        <f t="shared" si="426"/>
        <v>Remplir la colonne I</v>
      </c>
      <c r="BH835" s="84" t="s">
        <v>64</v>
      </c>
      <c r="BI835" s="315" t="str">
        <f t="shared" si="413"/>
        <v>Remplir les termes C, P et TVA</v>
      </c>
      <c r="BJ835" s="55"/>
      <c r="BK835" s="65"/>
      <c r="BL835" s="56"/>
      <c r="BM835" s="48" t="s">
        <v>64</v>
      </c>
      <c r="BN835" s="99" t="str">
        <f t="shared" si="414"/>
        <v>Remplir la colonne BJ ou BL</v>
      </c>
      <c r="BO835" s="104"/>
      <c r="BP835" s="173" t="str">
        <f t="shared" si="427"/>
        <v>Remplir la colonne M</v>
      </c>
      <c r="BQ835" s="179" t="str">
        <f t="shared" si="415"/>
        <v>Remplir la colonne BO</v>
      </c>
      <c r="BR835" s="297" t="str">
        <f t="shared" si="428"/>
        <v>Remplir la colonne I</v>
      </c>
      <c r="BS835" s="84" t="s">
        <v>64</v>
      </c>
      <c r="BT835" s="315" t="str">
        <f t="shared" si="416"/>
        <v>Remplir les termes C, P et TVA</v>
      </c>
      <c r="BU835" s="55"/>
      <c r="BV835" s="65"/>
      <c r="BW835" s="56"/>
      <c r="BX835" s="48" t="s">
        <v>64</v>
      </c>
      <c r="BY835" s="99" t="str">
        <f t="shared" si="417"/>
        <v>Remplir la colonne BU ou BW</v>
      </c>
      <c r="BZ835" s="104"/>
      <c r="CA835" s="173" t="str">
        <f t="shared" si="429"/>
        <v>Remplir la colonne M</v>
      </c>
      <c r="CB835" s="179" t="str">
        <f t="shared" si="418"/>
        <v>Remplir la colonne BZ</v>
      </c>
      <c r="CC835" s="297" t="str">
        <f t="shared" si="430"/>
        <v>Remplir la colonne I</v>
      </c>
      <c r="CD835" s="84" t="s">
        <v>64</v>
      </c>
      <c r="CE835" s="315" t="str">
        <f t="shared" si="419"/>
        <v>Remplir les termes C, P et TVA</v>
      </c>
      <c r="CF835" s="61" t="str">
        <f t="shared" si="400"/>
        <v>REMPLIR TYPE DE CLIENT</v>
      </c>
      <c r="CG835" s="107" t="str">
        <f t="shared" si="401"/>
        <v>Montant total de l'aide demandée non indiqué</v>
      </c>
      <c r="CH835" s="1"/>
      <c r="CI835" s="1"/>
      <c r="CJ835" s="1"/>
      <c r="CK835" s="1"/>
      <c r="CL835" s="1"/>
    </row>
    <row r="836" spans="1:90" x14ac:dyDescent="0.25">
      <c r="A836" s="51"/>
      <c r="B836" s="111"/>
      <c r="C836" s="111"/>
      <c r="D836" s="111"/>
      <c r="E836" s="111"/>
      <c r="F836" s="111"/>
      <c r="G836" s="132"/>
      <c r="H836" s="151"/>
      <c r="I836" s="299"/>
      <c r="J836" s="152"/>
      <c r="K836" s="153"/>
      <c r="L836" s="169"/>
      <c r="M836" s="39"/>
      <c r="N836" s="90"/>
      <c r="O836" s="39"/>
      <c r="P836" s="23"/>
      <c r="Q836" s="170">
        <f t="shared" si="398"/>
        <v>0</v>
      </c>
      <c r="R836" s="55"/>
      <c r="S836" s="65"/>
      <c r="T836" s="56"/>
      <c r="U836" s="48" t="s">
        <v>64</v>
      </c>
      <c r="V836" s="99" t="str">
        <f t="shared" si="402"/>
        <v>Remplir la colonne R ou T</v>
      </c>
      <c r="W836" s="104"/>
      <c r="X836" s="173" t="str">
        <f t="shared" si="399"/>
        <v>Remplir la colonne M</v>
      </c>
      <c r="Y836" s="179" t="str">
        <f t="shared" si="403"/>
        <v>Remplir la colonne W</v>
      </c>
      <c r="Z836" s="297" t="str">
        <f t="shared" si="420"/>
        <v>Remplir la colonne I</v>
      </c>
      <c r="AA836" s="84" t="s">
        <v>64</v>
      </c>
      <c r="AB836" s="315" t="str">
        <f t="shared" si="404"/>
        <v>Remplir les termes C, P et TVA</v>
      </c>
      <c r="AC836" s="55"/>
      <c r="AD836" s="65"/>
      <c r="AE836" s="56"/>
      <c r="AF836" s="48" t="s">
        <v>64</v>
      </c>
      <c r="AG836" s="99" t="str">
        <f t="shared" si="405"/>
        <v>Remplir la colonne AC ou AE</v>
      </c>
      <c r="AH836" s="104"/>
      <c r="AI836" s="173" t="str">
        <f t="shared" si="421"/>
        <v>Remplir la colonne M</v>
      </c>
      <c r="AJ836" s="179" t="str">
        <f t="shared" si="406"/>
        <v>Remplir la colonne AH</v>
      </c>
      <c r="AK836" s="297" t="str">
        <f t="shared" si="422"/>
        <v>Remplir la colonne I</v>
      </c>
      <c r="AL836" s="84" t="s">
        <v>64</v>
      </c>
      <c r="AM836" s="315" t="str">
        <f t="shared" si="407"/>
        <v>Remplir les termes C, P et TVA</v>
      </c>
      <c r="AN836" s="55"/>
      <c r="AO836" s="65"/>
      <c r="AP836" s="56"/>
      <c r="AQ836" s="48" t="s">
        <v>64</v>
      </c>
      <c r="AR836" s="99" t="str">
        <f t="shared" si="408"/>
        <v>Remplir la colonne AN ou AP</v>
      </c>
      <c r="AS836" s="104"/>
      <c r="AT836" s="173" t="str">
        <f t="shared" si="423"/>
        <v>Remplir la colonne M</v>
      </c>
      <c r="AU836" s="179" t="str">
        <f t="shared" si="409"/>
        <v>Remplir la colonne AS</v>
      </c>
      <c r="AV836" s="297" t="str">
        <f t="shared" si="424"/>
        <v>Remplir la colonne I</v>
      </c>
      <c r="AW836" s="84" t="s">
        <v>64</v>
      </c>
      <c r="AX836" s="315" t="str">
        <f t="shared" si="410"/>
        <v>Remplir les termes C, P et TVA</v>
      </c>
      <c r="AY836" s="55"/>
      <c r="AZ836" s="65"/>
      <c r="BA836" s="56"/>
      <c r="BB836" s="48" t="s">
        <v>64</v>
      </c>
      <c r="BC836" s="99" t="str">
        <f t="shared" si="411"/>
        <v>Remplir la colonne AY ou BA</v>
      </c>
      <c r="BD836" s="104"/>
      <c r="BE836" s="173" t="str">
        <f t="shared" si="425"/>
        <v>Remplir la colonne M</v>
      </c>
      <c r="BF836" s="179" t="str">
        <f t="shared" si="412"/>
        <v>Remplir la colonne BD</v>
      </c>
      <c r="BG836" s="297" t="str">
        <f t="shared" si="426"/>
        <v>Remplir la colonne I</v>
      </c>
      <c r="BH836" s="84" t="s">
        <v>64</v>
      </c>
      <c r="BI836" s="315" t="str">
        <f t="shared" si="413"/>
        <v>Remplir les termes C, P et TVA</v>
      </c>
      <c r="BJ836" s="55"/>
      <c r="BK836" s="65"/>
      <c r="BL836" s="56"/>
      <c r="BM836" s="48" t="s">
        <v>64</v>
      </c>
      <c r="BN836" s="99" t="str">
        <f t="shared" si="414"/>
        <v>Remplir la colonne BJ ou BL</v>
      </c>
      <c r="BO836" s="104"/>
      <c r="BP836" s="173" t="str">
        <f t="shared" si="427"/>
        <v>Remplir la colonne M</v>
      </c>
      <c r="BQ836" s="179" t="str">
        <f t="shared" si="415"/>
        <v>Remplir la colonne BO</v>
      </c>
      <c r="BR836" s="297" t="str">
        <f t="shared" si="428"/>
        <v>Remplir la colonne I</v>
      </c>
      <c r="BS836" s="84" t="s">
        <v>64</v>
      </c>
      <c r="BT836" s="315" t="str">
        <f t="shared" si="416"/>
        <v>Remplir les termes C, P et TVA</v>
      </c>
      <c r="BU836" s="55"/>
      <c r="BV836" s="65"/>
      <c r="BW836" s="56"/>
      <c r="BX836" s="48" t="s">
        <v>64</v>
      </c>
      <c r="BY836" s="99" t="str">
        <f t="shared" si="417"/>
        <v>Remplir la colonne BU ou BW</v>
      </c>
      <c r="BZ836" s="104"/>
      <c r="CA836" s="173" t="str">
        <f t="shared" si="429"/>
        <v>Remplir la colonne M</v>
      </c>
      <c r="CB836" s="179" t="str">
        <f t="shared" si="418"/>
        <v>Remplir la colonne BZ</v>
      </c>
      <c r="CC836" s="297" t="str">
        <f t="shared" si="430"/>
        <v>Remplir la colonne I</v>
      </c>
      <c r="CD836" s="84" t="s">
        <v>64</v>
      </c>
      <c r="CE836" s="315" t="str">
        <f t="shared" si="419"/>
        <v>Remplir les termes C, P et TVA</v>
      </c>
      <c r="CF836" s="61" t="str">
        <f t="shared" si="400"/>
        <v>REMPLIR TYPE DE CLIENT</v>
      </c>
      <c r="CG836" s="107" t="str">
        <f t="shared" si="401"/>
        <v>Montant total de l'aide demandée non indiqué</v>
      </c>
      <c r="CH836" s="1"/>
      <c r="CI836" s="1"/>
      <c r="CJ836" s="1"/>
      <c r="CK836" s="1"/>
      <c r="CL836" s="1"/>
    </row>
    <row r="837" spans="1:90" x14ac:dyDescent="0.25">
      <c r="A837" s="51"/>
      <c r="B837" s="111"/>
      <c r="C837" s="111"/>
      <c r="D837" s="111"/>
      <c r="E837" s="111"/>
      <c r="F837" s="111"/>
      <c r="G837" s="132"/>
      <c r="H837" s="151"/>
      <c r="I837" s="299"/>
      <c r="J837" s="152"/>
      <c r="K837" s="153"/>
      <c r="L837" s="169"/>
      <c r="M837" s="39"/>
      <c r="N837" s="90"/>
      <c r="O837" s="39"/>
      <c r="P837" s="23"/>
      <c r="Q837" s="170">
        <f t="shared" si="398"/>
        <v>0</v>
      </c>
      <c r="R837" s="55"/>
      <c r="S837" s="65"/>
      <c r="T837" s="56"/>
      <c r="U837" s="48" t="s">
        <v>64</v>
      </c>
      <c r="V837" s="99" t="str">
        <f t="shared" si="402"/>
        <v>Remplir la colonne R ou T</v>
      </c>
      <c r="W837" s="104"/>
      <c r="X837" s="173" t="str">
        <f t="shared" si="399"/>
        <v>Remplir la colonne M</v>
      </c>
      <c r="Y837" s="179" t="str">
        <f t="shared" si="403"/>
        <v>Remplir la colonne W</v>
      </c>
      <c r="Z837" s="297" t="str">
        <f t="shared" si="420"/>
        <v>Remplir la colonne I</v>
      </c>
      <c r="AA837" s="84" t="s">
        <v>64</v>
      </c>
      <c r="AB837" s="315" t="str">
        <f t="shared" si="404"/>
        <v>Remplir les termes C, P et TVA</v>
      </c>
      <c r="AC837" s="55"/>
      <c r="AD837" s="65"/>
      <c r="AE837" s="56"/>
      <c r="AF837" s="48" t="s">
        <v>64</v>
      </c>
      <c r="AG837" s="99" t="str">
        <f t="shared" si="405"/>
        <v>Remplir la colonne AC ou AE</v>
      </c>
      <c r="AH837" s="104"/>
      <c r="AI837" s="173" t="str">
        <f t="shared" si="421"/>
        <v>Remplir la colonne M</v>
      </c>
      <c r="AJ837" s="179" t="str">
        <f t="shared" si="406"/>
        <v>Remplir la colonne AH</v>
      </c>
      <c r="AK837" s="297" t="str">
        <f t="shared" si="422"/>
        <v>Remplir la colonne I</v>
      </c>
      <c r="AL837" s="84" t="s">
        <v>64</v>
      </c>
      <c r="AM837" s="315" t="str">
        <f t="shared" si="407"/>
        <v>Remplir les termes C, P et TVA</v>
      </c>
      <c r="AN837" s="55"/>
      <c r="AO837" s="65"/>
      <c r="AP837" s="56"/>
      <c r="AQ837" s="48" t="s">
        <v>64</v>
      </c>
      <c r="AR837" s="99" t="str">
        <f t="shared" si="408"/>
        <v>Remplir la colonne AN ou AP</v>
      </c>
      <c r="AS837" s="104"/>
      <c r="AT837" s="173" t="str">
        <f t="shared" si="423"/>
        <v>Remplir la colonne M</v>
      </c>
      <c r="AU837" s="179" t="str">
        <f t="shared" si="409"/>
        <v>Remplir la colonne AS</v>
      </c>
      <c r="AV837" s="297" t="str">
        <f t="shared" si="424"/>
        <v>Remplir la colonne I</v>
      </c>
      <c r="AW837" s="84" t="s">
        <v>64</v>
      </c>
      <c r="AX837" s="315" t="str">
        <f t="shared" si="410"/>
        <v>Remplir les termes C, P et TVA</v>
      </c>
      <c r="AY837" s="55"/>
      <c r="AZ837" s="65"/>
      <c r="BA837" s="56"/>
      <c r="BB837" s="48" t="s">
        <v>64</v>
      </c>
      <c r="BC837" s="99" t="str">
        <f t="shared" si="411"/>
        <v>Remplir la colonne AY ou BA</v>
      </c>
      <c r="BD837" s="104"/>
      <c r="BE837" s="173" t="str">
        <f t="shared" si="425"/>
        <v>Remplir la colonne M</v>
      </c>
      <c r="BF837" s="179" t="str">
        <f t="shared" si="412"/>
        <v>Remplir la colonne BD</v>
      </c>
      <c r="BG837" s="297" t="str">
        <f t="shared" si="426"/>
        <v>Remplir la colonne I</v>
      </c>
      <c r="BH837" s="84" t="s">
        <v>64</v>
      </c>
      <c r="BI837" s="315" t="str">
        <f t="shared" si="413"/>
        <v>Remplir les termes C, P et TVA</v>
      </c>
      <c r="BJ837" s="55"/>
      <c r="BK837" s="65"/>
      <c r="BL837" s="56"/>
      <c r="BM837" s="48" t="s">
        <v>64</v>
      </c>
      <c r="BN837" s="99" t="str">
        <f t="shared" si="414"/>
        <v>Remplir la colonne BJ ou BL</v>
      </c>
      <c r="BO837" s="104"/>
      <c r="BP837" s="173" t="str">
        <f t="shared" si="427"/>
        <v>Remplir la colonne M</v>
      </c>
      <c r="BQ837" s="179" t="str">
        <f t="shared" si="415"/>
        <v>Remplir la colonne BO</v>
      </c>
      <c r="BR837" s="297" t="str">
        <f t="shared" si="428"/>
        <v>Remplir la colonne I</v>
      </c>
      <c r="BS837" s="84" t="s">
        <v>64</v>
      </c>
      <c r="BT837" s="315" t="str">
        <f t="shared" si="416"/>
        <v>Remplir les termes C, P et TVA</v>
      </c>
      <c r="BU837" s="55"/>
      <c r="BV837" s="65"/>
      <c r="BW837" s="56"/>
      <c r="BX837" s="48" t="s">
        <v>64</v>
      </c>
      <c r="BY837" s="99" t="str">
        <f t="shared" si="417"/>
        <v>Remplir la colonne BU ou BW</v>
      </c>
      <c r="BZ837" s="104"/>
      <c r="CA837" s="173" t="str">
        <f t="shared" si="429"/>
        <v>Remplir la colonne M</v>
      </c>
      <c r="CB837" s="179" t="str">
        <f t="shared" si="418"/>
        <v>Remplir la colonne BZ</v>
      </c>
      <c r="CC837" s="297" t="str">
        <f t="shared" si="430"/>
        <v>Remplir la colonne I</v>
      </c>
      <c r="CD837" s="84" t="s">
        <v>64</v>
      </c>
      <c r="CE837" s="315" t="str">
        <f t="shared" si="419"/>
        <v>Remplir les termes C, P et TVA</v>
      </c>
      <c r="CF837" s="61" t="str">
        <f t="shared" si="400"/>
        <v>REMPLIR TYPE DE CLIENT</v>
      </c>
      <c r="CG837" s="107" t="str">
        <f t="shared" si="401"/>
        <v>Montant total de l'aide demandée non indiqué</v>
      </c>
      <c r="CH837" s="1"/>
      <c r="CI837" s="1"/>
      <c r="CJ837" s="1"/>
      <c r="CK837" s="1"/>
      <c r="CL837" s="1"/>
    </row>
    <row r="838" spans="1:90" x14ac:dyDescent="0.25">
      <c r="A838" s="51"/>
      <c r="B838" s="111"/>
      <c r="C838" s="111"/>
      <c r="D838" s="111"/>
      <c r="E838" s="111"/>
      <c r="F838" s="111"/>
      <c r="G838" s="132"/>
      <c r="H838" s="151"/>
      <c r="I838" s="299"/>
      <c r="J838" s="152"/>
      <c r="K838" s="153"/>
      <c r="L838" s="169"/>
      <c r="M838" s="39"/>
      <c r="N838" s="90"/>
      <c r="O838" s="39"/>
      <c r="P838" s="23"/>
      <c r="Q838" s="170">
        <f t="shared" si="398"/>
        <v>0</v>
      </c>
      <c r="R838" s="55"/>
      <c r="S838" s="65"/>
      <c r="T838" s="56"/>
      <c r="U838" s="48" t="s">
        <v>64</v>
      </c>
      <c r="V838" s="99" t="str">
        <f t="shared" si="402"/>
        <v>Remplir la colonne R ou T</v>
      </c>
      <c r="W838" s="104"/>
      <c r="X838" s="173" t="str">
        <f t="shared" si="399"/>
        <v>Remplir la colonne M</v>
      </c>
      <c r="Y838" s="179" t="str">
        <f t="shared" si="403"/>
        <v>Remplir la colonne W</v>
      </c>
      <c r="Z838" s="297" t="str">
        <f t="shared" si="420"/>
        <v>Remplir la colonne I</v>
      </c>
      <c r="AA838" s="84" t="s">
        <v>64</v>
      </c>
      <c r="AB838" s="315" t="str">
        <f t="shared" si="404"/>
        <v>Remplir les termes C, P et TVA</v>
      </c>
      <c r="AC838" s="55"/>
      <c r="AD838" s="65"/>
      <c r="AE838" s="56"/>
      <c r="AF838" s="48" t="s">
        <v>64</v>
      </c>
      <c r="AG838" s="99" t="str">
        <f t="shared" si="405"/>
        <v>Remplir la colonne AC ou AE</v>
      </c>
      <c r="AH838" s="104"/>
      <c r="AI838" s="173" t="str">
        <f t="shared" si="421"/>
        <v>Remplir la colonne M</v>
      </c>
      <c r="AJ838" s="179" t="str">
        <f t="shared" si="406"/>
        <v>Remplir la colonne AH</v>
      </c>
      <c r="AK838" s="297" t="str">
        <f t="shared" si="422"/>
        <v>Remplir la colonne I</v>
      </c>
      <c r="AL838" s="84" t="s">
        <v>64</v>
      </c>
      <c r="AM838" s="315" t="str">
        <f t="shared" si="407"/>
        <v>Remplir les termes C, P et TVA</v>
      </c>
      <c r="AN838" s="55"/>
      <c r="AO838" s="65"/>
      <c r="AP838" s="56"/>
      <c r="AQ838" s="48" t="s">
        <v>64</v>
      </c>
      <c r="AR838" s="99" t="str">
        <f t="shared" si="408"/>
        <v>Remplir la colonne AN ou AP</v>
      </c>
      <c r="AS838" s="104"/>
      <c r="AT838" s="173" t="str">
        <f t="shared" si="423"/>
        <v>Remplir la colonne M</v>
      </c>
      <c r="AU838" s="179" t="str">
        <f t="shared" si="409"/>
        <v>Remplir la colonne AS</v>
      </c>
      <c r="AV838" s="297" t="str">
        <f t="shared" si="424"/>
        <v>Remplir la colonne I</v>
      </c>
      <c r="AW838" s="84" t="s">
        <v>64</v>
      </c>
      <c r="AX838" s="315" t="str">
        <f t="shared" si="410"/>
        <v>Remplir les termes C, P et TVA</v>
      </c>
      <c r="AY838" s="55"/>
      <c r="AZ838" s="65"/>
      <c r="BA838" s="56"/>
      <c r="BB838" s="48" t="s">
        <v>64</v>
      </c>
      <c r="BC838" s="99" t="str">
        <f t="shared" si="411"/>
        <v>Remplir la colonne AY ou BA</v>
      </c>
      <c r="BD838" s="104"/>
      <c r="BE838" s="173" t="str">
        <f t="shared" si="425"/>
        <v>Remplir la colonne M</v>
      </c>
      <c r="BF838" s="179" t="str">
        <f t="shared" si="412"/>
        <v>Remplir la colonne BD</v>
      </c>
      <c r="BG838" s="297" t="str">
        <f t="shared" si="426"/>
        <v>Remplir la colonne I</v>
      </c>
      <c r="BH838" s="84" t="s">
        <v>64</v>
      </c>
      <c r="BI838" s="315" t="str">
        <f t="shared" si="413"/>
        <v>Remplir les termes C, P et TVA</v>
      </c>
      <c r="BJ838" s="55"/>
      <c r="BK838" s="65"/>
      <c r="BL838" s="56"/>
      <c r="BM838" s="48" t="s">
        <v>64</v>
      </c>
      <c r="BN838" s="99" t="str">
        <f t="shared" si="414"/>
        <v>Remplir la colonne BJ ou BL</v>
      </c>
      <c r="BO838" s="104"/>
      <c r="BP838" s="173" t="str">
        <f t="shared" si="427"/>
        <v>Remplir la colonne M</v>
      </c>
      <c r="BQ838" s="179" t="str">
        <f t="shared" si="415"/>
        <v>Remplir la colonne BO</v>
      </c>
      <c r="BR838" s="297" t="str">
        <f t="shared" si="428"/>
        <v>Remplir la colonne I</v>
      </c>
      <c r="BS838" s="84" t="s">
        <v>64</v>
      </c>
      <c r="BT838" s="315" t="str">
        <f t="shared" si="416"/>
        <v>Remplir les termes C, P et TVA</v>
      </c>
      <c r="BU838" s="55"/>
      <c r="BV838" s="65"/>
      <c r="BW838" s="56"/>
      <c r="BX838" s="48" t="s">
        <v>64</v>
      </c>
      <c r="BY838" s="99" t="str">
        <f t="shared" si="417"/>
        <v>Remplir la colonne BU ou BW</v>
      </c>
      <c r="BZ838" s="104"/>
      <c r="CA838" s="173" t="str">
        <f t="shared" si="429"/>
        <v>Remplir la colonne M</v>
      </c>
      <c r="CB838" s="179" t="str">
        <f t="shared" si="418"/>
        <v>Remplir la colonne BZ</v>
      </c>
      <c r="CC838" s="297" t="str">
        <f t="shared" si="430"/>
        <v>Remplir la colonne I</v>
      </c>
      <c r="CD838" s="84" t="s">
        <v>64</v>
      </c>
      <c r="CE838" s="315" t="str">
        <f t="shared" si="419"/>
        <v>Remplir les termes C, P et TVA</v>
      </c>
      <c r="CF838" s="61" t="str">
        <f t="shared" si="400"/>
        <v>REMPLIR TYPE DE CLIENT</v>
      </c>
      <c r="CG838" s="107" t="str">
        <f t="shared" si="401"/>
        <v>Montant total de l'aide demandée non indiqué</v>
      </c>
      <c r="CH838" s="1"/>
      <c r="CI838" s="1"/>
      <c r="CJ838" s="1"/>
      <c r="CK838" s="1"/>
      <c r="CL838" s="1"/>
    </row>
    <row r="839" spans="1:90" x14ac:dyDescent="0.25">
      <c r="A839" s="51"/>
      <c r="B839" s="111"/>
      <c r="C839" s="111"/>
      <c r="D839" s="111"/>
      <c r="E839" s="111"/>
      <c r="F839" s="111"/>
      <c r="G839" s="132"/>
      <c r="H839" s="151"/>
      <c r="I839" s="299"/>
      <c r="J839" s="152"/>
      <c r="K839" s="153"/>
      <c r="L839" s="169"/>
      <c r="M839" s="39"/>
      <c r="N839" s="90"/>
      <c r="O839" s="39"/>
      <c r="P839" s="23"/>
      <c r="Q839" s="170">
        <f t="shared" si="398"/>
        <v>0</v>
      </c>
      <c r="R839" s="55"/>
      <c r="S839" s="65"/>
      <c r="T839" s="56"/>
      <c r="U839" s="48" t="s">
        <v>64</v>
      </c>
      <c r="V839" s="99" t="str">
        <f t="shared" si="402"/>
        <v>Remplir la colonne R ou T</v>
      </c>
      <c r="W839" s="104"/>
      <c r="X839" s="173" t="str">
        <f t="shared" si="399"/>
        <v>Remplir la colonne M</v>
      </c>
      <c r="Y839" s="179" t="str">
        <f t="shared" si="403"/>
        <v>Remplir la colonne W</v>
      </c>
      <c r="Z839" s="297" t="str">
        <f t="shared" si="420"/>
        <v>Remplir la colonne I</v>
      </c>
      <c r="AA839" s="84" t="s">
        <v>64</v>
      </c>
      <c r="AB839" s="315" t="str">
        <f t="shared" si="404"/>
        <v>Remplir les termes C, P et TVA</v>
      </c>
      <c r="AC839" s="55"/>
      <c r="AD839" s="65"/>
      <c r="AE839" s="56"/>
      <c r="AF839" s="48" t="s">
        <v>64</v>
      </c>
      <c r="AG839" s="99" t="str">
        <f t="shared" si="405"/>
        <v>Remplir la colonne AC ou AE</v>
      </c>
      <c r="AH839" s="104"/>
      <c r="AI839" s="173" t="str">
        <f t="shared" si="421"/>
        <v>Remplir la colonne M</v>
      </c>
      <c r="AJ839" s="179" t="str">
        <f t="shared" si="406"/>
        <v>Remplir la colonne AH</v>
      </c>
      <c r="AK839" s="297" t="str">
        <f t="shared" si="422"/>
        <v>Remplir la colonne I</v>
      </c>
      <c r="AL839" s="84" t="s">
        <v>64</v>
      </c>
      <c r="AM839" s="315" t="str">
        <f t="shared" si="407"/>
        <v>Remplir les termes C, P et TVA</v>
      </c>
      <c r="AN839" s="55"/>
      <c r="AO839" s="65"/>
      <c r="AP839" s="56"/>
      <c r="AQ839" s="48" t="s">
        <v>64</v>
      </c>
      <c r="AR839" s="99" t="str">
        <f t="shared" si="408"/>
        <v>Remplir la colonne AN ou AP</v>
      </c>
      <c r="AS839" s="104"/>
      <c r="AT839" s="173" t="str">
        <f t="shared" si="423"/>
        <v>Remplir la colonne M</v>
      </c>
      <c r="AU839" s="179" t="str">
        <f t="shared" si="409"/>
        <v>Remplir la colonne AS</v>
      </c>
      <c r="AV839" s="297" t="str">
        <f t="shared" si="424"/>
        <v>Remplir la colonne I</v>
      </c>
      <c r="AW839" s="84" t="s">
        <v>64</v>
      </c>
      <c r="AX839" s="315" t="str">
        <f t="shared" si="410"/>
        <v>Remplir les termes C, P et TVA</v>
      </c>
      <c r="AY839" s="55"/>
      <c r="AZ839" s="65"/>
      <c r="BA839" s="56"/>
      <c r="BB839" s="48" t="s">
        <v>64</v>
      </c>
      <c r="BC839" s="99" t="str">
        <f t="shared" si="411"/>
        <v>Remplir la colonne AY ou BA</v>
      </c>
      <c r="BD839" s="104"/>
      <c r="BE839" s="173" t="str">
        <f t="shared" si="425"/>
        <v>Remplir la colonne M</v>
      </c>
      <c r="BF839" s="179" t="str">
        <f t="shared" si="412"/>
        <v>Remplir la colonne BD</v>
      </c>
      <c r="BG839" s="297" t="str">
        <f t="shared" si="426"/>
        <v>Remplir la colonne I</v>
      </c>
      <c r="BH839" s="84" t="s">
        <v>64</v>
      </c>
      <c r="BI839" s="315" t="str">
        <f t="shared" si="413"/>
        <v>Remplir les termes C, P et TVA</v>
      </c>
      <c r="BJ839" s="55"/>
      <c r="BK839" s="65"/>
      <c r="BL839" s="56"/>
      <c r="BM839" s="48" t="s">
        <v>64</v>
      </c>
      <c r="BN839" s="99" t="str">
        <f t="shared" si="414"/>
        <v>Remplir la colonne BJ ou BL</v>
      </c>
      <c r="BO839" s="104"/>
      <c r="BP839" s="173" t="str">
        <f t="shared" si="427"/>
        <v>Remplir la colonne M</v>
      </c>
      <c r="BQ839" s="179" t="str">
        <f t="shared" si="415"/>
        <v>Remplir la colonne BO</v>
      </c>
      <c r="BR839" s="297" t="str">
        <f t="shared" si="428"/>
        <v>Remplir la colonne I</v>
      </c>
      <c r="BS839" s="84" t="s">
        <v>64</v>
      </c>
      <c r="BT839" s="315" t="str">
        <f t="shared" si="416"/>
        <v>Remplir les termes C, P et TVA</v>
      </c>
      <c r="BU839" s="55"/>
      <c r="BV839" s="65"/>
      <c r="BW839" s="56"/>
      <c r="BX839" s="48" t="s">
        <v>64</v>
      </c>
      <c r="BY839" s="99" t="str">
        <f t="shared" si="417"/>
        <v>Remplir la colonne BU ou BW</v>
      </c>
      <c r="BZ839" s="104"/>
      <c r="CA839" s="173" t="str">
        <f t="shared" si="429"/>
        <v>Remplir la colonne M</v>
      </c>
      <c r="CB839" s="179" t="str">
        <f t="shared" si="418"/>
        <v>Remplir la colonne BZ</v>
      </c>
      <c r="CC839" s="297" t="str">
        <f t="shared" si="430"/>
        <v>Remplir la colonne I</v>
      </c>
      <c r="CD839" s="84" t="s">
        <v>64</v>
      </c>
      <c r="CE839" s="315" t="str">
        <f t="shared" si="419"/>
        <v>Remplir les termes C, P et TVA</v>
      </c>
      <c r="CF839" s="61" t="str">
        <f t="shared" si="400"/>
        <v>REMPLIR TYPE DE CLIENT</v>
      </c>
      <c r="CG839" s="107" t="str">
        <f t="shared" si="401"/>
        <v>Montant total de l'aide demandée non indiqué</v>
      </c>
      <c r="CH839" s="1"/>
      <c r="CI839" s="1"/>
      <c r="CJ839" s="1"/>
      <c r="CK839" s="1"/>
      <c r="CL839" s="1"/>
    </row>
    <row r="840" spans="1:90" x14ac:dyDescent="0.25">
      <c r="A840" s="51"/>
      <c r="B840" s="111"/>
      <c r="C840" s="111"/>
      <c r="D840" s="111"/>
      <c r="E840" s="111"/>
      <c r="F840" s="111"/>
      <c r="G840" s="132"/>
      <c r="H840" s="151"/>
      <c r="I840" s="299"/>
      <c r="J840" s="152"/>
      <c r="K840" s="153"/>
      <c r="L840" s="169"/>
      <c r="M840" s="39"/>
      <c r="N840" s="90"/>
      <c r="O840" s="39"/>
      <c r="P840" s="23"/>
      <c r="Q840" s="170">
        <f t="shared" si="398"/>
        <v>0</v>
      </c>
      <c r="R840" s="55"/>
      <c r="S840" s="65"/>
      <c r="T840" s="56"/>
      <c r="U840" s="48" t="s">
        <v>64</v>
      </c>
      <c r="V840" s="99" t="str">
        <f t="shared" si="402"/>
        <v>Remplir la colonne R ou T</v>
      </c>
      <c r="W840" s="104"/>
      <c r="X840" s="173" t="str">
        <f t="shared" si="399"/>
        <v>Remplir la colonne M</v>
      </c>
      <c r="Y840" s="179" t="str">
        <f t="shared" si="403"/>
        <v>Remplir la colonne W</v>
      </c>
      <c r="Z840" s="297" t="str">
        <f t="shared" si="420"/>
        <v>Remplir la colonne I</v>
      </c>
      <c r="AA840" s="84" t="s">
        <v>64</v>
      </c>
      <c r="AB840" s="315" t="str">
        <f t="shared" si="404"/>
        <v>Remplir les termes C, P et TVA</v>
      </c>
      <c r="AC840" s="55"/>
      <c r="AD840" s="65"/>
      <c r="AE840" s="56"/>
      <c r="AF840" s="48" t="s">
        <v>64</v>
      </c>
      <c r="AG840" s="99" t="str">
        <f t="shared" si="405"/>
        <v>Remplir la colonne AC ou AE</v>
      </c>
      <c r="AH840" s="104"/>
      <c r="AI840" s="173" t="str">
        <f t="shared" si="421"/>
        <v>Remplir la colonne M</v>
      </c>
      <c r="AJ840" s="179" t="str">
        <f t="shared" si="406"/>
        <v>Remplir la colonne AH</v>
      </c>
      <c r="AK840" s="297" t="str">
        <f t="shared" si="422"/>
        <v>Remplir la colonne I</v>
      </c>
      <c r="AL840" s="84" t="s">
        <v>64</v>
      </c>
      <c r="AM840" s="315" t="str">
        <f t="shared" si="407"/>
        <v>Remplir les termes C, P et TVA</v>
      </c>
      <c r="AN840" s="55"/>
      <c r="AO840" s="65"/>
      <c r="AP840" s="56"/>
      <c r="AQ840" s="48" t="s">
        <v>64</v>
      </c>
      <c r="AR840" s="99" t="str">
        <f t="shared" si="408"/>
        <v>Remplir la colonne AN ou AP</v>
      </c>
      <c r="AS840" s="104"/>
      <c r="AT840" s="173" t="str">
        <f t="shared" si="423"/>
        <v>Remplir la colonne M</v>
      </c>
      <c r="AU840" s="179" t="str">
        <f t="shared" si="409"/>
        <v>Remplir la colonne AS</v>
      </c>
      <c r="AV840" s="297" t="str">
        <f t="shared" si="424"/>
        <v>Remplir la colonne I</v>
      </c>
      <c r="AW840" s="84" t="s">
        <v>64</v>
      </c>
      <c r="AX840" s="315" t="str">
        <f t="shared" si="410"/>
        <v>Remplir les termes C, P et TVA</v>
      </c>
      <c r="AY840" s="55"/>
      <c r="AZ840" s="65"/>
      <c r="BA840" s="56"/>
      <c r="BB840" s="48" t="s">
        <v>64</v>
      </c>
      <c r="BC840" s="99" t="str">
        <f t="shared" si="411"/>
        <v>Remplir la colonne AY ou BA</v>
      </c>
      <c r="BD840" s="104"/>
      <c r="BE840" s="173" t="str">
        <f t="shared" si="425"/>
        <v>Remplir la colonne M</v>
      </c>
      <c r="BF840" s="179" t="str">
        <f t="shared" si="412"/>
        <v>Remplir la colonne BD</v>
      </c>
      <c r="BG840" s="297" t="str">
        <f t="shared" si="426"/>
        <v>Remplir la colonne I</v>
      </c>
      <c r="BH840" s="84" t="s">
        <v>64</v>
      </c>
      <c r="BI840" s="315" t="str">
        <f t="shared" si="413"/>
        <v>Remplir les termes C, P et TVA</v>
      </c>
      <c r="BJ840" s="55"/>
      <c r="BK840" s="65"/>
      <c r="BL840" s="56"/>
      <c r="BM840" s="48" t="s">
        <v>64</v>
      </c>
      <c r="BN840" s="99" t="str">
        <f t="shared" si="414"/>
        <v>Remplir la colonne BJ ou BL</v>
      </c>
      <c r="BO840" s="104"/>
      <c r="BP840" s="173" t="str">
        <f t="shared" si="427"/>
        <v>Remplir la colonne M</v>
      </c>
      <c r="BQ840" s="179" t="str">
        <f t="shared" si="415"/>
        <v>Remplir la colonne BO</v>
      </c>
      <c r="BR840" s="297" t="str">
        <f t="shared" si="428"/>
        <v>Remplir la colonne I</v>
      </c>
      <c r="BS840" s="84" t="s">
        <v>64</v>
      </c>
      <c r="BT840" s="315" t="str">
        <f t="shared" si="416"/>
        <v>Remplir les termes C, P et TVA</v>
      </c>
      <c r="BU840" s="55"/>
      <c r="BV840" s="65"/>
      <c r="BW840" s="56"/>
      <c r="BX840" s="48" t="s">
        <v>64</v>
      </c>
      <c r="BY840" s="99" t="str">
        <f t="shared" si="417"/>
        <v>Remplir la colonne BU ou BW</v>
      </c>
      <c r="BZ840" s="104"/>
      <c r="CA840" s="173" t="str">
        <f t="shared" si="429"/>
        <v>Remplir la colonne M</v>
      </c>
      <c r="CB840" s="179" t="str">
        <f t="shared" si="418"/>
        <v>Remplir la colonne BZ</v>
      </c>
      <c r="CC840" s="297" t="str">
        <f t="shared" si="430"/>
        <v>Remplir la colonne I</v>
      </c>
      <c r="CD840" s="84" t="s">
        <v>64</v>
      </c>
      <c r="CE840" s="315" t="str">
        <f t="shared" si="419"/>
        <v>Remplir les termes C, P et TVA</v>
      </c>
      <c r="CF840" s="61" t="str">
        <f t="shared" si="400"/>
        <v>REMPLIR TYPE DE CLIENT</v>
      </c>
      <c r="CG840" s="107" t="str">
        <f t="shared" si="401"/>
        <v>Montant total de l'aide demandée non indiqué</v>
      </c>
      <c r="CH840" s="1"/>
      <c r="CI840" s="1"/>
      <c r="CJ840" s="1"/>
      <c r="CK840" s="1"/>
      <c r="CL840" s="1"/>
    </row>
    <row r="841" spans="1:90" x14ac:dyDescent="0.25">
      <c r="A841" s="51"/>
      <c r="B841" s="111"/>
      <c r="C841" s="111"/>
      <c r="D841" s="111"/>
      <c r="E841" s="111"/>
      <c r="F841" s="111"/>
      <c r="G841" s="132"/>
      <c r="H841" s="151"/>
      <c r="I841" s="299"/>
      <c r="J841" s="152"/>
      <c r="K841" s="153"/>
      <c r="L841" s="169"/>
      <c r="M841" s="39"/>
      <c r="N841" s="90"/>
      <c r="O841" s="39"/>
      <c r="P841" s="23"/>
      <c r="Q841" s="170">
        <f t="shared" si="398"/>
        <v>0</v>
      </c>
      <c r="R841" s="55"/>
      <c r="S841" s="65"/>
      <c r="T841" s="56"/>
      <c r="U841" s="48" t="s">
        <v>64</v>
      </c>
      <c r="V841" s="99" t="str">
        <f t="shared" si="402"/>
        <v>Remplir la colonne R ou T</v>
      </c>
      <c r="W841" s="104"/>
      <c r="X841" s="173" t="str">
        <f t="shared" si="399"/>
        <v>Remplir la colonne M</v>
      </c>
      <c r="Y841" s="179" t="str">
        <f t="shared" si="403"/>
        <v>Remplir la colonne W</v>
      </c>
      <c r="Z841" s="297" t="str">
        <f t="shared" si="420"/>
        <v>Remplir la colonne I</v>
      </c>
      <c r="AA841" s="84" t="s">
        <v>64</v>
      </c>
      <c r="AB841" s="315" t="str">
        <f t="shared" si="404"/>
        <v>Remplir les termes C, P et TVA</v>
      </c>
      <c r="AC841" s="55"/>
      <c r="AD841" s="65"/>
      <c r="AE841" s="56"/>
      <c r="AF841" s="48" t="s">
        <v>64</v>
      </c>
      <c r="AG841" s="99" t="str">
        <f t="shared" si="405"/>
        <v>Remplir la colonne AC ou AE</v>
      </c>
      <c r="AH841" s="104"/>
      <c r="AI841" s="173" t="str">
        <f t="shared" si="421"/>
        <v>Remplir la colonne M</v>
      </c>
      <c r="AJ841" s="179" t="str">
        <f t="shared" si="406"/>
        <v>Remplir la colonne AH</v>
      </c>
      <c r="AK841" s="297" t="str">
        <f t="shared" si="422"/>
        <v>Remplir la colonne I</v>
      </c>
      <c r="AL841" s="84" t="s">
        <v>64</v>
      </c>
      <c r="AM841" s="315" t="str">
        <f t="shared" si="407"/>
        <v>Remplir les termes C, P et TVA</v>
      </c>
      <c r="AN841" s="55"/>
      <c r="AO841" s="65"/>
      <c r="AP841" s="56"/>
      <c r="AQ841" s="48" t="s">
        <v>64</v>
      </c>
      <c r="AR841" s="99" t="str">
        <f t="shared" si="408"/>
        <v>Remplir la colonne AN ou AP</v>
      </c>
      <c r="AS841" s="104"/>
      <c r="AT841" s="173" t="str">
        <f t="shared" si="423"/>
        <v>Remplir la colonne M</v>
      </c>
      <c r="AU841" s="179" t="str">
        <f t="shared" si="409"/>
        <v>Remplir la colonne AS</v>
      </c>
      <c r="AV841" s="297" t="str">
        <f t="shared" si="424"/>
        <v>Remplir la colonne I</v>
      </c>
      <c r="AW841" s="84" t="s">
        <v>64</v>
      </c>
      <c r="AX841" s="315" t="str">
        <f t="shared" si="410"/>
        <v>Remplir les termes C, P et TVA</v>
      </c>
      <c r="AY841" s="55"/>
      <c r="AZ841" s="65"/>
      <c r="BA841" s="56"/>
      <c r="BB841" s="48" t="s">
        <v>64</v>
      </c>
      <c r="BC841" s="99" t="str">
        <f t="shared" si="411"/>
        <v>Remplir la colonne AY ou BA</v>
      </c>
      <c r="BD841" s="104"/>
      <c r="BE841" s="173" t="str">
        <f t="shared" si="425"/>
        <v>Remplir la colonne M</v>
      </c>
      <c r="BF841" s="179" t="str">
        <f t="shared" si="412"/>
        <v>Remplir la colonne BD</v>
      </c>
      <c r="BG841" s="297" t="str">
        <f t="shared" si="426"/>
        <v>Remplir la colonne I</v>
      </c>
      <c r="BH841" s="84" t="s">
        <v>64</v>
      </c>
      <c r="BI841" s="315" t="str">
        <f t="shared" si="413"/>
        <v>Remplir les termes C, P et TVA</v>
      </c>
      <c r="BJ841" s="55"/>
      <c r="BK841" s="65"/>
      <c r="BL841" s="56"/>
      <c r="BM841" s="48" t="s">
        <v>64</v>
      </c>
      <c r="BN841" s="99" t="str">
        <f t="shared" si="414"/>
        <v>Remplir la colonne BJ ou BL</v>
      </c>
      <c r="BO841" s="104"/>
      <c r="BP841" s="173" t="str">
        <f t="shared" si="427"/>
        <v>Remplir la colonne M</v>
      </c>
      <c r="BQ841" s="179" t="str">
        <f t="shared" si="415"/>
        <v>Remplir la colonne BO</v>
      </c>
      <c r="BR841" s="297" t="str">
        <f t="shared" si="428"/>
        <v>Remplir la colonne I</v>
      </c>
      <c r="BS841" s="84" t="s">
        <v>64</v>
      </c>
      <c r="BT841" s="315" t="str">
        <f t="shared" si="416"/>
        <v>Remplir les termes C, P et TVA</v>
      </c>
      <c r="BU841" s="55"/>
      <c r="BV841" s="65"/>
      <c r="BW841" s="56"/>
      <c r="BX841" s="48" t="s">
        <v>64</v>
      </c>
      <c r="BY841" s="99" t="str">
        <f t="shared" si="417"/>
        <v>Remplir la colonne BU ou BW</v>
      </c>
      <c r="BZ841" s="104"/>
      <c r="CA841" s="173" t="str">
        <f t="shared" si="429"/>
        <v>Remplir la colonne M</v>
      </c>
      <c r="CB841" s="179" t="str">
        <f t="shared" si="418"/>
        <v>Remplir la colonne BZ</v>
      </c>
      <c r="CC841" s="297" t="str">
        <f t="shared" si="430"/>
        <v>Remplir la colonne I</v>
      </c>
      <c r="CD841" s="84" t="s">
        <v>64</v>
      </c>
      <c r="CE841" s="315" t="str">
        <f t="shared" si="419"/>
        <v>Remplir les termes C, P et TVA</v>
      </c>
      <c r="CF841" s="61" t="str">
        <f t="shared" si="400"/>
        <v>REMPLIR TYPE DE CLIENT</v>
      </c>
      <c r="CG841" s="107" t="str">
        <f t="shared" si="401"/>
        <v>Montant total de l'aide demandée non indiqué</v>
      </c>
      <c r="CH841" s="1"/>
      <c r="CI841" s="1"/>
      <c r="CJ841" s="1"/>
      <c r="CK841" s="1"/>
      <c r="CL841" s="1"/>
    </row>
    <row r="842" spans="1:90" x14ac:dyDescent="0.25">
      <c r="A842" s="51"/>
      <c r="B842" s="111"/>
      <c r="C842" s="111"/>
      <c r="D842" s="111"/>
      <c r="E842" s="111"/>
      <c r="F842" s="111"/>
      <c r="G842" s="132"/>
      <c r="H842" s="151"/>
      <c r="I842" s="299"/>
      <c r="J842" s="152"/>
      <c r="K842" s="153"/>
      <c r="L842" s="169"/>
      <c r="M842" s="39"/>
      <c r="N842" s="90"/>
      <c r="O842" s="39"/>
      <c r="P842" s="23"/>
      <c r="Q842" s="170">
        <f t="shared" si="398"/>
        <v>0</v>
      </c>
      <c r="R842" s="55"/>
      <c r="S842" s="65"/>
      <c r="T842" s="56"/>
      <c r="U842" s="48" t="s">
        <v>64</v>
      </c>
      <c r="V842" s="99" t="str">
        <f t="shared" si="402"/>
        <v>Remplir la colonne R ou T</v>
      </c>
      <c r="W842" s="104"/>
      <c r="X842" s="173" t="str">
        <f t="shared" si="399"/>
        <v>Remplir la colonne M</v>
      </c>
      <c r="Y842" s="179" t="str">
        <f t="shared" si="403"/>
        <v>Remplir la colonne W</v>
      </c>
      <c r="Z842" s="297" t="str">
        <f t="shared" si="420"/>
        <v>Remplir la colonne I</v>
      </c>
      <c r="AA842" s="84" t="s">
        <v>64</v>
      </c>
      <c r="AB842" s="315" t="str">
        <f t="shared" si="404"/>
        <v>Remplir les termes C, P et TVA</v>
      </c>
      <c r="AC842" s="55"/>
      <c r="AD842" s="65"/>
      <c r="AE842" s="56"/>
      <c r="AF842" s="48" t="s">
        <v>64</v>
      </c>
      <c r="AG842" s="99" t="str">
        <f t="shared" si="405"/>
        <v>Remplir la colonne AC ou AE</v>
      </c>
      <c r="AH842" s="104"/>
      <c r="AI842" s="173" t="str">
        <f t="shared" si="421"/>
        <v>Remplir la colonne M</v>
      </c>
      <c r="AJ842" s="179" t="str">
        <f t="shared" si="406"/>
        <v>Remplir la colonne AH</v>
      </c>
      <c r="AK842" s="297" t="str">
        <f t="shared" si="422"/>
        <v>Remplir la colonne I</v>
      </c>
      <c r="AL842" s="84" t="s">
        <v>64</v>
      </c>
      <c r="AM842" s="315" t="str">
        <f t="shared" si="407"/>
        <v>Remplir les termes C, P et TVA</v>
      </c>
      <c r="AN842" s="55"/>
      <c r="AO842" s="65"/>
      <c r="AP842" s="56"/>
      <c r="AQ842" s="48" t="s">
        <v>64</v>
      </c>
      <c r="AR842" s="99" t="str">
        <f t="shared" si="408"/>
        <v>Remplir la colonne AN ou AP</v>
      </c>
      <c r="AS842" s="104"/>
      <c r="AT842" s="173" t="str">
        <f t="shared" si="423"/>
        <v>Remplir la colonne M</v>
      </c>
      <c r="AU842" s="179" t="str">
        <f t="shared" si="409"/>
        <v>Remplir la colonne AS</v>
      </c>
      <c r="AV842" s="297" t="str">
        <f t="shared" si="424"/>
        <v>Remplir la colonne I</v>
      </c>
      <c r="AW842" s="84" t="s">
        <v>64</v>
      </c>
      <c r="AX842" s="315" t="str">
        <f t="shared" si="410"/>
        <v>Remplir les termes C, P et TVA</v>
      </c>
      <c r="AY842" s="55"/>
      <c r="AZ842" s="65"/>
      <c r="BA842" s="56"/>
      <c r="BB842" s="48" t="s">
        <v>64</v>
      </c>
      <c r="BC842" s="99" t="str">
        <f t="shared" si="411"/>
        <v>Remplir la colonne AY ou BA</v>
      </c>
      <c r="BD842" s="104"/>
      <c r="BE842" s="173" t="str">
        <f t="shared" si="425"/>
        <v>Remplir la colonne M</v>
      </c>
      <c r="BF842" s="179" t="str">
        <f t="shared" si="412"/>
        <v>Remplir la colonne BD</v>
      </c>
      <c r="BG842" s="297" t="str">
        <f t="shared" si="426"/>
        <v>Remplir la colonne I</v>
      </c>
      <c r="BH842" s="84" t="s">
        <v>64</v>
      </c>
      <c r="BI842" s="315" t="str">
        <f t="shared" si="413"/>
        <v>Remplir les termes C, P et TVA</v>
      </c>
      <c r="BJ842" s="55"/>
      <c r="BK842" s="65"/>
      <c r="BL842" s="56"/>
      <c r="BM842" s="48" t="s">
        <v>64</v>
      </c>
      <c r="BN842" s="99" t="str">
        <f t="shared" si="414"/>
        <v>Remplir la colonne BJ ou BL</v>
      </c>
      <c r="BO842" s="104"/>
      <c r="BP842" s="173" t="str">
        <f t="shared" si="427"/>
        <v>Remplir la colonne M</v>
      </c>
      <c r="BQ842" s="179" t="str">
        <f t="shared" si="415"/>
        <v>Remplir la colonne BO</v>
      </c>
      <c r="BR842" s="297" t="str">
        <f t="shared" si="428"/>
        <v>Remplir la colonne I</v>
      </c>
      <c r="BS842" s="84" t="s">
        <v>64</v>
      </c>
      <c r="BT842" s="315" t="str">
        <f t="shared" si="416"/>
        <v>Remplir les termes C, P et TVA</v>
      </c>
      <c r="BU842" s="55"/>
      <c r="BV842" s="65"/>
      <c r="BW842" s="56"/>
      <c r="BX842" s="48" t="s">
        <v>64</v>
      </c>
      <c r="BY842" s="99" t="str">
        <f t="shared" si="417"/>
        <v>Remplir la colonne BU ou BW</v>
      </c>
      <c r="BZ842" s="104"/>
      <c r="CA842" s="173" t="str">
        <f t="shared" si="429"/>
        <v>Remplir la colonne M</v>
      </c>
      <c r="CB842" s="179" t="str">
        <f t="shared" si="418"/>
        <v>Remplir la colonne BZ</v>
      </c>
      <c r="CC842" s="297" t="str">
        <f t="shared" si="430"/>
        <v>Remplir la colonne I</v>
      </c>
      <c r="CD842" s="84" t="s">
        <v>64</v>
      </c>
      <c r="CE842" s="315" t="str">
        <f t="shared" si="419"/>
        <v>Remplir les termes C, P et TVA</v>
      </c>
      <c r="CF842" s="61" t="str">
        <f t="shared" si="400"/>
        <v>REMPLIR TYPE DE CLIENT</v>
      </c>
      <c r="CG842" s="107" t="str">
        <f t="shared" si="401"/>
        <v>Montant total de l'aide demandée non indiqué</v>
      </c>
      <c r="CH842" s="1"/>
      <c r="CI842" s="1"/>
      <c r="CJ842" s="1"/>
      <c r="CK842" s="1"/>
      <c r="CL842" s="1"/>
    </row>
    <row r="843" spans="1:90" x14ac:dyDescent="0.25">
      <c r="A843" s="51"/>
      <c r="B843" s="111"/>
      <c r="C843" s="111"/>
      <c r="D843" s="111"/>
      <c r="E843" s="111"/>
      <c r="F843" s="111"/>
      <c r="G843" s="132"/>
      <c r="H843" s="151"/>
      <c r="I843" s="299"/>
      <c r="J843" s="152"/>
      <c r="K843" s="153"/>
      <c r="L843" s="169"/>
      <c r="M843" s="39"/>
      <c r="N843" s="90"/>
      <c r="O843" s="39"/>
      <c r="P843" s="23"/>
      <c r="Q843" s="170">
        <f t="shared" si="398"/>
        <v>0</v>
      </c>
      <c r="R843" s="55"/>
      <c r="S843" s="65"/>
      <c r="T843" s="56"/>
      <c r="U843" s="48" t="s">
        <v>64</v>
      </c>
      <c r="V843" s="99" t="str">
        <f t="shared" si="402"/>
        <v>Remplir la colonne R ou T</v>
      </c>
      <c r="W843" s="104"/>
      <c r="X843" s="173" t="str">
        <f t="shared" si="399"/>
        <v>Remplir la colonne M</v>
      </c>
      <c r="Y843" s="179" t="str">
        <f t="shared" si="403"/>
        <v>Remplir la colonne W</v>
      </c>
      <c r="Z843" s="297" t="str">
        <f t="shared" si="420"/>
        <v>Remplir la colonne I</v>
      </c>
      <c r="AA843" s="84" t="s">
        <v>64</v>
      </c>
      <c r="AB843" s="315" t="str">
        <f t="shared" si="404"/>
        <v>Remplir les termes C, P et TVA</v>
      </c>
      <c r="AC843" s="55"/>
      <c r="AD843" s="65"/>
      <c r="AE843" s="56"/>
      <c r="AF843" s="48" t="s">
        <v>64</v>
      </c>
      <c r="AG843" s="99" t="str">
        <f t="shared" si="405"/>
        <v>Remplir la colonne AC ou AE</v>
      </c>
      <c r="AH843" s="104"/>
      <c r="AI843" s="173" t="str">
        <f t="shared" si="421"/>
        <v>Remplir la colonne M</v>
      </c>
      <c r="AJ843" s="179" t="str">
        <f t="shared" si="406"/>
        <v>Remplir la colonne AH</v>
      </c>
      <c r="AK843" s="297" t="str">
        <f t="shared" si="422"/>
        <v>Remplir la colonne I</v>
      </c>
      <c r="AL843" s="84" t="s">
        <v>64</v>
      </c>
      <c r="AM843" s="315" t="str">
        <f t="shared" si="407"/>
        <v>Remplir les termes C, P et TVA</v>
      </c>
      <c r="AN843" s="55"/>
      <c r="AO843" s="65"/>
      <c r="AP843" s="56"/>
      <c r="AQ843" s="48" t="s">
        <v>64</v>
      </c>
      <c r="AR843" s="99" t="str">
        <f t="shared" si="408"/>
        <v>Remplir la colonne AN ou AP</v>
      </c>
      <c r="AS843" s="104"/>
      <c r="AT843" s="173" t="str">
        <f t="shared" si="423"/>
        <v>Remplir la colonne M</v>
      </c>
      <c r="AU843" s="179" t="str">
        <f t="shared" si="409"/>
        <v>Remplir la colonne AS</v>
      </c>
      <c r="AV843" s="297" t="str">
        <f t="shared" si="424"/>
        <v>Remplir la colonne I</v>
      </c>
      <c r="AW843" s="84" t="s">
        <v>64</v>
      </c>
      <c r="AX843" s="315" t="str">
        <f t="shared" si="410"/>
        <v>Remplir les termes C, P et TVA</v>
      </c>
      <c r="AY843" s="55"/>
      <c r="AZ843" s="65"/>
      <c r="BA843" s="56"/>
      <c r="BB843" s="48" t="s">
        <v>64</v>
      </c>
      <c r="BC843" s="99" t="str">
        <f t="shared" si="411"/>
        <v>Remplir la colonne AY ou BA</v>
      </c>
      <c r="BD843" s="104"/>
      <c r="BE843" s="173" t="str">
        <f t="shared" si="425"/>
        <v>Remplir la colonne M</v>
      </c>
      <c r="BF843" s="179" t="str">
        <f t="shared" si="412"/>
        <v>Remplir la colonne BD</v>
      </c>
      <c r="BG843" s="297" t="str">
        <f t="shared" si="426"/>
        <v>Remplir la colonne I</v>
      </c>
      <c r="BH843" s="84" t="s">
        <v>64</v>
      </c>
      <c r="BI843" s="315" t="str">
        <f t="shared" si="413"/>
        <v>Remplir les termes C, P et TVA</v>
      </c>
      <c r="BJ843" s="55"/>
      <c r="BK843" s="65"/>
      <c r="BL843" s="56"/>
      <c r="BM843" s="48" t="s">
        <v>64</v>
      </c>
      <c r="BN843" s="99" t="str">
        <f t="shared" si="414"/>
        <v>Remplir la colonne BJ ou BL</v>
      </c>
      <c r="BO843" s="104"/>
      <c r="BP843" s="173" t="str">
        <f t="shared" si="427"/>
        <v>Remplir la colonne M</v>
      </c>
      <c r="BQ843" s="179" t="str">
        <f t="shared" si="415"/>
        <v>Remplir la colonne BO</v>
      </c>
      <c r="BR843" s="297" t="str">
        <f t="shared" si="428"/>
        <v>Remplir la colonne I</v>
      </c>
      <c r="BS843" s="84" t="s">
        <v>64</v>
      </c>
      <c r="BT843" s="315" t="str">
        <f t="shared" si="416"/>
        <v>Remplir les termes C, P et TVA</v>
      </c>
      <c r="BU843" s="55"/>
      <c r="BV843" s="65"/>
      <c r="BW843" s="56"/>
      <c r="BX843" s="48" t="s">
        <v>64</v>
      </c>
      <c r="BY843" s="99" t="str">
        <f t="shared" si="417"/>
        <v>Remplir la colonne BU ou BW</v>
      </c>
      <c r="BZ843" s="104"/>
      <c r="CA843" s="173" t="str">
        <f t="shared" si="429"/>
        <v>Remplir la colonne M</v>
      </c>
      <c r="CB843" s="179" t="str">
        <f t="shared" si="418"/>
        <v>Remplir la colonne BZ</v>
      </c>
      <c r="CC843" s="297" t="str">
        <f t="shared" si="430"/>
        <v>Remplir la colonne I</v>
      </c>
      <c r="CD843" s="84" t="s">
        <v>64</v>
      </c>
      <c r="CE843" s="315" t="str">
        <f t="shared" si="419"/>
        <v>Remplir les termes C, P et TVA</v>
      </c>
      <c r="CF843" s="61" t="str">
        <f t="shared" si="400"/>
        <v>REMPLIR TYPE DE CLIENT</v>
      </c>
      <c r="CG843" s="107" t="str">
        <f t="shared" si="401"/>
        <v>Montant total de l'aide demandée non indiqué</v>
      </c>
      <c r="CH843" s="1"/>
      <c r="CI843" s="1"/>
      <c r="CJ843" s="1"/>
      <c r="CK843" s="1"/>
      <c r="CL843" s="1"/>
    </row>
    <row r="844" spans="1:90" x14ac:dyDescent="0.25">
      <c r="A844" s="51"/>
      <c r="B844" s="111"/>
      <c r="C844" s="111"/>
      <c r="D844" s="111"/>
      <c r="E844" s="111"/>
      <c r="F844" s="111"/>
      <c r="G844" s="132"/>
      <c r="H844" s="151"/>
      <c r="I844" s="299"/>
      <c r="J844" s="152"/>
      <c r="K844" s="153"/>
      <c r="L844" s="169"/>
      <c r="M844" s="39"/>
      <c r="N844" s="90"/>
      <c r="O844" s="39"/>
      <c r="P844" s="23"/>
      <c r="Q844" s="170">
        <f t="shared" si="398"/>
        <v>0</v>
      </c>
      <c r="R844" s="55"/>
      <c r="S844" s="65"/>
      <c r="T844" s="56"/>
      <c r="U844" s="48" t="s">
        <v>64</v>
      </c>
      <c r="V844" s="99" t="str">
        <f t="shared" si="402"/>
        <v>Remplir la colonne R ou T</v>
      </c>
      <c r="W844" s="104"/>
      <c r="X844" s="173" t="str">
        <f t="shared" si="399"/>
        <v>Remplir la colonne M</v>
      </c>
      <c r="Y844" s="179" t="str">
        <f t="shared" si="403"/>
        <v>Remplir la colonne W</v>
      </c>
      <c r="Z844" s="297" t="str">
        <f t="shared" si="420"/>
        <v>Remplir la colonne I</v>
      </c>
      <c r="AA844" s="84" t="s">
        <v>64</v>
      </c>
      <c r="AB844" s="315" t="str">
        <f t="shared" si="404"/>
        <v>Remplir les termes C, P et TVA</v>
      </c>
      <c r="AC844" s="55"/>
      <c r="AD844" s="65"/>
      <c r="AE844" s="56"/>
      <c r="AF844" s="48" t="s">
        <v>64</v>
      </c>
      <c r="AG844" s="99" t="str">
        <f t="shared" si="405"/>
        <v>Remplir la colonne AC ou AE</v>
      </c>
      <c r="AH844" s="104"/>
      <c r="AI844" s="173" t="str">
        <f t="shared" si="421"/>
        <v>Remplir la colonne M</v>
      </c>
      <c r="AJ844" s="179" t="str">
        <f t="shared" si="406"/>
        <v>Remplir la colonne AH</v>
      </c>
      <c r="AK844" s="297" t="str">
        <f t="shared" si="422"/>
        <v>Remplir la colonne I</v>
      </c>
      <c r="AL844" s="84" t="s">
        <v>64</v>
      </c>
      <c r="AM844" s="315" t="str">
        <f t="shared" si="407"/>
        <v>Remplir les termes C, P et TVA</v>
      </c>
      <c r="AN844" s="55"/>
      <c r="AO844" s="65"/>
      <c r="AP844" s="56"/>
      <c r="AQ844" s="48" t="s">
        <v>64</v>
      </c>
      <c r="AR844" s="99" t="str">
        <f t="shared" si="408"/>
        <v>Remplir la colonne AN ou AP</v>
      </c>
      <c r="AS844" s="104"/>
      <c r="AT844" s="173" t="str">
        <f t="shared" si="423"/>
        <v>Remplir la colonne M</v>
      </c>
      <c r="AU844" s="179" t="str">
        <f t="shared" si="409"/>
        <v>Remplir la colonne AS</v>
      </c>
      <c r="AV844" s="297" t="str">
        <f t="shared" si="424"/>
        <v>Remplir la colonne I</v>
      </c>
      <c r="AW844" s="84" t="s">
        <v>64</v>
      </c>
      <c r="AX844" s="315" t="str">
        <f t="shared" si="410"/>
        <v>Remplir les termes C, P et TVA</v>
      </c>
      <c r="AY844" s="55"/>
      <c r="AZ844" s="65"/>
      <c r="BA844" s="56"/>
      <c r="BB844" s="48" t="s">
        <v>64</v>
      </c>
      <c r="BC844" s="99" t="str">
        <f t="shared" si="411"/>
        <v>Remplir la colonne AY ou BA</v>
      </c>
      <c r="BD844" s="104"/>
      <c r="BE844" s="173" t="str">
        <f t="shared" si="425"/>
        <v>Remplir la colonne M</v>
      </c>
      <c r="BF844" s="179" t="str">
        <f t="shared" si="412"/>
        <v>Remplir la colonne BD</v>
      </c>
      <c r="BG844" s="297" t="str">
        <f t="shared" si="426"/>
        <v>Remplir la colonne I</v>
      </c>
      <c r="BH844" s="84" t="s">
        <v>64</v>
      </c>
      <c r="BI844" s="315" t="str">
        <f t="shared" si="413"/>
        <v>Remplir les termes C, P et TVA</v>
      </c>
      <c r="BJ844" s="55"/>
      <c r="BK844" s="65"/>
      <c r="BL844" s="56"/>
      <c r="BM844" s="48" t="s">
        <v>64</v>
      </c>
      <c r="BN844" s="99" t="str">
        <f t="shared" si="414"/>
        <v>Remplir la colonne BJ ou BL</v>
      </c>
      <c r="BO844" s="104"/>
      <c r="BP844" s="173" t="str">
        <f t="shared" si="427"/>
        <v>Remplir la colonne M</v>
      </c>
      <c r="BQ844" s="179" t="str">
        <f t="shared" si="415"/>
        <v>Remplir la colonne BO</v>
      </c>
      <c r="BR844" s="297" t="str">
        <f t="shared" si="428"/>
        <v>Remplir la colonne I</v>
      </c>
      <c r="BS844" s="84" t="s">
        <v>64</v>
      </c>
      <c r="BT844" s="315" t="str">
        <f t="shared" si="416"/>
        <v>Remplir les termes C, P et TVA</v>
      </c>
      <c r="BU844" s="55"/>
      <c r="BV844" s="65"/>
      <c r="BW844" s="56"/>
      <c r="BX844" s="48" t="s">
        <v>64</v>
      </c>
      <c r="BY844" s="99" t="str">
        <f t="shared" si="417"/>
        <v>Remplir la colonne BU ou BW</v>
      </c>
      <c r="BZ844" s="104"/>
      <c r="CA844" s="173" t="str">
        <f t="shared" si="429"/>
        <v>Remplir la colonne M</v>
      </c>
      <c r="CB844" s="179" t="str">
        <f t="shared" si="418"/>
        <v>Remplir la colonne BZ</v>
      </c>
      <c r="CC844" s="297" t="str">
        <f t="shared" si="430"/>
        <v>Remplir la colonne I</v>
      </c>
      <c r="CD844" s="84" t="s">
        <v>64</v>
      </c>
      <c r="CE844" s="315" t="str">
        <f t="shared" si="419"/>
        <v>Remplir les termes C, P et TVA</v>
      </c>
      <c r="CF844" s="61" t="str">
        <f t="shared" si="400"/>
        <v>REMPLIR TYPE DE CLIENT</v>
      </c>
      <c r="CG844" s="107" t="str">
        <f t="shared" si="401"/>
        <v>Montant total de l'aide demandée non indiqué</v>
      </c>
      <c r="CH844" s="1"/>
      <c r="CI844" s="1"/>
      <c r="CJ844" s="1"/>
      <c r="CK844" s="1"/>
      <c r="CL844" s="1"/>
    </row>
    <row r="845" spans="1:90" x14ac:dyDescent="0.25">
      <c r="A845" s="51"/>
      <c r="B845" s="111"/>
      <c r="C845" s="111"/>
      <c r="D845" s="111"/>
      <c r="E845" s="111"/>
      <c r="F845" s="111"/>
      <c r="G845" s="132"/>
      <c r="H845" s="151"/>
      <c r="I845" s="299"/>
      <c r="J845" s="152"/>
      <c r="K845" s="153"/>
      <c r="L845" s="169"/>
      <c r="M845" s="39"/>
      <c r="N845" s="90"/>
      <c r="O845" s="39"/>
      <c r="P845" s="23"/>
      <c r="Q845" s="170">
        <f t="shared" ref="Q845:Q908" si="431">IF(P845&lt;80%,P845,100%)</f>
        <v>0</v>
      </c>
      <c r="R845" s="55"/>
      <c r="S845" s="65"/>
      <c r="T845" s="56"/>
      <c r="U845" s="48" t="s">
        <v>64</v>
      </c>
      <c r="V845" s="99" t="str">
        <f t="shared" si="402"/>
        <v>Remplir la colonne R ou T</v>
      </c>
      <c r="W845" s="104"/>
      <c r="X845" s="173" t="str">
        <f t="shared" ref="X845:X908" si="432">IF($M845="Oui",$C$4,IF($M845="Non",$C$6,"Remplir la colonne M"))</f>
        <v>Remplir la colonne M</v>
      </c>
      <c r="Y845" s="179" t="str">
        <f t="shared" si="403"/>
        <v>Remplir la colonne W</v>
      </c>
      <c r="Z845" s="297" t="str">
        <f t="shared" si="420"/>
        <v>Remplir la colonne I</v>
      </c>
      <c r="AA845" s="84" t="s">
        <v>64</v>
      </c>
      <c r="AB845" s="315" t="str">
        <f t="shared" si="404"/>
        <v>Remplir les termes C, P et TVA</v>
      </c>
      <c r="AC845" s="55"/>
      <c r="AD845" s="65"/>
      <c r="AE845" s="56"/>
      <c r="AF845" s="48" t="s">
        <v>64</v>
      </c>
      <c r="AG845" s="99" t="str">
        <f t="shared" si="405"/>
        <v>Remplir la colonne AC ou AE</v>
      </c>
      <c r="AH845" s="104"/>
      <c r="AI845" s="173" t="str">
        <f t="shared" si="421"/>
        <v>Remplir la colonne M</v>
      </c>
      <c r="AJ845" s="179" t="str">
        <f t="shared" si="406"/>
        <v>Remplir la colonne AH</v>
      </c>
      <c r="AK845" s="297" t="str">
        <f t="shared" si="422"/>
        <v>Remplir la colonne I</v>
      </c>
      <c r="AL845" s="84" t="s">
        <v>64</v>
      </c>
      <c r="AM845" s="315" t="str">
        <f t="shared" si="407"/>
        <v>Remplir les termes C, P et TVA</v>
      </c>
      <c r="AN845" s="55"/>
      <c r="AO845" s="65"/>
      <c r="AP845" s="56"/>
      <c r="AQ845" s="48" t="s">
        <v>64</v>
      </c>
      <c r="AR845" s="99" t="str">
        <f t="shared" si="408"/>
        <v>Remplir la colonne AN ou AP</v>
      </c>
      <c r="AS845" s="104"/>
      <c r="AT845" s="173" t="str">
        <f t="shared" si="423"/>
        <v>Remplir la colonne M</v>
      </c>
      <c r="AU845" s="179" t="str">
        <f t="shared" si="409"/>
        <v>Remplir la colonne AS</v>
      </c>
      <c r="AV845" s="297" t="str">
        <f t="shared" si="424"/>
        <v>Remplir la colonne I</v>
      </c>
      <c r="AW845" s="84" t="s">
        <v>64</v>
      </c>
      <c r="AX845" s="315" t="str">
        <f t="shared" si="410"/>
        <v>Remplir les termes C, P et TVA</v>
      </c>
      <c r="AY845" s="55"/>
      <c r="AZ845" s="65"/>
      <c r="BA845" s="56"/>
      <c r="BB845" s="48" t="s">
        <v>64</v>
      </c>
      <c r="BC845" s="99" t="str">
        <f t="shared" si="411"/>
        <v>Remplir la colonne AY ou BA</v>
      </c>
      <c r="BD845" s="104"/>
      <c r="BE845" s="173" t="str">
        <f t="shared" si="425"/>
        <v>Remplir la colonne M</v>
      </c>
      <c r="BF845" s="179" t="str">
        <f t="shared" si="412"/>
        <v>Remplir la colonne BD</v>
      </c>
      <c r="BG845" s="297" t="str">
        <f t="shared" si="426"/>
        <v>Remplir la colonne I</v>
      </c>
      <c r="BH845" s="84" t="s">
        <v>64</v>
      </c>
      <c r="BI845" s="315" t="str">
        <f t="shared" si="413"/>
        <v>Remplir les termes C, P et TVA</v>
      </c>
      <c r="BJ845" s="55"/>
      <c r="BK845" s="65"/>
      <c r="BL845" s="56"/>
      <c r="BM845" s="48" t="s">
        <v>64</v>
      </c>
      <c r="BN845" s="99" t="str">
        <f t="shared" si="414"/>
        <v>Remplir la colonne BJ ou BL</v>
      </c>
      <c r="BO845" s="104"/>
      <c r="BP845" s="173" t="str">
        <f t="shared" si="427"/>
        <v>Remplir la colonne M</v>
      </c>
      <c r="BQ845" s="179" t="str">
        <f t="shared" si="415"/>
        <v>Remplir la colonne BO</v>
      </c>
      <c r="BR845" s="297" t="str">
        <f t="shared" si="428"/>
        <v>Remplir la colonne I</v>
      </c>
      <c r="BS845" s="84" t="s">
        <v>64</v>
      </c>
      <c r="BT845" s="315" t="str">
        <f t="shared" si="416"/>
        <v>Remplir les termes C, P et TVA</v>
      </c>
      <c r="BU845" s="55"/>
      <c r="BV845" s="65"/>
      <c r="BW845" s="56"/>
      <c r="BX845" s="48" t="s">
        <v>64</v>
      </c>
      <c r="BY845" s="99" t="str">
        <f t="shared" si="417"/>
        <v>Remplir la colonne BU ou BW</v>
      </c>
      <c r="BZ845" s="104"/>
      <c r="CA845" s="173" t="str">
        <f t="shared" si="429"/>
        <v>Remplir la colonne M</v>
      </c>
      <c r="CB845" s="179" t="str">
        <f t="shared" si="418"/>
        <v>Remplir la colonne BZ</v>
      </c>
      <c r="CC845" s="297" t="str">
        <f t="shared" si="430"/>
        <v>Remplir la colonne I</v>
      </c>
      <c r="CD845" s="84" t="s">
        <v>64</v>
      </c>
      <c r="CE845" s="315" t="str">
        <f t="shared" si="419"/>
        <v>Remplir les termes C, P et TVA</v>
      </c>
      <c r="CF845" s="61" t="str">
        <f t="shared" ref="CF845:CF908" si="433">IFERROR(IF(ISBLANK(A845),"REMPLIR TYPE DE CLIENT",IF(O845="oui",SUM(periode2exp),"Attestation sur honneur NON")),0)</f>
        <v>REMPLIR TYPE DE CLIENT</v>
      </c>
      <c r="CG845" s="107" t="str">
        <f t="shared" ref="CG845:CG908" si="434">IFERROR(CF845/100,"Montant total de l'aide demandée non indiqué")</f>
        <v>Montant total de l'aide demandée non indiqué</v>
      </c>
      <c r="CH845" s="1"/>
      <c r="CI845" s="1"/>
      <c r="CJ845" s="1"/>
      <c r="CK845" s="1"/>
      <c r="CL845" s="1"/>
    </row>
    <row r="846" spans="1:90" x14ac:dyDescent="0.25">
      <c r="A846" s="51"/>
      <c r="B846" s="111"/>
      <c r="C846" s="111"/>
      <c r="D846" s="111"/>
      <c r="E846" s="111"/>
      <c r="F846" s="111"/>
      <c r="G846" s="132"/>
      <c r="H846" s="151"/>
      <c r="I846" s="299"/>
      <c r="J846" s="152"/>
      <c r="K846" s="153"/>
      <c r="L846" s="169"/>
      <c r="M846" s="39"/>
      <c r="N846" s="90"/>
      <c r="O846" s="39"/>
      <c r="P846" s="23"/>
      <c r="Q846" s="170">
        <f t="shared" si="431"/>
        <v>0</v>
      </c>
      <c r="R846" s="55"/>
      <c r="S846" s="65"/>
      <c r="T846" s="56"/>
      <c r="U846" s="48" t="s">
        <v>64</v>
      </c>
      <c r="V846" s="99" t="str">
        <f t="shared" ref="V846:V909" si="435">IF(AND(R846&lt;&gt;"",T846&lt;&gt;""),"Remplir QUE la colonne R ou T",IF(R846&lt;&gt;"",(R846+S846)*$Q846,IF(T846&lt;&gt;"",(T846+S846)*$Q846,"Remplir la colonne R ou T")))</f>
        <v>Remplir la colonne R ou T</v>
      </c>
      <c r="W846" s="104"/>
      <c r="X846" s="173" t="str">
        <f t="shared" si="432"/>
        <v>Remplir la colonne M</v>
      </c>
      <c r="Y846" s="179" t="str">
        <f t="shared" ref="Y846:Y909" si="436">IF(W846="","Remplir la colonne W",IF(W846&gt;0,MAX(0,MIN($Q$8,W846-X846)),$Q$8))</f>
        <v>Remplir la colonne W</v>
      </c>
      <c r="Z846" s="297" t="str">
        <f t="shared" si="420"/>
        <v>Remplir la colonne I</v>
      </c>
      <c r="AA846" s="84" t="s">
        <v>64</v>
      </c>
      <c r="AB846" s="315" t="str">
        <f t="shared" ref="AB846:AB909" si="437">IFERROR(V846*(Y846+0.75*Z846)*(1+$N846),"Remplir les termes C, P et TVA")</f>
        <v>Remplir les termes C, P et TVA</v>
      </c>
      <c r="AC846" s="55"/>
      <c r="AD846" s="65"/>
      <c r="AE846" s="56"/>
      <c r="AF846" s="48" t="s">
        <v>64</v>
      </c>
      <c r="AG846" s="99" t="str">
        <f t="shared" ref="AG846:AG909" si="438">IF(AND(AC846&lt;&gt;"",AE846&lt;&gt;""),"Remplir QUE la colonne AC ou AE",IF(AC846&lt;&gt;"",(AC846+AD846)*$Q846,IF(AE846&lt;&gt;"",(AE846+AD846)*$Q846,"Remplir la colonne AC ou AE")))</f>
        <v>Remplir la colonne AC ou AE</v>
      </c>
      <c r="AH846" s="104"/>
      <c r="AI846" s="173" t="str">
        <f t="shared" si="421"/>
        <v>Remplir la colonne M</v>
      </c>
      <c r="AJ846" s="179" t="str">
        <f t="shared" ref="AJ846:AJ909" si="439">IF(AH846="","Remplir la colonne AH",IF(AH846&gt;0,MAX(0,MIN($R$8,AH846-AI846)),$R$8))</f>
        <v>Remplir la colonne AH</v>
      </c>
      <c r="AK846" s="297" t="str">
        <f t="shared" si="422"/>
        <v>Remplir la colonne I</v>
      </c>
      <c r="AL846" s="84" t="s">
        <v>64</v>
      </c>
      <c r="AM846" s="315" t="str">
        <f t="shared" ref="AM846:AM909" si="440">IFERROR(AG846*(AJ846+0.75*AK846)*(1+$N846),"Remplir les termes C, P et TVA")</f>
        <v>Remplir les termes C, P et TVA</v>
      </c>
      <c r="AN846" s="55"/>
      <c r="AO846" s="65"/>
      <c r="AP846" s="56"/>
      <c r="AQ846" s="48" t="s">
        <v>64</v>
      </c>
      <c r="AR846" s="99" t="str">
        <f t="shared" ref="AR846:AR909" si="441">IF(AND(AN846&lt;&gt;"",AP846&lt;&gt;""),"Remplir QUE la colonne AN ou AP",IF(AN846&lt;&gt;"",(AN846+AO846)*$Q846,IF(AP846&lt;&gt;"",(AP846+AO846)*$Q846,"Remplir la colonne AN ou AP")))</f>
        <v>Remplir la colonne AN ou AP</v>
      </c>
      <c r="AS846" s="104"/>
      <c r="AT846" s="173" t="str">
        <f t="shared" si="423"/>
        <v>Remplir la colonne M</v>
      </c>
      <c r="AU846" s="179" t="str">
        <f t="shared" ref="AU846:AU909" si="442">IF(AS846="","Remplir la colonne AS",IF(AS846&gt;0,MAX(0,MIN($S$8,AS846-AT846)),$S$8))</f>
        <v>Remplir la colonne AS</v>
      </c>
      <c r="AV846" s="297" t="str">
        <f t="shared" si="424"/>
        <v>Remplir la colonne I</v>
      </c>
      <c r="AW846" s="84" t="s">
        <v>64</v>
      </c>
      <c r="AX846" s="315" t="str">
        <f t="shared" ref="AX846:AX909" si="443">IFERROR(AR846*(AU846+0.75*AV846)*(1+$N846),"Remplir les termes C, P et TVA")</f>
        <v>Remplir les termes C, P et TVA</v>
      </c>
      <c r="AY846" s="55"/>
      <c r="AZ846" s="65"/>
      <c r="BA846" s="56"/>
      <c r="BB846" s="48" t="s">
        <v>64</v>
      </c>
      <c r="BC846" s="99" t="str">
        <f t="shared" ref="BC846:BC909" si="444">IF(AND(AY846&lt;&gt;"",BA846&lt;&gt;""),"Remplir QUE la colonne AY ou BA",IF(AY846&lt;&gt;"",(AY846+AZ846)*$Q846,IF(BA846&lt;&gt;"",(BA846+AZ846)*$Q846,"Remplir la colonne AY ou BA")))</f>
        <v>Remplir la colonne AY ou BA</v>
      </c>
      <c r="BD846" s="104"/>
      <c r="BE846" s="173" t="str">
        <f t="shared" si="425"/>
        <v>Remplir la colonne M</v>
      </c>
      <c r="BF846" s="179" t="str">
        <f t="shared" ref="BF846:BF909" si="445">IF(BD846="","Remplir la colonne BD",IF(BD846&gt;0,MAX(0,MIN($T$8,BD846-BE846)),$T$8))</f>
        <v>Remplir la colonne BD</v>
      </c>
      <c r="BG846" s="297" t="str">
        <f t="shared" si="426"/>
        <v>Remplir la colonne I</v>
      </c>
      <c r="BH846" s="84" t="s">
        <v>64</v>
      </c>
      <c r="BI846" s="315" t="str">
        <f t="shared" ref="BI846:BI909" si="446">IFERROR(BC846*(BF846+0.75*BG846)*(1+$N846),"Remplir les termes C, P et TVA")</f>
        <v>Remplir les termes C, P et TVA</v>
      </c>
      <c r="BJ846" s="55"/>
      <c r="BK846" s="65"/>
      <c r="BL846" s="56"/>
      <c r="BM846" s="48" t="s">
        <v>64</v>
      </c>
      <c r="BN846" s="99" t="str">
        <f t="shared" ref="BN846:BN909" si="447">IF(AND(BJ846&lt;&gt;"",BL846&lt;&gt;""),"Remplir QUE la colonne BJ ou BL",IF(BJ846&lt;&gt;"",(BJ846+BK846)*$Q846,IF(BL846&lt;&gt;"",(BL846+BK846)*$Q846,"Remplir la colonne BJ ou BL")))</f>
        <v>Remplir la colonne BJ ou BL</v>
      </c>
      <c r="BO846" s="104"/>
      <c r="BP846" s="173" t="str">
        <f t="shared" si="427"/>
        <v>Remplir la colonne M</v>
      </c>
      <c r="BQ846" s="179" t="str">
        <f t="shared" ref="BQ846:BQ909" si="448">IF(BO846="","Remplir la colonne BO",IF(BO846&gt;0,MAX(0,MIN($U$8,BO846-BP846)),$U$8))</f>
        <v>Remplir la colonne BO</v>
      </c>
      <c r="BR846" s="297" t="str">
        <f t="shared" si="428"/>
        <v>Remplir la colonne I</v>
      </c>
      <c r="BS846" s="84" t="s">
        <v>64</v>
      </c>
      <c r="BT846" s="315" t="str">
        <f t="shared" ref="BT846:BT909" si="449">IFERROR(BN846*(BQ846+0.75*BR846)*(1+$N846),"Remplir les termes C, P et TVA")</f>
        <v>Remplir les termes C, P et TVA</v>
      </c>
      <c r="BU846" s="55"/>
      <c r="BV846" s="65"/>
      <c r="BW846" s="56"/>
      <c r="BX846" s="48" t="s">
        <v>64</v>
      </c>
      <c r="BY846" s="99" t="str">
        <f t="shared" ref="BY846:BY909" si="450">IF(AND(BU846&lt;&gt;"",BW846&lt;&gt;""),"Remplir QUE la colonne BU ou BW",IF(BU846&lt;&gt;"",(BU846+BV846)*$Q846,IF(BW846&lt;&gt;"",(BW846+BV846)*$Q846,"Remplir la colonne BU ou BW")))</f>
        <v>Remplir la colonne BU ou BW</v>
      </c>
      <c r="BZ846" s="104"/>
      <c r="CA846" s="173" t="str">
        <f t="shared" si="429"/>
        <v>Remplir la colonne M</v>
      </c>
      <c r="CB846" s="179" t="str">
        <f t="shared" ref="CB846:CB909" si="451">IF(BZ846="","Remplir la colonne BZ",IF(BZ846&gt;0,MAX(0,MIN($V$8,BZ846-CA846)),$V$8))</f>
        <v>Remplir la colonne BZ</v>
      </c>
      <c r="CC846" s="297" t="str">
        <f t="shared" si="430"/>
        <v>Remplir la colonne I</v>
      </c>
      <c r="CD846" s="84" t="s">
        <v>64</v>
      </c>
      <c r="CE846" s="315" t="str">
        <f t="shared" ref="CE846:CE909" si="452">IFERROR(BY846*(CB846+0.75*CC846)*(1+$N846),"Remplir les termes C, P et TVA")</f>
        <v>Remplir les termes C, P et TVA</v>
      </c>
      <c r="CF846" s="61" t="str">
        <f t="shared" si="433"/>
        <v>REMPLIR TYPE DE CLIENT</v>
      </c>
      <c r="CG846" s="107" t="str">
        <f t="shared" si="434"/>
        <v>Montant total de l'aide demandée non indiqué</v>
      </c>
      <c r="CH846" s="1"/>
      <c r="CI846" s="1"/>
      <c r="CJ846" s="1"/>
      <c r="CK846" s="1"/>
      <c r="CL846" s="1"/>
    </row>
    <row r="847" spans="1:90" x14ac:dyDescent="0.25">
      <c r="A847" s="51"/>
      <c r="B847" s="111"/>
      <c r="C847" s="111"/>
      <c r="D847" s="111"/>
      <c r="E847" s="111"/>
      <c r="F847" s="111"/>
      <c r="G847" s="132"/>
      <c r="H847" s="151"/>
      <c r="I847" s="299"/>
      <c r="J847" s="152"/>
      <c r="K847" s="153"/>
      <c r="L847" s="169"/>
      <c r="M847" s="39"/>
      <c r="N847" s="90"/>
      <c r="O847" s="39"/>
      <c r="P847" s="23"/>
      <c r="Q847" s="170">
        <f t="shared" si="431"/>
        <v>0</v>
      </c>
      <c r="R847" s="55"/>
      <c r="S847" s="65"/>
      <c r="T847" s="56"/>
      <c r="U847" s="48" t="s">
        <v>64</v>
      </c>
      <c r="V847" s="99" t="str">
        <f t="shared" si="435"/>
        <v>Remplir la colonne R ou T</v>
      </c>
      <c r="W847" s="104"/>
      <c r="X847" s="173" t="str">
        <f t="shared" si="432"/>
        <v>Remplir la colonne M</v>
      </c>
      <c r="Y847" s="179" t="str">
        <f t="shared" si="436"/>
        <v>Remplir la colonne W</v>
      </c>
      <c r="Z847" s="297" t="str">
        <f t="shared" ref="Z847:Z910" si="453">IF($I847="","Remplir la colonne I",IF($I847&lt;DATE(2022,7,1),0,IF($M847="oui",IF(W847-$C$5-$Q$7*1.3&lt;0,0,W847-$C$5-$Q$7*1.3),IF(W847-$Q$7*1.3&lt;0,0,W847-$Q$7*1.3))))</f>
        <v>Remplir la colonne I</v>
      </c>
      <c r="AA847" s="84" t="s">
        <v>64</v>
      </c>
      <c r="AB847" s="315" t="str">
        <f t="shared" si="437"/>
        <v>Remplir les termes C, P et TVA</v>
      </c>
      <c r="AC847" s="55"/>
      <c r="AD847" s="65"/>
      <c r="AE847" s="56"/>
      <c r="AF847" s="48" t="s">
        <v>64</v>
      </c>
      <c r="AG847" s="99" t="str">
        <f t="shared" si="438"/>
        <v>Remplir la colonne AC ou AE</v>
      </c>
      <c r="AH847" s="104"/>
      <c r="AI847" s="173" t="str">
        <f t="shared" ref="AI847:AI910" si="454">IF($M847="Oui",$C$4,IF($M847="Non",$C$6,"Remplir la colonne M"))</f>
        <v>Remplir la colonne M</v>
      </c>
      <c r="AJ847" s="179" t="str">
        <f t="shared" si="439"/>
        <v>Remplir la colonne AH</v>
      </c>
      <c r="AK847" s="297" t="str">
        <f t="shared" ref="AK847:AK910" si="455">IF($I847="","Remplir la colonne I",IF($I847&lt;DATE(2022,7,1),0,IF($M847="oui",IF(AH847-$C$5-$R$7*1.3&lt;0,0,AH847-$C$5-$R$7*1.3),IF(AH847-$R$7*1.3&lt;0,0,AH847-$R$7*1.3))))</f>
        <v>Remplir la colonne I</v>
      </c>
      <c r="AL847" s="84" t="s">
        <v>64</v>
      </c>
      <c r="AM847" s="315" t="str">
        <f t="shared" si="440"/>
        <v>Remplir les termes C, P et TVA</v>
      </c>
      <c r="AN847" s="55"/>
      <c r="AO847" s="65"/>
      <c r="AP847" s="56"/>
      <c r="AQ847" s="48" t="s">
        <v>64</v>
      </c>
      <c r="AR847" s="99" t="str">
        <f t="shared" si="441"/>
        <v>Remplir la colonne AN ou AP</v>
      </c>
      <c r="AS847" s="104"/>
      <c r="AT847" s="173" t="str">
        <f t="shared" ref="AT847:AT910" si="456">IF($M847="Oui",$C$4,IF($M847="Non",$C$6,"Remplir la colonne M"))</f>
        <v>Remplir la colonne M</v>
      </c>
      <c r="AU847" s="179" t="str">
        <f t="shared" si="442"/>
        <v>Remplir la colonne AS</v>
      </c>
      <c r="AV847" s="297" t="str">
        <f t="shared" ref="AV847:AV910" si="457">IF($I847="","Remplir la colonne I",IF($I847&lt;DATE(2022,7,1),0,IF($M847="oui",IF(AS847-$C$5-$S$7*1.3&lt;0,0,AS847-$C$5-$S$7*1.3),IF(AS847-$S$7*1.3&lt;0,0,AS847-$S$7*1.3))))</f>
        <v>Remplir la colonne I</v>
      </c>
      <c r="AW847" s="84" t="s">
        <v>64</v>
      </c>
      <c r="AX847" s="315" t="str">
        <f t="shared" si="443"/>
        <v>Remplir les termes C, P et TVA</v>
      </c>
      <c r="AY847" s="55"/>
      <c r="AZ847" s="65"/>
      <c r="BA847" s="56"/>
      <c r="BB847" s="48" t="s">
        <v>64</v>
      </c>
      <c r="BC847" s="99" t="str">
        <f t="shared" si="444"/>
        <v>Remplir la colonne AY ou BA</v>
      </c>
      <c r="BD847" s="104"/>
      <c r="BE847" s="173" t="str">
        <f t="shared" ref="BE847:BE910" si="458">IF($M847="Oui",$C$4,IF($M847="Non",$C$6,"Remplir la colonne M"))</f>
        <v>Remplir la colonne M</v>
      </c>
      <c r="BF847" s="179" t="str">
        <f t="shared" si="445"/>
        <v>Remplir la colonne BD</v>
      </c>
      <c r="BG847" s="297" t="str">
        <f t="shared" ref="BG847:BG910" si="459">IF($I847="","Remplir la colonne I",IF($I847&lt;DATE(2022,7,1),0,IF($M847="oui",IF(BD847-$C$5-$T$7*1.3&lt;0,0,BD847-$C$5-$T$7*1.3),IF(BD847-$T$7*1.3&lt;0,0,BD847-$T$7*1.3))))</f>
        <v>Remplir la colonne I</v>
      </c>
      <c r="BH847" s="84" t="s">
        <v>64</v>
      </c>
      <c r="BI847" s="315" t="str">
        <f t="shared" si="446"/>
        <v>Remplir les termes C, P et TVA</v>
      </c>
      <c r="BJ847" s="55"/>
      <c r="BK847" s="65"/>
      <c r="BL847" s="56"/>
      <c r="BM847" s="48" t="s">
        <v>64</v>
      </c>
      <c r="BN847" s="99" t="str">
        <f t="shared" si="447"/>
        <v>Remplir la colonne BJ ou BL</v>
      </c>
      <c r="BO847" s="104"/>
      <c r="BP847" s="173" t="str">
        <f t="shared" ref="BP847:BP910" si="460">IF($M847="Oui",$C$4,IF($M847="Non",$C$6,"Remplir la colonne M"))</f>
        <v>Remplir la colonne M</v>
      </c>
      <c r="BQ847" s="179" t="str">
        <f t="shared" si="448"/>
        <v>Remplir la colonne BO</v>
      </c>
      <c r="BR847" s="297" t="str">
        <f t="shared" ref="BR847:BR910" si="461">IF($I847="","Remplir la colonne I",IF($I847&lt;DATE(2022,7,1),0,IF($M847="oui",IF(BO847-$C$5-$U$7*1.3&lt;0,0,BO847-$C$5-$U$7*1.3),IF(BO847-$U$7*1.3&lt;0,0,BO847-$U$7*1.3))))</f>
        <v>Remplir la colonne I</v>
      </c>
      <c r="BS847" s="84" t="s">
        <v>64</v>
      </c>
      <c r="BT847" s="315" t="str">
        <f t="shared" si="449"/>
        <v>Remplir les termes C, P et TVA</v>
      </c>
      <c r="BU847" s="55"/>
      <c r="BV847" s="65"/>
      <c r="BW847" s="56"/>
      <c r="BX847" s="48" t="s">
        <v>64</v>
      </c>
      <c r="BY847" s="99" t="str">
        <f t="shared" si="450"/>
        <v>Remplir la colonne BU ou BW</v>
      </c>
      <c r="BZ847" s="104"/>
      <c r="CA847" s="173" t="str">
        <f t="shared" ref="CA847:CA910" si="462">IF($M847="Oui",$C$4,IF($M847="Non",$C$6,"Remplir la colonne M"))</f>
        <v>Remplir la colonne M</v>
      </c>
      <c r="CB847" s="179" t="str">
        <f t="shared" si="451"/>
        <v>Remplir la colonne BZ</v>
      </c>
      <c r="CC847" s="297" t="str">
        <f t="shared" ref="CC847:CC910" si="463">IF($I847="","Remplir la colonne I",IF($I847&lt;DATE(2022,7,1),0,IF($M847="oui",IF(BZ847-$C$5-$V$7*1.3&lt;0,0,BZ847-$C$5-$V$7*1.3),IF(BZ847-$V$7*1.3&lt;0,0,BZ847-$V$7*1.3))))</f>
        <v>Remplir la colonne I</v>
      </c>
      <c r="CD847" s="84" t="s">
        <v>64</v>
      </c>
      <c r="CE847" s="315" t="str">
        <f t="shared" si="452"/>
        <v>Remplir les termes C, P et TVA</v>
      </c>
      <c r="CF847" s="61" t="str">
        <f t="shared" si="433"/>
        <v>REMPLIR TYPE DE CLIENT</v>
      </c>
      <c r="CG847" s="107" t="str">
        <f t="shared" si="434"/>
        <v>Montant total de l'aide demandée non indiqué</v>
      </c>
      <c r="CH847" s="1"/>
      <c r="CI847" s="1"/>
      <c r="CJ847" s="1"/>
      <c r="CK847" s="1"/>
      <c r="CL847" s="1"/>
    </row>
    <row r="848" spans="1:90" x14ac:dyDescent="0.25">
      <c r="A848" s="51"/>
      <c r="B848" s="111"/>
      <c r="C848" s="111"/>
      <c r="D848" s="111"/>
      <c r="E848" s="111"/>
      <c r="F848" s="111"/>
      <c r="G848" s="132"/>
      <c r="H848" s="151"/>
      <c r="I848" s="299"/>
      <c r="J848" s="152"/>
      <c r="K848" s="153"/>
      <c r="L848" s="169"/>
      <c r="M848" s="39"/>
      <c r="N848" s="90"/>
      <c r="O848" s="39"/>
      <c r="P848" s="23"/>
      <c r="Q848" s="170">
        <f t="shared" si="431"/>
        <v>0</v>
      </c>
      <c r="R848" s="55"/>
      <c r="S848" s="65"/>
      <c r="T848" s="56"/>
      <c r="U848" s="48" t="s">
        <v>64</v>
      </c>
      <c r="V848" s="99" t="str">
        <f t="shared" si="435"/>
        <v>Remplir la colonne R ou T</v>
      </c>
      <c r="W848" s="104"/>
      <c r="X848" s="173" t="str">
        <f t="shared" si="432"/>
        <v>Remplir la colonne M</v>
      </c>
      <c r="Y848" s="179" t="str">
        <f t="shared" si="436"/>
        <v>Remplir la colonne W</v>
      </c>
      <c r="Z848" s="297" t="str">
        <f t="shared" si="453"/>
        <v>Remplir la colonne I</v>
      </c>
      <c r="AA848" s="84" t="s">
        <v>64</v>
      </c>
      <c r="AB848" s="315" t="str">
        <f t="shared" si="437"/>
        <v>Remplir les termes C, P et TVA</v>
      </c>
      <c r="AC848" s="55"/>
      <c r="AD848" s="65"/>
      <c r="AE848" s="56"/>
      <c r="AF848" s="48" t="s">
        <v>64</v>
      </c>
      <c r="AG848" s="99" t="str">
        <f t="shared" si="438"/>
        <v>Remplir la colonne AC ou AE</v>
      </c>
      <c r="AH848" s="104"/>
      <c r="AI848" s="173" t="str">
        <f t="shared" si="454"/>
        <v>Remplir la colonne M</v>
      </c>
      <c r="AJ848" s="179" t="str">
        <f t="shared" si="439"/>
        <v>Remplir la colonne AH</v>
      </c>
      <c r="AK848" s="297" t="str">
        <f t="shared" si="455"/>
        <v>Remplir la colonne I</v>
      </c>
      <c r="AL848" s="84" t="s">
        <v>64</v>
      </c>
      <c r="AM848" s="315" t="str">
        <f t="shared" si="440"/>
        <v>Remplir les termes C, P et TVA</v>
      </c>
      <c r="AN848" s="55"/>
      <c r="AO848" s="65"/>
      <c r="AP848" s="56"/>
      <c r="AQ848" s="48" t="s">
        <v>64</v>
      </c>
      <c r="AR848" s="99" t="str">
        <f t="shared" si="441"/>
        <v>Remplir la colonne AN ou AP</v>
      </c>
      <c r="AS848" s="104"/>
      <c r="AT848" s="173" t="str">
        <f t="shared" si="456"/>
        <v>Remplir la colonne M</v>
      </c>
      <c r="AU848" s="179" t="str">
        <f t="shared" si="442"/>
        <v>Remplir la colonne AS</v>
      </c>
      <c r="AV848" s="297" t="str">
        <f t="shared" si="457"/>
        <v>Remplir la colonne I</v>
      </c>
      <c r="AW848" s="84" t="s">
        <v>64</v>
      </c>
      <c r="AX848" s="315" t="str">
        <f t="shared" si="443"/>
        <v>Remplir les termes C, P et TVA</v>
      </c>
      <c r="AY848" s="55"/>
      <c r="AZ848" s="65"/>
      <c r="BA848" s="56"/>
      <c r="BB848" s="48" t="s">
        <v>64</v>
      </c>
      <c r="BC848" s="99" t="str">
        <f t="shared" si="444"/>
        <v>Remplir la colonne AY ou BA</v>
      </c>
      <c r="BD848" s="104"/>
      <c r="BE848" s="173" t="str">
        <f t="shared" si="458"/>
        <v>Remplir la colonne M</v>
      </c>
      <c r="BF848" s="179" t="str">
        <f t="shared" si="445"/>
        <v>Remplir la colonne BD</v>
      </c>
      <c r="BG848" s="297" t="str">
        <f t="shared" si="459"/>
        <v>Remplir la colonne I</v>
      </c>
      <c r="BH848" s="84" t="s">
        <v>64</v>
      </c>
      <c r="BI848" s="315" t="str">
        <f t="shared" si="446"/>
        <v>Remplir les termes C, P et TVA</v>
      </c>
      <c r="BJ848" s="55"/>
      <c r="BK848" s="65"/>
      <c r="BL848" s="56"/>
      <c r="BM848" s="48" t="s">
        <v>64</v>
      </c>
      <c r="BN848" s="99" t="str">
        <f t="shared" si="447"/>
        <v>Remplir la colonne BJ ou BL</v>
      </c>
      <c r="BO848" s="104"/>
      <c r="BP848" s="173" t="str">
        <f t="shared" si="460"/>
        <v>Remplir la colonne M</v>
      </c>
      <c r="BQ848" s="179" t="str">
        <f t="shared" si="448"/>
        <v>Remplir la colonne BO</v>
      </c>
      <c r="BR848" s="297" t="str">
        <f t="shared" si="461"/>
        <v>Remplir la colonne I</v>
      </c>
      <c r="BS848" s="84" t="s">
        <v>64</v>
      </c>
      <c r="BT848" s="315" t="str">
        <f t="shared" si="449"/>
        <v>Remplir les termes C, P et TVA</v>
      </c>
      <c r="BU848" s="55"/>
      <c r="BV848" s="65"/>
      <c r="BW848" s="56"/>
      <c r="BX848" s="48" t="s">
        <v>64</v>
      </c>
      <c r="BY848" s="99" t="str">
        <f t="shared" si="450"/>
        <v>Remplir la colonne BU ou BW</v>
      </c>
      <c r="BZ848" s="104"/>
      <c r="CA848" s="173" t="str">
        <f t="shared" si="462"/>
        <v>Remplir la colonne M</v>
      </c>
      <c r="CB848" s="179" t="str">
        <f t="shared" si="451"/>
        <v>Remplir la colonne BZ</v>
      </c>
      <c r="CC848" s="297" t="str">
        <f t="shared" si="463"/>
        <v>Remplir la colonne I</v>
      </c>
      <c r="CD848" s="84" t="s">
        <v>64</v>
      </c>
      <c r="CE848" s="315" t="str">
        <f t="shared" si="452"/>
        <v>Remplir les termes C, P et TVA</v>
      </c>
      <c r="CF848" s="61" t="str">
        <f t="shared" si="433"/>
        <v>REMPLIR TYPE DE CLIENT</v>
      </c>
      <c r="CG848" s="107" t="str">
        <f t="shared" si="434"/>
        <v>Montant total de l'aide demandée non indiqué</v>
      </c>
      <c r="CH848" s="1"/>
      <c r="CI848" s="1"/>
      <c r="CJ848" s="1"/>
      <c r="CK848" s="1"/>
      <c r="CL848" s="1"/>
    </row>
    <row r="849" spans="1:90" x14ac:dyDescent="0.25">
      <c r="A849" s="51"/>
      <c r="B849" s="111"/>
      <c r="C849" s="111"/>
      <c r="D849" s="111"/>
      <c r="E849" s="111"/>
      <c r="F849" s="111"/>
      <c r="G849" s="132"/>
      <c r="H849" s="151"/>
      <c r="I849" s="299"/>
      <c r="J849" s="152"/>
      <c r="K849" s="153"/>
      <c r="L849" s="169"/>
      <c r="M849" s="39"/>
      <c r="N849" s="90"/>
      <c r="O849" s="39"/>
      <c r="P849" s="23"/>
      <c r="Q849" s="170">
        <f t="shared" si="431"/>
        <v>0</v>
      </c>
      <c r="R849" s="55"/>
      <c r="S849" s="65"/>
      <c r="T849" s="56"/>
      <c r="U849" s="48" t="s">
        <v>64</v>
      </c>
      <c r="V849" s="99" t="str">
        <f t="shared" si="435"/>
        <v>Remplir la colonne R ou T</v>
      </c>
      <c r="W849" s="104"/>
      <c r="X849" s="173" t="str">
        <f t="shared" si="432"/>
        <v>Remplir la colonne M</v>
      </c>
      <c r="Y849" s="179" t="str">
        <f t="shared" si="436"/>
        <v>Remplir la colonne W</v>
      </c>
      <c r="Z849" s="297" t="str">
        <f t="shared" si="453"/>
        <v>Remplir la colonne I</v>
      </c>
      <c r="AA849" s="84" t="s">
        <v>64</v>
      </c>
      <c r="AB849" s="315" t="str">
        <f t="shared" si="437"/>
        <v>Remplir les termes C, P et TVA</v>
      </c>
      <c r="AC849" s="55"/>
      <c r="AD849" s="65"/>
      <c r="AE849" s="56"/>
      <c r="AF849" s="48" t="s">
        <v>64</v>
      </c>
      <c r="AG849" s="99" t="str">
        <f t="shared" si="438"/>
        <v>Remplir la colonne AC ou AE</v>
      </c>
      <c r="AH849" s="104"/>
      <c r="AI849" s="173" t="str">
        <f t="shared" si="454"/>
        <v>Remplir la colonne M</v>
      </c>
      <c r="AJ849" s="179" t="str">
        <f t="shared" si="439"/>
        <v>Remplir la colonne AH</v>
      </c>
      <c r="AK849" s="297" t="str">
        <f t="shared" si="455"/>
        <v>Remplir la colonne I</v>
      </c>
      <c r="AL849" s="84" t="s">
        <v>64</v>
      </c>
      <c r="AM849" s="315" t="str">
        <f t="shared" si="440"/>
        <v>Remplir les termes C, P et TVA</v>
      </c>
      <c r="AN849" s="55"/>
      <c r="AO849" s="65"/>
      <c r="AP849" s="56"/>
      <c r="AQ849" s="48" t="s">
        <v>64</v>
      </c>
      <c r="AR849" s="99" t="str">
        <f t="shared" si="441"/>
        <v>Remplir la colonne AN ou AP</v>
      </c>
      <c r="AS849" s="104"/>
      <c r="AT849" s="173" t="str">
        <f t="shared" si="456"/>
        <v>Remplir la colonne M</v>
      </c>
      <c r="AU849" s="179" t="str">
        <f t="shared" si="442"/>
        <v>Remplir la colonne AS</v>
      </c>
      <c r="AV849" s="297" t="str">
        <f t="shared" si="457"/>
        <v>Remplir la colonne I</v>
      </c>
      <c r="AW849" s="84" t="s">
        <v>64</v>
      </c>
      <c r="AX849" s="315" t="str">
        <f t="shared" si="443"/>
        <v>Remplir les termes C, P et TVA</v>
      </c>
      <c r="AY849" s="55"/>
      <c r="AZ849" s="65"/>
      <c r="BA849" s="56"/>
      <c r="BB849" s="48" t="s">
        <v>64</v>
      </c>
      <c r="BC849" s="99" t="str">
        <f t="shared" si="444"/>
        <v>Remplir la colonne AY ou BA</v>
      </c>
      <c r="BD849" s="104"/>
      <c r="BE849" s="173" t="str">
        <f t="shared" si="458"/>
        <v>Remplir la colonne M</v>
      </c>
      <c r="BF849" s="179" t="str">
        <f t="shared" si="445"/>
        <v>Remplir la colonne BD</v>
      </c>
      <c r="BG849" s="297" t="str">
        <f t="shared" si="459"/>
        <v>Remplir la colonne I</v>
      </c>
      <c r="BH849" s="84" t="s">
        <v>64</v>
      </c>
      <c r="BI849" s="315" t="str">
        <f t="shared" si="446"/>
        <v>Remplir les termes C, P et TVA</v>
      </c>
      <c r="BJ849" s="55"/>
      <c r="BK849" s="65"/>
      <c r="BL849" s="56"/>
      <c r="BM849" s="48" t="s">
        <v>64</v>
      </c>
      <c r="BN849" s="99" t="str">
        <f t="shared" si="447"/>
        <v>Remplir la colonne BJ ou BL</v>
      </c>
      <c r="BO849" s="104"/>
      <c r="BP849" s="173" t="str">
        <f t="shared" si="460"/>
        <v>Remplir la colonne M</v>
      </c>
      <c r="BQ849" s="179" t="str">
        <f t="shared" si="448"/>
        <v>Remplir la colonne BO</v>
      </c>
      <c r="BR849" s="297" t="str">
        <f t="shared" si="461"/>
        <v>Remplir la colonne I</v>
      </c>
      <c r="BS849" s="84" t="s">
        <v>64</v>
      </c>
      <c r="BT849" s="315" t="str">
        <f t="shared" si="449"/>
        <v>Remplir les termes C, P et TVA</v>
      </c>
      <c r="BU849" s="55"/>
      <c r="BV849" s="65"/>
      <c r="BW849" s="56"/>
      <c r="BX849" s="48" t="s">
        <v>64</v>
      </c>
      <c r="BY849" s="99" t="str">
        <f t="shared" si="450"/>
        <v>Remplir la colonne BU ou BW</v>
      </c>
      <c r="BZ849" s="104"/>
      <c r="CA849" s="173" t="str">
        <f t="shared" si="462"/>
        <v>Remplir la colonne M</v>
      </c>
      <c r="CB849" s="179" t="str">
        <f t="shared" si="451"/>
        <v>Remplir la colonne BZ</v>
      </c>
      <c r="CC849" s="297" t="str">
        <f t="shared" si="463"/>
        <v>Remplir la colonne I</v>
      </c>
      <c r="CD849" s="84" t="s">
        <v>64</v>
      </c>
      <c r="CE849" s="315" t="str">
        <f t="shared" si="452"/>
        <v>Remplir les termes C, P et TVA</v>
      </c>
      <c r="CF849" s="61" t="str">
        <f t="shared" si="433"/>
        <v>REMPLIR TYPE DE CLIENT</v>
      </c>
      <c r="CG849" s="107" t="str">
        <f t="shared" si="434"/>
        <v>Montant total de l'aide demandée non indiqué</v>
      </c>
      <c r="CH849" s="1"/>
      <c r="CI849" s="1"/>
      <c r="CJ849" s="1"/>
      <c r="CK849" s="1"/>
      <c r="CL849" s="1"/>
    </row>
    <row r="850" spans="1:90" x14ac:dyDescent="0.25">
      <c r="A850" s="51"/>
      <c r="B850" s="111"/>
      <c r="C850" s="111"/>
      <c r="D850" s="111"/>
      <c r="E850" s="111"/>
      <c r="F850" s="111"/>
      <c r="G850" s="132"/>
      <c r="H850" s="151"/>
      <c r="I850" s="299"/>
      <c r="J850" s="152"/>
      <c r="K850" s="153"/>
      <c r="L850" s="169"/>
      <c r="M850" s="39"/>
      <c r="N850" s="90"/>
      <c r="O850" s="39"/>
      <c r="P850" s="23"/>
      <c r="Q850" s="170">
        <f t="shared" si="431"/>
        <v>0</v>
      </c>
      <c r="R850" s="55"/>
      <c r="S850" s="65"/>
      <c r="T850" s="56"/>
      <c r="U850" s="48" t="s">
        <v>64</v>
      </c>
      <c r="V850" s="99" t="str">
        <f t="shared" si="435"/>
        <v>Remplir la colonne R ou T</v>
      </c>
      <c r="W850" s="104"/>
      <c r="X850" s="173" t="str">
        <f t="shared" si="432"/>
        <v>Remplir la colonne M</v>
      </c>
      <c r="Y850" s="179" t="str">
        <f t="shared" si="436"/>
        <v>Remplir la colonne W</v>
      </c>
      <c r="Z850" s="297" t="str">
        <f t="shared" si="453"/>
        <v>Remplir la colonne I</v>
      </c>
      <c r="AA850" s="84" t="s">
        <v>64</v>
      </c>
      <c r="AB850" s="315" t="str">
        <f t="shared" si="437"/>
        <v>Remplir les termes C, P et TVA</v>
      </c>
      <c r="AC850" s="55"/>
      <c r="AD850" s="65"/>
      <c r="AE850" s="56"/>
      <c r="AF850" s="48" t="s">
        <v>64</v>
      </c>
      <c r="AG850" s="99" t="str">
        <f t="shared" si="438"/>
        <v>Remplir la colonne AC ou AE</v>
      </c>
      <c r="AH850" s="104"/>
      <c r="AI850" s="173" t="str">
        <f t="shared" si="454"/>
        <v>Remplir la colonne M</v>
      </c>
      <c r="AJ850" s="179" t="str">
        <f t="shared" si="439"/>
        <v>Remplir la colonne AH</v>
      </c>
      <c r="AK850" s="297" t="str">
        <f t="shared" si="455"/>
        <v>Remplir la colonne I</v>
      </c>
      <c r="AL850" s="84" t="s">
        <v>64</v>
      </c>
      <c r="AM850" s="315" t="str">
        <f t="shared" si="440"/>
        <v>Remplir les termes C, P et TVA</v>
      </c>
      <c r="AN850" s="55"/>
      <c r="AO850" s="65"/>
      <c r="AP850" s="56"/>
      <c r="AQ850" s="48" t="s">
        <v>64</v>
      </c>
      <c r="AR850" s="99" t="str">
        <f t="shared" si="441"/>
        <v>Remplir la colonne AN ou AP</v>
      </c>
      <c r="AS850" s="104"/>
      <c r="AT850" s="173" t="str">
        <f t="shared" si="456"/>
        <v>Remplir la colonne M</v>
      </c>
      <c r="AU850" s="179" t="str">
        <f t="shared" si="442"/>
        <v>Remplir la colonne AS</v>
      </c>
      <c r="AV850" s="297" t="str">
        <f t="shared" si="457"/>
        <v>Remplir la colonne I</v>
      </c>
      <c r="AW850" s="84" t="s">
        <v>64</v>
      </c>
      <c r="AX850" s="315" t="str">
        <f t="shared" si="443"/>
        <v>Remplir les termes C, P et TVA</v>
      </c>
      <c r="AY850" s="55"/>
      <c r="AZ850" s="65"/>
      <c r="BA850" s="56"/>
      <c r="BB850" s="48" t="s">
        <v>64</v>
      </c>
      <c r="BC850" s="99" t="str">
        <f t="shared" si="444"/>
        <v>Remplir la colonne AY ou BA</v>
      </c>
      <c r="BD850" s="104"/>
      <c r="BE850" s="173" t="str">
        <f t="shared" si="458"/>
        <v>Remplir la colonne M</v>
      </c>
      <c r="BF850" s="179" t="str">
        <f t="shared" si="445"/>
        <v>Remplir la colonne BD</v>
      </c>
      <c r="BG850" s="297" t="str">
        <f t="shared" si="459"/>
        <v>Remplir la colonne I</v>
      </c>
      <c r="BH850" s="84" t="s">
        <v>64</v>
      </c>
      <c r="BI850" s="315" t="str">
        <f t="shared" si="446"/>
        <v>Remplir les termes C, P et TVA</v>
      </c>
      <c r="BJ850" s="55"/>
      <c r="BK850" s="65"/>
      <c r="BL850" s="56"/>
      <c r="BM850" s="48" t="s">
        <v>64</v>
      </c>
      <c r="BN850" s="99" t="str">
        <f t="shared" si="447"/>
        <v>Remplir la colonne BJ ou BL</v>
      </c>
      <c r="BO850" s="104"/>
      <c r="BP850" s="173" t="str">
        <f t="shared" si="460"/>
        <v>Remplir la colonne M</v>
      </c>
      <c r="BQ850" s="179" t="str">
        <f t="shared" si="448"/>
        <v>Remplir la colonne BO</v>
      </c>
      <c r="BR850" s="297" t="str">
        <f t="shared" si="461"/>
        <v>Remplir la colonne I</v>
      </c>
      <c r="BS850" s="84" t="s">
        <v>64</v>
      </c>
      <c r="BT850" s="315" t="str">
        <f t="shared" si="449"/>
        <v>Remplir les termes C, P et TVA</v>
      </c>
      <c r="BU850" s="55"/>
      <c r="BV850" s="65"/>
      <c r="BW850" s="56"/>
      <c r="BX850" s="48" t="s">
        <v>64</v>
      </c>
      <c r="BY850" s="99" t="str">
        <f t="shared" si="450"/>
        <v>Remplir la colonne BU ou BW</v>
      </c>
      <c r="BZ850" s="104"/>
      <c r="CA850" s="173" t="str">
        <f t="shared" si="462"/>
        <v>Remplir la colonne M</v>
      </c>
      <c r="CB850" s="179" t="str">
        <f t="shared" si="451"/>
        <v>Remplir la colonne BZ</v>
      </c>
      <c r="CC850" s="297" t="str">
        <f t="shared" si="463"/>
        <v>Remplir la colonne I</v>
      </c>
      <c r="CD850" s="84" t="s">
        <v>64</v>
      </c>
      <c r="CE850" s="315" t="str">
        <f t="shared" si="452"/>
        <v>Remplir les termes C, P et TVA</v>
      </c>
      <c r="CF850" s="61" t="str">
        <f t="shared" si="433"/>
        <v>REMPLIR TYPE DE CLIENT</v>
      </c>
      <c r="CG850" s="107" t="str">
        <f t="shared" si="434"/>
        <v>Montant total de l'aide demandée non indiqué</v>
      </c>
      <c r="CH850" s="1"/>
      <c r="CI850" s="1"/>
      <c r="CJ850" s="1"/>
      <c r="CK850" s="1"/>
      <c r="CL850" s="1"/>
    </row>
    <row r="851" spans="1:90" x14ac:dyDescent="0.25">
      <c r="A851" s="51"/>
      <c r="B851" s="111"/>
      <c r="C851" s="111"/>
      <c r="D851" s="111"/>
      <c r="E851" s="111"/>
      <c r="F851" s="111"/>
      <c r="G851" s="132"/>
      <c r="H851" s="151"/>
      <c r="I851" s="299"/>
      <c r="J851" s="152"/>
      <c r="K851" s="153"/>
      <c r="L851" s="169"/>
      <c r="M851" s="39"/>
      <c r="N851" s="90"/>
      <c r="O851" s="39"/>
      <c r="P851" s="23"/>
      <c r="Q851" s="170">
        <f t="shared" si="431"/>
        <v>0</v>
      </c>
      <c r="R851" s="55"/>
      <c r="S851" s="65"/>
      <c r="T851" s="56"/>
      <c r="U851" s="48" t="s">
        <v>64</v>
      </c>
      <c r="V851" s="99" t="str">
        <f t="shared" si="435"/>
        <v>Remplir la colonne R ou T</v>
      </c>
      <c r="W851" s="104"/>
      <c r="X851" s="173" t="str">
        <f t="shared" si="432"/>
        <v>Remplir la colonne M</v>
      </c>
      <c r="Y851" s="179" t="str">
        <f t="shared" si="436"/>
        <v>Remplir la colonne W</v>
      </c>
      <c r="Z851" s="297" t="str">
        <f t="shared" si="453"/>
        <v>Remplir la colonne I</v>
      </c>
      <c r="AA851" s="84" t="s">
        <v>64</v>
      </c>
      <c r="AB851" s="315" t="str">
        <f t="shared" si="437"/>
        <v>Remplir les termes C, P et TVA</v>
      </c>
      <c r="AC851" s="55"/>
      <c r="AD851" s="65"/>
      <c r="AE851" s="56"/>
      <c r="AF851" s="48" t="s">
        <v>64</v>
      </c>
      <c r="AG851" s="99" t="str">
        <f t="shared" si="438"/>
        <v>Remplir la colonne AC ou AE</v>
      </c>
      <c r="AH851" s="104"/>
      <c r="AI851" s="173" t="str">
        <f t="shared" si="454"/>
        <v>Remplir la colonne M</v>
      </c>
      <c r="AJ851" s="179" t="str">
        <f t="shared" si="439"/>
        <v>Remplir la colonne AH</v>
      </c>
      <c r="AK851" s="297" t="str">
        <f t="shared" si="455"/>
        <v>Remplir la colonne I</v>
      </c>
      <c r="AL851" s="84" t="s">
        <v>64</v>
      </c>
      <c r="AM851" s="315" t="str">
        <f t="shared" si="440"/>
        <v>Remplir les termes C, P et TVA</v>
      </c>
      <c r="AN851" s="55"/>
      <c r="AO851" s="65"/>
      <c r="AP851" s="56"/>
      <c r="AQ851" s="48" t="s">
        <v>64</v>
      </c>
      <c r="AR851" s="99" t="str">
        <f t="shared" si="441"/>
        <v>Remplir la colonne AN ou AP</v>
      </c>
      <c r="AS851" s="104"/>
      <c r="AT851" s="173" t="str">
        <f t="shared" si="456"/>
        <v>Remplir la colonne M</v>
      </c>
      <c r="AU851" s="179" t="str">
        <f t="shared" si="442"/>
        <v>Remplir la colonne AS</v>
      </c>
      <c r="AV851" s="297" t="str">
        <f t="shared" si="457"/>
        <v>Remplir la colonne I</v>
      </c>
      <c r="AW851" s="84" t="s">
        <v>64</v>
      </c>
      <c r="AX851" s="315" t="str">
        <f t="shared" si="443"/>
        <v>Remplir les termes C, P et TVA</v>
      </c>
      <c r="AY851" s="55"/>
      <c r="AZ851" s="65"/>
      <c r="BA851" s="56"/>
      <c r="BB851" s="48" t="s">
        <v>64</v>
      </c>
      <c r="BC851" s="99" t="str">
        <f t="shared" si="444"/>
        <v>Remplir la colonne AY ou BA</v>
      </c>
      <c r="BD851" s="104"/>
      <c r="BE851" s="173" t="str">
        <f t="shared" si="458"/>
        <v>Remplir la colonne M</v>
      </c>
      <c r="BF851" s="179" t="str">
        <f t="shared" si="445"/>
        <v>Remplir la colonne BD</v>
      </c>
      <c r="BG851" s="297" t="str">
        <f t="shared" si="459"/>
        <v>Remplir la colonne I</v>
      </c>
      <c r="BH851" s="84" t="s">
        <v>64</v>
      </c>
      <c r="BI851" s="315" t="str">
        <f t="shared" si="446"/>
        <v>Remplir les termes C, P et TVA</v>
      </c>
      <c r="BJ851" s="55"/>
      <c r="BK851" s="65"/>
      <c r="BL851" s="56"/>
      <c r="BM851" s="48" t="s">
        <v>64</v>
      </c>
      <c r="BN851" s="99" t="str">
        <f t="shared" si="447"/>
        <v>Remplir la colonne BJ ou BL</v>
      </c>
      <c r="BO851" s="104"/>
      <c r="BP851" s="173" t="str">
        <f t="shared" si="460"/>
        <v>Remplir la colonne M</v>
      </c>
      <c r="BQ851" s="179" t="str">
        <f t="shared" si="448"/>
        <v>Remplir la colonne BO</v>
      </c>
      <c r="BR851" s="297" t="str">
        <f t="shared" si="461"/>
        <v>Remplir la colonne I</v>
      </c>
      <c r="BS851" s="84" t="s">
        <v>64</v>
      </c>
      <c r="BT851" s="315" t="str">
        <f t="shared" si="449"/>
        <v>Remplir les termes C, P et TVA</v>
      </c>
      <c r="BU851" s="55"/>
      <c r="BV851" s="65"/>
      <c r="BW851" s="56"/>
      <c r="BX851" s="48" t="s">
        <v>64</v>
      </c>
      <c r="BY851" s="99" t="str">
        <f t="shared" si="450"/>
        <v>Remplir la colonne BU ou BW</v>
      </c>
      <c r="BZ851" s="104"/>
      <c r="CA851" s="173" t="str">
        <f t="shared" si="462"/>
        <v>Remplir la colonne M</v>
      </c>
      <c r="CB851" s="179" t="str">
        <f t="shared" si="451"/>
        <v>Remplir la colonne BZ</v>
      </c>
      <c r="CC851" s="297" t="str">
        <f t="shared" si="463"/>
        <v>Remplir la colonne I</v>
      </c>
      <c r="CD851" s="84" t="s">
        <v>64</v>
      </c>
      <c r="CE851" s="315" t="str">
        <f t="shared" si="452"/>
        <v>Remplir les termes C, P et TVA</v>
      </c>
      <c r="CF851" s="61" t="str">
        <f t="shared" si="433"/>
        <v>REMPLIR TYPE DE CLIENT</v>
      </c>
      <c r="CG851" s="107" t="str">
        <f t="shared" si="434"/>
        <v>Montant total de l'aide demandée non indiqué</v>
      </c>
      <c r="CH851" s="1"/>
      <c r="CI851" s="1"/>
      <c r="CJ851" s="1"/>
      <c r="CK851" s="1"/>
      <c r="CL851" s="1"/>
    </row>
    <row r="852" spans="1:90" x14ac:dyDescent="0.25">
      <c r="A852" s="51"/>
      <c r="B852" s="111"/>
      <c r="C852" s="111"/>
      <c r="D852" s="111"/>
      <c r="E852" s="111"/>
      <c r="F852" s="111"/>
      <c r="G852" s="132"/>
      <c r="H852" s="151"/>
      <c r="I852" s="299"/>
      <c r="J852" s="152"/>
      <c r="K852" s="153"/>
      <c r="L852" s="169"/>
      <c r="M852" s="39"/>
      <c r="N852" s="90"/>
      <c r="O852" s="39"/>
      <c r="P852" s="23"/>
      <c r="Q852" s="170">
        <f t="shared" si="431"/>
        <v>0</v>
      </c>
      <c r="R852" s="55"/>
      <c r="S852" s="65"/>
      <c r="T852" s="56"/>
      <c r="U852" s="48" t="s">
        <v>64</v>
      </c>
      <c r="V852" s="99" t="str">
        <f t="shared" si="435"/>
        <v>Remplir la colonne R ou T</v>
      </c>
      <c r="W852" s="104"/>
      <c r="X852" s="173" t="str">
        <f t="shared" si="432"/>
        <v>Remplir la colonne M</v>
      </c>
      <c r="Y852" s="179" t="str">
        <f t="shared" si="436"/>
        <v>Remplir la colonne W</v>
      </c>
      <c r="Z852" s="297" t="str">
        <f t="shared" si="453"/>
        <v>Remplir la colonne I</v>
      </c>
      <c r="AA852" s="84" t="s">
        <v>64</v>
      </c>
      <c r="AB852" s="315" t="str">
        <f t="shared" si="437"/>
        <v>Remplir les termes C, P et TVA</v>
      </c>
      <c r="AC852" s="55"/>
      <c r="AD852" s="65"/>
      <c r="AE852" s="56"/>
      <c r="AF852" s="48" t="s">
        <v>64</v>
      </c>
      <c r="AG852" s="99" t="str">
        <f t="shared" si="438"/>
        <v>Remplir la colonne AC ou AE</v>
      </c>
      <c r="AH852" s="104"/>
      <c r="AI852" s="173" t="str">
        <f t="shared" si="454"/>
        <v>Remplir la colonne M</v>
      </c>
      <c r="AJ852" s="179" t="str">
        <f t="shared" si="439"/>
        <v>Remplir la colonne AH</v>
      </c>
      <c r="AK852" s="297" t="str">
        <f t="shared" si="455"/>
        <v>Remplir la colonne I</v>
      </c>
      <c r="AL852" s="84" t="s">
        <v>64</v>
      </c>
      <c r="AM852" s="315" t="str">
        <f t="shared" si="440"/>
        <v>Remplir les termes C, P et TVA</v>
      </c>
      <c r="AN852" s="55"/>
      <c r="AO852" s="65"/>
      <c r="AP852" s="56"/>
      <c r="AQ852" s="48" t="s">
        <v>64</v>
      </c>
      <c r="AR852" s="99" t="str">
        <f t="shared" si="441"/>
        <v>Remplir la colonne AN ou AP</v>
      </c>
      <c r="AS852" s="104"/>
      <c r="AT852" s="173" t="str">
        <f t="shared" si="456"/>
        <v>Remplir la colonne M</v>
      </c>
      <c r="AU852" s="179" t="str">
        <f t="shared" si="442"/>
        <v>Remplir la colonne AS</v>
      </c>
      <c r="AV852" s="297" t="str">
        <f t="shared" si="457"/>
        <v>Remplir la colonne I</v>
      </c>
      <c r="AW852" s="84" t="s">
        <v>64</v>
      </c>
      <c r="AX852" s="315" t="str">
        <f t="shared" si="443"/>
        <v>Remplir les termes C, P et TVA</v>
      </c>
      <c r="AY852" s="55"/>
      <c r="AZ852" s="65"/>
      <c r="BA852" s="56"/>
      <c r="BB852" s="48" t="s">
        <v>64</v>
      </c>
      <c r="BC852" s="99" t="str">
        <f t="shared" si="444"/>
        <v>Remplir la colonne AY ou BA</v>
      </c>
      <c r="BD852" s="104"/>
      <c r="BE852" s="173" t="str">
        <f t="shared" si="458"/>
        <v>Remplir la colonne M</v>
      </c>
      <c r="BF852" s="179" t="str">
        <f t="shared" si="445"/>
        <v>Remplir la colonne BD</v>
      </c>
      <c r="BG852" s="297" t="str">
        <f t="shared" si="459"/>
        <v>Remplir la colonne I</v>
      </c>
      <c r="BH852" s="84" t="s">
        <v>64</v>
      </c>
      <c r="BI852" s="315" t="str">
        <f t="shared" si="446"/>
        <v>Remplir les termes C, P et TVA</v>
      </c>
      <c r="BJ852" s="55"/>
      <c r="BK852" s="65"/>
      <c r="BL852" s="56"/>
      <c r="BM852" s="48" t="s">
        <v>64</v>
      </c>
      <c r="BN852" s="99" t="str">
        <f t="shared" si="447"/>
        <v>Remplir la colonne BJ ou BL</v>
      </c>
      <c r="BO852" s="104"/>
      <c r="BP852" s="173" t="str">
        <f t="shared" si="460"/>
        <v>Remplir la colonne M</v>
      </c>
      <c r="BQ852" s="179" t="str">
        <f t="shared" si="448"/>
        <v>Remplir la colonne BO</v>
      </c>
      <c r="BR852" s="297" t="str">
        <f t="shared" si="461"/>
        <v>Remplir la colonne I</v>
      </c>
      <c r="BS852" s="84" t="s">
        <v>64</v>
      </c>
      <c r="BT852" s="315" t="str">
        <f t="shared" si="449"/>
        <v>Remplir les termes C, P et TVA</v>
      </c>
      <c r="BU852" s="55"/>
      <c r="BV852" s="65"/>
      <c r="BW852" s="56"/>
      <c r="BX852" s="48" t="s">
        <v>64</v>
      </c>
      <c r="BY852" s="99" t="str">
        <f t="shared" si="450"/>
        <v>Remplir la colonne BU ou BW</v>
      </c>
      <c r="BZ852" s="104"/>
      <c r="CA852" s="173" t="str">
        <f t="shared" si="462"/>
        <v>Remplir la colonne M</v>
      </c>
      <c r="CB852" s="179" t="str">
        <f t="shared" si="451"/>
        <v>Remplir la colonne BZ</v>
      </c>
      <c r="CC852" s="297" t="str">
        <f t="shared" si="463"/>
        <v>Remplir la colonne I</v>
      </c>
      <c r="CD852" s="84" t="s">
        <v>64</v>
      </c>
      <c r="CE852" s="315" t="str">
        <f t="shared" si="452"/>
        <v>Remplir les termes C, P et TVA</v>
      </c>
      <c r="CF852" s="61" t="str">
        <f t="shared" si="433"/>
        <v>REMPLIR TYPE DE CLIENT</v>
      </c>
      <c r="CG852" s="107" t="str">
        <f t="shared" si="434"/>
        <v>Montant total de l'aide demandée non indiqué</v>
      </c>
      <c r="CH852" s="1"/>
      <c r="CI852" s="1"/>
      <c r="CJ852" s="1"/>
      <c r="CK852" s="1"/>
      <c r="CL852" s="1"/>
    </row>
    <row r="853" spans="1:90" x14ac:dyDescent="0.25">
      <c r="A853" s="51"/>
      <c r="B853" s="111"/>
      <c r="C853" s="111"/>
      <c r="D853" s="111"/>
      <c r="E853" s="111"/>
      <c r="F853" s="111"/>
      <c r="G853" s="132"/>
      <c r="H853" s="151"/>
      <c r="I853" s="299"/>
      <c r="J853" s="152"/>
      <c r="K853" s="153"/>
      <c r="L853" s="169"/>
      <c r="M853" s="39"/>
      <c r="N853" s="90"/>
      <c r="O853" s="39"/>
      <c r="P853" s="23"/>
      <c r="Q853" s="170">
        <f t="shared" si="431"/>
        <v>0</v>
      </c>
      <c r="R853" s="55"/>
      <c r="S853" s="65"/>
      <c r="T853" s="56"/>
      <c r="U853" s="48" t="s">
        <v>64</v>
      </c>
      <c r="V853" s="99" t="str">
        <f t="shared" si="435"/>
        <v>Remplir la colonne R ou T</v>
      </c>
      <c r="W853" s="104"/>
      <c r="X853" s="173" t="str">
        <f t="shared" si="432"/>
        <v>Remplir la colonne M</v>
      </c>
      <c r="Y853" s="179" t="str">
        <f t="shared" si="436"/>
        <v>Remplir la colonne W</v>
      </c>
      <c r="Z853" s="297" t="str">
        <f t="shared" si="453"/>
        <v>Remplir la colonne I</v>
      </c>
      <c r="AA853" s="84" t="s">
        <v>64</v>
      </c>
      <c r="AB853" s="315" t="str">
        <f t="shared" si="437"/>
        <v>Remplir les termes C, P et TVA</v>
      </c>
      <c r="AC853" s="55"/>
      <c r="AD853" s="65"/>
      <c r="AE853" s="56"/>
      <c r="AF853" s="48" t="s">
        <v>64</v>
      </c>
      <c r="AG853" s="99" t="str">
        <f t="shared" si="438"/>
        <v>Remplir la colonne AC ou AE</v>
      </c>
      <c r="AH853" s="104"/>
      <c r="AI853" s="173" t="str">
        <f t="shared" si="454"/>
        <v>Remplir la colonne M</v>
      </c>
      <c r="AJ853" s="179" t="str">
        <f t="shared" si="439"/>
        <v>Remplir la colonne AH</v>
      </c>
      <c r="AK853" s="297" t="str">
        <f t="shared" si="455"/>
        <v>Remplir la colonne I</v>
      </c>
      <c r="AL853" s="84" t="s">
        <v>64</v>
      </c>
      <c r="AM853" s="315" t="str">
        <f t="shared" si="440"/>
        <v>Remplir les termes C, P et TVA</v>
      </c>
      <c r="AN853" s="55"/>
      <c r="AO853" s="65"/>
      <c r="AP853" s="56"/>
      <c r="AQ853" s="48" t="s">
        <v>64</v>
      </c>
      <c r="AR853" s="99" t="str">
        <f t="shared" si="441"/>
        <v>Remplir la colonne AN ou AP</v>
      </c>
      <c r="AS853" s="104"/>
      <c r="AT853" s="173" t="str">
        <f t="shared" si="456"/>
        <v>Remplir la colonne M</v>
      </c>
      <c r="AU853" s="179" t="str">
        <f t="shared" si="442"/>
        <v>Remplir la colonne AS</v>
      </c>
      <c r="AV853" s="297" t="str">
        <f t="shared" si="457"/>
        <v>Remplir la colonne I</v>
      </c>
      <c r="AW853" s="84" t="s">
        <v>64</v>
      </c>
      <c r="AX853" s="315" t="str">
        <f t="shared" si="443"/>
        <v>Remplir les termes C, P et TVA</v>
      </c>
      <c r="AY853" s="55"/>
      <c r="AZ853" s="65"/>
      <c r="BA853" s="56"/>
      <c r="BB853" s="48" t="s">
        <v>64</v>
      </c>
      <c r="BC853" s="99" t="str">
        <f t="shared" si="444"/>
        <v>Remplir la colonne AY ou BA</v>
      </c>
      <c r="BD853" s="104"/>
      <c r="BE853" s="173" t="str">
        <f t="shared" si="458"/>
        <v>Remplir la colonne M</v>
      </c>
      <c r="BF853" s="179" t="str">
        <f t="shared" si="445"/>
        <v>Remplir la colonne BD</v>
      </c>
      <c r="BG853" s="297" t="str">
        <f t="shared" si="459"/>
        <v>Remplir la colonne I</v>
      </c>
      <c r="BH853" s="84" t="s">
        <v>64</v>
      </c>
      <c r="BI853" s="315" t="str">
        <f t="shared" si="446"/>
        <v>Remplir les termes C, P et TVA</v>
      </c>
      <c r="BJ853" s="55"/>
      <c r="BK853" s="65"/>
      <c r="BL853" s="56"/>
      <c r="BM853" s="48" t="s">
        <v>64</v>
      </c>
      <c r="BN853" s="99" t="str">
        <f t="shared" si="447"/>
        <v>Remplir la colonne BJ ou BL</v>
      </c>
      <c r="BO853" s="104"/>
      <c r="BP853" s="173" t="str">
        <f t="shared" si="460"/>
        <v>Remplir la colonne M</v>
      </c>
      <c r="BQ853" s="179" t="str">
        <f t="shared" si="448"/>
        <v>Remplir la colonne BO</v>
      </c>
      <c r="BR853" s="297" t="str">
        <f t="shared" si="461"/>
        <v>Remplir la colonne I</v>
      </c>
      <c r="BS853" s="84" t="s">
        <v>64</v>
      </c>
      <c r="BT853" s="315" t="str">
        <f t="shared" si="449"/>
        <v>Remplir les termes C, P et TVA</v>
      </c>
      <c r="BU853" s="55"/>
      <c r="BV853" s="65"/>
      <c r="BW853" s="56"/>
      <c r="BX853" s="48" t="s">
        <v>64</v>
      </c>
      <c r="BY853" s="99" t="str">
        <f t="shared" si="450"/>
        <v>Remplir la colonne BU ou BW</v>
      </c>
      <c r="BZ853" s="104"/>
      <c r="CA853" s="173" t="str">
        <f t="shared" si="462"/>
        <v>Remplir la colonne M</v>
      </c>
      <c r="CB853" s="179" t="str">
        <f t="shared" si="451"/>
        <v>Remplir la colonne BZ</v>
      </c>
      <c r="CC853" s="297" t="str">
        <f t="shared" si="463"/>
        <v>Remplir la colonne I</v>
      </c>
      <c r="CD853" s="84" t="s">
        <v>64</v>
      </c>
      <c r="CE853" s="315" t="str">
        <f t="shared" si="452"/>
        <v>Remplir les termes C, P et TVA</v>
      </c>
      <c r="CF853" s="61" t="str">
        <f t="shared" si="433"/>
        <v>REMPLIR TYPE DE CLIENT</v>
      </c>
      <c r="CG853" s="107" t="str">
        <f t="shared" si="434"/>
        <v>Montant total de l'aide demandée non indiqué</v>
      </c>
      <c r="CH853" s="1"/>
      <c r="CI853" s="1"/>
      <c r="CJ853" s="1"/>
      <c r="CK853" s="1"/>
      <c r="CL853" s="1"/>
    </row>
    <row r="854" spans="1:90" x14ac:dyDescent="0.25">
      <c r="A854" s="51"/>
      <c r="B854" s="111"/>
      <c r="C854" s="111"/>
      <c r="D854" s="111"/>
      <c r="E854" s="111"/>
      <c r="F854" s="111"/>
      <c r="G854" s="132"/>
      <c r="H854" s="151"/>
      <c r="I854" s="299"/>
      <c r="J854" s="152"/>
      <c r="K854" s="153"/>
      <c r="L854" s="169"/>
      <c r="M854" s="39"/>
      <c r="N854" s="90"/>
      <c r="O854" s="39"/>
      <c r="P854" s="23"/>
      <c r="Q854" s="170">
        <f t="shared" si="431"/>
        <v>0</v>
      </c>
      <c r="R854" s="55"/>
      <c r="S854" s="65"/>
      <c r="T854" s="56"/>
      <c r="U854" s="48" t="s">
        <v>64</v>
      </c>
      <c r="V854" s="99" t="str">
        <f t="shared" si="435"/>
        <v>Remplir la colonne R ou T</v>
      </c>
      <c r="W854" s="104"/>
      <c r="X854" s="173" t="str">
        <f t="shared" si="432"/>
        <v>Remplir la colonne M</v>
      </c>
      <c r="Y854" s="179" t="str">
        <f t="shared" si="436"/>
        <v>Remplir la colonne W</v>
      </c>
      <c r="Z854" s="297" t="str">
        <f t="shared" si="453"/>
        <v>Remplir la colonne I</v>
      </c>
      <c r="AA854" s="84" t="s">
        <v>64</v>
      </c>
      <c r="AB854" s="315" t="str">
        <f t="shared" si="437"/>
        <v>Remplir les termes C, P et TVA</v>
      </c>
      <c r="AC854" s="55"/>
      <c r="AD854" s="65"/>
      <c r="AE854" s="56"/>
      <c r="AF854" s="48" t="s">
        <v>64</v>
      </c>
      <c r="AG854" s="99" t="str">
        <f t="shared" si="438"/>
        <v>Remplir la colonne AC ou AE</v>
      </c>
      <c r="AH854" s="104"/>
      <c r="AI854" s="173" t="str">
        <f t="shared" si="454"/>
        <v>Remplir la colonne M</v>
      </c>
      <c r="AJ854" s="179" t="str">
        <f t="shared" si="439"/>
        <v>Remplir la colonne AH</v>
      </c>
      <c r="AK854" s="297" t="str">
        <f t="shared" si="455"/>
        <v>Remplir la colonne I</v>
      </c>
      <c r="AL854" s="84" t="s">
        <v>64</v>
      </c>
      <c r="AM854" s="315" t="str">
        <f t="shared" si="440"/>
        <v>Remplir les termes C, P et TVA</v>
      </c>
      <c r="AN854" s="55"/>
      <c r="AO854" s="65"/>
      <c r="AP854" s="56"/>
      <c r="AQ854" s="48" t="s">
        <v>64</v>
      </c>
      <c r="AR854" s="99" t="str">
        <f t="shared" si="441"/>
        <v>Remplir la colonne AN ou AP</v>
      </c>
      <c r="AS854" s="104"/>
      <c r="AT854" s="173" t="str">
        <f t="shared" si="456"/>
        <v>Remplir la colonne M</v>
      </c>
      <c r="AU854" s="179" t="str">
        <f t="shared" si="442"/>
        <v>Remplir la colonne AS</v>
      </c>
      <c r="AV854" s="297" t="str">
        <f t="shared" si="457"/>
        <v>Remplir la colonne I</v>
      </c>
      <c r="AW854" s="84" t="s">
        <v>64</v>
      </c>
      <c r="AX854" s="315" t="str">
        <f t="shared" si="443"/>
        <v>Remplir les termes C, P et TVA</v>
      </c>
      <c r="AY854" s="55"/>
      <c r="AZ854" s="65"/>
      <c r="BA854" s="56"/>
      <c r="BB854" s="48" t="s">
        <v>64</v>
      </c>
      <c r="BC854" s="99" t="str">
        <f t="shared" si="444"/>
        <v>Remplir la colonne AY ou BA</v>
      </c>
      <c r="BD854" s="104"/>
      <c r="BE854" s="173" t="str">
        <f t="shared" si="458"/>
        <v>Remplir la colonne M</v>
      </c>
      <c r="BF854" s="179" t="str">
        <f t="shared" si="445"/>
        <v>Remplir la colonne BD</v>
      </c>
      <c r="BG854" s="297" t="str">
        <f t="shared" si="459"/>
        <v>Remplir la colonne I</v>
      </c>
      <c r="BH854" s="84" t="s">
        <v>64</v>
      </c>
      <c r="BI854" s="315" t="str">
        <f t="shared" si="446"/>
        <v>Remplir les termes C, P et TVA</v>
      </c>
      <c r="BJ854" s="55"/>
      <c r="BK854" s="65"/>
      <c r="BL854" s="56"/>
      <c r="BM854" s="48" t="s">
        <v>64</v>
      </c>
      <c r="BN854" s="99" t="str">
        <f t="shared" si="447"/>
        <v>Remplir la colonne BJ ou BL</v>
      </c>
      <c r="BO854" s="104"/>
      <c r="BP854" s="173" t="str">
        <f t="shared" si="460"/>
        <v>Remplir la colonne M</v>
      </c>
      <c r="BQ854" s="179" t="str">
        <f t="shared" si="448"/>
        <v>Remplir la colonne BO</v>
      </c>
      <c r="BR854" s="297" t="str">
        <f t="shared" si="461"/>
        <v>Remplir la colonne I</v>
      </c>
      <c r="BS854" s="84" t="s">
        <v>64</v>
      </c>
      <c r="BT854" s="315" t="str">
        <f t="shared" si="449"/>
        <v>Remplir les termes C, P et TVA</v>
      </c>
      <c r="BU854" s="55"/>
      <c r="BV854" s="65"/>
      <c r="BW854" s="56"/>
      <c r="BX854" s="48" t="s">
        <v>64</v>
      </c>
      <c r="BY854" s="99" t="str">
        <f t="shared" si="450"/>
        <v>Remplir la colonne BU ou BW</v>
      </c>
      <c r="BZ854" s="104"/>
      <c r="CA854" s="173" t="str">
        <f t="shared" si="462"/>
        <v>Remplir la colonne M</v>
      </c>
      <c r="CB854" s="179" t="str">
        <f t="shared" si="451"/>
        <v>Remplir la colonne BZ</v>
      </c>
      <c r="CC854" s="297" t="str">
        <f t="shared" si="463"/>
        <v>Remplir la colonne I</v>
      </c>
      <c r="CD854" s="84" t="s">
        <v>64</v>
      </c>
      <c r="CE854" s="315" t="str">
        <f t="shared" si="452"/>
        <v>Remplir les termes C, P et TVA</v>
      </c>
      <c r="CF854" s="61" t="str">
        <f t="shared" si="433"/>
        <v>REMPLIR TYPE DE CLIENT</v>
      </c>
      <c r="CG854" s="107" t="str">
        <f t="shared" si="434"/>
        <v>Montant total de l'aide demandée non indiqué</v>
      </c>
      <c r="CH854" s="1"/>
      <c r="CI854" s="1"/>
      <c r="CJ854" s="1"/>
      <c r="CK854" s="1"/>
      <c r="CL854" s="1"/>
    </row>
    <row r="855" spans="1:90" x14ac:dyDescent="0.25">
      <c r="A855" s="51"/>
      <c r="B855" s="111"/>
      <c r="C855" s="111"/>
      <c r="D855" s="111"/>
      <c r="E855" s="111"/>
      <c r="F855" s="111"/>
      <c r="G855" s="132"/>
      <c r="H855" s="151"/>
      <c r="I855" s="299"/>
      <c r="J855" s="152"/>
      <c r="K855" s="153"/>
      <c r="L855" s="169"/>
      <c r="M855" s="39"/>
      <c r="N855" s="90"/>
      <c r="O855" s="39"/>
      <c r="P855" s="23"/>
      <c r="Q855" s="170">
        <f t="shared" si="431"/>
        <v>0</v>
      </c>
      <c r="R855" s="55"/>
      <c r="S855" s="65"/>
      <c r="T855" s="56"/>
      <c r="U855" s="48" t="s">
        <v>64</v>
      </c>
      <c r="V855" s="99" t="str">
        <f t="shared" si="435"/>
        <v>Remplir la colonne R ou T</v>
      </c>
      <c r="W855" s="104"/>
      <c r="X855" s="173" t="str">
        <f t="shared" si="432"/>
        <v>Remplir la colonne M</v>
      </c>
      <c r="Y855" s="179" t="str">
        <f t="shared" si="436"/>
        <v>Remplir la colonne W</v>
      </c>
      <c r="Z855" s="297" t="str">
        <f t="shared" si="453"/>
        <v>Remplir la colonne I</v>
      </c>
      <c r="AA855" s="84" t="s">
        <v>64</v>
      </c>
      <c r="AB855" s="315" t="str">
        <f t="shared" si="437"/>
        <v>Remplir les termes C, P et TVA</v>
      </c>
      <c r="AC855" s="55"/>
      <c r="AD855" s="65"/>
      <c r="AE855" s="56"/>
      <c r="AF855" s="48" t="s">
        <v>64</v>
      </c>
      <c r="AG855" s="99" t="str">
        <f t="shared" si="438"/>
        <v>Remplir la colonne AC ou AE</v>
      </c>
      <c r="AH855" s="104"/>
      <c r="AI855" s="173" t="str">
        <f t="shared" si="454"/>
        <v>Remplir la colonne M</v>
      </c>
      <c r="AJ855" s="179" t="str">
        <f t="shared" si="439"/>
        <v>Remplir la colonne AH</v>
      </c>
      <c r="AK855" s="297" t="str">
        <f t="shared" si="455"/>
        <v>Remplir la colonne I</v>
      </c>
      <c r="AL855" s="84" t="s">
        <v>64</v>
      </c>
      <c r="AM855" s="315" t="str">
        <f t="shared" si="440"/>
        <v>Remplir les termes C, P et TVA</v>
      </c>
      <c r="AN855" s="55"/>
      <c r="AO855" s="65"/>
      <c r="AP855" s="56"/>
      <c r="AQ855" s="48" t="s">
        <v>64</v>
      </c>
      <c r="AR855" s="99" t="str">
        <f t="shared" si="441"/>
        <v>Remplir la colonne AN ou AP</v>
      </c>
      <c r="AS855" s="104"/>
      <c r="AT855" s="173" t="str">
        <f t="shared" si="456"/>
        <v>Remplir la colonne M</v>
      </c>
      <c r="AU855" s="179" t="str">
        <f t="shared" si="442"/>
        <v>Remplir la colonne AS</v>
      </c>
      <c r="AV855" s="297" t="str">
        <f t="shared" si="457"/>
        <v>Remplir la colonne I</v>
      </c>
      <c r="AW855" s="84" t="s">
        <v>64</v>
      </c>
      <c r="AX855" s="315" t="str">
        <f t="shared" si="443"/>
        <v>Remplir les termes C, P et TVA</v>
      </c>
      <c r="AY855" s="55"/>
      <c r="AZ855" s="65"/>
      <c r="BA855" s="56"/>
      <c r="BB855" s="48" t="s">
        <v>64</v>
      </c>
      <c r="BC855" s="99" t="str">
        <f t="shared" si="444"/>
        <v>Remplir la colonne AY ou BA</v>
      </c>
      <c r="BD855" s="104"/>
      <c r="BE855" s="173" t="str">
        <f t="shared" si="458"/>
        <v>Remplir la colonne M</v>
      </c>
      <c r="BF855" s="179" t="str">
        <f t="shared" si="445"/>
        <v>Remplir la colonne BD</v>
      </c>
      <c r="BG855" s="297" t="str">
        <f t="shared" si="459"/>
        <v>Remplir la colonne I</v>
      </c>
      <c r="BH855" s="84" t="s">
        <v>64</v>
      </c>
      <c r="BI855" s="315" t="str">
        <f t="shared" si="446"/>
        <v>Remplir les termes C, P et TVA</v>
      </c>
      <c r="BJ855" s="55"/>
      <c r="BK855" s="65"/>
      <c r="BL855" s="56"/>
      <c r="BM855" s="48" t="s">
        <v>64</v>
      </c>
      <c r="BN855" s="99" t="str">
        <f t="shared" si="447"/>
        <v>Remplir la colonne BJ ou BL</v>
      </c>
      <c r="BO855" s="104"/>
      <c r="BP855" s="173" t="str">
        <f t="shared" si="460"/>
        <v>Remplir la colonne M</v>
      </c>
      <c r="BQ855" s="179" t="str">
        <f t="shared" si="448"/>
        <v>Remplir la colonne BO</v>
      </c>
      <c r="BR855" s="297" t="str">
        <f t="shared" si="461"/>
        <v>Remplir la colonne I</v>
      </c>
      <c r="BS855" s="84" t="s">
        <v>64</v>
      </c>
      <c r="BT855" s="315" t="str">
        <f t="shared" si="449"/>
        <v>Remplir les termes C, P et TVA</v>
      </c>
      <c r="BU855" s="55"/>
      <c r="BV855" s="65"/>
      <c r="BW855" s="56"/>
      <c r="BX855" s="48" t="s">
        <v>64</v>
      </c>
      <c r="BY855" s="99" t="str">
        <f t="shared" si="450"/>
        <v>Remplir la colonne BU ou BW</v>
      </c>
      <c r="BZ855" s="104"/>
      <c r="CA855" s="173" t="str">
        <f t="shared" si="462"/>
        <v>Remplir la colonne M</v>
      </c>
      <c r="CB855" s="179" t="str">
        <f t="shared" si="451"/>
        <v>Remplir la colonne BZ</v>
      </c>
      <c r="CC855" s="297" t="str">
        <f t="shared" si="463"/>
        <v>Remplir la colonne I</v>
      </c>
      <c r="CD855" s="84" t="s">
        <v>64</v>
      </c>
      <c r="CE855" s="315" t="str">
        <f t="shared" si="452"/>
        <v>Remplir les termes C, P et TVA</v>
      </c>
      <c r="CF855" s="61" t="str">
        <f t="shared" si="433"/>
        <v>REMPLIR TYPE DE CLIENT</v>
      </c>
      <c r="CG855" s="107" t="str">
        <f t="shared" si="434"/>
        <v>Montant total de l'aide demandée non indiqué</v>
      </c>
      <c r="CH855" s="1"/>
      <c r="CI855" s="1"/>
      <c r="CJ855" s="1"/>
      <c r="CK855" s="1"/>
      <c r="CL855" s="1"/>
    </row>
    <row r="856" spans="1:90" x14ac:dyDescent="0.25">
      <c r="A856" s="51"/>
      <c r="B856" s="111"/>
      <c r="C856" s="111"/>
      <c r="D856" s="111"/>
      <c r="E856" s="111"/>
      <c r="F856" s="111"/>
      <c r="G856" s="132"/>
      <c r="H856" s="151"/>
      <c r="I856" s="299"/>
      <c r="J856" s="152"/>
      <c r="K856" s="153"/>
      <c r="L856" s="169"/>
      <c r="M856" s="39"/>
      <c r="N856" s="90"/>
      <c r="O856" s="39"/>
      <c r="P856" s="23"/>
      <c r="Q856" s="170">
        <f t="shared" si="431"/>
        <v>0</v>
      </c>
      <c r="R856" s="55"/>
      <c r="S856" s="65"/>
      <c r="T856" s="56"/>
      <c r="U856" s="48" t="s">
        <v>64</v>
      </c>
      <c r="V856" s="99" t="str">
        <f t="shared" si="435"/>
        <v>Remplir la colonne R ou T</v>
      </c>
      <c r="W856" s="104"/>
      <c r="X856" s="173" t="str">
        <f t="shared" si="432"/>
        <v>Remplir la colonne M</v>
      </c>
      <c r="Y856" s="179" t="str">
        <f t="shared" si="436"/>
        <v>Remplir la colonne W</v>
      </c>
      <c r="Z856" s="297" t="str">
        <f t="shared" si="453"/>
        <v>Remplir la colonne I</v>
      </c>
      <c r="AA856" s="84" t="s">
        <v>64</v>
      </c>
      <c r="AB856" s="315" t="str">
        <f t="shared" si="437"/>
        <v>Remplir les termes C, P et TVA</v>
      </c>
      <c r="AC856" s="55"/>
      <c r="AD856" s="65"/>
      <c r="AE856" s="56"/>
      <c r="AF856" s="48" t="s">
        <v>64</v>
      </c>
      <c r="AG856" s="99" t="str">
        <f t="shared" si="438"/>
        <v>Remplir la colonne AC ou AE</v>
      </c>
      <c r="AH856" s="104"/>
      <c r="AI856" s="173" t="str">
        <f t="shared" si="454"/>
        <v>Remplir la colonne M</v>
      </c>
      <c r="AJ856" s="179" t="str">
        <f t="shared" si="439"/>
        <v>Remplir la colonne AH</v>
      </c>
      <c r="AK856" s="297" t="str">
        <f t="shared" si="455"/>
        <v>Remplir la colonne I</v>
      </c>
      <c r="AL856" s="84" t="s">
        <v>64</v>
      </c>
      <c r="AM856" s="315" t="str">
        <f t="shared" si="440"/>
        <v>Remplir les termes C, P et TVA</v>
      </c>
      <c r="AN856" s="55"/>
      <c r="AO856" s="65"/>
      <c r="AP856" s="56"/>
      <c r="AQ856" s="48" t="s">
        <v>64</v>
      </c>
      <c r="AR856" s="99" t="str">
        <f t="shared" si="441"/>
        <v>Remplir la colonne AN ou AP</v>
      </c>
      <c r="AS856" s="104"/>
      <c r="AT856" s="173" t="str">
        <f t="shared" si="456"/>
        <v>Remplir la colonne M</v>
      </c>
      <c r="AU856" s="179" t="str">
        <f t="shared" si="442"/>
        <v>Remplir la colonne AS</v>
      </c>
      <c r="AV856" s="297" t="str">
        <f t="shared" si="457"/>
        <v>Remplir la colonne I</v>
      </c>
      <c r="AW856" s="84" t="s">
        <v>64</v>
      </c>
      <c r="AX856" s="315" t="str">
        <f t="shared" si="443"/>
        <v>Remplir les termes C, P et TVA</v>
      </c>
      <c r="AY856" s="55"/>
      <c r="AZ856" s="65"/>
      <c r="BA856" s="56"/>
      <c r="BB856" s="48" t="s">
        <v>64</v>
      </c>
      <c r="BC856" s="99" t="str">
        <f t="shared" si="444"/>
        <v>Remplir la colonne AY ou BA</v>
      </c>
      <c r="BD856" s="104"/>
      <c r="BE856" s="173" t="str">
        <f t="shared" si="458"/>
        <v>Remplir la colonne M</v>
      </c>
      <c r="BF856" s="179" t="str">
        <f t="shared" si="445"/>
        <v>Remplir la colonne BD</v>
      </c>
      <c r="BG856" s="297" t="str">
        <f t="shared" si="459"/>
        <v>Remplir la colonne I</v>
      </c>
      <c r="BH856" s="84" t="s">
        <v>64</v>
      </c>
      <c r="BI856" s="315" t="str">
        <f t="shared" si="446"/>
        <v>Remplir les termes C, P et TVA</v>
      </c>
      <c r="BJ856" s="55"/>
      <c r="BK856" s="65"/>
      <c r="BL856" s="56"/>
      <c r="BM856" s="48" t="s">
        <v>64</v>
      </c>
      <c r="BN856" s="99" t="str">
        <f t="shared" si="447"/>
        <v>Remplir la colonne BJ ou BL</v>
      </c>
      <c r="BO856" s="104"/>
      <c r="BP856" s="173" t="str">
        <f t="shared" si="460"/>
        <v>Remplir la colonne M</v>
      </c>
      <c r="BQ856" s="179" t="str">
        <f t="shared" si="448"/>
        <v>Remplir la colonne BO</v>
      </c>
      <c r="BR856" s="297" t="str">
        <f t="shared" si="461"/>
        <v>Remplir la colonne I</v>
      </c>
      <c r="BS856" s="84" t="s">
        <v>64</v>
      </c>
      <c r="BT856" s="315" t="str">
        <f t="shared" si="449"/>
        <v>Remplir les termes C, P et TVA</v>
      </c>
      <c r="BU856" s="55"/>
      <c r="BV856" s="65"/>
      <c r="BW856" s="56"/>
      <c r="BX856" s="48" t="s">
        <v>64</v>
      </c>
      <c r="BY856" s="99" t="str">
        <f t="shared" si="450"/>
        <v>Remplir la colonne BU ou BW</v>
      </c>
      <c r="BZ856" s="104"/>
      <c r="CA856" s="173" t="str">
        <f t="shared" si="462"/>
        <v>Remplir la colonne M</v>
      </c>
      <c r="CB856" s="179" t="str">
        <f t="shared" si="451"/>
        <v>Remplir la colonne BZ</v>
      </c>
      <c r="CC856" s="297" t="str">
        <f t="shared" si="463"/>
        <v>Remplir la colonne I</v>
      </c>
      <c r="CD856" s="84" t="s">
        <v>64</v>
      </c>
      <c r="CE856" s="315" t="str">
        <f t="shared" si="452"/>
        <v>Remplir les termes C, P et TVA</v>
      </c>
      <c r="CF856" s="61" t="str">
        <f t="shared" si="433"/>
        <v>REMPLIR TYPE DE CLIENT</v>
      </c>
      <c r="CG856" s="107" t="str">
        <f t="shared" si="434"/>
        <v>Montant total de l'aide demandée non indiqué</v>
      </c>
      <c r="CH856" s="1"/>
      <c r="CI856" s="1"/>
      <c r="CJ856" s="1"/>
      <c r="CK856" s="1"/>
      <c r="CL856" s="1"/>
    </row>
    <row r="857" spans="1:90" x14ac:dyDescent="0.25">
      <c r="A857" s="51"/>
      <c r="B857" s="111"/>
      <c r="C857" s="111"/>
      <c r="D857" s="111"/>
      <c r="E857" s="111"/>
      <c r="F857" s="111"/>
      <c r="G857" s="132"/>
      <c r="H857" s="151"/>
      <c r="I857" s="299"/>
      <c r="J857" s="152"/>
      <c r="K857" s="153"/>
      <c r="L857" s="169"/>
      <c r="M857" s="39"/>
      <c r="N857" s="90"/>
      <c r="O857" s="39"/>
      <c r="P857" s="23"/>
      <c r="Q857" s="170">
        <f t="shared" si="431"/>
        <v>0</v>
      </c>
      <c r="R857" s="55"/>
      <c r="S857" s="65"/>
      <c r="T857" s="56"/>
      <c r="U857" s="48" t="s">
        <v>64</v>
      </c>
      <c r="V857" s="99" t="str">
        <f t="shared" si="435"/>
        <v>Remplir la colonne R ou T</v>
      </c>
      <c r="W857" s="104"/>
      <c r="X857" s="173" t="str">
        <f t="shared" si="432"/>
        <v>Remplir la colonne M</v>
      </c>
      <c r="Y857" s="179" t="str">
        <f t="shared" si="436"/>
        <v>Remplir la colonne W</v>
      </c>
      <c r="Z857" s="297" t="str">
        <f t="shared" si="453"/>
        <v>Remplir la colonne I</v>
      </c>
      <c r="AA857" s="84" t="s">
        <v>64</v>
      </c>
      <c r="AB857" s="315" t="str">
        <f t="shared" si="437"/>
        <v>Remplir les termes C, P et TVA</v>
      </c>
      <c r="AC857" s="55"/>
      <c r="AD857" s="65"/>
      <c r="AE857" s="56"/>
      <c r="AF857" s="48" t="s">
        <v>64</v>
      </c>
      <c r="AG857" s="99" t="str">
        <f t="shared" si="438"/>
        <v>Remplir la colonne AC ou AE</v>
      </c>
      <c r="AH857" s="104"/>
      <c r="AI857" s="173" t="str">
        <f t="shared" si="454"/>
        <v>Remplir la colonne M</v>
      </c>
      <c r="AJ857" s="179" t="str">
        <f t="shared" si="439"/>
        <v>Remplir la colonne AH</v>
      </c>
      <c r="AK857" s="297" t="str">
        <f t="shared" si="455"/>
        <v>Remplir la colonne I</v>
      </c>
      <c r="AL857" s="84" t="s">
        <v>64</v>
      </c>
      <c r="AM857" s="315" t="str">
        <f t="shared" si="440"/>
        <v>Remplir les termes C, P et TVA</v>
      </c>
      <c r="AN857" s="55"/>
      <c r="AO857" s="65"/>
      <c r="AP857" s="56"/>
      <c r="AQ857" s="48" t="s">
        <v>64</v>
      </c>
      <c r="AR857" s="99" t="str">
        <f t="shared" si="441"/>
        <v>Remplir la colonne AN ou AP</v>
      </c>
      <c r="AS857" s="104"/>
      <c r="AT857" s="173" t="str">
        <f t="shared" si="456"/>
        <v>Remplir la colonne M</v>
      </c>
      <c r="AU857" s="179" t="str">
        <f t="shared" si="442"/>
        <v>Remplir la colonne AS</v>
      </c>
      <c r="AV857" s="297" t="str">
        <f t="shared" si="457"/>
        <v>Remplir la colonne I</v>
      </c>
      <c r="AW857" s="84" t="s">
        <v>64</v>
      </c>
      <c r="AX857" s="315" t="str">
        <f t="shared" si="443"/>
        <v>Remplir les termes C, P et TVA</v>
      </c>
      <c r="AY857" s="55"/>
      <c r="AZ857" s="65"/>
      <c r="BA857" s="56"/>
      <c r="BB857" s="48" t="s">
        <v>64</v>
      </c>
      <c r="BC857" s="99" t="str">
        <f t="shared" si="444"/>
        <v>Remplir la colonne AY ou BA</v>
      </c>
      <c r="BD857" s="104"/>
      <c r="BE857" s="173" t="str">
        <f t="shared" si="458"/>
        <v>Remplir la colonne M</v>
      </c>
      <c r="BF857" s="179" t="str">
        <f t="shared" si="445"/>
        <v>Remplir la colonne BD</v>
      </c>
      <c r="BG857" s="297" t="str">
        <f t="shared" si="459"/>
        <v>Remplir la colonne I</v>
      </c>
      <c r="BH857" s="84" t="s">
        <v>64</v>
      </c>
      <c r="BI857" s="315" t="str">
        <f t="shared" si="446"/>
        <v>Remplir les termes C, P et TVA</v>
      </c>
      <c r="BJ857" s="55"/>
      <c r="BK857" s="65"/>
      <c r="BL857" s="56"/>
      <c r="BM857" s="48" t="s">
        <v>64</v>
      </c>
      <c r="BN857" s="99" t="str">
        <f t="shared" si="447"/>
        <v>Remplir la colonne BJ ou BL</v>
      </c>
      <c r="BO857" s="104"/>
      <c r="BP857" s="173" t="str">
        <f t="shared" si="460"/>
        <v>Remplir la colonne M</v>
      </c>
      <c r="BQ857" s="179" t="str">
        <f t="shared" si="448"/>
        <v>Remplir la colonne BO</v>
      </c>
      <c r="BR857" s="297" t="str">
        <f t="shared" si="461"/>
        <v>Remplir la colonne I</v>
      </c>
      <c r="BS857" s="84" t="s">
        <v>64</v>
      </c>
      <c r="BT857" s="315" t="str">
        <f t="shared" si="449"/>
        <v>Remplir les termes C, P et TVA</v>
      </c>
      <c r="BU857" s="55"/>
      <c r="BV857" s="65"/>
      <c r="BW857" s="56"/>
      <c r="BX857" s="48" t="s">
        <v>64</v>
      </c>
      <c r="BY857" s="99" t="str">
        <f t="shared" si="450"/>
        <v>Remplir la colonne BU ou BW</v>
      </c>
      <c r="BZ857" s="104"/>
      <c r="CA857" s="173" t="str">
        <f t="shared" si="462"/>
        <v>Remplir la colonne M</v>
      </c>
      <c r="CB857" s="179" t="str">
        <f t="shared" si="451"/>
        <v>Remplir la colonne BZ</v>
      </c>
      <c r="CC857" s="297" t="str">
        <f t="shared" si="463"/>
        <v>Remplir la colonne I</v>
      </c>
      <c r="CD857" s="84" t="s">
        <v>64</v>
      </c>
      <c r="CE857" s="315" t="str">
        <f t="shared" si="452"/>
        <v>Remplir les termes C, P et TVA</v>
      </c>
      <c r="CF857" s="61" t="str">
        <f t="shared" si="433"/>
        <v>REMPLIR TYPE DE CLIENT</v>
      </c>
      <c r="CG857" s="107" t="str">
        <f t="shared" si="434"/>
        <v>Montant total de l'aide demandée non indiqué</v>
      </c>
      <c r="CH857" s="1"/>
      <c r="CI857" s="1"/>
      <c r="CJ857" s="1"/>
      <c r="CK857" s="1"/>
      <c r="CL857" s="1"/>
    </row>
    <row r="858" spans="1:90" x14ac:dyDescent="0.25">
      <c r="A858" s="51"/>
      <c r="B858" s="111"/>
      <c r="C858" s="111"/>
      <c r="D858" s="111"/>
      <c r="E858" s="111"/>
      <c r="F858" s="111"/>
      <c r="G858" s="132"/>
      <c r="H858" s="151"/>
      <c r="I858" s="299"/>
      <c r="J858" s="152"/>
      <c r="K858" s="153"/>
      <c r="L858" s="169"/>
      <c r="M858" s="39"/>
      <c r="N858" s="90"/>
      <c r="O858" s="39"/>
      <c r="P858" s="23"/>
      <c r="Q858" s="170">
        <f t="shared" si="431"/>
        <v>0</v>
      </c>
      <c r="R858" s="55"/>
      <c r="S858" s="65"/>
      <c r="T858" s="56"/>
      <c r="U858" s="48" t="s">
        <v>64</v>
      </c>
      <c r="V858" s="99" t="str">
        <f t="shared" si="435"/>
        <v>Remplir la colonne R ou T</v>
      </c>
      <c r="W858" s="104"/>
      <c r="X858" s="173" t="str">
        <f t="shared" si="432"/>
        <v>Remplir la colonne M</v>
      </c>
      <c r="Y858" s="179" t="str">
        <f t="shared" si="436"/>
        <v>Remplir la colonne W</v>
      </c>
      <c r="Z858" s="297" t="str">
        <f t="shared" si="453"/>
        <v>Remplir la colonne I</v>
      </c>
      <c r="AA858" s="84" t="s">
        <v>64</v>
      </c>
      <c r="AB858" s="315" t="str">
        <f t="shared" si="437"/>
        <v>Remplir les termes C, P et TVA</v>
      </c>
      <c r="AC858" s="55"/>
      <c r="AD858" s="65"/>
      <c r="AE858" s="56"/>
      <c r="AF858" s="48" t="s">
        <v>64</v>
      </c>
      <c r="AG858" s="99" t="str">
        <f t="shared" si="438"/>
        <v>Remplir la colonne AC ou AE</v>
      </c>
      <c r="AH858" s="104"/>
      <c r="AI858" s="173" t="str">
        <f t="shared" si="454"/>
        <v>Remplir la colonne M</v>
      </c>
      <c r="AJ858" s="179" t="str">
        <f t="shared" si="439"/>
        <v>Remplir la colonne AH</v>
      </c>
      <c r="AK858" s="297" t="str">
        <f t="shared" si="455"/>
        <v>Remplir la colonne I</v>
      </c>
      <c r="AL858" s="84" t="s">
        <v>64</v>
      </c>
      <c r="AM858" s="315" t="str">
        <f t="shared" si="440"/>
        <v>Remplir les termes C, P et TVA</v>
      </c>
      <c r="AN858" s="55"/>
      <c r="AO858" s="65"/>
      <c r="AP858" s="56"/>
      <c r="AQ858" s="48" t="s">
        <v>64</v>
      </c>
      <c r="AR858" s="99" t="str">
        <f t="shared" si="441"/>
        <v>Remplir la colonne AN ou AP</v>
      </c>
      <c r="AS858" s="104"/>
      <c r="AT858" s="173" t="str">
        <f t="shared" si="456"/>
        <v>Remplir la colonne M</v>
      </c>
      <c r="AU858" s="179" t="str">
        <f t="shared" si="442"/>
        <v>Remplir la colonne AS</v>
      </c>
      <c r="AV858" s="297" t="str">
        <f t="shared" si="457"/>
        <v>Remplir la colonne I</v>
      </c>
      <c r="AW858" s="84" t="s">
        <v>64</v>
      </c>
      <c r="AX858" s="315" t="str">
        <f t="shared" si="443"/>
        <v>Remplir les termes C, P et TVA</v>
      </c>
      <c r="AY858" s="55"/>
      <c r="AZ858" s="65"/>
      <c r="BA858" s="56"/>
      <c r="BB858" s="48" t="s">
        <v>64</v>
      </c>
      <c r="BC858" s="99" t="str">
        <f t="shared" si="444"/>
        <v>Remplir la colonne AY ou BA</v>
      </c>
      <c r="BD858" s="104"/>
      <c r="BE858" s="173" t="str">
        <f t="shared" si="458"/>
        <v>Remplir la colonne M</v>
      </c>
      <c r="BF858" s="179" t="str">
        <f t="shared" si="445"/>
        <v>Remplir la colonne BD</v>
      </c>
      <c r="BG858" s="297" t="str">
        <f t="shared" si="459"/>
        <v>Remplir la colonne I</v>
      </c>
      <c r="BH858" s="84" t="s">
        <v>64</v>
      </c>
      <c r="BI858" s="315" t="str">
        <f t="shared" si="446"/>
        <v>Remplir les termes C, P et TVA</v>
      </c>
      <c r="BJ858" s="55"/>
      <c r="BK858" s="65"/>
      <c r="BL858" s="56"/>
      <c r="BM858" s="48" t="s">
        <v>64</v>
      </c>
      <c r="BN858" s="99" t="str">
        <f t="shared" si="447"/>
        <v>Remplir la colonne BJ ou BL</v>
      </c>
      <c r="BO858" s="104"/>
      <c r="BP858" s="173" t="str">
        <f t="shared" si="460"/>
        <v>Remplir la colonne M</v>
      </c>
      <c r="BQ858" s="179" t="str">
        <f t="shared" si="448"/>
        <v>Remplir la colonne BO</v>
      </c>
      <c r="BR858" s="297" t="str">
        <f t="shared" si="461"/>
        <v>Remplir la colonne I</v>
      </c>
      <c r="BS858" s="84" t="s">
        <v>64</v>
      </c>
      <c r="BT858" s="315" t="str">
        <f t="shared" si="449"/>
        <v>Remplir les termes C, P et TVA</v>
      </c>
      <c r="BU858" s="55"/>
      <c r="BV858" s="65"/>
      <c r="BW858" s="56"/>
      <c r="BX858" s="48" t="s">
        <v>64</v>
      </c>
      <c r="BY858" s="99" t="str">
        <f t="shared" si="450"/>
        <v>Remplir la colonne BU ou BW</v>
      </c>
      <c r="BZ858" s="104"/>
      <c r="CA858" s="173" t="str">
        <f t="shared" si="462"/>
        <v>Remplir la colonne M</v>
      </c>
      <c r="CB858" s="179" t="str">
        <f t="shared" si="451"/>
        <v>Remplir la colonne BZ</v>
      </c>
      <c r="CC858" s="297" t="str">
        <f t="shared" si="463"/>
        <v>Remplir la colonne I</v>
      </c>
      <c r="CD858" s="84" t="s">
        <v>64</v>
      </c>
      <c r="CE858" s="315" t="str">
        <f t="shared" si="452"/>
        <v>Remplir les termes C, P et TVA</v>
      </c>
      <c r="CF858" s="61" t="str">
        <f t="shared" si="433"/>
        <v>REMPLIR TYPE DE CLIENT</v>
      </c>
      <c r="CG858" s="107" t="str">
        <f t="shared" si="434"/>
        <v>Montant total de l'aide demandée non indiqué</v>
      </c>
      <c r="CH858" s="1"/>
      <c r="CI858" s="1"/>
      <c r="CJ858" s="1"/>
      <c r="CK858" s="1"/>
      <c r="CL858" s="1"/>
    </row>
    <row r="859" spans="1:90" x14ac:dyDescent="0.25">
      <c r="A859" s="51"/>
      <c r="B859" s="111"/>
      <c r="C859" s="111"/>
      <c r="D859" s="111"/>
      <c r="E859" s="111"/>
      <c r="F859" s="111"/>
      <c r="G859" s="132"/>
      <c r="H859" s="151"/>
      <c r="I859" s="299"/>
      <c r="J859" s="152"/>
      <c r="K859" s="153"/>
      <c r="L859" s="169"/>
      <c r="M859" s="39"/>
      <c r="N859" s="90"/>
      <c r="O859" s="39"/>
      <c r="P859" s="23"/>
      <c r="Q859" s="170">
        <f t="shared" si="431"/>
        <v>0</v>
      </c>
      <c r="R859" s="55"/>
      <c r="S859" s="65"/>
      <c r="T859" s="56"/>
      <c r="U859" s="48" t="s">
        <v>64</v>
      </c>
      <c r="V859" s="99" t="str">
        <f t="shared" si="435"/>
        <v>Remplir la colonne R ou T</v>
      </c>
      <c r="W859" s="104"/>
      <c r="X859" s="173" t="str">
        <f t="shared" si="432"/>
        <v>Remplir la colonne M</v>
      </c>
      <c r="Y859" s="179" t="str">
        <f t="shared" si="436"/>
        <v>Remplir la colonne W</v>
      </c>
      <c r="Z859" s="297" t="str">
        <f t="shared" si="453"/>
        <v>Remplir la colonne I</v>
      </c>
      <c r="AA859" s="84" t="s">
        <v>64</v>
      </c>
      <c r="AB859" s="315" t="str">
        <f t="shared" si="437"/>
        <v>Remplir les termes C, P et TVA</v>
      </c>
      <c r="AC859" s="55"/>
      <c r="AD859" s="65"/>
      <c r="AE859" s="56"/>
      <c r="AF859" s="48" t="s">
        <v>64</v>
      </c>
      <c r="AG859" s="99" t="str">
        <f t="shared" si="438"/>
        <v>Remplir la colonne AC ou AE</v>
      </c>
      <c r="AH859" s="104"/>
      <c r="AI859" s="173" t="str">
        <f t="shared" si="454"/>
        <v>Remplir la colonne M</v>
      </c>
      <c r="AJ859" s="179" t="str">
        <f t="shared" si="439"/>
        <v>Remplir la colonne AH</v>
      </c>
      <c r="AK859" s="297" t="str">
        <f t="shared" si="455"/>
        <v>Remplir la colonne I</v>
      </c>
      <c r="AL859" s="84" t="s">
        <v>64</v>
      </c>
      <c r="AM859" s="315" t="str">
        <f t="shared" si="440"/>
        <v>Remplir les termes C, P et TVA</v>
      </c>
      <c r="AN859" s="55"/>
      <c r="AO859" s="65"/>
      <c r="AP859" s="56"/>
      <c r="AQ859" s="48" t="s">
        <v>64</v>
      </c>
      <c r="AR859" s="99" t="str">
        <f t="shared" si="441"/>
        <v>Remplir la colonne AN ou AP</v>
      </c>
      <c r="AS859" s="104"/>
      <c r="AT859" s="173" t="str">
        <f t="shared" si="456"/>
        <v>Remplir la colonne M</v>
      </c>
      <c r="AU859" s="179" t="str">
        <f t="shared" si="442"/>
        <v>Remplir la colonne AS</v>
      </c>
      <c r="AV859" s="297" t="str">
        <f t="shared" si="457"/>
        <v>Remplir la colonne I</v>
      </c>
      <c r="AW859" s="84" t="s">
        <v>64</v>
      </c>
      <c r="AX859" s="315" t="str">
        <f t="shared" si="443"/>
        <v>Remplir les termes C, P et TVA</v>
      </c>
      <c r="AY859" s="55"/>
      <c r="AZ859" s="65"/>
      <c r="BA859" s="56"/>
      <c r="BB859" s="48" t="s">
        <v>64</v>
      </c>
      <c r="BC859" s="99" t="str">
        <f t="shared" si="444"/>
        <v>Remplir la colonne AY ou BA</v>
      </c>
      <c r="BD859" s="104"/>
      <c r="BE859" s="173" t="str">
        <f t="shared" si="458"/>
        <v>Remplir la colonne M</v>
      </c>
      <c r="BF859" s="179" t="str">
        <f t="shared" si="445"/>
        <v>Remplir la colonne BD</v>
      </c>
      <c r="BG859" s="297" t="str">
        <f t="shared" si="459"/>
        <v>Remplir la colonne I</v>
      </c>
      <c r="BH859" s="84" t="s">
        <v>64</v>
      </c>
      <c r="BI859" s="315" t="str">
        <f t="shared" si="446"/>
        <v>Remplir les termes C, P et TVA</v>
      </c>
      <c r="BJ859" s="55"/>
      <c r="BK859" s="65"/>
      <c r="BL859" s="56"/>
      <c r="BM859" s="48" t="s">
        <v>64</v>
      </c>
      <c r="BN859" s="99" t="str">
        <f t="shared" si="447"/>
        <v>Remplir la colonne BJ ou BL</v>
      </c>
      <c r="BO859" s="104"/>
      <c r="BP859" s="173" t="str">
        <f t="shared" si="460"/>
        <v>Remplir la colonne M</v>
      </c>
      <c r="BQ859" s="179" t="str">
        <f t="shared" si="448"/>
        <v>Remplir la colonne BO</v>
      </c>
      <c r="BR859" s="297" t="str">
        <f t="shared" si="461"/>
        <v>Remplir la colonne I</v>
      </c>
      <c r="BS859" s="84" t="s">
        <v>64</v>
      </c>
      <c r="BT859" s="315" t="str">
        <f t="shared" si="449"/>
        <v>Remplir les termes C, P et TVA</v>
      </c>
      <c r="BU859" s="55"/>
      <c r="BV859" s="65"/>
      <c r="BW859" s="56"/>
      <c r="BX859" s="48" t="s">
        <v>64</v>
      </c>
      <c r="BY859" s="99" t="str">
        <f t="shared" si="450"/>
        <v>Remplir la colonne BU ou BW</v>
      </c>
      <c r="BZ859" s="104"/>
      <c r="CA859" s="173" t="str">
        <f t="shared" si="462"/>
        <v>Remplir la colonne M</v>
      </c>
      <c r="CB859" s="179" t="str">
        <f t="shared" si="451"/>
        <v>Remplir la colonne BZ</v>
      </c>
      <c r="CC859" s="297" t="str">
        <f t="shared" si="463"/>
        <v>Remplir la colonne I</v>
      </c>
      <c r="CD859" s="84" t="s">
        <v>64</v>
      </c>
      <c r="CE859" s="315" t="str">
        <f t="shared" si="452"/>
        <v>Remplir les termes C, P et TVA</v>
      </c>
      <c r="CF859" s="61" t="str">
        <f t="shared" si="433"/>
        <v>REMPLIR TYPE DE CLIENT</v>
      </c>
      <c r="CG859" s="107" t="str">
        <f t="shared" si="434"/>
        <v>Montant total de l'aide demandée non indiqué</v>
      </c>
      <c r="CH859" s="1"/>
      <c r="CI859" s="1"/>
      <c r="CJ859" s="1"/>
      <c r="CK859" s="1"/>
      <c r="CL859" s="1"/>
    </row>
    <row r="860" spans="1:90" x14ac:dyDescent="0.25">
      <c r="A860" s="51"/>
      <c r="B860" s="111"/>
      <c r="C860" s="111"/>
      <c r="D860" s="111"/>
      <c r="E860" s="111"/>
      <c r="F860" s="111"/>
      <c r="G860" s="132"/>
      <c r="H860" s="151"/>
      <c r="I860" s="299"/>
      <c r="J860" s="152"/>
      <c r="K860" s="153"/>
      <c r="L860" s="169"/>
      <c r="M860" s="39"/>
      <c r="N860" s="90"/>
      <c r="O860" s="39"/>
      <c r="P860" s="23"/>
      <c r="Q860" s="170">
        <f t="shared" si="431"/>
        <v>0</v>
      </c>
      <c r="R860" s="55"/>
      <c r="S860" s="65"/>
      <c r="T860" s="56"/>
      <c r="U860" s="48" t="s">
        <v>64</v>
      </c>
      <c r="V860" s="99" t="str">
        <f t="shared" si="435"/>
        <v>Remplir la colonne R ou T</v>
      </c>
      <c r="W860" s="104"/>
      <c r="X860" s="173" t="str">
        <f t="shared" si="432"/>
        <v>Remplir la colonne M</v>
      </c>
      <c r="Y860" s="179" t="str">
        <f t="shared" si="436"/>
        <v>Remplir la colonne W</v>
      </c>
      <c r="Z860" s="297" t="str">
        <f t="shared" si="453"/>
        <v>Remplir la colonne I</v>
      </c>
      <c r="AA860" s="84" t="s">
        <v>64</v>
      </c>
      <c r="AB860" s="315" t="str">
        <f t="shared" si="437"/>
        <v>Remplir les termes C, P et TVA</v>
      </c>
      <c r="AC860" s="55"/>
      <c r="AD860" s="65"/>
      <c r="AE860" s="56"/>
      <c r="AF860" s="48" t="s">
        <v>64</v>
      </c>
      <c r="AG860" s="99" t="str">
        <f t="shared" si="438"/>
        <v>Remplir la colonne AC ou AE</v>
      </c>
      <c r="AH860" s="104"/>
      <c r="AI860" s="173" t="str">
        <f t="shared" si="454"/>
        <v>Remplir la colonne M</v>
      </c>
      <c r="AJ860" s="179" t="str">
        <f t="shared" si="439"/>
        <v>Remplir la colonne AH</v>
      </c>
      <c r="AK860" s="297" t="str">
        <f t="shared" si="455"/>
        <v>Remplir la colonne I</v>
      </c>
      <c r="AL860" s="84" t="s">
        <v>64</v>
      </c>
      <c r="AM860" s="315" t="str">
        <f t="shared" si="440"/>
        <v>Remplir les termes C, P et TVA</v>
      </c>
      <c r="AN860" s="55"/>
      <c r="AO860" s="65"/>
      <c r="AP860" s="56"/>
      <c r="AQ860" s="48" t="s">
        <v>64</v>
      </c>
      <c r="AR860" s="99" t="str">
        <f t="shared" si="441"/>
        <v>Remplir la colonne AN ou AP</v>
      </c>
      <c r="AS860" s="104"/>
      <c r="AT860" s="173" t="str">
        <f t="shared" si="456"/>
        <v>Remplir la colonne M</v>
      </c>
      <c r="AU860" s="179" t="str">
        <f t="shared" si="442"/>
        <v>Remplir la colonne AS</v>
      </c>
      <c r="AV860" s="297" t="str">
        <f t="shared" si="457"/>
        <v>Remplir la colonne I</v>
      </c>
      <c r="AW860" s="84" t="s">
        <v>64</v>
      </c>
      <c r="AX860" s="315" t="str">
        <f t="shared" si="443"/>
        <v>Remplir les termes C, P et TVA</v>
      </c>
      <c r="AY860" s="55"/>
      <c r="AZ860" s="65"/>
      <c r="BA860" s="56"/>
      <c r="BB860" s="48" t="s">
        <v>64</v>
      </c>
      <c r="BC860" s="99" t="str">
        <f t="shared" si="444"/>
        <v>Remplir la colonne AY ou BA</v>
      </c>
      <c r="BD860" s="104"/>
      <c r="BE860" s="173" t="str">
        <f t="shared" si="458"/>
        <v>Remplir la colonne M</v>
      </c>
      <c r="BF860" s="179" t="str">
        <f t="shared" si="445"/>
        <v>Remplir la colonne BD</v>
      </c>
      <c r="BG860" s="297" t="str">
        <f t="shared" si="459"/>
        <v>Remplir la colonne I</v>
      </c>
      <c r="BH860" s="84" t="s">
        <v>64</v>
      </c>
      <c r="BI860" s="315" t="str">
        <f t="shared" si="446"/>
        <v>Remplir les termes C, P et TVA</v>
      </c>
      <c r="BJ860" s="55"/>
      <c r="BK860" s="65"/>
      <c r="BL860" s="56"/>
      <c r="BM860" s="48" t="s">
        <v>64</v>
      </c>
      <c r="BN860" s="99" t="str">
        <f t="shared" si="447"/>
        <v>Remplir la colonne BJ ou BL</v>
      </c>
      <c r="BO860" s="104"/>
      <c r="BP860" s="173" t="str">
        <f t="shared" si="460"/>
        <v>Remplir la colonne M</v>
      </c>
      <c r="BQ860" s="179" t="str">
        <f t="shared" si="448"/>
        <v>Remplir la colonne BO</v>
      </c>
      <c r="BR860" s="297" t="str">
        <f t="shared" si="461"/>
        <v>Remplir la colonne I</v>
      </c>
      <c r="BS860" s="84" t="s">
        <v>64</v>
      </c>
      <c r="BT860" s="315" t="str">
        <f t="shared" si="449"/>
        <v>Remplir les termes C, P et TVA</v>
      </c>
      <c r="BU860" s="55"/>
      <c r="BV860" s="65"/>
      <c r="BW860" s="56"/>
      <c r="BX860" s="48" t="s">
        <v>64</v>
      </c>
      <c r="BY860" s="99" t="str">
        <f t="shared" si="450"/>
        <v>Remplir la colonne BU ou BW</v>
      </c>
      <c r="BZ860" s="104"/>
      <c r="CA860" s="173" t="str">
        <f t="shared" si="462"/>
        <v>Remplir la colonne M</v>
      </c>
      <c r="CB860" s="179" t="str">
        <f t="shared" si="451"/>
        <v>Remplir la colonne BZ</v>
      </c>
      <c r="CC860" s="297" t="str">
        <f t="shared" si="463"/>
        <v>Remplir la colonne I</v>
      </c>
      <c r="CD860" s="84" t="s">
        <v>64</v>
      </c>
      <c r="CE860" s="315" t="str">
        <f t="shared" si="452"/>
        <v>Remplir les termes C, P et TVA</v>
      </c>
      <c r="CF860" s="61" t="str">
        <f t="shared" si="433"/>
        <v>REMPLIR TYPE DE CLIENT</v>
      </c>
      <c r="CG860" s="107" t="str">
        <f t="shared" si="434"/>
        <v>Montant total de l'aide demandée non indiqué</v>
      </c>
      <c r="CH860" s="1"/>
      <c r="CI860" s="1"/>
      <c r="CJ860" s="1"/>
      <c r="CK860" s="1"/>
      <c r="CL860" s="1"/>
    </row>
    <row r="861" spans="1:90" x14ac:dyDescent="0.25">
      <c r="A861" s="51"/>
      <c r="B861" s="111"/>
      <c r="C861" s="111"/>
      <c r="D861" s="111"/>
      <c r="E861" s="111"/>
      <c r="F861" s="111"/>
      <c r="G861" s="132"/>
      <c r="H861" s="151"/>
      <c r="I861" s="299"/>
      <c r="J861" s="152"/>
      <c r="K861" s="153"/>
      <c r="L861" s="169"/>
      <c r="M861" s="39"/>
      <c r="N861" s="90"/>
      <c r="O861" s="39"/>
      <c r="P861" s="23"/>
      <c r="Q861" s="170">
        <f t="shared" si="431"/>
        <v>0</v>
      </c>
      <c r="R861" s="55"/>
      <c r="S861" s="65"/>
      <c r="T861" s="56"/>
      <c r="U861" s="48" t="s">
        <v>64</v>
      </c>
      <c r="V861" s="99" t="str">
        <f t="shared" si="435"/>
        <v>Remplir la colonne R ou T</v>
      </c>
      <c r="W861" s="104"/>
      <c r="X861" s="173" t="str">
        <f t="shared" si="432"/>
        <v>Remplir la colonne M</v>
      </c>
      <c r="Y861" s="179" t="str">
        <f t="shared" si="436"/>
        <v>Remplir la colonne W</v>
      </c>
      <c r="Z861" s="297" t="str">
        <f t="shared" si="453"/>
        <v>Remplir la colonne I</v>
      </c>
      <c r="AA861" s="84" t="s">
        <v>64</v>
      </c>
      <c r="AB861" s="315" t="str">
        <f t="shared" si="437"/>
        <v>Remplir les termes C, P et TVA</v>
      </c>
      <c r="AC861" s="55"/>
      <c r="AD861" s="65"/>
      <c r="AE861" s="56"/>
      <c r="AF861" s="48" t="s">
        <v>64</v>
      </c>
      <c r="AG861" s="99" t="str">
        <f t="shared" si="438"/>
        <v>Remplir la colonne AC ou AE</v>
      </c>
      <c r="AH861" s="104"/>
      <c r="AI861" s="173" t="str">
        <f t="shared" si="454"/>
        <v>Remplir la colonne M</v>
      </c>
      <c r="AJ861" s="179" t="str">
        <f t="shared" si="439"/>
        <v>Remplir la colonne AH</v>
      </c>
      <c r="AK861" s="297" t="str">
        <f t="shared" si="455"/>
        <v>Remplir la colonne I</v>
      </c>
      <c r="AL861" s="84" t="s">
        <v>64</v>
      </c>
      <c r="AM861" s="315" t="str">
        <f t="shared" si="440"/>
        <v>Remplir les termes C, P et TVA</v>
      </c>
      <c r="AN861" s="55"/>
      <c r="AO861" s="65"/>
      <c r="AP861" s="56"/>
      <c r="AQ861" s="48" t="s">
        <v>64</v>
      </c>
      <c r="AR861" s="99" t="str">
        <f t="shared" si="441"/>
        <v>Remplir la colonne AN ou AP</v>
      </c>
      <c r="AS861" s="104"/>
      <c r="AT861" s="173" t="str">
        <f t="shared" si="456"/>
        <v>Remplir la colonne M</v>
      </c>
      <c r="AU861" s="179" t="str">
        <f t="shared" si="442"/>
        <v>Remplir la colonne AS</v>
      </c>
      <c r="AV861" s="297" t="str">
        <f t="shared" si="457"/>
        <v>Remplir la colonne I</v>
      </c>
      <c r="AW861" s="84" t="s">
        <v>64</v>
      </c>
      <c r="AX861" s="315" t="str">
        <f t="shared" si="443"/>
        <v>Remplir les termes C, P et TVA</v>
      </c>
      <c r="AY861" s="55"/>
      <c r="AZ861" s="65"/>
      <c r="BA861" s="56"/>
      <c r="BB861" s="48" t="s">
        <v>64</v>
      </c>
      <c r="BC861" s="99" t="str">
        <f t="shared" si="444"/>
        <v>Remplir la colonne AY ou BA</v>
      </c>
      <c r="BD861" s="104"/>
      <c r="BE861" s="173" t="str">
        <f t="shared" si="458"/>
        <v>Remplir la colonne M</v>
      </c>
      <c r="BF861" s="179" t="str">
        <f t="shared" si="445"/>
        <v>Remplir la colonne BD</v>
      </c>
      <c r="BG861" s="297" t="str">
        <f t="shared" si="459"/>
        <v>Remplir la colonne I</v>
      </c>
      <c r="BH861" s="84" t="s">
        <v>64</v>
      </c>
      <c r="BI861" s="315" t="str">
        <f t="shared" si="446"/>
        <v>Remplir les termes C, P et TVA</v>
      </c>
      <c r="BJ861" s="55"/>
      <c r="BK861" s="65"/>
      <c r="BL861" s="56"/>
      <c r="BM861" s="48" t="s">
        <v>64</v>
      </c>
      <c r="BN861" s="99" t="str">
        <f t="shared" si="447"/>
        <v>Remplir la colonne BJ ou BL</v>
      </c>
      <c r="BO861" s="104"/>
      <c r="BP861" s="173" t="str">
        <f t="shared" si="460"/>
        <v>Remplir la colonne M</v>
      </c>
      <c r="BQ861" s="179" t="str">
        <f t="shared" si="448"/>
        <v>Remplir la colonne BO</v>
      </c>
      <c r="BR861" s="297" t="str">
        <f t="shared" si="461"/>
        <v>Remplir la colonne I</v>
      </c>
      <c r="BS861" s="84" t="s">
        <v>64</v>
      </c>
      <c r="BT861" s="315" t="str">
        <f t="shared" si="449"/>
        <v>Remplir les termes C, P et TVA</v>
      </c>
      <c r="BU861" s="55"/>
      <c r="BV861" s="65"/>
      <c r="BW861" s="56"/>
      <c r="BX861" s="48" t="s">
        <v>64</v>
      </c>
      <c r="BY861" s="99" t="str">
        <f t="shared" si="450"/>
        <v>Remplir la colonne BU ou BW</v>
      </c>
      <c r="BZ861" s="104"/>
      <c r="CA861" s="173" t="str">
        <f t="shared" si="462"/>
        <v>Remplir la colonne M</v>
      </c>
      <c r="CB861" s="179" t="str">
        <f t="shared" si="451"/>
        <v>Remplir la colonne BZ</v>
      </c>
      <c r="CC861" s="297" t="str">
        <f t="shared" si="463"/>
        <v>Remplir la colonne I</v>
      </c>
      <c r="CD861" s="84" t="s">
        <v>64</v>
      </c>
      <c r="CE861" s="315" t="str">
        <f t="shared" si="452"/>
        <v>Remplir les termes C, P et TVA</v>
      </c>
      <c r="CF861" s="61" t="str">
        <f t="shared" si="433"/>
        <v>REMPLIR TYPE DE CLIENT</v>
      </c>
      <c r="CG861" s="107" t="str">
        <f t="shared" si="434"/>
        <v>Montant total de l'aide demandée non indiqué</v>
      </c>
      <c r="CH861" s="1"/>
      <c r="CI861" s="1"/>
      <c r="CJ861" s="1"/>
      <c r="CK861" s="1"/>
      <c r="CL861" s="1"/>
    </row>
    <row r="862" spans="1:90" x14ac:dyDescent="0.25">
      <c r="A862" s="51"/>
      <c r="B862" s="111"/>
      <c r="C862" s="111"/>
      <c r="D862" s="111"/>
      <c r="E862" s="111"/>
      <c r="F862" s="111"/>
      <c r="G862" s="132"/>
      <c r="H862" s="151"/>
      <c r="I862" s="299"/>
      <c r="J862" s="152"/>
      <c r="K862" s="153"/>
      <c r="L862" s="169"/>
      <c r="M862" s="39"/>
      <c r="N862" s="90"/>
      <c r="O862" s="39"/>
      <c r="P862" s="23"/>
      <c r="Q862" s="170">
        <f t="shared" si="431"/>
        <v>0</v>
      </c>
      <c r="R862" s="55"/>
      <c r="S862" s="65"/>
      <c r="T862" s="56"/>
      <c r="U862" s="48" t="s">
        <v>64</v>
      </c>
      <c r="V862" s="99" t="str">
        <f t="shared" si="435"/>
        <v>Remplir la colonne R ou T</v>
      </c>
      <c r="W862" s="104"/>
      <c r="X862" s="173" t="str">
        <f t="shared" si="432"/>
        <v>Remplir la colonne M</v>
      </c>
      <c r="Y862" s="179" t="str">
        <f t="shared" si="436"/>
        <v>Remplir la colonne W</v>
      </c>
      <c r="Z862" s="297" t="str">
        <f t="shared" si="453"/>
        <v>Remplir la colonne I</v>
      </c>
      <c r="AA862" s="84" t="s">
        <v>64</v>
      </c>
      <c r="AB862" s="315" t="str">
        <f t="shared" si="437"/>
        <v>Remplir les termes C, P et TVA</v>
      </c>
      <c r="AC862" s="55"/>
      <c r="AD862" s="65"/>
      <c r="AE862" s="56"/>
      <c r="AF862" s="48" t="s">
        <v>64</v>
      </c>
      <c r="AG862" s="99" t="str">
        <f t="shared" si="438"/>
        <v>Remplir la colonne AC ou AE</v>
      </c>
      <c r="AH862" s="104"/>
      <c r="AI862" s="173" t="str">
        <f t="shared" si="454"/>
        <v>Remplir la colonne M</v>
      </c>
      <c r="AJ862" s="179" t="str">
        <f t="shared" si="439"/>
        <v>Remplir la colonne AH</v>
      </c>
      <c r="AK862" s="297" t="str">
        <f t="shared" si="455"/>
        <v>Remplir la colonne I</v>
      </c>
      <c r="AL862" s="84" t="s">
        <v>64</v>
      </c>
      <c r="AM862" s="315" t="str">
        <f t="shared" si="440"/>
        <v>Remplir les termes C, P et TVA</v>
      </c>
      <c r="AN862" s="55"/>
      <c r="AO862" s="65"/>
      <c r="AP862" s="56"/>
      <c r="AQ862" s="48" t="s">
        <v>64</v>
      </c>
      <c r="AR862" s="99" t="str">
        <f t="shared" si="441"/>
        <v>Remplir la colonne AN ou AP</v>
      </c>
      <c r="AS862" s="104"/>
      <c r="AT862" s="173" t="str">
        <f t="shared" si="456"/>
        <v>Remplir la colonne M</v>
      </c>
      <c r="AU862" s="179" t="str">
        <f t="shared" si="442"/>
        <v>Remplir la colonne AS</v>
      </c>
      <c r="AV862" s="297" t="str">
        <f t="shared" si="457"/>
        <v>Remplir la colonne I</v>
      </c>
      <c r="AW862" s="84" t="s">
        <v>64</v>
      </c>
      <c r="AX862" s="315" t="str">
        <f t="shared" si="443"/>
        <v>Remplir les termes C, P et TVA</v>
      </c>
      <c r="AY862" s="55"/>
      <c r="AZ862" s="65"/>
      <c r="BA862" s="56"/>
      <c r="BB862" s="48" t="s">
        <v>64</v>
      </c>
      <c r="BC862" s="99" t="str">
        <f t="shared" si="444"/>
        <v>Remplir la colonne AY ou BA</v>
      </c>
      <c r="BD862" s="104"/>
      <c r="BE862" s="173" t="str">
        <f t="shared" si="458"/>
        <v>Remplir la colonne M</v>
      </c>
      <c r="BF862" s="179" t="str">
        <f t="shared" si="445"/>
        <v>Remplir la colonne BD</v>
      </c>
      <c r="BG862" s="297" t="str">
        <f t="shared" si="459"/>
        <v>Remplir la colonne I</v>
      </c>
      <c r="BH862" s="84" t="s">
        <v>64</v>
      </c>
      <c r="BI862" s="315" t="str">
        <f t="shared" si="446"/>
        <v>Remplir les termes C, P et TVA</v>
      </c>
      <c r="BJ862" s="55"/>
      <c r="BK862" s="65"/>
      <c r="BL862" s="56"/>
      <c r="BM862" s="48" t="s">
        <v>64</v>
      </c>
      <c r="BN862" s="99" t="str">
        <f t="shared" si="447"/>
        <v>Remplir la colonne BJ ou BL</v>
      </c>
      <c r="BO862" s="104"/>
      <c r="BP862" s="173" t="str">
        <f t="shared" si="460"/>
        <v>Remplir la colonne M</v>
      </c>
      <c r="BQ862" s="179" t="str">
        <f t="shared" si="448"/>
        <v>Remplir la colonne BO</v>
      </c>
      <c r="BR862" s="297" t="str">
        <f t="shared" si="461"/>
        <v>Remplir la colonne I</v>
      </c>
      <c r="BS862" s="84" t="s">
        <v>64</v>
      </c>
      <c r="BT862" s="315" t="str">
        <f t="shared" si="449"/>
        <v>Remplir les termes C, P et TVA</v>
      </c>
      <c r="BU862" s="55"/>
      <c r="BV862" s="65"/>
      <c r="BW862" s="56"/>
      <c r="BX862" s="48" t="s">
        <v>64</v>
      </c>
      <c r="BY862" s="99" t="str">
        <f t="shared" si="450"/>
        <v>Remplir la colonne BU ou BW</v>
      </c>
      <c r="BZ862" s="104"/>
      <c r="CA862" s="173" t="str">
        <f t="shared" si="462"/>
        <v>Remplir la colonne M</v>
      </c>
      <c r="CB862" s="179" t="str">
        <f t="shared" si="451"/>
        <v>Remplir la colonne BZ</v>
      </c>
      <c r="CC862" s="297" t="str">
        <f t="shared" si="463"/>
        <v>Remplir la colonne I</v>
      </c>
      <c r="CD862" s="84" t="s">
        <v>64</v>
      </c>
      <c r="CE862" s="315" t="str">
        <f t="shared" si="452"/>
        <v>Remplir les termes C, P et TVA</v>
      </c>
      <c r="CF862" s="61" t="str">
        <f t="shared" si="433"/>
        <v>REMPLIR TYPE DE CLIENT</v>
      </c>
      <c r="CG862" s="107" t="str">
        <f t="shared" si="434"/>
        <v>Montant total de l'aide demandée non indiqué</v>
      </c>
      <c r="CH862" s="1"/>
      <c r="CI862" s="1"/>
      <c r="CJ862" s="1"/>
      <c r="CK862" s="1"/>
      <c r="CL862" s="1"/>
    </row>
    <row r="863" spans="1:90" x14ac:dyDescent="0.25">
      <c r="A863" s="51"/>
      <c r="B863" s="111"/>
      <c r="C863" s="111"/>
      <c r="D863" s="111"/>
      <c r="E863" s="111"/>
      <c r="F863" s="111"/>
      <c r="G863" s="132"/>
      <c r="H863" s="151"/>
      <c r="I863" s="299"/>
      <c r="J863" s="152"/>
      <c r="K863" s="153"/>
      <c r="L863" s="169"/>
      <c r="M863" s="39"/>
      <c r="N863" s="90"/>
      <c r="O863" s="39"/>
      <c r="P863" s="23"/>
      <c r="Q863" s="170">
        <f t="shared" si="431"/>
        <v>0</v>
      </c>
      <c r="R863" s="55"/>
      <c r="S863" s="65"/>
      <c r="T863" s="56"/>
      <c r="U863" s="48" t="s">
        <v>64</v>
      </c>
      <c r="V863" s="99" t="str">
        <f t="shared" si="435"/>
        <v>Remplir la colonne R ou T</v>
      </c>
      <c r="W863" s="104"/>
      <c r="X863" s="173" t="str">
        <f t="shared" si="432"/>
        <v>Remplir la colonne M</v>
      </c>
      <c r="Y863" s="179" t="str">
        <f t="shared" si="436"/>
        <v>Remplir la colonne W</v>
      </c>
      <c r="Z863" s="297" t="str">
        <f t="shared" si="453"/>
        <v>Remplir la colonne I</v>
      </c>
      <c r="AA863" s="84" t="s">
        <v>64</v>
      </c>
      <c r="AB863" s="315" t="str">
        <f t="shared" si="437"/>
        <v>Remplir les termes C, P et TVA</v>
      </c>
      <c r="AC863" s="55"/>
      <c r="AD863" s="65"/>
      <c r="AE863" s="56"/>
      <c r="AF863" s="48" t="s">
        <v>64</v>
      </c>
      <c r="AG863" s="99" t="str">
        <f t="shared" si="438"/>
        <v>Remplir la colonne AC ou AE</v>
      </c>
      <c r="AH863" s="104"/>
      <c r="AI863" s="173" t="str">
        <f t="shared" si="454"/>
        <v>Remplir la colonne M</v>
      </c>
      <c r="AJ863" s="179" t="str">
        <f t="shared" si="439"/>
        <v>Remplir la colonne AH</v>
      </c>
      <c r="AK863" s="297" t="str">
        <f t="shared" si="455"/>
        <v>Remplir la colonne I</v>
      </c>
      <c r="AL863" s="84" t="s">
        <v>64</v>
      </c>
      <c r="AM863" s="315" t="str">
        <f t="shared" si="440"/>
        <v>Remplir les termes C, P et TVA</v>
      </c>
      <c r="AN863" s="55"/>
      <c r="AO863" s="65"/>
      <c r="AP863" s="56"/>
      <c r="AQ863" s="48" t="s">
        <v>64</v>
      </c>
      <c r="AR863" s="99" t="str">
        <f t="shared" si="441"/>
        <v>Remplir la colonne AN ou AP</v>
      </c>
      <c r="AS863" s="104"/>
      <c r="AT863" s="173" t="str">
        <f t="shared" si="456"/>
        <v>Remplir la colonne M</v>
      </c>
      <c r="AU863" s="179" t="str">
        <f t="shared" si="442"/>
        <v>Remplir la colonne AS</v>
      </c>
      <c r="AV863" s="297" t="str">
        <f t="shared" si="457"/>
        <v>Remplir la colonne I</v>
      </c>
      <c r="AW863" s="84" t="s">
        <v>64</v>
      </c>
      <c r="AX863" s="315" t="str">
        <f t="shared" si="443"/>
        <v>Remplir les termes C, P et TVA</v>
      </c>
      <c r="AY863" s="55"/>
      <c r="AZ863" s="65"/>
      <c r="BA863" s="56"/>
      <c r="BB863" s="48" t="s">
        <v>64</v>
      </c>
      <c r="BC863" s="99" t="str">
        <f t="shared" si="444"/>
        <v>Remplir la colonne AY ou BA</v>
      </c>
      <c r="BD863" s="104"/>
      <c r="BE863" s="173" t="str">
        <f t="shared" si="458"/>
        <v>Remplir la colonne M</v>
      </c>
      <c r="BF863" s="179" t="str">
        <f t="shared" si="445"/>
        <v>Remplir la colonne BD</v>
      </c>
      <c r="BG863" s="297" t="str">
        <f t="shared" si="459"/>
        <v>Remplir la colonne I</v>
      </c>
      <c r="BH863" s="84" t="s">
        <v>64</v>
      </c>
      <c r="BI863" s="315" t="str">
        <f t="shared" si="446"/>
        <v>Remplir les termes C, P et TVA</v>
      </c>
      <c r="BJ863" s="55"/>
      <c r="BK863" s="65"/>
      <c r="BL863" s="56"/>
      <c r="BM863" s="48" t="s">
        <v>64</v>
      </c>
      <c r="BN863" s="99" t="str">
        <f t="shared" si="447"/>
        <v>Remplir la colonne BJ ou BL</v>
      </c>
      <c r="BO863" s="104"/>
      <c r="BP863" s="173" t="str">
        <f t="shared" si="460"/>
        <v>Remplir la colonne M</v>
      </c>
      <c r="BQ863" s="179" t="str">
        <f t="shared" si="448"/>
        <v>Remplir la colonne BO</v>
      </c>
      <c r="BR863" s="297" t="str">
        <f t="shared" si="461"/>
        <v>Remplir la colonne I</v>
      </c>
      <c r="BS863" s="84" t="s">
        <v>64</v>
      </c>
      <c r="BT863" s="315" t="str">
        <f t="shared" si="449"/>
        <v>Remplir les termes C, P et TVA</v>
      </c>
      <c r="BU863" s="55"/>
      <c r="BV863" s="65"/>
      <c r="BW863" s="56"/>
      <c r="BX863" s="48" t="s">
        <v>64</v>
      </c>
      <c r="BY863" s="99" t="str">
        <f t="shared" si="450"/>
        <v>Remplir la colonne BU ou BW</v>
      </c>
      <c r="BZ863" s="104"/>
      <c r="CA863" s="173" t="str">
        <f t="shared" si="462"/>
        <v>Remplir la colonne M</v>
      </c>
      <c r="CB863" s="179" t="str">
        <f t="shared" si="451"/>
        <v>Remplir la colonne BZ</v>
      </c>
      <c r="CC863" s="297" t="str">
        <f t="shared" si="463"/>
        <v>Remplir la colonne I</v>
      </c>
      <c r="CD863" s="84" t="s">
        <v>64</v>
      </c>
      <c r="CE863" s="315" t="str">
        <f t="shared" si="452"/>
        <v>Remplir les termes C, P et TVA</v>
      </c>
      <c r="CF863" s="61" t="str">
        <f t="shared" si="433"/>
        <v>REMPLIR TYPE DE CLIENT</v>
      </c>
      <c r="CG863" s="107" t="str">
        <f t="shared" si="434"/>
        <v>Montant total de l'aide demandée non indiqué</v>
      </c>
      <c r="CH863" s="1"/>
      <c r="CI863" s="1"/>
      <c r="CJ863" s="1"/>
      <c r="CK863" s="1"/>
      <c r="CL863" s="1"/>
    </row>
    <row r="864" spans="1:90" x14ac:dyDescent="0.25">
      <c r="A864" s="51"/>
      <c r="B864" s="111"/>
      <c r="C864" s="111"/>
      <c r="D864" s="111"/>
      <c r="E864" s="111"/>
      <c r="F864" s="111"/>
      <c r="G864" s="132"/>
      <c r="H864" s="151"/>
      <c r="I864" s="299"/>
      <c r="J864" s="152"/>
      <c r="K864" s="153"/>
      <c r="L864" s="169"/>
      <c r="M864" s="39"/>
      <c r="N864" s="90"/>
      <c r="O864" s="39"/>
      <c r="P864" s="23"/>
      <c r="Q864" s="170">
        <f t="shared" si="431"/>
        <v>0</v>
      </c>
      <c r="R864" s="55"/>
      <c r="S864" s="65"/>
      <c r="T864" s="56"/>
      <c r="U864" s="48" t="s">
        <v>64</v>
      </c>
      <c r="V864" s="99" t="str">
        <f t="shared" si="435"/>
        <v>Remplir la colonne R ou T</v>
      </c>
      <c r="W864" s="104"/>
      <c r="X864" s="173" t="str">
        <f t="shared" si="432"/>
        <v>Remplir la colonne M</v>
      </c>
      <c r="Y864" s="179" t="str">
        <f t="shared" si="436"/>
        <v>Remplir la colonne W</v>
      </c>
      <c r="Z864" s="297" t="str">
        <f t="shared" si="453"/>
        <v>Remplir la colonne I</v>
      </c>
      <c r="AA864" s="84" t="s">
        <v>64</v>
      </c>
      <c r="AB864" s="315" t="str">
        <f t="shared" si="437"/>
        <v>Remplir les termes C, P et TVA</v>
      </c>
      <c r="AC864" s="55"/>
      <c r="AD864" s="65"/>
      <c r="AE864" s="56"/>
      <c r="AF864" s="48" t="s">
        <v>64</v>
      </c>
      <c r="AG864" s="99" t="str">
        <f t="shared" si="438"/>
        <v>Remplir la colonne AC ou AE</v>
      </c>
      <c r="AH864" s="104"/>
      <c r="AI864" s="173" t="str">
        <f t="shared" si="454"/>
        <v>Remplir la colonne M</v>
      </c>
      <c r="AJ864" s="179" t="str">
        <f t="shared" si="439"/>
        <v>Remplir la colonne AH</v>
      </c>
      <c r="AK864" s="297" t="str">
        <f t="shared" si="455"/>
        <v>Remplir la colonne I</v>
      </c>
      <c r="AL864" s="84" t="s">
        <v>64</v>
      </c>
      <c r="AM864" s="315" t="str">
        <f t="shared" si="440"/>
        <v>Remplir les termes C, P et TVA</v>
      </c>
      <c r="AN864" s="55"/>
      <c r="AO864" s="65"/>
      <c r="AP864" s="56"/>
      <c r="AQ864" s="48" t="s">
        <v>64</v>
      </c>
      <c r="AR864" s="99" t="str">
        <f t="shared" si="441"/>
        <v>Remplir la colonne AN ou AP</v>
      </c>
      <c r="AS864" s="104"/>
      <c r="AT864" s="173" t="str">
        <f t="shared" si="456"/>
        <v>Remplir la colonne M</v>
      </c>
      <c r="AU864" s="179" t="str">
        <f t="shared" si="442"/>
        <v>Remplir la colonne AS</v>
      </c>
      <c r="AV864" s="297" t="str">
        <f t="shared" si="457"/>
        <v>Remplir la colonne I</v>
      </c>
      <c r="AW864" s="84" t="s">
        <v>64</v>
      </c>
      <c r="AX864" s="315" t="str">
        <f t="shared" si="443"/>
        <v>Remplir les termes C, P et TVA</v>
      </c>
      <c r="AY864" s="55"/>
      <c r="AZ864" s="65"/>
      <c r="BA864" s="56"/>
      <c r="BB864" s="48" t="s">
        <v>64</v>
      </c>
      <c r="BC864" s="99" t="str">
        <f t="shared" si="444"/>
        <v>Remplir la colonne AY ou BA</v>
      </c>
      <c r="BD864" s="104"/>
      <c r="BE864" s="173" t="str">
        <f t="shared" si="458"/>
        <v>Remplir la colonne M</v>
      </c>
      <c r="BF864" s="179" t="str">
        <f t="shared" si="445"/>
        <v>Remplir la colonne BD</v>
      </c>
      <c r="BG864" s="297" t="str">
        <f t="shared" si="459"/>
        <v>Remplir la colonne I</v>
      </c>
      <c r="BH864" s="84" t="s">
        <v>64</v>
      </c>
      <c r="BI864" s="315" t="str">
        <f t="shared" si="446"/>
        <v>Remplir les termes C, P et TVA</v>
      </c>
      <c r="BJ864" s="55"/>
      <c r="BK864" s="65"/>
      <c r="BL864" s="56"/>
      <c r="BM864" s="48" t="s">
        <v>64</v>
      </c>
      <c r="BN864" s="99" t="str">
        <f t="shared" si="447"/>
        <v>Remplir la colonne BJ ou BL</v>
      </c>
      <c r="BO864" s="104"/>
      <c r="BP864" s="173" t="str">
        <f t="shared" si="460"/>
        <v>Remplir la colonne M</v>
      </c>
      <c r="BQ864" s="179" t="str">
        <f t="shared" si="448"/>
        <v>Remplir la colonne BO</v>
      </c>
      <c r="BR864" s="297" t="str">
        <f t="shared" si="461"/>
        <v>Remplir la colonne I</v>
      </c>
      <c r="BS864" s="84" t="s">
        <v>64</v>
      </c>
      <c r="BT864" s="315" t="str">
        <f t="shared" si="449"/>
        <v>Remplir les termes C, P et TVA</v>
      </c>
      <c r="BU864" s="55"/>
      <c r="BV864" s="65"/>
      <c r="BW864" s="56"/>
      <c r="BX864" s="48" t="s">
        <v>64</v>
      </c>
      <c r="BY864" s="99" t="str">
        <f t="shared" si="450"/>
        <v>Remplir la colonne BU ou BW</v>
      </c>
      <c r="BZ864" s="104"/>
      <c r="CA864" s="173" t="str">
        <f t="shared" si="462"/>
        <v>Remplir la colonne M</v>
      </c>
      <c r="CB864" s="179" t="str">
        <f t="shared" si="451"/>
        <v>Remplir la colonne BZ</v>
      </c>
      <c r="CC864" s="297" t="str">
        <f t="shared" si="463"/>
        <v>Remplir la colonne I</v>
      </c>
      <c r="CD864" s="84" t="s">
        <v>64</v>
      </c>
      <c r="CE864" s="315" t="str">
        <f t="shared" si="452"/>
        <v>Remplir les termes C, P et TVA</v>
      </c>
      <c r="CF864" s="61" t="str">
        <f t="shared" si="433"/>
        <v>REMPLIR TYPE DE CLIENT</v>
      </c>
      <c r="CG864" s="107" t="str">
        <f t="shared" si="434"/>
        <v>Montant total de l'aide demandée non indiqué</v>
      </c>
      <c r="CH864" s="1"/>
      <c r="CI864" s="1"/>
      <c r="CJ864" s="1"/>
      <c r="CK864" s="1"/>
      <c r="CL864" s="1"/>
    </row>
    <row r="865" spans="1:90" x14ac:dyDescent="0.25">
      <c r="A865" s="51"/>
      <c r="B865" s="111"/>
      <c r="C865" s="111"/>
      <c r="D865" s="111"/>
      <c r="E865" s="111"/>
      <c r="F865" s="111"/>
      <c r="G865" s="132"/>
      <c r="H865" s="151"/>
      <c r="I865" s="299"/>
      <c r="J865" s="152"/>
      <c r="K865" s="153"/>
      <c r="L865" s="169"/>
      <c r="M865" s="39"/>
      <c r="N865" s="90"/>
      <c r="O865" s="39"/>
      <c r="P865" s="23"/>
      <c r="Q865" s="170">
        <f t="shared" si="431"/>
        <v>0</v>
      </c>
      <c r="R865" s="55"/>
      <c r="S865" s="65"/>
      <c r="T865" s="56"/>
      <c r="U865" s="48" t="s">
        <v>64</v>
      </c>
      <c r="V865" s="99" t="str">
        <f t="shared" si="435"/>
        <v>Remplir la colonne R ou T</v>
      </c>
      <c r="W865" s="104"/>
      <c r="X865" s="173" t="str">
        <f t="shared" si="432"/>
        <v>Remplir la colonne M</v>
      </c>
      <c r="Y865" s="179" t="str">
        <f t="shared" si="436"/>
        <v>Remplir la colonne W</v>
      </c>
      <c r="Z865" s="297" t="str">
        <f t="shared" si="453"/>
        <v>Remplir la colonne I</v>
      </c>
      <c r="AA865" s="84" t="s">
        <v>64</v>
      </c>
      <c r="AB865" s="315" t="str">
        <f t="shared" si="437"/>
        <v>Remplir les termes C, P et TVA</v>
      </c>
      <c r="AC865" s="55"/>
      <c r="AD865" s="65"/>
      <c r="AE865" s="56"/>
      <c r="AF865" s="48" t="s">
        <v>64</v>
      </c>
      <c r="AG865" s="99" t="str">
        <f t="shared" si="438"/>
        <v>Remplir la colonne AC ou AE</v>
      </c>
      <c r="AH865" s="104"/>
      <c r="AI865" s="173" t="str">
        <f t="shared" si="454"/>
        <v>Remplir la colonne M</v>
      </c>
      <c r="AJ865" s="179" t="str">
        <f t="shared" si="439"/>
        <v>Remplir la colonne AH</v>
      </c>
      <c r="AK865" s="297" t="str">
        <f t="shared" si="455"/>
        <v>Remplir la colonne I</v>
      </c>
      <c r="AL865" s="84" t="s">
        <v>64</v>
      </c>
      <c r="AM865" s="315" t="str">
        <f t="shared" si="440"/>
        <v>Remplir les termes C, P et TVA</v>
      </c>
      <c r="AN865" s="55"/>
      <c r="AO865" s="65"/>
      <c r="AP865" s="56"/>
      <c r="AQ865" s="48" t="s">
        <v>64</v>
      </c>
      <c r="AR865" s="99" t="str">
        <f t="shared" si="441"/>
        <v>Remplir la colonne AN ou AP</v>
      </c>
      <c r="AS865" s="104"/>
      <c r="AT865" s="173" t="str">
        <f t="shared" si="456"/>
        <v>Remplir la colonne M</v>
      </c>
      <c r="AU865" s="179" t="str">
        <f t="shared" si="442"/>
        <v>Remplir la colonne AS</v>
      </c>
      <c r="AV865" s="297" t="str">
        <f t="shared" si="457"/>
        <v>Remplir la colonne I</v>
      </c>
      <c r="AW865" s="84" t="s">
        <v>64</v>
      </c>
      <c r="AX865" s="315" t="str">
        <f t="shared" si="443"/>
        <v>Remplir les termes C, P et TVA</v>
      </c>
      <c r="AY865" s="55"/>
      <c r="AZ865" s="65"/>
      <c r="BA865" s="56"/>
      <c r="BB865" s="48" t="s">
        <v>64</v>
      </c>
      <c r="BC865" s="99" t="str">
        <f t="shared" si="444"/>
        <v>Remplir la colonne AY ou BA</v>
      </c>
      <c r="BD865" s="104"/>
      <c r="BE865" s="173" t="str">
        <f t="shared" si="458"/>
        <v>Remplir la colonne M</v>
      </c>
      <c r="BF865" s="179" t="str">
        <f t="shared" si="445"/>
        <v>Remplir la colonne BD</v>
      </c>
      <c r="BG865" s="297" t="str">
        <f t="shared" si="459"/>
        <v>Remplir la colonne I</v>
      </c>
      <c r="BH865" s="84" t="s">
        <v>64</v>
      </c>
      <c r="BI865" s="315" t="str">
        <f t="shared" si="446"/>
        <v>Remplir les termes C, P et TVA</v>
      </c>
      <c r="BJ865" s="55"/>
      <c r="BK865" s="65"/>
      <c r="BL865" s="56"/>
      <c r="BM865" s="48" t="s">
        <v>64</v>
      </c>
      <c r="BN865" s="99" t="str">
        <f t="shared" si="447"/>
        <v>Remplir la colonne BJ ou BL</v>
      </c>
      <c r="BO865" s="104"/>
      <c r="BP865" s="173" t="str">
        <f t="shared" si="460"/>
        <v>Remplir la colonne M</v>
      </c>
      <c r="BQ865" s="179" t="str">
        <f t="shared" si="448"/>
        <v>Remplir la colonne BO</v>
      </c>
      <c r="BR865" s="297" t="str">
        <f t="shared" si="461"/>
        <v>Remplir la colonne I</v>
      </c>
      <c r="BS865" s="84" t="s">
        <v>64</v>
      </c>
      <c r="BT865" s="315" t="str">
        <f t="shared" si="449"/>
        <v>Remplir les termes C, P et TVA</v>
      </c>
      <c r="BU865" s="55"/>
      <c r="BV865" s="65"/>
      <c r="BW865" s="56"/>
      <c r="BX865" s="48" t="s">
        <v>64</v>
      </c>
      <c r="BY865" s="99" t="str">
        <f t="shared" si="450"/>
        <v>Remplir la colonne BU ou BW</v>
      </c>
      <c r="BZ865" s="104"/>
      <c r="CA865" s="173" t="str">
        <f t="shared" si="462"/>
        <v>Remplir la colonne M</v>
      </c>
      <c r="CB865" s="179" t="str">
        <f t="shared" si="451"/>
        <v>Remplir la colonne BZ</v>
      </c>
      <c r="CC865" s="297" t="str">
        <f t="shared" si="463"/>
        <v>Remplir la colonne I</v>
      </c>
      <c r="CD865" s="84" t="s">
        <v>64</v>
      </c>
      <c r="CE865" s="315" t="str">
        <f t="shared" si="452"/>
        <v>Remplir les termes C, P et TVA</v>
      </c>
      <c r="CF865" s="61" t="str">
        <f t="shared" si="433"/>
        <v>REMPLIR TYPE DE CLIENT</v>
      </c>
      <c r="CG865" s="107" t="str">
        <f t="shared" si="434"/>
        <v>Montant total de l'aide demandée non indiqué</v>
      </c>
      <c r="CH865" s="1"/>
      <c r="CI865" s="1"/>
      <c r="CJ865" s="1"/>
      <c r="CK865" s="1"/>
      <c r="CL865" s="1"/>
    </row>
    <row r="866" spans="1:90" x14ac:dyDescent="0.25">
      <c r="A866" s="51"/>
      <c r="B866" s="111"/>
      <c r="C866" s="111"/>
      <c r="D866" s="111"/>
      <c r="E866" s="111"/>
      <c r="F866" s="111"/>
      <c r="G866" s="132"/>
      <c r="H866" s="151"/>
      <c r="I866" s="299"/>
      <c r="J866" s="152"/>
      <c r="K866" s="153"/>
      <c r="L866" s="169"/>
      <c r="M866" s="39"/>
      <c r="N866" s="90"/>
      <c r="O866" s="39"/>
      <c r="P866" s="23"/>
      <c r="Q866" s="170">
        <f t="shared" si="431"/>
        <v>0</v>
      </c>
      <c r="R866" s="55"/>
      <c r="S866" s="65"/>
      <c r="T866" s="56"/>
      <c r="U866" s="48" t="s">
        <v>64</v>
      </c>
      <c r="V866" s="99" t="str">
        <f t="shared" si="435"/>
        <v>Remplir la colonne R ou T</v>
      </c>
      <c r="W866" s="104"/>
      <c r="X866" s="173" t="str">
        <f t="shared" si="432"/>
        <v>Remplir la colonne M</v>
      </c>
      <c r="Y866" s="179" t="str">
        <f t="shared" si="436"/>
        <v>Remplir la colonne W</v>
      </c>
      <c r="Z866" s="297" t="str">
        <f t="shared" si="453"/>
        <v>Remplir la colonne I</v>
      </c>
      <c r="AA866" s="84" t="s">
        <v>64</v>
      </c>
      <c r="AB866" s="315" t="str">
        <f t="shared" si="437"/>
        <v>Remplir les termes C, P et TVA</v>
      </c>
      <c r="AC866" s="55"/>
      <c r="AD866" s="65"/>
      <c r="AE866" s="56"/>
      <c r="AF866" s="48" t="s">
        <v>64</v>
      </c>
      <c r="AG866" s="99" t="str">
        <f t="shared" si="438"/>
        <v>Remplir la colonne AC ou AE</v>
      </c>
      <c r="AH866" s="104"/>
      <c r="AI866" s="173" t="str">
        <f t="shared" si="454"/>
        <v>Remplir la colonne M</v>
      </c>
      <c r="AJ866" s="179" t="str">
        <f t="shared" si="439"/>
        <v>Remplir la colonne AH</v>
      </c>
      <c r="AK866" s="297" t="str">
        <f t="shared" si="455"/>
        <v>Remplir la colonne I</v>
      </c>
      <c r="AL866" s="84" t="s">
        <v>64</v>
      </c>
      <c r="AM866" s="315" t="str">
        <f t="shared" si="440"/>
        <v>Remplir les termes C, P et TVA</v>
      </c>
      <c r="AN866" s="55"/>
      <c r="AO866" s="65"/>
      <c r="AP866" s="56"/>
      <c r="AQ866" s="48" t="s">
        <v>64</v>
      </c>
      <c r="AR866" s="99" t="str">
        <f t="shared" si="441"/>
        <v>Remplir la colonne AN ou AP</v>
      </c>
      <c r="AS866" s="104"/>
      <c r="AT866" s="173" t="str">
        <f t="shared" si="456"/>
        <v>Remplir la colonne M</v>
      </c>
      <c r="AU866" s="179" t="str">
        <f t="shared" si="442"/>
        <v>Remplir la colonne AS</v>
      </c>
      <c r="AV866" s="297" t="str">
        <f t="shared" si="457"/>
        <v>Remplir la colonne I</v>
      </c>
      <c r="AW866" s="84" t="s">
        <v>64</v>
      </c>
      <c r="AX866" s="315" t="str">
        <f t="shared" si="443"/>
        <v>Remplir les termes C, P et TVA</v>
      </c>
      <c r="AY866" s="55"/>
      <c r="AZ866" s="65"/>
      <c r="BA866" s="56"/>
      <c r="BB866" s="48" t="s">
        <v>64</v>
      </c>
      <c r="BC866" s="99" t="str">
        <f t="shared" si="444"/>
        <v>Remplir la colonne AY ou BA</v>
      </c>
      <c r="BD866" s="104"/>
      <c r="BE866" s="173" t="str">
        <f t="shared" si="458"/>
        <v>Remplir la colonne M</v>
      </c>
      <c r="BF866" s="179" t="str">
        <f t="shared" si="445"/>
        <v>Remplir la colonne BD</v>
      </c>
      <c r="BG866" s="297" t="str">
        <f t="shared" si="459"/>
        <v>Remplir la colonne I</v>
      </c>
      <c r="BH866" s="84" t="s">
        <v>64</v>
      </c>
      <c r="BI866" s="315" t="str">
        <f t="shared" si="446"/>
        <v>Remplir les termes C, P et TVA</v>
      </c>
      <c r="BJ866" s="55"/>
      <c r="BK866" s="65"/>
      <c r="BL866" s="56"/>
      <c r="BM866" s="48" t="s">
        <v>64</v>
      </c>
      <c r="BN866" s="99" t="str">
        <f t="shared" si="447"/>
        <v>Remplir la colonne BJ ou BL</v>
      </c>
      <c r="BO866" s="104"/>
      <c r="BP866" s="173" t="str">
        <f t="shared" si="460"/>
        <v>Remplir la colonne M</v>
      </c>
      <c r="BQ866" s="179" t="str">
        <f t="shared" si="448"/>
        <v>Remplir la colonne BO</v>
      </c>
      <c r="BR866" s="297" t="str">
        <f t="shared" si="461"/>
        <v>Remplir la colonne I</v>
      </c>
      <c r="BS866" s="84" t="s">
        <v>64</v>
      </c>
      <c r="BT866" s="315" t="str">
        <f t="shared" si="449"/>
        <v>Remplir les termes C, P et TVA</v>
      </c>
      <c r="BU866" s="55"/>
      <c r="BV866" s="65"/>
      <c r="BW866" s="56"/>
      <c r="BX866" s="48" t="s">
        <v>64</v>
      </c>
      <c r="BY866" s="99" t="str">
        <f t="shared" si="450"/>
        <v>Remplir la colonne BU ou BW</v>
      </c>
      <c r="BZ866" s="104"/>
      <c r="CA866" s="173" t="str">
        <f t="shared" si="462"/>
        <v>Remplir la colonne M</v>
      </c>
      <c r="CB866" s="179" t="str">
        <f t="shared" si="451"/>
        <v>Remplir la colonne BZ</v>
      </c>
      <c r="CC866" s="297" t="str">
        <f t="shared" si="463"/>
        <v>Remplir la colonne I</v>
      </c>
      <c r="CD866" s="84" t="s">
        <v>64</v>
      </c>
      <c r="CE866" s="315" t="str">
        <f t="shared" si="452"/>
        <v>Remplir les termes C, P et TVA</v>
      </c>
      <c r="CF866" s="61" t="str">
        <f t="shared" si="433"/>
        <v>REMPLIR TYPE DE CLIENT</v>
      </c>
      <c r="CG866" s="107" t="str">
        <f t="shared" si="434"/>
        <v>Montant total de l'aide demandée non indiqué</v>
      </c>
      <c r="CH866" s="1"/>
      <c r="CI866" s="1"/>
      <c r="CJ866" s="1"/>
      <c r="CK866" s="1"/>
      <c r="CL866" s="1"/>
    </row>
    <row r="867" spans="1:90" x14ac:dyDescent="0.25">
      <c r="A867" s="51"/>
      <c r="B867" s="111"/>
      <c r="C867" s="111"/>
      <c r="D867" s="111"/>
      <c r="E867" s="111"/>
      <c r="F867" s="111"/>
      <c r="G867" s="132"/>
      <c r="H867" s="151"/>
      <c r="I867" s="299"/>
      <c r="J867" s="152"/>
      <c r="K867" s="153"/>
      <c r="L867" s="169"/>
      <c r="M867" s="39"/>
      <c r="N867" s="90"/>
      <c r="O867" s="39"/>
      <c r="P867" s="23"/>
      <c r="Q867" s="170">
        <f t="shared" si="431"/>
        <v>0</v>
      </c>
      <c r="R867" s="55"/>
      <c r="S867" s="65"/>
      <c r="T867" s="56"/>
      <c r="U867" s="48" t="s">
        <v>64</v>
      </c>
      <c r="V867" s="99" t="str">
        <f t="shared" si="435"/>
        <v>Remplir la colonne R ou T</v>
      </c>
      <c r="W867" s="104"/>
      <c r="X867" s="173" t="str">
        <f t="shared" si="432"/>
        <v>Remplir la colonne M</v>
      </c>
      <c r="Y867" s="179" t="str">
        <f t="shared" si="436"/>
        <v>Remplir la colonne W</v>
      </c>
      <c r="Z867" s="297" t="str">
        <f t="shared" si="453"/>
        <v>Remplir la colonne I</v>
      </c>
      <c r="AA867" s="84" t="s">
        <v>64</v>
      </c>
      <c r="AB867" s="315" t="str">
        <f t="shared" si="437"/>
        <v>Remplir les termes C, P et TVA</v>
      </c>
      <c r="AC867" s="55"/>
      <c r="AD867" s="65"/>
      <c r="AE867" s="56"/>
      <c r="AF867" s="48" t="s">
        <v>64</v>
      </c>
      <c r="AG867" s="99" t="str">
        <f t="shared" si="438"/>
        <v>Remplir la colonne AC ou AE</v>
      </c>
      <c r="AH867" s="104"/>
      <c r="AI867" s="173" t="str">
        <f t="shared" si="454"/>
        <v>Remplir la colonne M</v>
      </c>
      <c r="AJ867" s="179" t="str">
        <f t="shared" si="439"/>
        <v>Remplir la colonne AH</v>
      </c>
      <c r="AK867" s="297" t="str">
        <f t="shared" si="455"/>
        <v>Remplir la colonne I</v>
      </c>
      <c r="AL867" s="84" t="s">
        <v>64</v>
      </c>
      <c r="AM867" s="315" t="str">
        <f t="shared" si="440"/>
        <v>Remplir les termes C, P et TVA</v>
      </c>
      <c r="AN867" s="55"/>
      <c r="AO867" s="65"/>
      <c r="AP867" s="56"/>
      <c r="AQ867" s="48" t="s">
        <v>64</v>
      </c>
      <c r="AR867" s="99" t="str">
        <f t="shared" si="441"/>
        <v>Remplir la colonne AN ou AP</v>
      </c>
      <c r="AS867" s="104"/>
      <c r="AT867" s="173" t="str">
        <f t="shared" si="456"/>
        <v>Remplir la colonne M</v>
      </c>
      <c r="AU867" s="179" t="str">
        <f t="shared" si="442"/>
        <v>Remplir la colonne AS</v>
      </c>
      <c r="AV867" s="297" t="str">
        <f t="shared" si="457"/>
        <v>Remplir la colonne I</v>
      </c>
      <c r="AW867" s="84" t="s">
        <v>64</v>
      </c>
      <c r="AX867" s="315" t="str">
        <f t="shared" si="443"/>
        <v>Remplir les termes C, P et TVA</v>
      </c>
      <c r="AY867" s="55"/>
      <c r="AZ867" s="65"/>
      <c r="BA867" s="56"/>
      <c r="BB867" s="48" t="s">
        <v>64</v>
      </c>
      <c r="BC867" s="99" t="str">
        <f t="shared" si="444"/>
        <v>Remplir la colonne AY ou BA</v>
      </c>
      <c r="BD867" s="104"/>
      <c r="BE867" s="173" t="str">
        <f t="shared" si="458"/>
        <v>Remplir la colonne M</v>
      </c>
      <c r="BF867" s="179" t="str">
        <f t="shared" si="445"/>
        <v>Remplir la colonne BD</v>
      </c>
      <c r="BG867" s="297" t="str">
        <f t="shared" si="459"/>
        <v>Remplir la colonne I</v>
      </c>
      <c r="BH867" s="84" t="s">
        <v>64</v>
      </c>
      <c r="BI867" s="315" t="str">
        <f t="shared" si="446"/>
        <v>Remplir les termes C, P et TVA</v>
      </c>
      <c r="BJ867" s="55"/>
      <c r="BK867" s="65"/>
      <c r="BL867" s="56"/>
      <c r="BM867" s="48" t="s">
        <v>64</v>
      </c>
      <c r="BN867" s="99" t="str">
        <f t="shared" si="447"/>
        <v>Remplir la colonne BJ ou BL</v>
      </c>
      <c r="BO867" s="104"/>
      <c r="BP867" s="173" t="str">
        <f t="shared" si="460"/>
        <v>Remplir la colonne M</v>
      </c>
      <c r="BQ867" s="179" t="str">
        <f t="shared" si="448"/>
        <v>Remplir la colonne BO</v>
      </c>
      <c r="BR867" s="297" t="str">
        <f t="shared" si="461"/>
        <v>Remplir la colonne I</v>
      </c>
      <c r="BS867" s="84" t="s">
        <v>64</v>
      </c>
      <c r="BT867" s="315" t="str">
        <f t="shared" si="449"/>
        <v>Remplir les termes C, P et TVA</v>
      </c>
      <c r="BU867" s="55"/>
      <c r="BV867" s="65"/>
      <c r="BW867" s="56"/>
      <c r="BX867" s="48" t="s">
        <v>64</v>
      </c>
      <c r="BY867" s="99" t="str">
        <f t="shared" si="450"/>
        <v>Remplir la colonne BU ou BW</v>
      </c>
      <c r="BZ867" s="104"/>
      <c r="CA867" s="173" t="str">
        <f t="shared" si="462"/>
        <v>Remplir la colonne M</v>
      </c>
      <c r="CB867" s="179" t="str">
        <f t="shared" si="451"/>
        <v>Remplir la colonne BZ</v>
      </c>
      <c r="CC867" s="297" t="str">
        <f t="shared" si="463"/>
        <v>Remplir la colonne I</v>
      </c>
      <c r="CD867" s="84" t="s">
        <v>64</v>
      </c>
      <c r="CE867" s="315" t="str">
        <f t="shared" si="452"/>
        <v>Remplir les termes C, P et TVA</v>
      </c>
      <c r="CF867" s="61" t="str">
        <f t="shared" si="433"/>
        <v>REMPLIR TYPE DE CLIENT</v>
      </c>
      <c r="CG867" s="107" t="str">
        <f t="shared" si="434"/>
        <v>Montant total de l'aide demandée non indiqué</v>
      </c>
      <c r="CH867" s="1"/>
      <c r="CI867" s="1"/>
      <c r="CJ867" s="1"/>
      <c r="CK867" s="1"/>
      <c r="CL867" s="1"/>
    </row>
    <row r="868" spans="1:90" x14ac:dyDescent="0.25">
      <c r="A868" s="51"/>
      <c r="B868" s="111"/>
      <c r="C868" s="111"/>
      <c r="D868" s="111"/>
      <c r="E868" s="111"/>
      <c r="F868" s="111"/>
      <c r="G868" s="132"/>
      <c r="H868" s="151"/>
      <c r="I868" s="299"/>
      <c r="J868" s="152"/>
      <c r="K868" s="153"/>
      <c r="L868" s="169"/>
      <c r="M868" s="39"/>
      <c r="N868" s="90"/>
      <c r="O868" s="39"/>
      <c r="P868" s="23"/>
      <c r="Q868" s="170">
        <f t="shared" si="431"/>
        <v>0</v>
      </c>
      <c r="R868" s="55"/>
      <c r="S868" s="65"/>
      <c r="T868" s="56"/>
      <c r="U868" s="48" t="s">
        <v>64</v>
      </c>
      <c r="V868" s="99" t="str">
        <f t="shared" si="435"/>
        <v>Remplir la colonne R ou T</v>
      </c>
      <c r="W868" s="104"/>
      <c r="X868" s="173" t="str">
        <f t="shared" si="432"/>
        <v>Remplir la colonne M</v>
      </c>
      <c r="Y868" s="179" t="str">
        <f t="shared" si="436"/>
        <v>Remplir la colonne W</v>
      </c>
      <c r="Z868" s="297" t="str">
        <f t="shared" si="453"/>
        <v>Remplir la colonne I</v>
      </c>
      <c r="AA868" s="84" t="s">
        <v>64</v>
      </c>
      <c r="AB868" s="315" t="str">
        <f t="shared" si="437"/>
        <v>Remplir les termes C, P et TVA</v>
      </c>
      <c r="AC868" s="55"/>
      <c r="AD868" s="65"/>
      <c r="AE868" s="56"/>
      <c r="AF868" s="48" t="s">
        <v>64</v>
      </c>
      <c r="AG868" s="99" t="str">
        <f t="shared" si="438"/>
        <v>Remplir la colonne AC ou AE</v>
      </c>
      <c r="AH868" s="104"/>
      <c r="AI868" s="173" t="str">
        <f t="shared" si="454"/>
        <v>Remplir la colonne M</v>
      </c>
      <c r="AJ868" s="179" t="str">
        <f t="shared" si="439"/>
        <v>Remplir la colonne AH</v>
      </c>
      <c r="AK868" s="297" t="str">
        <f t="shared" si="455"/>
        <v>Remplir la colonne I</v>
      </c>
      <c r="AL868" s="84" t="s">
        <v>64</v>
      </c>
      <c r="AM868" s="315" t="str">
        <f t="shared" si="440"/>
        <v>Remplir les termes C, P et TVA</v>
      </c>
      <c r="AN868" s="55"/>
      <c r="AO868" s="65"/>
      <c r="AP868" s="56"/>
      <c r="AQ868" s="48" t="s">
        <v>64</v>
      </c>
      <c r="AR868" s="99" t="str">
        <f t="shared" si="441"/>
        <v>Remplir la colonne AN ou AP</v>
      </c>
      <c r="AS868" s="104"/>
      <c r="AT868" s="173" t="str">
        <f t="shared" si="456"/>
        <v>Remplir la colonne M</v>
      </c>
      <c r="AU868" s="179" t="str">
        <f t="shared" si="442"/>
        <v>Remplir la colonne AS</v>
      </c>
      <c r="AV868" s="297" t="str">
        <f t="shared" si="457"/>
        <v>Remplir la colonne I</v>
      </c>
      <c r="AW868" s="84" t="s">
        <v>64</v>
      </c>
      <c r="AX868" s="315" t="str">
        <f t="shared" si="443"/>
        <v>Remplir les termes C, P et TVA</v>
      </c>
      <c r="AY868" s="55"/>
      <c r="AZ868" s="65"/>
      <c r="BA868" s="56"/>
      <c r="BB868" s="48" t="s">
        <v>64</v>
      </c>
      <c r="BC868" s="99" t="str">
        <f t="shared" si="444"/>
        <v>Remplir la colonne AY ou BA</v>
      </c>
      <c r="BD868" s="104"/>
      <c r="BE868" s="173" t="str">
        <f t="shared" si="458"/>
        <v>Remplir la colonne M</v>
      </c>
      <c r="BF868" s="179" t="str">
        <f t="shared" si="445"/>
        <v>Remplir la colonne BD</v>
      </c>
      <c r="BG868" s="297" t="str">
        <f t="shared" si="459"/>
        <v>Remplir la colonne I</v>
      </c>
      <c r="BH868" s="84" t="s">
        <v>64</v>
      </c>
      <c r="BI868" s="315" t="str">
        <f t="shared" si="446"/>
        <v>Remplir les termes C, P et TVA</v>
      </c>
      <c r="BJ868" s="55"/>
      <c r="BK868" s="65"/>
      <c r="BL868" s="56"/>
      <c r="BM868" s="48" t="s">
        <v>64</v>
      </c>
      <c r="BN868" s="99" t="str">
        <f t="shared" si="447"/>
        <v>Remplir la colonne BJ ou BL</v>
      </c>
      <c r="BO868" s="104"/>
      <c r="BP868" s="173" t="str">
        <f t="shared" si="460"/>
        <v>Remplir la colonne M</v>
      </c>
      <c r="BQ868" s="179" t="str">
        <f t="shared" si="448"/>
        <v>Remplir la colonne BO</v>
      </c>
      <c r="BR868" s="297" t="str">
        <f t="shared" si="461"/>
        <v>Remplir la colonne I</v>
      </c>
      <c r="BS868" s="84" t="s">
        <v>64</v>
      </c>
      <c r="BT868" s="315" t="str">
        <f t="shared" si="449"/>
        <v>Remplir les termes C, P et TVA</v>
      </c>
      <c r="BU868" s="55"/>
      <c r="BV868" s="65"/>
      <c r="BW868" s="56"/>
      <c r="BX868" s="48" t="s">
        <v>64</v>
      </c>
      <c r="BY868" s="99" t="str">
        <f t="shared" si="450"/>
        <v>Remplir la colonne BU ou BW</v>
      </c>
      <c r="BZ868" s="104"/>
      <c r="CA868" s="173" t="str">
        <f t="shared" si="462"/>
        <v>Remplir la colonne M</v>
      </c>
      <c r="CB868" s="179" t="str">
        <f t="shared" si="451"/>
        <v>Remplir la colonne BZ</v>
      </c>
      <c r="CC868" s="297" t="str">
        <f t="shared" si="463"/>
        <v>Remplir la colonne I</v>
      </c>
      <c r="CD868" s="84" t="s">
        <v>64</v>
      </c>
      <c r="CE868" s="315" t="str">
        <f t="shared" si="452"/>
        <v>Remplir les termes C, P et TVA</v>
      </c>
      <c r="CF868" s="61" t="str">
        <f t="shared" si="433"/>
        <v>REMPLIR TYPE DE CLIENT</v>
      </c>
      <c r="CG868" s="107" t="str">
        <f t="shared" si="434"/>
        <v>Montant total de l'aide demandée non indiqué</v>
      </c>
      <c r="CH868" s="1"/>
      <c r="CI868" s="1"/>
      <c r="CJ868" s="1"/>
      <c r="CK868" s="1"/>
      <c r="CL868" s="1"/>
    </row>
    <row r="869" spans="1:90" x14ac:dyDescent="0.25">
      <c r="A869" s="51"/>
      <c r="B869" s="111"/>
      <c r="C869" s="111"/>
      <c r="D869" s="111"/>
      <c r="E869" s="111"/>
      <c r="F869" s="111"/>
      <c r="G869" s="132"/>
      <c r="H869" s="151"/>
      <c r="I869" s="299"/>
      <c r="J869" s="152"/>
      <c r="K869" s="153"/>
      <c r="L869" s="169"/>
      <c r="M869" s="39"/>
      <c r="N869" s="90"/>
      <c r="O869" s="39"/>
      <c r="P869" s="23"/>
      <c r="Q869" s="170">
        <f t="shared" si="431"/>
        <v>0</v>
      </c>
      <c r="R869" s="55"/>
      <c r="S869" s="65"/>
      <c r="T869" s="56"/>
      <c r="U869" s="48" t="s">
        <v>64</v>
      </c>
      <c r="V869" s="99" t="str">
        <f t="shared" si="435"/>
        <v>Remplir la colonne R ou T</v>
      </c>
      <c r="W869" s="104"/>
      <c r="X869" s="173" t="str">
        <f t="shared" si="432"/>
        <v>Remplir la colonne M</v>
      </c>
      <c r="Y869" s="179" t="str">
        <f t="shared" si="436"/>
        <v>Remplir la colonne W</v>
      </c>
      <c r="Z869" s="297" t="str">
        <f t="shared" si="453"/>
        <v>Remplir la colonne I</v>
      </c>
      <c r="AA869" s="84" t="s">
        <v>64</v>
      </c>
      <c r="AB869" s="315" t="str">
        <f t="shared" si="437"/>
        <v>Remplir les termes C, P et TVA</v>
      </c>
      <c r="AC869" s="55"/>
      <c r="AD869" s="65"/>
      <c r="AE869" s="56"/>
      <c r="AF869" s="48" t="s">
        <v>64</v>
      </c>
      <c r="AG869" s="99" t="str">
        <f t="shared" si="438"/>
        <v>Remplir la colonne AC ou AE</v>
      </c>
      <c r="AH869" s="104"/>
      <c r="AI869" s="173" t="str">
        <f t="shared" si="454"/>
        <v>Remplir la colonne M</v>
      </c>
      <c r="AJ869" s="179" t="str">
        <f t="shared" si="439"/>
        <v>Remplir la colonne AH</v>
      </c>
      <c r="AK869" s="297" t="str">
        <f t="shared" si="455"/>
        <v>Remplir la colonne I</v>
      </c>
      <c r="AL869" s="84" t="s">
        <v>64</v>
      </c>
      <c r="AM869" s="315" t="str">
        <f t="shared" si="440"/>
        <v>Remplir les termes C, P et TVA</v>
      </c>
      <c r="AN869" s="55"/>
      <c r="AO869" s="65"/>
      <c r="AP869" s="56"/>
      <c r="AQ869" s="48" t="s">
        <v>64</v>
      </c>
      <c r="AR869" s="99" t="str">
        <f t="shared" si="441"/>
        <v>Remplir la colonne AN ou AP</v>
      </c>
      <c r="AS869" s="104"/>
      <c r="AT869" s="173" t="str">
        <f t="shared" si="456"/>
        <v>Remplir la colonne M</v>
      </c>
      <c r="AU869" s="179" t="str">
        <f t="shared" si="442"/>
        <v>Remplir la colonne AS</v>
      </c>
      <c r="AV869" s="297" t="str">
        <f t="shared" si="457"/>
        <v>Remplir la colonne I</v>
      </c>
      <c r="AW869" s="84" t="s">
        <v>64</v>
      </c>
      <c r="AX869" s="315" t="str">
        <f t="shared" si="443"/>
        <v>Remplir les termes C, P et TVA</v>
      </c>
      <c r="AY869" s="55"/>
      <c r="AZ869" s="65"/>
      <c r="BA869" s="56"/>
      <c r="BB869" s="48" t="s">
        <v>64</v>
      </c>
      <c r="BC869" s="99" t="str">
        <f t="shared" si="444"/>
        <v>Remplir la colonne AY ou BA</v>
      </c>
      <c r="BD869" s="104"/>
      <c r="BE869" s="173" t="str">
        <f t="shared" si="458"/>
        <v>Remplir la colonne M</v>
      </c>
      <c r="BF869" s="179" t="str">
        <f t="shared" si="445"/>
        <v>Remplir la colonne BD</v>
      </c>
      <c r="BG869" s="297" t="str">
        <f t="shared" si="459"/>
        <v>Remplir la colonne I</v>
      </c>
      <c r="BH869" s="84" t="s">
        <v>64</v>
      </c>
      <c r="BI869" s="315" t="str">
        <f t="shared" si="446"/>
        <v>Remplir les termes C, P et TVA</v>
      </c>
      <c r="BJ869" s="55"/>
      <c r="BK869" s="65"/>
      <c r="BL869" s="56"/>
      <c r="BM869" s="48" t="s">
        <v>64</v>
      </c>
      <c r="BN869" s="99" t="str">
        <f t="shared" si="447"/>
        <v>Remplir la colonne BJ ou BL</v>
      </c>
      <c r="BO869" s="104"/>
      <c r="BP869" s="173" t="str">
        <f t="shared" si="460"/>
        <v>Remplir la colonne M</v>
      </c>
      <c r="BQ869" s="179" t="str">
        <f t="shared" si="448"/>
        <v>Remplir la colonne BO</v>
      </c>
      <c r="BR869" s="297" t="str">
        <f t="shared" si="461"/>
        <v>Remplir la colonne I</v>
      </c>
      <c r="BS869" s="84" t="s">
        <v>64</v>
      </c>
      <c r="BT869" s="315" t="str">
        <f t="shared" si="449"/>
        <v>Remplir les termes C, P et TVA</v>
      </c>
      <c r="BU869" s="55"/>
      <c r="BV869" s="65"/>
      <c r="BW869" s="56"/>
      <c r="BX869" s="48" t="s">
        <v>64</v>
      </c>
      <c r="BY869" s="99" t="str">
        <f t="shared" si="450"/>
        <v>Remplir la colonne BU ou BW</v>
      </c>
      <c r="BZ869" s="104"/>
      <c r="CA869" s="173" t="str">
        <f t="shared" si="462"/>
        <v>Remplir la colonne M</v>
      </c>
      <c r="CB869" s="179" t="str">
        <f t="shared" si="451"/>
        <v>Remplir la colonne BZ</v>
      </c>
      <c r="CC869" s="297" t="str">
        <f t="shared" si="463"/>
        <v>Remplir la colonne I</v>
      </c>
      <c r="CD869" s="84" t="s">
        <v>64</v>
      </c>
      <c r="CE869" s="315" t="str">
        <f t="shared" si="452"/>
        <v>Remplir les termes C, P et TVA</v>
      </c>
      <c r="CF869" s="61" t="str">
        <f t="shared" si="433"/>
        <v>REMPLIR TYPE DE CLIENT</v>
      </c>
      <c r="CG869" s="107" t="str">
        <f t="shared" si="434"/>
        <v>Montant total de l'aide demandée non indiqué</v>
      </c>
      <c r="CH869" s="1"/>
      <c r="CI869" s="1"/>
      <c r="CJ869" s="1"/>
      <c r="CK869" s="1"/>
      <c r="CL869" s="1"/>
    </row>
    <row r="870" spans="1:90" x14ac:dyDescent="0.25">
      <c r="A870" s="51"/>
      <c r="B870" s="111"/>
      <c r="C870" s="111"/>
      <c r="D870" s="111"/>
      <c r="E870" s="111"/>
      <c r="F870" s="111"/>
      <c r="G870" s="132"/>
      <c r="H870" s="151"/>
      <c r="I870" s="299"/>
      <c r="J870" s="152"/>
      <c r="K870" s="153"/>
      <c r="L870" s="169"/>
      <c r="M870" s="39"/>
      <c r="N870" s="90"/>
      <c r="O870" s="39"/>
      <c r="P870" s="23"/>
      <c r="Q870" s="170">
        <f t="shared" si="431"/>
        <v>0</v>
      </c>
      <c r="R870" s="55"/>
      <c r="S870" s="65"/>
      <c r="T870" s="56"/>
      <c r="U870" s="48" t="s">
        <v>64</v>
      </c>
      <c r="V870" s="99" t="str">
        <f t="shared" si="435"/>
        <v>Remplir la colonne R ou T</v>
      </c>
      <c r="W870" s="104"/>
      <c r="X870" s="173" t="str">
        <f t="shared" si="432"/>
        <v>Remplir la colonne M</v>
      </c>
      <c r="Y870" s="179" t="str">
        <f t="shared" si="436"/>
        <v>Remplir la colonne W</v>
      </c>
      <c r="Z870" s="297" t="str">
        <f t="shared" si="453"/>
        <v>Remplir la colonne I</v>
      </c>
      <c r="AA870" s="84" t="s">
        <v>64</v>
      </c>
      <c r="AB870" s="315" t="str">
        <f t="shared" si="437"/>
        <v>Remplir les termes C, P et TVA</v>
      </c>
      <c r="AC870" s="55"/>
      <c r="AD870" s="65"/>
      <c r="AE870" s="56"/>
      <c r="AF870" s="48" t="s">
        <v>64</v>
      </c>
      <c r="AG870" s="99" t="str">
        <f t="shared" si="438"/>
        <v>Remplir la colonne AC ou AE</v>
      </c>
      <c r="AH870" s="104"/>
      <c r="AI870" s="173" t="str">
        <f t="shared" si="454"/>
        <v>Remplir la colonne M</v>
      </c>
      <c r="AJ870" s="179" t="str">
        <f t="shared" si="439"/>
        <v>Remplir la colonne AH</v>
      </c>
      <c r="AK870" s="297" t="str">
        <f t="shared" si="455"/>
        <v>Remplir la colonne I</v>
      </c>
      <c r="AL870" s="84" t="s">
        <v>64</v>
      </c>
      <c r="AM870" s="315" t="str">
        <f t="shared" si="440"/>
        <v>Remplir les termes C, P et TVA</v>
      </c>
      <c r="AN870" s="55"/>
      <c r="AO870" s="65"/>
      <c r="AP870" s="56"/>
      <c r="AQ870" s="48" t="s">
        <v>64</v>
      </c>
      <c r="AR870" s="99" t="str">
        <f t="shared" si="441"/>
        <v>Remplir la colonne AN ou AP</v>
      </c>
      <c r="AS870" s="104"/>
      <c r="AT870" s="173" t="str">
        <f t="shared" si="456"/>
        <v>Remplir la colonne M</v>
      </c>
      <c r="AU870" s="179" t="str">
        <f t="shared" si="442"/>
        <v>Remplir la colonne AS</v>
      </c>
      <c r="AV870" s="297" t="str">
        <f t="shared" si="457"/>
        <v>Remplir la colonne I</v>
      </c>
      <c r="AW870" s="84" t="s">
        <v>64</v>
      </c>
      <c r="AX870" s="315" t="str">
        <f t="shared" si="443"/>
        <v>Remplir les termes C, P et TVA</v>
      </c>
      <c r="AY870" s="55"/>
      <c r="AZ870" s="65"/>
      <c r="BA870" s="56"/>
      <c r="BB870" s="48" t="s">
        <v>64</v>
      </c>
      <c r="BC870" s="99" t="str">
        <f t="shared" si="444"/>
        <v>Remplir la colonne AY ou BA</v>
      </c>
      <c r="BD870" s="104"/>
      <c r="BE870" s="173" t="str">
        <f t="shared" si="458"/>
        <v>Remplir la colonne M</v>
      </c>
      <c r="BF870" s="179" t="str">
        <f t="shared" si="445"/>
        <v>Remplir la colonne BD</v>
      </c>
      <c r="BG870" s="297" t="str">
        <f t="shared" si="459"/>
        <v>Remplir la colonne I</v>
      </c>
      <c r="BH870" s="84" t="s">
        <v>64</v>
      </c>
      <c r="BI870" s="315" t="str">
        <f t="shared" si="446"/>
        <v>Remplir les termes C, P et TVA</v>
      </c>
      <c r="BJ870" s="55"/>
      <c r="BK870" s="65"/>
      <c r="BL870" s="56"/>
      <c r="BM870" s="48" t="s">
        <v>64</v>
      </c>
      <c r="BN870" s="99" t="str">
        <f t="shared" si="447"/>
        <v>Remplir la colonne BJ ou BL</v>
      </c>
      <c r="BO870" s="104"/>
      <c r="BP870" s="173" t="str">
        <f t="shared" si="460"/>
        <v>Remplir la colonne M</v>
      </c>
      <c r="BQ870" s="179" t="str">
        <f t="shared" si="448"/>
        <v>Remplir la colonne BO</v>
      </c>
      <c r="BR870" s="297" t="str">
        <f t="shared" si="461"/>
        <v>Remplir la colonne I</v>
      </c>
      <c r="BS870" s="84" t="s">
        <v>64</v>
      </c>
      <c r="BT870" s="315" t="str">
        <f t="shared" si="449"/>
        <v>Remplir les termes C, P et TVA</v>
      </c>
      <c r="BU870" s="55"/>
      <c r="BV870" s="65"/>
      <c r="BW870" s="56"/>
      <c r="BX870" s="48" t="s">
        <v>64</v>
      </c>
      <c r="BY870" s="99" t="str">
        <f t="shared" si="450"/>
        <v>Remplir la colonne BU ou BW</v>
      </c>
      <c r="BZ870" s="104"/>
      <c r="CA870" s="173" t="str">
        <f t="shared" si="462"/>
        <v>Remplir la colonne M</v>
      </c>
      <c r="CB870" s="179" t="str">
        <f t="shared" si="451"/>
        <v>Remplir la colonne BZ</v>
      </c>
      <c r="CC870" s="297" t="str">
        <f t="shared" si="463"/>
        <v>Remplir la colonne I</v>
      </c>
      <c r="CD870" s="84" t="s">
        <v>64</v>
      </c>
      <c r="CE870" s="315" t="str">
        <f t="shared" si="452"/>
        <v>Remplir les termes C, P et TVA</v>
      </c>
      <c r="CF870" s="61" t="str">
        <f t="shared" si="433"/>
        <v>REMPLIR TYPE DE CLIENT</v>
      </c>
      <c r="CG870" s="107" t="str">
        <f t="shared" si="434"/>
        <v>Montant total de l'aide demandée non indiqué</v>
      </c>
      <c r="CH870" s="1"/>
      <c r="CI870" s="1"/>
      <c r="CJ870" s="1"/>
      <c r="CK870" s="1"/>
      <c r="CL870" s="1"/>
    </row>
    <row r="871" spans="1:90" x14ac:dyDescent="0.25">
      <c r="A871" s="51"/>
      <c r="B871" s="111"/>
      <c r="C871" s="111"/>
      <c r="D871" s="111"/>
      <c r="E871" s="111"/>
      <c r="F871" s="111"/>
      <c r="G871" s="132"/>
      <c r="H871" s="151"/>
      <c r="I871" s="299"/>
      <c r="J871" s="152"/>
      <c r="K871" s="153"/>
      <c r="L871" s="169"/>
      <c r="M871" s="39"/>
      <c r="N871" s="90"/>
      <c r="O871" s="39"/>
      <c r="P871" s="23"/>
      <c r="Q871" s="170">
        <f t="shared" si="431"/>
        <v>0</v>
      </c>
      <c r="R871" s="55"/>
      <c r="S871" s="65"/>
      <c r="T871" s="56"/>
      <c r="U871" s="48" t="s">
        <v>64</v>
      </c>
      <c r="V871" s="99" t="str">
        <f t="shared" si="435"/>
        <v>Remplir la colonne R ou T</v>
      </c>
      <c r="W871" s="104"/>
      <c r="X871" s="173" t="str">
        <f t="shared" si="432"/>
        <v>Remplir la colonne M</v>
      </c>
      <c r="Y871" s="179" t="str">
        <f t="shared" si="436"/>
        <v>Remplir la colonne W</v>
      </c>
      <c r="Z871" s="297" t="str">
        <f t="shared" si="453"/>
        <v>Remplir la colonne I</v>
      </c>
      <c r="AA871" s="84" t="s">
        <v>64</v>
      </c>
      <c r="AB871" s="315" t="str">
        <f t="shared" si="437"/>
        <v>Remplir les termes C, P et TVA</v>
      </c>
      <c r="AC871" s="55"/>
      <c r="AD871" s="65"/>
      <c r="AE871" s="56"/>
      <c r="AF871" s="48" t="s">
        <v>64</v>
      </c>
      <c r="AG871" s="99" t="str">
        <f t="shared" si="438"/>
        <v>Remplir la colonne AC ou AE</v>
      </c>
      <c r="AH871" s="104"/>
      <c r="AI871" s="173" t="str">
        <f t="shared" si="454"/>
        <v>Remplir la colonne M</v>
      </c>
      <c r="AJ871" s="179" t="str">
        <f t="shared" si="439"/>
        <v>Remplir la colonne AH</v>
      </c>
      <c r="AK871" s="297" t="str">
        <f t="shared" si="455"/>
        <v>Remplir la colonne I</v>
      </c>
      <c r="AL871" s="84" t="s">
        <v>64</v>
      </c>
      <c r="AM871" s="315" t="str">
        <f t="shared" si="440"/>
        <v>Remplir les termes C, P et TVA</v>
      </c>
      <c r="AN871" s="55"/>
      <c r="AO871" s="65"/>
      <c r="AP871" s="56"/>
      <c r="AQ871" s="48" t="s">
        <v>64</v>
      </c>
      <c r="AR871" s="99" t="str">
        <f t="shared" si="441"/>
        <v>Remplir la colonne AN ou AP</v>
      </c>
      <c r="AS871" s="104"/>
      <c r="AT871" s="173" t="str">
        <f t="shared" si="456"/>
        <v>Remplir la colonne M</v>
      </c>
      <c r="AU871" s="179" t="str">
        <f t="shared" si="442"/>
        <v>Remplir la colonne AS</v>
      </c>
      <c r="AV871" s="297" t="str">
        <f t="shared" si="457"/>
        <v>Remplir la colonne I</v>
      </c>
      <c r="AW871" s="84" t="s">
        <v>64</v>
      </c>
      <c r="AX871" s="315" t="str">
        <f t="shared" si="443"/>
        <v>Remplir les termes C, P et TVA</v>
      </c>
      <c r="AY871" s="55"/>
      <c r="AZ871" s="65"/>
      <c r="BA871" s="56"/>
      <c r="BB871" s="48" t="s">
        <v>64</v>
      </c>
      <c r="BC871" s="99" t="str">
        <f t="shared" si="444"/>
        <v>Remplir la colonne AY ou BA</v>
      </c>
      <c r="BD871" s="104"/>
      <c r="BE871" s="173" t="str">
        <f t="shared" si="458"/>
        <v>Remplir la colonne M</v>
      </c>
      <c r="BF871" s="179" t="str">
        <f t="shared" si="445"/>
        <v>Remplir la colonne BD</v>
      </c>
      <c r="BG871" s="297" t="str">
        <f t="shared" si="459"/>
        <v>Remplir la colonne I</v>
      </c>
      <c r="BH871" s="84" t="s">
        <v>64</v>
      </c>
      <c r="BI871" s="315" t="str">
        <f t="shared" si="446"/>
        <v>Remplir les termes C, P et TVA</v>
      </c>
      <c r="BJ871" s="55"/>
      <c r="BK871" s="65"/>
      <c r="BL871" s="56"/>
      <c r="BM871" s="48" t="s">
        <v>64</v>
      </c>
      <c r="BN871" s="99" t="str">
        <f t="shared" si="447"/>
        <v>Remplir la colonne BJ ou BL</v>
      </c>
      <c r="BO871" s="104"/>
      <c r="BP871" s="173" t="str">
        <f t="shared" si="460"/>
        <v>Remplir la colonne M</v>
      </c>
      <c r="BQ871" s="179" t="str">
        <f t="shared" si="448"/>
        <v>Remplir la colonne BO</v>
      </c>
      <c r="BR871" s="297" t="str">
        <f t="shared" si="461"/>
        <v>Remplir la colonne I</v>
      </c>
      <c r="BS871" s="84" t="s">
        <v>64</v>
      </c>
      <c r="BT871" s="315" t="str">
        <f t="shared" si="449"/>
        <v>Remplir les termes C, P et TVA</v>
      </c>
      <c r="BU871" s="55"/>
      <c r="BV871" s="65"/>
      <c r="BW871" s="56"/>
      <c r="BX871" s="48" t="s">
        <v>64</v>
      </c>
      <c r="BY871" s="99" t="str">
        <f t="shared" si="450"/>
        <v>Remplir la colonne BU ou BW</v>
      </c>
      <c r="BZ871" s="104"/>
      <c r="CA871" s="173" t="str">
        <f t="shared" si="462"/>
        <v>Remplir la colonne M</v>
      </c>
      <c r="CB871" s="179" t="str">
        <f t="shared" si="451"/>
        <v>Remplir la colonne BZ</v>
      </c>
      <c r="CC871" s="297" t="str">
        <f t="shared" si="463"/>
        <v>Remplir la colonne I</v>
      </c>
      <c r="CD871" s="84" t="s">
        <v>64</v>
      </c>
      <c r="CE871" s="315" t="str">
        <f t="shared" si="452"/>
        <v>Remplir les termes C, P et TVA</v>
      </c>
      <c r="CF871" s="61" t="str">
        <f t="shared" si="433"/>
        <v>REMPLIR TYPE DE CLIENT</v>
      </c>
      <c r="CG871" s="107" t="str">
        <f t="shared" si="434"/>
        <v>Montant total de l'aide demandée non indiqué</v>
      </c>
      <c r="CH871" s="1"/>
      <c r="CI871" s="1"/>
      <c r="CJ871" s="1"/>
      <c r="CK871" s="1"/>
      <c r="CL871" s="1"/>
    </row>
    <row r="872" spans="1:90" x14ac:dyDescent="0.25">
      <c r="A872" s="51"/>
      <c r="B872" s="111"/>
      <c r="C872" s="111"/>
      <c r="D872" s="111"/>
      <c r="E872" s="111"/>
      <c r="F872" s="111"/>
      <c r="G872" s="132"/>
      <c r="H872" s="151"/>
      <c r="I872" s="299"/>
      <c r="J872" s="152"/>
      <c r="K872" s="153"/>
      <c r="L872" s="169"/>
      <c r="M872" s="39"/>
      <c r="N872" s="90"/>
      <c r="O872" s="39"/>
      <c r="P872" s="23"/>
      <c r="Q872" s="170">
        <f t="shared" si="431"/>
        <v>0</v>
      </c>
      <c r="R872" s="55"/>
      <c r="S872" s="65"/>
      <c r="T872" s="56"/>
      <c r="U872" s="48" t="s">
        <v>64</v>
      </c>
      <c r="V872" s="99" t="str">
        <f t="shared" si="435"/>
        <v>Remplir la colonne R ou T</v>
      </c>
      <c r="W872" s="104"/>
      <c r="X872" s="173" t="str">
        <f t="shared" si="432"/>
        <v>Remplir la colonne M</v>
      </c>
      <c r="Y872" s="179" t="str">
        <f t="shared" si="436"/>
        <v>Remplir la colonne W</v>
      </c>
      <c r="Z872" s="297" t="str">
        <f t="shared" si="453"/>
        <v>Remplir la colonne I</v>
      </c>
      <c r="AA872" s="84" t="s">
        <v>64</v>
      </c>
      <c r="AB872" s="315" t="str">
        <f t="shared" si="437"/>
        <v>Remplir les termes C, P et TVA</v>
      </c>
      <c r="AC872" s="55"/>
      <c r="AD872" s="65"/>
      <c r="AE872" s="56"/>
      <c r="AF872" s="48" t="s">
        <v>64</v>
      </c>
      <c r="AG872" s="99" t="str">
        <f t="shared" si="438"/>
        <v>Remplir la colonne AC ou AE</v>
      </c>
      <c r="AH872" s="104"/>
      <c r="AI872" s="173" t="str">
        <f t="shared" si="454"/>
        <v>Remplir la colonne M</v>
      </c>
      <c r="AJ872" s="179" t="str">
        <f t="shared" si="439"/>
        <v>Remplir la colonne AH</v>
      </c>
      <c r="AK872" s="297" t="str">
        <f t="shared" si="455"/>
        <v>Remplir la colonne I</v>
      </c>
      <c r="AL872" s="84" t="s">
        <v>64</v>
      </c>
      <c r="AM872" s="315" t="str">
        <f t="shared" si="440"/>
        <v>Remplir les termes C, P et TVA</v>
      </c>
      <c r="AN872" s="55"/>
      <c r="AO872" s="65"/>
      <c r="AP872" s="56"/>
      <c r="AQ872" s="48" t="s">
        <v>64</v>
      </c>
      <c r="AR872" s="99" t="str">
        <f t="shared" si="441"/>
        <v>Remplir la colonne AN ou AP</v>
      </c>
      <c r="AS872" s="104"/>
      <c r="AT872" s="173" t="str">
        <f t="shared" si="456"/>
        <v>Remplir la colonne M</v>
      </c>
      <c r="AU872" s="179" t="str">
        <f t="shared" si="442"/>
        <v>Remplir la colonne AS</v>
      </c>
      <c r="AV872" s="297" t="str">
        <f t="shared" si="457"/>
        <v>Remplir la colonne I</v>
      </c>
      <c r="AW872" s="84" t="s">
        <v>64</v>
      </c>
      <c r="AX872" s="315" t="str">
        <f t="shared" si="443"/>
        <v>Remplir les termes C, P et TVA</v>
      </c>
      <c r="AY872" s="55"/>
      <c r="AZ872" s="65"/>
      <c r="BA872" s="56"/>
      <c r="BB872" s="48" t="s">
        <v>64</v>
      </c>
      <c r="BC872" s="99" t="str">
        <f t="shared" si="444"/>
        <v>Remplir la colonne AY ou BA</v>
      </c>
      <c r="BD872" s="104"/>
      <c r="BE872" s="173" t="str">
        <f t="shared" si="458"/>
        <v>Remplir la colonne M</v>
      </c>
      <c r="BF872" s="179" t="str">
        <f t="shared" si="445"/>
        <v>Remplir la colonne BD</v>
      </c>
      <c r="BG872" s="297" t="str">
        <f t="shared" si="459"/>
        <v>Remplir la colonne I</v>
      </c>
      <c r="BH872" s="84" t="s">
        <v>64</v>
      </c>
      <c r="BI872" s="315" t="str">
        <f t="shared" si="446"/>
        <v>Remplir les termes C, P et TVA</v>
      </c>
      <c r="BJ872" s="55"/>
      <c r="BK872" s="65"/>
      <c r="BL872" s="56"/>
      <c r="BM872" s="48" t="s">
        <v>64</v>
      </c>
      <c r="BN872" s="99" t="str">
        <f t="shared" si="447"/>
        <v>Remplir la colonne BJ ou BL</v>
      </c>
      <c r="BO872" s="104"/>
      <c r="BP872" s="173" t="str">
        <f t="shared" si="460"/>
        <v>Remplir la colonne M</v>
      </c>
      <c r="BQ872" s="179" t="str">
        <f t="shared" si="448"/>
        <v>Remplir la colonne BO</v>
      </c>
      <c r="BR872" s="297" t="str">
        <f t="shared" si="461"/>
        <v>Remplir la colonne I</v>
      </c>
      <c r="BS872" s="84" t="s">
        <v>64</v>
      </c>
      <c r="BT872" s="315" t="str">
        <f t="shared" si="449"/>
        <v>Remplir les termes C, P et TVA</v>
      </c>
      <c r="BU872" s="55"/>
      <c r="BV872" s="65"/>
      <c r="BW872" s="56"/>
      <c r="BX872" s="48" t="s">
        <v>64</v>
      </c>
      <c r="BY872" s="99" t="str">
        <f t="shared" si="450"/>
        <v>Remplir la colonne BU ou BW</v>
      </c>
      <c r="BZ872" s="104"/>
      <c r="CA872" s="173" t="str">
        <f t="shared" si="462"/>
        <v>Remplir la colonne M</v>
      </c>
      <c r="CB872" s="179" t="str">
        <f t="shared" si="451"/>
        <v>Remplir la colonne BZ</v>
      </c>
      <c r="CC872" s="297" t="str">
        <f t="shared" si="463"/>
        <v>Remplir la colonne I</v>
      </c>
      <c r="CD872" s="84" t="s">
        <v>64</v>
      </c>
      <c r="CE872" s="315" t="str">
        <f t="shared" si="452"/>
        <v>Remplir les termes C, P et TVA</v>
      </c>
      <c r="CF872" s="61" t="str">
        <f t="shared" si="433"/>
        <v>REMPLIR TYPE DE CLIENT</v>
      </c>
      <c r="CG872" s="107" t="str">
        <f t="shared" si="434"/>
        <v>Montant total de l'aide demandée non indiqué</v>
      </c>
      <c r="CH872" s="1"/>
      <c r="CI872" s="1"/>
      <c r="CJ872" s="1"/>
      <c r="CK872" s="1"/>
      <c r="CL872" s="1"/>
    </row>
    <row r="873" spans="1:90" x14ac:dyDescent="0.25">
      <c r="A873" s="51"/>
      <c r="B873" s="111"/>
      <c r="C873" s="111"/>
      <c r="D873" s="111"/>
      <c r="E873" s="111"/>
      <c r="F873" s="111"/>
      <c r="G873" s="132"/>
      <c r="H873" s="151"/>
      <c r="I873" s="299"/>
      <c r="J873" s="152"/>
      <c r="K873" s="153"/>
      <c r="L873" s="169"/>
      <c r="M873" s="39"/>
      <c r="N873" s="90"/>
      <c r="O873" s="39"/>
      <c r="P873" s="23"/>
      <c r="Q873" s="170">
        <f t="shared" si="431"/>
        <v>0</v>
      </c>
      <c r="R873" s="55"/>
      <c r="S873" s="65"/>
      <c r="T873" s="56"/>
      <c r="U873" s="48" t="s">
        <v>64</v>
      </c>
      <c r="V873" s="99" t="str">
        <f t="shared" si="435"/>
        <v>Remplir la colonne R ou T</v>
      </c>
      <c r="W873" s="104"/>
      <c r="X873" s="173" t="str">
        <f t="shared" si="432"/>
        <v>Remplir la colonne M</v>
      </c>
      <c r="Y873" s="179" t="str">
        <f t="shared" si="436"/>
        <v>Remplir la colonne W</v>
      </c>
      <c r="Z873" s="297" t="str">
        <f t="shared" si="453"/>
        <v>Remplir la colonne I</v>
      </c>
      <c r="AA873" s="84" t="s">
        <v>64</v>
      </c>
      <c r="AB873" s="315" t="str">
        <f t="shared" si="437"/>
        <v>Remplir les termes C, P et TVA</v>
      </c>
      <c r="AC873" s="55"/>
      <c r="AD873" s="65"/>
      <c r="AE873" s="56"/>
      <c r="AF873" s="48" t="s">
        <v>64</v>
      </c>
      <c r="AG873" s="99" t="str">
        <f t="shared" si="438"/>
        <v>Remplir la colonne AC ou AE</v>
      </c>
      <c r="AH873" s="104"/>
      <c r="AI873" s="173" t="str">
        <f t="shared" si="454"/>
        <v>Remplir la colonne M</v>
      </c>
      <c r="AJ873" s="179" t="str">
        <f t="shared" si="439"/>
        <v>Remplir la colonne AH</v>
      </c>
      <c r="AK873" s="297" t="str">
        <f t="shared" si="455"/>
        <v>Remplir la colonne I</v>
      </c>
      <c r="AL873" s="84" t="s">
        <v>64</v>
      </c>
      <c r="AM873" s="315" t="str">
        <f t="shared" si="440"/>
        <v>Remplir les termes C, P et TVA</v>
      </c>
      <c r="AN873" s="55"/>
      <c r="AO873" s="65"/>
      <c r="AP873" s="56"/>
      <c r="AQ873" s="48" t="s">
        <v>64</v>
      </c>
      <c r="AR873" s="99" t="str">
        <f t="shared" si="441"/>
        <v>Remplir la colonne AN ou AP</v>
      </c>
      <c r="AS873" s="104"/>
      <c r="AT873" s="173" t="str">
        <f t="shared" si="456"/>
        <v>Remplir la colonne M</v>
      </c>
      <c r="AU873" s="179" t="str">
        <f t="shared" si="442"/>
        <v>Remplir la colonne AS</v>
      </c>
      <c r="AV873" s="297" t="str">
        <f t="shared" si="457"/>
        <v>Remplir la colonne I</v>
      </c>
      <c r="AW873" s="84" t="s">
        <v>64</v>
      </c>
      <c r="AX873" s="315" t="str">
        <f t="shared" si="443"/>
        <v>Remplir les termes C, P et TVA</v>
      </c>
      <c r="AY873" s="55"/>
      <c r="AZ873" s="65"/>
      <c r="BA873" s="56"/>
      <c r="BB873" s="48" t="s">
        <v>64</v>
      </c>
      <c r="BC873" s="99" t="str">
        <f t="shared" si="444"/>
        <v>Remplir la colonne AY ou BA</v>
      </c>
      <c r="BD873" s="104"/>
      <c r="BE873" s="173" t="str">
        <f t="shared" si="458"/>
        <v>Remplir la colonne M</v>
      </c>
      <c r="BF873" s="179" t="str">
        <f t="shared" si="445"/>
        <v>Remplir la colonne BD</v>
      </c>
      <c r="BG873" s="297" t="str">
        <f t="shared" si="459"/>
        <v>Remplir la colonne I</v>
      </c>
      <c r="BH873" s="84" t="s">
        <v>64</v>
      </c>
      <c r="BI873" s="315" t="str">
        <f t="shared" si="446"/>
        <v>Remplir les termes C, P et TVA</v>
      </c>
      <c r="BJ873" s="55"/>
      <c r="BK873" s="65"/>
      <c r="BL873" s="56"/>
      <c r="BM873" s="48" t="s">
        <v>64</v>
      </c>
      <c r="BN873" s="99" t="str">
        <f t="shared" si="447"/>
        <v>Remplir la colonne BJ ou BL</v>
      </c>
      <c r="BO873" s="104"/>
      <c r="BP873" s="173" t="str">
        <f t="shared" si="460"/>
        <v>Remplir la colonne M</v>
      </c>
      <c r="BQ873" s="179" t="str">
        <f t="shared" si="448"/>
        <v>Remplir la colonne BO</v>
      </c>
      <c r="BR873" s="297" t="str">
        <f t="shared" si="461"/>
        <v>Remplir la colonne I</v>
      </c>
      <c r="BS873" s="84" t="s">
        <v>64</v>
      </c>
      <c r="BT873" s="315" t="str">
        <f t="shared" si="449"/>
        <v>Remplir les termes C, P et TVA</v>
      </c>
      <c r="BU873" s="55"/>
      <c r="BV873" s="65"/>
      <c r="BW873" s="56"/>
      <c r="BX873" s="48" t="s">
        <v>64</v>
      </c>
      <c r="BY873" s="99" t="str">
        <f t="shared" si="450"/>
        <v>Remplir la colonne BU ou BW</v>
      </c>
      <c r="BZ873" s="104"/>
      <c r="CA873" s="173" t="str">
        <f t="shared" si="462"/>
        <v>Remplir la colonne M</v>
      </c>
      <c r="CB873" s="179" t="str">
        <f t="shared" si="451"/>
        <v>Remplir la colonne BZ</v>
      </c>
      <c r="CC873" s="297" t="str">
        <f t="shared" si="463"/>
        <v>Remplir la colonne I</v>
      </c>
      <c r="CD873" s="84" t="s">
        <v>64</v>
      </c>
      <c r="CE873" s="315" t="str">
        <f t="shared" si="452"/>
        <v>Remplir les termes C, P et TVA</v>
      </c>
      <c r="CF873" s="61" t="str">
        <f t="shared" si="433"/>
        <v>REMPLIR TYPE DE CLIENT</v>
      </c>
      <c r="CG873" s="107" t="str">
        <f t="shared" si="434"/>
        <v>Montant total de l'aide demandée non indiqué</v>
      </c>
      <c r="CH873" s="1"/>
      <c r="CI873" s="1"/>
      <c r="CJ873" s="1"/>
      <c r="CK873" s="1"/>
      <c r="CL873" s="1"/>
    </row>
    <row r="874" spans="1:90" x14ac:dyDescent="0.25">
      <c r="A874" s="51"/>
      <c r="B874" s="111"/>
      <c r="C874" s="111"/>
      <c r="D874" s="111"/>
      <c r="E874" s="111"/>
      <c r="F874" s="111"/>
      <c r="G874" s="132"/>
      <c r="H874" s="151"/>
      <c r="I874" s="299"/>
      <c r="J874" s="152"/>
      <c r="K874" s="153"/>
      <c r="L874" s="169"/>
      <c r="M874" s="39"/>
      <c r="N874" s="90"/>
      <c r="O874" s="39"/>
      <c r="P874" s="23"/>
      <c r="Q874" s="170">
        <f t="shared" si="431"/>
        <v>0</v>
      </c>
      <c r="R874" s="55"/>
      <c r="S874" s="65"/>
      <c r="T874" s="56"/>
      <c r="U874" s="48" t="s">
        <v>64</v>
      </c>
      <c r="V874" s="99" t="str">
        <f t="shared" si="435"/>
        <v>Remplir la colonne R ou T</v>
      </c>
      <c r="W874" s="104"/>
      <c r="X874" s="173" t="str">
        <f t="shared" si="432"/>
        <v>Remplir la colonne M</v>
      </c>
      <c r="Y874" s="179" t="str">
        <f t="shared" si="436"/>
        <v>Remplir la colonne W</v>
      </c>
      <c r="Z874" s="297" t="str">
        <f t="shared" si="453"/>
        <v>Remplir la colonne I</v>
      </c>
      <c r="AA874" s="84" t="s">
        <v>64</v>
      </c>
      <c r="AB874" s="315" t="str">
        <f t="shared" si="437"/>
        <v>Remplir les termes C, P et TVA</v>
      </c>
      <c r="AC874" s="55"/>
      <c r="AD874" s="65"/>
      <c r="AE874" s="56"/>
      <c r="AF874" s="48" t="s">
        <v>64</v>
      </c>
      <c r="AG874" s="99" t="str">
        <f t="shared" si="438"/>
        <v>Remplir la colonne AC ou AE</v>
      </c>
      <c r="AH874" s="104"/>
      <c r="AI874" s="173" t="str">
        <f t="shared" si="454"/>
        <v>Remplir la colonne M</v>
      </c>
      <c r="AJ874" s="179" t="str">
        <f t="shared" si="439"/>
        <v>Remplir la colonne AH</v>
      </c>
      <c r="AK874" s="297" t="str">
        <f t="shared" si="455"/>
        <v>Remplir la colonne I</v>
      </c>
      <c r="AL874" s="84" t="s">
        <v>64</v>
      </c>
      <c r="AM874" s="315" t="str">
        <f t="shared" si="440"/>
        <v>Remplir les termes C, P et TVA</v>
      </c>
      <c r="AN874" s="55"/>
      <c r="AO874" s="65"/>
      <c r="AP874" s="56"/>
      <c r="AQ874" s="48" t="s">
        <v>64</v>
      </c>
      <c r="AR874" s="99" t="str">
        <f t="shared" si="441"/>
        <v>Remplir la colonne AN ou AP</v>
      </c>
      <c r="AS874" s="104"/>
      <c r="AT874" s="173" t="str">
        <f t="shared" si="456"/>
        <v>Remplir la colonne M</v>
      </c>
      <c r="AU874" s="179" t="str">
        <f t="shared" si="442"/>
        <v>Remplir la colonne AS</v>
      </c>
      <c r="AV874" s="297" t="str">
        <f t="shared" si="457"/>
        <v>Remplir la colonne I</v>
      </c>
      <c r="AW874" s="84" t="s">
        <v>64</v>
      </c>
      <c r="AX874" s="315" t="str">
        <f t="shared" si="443"/>
        <v>Remplir les termes C, P et TVA</v>
      </c>
      <c r="AY874" s="55"/>
      <c r="AZ874" s="65"/>
      <c r="BA874" s="56"/>
      <c r="BB874" s="48" t="s">
        <v>64</v>
      </c>
      <c r="BC874" s="99" t="str">
        <f t="shared" si="444"/>
        <v>Remplir la colonne AY ou BA</v>
      </c>
      <c r="BD874" s="104"/>
      <c r="BE874" s="173" t="str">
        <f t="shared" si="458"/>
        <v>Remplir la colonne M</v>
      </c>
      <c r="BF874" s="179" t="str">
        <f t="shared" si="445"/>
        <v>Remplir la colonne BD</v>
      </c>
      <c r="BG874" s="297" t="str">
        <f t="shared" si="459"/>
        <v>Remplir la colonne I</v>
      </c>
      <c r="BH874" s="84" t="s">
        <v>64</v>
      </c>
      <c r="BI874" s="315" t="str">
        <f t="shared" si="446"/>
        <v>Remplir les termes C, P et TVA</v>
      </c>
      <c r="BJ874" s="55"/>
      <c r="BK874" s="65"/>
      <c r="BL874" s="56"/>
      <c r="BM874" s="48" t="s">
        <v>64</v>
      </c>
      <c r="BN874" s="99" t="str">
        <f t="shared" si="447"/>
        <v>Remplir la colonne BJ ou BL</v>
      </c>
      <c r="BO874" s="104"/>
      <c r="BP874" s="173" t="str">
        <f t="shared" si="460"/>
        <v>Remplir la colonne M</v>
      </c>
      <c r="BQ874" s="179" t="str">
        <f t="shared" si="448"/>
        <v>Remplir la colonne BO</v>
      </c>
      <c r="BR874" s="297" t="str">
        <f t="shared" si="461"/>
        <v>Remplir la colonne I</v>
      </c>
      <c r="BS874" s="84" t="s">
        <v>64</v>
      </c>
      <c r="BT874" s="315" t="str">
        <f t="shared" si="449"/>
        <v>Remplir les termes C, P et TVA</v>
      </c>
      <c r="BU874" s="55"/>
      <c r="BV874" s="65"/>
      <c r="BW874" s="56"/>
      <c r="BX874" s="48" t="s">
        <v>64</v>
      </c>
      <c r="BY874" s="99" t="str">
        <f t="shared" si="450"/>
        <v>Remplir la colonne BU ou BW</v>
      </c>
      <c r="BZ874" s="104"/>
      <c r="CA874" s="173" t="str">
        <f t="shared" si="462"/>
        <v>Remplir la colonne M</v>
      </c>
      <c r="CB874" s="179" t="str">
        <f t="shared" si="451"/>
        <v>Remplir la colonne BZ</v>
      </c>
      <c r="CC874" s="297" t="str">
        <f t="shared" si="463"/>
        <v>Remplir la colonne I</v>
      </c>
      <c r="CD874" s="84" t="s">
        <v>64</v>
      </c>
      <c r="CE874" s="315" t="str">
        <f t="shared" si="452"/>
        <v>Remplir les termes C, P et TVA</v>
      </c>
      <c r="CF874" s="61" t="str">
        <f t="shared" si="433"/>
        <v>REMPLIR TYPE DE CLIENT</v>
      </c>
      <c r="CG874" s="107" t="str">
        <f t="shared" si="434"/>
        <v>Montant total de l'aide demandée non indiqué</v>
      </c>
      <c r="CH874" s="1"/>
      <c r="CI874" s="1"/>
      <c r="CJ874" s="1"/>
      <c r="CK874" s="1"/>
      <c r="CL874" s="1"/>
    </row>
    <row r="875" spans="1:90" x14ac:dyDescent="0.25">
      <c r="A875" s="51"/>
      <c r="B875" s="111"/>
      <c r="C875" s="111"/>
      <c r="D875" s="111"/>
      <c r="E875" s="111"/>
      <c r="F875" s="111"/>
      <c r="G875" s="132"/>
      <c r="H875" s="151"/>
      <c r="I875" s="299"/>
      <c r="J875" s="152"/>
      <c r="K875" s="153"/>
      <c r="L875" s="169"/>
      <c r="M875" s="39"/>
      <c r="N875" s="90"/>
      <c r="O875" s="39"/>
      <c r="P875" s="23"/>
      <c r="Q875" s="170">
        <f t="shared" si="431"/>
        <v>0</v>
      </c>
      <c r="R875" s="55"/>
      <c r="S875" s="65"/>
      <c r="T875" s="56"/>
      <c r="U875" s="48" t="s">
        <v>64</v>
      </c>
      <c r="V875" s="99" t="str">
        <f t="shared" si="435"/>
        <v>Remplir la colonne R ou T</v>
      </c>
      <c r="W875" s="104"/>
      <c r="X875" s="173" t="str">
        <f t="shared" si="432"/>
        <v>Remplir la colonne M</v>
      </c>
      <c r="Y875" s="179" t="str">
        <f t="shared" si="436"/>
        <v>Remplir la colonne W</v>
      </c>
      <c r="Z875" s="297" t="str">
        <f t="shared" si="453"/>
        <v>Remplir la colonne I</v>
      </c>
      <c r="AA875" s="84" t="s">
        <v>64</v>
      </c>
      <c r="AB875" s="315" t="str">
        <f t="shared" si="437"/>
        <v>Remplir les termes C, P et TVA</v>
      </c>
      <c r="AC875" s="55"/>
      <c r="AD875" s="65"/>
      <c r="AE875" s="56"/>
      <c r="AF875" s="48" t="s">
        <v>64</v>
      </c>
      <c r="AG875" s="99" t="str">
        <f t="shared" si="438"/>
        <v>Remplir la colonne AC ou AE</v>
      </c>
      <c r="AH875" s="104"/>
      <c r="AI875" s="173" t="str">
        <f t="shared" si="454"/>
        <v>Remplir la colonne M</v>
      </c>
      <c r="AJ875" s="179" t="str">
        <f t="shared" si="439"/>
        <v>Remplir la colonne AH</v>
      </c>
      <c r="AK875" s="297" t="str">
        <f t="shared" si="455"/>
        <v>Remplir la colonne I</v>
      </c>
      <c r="AL875" s="84" t="s">
        <v>64</v>
      </c>
      <c r="AM875" s="315" t="str">
        <f t="shared" si="440"/>
        <v>Remplir les termes C, P et TVA</v>
      </c>
      <c r="AN875" s="55"/>
      <c r="AO875" s="65"/>
      <c r="AP875" s="56"/>
      <c r="AQ875" s="48" t="s">
        <v>64</v>
      </c>
      <c r="AR875" s="99" t="str">
        <f t="shared" si="441"/>
        <v>Remplir la colonne AN ou AP</v>
      </c>
      <c r="AS875" s="104"/>
      <c r="AT875" s="173" t="str">
        <f t="shared" si="456"/>
        <v>Remplir la colonne M</v>
      </c>
      <c r="AU875" s="179" t="str">
        <f t="shared" si="442"/>
        <v>Remplir la colonne AS</v>
      </c>
      <c r="AV875" s="297" t="str">
        <f t="shared" si="457"/>
        <v>Remplir la colonne I</v>
      </c>
      <c r="AW875" s="84" t="s">
        <v>64</v>
      </c>
      <c r="AX875" s="315" t="str">
        <f t="shared" si="443"/>
        <v>Remplir les termes C, P et TVA</v>
      </c>
      <c r="AY875" s="55"/>
      <c r="AZ875" s="65"/>
      <c r="BA875" s="56"/>
      <c r="BB875" s="48" t="s">
        <v>64</v>
      </c>
      <c r="BC875" s="99" t="str">
        <f t="shared" si="444"/>
        <v>Remplir la colonne AY ou BA</v>
      </c>
      <c r="BD875" s="104"/>
      <c r="BE875" s="173" t="str">
        <f t="shared" si="458"/>
        <v>Remplir la colonne M</v>
      </c>
      <c r="BF875" s="179" t="str">
        <f t="shared" si="445"/>
        <v>Remplir la colonne BD</v>
      </c>
      <c r="BG875" s="297" t="str">
        <f t="shared" si="459"/>
        <v>Remplir la colonne I</v>
      </c>
      <c r="BH875" s="84" t="s">
        <v>64</v>
      </c>
      <c r="BI875" s="315" t="str">
        <f t="shared" si="446"/>
        <v>Remplir les termes C, P et TVA</v>
      </c>
      <c r="BJ875" s="55"/>
      <c r="BK875" s="65"/>
      <c r="BL875" s="56"/>
      <c r="BM875" s="48" t="s">
        <v>64</v>
      </c>
      <c r="BN875" s="99" t="str">
        <f t="shared" si="447"/>
        <v>Remplir la colonne BJ ou BL</v>
      </c>
      <c r="BO875" s="104"/>
      <c r="BP875" s="173" t="str">
        <f t="shared" si="460"/>
        <v>Remplir la colonne M</v>
      </c>
      <c r="BQ875" s="179" t="str">
        <f t="shared" si="448"/>
        <v>Remplir la colonne BO</v>
      </c>
      <c r="BR875" s="297" t="str">
        <f t="shared" si="461"/>
        <v>Remplir la colonne I</v>
      </c>
      <c r="BS875" s="84" t="s">
        <v>64</v>
      </c>
      <c r="BT875" s="315" t="str">
        <f t="shared" si="449"/>
        <v>Remplir les termes C, P et TVA</v>
      </c>
      <c r="BU875" s="55"/>
      <c r="BV875" s="65"/>
      <c r="BW875" s="56"/>
      <c r="BX875" s="48" t="s">
        <v>64</v>
      </c>
      <c r="BY875" s="99" t="str">
        <f t="shared" si="450"/>
        <v>Remplir la colonne BU ou BW</v>
      </c>
      <c r="BZ875" s="104"/>
      <c r="CA875" s="173" t="str">
        <f t="shared" si="462"/>
        <v>Remplir la colonne M</v>
      </c>
      <c r="CB875" s="179" t="str">
        <f t="shared" si="451"/>
        <v>Remplir la colonne BZ</v>
      </c>
      <c r="CC875" s="297" t="str">
        <f t="shared" si="463"/>
        <v>Remplir la colonne I</v>
      </c>
      <c r="CD875" s="84" t="s">
        <v>64</v>
      </c>
      <c r="CE875" s="315" t="str">
        <f t="shared" si="452"/>
        <v>Remplir les termes C, P et TVA</v>
      </c>
      <c r="CF875" s="61" t="str">
        <f t="shared" si="433"/>
        <v>REMPLIR TYPE DE CLIENT</v>
      </c>
      <c r="CG875" s="107" t="str">
        <f t="shared" si="434"/>
        <v>Montant total de l'aide demandée non indiqué</v>
      </c>
      <c r="CH875" s="1"/>
      <c r="CI875" s="1"/>
      <c r="CJ875" s="1"/>
      <c r="CK875" s="1"/>
      <c r="CL875" s="1"/>
    </row>
    <row r="876" spans="1:90" x14ac:dyDescent="0.25">
      <c r="A876" s="51"/>
      <c r="B876" s="111"/>
      <c r="C876" s="111"/>
      <c r="D876" s="111"/>
      <c r="E876" s="111"/>
      <c r="F876" s="111"/>
      <c r="G876" s="132"/>
      <c r="H876" s="151"/>
      <c r="I876" s="299"/>
      <c r="J876" s="152"/>
      <c r="K876" s="153"/>
      <c r="L876" s="169"/>
      <c r="M876" s="39"/>
      <c r="N876" s="90"/>
      <c r="O876" s="39"/>
      <c r="P876" s="23"/>
      <c r="Q876" s="170">
        <f t="shared" si="431"/>
        <v>0</v>
      </c>
      <c r="R876" s="55"/>
      <c r="S876" s="65"/>
      <c r="T876" s="56"/>
      <c r="U876" s="48" t="s">
        <v>64</v>
      </c>
      <c r="V876" s="99" t="str">
        <f t="shared" si="435"/>
        <v>Remplir la colonne R ou T</v>
      </c>
      <c r="W876" s="104"/>
      <c r="X876" s="173" t="str">
        <f t="shared" si="432"/>
        <v>Remplir la colonne M</v>
      </c>
      <c r="Y876" s="179" t="str">
        <f t="shared" si="436"/>
        <v>Remplir la colonne W</v>
      </c>
      <c r="Z876" s="297" t="str">
        <f t="shared" si="453"/>
        <v>Remplir la colonne I</v>
      </c>
      <c r="AA876" s="84" t="s">
        <v>64</v>
      </c>
      <c r="AB876" s="315" t="str">
        <f t="shared" si="437"/>
        <v>Remplir les termes C, P et TVA</v>
      </c>
      <c r="AC876" s="55"/>
      <c r="AD876" s="65"/>
      <c r="AE876" s="56"/>
      <c r="AF876" s="48" t="s">
        <v>64</v>
      </c>
      <c r="AG876" s="99" t="str">
        <f t="shared" si="438"/>
        <v>Remplir la colonne AC ou AE</v>
      </c>
      <c r="AH876" s="104"/>
      <c r="AI876" s="173" t="str">
        <f t="shared" si="454"/>
        <v>Remplir la colonne M</v>
      </c>
      <c r="AJ876" s="179" t="str">
        <f t="shared" si="439"/>
        <v>Remplir la colonne AH</v>
      </c>
      <c r="AK876" s="297" t="str">
        <f t="shared" si="455"/>
        <v>Remplir la colonne I</v>
      </c>
      <c r="AL876" s="84" t="s">
        <v>64</v>
      </c>
      <c r="AM876" s="315" t="str">
        <f t="shared" si="440"/>
        <v>Remplir les termes C, P et TVA</v>
      </c>
      <c r="AN876" s="55"/>
      <c r="AO876" s="65"/>
      <c r="AP876" s="56"/>
      <c r="AQ876" s="48" t="s">
        <v>64</v>
      </c>
      <c r="AR876" s="99" t="str">
        <f t="shared" si="441"/>
        <v>Remplir la colonne AN ou AP</v>
      </c>
      <c r="AS876" s="104"/>
      <c r="AT876" s="173" t="str">
        <f t="shared" si="456"/>
        <v>Remplir la colonne M</v>
      </c>
      <c r="AU876" s="179" t="str">
        <f t="shared" si="442"/>
        <v>Remplir la colonne AS</v>
      </c>
      <c r="AV876" s="297" t="str">
        <f t="shared" si="457"/>
        <v>Remplir la colonne I</v>
      </c>
      <c r="AW876" s="84" t="s">
        <v>64</v>
      </c>
      <c r="AX876" s="315" t="str">
        <f t="shared" si="443"/>
        <v>Remplir les termes C, P et TVA</v>
      </c>
      <c r="AY876" s="55"/>
      <c r="AZ876" s="65"/>
      <c r="BA876" s="56"/>
      <c r="BB876" s="48" t="s">
        <v>64</v>
      </c>
      <c r="BC876" s="99" t="str">
        <f t="shared" si="444"/>
        <v>Remplir la colonne AY ou BA</v>
      </c>
      <c r="BD876" s="104"/>
      <c r="BE876" s="173" t="str">
        <f t="shared" si="458"/>
        <v>Remplir la colonne M</v>
      </c>
      <c r="BF876" s="179" t="str">
        <f t="shared" si="445"/>
        <v>Remplir la colonne BD</v>
      </c>
      <c r="BG876" s="297" t="str">
        <f t="shared" si="459"/>
        <v>Remplir la colonne I</v>
      </c>
      <c r="BH876" s="84" t="s">
        <v>64</v>
      </c>
      <c r="BI876" s="315" t="str">
        <f t="shared" si="446"/>
        <v>Remplir les termes C, P et TVA</v>
      </c>
      <c r="BJ876" s="55"/>
      <c r="BK876" s="65"/>
      <c r="BL876" s="56"/>
      <c r="BM876" s="48" t="s">
        <v>64</v>
      </c>
      <c r="BN876" s="99" t="str">
        <f t="shared" si="447"/>
        <v>Remplir la colonne BJ ou BL</v>
      </c>
      <c r="BO876" s="104"/>
      <c r="BP876" s="173" t="str">
        <f t="shared" si="460"/>
        <v>Remplir la colonne M</v>
      </c>
      <c r="BQ876" s="179" t="str">
        <f t="shared" si="448"/>
        <v>Remplir la colonne BO</v>
      </c>
      <c r="BR876" s="297" t="str">
        <f t="shared" si="461"/>
        <v>Remplir la colonne I</v>
      </c>
      <c r="BS876" s="84" t="s">
        <v>64</v>
      </c>
      <c r="BT876" s="315" t="str">
        <f t="shared" si="449"/>
        <v>Remplir les termes C, P et TVA</v>
      </c>
      <c r="BU876" s="55"/>
      <c r="BV876" s="65"/>
      <c r="BW876" s="56"/>
      <c r="BX876" s="48" t="s">
        <v>64</v>
      </c>
      <c r="BY876" s="99" t="str">
        <f t="shared" si="450"/>
        <v>Remplir la colonne BU ou BW</v>
      </c>
      <c r="BZ876" s="104"/>
      <c r="CA876" s="173" t="str">
        <f t="shared" si="462"/>
        <v>Remplir la colonne M</v>
      </c>
      <c r="CB876" s="179" t="str">
        <f t="shared" si="451"/>
        <v>Remplir la colonne BZ</v>
      </c>
      <c r="CC876" s="297" t="str">
        <f t="shared" si="463"/>
        <v>Remplir la colonne I</v>
      </c>
      <c r="CD876" s="84" t="s">
        <v>64</v>
      </c>
      <c r="CE876" s="315" t="str">
        <f t="shared" si="452"/>
        <v>Remplir les termes C, P et TVA</v>
      </c>
      <c r="CF876" s="61" t="str">
        <f t="shared" si="433"/>
        <v>REMPLIR TYPE DE CLIENT</v>
      </c>
      <c r="CG876" s="107" t="str">
        <f t="shared" si="434"/>
        <v>Montant total de l'aide demandée non indiqué</v>
      </c>
      <c r="CH876" s="1"/>
      <c r="CI876" s="1"/>
      <c r="CJ876" s="1"/>
      <c r="CK876" s="1"/>
      <c r="CL876" s="1"/>
    </row>
    <row r="877" spans="1:90" x14ac:dyDescent="0.25">
      <c r="A877" s="51"/>
      <c r="B877" s="111"/>
      <c r="C877" s="111"/>
      <c r="D877" s="111"/>
      <c r="E877" s="111"/>
      <c r="F877" s="111"/>
      <c r="G877" s="132"/>
      <c r="H877" s="151"/>
      <c r="I877" s="299"/>
      <c r="J877" s="152"/>
      <c r="K877" s="153"/>
      <c r="L877" s="169"/>
      <c r="M877" s="39"/>
      <c r="N877" s="90"/>
      <c r="O877" s="39"/>
      <c r="P877" s="23"/>
      <c r="Q877" s="170">
        <f t="shared" si="431"/>
        <v>0</v>
      </c>
      <c r="R877" s="55"/>
      <c r="S877" s="65"/>
      <c r="T877" s="56"/>
      <c r="U877" s="48" t="s">
        <v>64</v>
      </c>
      <c r="V877" s="99" t="str">
        <f t="shared" si="435"/>
        <v>Remplir la colonne R ou T</v>
      </c>
      <c r="W877" s="104"/>
      <c r="X877" s="173" t="str">
        <f t="shared" si="432"/>
        <v>Remplir la colonne M</v>
      </c>
      <c r="Y877" s="179" t="str">
        <f t="shared" si="436"/>
        <v>Remplir la colonne W</v>
      </c>
      <c r="Z877" s="297" t="str">
        <f t="shared" si="453"/>
        <v>Remplir la colonne I</v>
      </c>
      <c r="AA877" s="84" t="s">
        <v>64</v>
      </c>
      <c r="AB877" s="315" t="str">
        <f t="shared" si="437"/>
        <v>Remplir les termes C, P et TVA</v>
      </c>
      <c r="AC877" s="55"/>
      <c r="AD877" s="65"/>
      <c r="AE877" s="56"/>
      <c r="AF877" s="48" t="s">
        <v>64</v>
      </c>
      <c r="AG877" s="99" t="str">
        <f t="shared" si="438"/>
        <v>Remplir la colonne AC ou AE</v>
      </c>
      <c r="AH877" s="104"/>
      <c r="AI877" s="173" t="str">
        <f t="shared" si="454"/>
        <v>Remplir la colonne M</v>
      </c>
      <c r="AJ877" s="179" t="str">
        <f t="shared" si="439"/>
        <v>Remplir la colonne AH</v>
      </c>
      <c r="AK877" s="297" t="str">
        <f t="shared" si="455"/>
        <v>Remplir la colonne I</v>
      </c>
      <c r="AL877" s="84" t="s">
        <v>64</v>
      </c>
      <c r="AM877" s="315" t="str">
        <f t="shared" si="440"/>
        <v>Remplir les termes C, P et TVA</v>
      </c>
      <c r="AN877" s="55"/>
      <c r="AO877" s="65"/>
      <c r="AP877" s="56"/>
      <c r="AQ877" s="48" t="s">
        <v>64</v>
      </c>
      <c r="AR877" s="99" t="str">
        <f t="shared" si="441"/>
        <v>Remplir la colonne AN ou AP</v>
      </c>
      <c r="AS877" s="104"/>
      <c r="AT877" s="173" t="str">
        <f t="shared" si="456"/>
        <v>Remplir la colonne M</v>
      </c>
      <c r="AU877" s="179" t="str">
        <f t="shared" si="442"/>
        <v>Remplir la colonne AS</v>
      </c>
      <c r="AV877" s="297" t="str">
        <f t="shared" si="457"/>
        <v>Remplir la colonne I</v>
      </c>
      <c r="AW877" s="84" t="s">
        <v>64</v>
      </c>
      <c r="AX877" s="315" t="str">
        <f t="shared" si="443"/>
        <v>Remplir les termes C, P et TVA</v>
      </c>
      <c r="AY877" s="55"/>
      <c r="AZ877" s="65"/>
      <c r="BA877" s="56"/>
      <c r="BB877" s="48" t="s">
        <v>64</v>
      </c>
      <c r="BC877" s="99" t="str">
        <f t="shared" si="444"/>
        <v>Remplir la colonne AY ou BA</v>
      </c>
      <c r="BD877" s="104"/>
      <c r="BE877" s="173" t="str">
        <f t="shared" si="458"/>
        <v>Remplir la colonne M</v>
      </c>
      <c r="BF877" s="179" t="str">
        <f t="shared" si="445"/>
        <v>Remplir la colonne BD</v>
      </c>
      <c r="BG877" s="297" t="str">
        <f t="shared" si="459"/>
        <v>Remplir la colonne I</v>
      </c>
      <c r="BH877" s="84" t="s">
        <v>64</v>
      </c>
      <c r="BI877" s="315" t="str">
        <f t="shared" si="446"/>
        <v>Remplir les termes C, P et TVA</v>
      </c>
      <c r="BJ877" s="55"/>
      <c r="BK877" s="65"/>
      <c r="BL877" s="56"/>
      <c r="BM877" s="48" t="s">
        <v>64</v>
      </c>
      <c r="BN877" s="99" t="str">
        <f t="shared" si="447"/>
        <v>Remplir la colonne BJ ou BL</v>
      </c>
      <c r="BO877" s="104"/>
      <c r="BP877" s="173" t="str">
        <f t="shared" si="460"/>
        <v>Remplir la colonne M</v>
      </c>
      <c r="BQ877" s="179" t="str">
        <f t="shared" si="448"/>
        <v>Remplir la colonne BO</v>
      </c>
      <c r="BR877" s="297" t="str">
        <f t="shared" si="461"/>
        <v>Remplir la colonne I</v>
      </c>
      <c r="BS877" s="84" t="s">
        <v>64</v>
      </c>
      <c r="BT877" s="315" t="str">
        <f t="shared" si="449"/>
        <v>Remplir les termes C, P et TVA</v>
      </c>
      <c r="BU877" s="55"/>
      <c r="BV877" s="65"/>
      <c r="BW877" s="56"/>
      <c r="BX877" s="48" t="s">
        <v>64</v>
      </c>
      <c r="BY877" s="99" t="str">
        <f t="shared" si="450"/>
        <v>Remplir la colonne BU ou BW</v>
      </c>
      <c r="BZ877" s="104"/>
      <c r="CA877" s="173" t="str">
        <f t="shared" si="462"/>
        <v>Remplir la colonne M</v>
      </c>
      <c r="CB877" s="179" t="str">
        <f t="shared" si="451"/>
        <v>Remplir la colonne BZ</v>
      </c>
      <c r="CC877" s="297" t="str">
        <f t="shared" si="463"/>
        <v>Remplir la colonne I</v>
      </c>
      <c r="CD877" s="84" t="s">
        <v>64</v>
      </c>
      <c r="CE877" s="315" t="str">
        <f t="shared" si="452"/>
        <v>Remplir les termes C, P et TVA</v>
      </c>
      <c r="CF877" s="61" t="str">
        <f t="shared" si="433"/>
        <v>REMPLIR TYPE DE CLIENT</v>
      </c>
      <c r="CG877" s="107" t="str">
        <f t="shared" si="434"/>
        <v>Montant total de l'aide demandée non indiqué</v>
      </c>
      <c r="CH877" s="1"/>
      <c r="CI877" s="1"/>
      <c r="CJ877" s="1"/>
      <c r="CK877" s="1"/>
      <c r="CL877" s="1"/>
    </row>
    <row r="878" spans="1:90" x14ac:dyDescent="0.25">
      <c r="A878" s="51"/>
      <c r="B878" s="111"/>
      <c r="C878" s="111"/>
      <c r="D878" s="111"/>
      <c r="E878" s="111"/>
      <c r="F878" s="111"/>
      <c r="G878" s="132"/>
      <c r="H878" s="151"/>
      <c r="I878" s="299"/>
      <c r="J878" s="152"/>
      <c r="K878" s="153"/>
      <c r="L878" s="169"/>
      <c r="M878" s="39"/>
      <c r="N878" s="90"/>
      <c r="O878" s="39"/>
      <c r="P878" s="23"/>
      <c r="Q878" s="170">
        <f t="shared" si="431"/>
        <v>0</v>
      </c>
      <c r="R878" s="55"/>
      <c r="S878" s="65"/>
      <c r="T878" s="56"/>
      <c r="U878" s="48" t="s">
        <v>64</v>
      </c>
      <c r="V878" s="99" t="str">
        <f t="shared" si="435"/>
        <v>Remplir la colonne R ou T</v>
      </c>
      <c r="W878" s="104"/>
      <c r="X878" s="173" t="str">
        <f t="shared" si="432"/>
        <v>Remplir la colonne M</v>
      </c>
      <c r="Y878" s="179" t="str">
        <f t="shared" si="436"/>
        <v>Remplir la colonne W</v>
      </c>
      <c r="Z878" s="297" t="str">
        <f t="shared" si="453"/>
        <v>Remplir la colonne I</v>
      </c>
      <c r="AA878" s="84" t="s">
        <v>64</v>
      </c>
      <c r="AB878" s="315" t="str">
        <f t="shared" si="437"/>
        <v>Remplir les termes C, P et TVA</v>
      </c>
      <c r="AC878" s="55"/>
      <c r="AD878" s="65"/>
      <c r="AE878" s="56"/>
      <c r="AF878" s="48" t="s">
        <v>64</v>
      </c>
      <c r="AG878" s="99" t="str">
        <f t="shared" si="438"/>
        <v>Remplir la colonne AC ou AE</v>
      </c>
      <c r="AH878" s="104"/>
      <c r="AI878" s="173" t="str">
        <f t="shared" si="454"/>
        <v>Remplir la colonne M</v>
      </c>
      <c r="AJ878" s="179" t="str">
        <f t="shared" si="439"/>
        <v>Remplir la colonne AH</v>
      </c>
      <c r="AK878" s="297" t="str">
        <f t="shared" si="455"/>
        <v>Remplir la colonne I</v>
      </c>
      <c r="AL878" s="84" t="s">
        <v>64</v>
      </c>
      <c r="AM878" s="315" t="str">
        <f t="shared" si="440"/>
        <v>Remplir les termes C, P et TVA</v>
      </c>
      <c r="AN878" s="55"/>
      <c r="AO878" s="65"/>
      <c r="AP878" s="56"/>
      <c r="AQ878" s="48" t="s">
        <v>64</v>
      </c>
      <c r="AR878" s="99" t="str">
        <f t="shared" si="441"/>
        <v>Remplir la colonne AN ou AP</v>
      </c>
      <c r="AS878" s="104"/>
      <c r="AT878" s="173" t="str">
        <f t="shared" si="456"/>
        <v>Remplir la colonne M</v>
      </c>
      <c r="AU878" s="179" t="str">
        <f t="shared" si="442"/>
        <v>Remplir la colonne AS</v>
      </c>
      <c r="AV878" s="297" t="str">
        <f t="shared" si="457"/>
        <v>Remplir la colonne I</v>
      </c>
      <c r="AW878" s="84" t="s">
        <v>64</v>
      </c>
      <c r="AX878" s="315" t="str">
        <f t="shared" si="443"/>
        <v>Remplir les termes C, P et TVA</v>
      </c>
      <c r="AY878" s="55"/>
      <c r="AZ878" s="65"/>
      <c r="BA878" s="56"/>
      <c r="BB878" s="48" t="s">
        <v>64</v>
      </c>
      <c r="BC878" s="99" t="str">
        <f t="shared" si="444"/>
        <v>Remplir la colonne AY ou BA</v>
      </c>
      <c r="BD878" s="104"/>
      <c r="BE878" s="173" t="str">
        <f t="shared" si="458"/>
        <v>Remplir la colonne M</v>
      </c>
      <c r="BF878" s="179" t="str">
        <f t="shared" si="445"/>
        <v>Remplir la colonne BD</v>
      </c>
      <c r="BG878" s="297" t="str">
        <f t="shared" si="459"/>
        <v>Remplir la colonne I</v>
      </c>
      <c r="BH878" s="84" t="s">
        <v>64</v>
      </c>
      <c r="BI878" s="315" t="str">
        <f t="shared" si="446"/>
        <v>Remplir les termes C, P et TVA</v>
      </c>
      <c r="BJ878" s="55"/>
      <c r="BK878" s="65"/>
      <c r="BL878" s="56"/>
      <c r="BM878" s="48" t="s">
        <v>64</v>
      </c>
      <c r="BN878" s="99" t="str">
        <f t="shared" si="447"/>
        <v>Remplir la colonne BJ ou BL</v>
      </c>
      <c r="BO878" s="104"/>
      <c r="BP878" s="173" t="str">
        <f t="shared" si="460"/>
        <v>Remplir la colonne M</v>
      </c>
      <c r="BQ878" s="179" t="str">
        <f t="shared" si="448"/>
        <v>Remplir la colonne BO</v>
      </c>
      <c r="BR878" s="297" t="str">
        <f t="shared" si="461"/>
        <v>Remplir la colonne I</v>
      </c>
      <c r="BS878" s="84" t="s">
        <v>64</v>
      </c>
      <c r="BT878" s="315" t="str">
        <f t="shared" si="449"/>
        <v>Remplir les termes C, P et TVA</v>
      </c>
      <c r="BU878" s="55"/>
      <c r="BV878" s="65"/>
      <c r="BW878" s="56"/>
      <c r="BX878" s="48" t="s">
        <v>64</v>
      </c>
      <c r="BY878" s="99" t="str">
        <f t="shared" si="450"/>
        <v>Remplir la colonne BU ou BW</v>
      </c>
      <c r="BZ878" s="104"/>
      <c r="CA878" s="173" t="str">
        <f t="shared" si="462"/>
        <v>Remplir la colonne M</v>
      </c>
      <c r="CB878" s="179" t="str">
        <f t="shared" si="451"/>
        <v>Remplir la colonne BZ</v>
      </c>
      <c r="CC878" s="297" t="str">
        <f t="shared" si="463"/>
        <v>Remplir la colonne I</v>
      </c>
      <c r="CD878" s="84" t="s">
        <v>64</v>
      </c>
      <c r="CE878" s="315" t="str">
        <f t="shared" si="452"/>
        <v>Remplir les termes C, P et TVA</v>
      </c>
      <c r="CF878" s="61" t="str">
        <f t="shared" si="433"/>
        <v>REMPLIR TYPE DE CLIENT</v>
      </c>
      <c r="CG878" s="107" t="str">
        <f t="shared" si="434"/>
        <v>Montant total de l'aide demandée non indiqué</v>
      </c>
      <c r="CH878" s="1"/>
      <c r="CI878" s="1"/>
      <c r="CJ878" s="1"/>
      <c r="CK878" s="1"/>
      <c r="CL878" s="1"/>
    </row>
    <row r="879" spans="1:90" x14ac:dyDescent="0.25">
      <c r="A879" s="51"/>
      <c r="B879" s="111"/>
      <c r="C879" s="111"/>
      <c r="D879" s="111"/>
      <c r="E879" s="111"/>
      <c r="F879" s="111"/>
      <c r="G879" s="132"/>
      <c r="H879" s="151"/>
      <c r="I879" s="299"/>
      <c r="J879" s="152"/>
      <c r="K879" s="153"/>
      <c r="L879" s="169"/>
      <c r="M879" s="39"/>
      <c r="N879" s="90"/>
      <c r="O879" s="39"/>
      <c r="P879" s="23"/>
      <c r="Q879" s="170">
        <f t="shared" si="431"/>
        <v>0</v>
      </c>
      <c r="R879" s="55"/>
      <c r="S879" s="65"/>
      <c r="T879" s="56"/>
      <c r="U879" s="48" t="s">
        <v>64</v>
      </c>
      <c r="V879" s="99" t="str">
        <f t="shared" si="435"/>
        <v>Remplir la colonne R ou T</v>
      </c>
      <c r="W879" s="104"/>
      <c r="X879" s="173" t="str">
        <f t="shared" si="432"/>
        <v>Remplir la colonne M</v>
      </c>
      <c r="Y879" s="179" t="str">
        <f t="shared" si="436"/>
        <v>Remplir la colonne W</v>
      </c>
      <c r="Z879" s="297" t="str">
        <f t="shared" si="453"/>
        <v>Remplir la colonne I</v>
      </c>
      <c r="AA879" s="84" t="s">
        <v>64</v>
      </c>
      <c r="AB879" s="315" t="str">
        <f t="shared" si="437"/>
        <v>Remplir les termes C, P et TVA</v>
      </c>
      <c r="AC879" s="55"/>
      <c r="AD879" s="65"/>
      <c r="AE879" s="56"/>
      <c r="AF879" s="48" t="s">
        <v>64</v>
      </c>
      <c r="AG879" s="99" t="str">
        <f t="shared" si="438"/>
        <v>Remplir la colonne AC ou AE</v>
      </c>
      <c r="AH879" s="104"/>
      <c r="AI879" s="173" t="str">
        <f t="shared" si="454"/>
        <v>Remplir la colonne M</v>
      </c>
      <c r="AJ879" s="179" t="str">
        <f t="shared" si="439"/>
        <v>Remplir la colonne AH</v>
      </c>
      <c r="AK879" s="297" t="str">
        <f t="shared" si="455"/>
        <v>Remplir la colonne I</v>
      </c>
      <c r="AL879" s="84" t="s">
        <v>64</v>
      </c>
      <c r="AM879" s="315" t="str">
        <f t="shared" si="440"/>
        <v>Remplir les termes C, P et TVA</v>
      </c>
      <c r="AN879" s="55"/>
      <c r="AO879" s="65"/>
      <c r="AP879" s="56"/>
      <c r="AQ879" s="48" t="s">
        <v>64</v>
      </c>
      <c r="AR879" s="99" t="str">
        <f t="shared" si="441"/>
        <v>Remplir la colonne AN ou AP</v>
      </c>
      <c r="AS879" s="104"/>
      <c r="AT879" s="173" t="str">
        <f t="shared" si="456"/>
        <v>Remplir la colonne M</v>
      </c>
      <c r="AU879" s="179" t="str">
        <f t="shared" si="442"/>
        <v>Remplir la colonne AS</v>
      </c>
      <c r="AV879" s="297" t="str">
        <f t="shared" si="457"/>
        <v>Remplir la colonne I</v>
      </c>
      <c r="AW879" s="84" t="s">
        <v>64</v>
      </c>
      <c r="AX879" s="315" t="str">
        <f t="shared" si="443"/>
        <v>Remplir les termes C, P et TVA</v>
      </c>
      <c r="AY879" s="55"/>
      <c r="AZ879" s="65"/>
      <c r="BA879" s="56"/>
      <c r="BB879" s="48" t="s">
        <v>64</v>
      </c>
      <c r="BC879" s="99" t="str">
        <f t="shared" si="444"/>
        <v>Remplir la colonne AY ou BA</v>
      </c>
      <c r="BD879" s="104"/>
      <c r="BE879" s="173" t="str">
        <f t="shared" si="458"/>
        <v>Remplir la colonne M</v>
      </c>
      <c r="BF879" s="179" t="str">
        <f t="shared" si="445"/>
        <v>Remplir la colonne BD</v>
      </c>
      <c r="BG879" s="297" t="str">
        <f t="shared" si="459"/>
        <v>Remplir la colonne I</v>
      </c>
      <c r="BH879" s="84" t="s">
        <v>64</v>
      </c>
      <c r="BI879" s="315" t="str">
        <f t="shared" si="446"/>
        <v>Remplir les termes C, P et TVA</v>
      </c>
      <c r="BJ879" s="55"/>
      <c r="BK879" s="65"/>
      <c r="BL879" s="56"/>
      <c r="BM879" s="48" t="s">
        <v>64</v>
      </c>
      <c r="BN879" s="99" t="str">
        <f t="shared" si="447"/>
        <v>Remplir la colonne BJ ou BL</v>
      </c>
      <c r="BO879" s="104"/>
      <c r="BP879" s="173" t="str">
        <f t="shared" si="460"/>
        <v>Remplir la colonne M</v>
      </c>
      <c r="BQ879" s="179" t="str">
        <f t="shared" si="448"/>
        <v>Remplir la colonne BO</v>
      </c>
      <c r="BR879" s="297" t="str">
        <f t="shared" si="461"/>
        <v>Remplir la colonne I</v>
      </c>
      <c r="BS879" s="84" t="s">
        <v>64</v>
      </c>
      <c r="BT879" s="315" t="str">
        <f t="shared" si="449"/>
        <v>Remplir les termes C, P et TVA</v>
      </c>
      <c r="BU879" s="55"/>
      <c r="BV879" s="65"/>
      <c r="BW879" s="56"/>
      <c r="BX879" s="48" t="s">
        <v>64</v>
      </c>
      <c r="BY879" s="99" t="str">
        <f t="shared" si="450"/>
        <v>Remplir la colonne BU ou BW</v>
      </c>
      <c r="BZ879" s="104"/>
      <c r="CA879" s="173" t="str">
        <f t="shared" si="462"/>
        <v>Remplir la colonne M</v>
      </c>
      <c r="CB879" s="179" t="str">
        <f t="shared" si="451"/>
        <v>Remplir la colonne BZ</v>
      </c>
      <c r="CC879" s="297" t="str">
        <f t="shared" si="463"/>
        <v>Remplir la colonne I</v>
      </c>
      <c r="CD879" s="84" t="s">
        <v>64</v>
      </c>
      <c r="CE879" s="315" t="str">
        <f t="shared" si="452"/>
        <v>Remplir les termes C, P et TVA</v>
      </c>
      <c r="CF879" s="61" t="str">
        <f t="shared" si="433"/>
        <v>REMPLIR TYPE DE CLIENT</v>
      </c>
      <c r="CG879" s="107" t="str">
        <f t="shared" si="434"/>
        <v>Montant total de l'aide demandée non indiqué</v>
      </c>
      <c r="CH879" s="1"/>
      <c r="CI879" s="1"/>
      <c r="CJ879" s="1"/>
      <c r="CK879" s="1"/>
      <c r="CL879" s="1"/>
    </row>
    <row r="880" spans="1:90" x14ac:dyDescent="0.25">
      <c r="A880" s="51"/>
      <c r="B880" s="111"/>
      <c r="C880" s="111"/>
      <c r="D880" s="111"/>
      <c r="E880" s="111"/>
      <c r="F880" s="111"/>
      <c r="G880" s="132"/>
      <c r="H880" s="151"/>
      <c r="I880" s="299"/>
      <c r="J880" s="152"/>
      <c r="K880" s="153"/>
      <c r="L880" s="169"/>
      <c r="M880" s="39"/>
      <c r="N880" s="90"/>
      <c r="O880" s="39"/>
      <c r="P880" s="23"/>
      <c r="Q880" s="170">
        <f t="shared" si="431"/>
        <v>0</v>
      </c>
      <c r="R880" s="55"/>
      <c r="S880" s="65"/>
      <c r="T880" s="56"/>
      <c r="U880" s="48" t="s">
        <v>64</v>
      </c>
      <c r="V880" s="99" t="str">
        <f t="shared" si="435"/>
        <v>Remplir la colonne R ou T</v>
      </c>
      <c r="W880" s="104"/>
      <c r="X880" s="173" t="str">
        <f t="shared" si="432"/>
        <v>Remplir la colonne M</v>
      </c>
      <c r="Y880" s="179" t="str">
        <f t="shared" si="436"/>
        <v>Remplir la colonne W</v>
      </c>
      <c r="Z880" s="297" t="str">
        <f t="shared" si="453"/>
        <v>Remplir la colonne I</v>
      </c>
      <c r="AA880" s="84" t="s">
        <v>64</v>
      </c>
      <c r="AB880" s="315" t="str">
        <f t="shared" si="437"/>
        <v>Remplir les termes C, P et TVA</v>
      </c>
      <c r="AC880" s="55"/>
      <c r="AD880" s="65"/>
      <c r="AE880" s="56"/>
      <c r="AF880" s="48" t="s">
        <v>64</v>
      </c>
      <c r="AG880" s="99" t="str">
        <f t="shared" si="438"/>
        <v>Remplir la colonne AC ou AE</v>
      </c>
      <c r="AH880" s="104"/>
      <c r="AI880" s="173" t="str">
        <f t="shared" si="454"/>
        <v>Remplir la colonne M</v>
      </c>
      <c r="AJ880" s="179" t="str">
        <f t="shared" si="439"/>
        <v>Remplir la colonne AH</v>
      </c>
      <c r="AK880" s="297" t="str">
        <f t="shared" si="455"/>
        <v>Remplir la colonne I</v>
      </c>
      <c r="AL880" s="84" t="s">
        <v>64</v>
      </c>
      <c r="AM880" s="315" t="str">
        <f t="shared" si="440"/>
        <v>Remplir les termes C, P et TVA</v>
      </c>
      <c r="AN880" s="55"/>
      <c r="AO880" s="65"/>
      <c r="AP880" s="56"/>
      <c r="AQ880" s="48" t="s">
        <v>64</v>
      </c>
      <c r="AR880" s="99" t="str">
        <f t="shared" si="441"/>
        <v>Remplir la colonne AN ou AP</v>
      </c>
      <c r="AS880" s="104"/>
      <c r="AT880" s="173" t="str">
        <f t="shared" si="456"/>
        <v>Remplir la colonne M</v>
      </c>
      <c r="AU880" s="179" t="str">
        <f t="shared" si="442"/>
        <v>Remplir la colonne AS</v>
      </c>
      <c r="AV880" s="297" t="str">
        <f t="shared" si="457"/>
        <v>Remplir la colonne I</v>
      </c>
      <c r="AW880" s="84" t="s">
        <v>64</v>
      </c>
      <c r="AX880" s="315" t="str">
        <f t="shared" si="443"/>
        <v>Remplir les termes C, P et TVA</v>
      </c>
      <c r="AY880" s="55"/>
      <c r="AZ880" s="65"/>
      <c r="BA880" s="56"/>
      <c r="BB880" s="48" t="s">
        <v>64</v>
      </c>
      <c r="BC880" s="99" t="str">
        <f t="shared" si="444"/>
        <v>Remplir la colonne AY ou BA</v>
      </c>
      <c r="BD880" s="104"/>
      <c r="BE880" s="173" t="str">
        <f t="shared" si="458"/>
        <v>Remplir la colonne M</v>
      </c>
      <c r="BF880" s="179" t="str">
        <f t="shared" si="445"/>
        <v>Remplir la colonne BD</v>
      </c>
      <c r="BG880" s="297" t="str">
        <f t="shared" si="459"/>
        <v>Remplir la colonne I</v>
      </c>
      <c r="BH880" s="84" t="s">
        <v>64</v>
      </c>
      <c r="BI880" s="315" t="str">
        <f t="shared" si="446"/>
        <v>Remplir les termes C, P et TVA</v>
      </c>
      <c r="BJ880" s="55"/>
      <c r="BK880" s="65"/>
      <c r="BL880" s="56"/>
      <c r="BM880" s="48" t="s">
        <v>64</v>
      </c>
      <c r="BN880" s="99" t="str">
        <f t="shared" si="447"/>
        <v>Remplir la colonne BJ ou BL</v>
      </c>
      <c r="BO880" s="104"/>
      <c r="BP880" s="173" t="str">
        <f t="shared" si="460"/>
        <v>Remplir la colonne M</v>
      </c>
      <c r="BQ880" s="179" t="str">
        <f t="shared" si="448"/>
        <v>Remplir la colonne BO</v>
      </c>
      <c r="BR880" s="297" t="str">
        <f t="shared" si="461"/>
        <v>Remplir la colonne I</v>
      </c>
      <c r="BS880" s="84" t="s">
        <v>64</v>
      </c>
      <c r="BT880" s="315" t="str">
        <f t="shared" si="449"/>
        <v>Remplir les termes C, P et TVA</v>
      </c>
      <c r="BU880" s="55"/>
      <c r="BV880" s="65"/>
      <c r="BW880" s="56"/>
      <c r="BX880" s="48" t="s">
        <v>64</v>
      </c>
      <c r="BY880" s="99" t="str">
        <f t="shared" si="450"/>
        <v>Remplir la colonne BU ou BW</v>
      </c>
      <c r="BZ880" s="104"/>
      <c r="CA880" s="173" t="str">
        <f t="shared" si="462"/>
        <v>Remplir la colonne M</v>
      </c>
      <c r="CB880" s="179" t="str">
        <f t="shared" si="451"/>
        <v>Remplir la colonne BZ</v>
      </c>
      <c r="CC880" s="297" t="str">
        <f t="shared" si="463"/>
        <v>Remplir la colonne I</v>
      </c>
      <c r="CD880" s="84" t="s">
        <v>64</v>
      </c>
      <c r="CE880" s="315" t="str">
        <f t="shared" si="452"/>
        <v>Remplir les termes C, P et TVA</v>
      </c>
      <c r="CF880" s="61" t="str">
        <f t="shared" si="433"/>
        <v>REMPLIR TYPE DE CLIENT</v>
      </c>
      <c r="CG880" s="107" t="str">
        <f t="shared" si="434"/>
        <v>Montant total de l'aide demandée non indiqué</v>
      </c>
      <c r="CH880" s="1"/>
      <c r="CI880" s="1"/>
      <c r="CJ880" s="1"/>
      <c r="CK880" s="1"/>
      <c r="CL880" s="1"/>
    </row>
    <row r="881" spans="1:90" x14ac:dyDescent="0.25">
      <c r="A881" s="51"/>
      <c r="B881" s="111"/>
      <c r="C881" s="111"/>
      <c r="D881" s="111"/>
      <c r="E881" s="111"/>
      <c r="F881" s="111"/>
      <c r="G881" s="132"/>
      <c r="H881" s="151"/>
      <c r="I881" s="299"/>
      <c r="J881" s="152"/>
      <c r="K881" s="153"/>
      <c r="L881" s="169"/>
      <c r="M881" s="39"/>
      <c r="N881" s="90"/>
      <c r="O881" s="39"/>
      <c r="P881" s="23"/>
      <c r="Q881" s="170">
        <f t="shared" si="431"/>
        <v>0</v>
      </c>
      <c r="R881" s="55"/>
      <c r="S881" s="65"/>
      <c r="T881" s="56"/>
      <c r="U881" s="48" t="s">
        <v>64</v>
      </c>
      <c r="V881" s="99" t="str">
        <f t="shared" si="435"/>
        <v>Remplir la colonne R ou T</v>
      </c>
      <c r="W881" s="104"/>
      <c r="X881" s="173" t="str">
        <f t="shared" si="432"/>
        <v>Remplir la colonne M</v>
      </c>
      <c r="Y881" s="179" t="str">
        <f t="shared" si="436"/>
        <v>Remplir la colonne W</v>
      </c>
      <c r="Z881" s="297" t="str">
        <f t="shared" si="453"/>
        <v>Remplir la colonne I</v>
      </c>
      <c r="AA881" s="84" t="s">
        <v>64</v>
      </c>
      <c r="AB881" s="315" t="str">
        <f t="shared" si="437"/>
        <v>Remplir les termes C, P et TVA</v>
      </c>
      <c r="AC881" s="55"/>
      <c r="AD881" s="65"/>
      <c r="AE881" s="56"/>
      <c r="AF881" s="48" t="s">
        <v>64</v>
      </c>
      <c r="AG881" s="99" t="str">
        <f t="shared" si="438"/>
        <v>Remplir la colonne AC ou AE</v>
      </c>
      <c r="AH881" s="104"/>
      <c r="AI881" s="173" t="str">
        <f t="shared" si="454"/>
        <v>Remplir la colonne M</v>
      </c>
      <c r="AJ881" s="179" t="str">
        <f t="shared" si="439"/>
        <v>Remplir la colonne AH</v>
      </c>
      <c r="AK881" s="297" t="str">
        <f t="shared" si="455"/>
        <v>Remplir la colonne I</v>
      </c>
      <c r="AL881" s="84" t="s">
        <v>64</v>
      </c>
      <c r="AM881" s="315" t="str">
        <f t="shared" si="440"/>
        <v>Remplir les termes C, P et TVA</v>
      </c>
      <c r="AN881" s="55"/>
      <c r="AO881" s="65"/>
      <c r="AP881" s="56"/>
      <c r="AQ881" s="48" t="s">
        <v>64</v>
      </c>
      <c r="AR881" s="99" t="str">
        <f t="shared" si="441"/>
        <v>Remplir la colonne AN ou AP</v>
      </c>
      <c r="AS881" s="104"/>
      <c r="AT881" s="173" t="str">
        <f t="shared" si="456"/>
        <v>Remplir la colonne M</v>
      </c>
      <c r="AU881" s="179" t="str">
        <f t="shared" si="442"/>
        <v>Remplir la colonne AS</v>
      </c>
      <c r="AV881" s="297" t="str">
        <f t="shared" si="457"/>
        <v>Remplir la colonne I</v>
      </c>
      <c r="AW881" s="84" t="s">
        <v>64</v>
      </c>
      <c r="AX881" s="315" t="str">
        <f t="shared" si="443"/>
        <v>Remplir les termes C, P et TVA</v>
      </c>
      <c r="AY881" s="55"/>
      <c r="AZ881" s="65"/>
      <c r="BA881" s="56"/>
      <c r="BB881" s="48" t="s">
        <v>64</v>
      </c>
      <c r="BC881" s="99" t="str">
        <f t="shared" si="444"/>
        <v>Remplir la colonne AY ou BA</v>
      </c>
      <c r="BD881" s="104"/>
      <c r="BE881" s="173" t="str">
        <f t="shared" si="458"/>
        <v>Remplir la colonne M</v>
      </c>
      <c r="BF881" s="179" t="str">
        <f t="shared" si="445"/>
        <v>Remplir la colonne BD</v>
      </c>
      <c r="BG881" s="297" t="str">
        <f t="shared" si="459"/>
        <v>Remplir la colonne I</v>
      </c>
      <c r="BH881" s="84" t="s">
        <v>64</v>
      </c>
      <c r="BI881" s="315" t="str">
        <f t="shared" si="446"/>
        <v>Remplir les termes C, P et TVA</v>
      </c>
      <c r="BJ881" s="55"/>
      <c r="BK881" s="65"/>
      <c r="BL881" s="56"/>
      <c r="BM881" s="48" t="s">
        <v>64</v>
      </c>
      <c r="BN881" s="99" t="str">
        <f t="shared" si="447"/>
        <v>Remplir la colonne BJ ou BL</v>
      </c>
      <c r="BO881" s="104"/>
      <c r="BP881" s="173" t="str">
        <f t="shared" si="460"/>
        <v>Remplir la colonne M</v>
      </c>
      <c r="BQ881" s="179" t="str">
        <f t="shared" si="448"/>
        <v>Remplir la colonne BO</v>
      </c>
      <c r="BR881" s="297" t="str">
        <f t="shared" si="461"/>
        <v>Remplir la colonne I</v>
      </c>
      <c r="BS881" s="84" t="s">
        <v>64</v>
      </c>
      <c r="BT881" s="315" t="str">
        <f t="shared" si="449"/>
        <v>Remplir les termes C, P et TVA</v>
      </c>
      <c r="BU881" s="55"/>
      <c r="BV881" s="65"/>
      <c r="BW881" s="56"/>
      <c r="BX881" s="48" t="s">
        <v>64</v>
      </c>
      <c r="BY881" s="99" t="str">
        <f t="shared" si="450"/>
        <v>Remplir la colonne BU ou BW</v>
      </c>
      <c r="BZ881" s="104"/>
      <c r="CA881" s="173" t="str">
        <f t="shared" si="462"/>
        <v>Remplir la colonne M</v>
      </c>
      <c r="CB881" s="179" t="str">
        <f t="shared" si="451"/>
        <v>Remplir la colonne BZ</v>
      </c>
      <c r="CC881" s="297" t="str">
        <f t="shared" si="463"/>
        <v>Remplir la colonne I</v>
      </c>
      <c r="CD881" s="84" t="s">
        <v>64</v>
      </c>
      <c r="CE881" s="315" t="str">
        <f t="shared" si="452"/>
        <v>Remplir les termes C, P et TVA</v>
      </c>
      <c r="CF881" s="61" t="str">
        <f t="shared" si="433"/>
        <v>REMPLIR TYPE DE CLIENT</v>
      </c>
      <c r="CG881" s="107" t="str">
        <f t="shared" si="434"/>
        <v>Montant total de l'aide demandée non indiqué</v>
      </c>
      <c r="CH881" s="1"/>
      <c r="CI881" s="1"/>
      <c r="CJ881" s="1"/>
      <c r="CK881" s="1"/>
      <c r="CL881" s="1"/>
    </row>
    <row r="882" spans="1:90" x14ac:dyDescent="0.25">
      <c r="A882" s="51"/>
      <c r="B882" s="111"/>
      <c r="C882" s="111"/>
      <c r="D882" s="111"/>
      <c r="E882" s="111"/>
      <c r="F882" s="111"/>
      <c r="G882" s="132"/>
      <c r="H882" s="151"/>
      <c r="I882" s="299"/>
      <c r="J882" s="152"/>
      <c r="K882" s="153"/>
      <c r="L882" s="169"/>
      <c r="M882" s="39"/>
      <c r="N882" s="90"/>
      <c r="O882" s="39"/>
      <c r="P882" s="23"/>
      <c r="Q882" s="170">
        <f t="shared" si="431"/>
        <v>0</v>
      </c>
      <c r="R882" s="55"/>
      <c r="S882" s="65"/>
      <c r="T882" s="56"/>
      <c r="U882" s="48" t="s">
        <v>64</v>
      </c>
      <c r="V882" s="99" t="str">
        <f t="shared" si="435"/>
        <v>Remplir la colonne R ou T</v>
      </c>
      <c r="W882" s="104"/>
      <c r="X882" s="173" t="str">
        <f t="shared" si="432"/>
        <v>Remplir la colonne M</v>
      </c>
      <c r="Y882" s="179" t="str">
        <f t="shared" si="436"/>
        <v>Remplir la colonne W</v>
      </c>
      <c r="Z882" s="297" t="str">
        <f t="shared" si="453"/>
        <v>Remplir la colonne I</v>
      </c>
      <c r="AA882" s="84" t="s">
        <v>64</v>
      </c>
      <c r="AB882" s="315" t="str">
        <f t="shared" si="437"/>
        <v>Remplir les termes C, P et TVA</v>
      </c>
      <c r="AC882" s="55"/>
      <c r="AD882" s="65"/>
      <c r="AE882" s="56"/>
      <c r="AF882" s="48" t="s">
        <v>64</v>
      </c>
      <c r="AG882" s="99" t="str">
        <f t="shared" si="438"/>
        <v>Remplir la colonne AC ou AE</v>
      </c>
      <c r="AH882" s="104"/>
      <c r="AI882" s="173" t="str">
        <f t="shared" si="454"/>
        <v>Remplir la colonne M</v>
      </c>
      <c r="AJ882" s="179" t="str">
        <f t="shared" si="439"/>
        <v>Remplir la colonne AH</v>
      </c>
      <c r="AK882" s="297" t="str">
        <f t="shared" si="455"/>
        <v>Remplir la colonne I</v>
      </c>
      <c r="AL882" s="84" t="s">
        <v>64</v>
      </c>
      <c r="AM882" s="315" t="str">
        <f t="shared" si="440"/>
        <v>Remplir les termes C, P et TVA</v>
      </c>
      <c r="AN882" s="55"/>
      <c r="AO882" s="65"/>
      <c r="AP882" s="56"/>
      <c r="AQ882" s="48" t="s">
        <v>64</v>
      </c>
      <c r="AR882" s="99" t="str">
        <f t="shared" si="441"/>
        <v>Remplir la colonne AN ou AP</v>
      </c>
      <c r="AS882" s="104"/>
      <c r="AT882" s="173" t="str">
        <f t="shared" si="456"/>
        <v>Remplir la colonne M</v>
      </c>
      <c r="AU882" s="179" t="str">
        <f t="shared" si="442"/>
        <v>Remplir la colonne AS</v>
      </c>
      <c r="AV882" s="297" t="str">
        <f t="shared" si="457"/>
        <v>Remplir la colonne I</v>
      </c>
      <c r="AW882" s="84" t="s">
        <v>64</v>
      </c>
      <c r="AX882" s="315" t="str">
        <f t="shared" si="443"/>
        <v>Remplir les termes C, P et TVA</v>
      </c>
      <c r="AY882" s="55"/>
      <c r="AZ882" s="65"/>
      <c r="BA882" s="56"/>
      <c r="BB882" s="48" t="s">
        <v>64</v>
      </c>
      <c r="BC882" s="99" t="str">
        <f t="shared" si="444"/>
        <v>Remplir la colonne AY ou BA</v>
      </c>
      <c r="BD882" s="104"/>
      <c r="BE882" s="173" t="str">
        <f t="shared" si="458"/>
        <v>Remplir la colonne M</v>
      </c>
      <c r="BF882" s="179" t="str">
        <f t="shared" si="445"/>
        <v>Remplir la colonne BD</v>
      </c>
      <c r="BG882" s="297" t="str">
        <f t="shared" si="459"/>
        <v>Remplir la colonne I</v>
      </c>
      <c r="BH882" s="84" t="s">
        <v>64</v>
      </c>
      <c r="BI882" s="315" t="str">
        <f t="shared" si="446"/>
        <v>Remplir les termes C, P et TVA</v>
      </c>
      <c r="BJ882" s="55"/>
      <c r="BK882" s="65"/>
      <c r="BL882" s="56"/>
      <c r="BM882" s="48" t="s">
        <v>64</v>
      </c>
      <c r="BN882" s="99" t="str">
        <f t="shared" si="447"/>
        <v>Remplir la colonne BJ ou BL</v>
      </c>
      <c r="BO882" s="104"/>
      <c r="BP882" s="173" t="str">
        <f t="shared" si="460"/>
        <v>Remplir la colonne M</v>
      </c>
      <c r="BQ882" s="179" t="str">
        <f t="shared" si="448"/>
        <v>Remplir la colonne BO</v>
      </c>
      <c r="BR882" s="297" t="str">
        <f t="shared" si="461"/>
        <v>Remplir la colonne I</v>
      </c>
      <c r="BS882" s="84" t="s">
        <v>64</v>
      </c>
      <c r="BT882" s="315" t="str">
        <f t="shared" si="449"/>
        <v>Remplir les termes C, P et TVA</v>
      </c>
      <c r="BU882" s="55"/>
      <c r="BV882" s="65"/>
      <c r="BW882" s="56"/>
      <c r="BX882" s="48" t="s">
        <v>64</v>
      </c>
      <c r="BY882" s="99" t="str">
        <f t="shared" si="450"/>
        <v>Remplir la colonne BU ou BW</v>
      </c>
      <c r="BZ882" s="104"/>
      <c r="CA882" s="173" t="str">
        <f t="shared" si="462"/>
        <v>Remplir la colonne M</v>
      </c>
      <c r="CB882" s="179" t="str">
        <f t="shared" si="451"/>
        <v>Remplir la colonne BZ</v>
      </c>
      <c r="CC882" s="297" t="str">
        <f t="shared" si="463"/>
        <v>Remplir la colonne I</v>
      </c>
      <c r="CD882" s="84" t="s">
        <v>64</v>
      </c>
      <c r="CE882" s="315" t="str">
        <f t="shared" si="452"/>
        <v>Remplir les termes C, P et TVA</v>
      </c>
      <c r="CF882" s="61" t="str">
        <f t="shared" si="433"/>
        <v>REMPLIR TYPE DE CLIENT</v>
      </c>
      <c r="CG882" s="107" t="str">
        <f t="shared" si="434"/>
        <v>Montant total de l'aide demandée non indiqué</v>
      </c>
      <c r="CH882" s="1"/>
      <c r="CI882" s="1"/>
      <c r="CJ882" s="1"/>
      <c r="CK882" s="1"/>
      <c r="CL882" s="1"/>
    </row>
    <row r="883" spans="1:90" x14ac:dyDescent="0.25">
      <c r="A883" s="51"/>
      <c r="B883" s="111"/>
      <c r="C883" s="111"/>
      <c r="D883" s="111"/>
      <c r="E883" s="111"/>
      <c r="F883" s="111"/>
      <c r="G883" s="132"/>
      <c r="H883" s="151"/>
      <c r="I883" s="299"/>
      <c r="J883" s="152"/>
      <c r="K883" s="153"/>
      <c r="L883" s="169"/>
      <c r="M883" s="39"/>
      <c r="N883" s="90"/>
      <c r="O883" s="39"/>
      <c r="P883" s="23"/>
      <c r="Q883" s="170">
        <f t="shared" si="431"/>
        <v>0</v>
      </c>
      <c r="R883" s="55"/>
      <c r="S883" s="65"/>
      <c r="T883" s="56"/>
      <c r="U883" s="48" t="s">
        <v>64</v>
      </c>
      <c r="V883" s="99" t="str">
        <f t="shared" si="435"/>
        <v>Remplir la colonne R ou T</v>
      </c>
      <c r="W883" s="104"/>
      <c r="X883" s="173" t="str">
        <f t="shared" si="432"/>
        <v>Remplir la colonne M</v>
      </c>
      <c r="Y883" s="179" t="str">
        <f t="shared" si="436"/>
        <v>Remplir la colonne W</v>
      </c>
      <c r="Z883" s="297" t="str">
        <f t="shared" si="453"/>
        <v>Remplir la colonne I</v>
      </c>
      <c r="AA883" s="84" t="s">
        <v>64</v>
      </c>
      <c r="AB883" s="315" t="str">
        <f t="shared" si="437"/>
        <v>Remplir les termes C, P et TVA</v>
      </c>
      <c r="AC883" s="55"/>
      <c r="AD883" s="65"/>
      <c r="AE883" s="56"/>
      <c r="AF883" s="48" t="s">
        <v>64</v>
      </c>
      <c r="AG883" s="99" t="str">
        <f t="shared" si="438"/>
        <v>Remplir la colonne AC ou AE</v>
      </c>
      <c r="AH883" s="104"/>
      <c r="AI883" s="173" t="str">
        <f t="shared" si="454"/>
        <v>Remplir la colonne M</v>
      </c>
      <c r="AJ883" s="179" t="str">
        <f t="shared" si="439"/>
        <v>Remplir la colonne AH</v>
      </c>
      <c r="AK883" s="297" t="str">
        <f t="shared" si="455"/>
        <v>Remplir la colonne I</v>
      </c>
      <c r="AL883" s="84" t="s">
        <v>64</v>
      </c>
      <c r="AM883" s="315" t="str">
        <f t="shared" si="440"/>
        <v>Remplir les termes C, P et TVA</v>
      </c>
      <c r="AN883" s="55"/>
      <c r="AO883" s="65"/>
      <c r="AP883" s="56"/>
      <c r="AQ883" s="48" t="s">
        <v>64</v>
      </c>
      <c r="AR883" s="99" t="str">
        <f t="shared" si="441"/>
        <v>Remplir la colonne AN ou AP</v>
      </c>
      <c r="AS883" s="104"/>
      <c r="AT883" s="173" t="str">
        <f t="shared" si="456"/>
        <v>Remplir la colonne M</v>
      </c>
      <c r="AU883" s="179" t="str">
        <f t="shared" si="442"/>
        <v>Remplir la colonne AS</v>
      </c>
      <c r="AV883" s="297" t="str">
        <f t="shared" si="457"/>
        <v>Remplir la colonne I</v>
      </c>
      <c r="AW883" s="84" t="s">
        <v>64</v>
      </c>
      <c r="AX883" s="315" t="str">
        <f t="shared" si="443"/>
        <v>Remplir les termes C, P et TVA</v>
      </c>
      <c r="AY883" s="55"/>
      <c r="AZ883" s="65"/>
      <c r="BA883" s="56"/>
      <c r="BB883" s="48" t="s">
        <v>64</v>
      </c>
      <c r="BC883" s="99" t="str">
        <f t="shared" si="444"/>
        <v>Remplir la colonne AY ou BA</v>
      </c>
      <c r="BD883" s="104"/>
      <c r="BE883" s="173" t="str">
        <f t="shared" si="458"/>
        <v>Remplir la colonne M</v>
      </c>
      <c r="BF883" s="179" t="str">
        <f t="shared" si="445"/>
        <v>Remplir la colonne BD</v>
      </c>
      <c r="BG883" s="297" t="str">
        <f t="shared" si="459"/>
        <v>Remplir la colonne I</v>
      </c>
      <c r="BH883" s="84" t="s">
        <v>64</v>
      </c>
      <c r="BI883" s="315" t="str">
        <f t="shared" si="446"/>
        <v>Remplir les termes C, P et TVA</v>
      </c>
      <c r="BJ883" s="55"/>
      <c r="BK883" s="65"/>
      <c r="BL883" s="56"/>
      <c r="BM883" s="48" t="s">
        <v>64</v>
      </c>
      <c r="BN883" s="99" t="str">
        <f t="shared" si="447"/>
        <v>Remplir la colonne BJ ou BL</v>
      </c>
      <c r="BO883" s="104"/>
      <c r="BP883" s="173" t="str">
        <f t="shared" si="460"/>
        <v>Remplir la colonne M</v>
      </c>
      <c r="BQ883" s="179" t="str">
        <f t="shared" si="448"/>
        <v>Remplir la colonne BO</v>
      </c>
      <c r="BR883" s="297" t="str">
        <f t="shared" si="461"/>
        <v>Remplir la colonne I</v>
      </c>
      <c r="BS883" s="84" t="s">
        <v>64</v>
      </c>
      <c r="BT883" s="315" t="str">
        <f t="shared" si="449"/>
        <v>Remplir les termes C, P et TVA</v>
      </c>
      <c r="BU883" s="55"/>
      <c r="BV883" s="65"/>
      <c r="BW883" s="56"/>
      <c r="BX883" s="48" t="s">
        <v>64</v>
      </c>
      <c r="BY883" s="99" t="str">
        <f t="shared" si="450"/>
        <v>Remplir la colonne BU ou BW</v>
      </c>
      <c r="BZ883" s="104"/>
      <c r="CA883" s="173" t="str">
        <f t="shared" si="462"/>
        <v>Remplir la colonne M</v>
      </c>
      <c r="CB883" s="179" t="str">
        <f t="shared" si="451"/>
        <v>Remplir la colonne BZ</v>
      </c>
      <c r="CC883" s="297" t="str">
        <f t="shared" si="463"/>
        <v>Remplir la colonne I</v>
      </c>
      <c r="CD883" s="84" t="s">
        <v>64</v>
      </c>
      <c r="CE883" s="315" t="str">
        <f t="shared" si="452"/>
        <v>Remplir les termes C, P et TVA</v>
      </c>
      <c r="CF883" s="61" t="str">
        <f t="shared" si="433"/>
        <v>REMPLIR TYPE DE CLIENT</v>
      </c>
      <c r="CG883" s="107" t="str">
        <f t="shared" si="434"/>
        <v>Montant total de l'aide demandée non indiqué</v>
      </c>
      <c r="CH883" s="1"/>
      <c r="CI883" s="1"/>
      <c r="CJ883" s="1"/>
      <c r="CK883" s="1"/>
      <c r="CL883" s="1"/>
    </row>
    <row r="884" spans="1:90" x14ac:dyDescent="0.25">
      <c r="A884" s="51"/>
      <c r="B884" s="111"/>
      <c r="C884" s="111"/>
      <c r="D884" s="111"/>
      <c r="E884" s="111"/>
      <c r="F884" s="111"/>
      <c r="G884" s="132"/>
      <c r="H884" s="151"/>
      <c r="I884" s="299"/>
      <c r="J884" s="152"/>
      <c r="K884" s="153"/>
      <c r="L884" s="169"/>
      <c r="M884" s="39"/>
      <c r="N884" s="90"/>
      <c r="O884" s="39"/>
      <c r="P884" s="23"/>
      <c r="Q884" s="170">
        <f t="shared" si="431"/>
        <v>0</v>
      </c>
      <c r="R884" s="55"/>
      <c r="S884" s="65"/>
      <c r="T884" s="56"/>
      <c r="U884" s="48" t="s">
        <v>64</v>
      </c>
      <c r="V884" s="99" t="str">
        <f t="shared" si="435"/>
        <v>Remplir la colonne R ou T</v>
      </c>
      <c r="W884" s="104"/>
      <c r="X884" s="173" t="str">
        <f t="shared" si="432"/>
        <v>Remplir la colonne M</v>
      </c>
      <c r="Y884" s="179" t="str">
        <f t="shared" si="436"/>
        <v>Remplir la colonne W</v>
      </c>
      <c r="Z884" s="297" t="str">
        <f t="shared" si="453"/>
        <v>Remplir la colonne I</v>
      </c>
      <c r="AA884" s="84" t="s">
        <v>64</v>
      </c>
      <c r="AB884" s="315" t="str">
        <f t="shared" si="437"/>
        <v>Remplir les termes C, P et TVA</v>
      </c>
      <c r="AC884" s="55"/>
      <c r="AD884" s="65"/>
      <c r="AE884" s="56"/>
      <c r="AF884" s="48" t="s">
        <v>64</v>
      </c>
      <c r="AG884" s="99" t="str">
        <f t="shared" si="438"/>
        <v>Remplir la colonne AC ou AE</v>
      </c>
      <c r="AH884" s="104"/>
      <c r="AI884" s="173" t="str">
        <f t="shared" si="454"/>
        <v>Remplir la colonne M</v>
      </c>
      <c r="AJ884" s="179" t="str">
        <f t="shared" si="439"/>
        <v>Remplir la colonne AH</v>
      </c>
      <c r="AK884" s="297" t="str">
        <f t="shared" si="455"/>
        <v>Remplir la colonne I</v>
      </c>
      <c r="AL884" s="84" t="s">
        <v>64</v>
      </c>
      <c r="AM884" s="315" t="str">
        <f t="shared" si="440"/>
        <v>Remplir les termes C, P et TVA</v>
      </c>
      <c r="AN884" s="55"/>
      <c r="AO884" s="65"/>
      <c r="AP884" s="56"/>
      <c r="AQ884" s="48" t="s">
        <v>64</v>
      </c>
      <c r="AR884" s="99" t="str">
        <f t="shared" si="441"/>
        <v>Remplir la colonne AN ou AP</v>
      </c>
      <c r="AS884" s="104"/>
      <c r="AT884" s="173" t="str">
        <f t="shared" si="456"/>
        <v>Remplir la colonne M</v>
      </c>
      <c r="AU884" s="179" t="str">
        <f t="shared" si="442"/>
        <v>Remplir la colonne AS</v>
      </c>
      <c r="AV884" s="297" t="str">
        <f t="shared" si="457"/>
        <v>Remplir la colonne I</v>
      </c>
      <c r="AW884" s="84" t="s">
        <v>64</v>
      </c>
      <c r="AX884" s="315" t="str">
        <f t="shared" si="443"/>
        <v>Remplir les termes C, P et TVA</v>
      </c>
      <c r="AY884" s="55"/>
      <c r="AZ884" s="65"/>
      <c r="BA884" s="56"/>
      <c r="BB884" s="48" t="s">
        <v>64</v>
      </c>
      <c r="BC884" s="99" t="str">
        <f t="shared" si="444"/>
        <v>Remplir la colonne AY ou BA</v>
      </c>
      <c r="BD884" s="104"/>
      <c r="BE884" s="173" t="str">
        <f t="shared" si="458"/>
        <v>Remplir la colonne M</v>
      </c>
      <c r="BF884" s="179" t="str">
        <f t="shared" si="445"/>
        <v>Remplir la colonne BD</v>
      </c>
      <c r="BG884" s="297" t="str">
        <f t="shared" si="459"/>
        <v>Remplir la colonne I</v>
      </c>
      <c r="BH884" s="84" t="s">
        <v>64</v>
      </c>
      <c r="BI884" s="315" t="str">
        <f t="shared" si="446"/>
        <v>Remplir les termes C, P et TVA</v>
      </c>
      <c r="BJ884" s="55"/>
      <c r="BK884" s="65"/>
      <c r="BL884" s="56"/>
      <c r="BM884" s="48" t="s">
        <v>64</v>
      </c>
      <c r="BN884" s="99" t="str">
        <f t="shared" si="447"/>
        <v>Remplir la colonne BJ ou BL</v>
      </c>
      <c r="BO884" s="104"/>
      <c r="BP884" s="173" t="str">
        <f t="shared" si="460"/>
        <v>Remplir la colonne M</v>
      </c>
      <c r="BQ884" s="179" t="str">
        <f t="shared" si="448"/>
        <v>Remplir la colonne BO</v>
      </c>
      <c r="BR884" s="297" t="str">
        <f t="shared" si="461"/>
        <v>Remplir la colonne I</v>
      </c>
      <c r="BS884" s="84" t="s">
        <v>64</v>
      </c>
      <c r="BT884" s="315" t="str">
        <f t="shared" si="449"/>
        <v>Remplir les termes C, P et TVA</v>
      </c>
      <c r="BU884" s="55"/>
      <c r="BV884" s="65"/>
      <c r="BW884" s="56"/>
      <c r="BX884" s="48" t="s">
        <v>64</v>
      </c>
      <c r="BY884" s="99" t="str">
        <f t="shared" si="450"/>
        <v>Remplir la colonne BU ou BW</v>
      </c>
      <c r="BZ884" s="104"/>
      <c r="CA884" s="173" t="str">
        <f t="shared" si="462"/>
        <v>Remplir la colonne M</v>
      </c>
      <c r="CB884" s="179" t="str">
        <f t="shared" si="451"/>
        <v>Remplir la colonne BZ</v>
      </c>
      <c r="CC884" s="297" t="str">
        <f t="shared" si="463"/>
        <v>Remplir la colonne I</v>
      </c>
      <c r="CD884" s="84" t="s">
        <v>64</v>
      </c>
      <c r="CE884" s="315" t="str">
        <f t="shared" si="452"/>
        <v>Remplir les termes C, P et TVA</v>
      </c>
      <c r="CF884" s="61" t="str">
        <f t="shared" si="433"/>
        <v>REMPLIR TYPE DE CLIENT</v>
      </c>
      <c r="CG884" s="107" t="str">
        <f t="shared" si="434"/>
        <v>Montant total de l'aide demandée non indiqué</v>
      </c>
      <c r="CH884" s="1"/>
      <c r="CI884" s="1"/>
      <c r="CJ884" s="1"/>
      <c r="CK884" s="1"/>
      <c r="CL884" s="1"/>
    </row>
    <row r="885" spans="1:90" x14ac:dyDescent="0.25">
      <c r="A885" s="51"/>
      <c r="B885" s="111"/>
      <c r="C885" s="111"/>
      <c r="D885" s="111"/>
      <c r="E885" s="111"/>
      <c r="F885" s="111"/>
      <c r="G885" s="132"/>
      <c r="H885" s="151"/>
      <c r="I885" s="299"/>
      <c r="J885" s="152"/>
      <c r="K885" s="153"/>
      <c r="L885" s="169"/>
      <c r="M885" s="39"/>
      <c r="N885" s="90"/>
      <c r="O885" s="39"/>
      <c r="P885" s="23"/>
      <c r="Q885" s="170">
        <f t="shared" si="431"/>
        <v>0</v>
      </c>
      <c r="R885" s="55"/>
      <c r="S885" s="65"/>
      <c r="T885" s="56"/>
      <c r="U885" s="48" t="s">
        <v>64</v>
      </c>
      <c r="V885" s="99" t="str">
        <f t="shared" si="435"/>
        <v>Remplir la colonne R ou T</v>
      </c>
      <c r="W885" s="104"/>
      <c r="X885" s="173" t="str">
        <f t="shared" si="432"/>
        <v>Remplir la colonne M</v>
      </c>
      <c r="Y885" s="179" t="str">
        <f t="shared" si="436"/>
        <v>Remplir la colonne W</v>
      </c>
      <c r="Z885" s="297" t="str">
        <f t="shared" si="453"/>
        <v>Remplir la colonne I</v>
      </c>
      <c r="AA885" s="84" t="s">
        <v>64</v>
      </c>
      <c r="AB885" s="315" t="str">
        <f t="shared" si="437"/>
        <v>Remplir les termes C, P et TVA</v>
      </c>
      <c r="AC885" s="55"/>
      <c r="AD885" s="65"/>
      <c r="AE885" s="56"/>
      <c r="AF885" s="48" t="s">
        <v>64</v>
      </c>
      <c r="AG885" s="99" t="str">
        <f t="shared" si="438"/>
        <v>Remplir la colonne AC ou AE</v>
      </c>
      <c r="AH885" s="104"/>
      <c r="AI885" s="173" t="str">
        <f t="shared" si="454"/>
        <v>Remplir la colonne M</v>
      </c>
      <c r="AJ885" s="179" t="str">
        <f t="shared" si="439"/>
        <v>Remplir la colonne AH</v>
      </c>
      <c r="AK885" s="297" t="str">
        <f t="shared" si="455"/>
        <v>Remplir la colonne I</v>
      </c>
      <c r="AL885" s="84" t="s">
        <v>64</v>
      </c>
      <c r="AM885" s="315" t="str">
        <f t="shared" si="440"/>
        <v>Remplir les termes C, P et TVA</v>
      </c>
      <c r="AN885" s="55"/>
      <c r="AO885" s="65"/>
      <c r="AP885" s="56"/>
      <c r="AQ885" s="48" t="s">
        <v>64</v>
      </c>
      <c r="AR885" s="99" t="str">
        <f t="shared" si="441"/>
        <v>Remplir la colonne AN ou AP</v>
      </c>
      <c r="AS885" s="104"/>
      <c r="AT885" s="173" t="str">
        <f t="shared" si="456"/>
        <v>Remplir la colonne M</v>
      </c>
      <c r="AU885" s="179" t="str">
        <f t="shared" si="442"/>
        <v>Remplir la colonne AS</v>
      </c>
      <c r="AV885" s="297" t="str">
        <f t="shared" si="457"/>
        <v>Remplir la colonne I</v>
      </c>
      <c r="AW885" s="84" t="s">
        <v>64</v>
      </c>
      <c r="AX885" s="315" t="str">
        <f t="shared" si="443"/>
        <v>Remplir les termes C, P et TVA</v>
      </c>
      <c r="AY885" s="55"/>
      <c r="AZ885" s="65"/>
      <c r="BA885" s="56"/>
      <c r="BB885" s="48" t="s">
        <v>64</v>
      </c>
      <c r="BC885" s="99" t="str">
        <f t="shared" si="444"/>
        <v>Remplir la colonne AY ou BA</v>
      </c>
      <c r="BD885" s="104"/>
      <c r="BE885" s="173" t="str">
        <f t="shared" si="458"/>
        <v>Remplir la colonne M</v>
      </c>
      <c r="BF885" s="179" t="str">
        <f t="shared" si="445"/>
        <v>Remplir la colonne BD</v>
      </c>
      <c r="BG885" s="297" t="str">
        <f t="shared" si="459"/>
        <v>Remplir la colonne I</v>
      </c>
      <c r="BH885" s="84" t="s">
        <v>64</v>
      </c>
      <c r="BI885" s="315" t="str">
        <f t="shared" si="446"/>
        <v>Remplir les termes C, P et TVA</v>
      </c>
      <c r="BJ885" s="55"/>
      <c r="BK885" s="65"/>
      <c r="BL885" s="56"/>
      <c r="BM885" s="48" t="s">
        <v>64</v>
      </c>
      <c r="BN885" s="99" t="str">
        <f t="shared" si="447"/>
        <v>Remplir la colonne BJ ou BL</v>
      </c>
      <c r="BO885" s="104"/>
      <c r="BP885" s="173" t="str">
        <f t="shared" si="460"/>
        <v>Remplir la colonne M</v>
      </c>
      <c r="BQ885" s="179" t="str">
        <f t="shared" si="448"/>
        <v>Remplir la colonne BO</v>
      </c>
      <c r="BR885" s="297" t="str">
        <f t="shared" si="461"/>
        <v>Remplir la colonne I</v>
      </c>
      <c r="BS885" s="84" t="s">
        <v>64</v>
      </c>
      <c r="BT885" s="315" t="str">
        <f t="shared" si="449"/>
        <v>Remplir les termes C, P et TVA</v>
      </c>
      <c r="BU885" s="55"/>
      <c r="BV885" s="65"/>
      <c r="BW885" s="56"/>
      <c r="BX885" s="48" t="s">
        <v>64</v>
      </c>
      <c r="BY885" s="99" t="str">
        <f t="shared" si="450"/>
        <v>Remplir la colonne BU ou BW</v>
      </c>
      <c r="BZ885" s="104"/>
      <c r="CA885" s="173" t="str">
        <f t="shared" si="462"/>
        <v>Remplir la colonne M</v>
      </c>
      <c r="CB885" s="179" t="str">
        <f t="shared" si="451"/>
        <v>Remplir la colonne BZ</v>
      </c>
      <c r="CC885" s="297" t="str">
        <f t="shared" si="463"/>
        <v>Remplir la colonne I</v>
      </c>
      <c r="CD885" s="84" t="s">
        <v>64</v>
      </c>
      <c r="CE885" s="315" t="str">
        <f t="shared" si="452"/>
        <v>Remplir les termes C, P et TVA</v>
      </c>
      <c r="CF885" s="61" t="str">
        <f t="shared" si="433"/>
        <v>REMPLIR TYPE DE CLIENT</v>
      </c>
      <c r="CG885" s="107" t="str">
        <f t="shared" si="434"/>
        <v>Montant total de l'aide demandée non indiqué</v>
      </c>
      <c r="CH885" s="1"/>
      <c r="CI885" s="1"/>
      <c r="CJ885" s="1"/>
      <c r="CK885" s="1"/>
      <c r="CL885" s="1"/>
    </row>
    <row r="886" spans="1:90" x14ac:dyDescent="0.25">
      <c r="A886" s="51"/>
      <c r="B886" s="111"/>
      <c r="C886" s="111"/>
      <c r="D886" s="111"/>
      <c r="E886" s="111"/>
      <c r="F886" s="111"/>
      <c r="G886" s="132"/>
      <c r="H886" s="151"/>
      <c r="I886" s="299"/>
      <c r="J886" s="152"/>
      <c r="K886" s="153"/>
      <c r="L886" s="169"/>
      <c r="M886" s="39"/>
      <c r="N886" s="90"/>
      <c r="O886" s="39"/>
      <c r="P886" s="23"/>
      <c r="Q886" s="170">
        <f t="shared" si="431"/>
        <v>0</v>
      </c>
      <c r="R886" s="55"/>
      <c r="S886" s="65"/>
      <c r="T886" s="56"/>
      <c r="U886" s="48" t="s">
        <v>64</v>
      </c>
      <c r="V886" s="99" t="str">
        <f t="shared" si="435"/>
        <v>Remplir la colonne R ou T</v>
      </c>
      <c r="W886" s="104"/>
      <c r="X886" s="173" t="str">
        <f t="shared" si="432"/>
        <v>Remplir la colonne M</v>
      </c>
      <c r="Y886" s="179" t="str">
        <f t="shared" si="436"/>
        <v>Remplir la colonne W</v>
      </c>
      <c r="Z886" s="297" t="str">
        <f t="shared" si="453"/>
        <v>Remplir la colonne I</v>
      </c>
      <c r="AA886" s="84" t="s">
        <v>64</v>
      </c>
      <c r="AB886" s="315" t="str">
        <f t="shared" si="437"/>
        <v>Remplir les termes C, P et TVA</v>
      </c>
      <c r="AC886" s="55"/>
      <c r="AD886" s="65"/>
      <c r="AE886" s="56"/>
      <c r="AF886" s="48" t="s">
        <v>64</v>
      </c>
      <c r="AG886" s="99" t="str">
        <f t="shared" si="438"/>
        <v>Remplir la colonne AC ou AE</v>
      </c>
      <c r="AH886" s="104"/>
      <c r="AI886" s="173" t="str">
        <f t="shared" si="454"/>
        <v>Remplir la colonne M</v>
      </c>
      <c r="AJ886" s="179" t="str">
        <f t="shared" si="439"/>
        <v>Remplir la colonne AH</v>
      </c>
      <c r="AK886" s="297" t="str">
        <f t="shared" si="455"/>
        <v>Remplir la colonne I</v>
      </c>
      <c r="AL886" s="84" t="s">
        <v>64</v>
      </c>
      <c r="AM886" s="315" t="str">
        <f t="shared" si="440"/>
        <v>Remplir les termes C, P et TVA</v>
      </c>
      <c r="AN886" s="55"/>
      <c r="AO886" s="65"/>
      <c r="AP886" s="56"/>
      <c r="AQ886" s="48" t="s">
        <v>64</v>
      </c>
      <c r="AR886" s="99" t="str">
        <f t="shared" si="441"/>
        <v>Remplir la colonne AN ou AP</v>
      </c>
      <c r="AS886" s="104"/>
      <c r="AT886" s="173" t="str">
        <f t="shared" si="456"/>
        <v>Remplir la colonne M</v>
      </c>
      <c r="AU886" s="179" t="str">
        <f t="shared" si="442"/>
        <v>Remplir la colonne AS</v>
      </c>
      <c r="AV886" s="297" t="str">
        <f t="shared" si="457"/>
        <v>Remplir la colonne I</v>
      </c>
      <c r="AW886" s="84" t="s">
        <v>64</v>
      </c>
      <c r="AX886" s="315" t="str">
        <f t="shared" si="443"/>
        <v>Remplir les termes C, P et TVA</v>
      </c>
      <c r="AY886" s="55"/>
      <c r="AZ886" s="65"/>
      <c r="BA886" s="56"/>
      <c r="BB886" s="48" t="s">
        <v>64</v>
      </c>
      <c r="BC886" s="99" t="str">
        <f t="shared" si="444"/>
        <v>Remplir la colonne AY ou BA</v>
      </c>
      <c r="BD886" s="104"/>
      <c r="BE886" s="173" t="str">
        <f t="shared" si="458"/>
        <v>Remplir la colonne M</v>
      </c>
      <c r="BF886" s="179" t="str">
        <f t="shared" si="445"/>
        <v>Remplir la colonne BD</v>
      </c>
      <c r="BG886" s="297" t="str">
        <f t="shared" si="459"/>
        <v>Remplir la colonne I</v>
      </c>
      <c r="BH886" s="84" t="s">
        <v>64</v>
      </c>
      <c r="BI886" s="315" t="str">
        <f t="shared" si="446"/>
        <v>Remplir les termes C, P et TVA</v>
      </c>
      <c r="BJ886" s="55"/>
      <c r="BK886" s="65"/>
      <c r="BL886" s="56"/>
      <c r="BM886" s="48" t="s">
        <v>64</v>
      </c>
      <c r="BN886" s="99" t="str">
        <f t="shared" si="447"/>
        <v>Remplir la colonne BJ ou BL</v>
      </c>
      <c r="BO886" s="104"/>
      <c r="BP886" s="173" t="str">
        <f t="shared" si="460"/>
        <v>Remplir la colonne M</v>
      </c>
      <c r="BQ886" s="179" t="str">
        <f t="shared" si="448"/>
        <v>Remplir la colonne BO</v>
      </c>
      <c r="BR886" s="297" t="str">
        <f t="shared" si="461"/>
        <v>Remplir la colonne I</v>
      </c>
      <c r="BS886" s="84" t="s">
        <v>64</v>
      </c>
      <c r="BT886" s="315" t="str">
        <f t="shared" si="449"/>
        <v>Remplir les termes C, P et TVA</v>
      </c>
      <c r="BU886" s="55"/>
      <c r="BV886" s="65"/>
      <c r="BW886" s="56"/>
      <c r="BX886" s="48" t="s">
        <v>64</v>
      </c>
      <c r="BY886" s="99" t="str">
        <f t="shared" si="450"/>
        <v>Remplir la colonne BU ou BW</v>
      </c>
      <c r="BZ886" s="104"/>
      <c r="CA886" s="173" t="str">
        <f t="shared" si="462"/>
        <v>Remplir la colonne M</v>
      </c>
      <c r="CB886" s="179" t="str">
        <f t="shared" si="451"/>
        <v>Remplir la colonne BZ</v>
      </c>
      <c r="CC886" s="297" t="str">
        <f t="shared" si="463"/>
        <v>Remplir la colonne I</v>
      </c>
      <c r="CD886" s="84" t="s">
        <v>64</v>
      </c>
      <c r="CE886" s="315" t="str">
        <f t="shared" si="452"/>
        <v>Remplir les termes C, P et TVA</v>
      </c>
      <c r="CF886" s="61" t="str">
        <f t="shared" si="433"/>
        <v>REMPLIR TYPE DE CLIENT</v>
      </c>
      <c r="CG886" s="107" t="str">
        <f t="shared" si="434"/>
        <v>Montant total de l'aide demandée non indiqué</v>
      </c>
      <c r="CH886" s="1"/>
      <c r="CI886" s="1"/>
      <c r="CJ886" s="1"/>
      <c r="CK886" s="1"/>
      <c r="CL886" s="1"/>
    </row>
    <row r="887" spans="1:90" x14ac:dyDescent="0.25">
      <c r="A887" s="51"/>
      <c r="B887" s="111"/>
      <c r="C887" s="111"/>
      <c r="D887" s="111"/>
      <c r="E887" s="111"/>
      <c r="F887" s="111"/>
      <c r="G887" s="132"/>
      <c r="H887" s="151"/>
      <c r="I887" s="299"/>
      <c r="J887" s="152"/>
      <c r="K887" s="153"/>
      <c r="L887" s="169"/>
      <c r="M887" s="39"/>
      <c r="N887" s="90"/>
      <c r="O887" s="39"/>
      <c r="P887" s="23"/>
      <c r="Q887" s="170">
        <f t="shared" si="431"/>
        <v>0</v>
      </c>
      <c r="R887" s="55"/>
      <c r="S887" s="65"/>
      <c r="T887" s="56"/>
      <c r="U887" s="48" t="s">
        <v>64</v>
      </c>
      <c r="V887" s="99" t="str">
        <f t="shared" si="435"/>
        <v>Remplir la colonne R ou T</v>
      </c>
      <c r="W887" s="104"/>
      <c r="X887" s="173" t="str">
        <f t="shared" si="432"/>
        <v>Remplir la colonne M</v>
      </c>
      <c r="Y887" s="179" t="str">
        <f t="shared" si="436"/>
        <v>Remplir la colonne W</v>
      </c>
      <c r="Z887" s="297" t="str">
        <f t="shared" si="453"/>
        <v>Remplir la colonne I</v>
      </c>
      <c r="AA887" s="84" t="s">
        <v>64</v>
      </c>
      <c r="AB887" s="315" t="str">
        <f t="shared" si="437"/>
        <v>Remplir les termes C, P et TVA</v>
      </c>
      <c r="AC887" s="55"/>
      <c r="AD887" s="65"/>
      <c r="AE887" s="56"/>
      <c r="AF887" s="48" t="s">
        <v>64</v>
      </c>
      <c r="AG887" s="99" t="str">
        <f t="shared" si="438"/>
        <v>Remplir la colonne AC ou AE</v>
      </c>
      <c r="AH887" s="104"/>
      <c r="AI887" s="173" t="str">
        <f t="shared" si="454"/>
        <v>Remplir la colonne M</v>
      </c>
      <c r="AJ887" s="179" t="str">
        <f t="shared" si="439"/>
        <v>Remplir la colonne AH</v>
      </c>
      <c r="AK887" s="297" t="str">
        <f t="shared" si="455"/>
        <v>Remplir la colonne I</v>
      </c>
      <c r="AL887" s="84" t="s">
        <v>64</v>
      </c>
      <c r="AM887" s="315" t="str">
        <f t="shared" si="440"/>
        <v>Remplir les termes C, P et TVA</v>
      </c>
      <c r="AN887" s="55"/>
      <c r="AO887" s="65"/>
      <c r="AP887" s="56"/>
      <c r="AQ887" s="48" t="s">
        <v>64</v>
      </c>
      <c r="AR887" s="99" t="str">
        <f t="shared" si="441"/>
        <v>Remplir la colonne AN ou AP</v>
      </c>
      <c r="AS887" s="104"/>
      <c r="AT887" s="173" t="str">
        <f t="shared" si="456"/>
        <v>Remplir la colonne M</v>
      </c>
      <c r="AU887" s="179" t="str">
        <f t="shared" si="442"/>
        <v>Remplir la colonne AS</v>
      </c>
      <c r="AV887" s="297" t="str">
        <f t="shared" si="457"/>
        <v>Remplir la colonne I</v>
      </c>
      <c r="AW887" s="84" t="s">
        <v>64</v>
      </c>
      <c r="AX887" s="315" t="str">
        <f t="shared" si="443"/>
        <v>Remplir les termes C, P et TVA</v>
      </c>
      <c r="AY887" s="55"/>
      <c r="AZ887" s="65"/>
      <c r="BA887" s="56"/>
      <c r="BB887" s="48" t="s">
        <v>64</v>
      </c>
      <c r="BC887" s="99" t="str">
        <f t="shared" si="444"/>
        <v>Remplir la colonne AY ou BA</v>
      </c>
      <c r="BD887" s="104"/>
      <c r="BE887" s="173" t="str">
        <f t="shared" si="458"/>
        <v>Remplir la colonne M</v>
      </c>
      <c r="BF887" s="179" t="str">
        <f t="shared" si="445"/>
        <v>Remplir la colonne BD</v>
      </c>
      <c r="BG887" s="297" t="str">
        <f t="shared" si="459"/>
        <v>Remplir la colonne I</v>
      </c>
      <c r="BH887" s="84" t="s">
        <v>64</v>
      </c>
      <c r="BI887" s="315" t="str">
        <f t="shared" si="446"/>
        <v>Remplir les termes C, P et TVA</v>
      </c>
      <c r="BJ887" s="55"/>
      <c r="BK887" s="65"/>
      <c r="BL887" s="56"/>
      <c r="BM887" s="48" t="s">
        <v>64</v>
      </c>
      <c r="BN887" s="99" t="str">
        <f t="shared" si="447"/>
        <v>Remplir la colonne BJ ou BL</v>
      </c>
      <c r="BO887" s="104"/>
      <c r="BP887" s="173" t="str">
        <f t="shared" si="460"/>
        <v>Remplir la colonne M</v>
      </c>
      <c r="BQ887" s="179" t="str">
        <f t="shared" si="448"/>
        <v>Remplir la colonne BO</v>
      </c>
      <c r="BR887" s="297" t="str">
        <f t="shared" si="461"/>
        <v>Remplir la colonne I</v>
      </c>
      <c r="BS887" s="84" t="s">
        <v>64</v>
      </c>
      <c r="BT887" s="315" t="str">
        <f t="shared" si="449"/>
        <v>Remplir les termes C, P et TVA</v>
      </c>
      <c r="BU887" s="55"/>
      <c r="BV887" s="65"/>
      <c r="BW887" s="56"/>
      <c r="BX887" s="48" t="s">
        <v>64</v>
      </c>
      <c r="BY887" s="99" t="str">
        <f t="shared" si="450"/>
        <v>Remplir la colonne BU ou BW</v>
      </c>
      <c r="BZ887" s="104"/>
      <c r="CA887" s="173" t="str">
        <f t="shared" si="462"/>
        <v>Remplir la colonne M</v>
      </c>
      <c r="CB887" s="179" t="str">
        <f t="shared" si="451"/>
        <v>Remplir la colonne BZ</v>
      </c>
      <c r="CC887" s="297" t="str">
        <f t="shared" si="463"/>
        <v>Remplir la colonne I</v>
      </c>
      <c r="CD887" s="84" t="s">
        <v>64</v>
      </c>
      <c r="CE887" s="315" t="str">
        <f t="shared" si="452"/>
        <v>Remplir les termes C, P et TVA</v>
      </c>
      <c r="CF887" s="61" t="str">
        <f t="shared" si="433"/>
        <v>REMPLIR TYPE DE CLIENT</v>
      </c>
      <c r="CG887" s="107" t="str">
        <f t="shared" si="434"/>
        <v>Montant total de l'aide demandée non indiqué</v>
      </c>
      <c r="CH887" s="1"/>
      <c r="CI887" s="1"/>
      <c r="CJ887" s="1"/>
      <c r="CK887" s="1"/>
      <c r="CL887" s="1"/>
    </row>
    <row r="888" spans="1:90" x14ac:dyDescent="0.25">
      <c r="A888" s="51"/>
      <c r="B888" s="111"/>
      <c r="C888" s="111"/>
      <c r="D888" s="111"/>
      <c r="E888" s="111"/>
      <c r="F888" s="111"/>
      <c r="G888" s="132"/>
      <c r="H888" s="151"/>
      <c r="I888" s="299"/>
      <c r="J888" s="152"/>
      <c r="K888" s="153"/>
      <c r="L888" s="169"/>
      <c r="M888" s="39"/>
      <c r="N888" s="90"/>
      <c r="O888" s="39"/>
      <c r="P888" s="23"/>
      <c r="Q888" s="170">
        <f t="shared" si="431"/>
        <v>0</v>
      </c>
      <c r="R888" s="55"/>
      <c r="S888" s="65"/>
      <c r="T888" s="56"/>
      <c r="U888" s="48" t="s">
        <v>64</v>
      </c>
      <c r="V888" s="99" t="str">
        <f t="shared" si="435"/>
        <v>Remplir la colonne R ou T</v>
      </c>
      <c r="W888" s="104"/>
      <c r="X888" s="173" t="str">
        <f t="shared" si="432"/>
        <v>Remplir la colonne M</v>
      </c>
      <c r="Y888" s="179" t="str">
        <f t="shared" si="436"/>
        <v>Remplir la colonne W</v>
      </c>
      <c r="Z888" s="297" t="str">
        <f t="shared" si="453"/>
        <v>Remplir la colonne I</v>
      </c>
      <c r="AA888" s="84" t="s">
        <v>64</v>
      </c>
      <c r="AB888" s="315" t="str">
        <f t="shared" si="437"/>
        <v>Remplir les termes C, P et TVA</v>
      </c>
      <c r="AC888" s="55"/>
      <c r="AD888" s="65"/>
      <c r="AE888" s="56"/>
      <c r="AF888" s="48" t="s">
        <v>64</v>
      </c>
      <c r="AG888" s="99" t="str">
        <f t="shared" si="438"/>
        <v>Remplir la colonne AC ou AE</v>
      </c>
      <c r="AH888" s="104"/>
      <c r="AI888" s="173" t="str">
        <f t="shared" si="454"/>
        <v>Remplir la colonne M</v>
      </c>
      <c r="AJ888" s="179" t="str">
        <f t="shared" si="439"/>
        <v>Remplir la colonne AH</v>
      </c>
      <c r="AK888" s="297" t="str">
        <f t="shared" si="455"/>
        <v>Remplir la colonne I</v>
      </c>
      <c r="AL888" s="84" t="s">
        <v>64</v>
      </c>
      <c r="AM888" s="315" t="str">
        <f t="shared" si="440"/>
        <v>Remplir les termes C, P et TVA</v>
      </c>
      <c r="AN888" s="55"/>
      <c r="AO888" s="65"/>
      <c r="AP888" s="56"/>
      <c r="AQ888" s="48" t="s">
        <v>64</v>
      </c>
      <c r="AR888" s="99" t="str">
        <f t="shared" si="441"/>
        <v>Remplir la colonne AN ou AP</v>
      </c>
      <c r="AS888" s="104"/>
      <c r="AT888" s="173" t="str">
        <f t="shared" si="456"/>
        <v>Remplir la colonne M</v>
      </c>
      <c r="AU888" s="179" t="str">
        <f t="shared" si="442"/>
        <v>Remplir la colonne AS</v>
      </c>
      <c r="AV888" s="297" t="str">
        <f t="shared" si="457"/>
        <v>Remplir la colonne I</v>
      </c>
      <c r="AW888" s="84" t="s">
        <v>64</v>
      </c>
      <c r="AX888" s="315" t="str">
        <f t="shared" si="443"/>
        <v>Remplir les termes C, P et TVA</v>
      </c>
      <c r="AY888" s="55"/>
      <c r="AZ888" s="65"/>
      <c r="BA888" s="56"/>
      <c r="BB888" s="48" t="s">
        <v>64</v>
      </c>
      <c r="BC888" s="99" t="str">
        <f t="shared" si="444"/>
        <v>Remplir la colonne AY ou BA</v>
      </c>
      <c r="BD888" s="104"/>
      <c r="BE888" s="173" t="str">
        <f t="shared" si="458"/>
        <v>Remplir la colonne M</v>
      </c>
      <c r="BF888" s="179" t="str">
        <f t="shared" si="445"/>
        <v>Remplir la colonne BD</v>
      </c>
      <c r="BG888" s="297" t="str">
        <f t="shared" si="459"/>
        <v>Remplir la colonne I</v>
      </c>
      <c r="BH888" s="84" t="s">
        <v>64</v>
      </c>
      <c r="BI888" s="315" t="str">
        <f t="shared" si="446"/>
        <v>Remplir les termes C, P et TVA</v>
      </c>
      <c r="BJ888" s="55"/>
      <c r="BK888" s="65"/>
      <c r="BL888" s="56"/>
      <c r="BM888" s="48" t="s">
        <v>64</v>
      </c>
      <c r="BN888" s="99" t="str">
        <f t="shared" si="447"/>
        <v>Remplir la colonne BJ ou BL</v>
      </c>
      <c r="BO888" s="104"/>
      <c r="BP888" s="173" t="str">
        <f t="shared" si="460"/>
        <v>Remplir la colonne M</v>
      </c>
      <c r="BQ888" s="179" t="str">
        <f t="shared" si="448"/>
        <v>Remplir la colonne BO</v>
      </c>
      <c r="BR888" s="297" t="str">
        <f t="shared" si="461"/>
        <v>Remplir la colonne I</v>
      </c>
      <c r="BS888" s="84" t="s">
        <v>64</v>
      </c>
      <c r="BT888" s="315" t="str">
        <f t="shared" si="449"/>
        <v>Remplir les termes C, P et TVA</v>
      </c>
      <c r="BU888" s="55"/>
      <c r="BV888" s="65"/>
      <c r="BW888" s="56"/>
      <c r="BX888" s="48" t="s">
        <v>64</v>
      </c>
      <c r="BY888" s="99" t="str">
        <f t="shared" si="450"/>
        <v>Remplir la colonne BU ou BW</v>
      </c>
      <c r="BZ888" s="104"/>
      <c r="CA888" s="173" t="str">
        <f t="shared" si="462"/>
        <v>Remplir la colonne M</v>
      </c>
      <c r="CB888" s="179" t="str">
        <f t="shared" si="451"/>
        <v>Remplir la colonne BZ</v>
      </c>
      <c r="CC888" s="297" t="str">
        <f t="shared" si="463"/>
        <v>Remplir la colonne I</v>
      </c>
      <c r="CD888" s="84" t="s">
        <v>64</v>
      </c>
      <c r="CE888" s="315" t="str">
        <f t="shared" si="452"/>
        <v>Remplir les termes C, P et TVA</v>
      </c>
      <c r="CF888" s="61" t="str">
        <f t="shared" si="433"/>
        <v>REMPLIR TYPE DE CLIENT</v>
      </c>
      <c r="CG888" s="107" t="str">
        <f t="shared" si="434"/>
        <v>Montant total de l'aide demandée non indiqué</v>
      </c>
      <c r="CH888" s="1"/>
      <c r="CI888" s="1"/>
      <c r="CJ888" s="1"/>
      <c r="CK888" s="1"/>
      <c r="CL888" s="1"/>
    </row>
    <row r="889" spans="1:90" x14ac:dyDescent="0.25">
      <c r="A889" s="51"/>
      <c r="B889" s="111"/>
      <c r="C889" s="111"/>
      <c r="D889" s="111"/>
      <c r="E889" s="111"/>
      <c r="F889" s="111"/>
      <c r="G889" s="132"/>
      <c r="H889" s="151"/>
      <c r="I889" s="299"/>
      <c r="J889" s="152"/>
      <c r="K889" s="153"/>
      <c r="L889" s="169"/>
      <c r="M889" s="39"/>
      <c r="N889" s="90"/>
      <c r="O889" s="39"/>
      <c r="P889" s="23"/>
      <c r="Q889" s="170">
        <f t="shared" si="431"/>
        <v>0</v>
      </c>
      <c r="R889" s="55"/>
      <c r="S889" s="65"/>
      <c r="T889" s="56"/>
      <c r="U889" s="48" t="s">
        <v>64</v>
      </c>
      <c r="V889" s="99" t="str">
        <f t="shared" si="435"/>
        <v>Remplir la colonne R ou T</v>
      </c>
      <c r="W889" s="104"/>
      <c r="X889" s="173" t="str">
        <f t="shared" si="432"/>
        <v>Remplir la colonne M</v>
      </c>
      <c r="Y889" s="179" t="str">
        <f t="shared" si="436"/>
        <v>Remplir la colonne W</v>
      </c>
      <c r="Z889" s="297" t="str">
        <f t="shared" si="453"/>
        <v>Remplir la colonne I</v>
      </c>
      <c r="AA889" s="84" t="s">
        <v>64</v>
      </c>
      <c r="AB889" s="315" t="str">
        <f t="shared" si="437"/>
        <v>Remplir les termes C, P et TVA</v>
      </c>
      <c r="AC889" s="55"/>
      <c r="AD889" s="65"/>
      <c r="AE889" s="56"/>
      <c r="AF889" s="48" t="s">
        <v>64</v>
      </c>
      <c r="AG889" s="99" t="str">
        <f t="shared" si="438"/>
        <v>Remplir la colonne AC ou AE</v>
      </c>
      <c r="AH889" s="104"/>
      <c r="AI889" s="173" t="str">
        <f t="shared" si="454"/>
        <v>Remplir la colonne M</v>
      </c>
      <c r="AJ889" s="179" t="str">
        <f t="shared" si="439"/>
        <v>Remplir la colonne AH</v>
      </c>
      <c r="AK889" s="297" t="str">
        <f t="shared" si="455"/>
        <v>Remplir la colonne I</v>
      </c>
      <c r="AL889" s="84" t="s">
        <v>64</v>
      </c>
      <c r="AM889" s="315" t="str">
        <f t="shared" si="440"/>
        <v>Remplir les termes C, P et TVA</v>
      </c>
      <c r="AN889" s="55"/>
      <c r="AO889" s="65"/>
      <c r="AP889" s="56"/>
      <c r="AQ889" s="48" t="s">
        <v>64</v>
      </c>
      <c r="AR889" s="99" t="str">
        <f t="shared" si="441"/>
        <v>Remplir la colonne AN ou AP</v>
      </c>
      <c r="AS889" s="104"/>
      <c r="AT889" s="173" t="str">
        <f t="shared" si="456"/>
        <v>Remplir la colonne M</v>
      </c>
      <c r="AU889" s="179" t="str">
        <f t="shared" si="442"/>
        <v>Remplir la colonne AS</v>
      </c>
      <c r="AV889" s="297" t="str">
        <f t="shared" si="457"/>
        <v>Remplir la colonne I</v>
      </c>
      <c r="AW889" s="84" t="s">
        <v>64</v>
      </c>
      <c r="AX889" s="315" t="str">
        <f t="shared" si="443"/>
        <v>Remplir les termes C, P et TVA</v>
      </c>
      <c r="AY889" s="55"/>
      <c r="AZ889" s="65"/>
      <c r="BA889" s="56"/>
      <c r="BB889" s="48" t="s">
        <v>64</v>
      </c>
      <c r="BC889" s="99" t="str">
        <f t="shared" si="444"/>
        <v>Remplir la colonne AY ou BA</v>
      </c>
      <c r="BD889" s="104"/>
      <c r="BE889" s="173" t="str">
        <f t="shared" si="458"/>
        <v>Remplir la colonne M</v>
      </c>
      <c r="BF889" s="179" t="str">
        <f t="shared" si="445"/>
        <v>Remplir la colonne BD</v>
      </c>
      <c r="BG889" s="297" t="str">
        <f t="shared" si="459"/>
        <v>Remplir la colonne I</v>
      </c>
      <c r="BH889" s="84" t="s">
        <v>64</v>
      </c>
      <c r="BI889" s="315" t="str">
        <f t="shared" si="446"/>
        <v>Remplir les termes C, P et TVA</v>
      </c>
      <c r="BJ889" s="55"/>
      <c r="BK889" s="65"/>
      <c r="BL889" s="56"/>
      <c r="BM889" s="48" t="s">
        <v>64</v>
      </c>
      <c r="BN889" s="99" t="str">
        <f t="shared" si="447"/>
        <v>Remplir la colonne BJ ou BL</v>
      </c>
      <c r="BO889" s="104"/>
      <c r="BP889" s="173" t="str">
        <f t="shared" si="460"/>
        <v>Remplir la colonne M</v>
      </c>
      <c r="BQ889" s="179" t="str">
        <f t="shared" si="448"/>
        <v>Remplir la colonne BO</v>
      </c>
      <c r="BR889" s="297" t="str">
        <f t="shared" si="461"/>
        <v>Remplir la colonne I</v>
      </c>
      <c r="BS889" s="84" t="s">
        <v>64</v>
      </c>
      <c r="BT889" s="315" t="str">
        <f t="shared" si="449"/>
        <v>Remplir les termes C, P et TVA</v>
      </c>
      <c r="BU889" s="55"/>
      <c r="BV889" s="65"/>
      <c r="BW889" s="56"/>
      <c r="BX889" s="48" t="s">
        <v>64</v>
      </c>
      <c r="BY889" s="99" t="str">
        <f t="shared" si="450"/>
        <v>Remplir la colonne BU ou BW</v>
      </c>
      <c r="BZ889" s="104"/>
      <c r="CA889" s="173" t="str">
        <f t="shared" si="462"/>
        <v>Remplir la colonne M</v>
      </c>
      <c r="CB889" s="179" t="str">
        <f t="shared" si="451"/>
        <v>Remplir la colonne BZ</v>
      </c>
      <c r="CC889" s="297" t="str">
        <f t="shared" si="463"/>
        <v>Remplir la colonne I</v>
      </c>
      <c r="CD889" s="84" t="s">
        <v>64</v>
      </c>
      <c r="CE889" s="315" t="str">
        <f t="shared" si="452"/>
        <v>Remplir les termes C, P et TVA</v>
      </c>
      <c r="CF889" s="61" t="str">
        <f t="shared" si="433"/>
        <v>REMPLIR TYPE DE CLIENT</v>
      </c>
      <c r="CG889" s="107" t="str">
        <f t="shared" si="434"/>
        <v>Montant total de l'aide demandée non indiqué</v>
      </c>
      <c r="CH889" s="1"/>
      <c r="CI889" s="1"/>
      <c r="CJ889" s="1"/>
      <c r="CK889" s="1"/>
      <c r="CL889" s="1"/>
    </row>
    <row r="890" spans="1:90" x14ac:dyDescent="0.25">
      <c r="A890" s="51"/>
      <c r="B890" s="111"/>
      <c r="C890" s="111"/>
      <c r="D890" s="111"/>
      <c r="E890" s="111"/>
      <c r="F890" s="111"/>
      <c r="G890" s="132"/>
      <c r="H890" s="151"/>
      <c r="I890" s="299"/>
      <c r="J890" s="152"/>
      <c r="K890" s="153"/>
      <c r="L890" s="169"/>
      <c r="M890" s="39"/>
      <c r="N890" s="90"/>
      <c r="O890" s="39"/>
      <c r="P890" s="23"/>
      <c r="Q890" s="170">
        <f t="shared" si="431"/>
        <v>0</v>
      </c>
      <c r="R890" s="55"/>
      <c r="S890" s="65"/>
      <c r="T890" s="56"/>
      <c r="U890" s="48" t="s">
        <v>64</v>
      </c>
      <c r="V890" s="99" t="str">
        <f t="shared" si="435"/>
        <v>Remplir la colonne R ou T</v>
      </c>
      <c r="W890" s="104"/>
      <c r="X890" s="173" t="str">
        <f t="shared" si="432"/>
        <v>Remplir la colonne M</v>
      </c>
      <c r="Y890" s="179" t="str">
        <f t="shared" si="436"/>
        <v>Remplir la colonne W</v>
      </c>
      <c r="Z890" s="297" t="str">
        <f t="shared" si="453"/>
        <v>Remplir la colonne I</v>
      </c>
      <c r="AA890" s="84" t="s">
        <v>64</v>
      </c>
      <c r="AB890" s="315" t="str">
        <f t="shared" si="437"/>
        <v>Remplir les termes C, P et TVA</v>
      </c>
      <c r="AC890" s="55"/>
      <c r="AD890" s="65"/>
      <c r="AE890" s="56"/>
      <c r="AF890" s="48" t="s">
        <v>64</v>
      </c>
      <c r="AG890" s="99" t="str">
        <f t="shared" si="438"/>
        <v>Remplir la colonne AC ou AE</v>
      </c>
      <c r="AH890" s="104"/>
      <c r="AI890" s="173" t="str">
        <f t="shared" si="454"/>
        <v>Remplir la colonne M</v>
      </c>
      <c r="AJ890" s="179" t="str">
        <f t="shared" si="439"/>
        <v>Remplir la colonne AH</v>
      </c>
      <c r="AK890" s="297" t="str">
        <f t="shared" si="455"/>
        <v>Remplir la colonne I</v>
      </c>
      <c r="AL890" s="84" t="s">
        <v>64</v>
      </c>
      <c r="AM890" s="315" t="str">
        <f t="shared" si="440"/>
        <v>Remplir les termes C, P et TVA</v>
      </c>
      <c r="AN890" s="55"/>
      <c r="AO890" s="65"/>
      <c r="AP890" s="56"/>
      <c r="AQ890" s="48" t="s">
        <v>64</v>
      </c>
      <c r="AR890" s="99" t="str">
        <f t="shared" si="441"/>
        <v>Remplir la colonne AN ou AP</v>
      </c>
      <c r="AS890" s="104"/>
      <c r="AT890" s="173" t="str">
        <f t="shared" si="456"/>
        <v>Remplir la colonne M</v>
      </c>
      <c r="AU890" s="179" t="str">
        <f t="shared" si="442"/>
        <v>Remplir la colonne AS</v>
      </c>
      <c r="AV890" s="297" t="str">
        <f t="shared" si="457"/>
        <v>Remplir la colonne I</v>
      </c>
      <c r="AW890" s="84" t="s">
        <v>64</v>
      </c>
      <c r="AX890" s="315" t="str">
        <f t="shared" si="443"/>
        <v>Remplir les termes C, P et TVA</v>
      </c>
      <c r="AY890" s="55"/>
      <c r="AZ890" s="65"/>
      <c r="BA890" s="56"/>
      <c r="BB890" s="48" t="s">
        <v>64</v>
      </c>
      <c r="BC890" s="99" t="str">
        <f t="shared" si="444"/>
        <v>Remplir la colonne AY ou BA</v>
      </c>
      <c r="BD890" s="104"/>
      <c r="BE890" s="173" t="str">
        <f t="shared" si="458"/>
        <v>Remplir la colonne M</v>
      </c>
      <c r="BF890" s="179" t="str">
        <f t="shared" si="445"/>
        <v>Remplir la colonne BD</v>
      </c>
      <c r="BG890" s="297" t="str">
        <f t="shared" si="459"/>
        <v>Remplir la colonne I</v>
      </c>
      <c r="BH890" s="84" t="s">
        <v>64</v>
      </c>
      <c r="BI890" s="315" t="str">
        <f t="shared" si="446"/>
        <v>Remplir les termes C, P et TVA</v>
      </c>
      <c r="BJ890" s="55"/>
      <c r="BK890" s="65"/>
      <c r="BL890" s="56"/>
      <c r="BM890" s="48" t="s">
        <v>64</v>
      </c>
      <c r="BN890" s="99" t="str">
        <f t="shared" si="447"/>
        <v>Remplir la colonne BJ ou BL</v>
      </c>
      <c r="BO890" s="104"/>
      <c r="BP890" s="173" t="str">
        <f t="shared" si="460"/>
        <v>Remplir la colonne M</v>
      </c>
      <c r="BQ890" s="179" t="str">
        <f t="shared" si="448"/>
        <v>Remplir la colonne BO</v>
      </c>
      <c r="BR890" s="297" t="str">
        <f t="shared" si="461"/>
        <v>Remplir la colonne I</v>
      </c>
      <c r="BS890" s="84" t="s">
        <v>64</v>
      </c>
      <c r="BT890" s="315" t="str">
        <f t="shared" si="449"/>
        <v>Remplir les termes C, P et TVA</v>
      </c>
      <c r="BU890" s="55"/>
      <c r="BV890" s="65"/>
      <c r="BW890" s="56"/>
      <c r="BX890" s="48" t="s">
        <v>64</v>
      </c>
      <c r="BY890" s="99" t="str">
        <f t="shared" si="450"/>
        <v>Remplir la colonne BU ou BW</v>
      </c>
      <c r="BZ890" s="104"/>
      <c r="CA890" s="173" t="str">
        <f t="shared" si="462"/>
        <v>Remplir la colonne M</v>
      </c>
      <c r="CB890" s="179" t="str">
        <f t="shared" si="451"/>
        <v>Remplir la colonne BZ</v>
      </c>
      <c r="CC890" s="297" t="str">
        <f t="shared" si="463"/>
        <v>Remplir la colonne I</v>
      </c>
      <c r="CD890" s="84" t="s">
        <v>64</v>
      </c>
      <c r="CE890" s="315" t="str">
        <f t="shared" si="452"/>
        <v>Remplir les termes C, P et TVA</v>
      </c>
      <c r="CF890" s="61" t="str">
        <f t="shared" si="433"/>
        <v>REMPLIR TYPE DE CLIENT</v>
      </c>
      <c r="CG890" s="107" t="str">
        <f t="shared" si="434"/>
        <v>Montant total de l'aide demandée non indiqué</v>
      </c>
      <c r="CH890" s="1"/>
      <c r="CI890" s="1"/>
      <c r="CJ890" s="1"/>
      <c r="CK890" s="1"/>
      <c r="CL890" s="1"/>
    </row>
    <row r="891" spans="1:90" x14ac:dyDescent="0.25">
      <c r="A891" s="51"/>
      <c r="B891" s="111"/>
      <c r="C891" s="111"/>
      <c r="D891" s="111"/>
      <c r="E891" s="111"/>
      <c r="F891" s="111"/>
      <c r="G891" s="132"/>
      <c r="H891" s="151"/>
      <c r="I891" s="299"/>
      <c r="J891" s="152"/>
      <c r="K891" s="153"/>
      <c r="L891" s="169"/>
      <c r="M891" s="39"/>
      <c r="N891" s="90"/>
      <c r="O891" s="39"/>
      <c r="P891" s="23"/>
      <c r="Q891" s="170">
        <f t="shared" si="431"/>
        <v>0</v>
      </c>
      <c r="R891" s="55"/>
      <c r="S891" s="65"/>
      <c r="T891" s="56"/>
      <c r="U891" s="48" t="s">
        <v>64</v>
      </c>
      <c r="V891" s="99" t="str">
        <f t="shared" si="435"/>
        <v>Remplir la colonne R ou T</v>
      </c>
      <c r="W891" s="104"/>
      <c r="X891" s="173" t="str">
        <f t="shared" si="432"/>
        <v>Remplir la colonne M</v>
      </c>
      <c r="Y891" s="179" t="str">
        <f t="shared" si="436"/>
        <v>Remplir la colonne W</v>
      </c>
      <c r="Z891" s="297" t="str">
        <f t="shared" si="453"/>
        <v>Remplir la colonne I</v>
      </c>
      <c r="AA891" s="84" t="s">
        <v>64</v>
      </c>
      <c r="AB891" s="315" t="str">
        <f t="shared" si="437"/>
        <v>Remplir les termes C, P et TVA</v>
      </c>
      <c r="AC891" s="55"/>
      <c r="AD891" s="65"/>
      <c r="AE891" s="56"/>
      <c r="AF891" s="48" t="s">
        <v>64</v>
      </c>
      <c r="AG891" s="99" t="str">
        <f t="shared" si="438"/>
        <v>Remplir la colonne AC ou AE</v>
      </c>
      <c r="AH891" s="104"/>
      <c r="AI891" s="173" t="str">
        <f t="shared" si="454"/>
        <v>Remplir la colonne M</v>
      </c>
      <c r="AJ891" s="179" t="str">
        <f t="shared" si="439"/>
        <v>Remplir la colonne AH</v>
      </c>
      <c r="AK891" s="297" t="str">
        <f t="shared" si="455"/>
        <v>Remplir la colonne I</v>
      </c>
      <c r="AL891" s="84" t="s">
        <v>64</v>
      </c>
      <c r="AM891" s="315" t="str">
        <f t="shared" si="440"/>
        <v>Remplir les termes C, P et TVA</v>
      </c>
      <c r="AN891" s="55"/>
      <c r="AO891" s="65"/>
      <c r="AP891" s="56"/>
      <c r="AQ891" s="48" t="s">
        <v>64</v>
      </c>
      <c r="AR891" s="99" t="str">
        <f t="shared" si="441"/>
        <v>Remplir la colonne AN ou AP</v>
      </c>
      <c r="AS891" s="104"/>
      <c r="AT891" s="173" t="str">
        <f t="shared" si="456"/>
        <v>Remplir la colonne M</v>
      </c>
      <c r="AU891" s="179" t="str">
        <f t="shared" si="442"/>
        <v>Remplir la colonne AS</v>
      </c>
      <c r="AV891" s="297" t="str">
        <f t="shared" si="457"/>
        <v>Remplir la colonne I</v>
      </c>
      <c r="AW891" s="84" t="s">
        <v>64</v>
      </c>
      <c r="AX891" s="315" t="str">
        <f t="shared" si="443"/>
        <v>Remplir les termes C, P et TVA</v>
      </c>
      <c r="AY891" s="55"/>
      <c r="AZ891" s="65"/>
      <c r="BA891" s="56"/>
      <c r="BB891" s="48" t="s">
        <v>64</v>
      </c>
      <c r="BC891" s="99" t="str">
        <f t="shared" si="444"/>
        <v>Remplir la colonne AY ou BA</v>
      </c>
      <c r="BD891" s="104"/>
      <c r="BE891" s="173" t="str">
        <f t="shared" si="458"/>
        <v>Remplir la colonne M</v>
      </c>
      <c r="BF891" s="179" t="str">
        <f t="shared" si="445"/>
        <v>Remplir la colonne BD</v>
      </c>
      <c r="BG891" s="297" t="str">
        <f t="shared" si="459"/>
        <v>Remplir la colonne I</v>
      </c>
      <c r="BH891" s="84" t="s">
        <v>64</v>
      </c>
      <c r="BI891" s="315" t="str">
        <f t="shared" si="446"/>
        <v>Remplir les termes C, P et TVA</v>
      </c>
      <c r="BJ891" s="55"/>
      <c r="BK891" s="65"/>
      <c r="BL891" s="56"/>
      <c r="BM891" s="48" t="s">
        <v>64</v>
      </c>
      <c r="BN891" s="99" t="str">
        <f t="shared" si="447"/>
        <v>Remplir la colonne BJ ou BL</v>
      </c>
      <c r="BO891" s="104"/>
      <c r="BP891" s="173" t="str">
        <f t="shared" si="460"/>
        <v>Remplir la colonne M</v>
      </c>
      <c r="BQ891" s="179" t="str">
        <f t="shared" si="448"/>
        <v>Remplir la colonne BO</v>
      </c>
      <c r="BR891" s="297" t="str">
        <f t="shared" si="461"/>
        <v>Remplir la colonne I</v>
      </c>
      <c r="BS891" s="84" t="s">
        <v>64</v>
      </c>
      <c r="BT891" s="315" t="str">
        <f t="shared" si="449"/>
        <v>Remplir les termes C, P et TVA</v>
      </c>
      <c r="BU891" s="55"/>
      <c r="BV891" s="65"/>
      <c r="BW891" s="56"/>
      <c r="BX891" s="48" t="s">
        <v>64</v>
      </c>
      <c r="BY891" s="99" t="str">
        <f t="shared" si="450"/>
        <v>Remplir la colonne BU ou BW</v>
      </c>
      <c r="BZ891" s="104"/>
      <c r="CA891" s="173" t="str">
        <f t="shared" si="462"/>
        <v>Remplir la colonne M</v>
      </c>
      <c r="CB891" s="179" t="str">
        <f t="shared" si="451"/>
        <v>Remplir la colonne BZ</v>
      </c>
      <c r="CC891" s="297" t="str">
        <f t="shared" si="463"/>
        <v>Remplir la colonne I</v>
      </c>
      <c r="CD891" s="84" t="s">
        <v>64</v>
      </c>
      <c r="CE891" s="315" t="str">
        <f t="shared" si="452"/>
        <v>Remplir les termes C, P et TVA</v>
      </c>
      <c r="CF891" s="61" t="str">
        <f t="shared" si="433"/>
        <v>REMPLIR TYPE DE CLIENT</v>
      </c>
      <c r="CG891" s="107" t="str">
        <f t="shared" si="434"/>
        <v>Montant total de l'aide demandée non indiqué</v>
      </c>
      <c r="CH891" s="1"/>
      <c r="CI891" s="1"/>
      <c r="CJ891" s="1"/>
      <c r="CK891" s="1"/>
      <c r="CL891" s="1"/>
    </row>
    <row r="892" spans="1:90" x14ac:dyDescent="0.25">
      <c r="A892" s="51"/>
      <c r="B892" s="111"/>
      <c r="C892" s="111"/>
      <c r="D892" s="111"/>
      <c r="E892" s="111"/>
      <c r="F892" s="111"/>
      <c r="G892" s="132"/>
      <c r="H892" s="151"/>
      <c r="I892" s="299"/>
      <c r="J892" s="152"/>
      <c r="K892" s="153"/>
      <c r="L892" s="169"/>
      <c r="M892" s="39"/>
      <c r="N892" s="90"/>
      <c r="O892" s="39"/>
      <c r="P892" s="23"/>
      <c r="Q892" s="170">
        <f t="shared" si="431"/>
        <v>0</v>
      </c>
      <c r="R892" s="55"/>
      <c r="S892" s="65"/>
      <c r="T892" s="56"/>
      <c r="U892" s="48" t="s">
        <v>64</v>
      </c>
      <c r="V892" s="99" t="str">
        <f t="shared" si="435"/>
        <v>Remplir la colonne R ou T</v>
      </c>
      <c r="W892" s="104"/>
      <c r="X892" s="173" t="str">
        <f t="shared" si="432"/>
        <v>Remplir la colonne M</v>
      </c>
      <c r="Y892" s="179" t="str">
        <f t="shared" si="436"/>
        <v>Remplir la colonne W</v>
      </c>
      <c r="Z892" s="297" t="str">
        <f t="shared" si="453"/>
        <v>Remplir la colonne I</v>
      </c>
      <c r="AA892" s="84" t="s">
        <v>64</v>
      </c>
      <c r="AB892" s="315" t="str">
        <f t="shared" si="437"/>
        <v>Remplir les termes C, P et TVA</v>
      </c>
      <c r="AC892" s="55"/>
      <c r="AD892" s="65"/>
      <c r="AE892" s="56"/>
      <c r="AF892" s="48" t="s">
        <v>64</v>
      </c>
      <c r="AG892" s="99" t="str">
        <f t="shared" si="438"/>
        <v>Remplir la colonne AC ou AE</v>
      </c>
      <c r="AH892" s="104"/>
      <c r="AI892" s="173" t="str">
        <f t="shared" si="454"/>
        <v>Remplir la colonne M</v>
      </c>
      <c r="AJ892" s="179" t="str">
        <f t="shared" si="439"/>
        <v>Remplir la colonne AH</v>
      </c>
      <c r="AK892" s="297" t="str">
        <f t="shared" si="455"/>
        <v>Remplir la colonne I</v>
      </c>
      <c r="AL892" s="84" t="s">
        <v>64</v>
      </c>
      <c r="AM892" s="315" t="str">
        <f t="shared" si="440"/>
        <v>Remplir les termes C, P et TVA</v>
      </c>
      <c r="AN892" s="55"/>
      <c r="AO892" s="65"/>
      <c r="AP892" s="56"/>
      <c r="AQ892" s="48" t="s">
        <v>64</v>
      </c>
      <c r="AR892" s="99" t="str">
        <f t="shared" si="441"/>
        <v>Remplir la colonne AN ou AP</v>
      </c>
      <c r="AS892" s="104"/>
      <c r="AT892" s="173" t="str">
        <f t="shared" si="456"/>
        <v>Remplir la colonne M</v>
      </c>
      <c r="AU892" s="179" t="str">
        <f t="shared" si="442"/>
        <v>Remplir la colonne AS</v>
      </c>
      <c r="AV892" s="297" t="str">
        <f t="shared" si="457"/>
        <v>Remplir la colonne I</v>
      </c>
      <c r="AW892" s="84" t="s">
        <v>64</v>
      </c>
      <c r="AX892" s="315" t="str">
        <f t="shared" si="443"/>
        <v>Remplir les termes C, P et TVA</v>
      </c>
      <c r="AY892" s="55"/>
      <c r="AZ892" s="65"/>
      <c r="BA892" s="56"/>
      <c r="BB892" s="48" t="s">
        <v>64</v>
      </c>
      <c r="BC892" s="99" t="str">
        <f t="shared" si="444"/>
        <v>Remplir la colonne AY ou BA</v>
      </c>
      <c r="BD892" s="104"/>
      <c r="BE892" s="173" t="str">
        <f t="shared" si="458"/>
        <v>Remplir la colonne M</v>
      </c>
      <c r="BF892" s="179" t="str">
        <f t="shared" si="445"/>
        <v>Remplir la colonne BD</v>
      </c>
      <c r="BG892" s="297" t="str">
        <f t="shared" si="459"/>
        <v>Remplir la colonne I</v>
      </c>
      <c r="BH892" s="84" t="s">
        <v>64</v>
      </c>
      <c r="BI892" s="315" t="str">
        <f t="shared" si="446"/>
        <v>Remplir les termes C, P et TVA</v>
      </c>
      <c r="BJ892" s="55"/>
      <c r="BK892" s="65"/>
      <c r="BL892" s="56"/>
      <c r="BM892" s="48" t="s">
        <v>64</v>
      </c>
      <c r="BN892" s="99" t="str">
        <f t="shared" si="447"/>
        <v>Remplir la colonne BJ ou BL</v>
      </c>
      <c r="BO892" s="104"/>
      <c r="BP892" s="173" t="str">
        <f t="shared" si="460"/>
        <v>Remplir la colonne M</v>
      </c>
      <c r="BQ892" s="179" t="str">
        <f t="shared" si="448"/>
        <v>Remplir la colonne BO</v>
      </c>
      <c r="BR892" s="297" t="str">
        <f t="shared" si="461"/>
        <v>Remplir la colonne I</v>
      </c>
      <c r="BS892" s="84" t="s">
        <v>64</v>
      </c>
      <c r="BT892" s="315" t="str">
        <f t="shared" si="449"/>
        <v>Remplir les termes C, P et TVA</v>
      </c>
      <c r="BU892" s="55"/>
      <c r="BV892" s="65"/>
      <c r="BW892" s="56"/>
      <c r="BX892" s="48" t="s">
        <v>64</v>
      </c>
      <c r="BY892" s="99" t="str">
        <f t="shared" si="450"/>
        <v>Remplir la colonne BU ou BW</v>
      </c>
      <c r="BZ892" s="104"/>
      <c r="CA892" s="173" t="str">
        <f t="shared" si="462"/>
        <v>Remplir la colonne M</v>
      </c>
      <c r="CB892" s="179" t="str">
        <f t="shared" si="451"/>
        <v>Remplir la colonne BZ</v>
      </c>
      <c r="CC892" s="297" t="str">
        <f t="shared" si="463"/>
        <v>Remplir la colonne I</v>
      </c>
      <c r="CD892" s="84" t="s">
        <v>64</v>
      </c>
      <c r="CE892" s="315" t="str">
        <f t="shared" si="452"/>
        <v>Remplir les termes C, P et TVA</v>
      </c>
      <c r="CF892" s="61" t="str">
        <f t="shared" si="433"/>
        <v>REMPLIR TYPE DE CLIENT</v>
      </c>
      <c r="CG892" s="107" t="str">
        <f t="shared" si="434"/>
        <v>Montant total de l'aide demandée non indiqué</v>
      </c>
      <c r="CH892" s="1"/>
      <c r="CI892" s="1"/>
      <c r="CJ892" s="1"/>
      <c r="CK892" s="1"/>
      <c r="CL892" s="1"/>
    </row>
    <row r="893" spans="1:90" x14ac:dyDescent="0.25">
      <c r="A893" s="51"/>
      <c r="B893" s="111"/>
      <c r="C893" s="111"/>
      <c r="D893" s="111"/>
      <c r="E893" s="111"/>
      <c r="F893" s="111"/>
      <c r="G893" s="132"/>
      <c r="H893" s="151"/>
      <c r="I893" s="299"/>
      <c r="J893" s="152"/>
      <c r="K893" s="153"/>
      <c r="L893" s="169"/>
      <c r="M893" s="39"/>
      <c r="N893" s="90"/>
      <c r="O893" s="39"/>
      <c r="P893" s="23"/>
      <c r="Q893" s="170">
        <f t="shared" si="431"/>
        <v>0</v>
      </c>
      <c r="R893" s="55"/>
      <c r="S893" s="65"/>
      <c r="T893" s="56"/>
      <c r="U893" s="48" t="s">
        <v>64</v>
      </c>
      <c r="V893" s="99" t="str">
        <f t="shared" si="435"/>
        <v>Remplir la colonne R ou T</v>
      </c>
      <c r="W893" s="104"/>
      <c r="X893" s="173" t="str">
        <f t="shared" si="432"/>
        <v>Remplir la colonne M</v>
      </c>
      <c r="Y893" s="179" t="str">
        <f t="shared" si="436"/>
        <v>Remplir la colonne W</v>
      </c>
      <c r="Z893" s="297" t="str">
        <f t="shared" si="453"/>
        <v>Remplir la colonne I</v>
      </c>
      <c r="AA893" s="84" t="s">
        <v>64</v>
      </c>
      <c r="AB893" s="315" t="str">
        <f t="shared" si="437"/>
        <v>Remplir les termes C, P et TVA</v>
      </c>
      <c r="AC893" s="55"/>
      <c r="AD893" s="65"/>
      <c r="AE893" s="56"/>
      <c r="AF893" s="48" t="s">
        <v>64</v>
      </c>
      <c r="AG893" s="99" t="str">
        <f t="shared" si="438"/>
        <v>Remplir la colonne AC ou AE</v>
      </c>
      <c r="AH893" s="104"/>
      <c r="AI893" s="173" t="str">
        <f t="shared" si="454"/>
        <v>Remplir la colonne M</v>
      </c>
      <c r="AJ893" s="179" t="str">
        <f t="shared" si="439"/>
        <v>Remplir la colonne AH</v>
      </c>
      <c r="AK893" s="297" t="str">
        <f t="shared" si="455"/>
        <v>Remplir la colonne I</v>
      </c>
      <c r="AL893" s="84" t="s">
        <v>64</v>
      </c>
      <c r="AM893" s="315" t="str">
        <f t="shared" si="440"/>
        <v>Remplir les termes C, P et TVA</v>
      </c>
      <c r="AN893" s="55"/>
      <c r="AO893" s="65"/>
      <c r="AP893" s="56"/>
      <c r="AQ893" s="48" t="s">
        <v>64</v>
      </c>
      <c r="AR893" s="99" t="str">
        <f t="shared" si="441"/>
        <v>Remplir la colonne AN ou AP</v>
      </c>
      <c r="AS893" s="104"/>
      <c r="AT893" s="173" t="str">
        <f t="shared" si="456"/>
        <v>Remplir la colonne M</v>
      </c>
      <c r="AU893" s="179" t="str">
        <f t="shared" si="442"/>
        <v>Remplir la colonne AS</v>
      </c>
      <c r="AV893" s="297" t="str">
        <f t="shared" si="457"/>
        <v>Remplir la colonne I</v>
      </c>
      <c r="AW893" s="84" t="s">
        <v>64</v>
      </c>
      <c r="AX893" s="315" t="str">
        <f t="shared" si="443"/>
        <v>Remplir les termes C, P et TVA</v>
      </c>
      <c r="AY893" s="55"/>
      <c r="AZ893" s="65"/>
      <c r="BA893" s="56"/>
      <c r="BB893" s="48" t="s">
        <v>64</v>
      </c>
      <c r="BC893" s="99" t="str">
        <f t="shared" si="444"/>
        <v>Remplir la colonne AY ou BA</v>
      </c>
      <c r="BD893" s="104"/>
      <c r="BE893" s="173" t="str">
        <f t="shared" si="458"/>
        <v>Remplir la colonne M</v>
      </c>
      <c r="BF893" s="179" t="str">
        <f t="shared" si="445"/>
        <v>Remplir la colonne BD</v>
      </c>
      <c r="BG893" s="297" t="str">
        <f t="shared" si="459"/>
        <v>Remplir la colonne I</v>
      </c>
      <c r="BH893" s="84" t="s">
        <v>64</v>
      </c>
      <c r="BI893" s="315" t="str">
        <f t="shared" si="446"/>
        <v>Remplir les termes C, P et TVA</v>
      </c>
      <c r="BJ893" s="55"/>
      <c r="BK893" s="65"/>
      <c r="BL893" s="56"/>
      <c r="BM893" s="48" t="s">
        <v>64</v>
      </c>
      <c r="BN893" s="99" t="str">
        <f t="shared" si="447"/>
        <v>Remplir la colonne BJ ou BL</v>
      </c>
      <c r="BO893" s="104"/>
      <c r="BP893" s="173" t="str">
        <f t="shared" si="460"/>
        <v>Remplir la colonne M</v>
      </c>
      <c r="BQ893" s="179" t="str">
        <f t="shared" si="448"/>
        <v>Remplir la colonne BO</v>
      </c>
      <c r="BR893" s="297" t="str">
        <f t="shared" si="461"/>
        <v>Remplir la colonne I</v>
      </c>
      <c r="BS893" s="84" t="s">
        <v>64</v>
      </c>
      <c r="BT893" s="315" t="str">
        <f t="shared" si="449"/>
        <v>Remplir les termes C, P et TVA</v>
      </c>
      <c r="BU893" s="55"/>
      <c r="BV893" s="65"/>
      <c r="BW893" s="56"/>
      <c r="BX893" s="48" t="s">
        <v>64</v>
      </c>
      <c r="BY893" s="99" t="str">
        <f t="shared" si="450"/>
        <v>Remplir la colonne BU ou BW</v>
      </c>
      <c r="BZ893" s="104"/>
      <c r="CA893" s="173" t="str">
        <f t="shared" si="462"/>
        <v>Remplir la colonne M</v>
      </c>
      <c r="CB893" s="179" t="str">
        <f t="shared" si="451"/>
        <v>Remplir la colonne BZ</v>
      </c>
      <c r="CC893" s="297" t="str">
        <f t="shared" si="463"/>
        <v>Remplir la colonne I</v>
      </c>
      <c r="CD893" s="84" t="s">
        <v>64</v>
      </c>
      <c r="CE893" s="315" t="str">
        <f t="shared" si="452"/>
        <v>Remplir les termes C, P et TVA</v>
      </c>
      <c r="CF893" s="61" t="str">
        <f t="shared" si="433"/>
        <v>REMPLIR TYPE DE CLIENT</v>
      </c>
      <c r="CG893" s="107" t="str">
        <f t="shared" si="434"/>
        <v>Montant total de l'aide demandée non indiqué</v>
      </c>
      <c r="CH893" s="1"/>
      <c r="CI893" s="1"/>
      <c r="CJ893" s="1"/>
      <c r="CK893" s="1"/>
      <c r="CL893" s="1"/>
    </row>
    <row r="894" spans="1:90" x14ac:dyDescent="0.25">
      <c r="A894" s="51"/>
      <c r="B894" s="111"/>
      <c r="C894" s="111"/>
      <c r="D894" s="111"/>
      <c r="E894" s="111"/>
      <c r="F894" s="111"/>
      <c r="G894" s="132"/>
      <c r="H894" s="151"/>
      <c r="I894" s="299"/>
      <c r="J894" s="152"/>
      <c r="K894" s="153"/>
      <c r="L894" s="169"/>
      <c r="M894" s="39"/>
      <c r="N894" s="90"/>
      <c r="O894" s="39"/>
      <c r="P894" s="23"/>
      <c r="Q894" s="170">
        <f t="shared" si="431"/>
        <v>0</v>
      </c>
      <c r="R894" s="55"/>
      <c r="S894" s="65"/>
      <c r="T894" s="56"/>
      <c r="U894" s="48" t="s">
        <v>64</v>
      </c>
      <c r="V894" s="99" t="str">
        <f t="shared" si="435"/>
        <v>Remplir la colonne R ou T</v>
      </c>
      <c r="W894" s="104"/>
      <c r="X894" s="173" t="str">
        <f t="shared" si="432"/>
        <v>Remplir la colonne M</v>
      </c>
      <c r="Y894" s="179" t="str">
        <f t="shared" si="436"/>
        <v>Remplir la colonne W</v>
      </c>
      <c r="Z894" s="297" t="str">
        <f t="shared" si="453"/>
        <v>Remplir la colonne I</v>
      </c>
      <c r="AA894" s="84" t="s">
        <v>64</v>
      </c>
      <c r="AB894" s="315" t="str">
        <f t="shared" si="437"/>
        <v>Remplir les termes C, P et TVA</v>
      </c>
      <c r="AC894" s="55"/>
      <c r="AD894" s="65"/>
      <c r="AE894" s="56"/>
      <c r="AF894" s="48" t="s">
        <v>64</v>
      </c>
      <c r="AG894" s="99" t="str">
        <f t="shared" si="438"/>
        <v>Remplir la colonne AC ou AE</v>
      </c>
      <c r="AH894" s="104"/>
      <c r="AI894" s="173" t="str">
        <f t="shared" si="454"/>
        <v>Remplir la colonne M</v>
      </c>
      <c r="AJ894" s="179" t="str">
        <f t="shared" si="439"/>
        <v>Remplir la colonne AH</v>
      </c>
      <c r="AK894" s="297" t="str">
        <f t="shared" si="455"/>
        <v>Remplir la colonne I</v>
      </c>
      <c r="AL894" s="84" t="s">
        <v>64</v>
      </c>
      <c r="AM894" s="315" t="str">
        <f t="shared" si="440"/>
        <v>Remplir les termes C, P et TVA</v>
      </c>
      <c r="AN894" s="55"/>
      <c r="AO894" s="65"/>
      <c r="AP894" s="56"/>
      <c r="AQ894" s="48" t="s">
        <v>64</v>
      </c>
      <c r="AR894" s="99" t="str">
        <f t="shared" si="441"/>
        <v>Remplir la colonne AN ou AP</v>
      </c>
      <c r="AS894" s="104"/>
      <c r="AT894" s="173" t="str">
        <f t="shared" si="456"/>
        <v>Remplir la colonne M</v>
      </c>
      <c r="AU894" s="179" t="str">
        <f t="shared" si="442"/>
        <v>Remplir la colonne AS</v>
      </c>
      <c r="AV894" s="297" t="str">
        <f t="shared" si="457"/>
        <v>Remplir la colonne I</v>
      </c>
      <c r="AW894" s="84" t="s">
        <v>64</v>
      </c>
      <c r="AX894" s="315" t="str">
        <f t="shared" si="443"/>
        <v>Remplir les termes C, P et TVA</v>
      </c>
      <c r="AY894" s="55"/>
      <c r="AZ894" s="65"/>
      <c r="BA894" s="56"/>
      <c r="BB894" s="48" t="s">
        <v>64</v>
      </c>
      <c r="BC894" s="99" t="str">
        <f t="shared" si="444"/>
        <v>Remplir la colonne AY ou BA</v>
      </c>
      <c r="BD894" s="104"/>
      <c r="BE894" s="173" t="str">
        <f t="shared" si="458"/>
        <v>Remplir la colonne M</v>
      </c>
      <c r="BF894" s="179" t="str">
        <f t="shared" si="445"/>
        <v>Remplir la colonne BD</v>
      </c>
      <c r="BG894" s="297" t="str">
        <f t="shared" si="459"/>
        <v>Remplir la colonne I</v>
      </c>
      <c r="BH894" s="84" t="s">
        <v>64</v>
      </c>
      <c r="BI894" s="315" t="str">
        <f t="shared" si="446"/>
        <v>Remplir les termes C, P et TVA</v>
      </c>
      <c r="BJ894" s="55"/>
      <c r="BK894" s="65"/>
      <c r="BL894" s="56"/>
      <c r="BM894" s="48" t="s">
        <v>64</v>
      </c>
      <c r="BN894" s="99" t="str">
        <f t="shared" si="447"/>
        <v>Remplir la colonne BJ ou BL</v>
      </c>
      <c r="BO894" s="104"/>
      <c r="BP894" s="173" t="str">
        <f t="shared" si="460"/>
        <v>Remplir la colonne M</v>
      </c>
      <c r="BQ894" s="179" t="str">
        <f t="shared" si="448"/>
        <v>Remplir la colonne BO</v>
      </c>
      <c r="BR894" s="297" t="str">
        <f t="shared" si="461"/>
        <v>Remplir la colonne I</v>
      </c>
      <c r="BS894" s="84" t="s">
        <v>64</v>
      </c>
      <c r="BT894" s="315" t="str">
        <f t="shared" si="449"/>
        <v>Remplir les termes C, P et TVA</v>
      </c>
      <c r="BU894" s="55"/>
      <c r="BV894" s="65"/>
      <c r="BW894" s="56"/>
      <c r="BX894" s="48" t="s">
        <v>64</v>
      </c>
      <c r="BY894" s="99" t="str">
        <f t="shared" si="450"/>
        <v>Remplir la colonne BU ou BW</v>
      </c>
      <c r="BZ894" s="104"/>
      <c r="CA894" s="173" t="str">
        <f t="shared" si="462"/>
        <v>Remplir la colonne M</v>
      </c>
      <c r="CB894" s="179" t="str">
        <f t="shared" si="451"/>
        <v>Remplir la colonne BZ</v>
      </c>
      <c r="CC894" s="297" t="str">
        <f t="shared" si="463"/>
        <v>Remplir la colonne I</v>
      </c>
      <c r="CD894" s="84" t="s">
        <v>64</v>
      </c>
      <c r="CE894" s="315" t="str">
        <f t="shared" si="452"/>
        <v>Remplir les termes C, P et TVA</v>
      </c>
      <c r="CF894" s="61" t="str">
        <f t="shared" si="433"/>
        <v>REMPLIR TYPE DE CLIENT</v>
      </c>
      <c r="CG894" s="107" t="str">
        <f t="shared" si="434"/>
        <v>Montant total de l'aide demandée non indiqué</v>
      </c>
      <c r="CH894" s="1"/>
      <c r="CI894" s="1"/>
      <c r="CJ894" s="1"/>
      <c r="CK894" s="1"/>
      <c r="CL894" s="1"/>
    </row>
    <row r="895" spans="1:90" x14ac:dyDescent="0.25">
      <c r="A895" s="51"/>
      <c r="B895" s="111"/>
      <c r="C895" s="111"/>
      <c r="D895" s="111"/>
      <c r="E895" s="111"/>
      <c r="F895" s="111"/>
      <c r="G895" s="132"/>
      <c r="H895" s="151"/>
      <c r="I895" s="299"/>
      <c r="J895" s="152"/>
      <c r="K895" s="153"/>
      <c r="L895" s="169"/>
      <c r="M895" s="39"/>
      <c r="N895" s="90"/>
      <c r="O895" s="39"/>
      <c r="P895" s="23"/>
      <c r="Q895" s="170">
        <f t="shared" si="431"/>
        <v>0</v>
      </c>
      <c r="R895" s="55"/>
      <c r="S895" s="65"/>
      <c r="T895" s="56"/>
      <c r="U895" s="48" t="s">
        <v>64</v>
      </c>
      <c r="V895" s="99" t="str">
        <f t="shared" si="435"/>
        <v>Remplir la colonne R ou T</v>
      </c>
      <c r="W895" s="104"/>
      <c r="X895" s="173" t="str">
        <f t="shared" si="432"/>
        <v>Remplir la colonne M</v>
      </c>
      <c r="Y895" s="179" t="str">
        <f t="shared" si="436"/>
        <v>Remplir la colonne W</v>
      </c>
      <c r="Z895" s="297" t="str">
        <f t="shared" si="453"/>
        <v>Remplir la colonne I</v>
      </c>
      <c r="AA895" s="84" t="s">
        <v>64</v>
      </c>
      <c r="AB895" s="315" t="str">
        <f t="shared" si="437"/>
        <v>Remplir les termes C, P et TVA</v>
      </c>
      <c r="AC895" s="55"/>
      <c r="AD895" s="65"/>
      <c r="AE895" s="56"/>
      <c r="AF895" s="48" t="s">
        <v>64</v>
      </c>
      <c r="AG895" s="99" t="str">
        <f t="shared" si="438"/>
        <v>Remplir la colonne AC ou AE</v>
      </c>
      <c r="AH895" s="104"/>
      <c r="AI895" s="173" t="str">
        <f t="shared" si="454"/>
        <v>Remplir la colonne M</v>
      </c>
      <c r="AJ895" s="179" t="str">
        <f t="shared" si="439"/>
        <v>Remplir la colonne AH</v>
      </c>
      <c r="AK895" s="297" t="str">
        <f t="shared" si="455"/>
        <v>Remplir la colonne I</v>
      </c>
      <c r="AL895" s="84" t="s">
        <v>64</v>
      </c>
      <c r="AM895" s="315" t="str">
        <f t="shared" si="440"/>
        <v>Remplir les termes C, P et TVA</v>
      </c>
      <c r="AN895" s="55"/>
      <c r="AO895" s="65"/>
      <c r="AP895" s="56"/>
      <c r="AQ895" s="48" t="s">
        <v>64</v>
      </c>
      <c r="AR895" s="99" t="str">
        <f t="shared" si="441"/>
        <v>Remplir la colonne AN ou AP</v>
      </c>
      <c r="AS895" s="104"/>
      <c r="AT895" s="173" t="str">
        <f t="shared" si="456"/>
        <v>Remplir la colonne M</v>
      </c>
      <c r="AU895" s="179" t="str">
        <f t="shared" si="442"/>
        <v>Remplir la colonne AS</v>
      </c>
      <c r="AV895" s="297" t="str">
        <f t="shared" si="457"/>
        <v>Remplir la colonne I</v>
      </c>
      <c r="AW895" s="84" t="s">
        <v>64</v>
      </c>
      <c r="AX895" s="315" t="str">
        <f t="shared" si="443"/>
        <v>Remplir les termes C, P et TVA</v>
      </c>
      <c r="AY895" s="55"/>
      <c r="AZ895" s="65"/>
      <c r="BA895" s="56"/>
      <c r="BB895" s="48" t="s">
        <v>64</v>
      </c>
      <c r="BC895" s="99" t="str">
        <f t="shared" si="444"/>
        <v>Remplir la colonne AY ou BA</v>
      </c>
      <c r="BD895" s="104"/>
      <c r="BE895" s="173" t="str">
        <f t="shared" si="458"/>
        <v>Remplir la colonne M</v>
      </c>
      <c r="BF895" s="179" t="str">
        <f t="shared" si="445"/>
        <v>Remplir la colonne BD</v>
      </c>
      <c r="BG895" s="297" t="str">
        <f t="shared" si="459"/>
        <v>Remplir la colonne I</v>
      </c>
      <c r="BH895" s="84" t="s">
        <v>64</v>
      </c>
      <c r="BI895" s="315" t="str">
        <f t="shared" si="446"/>
        <v>Remplir les termes C, P et TVA</v>
      </c>
      <c r="BJ895" s="55"/>
      <c r="BK895" s="65"/>
      <c r="BL895" s="56"/>
      <c r="BM895" s="48" t="s">
        <v>64</v>
      </c>
      <c r="BN895" s="99" t="str">
        <f t="shared" si="447"/>
        <v>Remplir la colonne BJ ou BL</v>
      </c>
      <c r="BO895" s="104"/>
      <c r="BP895" s="173" t="str">
        <f t="shared" si="460"/>
        <v>Remplir la colonne M</v>
      </c>
      <c r="BQ895" s="179" t="str">
        <f t="shared" si="448"/>
        <v>Remplir la colonne BO</v>
      </c>
      <c r="BR895" s="297" t="str">
        <f t="shared" si="461"/>
        <v>Remplir la colonne I</v>
      </c>
      <c r="BS895" s="84" t="s">
        <v>64</v>
      </c>
      <c r="BT895" s="315" t="str">
        <f t="shared" si="449"/>
        <v>Remplir les termes C, P et TVA</v>
      </c>
      <c r="BU895" s="55"/>
      <c r="BV895" s="65"/>
      <c r="BW895" s="56"/>
      <c r="BX895" s="48" t="s">
        <v>64</v>
      </c>
      <c r="BY895" s="99" t="str">
        <f t="shared" si="450"/>
        <v>Remplir la colonne BU ou BW</v>
      </c>
      <c r="BZ895" s="104"/>
      <c r="CA895" s="173" t="str">
        <f t="shared" si="462"/>
        <v>Remplir la colonne M</v>
      </c>
      <c r="CB895" s="179" t="str">
        <f t="shared" si="451"/>
        <v>Remplir la colonne BZ</v>
      </c>
      <c r="CC895" s="297" t="str">
        <f t="shared" si="463"/>
        <v>Remplir la colonne I</v>
      </c>
      <c r="CD895" s="84" t="s">
        <v>64</v>
      </c>
      <c r="CE895" s="315" t="str">
        <f t="shared" si="452"/>
        <v>Remplir les termes C, P et TVA</v>
      </c>
      <c r="CF895" s="61" t="str">
        <f t="shared" si="433"/>
        <v>REMPLIR TYPE DE CLIENT</v>
      </c>
      <c r="CG895" s="107" t="str">
        <f t="shared" si="434"/>
        <v>Montant total de l'aide demandée non indiqué</v>
      </c>
      <c r="CH895" s="1"/>
      <c r="CI895" s="1"/>
      <c r="CJ895" s="1"/>
      <c r="CK895" s="1"/>
      <c r="CL895" s="1"/>
    </row>
    <row r="896" spans="1:90" x14ac:dyDescent="0.25">
      <c r="A896" s="51"/>
      <c r="B896" s="111"/>
      <c r="C896" s="111"/>
      <c r="D896" s="111"/>
      <c r="E896" s="111"/>
      <c r="F896" s="111"/>
      <c r="G896" s="132"/>
      <c r="H896" s="151"/>
      <c r="I896" s="299"/>
      <c r="J896" s="152"/>
      <c r="K896" s="153"/>
      <c r="L896" s="169"/>
      <c r="M896" s="39"/>
      <c r="N896" s="90"/>
      <c r="O896" s="39"/>
      <c r="P896" s="23"/>
      <c r="Q896" s="170">
        <f t="shared" si="431"/>
        <v>0</v>
      </c>
      <c r="R896" s="55"/>
      <c r="S896" s="65"/>
      <c r="T896" s="56"/>
      <c r="U896" s="48" t="s">
        <v>64</v>
      </c>
      <c r="V896" s="99" t="str">
        <f t="shared" si="435"/>
        <v>Remplir la colonne R ou T</v>
      </c>
      <c r="W896" s="104"/>
      <c r="X896" s="173" t="str">
        <f t="shared" si="432"/>
        <v>Remplir la colonne M</v>
      </c>
      <c r="Y896" s="179" t="str">
        <f t="shared" si="436"/>
        <v>Remplir la colonne W</v>
      </c>
      <c r="Z896" s="297" t="str">
        <f t="shared" si="453"/>
        <v>Remplir la colonne I</v>
      </c>
      <c r="AA896" s="84" t="s">
        <v>64</v>
      </c>
      <c r="AB896" s="315" t="str">
        <f t="shared" si="437"/>
        <v>Remplir les termes C, P et TVA</v>
      </c>
      <c r="AC896" s="55"/>
      <c r="AD896" s="65"/>
      <c r="AE896" s="56"/>
      <c r="AF896" s="48" t="s">
        <v>64</v>
      </c>
      <c r="AG896" s="99" t="str">
        <f t="shared" si="438"/>
        <v>Remplir la colonne AC ou AE</v>
      </c>
      <c r="AH896" s="104"/>
      <c r="AI896" s="173" t="str">
        <f t="shared" si="454"/>
        <v>Remplir la colonne M</v>
      </c>
      <c r="AJ896" s="179" t="str">
        <f t="shared" si="439"/>
        <v>Remplir la colonne AH</v>
      </c>
      <c r="AK896" s="297" t="str">
        <f t="shared" si="455"/>
        <v>Remplir la colonne I</v>
      </c>
      <c r="AL896" s="84" t="s">
        <v>64</v>
      </c>
      <c r="AM896" s="315" t="str">
        <f t="shared" si="440"/>
        <v>Remplir les termes C, P et TVA</v>
      </c>
      <c r="AN896" s="55"/>
      <c r="AO896" s="65"/>
      <c r="AP896" s="56"/>
      <c r="AQ896" s="48" t="s">
        <v>64</v>
      </c>
      <c r="AR896" s="99" t="str">
        <f t="shared" si="441"/>
        <v>Remplir la colonne AN ou AP</v>
      </c>
      <c r="AS896" s="104"/>
      <c r="AT896" s="173" t="str">
        <f t="shared" si="456"/>
        <v>Remplir la colonne M</v>
      </c>
      <c r="AU896" s="179" t="str">
        <f t="shared" si="442"/>
        <v>Remplir la colonne AS</v>
      </c>
      <c r="AV896" s="297" t="str">
        <f t="shared" si="457"/>
        <v>Remplir la colonne I</v>
      </c>
      <c r="AW896" s="84" t="s">
        <v>64</v>
      </c>
      <c r="AX896" s="315" t="str">
        <f t="shared" si="443"/>
        <v>Remplir les termes C, P et TVA</v>
      </c>
      <c r="AY896" s="55"/>
      <c r="AZ896" s="65"/>
      <c r="BA896" s="56"/>
      <c r="BB896" s="48" t="s">
        <v>64</v>
      </c>
      <c r="BC896" s="99" t="str">
        <f t="shared" si="444"/>
        <v>Remplir la colonne AY ou BA</v>
      </c>
      <c r="BD896" s="104"/>
      <c r="BE896" s="173" t="str">
        <f t="shared" si="458"/>
        <v>Remplir la colonne M</v>
      </c>
      <c r="BF896" s="179" t="str">
        <f t="shared" si="445"/>
        <v>Remplir la colonne BD</v>
      </c>
      <c r="BG896" s="297" t="str">
        <f t="shared" si="459"/>
        <v>Remplir la colonne I</v>
      </c>
      <c r="BH896" s="84" t="s">
        <v>64</v>
      </c>
      <c r="BI896" s="315" t="str">
        <f t="shared" si="446"/>
        <v>Remplir les termes C, P et TVA</v>
      </c>
      <c r="BJ896" s="55"/>
      <c r="BK896" s="65"/>
      <c r="BL896" s="56"/>
      <c r="BM896" s="48" t="s">
        <v>64</v>
      </c>
      <c r="BN896" s="99" t="str">
        <f t="shared" si="447"/>
        <v>Remplir la colonne BJ ou BL</v>
      </c>
      <c r="BO896" s="104"/>
      <c r="BP896" s="173" t="str">
        <f t="shared" si="460"/>
        <v>Remplir la colonne M</v>
      </c>
      <c r="BQ896" s="179" t="str">
        <f t="shared" si="448"/>
        <v>Remplir la colonne BO</v>
      </c>
      <c r="BR896" s="297" t="str">
        <f t="shared" si="461"/>
        <v>Remplir la colonne I</v>
      </c>
      <c r="BS896" s="84" t="s">
        <v>64</v>
      </c>
      <c r="BT896" s="315" t="str">
        <f t="shared" si="449"/>
        <v>Remplir les termes C, P et TVA</v>
      </c>
      <c r="BU896" s="55"/>
      <c r="BV896" s="65"/>
      <c r="BW896" s="56"/>
      <c r="BX896" s="48" t="s">
        <v>64</v>
      </c>
      <c r="BY896" s="99" t="str">
        <f t="shared" si="450"/>
        <v>Remplir la colonne BU ou BW</v>
      </c>
      <c r="BZ896" s="104"/>
      <c r="CA896" s="173" t="str">
        <f t="shared" si="462"/>
        <v>Remplir la colonne M</v>
      </c>
      <c r="CB896" s="179" t="str">
        <f t="shared" si="451"/>
        <v>Remplir la colonne BZ</v>
      </c>
      <c r="CC896" s="297" t="str">
        <f t="shared" si="463"/>
        <v>Remplir la colonne I</v>
      </c>
      <c r="CD896" s="84" t="s">
        <v>64</v>
      </c>
      <c r="CE896" s="315" t="str">
        <f t="shared" si="452"/>
        <v>Remplir les termes C, P et TVA</v>
      </c>
      <c r="CF896" s="61" t="str">
        <f t="shared" si="433"/>
        <v>REMPLIR TYPE DE CLIENT</v>
      </c>
      <c r="CG896" s="107" t="str">
        <f t="shared" si="434"/>
        <v>Montant total de l'aide demandée non indiqué</v>
      </c>
      <c r="CH896" s="1"/>
      <c r="CI896" s="1"/>
      <c r="CJ896" s="1"/>
      <c r="CK896" s="1"/>
      <c r="CL896" s="1"/>
    </row>
    <row r="897" spans="1:90" x14ac:dyDescent="0.25">
      <c r="A897" s="51"/>
      <c r="B897" s="111"/>
      <c r="C897" s="111"/>
      <c r="D897" s="111"/>
      <c r="E897" s="111"/>
      <c r="F897" s="111"/>
      <c r="G897" s="132"/>
      <c r="H897" s="151"/>
      <c r="I897" s="299"/>
      <c r="J897" s="152"/>
      <c r="K897" s="153"/>
      <c r="L897" s="169"/>
      <c r="M897" s="39"/>
      <c r="N897" s="90"/>
      <c r="O897" s="39"/>
      <c r="P897" s="23"/>
      <c r="Q897" s="170">
        <f t="shared" si="431"/>
        <v>0</v>
      </c>
      <c r="R897" s="55"/>
      <c r="S897" s="65"/>
      <c r="T897" s="56"/>
      <c r="U897" s="48" t="s">
        <v>64</v>
      </c>
      <c r="V897" s="99" t="str">
        <f t="shared" si="435"/>
        <v>Remplir la colonne R ou T</v>
      </c>
      <c r="W897" s="104"/>
      <c r="X897" s="173" t="str">
        <f t="shared" si="432"/>
        <v>Remplir la colonne M</v>
      </c>
      <c r="Y897" s="179" t="str">
        <f t="shared" si="436"/>
        <v>Remplir la colonne W</v>
      </c>
      <c r="Z897" s="297" t="str">
        <f t="shared" si="453"/>
        <v>Remplir la colonne I</v>
      </c>
      <c r="AA897" s="84" t="s">
        <v>64</v>
      </c>
      <c r="AB897" s="315" t="str">
        <f t="shared" si="437"/>
        <v>Remplir les termes C, P et TVA</v>
      </c>
      <c r="AC897" s="55"/>
      <c r="AD897" s="65"/>
      <c r="AE897" s="56"/>
      <c r="AF897" s="48" t="s">
        <v>64</v>
      </c>
      <c r="AG897" s="99" t="str">
        <f t="shared" si="438"/>
        <v>Remplir la colonne AC ou AE</v>
      </c>
      <c r="AH897" s="104"/>
      <c r="AI897" s="173" t="str">
        <f t="shared" si="454"/>
        <v>Remplir la colonne M</v>
      </c>
      <c r="AJ897" s="179" t="str">
        <f t="shared" si="439"/>
        <v>Remplir la colonne AH</v>
      </c>
      <c r="AK897" s="297" t="str">
        <f t="shared" si="455"/>
        <v>Remplir la colonne I</v>
      </c>
      <c r="AL897" s="84" t="s">
        <v>64</v>
      </c>
      <c r="AM897" s="315" t="str">
        <f t="shared" si="440"/>
        <v>Remplir les termes C, P et TVA</v>
      </c>
      <c r="AN897" s="55"/>
      <c r="AO897" s="65"/>
      <c r="AP897" s="56"/>
      <c r="AQ897" s="48" t="s">
        <v>64</v>
      </c>
      <c r="AR897" s="99" t="str">
        <f t="shared" si="441"/>
        <v>Remplir la colonne AN ou AP</v>
      </c>
      <c r="AS897" s="104"/>
      <c r="AT897" s="173" t="str">
        <f t="shared" si="456"/>
        <v>Remplir la colonne M</v>
      </c>
      <c r="AU897" s="179" t="str">
        <f t="shared" si="442"/>
        <v>Remplir la colonne AS</v>
      </c>
      <c r="AV897" s="297" t="str">
        <f t="shared" si="457"/>
        <v>Remplir la colonne I</v>
      </c>
      <c r="AW897" s="84" t="s">
        <v>64</v>
      </c>
      <c r="AX897" s="315" t="str">
        <f t="shared" si="443"/>
        <v>Remplir les termes C, P et TVA</v>
      </c>
      <c r="AY897" s="55"/>
      <c r="AZ897" s="65"/>
      <c r="BA897" s="56"/>
      <c r="BB897" s="48" t="s">
        <v>64</v>
      </c>
      <c r="BC897" s="99" t="str">
        <f t="shared" si="444"/>
        <v>Remplir la colonne AY ou BA</v>
      </c>
      <c r="BD897" s="104"/>
      <c r="BE897" s="173" t="str">
        <f t="shared" si="458"/>
        <v>Remplir la colonne M</v>
      </c>
      <c r="BF897" s="179" t="str">
        <f t="shared" si="445"/>
        <v>Remplir la colonne BD</v>
      </c>
      <c r="BG897" s="297" t="str">
        <f t="shared" si="459"/>
        <v>Remplir la colonne I</v>
      </c>
      <c r="BH897" s="84" t="s">
        <v>64</v>
      </c>
      <c r="BI897" s="315" t="str">
        <f t="shared" si="446"/>
        <v>Remplir les termes C, P et TVA</v>
      </c>
      <c r="BJ897" s="55"/>
      <c r="BK897" s="65"/>
      <c r="BL897" s="56"/>
      <c r="BM897" s="48" t="s">
        <v>64</v>
      </c>
      <c r="BN897" s="99" t="str">
        <f t="shared" si="447"/>
        <v>Remplir la colonne BJ ou BL</v>
      </c>
      <c r="BO897" s="104"/>
      <c r="BP897" s="173" t="str">
        <f t="shared" si="460"/>
        <v>Remplir la colonne M</v>
      </c>
      <c r="BQ897" s="179" t="str">
        <f t="shared" si="448"/>
        <v>Remplir la colonne BO</v>
      </c>
      <c r="BR897" s="297" t="str">
        <f t="shared" si="461"/>
        <v>Remplir la colonne I</v>
      </c>
      <c r="BS897" s="84" t="s">
        <v>64</v>
      </c>
      <c r="BT897" s="315" t="str">
        <f t="shared" si="449"/>
        <v>Remplir les termes C, P et TVA</v>
      </c>
      <c r="BU897" s="55"/>
      <c r="BV897" s="65"/>
      <c r="BW897" s="56"/>
      <c r="BX897" s="48" t="s">
        <v>64</v>
      </c>
      <c r="BY897" s="99" t="str">
        <f t="shared" si="450"/>
        <v>Remplir la colonne BU ou BW</v>
      </c>
      <c r="BZ897" s="104"/>
      <c r="CA897" s="173" t="str">
        <f t="shared" si="462"/>
        <v>Remplir la colonne M</v>
      </c>
      <c r="CB897" s="179" t="str">
        <f t="shared" si="451"/>
        <v>Remplir la colonne BZ</v>
      </c>
      <c r="CC897" s="297" t="str">
        <f t="shared" si="463"/>
        <v>Remplir la colonne I</v>
      </c>
      <c r="CD897" s="84" t="s">
        <v>64</v>
      </c>
      <c r="CE897" s="315" t="str">
        <f t="shared" si="452"/>
        <v>Remplir les termes C, P et TVA</v>
      </c>
      <c r="CF897" s="61" t="str">
        <f t="shared" si="433"/>
        <v>REMPLIR TYPE DE CLIENT</v>
      </c>
      <c r="CG897" s="107" t="str">
        <f t="shared" si="434"/>
        <v>Montant total de l'aide demandée non indiqué</v>
      </c>
      <c r="CH897" s="1"/>
      <c r="CI897" s="1"/>
      <c r="CJ897" s="1"/>
      <c r="CK897" s="1"/>
      <c r="CL897" s="1"/>
    </row>
    <row r="898" spans="1:90" x14ac:dyDescent="0.25">
      <c r="A898" s="51"/>
      <c r="B898" s="111"/>
      <c r="C898" s="111"/>
      <c r="D898" s="111"/>
      <c r="E898" s="111"/>
      <c r="F898" s="111"/>
      <c r="G898" s="132"/>
      <c r="H898" s="151"/>
      <c r="I898" s="299"/>
      <c r="J898" s="152"/>
      <c r="K898" s="153"/>
      <c r="L898" s="169"/>
      <c r="M898" s="39"/>
      <c r="N898" s="90"/>
      <c r="O898" s="39"/>
      <c r="P898" s="23"/>
      <c r="Q898" s="170">
        <f t="shared" si="431"/>
        <v>0</v>
      </c>
      <c r="R898" s="55"/>
      <c r="S898" s="65"/>
      <c r="T898" s="56"/>
      <c r="U898" s="48" t="s">
        <v>64</v>
      </c>
      <c r="V898" s="99" t="str">
        <f t="shared" si="435"/>
        <v>Remplir la colonne R ou T</v>
      </c>
      <c r="W898" s="104"/>
      <c r="X898" s="173" t="str">
        <f t="shared" si="432"/>
        <v>Remplir la colonne M</v>
      </c>
      <c r="Y898" s="179" t="str">
        <f t="shared" si="436"/>
        <v>Remplir la colonne W</v>
      </c>
      <c r="Z898" s="297" t="str">
        <f t="shared" si="453"/>
        <v>Remplir la colonne I</v>
      </c>
      <c r="AA898" s="84" t="s">
        <v>64</v>
      </c>
      <c r="AB898" s="315" t="str">
        <f t="shared" si="437"/>
        <v>Remplir les termes C, P et TVA</v>
      </c>
      <c r="AC898" s="55"/>
      <c r="AD898" s="65"/>
      <c r="AE898" s="56"/>
      <c r="AF898" s="48" t="s">
        <v>64</v>
      </c>
      <c r="AG898" s="99" t="str">
        <f t="shared" si="438"/>
        <v>Remplir la colonne AC ou AE</v>
      </c>
      <c r="AH898" s="104"/>
      <c r="AI898" s="173" t="str">
        <f t="shared" si="454"/>
        <v>Remplir la colonne M</v>
      </c>
      <c r="AJ898" s="179" t="str">
        <f t="shared" si="439"/>
        <v>Remplir la colonne AH</v>
      </c>
      <c r="AK898" s="297" t="str">
        <f t="shared" si="455"/>
        <v>Remplir la colonne I</v>
      </c>
      <c r="AL898" s="84" t="s">
        <v>64</v>
      </c>
      <c r="AM898" s="315" t="str">
        <f t="shared" si="440"/>
        <v>Remplir les termes C, P et TVA</v>
      </c>
      <c r="AN898" s="55"/>
      <c r="AO898" s="65"/>
      <c r="AP898" s="56"/>
      <c r="AQ898" s="48" t="s">
        <v>64</v>
      </c>
      <c r="AR898" s="99" t="str">
        <f t="shared" si="441"/>
        <v>Remplir la colonne AN ou AP</v>
      </c>
      <c r="AS898" s="104"/>
      <c r="AT898" s="173" t="str">
        <f t="shared" si="456"/>
        <v>Remplir la colonne M</v>
      </c>
      <c r="AU898" s="179" t="str">
        <f t="shared" si="442"/>
        <v>Remplir la colonne AS</v>
      </c>
      <c r="AV898" s="297" t="str">
        <f t="shared" si="457"/>
        <v>Remplir la colonne I</v>
      </c>
      <c r="AW898" s="84" t="s">
        <v>64</v>
      </c>
      <c r="AX898" s="315" t="str">
        <f t="shared" si="443"/>
        <v>Remplir les termes C, P et TVA</v>
      </c>
      <c r="AY898" s="55"/>
      <c r="AZ898" s="65"/>
      <c r="BA898" s="56"/>
      <c r="BB898" s="48" t="s">
        <v>64</v>
      </c>
      <c r="BC898" s="99" t="str">
        <f t="shared" si="444"/>
        <v>Remplir la colonne AY ou BA</v>
      </c>
      <c r="BD898" s="104"/>
      <c r="BE898" s="173" t="str">
        <f t="shared" si="458"/>
        <v>Remplir la colonne M</v>
      </c>
      <c r="BF898" s="179" t="str">
        <f t="shared" si="445"/>
        <v>Remplir la colonne BD</v>
      </c>
      <c r="BG898" s="297" t="str">
        <f t="shared" si="459"/>
        <v>Remplir la colonne I</v>
      </c>
      <c r="BH898" s="84" t="s">
        <v>64</v>
      </c>
      <c r="BI898" s="315" t="str">
        <f t="shared" si="446"/>
        <v>Remplir les termes C, P et TVA</v>
      </c>
      <c r="BJ898" s="55"/>
      <c r="BK898" s="65"/>
      <c r="BL898" s="56"/>
      <c r="BM898" s="48" t="s">
        <v>64</v>
      </c>
      <c r="BN898" s="99" t="str">
        <f t="shared" si="447"/>
        <v>Remplir la colonne BJ ou BL</v>
      </c>
      <c r="BO898" s="104"/>
      <c r="BP898" s="173" t="str">
        <f t="shared" si="460"/>
        <v>Remplir la colonne M</v>
      </c>
      <c r="BQ898" s="179" t="str">
        <f t="shared" si="448"/>
        <v>Remplir la colonne BO</v>
      </c>
      <c r="BR898" s="297" t="str">
        <f t="shared" si="461"/>
        <v>Remplir la colonne I</v>
      </c>
      <c r="BS898" s="84" t="s">
        <v>64</v>
      </c>
      <c r="BT898" s="315" t="str">
        <f t="shared" si="449"/>
        <v>Remplir les termes C, P et TVA</v>
      </c>
      <c r="BU898" s="55"/>
      <c r="BV898" s="65"/>
      <c r="BW898" s="56"/>
      <c r="BX898" s="48" t="s">
        <v>64</v>
      </c>
      <c r="BY898" s="99" t="str">
        <f t="shared" si="450"/>
        <v>Remplir la colonne BU ou BW</v>
      </c>
      <c r="BZ898" s="104"/>
      <c r="CA898" s="173" t="str">
        <f t="shared" si="462"/>
        <v>Remplir la colonne M</v>
      </c>
      <c r="CB898" s="179" t="str">
        <f t="shared" si="451"/>
        <v>Remplir la colonne BZ</v>
      </c>
      <c r="CC898" s="297" t="str">
        <f t="shared" si="463"/>
        <v>Remplir la colonne I</v>
      </c>
      <c r="CD898" s="84" t="s">
        <v>64</v>
      </c>
      <c r="CE898" s="315" t="str">
        <f t="shared" si="452"/>
        <v>Remplir les termes C, P et TVA</v>
      </c>
      <c r="CF898" s="61" t="str">
        <f t="shared" si="433"/>
        <v>REMPLIR TYPE DE CLIENT</v>
      </c>
      <c r="CG898" s="107" t="str">
        <f t="shared" si="434"/>
        <v>Montant total de l'aide demandée non indiqué</v>
      </c>
      <c r="CH898" s="1"/>
      <c r="CI898" s="1"/>
      <c r="CJ898" s="1"/>
      <c r="CK898" s="1"/>
      <c r="CL898" s="1"/>
    </row>
    <row r="899" spans="1:90" x14ac:dyDescent="0.25">
      <c r="A899" s="51"/>
      <c r="B899" s="111"/>
      <c r="C899" s="111"/>
      <c r="D899" s="111"/>
      <c r="E899" s="111"/>
      <c r="F899" s="111"/>
      <c r="G899" s="132"/>
      <c r="H899" s="151"/>
      <c r="I899" s="299"/>
      <c r="J899" s="152"/>
      <c r="K899" s="153"/>
      <c r="L899" s="169"/>
      <c r="M899" s="39"/>
      <c r="N899" s="90"/>
      <c r="O899" s="39"/>
      <c r="P899" s="23"/>
      <c r="Q899" s="170">
        <f t="shared" si="431"/>
        <v>0</v>
      </c>
      <c r="R899" s="55"/>
      <c r="S899" s="65"/>
      <c r="T899" s="56"/>
      <c r="U899" s="48" t="s">
        <v>64</v>
      </c>
      <c r="V899" s="99" t="str">
        <f t="shared" si="435"/>
        <v>Remplir la colonne R ou T</v>
      </c>
      <c r="W899" s="104"/>
      <c r="X899" s="173" t="str">
        <f t="shared" si="432"/>
        <v>Remplir la colonne M</v>
      </c>
      <c r="Y899" s="179" t="str">
        <f t="shared" si="436"/>
        <v>Remplir la colonne W</v>
      </c>
      <c r="Z899" s="297" t="str">
        <f t="shared" si="453"/>
        <v>Remplir la colonne I</v>
      </c>
      <c r="AA899" s="84" t="s">
        <v>64</v>
      </c>
      <c r="AB899" s="315" t="str">
        <f t="shared" si="437"/>
        <v>Remplir les termes C, P et TVA</v>
      </c>
      <c r="AC899" s="55"/>
      <c r="AD899" s="65"/>
      <c r="AE899" s="56"/>
      <c r="AF899" s="48" t="s">
        <v>64</v>
      </c>
      <c r="AG899" s="99" t="str">
        <f t="shared" si="438"/>
        <v>Remplir la colonne AC ou AE</v>
      </c>
      <c r="AH899" s="104"/>
      <c r="AI899" s="173" t="str">
        <f t="shared" si="454"/>
        <v>Remplir la colonne M</v>
      </c>
      <c r="AJ899" s="179" t="str">
        <f t="shared" si="439"/>
        <v>Remplir la colonne AH</v>
      </c>
      <c r="AK899" s="297" t="str">
        <f t="shared" si="455"/>
        <v>Remplir la colonne I</v>
      </c>
      <c r="AL899" s="84" t="s">
        <v>64</v>
      </c>
      <c r="AM899" s="315" t="str">
        <f t="shared" si="440"/>
        <v>Remplir les termes C, P et TVA</v>
      </c>
      <c r="AN899" s="55"/>
      <c r="AO899" s="65"/>
      <c r="AP899" s="56"/>
      <c r="AQ899" s="48" t="s">
        <v>64</v>
      </c>
      <c r="AR899" s="99" t="str">
        <f t="shared" si="441"/>
        <v>Remplir la colonne AN ou AP</v>
      </c>
      <c r="AS899" s="104"/>
      <c r="AT899" s="173" t="str">
        <f t="shared" si="456"/>
        <v>Remplir la colonne M</v>
      </c>
      <c r="AU899" s="179" t="str">
        <f t="shared" si="442"/>
        <v>Remplir la colonne AS</v>
      </c>
      <c r="AV899" s="297" t="str">
        <f t="shared" si="457"/>
        <v>Remplir la colonne I</v>
      </c>
      <c r="AW899" s="84" t="s">
        <v>64</v>
      </c>
      <c r="AX899" s="315" t="str">
        <f t="shared" si="443"/>
        <v>Remplir les termes C, P et TVA</v>
      </c>
      <c r="AY899" s="55"/>
      <c r="AZ899" s="65"/>
      <c r="BA899" s="56"/>
      <c r="BB899" s="48" t="s">
        <v>64</v>
      </c>
      <c r="BC899" s="99" t="str">
        <f t="shared" si="444"/>
        <v>Remplir la colonne AY ou BA</v>
      </c>
      <c r="BD899" s="104"/>
      <c r="BE899" s="173" t="str">
        <f t="shared" si="458"/>
        <v>Remplir la colonne M</v>
      </c>
      <c r="BF899" s="179" t="str">
        <f t="shared" si="445"/>
        <v>Remplir la colonne BD</v>
      </c>
      <c r="BG899" s="297" t="str">
        <f t="shared" si="459"/>
        <v>Remplir la colonne I</v>
      </c>
      <c r="BH899" s="84" t="s">
        <v>64</v>
      </c>
      <c r="BI899" s="315" t="str">
        <f t="shared" si="446"/>
        <v>Remplir les termes C, P et TVA</v>
      </c>
      <c r="BJ899" s="55"/>
      <c r="BK899" s="65"/>
      <c r="BL899" s="56"/>
      <c r="BM899" s="48" t="s">
        <v>64</v>
      </c>
      <c r="BN899" s="99" t="str">
        <f t="shared" si="447"/>
        <v>Remplir la colonne BJ ou BL</v>
      </c>
      <c r="BO899" s="104"/>
      <c r="BP899" s="173" t="str">
        <f t="shared" si="460"/>
        <v>Remplir la colonne M</v>
      </c>
      <c r="BQ899" s="179" t="str">
        <f t="shared" si="448"/>
        <v>Remplir la colonne BO</v>
      </c>
      <c r="BR899" s="297" t="str">
        <f t="shared" si="461"/>
        <v>Remplir la colonne I</v>
      </c>
      <c r="BS899" s="84" t="s">
        <v>64</v>
      </c>
      <c r="BT899" s="315" t="str">
        <f t="shared" si="449"/>
        <v>Remplir les termes C, P et TVA</v>
      </c>
      <c r="BU899" s="55"/>
      <c r="BV899" s="65"/>
      <c r="BW899" s="56"/>
      <c r="BX899" s="48" t="s">
        <v>64</v>
      </c>
      <c r="BY899" s="99" t="str">
        <f t="shared" si="450"/>
        <v>Remplir la colonne BU ou BW</v>
      </c>
      <c r="BZ899" s="104"/>
      <c r="CA899" s="173" t="str">
        <f t="shared" si="462"/>
        <v>Remplir la colonne M</v>
      </c>
      <c r="CB899" s="179" t="str">
        <f t="shared" si="451"/>
        <v>Remplir la colonne BZ</v>
      </c>
      <c r="CC899" s="297" t="str">
        <f t="shared" si="463"/>
        <v>Remplir la colonne I</v>
      </c>
      <c r="CD899" s="84" t="s">
        <v>64</v>
      </c>
      <c r="CE899" s="315" t="str">
        <f t="shared" si="452"/>
        <v>Remplir les termes C, P et TVA</v>
      </c>
      <c r="CF899" s="61" t="str">
        <f t="shared" si="433"/>
        <v>REMPLIR TYPE DE CLIENT</v>
      </c>
      <c r="CG899" s="107" t="str">
        <f t="shared" si="434"/>
        <v>Montant total de l'aide demandée non indiqué</v>
      </c>
      <c r="CH899" s="1"/>
      <c r="CI899" s="1"/>
      <c r="CJ899" s="1"/>
      <c r="CK899" s="1"/>
      <c r="CL899" s="1"/>
    </row>
    <row r="900" spans="1:90" x14ac:dyDescent="0.25">
      <c r="A900" s="51"/>
      <c r="B900" s="111"/>
      <c r="C900" s="111"/>
      <c r="D900" s="111"/>
      <c r="E900" s="111"/>
      <c r="F900" s="111"/>
      <c r="G900" s="132"/>
      <c r="H900" s="151"/>
      <c r="I900" s="299"/>
      <c r="J900" s="152"/>
      <c r="K900" s="153"/>
      <c r="L900" s="169"/>
      <c r="M900" s="39"/>
      <c r="N900" s="90"/>
      <c r="O900" s="39"/>
      <c r="P900" s="23"/>
      <c r="Q900" s="170">
        <f t="shared" si="431"/>
        <v>0</v>
      </c>
      <c r="R900" s="55"/>
      <c r="S900" s="65"/>
      <c r="T900" s="56"/>
      <c r="U900" s="48" t="s">
        <v>64</v>
      </c>
      <c r="V900" s="99" t="str">
        <f t="shared" si="435"/>
        <v>Remplir la colonne R ou T</v>
      </c>
      <c r="W900" s="104"/>
      <c r="X900" s="173" t="str">
        <f t="shared" si="432"/>
        <v>Remplir la colonne M</v>
      </c>
      <c r="Y900" s="179" t="str">
        <f t="shared" si="436"/>
        <v>Remplir la colonne W</v>
      </c>
      <c r="Z900" s="297" t="str">
        <f t="shared" si="453"/>
        <v>Remplir la colonne I</v>
      </c>
      <c r="AA900" s="84" t="s">
        <v>64</v>
      </c>
      <c r="AB900" s="315" t="str">
        <f t="shared" si="437"/>
        <v>Remplir les termes C, P et TVA</v>
      </c>
      <c r="AC900" s="55"/>
      <c r="AD900" s="65"/>
      <c r="AE900" s="56"/>
      <c r="AF900" s="48" t="s">
        <v>64</v>
      </c>
      <c r="AG900" s="99" t="str">
        <f t="shared" si="438"/>
        <v>Remplir la colonne AC ou AE</v>
      </c>
      <c r="AH900" s="104"/>
      <c r="AI900" s="173" t="str">
        <f t="shared" si="454"/>
        <v>Remplir la colonne M</v>
      </c>
      <c r="AJ900" s="179" t="str">
        <f t="shared" si="439"/>
        <v>Remplir la colonne AH</v>
      </c>
      <c r="AK900" s="297" t="str">
        <f t="shared" si="455"/>
        <v>Remplir la colonne I</v>
      </c>
      <c r="AL900" s="84" t="s">
        <v>64</v>
      </c>
      <c r="AM900" s="315" t="str">
        <f t="shared" si="440"/>
        <v>Remplir les termes C, P et TVA</v>
      </c>
      <c r="AN900" s="55"/>
      <c r="AO900" s="65"/>
      <c r="AP900" s="56"/>
      <c r="AQ900" s="48" t="s">
        <v>64</v>
      </c>
      <c r="AR900" s="99" t="str">
        <f t="shared" si="441"/>
        <v>Remplir la colonne AN ou AP</v>
      </c>
      <c r="AS900" s="104"/>
      <c r="AT900" s="173" t="str">
        <f t="shared" si="456"/>
        <v>Remplir la colonne M</v>
      </c>
      <c r="AU900" s="179" t="str">
        <f t="shared" si="442"/>
        <v>Remplir la colonne AS</v>
      </c>
      <c r="AV900" s="297" t="str">
        <f t="shared" si="457"/>
        <v>Remplir la colonne I</v>
      </c>
      <c r="AW900" s="84" t="s">
        <v>64</v>
      </c>
      <c r="AX900" s="315" t="str">
        <f t="shared" si="443"/>
        <v>Remplir les termes C, P et TVA</v>
      </c>
      <c r="AY900" s="55"/>
      <c r="AZ900" s="65"/>
      <c r="BA900" s="56"/>
      <c r="BB900" s="48" t="s">
        <v>64</v>
      </c>
      <c r="BC900" s="99" t="str">
        <f t="shared" si="444"/>
        <v>Remplir la colonne AY ou BA</v>
      </c>
      <c r="BD900" s="104"/>
      <c r="BE900" s="173" t="str">
        <f t="shared" si="458"/>
        <v>Remplir la colonne M</v>
      </c>
      <c r="BF900" s="179" t="str">
        <f t="shared" si="445"/>
        <v>Remplir la colonne BD</v>
      </c>
      <c r="BG900" s="297" t="str">
        <f t="shared" si="459"/>
        <v>Remplir la colonne I</v>
      </c>
      <c r="BH900" s="84" t="s">
        <v>64</v>
      </c>
      <c r="BI900" s="315" t="str">
        <f t="shared" si="446"/>
        <v>Remplir les termes C, P et TVA</v>
      </c>
      <c r="BJ900" s="55"/>
      <c r="BK900" s="65"/>
      <c r="BL900" s="56"/>
      <c r="BM900" s="48" t="s">
        <v>64</v>
      </c>
      <c r="BN900" s="99" t="str">
        <f t="shared" si="447"/>
        <v>Remplir la colonne BJ ou BL</v>
      </c>
      <c r="BO900" s="104"/>
      <c r="BP900" s="173" t="str">
        <f t="shared" si="460"/>
        <v>Remplir la colonne M</v>
      </c>
      <c r="BQ900" s="179" t="str">
        <f t="shared" si="448"/>
        <v>Remplir la colonne BO</v>
      </c>
      <c r="BR900" s="297" t="str">
        <f t="shared" si="461"/>
        <v>Remplir la colonne I</v>
      </c>
      <c r="BS900" s="84" t="s">
        <v>64</v>
      </c>
      <c r="BT900" s="315" t="str">
        <f t="shared" si="449"/>
        <v>Remplir les termes C, P et TVA</v>
      </c>
      <c r="BU900" s="55"/>
      <c r="BV900" s="65"/>
      <c r="BW900" s="56"/>
      <c r="BX900" s="48" t="s">
        <v>64</v>
      </c>
      <c r="BY900" s="99" t="str">
        <f t="shared" si="450"/>
        <v>Remplir la colonne BU ou BW</v>
      </c>
      <c r="BZ900" s="104"/>
      <c r="CA900" s="173" t="str">
        <f t="shared" si="462"/>
        <v>Remplir la colonne M</v>
      </c>
      <c r="CB900" s="179" t="str">
        <f t="shared" si="451"/>
        <v>Remplir la colonne BZ</v>
      </c>
      <c r="CC900" s="297" t="str">
        <f t="shared" si="463"/>
        <v>Remplir la colonne I</v>
      </c>
      <c r="CD900" s="84" t="s">
        <v>64</v>
      </c>
      <c r="CE900" s="315" t="str">
        <f t="shared" si="452"/>
        <v>Remplir les termes C, P et TVA</v>
      </c>
      <c r="CF900" s="61" t="str">
        <f t="shared" si="433"/>
        <v>REMPLIR TYPE DE CLIENT</v>
      </c>
      <c r="CG900" s="107" t="str">
        <f t="shared" si="434"/>
        <v>Montant total de l'aide demandée non indiqué</v>
      </c>
      <c r="CH900" s="1"/>
      <c r="CI900" s="1"/>
      <c r="CJ900" s="1"/>
      <c r="CK900" s="1"/>
      <c r="CL900" s="1"/>
    </row>
    <row r="901" spans="1:90" x14ac:dyDescent="0.25">
      <c r="A901" s="51"/>
      <c r="B901" s="111"/>
      <c r="C901" s="111"/>
      <c r="D901" s="111"/>
      <c r="E901" s="111"/>
      <c r="F901" s="111"/>
      <c r="G901" s="132"/>
      <c r="H901" s="151"/>
      <c r="I901" s="299"/>
      <c r="J901" s="152"/>
      <c r="K901" s="153"/>
      <c r="L901" s="169"/>
      <c r="M901" s="39"/>
      <c r="N901" s="90"/>
      <c r="O901" s="39"/>
      <c r="P901" s="23"/>
      <c r="Q901" s="170">
        <f t="shared" si="431"/>
        <v>0</v>
      </c>
      <c r="R901" s="55"/>
      <c r="S901" s="65"/>
      <c r="T901" s="56"/>
      <c r="U901" s="48" t="s">
        <v>64</v>
      </c>
      <c r="V901" s="99" t="str">
        <f t="shared" si="435"/>
        <v>Remplir la colonne R ou T</v>
      </c>
      <c r="W901" s="104"/>
      <c r="X901" s="173" t="str">
        <f t="shared" si="432"/>
        <v>Remplir la colonne M</v>
      </c>
      <c r="Y901" s="179" t="str">
        <f t="shared" si="436"/>
        <v>Remplir la colonne W</v>
      </c>
      <c r="Z901" s="297" t="str">
        <f t="shared" si="453"/>
        <v>Remplir la colonne I</v>
      </c>
      <c r="AA901" s="84" t="s">
        <v>64</v>
      </c>
      <c r="AB901" s="315" t="str">
        <f t="shared" si="437"/>
        <v>Remplir les termes C, P et TVA</v>
      </c>
      <c r="AC901" s="55"/>
      <c r="AD901" s="65"/>
      <c r="AE901" s="56"/>
      <c r="AF901" s="48" t="s">
        <v>64</v>
      </c>
      <c r="AG901" s="99" t="str">
        <f t="shared" si="438"/>
        <v>Remplir la colonne AC ou AE</v>
      </c>
      <c r="AH901" s="104"/>
      <c r="AI901" s="173" t="str">
        <f t="shared" si="454"/>
        <v>Remplir la colonne M</v>
      </c>
      <c r="AJ901" s="179" t="str">
        <f t="shared" si="439"/>
        <v>Remplir la colonne AH</v>
      </c>
      <c r="AK901" s="297" t="str">
        <f t="shared" si="455"/>
        <v>Remplir la colonne I</v>
      </c>
      <c r="AL901" s="84" t="s">
        <v>64</v>
      </c>
      <c r="AM901" s="315" t="str">
        <f t="shared" si="440"/>
        <v>Remplir les termes C, P et TVA</v>
      </c>
      <c r="AN901" s="55"/>
      <c r="AO901" s="65"/>
      <c r="AP901" s="56"/>
      <c r="AQ901" s="48" t="s">
        <v>64</v>
      </c>
      <c r="AR901" s="99" t="str">
        <f t="shared" si="441"/>
        <v>Remplir la colonne AN ou AP</v>
      </c>
      <c r="AS901" s="104"/>
      <c r="AT901" s="173" t="str">
        <f t="shared" si="456"/>
        <v>Remplir la colonne M</v>
      </c>
      <c r="AU901" s="179" t="str">
        <f t="shared" si="442"/>
        <v>Remplir la colonne AS</v>
      </c>
      <c r="AV901" s="297" t="str">
        <f t="shared" si="457"/>
        <v>Remplir la colonne I</v>
      </c>
      <c r="AW901" s="84" t="s">
        <v>64</v>
      </c>
      <c r="AX901" s="315" t="str">
        <f t="shared" si="443"/>
        <v>Remplir les termes C, P et TVA</v>
      </c>
      <c r="AY901" s="55"/>
      <c r="AZ901" s="65"/>
      <c r="BA901" s="56"/>
      <c r="BB901" s="48" t="s">
        <v>64</v>
      </c>
      <c r="BC901" s="99" t="str">
        <f t="shared" si="444"/>
        <v>Remplir la colonne AY ou BA</v>
      </c>
      <c r="BD901" s="104"/>
      <c r="BE901" s="173" t="str">
        <f t="shared" si="458"/>
        <v>Remplir la colonne M</v>
      </c>
      <c r="BF901" s="179" t="str">
        <f t="shared" si="445"/>
        <v>Remplir la colonne BD</v>
      </c>
      <c r="BG901" s="297" t="str">
        <f t="shared" si="459"/>
        <v>Remplir la colonne I</v>
      </c>
      <c r="BH901" s="84" t="s">
        <v>64</v>
      </c>
      <c r="BI901" s="315" t="str">
        <f t="shared" si="446"/>
        <v>Remplir les termes C, P et TVA</v>
      </c>
      <c r="BJ901" s="55"/>
      <c r="BK901" s="65"/>
      <c r="BL901" s="56"/>
      <c r="BM901" s="48" t="s">
        <v>64</v>
      </c>
      <c r="BN901" s="99" t="str">
        <f t="shared" si="447"/>
        <v>Remplir la colonne BJ ou BL</v>
      </c>
      <c r="BO901" s="104"/>
      <c r="BP901" s="173" t="str">
        <f t="shared" si="460"/>
        <v>Remplir la colonne M</v>
      </c>
      <c r="BQ901" s="179" t="str">
        <f t="shared" si="448"/>
        <v>Remplir la colonne BO</v>
      </c>
      <c r="BR901" s="297" t="str">
        <f t="shared" si="461"/>
        <v>Remplir la colonne I</v>
      </c>
      <c r="BS901" s="84" t="s">
        <v>64</v>
      </c>
      <c r="BT901" s="315" t="str">
        <f t="shared" si="449"/>
        <v>Remplir les termes C, P et TVA</v>
      </c>
      <c r="BU901" s="55"/>
      <c r="BV901" s="65"/>
      <c r="BW901" s="56"/>
      <c r="BX901" s="48" t="s">
        <v>64</v>
      </c>
      <c r="BY901" s="99" t="str">
        <f t="shared" si="450"/>
        <v>Remplir la colonne BU ou BW</v>
      </c>
      <c r="BZ901" s="104"/>
      <c r="CA901" s="173" t="str">
        <f t="shared" si="462"/>
        <v>Remplir la colonne M</v>
      </c>
      <c r="CB901" s="179" t="str">
        <f t="shared" si="451"/>
        <v>Remplir la colonne BZ</v>
      </c>
      <c r="CC901" s="297" t="str">
        <f t="shared" si="463"/>
        <v>Remplir la colonne I</v>
      </c>
      <c r="CD901" s="84" t="s">
        <v>64</v>
      </c>
      <c r="CE901" s="315" t="str">
        <f t="shared" si="452"/>
        <v>Remplir les termes C, P et TVA</v>
      </c>
      <c r="CF901" s="61" t="str">
        <f t="shared" si="433"/>
        <v>REMPLIR TYPE DE CLIENT</v>
      </c>
      <c r="CG901" s="107" t="str">
        <f t="shared" si="434"/>
        <v>Montant total de l'aide demandée non indiqué</v>
      </c>
      <c r="CH901" s="1"/>
      <c r="CI901" s="1"/>
      <c r="CJ901" s="1"/>
      <c r="CK901" s="1"/>
      <c r="CL901" s="1"/>
    </row>
    <row r="902" spans="1:90" x14ac:dyDescent="0.25">
      <c r="A902" s="51"/>
      <c r="B902" s="111"/>
      <c r="C902" s="111"/>
      <c r="D902" s="111"/>
      <c r="E902" s="111"/>
      <c r="F902" s="111"/>
      <c r="G902" s="132"/>
      <c r="H902" s="151"/>
      <c r="I902" s="299"/>
      <c r="J902" s="152"/>
      <c r="K902" s="153"/>
      <c r="L902" s="169"/>
      <c r="M902" s="39"/>
      <c r="N902" s="90"/>
      <c r="O902" s="39"/>
      <c r="P902" s="23"/>
      <c r="Q902" s="170">
        <f t="shared" si="431"/>
        <v>0</v>
      </c>
      <c r="R902" s="55"/>
      <c r="S902" s="65"/>
      <c r="T902" s="56"/>
      <c r="U902" s="48" t="s">
        <v>64</v>
      </c>
      <c r="V902" s="99" t="str">
        <f t="shared" si="435"/>
        <v>Remplir la colonne R ou T</v>
      </c>
      <c r="W902" s="104"/>
      <c r="X902" s="173" t="str">
        <f t="shared" si="432"/>
        <v>Remplir la colonne M</v>
      </c>
      <c r="Y902" s="179" t="str">
        <f t="shared" si="436"/>
        <v>Remplir la colonne W</v>
      </c>
      <c r="Z902" s="297" t="str">
        <f t="shared" si="453"/>
        <v>Remplir la colonne I</v>
      </c>
      <c r="AA902" s="84" t="s">
        <v>64</v>
      </c>
      <c r="AB902" s="315" t="str">
        <f t="shared" si="437"/>
        <v>Remplir les termes C, P et TVA</v>
      </c>
      <c r="AC902" s="55"/>
      <c r="AD902" s="65"/>
      <c r="AE902" s="56"/>
      <c r="AF902" s="48" t="s">
        <v>64</v>
      </c>
      <c r="AG902" s="99" t="str">
        <f t="shared" si="438"/>
        <v>Remplir la colonne AC ou AE</v>
      </c>
      <c r="AH902" s="104"/>
      <c r="AI902" s="173" t="str">
        <f t="shared" si="454"/>
        <v>Remplir la colonne M</v>
      </c>
      <c r="AJ902" s="179" t="str">
        <f t="shared" si="439"/>
        <v>Remplir la colonne AH</v>
      </c>
      <c r="AK902" s="297" t="str">
        <f t="shared" si="455"/>
        <v>Remplir la colonne I</v>
      </c>
      <c r="AL902" s="84" t="s">
        <v>64</v>
      </c>
      <c r="AM902" s="315" t="str">
        <f t="shared" si="440"/>
        <v>Remplir les termes C, P et TVA</v>
      </c>
      <c r="AN902" s="55"/>
      <c r="AO902" s="65"/>
      <c r="AP902" s="56"/>
      <c r="AQ902" s="48" t="s">
        <v>64</v>
      </c>
      <c r="AR902" s="99" t="str">
        <f t="shared" si="441"/>
        <v>Remplir la colonne AN ou AP</v>
      </c>
      <c r="AS902" s="104"/>
      <c r="AT902" s="173" t="str">
        <f t="shared" si="456"/>
        <v>Remplir la colonne M</v>
      </c>
      <c r="AU902" s="179" t="str">
        <f t="shared" si="442"/>
        <v>Remplir la colonne AS</v>
      </c>
      <c r="AV902" s="297" t="str">
        <f t="shared" si="457"/>
        <v>Remplir la colonne I</v>
      </c>
      <c r="AW902" s="84" t="s">
        <v>64</v>
      </c>
      <c r="AX902" s="315" t="str">
        <f t="shared" si="443"/>
        <v>Remplir les termes C, P et TVA</v>
      </c>
      <c r="AY902" s="55"/>
      <c r="AZ902" s="65"/>
      <c r="BA902" s="56"/>
      <c r="BB902" s="48" t="s">
        <v>64</v>
      </c>
      <c r="BC902" s="99" t="str">
        <f t="shared" si="444"/>
        <v>Remplir la colonne AY ou BA</v>
      </c>
      <c r="BD902" s="104"/>
      <c r="BE902" s="173" t="str">
        <f t="shared" si="458"/>
        <v>Remplir la colonne M</v>
      </c>
      <c r="BF902" s="179" t="str">
        <f t="shared" si="445"/>
        <v>Remplir la colonne BD</v>
      </c>
      <c r="BG902" s="297" t="str">
        <f t="shared" si="459"/>
        <v>Remplir la colonne I</v>
      </c>
      <c r="BH902" s="84" t="s">
        <v>64</v>
      </c>
      <c r="BI902" s="315" t="str">
        <f t="shared" si="446"/>
        <v>Remplir les termes C, P et TVA</v>
      </c>
      <c r="BJ902" s="55"/>
      <c r="BK902" s="65"/>
      <c r="BL902" s="56"/>
      <c r="BM902" s="48" t="s">
        <v>64</v>
      </c>
      <c r="BN902" s="99" t="str">
        <f t="shared" si="447"/>
        <v>Remplir la colonne BJ ou BL</v>
      </c>
      <c r="BO902" s="104"/>
      <c r="BP902" s="173" t="str">
        <f t="shared" si="460"/>
        <v>Remplir la colonne M</v>
      </c>
      <c r="BQ902" s="179" t="str">
        <f t="shared" si="448"/>
        <v>Remplir la colonne BO</v>
      </c>
      <c r="BR902" s="297" t="str">
        <f t="shared" si="461"/>
        <v>Remplir la colonne I</v>
      </c>
      <c r="BS902" s="84" t="s">
        <v>64</v>
      </c>
      <c r="BT902" s="315" t="str">
        <f t="shared" si="449"/>
        <v>Remplir les termes C, P et TVA</v>
      </c>
      <c r="BU902" s="55"/>
      <c r="BV902" s="65"/>
      <c r="BW902" s="56"/>
      <c r="BX902" s="48" t="s">
        <v>64</v>
      </c>
      <c r="BY902" s="99" t="str">
        <f t="shared" si="450"/>
        <v>Remplir la colonne BU ou BW</v>
      </c>
      <c r="BZ902" s="104"/>
      <c r="CA902" s="173" t="str">
        <f t="shared" si="462"/>
        <v>Remplir la colonne M</v>
      </c>
      <c r="CB902" s="179" t="str">
        <f t="shared" si="451"/>
        <v>Remplir la colonne BZ</v>
      </c>
      <c r="CC902" s="297" t="str">
        <f t="shared" si="463"/>
        <v>Remplir la colonne I</v>
      </c>
      <c r="CD902" s="84" t="s">
        <v>64</v>
      </c>
      <c r="CE902" s="315" t="str">
        <f t="shared" si="452"/>
        <v>Remplir les termes C, P et TVA</v>
      </c>
      <c r="CF902" s="61" t="str">
        <f t="shared" si="433"/>
        <v>REMPLIR TYPE DE CLIENT</v>
      </c>
      <c r="CG902" s="107" t="str">
        <f t="shared" si="434"/>
        <v>Montant total de l'aide demandée non indiqué</v>
      </c>
      <c r="CH902" s="1"/>
      <c r="CI902" s="1"/>
      <c r="CJ902" s="1"/>
      <c r="CK902" s="1"/>
      <c r="CL902" s="1"/>
    </row>
    <row r="903" spans="1:90" x14ac:dyDescent="0.25">
      <c r="A903" s="51"/>
      <c r="B903" s="111"/>
      <c r="C903" s="111"/>
      <c r="D903" s="111"/>
      <c r="E903" s="111"/>
      <c r="F903" s="111"/>
      <c r="G903" s="132"/>
      <c r="H903" s="151"/>
      <c r="I903" s="299"/>
      <c r="J903" s="152"/>
      <c r="K903" s="153"/>
      <c r="L903" s="169"/>
      <c r="M903" s="39"/>
      <c r="N903" s="90"/>
      <c r="O903" s="39"/>
      <c r="P903" s="23"/>
      <c r="Q903" s="170">
        <f t="shared" si="431"/>
        <v>0</v>
      </c>
      <c r="R903" s="55"/>
      <c r="S903" s="65"/>
      <c r="T903" s="56"/>
      <c r="U903" s="48" t="s">
        <v>64</v>
      </c>
      <c r="V903" s="99" t="str">
        <f t="shared" si="435"/>
        <v>Remplir la colonne R ou T</v>
      </c>
      <c r="W903" s="104"/>
      <c r="X903" s="173" t="str">
        <f t="shared" si="432"/>
        <v>Remplir la colonne M</v>
      </c>
      <c r="Y903" s="179" t="str">
        <f t="shared" si="436"/>
        <v>Remplir la colonne W</v>
      </c>
      <c r="Z903" s="297" t="str">
        <f t="shared" si="453"/>
        <v>Remplir la colonne I</v>
      </c>
      <c r="AA903" s="84" t="s">
        <v>64</v>
      </c>
      <c r="AB903" s="315" t="str">
        <f t="shared" si="437"/>
        <v>Remplir les termes C, P et TVA</v>
      </c>
      <c r="AC903" s="55"/>
      <c r="AD903" s="65"/>
      <c r="AE903" s="56"/>
      <c r="AF903" s="48" t="s">
        <v>64</v>
      </c>
      <c r="AG903" s="99" t="str">
        <f t="shared" si="438"/>
        <v>Remplir la colonne AC ou AE</v>
      </c>
      <c r="AH903" s="104"/>
      <c r="AI903" s="173" t="str">
        <f t="shared" si="454"/>
        <v>Remplir la colonne M</v>
      </c>
      <c r="AJ903" s="179" t="str">
        <f t="shared" si="439"/>
        <v>Remplir la colonne AH</v>
      </c>
      <c r="AK903" s="297" t="str">
        <f t="shared" si="455"/>
        <v>Remplir la colonne I</v>
      </c>
      <c r="AL903" s="84" t="s">
        <v>64</v>
      </c>
      <c r="AM903" s="315" t="str">
        <f t="shared" si="440"/>
        <v>Remplir les termes C, P et TVA</v>
      </c>
      <c r="AN903" s="55"/>
      <c r="AO903" s="65"/>
      <c r="AP903" s="56"/>
      <c r="AQ903" s="48" t="s">
        <v>64</v>
      </c>
      <c r="AR903" s="99" t="str">
        <f t="shared" si="441"/>
        <v>Remplir la colonne AN ou AP</v>
      </c>
      <c r="AS903" s="104"/>
      <c r="AT903" s="173" t="str">
        <f t="shared" si="456"/>
        <v>Remplir la colonne M</v>
      </c>
      <c r="AU903" s="179" t="str">
        <f t="shared" si="442"/>
        <v>Remplir la colonne AS</v>
      </c>
      <c r="AV903" s="297" t="str">
        <f t="shared" si="457"/>
        <v>Remplir la colonne I</v>
      </c>
      <c r="AW903" s="84" t="s">
        <v>64</v>
      </c>
      <c r="AX903" s="315" t="str">
        <f t="shared" si="443"/>
        <v>Remplir les termes C, P et TVA</v>
      </c>
      <c r="AY903" s="55"/>
      <c r="AZ903" s="65"/>
      <c r="BA903" s="56"/>
      <c r="BB903" s="48" t="s">
        <v>64</v>
      </c>
      <c r="BC903" s="99" t="str">
        <f t="shared" si="444"/>
        <v>Remplir la colonne AY ou BA</v>
      </c>
      <c r="BD903" s="104"/>
      <c r="BE903" s="173" t="str">
        <f t="shared" si="458"/>
        <v>Remplir la colonne M</v>
      </c>
      <c r="BF903" s="179" t="str">
        <f t="shared" si="445"/>
        <v>Remplir la colonne BD</v>
      </c>
      <c r="BG903" s="297" t="str">
        <f t="shared" si="459"/>
        <v>Remplir la colonne I</v>
      </c>
      <c r="BH903" s="84" t="s">
        <v>64</v>
      </c>
      <c r="BI903" s="315" t="str">
        <f t="shared" si="446"/>
        <v>Remplir les termes C, P et TVA</v>
      </c>
      <c r="BJ903" s="55"/>
      <c r="BK903" s="65"/>
      <c r="BL903" s="56"/>
      <c r="BM903" s="48" t="s">
        <v>64</v>
      </c>
      <c r="BN903" s="99" t="str">
        <f t="shared" si="447"/>
        <v>Remplir la colonne BJ ou BL</v>
      </c>
      <c r="BO903" s="104"/>
      <c r="BP903" s="173" t="str">
        <f t="shared" si="460"/>
        <v>Remplir la colonne M</v>
      </c>
      <c r="BQ903" s="179" t="str">
        <f t="shared" si="448"/>
        <v>Remplir la colonne BO</v>
      </c>
      <c r="BR903" s="297" t="str">
        <f t="shared" si="461"/>
        <v>Remplir la colonne I</v>
      </c>
      <c r="BS903" s="84" t="s">
        <v>64</v>
      </c>
      <c r="BT903" s="315" t="str">
        <f t="shared" si="449"/>
        <v>Remplir les termes C, P et TVA</v>
      </c>
      <c r="BU903" s="55"/>
      <c r="BV903" s="65"/>
      <c r="BW903" s="56"/>
      <c r="BX903" s="48" t="s">
        <v>64</v>
      </c>
      <c r="BY903" s="99" t="str">
        <f t="shared" si="450"/>
        <v>Remplir la colonne BU ou BW</v>
      </c>
      <c r="BZ903" s="104"/>
      <c r="CA903" s="173" t="str">
        <f t="shared" si="462"/>
        <v>Remplir la colonne M</v>
      </c>
      <c r="CB903" s="179" t="str">
        <f t="shared" si="451"/>
        <v>Remplir la colonne BZ</v>
      </c>
      <c r="CC903" s="297" t="str">
        <f t="shared" si="463"/>
        <v>Remplir la colonne I</v>
      </c>
      <c r="CD903" s="84" t="s">
        <v>64</v>
      </c>
      <c r="CE903" s="315" t="str">
        <f t="shared" si="452"/>
        <v>Remplir les termes C, P et TVA</v>
      </c>
      <c r="CF903" s="61" t="str">
        <f t="shared" si="433"/>
        <v>REMPLIR TYPE DE CLIENT</v>
      </c>
      <c r="CG903" s="107" t="str">
        <f t="shared" si="434"/>
        <v>Montant total de l'aide demandée non indiqué</v>
      </c>
      <c r="CH903" s="1"/>
      <c r="CI903" s="1"/>
      <c r="CJ903" s="1"/>
      <c r="CK903" s="1"/>
      <c r="CL903" s="1"/>
    </row>
    <row r="904" spans="1:90" x14ac:dyDescent="0.25">
      <c r="A904" s="51"/>
      <c r="B904" s="111"/>
      <c r="C904" s="111"/>
      <c r="D904" s="111"/>
      <c r="E904" s="111"/>
      <c r="F904" s="111"/>
      <c r="G904" s="132"/>
      <c r="H904" s="151"/>
      <c r="I904" s="299"/>
      <c r="J904" s="152"/>
      <c r="K904" s="153"/>
      <c r="L904" s="169"/>
      <c r="M904" s="39"/>
      <c r="N904" s="90"/>
      <c r="O904" s="39"/>
      <c r="P904" s="23"/>
      <c r="Q904" s="170">
        <f t="shared" si="431"/>
        <v>0</v>
      </c>
      <c r="R904" s="55"/>
      <c r="S904" s="65"/>
      <c r="T904" s="56"/>
      <c r="U904" s="48" t="s">
        <v>64</v>
      </c>
      <c r="V904" s="99" t="str">
        <f t="shared" si="435"/>
        <v>Remplir la colonne R ou T</v>
      </c>
      <c r="W904" s="104"/>
      <c r="X904" s="173" t="str">
        <f t="shared" si="432"/>
        <v>Remplir la colonne M</v>
      </c>
      <c r="Y904" s="179" t="str">
        <f t="shared" si="436"/>
        <v>Remplir la colonne W</v>
      </c>
      <c r="Z904" s="297" t="str">
        <f t="shared" si="453"/>
        <v>Remplir la colonne I</v>
      </c>
      <c r="AA904" s="84" t="s">
        <v>64</v>
      </c>
      <c r="AB904" s="315" t="str">
        <f t="shared" si="437"/>
        <v>Remplir les termes C, P et TVA</v>
      </c>
      <c r="AC904" s="55"/>
      <c r="AD904" s="65"/>
      <c r="AE904" s="56"/>
      <c r="AF904" s="48" t="s">
        <v>64</v>
      </c>
      <c r="AG904" s="99" t="str">
        <f t="shared" si="438"/>
        <v>Remplir la colonne AC ou AE</v>
      </c>
      <c r="AH904" s="104"/>
      <c r="AI904" s="173" t="str">
        <f t="shared" si="454"/>
        <v>Remplir la colonne M</v>
      </c>
      <c r="AJ904" s="179" t="str">
        <f t="shared" si="439"/>
        <v>Remplir la colonne AH</v>
      </c>
      <c r="AK904" s="297" t="str">
        <f t="shared" si="455"/>
        <v>Remplir la colonne I</v>
      </c>
      <c r="AL904" s="84" t="s">
        <v>64</v>
      </c>
      <c r="AM904" s="315" t="str">
        <f t="shared" si="440"/>
        <v>Remplir les termes C, P et TVA</v>
      </c>
      <c r="AN904" s="55"/>
      <c r="AO904" s="65"/>
      <c r="AP904" s="56"/>
      <c r="AQ904" s="48" t="s">
        <v>64</v>
      </c>
      <c r="AR904" s="99" t="str">
        <f t="shared" si="441"/>
        <v>Remplir la colonne AN ou AP</v>
      </c>
      <c r="AS904" s="104"/>
      <c r="AT904" s="173" t="str">
        <f t="shared" si="456"/>
        <v>Remplir la colonne M</v>
      </c>
      <c r="AU904" s="179" t="str">
        <f t="shared" si="442"/>
        <v>Remplir la colonne AS</v>
      </c>
      <c r="AV904" s="297" t="str">
        <f t="shared" si="457"/>
        <v>Remplir la colonne I</v>
      </c>
      <c r="AW904" s="84" t="s">
        <v>64</v>
      </c>
      <c r="AX904" s="315" t="str">
        <f t="shared" si="443"/>
        <v>Remplir les termes C, P et TVA</v>
      </c>
      <c r="AY904" s="55"/>
      <c r="AZ904" s="65"/>
      <c r="BA904" s="56"/>
      <c r="BB904" s="48" t="s">
        <v>64</v>
      </c>
      <c r="BC904" s="99" t="str">
        <f t="shared" si="444"/>
        <v>Remplir la colonne AY ou BA</v>
      </c>
      <c r="BD904" s="104"/>
      <c r="BE904" s="173" t="str">
        <f t="shared" si="458"/>
        <v>Remplir la colonne M</v>
      </c>
      <c r="BF904" s="179" t="str">
        <f t="shared" si="445"/>
        <v>Remplir la colonne BD</v>
      </c>
      <c r="BG904" s="297" t="str">
        <f t="shared" si="459"/>
        <v>Remplir la colonne I</v>
      </c>
      <c r="BH904" s="84" t="s">
        <v>64</v>
      </c>
      <c r="BI904" s="315" t="str">
        <f t="shared" si="446"/>
        <v>Remplir les termes C, P et TVA</v>
      </c>
      <c r="BJ904" s="55"/>
      <c r="BK904" s="65"/>
      <c r="BL904" s="56"/>
      <c r="BM904" s="48" t="s">
        <v>64</v>
      </c>
      <c r="BN904" s="99" t="str">
        <f t="shared" si="447"/>
        <v>Remplir la colonne BJ ou BL</v>
      </c>
      <c r="BO904" s="104"/>
      <c r="BP904" s="173" t="str">
        <f t="shared" si="460"/>
        <v>Remplir la colonne M</v>
      </c>
      <c r="BQ904" s="179" t="str">
        <f t="shared" si="448"/>
        <v>Remplir la colonne BO</v>
      </c>
      <c r="BR904" s="297" t="str">
        <f t="shared" si="461"/>
        <v>Remplir la colonne I</v>
      </c>
      <c r="BS904" s="84" t="s">
        <v>64</v>
      </c>
      <c r="BT904" s="315" t="str">
        <f t="shared" si="449"/>
        <v>Remplir les termes C, P et TVA</v>
      </c>
      <c r="BU904" s="55"/>
      <c r="BV904" s="65"/>
      <c r="BW904" s="56"/>
      <c r="BX904" s="48" t="s">
        <v>64</v>
      </c>
      <c r="BY904" s="99" t="str">
        <f t="shared" si="450"/>
        <v>Remplir la colonne BU ou BW</v>
      </c>
      <c r="BZ904" s="104"/>
      <c r="CA904" s="173" t="str">
        <f t="shared" si="462"/>
        <v>Remplir la colonne M</v>
      </c>
      <c r="CB904" s="179" t="str">
        <f t="shared" si="451"/>
        <v>Remplir la colonne BZ</v>
      </c>
      <c r="CC904" s="297" t="str">
        <f t="shared" si="463"/>
        <v>Remplir la colonne I</v>
      </c>
      <c r="CD904" s="84" t="s">
        <v>64</v>
      </c>
      <c r="CE904" s="315" t="str">
        <f t="shared" si="452"/>
        <v>Remplir les termes C, P et TVA</v>
      </c>
      <c r="CF904" s="61" t="str">
        <f t="shared" si="433"/>
        <v>REMPLIR TYPE DE CLIENT</v>
      </c>
      <c r="CG904" s="107" t="str">
        <f t="shared" si="434"/>
        <v>Montant total de l'aide demandée non indiqué</v>
      </c>
      <c r="CH904" s="1"/>
      <c r="CI904" s="1"/>
      <c r="CJ904" s="1"/>
      <c r="CK904" s="1"/>
      <c r="CL904" s="1"/>
    </row>
    <row r="905" spans="1:90" x14ac:dyDescent="0.25">
      <c r="A905" s="51"/>
      <c r="B905" s="111"/>
      <c r="C905" s="111"/>
      <c r="D905" s="111"/>
      <c r="E905" s="111"/>
      <c r="F905" s="111"/>
      <c r="G905" s="132"/>
      <c r="H905" s="151"/>
      <c r="I905" s="299"/>
      <c r="J905" s="152"/>
      <c r="K905" s="153"/>
      <c r="L905" s="169"/>
      <c r="M905" s="39"/>
      <c r="N905" s="90"/>
      <c r="O905" s="39"/>
      <c r="P905" s="23"/>
      <c r="Q905" s="170">
        <f t="shared" si="431"/>
        <v>0</v>
      </c>
      <c r="R905" s="55"/>
      <c r="S905" s="65"/>
      <c r="T905" s="56"/>
      <c r="U905" s="48" t="s">
        <v>64</v>
      </c>
      <c r="V905" s="99" t="str">
        <f t="shared" si="435"/>
        <v>Remplir la colonne R ou T</v>
      </c>
      <c r="W905" s="104"/>
      <c r="X905" s="173" t="str">
        <f t="shared" si="432"/>
        <v>Remplir la colonne M</v>
      </c>
      <c r="Y905" s="179" t="str">
        <f t="shared" si="436"/>
        <v>Remplir la colonne W</v>
      </c>
      <c r="Z905" s="297" t="str">
        <f t="shared" si="453"/>
        <v>Remplir la colonne I</v>
      </c>
      <c r="AA905" s="84" t="s">
        <v>64</v>
      </c>
      <c r="AB905" s="315" t="str">
        <f t="shared" si="437"/>
        <v>Remplir les termes C, P et TVA</v>
      </c>
      <c r="AC905" s="55"/>
      <c r="AD905" s="65"/>
      <c r="AE905" s="56"/>
      <c r="AF905" s="48" t="s">
        <v>64</v>
      </c>
      <c r="AG905" s="99" t="str">
        <f t="shared" si="438"/>
        <v>Remplir la colonne AC ou AE</v>
      </c>
      <c r="AH905" s="104"/>
      <c r="AI905" s="173" t="str">
        <f t="shared" si="454"/>
        <v>Remplir la colonne M</v>
      </c>
      <c r="AJ905" s="179" t="str">
        <f t="shared" si="439"/>
        <v>Remplir la colonne AH</v>
      </c>
      <c r="AK905" s="297" t="str">
        <f t="shared" si="455"/>
        <v>Remplir la colonne I</v>
      </c>
      <c r="AL905" s="84" t="s">
        <v>64</v>
      </c>
      <c r="AM905" s="315" t="str">
        <f t="shared" si="440"/>
        <v>Remplir les termes C, P et TVA</v>
      </c>
      <c r="AN905" s="55"/>
      <c r="AO905" s="65"/>
      <c r="AP905" s="56"/>
      <c r="AQ905" s="48" t="s">
        <v>64</v>
      </c>
      <c r="AR905" s="99" t="str">
        <f t="shared" si="441"/>
        <v>Remplir la colonne AN ou AP</v>
      </c>
      <c r="AS905" s="104"/>
      <c r="AT905" s="173" t="str">
        <f t="shared" si="456"/>
        <v>Remplir la colonne M</v>
      </c>
      <c r="AU905" s="179" t="str">
        <f t="shared" si="442"/>
        <v>Remplir la colonne AS</v>
      </c>
      <c r="AV905" s="297" t="str">
        <f t="shared" si="457"/>
        <v>Remplir la colonne I</v>
      </c>
      <c r="AW905" s="84" t="s">
        <v>64</v>
      </c>
      <c r="AX905" s="315" t="str">
        <f t="shared" si="443"/>
        <v>Remplir les termes C, P et TVA</v>
      </c>
      <c r="AY905" s="55"/>
      <c r="AZ905" s="65"/>
      <c r="BA905" s="56"/>
      <c r="BB905" s="48" t="s">
        <v>64</v>
      </c>
      <c r="BC905" s="99" t="str">
        <f t="shared" si="444"/>
        <v>Remplir la colonne AY ou BA</v>
      </c>
      <c r="BD905" s="104"/>
      <c r="BE905" s="173" t="str">
        <f t="shared" si="458"/>
        <v>Remplir la colonne M</v>
      </c>
      <c r="BF905" s="179" t="str">
        <f t="shared" si="445"/>
        <v>Remplir la colonne BD</v>
      </c>
      <c r="BG905" s="297" t="str">
        <f t="shared" si="459"/>
        <v>Remplir la colonne I</v>
      </c>
      <c r="BH905" s="84" t="s">
        <v>64</v>
      </c>
      <c r="BI905" s="315" t="str">
        <f t="shared" si="446"/>
        <v>Remplir les termes C, P et TVA</v>
      </c>
      <c r="BJ905" s="55"/>
      <c r="BK905" s="65"/>
      <c r="BL905" s="56"/>
      <c r="BM905" s="48" t="s">
        <v>64</v>
      </c>
      <c r="BN905" s="99" t="str">
        <f t="shared" si="447"/>
        <v>Remplir la colonne BJ ou BL</v>
      </c>
      <c r="BO905" s="104"/>
      <c r="BP905" s="173" t="str">
        <f t="shared" si="460"/>
        <v>Remplir la colonne M</v>
      </c>
      <c r="BQ905" s="179" t="str">
        <f t="shared" si="448"/>
        <v>Remplir la colonne BO</v>
      </c>
      <c r="BR905" s="297" t="str">
        <f t="shared" si="461"/>
        <v>Remplir la colonne I</v>
      </c>
      <c r="BS905" s="84" t="s">
        <v>64</v>
      </c>
      <c r="BT905" s="315" t="str">
        <f t="shared" si="449"/>
        <v>Remplir les termes C, P et TVA</v>
      </c>
      <c r="BU905" s="55"/>
      <c r="BV905" s="65"/>
      <c r="BW905" s="56"/>
      <c r="BX905" s="48" t="s">
        <v>64</v>
      </c>
      <c r="BY905" s="99" t="str">
        <f t="shared" si="450"/>
        <v>Remplir la colonne BU ou BW</v>
      </c>
      <c r="BZ905" s="104"/>
      <c r="CA905" s="173" t="str">
        <f t="shared" si="462"/>
        <v>Remplir la colonne M</v>
      </c>
      <c r="CB905" s="179" t="str">
        <f t="shared" si="451"/>
        <v>Remplir la colonne BZ</v>
      </c>
      <c r="CC905" s="297" t="str">
        <f t="shared" si="463"/>
        <v>Remplir la colonne I</v>
      </c>
      <c r="CD905" s="84" t="s">
        <v>64</v>
      </c>
      <c r="CE905" s="315" t="str">
        <f t="shared" si="452"/>
        <v>Remplir les termes C, P et TVA</v>
      </c>
      <c r="CF905" s="61" t="str">
        <f t="shared" si="433"/>
        <v>REMPLIR TYPE DE CLIENT</v>
      </c>
      <c r="CG905" s="107" t="str">
        <f t="shared" si="434"/>
        <v>Montant total de l'aide demandée non indiqué</v>
      </c>
      <c r="CH905" s="1"/>
      <c r="CI905" s="1"/>
      <c r="CJ905" s="1"/>
      <c r="CK905" s="1"/>
      <c r="CL905" s="1"/>
    </row>
    <row r="906" spans="1:90" x14ac:dyDescent="0.25">
      <c r="A906" s="51"/>
      <c r="B906" s="111"/>
      <c r="C906" s="111"/>
      <c r="D906" s="111"/>
      <c r="E906" s="111"/>
      <c r="F906" s="111"/>
      <c r="G906" s="132"/>
      <c r="H906" s="151"/>
      <c r="I906" s="299"/>
      <c r="J906" s="152"/>
      <c r="K906" s="153"/>
      <c r="L906" s="169"/>
      <c r="M906" s="39"/>
      <c r="N906" s="90"/>
      <c r="O906" s="39"/>
      <c r="P906" s="23"/>
      <c r="Q906" s="170">
        <f t="shared" si="431"/>
        <v>0</v>
      </c>
      <c r="R906" s="55"/>
      <c r="S906" s="65"/>
      <c r="T906" s="56"/>
      <c r="U906" s="48" t="s">
        <v>64</v>
      </c>
      <c r="V906" s="99" t="str">
        <f t="shared" si="435"/>
        <v>Remplir la colonne R ou T</v>
      </c>
      <c r="W906" s="104"/>
      <c r="X906" s="173" t="str">
        <f t="shared" si="432"/>
        <v>Remplir la colonne M</v>
      </c>
      <c r="Y906" s="179" t="str">
        <f t="shared" si="436"/>
        <v>Remplir la colonne W</v>
      </c>
      <c r="Z906" s="297" t="str">
        <f t="shared" si="453"/>
        <v>Remplir la colonne I</v>
      </c>
      <c r="AA906" s="84" t="s">
        <v>64</v>
      </c>
      <c r="AB906" s="315" t="str">
        <f t="shared" si="437"/>
        <v>Remplir les termes C, P et TVA</v>
      </c>
      <c r="AC906" s="55"/>
      <c r="AD906" s="65"/>
      <c r="AE906" s="56"/>
      <c r="AF906" s="48" t="s">
        <v>64</v>
      </c>
      <c r="AG906" s="99" t="str">
        <f t="shared" si="438"/>
        <v>Remplir la colonne AC ou AE</v>
      </c>
      <c r="AH906" s="104"/>
      <c r="AI906" s="173" t="str">
        <f t="shared" si="454"/>
        <v>Remplir la colonne M</v>
      </c>
      <c r="AJ906" s="179" t="str">
        <f t="shared" si="439"/>
        <v>Remplir la colonne AH</v>
      </c>
      <c r="AK906" s="297" t="str">
        <f t="shared" si="455"/>
        <v>Remplir la colonne I</v>
      </c>
      <c r="AL906" s="84" t="s">
        <v>64</v>
      </c>
      <c r="AM906" s="315" t="str">
        <f t="shared" si="440"/>
        <v>Remplir les termes C, P et TVA</v>
      </c>
      <c r="AN906" s="55"/>
      <c r="AO906" s="65"/>
      <c r="AP906" s="56"/>
      <c r="AQ906" s="48" t="s">
        <v>64</v>
      </c>
      <c r="AR906" s="99" t="str">
        <f t="shared" si="441"/>
        <v>Remplir la colonne AN ou AP</v>
      </c>
      <c r="AS906" s="104"/>
      <c r="AT906" s="173" t="str">
        <f t="shared" si="456"/>
        <v>Remplir la colonne M</v>
      </c>
      <c r="AU906" s="179" t="str">
        <f t="shared" si="442"/>
        <v>Remplir la colonne AS</v>
      </c>
      <c r="AV906" s="297" t="str">
        <f t="shared" si="457"/>
        <v>Remplir la colonne I</v>
      </c>
      <c r="AW906" s="84" t="s">
        <v>64</v>
      </c>
      <c r="AX906" s="315" t="str">
        <f t="shared" si="443"/>
        <v>Remplir les termes C, P et TVA</v>
      </c>
      <c r="AY906" s="55"/>
      <c r="AZ906" s="65"/>
      <c r="BA906" s="56"/>
      <c r="BB906" s="48" t="s">
        <v>64</v>
      </c>
      <c r="BC906" s="99" t="str">
        <f t="shared" si="444"/>
        <v>Remplir la colonne AY ou BA</v>
      </c>
      <c r="BD906" s="104"/>
      <c r="BE906" s="173" t="str">
        <f t="shared" si="458"/>
        <v>Remplir la colonne M</v>
      </c>
      <c r="BF906" s="179" t="str">
        <f t="shared" si="445"/>
        <v>Remplir la colonne BD</v>
      </c>
      <c r="BG906" s="297" t="str">
        <f t="shared" si="459"/>
        <v>Remplir la colonne I</v>
      </c>
      <c r="BH906" s="84" t="s">
        <v>64</v>
      </c>
      <c r="BI906" s="315" t="str">
        <f t="shared" si="446"/>
        <v>Remplir les termes C, P et TVA</v>
      </c>
      <c r="BJ906" s="55"/>
      <c r="BK906" s="65"/>
      <c r="BL906" s="56"/>
      <c r="BM906" s="48" t="s">
        <v>64</v>
      </c>
      <c r="BN906" s="99" t="str">
        <f t="shared" si="447"/>
        <v>Remplir la colonne BJ ou BL</v>
      </c>
      <c r="BO906" s="104"/>
      <c r="BP906" s="173" t="str">
        <f t="shared" si="460"/>
        <v>Remplir la colonne M</v>
      </c>
      <c r="BQ906" s="179" t="str">
        <f t="shared" si="448"/>
        <v>Remplir la colonne BO</v>
      </c>
      <c r="BR906" s="297" t="str">
        <f t="shared" si="461"/>
        <v>Remplir la colonne I</v>
      </c>
      <c r="BS906" s="84" t="s">
        <v>64</v>
      </c>
      <c r="BT906" s="315" t="str">
        <f t="shared" si="449"/>
        <v>Remplir les termes C, P et TVA</v>
      </c>
      <c r="BU906" s="55"/>
      <c r="BV906" s="65"/>
      <c r="BW906" s="56"/>
      <c r="BX906" s="48" t="s">
        <v>64</v>
      </c>
      <c r="BY906" s="99" t="str">
        <f t="shared" si="450"/>
        <v>Remplir la colonne BU ou BW</v>
      </c>
      <c r="BZ906" s="104"/>
      <c r="CA906" s="173" t="str">
        <f t="shared" si="462"/>
        <v>Remplir la colonne M</v>
      </c>
      <c r="CB906" s="179" t="str">
        <f t="shared" si="451"/>
        <v>Remplir la colonne BZ</v>
      </c>
      <c r="CC906" s="297" t="str">
        <f t="shared" si="463"/>
        <v>Remplir la colonne I</v>
      </c>
      <c r="CD906" s="84" t="s">
        <v>64</v>
      </c>
      <c r="CE906" s="315" t="str">
        <f t="shared" si="452"/>
        <v>Remplir les termes C, P et TVA</v>
      </c>
      <c r="CF906" s="61" t="str">
        <f t="shared" si="433"/>
        <v>REMPLIR TYPE DE CLIENT</v>
      </c>
      <c r="CG906" s="107" t="str">
        <f t="shared" si="434"/>
        <v>Montant total de l'aide demandée non indiqué</v>
      </c>
      <c r="CH906" s="1"/>
      <c r="CI906" s="1"/>
      <c r="CJ906" s="1"/>
      <c r="CK906" s="1"/>
      <c r="CL906" s="1"/>
    </row>
    <row r="907" spans="1:90" x14ac:dyDescent="0.25">
      <c r="A907" s="51"/>
      <c r="B907" s="111"/>
      <c r="C907" s="111"/>
      <c r="D907" s="111"/>
      <c r="E907" s="111"/>
      <c r="F907" s="111"/>
      <c r="G907" s="132"/>
      <c r="H907" s="151"/>
      <c r="I907" s="299"/>
      <c r="J907" s="152"/>
      <c r="K907" s="153"/>
      <c r="L907" s="169"/>
      <c r="M907" s="39"/>
      <c r="N907" s="90"/>
      <c r="O907" s="39"/>
      <c r="P907" s="23"/>
      <c r="Q907" s="170">
        <f t="shared" si="431"/>
        <v>0</v>
      </c>
      <c r="R907" s="55"/>
      <c r="S907" s="65"/>
      <c r="T907" s="56"/>
      <c r="U907" s="48" t="s">
        <v>64</v>
      </c>
      <c r="V907" s="99" t="str">
        <f t="shared" si="435"/>
        <v>Remplir la colonne R ou T</v>
      </c>
      <c r="W907" s="104"/>
      <c r="X907" s="173" t="str">
        <f t="shared" si="432"/>
        <v>Remplir la colonne M</v>
      </c>
      <c r="Y907" s="179" t="str">
        <f t="shared" si="436"/>
        <v>Remplir la colonne W</v>
      </c>
      <c r="Z907" s="297" t="str">
        <f t="shared" si="453"/>
        <v>Remplir la colonne I</v>
      </c>
      <c r="AA907" s="84" t="s">
        <v>64</v>
      </c>
      <c r="AB907" s="315" t="str">
        <f t="shared" si="437"/>
        <v>Remplir les termes C, P et TVA</v>
      </c>
      <c r="AC907" s="55"/>
      <c r="AD907" s="65"/>
      <c r="AE907" s="56"/>
      <c r="AF907" s="48" t="s">
        <v>64</v>
      </c>
      <c r="AG907" s="99" t="str">
        <f t="shared" si="438"/>
        <v>Remplir la colonne AC ou AE</v>
      </c>
      <c r="AH907" s="104"/>
      <c r="AI907" s="173" t="str">
        <f t="shared" si="454"/>
        <v>Remplir la colonne M</v>
      </c>
      <c r="AJ907" s="179" t="str">
        <f t="shared" si="439"/>
        <v>Remplir la colonne AH</v>
      </c>
      <c r="AK907" s="297" t="str">
        <f t="shared" si="455"/>
        <v>Remplir la colonne I</v>
      </c>
      <c r="AL907" s="84" t="s">
        <v>64</v>
      </c>
      <c r="AM907" s="315" t="str">
        <f t="shared" si="440"/>
        <v>Remplir les termes C, P et TVA</v>
      </c>
      <c r="AN907" s="55"/>
      <c r="AO907" s="65"/>
      <c r="AP907" s="56"/>
      <c r="AQ907" s="48" t="s">
        <v>64</v>
      </c>
      <c r="AR907" s="99" t="str">
        <f t="shared" si="441"/>
        <v>Remplir la colonne AN ou AP</v>
      </c>
      <c r="AS907" s="104"/>
      <c r="AT907" s="173" t="str">
        <f t="shared" si="456"/>
        <v>Remplir la colonne M</v>
      </c>
      <c r="AU907" s="179" t="str">
        <f t="shared" si="442"/>
        <v>Remplir la colonne AS</v>
      </c>
      <c r="AV907" s="297" t="str">
        <f t="shared" si="457"/>
        <v>Remplir la colonne I</v>
      </c>
      <c r="AW907" s="84" t="s">
        <v>64</v>
      </c>
      <c r="AX907" s="315" t="str">
        <f t="shared" si="443"/>
        <v>Remplir les termes C, P et TVA</v>
      </c>
      <c r="AY907" s="55"/>
      <c r="AZ907" s="65"/>
      <c r="BA907" s="56"/>
      <c r="BB907" s="48" t="s">
        <v>64</v>
      </c>
      <c r="BC907" s="99" t="str">
        <f t="shared" si="444"/>
        <v>Remplir la colonne AY ou BA</v>
      </c>
      <c r="BD907" s="104"/>
      <c r="BE907" s="173" t="str">
        <f t="shared" si="458"/>
        <v>Remplir la colonne M</v>
      </c>
      <c r="BF907" s="179" t="str">
        <f t="shared" si="445"/>
        <v>Remplir la colonne BD</v>
      </c>
      <c r="BG907" s="297" t="str">
        <f t="shared" si="459"/>
        <v>Remplir la colonne I</v>
      </c>
      <c r="BH907" s="84" t="s">
        <v>64</v>
      </c>
      <c r="BI907" s="315" t="str">
        <f t="shared" si="446"/>
        <v>Remplir les termes C, P et TVA</v>
      </c>
      <c r="BJ907" s="55"/>
      <c r="BK907" s="65"/>
      <c r="BL907" s="56"/>
      <c r="BM907" s="48" t="s">
        <v>64</v>
      </c>
      <c r="BN907" s="99" t="str">
        <f t="shared" si="447"/>
        <v>Remplir la colonne BJ ou BL</v>
      </c>
      <c r="BO907" s="104"/>
      <c r="BP907" s="173" t="str">
        <f t="shared" si="460"/>
        <v>Remplir la colonne M</v>
      </c>
      <c r="BQ907" s="179" t="str">
        <f t="shared" si="448"/>
        <v>Remplir la colonne BO</v>
      </c>
      <c r="BR907" s="297" t="str">
        <f t="shared" si="461"/>
        <v>Remplir la colonne I</v>
      </c>
      <c r="BS907" s="84" t="s">
        <v>64</v>
      </c>
      <c r="BT907" s="315" t="str">
        <f t="shared" si="449"/>
        <v>Remplir les termes C, P et TVA</v>
      </c>
      <c r="BU907" s="55"/>
      <c r="BV907" s="65"/>
      <c r="BW907" s="56"/>
      <c r="BX907" s="48" t="s">
        <v>64</v>
      </c>
      <c r="BY907" s="99" t="str">
        <f t="shared" si="450"/>
        <v>Remplir la colonne BU ou BW</v>
      </c>
      <c r="BZ907" s="104"/>
      <c r="CA907" s="173" t="str">
        <f t="shared" si="462"/>
        <v>Remplir la colonne M</v>
      </c>
      <c r="CB907" s="179" t="str">
        <f t="shared" si="451"/>
        <v>Remplir la colonne BZ</v>
      </c>
      <c r="CC907" s="297" t="str">
        <f t="shared" si="463"/>
        <v>Remplir la colonne I</v>
      </c>
      <c r="CD907" s="84" t="s">
        <v>64</v>
      </c>
      <c r="CE907" s="315" t="str">
        <f t="shared" si="452"/>
        <v>Remplir les termes C, P et TVA</v>
      </c>
      <c r="CF907" s="61" t="str">
        <f t="shared" si="433"/>
        <v>REMPLIR TYPE DE CLIENT</v>
      </c>
      <c r="CG907" s="107" t="str">
        <f t="shared" si="434"/>
        <v>Montant total de l'aide demandée non indiqué</v>
      </c>
      <c r="CH907" s="1"/>
      <c r="CI907" s="1"/>
      <c r="CJ907" s="1"/>
      <c r="CK907" s="1"/>
      <c r="CL907" s="1"/>
    </row>
    <row r="908" spans="1:90" x14ac:dyDescent="0.25">
      <c r="A908" s="51"/>
      <c r="B908" s="111"/>
      <c r="C908" s="111"/>
      <c r="D908" s="111"/>
      <c r="E908" s="111"/>
      <c r="F908" s="111"/>
      <c r="G908" s="132"/>
      <c r="H908" s="151"/>
      <c r="I908" s="299"/>
      <c r="J908" s="152"/>
      <c r="K908" s="153"/>
      <c r="L908" s="169"/>
      <c r="M908" s="39"/>
      <c r="N908" s="90"/>
      <c r="O908" s="39"/>
      <c r="P908" s="23"/>
      <c r="Q908" s="170">
        <f t="shared" si="431"/>
        <v>0</v>
      </c>
      <c r="R908" s="55"/>
      <c r="S908" s="65"/>
      <c r="T908" s="56"/>
      <c r="U908" s="48" t="s">
        <v>64</v>
      </c>
      <c r="V908" s="99" t="str">
        <f t="shared" si="435"/>
        <v>Remplir la colonne R ou T</v>
      </c>
      <c r="W908" s="104"/>
      <c r="X908" s="173" t="str">
        <f t="shared" si="432"/>
        <v>Remplir la colonne M</v>
      </c>
      <c r="Y908" s="179" t="str">
        <f t="shared" si="436"/>
        <v>Remplir la colonne W</v>
      </c>
      <c r="Z908" s="297" t="str">
        <f t="shared" si="453"/>
        <v>Remplir la colonne I</v>
      </c>
      <c r="AA908" s="84" t="s">
        <v>64</v>
      </c>
      <c r="AB908" s="315" t="str">
        <f t="shared" si="437"/>
        <v>Remplir les termes C, P et TVA</v>
      </c>
      <c r="AC908" s="55"/>
      <c r="AD908" s="65"/>
      <c r="AE908" s="56"/>
      <c r="AF908" s="48" t="s">
        <v>64</v>
      </c>
      <c r="AG908" s="99" t="str">
        <f t="shared" si="438"/>
        <v>Remplir la colonne AC ou AE</v>
      </c>
      <c r="AH908" s="104"/>
      <c r="AI908" s="173" t="str">
        <f t="shared" si="454"/>
        <v>Remplir la colonne M</v>
      </c>
      <c r="AJ908" s="179" t="str">
        <f t="shared" si="439"/>
        <v>Remplir la colonne AH</v>
      </c>
      <c r="AK908" s="297" t="str">
        <f t="shared" si="455"/>
        <v>Remplir la colonne I</v>
      </c>
      <c r="AL908" s="84" t="s">
        <v>64</v>
      </c>
      <c r="AM908" s="315" t="str">
        <f t="shared" si="440"/>
        <v>Remplir les termes C, P et TVA</v>
      </c>
      <c r="AN908" s="55"/>
      <c r="AO908" s="65"/>
      <c r="AP908" s="56"/>
      <c r="AQ908" s="48" t="s">
        <v>64</v>
      </c>
      <c r="AR908" s="99" t="str">
        <f t="shared" si="441"/>
        <v>Remplir la colonne AN ou AP</v>
      </c>
      <c r="AS908" s="104"/>
      <c r="AT908" s="173" t="str">
        <f t="shared" si="456"/>
        <v>Remplir la colonne M</v>
      </c>
      <c r="AU908" s="179" t="str">
        <f t="shared" si="442"/>
        <v>Remplir la colonne AS</v>
      </c>
      <c r="AV908" s="297" t="str">
        <f t="shared" si="457"/>
        <v>Remplir la colonne I</v>
      </c>
      <c r="AW908" s="84" t="s">
        <v>64</v>
      </c>
      <c r="AX908" s="315" t="str">
        <f t="shared" si="443"/>
        <v>Remplir les termes C, P et TVA</v>
      </c>
      <c r="AY908" s="55"/>
      <c r="AZ908" s="65"/>
      <c r="BA908" s="56"/>
      <c r="BB908" s="48" t="s">
        <v>64</v>
      </c>
      <c r="BC908" s="99" t="str">
        <f t="shared" si="444"/>
        <v>Remplir la colonne AY ou BA</v>
      </c>
      <c r="BD908" s="104"/>
      <c r="BE908" s="173" t="str">
        <f t="shared" si="458"/>
        <v>Remplir la colonne M</v>
      </c>
      <c r="BF908" s="179" t="str">
        <f t="shared" si="445"/>
        <v>Remplir la colonne BD</v>
      </c>
      <c r="BG908" s="297" t="str">
        <f t="shared" si="459"/>
        <v>Remplir la colonne I</v>
      </c>
      <c r="BH908" s="84" t="s">
        <v>64</v>
      </c>
      <c r="BI908" s="315" t="str">
        <f t="shared" si="446"/>
        <v>Remplir les termes C, P et TVA</v>
      </c>
      <c r="BJ908" s="55"/>
      <c r="BK908" s="65"/>
      <c r="BL908" s="56"/>
      <c r="BM908" s="48" t="s">
        <v>64</v>
      </c>
      <c r="BN908" s="99" t="str">
        <f t="shared" si="447"/>
        <v>Remplir la colonne BJ ou BL</v>
      </c>
      <c r="BO908" s="104"/>
      <c r="BP908" s="173" t="str">
        <f t="shared" si="460"/>
        <v>Remplir la colonne M</v>
      </c>
      <c r="BQ908" s="179" t="str">
        <f t="shared" si="448"/>
        <v>Remplir la colonne BO</v>
      </c>
      <c r="BR908" s="297" t="str">
        <f t="shared" si="461"/>
        <v>Remplir la colonne I</v>
      </c>
      <c r="BS908" s="84" t="s">
        <v>64</v>
      </c>
      <c r="BT908" s="315" t="str">
        <f t="shared" si="449"/>
        <v>Remplir les termes C, P et TVA</v>
      </c>
      <c r="BU908" s="55"/>
      <c r="BV908" s="65"/>
      <c r="BW908" s="56"/>
      <c r="BX908" s="48" t="s">
        <v>64</v>
      </c>
      <c r="BY908" s="99" t="str">
        <f t="shared" si="450"/>
        <v>Remplir la colonne BU ou BW</v>
      </c>
      <c r="BZ908" s="104"/>
      <c r="CA908" s="173" t="str">
        <f t="shared" si="462"/>
        <v>Remplir la colonne M</v>
      </c>
      <c r="CB908" s="179" t="str">
        <f t="shared" si="451"/>
        <v>Remplir la colonne BZ</v>
      </c>
      <c r="CC908" s="297" t="str">
        <f t="shared" si="463"/>
        <v>Remplir la colonne I</v>
      </c>
      <c r="CD908" s="84" t="s">
        <v>64</v>
      </c>
      <c r="CE908" s="315" t="str">
        <f t="shared" si="452"/>
        <v>Remplir les termes C, P et TVA</v>
      </c>
      <c r="CF908" s="61" t="str">
        <f t="shared" si="433"/>
        <v>REMPLIR TYPE DE CLIENT</v>
      </c>
      <c r="CG908" s="107" t="str">
        <f t="shared" si="434"/>
        <v>Montant total de l'aide demandée non indiqué</v>
      </c>
      <c r="CH908" s="1"/>
      <c r="CI908" s="1"/>
      <c r="CJ908" s="1"/>
      <c r="CK908" s="1"/>
      <c r="CL908" s="1"/>
    </row>
    <row r="909" spans="1:90" x14ac:dyDescent="0.25">
      <c r="A909" s="51"/>
      <c r="B909" s="111"/>
      <c r="C909" s="111"/>
      <c r="D909" s="111"/>
      <c r="E909" s="111"/>
      <c r="F909" s="111"/>
      <c r="G909" s="132"/>
      <c r="H909" s="151"/>
      <c r="I909" s="299"/>
      <c r="J909" s="152"/>
      <c r="K909" s="153"/>
      <c r="L909" s="169"/>
      <c r="M909" s="39"/>
      <c r="N909" s="90"/>
      <c r="O909" s="39"/>
      <c r="P909" s="23"/>
      <c r="Q909" s="170">
        <f t="shared" ref="Q909:Q972" si="464">IF(P909&lt;80%,P909,100%)</f>
        <v>0</v>
      </c>
      <c r="R909" s="55"/>
      <c r="S909" s="65"/>
      <c r="T909" s="56"/>
      <c r="U909" s="48" t="s">
        <v>64</v>
      </c>
      <c r="V909" s="99" t="str">
        <f t="shared" si="435"/>
        <v>Remplir la colonne R ou T</v>
      </c>
      <c r="W909" s="104"/>
      <c r="X909" s="173" t="str">
        <f t="shared" ref="X909:X972" si="465">IF($M909="Oui",$C$4,IF($M909="Non",$C$6,"Remplir la colonne M"))</f>
        <v>Remplir la colonne M</v>
      </c>
      <c r="Y909" s="179" t="str">
        <f t="shared" si="436"/>
        <v>Remplir la colonne W</v>
      </c>
      <c r="Z909" s="297" t="str">
        <f t="shared" si="453"/>
        <v>Remplir la colonne I</v>
      </c>
      <c r="AA909" s="84" t="s">
        <v>64</v>
      </c>
      <c r="AB909" s="315" t="str">
        <f t="shared" si="437"/>
        <v>Remplir les termes C, P et TVA</v>
      </c>
      <c r="AC909" s="55"/>
      <c r="AD909" s="65"/>
      <c r="AE909" s="56"/>
      <c r="AF909" s="48" t="s">
        <v>64</v>
      </c>
      <c r="AG909" s="99" t="str">
        <f t="shared" si="438"/>
        <v>Remplir la colonne AC ou AE</v>
      </c>
      <c r="AH909" s="104"/>
      <c r="AI909" s="173" t="str">
        <f t="shared" si="454"/>
        <v>Remplir la colonne M</v>
      </c>
      <c r="AJ909" s="179" t="str">
        <f t="shared" si="439"/>
        <v>Remplir la colonne AH</v>
      </c>
      <c r="AK909" s="297" t="str">
        <f t="shared" si="455"/>
        <v>Remplir la colonne I</v>
      </c>
      <c r="AL909" s="84" t="s">
        <v>64</v>
      </c>
      <c r="AM909" s="315" t="str">
        <f t="shared" si="440"/>
        <v>Remplir les termes C, P et TVA</v>
      </c>
      <c r="AN909" s="55"/>
      <c r="AO909" s="65"/>
      <c r="AP909" s="56"/>
      <c r="AQ909" s="48" t="s">
        <v>64</v>
      </c>
      <c r="AR909" s="99" t="str">
        <f t="shared" si="441"/>
        <v>Remplir la colonne AN ou AP</v>
      </c>
      <c r="AS909" s="104"/>
      <c r="AT909" s="173" t="str">
        <f t="shared" si="456"/>
        <v>Remplir la colonne M</v>
      </c>
      <c r="AU909" s="179" t="str">
        <f t="shared" si="442"/>
        <v>Remplir la colonne AS</v>
      </c>
      <c r="AV909" s="297" t="str">
        <f t="shared" si="457"/>
        <v>Remplir la colonne I</v>
      </c>
      <c r="AW909" s="84" t="s">
        <v>64</v>
      </c>
      <c r="AX909" s="315" t="str">
        <f t="shared" si="443"/>
        <v>Remplir les termes C, P et TVA</v>
      </c>
      <c r="AY909" s="55"/>
      <c r="AZ909" s="65"/>
      <c r="BA909" s="56"/>
      <c r="BB909" s="48" t="s">
        <v>64</v>
      </c>
      <c r="BC909" s="99" t="str">
        <f t="shared" si="444"/>
        <v>Remplir la colonne AY ou BA</v>
      </c>
      <c r="BD909" s="104"/>
      <c r="BE909" s="173" t="str">
        <f t="shared" si="458"/>
        <v>Remplir la colonne M</v>
      </c>
      <c r="BF909" s="179" t="str">
        <f t="shared" si="445"/>
        <v>Remplir la colonne BD</v>
      </c>
      <c r="BG909" s="297" t="str">
        <f t="shared" si="459"/>
        <v>Remplir la colonne I</v>
      </c>
      <c r="BH909" s="84" t="s">
        <v>64</v>
      </c>
      <c r="BI909" s="315" t="str">
        <f t="shared" si="446"/>
        <v>Remplir les termes C, P et TVA</v>
      </c>
      <c r="BJ909" s="55"/>
      <c r="BK909" s="65"/>
      <c r="BL909" s="56"/>
      <c r="BM909" s="48" t="s">
        <v>64</v>
      </c>
      <c r="BN909" s="99" t="str">
        <f t="shared" si="447"/>
        <v>Remplir la colonne BJ ou BL</v>
      </c>
      <c r="BO909" s="104"/>
      <c r="BP909" s="173" t="str">
        <f t="shared" si="460"/>
        <v>Remplir la colonne M</v>
      </c>
      <c r="BQ909" s="179" t="str">
        <f t="shared" si="448"/>
        <v>Remplir la colonne BO</v>
      </c>
      <c r="BR909" s="297" t="str">
        <f t="shared" si="461"/>
        <v>Remplir la colonne I</v>
      </c>
      <c r="BS909" s="84" t="s">
        <v>64</v>
      </c>
      <c r="BT909" s="315" t="str">
        <f t="shared" si="449"/>
        <v>Remplir les termes C, P et TVA</v>
      </c>
      <c r="BU909" s="55"/>
      <c r="BV909" s="65"/>
      <c r="BW909" s="56"/>
      <c r="BX909" s="48" t="s">
        <v>64</v>
      </c>
      <c r="BY909" s="99" t="str">
        <f t="shared" si="450"/>
        <v>Remplir la colonne BU ou BW</v>
      </c>
      <c r="BZ909" s="104"/>
      <c r="CA909" s="173" t="str">
        <f t="shared" si="462"/>
        <v>Remplir la colonne M</v>
      </c>
      <c r="CB909" s="179" t="str">
        <f t="shared" si="451"/>
        <v>Remplir la colonne BZ</v>
      </c>
      <c r="CC909" s="297" t="str">
        <f t="shared" si="463"/>
        <v>Remplir la colonne I</v>
      </c>
      <c r="CD909" s="84" t="s">
        <v>64</v>
      </c>
      <c r="CE909" s="315" t="str">
        <f t="shared" si="452"/>
        <v>Remplir les termes C, P et TVA</v>
      </c>
      <c r="CF909" s="61" t="str">
        <f t="shared" ref="CF909:CF972" si="466">IFERROR(IF(ISBLANK(A909),"REMPLIR TYPE DE CLIENT",IF(O909="oui",SUM(periode2exp),"Attestation sur honneur NON")),0)</f>
        <v>REMPLIR TYPE DE CLIENT</v>
      </c>
      <c r="CG909" s="107" t="str">
        <f t="shared" ref="CG909:CG972" si="467">IFERROR(CF909/100,"Montant total de l'aide demandée non indiqué")</f>
        <v>Montant total de l'aide demandée non indiqué</v>
      </c>
      <c r="CH909" s="1"/>
      <c r="CI909" s="1"/>
      <c r="CJ909" s="1"/>
      <c r="CK909" s="1"/>
      <c r="CL909" s="1"/>
    </row>
    <row r="910" spans="1:90" x14ac:dyDescent="0.25">
      <c r="A910" s="51"/>
      <c r="B910" s="111"/>
      <c r="C910" s="111"/>
      <c r="D910" s="111"/>
      <c r="E910" s="111"/>
      <c r="F910" s="111"/>
      <c r="G910" s="132"/>
      <c r="H910" s="151"/>
      <c r="I910" s="299"/>
      <c r="J910" s="152"/>
      <c r="K910" s="153"/>
      <c r="L910" s="169"/>
      <c r="M910" s="39"/>
      <c r="N910" s="90"/>
      <c r="O910" s="39"/>
      <c r="P910" s="23"/>
      <c r="Q910" s="170">
        <f t="shared" si="464"/>
        <v>0</v>
      </c>
      <c r="R910" s="55"/>
      <c r="S910" s="65"/>
      <c r="T910" s="56"/>
      <c r="U910" s="48" t="s">
        <v>64</v>
      </c>
      <c r="V910" s="99" t="str">
        <f t="shared" ref="V910:V973" si="468">IF(AND(R910&lt;&gt;"",T910&lt;&gt;""),"Remplir QUE la colonne R ou T",IF(R910&lt;&gt;"",(R910+S910)*$Q910,IF(T910&lt;&gt;"",(T910+S910)*$Q910,"Remplir la colonne R ou T")))</f>
        <v>Remplir la colonne R ou T</v>
      </c>
      <c r="W910" s="104"/>
      <c r="X910" s="173" t="str">
        <f t="shared" si="465"/>
        <v>Remplir la colonne M</v>
      </c>
      <c r="Y910" s="179" t="str">
        <f t="shared" ref="Y910:Y973" si="469">IF(W910="","Remplir la colonne W",IF(W910&gt;0,MAX(0,MIN($Q$8,W910-X910)),$Q$8))</f>
        <v>Remplir la colonne W</v>
      </c>
      <c r="Z910" s="297" t="str">
        <f t="shared" si="453"/>
        <v>Remplir la colonne I</v>
      </c>
      <c r="AA910" s="84" t="s">
        <v>64</v>
      </c>
      <c r="AB910" s="315" t="str">
        <f t="shared" ref="AB910:AB973" si="470">IFERROR(V910*(Y910+0.75*Z910)*(1+$N910),"Remplir les termes C, P et TVA")</f>
        <v>Remplir les termes C, P et TVA</v>
      </c>
      <c r="AC910" s="55"/>
      <c r="AD910" s="65"/>
      <c r="AE910" s="56"/>
      <c r="AF910" s="48" t="s">
        <v>64</v>
      </c>
      <c r="AG910" s="99" t="str">
        <f t="shared" ref="AG910:AG973" si="471">IF(AND(AC910&lt;&gt;"",AE910&lt;&gt;""),"Remplir QUE la colonne AC ou AE",IF(AC910&lt;&gt;"",(AC910+AD910)*$Q910,IF(AE910&lt;&gt;"",(AE910+AD910)*$Q910,"Remplir la colonne AC ou AE")))</f>
        <v>Remplir la colonne AC ou AE</v>
      </c>
      <c r="AH910" s="104"/>
      <c r="AI910" s="173" t="str">
        <f t="shared" si="454"/>
        <v>Remplir la colonne M</v>
      </c>
      <c r="AJ910" s="179" t="str">
        <f t="shared" ref="AJ910:AJ973" si="472">IF(AH910="","Remplir la colonne AH",IF(AH910&gt;0,MAX(0,MIN($R$8,AH910-AI910)),$R$8))</f>
        <v>Remplir la colonne AH</v>
      </c>
      <c r="AK910" s="297" t="str">
        <f t="shared" si="455"/>
        <v>Remplir la colonne I</v>
      </c>
      <c r="AL910" s="84" t="s">
        <v>64</v>
      </c>
      <c r="AM910" s="315" t="str">
        <f t="shared" ref="AM910:AM973" si="473">IFERROR(AG910*(AJ910+0.75*AK910)*(1+$N910),"Remplir les termes C, P et TVA")</f>
        <v>Remplir les termes C, P et TVA</v>
      </c>
      <c r="AN910" s="55"/>
      <c r="AO910" s="65"/>
      <c r="AP910" s="56"/>
      <c r="AQ910" s="48" t="s">
        <v>64</v>
      </c>
      <c r="AR910" s="99" t="str">
        <f t="shared" ref="AR910:AR973" si="474">IF(AND(AN910&lt;&gt;"",AP910&lt;&gt;""),"Remplir QUE la colonne AN ou AP",IF(AN910&lt;&gt;"",(AN910+AO910)*$Q910,IF(AP910&lt;&gt;"",(AP910+AO910)*$Q910,"Remplir la colonne AN ou AP")))</f>
        <v>Remplir la colonne AN ou AP</v>
      </c>
      <c r="AS910" s="104"/>
      <c r="AT910" s="173" t="str">
        <f t="shared" si="456"/>
        <v>Remplir la colonne M</v>
      </c>
      <c r="AU910" s="179" t="str">
        <f t="shared" ref="AU910:AU973" si="475">IF(AS910="","Remplir la colonne AS",IF(AS910&gt;0,MAX(0,MIN($S$8,AS910-AT910)),$S$8))</f>
        <v>Remplir la colonne AS</v>
      </c>
      <c r="AV910" s="297" t="str">
        <f t="shared" si="457"/>
        <v>Remplir la colonne I</v>
      </c>
      <c r="AW910" s="84" t="s">
        <v>64</v>
      </c>
      <c r="AX910" s="315" t="str">
        <f t="shared" ref="AX910:AX973" si="476">IFERROR(AR910*(AU910+0.75*AV910)*(1+$N910),"Remplir les termes C, P et TVA")</f>
        <v>Remplir les termes C, P et TVA</v>
      </c>
      <c r="AY910" s="55"/>
      <c r="AZ910" s="65"/>
      <c r="BA910" s="56"/>
      <c r="BB910" s="48" t="s">
        <v>64</v>
      </c>
      <c r="BC910" s="99" t="str">
        <f t="shared" ref="BC910:BC973" si="477">IF(AND(AY910&lt;&gt;"",BA910&lt;&gt;""),"Remplir QUE la colonne AY ou BA",IF(AY910&lt;&gt;"",(AY910+AZ910)*$Q910,IF(BA910&lt;&gt;"",(BA910+AZ910)*$Q910,"Remplir la colonne AY ou BA")))</f>
        <v>Remplir la colonne AY ou BA</v>
      </c>
      <c r="BD910" s="104"/>
      <c r="BE910" s="173" t="str">
        <f t="shared" si="458"/>
        <v>Remplir la colonne M</v>
      </c>
      <c r="BF910" s="179" t="str">
        <f t="shared" ref="BF910:BF973" si="478">IF(BD910="","Remplir la colonne BD",IF(BD910&gt;0,MAX(0,MIN($T$8,BD910-BE910)),$T$8))</f>
        <v>Remplir la colonne BD</v>
      </c>
      <c r="BG910" s="297" t="str">
        <f t="shared" si="459"/>
        <v>Remplir la colonne I</v>
      </c>
      <c r="BH910" s="84" t="s">
        <v>64</v>
      </c>
      <c r="BI910" s="315" t="str">
        <f t="shared" ref="BI910:BI973" si="479">IFERROR(BC910*(BF910+0.75*BG910)*(1+$N910),"Remplir les termes C, P et TVA")</f>
        <v>Remplir les termes C, P et TVA</v>
      </c>
      <c r="BJ910" s="55"/>
      <c r="BK910" s="65"/>
      <c r="BL910" s="56"/>
      <c r="BM910" s="48" t="s">
        <v>64</v>
      </c>
      <c r="BN910" s="99" t="str">
        <f t="shared" ref="BN910:BN973" si="480">IF(AND(BJ910&lt;&gt;"",BL910&lt;&gt;""),"Remplir QUE la colonne BJ ou BL",IF(BJ910&lt;&gt;"",(BJ910+BK910)*$Q910,IF(BL910&lt;&gt;"",(BL910+BK910)*$Q910,"Remplir la colonne BJ ou BL")))</f>
        <v>Remplir la colonne BJ ou BL</v>
      </c>
      <c r="BO910" s="104"/>
      <c r="BP910" s="173" t="str">
        <f t="shared" si="460"/>
        <v>Remplir la colonne M</v>
      </c>
      <c r="BQ910" s="179" t="str">
        <f t="shared" ref="BQ910:BQ973" si="481">IF(BO910="","Remplir la colonne BO",IF(BO910&gt;0,MAX(0,MIN($U$8,BO910-BP910)),$U$8))</f>
        <v>Remplir la colonne BO</v>
      </c>
      <c r="BR910" s="297" t="str">
        <f t="shared" si="461"/>
        <v>Remplir la colonne I</v>
      </c>
      <c r="BS910" s="84" t="s">
        <v>64</v>
      </c>
      <c r="BT910" s="315" t="str">
        <f t="shared" ref="BT910:BT973" si="482">IFERROR(BN910*(BQ910+0.75*BR910)*(1+$N910),"Remplir les termes C, P et TVA")</f>
        <v>Remplir les termes C, P et TVA</v>
      </c>
      <c r="BU910" s="55"/>
      <c r="BV910" s="65"/>
      <c r="BW910" s="56"/>
      <c r="BX910" s="48" t="s">
        <v>64</v>
      </c>
      <c r="BY910" s="99" t="str">
        <f t="shared" ref="BY910:BY973" si="483">IF(AND(BU910&lt;&gt;"",BW910&lt;&gt;""),"Remplir QUE la colonne BU ou BW",IF(BU910&lt;&gt;"",(BU910+BV910)*$Q910,IF(BW910&lt;&gt;"",(BW910+BV910)*$Q910,"Remplir la colonne BU ou BW")))</f>
        <v>Remplir la colonne BU ou BW</v>
      </c>
      <c r="BZ910" s="104"/>
      <c r="CA910" s="173" t="str">
        <f t="shared" si="462"/>
        <v>Remplir la colonne M</v>
      </c>
      <c r="CB910" s="179" t="str">
        <f t="shared" ref="CB910:CB973" si="484">IF(BZ910="","Remplir la colonne BZ",IF(BZ910&gt;0,MAX(0,MIN($V$8,BZ910-CA910)),$V$8))</f>
        <v>Remplir la colonne BZ</v>
      </c>
      <c r="CC910" s="297" t="str">
        <f t="shared" si="463"/>
        <v>Remplir la colonne I</v>
      </c>
      <c r="CD910" s="84" t="s">
        <v>64</v>
      </c>
      <c r="CE910" s="315" t="str">
        <f t="shared" ref="CE910:CE973" si="485">IFERROR(BY910*(CB910+0.75*CC910)*(1+$N910),"Remplir les termes C, P et TVA")</f>
        <v>Remplir les termes C, P et TVA</v>
      </c>
      <c r="CF910" s="61" t="str">
        <f t="shared" si="466"/>
        <v>REMPLIR TYPE DE CLIENT</v>
      </c>
      <c r="CG910" s="107" t="str">
        <f t="shared" si="467"/>
        <v>Montant total de l'aide demandée non indiqué</v>
      </c>
      <c r="CH910" s="1"/>
      <c r="CI910" s="1"/>
      <c r="CJ910" s="1"/>
      <c r="CK910" s="1"/>
      <c r="CL910" s="1"/>
    </row>
    <row r="911" spans="1:90" x14ac:dyDescent="0.25">
      <c r="A911" s="51"/>
      <c r="B911" s="111"/>
      <c r="C911" s="111"/>
      <c r="D911" s="111"/>
      <c r="E911" s="111"/>
      <c r="F911" s="111"/>
      <c r="G911" s="132"/>
      <c r="H911" s="151"/>
      <c r="I911" s="299"/>
      <c r="J911" s="152"/>
      <c r="K911" s="153"/>
      <c r="L911" s="169"/>
      <c r="M911" s="39"/>
      <c r="N911" s="90"/>
      <c r="O911" s="39"/>
      <c r="P911" s="23"/>
      <c r="Q911" s="170">
        <f t="shared" si="464"/>
        <v>0</v>
      </c>
      <c r="R911" s="55"/>
      <c r="S911" s="65"/>
      <c r="T911" s="56"/>
      <c r="U911" s="48" t="s">
        <v>64</v>
      </c>
      <c r="V911" s="99" t="str">
        <f t="shared" si="468"/>
        <v>Remplir la colonne R ou T</v>
      </c>
      <c r="W911" s="104"/>
      <c r="X911" s="173" t="str">
        <f t="shared" si="465"/>
        <v>Remplir la colonne M</v>
      </c>
      <c r="Y911" s="179" t="str">
        <f t="shared" si="469"/>
        <v>Remplir la colonne W</v>
      </c>
      <c r="Z911" s="297" t="str">
        <f t="shared" ref="Z911:Z974" si="486">IF($I911="","Remplir la colonne I",IF($I911&lt;DATE(2022,7,1),0,IF($M911="oui",IF(W911-$C$5-$Q$7*1.3&lt;0,0,W911-$C$5-$Q$7*1.3),IF(W911-$Q$7*1.3&lt;0,0,W911-$Q$7*1.3))))</f>
        <v>Remplir la colonne I</v>
      </c>
      <c r="AA911" s="84" t="s">
        <v>64</v>
      </c>
      <c r="AB911" s="315" t="str">
        <f t="shared" si="470"/>
        <v>Remplir les termes C, P et TVA</v>
      </c>
      <c r="AC911" s="55"/>
      <c r="AD911" s="65"/>
      <c r="AE911" s="56"/>
      <c r="AF911" s="48" t="s">
        <v>64</v>
      </c>
      <c r="AG911" s="99" t="str">
        <f t="shared" si="471"/>
        <v>Remplir la colonne AC ou AE</v>
      </c>
      <c r="AH911" s="104"/>
      <c r="AI911" s="173" t="str">
        <f t="shared" ref="AI911:AI974" si="487">IF($M911="Oui",$C$4,IF($M911="Non",$C$6,"Remplir la colonne M"))</f>
        <v>Remplir la colonne M</v>
      </c>
      <c r="AJ911" s="179" t="str">
        <f t="shared" si="472"/>
        <v>Remplir la colonne AH</v>
      </c>
      <c r="AK911" s="297" t="str">
        <f t="shared" ref="AK911:AK974" si="488">IF($I911="","Remplir la colonne I",IF($I911&lt;DATE(2022,7,1),0,IF($M911="oui",IF(AH911-$C$5-$R$7*1.3&lt;0,0,AH911-$C$5-$R$7*1.3),IF(AH911-$R$7*1.3&lt;0,0,AH911-$R$7*1.3))))</f>
        <v>Remplir la colonne I</v>
      </c>
      <c r="AL911" s="84" t="s">
        <v>64</v>
      </c>
      <c r="AM911" s="315" t="str">
        <f t="shared" si="473"/>
        <v>Remplir les termes C, P et TVA</v>
      </c>
      <c r="AN911" s="55"/>
      <c r="AO911" s="65"/>
      <c r="AP911" s="56"/>
      <c r="AQ911" s="48" t="s">
        <v>64</v>
      </c>
      <c r="AR911" s="99" t="str">
        <f t="shared" si="474"/>
        <v>Remplir la colonne AN ou AP</v>
      </c>
      <c r="AS911" s="104"/>
      <c r="AT911" s="173" t="str">
        <f t="shared" ref="AT911:AT974" si="489">IF($M911="Oui",$C$4,IF($M911="Non",$C$6,"Remplir la colonne M"))</f>
        <v>Remplir la colonne M</v>
      </c>
      <c r="AU911" s="179" t="str">
        <f t="shared" si="475"/>
        <v>Remplir la colonne AS</v>
      </c>
      <c r="AV911" s="297" t="str">
        <f t="shared" ref="AV911:AV974" si="490">IF($I911="","Remplir la colonne I",IF($I911&lt;DATE(2022,7,1),0,IF($M911="oui",IF(AS911-$C$5-$S$7*1.3&lt;0,0,AS911-$C$5-$S$7*1.3),IF(AS911-$S$7*1.3&lt;0,0,AS911-$S$7*1.3))))</f>
        <v>Remplir la colonne I</v>
      </c>
      <c r="AW911" s="84" t="s">
        <v>64</v>
      </c>
      <c r="AX911" s="315" t="str">
        <f t="shared" si="476"/>
        <v>Remplir les termes C, P et TVA</v>
      </c>
      <c r="AY911" s="55"/>
      <c r="AZ911" s="65"/>
      <c r="BA911" s="56"/>
      <c r="BB911" s="48" t="s">
        <v>64</v>
      </c>
      <c r="BC911" s="99" t="str">
        <f t="shared" si="477"/>
        <v>Remplir la colonne AY ou BA</v>
      </c>
      <c r="BD911" s="104"/>
      <c r="BE911" s="173" t="str">
        <f t="shared" ref="BE911:BE974" si="491">IF($M911="Oui",$C$4,IF($M911="Non",$C$6,"Remplir la colonne M"))</f>
        <v>Remplir la colonne M</v>
      </c>
      <c r="BF911" s="179" t="str">
        <f t="shared" si="478"/>
        <v>Remplir la colonne BD</v>
      </c>
      <c r="BG911" s="297" t="str">
        <f t="shared" ref="BG911:BG974" si="492">IF($I911="","Remplir la colonne I",IF($I911&lt;DATE(2022,7,1),0,IF($M911="oui",IF(BD911-$C$5-$T$7*1.3&lt;0,0,BD911-$C$5-$T$7*1.3),IF(BD911-$T$7*1.3&lt;0,0,BD911-$T$7*1.3))))</f>
        <v>Remplir la colonne I</v>
      </c>
      <c r="BH911" s="84" t="s">
        <v>64</v>
      </c>
      <c r="BI911" s="315" t="str">
        <f t="shared" si="479"/>
        <v>Remplir les termes C, P et TVA</v>
      </c>
      <c r="BJ911" s="55"/>
      <c r="BK911" s="65"/>
      <c r="BL911" s="56"/>
      <c r="BM911" s="48" t="s">
        <v>64</v>
      </c>
      <c r="BN911" s="99" t="str">
        <f t="shared" si="480"/>
        <v>Remplir la colonne BJ ou BL</v>
      </c>
      <c r="BO911" s="104"/>
      <c r="BP911" s="173" t="str">
        <f t="shared" ref="BP911:BP974" si="493">IF($M911="Oui",$C$4,IF($M911="Non",$C$6,"Remplir la colonne M"))</f>
        <v>Remplir la colonne M</v>
      </c>
      <c r="BQ911" s="179" t="str">
        <f t="shared" si="481"/>
        <v>Remplir la colonne BO</v>
      </c>
      <c r="BR911" s="297" t="str">
        <f t="shared" ref="BR911:BR974" si="494">IF($I911="","Remplir la colonne I",IF($I911&lt;DATE(2022,7,1),0,IF($M911="oui",IF(BO911-$C$5-$U$7*1.3&lt;0,0,BO911-$C$5-$U$7*1.3),IF(BO911-$U$7*1.3&lt;0,0,BO911-$U$7*1.3))))</f>
        <v>Remplir la colonne I</v>
      </c>
      <c r="BS911" s="84" t="s">
        <v>64</v>
      </c>
      <c r="BT911" s="315" t="str">
        <f t="shared" si="482"/>
        <v>Remplir les termes C, P et TVA</v>
      </c>
      <c r="BU911" s="55"/>
      <c r="BV911" s="65"/>
      <c r="BW911" s="56"/>
      <c r="BX911" s="48" t="s">
        <v>64</v>
      </c>
      <c r="BY911" s="99" t="str">
        <f t="shared" si="483"/>
        <v>Remplir la colonne BU ou BW</v>
      </c>
      <c r="BZ911" s="104"/>
      <c r="CA911" s="173" t="str">
        <f t="shared" ref="CA911:CA974" si="495">IF($M911="Oui",$C$4,IF($M911="Non",$C$6,"Remplir la colonne M"))</f>
        <v>Remplir la colonne M</v>
      </c>
      <c r="CB911" s="179" t="str">
        <f t="shared" si="484"/>
        <v>Remplir la colonne BZ</v>
      </c>
      <c r="CC911" s="297" t="str">
        <f t="shared" ref="CC911:CC974" si="496">IF($I911="","Remplir la colonne I",IF($I911&lt;DATE(2022,7,1),0,IF($M911="oui",IF(BZ911-$C$5-$V$7*1.3&lt;0,0,BZ911-$C$5-$V$7*1.3),IF(BZ911-$V$7*1.3&lt;0,0,BZ911-$V$7*1.3))))</f>
        <v>Remplir la colonne I</v>
      </c>
      <c r="CD911" s="84" t="s">
        <v>64</v>
      </c>
      <c r="CE911" s="315" t="str">
        <f t="shared" si="485"/>
        <v>Remplir les termes C, P et TVA</v>
      </c>
      <c r="CF911" s="61" t="str">
        <f t="shared" si="466"/>
        <v>REMPLIR TYPE DE CLIENT</v>
      </c>
      <c r="CG911" s="107" t="str">
        <f t="shared" si="467"/>
        <v>Montant total de l'aide demandée non indiqué</v>
      </c>
      <c r="CH911" s="1"/>
      <c r="CI911" s="1"/>
      <c r="CJ911" s="1"/>
      <c r="CK911" s="1"/>
      <c r="CL911" s="1"/>
    </row>
    <row r="912" spans="1:90" x14ac:dyDescent="0.25">
      <c r="A912" s="51"/>
      <c r="B912" s="111"/>
      <c r="C912" s="111"/>
      <c r="D912" s="111"/>
      <c r="E912" s="111"/>
      <c r="F912" s="111"/>
      <c r="G912" s="132"/>
      <c r="H912" s="151"/>
      <c r="I912" s="299"/>
      <c r="J912" s="152"/>
      <c r="K912" s="153"/>
      <c r="L912" s="169"/>
      <c r="M912" s="39"/>
      <c r="N912" s="90"/>
      <c r="O912" s="39"/>
      <c r="P912" s="23"/>
      <c r="Q912" s="170">
        <f t="shared" si="464"/>
        <v>0</v>
      </c>
      <c r="R912" s="55"/>
      <c r="S912" s="65"/>
      <c r="T912" s="56"/>
      <c r="U912" s="48" t="s">
        <v>64</v>
      </c>
      <c r="V912" s="99" t="str">
        <f t="shared" si="468"/>
        <v>Remplir la colonne R ou T</v>
      </c>
      <c r="W912" s="104"/>
      <c r="X912" s="173" t="str">
        <f t="shared" si="465"/>
        <v>Remplir la colonne M</v>
      </c>
      <c r="Y912" s="179" t="str">
        <f t="shared" si="469"/>
        <v>Remplir la colonne W</v>
      </c>
      <c r="Z912" s="297" t="str">
        <f t="shared" si="486"/>
        <v>Remplir la colonne I</v>
      </c>
      <c r="AA912" s="84" t="s">
        <v>64</v>
      </c>
      <c r="AB912" s="315" t="str">
        <f t="shared" si="470"/>
        <v>Remplir les termes C, P et TVA</v>
      </c>
      <c r="AC912" s="55"/>
      <c r="AD912" s="65"/>
      <c r="AE912" s="56"/>
      <c r="AF912" s="48" t="s">
        <v>64</v>
      </c>
      <c r="AG912" s="99" t="str">
        <f t="shared" si="471"/>
        <v>Remplir la colonne AC ou AE</v>
      </c>
      <c r="AH912" s="104"/>
      <c r="AI912" s="173" t="str">
        <f t="shared" si="487"/>
        <v>Remplir la colonne M</v>
      </c>
      <c r="AJ912" s="179" t="str">
        <f t="shared" si="472"/>
        <v>Remplir la colonne AH</v>
      </c>
      <c r="AK912" s="297" t="str">
        <f t="shared" si="488"/>
        <v>Remplir la colonne I</v>
      </c>
      <c r="AL912" s="84" t="s">
        <v>64</v>
      </c>
      <c r="AM912" s="315" t="str">
        <f t="shared" si="473"/>
        <v>Remplir les termes C, P et TVA</v>
      </c>
      <c r="AN912" s="55"/>
      <c r="AO912" s="65"/>
      <c r="AP912" s="56"/>
      <c r="AQ912" s="48" t="s">
        <v>64</v>
      </c>
      <c r="AR912" s="99" t="str">
        <f t="shared" si="474"/>
        <v>Remplir la colonne AN ou AP</v>
      </c>
      <c r="AS912" s="104"/>
      <c r="AT912" s="173" t="str">
        <f t="shared" si="489"/>
        <v>Remplir la colonne M</v>
      </c>
      <c r="AU912" s="179" t="str">
        <f t="shared" si="475"/>
        <v>Remplir la colonne AS</v>
      </c>
      <c r="AV912" s="297" t="str">
        <f t="shared" si="490"/>
        <v>Remplir la colonne I</v>
      </c>
      <c r="AW912" s="84" t="s">
        <v>64</v>
      </c>
      <c r="AX912" s="315" t="str">
        <f t="shared" si="476"/>
        <v>Remplir les termes C, P et TVA</v>
      </c>
      <c r="AY912" s="55"/>
      <c r="AZ912" s="65"/>
      <c r="BA912" s="56"/>
      <c r="BB912" s="48" t="s">
        <v>64</v>
      </c>
      <c r="BC912" s="99" t="str">
        <f t="shared" si="477"/>
        <v>Remplir la colonne AY ou BA</v>
      </c>
      <c r="BD912" s="104"/>
      <c r="BE912" s="173" t="str">
        <f t="shared" si="491"/>
        <v>Remplir la colonne M</v>
      </c>
      <c r="BF912" s="179" t="str">
        <f t="shared" si="478"/>
        <v>Remplir la colonne BD</v>
      </c>
      <c r="BG912" s="297" t="str">
        <f t="shared" si="492"/>
        <v>Remplir la colonne I</v>
      </c>
      <c r="BH912" s="84" t="s">
        <v>64</v>
      </c>
      <c r="BI912" s="315" t="str">
        <f t="shared" si="479"/>
        <v>Remplir les termes C, P et TVA</v>
      </c>
      <c r="BJ912" s="55"/>
      <c r="BK912" s="65"/>
      <c r="BL912" s="56"/>
      <c r="BM912" s="48" t="s">
        <v>64</v>
      </c>
      <c r="BN912" s="99" t="str">
        <f t="shared" si="480"/>
        <v>Remplir la colonne BJ ou BL</v>
      </c>
      <c r="BO912" s="104"/>
      <c r="BP912" s="173" t="str">
        <f t="shared" si="493"/>
        <v>Remplir la colonne M</v>
      </c>
      <c r="BQ912" s="179" t="str">
        <f t="shared" si="481"/>
        <v>Remplir la colonne BO</v>
      </c>
      <c r="BR912" s="297" t="str">
        <f t="shared" si="494"/>
        <v>Remplir la colonne I</v>
      </c>
      <c r="BS912" s="84" t="s">
        <v>64</v>
      </c>
      <c r="BT912" s="315" t="str">
        <f t="shared" si="482"/>
        <v>Remplir les termes C, P et TVA</v>
      </c>
      <c r="BU912" s="55"/>
      <c r="BV912" s="65"/>
      <c r="BW912" s="56"/>
      <c r="BX912" s="48" t="s">
        <v>64</v>
      </c>
      <c r="BY912" s="99" t="str">
        <f t="shared" si="483"/>
        <v>Remplir la colonne BU ou BW</v>
      </c>
      <c r="BZ912" s="104"/>
      <c r="CA912" s="173" t="str">
        <f t="shared" si="495"/>
        <v>Remplir la colonne M</v>
      </c>
      <c r="CB912" s="179" t="str">
        <f t="shared" si="484"/>
        <v>Remplir la colonne BZ</v>
      </c>
      <c r="CC912" s="297" t="str">
        <f t="shared" si="496"/>
        <v>Remplir la colonne I</v>
      </c>
      <c r="CD912" s="84" t="s">
        <v>64</v>
      </c>
      <c r="CE912" s="315" t="str">
        <f t="shared" si="485"/>
        <v>Remplir les termes C, P et TVA</v>
      </c>
      <c r="CF912" s="61" t="str">
        <f t="shared" si="466"/>
        <v>REMPLIR TYPE DE CLIENT</v>
      </c>
      <c r="CG912" s="107" t="str">
        <f t="shared" si="467"/>
        <v>Montant total de l'aide demandée non indiqué</v>
      </c>
      <c r="CH912" s="1"/>
      <c r="CI912" s="1"/>
      <c r="CJ912" s="1"/>
      <c r="CK912" s="1"/>
      <c r="CL912" s="1"/>
    </row>
    <row r="913" spans="1:90" x14ac:dyDescent="0.25">
      <c r="A913" s="51"/>
      <c r="B913" s="111"/>
      <c r="C913" s="111"/>
      <c r="D913" s="111"/>
      <c r="E913" s="111"/>
      <c r="F913" s="111"/>
      <c r="G913" s="132"/>
      <c r="H913" s="151"/>
      <c r="I913" s="299"/>
      <c r="J913" s="152"/>
      <c r="K913" s="153"/>
      <c r="L913" s="169"/>
      <c r="M913" s="39"/>
      <c r="N913" s="90"/>
      <c r="O913" s="39"/>
      <c r="P913" s="23"/>
      <c r="Q913" s="170">
        <f t="shared" si="464"/>
        <v>0</v>
      </c>
      <c r="R913" s="55"/>
      <c r="S913" s="65"/>
      <c r="T913" s="56"/>
      <c r="U913" s="48" t="s">
        <v>64</v>
      </c>
      <c r="V913" s="99" t="str">
        <f t="shared" si="468"/>
        <v>Remplir la colonne R ou T</v>
      </c>
      <c r="W913" s="104"/>
      <c r="X913" s="173" t="str">
        <f t="shared" si="465"/>
        <v>Remplir la colonne M</v>
      </c>
      <c r="Y913" s="179" t="str">
        <f t="shared" si="469"/>
        <v>Remplir la colonne W</v>
      </c>
      <c r="Z913" s="297" t="str">
        <f t="shared" si="486"/>
        <v>Remplir la colonne I</v>
      </c>
      <c r="AA913" s="84" t="s">
        <v>64</v>
      </c>
      <c r="AB913" s="315" t="str">
        <f t="shared" si="470"/>
        <v>Remplir les termes C, P et TVA</v>
      </c>
      <c r="AC913" s="55"/>
      <c r="AD913" s="65"/>
      <c r="AE913" s="56"/>
      <c r="AF913" s="48" t="s">
        <v>64</v>
      </c>
      <c r="AG913" s="99" t="str">
        <f t="shared" si="471"/>
        <v>Remplir la colonne AC ou AE</v>
      </c>
      <c r="AH913" s="104"/>
      <c r="AI913" s="173" t="str">
        <f t="shared" si="487"/>
        <v>Remplir la colonne M</v>
      </c>
      <c r="AJ913" s="179" t="str">
        <f t="shared" si="472"/>
        <v>Remplir la colonne AH</v>
      </c>
      <c r="AK913" s="297" t="str">
        <f t="shared" si="488"/>
        <v>Remplir la colonne I</v>
      </c>
      <c r="AL913" s="84" t="s">
        <v>64</v>
      </c>
      <c r="AM913" s="315" t="str">
        <f t="shared" si="473"/>
        <v>Remplir les termes C, P et TVA</v>
      </c>
      <c r="AN913" s="55"/>
      <c r="AO913" s="65"/>
      <c r="AP913" s="56"/>
      <c r="AQ913" s="48" t="s">
        <v>64</v>
      </c>
      <c r="AR913" s="99" t="str">
        <f t="shared" si="474"/>
        <v>Remplir la colonne AN ou AP</v>
      </c>
      <c r="AS913" s="104"/>
      <c r="AT913" s="173" t="str">
        <f t="shared" si="489"/>
        <v>Remplir la colonne M</v>
      </c>
      <c r="AU913" s="179" t="str">
        <f t="shared" si="475"/>
        <v>Remplir la colonne AS</v>
      </c>
      <c r="AV913" s="297" t="str">
        <f t="shared" si="490"/>
        <v>Remplir la colonne I</v>
      </c>
      <c r="AW913" s="84" t="s">
        <v>64</v>
      </c>
      <c r="AX913" s="315" t="str">
        <f t="shared" si="476"/>
        <v>Remplir les termes C, P et TVA</v>
      </c>
      <c r="AY913" s="55"/>
      <c r="AZ913" s="65"/>
      <c r="BA913" s="56"/>
      <c r="BB913" s="48" t="s">
        <v>64</v>
      </c>
      <c r="BC913" s="99" t="str">
        <f t="shared" si="477"/>
        <v>Remplir la colonne AY ou BA</v>
      </c>
      <c r="BD913" s="104"/>
      <c r="BE913" s="173" t="str">
        <f t="shared" si="491"/>
        <v>Remplir la colonne M</v>
      </c>
      <c r="BF913" s="179" t="str">
        <f t="shared" si="478"/>
        <v>Remplir la colonne BD</v>
      </c>
      <c r="BG913" s="297" t="str">
        <f t="shared" si="492"/>
        <v>Remplir la colonne I</v>
      </c>
      <c r="BH913" s="84" t="s">
        <v>64</v>
      </c>
      <c r="BI913" s="315" t="str">
        <f t="shared" si="479"/>
        <v>Remplir les termes C, P et TVA</v>
      </c>
      <c r="BJ913" s="55"/>
      <c r="BK913" s="65"/>
      <c r="BL913" s="56"/>
      <c r="BM913" s="48" t="s">
        <v>64</v>
      </c>
      <c r="BN913" s="99" t="str">
        <f t="shared" si="480"/>
        <v>Remplir la colonne BJ ou BL</v>
      </c>
      <c r="BO913" s="104"/>
      <c r="BP913" s="173" t="str">
        <f t="shared" si="493"/>
        <v>Remplir la colonne M</v>
      </c>
      <c r="BQ913" s="179" t="str">
        <f t="shared" si="481"/>
        <v>Remplir la colonne BO</v>
      </c>
      <c r="BR913" s="297" t="str">
        <f t="shared" si="494"/>
        <v>Remplir la colonne I</v>
      </c>
      <c r="BS913" s="84" t="s">
        <v>64</v>
      </c>
      <c r="BT913" s="315" t="str">
        <f t="shared" si="482"/>
        <v>Remplir les termes C, P et TVA</v>
      </c>
      <c r="BU913" s="55"/>
      <c r="BV913" s="65"/>
      <c r="BW913" s="56"/>
      <c r="BX913" s="48" t="s">
        <v>64</v>
      </c>
      <c r="BY913" s="99" t="str">
        <f t="shared" si="483"/>
        <v>Remplir la colonne BU ou BW</v>
      </c>
      <c r="BZ913" s="104"/>
      <c r="CA913" s="173" t="str">
        <f t="shared" si="495"/>
        <v>Remplir la colonne M</v>
      </c>
      <c r="CB913" s="179" t="str">
        <f t="shared" si="484"/>
        <v>Remplir la colonne BZ</v>
      </c>
      <c r="CC913" s="297" t="str">
        <f t="shared" si="496"/>
        <v>Remplir la colonne I</v>
      </c>
      <c r="CD913" s="84" t="s">
        <v>64</v>
      </c>
      <c r="CE913" s="315" t="str">
        <f t="shared" si="485"/>
        <v>Remplir les termes C, P et TVA</v>
      </c>
      <c r="CF913" s="61" t="str">
        <f t="shared" si="466"/>
        <v>REMPLIR TYPE DE CLIENT</v>
      </c>
      <c r="CG913" s="107" t="str">
        <f t="shared" si="467"/>
        <v>Montant total de l'aide demandée non indiqué</v>
      </c>
      <c r="CH913" s="1"/>
      <c r="CI913" s="1"/>
      <c r="CJ913" s="1"/>
      <c r="CK913" s="1"/>
      <c r="CL913" s="1"/>
    </row>
    <row r="914" spans="1:90" x14ac:dyDescent="0.25">
      <c r="A914" s="51"/>
      <c r="B914" s="111"/>
      <c r="C914" s="111"/>
      <c r="D914" s="111"/>
      <c r="E914" s="111"/>
      <c r="F914" s="111"/>
      <c r="G914" s="132"/>
      <c r="H914" s="151"/>
      <c r="I914" s="299"/>
      <c r="J914" s="152"/>
      <c r="K914" s="153"/>
      <c r="L914" s="169"/>
      <c r="M914" s="39"/>
      <c r="N914" s="90"/>
      <c r="O914" s="39"/>
      <c r="P914" s="23"/>
      <c r="Q914" s="170">
        <f t="shared" si="464"/>
        <v>0</v>
      </c>
      <c r="R914" s="55"/>
      <c r="S914" s="65"/>
      <c r="T914" s="56"/>
      <c r="U914" s="48" t="s">
        <v>64</v>
      </c>
      <c r="V914" s="99" t="str">
        <f t="shared" si="468"/>
        <v>Remplir la colonne R ou T</v>
      </c>
      <c r="W914" s="104"/>
      <c r="X914" s="173" t="str">
        <f t="shared" si="465"/>
        <v>Remplir la colonne M</v>
      </c>
      <c r="Y914" s="179" t="str">
        <f t="shared" si="469"/>
        <v>Remplir la colonne W</v>
      </c>
      <c r="Z914" s="297" t="str">
        <f t="shared" si="486"/>
        <v>Remplir la colonne I</v>
      </c>
      <c r="AA914" s="84" t="s">
        <v>64</v>
      </c>
      <c r="AB914" s="315" t="str">
        <f t="shared" si="470"/>
        <v>Remplir les termes C, P et TVA</v>
      </c>
      <c r="AC914" s="55"/>
      <c r="AD914" s="65"/>
      <c r="AE914" s="56"/>
      <c r="AF914" s="48" t="s">
        <v>64</v>
      </c>
      <c r="AG914" s="99" t="str">
        <f t="shared" si="471"/>
        <v>Remplir la colonne AC ou AE</v>
      </c>
      <c r="AH914" s="104"/>
      <c r="AI914" s="173" t="str">
        <f t="shared" si="487"/>
        <v>Remplir la colonne M</v>
      </c>
      <c r="AJ914" s="179" t="str">
        <f t="shared" si="472"/>
        <v>Remplir la colonne AH</v>
      </c>
      <c r="AK914" s="297" t="str">
        <f t="shared" si="488"/>
        <v>Remplir la colonne I</v>
      </c>
      <c r="AL914" s="84" t="s">
        <v>64</v>
      </c>
      <c r="AM914" s="315" t="str">
        <f t="shared" si="473"/>
        <v>Remplir les termes C, P et TVA</v>
      </c>
      <c r="AN914" s="55"/>
      <c r="AO914" s="65"/>
      <c r="AP914" s="56"/>
      <c r="AQ914" s="48" t="s">
        <v>64</v>
      </c>
      <c r="AR914" s="99" t="str">
        <f t="shared" si="474"/>
        <v>Remplir la colonne AN ou AP</v>
      </c>
      <c r="AS914" s="104"/>
      <c r="AT914" s="173" t="str">
        <f t="shared" si="489"/>
        <v>Remplir la colonne M</v>
      </c>
      <c r="AU914" s="179" t="str">
        <f t="shared" si="475"/>
        <v>Remplir la colonne AS</v>
      </c>
      <c r="AV914" s="297" t="str">
        <f t="shared" si="490"/>
        <v>Remplir la colonne I</v>
      </c>
      <c r="AW914" s="84" t="s">
        <v>64</v>
      </c>
      <c r="AX914" s="315" t="str">
        <f t="shared" si="476"/>
        <v>Remplir les termes C, P et TVA</v>
      </c>
      <c r="AY914" s="55"/>
      <c r="AZ914" s="65"/>
      <c r="BA914" s="56"/>
      <c r="BB914" s="48" t="s">
        <v>64</v>
      </c>
      <c r="BC914" s="99" t="str">
        <f t="shared" si="477"/>
        <v>Remplir la colonne AY ou BA</v>
      </c>
      <c r="BD914" s="104"/>
      <c r="BE914" s="173" t="str">
        <f t="shared" si="491"/>
        <v>Remplir la colonne M</v>
      </c>
      <c r="BF914" s="179" t="str">
        <f t="shared" si="478"/>
        <v>Remplir la colonne BD</v>
      </c>
      <c r="BG914" s="297" t="str">
        <f t="shared" si="492"/>
        <v>Remplir la colonne I</v>
      </c>
      <c r="BH914" s="84" t="s">
        <v>64</v>
      </c>
      <c r="BI914" s="315" t="str">
        <f t="shared" si="479"/>
        <v>Remplir les termes C, P et TVA</v>
      </c>
      <c r="BJ914" s="55"/>
      <c r="BK914" s="65"/>
      <c r="BL914" s="56"/>
      <c r="BM914" s="48" t="s">
        <v>64</v>
      </c>
      <c r="BN914" s="99" t="str">
        <f t="shared" si="480"/>
        <v>Remplir la colonne BJ ou BL</v>
      </c>
      <c r="BO914" s="104"/>
      <c r="BP914" s="173" t="str">
        <f t="shared" si="493"/>
        <v>Remplir la colonne M</v>
      </c>
      <c r="BQ914" s="179" t="str">
        <f t="shared" si="481"/>
        <v>Remplir la colonne BO</v>
      </c>
      <c r="BR914" s="297" t="str">
        <f t="shared" si="494"/>
        <v>Remplir la colonne I</v>
      </c>
      <c r="BS914" s="84" t="s">
        <v>64</v>
      </c>
      <c r="BT914" s="315" t="str">
        <f t="shared" si="482"/>
        <v>Remplir les termes C, P et TVA</v>
      </c>
      <c r="BU914" s="55"/>
      <c r="BV914" s="65"/>
      <c r="BW914" s="56"/>
      <c r="BX914" s="48" t="s">
        <v>64</v>
      </c>
      <c r="BY914" s="99" t="str">
        <f t="shared" si="483"/>
        <v>Remplir la colonne BU ou BW</v>
      </c>
      <c r="BZ914" s="104"/>
      <c r="CA914" s="173" t="str">
        <f t="shared" si="495"/>
        <v>Remplir la colonne M</v>
      </c>
      <c r="CB914" s="179" t="str">
        <f t="shared" si="484"/>
        <v>Remplir la colonne BZ</v>
      </c>
      <c r="CC914" s="297" t="str">
        <f t="shared" si="496"/>
        <v>Remplir la colonne I</v>
      </c>
      <c r="CD914" s="84" t="s">
        <v>64</v>
      </c>
      <c r="CE914" s="315" t="str">
        <f t="shared" si="485"/>
        <v>Remplir les termes C, P et TVA</v>
      </c>
      <c r="CF914" s="61" t="str">
        <f t="shared" si="466"/>
        <v>REMPLIR TYPE DE CLIENT</v>
      </c>
      <c r="CG914" s="107" t="str">
        <f t="shared" si="467"/>
        <v>Montant total de l'aide demandée non indiqué</v>
      </c>
      <c r="CH914" s="1"/>
      <c r="CI914" s="1"/>
      <c r="CJ914" s="1"/>
      <c r="CK914" s="1"/>
      <c r="CL914" s="1"/>
    </row>
    <row r="915" spans="1:90" x14ac:dyDescent="0.25">
      <c r="A915" s="51"/>
      <c r="B915" s="111"/>
      <c r="C915" s="111"/>
      <c r="D915" s="111"/>
      <c r="E915" s="111"/>
      <c r="F915" s="111"/>
      <c r="G915" s="132"/>
      <c r="H915" s="151"/>
      <c r="I915" s="299"/>
      <c r="J915" s="152"/>
      <c r="K915" s="153"/>
      <c r="L915" s="169"/>
      <c r="M915" s="39"/>
      <c r="N915" s="90"/>
      <c r="O915" s="39"/>
      <c r="P915" s="23"/>
      <c r="Q915" s="170">
        <f t="shared" si="464"/>
        <v>0</v>
      </c>
      <c r="R915" s="55"/>
      <c r="S915" s="65"/>
      <c r="T915" s="56"/>
      <c r="U915" s="48" t="s">
        <v>64</v>
      </c>
      <c r="V915" s="99" t="str">
        <f t="shared" si="468"/>
        <v>Remplir la colonne R ou T</v>
      </c>
      <c r="W915" s="104"/>
      <c r="X915" s="173" t="str">
        <f t="shared" si="465"/>
        <v>Remplir la colonne M</v>
      </c>
      <c r="Y915" s="179" t="str">
        <f t="shared" si="469"/>
        <v>Remplir la colonne W</v>
      </c>
      <c r="Z915" s="297" t="str">
        <f t="shared" si="486"/>
        <v>Remplir la colonne I</v>
      </c>
      <c r="AA915" s="84" t="s">
        <v>64</v>
      </c>
      <c r="AB915" s="315" t="str">
        <f t="shared" si="470"/>
        <v>Remplir les termes C, P et TVA</v>
      </c>
      <c r="AC915" s="55"/>
      <c r="AD915" s="65"/>
      <c r="AE915" s="56"/>
      <c r="AF915" s="48" t="s">
        <v>64</v>
      </c>
      <c r="AG915" s="99" t="str">
        <f t="shared" si="471"/>
        <v>Remplir la colonne AC ou AE</v>
      </c>
      <c r="AH915" s="104"/>
      <c r="AI915" s="173" t="str">
        <f t="shared" si="487"/>
        <v>Remplir la colonne M</v>
      </c>
      <c r="AJ915" s="179" t="str">
        <f t="shared" si="472"/>
        <v>Remplir la colonne AH</v>
      </c>
      <c r="AK915" s="297" t="str">
        <f t="shared" si="488"/>
        <v>Remplir la colonne I</v>
      </c>
      <c r="AL915" s="84" t="s">
        <v>64</v>
      </c>
      <c r="AM915" s="315" t="str">
        <f t="shared" si="473"/>
        <v>Remplir les termes C, P et TVA</v>
      </c>
      <c r="AN915" s="55"/>
      <c r="AO915" s="65"/>
      <c r="AP915" s="56"/>
      <c r="AQ915" s="48" t="s">
        <v>64</v>
      </c>
      <c r="AR915" s="99" t="str">
        <f t="shared" si="474"/>
        <v>Remplir la colonne AN ou AP</v>
      </c>
      <c r="AS915" s="104"/>
      <c r="AT915" s="173" t="str">
        <f t="shared" si="489"/>
        <v>Remplir la colonne M</v>
      </c>
      <c r="AU915" s="179" t="str">
        <f t="shared" si="475"/>
        <v>Remplir la colonne AS</v>
      </c>
      <c r="AV915" s="297" t="str">
        <f t="shared" si="490"/>
        <v>Remplir la colonne I</v>
      </c>
      <c r="AW915" s="84" t="s">
        <v>64</v>
      </c>
      <c r="AX915" s="315" t="str">
        <f t="shared" si="476"/>
        <v>Remplir les termes C, P et TVA</v>
      </c>
      <c r="AY915" s="55"/>
      <c r="AZ915" s="65"/>
      <c r="BA915" s="56"/>
      <c r="BB915" s="48" t="s">
        <v>64</v>
      </c>
      <c r="BC915" s="99" t="str">
        <f t="shared" si="477"/>
        <v>Remplir la colonne AY ou BA</v>
      </c>
      <c r="BD915" s="104"/>
      <c r="BE915" s="173" t="str">
        <f t="shared" si="491"/>
        <v>Remplir la colonne M</v>
      </c>
      <c r="BF915" s="179" t="str">
        <f t="shared" si="478"/>
        <v>Remplir la colonne BD</v>
      </c>
      <c r="BG915" s="297" t="str">
        <f t="shared" si="492"/>
        <v>Remplir la colonne I</v>
      </c>
      <c r="BH915" s="84" t="s">
        <v>64</v>
      </c>
      <c r="BI915" s="315" t="str">
        <f t="shared" si="479"/>
        <v>Remplir les termes C, P et TVA</v>
      </c>
      <c r="BJ915" s="55"/>
      <c r="BK915" s="65"/>
      <c r="BL915" s="56"/>
      <c r="BM915" s="48" t="s">
        <v>64</v>
      </c>
      <c r="BN915" s="99" t="str">
        <f t="shared" si="480"/>
        <v>Remplir la colonne BJ ou BL</v>
      </c>
      <c r="BO915" s="104"/>
      <c r="BP915" s="173" t="str">
        <f t="shared" si="493"/>
        <v>Remplir la colonne M</v>
      </c>
      <c r="BQ915" s="179" t="str">
        <f t="shared" si="481"/>
        <v>Remplir la colonne BO</v>
      </c>
      <c r="BR915" s="297" t="str">
        <f t="shared" si="494"/>
        <v>Remplir la colonne I</v>
      </c>
      <c r="BS915" s="84" t="s">
        <v>64</v>
      </c>
      <c r="BT915" s="315" t="str">
        <f t="shared" si="482"/>
        <v>Remplir les termes C, P et TVA</v>
      </c>
      <c r="BU915" s="55"/>
      <c r="BV915" s="65"/>
      <c r="BW915" s="56"/>
      <c r="BX915" s="48" t="s">
        <v>64</v>
      </c>
      <c r="BY915" s="99" t="str">
        <f t="shared" si="483"/>
        <v>Remplir la colonne BU ou BW</v>
      </c>
      <c r="BZ915" s="104"/>
      <c r="CA915" s="173" t="str">
        <f t="shared" si="495"/>
        <v>Remplir la colonne M</v>
      </c>
      <c r="CB915" s="179" t="str">
        <f t="shared" si="484"/>
        <v>Remplir la colonne BZ</v>
      </c>
      <c r="CC915" s="297" t="str">
        <f t="shared" si="496"/>
        <v>Remplir la colonne I</v>
      </c>
      <c r="CD915" s="84" t="s">
        <v>64</v>
      </c>
      <c r="CE915" s="315" t="str">
        <f t="shared" si="485"/>
        <v>Remplir les termes C, P et TVA</v>
      </c>
      <c r="CF915" s="61" t="str">
        <f t="shared" si="466"/>
        <v>REMPLIR TYPE DE CLIENT</v>
      </c>
      <c r="CG915" s="107" t="str">
        <f t="shared" si="467"/>
        <v>Montant total de l'aide demandée non indiqué</v>
      </c>
      <c r="CH915" s="1"/>
      <c r="CI915" s="1"/>
      <c r="CJ915" s="1"/>
      <c r="CK915" s="1"/>
      <c r="CL915" s="1"/>
    </row>
    <row r="916" spans="1:90" x14ac:dyDescent="0.25">
      <c r="A916" s="51"/>
      <c r="B916" s="111"/>
      <c r="C916" s="111"/>
      <c r="D916" s="111"/>
      <c r="E916" s="111"/>
      <c r="F916" s="111"/>
      <c r="G916" s="132"/>
      <c r="H916" s="151"/>
      <c r="I916" s="299"/>
      <c r="J916" s="152"/>
      <c r="K916" s="153"/>
      <c r="L916" s="169"/>
      <c r="M916" s="39"/>
      <c r="N916" s="90"/>
      <c r="O916" s="39"/>
      <c r="P916" s="23"/>
      <c r="Q916" s="170">
        <f t="shared" si="464"/>
        <v>0</v>
      </c>
      <c r="R916" s="55"/>
      <c r="S916" s="65"/>
      <c r="T916" s="56"/>
      <c r="U916" s="48" t="s">
        <v>64</v>
      </c>
      <c r="V916" s="99" t="str">
        <f t="shared" si="468"/>
        <v>Remplir la colonne R ou T</v>
      </c>
      <c r="W916" s="104"/>
      <c r="X916" s="173" t="str">
        <f t="shared" si="465"/>
        <v>Remplir la colonne M</v>
      </c>
      <c r="Y916" s="179" t="str">
        <f t="shared" si="469"/>
        <v>Remplir la colonne W</v>
      </c>
      <c r="Z916" s="297" t="str">
        <f t="shared" si="486"/>
        <v>Remplir la colonne I</v>
      </c>
      <c r="AA916" s="84" t="s">
        <v>64</v>
      </c>
      <c r="AB916" s="315" t="str">
        <f t="shared" si="470"/>
        <v>Remplir les termes C, P et TVA</v>
      </c>
      <c r="AC916" s="55"/>
      <c r="AD916" s="65"/>
      <c r="AE916" s="56"/>
      <c r="AF916" s="48" t="s">
        <v>64</v>
      </c>
      <c r="AG916" s="99" t="str">
        <f t="shared" si="471"/>
        <v>Remplir la colonne AC ou AE</v>
      </c>
      <c r="AH916" s="104"/>
      <c r="AI916" s="173" t="str">
        <f t="shared" si="487"/>
        <v>Remplir la colonne M</v>
      </c>
      <c r="AJ916" s="179" t="str">
        <f t="shared" si="472"/>
        <v>Remplir la colonne AH</v>
      </c>
      <c r="AK916" s="297" t="str">
        <f t="shared" si="488"/>
        <v>Remplir la colonne I</v>
      </c>
      <c r="AL916" s="84" t="s">
        <v>64</v>
      </c>
      <c r="AM916" s="315" t="str">
        <f t="shared" si="473"/>
        <v>Remplir les termes C, P et TVA</v>
      </c>
      <c r="AN916" s="55"/>
      <c r="AO916" s="65"/>
      <c r="AP916" s="56"/>
      <c r="AQ916" s="48" t="s">
        <v>64</v>
      </c>
      <c r="AR916" s="99" t="str">
        <f t="shared" si="474"/>
        <v>Remplir la colonne AN ou AP</v>
      </c>
      <c r="AS916" s="104"/>
      <c r="AT916" s="173" t="str">
        <f t="shared" si="489"/>
        <v>Remplir la colonne M</v>
      </c>
      <c r="AU916" s="179" t="str">
        <f t="shared" si="475"/>
        <v>Remplir la colonne AS</v>
      </c>
      <c r="AV916" s="297" t="str">
        <f t="shared" si="490"/>
        <v>Remplir la colonne I</v>
      </c>
      <c r="AW916" s="84" t="s">
        <v>64</v>
      </c>
      <c r="AX916" s="315" t="str">
        <f t="shared" si="476"/>
        <v>Remplir les termes C, P et TVA</v>
      </c>
      <c r="AY916" s="55"/>
      <c r="AZ916" s="65"/>
      <c r="BA916" s="56"/>
      <c r="BB916" s="48" t="s">
        <v>64</v>
      </c>
      <c r="BC916" s="99" t="str">
        <f t="shared" si="477"/>
        <v>Remplir la colonne AY ou BA</v>
      </c>
      <c r="BD916" s="104"/>
      <c r="BE916" s="173" t="str">
        <f t="shared" si="491"/>
        <v>Remplir la colonne M</v>
      </c>
      <c r="BF916" s="179" t="str">
        <f t="shared" si="478"/>
        <v>Remplir la colonne BD</v>
      </c>
      <c r="BG916" s="297" t="str">
        <f t="shared" si="492"/>
        <v>Remplir la colonne I</v>
      </c>
      <c r="BH916" s="84" t="s">
        <v>64</v>
      </c>
      <c r="BI916" s="315" t="str">
        <f t="shared" si="479"/>
        <v>Remplir les termes C, P et TVA</v>
      </c>
      <c r="BJ916" s="55"/>
      <c r="BK916" s="65"/>
      <c r="BL916" s="56"/>
      <c r="BM916" s="48" t="s">
        <v>64</v>
      </c>
      <c r="BN916" s="99" t="str">
        <f t="shared" si="480"/>
        <v>Remplir la colonne BJ ou BL</v>
      </c>
      <c r="BO916" s="104"/>
      <c r="BP916" s="173" t="str">
        <f t="shared" si="493"/>
        <v>Remplir la colonne M</v>
      </c>
      <c r="BQ916" s="179" t="str">
        <f t="shared" si="481"/>
        <v>Remplir la colonne BO</v>
      </c>
      <c r="BR916" s="297" t="str">
        <f t="shared" si="494"/>
        <v>Remplir la colonne I</v>
      </c>
      <c r="BS916" s="84" t="s">
        <v>64</v>
      </c>
      <c r="BT916" s="315" t="str">
        <f t="shared" si="482"/>
        <v>Remplir les termes C, P et TVA</v>
      </c>
      <c r="BU916" s="55"/>
      <c r="BV916" s="65"/>
      <c r="BW916" s="56"/>
      <c r="BX916" s="48" t="s">
        <v>64</v>
      </c>
      <c r="BY916" s="99" t="str">
        <f t="shared" si="483"/>
        <v>Remplir la colonne BU ou BW</v>
      </c>
      <c r="BZ916" s="104"/>
      <c r="CA916" s="173" t="str">
        <f t="shared" si="495"/>
        <v>Remplir la colonne M</v>
      </c>
      <c r="CB916" s="179" t="str">
        <f t="shared" si="484"/>
        <v>Remplir la colonne BZ</v>
      </c>
      <c r="CC916" s="297" t="str">
        <f t="shared" si="496"/>
        <v>Remplir la colonne I</v>
      </c>
      <c r="CD916" s="84" t="s">
        <v>64</v>
      </c>
      <c r="CE916" s="315" t="str">
        <f t="shared" si="485"/>
        <v>Remplir les termes C, P et TVA</v>
      </c>
      <c r="CF916" s="61" t="str">
        <f t="shared" si="466"/>
        <v>REMPLIR TYPE DE CLIENT</v>
      </c>
      <c r="CG916" s="107" t="str">
        <f t="shared" si="467"/>
        <v>Montant total de l'aide demandée non indiqué</v>
      </c>
      <c r="CH916" s="1"/>
      <c r="CI916" s="1"/>
      <c r="CJ916" s="1"/>
      <c r="CK916" s="1"/>
      <c r="CL916" s="1"/>
    </row>
    <row r="917" spans="1:90" x14ac:dyDescent="0.25">
      <c r="A917" s="51"/>
      <c r="B917" s="111"/>
      <c r="C917" s="111"/>
      <c r="D917" s="111"/>
      <c r="E917" s="111"/>
      <c r="F917" s="111"/>
      <c r="G917" s="132"/>
      <c r="H917" s="151"/>
      <c r="I917" s="299"/>
      <c r="J917" s="152"/>
      <c r="K917" s="153"/>
      <c r="L917" s="169"/>
      <c r="M917" s="39"/>
      <c r="N917" s="90"/>
      <c r="O917" s="39"/>
      <c r="P917" s="23"/>
      <c r="Q917" s="170">
        <f t="shared" si="464"/>
        <v>0</v>
      </c>
      <c r="R917" s="55"/>
      <c r="S917" s="65"/>
      <c r="T917" s="56"/>
      <c r="U917" s="48" t="s">
        <v>64</v>
      </c>
      <c r="V917" s="99" t="str">
        <f t="shared" si="468"/>
        <v>Remplir la colonne R ou T</v>
      </c>
      <c r="W917" s="104"/>
      <c r="X917" s="173" t="str">
        <f t="shared" si="465"/>
        <v>Remplir la colonne M</v>
      </c>
      <c r="Y917" s="179" t="str">
        <f t="shared" si="469"/>
        <v>Remplir la colonne W</v>
      </c>
      <c r="Z917" s="297" t="str">
        <f t="shared" si="486"/>
        <v>Remplir la colonne I</v>
      </c>
      <c r="AA917" s="84" t="s">
        <v>64</v>
      </c>
      <c r="AB917" s="315" t="str">
        <f t="shared" si="470"/>
        <v>Remplir les termes C, P et TVA</v>
      </c>
      <c r="AC917" s="55"/>
      <c r="AD917" s="65"/>
      <c r="AE917" s="56"/>
      <c r="AF917" s="48" t="s">
        <v>64</v>
      </c>
      <c r="AG917" s="99" t="str">
        <f t="shared" si="471"/>
        <v>Remplir la colonne AC ou AE</v>
      </c>
      <c r="AH917" s="104"/>
      <c r="AI917" s="173" t="str">
        <f t="shared" si="487"/>
        <v>Remplir la colonne M</v>
      </c>
      <c r="AJ917" s="179" t="str">
        <f t="shared" si="472"/>
        <v>Remplir la colonne AH</v>
      </c>
      <c r="AK917" s="297" t="str">
        <f t="shared" si="488"/>
        <v>Remplir la colonne I</v>
      </c>
      <c r="AL917" s="84" t="s">
        <v>64</v>
      </c>
      <c r="AM917" s="315" t="str">
        <f t="shared" si="473"/>
        <v>Remplir les termes C, P et TVA</v>
      </c>
      <c r="AN917" s="55"/>
      <c r="AO917" s="65"/>
      <c r="AP917" s="56"/>
      <c r="AQ917" s="48" t="s">
        <v>64</v>
      </c>
      <c r="AR917" s="99" t="str">
        <f t="shared" si="474"/>
        <v>Remplir la colonne AN ou AP</v>
      </c>
      <c r="AS917" s="104"/>
      <c r="AT917" s="173" t="str">
        <f t="shared" si="489"/>
        <v>Remplir la colonne M</v>
      </c>
      <c r="AU917" s="179" t="str">
        <f t="shared" si="475"/>
        <v>Remplir la colonne AS</v>
      </c>
      <c r="AV917" s="297" t="str">
        <f t="shared" si="490"/>
        <v>Remplir la colonne I</v>
      </c>
      <c r="AW917" s="84" t="s">
        <v>64</v>
      </c>
      <c r="AX917" s="315" t="str">
        <f t="shared" si="476"/>
        <v>Remplir les termes C, P et TVA</v>
      </c>
      <c r="AY917" s="55"/>
      <c r="AZ917" s="65"/>
      <c r="BA917" s="56"/>
      <c r="BB917" s="48" t="s">
        <v>64</v>
      </c>
      <c r="BC917" s="99" t="str">
        <f t="shared" si="477"/>
        <v>Remplir la colonne AY ou BA</v>
      </c>
      <c r="BD917" s="104"/>
      <c r="BE917" s="173" t="str">
        <f t="shared" si="491"/>
        <v>Remplir la colonne M</v>
      </c>
      <c r="BF917" s="179" t="str">
        <f t="shared" si="478"/>
        <v>Remplir la colonne BD</v>
      </c>
      <c r="BG917" s="297" t="str">
        <f t="shared" si="492"/>
        <v>Remplir la colonne I</v>
      </c>
      <c r="BH917" s="84" t="s">
        <v>64</v>
      </c>
      <c r="BI917" s="315" t="str">
        <f t="shared" si="479"/>
        <v>Remplir les termes C, P et TVA</v>
      </c>
      <c r="BJ917" s="55"/>
      <c r="BK917" s="65"/>
      <c r="BL917" s="56"/>
      <c r="BM917" s="48" t="s">
        <v>64</v>
      </c>
      <c r="BN917" s="99" t="str">
        <f t="shared" si="480"/>
        <v>Remplir la colonne BJ ou BL</v>
      </c>
      <c r="BO917" s="104"/>
      <c r="BP917" s="173" t="str">
        <f t="shared" si="493"/>
        <v>Remplir la colonne M</v>
      </c>
      <c r="BQ917" s="179" t="str">
        <f t="shared" si="481"/>
        <v>Remplir la colonne BO</v>
      </c>
      <c r="BR917" s="297" t="str">
        <f t="shared" si="494"/>
        <v>Remplir la colonne I</v>
      </c>
      <c r="BS917" s="84" t="s">
        <v>64</v>
      </c>
      <c r="BT917" s="315" t="str">
        <f t="shared" si="482"/>
        <v>Remplir les termes C, P et TVA</v>
      </c>
      <c r="BU917" s="55"/>
      <c r="BV917" s="65"/>
      <c r="BW917" s="56"/>
      <c r="BX917" s="48" t="s">
        <v>64</v>
      </c>
      <c r="BY917" s="99" t="str">
        <f t="shared" si="483"/>
        <v>Remplir la colonne BU ou BW</v>
      </c>
      <c r="BZ917" s="104"/>
      <c r="CA917" s="173" t="str">
        <f t="shared" si="495"/>
        <v>Remplir la colonne M</v>
      </c>
      <c r="CB917" s="179" t="str">
        <f t="shared" si="484"/>
        <v>Remplir la colonne BZ</v>
      </c>
      <c r="CC917" s="297" t="str">
        <f t="shared" si="496"/>
        <v>Remplir la colonne I</v>
      </c>
      <c r="CD917" s="84" t="s">
        <v>64</v>
      </c>
      <c r="CE917" s="315" t="str">
        <f t="shared" si="485"/>
        <v>Remplir les termes C, P et TVA</v>
      </c>
      <c r="CF917" s="61" t="str">
        <f t="shared" si="466"/>
        <v>REMPLIR TYPE DE CLIENT</v>
      </c>
      <c r="CG917" s="107" t="str">
        <f t="shared" si="467"/>
        <v>Montant total de l'aide demandée non indiqué</v>
      </c>
      <c r="CH917" s="1"/>
      <c r="CI917" s="1"/>
      <c r="CJ917" s="1"/>
      <c r="CK917" s="1"/>
      <c r="CL917" s="1"/>
    </row>
    <row r="918" spans="1:90" x14ac:dyDescent="0.25">
      <c r="A918" s="51"/>
      <c r="B918" s="111"/>
      <c r="C918" s="111"/>
      <c r="D918" s="111"/>
      <c r="E918" s="111"/>
      <c r="F918" s="111"/>
      <c r="G918" s="132"/>
      <c r="H918" s="151"/>
      <c r="I918" s="299"/>
      <c r="J918" s="152"/>
      <c r="K918" s="153"/>
      <c r="L918" s="169"/>
      <c r="M918" s="39"/>
      <c r="N918" s="90"/>
      <c r="O918" s="39"/>
      <c r="P918" s="23"/>
      <c r="Q918" s="170">
        <f t="shared" si="464"/>
        <v>0</v>
      </c>
      <c r="R918" s="55"/>
      <c r="S918" s="65"/>
      <c r="T918" s="56"/>
      <c r="U918" s="48" t="s">
        <v>64</v>
      </c>
      <c r="V918" s="99" t="str">
        <f t="shared" si="468"/>
        <v>Remplir la colonne R ou T</v>
      </c>
      <c r="W918" s="104"/>
      <c r="X918" s="173" t="str">
        <f t="shared" si="465"/>
        <v>Remplir la colonne M</v>
      </c>
      <c r="Y918" s="179" t="str">
        <f t="shared" si="469"/>
        <v>Remplir la colonne W</v>
      </c>
      <c r="Z918" s="297" t="str">
        <f t="shared" si="486"/>
        <v>Remplir la colonne I</v>
      </c>
      <c r="AA918" s="84" t="s">
        <v>64</v>
      </c>
      <c r="AB918" s="315" t="str">
        <f t="shared" si="470"/>
        <v>Remplir les termes C, P et TVA</v>
      </c>
      <c r="AC918" s="55"/>
      <c r="AD918" s="65"/>
      <c r="AE918" s="56"/>
      <c r="AF918" s="48" t="s">
        <v>64</v>
      </c>
      <c r="AG918" s="99" t="str">
        <f t="shared" si="471"/>
        <v>Remplir la colonne AC ou AE</v>
      </c>
      <c r="AH918" s="104"/>
      <c r="AI918" s="173" t="str">
        <f t="shared" si="487"/>
        <v>Remplir la colonne M</v>
      </c>
      <c r="AJ918" s="179" t="str">
        <f t="shared" si="472"/>
        <v>Remplir la colonne AH</v>
      </c>
      <c r="AK918" s="297" t="str">
        <f t="shared" si="488"/>
        <v>Remplir la colonne I</v>
      </c>
      <c r="AL918" s="84" t="s">
        <v>64</v>
      </c>
      <c r="AM918" s="315" t="str">
        <f t="shared" si="473"/>
        <v>Remplir les termes C, P et TVA</v>
      </c>
      <c r="AN918" s="55"/>
      <c r="AO918" s="65"/>
      <c r="AP918" s="56"/>
      <c r="AQ918" s="48" t="s">
        <v>64</v>
      </c>
      <c r="AR918" s="99" t="str">
        <f t="shared" si="474"/>
        <v>Remplir la colonne AN ou AP</v>
      </c>
      <c r="AS918" s="104"/>
      <c r="AT918" s="173" t="str">
        <f t="shared" si="489"/>
        <v>Remplir la colonne M</v>
      </c>
      <c r="AU918" s="179" t="str">
        <f t="shared" si="475"/>
        <v>Remplir la colonne AS</v>
      </c>
      <c r="AV918" s="297" t="str">
        <f t="shared" si="490"/>
        <v>Remplir la colonne I</v>
      </c>
      <c r="AW918" s="84" t="s">
        <v>64</v>
      </c>
      <c r="AX918" s="315" t="str">
        <f t="shared" si="476"/>
        <v>Remplir les termes C, P et TVA</v>
      </c>
      <c r="AY918" s="55"/>
      <c r="AZ918" s="65"/>
      <c r="BA918" s="56"/>
      <c r="BB918" s="48" t="s">
        <v>64</v>
      </c>
      <c r="BC918" s="99" t="str">
        <f t="shared" si="477"/>
        <v>Remplir la colonne AY ou BA</v>
      </c>
      <c r="BD918" s="104"/>
      <c r="BE918" s="173" t="str">
        <f t="shared" si="491"/>
        <v>Remplir la colonne M</v>
      </c>
      <c r="BF918" s="179" t="str">
        <f t="shared" si="478"/>
        <v>Remplir la colonne BD</v>
      </c>
      <c r="BG918" s="297" t="str">
        <f t="shared" si="492"/>
        <v>Remplir la colonne I</v>
      </c>
      <c r="BH918" s="84" t="s">
        <v>64</v>
      </c>
      <c r="BI918" s="315" t="str">
        <f t="shared" si="479"/>
        <v>Remplir les termes C, P et TVA</v>
      </c>
      <c r="BJ918" s="55"/>
      <c r="BK918" s="65"/>
      <c r="BL918" s="56"/>
      <c r="BM918" s="48" t="s">
        <v>64</v>
      </c>
      <c r="BN918" s="99" t="str">
        <f t="shared" si="480"/>
        <v>Remplir la colonne BJ ou BL</v>
      </c>
      <c r="BO918" s="104"/>
      <c r="BP918" s="173" t="str">
        <f t="shared" si="493"/>
        <v>Remplir la colonne M</v>
      </c>
      <c r="BQ918" s="179" t="str">
        <f t="shared" si="481"/>
        <v>Remplir la colonne BO</v>
      </c>
      <c r="BR918" s="297" t="str">
        <f t="shared" si="494"/>
        <v>Remplir la colonne I</v>
      </c>
      <c r="BS918" s="84" t="s">
        <v>64</v>
      </c>
      <c r="BT918" s="315" t="str">
        <f t="shared" si="482"/>
        <v>Remplir les termes C, P et TVA</v>
      </c>
      <c r="BU918" s="55"/>
      <c r="BV918" s="65"/>
      <c r="BW918" s="56"/>
      <c r="BX918" s="48" t="s">
        <v>64</v>
      </c>
      <c r="BY918" s="99" t="str">
        <f t="shared" si="483"/>
        <v>Remplir la colonne BU ou BW</v>
      </c>
      <c r="BZ918" s="104"/>
      <c r="CA918" s="173" t="str">
        <f t="shared" si="495"/>
        <v>Remplir la colonne M</v>
      </c>
      <c r="CB918" s="179" t="str">
        <f t="shared" si="484"/>
        <v>Remplir la colonne BZ</v>
      </c>
      <c r="CC918" s="297" t="str">
        <f t="shared" si="496"/>
        <v>Remplir la colonne I</v>
      </c>
      <c r="CD918" s="84" t="s">
        <v>64</v>
      </c>
      <c r="CE918" s="315" t="str">
        <f t="shared" si="485"/>
        <v>Remplir les termes C, P et TVA</v>
      </c>
      <c r="CF918" s="61" t="str">
        <f t="shared" si="466"/>
        <v>REMPLIR TYPE DE CLIENT</v>
      </c>
      <c r="CG918" s="107" t="str">
        <f t="shared" si="467"/>
        <v>Montant total de l'aide demandée non indiqué</v>
      </c>
      <c r="CH918" s="1"/>
      <c r="CI918" s="1"/>
      <c r="CJ918" s="1"/>
      <c r="CK918" s="1"/>
      <c r="CL918" s="1"/>
    </row>
    <row r="919" spans="1:90" x14ac:dyDescent="0.25">
      <c r="A919" s="51"/>
      <c r="B919" s="111"/>
      <c r="C919" s="111"/>
      <c r="D919" s="111"/>
      <c r="E919" s="111"/>
      <c r="F919" s="111"/>
      <c r="G919" s="132"/>
      <c r="H919" s="151"/>
      <c r="I919" s="299"/>
      <c r="J919" s="152"/>
      <c r="K919" s="153"/>
      <c r="L919" s="169"/>
      <c r="M919" s="39"/>
      <c r="N919" s="90"/>
      <c r="O919" s="39"/>
      <c r="P919" s="23"/>
      <c r="Q919" s="170">
        <f t="shared" si="464"/>
        <v>0</v>
      </c>
      <c r="R919" s="55"/>
      <c r="S919" s="65"/>
      <c r="T919" s="56"/>
      <c r="U919" s="48" t="s">
        <v>64</v>
      </c>
      <c r="V919" s="99" t="str">
        <f t="shared" si="468"/>
        <v>Remplir la colonne R ou T</v>
      </c>
      <c r="W919" s="104"/>
      <c r="X919" s="173" t="str">
        <f t="shared" si="465"/>
        <v>Remplir la colonne M</v>
      </c>
      <c r="Y919" s="179" t="str">
        <f t="shared" si="469"/>
        <v>Remplir la colonne W</v>
      </c>
      <c r="Z919" s="297" t="str">
        <f t="shared" si="486"/>
        <v>Remplir la colonne I</v>
      </c>
      <c r="AA919" s="84" t="s">
        <v>64</v>
      </c>
      <c r="AB919" s="315" t="str">
        <f t="shared" si="470"/>
        <v>Remplir les termes C, P et TVA</v>
      </c>
      <c r="AC919" s="55"/>
      <c r="AD919" s="65"/>
      <c r="AE919" s="56"/>
      <c r="AF919" s="48" t="s">
        <v>64</v>
      </c>
      <c r="AG919" s="99" t="str">
        <f t="shared" si="471"/>
        <v>Remplir la colonne AC ou AE</v>
      </c>
      <c r="AH919" s="104"/>
      <c r="AI919" s="173" t="str">
        <f t="shared" si="487"/>
        <v>Remplir la colonne M</v>
      </c>
      <c r="AJ919" s="179" t="str">
        <f t="shared" si="472"/>
        <v>Remplir la colonne AH</v>
      </c>
      <c r="AK919" s="297" t="str">
        <f t="shared" si="488"/>
        <v>Remplir la colonne I</v>
      </c>
      <c r="AL919" s="84" t="s">
        <v>64</v>
      </c>
      <c r="AM919" s="315" t="str">
        <f t="shared" si="473"/>
        <v>Remplir les termes C, P et TVA</v>
      </c>
      <c r="AN919" s="55"/>
      <c r="AO919" s="65"/>
      <c r="AP919" s="56"/>
      <c r="AQ919" s="48" t="s">
        <v>64</v>
      </c>
      <c r="AR919" s="99" t="str">
        <f t="shared" si="474"/>
        <v>Remplir la colonne AN ou AP</v>
      </c>
      <c r="AS919" s="104"/>
      <c r="AT919" s="173" t="str">
        <f t="shared" si="489"/>
        <v>Remplir la colonne M</v>
      </c>
      <c r="AU919" s="179" t="str">
        <f t="shared" si="475"/>
        <v>Remplir la colonne AS</v>
      </c>
      <c r="AV919" s="297" t="str">
        <f t="shared" si="490"/>
        <v>Remplir la colonne I</v>
      </c>
      <c r="AW919" s="84" t="s">
        <v>64</v>
      </c>
      <c r="AX919" s="315" t="str">
        <f t="shared" si="476"/>
        <v>Remplir les termes C, P et TVA</v>
      </c>
      <c r="AY919" s="55"/>
      <c r="AZ919" s="65"/>
      <c r="BA919" s="56"/>
      <c r="BB919" s="48" t="s">
        <v>64</v>
      </c>
      <c r="BC919" s="99" t="str">
        <f t="shared" si="477"/>
        <v>Remplir la colonne AY ou BA</v>
      </c>
      <c r="BD919" s="104"/>
      <c r="BE919" s="173" t="str">
        <f t="shared" si="491"/>
        <v>Remplir la colonne M</v>
      </c>
      <c r="BF919" s="179" t="str">
        <f t="shared" si="478"/>
        <v>Remplir la colonne BD</v>
      </c>
      <c r="BG919" s="297" t="str">
        <f t="shared" si="492"/>
        <v>Remplir la colonne I</v>
      </c>
      <c r="BH919" s="84" t="s">
        <v>64</v>
      </c>
      <c r="BI919" s="315" t="str">
        <f t="shared" si="479"/>
        <v>Remplir les termes C, P et TVA</v>
      </c>
      <c r="BJ919" s="55"/>
      <c r="BK919" s="65"/>
      <c r="BL919" s="56"/>
      <c r="BM919" s="48" t="s">
        <v>64</v>
      </c>
      <c r="BN919" s="99" t="str">
        <f t="shared" si="480"/>
        <v>Remplir la colonne BJ ou BL</v>
      </c>
      <c r="BO919" s="104"/>
      <c r="BP919" s="173" t="str">
        <f t="shared" si="493"/>
        <v>Remplir la colonne M</v>
      </c>
      <c r="BQ919" s="179" t="str">
        <f t="shared" si="481"/>
        <v>Remplir la colonne BO</v>
      </c>
      <c r="BR919" s="297" t="str">
        <f t="shared" si="494"/>
        <v>Remplir la colonne I</v>
      </c>
      <c r="BS919" s="84" t="s">
        <v>64</v>
      </c>
      <c r="BT919" s="315" t="str">
        <f t="shared" si="482"/>
        <v>Remplir les termes C, P et TVA</v>
      </c>
      <c r="BU919" s="55"/>
      <c r="BV919" s="65"/>
      <c r="BW919" s="56"/>
      <c r="BX919" s="48" t="s">
        <v>64</v>
      </c>
      <c r="BY919" s="99" t="str">
        <f t="shared" si="483"/>
        <v>Remplir la colonne BU ou BW</v>
      </c>
      <c r="BZ919" s="104"/>
      <c r="CA919" s="173" t="str">
        <f t="shared" si="495"/>
        <v>Remplir la colonne M</v>
      </c>
      <c r="CB919" s="179" t="str">
        <f t="shared" si="484"/>
        <v>Remplir la colonne BZ</v>
      </c>
      <c r="CC919" s="297" t="str">
        <f t="shared" si="496"/>
        <v>Remplir la colonne I</v>
      </c>
      <c r="CD919" s="84" t="s">
        <v>64</v>
      </c>
      <c r="CE919" s="315" t="str">
        <f t="shared" si="485"/>
        <v>Remplir les termes C, P et TVA</v>
      </c>
      <c r="CF919" s="61" t="str">
        <f t="shared" si="466"/>
        <v>REMPLIR TYPE DE CLIENT</v>
      </c>
      <c r="CG919" s="107" t="str">
        <f t="shared" si="467"/>
        <v>Montant total de l'aide demandée non indiqué</v>
      </c>
      <c r="CH919" s="1"/>
      <c r="CI919" s="1"/>
      <c r="CJ919" s="1"/>
      <c r="CK919" s="1"/>
      <c r="CL919" s="1"/>
    </row>
    <row r="920" spans="1:90" x14ac:dyDescent="0.25">
      <c r="A920" s="51"/>
      <c r="B920" s="111"/>
      <c r="C920" s="111"/>
      <c r="D920" s="111"/>
      <c r="E920" s="111"/>
      <c r="F920" s="111"/>
      <c r="G920" s="132"/>
      <c r="H920" s="151"/>
      <c r="I920" s="299"/>
      <c r="J920" s="152"/>
      <c r="K920" s="153"/>
      <c r="L920" s="169"/>
      <c r="M920" s="39"/>
      <c r="N920" s="90"/>
      <c r="O920" s="39"/>
      <c r="P920" s="23"/>
      <c r="Q920" s="170">
        <f t="shared" si="464"/>
        <v>0</v>
      </c>
      <c r="R920" s="55"/>
      <c r="S920" s="65"/>
      <c r="T920" s="56"/>
      <c r="U920" s="48" t="s">
        <v>64</v>
      </c>
      <c r="V920" s="99" t="str">
        <f t="shared" si="468"/>
        <v>Remplir la colonne R ou T</v>
      </c>
      <c r="W920" s="104"/>
      <c r="X920" s="173" t="str">
        <f t="shared" si="465"/>
        <v>Remplir la colonne M</v>
      </c>
      <c r="Y920" s="179" t="str">
        <f t="shared" si="469"/>
        <v>Remplir la colonne W</v>
      </c>
      <c r="Z920" s="297" t="str">
        <f t="shared" si="486"/>
        <v>Remplir la colonne I</v>
      </c>
      <c r="AA920" s="84" t="s">
        <v>64</v>
      </c>
      <c r="AB920" s="315" t="str">
        <f t="shared" si="470"/>
        <v>Remplir les termes C, P et TVA</v>
      </c>
      <c r="AC920" s="55"/>
      <c r="AD920" s="65"/>
      <c r="AE920" s="56"/>
      <c r="AF920" s="48" t="s">
        <v>64</v>
      </c>
      <c r="AG920" s="99" t="str">
        <f t="shared" si="471"/>
        <v>Remplir la colonne AC ou AE</v>
      </c>
      <c r="AH920" s="104"/>
      <c r="AI920" s="173" t="str">
        <f t="shared" si="487"/>
        <v>Remplir la colonne M</v>
      </c>
      <c r="AJ920" s="179" t="str">
        <f t="shared" si="472"/>
        <v>Remplir la colonne AH</v>
      </c>
      <c r="AK920" s="297" t="str">
        <f t="shared" si="488"/>
        <v>Remplir la colonne I</v>
      </c>
      <c r="AL920" s="84" t="s">
        <v>64</v>
      </c>
      <c r="AM920" s="315" t="str">
        <f t="shared" si="473"/>
        <v>Remplir les termes C, P et TVA</v>
      </c>
      <c r="AN920" s="55"/>
      <c r="AO920" s="65"/>
      <c r="AP920" s="56"/>
      <c r="AQ920" s="48" t="s">
        <v>64</v>
      </c>
      <c r="AR920" s="99" t="str">
        <f t="shared" si="474"/>
        <v>Remplir la colonne AN ou AP</v>
      </c>
      <c r="AS920" s="104"/>
      <c r="AT920" s="173" t="str">
        <f t="shared" si="489"/>
        <v>Remplir la colonne M</v>
      </c>
      <c r="AU920" s="179" t="str">
        <f t="shared" si="475"/>
        <v>Remplir la colonne AS</v>
      </c>
      <c r="AV920" s="297" t="str">
        <f t="shared" si="490"/>
        <v>Remplir la colonne I</v>
      </c>
      <c r="AW920" s="84" t="s">
        <v>64</v>
      </c>
      <c r="AX920" s="315" t="str">
        <f t="shared" si="476"/>
        <v>Remplir les termes C, P et TVA</v>
      </c>
      <c r="AY920" s="55"/>
      <c r="AZ920" s="65"/>
      <c r="BA920" s="56"/>
      <c r="BB920" s="48" t="s">
        <v>64</v>
      </c>
      <c r="BC920" s="99" t="str">
        <f t="shared" si="477"/>
        <v>Remplir la colonne AY ou BA</v>
      </c>
      <c r="BD920" s="104"/>
      <c r="BE920" s="173" t="str">
        <f t="shared" si="491"/>
        <v>Remplir la colonne M</v>
      </c>
      <c r="BF920" s="179" t="str">
        <f t="shared" si="478"/>
        <v>Remplir la colonne BD</v>
      </c>
      <c r="BG920" s="297" t="str">
        <f t="shared" si="492"/>
        <v>Remplir la colonne I</v>
      </c>
      <c r="BH920" s="84" t="s">
        <v>64</v>
      </c>
      <c r="BI920" s="315" t="str">
        <f t="shared" si="479"/>
        <v>Remplir les termes C, P et TVA</v>
      </c>
      <c r="BJ920" s="55"/>
      <c r="BK920" s="65"/>
      <c r="BL920" s="56"/>
      <c r="BM920" s="48" t="s">
        <v>64</v>
      </c>
      <c r="BN920" s="99" t="str">
        <f t="shared" si="480"/>
        <v>Remplir la colonne BJ ou BL</v>
      </c>
      <c r="BO920" s="104"/>
      <c r="BP920" s="173" t="str">
        <f t="shared" si="493"/>
        <v>Remplir la colonne M</v>
      </c>
      <c r="BQ920" s="179" t="str">
        <f t="shared" si="481"/>
        <v>Remplir la colonne BO</v>
      </c>
      <c r="BR920" s="297" t="str">
        <f t="shared" si="494"/>
        <v>Remplir la colonne I</v>
      </c>
      <c r="BS920" s="84" t="s">
        <v>64</v>
      </c>
      <c r="BT920" s="315" t="str">
        <f t="shared" si="482"/>
        <v>Remplir les termes C, P et TVA</v>
      </c>
      <c r="BU920" s="55"/>
      <c r="BV920" s="65"/>
      <c r="BW920" s="56"/>
      <c r="BX920" s="48" t="s">
        <v>64</v>
      </c>
      <c r="BY920" s="99" t="str">
        <f t="shared" si="483"/>
        <v>Remplir la colonne BU ou BW</v>
      </c>
      <c r="BZ920" s="104"/>
      <c r="CA920" s="173" t="str">
        <f t="shared" si="495"/>
        <v>Remplir la colonne M</v>
      </c>
      <c r="CB920" s="179" t="str">
        <f t="shared" si="484"/>
        <v>Remplir la colonne BZ</v>
      </c>
      <c r="CC920" s="297" t="str">
        <f t="shared" si="496"/>
        <v>Remplir la colonne I</v>
      </c>
      <c r="CD920" s="84" t="s">
        <v>64</v>
      </c>
      <c r="CE920" s="315" t="str">
        <f t="shared" si="485"/>
        <v>Remplir les termes C, P et TVA</v>
      </c>
      <c r="CF920" s="61" t="str">
        <f t="shared" si="466"/>
        <v>REMPLIR TYPE DE CLIENT</v>
      </c>
      <c r="CG920" s="107" t="str">
        <f t="shared" si="467"/>
        <v>Montant total de l'aide demandée non indiqué</v>
      </c>
      <c r="CH920" s="1"/>
      <c r="CI920" s="1"/>
      <c r="CJ920" s="1"/>
      <c r="CK920" s="1"/>
      <c r="CL920" s="1"/>
    </row>
    <row r="921" spans="1:90" x14ac:dyDescent="0.25">
      <c r="A921" s="51"/>
      <c r="B921" s="111"/>
      <c r="C921" s="111"/>
      <c r="D921" s="111"/>
      <c r="E921" s="111"/>
      <c r="F921" s="111"/>
      <c r="G921" s="132"/>
      <c r="H921" s="151"/>
      <c r="I921" s="299"/>
      <c r="J921" s="152"/>
      <c r="K921" s="153"/>
      <c r="L921" s="169"/>
      <c r="M921" s="39"/>
      <c r="N921" s="90"/>
      <c r="O921" s="39"/>
      <c r="P921" s="23"/>
      <c r="Q921" s="170">
        <f t="shared" si="464"/>
        <v>0</v>
      </c>
      <c r="R921" s="55"/>
      <c r="S921" s="65"/>
      <c r="T921" s="56"/>
      <c r="U921" s="48" t="s">
        <v>64</v>
      </c>
      <c r="V921" s="99" t="str">
        <f t="shared" si="468"/>
        <v>Remplir la colonne R ou T</v>
      </c>
      <c r="W921" s="104"/>
      <c r="X921" s="173" t="str">
        <f t="shared" si="465"/>
        <v>Remplir la colonne M</v>
      </c>
      <c r="Y921" s="179" t="str">
        <f t="shared" si="469"/>
        <v>Remplir la colonne W</v>
      </c>
      <c r="Z921" s="297" t="str">
        <f t="shared" si="486"/>
        <v>Remplir la colonne I</v>
      </c>
      <c r="AA921" s="84" t="s">
        <v>64</v>
      </c>
      <c r="AB921" s="315" t="str">
        <f t="shared" si="470"/>
        <v>Remplir les termes C, P et TVA</v>
      </c>
      <c r="AC921" s="55"/>
      <c r="AD921" s="65"/>
      <c r="AE921" s="56"/>
      <c r="AF921" s="48" t="s">
        <v>64</v>
      </c>
      <c r="AG921" s="99" t="str">
        <f t="shared" si="471"/>
        <v>Remplir la colonne AC ou AE</v>
      </c>
      <c r="AH921" s="104"/>
      <c r="AI921" s="173" t="str">
        <f t="shared" si="487"/>
        <v>Remplir la colonne M</v>
      </c>
      <c r="AJ921" s="179" t="str">
        <f t="shared" si="472"/>
        <v>Remplir la colonne AH</v>
      </c>
      <c r="AK921" s="297" t="str">
        <f t="shared" si="488"/>
        <v>Remplir la colonne I</v>
      </c>
      <c r="AL921" s="84" t="s">
        <v>64</v>
      </c>
      <c r="AM921" s="315" t="str">
        <f t="shared" si="473"/>
        <v>Remplir les termes C, P et TVA</v>
      </c>
      <c r="AN921" s="55"/>
      <c r="AO921" s="65"/>
      <c r="AP921" s="56"/>
      <c r="AQ921" s="48" t="s">
        <v>64</v>
      </c>
      <c r="AR921" s="99" t="str">
        <f t="shared" si="474"/>
        <v>Remplir la colonne AN ou AP</v>
      </c>
      <c r="AS921" s="104"/>
      <c r="AT921" s="173" t="str">
        <f t="shared" si="489"/>
        <v>Remplir la colonne M</v>
      </c>
      <c r="AU921" s="179" t="str">
        <f t="shared" si="475"/>
        <v>Remplir la colonne AS</v>
      </c>
      <c r="AV921" s="297" t="str">
        <f t="shared" si="490"/>
        <v>Remplir la colonne I</v>
      </c>
      <c r="AW921" s="84" t="s">
        <v>64</v>
      </c>
      <c r="AX921" s="315" t="str">
        <f t="shared" si="476"/>
        <v>Remplir les termes C, P et TVA</v>
      </c>
      <c r="AY921" s="55"/>
      <c r="AZ921" s="65"/>
      <c r="BA921" s="56"/>
      <c r="BB921" s="48" t="s">
        <v>64</v>
      </c>
      <c r="BC921" s="99" t="str">
        <f t="shared" si="477"/>
        <v>Remplir la colonne AY ou BA</v>
      </c>
      <c r="BD921" s="104"/>
      <c r="BE921" s="173" t="str">
        <f t="shared" si="491"/>
        <v>Remplir la colonne M</v>
      </c>
      <c r="BF921" s="179" t="str">
        <f t="shared" si="478"/>
        <v>Remplir la colonne BD</v>
      </c>
      <c r="BG921" s="297" t="str">
        <f t="shared" si="492"/>
        <v>Remplir la colonne I</v>
      </c>
      <c r="BH921" s="84" t="s">
        <v>64</v>
      </c>
      <c r="BI921" s="315" t="str">
        <f t="shared" si="479"/>
        <v>Remplir les termes C, P et TVA</v>
      </c>
      <c r="BJ921" s="55"/>
      <c r="BK921" s="65"/>
      <c r="BL921" s="56"/>
      <c r="BM921" s="48" t="s">
        <v>64</v>
      </c>
      <c r="BN921" s="99" t="str">
        <f t="shared" si="480"/>
        <v>Remplir la colonne BJ ou BL</v>
      </c>
      <c r="BO921" s="104"/>
      <c r="BP921" s="173" t="str">
        <f t="shared" si="493"/>
        <v>Remplir la colonne M</v>
      </c>
      <c r="BQ921" s="179" t="str">
        <f t="shared" si="481"/>
        <v>Remplir la colonne BO</v>
      </c>
      <c r="BR921" s="297" t="str">
        <f t="shared" si="494"/>
        <v>Remplir la colonne I</v>
      </c>
      <c r="BS921" s="84" t="s">
        <v>64</v>
      </c>
      <c r="BT921" s="315" t="str">
        <f t="shared" si="482"/>
        <v>Remplir les termes C, P et TVA</v>
      </c>
      <c r="BU921" s="55"/>
      <c r="BV921" s="65"/>
      <c r="BW921" s="56"/>
      <c r="BX921" s="48" t="s">
        <v>64</v>
      </c>
      <c r="BY921" s="99" t="str">
        <f t="shared" si="483"/>
        <v>Remplir la colonne BU ou BW</v>
      </c>
      <c r="BZ921" s="104"/>
      <c r="CA921" s="173" t="str">
        <f t="shared" si="495"/>
        <v>Remplir la colonne M</v>
      </c>
      <c r="CB921" s="179" t="str">
        <f t="shared" si="484"/>
        <v>Remplir la colonne BZ</v>
      </c>
      <c r="CC921" s="297" t="str">
        <f t="shared" si="496"/>
        <v>Remplir la colonne I</v>
      </c>
      <c r="CD921" s="84" t="s">
        <v>64</v>
      </c>
      <c r="CE921" s="315" t="str">
        <f t="shared" si="485"/>
        <v>Remplir les termes C, P et TVA</v>
      </c>
      <c r="CF921" s="61" t="str">
        <f t="shared" si="466"/>
        <v>REMPLIR TYPE DE CLIENT</v>
      </c>
      <c r="CG921" s="107" t="str">
        <f t="shared" si="467"/>
        <v>Montant total de l'aide demandée non indiqué</v>
      </c>
      <c r="CH921" s="1"/>
      <c r="CI921" s="1"/>
      <c r="CJ921" s="1"/>
      <c r="CK921" s="1"/>
      <c r="CL921" s="1"/>
    </row>
    <row r="922" spans="1:90" x14ac:dyDescent="0.25">
      <c r="A922" s="51"/>
      <c r="B922" s="111"/>
      <c r="C922" s="111"/>
      <c r="D922" s="111"/>
      <c r="E922" s="111"/>
      <c r="F922" s="111"/>
      <c r="G922" s="132"/>
      <c r="H922" s="151"/>
      <c r="I922" s="299"/>
      <c r="J922" s="152"/>
      <c r="K922" s="153"/>
      <c r="L922" s="169"/>
      <c r="M922" s="39"/>
      <c r="N922" s="90"/>
      <c r="O922" s="39"/>
      <c r="P922" s="23"/>
      <c r="Q922" s="170">
        <f t="shared" si="464"/>
        <v>0</v>
      </c>
      <c r="R922" s="55"/>
      <c r="S922" s="65"/>
      <c r="T922" s="56"/>
      <c r="U922" s="48" t="s">
        <v>64</v>
      </c>
      <c r="V922" s="99" t="str">
        <f t="shared" si="468"/>
        <v>Remplir la colonne R ou T</v>
      </c>
      <c r="W922" s="104"/>
      <c r="X922" s="173" t="str">
        <f t="shared" si="465"/>
        <v>Remplir la colonne M</v>
      </c>
      <c r="Y922" s="179" t="str">
        <f t="shared" si="469"/>
        <v>Remplir la colonne W</v>
      </c>
      <c r="Z922" s="297" t="str">
        <f t="shared" si="486"/>
        <v>Remplir la colonne I</v>
      </c>
      <c r="AA922" s="84" t="s">
        <v>64</v>
      </c>
      <c r="AB922" s="315" t="str">
        <f t="shared" si="470"/>
        <v>Remplir les termes C, P et TVA</v>
      </c>
      <c r="AC922" s="55"/>
      <c r="AD922" s="65"/>
      <c r="AE922" s="56"/>
      <c r="AF922" s="48" t="s">
        <v>64</v>
      </c>
      <c r="AG922" s="99" t="str">
        <f t="shared" si="471"/>
        <v>Remplir la colonne AC ou AE</v>
      </c>
      <c r="AH922" s="104"/>
      <c r="AI922" s="173" t="str">
        <f t="shared" si="487"/>
        <v>Remplir la colonne M</v>
      </c>
      <c r="AJ922" s="179" t="str">
        <f t="shared" si="472"/>
        <v>Remplir la colonne AH</v>
      </c>
      <c r="AK922" s="297" t="str">
        <f t="shared" si="488"/>
        <v>Remplir la colonne I</v>
      </c>
      <c r="AL922" s="84" t="s">
        <v>64</v>
      </c>
      <c r="AM922" s="315" t="str">
        <f t="shared" si="473"/>
        <v>Remplir les termes C, P et TVA</v>
      </c>
      <c r="AN922" s="55"/>
      <c r="AO922" s="65"/>
      <c r="AP922" s="56"/>
      <c r="AQ922" s="48" t="s">
        <v>64</v>
      </c>
      <c r="AR922" s="99" t="str">
        <f t="shared" si="474"/>
        <v>Remplir la colonne AN ou AP</v>
      </c>
      <c r="AS922" s="104"/>
      <c r="AT922" s="173" t="str">
        <f t="shared" si="489"/>
        <v>Remplir la colonne M</v>
      </c>
      <c r="AU922" s="179" t="str">
        <f t="shared" si="475"/>
        <v>Remplir la colonne AS</v>
      </c>
      <c r="AV922" s="297" t="str">
        <f t="shared" si="490"/>
        <v>Remplir la colonne I</v>
      </c>
      <c r="AW922" s="84" t="s">
        <v>64</v>
      </c>
      <c r="AX922" s="315" t="str">
        <f t="shared" si="476"/>
        <v>Remplir les termes C, P et TVA</v>
      </c>
      <c r="AY922" s="55"/>
      <c r="AZ922" s="65"/>
      <c r="BA922" s="56"/>
      <c r="BB922" s="48" t="s">
        <v>64</v>
      </c>
      <c r="BC922" s="99" t="str">
        <f t="shared" si="477"/>
        <v>Remplir la colonne AY ou BA</v>
      </c>
      <c r="BD922" s="104"/>
      <c r="BE922" s="173" t="str">
        <f t="shared" si="491"/>
        <v>Remplir la colonne M</v>
      </c>
      <c r="BF922" s="179" t="str">
        <f t="shared" si="478"/>
        <v>Remplir la colonne BD</v>
      </c>
      <c r="BG922" s="297" t="str">
        <f t="shared" si="492"/>
        <v>Remplir la colonne I</v>
      </c>
      <c r="BH922" s="84" t="s">
        <v>64</v>
      </c>
      <c r="BI922" s="315" t="str">
        <f t="shared" si="479"/>
        <v>Remplir les termes C, P et TVA</v>
      </c>
      <c r="BJ922" s="55"/>
      <c r="BK922" s="65"/>
      <c r="BL922" s="56"/>
      <c r="BM922" s="48" t="s">
        <v>64</v>
      </c>
      <c r="BN922" s="99" t="str">
        <f t="shared" si="480"/>
        <v>Remplir la colonne BJ ou BL</v>
      </c>
      <c r="BO922" s="104"/>
      <c r="BP922" s="173" t="str">
        <f t="shared" si="493"/>
        <v>Remplir la colonne M</v>
      </c>
      <c r="BQ922" s="179" t="str">
        <f t="shared" si="481"/>
        <v>Remplir la colonne BO</v>
      </c>
      <c r="BR922" s="297" t="str">
        <f t="shared" si="494"/>
        <v>Remplir la colonne I</v>
      </c>
      <c r="BS922" s="84" t="s">
        <v>64</v>
      </c>
      <c r="BT922" s="315" t="str">
        <f t="shared" si="482"/>
        <v>Remplir les termes C, P et TVA</v>
      </c>
      <c r="BU922" s="55"/>
      <c r="BV922" s="65"/>
      <c r="BW922" s="56"/>
      <c r="BX922" s="48" t="s">
        <v>64</v>
      </c>
      <c r="BY922" s="99" t="str">
        <f t="shared" si="483"/>
        <v>Remplir la colonne BU ou BW</v>
      </c>
      <c r="BZ922" s="104"/>
      <c r="CA922" s="173" t="str">
        <f t="shared" si="495"/>
        <v>Remplir la colonne M</v>
      </c>
      <c r="CB922" s="179" t="str">
        <f t="shared" si="484"/>
        <v>Remplir la colonne BZ</v>
      </c>
      <c r="CC922" s="297" t="str">
        <f t="shared" si="496"/>
        <v>Remplir la colonne I</v>
      </c>
      <c r="CD922" s="84" t="s">
        <v>64</v>
      </c>
      <c r="CE922" s="315" t="str">
        <f t="shared" si="485"/>
        <v>Remplir les termes C, P et TVA</v>
      </c>
      <c r="CF922" s="61" t="str">
        <f t="shared" si="466"/>
        <v>REMPLIR TYPE DE CLIENT</v>
      </c>
      <c r="CG922" s="107" t="str">
        <f t="shared" si="467"/>
        <v>Montant total de l'aide demandée non indiqué</v>
      </c>
      <c r="CH922" s="1"/>
      <c r="CI922" s="1"/>
      <c r="CJ922" s="1"/>
      <c r="CK922" s="1"/>
      <c r="CL922" s="1"/>
    </row>
    <row r="923" spans="1:90" x14ac:dyDescent="0.25">
      <c r="A923" s="51"/>
      <c r="B923" s="111"/>
      <c r="C923" s="111"/>
      <c r="D923" s="111"/>
      <c r="E923" s="111"/>
      <c r="F923" s="111"/>
      <c r="G923" s="132"/>
      <c r="H923" s="151"/>
      <c r="I923" s="299"/>
      <c r="J923" s="152"/>
      <c r="K923" s="153"/>
      <c r="L923" s="169"/>
      <c r="M923" s="39"/>
      <c r="N923" s="90"/>
      <c r="O923" s="39"/>
      <c r="P923" s="23"/>
      <c r="Q923" s="170">
        <f t="shared" si="464"/>
        <v>0</v>
      </c>
      <c r="R923" s="55"/>
      <c r="S923" s="65"/>
      <c r="T923" s="56"/>
      <c r="U923" s="48" t="s">
        <v>64</v>
      </c>
      <c r="V923" s="99" t="str">
        <f t="shared" si="468"/>
        <v>Remplir la colonne R ou T</v>
      </c>
      <c r="W923" s="104"/>
      <c r="X923" s="173" t="str">
        <f t="shared" si="465"/>
        <v>Remplir la colonne M</v>
      </c>
      <c r="Y923" s="179" t="str">
        <f t="shared" si="469"/>
        <v>Remplir la colonne W</v>
      </c>
      <c r="Z923" s="297" t="str">
        <f t="shared" si="486"/>
        <v>Remplir la colonne I</v>
      </c>
      <c r="AA923" s="84" t="s">
        <v>64</v>
      </c>
      <c r="AB923" s="315" t="str">
        <f t="shared" si="470"/>
        <v>Remplir les termes C, P et TVA</v>
      </c>
      <c r="AC923" s="55"/>
      <c r="AD923" s="65"/>
      <c r="AE923" s="56"/>
      <c r="AF923" s="48" t="s">
        <v>64</v>
      </c>
      <c r="AG923" s="99" t="str">
        <f t="shared" si="471"/>
        <v>Remplir la colonne AC ou AE</v>
      </c>
      <c r="AH923" s="104"/>
      <c r="AI923" s="173" t="str">
        <f t="shared" si="487"/>
        <v>Remplir la colonne M</v>
      </c>
      <c r="AJ923" s="179" t="str">
        <f t="shared" si="472"/>
        <v>Remplir la colonne AH</v>
      </c>
      <c r="AK923" s="297" t="str">
        <f t="shared" si="488"/>
        <v>Remplir la colonne I</v>
      </c>
      <c r="AL923" s="84" t="s">
        <v>64</v>
      </c>
      <c r="AM923" s="315" t="str">
        <f t="shared" si="473"/>
        <v>Remplir les termes C, P et TVA</v>
      </c>
      <c r="AN923" s="55"/>
      <c r="AO923" s="65"/>
      <c r="AP923" s="56"/>
      <c r="AQ923" s="48" t="s">
        <v>64</v>
      </c>
      <c r="AR923" s="99" t="str">
        <f t="shared" si="474"/>
        <v>Remplir la colonne AN ou AP</v>
      </c>
      <c r="AS923" s="104"/>
      <c r="AT923" s="173" t="str">
        <f t="shared" si="489"/>
        <v>Remplir la colonne M</v>
      </c>
      <c r="AU923" s="179" t="str">
        <f t="shared" si="475"/>
        <v>Remplir la colonne AS</v>
      </c>
      <c r="AV923" s="297" t="str">
        <f t="shared" si="490"/>
        <v>Remplir la colonne I</v>
      </c>
      <c r="AW923" s="84" t="s">
        <v>64</v>
      </c>
      <c r="AX923" s="315" t="str">
        <f t="shared" si="476"/>
        <v>Remplir les termes C, P et TVA</v>
      </c>
      <c r="AY923" s="55"/>
      <c r="AZ923" s="65"/>
      <c r="BA923" s="56"/>
      <c r="BB923" s="48" t="s">
        <v>64</v>
      </c>
      <c r="BC923" s="99" t="str">
        <f t="shared" si="477"/>
        <v>Remplir la colonne AY ou BA</v>
      </c>
      <c r="BD923" s="104"/>
      <c r="BE923" s="173" t="str">
        <f t="shared" si="491"/>
        <v>Remplir la colonne M</v>
      </c>
      <c r="BF923" s="179" t="str">
        <f t="shared" si="478"/>
        <v>Remplir la colonne BD</v>
      </c>
      <c r="BG923" s="297" t="str">
        <f t="shared" si="492"/>
        <v>Remplir la colonne I</v>
      </c>
      <c r="BH923" s="84" t="s">
        <v>64</v>
      </c>
      <c r="BI923" s="315" t="str">
        <f t="shared" si="479"/>
        <v>Remplir les termes C, P et TVA</v>
      </c>
      <c r="BJ923" s="55"/>
      <c r="BK923" s="65"/>
      <c r="BL923" s="56"/>
      <c r="BM923" s="48" t="s">
        <v>64</v>
      </c>
      <c r="BN923" s="99" t="str">
        <f t="shared" si="480"/>
        <v>Remplir la colonne BJ ou BL</v>
      </c>
      <c r="BO923" s="104"/>
      <c r="BP923" s="173" t="str">
        <f t="shared" si="493"/>
        <v>Remplir la colonne M</v>
      </c>
      <c r="BQ923" s="179" t="str">
        <f t="shared" si="481"/>
        <v>Remplir la colonne BO</v>
      </c>
      <c r="BR923" s="297" t="str">
        <f t="shared" si="494"/>
        <v>Remplir la colonne I</v>
      </c>
      <c r="BS923" s="84" t="s">
        <v>64</v>
      </c>
      <c r="BT923" s="315" t="str">
        <f t="shared" si="482"/>
        <v>Remplir les termes C, P et TVA</v>
      </c>
      <c r="BU923" s="55"/>
      <c r="BV923" s="65"/>
      <c r="BW923" s="56"/>
      <c r="BX923" s="48" t="s">
        <v>64</v>
      </c>
      <c r="BY923" s="99" t="str">
        <f t="shared" si="483"/>
        <v>Remplir la colonne BU ou BW</v>
      </c>
      <c r="BZ923" s="104"/>
      <c r="CA923" s="173" t="str">
        <f t="shared" si="495"/>
        <v>Remplir la colonne M</v>
      </c>
      <c r="CB923" s="179" t="str">
        <f t="shared" si="484"/>
        <v>Remplir la colonne BZ</v>
      </c>
      <c r="CC923" s="297" t="str">
        <f t="shared" si="496"/>
        <v>Remplir la colonne I</v>
      </c>
      <c r="CD923" s="84" t="s">
        <v>64</v>
      </c>
      <c r="CE923" s="315" t="str">
        <f t="shared" si="485"/>
        <v>Remplir les termes C, P et TVA</v>
      </c>
      <c r="CF923" s="61" t="str">
        <f t="shared" si="466"/>
        <v>REMPLIR TYPE DE CLIENT</v>
      </c>
      <c r="CG923" s="107" t="str">
        <f t="shared" si="467"/>
        <v>Montant total de l'aide demandée non indiqué</v>
      </c>
      <c r="CH923" s="1"/>
      <c r="CI923" s="1"/>
      <c r="CJ923" s="1"/>
      <c r="CK923" s="1"/>
      <c r="CL923" s="1"/>
    </row>
    <row r="924" spans="1:90" x14ac:dyDescent="0.25">
      <c r="A924" s="51"/>
      <c r="B924" s="111"/>
      <c r="C924" s="111"/>
      <c r="D924" s="111"/>
      <c r="E924" s="111"/>
      <c r="F924" s="111"/>
      <c r="G924" s="132"/>
      <c r="H924" s="151"/>
      <c r="I924" s="299"/>
      <c r="J924" s="152"/>
      <c r="K924" s="153"/>
      <c r="L924" s="169"/>
      <c r="M924" s="39"/>
      <c r="N924" s="90"/>
      <c r="O924" s="39"/>
      <c r="P924" s="23"/>
      <c r="Q924" s="170">
        <f t="shared" si="464"/>
        <v>0</v>
      </c>
      <c r="R924" s="55"/>
      <c r="S924" s="65"/>
      <c r="T924" s="56"/>
      <c r="U924" s="48" t="s">
        <v>64</v>
      </c>
      <c r="V924" s="99" t="str">
        <f t="shared" si="468"/>
        <v>Remplir la colonne R ou T</v>
      </c>
      <c r="W924" s="104"/>
      <c r="X924" s="173" t="str">
        <f t="shared" si="465"/>
        <v>Remplir la colonne M</v>
      </c>
      <c r="Y924" s="179" t="str">
        <f t="shared" si="469"/>
        <v>Remplir la colonne W</v>
      </c>
      <c r="Z924" s="297" t="str">
        <f t="shared" si="486"/>
        <v>Remplir la colonne I</v>
      </c>
      <c r="AA924" s="84" t="s">
        <v>64</v>
      </c>
      <c r="AB924" s="315" t="str">
        <f t="shared" si="470"/>
        <v>Remplir les termes C, P et TVA</v>
      </c>
      <c r="AC924" s="55"/>
      <c r="AD924" s="65"/>
      <c r="AE924" s="56"/>
      <c r="AF924" s="48" t="s">
        <v>64</v>
      </c>
      <c r="AG924" s="99" t="str">
        <f t="shared" si="471"/>
        <v>Remplir la colonne AC ou AE</v>
      </c>
      <c r="AH924" s="104"/>
      <c r="AI924" s="173" t="str">
        <f t="shared" si="487"/>
        <v>Remplir la colonne M</v>
      </c>
      <c r="AJ924" s="179" t="str">
        <f t="shared" si="472"/>
        <v>Remplir la colonne AH</v>
      </c>
      <c r="AK924" s="297" t="str">
        <f t="shared" si="488"/>
        <v>Remplir la colonne I</v>
      </c>
      <c r="AL924" s="84" t="s">
        <v>64</v>
      </c>
      <c r="AM924" s="315" t="str">
        <f t="shared" si="473"/>
        <v>Remplir les termes C, P et TVA</v>
      </c>
      <c r="AN924" s="55"/>
      <c r="AO924" s="65"/>
      <c r="AP924" s="56"/>
      <c r="AQ924" s="48" t="s">
        <v>64</v>
      </c>
      <c r="AR924" s="99" t="str">
        <f t="shared" si="474"/>
        <v>Remplir la colonne AN ou AP</v>
      </c>
      <c r="AS924" s="104"/>
      <c r="AT924" s="173" t="str">
        <f t="shared" si="489"/>
        <v>Remplir la colonne M</v>
      </c>
      <c r="AU924" s="179" t="str">
        <f t="shared" si="475"/>
        <v>Remplir la colonne AS</v>
      </c>
      <c r="AV924" s="297" t="str">
        <f t="shared" si="490"/>
        <v>Remplir la colonne I</v>
      </c>
      <c r="AW924" s="84" t="s">
        <v>64</v>
      </c>
      <c r="AX924" s="315" t="str">
        <f t="shared" si="476"/>
        <v>Remplir les termes C, P et TVA</v>
      </c>
      <c r="AY924" s="55"/>
      <c r="AZ924" s="65"/>
      <c r="BA924" s="56"/>
      <c r="BB924" s="48" t="s">
        <v>64</v>
      </c>
      <c r="BC924" s="99" t="str">
        <f t="shared" si="477"/>
        <v>Remplir la colonne AY ou BA</v>
      </c>
      <c r="BD924" s="104"/>
      <c r="BE924" s="173" t="str">
        <f t="shared" si="491"/>
        <v>Remplir la colonne M</v>
      </c>
      <c r="BF924" s="179" t="str">
        <f t="shared" si="478"/>
        <v>Remplir la colonne BD</v>
      </c>
      <c r="BG924" s="297" t="str">
        <f t="shared" si="492"/>
        <v>Remplir la colonne I</v>
      </c>
      <c r="BH924" s="84" t="s">
        <v>64</v>
      </c>
      <c r="BI924" s="315" t="str">
        <f t="shared" si="479"/>
        <v>Remplir les termes C, P et TVA</v>
      </c>
      <c r="BJ924" s="55"/>
      <c r="BK924" s="65"/>
      <c r="BL924" s="56"/>
      <c r="BM924" s="48" t="s">
        <v>64</v>
      </c>
      <c r="BN924" s="99" t="str">
        <f t="shared" si="480"/>
        <v>Remplir la colonne BJ ou BL</v>
      </c>
      <c r="BO924" s="104"/>
      <c r="BP924" s="173" t="str">
        <f t="shared" si="493"/>
        <v>Remplir la colonne M</v>
      </c>
      <c r="BQ924" s="179" t="str">
        <f t="shared" si="481"/>
        <v>Remplir la colonne BO</v>
      </c>
      <c r="BR924" s="297" t="str">
        <f t="shared" si="494"/>
        <v>Remplir la colonne I</v>
      </c>
      <c r="BS924" s="84" t="s">
        <v>64</v>
      </c>
      <c r="BT924" s="315" t="str">
        <f t="shared" si="482"/>
        <v>Remplir les termes C, P et TVA</v>
      </c>
      <c r="BU924" s="55"/>
      <c r="BV924" s="65"/>
      <c r="BW924" s="56"/>
      <c r="BX924" s="48" t="s">
        <v>64</v>
      </c>
      <c r="BY924" s="99" t="str">
        <f t="shared" si="483"/>
        <v>Remplir la colonne BU ou BW</v>
      </c>
      <c r="BZ924" s="104"/>
      <c r="CA924" s="173" t="str">
        <f t="shared" si="495"/>
        <v>Remplir la colonne M</v>
      </c>
      <c r="CB924" s="179" t="str">
        <f t="shared" si="484"/>
        <v>Remplir la colonne BZ</v>
      </c>
      <c r="CC924" s="297" t="str">
        <f t="shared" si="496"/>
        <v>Remplir la colonne I</v>
      </c>
      <c r="CD924" s="84" t="s">
        <v>64</v>
      </c>
      <c r="CE924" s="315" t="str">
        <f t="shared" si="485"/>
        <v>Remplir les termes C, P et TVA</v>
      </c>
      <c r="CF924" s="61" t="str">
        <f t="shared" si="466"/>
        <v>REMPLIR TYPE DE CLIENT</v>
      </c>
      <c r="CG924" s="107" t="str">
        <f t="shared" si="467"/>
        <v>Montant total de l'aide demandée non indiqué</v>
      </c>
      <c r="CH924" s="1"/>
      <c r="CI924" s="1"/>
      <c r="CJ924" s="1"/>
      <c r="CK924" s="1"/>
      <c r="CL924" s="1"/>
    </row>
    <row r="925" spans="1:90" x14ac:dyDescent="0.25">
      <c r="A925" s="51"/>
      <c r="B925" s="111"/>
      <c r="C925" s="111"/>
      <c r="D925" s="111"/>
      <c r="E925" s="111"/>
      <c r="F925" s="111"/>
      <c r="G925" s="132"/>
      <c r="H925" s="151"/>
      <c r="I925" s="299"/>
      <c r="J925" s="152"/>
      <c r="K925" s="153"/>
      <c r="L925" s="169"/>
      <c r="M925" s="39"/>
      <c r="N925" s="90"/>
      <c r="O925" s="39"/>
      <c r="P925" s="23"/>
      <c r="Q925" s="170">
        <f t="shared" si="464"/>
        <v>0</v>
      </c>
      <c r="R925" s="55"/>
      <c r="S925" s="65"/>
      <c r="T925" s="56"/>
      <c r="U925" s="48" t="s">
        <v>64</v>
      </c>
      <c r="V925" s="99" t="str">
        <f t="shared" si="468"/>
        <v>Remplir la colonne R ou T</v>
      </c>
      <c r="W925" s="104"/>
      <c r="X925" s="173" t="str">
        <f t="shared" si="465"/>
        <v>Remplir la colonne M</v>
      </c>
      <c r="Y925" s="179" t="str">
        <f t="shared" si="469"/>
        <v>Remplir la colonne W</v>
      </c>
      <c r="Z925" s="297" t="str">
        <f t="shared" si="486"/>
        <v>Remplir la colonne I</v>
      </c>
      <c r="AA925" s="84" t="s">
        <v>64</v>
      </c>
      <c r="AB925" s="315" t="str">
        <f t="shared" si="470"/>
        <v>Remplir les termes C, P et TVA</v>
      </c>
      <c r="AC925" s="55"/>
      <c r="AD925" s="65"/>
      <c r="AE925" s="56"/>
      <c r="AF925" s="48" t="s">
        <v>64</v>
      </c>
      <c r="AG925" s="99" t="str">
        <f t="shared" si="471"/>
        <v>Remplir la colonne AC ou AE</v>
      </c>
      <c r="AH925" s="104"/>
      <c r="AI925" s="173" t="str">
        <f t="shared" si="487"/>
        <v>Remplir la colonne M</v>
      </c>
      <c r="AJ925" s="179" t="str">
        <f t="shared" si="472"/>
        <v>Remplir la colonne AH</v>
      </c>
      <c r="AK925" s="297" t="str">
        <f t="shared" si="488"/>
        <v>Remplir la colonne I</v>
      </c>
      <c r="AL925" s="84" t="s">
        <v>64</v>
      </c>
      <c r="AM925" s="315" t="str">
        <f t="shared" si="473"/>
        <v>Remplir les termes C, P et TVA</v>
      </c>
      <c r="AN925" s="55"/>
      <c r="AO925" s="65"/>
      <c r="AP925" s="56"/>
      <c r="AQ925" s="48" t="s">
        <v>64</v>
      </c>
      <c r="AR925" s="99" t="str">
        <f t="shared" si="474"/>
        <v>Remplir la colonne AN ou AP</v>
      </c>
      <c r="AS925" s="104"/>
      <c r="AT925" s="173" t="str">
        <f t="shared" si="489"/>
        <v>Remplir la colonne M</v>
      </c>
      <c r="AU925" s="179" t="str">
        <f t="shared" si="475"/>
        <v>Remplir la colonne AS</v>
      </c>
      <c r="AV925" s="297" t="str">
        <f t="shared" si="490"/>
        <v>Remplir la colonne I</v>
      </c>
      <c r="AW925" s="84" t="s">
        <v>64</v>
      </c>
      <c r="AX925" s="315" t="str">
        <f t="shared" si="476"/>
        <v>Remplir les termes C, P et TVA</v>
      </c>
      <c r="AY925" s="55"/>
      <c r="AZ925" s="65"/>
      <c r="BA925" s="56"/>
      <c r="BB925" s="48" t="s">
        <v>64</v>
      </c>
      <c r="BC925" s="99" t="str">
        <f t="shared" si="477"/>
        <v>Remplir la colonne AY ou BA</v>
      </c>
      <c r="BD925" s="104"/>
      <c r="BE925" s="173" t="str">
        <f t="shared" si="491"/>
        <v>Remplir la colonne M</v>
      </c>
      <c r="BF925" s="179" t="str">
        <f t="shared" si="478"/>
        <v>Remplir la colonne BD</v>
      </c>
      <c r="BG925" s="297" t="str">
        <f t="shared" si="492"/>
        <v>Remplir la colonne I</v>
      </c>
      <c r="BH925" s="84" t="s">
        <v>64</v>
      </c>
      <c r="BI925" s="315" t="str">
        <f t="shared" si="479"/>
        <v>Remplir les termes C, P et TVA</v>
      </c>
      <c r="BJ925" s="55"/>
      <c r="BK925" s="65"/>
      <c r="BL925" s="56"/>
      <c r="BM925" s="48" t="s">
        <v>64</v>
      </c>
      <c r="BN925" s="99" t="str">
        <f t="shared" si="480"/>
        <v>Remplir la colonne BJ ou BL</v>
      </c>
      <c r="BO925" s="104"/>
      <c r="BP925" s="173" t="str">
        <f t="shared" si="493"/>
        <v>Remplir la colonne M</v>
      </c>
      <c r="BQ925" s="179" t="str">
        <f t="shared" si="481"/>
        <v>Remplir la colonne BO</v>
      </c>
      <c r="BR925" s="297" t="str">
        <f t="shared" si="494"/>
        <v>Remplir la colonne I</v>
      </c>
      <c r="BS925" s="84" t="s">
        <v>64</v>
      </c>
      <c r="BT925" s="315" t="str">
        <f t="shared" si="482"/>
        <v>Remplir les termes C, P et TVA</v>
      </c>
      <c r="BU925" s="55"/>
      <c r="BV925" s="65"/>
      <c r="BW925" s="56"/>
      <c r="BX925" s="48" t="s">
        <v>64</v>
      </c>
      <c r="BY925" s="99" t="str">
        <f t="shared" si="483"/>
        <v>Remplir la colonne BU ou BW</v>
      </c>
      <c r="BZ925" s="104"/>
      <c r="CA925" s="173" t="str">
        <f t="shared" si="495"/>
        <v>Remplir la colonne M</v>
      </c>
      <c r="CB925" s="179" t="str">
        <f t="shared" si="484"/>
        <v>Remplir la colonne BZ</v>
      </c>
      <c r="CC925" s="297" t="str">
        <f t="shared" si="496"/>
        <v>Remplir la colonne I</v>
      </c>
      <c r="CD925" s="84" t="s">
        <v>64</v>
      </c>
      <c r="CE925" s="315" t="str">
        <f t="shared" si="485"/>
        <v>Remplir les termes C, P et TVA</v>
      </c>
      <c r="CF925" s="61" t="str">
        <f t="shared" si="466"/>
        <v>REMPLIR TYPE DE CLIENT</v>
      </c>
      <c r="CG925" s="107" t="str">
        <f t="shared" si="467"/>
        <v>Montant total de l'aide demandée non indiqué</v>
      </c>
      <c r="CH925" s="1"/>
      <c r="CI925" s="1"/>
      <c r="CJ925" s="1"/>
      <c r="CK925" s="1"/>
      <c r="CL925" s="1"/>
    </row>
    <row r="926" spans="1:90" x14ac:dyDescent="0.25">
      <c r="A926" s="51"/>
      <c r="B926" s="111"/>
      <c r="C926" s="111"/>
      <c r="D926" s="111"/>
      <c r="E926" s="111"/>
      <c r="F926" s="111"/>
      <c r="G926" s="132"/>
      <c r="H926" s="151"/>
      <c r="I926" s="299"/>
      <c r="J926" s="152"/>
      <c r="K926" s="153"/>
      <c r="L926" s="169"/>
      <c r="M926" s="39"/>
      <c r="N926" s="90"/>
      <c r="O926" s="39"/>
      <c r="P926" s="23"/>
      <c r="Q926" s="170">
        <f t="shared" si="464"/>
        <v>0</v>
      </c>
      <c r="R926" s="55"/>
      <c r="S926" s="65"/>
      <c r="T926" s="56"/>
      <c r="U926" s="48" t="s">
        <v>64</v>
      </c>
      <c r="V926" s="99" t="str">
        <f t="shared" si="468"/>
        <v>Remplir la colonne R ou T</v>
      </c>
      <c r="W926" s="104"/>
      <c r="X926" s="173" t="str">
        <f t="shared" si="465"/>
        <v>Remplir la colonne M</v>
      </c>
      <c r="Y926" s="179" t="str">
        <f t="shared" si="469"/>
        <v>Remplir la colonne W</v>
      </c>
      <c r="Z926" s="297" t="str">
        <f t="shared" si="486"/>
        <v>Remplir la colonne I</v>
      </c>
      <c r="AA926" s="84" t="s">
        <v>64</v>
      </c>
      <c r="AB926" s="315" t="str">
        <f t="shared" si="470"/>
        <v>Remplir les termes C, P et TVA</v>
      </c>
      <c r="AC926" s="55"/>
      <c r="AD926" s="65"/>
      <c r="AE926" s="56"/>
      <c r="AF926" s="48" t="s">
        <v>64</v>
      </c>
      <c r="AG926" s="99" t="str">
        <f t="shared" si="471"/>
        <v>Remplir la colonne AC ou AE</v>
      </c>
      <c r="AH926" s="104"/>
      <c r="AI926" s="173" t="str">
        <f t="shared" si="487"/>
        <v>Remplir la colonne M</v>
      </c>
      <c r="AJ926" s="179" t="str">
        <f t="shared" si="472"/>
        <v>Remplir la colonne AH</v>
      </c>
      <c r="AK926" s="297" t="str">
        <f t="shared" si="488"/>
        <v>Remplir la colonne I</v>
      </c>
      <c r="AL926" s="84" t="s">
        <v>64</v>
      </c>
      <c r="AM926" s="315" t="str">
        <f t="shared" si="473"/>
        <v>Remplir les termes C, P et TVA</v>
      </c>
      <c r="AN926" s="55"/>
      <c r="AO926" s="65"/>
      <c r="AP926" s="56"/>
      <c r="AQ926" s="48" t="s">
        <v>64</v>
      </c>
      <c r="AR926" s="99" t="str">
        <f t="shared" si="474"/>
        <v>Remplir la colonne AN ou AP</v>
      </c>
      <c r="AS926" s="104"/>
      <c r="AT926" s="173" t="str">
        <f t="shared" si="489"/>
        <v>Remplir la colonne M</v>
      </c>
      <c r="AU926" s="179" t="str">
        <f t="shared" si="475"/>
        <v>Remplir la colonne AS</v>
      </c>
      <c r="AV926" s="297" t="str">
        <f t="shared" si="490"/>
        <v>Remplir la colonne I</v>
      </c>
      <c r="AW926" s="84" t="s">
        <v>64</v>
      </c>
      <c r="AX926" s="315" t="str">
        <f t="shared" si="476"/>
        <v>Remplir les termes C, P et TVA</v>
      </c>
      <c r="AY926" s="55"/>
      <c r="AZ926" s="65"/>
      <c r="BA926" s="56"/>
      <c r="BB926" s="48" t="s">
        <v>64</v>
      </c>
      <c r="BC926" s="99" t="str">
        <f t="shared" si="477"/>
        <v>Remplir la colonne AY ou BA</v>
      </c>
      <c r="BD926" s="104"/>
      <c r="BE926" s="173" t="str">
        <f t="shared" si="491"/>
        <v>Remplir la colonne M</v>
      </c>
      <c r="BF926" s="179" t="str">
        <f t="shared" si="478"/>
        <v>Remplir la colonne BD</v>
      </c>
      <c r="BG926" s="297" t="str">
        <f t="shared" si="492"/>
        <v>Remplir la colonne I</v>
      </c>
      <c r="BH926" s="84" t="s">
        <v>64</v>
      </c>
      <c r="BI926" s="315" t="str">
        <f t="shared" si="479"/>
        <v>Remplir les termes C, P et TVA</v>
      </c>
      <c r="BJ926" s="55"/>
      <c r="BK926" s="65"/>
      <c r="BL926" s="56"/>
      <c r="BM926" s="48" t="s">
        <v>64</v>
      </c>
      <c r="BN926" s="99" t="str">
        <f t="shared" si="480"/>
        <v>Remplir la colonne BJ ou BL</v>
      </c>
      <c r="BO926" s="104"/>
      <c r="BP926" s="173" t="str">
        <f t="shared" si="493"/>
        <v>Remplir la colonne M</v>
      </c>
      <c r="BQ926" s="179" t="str">
        <f t="shared" si="481"/>
        <v>Remplir la colonne BO</v>
      </c>
      <c r="BR926" s="297" t="str">
        <f t="shared" si="494"/>
        <v>Remplir la colonne I</v>
      </c>
      <c r="BS926" s="84" t="s">
        <v>64</v>
      </c>
      <c r="BT926" s="315" t="str">
        <f t="shared" si="482"/>
        <v>Remplir les termes C, P et TVA</v>
      </c>
      <c r="BU926" s="55"/>
      <c r="BV926" s="65"/>
      <c r="BW926" s="56"/>
      <c r="BX926" s="48" t="s">
        <v>64</v>
      </c>
      <c r="BY926" s="99" t="str">
        <f t="shared" si="483"/>
        <v>Remplir la colonne BU ou BW</v>
      </c>
      <c r="BZ926" s="104"/>
      <c r="CA926" s="173" t="str">
        <f t="shared" si="495"/>
        <v>Remplir la colonne M</v>
      </c>
      <c r="CB926" s="179" t="str">
        <f t="shared" si="484"/>
        <v>Remplir la colonne BZ</v>
      </c>
      <c r="CC926" s="297" t="str">
        <f t="shared" si="496"/>
        <v>Remplir la colonne I</v>
      </c>
      <c r="CD926" s="84" t="s">
        <v>64</v>
      </c>
      <c r="CE926" s="315" t="str">
        <f t="shared" si="485"/>
        <v>Remplir les termes C, P et TVA</v>
      </c>
      <c r="CF926" s="61" t="str">
        <f t="shared" si="466"/>
        <v>REMPLIR TYPE DE CLIENT</v>
      </c>
      <c r="CG926" s="107" t="str">
        <f t="shared" si="467"/>
        <v>Montant total de l'aide demandée non indiqué</v>
      </c>
      <c r="CH926" s="1"/>
      <c r="CI926" s="1"/>
      <c r="CJ926" s="1"/>
      <c r="CK926" s="1"/>
      <c r="CL926" s="1"/>
    </row>
    <row r="927" spans="1:90" x14ac:dyDescent="0.25">
      <c r="A927" s="51"/>
      <c r="B927" s="111"/>
      <c r="C927" s="111"/>
      <c r="D927" s="111"/>
      <c r="E927" s="111"/>
      <c r="F927" s="111"/>
      <c r="G927" s="132"/>
      <c r="H927" s="151"/>
      <c r="I927" s="299"/>
      <c r="J927" s="152"/>
      <c r="K927" s="153"/>
      <c r="L927" s="169"/>
      <c r="M927" s="39"/>
      <c r="N927" s="90"/>
      <c r="O927" s="39"/>
      <c r="P927" s="23"/>
      <c r="Q927" s="170">
        <f t="shared" si="464"/>
        <v>0</v>
      </c>
      <c r="R927" s="55"/>
      <c r="S927" s="65"/>
      <c r="T927" s="56"/>
      <c r="U927" s="48" t="s">
        <v>64</v>
      </c>
      <c r="V927" s="99" t="str">
        <f t="shared" si="468"/>
        <v>Remplir la colonne R ou T</v>
      </c>
      <c r="W927" s="104"/>
      <c r="X927" s="173" t="str">
        <f t="shared" si="465"/>
        <v>Remplir la colonne M</v>
      </c>
      <c r="Y927" s="179" t="str">
        <f t="shared" si="469"/>
        <v>Remplir la colonne W</v>
      </c>
      <c r="Z927" s="297" t="str">
        <f t="shared" si="486"/>
        <v>Remplir la colonne I</v>
      </c>
      <c r="AA927" s="84" t="s">
        <v>64</v>
      </c>
      <c r="AB927" s="315" t="str">
        <f t="shared" si="470"/>
        <v>Remplir les termes C, P et TVA</v>
      </c>
      <c r="AC927" s="55"/>
      <c r="AD927" s="65"/>
      <c r="AE927" s="56"/>
      <c r="AF927" s="48" t="s">
        <v>64</v>
      </c>
      <c r="AG927" s="99" t="str">
        <f t="shared" si="471"/>
        <v>Remplir la colonne AC ou AE</v>
      </c>
      <c r="AH927" s="104"/>
      <c r="AI927" s="173" t="str">
        <f t="shared" si="487"/>
        <v>Remplir la colonne M</v>
      </c>
      <c r="AJ927" s="179" t="str">
        <f t="shared" si="472"/>
        <v>Remplir la colonne AH</v>
      </c>
      <c r="AK927" s="297" t="str">
        <f t="shared" si="488"/>
        <v>Remplir la colonne I</v>
      </c>
      <c r="AL927" s="84" t="s">
        <v>64</v>
      </c>
      <c r="AM927" s="315" t="str">
        <f t="shared" si="473"/>
        <v>Remplir les termes C, P et TVA</v>
      </c>
      <c r="AN927" s="55"/>
      <c r="AO927" s="65"/>
      <c r="AP927" s="56"/>
      <c r="AQ927" s="48" t="s">
        <v>64</v>
      </c>
      <c r="AR927" s="99" t="str">
        <f t="shared" si="474"/>
        <v>Remplir la colonne AN ou AP</v>
      </c>
      <c r="AS927" s="104"/>
      <c r="AT927" s="173" t="str">
        <f t="shared" si="489"/>
        <v>Remplir la colonne M</v>
      </c>
      <c r="AU927" s="179" t="str">
        <f t="shared" si="475"/>
        <v>Remplir la colonne AS</v>
      </c>
      <c r="AV927" s="297" t="str">
        <f t="shared" si="490"/>
        <v>Remplir la colonne I</v>
      </c>
      <c r="AW927" s="84" t="s">
        <v>64</v>
      </c>
      <c r="AX927" s="315" t="str">
        <f t="shared" si="476"/>
        <v>Remplir les termes C, P et TVA</v>
      </c>
      <c r="AY927" s="55"/>
      <c r="AZ927" s="65"/>
      <c r="BA927" s="56"/>
      <c r="BB927" s="48" t="s">
        <v>64</v>
      </c>
      <c r="BC927" s="99" t="str">
        <f t="shared" si="477"/>
        <v>Remplir la colonne AY ou BA</v>
      </c>
      <c r="BD927" s="104"/>
      <c r="BE927" s="173" t="str">
        <f t="shared" si="491"/>
        <v>Remplir la colonne M</v>
      </c>
      <c r="BF927" s="179" t="str">
        <f t="shared" si="478"/>
        <v>Remplir la colonne BD</v>
      </c>
      <c r="BG927" s="297" t="str">
        <f t="shared" si="492"/>
        <v>Remplir la colonne I</v>
      </c>
      <c r="BH927" s="84" t="s">
        <v>64</v>
      </c>
      <c r="BI927" s="315" t="str">
        <f t="shared" si="479"/>
        <v>Remplir les termes C, P et TVA</v>
      </c>
      <c r="BJ927" s="55"/>
      <c r="BK927" s="65"/>
      <c r="BL927" s="56"/>
      <c r="BM927" s="48" t="s">
        <v>64</v>
      </c>
      <c r="BN927" s="99" t="str">
        <f t="shared" si="480"/>
        <v>Remplir la colonne BJ ou BL</v>
      </c>
      <c r="BO927" s="104"/>
      <c r="BP927" s="173" t="str">
        <f t="shared" si="493"/>
        <v>Remplir la colonne M</v>
      </c>
      <c r="BQ927" s="179" t="str">
        <f t="shared" si="481"/>
        <v>Remplir la colonne BO</v>
      </c>
      <c r="BR927" s="297" t="str">
        <f t="shared" si="494"/>
        <v>Remplir la colonne I</v>
      </c>
      <c r="BS927" s="84" t="s">
        <v>64</v>
      </c>
      <c r="BT927" s="315" t="str">
        <f t="shared" si="482"/>
        <v>Remplir les termes C, P et TVA</v>
      </c>
      <c r="BU927" s="55"/>
      <c r="BV927" s="65"/>
      <c r="BW927" s="56"/>
      <c r="BX927" s="48" t="s">
        <v>64</v>
      </c>
      <c r="BY927" s="99" t="str">
        <f t="shared" si="483"/>
        <v>Remplir la colonne BU ou BW</v>
      </c>
      <c r="BZ927" s="104"/>
      <c r="CA927" s="173" t="str">
        <f t="shared" si="495"/>
        <v>Remplir la colonne M</v>
      </c>
      <c r="CB927" s="179" t="str">
        <f t="shared" si="484"/>
        <v>Remplir la colonne BZ</v>
      </c>
      <c r="CC927" s="297" t="str">
        <f t="shared" si="496"/>
        <v>Remplir la colonne I</v>
      </c>
      <c r="CD927" s="84" t="s">
        <v>64</v>
      </c>
      <c r="CE927" s="315" t="str">
        <f t="shared" si="485"/>
        <v>Remplir les termes C, P et TVA</v>
      </c>
      <c r="CF927" s="61" t="str">
        <f t="shared" si="466"/>
        <v>REMPLIR TYPE DE CLIENT</v>
      </c>
      <c r="CG927" s="107" t="str">
        <f t="shared" si="467"/>
        <v>Montant total de l'aide demandée non indiqué</v>
      </c>
      <c r="CH927" s="1"/>
      <c r="CI927" s="1"/>
      <c r="CJ927" s="1"/>
      <c r="CK927" s="1"/>
      <c r="CL927" s="1"/>
    </row>
    <row r="928" spans="1:90" x14ac:dyDescent="0.25">
      <c r="A928" s="51"/>
      <c r="B928" s="111"/>
      <c r="C928" s="111"/>
      <c r="D928" s="111"/>
      <c r="E928" s="111"/>
      <c r="F928" s="111"/>
      <c r="G928" s="132"/>
      <c r="H928" s="151"/>
      <c r="I928" s="299"/>
      <c r="J928" s="152"/>
      <c r="K928" s="153"/>
      <c r="L928" s="169"/>
      <c r="M928" s="39"/>
      <c r="N928" s="90"/>
      <c r="O928" s="39"/>
      <c r="P928" s="23"/>
      <c r="Q928" s="170">
        <f t="shared" si="464"/>
        <v>0</v>
      </c>
      <c r="R928" s="55"/>
      <c r="S928" s="65"/>
      <c r="T928" s="56"/>
      <c r="U928" s="48" t="s">
        <v>64</v>
      </c>
      <c r="V928" s="99" t="str">
        <f t="shared" si="468"/>
        <v>Remplir la colonne R ou T</v>
      </c>
      <c r="W928" s="104"/>
      <c r="X928" s="173" t="str">
        <f t="shared" si="465"/>
        <v>Remplir la colonne M</v>
      </c>
      <c r="Y928" s="179" t="str">
        <f t="shared" si="469"/>
        <v>Remplir la colonne W</v>
      </c>
      <c r="Z928" s="297" t="str">
        <f t="shared" si="486"/>
        <v>Remplir la colonne I</v>
      </c>
      <c r="AA928" s="84" t="s">
        <v>64</v>
      </c>
      <c r="AB928" s="315" t="str">
        <f t="shared" si="470"/>
        <v>Remplir les termes C, P et TVA</v>
      </c>
      <c r="AC928" s="55"/>
      <c r="AD928" s="65"/>
      <c r="AE928" s="56"/>
      <c r="AF928" s="48" t="s">
        <v>64</v>
      </c>
      <c r="AG928" s="99" t="str">
        <f t="shared" si="471"/>
        <v>Remplir la colonne AC ou AE</v>
      </c>
      <c r="AH928" s="104"/>
      <c r="AI928" s="173" t="str">
        <f t="shared" si="487"/>
        <v>Remplir la colonne M</v>
      </c>
      <c r="AJ928" s="179" t="str">
        <f t="shared" si="472"/>
        <v>Remplir la colonne AH</v>
      </c>
      <c r="AK928" s="297" t="str">
        <f t="shared" si="488"/>
        <v>Remplir la colonne I</v>
      </c>
      <c r="AL928" s="84" t="s">
        <v>64</v>
      </c>
      <c r="AM928" s="315" t="str">
        <f t="shared" si="473"/>
        <v>Remplir les termes C, P et TVA</v>
      </c>
      <c r="AN928" s="55"/>
      <c r="AO928" s="65"/>
      <c r="AP928" s="56"/>
      <c r="AQ928" s="48" t="s">
        <v>64</v>
      </c>
      <c r="AR928" s="99" t="str">
        <f t="shared" si="474"/>
        <v>Remplir la colonne AN ou AP</v>
      </c>
      <c r="AS928" s="104"/>
      <c r="AT928" s="173" t="str">
        <f t="shared" si="489"/>
        <v>Remplir la colonne M</v>
      </c>
      <c r="AU928" s="179" t="str">
        <f t="shared" si="475"/>
        <v>Remplir la colonne AS</v>
      </c>
      <c r="AV928" s="297" t="str">
        <f t="shared" si="490"/>
        <v>Remplir la colonne I</v>
      </c>
      <c r="AW928" s="84" t="s">
        <v>64</v>
      </c>
      <c r="AX928" s="315" t="str">
        <f t="shared" si="476"/>
        <v>Remplir les termes C, P et TVA</v>
      </c>
      <c r="AY928" s="55"/>
      <c r="AZ928" s="65"/>
      <c r="BA928" s="56"/>
      <c r="BB928" s="48" t="s">
        <v>64</v>
      </c>
      <c r="BC928" s="99" t="str">
        <f t="shared" si="477"/>
        <v>Remplir la colonne AY ou BA</v>
      </c>
      <c r="BD928" s="104"/>
      <c r="BE928" s="173" t="str">
        <f t="shared" si="491"/>
        <v>Remplir la colonne M</v>
      </c>
      <c r="BF928" s="179" t="str">
        <f t="shared" si="478"/>
        <v>Remplir la colonne BD</v>
      </c>
      <c r="BG928" s="297" t="str">
        <f t="shared" si="492"/>
        <v>Remplir la colonne I</v>
      </c>
      <c r="BH928" s="84" t="s">
        <v>64</v>
      </c>
      <c r="BI928" s="315" t="str">
        <f t="shared" si="479"/>
        <v>Remplir les termes C, P et TVA</v>
      </c>
      <c r="BJ928" s="55"/>
      <c r="BK928" s="65"/>
      <c r="BL928" s="56"/>
      <c r="BM928" s="48" t="s">
        <v>64</v>
      </c>
      <c r="BN928" s="99" t="str">
        <f t="shared" si="480"/>
        <v>Remplir la colonne BJ ou BL</v>
      </c>
      <c r="BO928" s="104"/>
      <c r="BP928" s="173" t="str">
        <f t="shared" si="493"/>
        <v>Remplir la colonne M</v>
      </c>
      <c r="BQ928" s="179" t="str">
        <f t="shared" si="481"/>
        <v>Remplir la colonne BO</v>
      </c>
      <c r="BR928" s="297" t="str">
        <f t="shared" si="494"/>
        <v>Remplir la colonne I</v>
      </c>
      <c r="BS928" s="84" t="s">
        <v>64</v>
      </c>
      <c r="BT928" s="315" t="str">
        <f t="shared" si="482"/>
        <v>Remplir les termes C, P et TVA</v>
      </c>
      <c r="BU928" s="55"/>
      <c r="BV928" s="65"/>
      <c r="BW928" s="56"/>
      <c r="BX928" s="48" t="s">
        <v>64</v>
      </c>
      <c r="BY928" s="99" t="str">
        <f t="shared" si="483"/>
        <v>Remplir la colonne BU ou BW</v>
      </c>
      <c r="BZ928" s="104"/>
      <c r="CA928" s="173" t="str">
        <f t="shared" si="495"/>
        <v>Remplir la colonne M</v>
      </c>
      <c r="CB928" s="179" t="str">
        <f t="shared" si="484"/>
        <v>Remplir la colonne BZ</v>
      </c>
      <c r="CC928" s="297" t="str">
        <f t="shared" si="496"/>
        <v>Remplir la colonne I</v>
      </c>
      <c r="CD928" s="84" t="s">
        <v>64</v>
      </c>
      <c r="CE928" s="315" t="str">
        <f t="shared" si="485"/>
        <v>Remplir les termes C, P et TVA</v>
      </c>
      <c r="CF928" s="61" t="str">
        <f t="shared" si="466"/>
        <v>REMPLIR TYPE DE CLIENT</v>
      </c>
      <c r="CG928" s="107" t="str">
        <f t="shared" si="467"/>
        <v>Montant total de l'aide demandée non indiqué</v>
      </c>
      <c r="CH928" s="1"/>
      <c r="CI928" s="1"/>
      <c r="CJ928" s="1"/>
      <c r="CK928" s="1"/>
      <c r="CL928" s="1"/>
    </row>
    <row r="929" spans="1:90" x14ac:dyDescent="0.25">
      <c r="A929" s="51"/>
      <c r="B929" s="111"/>
      <c r="C929" s="111"/>
      <c r="D929" s="111"/>
      <c r="E929" s="111"/>
      <c r="F929" s="111"/>
      <c r="G929" s="132"/>
      <c r="H929" s="151"/>
      <c r="I929" s="299"/>
      <c r="J929" s="152"/>
      <c r="K929" s="153"/>
      <c r="L929" s="169"/>
      <c r="M929" s="39"/>
      <c r="N929" s="90"/>
      <c r="O929" s="39"/>
      <c r="P929" s="23"/>
      <c r="Q929" s="170">
        <f t="shared" si="464"/>
        <v>0</v>
      </c>
      <c r="R929" s="55"/>
      <c r="S929" s="65"/>
      <c r="T929" s="56"/>
      <c r="U929" s="48" t="s">
        <v>64</v>
      </c>
      <c r="V929" s="99" t="str">
        <f t="shared" si="468"/>
        <v>Remplir la colonne R ou T</v>
      </c>
      <c r="W929" s="104"/>
      <c r="X929" s="173" t="str">
        <f t="shared" si="465"/>
        <v>Remplir la colonne M</v>
      </c>
      <c r="Y929" s="179" t="str">
        <f t="shared" si="469"/>
        <v>Remplir la colonne W</v>
      </c>
      <c r="Z929" s="297" t="str">
        <f t="shared" si="486"/>
        <v>Remplir la colonne I</v>
      </c>
      <c r="AA929" s="84" t="s">
        <v>64</v>
      </c>
      <c r="AB929" s="315" t="str">
        <f t="shared" si="470"/>
        <v>Remplir les termes C, P et TVA</v>
      </c>
      <c r="AC929" s="55"/>
      <c r="AD929" s="65"/>
      <c r="AE929" s="56"/>
      <c r="AF929" s="48" t="s">
        <v>64</v>
      </c>
      <c r="AG929" s="99" t="str">
        <f t="shared" si="471"/>
        <v>Remplir la colonne AC ou AE</v>
      </c>
      <c r="AH929" s="104"/>
      <c r="AI929" s="173" t="str">
        <f t="shared" si="487"/>
        <v>Remplir la colonne M</v>
      </c>
      <c r="AJ929" s="179" t="str">
        <f t="shared" si="472"/>
        <v>Remplir la colonne AH</v>
      </c>
      <c r="AK929" s="297" t="str">
        <f t="shared" si="488"/>
        <v>Remplir la colonne I</v>
      </c>
      <c r="AL929" s="84" t="s">
        <v>64</v>
      </c>
      <c r="AM929" s="315" t="str">
        <f t="shared" si="473"/>
        <v>Remplir les termes C, P et TVA</v>
      </c>
      <c r="AN929" s="55"/>
      <c r="AO929" s="65"/>
      <c r="AP929" s="56"/>
      <c r="AQ929" s="48" t="s">
        <v>64</v>
      </c>
      <c r="AR929" s="99" t="str">
        <f t="shared" si="474"/>
        <v>Remplir la colonne AN ou AP</v>
      </c>
      <c r="AS929" s="104"/>
      <c r="AT929" s="173" t="str">
        <f t="shared" si="489"/>
        <v>Remplir la colonne M</v>
      </c>
      <c r="AU929" s="179" t="str">
        <f t="shared" si="475"/>
        <v>Remplir la colonne AS</v>
      </c>
      <c r="AV929" s="297" t="str">
        <f t="shared" si="490"/>
        <v>Remplir la colonne I</v>
      </c>
      <c r="AW929" s="84" t="s">
        <v>64</v>
      </c>
      <c r="AX929" s="315" t="str">
        <f t="shared" si="476"/>
        <v>Remplir les termes C, P et TVA</v>
      </c>
      <c r="AY929" s="55"/>
      <c r="AZ929" s="65"/>
      <c r="BA929" s="56"/>
      <c r="BB929" s="48" t="s">
        <v>64</v>
      </c>
      <c r="BC929" s="99" t="str">
        <f t="shared" si="477"/>
        <v>Remplir la colonne AY ou BA</v>
      </c>
      <c r="BD929" s="104"/>
      <c r="BE929" s="173" t="str">
        <f t="shared" si="491"/>
        <v>Remplir la colonne M</v>
      </c>
      <c r="BF929" s="179" t="str">
        <f t="shared" si="478"/>
        <v>Remplir la colonne BD</v>
      </c>
      <c r="BG929" s="297" t="str">
        <f t="shared" si="492"/>
        <v>Remplir la colonne I</v>
      </c>
      <c r="BH929" s="84" t="s">
        <v>64</v>
      </c>
      <c r="BI929" s="315" t="str">
        <f t="shared" si="479"/>
        <v>Remplir les termes C, P et TVA</v>
      </c>
      <c r="BJ929" s="55"/>
      <c r="BK929" s="65"/>
      <c r="BL929" s="56"/>
      <c r="BM929" s="48" t="s">
        <v>64</v>
      </c>
      <c r="BN929" s="99" t="str">
        <f t="shared" si="480"/>
        <v>Remplir la colonne BJ ou BL</v>
      </c>
      <c r="BO929" s="104"/>
      <c r="BP929" s="173" t="str">
        <f t="shared" si="493"/>
        <v>Remplir la colonne M</v>
      </c>
      <c r="BQ929" s="179" t="str">
        <f t="shared" si="481"/>
        <v>Remplir la colonne BO</v>
      </c>
      <c r="BR929" s="297" t="str">
        <f t="shared" si="494"/>
        <v>Remplir la colonne I</v>
      </c>
      <c r="BS929" s="84" t="s">
        <v>64</v>
      </c>
      <c r="BT929" s="315" t="str">
        <f t="shared" si="482"/>
        <v>Remplir les termes C, P et TVA</v>
      </c>
      <c r="BU929" s="55"/>
      <c r="BV929" s="65"/>
      <c r="BW929" s="56"/>
      <c r="BX929" s="48" t="s">
        <v>64</v>
      </c>
      <c r="BY929" s="99" t="str">
        <f t="shared" si="483"/>
        <v>Remplir la colonne BU ou BW</v>
      </c>
      <c r="BZ929" s="104"/>
      <c r="CA929" s="173" t="str">
        <f t="shared" si="495"/>
        <v>Remplir la colonne M</v>
      </c>
      <c r="CB929" s="179" t="str">
        <f t="shared" si="484"/>
        <v>Remplir la colonne BZ</v>
      </c>
      <c r="CC929" s="297" t="str">
        <f t="shared" si="496"/>
        <v>Remplir la colonne I</v>
      </c>
      <c r="CD929" s="84" t="s">
        <v>64</v>
      </c>
      <c r="CE929" s="315" t="str">
        <f t="shared" si="485"/>
        <v>Remplir les termes C, P et TVA</v>
      </c>
      <c r="CF929" s="61" t="str">
        <f t="shared" si="466"/>
        <v>REMPLIR TYPE DE CLIENT</v>
      </c>
      <c r="CG929" s="107" t="str">
        <f t="shared" si="467"/>
        <v>Montant total de l'aide demandée non indiqué</v>
      </c>
      <c r="CH929" s="1"/>
      <c r="CI929" s="1"/>
      <c r="CJ929" s="1"/>
      <c r="CK929" s="1"/>
      <c r="CL929" s="1"/>
    </row>
    <row r="930" spans="1:90" x14ac:dyDescent="0.25">
      <c r="A930" s="51"/>
      <c r="B930" s="111"/>
      <c r="C930" s="111"/>
      <c r="D930" s="111"/>
      <c r="E930" s="111"/>
      <c r="F930" s="111"/>
      <c r="G930" s="132"/>
      <c r="H930" s="151"/>
      <c r="I930" s="299"/>
      <c r="J930" s="152"/>
      <c r="K930" s="153"/>
      <c r="L930" s="169"/>
      <c r="M930" s="39"/>
      <c r="N930" s="90"/>
      <c r="O930" s="39"/>
      <c r="P930" s="23"/>
      <c r="Q930" s="170">
        <f t="shared" si="464"/>
        <v>0</v>
      </c>
      <c r="R930" s="55"/>
      <c r="S930" s="65"/>
      <c r="T930" s="56"/>
      <c r="U930" s="48" t="s">
        <v>64</v>
      </c>
      <c r="V930" s="99" t="str">
        <f t="shared" si="468"/>
        <v>Remplir la colonne R ou T</v>
      </c>
      <c r="W930" s="104"/>
      <c r="X930" s="173" t="str">
        <f t="shared" si="465"/>
        <v>Remplir la colonne M</v>
      </c>
      <c r="Y930" s="179" t="str">
        <f t="shared" si="469"/>
        <v>Remplir la colonne W</v>
      </c>
      <c r="Z930" s="297" t="str">
        <f t="shared" si="486"/>
        <v>Remplir la colonne I</v>
      </c>
      <c r="AA930" s="84" t="s">
        <v>64</v>
      </c>
      <c r="AB930" s="315" t="str">
        <f t="shared" si="470"/>
        <v>Remplir les termes C, P et TVA</v>
      </c>
      <c r="AC930" s="55"/>
      <c r="AD930" s="65"/>
      <c r="AE930" s="56"/>
      <c r="AF930" s="48" t="s">
        <v>64</v>
      </c>
      <c r="AG930" s="99" t="str">
        <f t="shared" si="471"/>
        <v>Remplir la colonne AC ou AE</v>
      </c>
      <c r="AH930" s="104"/>
      <c r="AI930" s="173" t="str">
        <f t="shared" si="487"/>
        <v>Remplir la colonne M</v>
      </c>
      <c r="AJ930" s="179" t="str">
        <f t="shared" si="472"/>
        <v>Remplir la colonne AH</v>
      </c>
      <c r="AK930" s="297" t="str">
        <f t="shared" si="488"/>
        <v>Remplir la colonne I</v>
      </c>
      <c r="AL930" s="84" t="s">
        <v>64</v>
      </c>
      <c r="AM930" s="315" t="str">
        <f t="shared" si="473"/>
        <v>Remplir les termes C, P et TVA</v>
      </c>
      <c r="AN930" s="55"/>
      <c r="AO930" s="65"/>
      <c r="AP930" s="56"/>
      <c r="AQ930" s="48" t="s">
        <v>64</v>
      </c>
      <c r="AR930" s="99" t="str">
        <f t="shared" si="474"/>
        <v>Remplir la colonne AN ou AP</v>
      </c>
      <c r="AS930" s="104"/>
      <c r="AT930" s="173" t="str">
        <f t="shared" si="489"/>
        <v>Remplir la colonne M</v>
      </c>
      <c r="AU930" s="179" t="str">
        <f t="shared" si="475"/>
        <v>Remplir la colonne AS</v>
      </c>
      <c r="AV930" s="297" t="str">
        <f t="shared" si="490"/>
        <v>Remplir la colonne I</v>
      </c>
      <c r="AW930" s="84" t="s">
        <v>64</v>
      </c>
      <c r="AX930" s="315" t="str">
        <f t="shared" si="476"/>
        <v>Remplir les termes C, P et TVA</v>
      </c>
      <c r="AY930" s="55"/>
      <c r="AZ930" s="65"/>
      <c r="BA930" s="56"/>
      <c r="BB930" s="48" t="s">
        <v>64</v>
      </c>
      <c r="BC930" s="99" t="str">
        <f t="shared" si="477"/>
        <v>Remplir la colonne AY ou BA</v>
      </c>
      <c r="BD930" s="104"/>
      <c r="BE930" s="173" t="str">
        <f t="shared" si="491"/>
        <v>Remplir la colonne M</v>
      </c>
      <c r="BF930" s="179" t="str">
        <f t="shared" si="478"/>
        <v>Remplir la colonne BD</v>
      </c>
      <c r="BG930" s="297" t="str">
        <f t="shared" si="492"/>
        <v>Remplir la colonne I</v>
      </c>
      <c r="BH930" s="84" t="s">
        <v>64</v>
      </c>
      <c r="BI930" s="315" t="str">
        <f t="shared" si="479"/>
        <v>Remplir les termes C, P et TVA</v>
      </c>
      <c r="BJ930" s="55"/>
      <c r="BK930" s="65"/>
      <c r="BL930" s="56"/>
      <c r="BM930" s="48" t="s">
        <v>64</v>
      </c>
      <c r="BN930" s="99" t="str">
        <f t="shared" si="480"/>
        <v>Remplir la colonne BJ ou BL</v>
      </c>
      <c r="BO930" s="104"/>
      <c r="BP930" s="173" t="str">
        <f t="shared" si="493"/>
        <v>Remplir la colonne M</v>
      </c>
      <c r="BQ930" s="179" t="str">
        <f t="shared" si="481"/>
        <v>Remplir la colonne BO</v>
      </c>
      <c r="BR930" s="297" t="str">
        <f t="shared" si="494"/>
        <v>Remplir la colonne I</v>
      </c>
      <c r="BS930" s="84" t="s">
        <v>64</v>
      </c>
      <c r="BT930" s="315" t="str">
        <f t="shared" si="482"/>
        <v>Remplir les termes C, P et TVA</v>
      </c>
      <c r="BU930" s="55"/>
      <c r="BV930" s="65"/>
      <c r="BW930" s="56"/>
      <c r="BX930" s="48" t="s">
        <v>64</v>
      </c>
      <c r="BY930" s="99" t="str">
        <f t="shared" si="483"/>
        <v>Remplir la colonne BU ou BW</v>
      </c>
      <c r="BZ930" s="104"/>
      <c r="CA930" s="173" t="str">
        <f t="shared" si="495"/>
        <v>Remplir la colonne M</v>
      </c>
      <c r="CB930" s="179" t="str">
        <f t="shared" si="484"/>
        <v>Remplir la colonne BZ</v>
      </c>
      <c r="CC930" s="297" t="str">
        <f t="shared" si="496"/>
        <v>Remplir la colonne I</v>
      </c>
      <c r="CD930" s="84" t="s">
        <v>64</v>
      </c>
      <c r="CE930" s="315" t="str">
        <f t="shared" si="485"/>
        <v>Remplir les termes C, P et TVA</v>
      </c>
      <c r="CF930" s="61" t="str">
        <f t="shared" si="466"/>
        <v>REMPLIR TYPE DE CLIENT</v>
      </c>
      <c r="CG930" s="107" t="str">
        <f t="shared" si="467"/>
        <v>Montant total de l'aide demandée non indiqué</v>
      </c>
      <c r="CH930" s="1"/>
      <c r="CI930" s="1"/>
      <c r="CJ930" s="1"/>
      <c r="CK930" s="1"/>
      <c r="CL930" s="1"/>
    </row>
    <row r="931" spans="1:90" x14ac:dyDescent="0.25">
      <c r="A931" s="51"/>
      <c r="B931" s="111"/>
      <c r="C931" s="111"/>
      <c r="D931" s="111"/>
      <c r="E931" s="111"/>
      <c r="F931" s="111"/>
      <c r="G931" s="132"/>
      <c r="H931" s="151"/>
      <c r="I931" s="299"/>
      <c r="J931" s="152"/>
      <c r="K931" s="153"/>
      <c r="L931" s="169"/>
      <c r="M931" s="39"/>
      <c r="N931" s="90"/>
      <c r="O931" s="39"/>
      <c r="P931" s="23"/>
      <c r="Q931" s="170">
        <f t="shared" si="464"/>
        <v>0</v>
      </c>
      <c r="R931" s="55"/>
      <c r="S931" s="65"/>
      <c r="T931" s="56"/>
      <c r="U931" s="48" t="s">
        <v>64</v>
      </c>
      <c r="V931" s="99" t="str">
        <f t="shared" si="468"/>
        <v>Remplir la colonne R ou T</v>
      </c>
      <c r="W931" s="104"/>
      <c r="X931" s="173" t="str">
        <f t="shared" si="465"/>
        <v>Remplir la colonne M</v>
      </c>
      <c r="Y931" s="179" t="str">
        <f t="shared" si="469"/>
        <v>Remplir la colonne W</v>
      </c>
      <c r="Z931" s="297" t="str">
        <f t="shared" si="486"/>
        <v>Remplir la colonne I</v>
      </c>
      <c r="AA931" s="84" t="s">
        <v>64</v>
      </c>
      <c r="AB931" s="315" t="str">
        <f t="shared" si="470"/>
        <v>Remplir les termes C, P et TVA</v>
      </c>
      <c r="AC931" s="55"/>
      <c r="AD931" s="65"/>
      <c r="AE931" s="56"/>
      <c r="AF931" s="48" t="s">
        <v>64</v>
      </c>
      <c r="AG931" s="99" t="str">
        <f t="shared" si="471"/>
        <v>Remplir la colonne AC ou AE</v>
      </c>
      <c r="AH931" s="104"/>
      <c r="AI931" s="173" t="str">
        <f t="shared" si="487"/>
        <v>Remplir la colonne M</v>
      </c>
      <c r="AJ931" s="179" t="str">
        <f t="shared" si="472"/>
        <v>Remplir la colonne AH</v>
      </c>
      <c r="AK931" s="297" t="str">
        <f t="shared" si="488"/>
        <v>Remplir la colonne I</v>
      </c>
      <c r="AL931" s="84" t="s">
        <v>64</v>
      </c>
      <c r="AM931" s="315" t="str">
        <f t="shared" si="473"/>
        <v>Remplir les termes C, P et TVA</v>
      </c>
      <c r="AN931" s="55"/>
      <c r="AO931" s="65"/>
      <c r="AP931" s="56"/>
      <c r="AQ931" s="48" t="s">
        <v>64</v>
      </c>
      <c r="AR931" s="99" t="str">
        <f t="shared" si="474"/>
        <v>Remplir la colonne AN ou AP</v>
      </c>
      <c r="AS931" s="104"/>
      <c r="AT931" s="173" t="str">
        <f t="shared" si="489"/>
        <v>Remplir la colonne M</v>
      </c>
      <c r="AU931" s="179" t="str">
        <f t="shared" si="475"/>
        <v>Remplir la colonne AS</v>
      </c>
      <c r="AV931" s="297" t="str">
        <f t="shared" si="490"/>
        <v>Remplir la colonne I</v>
      </c>
      <c r="AW931" s="84" t="s">
        <v>64</v>
      </c>
      <c r="AX931" s="315" t="str">
        <f t="shared" si="476"/>
        <v>Remplir les termes C, P et TVA</v>
      </c>
      <c r="AY931" s="55"/>
      <c r="AZ931" s="65"/>
      <c r="BA931" s="56"/>
      <c r="BB931" s="48" t="s">
        <v>64</v>
      </c>
      <c r="BC931" s="99" t="str">
        <f t="shared" si="477"/>
        <v>Remplir la colonne AY ou BA</v>
      </c>
      <c r="BD931" s="104"/>
      <c r="BE931" s="173" t="str">
        <f t="shared" si="491"/>
        <v>Remplir la colonne M</v>
      </c>
      <c r="BF931" s="179" t="str">
        <f t="shared" si="478"/>
        <v>Remplir la colonne BD</v>
      </c>
      <c r="BG931" s="297" t="str">
        <f t="shared" si="492"/>
        <v>Remplir la colonne I</v>
      </c>
      <c r="BH931" s="84" t="s">
        <v>64</v>
      </c>
      <c r="BI931" s="315" t="str">
        <f t="shared" si="479"/>
        <v>Remplir les termes C, P et TVA</v>
      </c>
      <c r="BJ931" s="55"/>
      <c r="BK931" s="65"/>
      <c r="BL931" s="56"/>
      <c r="BM931" s="48" t="s">
        <v>64</v>
      </c>
      <c r="BN931" s="99" t="str">
        <f t="shared" si="480"/>
        <v>Remplir la colonne BJ ou BL</v>
      </c>
      <c r="BO931" s="104"/>
      <c r="BP931" s="173" t="str">
        <f t="shared" si="493"/>
        <v>Remplir la colonne M</v>
      </c>
      <c r="BQ931" s="179" t="str">
        <f t="shared" si="481"/>
        <v>Remplir la colonne BO</v>
      </c>
      <c r="BR931" s="297" t="str">
        <f t="shared" si="494"/>
        <v>Remplir la colonne I</v>
      </c>
      <c r="BS931" s="84" t="s">
        <v>64</v>
      </c>
      <c r="BT931" s="315" t="str">
        <f t="shared" si="482"/>
        <v>Remplir les termes C, P et TVA</v>
      </c>
      <c r="BU931" s="55"/>
      <c r="BV931" s="65"/>
      <c r="BW931" s="56"/>
      <c r="BX931" s="48" t="s">
        <v>64</v>
      </c>
      <c r="BY931" s="99" t="str">
        <f t="shared" si="483"/>
        <v>Remplir la colonne BU ou BW</v>
      </c>
      <c r="BZ931" s="104"/>
      <c r="CA931" s="173" t="str">
        <f t="shared" si="495"/>
        <v>Remplir la colonne M</v>
      </c>
      <c r="CB931" s="179" t="str">
        <f t="shared" si="484"/>
        <v>Remplir la colonne BZ</v>
      </c>
      <c r="CC931" s="297" t="str">
        <f t="shared" si="496"/>
        <v>Remplir la colonne I</v>
      </c>
      <c r="CD931" s="84" t="s">
        <v>64</v>
      </c>
      <c r="CE931" s="315" t="str">
        <f t="shared" si="485"/>
        <v>Remplir les termes C, P et TVA</v>
      </c>
      <c r="CF931" s="61" t="str">
        <f t="shared" si="466"/>
        <v>REMPLIR TYPE DE CLIENT</v>
      </c>
      <c r="CG931" s="107" t="str">
        <f t="shared" si="467"/>
        <v>Montant total de l'aide demandée non indiqué</v>
      </c>
      <c r="CH931" s="1"/>
      <c r="CI931" s="1"/>
      <c r="CJ931" s="1"/>
      <c r="CK931" s="1"/>
      <c r="CL931" s="1"/>
    </row>
    <row r="932" spans="1:90" x14ac:dyDescent="0.25">
      <c r="A932" s="51"/>
      <c r="B932" s="111"/>
      <c r="C932" s="111"/>
      <c r="D932" s="111"/>
      <c r="E932" s="111"/>
      <c r="F932" s="111"/>
      <c r="G932" s="132"/>
      <c r="H932" s="151"/>
      <c r="I932" s="299"/>
      <c r="J932" s="152"/>
      <c r="K932" s="153"/>
      <c r="L932" s="169"/>
      <c r="M932" s="39"/>
      <c r="N932" s="90"/>
      <c r="O932" s="39"/>
      <c r="P932" s="23"/>
      <c r="Q932" s="170">
        <f t="shared" si="464"/>
        <v>0</v>
      </c>
      <c r="R932" s="55"/>
      <c r="S932" s="65"/>
      <c r="T932" s="56"/>
      <c r="U932" s="48" t="s">
        <v>64</v>
      </c>
      <c r="V932" s="99" t="str">
        <f t="shared" si="468"/>
        <v>Remplir la colonne R ou T</v>
      </c>
      <c r="W932" s="104"/>
      <c r="X932" s="173" t="str">
        <f t="shared" si="465"/>
        <v>Remplir la colonne M</v>
      </c>
      <c r="Y932" s="179" t="str">
        <f t="shared" si="469"/>
        <v>Remplir la colonne W</v>
      </c>
      <c r="Z932" s="297" t="str">
        <f t="shared" si="486"/>
        <v>Remplir la colonne I</v>
      </c>
      <c r="AA932" s="84" t="s">
        <v>64</v>
      </c>
      <c r="AB932" s="315" t="str">
        <f t="shared" si="470"/>
        <v>Remplir les termes C, P et TVA</v>
      </c>
      <c r="AC932" s="55"/>
      <c r="AD932" s="65"/>
      <c r="AE932" s="56"/>
      <c r="AF932" s="48" t="s">
        <v>64</v>
      </c>
      <c r="AG932" s="99" t="str">
        <f t="shared" si="471"/>
        <v>Remplir la colonne AC ou AE</v>
      </c>
      <c r="AH932" s="104"/>
      <c r="AI932" s="173" t="str">
        <f t="shared" si="487"/>
        <v>Remplir la colonne M</v>
      </c>
      <c r="AJ932" s="179" t="str">
        <f t="shared" si="472"/>
        <v>Remplir la colonne AH</v>
      </c>
      <c r="AK932" s="297" t="str">
        <f t="shared" si="488"/>
        <v>Remplir la colonne I</v>
      </c>
      <c r="AL932" s="84" t="s">
        <v>64</v>
      </c>
      <c r="AM932" s="315" t="str">
        <f t="shared" si="473"/>
        <v>Remplir les termes C, P et TVA</v>
      </c>
      <c r="AN932" s="55"/>
      <c r="AO932" s="65"/>
      <c r="AP932" s="56"/>
      <c r="AQ932" s="48" t="s">
        <v>64</v>
      </c>
      <c r="AR932" s="99" t="str">
        <f t="shared" si="474"/>
        <v>Remplir la colonne AN ou AP</v>
      </c>
      <c r="AS932" s="104"/>
      <c r="AT932" s="173" t="str">
        <f t="shared" si="489"/>
        <v>Remplir la colonne M</v>
      </c>
      <c r="AU932" s="179" t="str">
        <f t="shared" si="475"/>
        <v>Remplir la colonne AS</v>
      </c>
      <c r="AV932" s="297" t="str">
        <f t="shared" si="490"/>
        <v>Remplir la colonne I</v>
      </c>
      <c r="AW932" s="84" t="s">
        <v>64</v>
      </c>
      <c r="AX932" s="315" t="str">
        <f t="shared" si="476"/>
        <v>Remplir les termes C, P et TVA</v>
      </c>
      <c r="AY932" s="55"/>
      <c r="AZ932" s="65"/>
      <c r="BA932" s="56"/>
      <c r="BB932" s="48" t="s">
        <v>64</v>
      </c>
      <c r="BC932" s="99" t="str">
        <f t="shared" si="477"/>
        <v>Remplir la colonne AY ou BA</v>
      </c>
      <c r="BD932" s="104"/>
      <c r="BE932" s="173" t="str">
        <f t="shared" si="491"/>
        <v>Remplir la colonne M</v>
      </c>
      <c r="BF932" s="179" t="str">
        <f t="shared" si="478"/>
        <v>Remplir la colonne BD</v>
      </c>
      <c r="BG932" s="297" t="str">
        <f t="shared" si="492"/>
        <v>Remplir la colonne I</v>
      </c>
      <c r="BH932" s="84" t="s">
        <v>64</v>
      </c>
      <c r="BI932" s="315" t="str">
        <f t="shared" si="479"/>
        <v>Remplir les termes C, P et TVA</v>
      </c>
      <c r="BJ932" s="55"/>
      <c r="BK932" s="65"/>
      <c r="BL932" s="56"/>
      <c r="BM932" s="48" t="s">
        <v>64</v>
      </c>
      <c r="BN932" s="99" t="str">
        <f t="shared" si="480"/>
        <v>Remplir la colonne BJ ou BL</v>
      </c>
      <c r="BO932" s="104"/>
      <c r="BP932" s="173" t="str">
        <f t="shared" si="493"/>
        <v>Remplir la colonne M</v>
      </c>
      <c r="BQ932" s="179" t="str">
        <f t="shared" si="481"/>
        <v>Remplir la colonne BO</v>
      </c>
      <c r="BR932" s="297" t="str">
        <f t="shared" si="494"/>
        <v>Remplir la colonne I</v>
      </c>
      <c r="BS932" s="84" t="s">
        <v>64</v>
      </c>
      <c r="BT932" s="315" t="str">
        <f t="shared" si="482"/>
        <v>Remplir les termes C, P et TVA</v>
      </c>
      <c r="BU932" s="55"/>
      <c r="BV932" s="65"/>
      <c r="BW932" s="56"/>
      <c r="BX932" s="48" t="s">
        <v>64</v>
      </c>
      <c r="BY932" s="99" t="str">
        <f t="shared" si="483"/>
        <v>Remplir la colonne BU ou BW</v>
      </c>
      <c r="BZ932" s="104"/>
      <c r="CA932" s="173" t="str">
        <f t="shared" si="495"/>
        <v>Remplir la colonne M</v>
      </c>
      <c r="CB932" s="179" t="str">
        <f t="shared" si="484"/>
        <v>Remplir la colonne BZ</v>
      </c>
      <c r="CC932" s="297" t="str">
        <f t="shared" si="496"/>
        <v>Remplir la colonne I</v>
      </c>
      <c r="CD932" s="84" t="s">
        <v>64</v>
      </c>
      <c r="CE932" s="315" t="str">
        <f t="shared" si="485"/>
        <v>Remplir les termes C, P et TVA</v>
      </c>
      <c r="CF932" s="61" t="str">
        <f t="shared" si="466"/>
        <v>REMPLIR TYPE DE CLIENT</v>
      </c>
      <c r="CG932" s="107" t="str">
        <f t="shared" si="467"/>
        <v>Montant total de l'aide demandée non indiqué</v>
      </c>
      <c r="CH932" s="1"/>
      <c r="CI932" s="1"/>
      <c r="CJ932" s="1"/>
      <c r="CK932" s="1"/>
      <c r="CL932" s="1"/>
    </row>
    <row r="933" spans="1:90" x14ac:dyDescent="0.25">
      <c r="A933" s="51"/>
      <c r="B933" s="111"/>
      <c r="C933" s="111"/>
      <c r="D933" s="111"/>
      <c r="E933" s="111"/>
      <c r="F933" s="111"/>
      <c r="G933" s="132"/>
      <c r="H933" s="151"/>
      <c r="I933" s="299"/>
      <c r="J933" s="152"/>
      <c r="K933" s="153"/>
      <c r="L933" s="169"/>
      <c r="M933" s="39"/>
      <c r="N933" s="90"/>
      <c r="O933" s="39"/>
      <c r="P933" s="23"/>
      <c r="Q933" s="170">
        <f t="shared" si="464"/>
        <v>0</v>
      </c>
      <c r="R933" s="55"/>
      <c r="S933" s="65"/>
      <c r="T933" s="56"/>
      <c r="U933" s="48" t="s">
        <v>64</v>
      </c>
      <c r="V933" s="99" t="str">
        <f t="shared" si="468"/>
        <v>Remplir la colonne R ou T</v>
      </c>
      <c r="W933" s="104"/>
      <c r="X933" s="173" t="str">
        <f t="shared" si="465"/>
        <v>Remplir la colonne M</v>
      </c>
      <c r="Y933" s="179" t="str">
        <f t="shared" si="469"/>
        <v>Remplir la colonne W</v>
      </c>
      <c r="Z933" s="297" t="str">
        <f t="shared" si="486"/>
        <v>Remplir la colonne I</v>
      </c>
      <c r="AA933" s="84" t="s">
        <v>64</v>
      </c>
      <c r="AB933" s="315" t="str">
        <f t="shared" si="470"/>
        <v>Remplir les termes C, P et TVA</v>
      </c>
      <c r="AC933" s="55"/>
      <c r="AD933" s="65"/>
      <c r="AE933" s="56"/>
      <c r="AF933" s="48" t="s">
        <v>64</v>
      </c>
      <c r="AG933" s="99" t="str">
        <f t="shared" si="471"/>
        <v>Remplir la colonne AC ou AE</v>
      </c>
      <c r="AH933" s="104"/>
      <c r="AI933" s="173" t="str">
        <f t="shared" si="487"/>
        <v>Remplir la colonne M</v>
      </c>
      <c r="AJ933" s="179" t="str">
        <f t="shared" si="472"/>
        <v>Remplir la colonne AH</v>
      </c>
      <c r="AK933" s="297" t="str">
        <f t="shared" si="488"/>
        <v>Remplir la colonne I</v>
      </c>
      <c r="AL933" s="84" t="s">
        <v>64</v>
      </c>
      <c r="AM933" s="315" t="str">
        <f t="shared" si="473"/>
        <v>Remplir les termes C, P et TVA</v>
      </c>
      <c r="AN933" s="55"/>
      <c r="AO933" s="65"/>
      <c r="AP933" s="56"/>
      <c r="AQ933" s="48" t="s">
        <v>64</v>
      </c>
      <c r="AR933" s="99" t="str">
        <f t="shared" si="474"/>
        <v>Remplir la colonne AN ou AP</v>
      </c>
      <c r="AS933" s="104"/>
      <c r="AT933" s="173" t="str">
        <f t="shared" si="489"/>
        <v>Remplir la colonne M</v>
      </c>
      <c r="AU933" s="179" t="str">
        <f t="shared" si="475"/>
        <v>Remplir la colonne AS</v>
      </c>
      <c r="AV933" s="297" t="str">
        <f t="shared" si="490"/>
        <v>Remplir la colonne I</v>
      </c>
      <c r="AW933" s="84" t="s">
        <v>64</v>
      </c>
      <c r="AX933" s="315" t="str">
        <f t="shared" si="476"/>
        <v>Remplir les termes C, P et TVA</v>
      </c>
      <c r="AY933" s="55"/>
      <c r="AZ933" s="65"/>
      <c r="BA933" s="56"/>
      <c r="BB933" s="48" t="s">
        <v>64</v>
      </c>
      <c r="BC933" s="99" t="str">
        <f t="shared" si="477"/>
        <v>Remplir la colonne AY ou BA</v>
      </c>
      <c r="BD933" s="104"/>
      <c r="BE933" s="173" t="str">
        <f t="shared" si="491"/>
        <v>Remplir la colonne M</v>
      </c>
      <c r="BF933" s="179" t="str">
        <f t="shared" si="478"/>
        <v>Remplir la colonne BD</v>
      </c>
      <c r="BG933" s="297" t="str">
        <f t="shared" si="492"/>
        <v>Remplir la colonne I</v>
      </c>
      <c r="BH933" s="84" t="s">
        <v>64</v>
      </c>
      <c r="BI933" s="315" t="str">
        <f t="shared" si="479"/>
        <v>Remplir les termes C, P et TVA</v>
      </c>
      <c r="BJ933" s="55"/>
      <c r="BK933" s="65"/>
      <c r="BL933" s="56"/>
      <c r="BM933" s="48" t="s">
        <v>64</v>
      </c>
      <c r="BN933" s="99" t="str">
        <f t="shared" si="480"/>
        <v>Remplir la colonne BJ ou BL</v>
      </c>
      <c r="BO933" s="104"/>
      <c r="BP933" s="173" t="str">
        <f t="shared" si="493"/>
        <v>Remplir la colonne M</v>
      </c>
      <c r="BQ933" s="179" t="str">
        <f t="shared" si="481"/>
        <v>Remplir la colonne BO</v>
      </c>
      <c r="BR933" s="297" t="str">
        <f t="shared" si="494"/>
        <v>Remplir la colonne I</v>
      </c>
      <c r="BS933" s="84" t="s">
        <v>64</v>
      </c>
      <c r="BT933" s="315" t="str">
        <f t="shared" si="482"/>
        <v>Remplir les termes C, P et TVA</v>
      </c>
      <c r="BU933" s="55"/>
      <c r="BV933" s="65"/>
      <c r="BW933" s="56"/>
      <c r="BX933" s="48" t="s">
        <v>64</v>
      </c>
      <c r="BY933" s="99" t="str">
        <f t="shared" si="483"/>
        <v>Remplir la colonne BU ou BW</v>
      </c>
      <c r="BZ933" s="104"/>
      <c r="CA933" s="173" t="str">
        <f t="shared" si="495"/>
        <v>Remplir la colonne M</v>
      </c>
      <c r="CB933" s="179" t="str">
        <f t="shared" si="484"/>
        <v>Remplir la colonne BZ</v>
      </c>
      <c r="CC933" s="297" t="str">
        <f t="shared" si="496"/>
        <v>Remplir la colonne I</v>
      </c>
      <c r="CD933" s="84" t="s">
        <v>64</v>
      </c>
      <c r="CE933" s="315" t="str">
        <f t="shared" si="485"/>
        <v>Remplir les termes C, P et TVA</v>
      </c>
      <c r="CF933" s="61" t="str">
        <f t="shared" si="466"/>
        <v>REMPLIR TYPE DE CLIENT</v>
      </c>
      <c r="CG933" s="107" t="str">
        <f t="shared" si="467"/>
        <v>Montant total de l'aide demandée non indiqué</v>
      </c>
      <c r="CH933" s="1"/>
      <c r="CI933" s="1"/>
      <c r="CJ933" s="1"/>
      <c r="CK933" s="1"/>
      <c r="CL933" s="1"/>
    </row>
    <row r="934" spans="1:90" x14ac:dyDescent="0.25">
      <c r="A934" s="51"/>
      <c r="B934" s="111"/>
      <c r="C934" s="111"/>
      <c r="D934" s="111"/>
      <c r="E934" s="111"/>
      <c r="F934" s="111"/>
      <c r="G934" s="132"/>
      <c r="H934" s="151"/>
      <c r="I934" s="299"/>
      <c r="J934" s="152"/>
      <c r="K934" s="153"/>
      <c r="L934" s="169"/>
      <c r="M934" s="39"/>
      <c r="N934" s="90"/>
      <c r="O934" s="39"/>
      <c r="P934" s="23"/>
      <c r="Q934" s="170">
        <f t="shared" si="464"/>
        <v>0</v>
      </c>
      <c r="R934" s="55"/>
      <c r="S934" s="65"/>
      <c r="T934" s="56"/>
      <c r="U934" s="48" t="s">
        <v>64</v>
      </c>
      <c r="V934" s="99" t="str">
        <f t="shared" si="468"/>
        <v>Remplir la colonne R ou T</v>
      </c>
      <c r="W934" s="104"/>
      <c r="X934" s="173" t="str">
        <f t="shared" si="465"/>
        <v>Remplir la colonne M</v>
      </c>
      <c r="Y934" s="179" t="str">
        <f t="shared" si="469"/>
        <v>Remplir la colonne W</v>
      </c>
      <c r="Z934" s="297" t="str">
        <f t="shared" si="486"/>
        <v>Remplir la colonne I</v>
      </c>
      <c r="AA934" s="84" t="s">
        <v>64</v>
      </c>
      <c r="AB934" s="315" t="str">
        <f t="shared" si="470"/>
        <v>Remplir les termes C, P et TVA</v>
      </c>
      <c r="AC934" s="55"/>
      <c r="AD934" s="65"/>
      <c r="AE934" s="56"/>
      <c r="AF934" s="48" t="s">
        <v>64</v>
      </c>
      <c r="AG934" s="99" t="str">
        <f t="shared" si="471"/>
        <v>Remplir la colonne AC ou AE</v>
      </c>
      <c r="AH934" s="104"/>
      <c r="AI934" s="173" t="str">
        <f t="shared" si="487"/>
        <v>Remplir la colonne M</v>
      </c>
      <c r="AJ934" s="179" t="str">
        <f t="shared" si="472"/>
        <v>Remplir la colonne AH</v>
      </c>
      <c r="AK934" s="297" t="str">
        <f t="shared" si="488"/>
        <v>Remplir la colonne I</v>
      </c>
      <c r="AL934" s="84" t="s">
        <v>64</v>
      </c>
      <c r="AM934" s="315" t="str">
        <f t="shared" si="473"/>
        <v>Remplir les termes C, P et TVA</v>
      </c>
      <c r="AN934" s="55"/>
      <c r="AO934" s="65"/>
      <c r="AP934" s="56"/>
      <c r="AQ934" s="48" t="s">
        <v>64</v>
      </c>
      <c r="AR934" s="99" t="str">
        <f t="shared" si="474"/>
        <v>Remplir la colonne AN ou AP</v>
      </c>
      <c r="AS934" s="104"/>
      <c r="AT934" s="173" t="str">
        <f t="shared" si="489"/>
        <v>Remplir la colonne M</v>
      </c>
      <c r="AU934" s="179" t="str">
        <f t="shared" si="475"/>
        <v>Remplir la colonne AS</v>
      </c>
      <c r="AV934" s="297" t="str">
        <f t="shared" si="490"/>
        <v>Remplir la colonne I</v>
      </c>
      <c r="AW934" s="84" t="s">
        <v>64</v>
      </c>
      <c r="AX934" s="315" t="str">
        <f t="shared" si="476"/>
        <v>Remplir les termes C, P et TVA</v>
      </c>
      <c r="AY934" s="55"/>
      <c r="AZ934" s="65"/>
      <c r="BA934" s="56"/>
      <c r="BB934" s="48" t="s">
        <v>64</v>
      </c>
      <c r="BC934" s="99" t="str">
        <f t="shared" si="477"/>
        <v>Remplir la colonne AY ou BA</v>
      </c>
      <c r="BD934" s="104"/>
      <c r="BE934" s="173" t="str">
        <f t="shared" si="491"/>
        <v>Remplir la colonne M</v>
      </c>
      <c r="BF934" s="179" t="str">
        <f t="shared" si="478"/>
        <v>Remplir la colonne BD</v>
      </c>
      <c r="BG934" s="297" t="str">
        <f t="shared" si="492"/>
        <v>Remplir la colonne I</v>
      </c>
      <c r="BH934" s="84" t="s">
        <v>64</v>
      </c>
      <c r="BI934" s="315" t="str">
        <f t="shared" si="479"/>
        <v>Remplir les termes C, P et TVA</v>
      </c>
      <c r="BJ934" s="55"/>
      <c r="BK934" s="65"/>
      <c r="BL934" s="56"/>
      <c r="BM934" s="48" t="s">
        <v>64</v>
      </c>
      <c r="BN934" s="99" t="str">
        <f t="shared" si="480"/>
        <v>Remplir la colonne BJ ou BL</v>
      </c>
      <c r="BO934" s="104"/>
      <c r="BP934" s="173" t="str">
        <f t="shared" si="493"/>
        <v>Remplir la colonne M</v>
      </c>
      <c r="BQ934" s="179" t="str">
        <f t="shared" si="481"/>
        <v>Remplir la colonne BO</v>
      </c>
      <c r="BR934" s="297" t="str">
        <f t="shared" si="494"/>
        <v>Remplir la colonne I</v>
      </c>
      <c r="BS934" s="84" t="s">
        <v>64</v>
      </c>
      <c r="BT934" s="315" t="str">
        <f t="shared" si="482"/>
        <v>Remplir les termes C, P et TVA</v>
      </c>
      <c r="BU934" s="55"/>
      <c r="BV934" s="65"/>
      <c r="BW934" s="56"/>
      <c r="BX934" s="48" t="s">
        <v>64</v>
      </c>
      <c r="BY934" s="99" t="str">
        <f t="shared" si="483"/>
        <v>Remplir la colonne BU ou BW</v>
      </c>
      <c r="BZ934" s="104"/>
      <c r="CA934" s="173" t="str">
        <f t="shared" si="495"/>
        <v>Remplir la colonne M</v>
      </c>
      <c r="CB934" s="179" t="str">
        <f t="shared" si="484"/>
        <v>Remplir la colonne BZ</v>
      </c>
      <c r="CC934" s="297" t="str">
        <f t="shared" si="496"/>
        <v>Remplir la colonne I</v>
      </c>
      <c r="CD934" s="84" t="s">
        <v>64</v>
      </c>
      <c r="CE934" s="315" t="str">
        <f t="shared" si="485"/>
        <v>Remplir les termes C, P et TVA</v>
      </c>
      <c r="CF934" s="61" t="str">
        <f t="shared" si="466"/>
        <v>REMPLIR TYPE DE CLIENT</v>
      </c>
      <c r="CG934" s="107" t="str">
        <f t="shared" si="467"/>
        <v>Montant total de l'aide demandée non indiqué</v>
      </c>
      <c r="CH934" s="1"/>
      <c r="CI934" s="1"/>
      <c r="CJ934" s="1"/>
      <c r="CK934" s="1"/>
      <c r="CL934" s="1"/>
    </row>
    <row r="935" spans="1:90" x14ac:dyDescent="0.25">
      <c r="A935" s="51"/>
      <c r="B935" s="111"/>
      <c r="C935" s="111"/>
      <c r="D935" s="111"/>
      <c r="E935" s="111"/>
      <c r="F935" s="111"/>
      <c r="G935" s="132"/>
      <c r="H935" s="151"/>
      <c r="I935" s="299"/>
      <c r="J935" s="152"/>
      <c r="K935" s="153"/>
      <c r="L935" s="169"/>
      <c r="M935" s="39"/>
      <c r="N935" s="90"/>
      <c r="O935" s="39"/>
      <c r="P935" s="23"/>
      <c r="Q935" s="170">
        <f t="shared" si="464"/>
        <v>0</v>
      </c>
      <c r="R935" s="55"/>
      <c r="S935" s="65"/>
      <c r="T935" s="56"/>
      <c r="U935" s="48" t="s">
        <v>64</v>
      </c>
      <c r="V935" s="99" t="str">
        <f t="shared" si="468"/>
        <v>Remplir la colonne R ou T</v>
      </c>
      <c r="W935" s="104"/>
      <c r="X935" s="173" t="str">
        <f t="shared" si="465"/>
        <v>Remplir la colonne M</v>
      </c>
      <c r="Y935" s="179" t="str">
        <f t="shared" si="469"/>
        <v>Remplir la colonne W</v>
      </c>
      <c r="Z935" s="297" t="str">
        <f t="shared" si="486"/>
        <v>Remplir la colonne I</v>
      </c>
      <c r="AA935" s="84" t="s">
        <v>64</v>
      </c>
      <c r="AB935" s="315" t="str">
        <f t="shared" si="470"/>
        <v>Remplir les termes C, P et TVA</v>
      </c>
      <c r="AC935" s="55"/>
      <c r="AD935" s="65"/>
      <c r="AE935" s="56"/>
      <c r="AF935" s="48" t="s">
        <v>64</v>
      </c>
      <c r="AG935" s="99" t="str">
        <f t="shared" si="471"/>
        <v>Remplir la colonne AC ou AE</v>
      </c>
      <c r="AH935" s="104"/>
      <c r="AI935" s="173" t="str">
        <f t="shared" si="487"/>
        <v>Remplir la colonne M</v>
      </c>
      <c r="AJ935" s="179" t="str">
        <f t="shared" si="472"/>
        <v>Remplir la colonne AH</v>
      </c>
      <c r="AK935" s="297" t="str">
        <f t="shared" si="488"/>
        <v>Remplir la colonne I</v>
      </c>
      <c r="AL935" s="84" t="s">
        <v>64</v>
      </c>
      <c r="AM935" s="315" t="str">
        <f t="shared" si="473"/>
        <v>Remplir les termes C, P et TVA</v>
      </c>
      <c r="AN935" s="55"/>
      <c r="AO935" s="65"/>
      <c r="AP935" s="56"/>
      <c r="AQ935" s="48" t="s">
        <v>64</v>
      </c>
      <c r="AR935" s="99" t="str">
        <f t="shared" si="474"/>
        <v>Remplir la colonne AN ou AP</v>
      </c>
      <c r="AS935" s="104"/>
      <c r="AT935" s="173" t="str">
        <f t="shared" si="489"/>
        <v>Remplir la colonne M</v>
      </c>
      <c r="AU935" s="179" t="str">
        <f t="shared" si="475"/>
        <v>Remplir la colonne AS</v>
      </c>
      <c r="AV935" s="297" t="str">
        <f t="shared" si="490"/>
        <v>Remplir la colonne I</v>
      </c>
      <c r="AW935" s="84" t="s">
        <v>64</v>
      </c>
      <c r="AX935" s="315" t="str">
        <f t="shared" si="476"/>
        <v>Remplir les termes C, P et TVA</v>
      </c>
      <c r="AY935" s="55"/>
      <c r="AZ935" s="65"/>
      <c r="BA935" s="56"/>
      <c r="BB935" s="48" t="s">
        <v>64</v>
      </c>
      <c r="BC935" s="99" t="str">
        <f t="shared" si="477"/>
        <v>Remplir la colonne AY ou BA</v>
      </c>
      <c r="BD935" s="104"/>
      <c r="BE935" s="173" t="str">
        <f t="shared" si="491"/>
        <v>Remplir la colonne M</v>
      </c>
      <c r="BF935" s="179" t="str">
        <f t="shared" si="478"/>
        <v>Remplir la colonne BD</v>
      </c>
      <c r="BG935" s="297" t="str">
        <f t="shared" si="492"/>
        <v>Remplir la colonne I</v>
      </c>
      <c r="BH935" s="84" t="s">
        <v>64</v>
      </c>
      <c r="BI935" s="315" t="str">
        <f t="shared" si="479"/>
        <v>Remplir les termes C, P et TVA</v>
      </c>
      <c r="BJ935" s="55"/>
      <c r="BK935" s="65"/>
      <c r="BL935" s="56"/>
      <c r="BM935" s="48" t="s">
        <v>64</v>
      </c>
      <c r="BN935" s="99" t="str">
        <f t="shared" si="480"/>
        <v>Remplir la colonne BJ ou BL</v>
      </c>
      <c r="BO935" s="104"/>
      <c r="BP935" s="173" t="str">
        <f t="shared" si="493"/>
        <v>Remplir la colonne M</v>
      </c>
      <c r="BQ935" s="179" t="str">
        <f t="shared" si="481"/>
        <v>Remplir la colonne BO</v>
      </c>
      <c r="BR935" s="297" t="str">
        <f t="shared" si="494"/>
        <v>Remplir la colonne I</v>
      </c>
      <c r="BS935" s="84" t="s">
        <v>64</v>
      </c>
      <c r="BT935" s="315" t="str">
        <f t="shared" si="482"/>
        <v>Remplir les termes C, P et TVA</v>
      </c>
      <c r="BU935" s="55"/>
      <c r="BV935" s="65"/>
      <c r="BW935" s="56"/>
      <c r="BX935" s="48" t="s">
        <v>64</v>
      </c>
      <c r="BY935" s="99" t="str">
        <f t="shared" si="483"/>
        <v>Remplir la colonne BU ou BW</v>
      </c>
      <c r="BZ935" s="104"/>
      <c r="CA935" s="173" t="str">
        <f t="shared" si="495"/>
        <v>Remplir la colonne M</v>
      </c>
      <c r="CB935" s="179" t="str">
        <f t="shared" si="484"/>
        <v>Remplir la colonne BZ</v>
      </c>
      <c r="CC935" s="297" t="str">
        <f t="shared" si="496"/>
        <v>Remplir la colonne I</v>
      </c>
      <c r="CD935" s="84" t="s">
        <v>64</v>
      </c>
      <c r="CE935" s="315" t="str">
        <f t="shared" si="485"/>
        <v>Remplir les termes C, P et TVA</v>
      </c>
      <c r="CF935" s="61" t="str">
        <f t="shared" si="466"/>
        <v>REMPLIR TYPE DE CLIENT</v>
      </c>
      <c r="CG935" s="107" t="str">
        <f t="shared" si="467"/>
        <v>Montant total de l'aide demandée non indiqué</v>
      </c>
      <c r="CH935" s="1"/>
      <c r="CI935" s="1"/>
      <c r="CJ935" s="1"/>
      <c r="CK935" s="1"/>
      <c r="CL935" s="1"/>
    </row>
    <row r="936" spans="1:90" x14ac:dyDescent="0.25">
      <c r="A936" s="51"/>
      <c r="B936" s="111"/>
      <c r="C936" s="111"/>
      <c r="D936" s="111"/>
      <c r="E936" s="111"/>
      <c r="F936" s="111"/>
      <c r="G936" s="132"/>
      <c r="H936" s="151"/>
      <c r="I936" s="299"/>
      <c r="J936" s="152"/>
      <c r="K936" s="153"/>
      <c r="L936" s="169"/>
      <c r="M936" s="39"/>
      <c r="N936" s="90"/>
      <c r="O936" s="39"/>
      <c r="P936" s="23"/>
      <c r="Q936" s="170">
        <f t="shared" si="464"/>
        <v>0</v>
      </c>
      <c r="R936" s="55"/>
      <c r="S936" s="65"/>
      <c r="T936" s="56"/>
      <c r="U936" s="48" t="s">
        <v>64</v>
      </c>
      <c r="V936" s="99" t="str">
        <f t="shared" si="468"/>
        <v>Remplir la colonne R ou T</v>
      </c>
      <c r="W936" s="104"/>
      <c r="X936" s="173" t="str">
        <f t="shared" si="465"/>
        <v>Remplir la colonne M</v>
      </c>
      <c r="Y936" s="179" t="str">
        <f t="shared" si="469"/>
        <v>Remplir la colonne W</v>
      </c>
      <c r="Z936" s="297" t="str">
        <f t="shared" si="486"/>
        <v>Remplir la colonne I</v>
      </c>
      <c r="AA936" s="84" t="s">
        <v>64</v>
      </c>
      <c r="AB936" s="315" t="str">
        <f t="shared" si="470"/>
        <v>Remplir les termes C, P et TVA</v>
      </c>
      <c r="AC936" s="55"/>
      <c r="AD936" s="65"/>
      <c r="AE936" s="56"/>
      <c r="AF936" s="48" t="s">
        <v>64</v>
      </c>
      <c r="AG936" s="99" t="str">
        <f t="shared" si="471"/>
        <v>Remplir la colonne AC ou AE</v>
      </c>
      <c r="AH936" s="104"/>
      <c r="AI936" s="173" t="str">
        <f t="shared" si="487"/>
        <v>Remplir la colonne M</v>
      </c>
      <c r="AJ936" s="179" t="str">
        <f t="shared" si="472"/>
        <v>Remplir la colonne AH</v>
      </c>
      <c r="AK936" s="297" t="str">
        <f t="shared" si="488"/>
        <v>Remplir la colonne I</v>
      </c>
      <c r="AL936" s="84" t="s">
        <v>64</v>
      </c>
      <c r="AM936" s="315" t="str">
        <f t="shared" si="473"/>
        <v>Remplir les termes C, P et TVA</v>
      </c>
      <c r="AN936" s="55"/>
      <c r="AO936" s="65"/>
      <c r="AP936" s="56"/>
      <c r="AQ936" s="48" t="s">
        <v>64</v>
      </c>
      <c r="AR936" s="99" t="str">
        <f t="shared" si="474"/>
        <v>Remplir la colonne AN ou AP</v>
      </c>
      <c r="AS936" s="104"/>
      <c r="AT936" s="173" t="str">
        <f t="shared" si="489"/>
        <v>Remplir la colonne M</v>
      </c>
      <c r="AU936" s="179" t="str">
        <f t="shared" si="475"/>
        <v>Remplir la colonne AS</v>
      </c>
      <c r="AV936" s="297" t="str">
        <f t="shared" si="490"/>
        <v>Remplir la colonne I</v>
      </c>
      <c r="AW936" s="84" t="s">
        <v>64</v>
      </c>
      <c r="AX936" s="315" t="str">
        <f t="shared" si="476"/>
        <v>Remplir les termes C, P et TVA</v>
      </c>
      <c r="AY936" s="55"/>
      <c r="AZ936" s="65"/>
      <c r="BA936" s="56"/>
      <c r="BB936" s="48" t="s">
        <v>64</v>
      </c>
      <c r="BC936" s="99" t="str">
        <f t="shared" si="477"/>
        <v>Remplir la colonne AY ou BA</v>
      </c>
      <c r="BD936" s="104"/>
      <c r="BE936" s="173" t="str">
        <f t="shared" si="491"/>
        <v>Remplir la colonne M</v>
      </c>
      <c r="BF936" s="179" t="str">
        <f t="shared" si="478"/>
        <v>Remplir la colonne BD</v>
      </c>
      <c r="BG936" s="297" t="str">
        <f t="shared" si="492"/>
        <v>Remplir la colonne I</v>
      </c>
      <c r="BH936" s="84" t="s">
        <v>64</v>
      </c>
      <c r="BI936" s="315" t="str">
        <f t="shared" si="479"/>
        <v>Remplir les termes C, P et TVA</v>
      </c>
      <c r="BJ936" s="55"/>
      <c r="BK936" s="65"/>
      <c r="BL936" s="56"/>
      <c r="BM936" s="48" t="s">
        <v>64</v>
      </c>
      <c r="BN936" s="99" t="str">
        <f t="shared" si="480"/>
        <v>Remplir la colonne BJ ou BL</v>
      </c>
      <c r="BO936" s="104"/>
      <c r="BP936" s="173" t="str">
        <f t="shared" si="493"/>
        <v>Remplir la colonne M</v>
      </c>
      <c r="BQ936" s="179" t="str">
        <f t="shared" si="481"/>
        <v>Remplir la colonne BO</v>
      </c>
      <c r="BR936" s="297" t="str">
        <f t="shared" si="494"/>
        <v>Remplir la colonne I</v>
      </c>
      <c r="BS936" s="84" t="s">
        <v>64</v>
      </c>
      <c r="BT936" s="315" t="str">
        <f t="shared" si="482"/>
        <v>Remplir les termes C, P et TVA</v>
      </c>
      <c r="BU936" s="55"/>
      <c r="BV936" s="65"/>
      <c r="BW936" s="56"/>
      <c r="BX936" s="48" t="s">
        <v>64</v>
      </c>
      <c r="BY936" s="99" t="str">
        <f t="shared" si="483"/>
        <v>Remplir la colonne BU ou BW</v>
      </c>
      <c r="BZ936" s="104"/>
      <c r="CA936" s="173" t="str">
        <f t="shared" si="495"/>
        <v>Remplir la colonne M</v>
      </c>
      <c r="CB936" s="179" t="str">
        <f t="shared" si="484"/>
        <v>Remplir la colonne BZ</v>
      </c>
      <c r="CC936" s="297" t="str">
        <f t="shared" si="496"/>
        <v>Remplir la colonne I</v>
      </c>
      <c r="CD936" s="84" t="s">
        <v>64</v>
      </c>
      <c r="CE936" s="315" t="str">
        <f t="shared" si="485"/>
        <v>Remplir les termes C, P et TVA</v>
      </c>
      <c r="CF936" s="61" t="str">
        <f t="shared" si="466"/>
        <v>REMPLIR TYPE DE CLIENT</v>
      </c>
      <c r="CG936" s="107" t="str">
        <f t="shared" si="467"/>
        <v>Montant total de l'aide demandée non indiqué</v>
      </c>
      <c r="CH936" s="1"/>
      <c r="CI936" s="1"/>
      <c r="CJ936" s="1"/>
      <c r="CK936" s="1"/>
      <c r="CL936" s="1"/>
    </row>
    <row r="937" spans="1:90" x14ac:dyDescent="0.25">
      <c r="A937" s="51"/>
      <c r="B937" s="111"/>
      <c r="C937" s="111"/>
      <c r="D937" s="111"/>
      <c r="E937" s="111"/>
      <c r="F937" s="111"/>
      <c r="G937" s="132"/>
      <c r="H937" s="151"/>
      <c r="I937" s="299"/>
      <c r="J937" s="152"/>
      <c r="K937" s="153"/>
      <c r="L937" s="169"/>
      <c r="M937" s="39"/>
      <c r="N937" s="90"/>
      <c r="O937" s="39"/>
      <c r="P937" s="23"/>
      <c r="Q937" s="170">
        <f t="shared" si="464"/>
        <v>0</v>
      </c>
      <c r="R937" s="55"/>
      <c r="S937" s="65"/>
      <c r="T937" s="56"/>
      <c r="U937" s="48" t="s">
        <v>64</v>
      </c>
      <c r="V937" s="99" t="str">
        <f t="shared" si="468"/>
        <v>Remplir la colonne R ou T</v>
      </c>
      <c r="W937" s="104"/>
      <c r="X937" s="173" t="str">
        <f t="shared" si="465"/>
        <v>Remplir la colonne M</v>
      </c>
      <c r="Y937" s="179" t="str">
        <f t="shared" si="469"/>
        <v>Remplir la colonne W</v>
      </c>
      <c r="Z937" s="297" t="str">
        <f t="shared" si="486"/>
        <v>Remplir la colonne I</v>
      </c>
      <c r="AA937" s="84" t="s">
        <v>64</v>
      </c>
      <c r="AB937" s="315" t="str">
        <f t="shared" si="470"/>
        <v>Remplir les termes C, P et TVA</v>
      </c>
      <c r="AC937" s="55"/>
      <c r="AD937" s="65"/>
      <c r="AE937" s="56"/>
      <c r="AF937" s="48" t="s">
        <v>64</v>
      </c>
      <c r="AG937" s="99" t="str">
        <f t="shared" si="471"/>
        <v>Remplir la colonne AC ou AE</v>
      </c>
      <c r="AH937" s="104"/>
      <c r="AI937" s="173" t="str">
        <f t="shared" si="487"/>
        <v>Remplir la colonne M</v>
      </c>
      <c r="AJ937" s="179" t="str">
        <f t="shared" si="472"/>
        <v>Remplir la colonne AH</v>
      </c>
      <c r="AK937" s="297" t="str">
        <f t="shared" si="488"/>
        <v>Remplir la colonne I</v>
      </c>
      <c r="AL937" s="84" t="s">
        <v>64</v>
      </c>
      <c r="AM937" s="315" t="str">
        <f t="shared" si="473"/>
        <v>Remplir les termes C, P et TVA</v>
      </c>
      <c r="AN937" s="55"/>
      <c r="AO937" s="65"/>
      <c r="AP937" s="56"/>
      <c r="AQ937" s="48" t="s">
        <v>64</v>
      </c>
      <c r="AR937" s="99" t="str">
        <f t="shared" si="474"/>
        <v>Remplir la colonne AN ou AP</v>
      </c>
      <c r="AS937" s="104"/>
      <c r="AT937" s="173" t="str">
        <f t="shared" si="489"/>
        <v>Remplir la colonne M</v>
      </c>
      <c r="AU937" s="179" t="str">
        <f t="shared" si="475"/>
        <v>Remplir la colonne AS</v>
      </c>
      <c r="AV937" s="297" t="str">
        <f t="shared" si="490"/>
        <v>Remplir la colonne I</v>
      </c>
      <c r="AW937" s="84" t="s">
        <v>64</v>
      </c>
      <c r="AX937" s="315" t="str">
        <f t="shared" si="476"/>
        <v>Remplir les termes C, P et TVA</v>
      </c>
      <c r="AY937" s="55"/>
      <c r="AZ937" s="65"/>
      <c r="BA937" s="56"/>
      <c r="BB937" s="48" t="s">
        <v>64</v>
      </c>
      <c r="BC937" s="99" t="str">
        <f t="shared" si="477"/>
        <v>Remplir la colonne AY ou BA</v>
      </c>
      <c r="BD937" s="104"/>
      <c r="BE937" s="173" t="str">
        <f t="shared" si="491"/>
        <v>Remplir la colonne M</v>
      </c>
      <c r="BF937" s="179" t="str">
        <f t="shared" si="478"/>
        <v>Remplir la colonne BD</v>
      </c>
      <c r="BG937" s="297" t="str">
        <f t="shared" si="492"/>
        <v>Remplir la colonne I</v>
      </c>
      <c r="BH937" s="84" t="s">
        <v>64</v>
      </c>
      <c r="BI937" s="315" t="str">
        <f t="shared" si="479"/>
        <v>Remplir les termes C, P et TVA</v>
      </c>
      <c r="BJ937" s="55"/>
      <c r="BK937" s="65"/>
      <c r="BL937" s="56"/>
      <c r="BM937" s="48" t="s">
        <v>64</v>
      </c>
      <c r="BN937" s="99" t="str">
        <f t="shared" si="480"/>
        <v>Remplir la colonne BJ ou BL</v>
      </c>
      <c r="BO937" s="104"/>
      <c r="BP937" s="173" t="str">
        <f t="shared" si="493"/>
        <v>Remplir la colonne M</v>
      </c>
      <c r="BQ937" s="179" t="str">
        <f t="shared" si="481"/>
        <v>Remplir la colonne BO</v>
      </c>
      <c r="BR937" s="297" t="str">
        <f t="shared" si="494"/>
        <v>Remplir la colonne I</v>
      </c>
      <c r="BS937" s="84" t="s">
        <v>64</v>
      </c>
      <c r="BT937" s="315" t="str">
        <f t="shared" si="482"/>
        <v>Remplir les termes C, P et TVA</v>
      </c>
      <c r="BU937" s="55"/>
      <c r="BV937" s="65"/>
      <c r="BW937" s="56"/>
      <c r="BX937" s="48" t="s">
        <v>64</v>
      </c>
      <c r="BY937" s="99" t="str">
        <f t="shared" si="483"/>
        <v>Remplir la colonne BU ou BW</v>
      </c>
      <c r="BZ937" s="104"/>
      <c r="CA937" s="173" t="str">
        <f t="shared" si="495"/>
        <v>Remplir la colonne M</v>
      </c>
      <c r="CB937" s="179" t="str">
        <f t="shared" si="484"/>
        <v>Remplir la colonne BZ</v>
      </c>
      <c r="CC937" s="297" t="str">
        <f t="shared" si="496"/>
        <v>Remplir la colonne I</v>
      </c>
      <c r="CD937" s="84" t="s">
        <v>64</v>
      </c>
      <c r="CE937" s="315" t="str">
        <f t="shared" si="485"/>
        <v>Remplir les termes C, P et TVA</v>
      </c>
      <c r="CF937" s="61" t="str">
        <f t="shared" si="466"/>
        <v>REMPLIR TYPE DE CLIENT</v>
      </c>
      <c r="CG937" s="107" t="str">
        <f t="shared" si="467"/>
        <v>Montant total de l'aide demandée non indiqué</v>
      </c>
      <c r="CH937" s="1"/>
      <c r="CI937" s="1"/>
      <c r="CJ937" s="1"/>
      <c r="CK937" s="1"/>
      <c r="CL937" s="1"/>
    </row>
    <row r="938" spans="1:90" x14ac:dyDescent="0.25">
      <c r="A938" s="51"/>
      <c r="B938" s="111"/>
      <c r="C938" s="111"/>
      <c r="D938" s="111"/>
      <c r="E938" s="111"/>
      <c r="F938" s="111"/>
      <c r="G938" s="132"/>
      <c r="H938" s="151"/>
      <c r="I938" s="299"/>
      <c r="J938" s="152"/>
      <c r="K938" s="153"/>
      <c r="L938" s="169"/>
      <c r="M938" s="39"/>
      <c r="N938" s="90"/>
      <c r="O938" s="39"/>
      <c r="P938" s="23"/>
      <c r="Q938" s="170">
        <f t="shared" si="464"/>
        <v>0</v>
      </c>
      <c r="R938" s="55"/>
      <c r="S938" s="65"/>
      <c r="T938" s="56"/>
      <c r="U938" s="48" t="s">
        <v>64</v>
      </c>
      <c r="V938" s="99" t="str">
        <f t="shared" si="468"/>
        <v>Remplir la colonne R ou T</v>
      </c>
      <c r="W938" s="104"/>
      <c r="X938" s="173" t="str">
        <f t="shared" si="465"/>
        <v>Remplir la colonne M</v>
      </c>
      <c r="Y938" s="179" t="str">
        <f t="shared" si="469"/>
        <v>Remplir la colonne W</v>
      </c>
      <c r="Z938" s="297" t="str">
        <f t="shared" si="486"/>
        <v>Remplir la colonne I</v>
      </c>
      <c r="AA938" s="84" t="s">
        <v>64</v>
      </c>
      <c r="AB938" s="315" t="str">
        <f t="shared" si="470"/>
        <v>Remplir les termes C, P et TVA</v>
      </c>
      <c r="AC938" s="55"/>
      <c r="AD938" s="65"/>
      <c r="AE938" s="56"/>
      <c r="AF938" s="48" t="s">
        <v>64</v>
      </c>
      <c r="AG938" s="99" t="str">
        <f t="shared" si="471"/>
        <v>Remplir la colonne AC ou AE</v>
      </c>
      <c r="AH938" s="104"/>
      <c r="AI938" s="173" t="str">
        <f t="shared" si="487"/>
        <v>Remplir la colonne M</v>
      </c>
      <c r="AJ938" s="179" t="str">
        <f t="shared" si="472"/>
        <v>Remplir la colonne AH</v>
      </c>
      <c r="AK938" s="297" t="str">
        <f t="shared" si="488"/>
        <v>Remplir la colonne I</v>
      </c>
      <c r="AL938" s="84" t="s">
        <v>64</v>
      </c>
      <c r="AM938" s="315" t="str">
        <f t="shared" si="473"/>
        <v>Remplir les termes C, P et TVA</v>
      </c>
      <c r="AN938" s="55"/>
      <c r="AO938" s="65"/>
      <c r="AP938" s="56"/>
      <c r="AQ938" s="48" t="s">
        <v>64</v>
      </c>
      <c r="AR938" s="99" t="str">
        <f t="shared" si="474"/>
        <v>Remplir la colonne AN ou AP</v>
      </c>
      <c r="AS938" s="104"/>
      <c r="AT938" s="173" t="str">
        <f t="shared" si="489"/>
        <v>Remplir la colonne M</v>
      </c>
      <c r="AU938" s="179" t="str">
        <f t="shared" si="475"/>
        <v>Remplir la colonne AS</v>
      </c>
      <c r="AV938" s="297" t="str">
        <f t="shared" si="490"/>
        <v>Remplir la colonne I</v>
      </c>
      <c r="AW938" s="84" t="s">
        <v>64</v>
      </c>
      <c r="AX938" s="315" t="str">
        <f t="shared" si="476"/>
        <v>Remplir les termes C, P et TVA</v>
      </c>
      <c r="AY938" s="55"/>
      <c r="AZ938" s="65"/>
      <c r="BA938" s="56"/>
      <c r="BB938" s="48" t="s">
        <v>64</v>
      </c>
      <c r="BC938" s="99" t="str">
        <f t="shared" si="477"/>
        <v>Remplir la colonne AY ou BA</v>
      </c>
      <c r="BD938" s="104"/>
      <c r="BE938" s="173" t="str">
        <f t="shared" si="491"/>
        <v>Remplir la colonne M</v>
      </c>
      <c r="BF938" s="179" t="str">
        <f t="shared" si="478"/>
        <v>Remplir la colonne BD</v>
      </c>
      <c r="BG938" s="297" t="str">
        <f t="shared" si="492"/>
        <v>Remplir la colonne I</v>
      </c>
      <c r="BH938" s="84" t="s">
        <v>64</v>
      </c>
      <c r="BI938" s="315" t="str">
        <f t="shared" si="479"/>
        <v>Remplir les termes C, P et TVA</v>
      </c>
      <c r="BJ938" s="55"/>
      <c r="BK938" s="65"/>
      <c r="BL938" s="56"/>
      <c r="BM938" s="48" t="s">
        <v>64</v>
      </c>
      <c r="BN938" s="99" t="str">
        <f t="shared" si="480"/>
        <v>Remplir la colonne BJ ou BL</v>
      </c>
      <c r="BO938" s="104"/>
      <c r="BP938" s="173" t="str">
        <f t="shared" si="493"/>
        <v>Remplir la colonne M</v>
      </c>
      <c r="BQ938" s="179" t="str">
        <f t="shared" si="481"/>
        <v>Remplir la colonne BO</v>
      </c>
      <c r="BR938" s="297" t="str">
        <f t="shared" si="494"/>
        <v>Remplir la colonne I</v>
      </c>
      <c r="BS938" s="84" t="s">
        <v>64</v>
      </c>
      <c r="BT938" s="315" t="str">
        <f t="shared" si="482"/>
        <v>Remplir les termes C, P et TVA</v>
      </c>
      <c r="BU938" s="55"/>
      <c r="BV938" s="65"/>
      <c r="BW938" s="56"/>
      <c r="BX938" s="48" t="s">
        <v>64</v>
      </c>
      <c r="BY938" s="99" t="str">
        <f t="shared" si="483"/>
        <v>Remplir la colonne BU ou BW</v>
      </c>
      <c r="BZ938" s="104"/>
      <c r="CA938" s="173" t="str">
        <f t="shared" si="495"/>
        <v>Remplir la colonne M</v>
      </c>
      <c r="CB938" s="179" t="str">
        <f t="shared" si="484"/>
        <v>Remplir la colonne BZ</v>
      </c>
      <c r="CC938" s="297" t="str">
        <f t="shared" si="496"/>
        <v>Remplir la colonne I</v>
      </c>
      <c r="CD938" s="84" t="s">
        <v>64</v>
      </c>
      <c r="CE938" s="315" t="str">
        <f t="shared" si="485"/>
        <v>Remplir les termes C, P et TVA</v>
      </c>
      <c r="CF938" s="61" t="str">
        <f t="shared" si="466"/>
        <v>REMPLIR TYPE DE CLIENT</v>
      </c>
      <c r="CG938" s="107" t="str">
        <f t="shared" si="467"/>
        <v>Montant total de l'aide demandée non indiqué</v>
      </c>
      <c r="CH938" s="1"/>
      <c r="CI938" s="1"/>
      <c r="CJ938" s="1"/>
      <c r="CK938" s="1"/>
      <c r="CL938" s="1"/>
    </row>
    <row r="939" spans="1:90" x14ac:dyDescent="0.25">
      <c r="A939" s="51"/>
      <c r="B939" s="111"/>
      <c r="C939" s="111"/>
      <c r="D939" s="111"/>
      <c r="E939" s="111"/>
      <c r="F939" s="111"/>
      <c r="G939" s="132"/>
      <c r="H939" s="151"/>
      <c r="I939" s="299"/>
      <c r="J939" s="152"/>
      <c r="K939" s="153"/>
      <c r="L939" s="169"/>
      <c r="M939" s="39"/>
      <c r="N939" s="90"/>
      <c r="O939" s="39"/>
      <c r="P939" s="23"/>
      <c r="Q939" s="170">
        <f t="shared" si="464"/>
        <v>0</v>
      </c>
      <c r="R939" s="55"/>
      <c r="S939" s="65"/>
      <c r="T939" s="56"/>
      <c r="U939" s="48" t="s">
        <v>64</v>
      </c>
      <c r="V939" s="99" t="str">
        <f t="shared" si="468"/>
        <v>Remplir la colonne R ou T</v>
      </c>
      <c r="W939" s="104"/>
      <c r="X939" s="173" t="str">
        <f t="shared" si="465"/>
        <v>Remplir la colonne M</v>
      </c>
      <c r="Y939" s="179" t="str">
        <f t="shared" si="469"/>
        <v>Remplir la colonne W</v>
      </c>
      <c r="Z939" s="297" t="str">
        <f t="shared" si="486"/>
        <v>Remplir la colonne I</v>
      </c>
      <c r="AA939" s="84" t="s">
        <v>64</v>
      </c>
      <c r="AB939" s="315" t="str">
        <f t="shared" si="470"/>
        <v>Remplir les termes C, P et TVA</v>
      </c>
      <c r="AC939" s="55"/>
      <c r="AD939" s="65"/>
      <c r="AE939" s="56"/>
      <c r="AF939" s="48" t="s">
        <v>64</v>
      </c>
      <c r="AG939" s="99" t="str">
        <f t="shared" si="471"/>
        <v>Remplir la colonne AC ou AE</v>
      </c>
      <c r="AH939" s="104"/>
      <c r="AI939" s="173" t="str">
        <f t="shared" si="487"/>
        <v>Remplir la colonne M</v>
      </c>
      <c r="AJ939" s="179" t="str">
        <f t="shared" si="472"/>
        <v>Remplir la colonne AH</v>
      </c>
      <c r="AK939" s="297" t="str">
        <f t="shared" si="488"/>
        <v>Remplir la colonne I</v>
      </c>
      <c r="AL939" s="84" t="s">
        <v>64</v>
      </c>
      <c r="AM939" s="315" t="str">
        <f t="shared" si="473"/>
        <v>Remplir les termes C, P et TVA</v>
      </c>
      <c r="AN939" s="55"/>
      <c r="AO939" s="65"/>
      <c r="AP939" s="56"/>
      <c r="AQ939" s="48" t="s">
        <v>64</v>
      </c>
      <c r="AR939" s="99" t="str">
        <f t="shared" si="474"/>
        <v>Remplir la colonne AN ou AP</v>
      </c>
      <c r="AS939" s="104"/>
      <c r="AT939" s="173" t="str">
        <f t="shared" si="489"/>
        <v>Remplir la colonne M</v>
      </c>
      <c r="AU939" s="179" t="str">
        <f t="shared" si="475"/>
        <v>Remplir la colonne AS</v>
      </c>
      <c r="AV939" s="297" t="str">
        <f t="shared" si="490"/>
        <v>Remplir la colonne I</v>
      </c>
      <c r="AW939" s="84" t="s">
        <v>64</v>
      </c>
      <c r="AX939" s="315" t="str">
        <f t="shared" si="476"/>
        <v>Remplir les termes C, P et TVA</v>
      </c>
      <c r="AY939" s="55"/>
      <c r="AZ939" s="65"/>
      <c r="BA939" s="56"/>
      <c r="BB939" s="48" t="s">
        <v>64</v>
      </c>
      <c r="BC939" s="99" t="str">
        <f t="shared" si="477"/>
        <v>Remplir la colonne AY ou BA</v>
      </c>
      <c r="BD939" s="104"/>
      <c r="BE939" s="173" t="str">
        <f t="shared" si="491"/>
        <v>Remplir la colonne M</v>
      </c>
      <c r="BF939" s="179" t="str">
        <f t="shared" si="478"/>
        <v>Remplir la colonne BD</v>
      </c>
      <c r="BG939" s="297" t="str">
        <f t="shared" si="492"/>
        <v>Remplir la colonne I</v>
      </c>
      <c r="BH939" s="84" t="s">
        <v>64</v>
      </c>
      <c r="BI939" s="315" t="str">
        <f t="shared" si="479"/>
        <v>Remplir les termes C, P et TVA</v>
      </c>
      <c r="BJ939" s="55"/>
      <c r="BK939" s="65"/>
      <c r="BL939" s="56"/>
      <c r="BM939" s="48" t="s">
        <v>64</v>
      </c>
      <c r="BN939" s="99" t="str">
        <f t="shared" si="480"/>
        <v>Remplir la colonne BJ ou BL</v>
      </c>
      <c r="BO939" s="104"/>
      <c r="BP939" s="173" t="str">
        <f t="shared" si="493"/>
        <v>Remplir la colonne M</v>
      </c>
      <c r="BQ939" s="179" t="str">
        <f t="shared" si="481"/>
        <v>Remplir la colonne BO</v>
      </c>
      <c r="BR939" s="297" t="str">
        <f t="shared" si="494"/>
        <v>Remplir la colonne I</v>
      </c>
      <c r="BS939" s="84" t="s">
        <v>64</v>
      </c>
      <c r="BT939" s="315" t="str">
        <f t="shared" si="482"/>
        <v>Remplir les termes C, P et TVA</v>
      </c>
      <c r="BU939" s="55"/>
      <c r="BV939" s="65"/>
      <c r="BW939" s="56"/>
      <c r="BX939" s="48" t="s">
        <v>64</v>
      </c>
      <c r="BY939" s="99" t="str">
        <f t="shared" si="483"/>
        <v>Remplir la colonne BU ou BW</v>
      </c>
      <c r="BZ939" s="104"/>
      <c r="CA939" s="173" t="str">
        <f t="shared" si="495"/>
        <v>Remplir la colonne M</v>
      </c>
      <c r="CB939" s="179" t="str">
        <f t="shared" si="484"/>
        <v>Remplir la colonne BZ</v>
      </c>
      <c r="CC939" s="297" t="str">
        <f t="shared" si="496"/>
        <v>Remplir la colonne I</v>
      </c>
      <c r="CD939" s="84" t="s">
        <v>64</v>
      </c>
      <c r="CE939" s="315" t="str">
        <f t="shared" si="485"/>
        <v>Remplir les termes C, P et TVA</v>
      </c>
      <c r="CF939" s="61" t="str">
        <f t="shared" si="466"/>
        <v>REMPLIR TYPE DE CLIENT</v>
      </c>
      <c r="CG939" s="107" t="str">
        <f t="shared" si="467"/>
        <v>Montant total de l'aide demandée non indiqué</v>
      </c>
      <c r="CH939" s="1"/>
      <c r="CI939" s="1"/>
      <c r="CJ939" s="1"/>
      <c r="CK939" s="1"/>
      <c r="CL939" s="1"/>
    </row>
    <row r="940" spans="1:90" x14ac:dyDescent="0.25">
      <c r="A940" s="51"/>
      <c r="B940" s="111"/>
      <c r="C940" s="111"/>
      <c r="D940" s="111"/>
      <c r="E940" s="111"/>
      <c r="F940" s="111"/>
      <c r="G940" s="132"/>
      <c r="H940" s="151"/>
      <c r="I940" s="299"/>
      <c r="J940" s="152"/>
      <c r="K940" s="153"/>
      <c r="L940" s="169"/>
      <c r="M940" s="39"/>
      <c r="N940" s="90"/>
      <c r="O940" s="39"/>
      <c r="P940" s="23"/>
      <c r="Q940" s="170">
        <f t="shared" si="464"/>
        <v>0</v>
      </c>
      <c r="R940" s="55"/>
      <c r="S940" s="65"/>
      <c r="T940" s="56"/>
      <c r="U940" s="48" t="s">
        <v>64</v>
      </c>
      <c r="V940" s="99" t="str">
        <f t="shared" si="468"/>
        <v>Remplir la colonne R ou T</v>
      </c>
      <c r="W940" s="104"/>
      <c r="X940" s="173" t="str">
        <f t="shared" si="465"/>
        <v>Remplir la colonne M</v>
      </c>
      <c r="Y940" s="179" t="str">
        <f t="shared" si="469"/>
        <v>Remplir la colonne W</v>
      </c>
      <c r="Z940" s="297" t="str">
        <f t="shared" si="486"/>
        <v>Remplir la colonne I</v>
      </c>
      <c r="AA940" s="84" t="s">
        <v>64</v>
      </c>
      <c r="AB940" s="315" t="str">
        <f t="shared" si="470"/>
        <v>Remplir les termes C, P et TVA</v>
      </c>
      <c r="AC940" s="55"/>
      <c r="AD940" s="65"/>
      <c r="AE940" s="56"/>
      <c r="AF940" s="48" t="s">
        <v>64</v>
      </c>
      <c r="AG940" s="99" t="str">
        <f t="shared" si="471"/>
        <v>Remplir la colonne AC ou AE</v>
      </c>
      <c r="AH940" s="104"/>
      <c r="AI940" s="173" t="str">
        <f t="shared" si="487"/>
        <v>Remplir la colonne M</v>
      </c>
      <c r="AJ940" s="179" t="str">
        <f t="shared" si="472"/>
        <v>Remplir la colonne AH</v>
      </c>
      <c r="AK940" s="297" t="str">
        <f t="shared" si="488"/>
        <v>Remplir la colonne I</v>
      </c>
      <c r="AL940" s="84" t="s">
        <v>64</v>
      </c>
      <c r="AM940" s="315" t="str">
        <f t="shared" si="473"/>
        <v>Remplir les termes C, P et TVA</v>
      </c>
      <c r="AN940" s="55"/>
      <c r="AO940" s="65"/>
      <c r="AP940" s="56"/>
      <c r="AQ940" s="48" t="s">
        <v>64</v>
      </c>
      <c r="AR940" s="99" t="str">
        <f t="shared" si="474"/>
        <v>Remplir la colonne AN ou AP</v>
      </c>
      <c r="AS940" s="104"/>
      <c r="AT940" s="173" t="str">
        <f t="shared" si="489"/>
        <v>Remplir la colonne M</v>
      </c>
      <c r="AU940" s="179" t="str">
        <f t="shared" si="475"/>
        <v>Remplir la colonne AS</v>
      </c>
      <c r="AV940" s="297" t="str">
        <f t="shared" si="490"/>
        <v>Remplir la colonne I</v>
      </c>
      <c r="AW940" s="84" t="s">
        <v>64</v>
      </c>
      <c r="AX940" s="315" t="str">
        <f t="shared" si="476"/>
        <v>Remplir les termes C, P et TVA</v>
      </c>
      <c r="AY940" s="55"/>
      <c r="AZ940" s="65"/>
      <c r="BA940" s="56"/>
      <c r="BB940" s="48" t="s">
        <v>64</v>
      </c>
      <c r="BC940" s="99" t="str">
        <f t="shared" si="477"/>
        <v>Remplir la colonne AY ou BA</v>
      </c>
      <c r="BD940" s="104"/>
      <c r="BE940" s="173" t="str">
        <f t="shared" si="491"/>
        <v>Remplir la colonne M</v>
      </c>
      <c r="BF940" s="179" t="str">
        <f t="shared" si="478"/>
        <v>Remplir la colonne BD</v>
      </c>
      <c r="BG940" s="297" t="str">
        <f t="shared" si="492"/>
        <v>Remplir la colonne I</v>
      </c>
      <c r="BH940" s="84" t="s">
        <v>64</v>
      </c>
      <c r="BI940" s="315" t="str">
        <f t="shared" si="479"/>
        <v>Remplir les termes C, P et TVA</v>
      </c>
      <c r="BJ940" s="55"/>
      <c r="BK940" s="65"/>
      <c r="BL940" s="56"/>
      <c r="BM940" s="48" t="s">
        <v>64</v>
      </c>
      <c r="BN940" s="99" t="str">
        <f t="shared" si="480"/>
        <v>Remplir la colonne BJ ou BL</v>
      </c>
      <c r="BO940" s="104"/>
      <c r="BP940" s="173" t="str">
        <f t="shared" si="493"/>
        <v>Remplir la colonne M</v>
      </c>
      <c r="BQ940" s="179" t="str">
        <f t="shared" si="481"/>
        <v>Remplir la colonne BO</v>
      </c>
      <c r="BR940" s="297" t="str">
        <f t="shared" si="494"/>
        <v>Remplir la colonne I</v>
      </c>
      <c r="BS940" s="84" t="s">
        <v>64</v>
      </c>
      <c r="BT940" s="315" t="str">
        <f t="shared" si="482"/>
        <v>Remplir les termes C, P et TVA</v>
      </c>
      <c r="BU940" s="55"/>
      <c r="BV940" s="65"/>
      <c r="BW940" s="56"/>
      <c r="BX940" s="48" t="s">
        <v>64</v>
      </c>
      <c r="BY940" s="99" t="str">
        <f t="shared" si="483"/>
        <v>Remplir la colonne BU ou BW</v>
      </c>
      <c r="BZ940" s="104"/>
      <c r="CA940" s="173" t="str">
        <f t="shared" si="495"/>
        <v>Remplir la colonne M</v>
      </c>
      <c r="CB940" s="179" t="str">
        <f t="shared" si="484"/>
        <v>Remplir la colonne BZ</v>
      </c>
      <c r="CC940" s="297" t="str">
        <f t="shared" si="496"/>
        <v>Remplir la colonne I</v>
      </c>
      <c r="CD940" s="84" t="s">
        <v>64</v>
      </c>
      <c r="CE940" s="315" t="str">
        <f t="shared" si="485"/>
        <v>Remplir les termes C, P et TVA</v>
      </c>
      <c r="CF940" s="61" t="str">
        <f t="shared" si="466"/>
        <v>REMPLIR TYPE DE CLIENT</v>
      </c>
      <c r="CG940" s="107" t="str">
        <f t="shared" si="467"/>
        <v>Montant total de l'aide demandée non indiqué</v>
      </c>
      <c r="CH940" s="1"/>
      <c r="CI940" s="1"/>
      <c r="CJ940" s="1"/>
      <c r="CK940" s="1"/>
      <c r="CL940" s="1"/>
    </row>
    <row r="941" spans="1:90" x14ac:dyDescent="0.25">
      <c r="A941" s="51"/>
      <c r="B941" s="111"/>
      <c r="C941" s="111"/>
      <c r="D941" s="111"/>
      <c r="E941" s="111"/>
      <c r="F941" s="111"/>
      <c r="G941" s="132"/>
      <c r="H941" s="151"/>
      <c r="I941" s="299"/>
      <c r="J941" s="152"/>
      <c r="K941" s="153"/>
      <c r="L941" s="169"/>
      <c r="M941" s="39"/>
      <c r="N941" s="90"/>
      <c r="O941" s="39"/>
      <c r="P941" s="23"/>
      <c r="Q941" s="170">
        <f t="shared" si="464"/>
        <v>0</v>
      </c>
      <c r="R941" s="55"/>
      <c r="S941" s="65"/>
      <c r="T941" s="56"/>
      <c r="U941" s="48" t="s">
        <v>64</v>
      </c>
      <c r="V941" s="99" t="str">
        <f t="shared" si="468"/>
        <v>Remplir la colonne R ou T</v>
      </c>
      <c r="W941" s="104"/>
      <c r="X941" s="173" t="str">
        <f t="shared" si="465"/>
        <v>Remplir la colonne M</v>
      </c>
      <c r="Y941" s="179" t="str">
        <f t="shared" si="469"/>
        <v>Remplir la colonne W</v>
      </c>
      <c r="Z941" s="297" t="str">
        <f t="shared" si="486"/>
        <v>Remplir la colonne I</v>
      </c>
      <c r="AA941" s="84" t="s">
        <v>64</v>
      </c>
      <c r="AB941" s="315" t="str">
        <f t="shared" si="470"/>
        <v>Remplir les termes C, P et TVA</v>
      </c>
      <c r="AC941" s="55"/>
      <c r="AD941" s="65"/>
      <c r="AE941" s="56"/>
      <c r="AF941" s="48" t="s">
        <v>64</v>
      </c>
      <c r="AG941" s="99" t="str">
        <f t="shared" si="471"/>
        <v>Remplir la colonne AC ou AE</v>
      </c>
      <c r="AH941" s="104"/>
      <c r="AI941" s="173" t="str">
        <f t="shared" si="487"/>
        <v>Remplir la colonne M</v>
      </c>
      <c r="AJ941" s="179" t="str">
        <f t="shared" si="472"/>
        <v>Remplir la colonne AH</v>
      </c>
      <c r="AK941" s="297" t="str">
        <f t="shared" si="488"/>
        <v>Remplir la colonne I</v>
      </c>
      <c r="AL941" s="84" t="s">
        <v>64</v>
      </c>
      <c r="AM941" s="315" t="str">
        <f t="shared" si="473"/>
        <v>Remplir les termes C, P et TVA</v>
      </c>
      <c r="AN941" s="55"/>
      <c r="AO941" s="65"/>
      <c r="AP941" s="56"/>
      <c r="AQ941" s="48" t="s">
        <v>64</v>
      </c>
      <c r="AR941" s="99" t="str">
        <f t="shared" si="474"/>
        <v>Remplir la colonne AN ou AP</v>
      </c>
      <c r="AS941" s="104"/>
      <c r="AT941" s="173" t="str">
        <f t="shared" si="489"/>
        <v>Remplir la colonne M</v>
      </c>
      <c r="AU941" s="179" t="str">
        <f t="shared" si="475"/>
        <v>Remplir la colonne AS</v>
      </c>
      <c r="AV941" s="297" t="str">
        <f t="shared" si="490"/>
        <v>Remplir la colonne I</v>
      </c>
      <c r="AW941" s="84" t="s">
        <v>64</v>
      </c>
      <c r="AX941" s="315" t="str">
        <f t="shared" si="476"/>
        <v>Remplir les termes C, P et TVA</v>
      </c>
      <c r="AY941" s="55"/>
      <c r="AZ941" s="65"/>
      <c r="BA941" s="56"/>
      <c r="BB941" s="48" t="s">
        <v>64</v>
      </c>
      <c r="BC941" s="99" t="str">
        <f t="shared" si="477"/>
        <v>Remplir la colonne AY ou BA</v>
      </c>
      <c r="BD941" s="104"/>
      <c r="BE941" s="173" t="str">
        <f t="shared" si="491"/>
        <v>Remplir la colonne M</v>
      </c>
      <c r="BF941" s="179" t="str">
        <f t="shared" si="478"/>
        <v>Remplir la colonne BD</v>
      </c>
      <c r="BG941" s="297" t="str">
        <f t="shared" si="492"/>
        <v>Remplir la colonne I</v>
      </c>
      <c r="BH941" s="84" t="s">
        <v>64</v>
      </c>
      <c r="BI941" s="315" t="str">
        <f t="shared" si="479"/>
        <v>Remplir les termes C, P et TVA</v>
      </c>
      <c r="BJ941" s="55"/>
      <c r="BK941" s="65"/>
      <c r="BL941" s="56"/>
      <c r="BM941" s="48" t="s">
        <v>64</v>
      </c>
      <c r="BN941" s="99" t="str">
        <f t="shared" si="480"/>
        <v>Remplir la colonne BJ ou BL</v>
      </c>
      <c r="BO941" s="104"/>
      <c r="BP941" s="173" t="str">
        <f t="shared" si="493"/>
        <v>Remplir la colonne M</v>
      </c>
      <c r="BQ941" s="179" t="str">
        <f t="shared" si="481"/>
        <v>Remplir la colonne BO</v>
      </c>
      <c r="BR941" s="297" t="str">
        <f t="shared" si="494"/>
        <v>Remplir la colonne I</v>
      </c>
      <c r="BS941" s="84" t="s">
        <v>64</v>
      </c>
      <c r="BT941" s="315" t="str">
        <f t="shared" si="482"/>
        <v>Remplir les termes C, P et TVA</v>
      </c>
      <c r="BU941" s="55"/>
      <c r="BV941" s="65"/>
      <c r="BW941" s="56"/>
      <c r="BX941" s="48" t="s">
        <v>64</v>
      </c>
      <c r="BY941" s="99" t="str">
        <f t="shared" si="483"/>
        <v>Remplir la colonne BU ou BW</v>
      </c>
      <c r="BZ941" s="104"/>
      <c r="CA941" s="173" t="str">
        <f t="shared" si="495"/>
        <v>Remplir la colonne M</v>
      </c>
      <c r="CB941" s="179" t="str">
        <f t="shared" si="484"/>
        <v>Remplir la colonne BZ</v>
      </c>
      <c r="CC941" s="297" t="str">
        <f t="shared" si="496"/>
        <v>Remplir la colonne I</v>
      </c>
      <c r="CD941" s="84" t="s">
        <v>64</v>
      </c>
      <c r="CE941" s="315" t="str">
        <f t="shared" si="485"/>
        <v>Remplir les termes C, P et TVA</v>
      </c>
      <c r="CF941" s="61" t="str">
        <f t="shared" si="466"/>
        <v>REMPLIR TYPE DE CLIENT</v>
      </c>
      <c r="CG941" s="107" t="str">
        <f t="shared" si="467"/>
        <v>Montant total de l'aide demandée non indiqué</v>
      </c>
      <c r="CH941" s="1"/>
      <c r="CI941" s="1"/>
      <c r="CJ941" s="1"/>
      <c r="CK941" s="1"/>
      <c r="CL941" s="1"/>
    </row>
    <row r="942" spans="1:90" x14ac:dyDescent="0.25">
      <c r="A942" s="51"/>
      <c r="B942" s="111"/>
      <c r="C942" s="111"/>
      <c r="D942" s="111"/>
      <c r="E942" s="111"/>
      <c r="F942" s="111"/>
      <c r="G942" s="132"/>
      <c r="H942" s="151"/>
      <c r="I942" s="299"/>
      <c r="J942" s="152"/>
      <c r="K942" s="153"/>
      <c r="L942" s="169"/>
      <c r="M942" s="39"/>
      <c r="N942" s="90"/>
      <c r="O942" s="39"/>
      <c r="P942" s="23"/>
      <c r="Q942" s="170">
        <f t="shared" si="464"/>
        <v>0</v>
      </c>
      <c r="R942" s="55"/>
      <c r="S942" s="65"/>
      <c r="T942" s="56"/>
      <c r="U942" s="48" t="s">
        <v>64</v>
      </c>
      <c r="V942" s="99" t="str">
        <f t="shared" si="468"/>
        <v>Remplir la colonne R ou T</v>
      </c>
      <c r="W942" s="104"/>
      <c r="X942" s="173" t="str">
        <f t="shared" si="465"/>
        <v>Remplir la colonne M</v>
      </c>
      <c r="Y942" s="179" t="str">
        <f t="shared" si="469"/>
        <v>Remplir la colonne W</v>
      </c>
      <c r="Z942" s="297" t="str">
        <f t="shared" si="486"/>
        <v>Remplir la colonne I</v>
      </c>
      <c r="AA942" s="84" t="s">
        <v>64</v>
      </c>
      <c r="AB942" s="315" t="str">
        <f t="shared" si="470"/>
        <v>Remplir les termes C, P et TVA</v>
      </c>
      <c r="AC942" s="55"/>
      <c r="AD942" s="65"/>
      <c r="AE942" s="56"/>
      <c r="AF942" s="48" t="s">
        <v>64</v>
      </c>
      <c r="AG942" s="99" t="str">
        <f t="shared" si="471"/>
        <v>Remplir la colonne AC ou AE</v>
      </c>
      <c r="AH942" s="104"/>
      <c r="AI942" s="173" t="str">
        <f t="shared" si="487"/>
        <v>Remplir la colonne M</v>
      </c>
      <c r="AJ942" s="179" t="str">
        <f t="shared" si="472"/>
        <v>Remplir la colonne AH</v>
      </c>
      <c r="AK942" s="297" t="str">
        <f t="shared" si="488"/>
        <v>Remplir la colonne I</v>
      </c>
      <c r="AL942" s="84" t="s">
        <v>64</v>
      </c>
      <c r="AM942" s="315" t="str">
        <f t="shared" si="473"/>
        <v>Remplir les termes C, P et TVA</v>
      </c>
      <c r="AN942" s="55"/>
      <c r="AO942" s="65"/>
      <c r="AP942" s="56"/>
      <c r="AQ942" s="48" t="s">
        <v>64</v>
      </c>
      <c r="AR942" s="99" t="str">
        <f t="shared" si="474"/>
        <v>Remplir la colonne AN ou AP</v>
      </c>
      <c r="AS942" s="104"/>
      <c r="AT942" s="173" t="str">
        <f t="shared" si="489"/>
        <v>Remplir la colonne M</v>
      </c>
      <c r="AU942" s="179" t="str">
        <f t="shared" si="475"/>
        <v>Remplir la colonne AS</v>
      </c>
      <c r="AV942" s="297" t="str">
        <f t="shared" si="490"/>
        <v>Remplir la colonne I</v>
      </c>
      <c r="AW942" s="84" t="s">
        <v>64</v>
      </c>
      <c r="AX942" s="315" t="str">
        <f t="shared" si="476"/>
        <v>Remplir les termes C, P et TVA</v>
      </c>
      <c r="AY942" s="55"/>
      <c r="AZ942" s="65"/>
      <c r="BA942" s="56"/>
      <c r="BB942" s="48" t="s">
        <v>64</v>
      </c>
      <c r="BC942" s="99" t="str">
        <f t="shared" si="477"/>
        <v>Remplir la colonne AY ou BA</v>
      </c>
      <c r="BD942" s="104"/>
      <c r="BE942" s="173" t="str">
        <f t="shared" si="491"/>
        <v>Remplir la colonne M</v>
      </c>
      <c r="BF942" s="179" t="str">
        <f t="shared" si="478"/>
        <v>Remplir la colonne BD</v>
      </c>
      <c r="BG942" s="297" t="str">
        <f t="shared" si="492"/>
        <v>Remplir la colonne I</v>
      </c>
      <c r="BH942" s="84" t="s">
        <v>64</v>
      </c>
      <c r="BI942" s="315" t="str">
        <f t="shared" si="479"/>
        <v>Remplir les termes C, P et TVA</v>
      </c>
      <c r="BJ942" s="55"/>
      <c r="BK942" s="65"/>
      <c r="BL942" s="56"/>
      <c r="BM942" s="48" t="s">
        <v>64</v>
      </c>
      <c r="BN942" s="99" t="str">
        <f t="shared" si="480"/>
        <v>Remplir la colonne BJ ou BL</v>
      </c>
      <c r="BO942" s="104"/>
      <c r="BP942" s="173" t="str">
        <f t="shared" si="493"/>
        <v>Remplir la colonne M</v>
      </c>
      <c r="BQ942" s="179" t="str">
        <f t="shared" si="481"/>
        <v>Remplir la colonne BO</v>
      </c>
      <c r="BR942" s="297" t="str">
        <f t="shared" si="494"/>
        <v>Remplir la colonne I</v>
      </c>
      <c r="BS942" s="84" t="s">
        <v>64</v>
      </c>
      <c r="BT942" s="315" t="str">
        <f t="shared" si="482"/>
        <v>Remplir les termes C, P et TVA</v>
      </c>
      <c r="BU942" s="55"/>
      <c r="BV942" s="65"/>
      <c r="BW942" s="56"/>
      <c r="BX942" s="48" t="s">
        <v>64</v>
      </c>
      <c r="BY942" s="99" t="str">
        <f t="shared" si="483"/>
        <v>Remplir la colonne BU ou BW</v>
      </c>
      <c r="BZ942" s="104"/>
      <c r="CA942" s="173" t="str">
        <f t="shared" si="495"/>
        <v>Remplir la colonne M</v>
      </c>
      <c r="CB942" s="179" t="str">
        <f t="shared" si="484"/>
        <v>Remplir la colonne BZ</v>
      </c>
      <c r="CC942" s="297" t="str">
        <f t="shared" si="496"/>
        <v>Remplir la colonne I</v>
      </c>
      <c r="CD942" s="84" t="s">
        <v>64</v>
      </c>
      <c r="CE942" s="315" t="str">
        <f t="shared" si="485"/>
        <v>Remplir les termes C, P et TVA</v>
      </c>
      <c r="CF942" s="61" t="str">
        <f t="shared" si="466"/>
        <v>REMPLIR TYPE DE CLIENT</v>
      </c>
      <c r="CG942" s="107" t="str">
        <f t="shared" si="467"/>
        <v>Montant total de l'aide demandée non indiqué</v>
      </c>
      <c r="CH942" s="1"/>
      <c r="CI942" s="1"/>
      <c r="CJ942" s="1"/>
      <c r="CK942" s="1"/>
      <c r="CL942" s="1"/>
    </row>
    <row r="943" spans="1:90" x14ac:dyDescent="0.25">
      <c r="A943" s="51"/>
      <c r="B943" s="111"/>
      <c r="C943" s="111"/>
      <c r="D943" s="111"/>
      <c r="E943" s="111"/>
      <c r="F943" s="111"/>
      <c r="G943" s="132"/>
      <c r="H943" s="151"/>
      <c r="I943" s="299"/>
      <c r="J943" s="152"/>
      <c r="K943" s="153"/>
      <c r="L943" s="169"/>
      <c r="M943" s="39"/>
      <c r="N943" s="90"/>
      <c r="O943" s="39"/>
      <c r="P943" s="23"/>
      <c r="Q943" s="170">
        <f t="shared" si="464"/>
        <v>0</v>
      </c>
      <c r="R943" s="55"/>
      <c r="S943" s="65"/>
      <c r="T943" s="56"/>
      <c r="U943" s="48" t="s">
        <v>64</v>
      </c>
      <c r="V943" s="99" t="str">
        <f t="shared" si="468"/>
        <v>Remplir la colonne R ou T</v>
      </c>
      <c r="W943" s="104"/>
      <c r="X943" s="173" t="str">
        <f t="shared" si="465"/>
        <v>Remplir la colonne M</v>
      </c>
      <c r="Y943" s="179" t="str">
        <f t="shared" si="469"/>
        <v>Remplir la colonne W</v>
      </c>
      <c r="Z943" s="297" t="str">
        <f t="shared" si="486"/>
        <v>Remplir la colonne I</v>
      </c>
      <c r="AA943" s="84" t="s">
        <v>64</v>
      </c>
      <c r="AB943" s="315" t="str">
        <f t="shared" si="470"/>
        <v>Remplir les termes C, P et TVA</v>
      </c>
      <c r="AC943" s="55"/>
      <c r="AD943" s="65"/>
      <c r="AE943" s="56"/>
      <c r="AF943" s="48" t="s">
        <v>64</v>
      </c>
      <c r="AG943" s="99" t="str">
        <f t="shared" si="471"/>
        <v>Remplir la colonne AC ou AE</v>
      </c>
      <c r="AH943" s="104"/>
      <c r="AI943" s="173" t="str">
        <f t="shared" si="487"/>
        <v>Remplir la colonne M</v>
      </c>
      <c r="AJ943" s="179" t="str">
        <f t="shared" si="472"/>
        <v>Remplir la colonne AH</v>
      </c>
      <c r="AK943" s="297" t="str">
        <f t="shared" si="488"/>
        <v>Remplir la colonne I</v>
      </c>
      <c r="AL943" s="84" t="s">
        <v>64</v>
      </c>
      <c r="AM943" s="315" t="str">
        <f t="shared" si="473"/>
        <v>Remplir les termes C, P et TVA</v>
      </c>
      <c r="AN943" s="55"/>
      <c r="AO943" s="65"/>
      <c r="AP943" s="56"/>
      <c r="AQ943" s="48" t="s">
        <v>64</v>
      </c>
      <c r="AR943" s="99" t="str">
        <f t="shared" si="474"/>
        <v>Remplir la colonne AN ou AP</v>
      </c>
      <c r="AS943" s="104"/>
      <c r="AT943" s="173" t="str">
        <f t="shared" si="489"/>
        <v>Remplir la colonne M</v>
      </c>
      <c r="AU943" s="179" t="str">
        <f t="shared" si="475"/>
        <v>Remplir la colonne AS</v>
      </c>
      <c r="AV943" s="297" t="str">
        <f t="shared" si="490"/>
        <v>Remplir la colonne I</v>
      </c>
      <c r="AW943" s="84" t="s">
        <v>64</v>
      </c>
      <c r="AX943" s="315" t="str">
        <f t="shared" si="476"/>
        <v>Remplir les termes C, P et TVA</v>
      </c>
      <c r="AY943" s="55"/>
      <c r="AZ943" s="65"/>
      <c r="BA943" s="56"/>
      <c r="BB943" s="48" t="s">
        <v>64</v>
      </c>
      <c r="BC943" s="99" t="str">
        <f t="shared" si="477"/>
        <v>Remplir la colonne AY ou BA</v>
      </c>
      <c r="BD943" s="104"/>
      <c r="BE943" s="173" t="str">
        <f t="shared" si="491"/>
        <v>Remplir la colonne M</v>
      </c>
      <c r="BF943" s="179" t="str">
        <f t="shared" si="478"/>
        <v>Remplir la colonne BD</v>
      </c>
      <c r="BG943" s="297" t="str">
        <f t="shared" si="492"/>
        <v>Remplir la colonne I</v>
      </c>
      <c r="BH943" s="84" t="s">
        <v>64</v>
      </c>
      <c r="BI943" s="315" t="str">
        <f t="shared" si="479"/>
        <v>Remplir les termes C, P et TVA</v>
      </c>
      <c r="BJ943" s="55"/>
      <c r="BK943" s="65"/>
      <c r="BL943" s="56"/>
      <c r="BM943" s="48" t="s">
        <v>64</v>
      </c>
      <c r="BN943" s="99" t="str">
        <f t="shared" si="480"/>
        <v>Remplir la colonne BJ ou BL</v>
      </c>
      <c r="BO943" s="104"/>
      <c r="BP943" s="173" t="str">
        <f t="shared" si="493"/>
        <v>Remplir la colonne M</v>
      </c>
      <c r="BQ943" s="179" t="str">
        <f t="shared" si="481"/>
        <v>Remplir la colonne BO</v>
      </c>
      <c r="BR943" s="297" t="str">
        <f t="shared" si="494"/>
        <v>Remplir la colonne I</v>
      </c>
      <c r="BS943" s="84" t="s">
        <v>64</v>
      </c>
      <c r="BT943" s="315" t="str">
        <f t="shared" si="482"/>
        <v>Remplir les termes C, P et TVA</v>
      </c>
      <c r="BU943" s="55"/>
      <c r="BV943" s="65"/>
      <c r="BW943" s="56"/>
      <c r="BX943" s="48" t="s">
        <v>64</v>
      </c>
      <c r="BY943" s="99" t="str">
        <f t="shared" si="483"/>
        <v>Remplir la colonne BU ou BW</v>
      </c>
      <c r="BZ943" s="104"/>
      <c r="CA943" s="173" t="str">
        <f t="shared" si="495"/>
        <v>Remplir la colonne M</v>
      </c>
      <c r="CB943" s="179" t="str">
        <f t="shared" si="484"/>
        <v>Remplir la colonne BZ</v>
      </c>
      <c r="CC943" s="297" t="str">
        <f t="shared" si="496"/>
        <v>Remplir la colonne I</v>
      </c>
      <c r="CD943" s="84" t="s">
        <v>64</v>
      </c>
      <c r="CE943" s="315" t="str">
        <f t="shared" si="485"/>
        <v>Remplir les termes C, P et TVA</v>
      </c>
      <c r="CF943" s="61" t="str">
        <f t="shared" si="466"/>
        <v>REMPLIR TYPE DE CLIENT</v>
      </c>
      <c r="CG943" s="107" t="str">
        <f t="shared" si="467"/>
        <v>Montant total de l'aide demandée non indiqué</v>
      </c>
      <c r="CH943" s="1"/>
      <c r="CI943" s="1"/>
      <c r="CJ943" s="1"/>
      <c r="CK943" s="1"/>
      <c r="CL943" s="1"/>
    </row>
    <row r="944" spans="1:90" x14ac:dyDescent="0.25">
      <c r="A944" s="51"/>
      <c r="B944" s="111"/>
      <c r="C944" s="111"/>
      <c r="D944" s="111"/>
      <c r="E944" s="111"/>
      <c r="F944" s="111"/>
      <c r="G944" s="132"/>
      <c r="H944" s="151"/>
      <c r="I944" s="299"/>
      <c r="J944" s="152"/>
      <c r="K944" s="153"/>
      <c r="L944" s="169"/>
      <c r="M944" s="39"/>
      <c r="N944" s="90"/>
      <c r="O944" s="39"/>
      <c r="P944" s="23"/>
      <c r="Q944" s="170">
        <f t="shared" si="464"/>
        <v>0</v>
      </c>
      <c r="R944" s="55"/>
      <c r="S944" s="65"/>
      <c r="T944" s="56"/>
      <c r="U944" s="48" t="s">
        <v>64</v>
      </c>
      <c r="V944" s="99" t="str">
        <f t="shared" si="468"/>
        <v>Remplir la colonne R ou T</v>
      </c>
      <c r="W944" s="104"/>
      <c r="X944" s="173" t="str">
        <f t="shared" si="465"/>
        <v>Remplir la colonne M</v>
      </c>
      <c r="Y944" s="179" t="str">
        <f t="shared" si="469"/>
        <v>Remplir la colonne W</v>
      </c>
      <c r="Z944" s="297" t="str">
        <f t="shared" si="486"/>
        <v>Remplir la colonne I</v>
      </c>
      <c r="AA944" s="84" t="s">
        <v>64</v>
      </c>
      <c r="AB944" s="315" t="str">
        <f t="shared" si="470"/>
        <v>Remplir les termes C, P et TVA</v>
      </c>
      <c r="AC944" s="55"/>
      <c r="AD944" s="65"/>
      <c r="AE944" s="56"/>
      <c r="AF944" s="48" t="s">
        <v>64</v>
      </c>
      <c r="AG944" s="99" t="str">
        <f t="shared" si="471"/>
        <v>Remplir la colonne AC ou AE</v>
      </c>
      <c r="AH944" s="104"/>
      <c r="AI944" s="173" t="str">
        <f t="shared" si="487"/>
        <v>Remplir la colonne M</v>
      </c>
      <c r="AJ944" s="179" t="str">
        <f t="shared" si="472"/>
        <v>Remplir la colonne AH</v>
      </c>
      <c r="AK944" s="297" t="str">
        <f t="shared" si="488"/>
        <v>Remplir la colonne I</v>
      </c>
      <c r="AL944" s="84" t="s">
        <v>64</v>
      </c>
      <c r="AM944" s="315" t="str">
        <f t="shared" si="473"/>
        <v>Remplir les termes C, P et TVA</v>
      </c>
      <c r="AN944" s="55"/>
      <c r="AO944" s="65"/>
      <c r="AP944" s="56"/>
      <c r="AQ944" s="48" t="s">
        <v>64</v>
      </c>
      <c r="AR944" s="99" t="str">
        <f t="shared" si="474"/>
        <v>Remplir la colonne AN ou AP</v>
      </c>
      <c r="AS944" s="104"/>
      <c r="AT944" s="173" t="str">
        <f t="shared" si="489"/>
        <v>Remplir la colonne M</v>
      </c>
      <c r="AU944" s="179" t="str">
        <f t="shared" si="475"/>
        <v>Remplir la colonne AS</v>
      </c>
      <c r="AV944" s="297" t="str">
        <f t="shared" si="490"/>
        <v>Remplir la colonne I</v>
      </c>
      <c r="AW944" s="84" t="s">
        <v>64</v>
      </c>
      <c r="AX944" s="315" t="str">
        <f t="shared" si="476"/>
        <v>Remplir les termes C, P et TVA</v>
      </c>
      <c r="AY944" s="55"/>
      <c r="AZ944" s="65"/>
      <c r="BA944" s="56"/>
      <c r="BB944" s="48" t="s">
        <v>64</v>
      </c>
      <c r="BC944" s="99" t="str">
        <f t="shared" si="477"/>
        <v>Remplir la colonne AY ou BA</v>
      </c>
      <c r="BD944" s="104"/>
      <c r="BE944" s="173" t="str">
        <f t="shared" si="491"/>
        <v>Remplir la colonne M</v>
      </c>
      <c r="BF944" s="179" t="str">
        <f t="shared" si="478"/>
        <v>Remplir la colonne BD</v>
      </c>
      <c r="BG944" s="297" t="str">
        <f t="shared" si="492"/>
        <v>Remplir la colonne I</v>
      </c>
      <c r="BH944" s="84" t="s">
        <v>64</v>
      </c>
      <c r="BI944" s="315" t="str">
        <f t="shared" si="479"/>
        <v>Remplir les termes C, P et TVA</v>
      </c>
      <c r="BJ944" s="55"/>
      <c r="BK944" s="65"/>
      <c r="BL944" s="56"/>
      <c r="BM944" s="48" t="s">
        <v>64</v>
      </c>
      <c r="BN944" s="99" t="str">
        <f t="shared" si="480"/>
        <v>Remplir la colonne BJ ou BL</v>
      </c>
      <c r="BO944" s="104"/>
      <c r="BP944" s="173" t="str">
        <f t="shared" si="493"/>
        <v>Remplir la colonne M</v>
      </c>
      <c r="BQ944" s="179" t="str">
        <f t="shared" si="481"/>
        <v>Remplir la colonne BO</v>
      </c>
      <c r="BR944" s="297" t="str">
        <f t="shared" si="494"/>
        <v>Remplir la colonne I</v>
      </c>
      <c r="BS944" s="84" t="s">
        <v>64</v>
      </c>
      <c r="BT944" s="315" t="str">
        <f t="shared" si="482"/>
        <v>Remplir les termes C, P et TVA</v>
      </c>
      <c r="BU944" s="55"/>
      <c r="BV944" s="65"/>
      <c r="BW944" s="56"/>
      <c r="BX944" s="48" t="s">
        <v>64</v>
      </c>
      <c r="BY944" s="99" t="str">
        <f t="shared" si="483"/>
        <v>Remplir la colonne BU ou BW</v>
      </c>
      <c r="BZ944" s="104"/>
      <c r="CA944" s="173" t="str">
        <f t="shared" si="495"/>
        <v>Remplir la colonne M</v>
      </c>
      <c r="CB944" s="179" t="str">
        <f t="shared" si="484"/>
        <v>Remplir la colonne BZ</v>
      </c>
      <c r="CC944" s="297" t="str">
        <f t="shared" si="496"/>
        <v>Remplir la colonne I</v>
      </c>
      <c r="CD944" s="84" t="s">
        <v>64</v>
      </c>
      <c r="CE944" s="315" t="str">
        <f t="shared" si="485"/>
        <v>Remplir les termes C, P et TVA</v>
      </c>
      <c r="CF944" s="61" t="str">
        <f t="shared" si="466"/>
        <v>REMPLIR TYPE DE CLIENT</v>
      </c>
      <c r="CG944" s="107" t="str">
        <f t="shared" si="467"/>
        <v>Montant total de l'aide demandée non indiqué</v>
      </c>
      <c r="CH944" s="1"/>
      <c r="CI944" s="1"/>
      <c r="CJ944" s="1"/>
      <c r="CK944" s="1"/>
      <c r="CL944" s="1"/>
    </row>
    <row r="945" spans="1:90" x14ac:dyDescent="0.25">
      <c r="A945" s="51"/>
      <c r="B945" s="111"/>
      <c r="C945" s="111"/>
      <c r="D945" s="111"/>
      <c r="E945" s="111"/>
      <c r="F945" s="111"/>
      <c r="G945" s="132"/>
      <c r="H945" s="151"/>
      <c r="I945" s="299"/>
      <c r="J945" s="152"/>
      <c r="K945" s="153"/>
      <c r="L945" s="169"/>
      <c r="M945" s="39"/>
      <c r="N945" s="90"/>
      <c r="O945" s="39"/>
      <c r="P945" s="23"/>
      <c r="Q945" s="170">
        <f t="shared" si="464"/>
        <v>0</v>
      </c>
      <c r="R945" s="55"/>
      <c r="S945" s="65"/>
      <c r="T945" s="56"/>
      <c r="U945" s="48" t="s">
        <v>64</v>
      </c>
      <c r="V945" s="99" t="str">
        <f t="shared" si="468"/>
        <v>Remplir la colonne R ou T</v>
      </c>
      <c r="W945" s="104"/>
      <c r="X945" s="173" t="str">
        <f t="shared" si="465"/>
        <v>Remplir la colonne M</v>
      </c>
      <c r="Y945" s="179" t="str">
        <f t="shared" si="469"/>
        <v>Remplir la colonne W</v>
      </c>
      <c r="Z945" s="297" t="str">
        <f t="shared" si="486"/>
        <v>Remplir la colonne I</v>
      </c>
      <c r="AA945" s="84" t="s">
        <v>64</v>
      </c>
      <c r="AB945" s="315" t="str">
        <f t="shared" si="470"/>
        <v>Remplir les termes C, P et TVA</v>
      </c>
      <c r="AC945" s="55"/>
      <c r="AD945" s="65"/>
      <c r="AE945" s="56"/>
      <c r="AF945" s="48" t="s">
        <v>64</v>
      </c>
      <c r="AG945" s="99" t="str">
        <f t="shared" si="471"/>
        <v>Remplir la colonne AC ou AE</v>
      </c>
      <c r="AH945" s="104"/>
      <c r="AI945" s="173" t="str">
        <f t="shared" si="487"/>
        <v>Remplir la colonne M</v>
      </c>
      <c r="AJ945" s="179" t="str">
        <f t="shared" si="472"/>
        <v>Remplir la colonne AH</v>
      </c>
      <c r="AK945" s="297" t="str">
        <f t="shared" si="488"/>
        <v>Remplir la colonne I</v>
      </c>
      <c r="AL945" s="84" t="s">
        <v>64</v>
      </c>
      <c r="AM945" s="315" t="str">
        <f t="shared" si="473"/>
        <v>Remplir les termes C, P et TVA</v>
      </c>
      <c r="AN945" s="55"/>
      <c r="AO945" s="65"/>
      <c r="AP945" s="56"/>
      <c r="AQ945" s="48" t="s">
        <v>64</v>
      </c>
      <c r="AR945" s="99" t="str">
        <f t="shared" si="474"/>
        <v>Remplir la colonne AN ou AP</v>
      </c>
      <c r="AS945" s="104"/>
      <c r="AT945" s="173" t="str">
        <f t="shared" si="489"/>
        <v>Remplir la colonne M</v>
      </c>
      <c r="AU945" s="179" t="str">
        <f t="shared" si="475"/>
        <v>Remplir la colonne AS</v>
      </c>
      <c r="AV945" s="297" t="str">
        <f t="shared" si="490"/>
        <v>Remplir la colonne I</v>
      </c>
      <c r="AW945" s="84" t="s">
        <v>64</v>
      </c>
      <c r="AX945" s="315" t="str">
        <f t="shared" si="476"/>
        <v>Remplir les termes C, P et TVA</v>
      </c>
      <c r="AY945" s="55"/>
      <c r="AZ945" s="65"/>
      <c r="BA945" s="56"/>
      <c r="BB945" s="48" t="s">
        <v>64</v>
      </c>
      <c r="BC945" s="99" t="str">
        <f t="shared" si="477"/>
        <v>Remplir la colonne AY ou BA</v>
      </c>
      <c r="BD945" s="104"/>
      <c r="BE945" s="173" t="str">
        <f t="shared" si="491"/>
        <v>Remplir la colonne M</v>
      </c>
      <c r="BF945" s="179" t="str">
        <f t="shared" si="478"/>
        <v>Remplir la colonne BD</v>
      </c>
      <c r="BG945" s="297" t="str">
        <f t="shared" si="492"/>
        <v>Remplir la colonne I</v>
      </c>
      <c r="BH945" s="84" t="s">
        <v>64</v>
      </c>
      <c r="BI945" s="315" t="str">
        <f t="shared" si="479"/>
        <v>Remplir les termes C, P et TVA</v>
      </c>
      <c r="BJ945" s="55"/>
      <c r="BK945" s="65"/>
      <c r="BL945" s="56"/>
      <c r="BM945" s="48" t="s">
        <v>64</v>
      </c>
      <c r="BN945" s="99" t="str">
        <f t="shared" si="480"/>
        <v>Remplir la colonne BJ ou BL</v>
      </c>
      <c r="BO945" s="104"/>
      <c r="BP945" s="173" t="str">
        <f t="shared" si="493"/>
        <v>Remplir la colonne M</v>
      </c>
      <c r="BQ945" s="179" t="str">
        <f t="shared" si="481"/>
        <v>Remplir la colonne BO</v>
      </c>
      <c r="BR945" s="297" t="str">
        <f t="shared" si="494"/>
        <v>Remplir la colonne I</v>
      </c>
      <c r="BS945" s="84" t="s">
        <v>64</v>
      </c>
      <c r="BT945" s="315" t="str">
        <f t="shared" si="482"/>
        <v>Remplir les termes C, P et TVA</v>
      </c>
      <c r="BU945" s="55"/>
      <c r="BV945" s="65"/>
      <c r="BW945" s="56"/>
      <c r="BX945" s="48" t="s">
        <v>64</v>
      </c>
      <c r="BY945" s="99" t="str">
        <f t="shared" si="483"/>
        <v>Remplir la colonne BU ou BW</v>
      </c>
      <c r="BZ945" s="104"/>
      <c r="CA945" s="173" t="str">
        <f t="shared" si="495"/>
        <v>Remplir la colonne M</v>
      </c>
      <c r="CB945" s="179" t="str">
        <f t="shared" si="484"/>
        <v>Remplir la colonne BZ</v>
      </c>
      <c r="CC945" s="297" t="str">
        <f t="shared" si="496"/>
        <v>Remplir la colonne I</v>
      </c>
      <c r="CD945" s="84" t="s">
        <v>64</v>
      </c>
      <c r="CE945" s="315" t="str">
        <f t="shared" si="485"/>
        <v>Remplir les termes C, P et TVA</v>
      </c>
      <c r="CF945" s="61" t="str">
        <f t="shared" si="466"/>
        <v>REMPLIR TYPE DE CLIENT</v>
      </c>
      <c r="CG945" s="107" t="str">
        <f t="shared" si="467"/>
        <v>Montant total de l'aide demandée non indiqué</v>
      </c>
      <c r="CH945" s="1"/>
      <c r="CI945" s="1"/>
      <c r="CJ945" s="1"/>
      <c r="CK945" s="1"/>
      <c r="CL945" s="1"/>
    </row>
    <row r="946" spans="1:90" x14ac:dyDescent="0.25">
      <c r="A946" s="51"/>
      <c r="B946" s="111"/>
      <c r="C946" s="111"/>
      <c r="D946" s="111"/>
      <c r="E946" s="111"/>
      <c r="F946" s="111"/>
      <c r="G946" s="132"/>
      <c r="H946" s="151"/>
      <c r="I946" s="299"/>
      <c r="J946" s="152"/>
      <c r="K946" s="153"/>
      <c r="L946" s="169"/>
      <c r="M946" s="39"/>
      <c r="N946" s="90"/>
      <c r="O946" s="39"/>
      <c r="P946" s="23"/>
      <c r="Q946" s="170">
        <f t="shared" si="464"/>
        <v>0</v>
      </c>
      <c r="R946" s="55"/>
      <c r="S946" s="65"/>
      <c r="T946" s="56"/>
      <c r="U946" s="48" t="s">
        <v>64</v>
      </c>
      <c r="V946" s="99" t="str">
        <f t="shared" si="468"/>
        <v>Remplir la colonne R ou T</v>
      </c>
      <c r="W946" s="104"/>
      <c r="X946" s="173" t="str">
        <f t="shared" si="465"/>
        <v>Remplir la colonne M</v>
      </c>
      <c r="Y946" s="179" t="str">
        <f t="shared" si="469"/>
        <v>Remplir la colonne W</v>
      </c>
      <c r="Z946" s="297" t="str">
        <f t="shared" si="486"/>
        <v>Remplir la colonne I</v>
      </c>
      <c r="AA946" s="84" t="s">
        <v>64</v>
      </c>
      <c r="AB946" s="315" t="str">
        <f t="shared" si="470"/>
        <v>Remplir les termes C, P et TVA</v>
      </c>
      <c r="AC946" s="55"/>
      <c r="AD946" s="65"/>
      <c r="AE946" s="56"/>
      <c r="AF946" s="48" t="s">
        <v>64</v>
      </c>
      <c r="AG946" s="99" t="str">
        <f t="shared" si="471"/>
        <v>Remplir la colonne AC ou AE</v>
      </c>
      <c r="AH946" s="104"/>
      <c r="AI946" s="173" t="str">
        <f t="shared" si="487"/>
        <v>Remplir la colonne M</v>
      </c>
      <c r="AJ946" s="179" t="str">
        <f t="shared" si="472"/>
        <v>Remplir la colonne AH</v>
      </c>
      <c r="AK946" s="297" t="str">
        <f t="shared" si="488"/>
        <v>Remplir la colonne I</v>
      </c>
      <c r="AL946" s="84" t="s">
        <v>64</v>
      </c>
      <c r="AM946" s="315" t="str">
        <f t="shared" si="473"/>
        <v>Remplir les termes C, P et TVA</v>
      </c>
      <c r="AN946" s="55"/>
      <c r="AO946" s="65"/>
      <c r="AP946" s="56"/>
      <c r="AQ946" s="48" t="s">
        <v>64</v>
      </c>
      <c r="AR946" s="99" t="str">
        <f t="shared" si="474"/>
        <v>Remplir la colonne AN ou AP</v>
      </c>
      <c r="AS946" s="104"/>
      <c r="AT946" s="173" t="str">
        <f t="shared" si="489"/>
        <v>Remplir la colonne M</v>
      </c>
      <c r="AU946" s="179" t="str">
        <f t="shared" si="475"/>
        <v>Remplir la colonne AS</v>
      </c>
      <c r="AV946" s="297" t="str">
        <f t="shared" si="490"/>
        <v>Remplir la colonne I</v>
      </c>
      <c r="AW946" s="84" t="s">
        <v>64</v>
      </c>
      <c r="AX946" s="315" t="str">
        <f t="shared" si="476"/>
        <v>Remplir les termes C, P et TVA</v>
      </c>
      <c r="AY946" s="55"/>
      <c r="AZ946" s="65"/>
      <c r="BA946" s="56"/>
      <c r="BB946" s="48" t="s">
        <v>64</v>
      </c>
      <c r="BC946" s="99" t="str">
        <f t="shared" si="477"/>
        <v>Remplir la colonne AY ou BA</v>
      </c>
      <c r="BD946" s="104"/>
      <c r="BE946" s="173" t="str">
        <f t="shared" si="491"/>
        <v>Remplir la colonne M</v>
      </c>
      <c r="BF946" s="179" t="str">
        <f t="shared" si="478"/>
        <v>Remplir la colonne BD</v>
      </c>
      <c r="BG946" s="297" t="str">
        <f t="shared" si="492"/>
        <v>Remplir la colonne I</v>
      </c>
      <c r="BH946" s="84" t="s">
        <v>64</v>
      </c>
      <c r="BI946" s="315" t="str">
        <f t="shared" si="479"/>
        <v>Remplir les termes C, P et TVA</v>
      </c>
      <c r="BJ946" s="55"/>
      <c r="BK946" s="65"/>
      <c r="BL946" s="56"/>
      <c r="BM946" s="48" t="s">
        <v>64</v>
      </c>
      <c r="BN946" s="99" t="str">
        <f t="shared" si="480"/>
        <v>Remplir la colonne BJ ou BL</v>
      </c>
      <c r="BO946" s="104"/>
      <c r="BP946" s="173" t="str">
        <f t="shared" si="493"/>
        <v>Remplir la colonne M</v>
      </c>
      <c r="BQ946" s="179" t="str">
        <f t="shared" si="481"/>
        <v>Remplir la colonne BO</v>
      </c>
      <c r="BR946" s="297" t="str">
        <f t="shared" si="494"/>
        <v>Remplir la colonne I</v>
      </c>
      <c r="BS946" s="84" t="s">
        <v>64</v>
      </c>
      <c r="BT946" s="315" t="str">
        <f t="shared" si="482"/>
        <v>Remplir les termes C, P et TVA</v>
      </c>
      <c r="BU946" s="55"/>
      <c r="BV946" s="65"/>
      <c r="BW946" s="56"/>
      <c r="BX946" s="48" t="s">
        <v>64</v>
      </c>
      <c r="BY946" s="99" t="str">
        <f t="shared" si="483"/>
        <v>Remplir la colonne BU ou BW</v>
      </c>
      <c r="BZ946" s="104"/>
      <c r="CA946" s="173" t="str">
        <f t="shared" si="495"/>
        <v>Remplir la colonne M</v>
      </c>
      <c r="CB946" s="179" t="str">
        <f t="shared" si="484"/>
        <v>Remplir la colonne BZ</v>
      </c>
      <c r="CC946" s="297" t="str">
        <f t="shared" si="496"/>
        <v>Remplir la colonne I</v>
      </c>
      <c r="CD946" s="84" t="s">
        <v>64</v>
      </c>
      <c r="CE946" s="315" t="str">
        <f t="shared" si="485"/>
        <v>Remplir les termes C, P et TVA</v>
      </c>
      <c r="CF946" s="61" t="str">
        <f t="shared" si="466"/>
        <v>REMPLIR TYPE DE CLIENT</v>
      </c>
      <c r="CG946" s="107" t="str">
        <f t="shared" si="467"/>
        <v>Montant total de l'aide demandée non indiqué</v>
      </c>
      <c r="CH946" s="1"/>
      <c r="CI946" s="1"/>
      <c r="CJ946" s="1"/>
      <c r="CK946" s="1"/>
      <c r="CL946" s="1"/>
    </row>
    <row r="947" spans="1:90" x14ac:dyDescent="0.25">
      <c r="A947" s="51"/>
      <c r="B947" s="111"/>
      <c r="C947" s="111"/>
      <c r="D947" s="111"/>
      <c r="E947" s="111"/>
      <c r="F947" s="111"/>
      <c r="G947" s="132"/>
      <c r="H947" s="151"/>
      <c r="I947" s="299"/>
      <c r="J947" s="152"/>
      <c r="K947" s="153"/>
      <c r="L947" s="169"/>
      <c r="M947" s="39"/>
      <c r="N947" s="90"/>
      <c r="O947" s="39"/>
      <c r="P947" s="23"/>
      <c r="Q947" s="170">
        <f t="shared" si="464"/>
        <v>0</v>
      </c>
      <c r="R947" s="55"/>
      <c r="S947" s="65"/>
      <c r="T947" s="56"/>
      <c r="U947" s="48" t="s">
        <v>64</v>
      </c>
      <c r="V947" s="99" t="str">
        <f t="shared" si="468"/>
        <v>Remplir la colonne R ou T</v>
      </c>
      <c r="W947" s="104"/>
      <c r="X947" s="173" t="str">
        <f t="shared" si="465"/>
        <v>Remplir la colonne M</v>
      </c>
      <c r="Y947" s="179" t="str">
        <f t="shared" si="469"/>
        <v>Remplir la colonne W</v>
      </c>
      <c r="Z947" s="297" t="str">
        <f t="shared" si="486"/>
        <v>Remplir la colonne I</v>
      </c>
      <c r="AA947" s="84" t="s">
        <v>64</v>
      </c>
      <c r="AB947" s="315" t="str">
        <f t="shared" si="470"/>
        <v>Remplir les termes C, P et TVA</v>
      </c>
      <c r="AC947" s="55"/>
      <c r="AD947" s="65"/>
      <c r="AE947" s="56"/>
      <c r="AF947" s="48" t="s">
        <v>64</v>
      </c>
      <c r="AG947" s="99" t="str">
        <f t="shared" si="471"/>
        <v>Remplir la colonne AC ou AE</v>
      </c>
      <c r="AH947" s="104"/>
      <c r="AI947" s="173" t="str">
        <f t="shared" si="487"/>
        <v>Remplir la colonne M</v>
      </c>
      <c r="AJ947" s="179" t="str">
        <f t="shared" si="472"/>
        <v>Remplir la colonne AH</v>
      </c>
      <c r="AK947" s="297" t="str">
        <f t="shared" si="488"/>
        <v>Remplir la colonne I</v>
      </c>
      <c r="AL947" s="84" t="s">
        <v>64</v>
      </c>
      <c r="AM947" s="315" t="str">
        <f t="shared" si="473"/>
        <v>Remplir les termes C, P et TVA</v>
      </c>
      <c r="AN947" s="55"/>
      <c r="AO947" s="65"/>
      <c r="AP947" s="56"/>
      <c r="AQ947" s="48" t="s">
        <v>64</v>
      </c>
      <c r="AR947" s="99" t="str">
        <f t="shared" si="474"/>
        <v>Remplir la colonne AN ou AP</v>
      </c>
      <c r="AS947" s="104"/>
      <c r="AT947" s="173" t="str">
        <f t="shared" si="489"/>
        <v>Remplir la colonne M</v>
      </c>
      <c r="AU947" s="179" t="str">
        <f t="shared" si="475"/>
        <v>Remplir la colonne AS</v>
      </c>
      <c r="AV947" s="297" t="str">
        <f t="shared" si="490"/>
        <v>Remplir la colonne I</v>
      </c>
      <c r="AW947" s="84" t="s">
        <v>64</v>
      </c>
      <c r="AX947" s="315" t="str">
        <f t="shared" si="476"/>
        <v>Remplir les termes C, P et TVA</v>
      </c>
      <c r="AY947" s="55"/>
      <c r="AZ947" s="65"/>
      <c r="BA947" s="56"/>
      <c r="BB947" s="48" t="s">
        <v>64</v>
      </c>
      <c r="BC947" s="99" t="str">
        <f t="shared" si="477"/>
        <v>Remplir la colonne AY ou BA</v>
      </c>
      <c r="BD947" s="104"/>
      <c r="BE947" s="173" t="str">
        <f t="shared" si="491"/>
        <v>Remplir la colonne M</v>
      </c>
      <c r="BF947" s="179" t="str">
        <f t="shared" si="478"/>
        <v>Remplir la colonne BD</v>
      </c>
      <c r="BG947" s="297" t="str">
        <f t="shared" si="492"/>
        <v>Remplir la colonne I</v>
      </c>
      <c r="BH947" s="84" t="s">
        <v>64</v>
      </c>
      <c r="BI947" s="315" t="str">
        <f t="shared" si="479"/>
        <v>Remplir les termes C, P et TVA</v>
      </c>
      <c r="BJ947" s="55"/>
      <c r="BK947" s="65"/>
      <c r="BL947" s="56"/>
      <c r="BM947" s="48" t="s">
        <v>64</v>
      </c>
      <c r="BN947" s="99" t="str">
        <f t="shared" si="480"/>
        <v>Remplir la colonne BJ ou BL</v>
      </c>
      <c r="BO947" s="104"/>
      <c r="BP947" s="173" t="str">
        <f t="shared" si="493"/>
        <v>Remplir la colonne M</v>
      </c>
      <c r="BQ947" s="179" t="str">
        <f t="shared" si="481"/>
        <v>Remplir la colonne BO</v>
      </c>
      <c r="BR947" s="297" t="str">
        <f t="shared" si="494"/>
        <v>Remplir la colonne I</v>
      </c>
      <c r="BS947" s="84" t="s">
        <v>64</v>
      </c>
      <c r="BT947" s="315" t="str">
        <f t="shared" si="482"/>
        <v>Remplir les termes C, P et TVA</v>
      </c>
      <c r="BU947" s="55"/>
      <c r="BV947" s="65"/>
      <c r="BW947" s="56"/>
      <c r="BX947" s="48" t="s">
        <v>64</v>
      </c>
      <c r="BY947" s="99" t="str">
        <f t="shared" si="483"/>
        <v>Remplir la colonne BU ou BW</v>
      </c>
      <c r="BZ947" s="104"/>
      <c r="CA947" s="173" t="str">
        <f t="shared" si="495"/>
        <v>Remplir la colonne M</v>
      </c>
      <c r="CB947" s="179" t="str">
        <f t="shared" si="484"/>
        <v>Remplir la colonne BZ</v>
      </c>
      <c r="CC947" s="297" t="str">
        <f t="shared" si="496"/>
        <v>Remplir la colonne I</v>
      </c>
      <c r="CD947" s="84" t="s">
        <v>64</v>
      </c>
      <c r="CE947" s="315" t="str">
        <f t="shared" si="485"/>
        <v>Remplir les termes C, P et TVA</v>
      </c>
      <c r="CF947" s="61" t="str">
        <f t="shared" si="466"/>
        <v>REMPLIR TYPE DE CLIENT</v>
      </c>
      <c r="CG947" s="107" t="str">
        <f t="shared" si="467"/>
        <v>Montant total de l'aide demandée non indiqué</v>
      </c>
      <c r="CH947" s="1"/>
      <c r="CI947" s="1"/>
      <c r="CJ947" s="1"/>
      <c r="CK947" s="1"/>
      <c r="CL947" s="1"/>
    </row>
    <row r="948" spans="1:90" x14ac:dyDescent="0.25">
      <c r="A948" s="51"/>
      <c r="B948" s="111"/>
      <c r="C948" s="111"/>
      <c r="D948" s="111"/>
      <c r="E948" s="111"/>
      <c r="F948" s="111"/>
      <c r="G948" s="132"/>
      <c r="H948" s="151"/>
      <c r="I948" s="299"/>
      <c r="J948" s="152"/>
      <c r="K948" s="153"/>
      <c r="L948" s="169"/>
      <c r="M948" s="39"/>
      <c r="N948" s="90"/>
      <c r="O948" s="39"/>
      <c r="P948" s="23"/>
      <c r="Q948" s="170">
        <f t="shared" si="464"/>
        <v>0</v>
      </c>
      <c r="R948" s="55"/>
      <c r="S948" s="65"/>
      <c r="T948" s="56"/>
      <c r="U948" s="48" t="s">
        <v>64</v>
      </c>
      <c r="V948" s="99" t="str">
        <f t="shared" si="468"/>
        <v>Remplir la colonne R ou T</v>
      </c>
      <c r="W948" s="104"/>
      <c r="X948" s="173" t="str">
        <f t="shared" si="465"/>
        <v>Remplir la colonne M</v>
      </c>
      <c r="Y948" s="179" t="str">
        <f t="shared" si="469"/>
        <v>Remplir la colonne W</v>
      </c>
      <c r="Z948" s="297" t="str">
        <f t="shared" si="486"/>
        <v>Remplir la colonne I</v>
      </c>
      <c r="AA948" s="84" t="s">
        <v>64</v>
      </c>
      <c r="AB948" s="315" t="str">
        <f t="shared" si="470"/>
        <v>Remplir les termes C, P et TVA</v>
      </c>
      <c r="AC948" s="55"/>
      <c r="AD948" s="65"/>
      <c r="AE948" s="56"/>
      <c r="AF948" s="48" t="s">
        <v>64</v>
      </c>
      <c r="AG948" s="99" t="str">
        <f t="shared" si="471"/>
        <v>Remplir la colonne AC ou AE</v>
      </c>
      <c r="AH948" s="104"/>
      <c r="AI948" s="173" t="str">
        <f t="shared" si="487"/>
        <v>Remplir la colonne M</v>
      </c>
      <c r="AJ948" s="179" t="str">
        <f t="shared" si="472"/>
        <v>Remplir la colonne AH</v>
      </c>
      <c r="AK948" s="297" t="str">
        <f t="shared" si="488"/>
        <v>Remplir la colonne I</v>
      </c>
      <c r="AL948" s="84" t="s">
        <v>64</v>
      </c>
      <c r="AM948" s="315" t="str">
        <f t="shared" si="473"/>
        <v>Remplir les termes C, P et TVA</v>
      </c>
      <c r="AN948" s="55"/>
      <c r="AO948" s="65"/>
      <c r="AP948" s="56"/>
      <c r="AQ948" s="48" t="s">
        <v>64</v>
      </c>
      <c r="AR948" s="99" t="str">
        <f t="shared" si="474"/>
        <v>Remplir la colonne AN ou AP</v>
      </c>
      <c r="AS948" s="104"/>
      <c r="AT948" s="173" t="str">
        <f t="shared" si="489"/>
        <v>Remplir la colonne M</v>
      </c>
      <c r="AU948" s="179" t="str">
        <f t="shared" si="475"/>
        <v>Remplir la colonne AS</v>
      </c>
      <c r="AV948" s="297" t="str">
        <f t="shared" si="490"/>
        <v>Remplir la colonne I</v>
      </c>
      <c r="AW948" s="84" t="s">
        <v>64</v>
      </c>
      <c r="AX948" s="315" t="str">
        <f t="shared" si="476"/>
        <v>Remplir les termes C, P et TVA</v>
      </c>
      <c r="AY948" s="55"/>
      <c r="AZ948" s="65"/>
      <c r="BA948" s="56"/>
      <c r="BB948" s="48" t="s">
        <v>64</v>
      </c>
      <c r="BC948" s="99" t="str">
        <f t="shared" si="477"/>
        <v>Remplir la colonne AY ou BA</v>
      </c>
      <c r="BD948" s="104"/>
      <c r="BE948" s="173" t="str">
        <f t="shared" si="491"/>
        <v>Remplir la colonne M</v>
      </c>
      <c r="BF948" s="179" t="str">
        <f t="shared" si="478"/>
        <v>Remplir la colonne BD</v>
      </c>
      <c r="BG948" s="297" t="str">
        <f t="shared" si="492"/>
        <v>Remplir la colonne I</v>
      </c>
      <c r="BH948" s="84" t="s">
        <v>64</v>
      </c>
      <c r="BI948" s="315" t="str">
        <f t="shared" si="479"/>
        <v>Remplir les termes C, P et TVA</v>
      </c>
      <c r="BJ948" s="55"/>
      <c r="BK948" s="65"/>
      <c r="BL948" s="56"/>
      <c r="BM948" s="48" t="s">
        <v>64</v>
      </c>
      <c r="BN948" s="99" t="str">
        <f t="shared" si="480"/>
        <v>Remplir la colonne BJ ou BL</v>
      </c>
      <c r="BO948" s="104"/>
      <c r="BP948" s="173" t="str">
        <f t="shared" si="493"/>
        <v>Remplir la colonne M</v>
      </c>
      <c r="BQ948" s="179" t="str">
        <f t="shared" si="481"/>
        <v>Remplir la colonne BO</v>
      </c>
      <c r="BR948" s="297" t="str">
        <f t="shared" si="494"/>
        <v>Remplir la colonne I</v>
      </c>
      <c r="BS948" s="84" t="s">
        <v>64</v>
      </c>
      <c r="BT948" s="315" t="str">
        <f t="shared" si="482"/>
        <v>Remplir les termes C, P et TVA</v>
      </c>
      <c r="BU948" s="55"/>
      <c r="BV948" s="65"/>
      <c r="BW948" s="56"/>
      <c r="BX948" s="48" t="s">
        <v>64</v>
      </c>
      <c r="BY948" s="99" t="str">
        <f t="shared" si="483"/>
        <v>Remplir la colonne BU ou BW</v>
      </c>
      <c r="BZ948" s="104"/>
      <c r="CA948" s="173" t="str">
        <f t="shared" si="495"/>
        <v>Remplir la colonne M</v>
      </c>
      <c r="CB948" s="179" t="str">
        <f t="shared" si="484"/>
        <v>Remplir la colonne BZ</v>
      </c>
      <c r="CC948" s="297" t="str">
        <f t="shared" si="496"/>
        <v>Remplir la colonne I</v>
      </c>
      <c r="CD948" s="84" t="s">
        <v>64</v>
      </c>
      <c r="CE948" s="315" t="str">
        <f t="shared" si="485"/>
        <v>Remplir les termes C, P et TVA</v>
      </c>
      <c r="CF948" s="61" t="str">
        <f t="shared" si="466"/>
        <v>REMPLIR TYPE DE CLIENT</v>
      </c>
      <c r="CG948" s="107" t="str">
        <f t="shared" si="467"/>
        <v>Montant total de l'aide demandée non indiqué</v>
      </c>
      <c r="CH948" s="1"/>
      <c r="CI948" s="1"/>
      <c r="CJ948" s="1"/>
      <c r="CK948" s="1"/>
      <c r="CL948" s="1"/>
    </row>
    <row r="949" spans="1:90" x14ac:dyDescent="0.25">
      <c r="A949" s="51"/>
      <c r="B949" s="111"/>
      <c r="C949" s="111"/>
      <c r="D949" s="111"/>
      <c r="E949" s="111"/>
      <c r="F949" s="111"/>
      <c r="G949" s="132"/>
      <c r="H949" s="151"/>
      <c r="I949" s="299"/>
      <c r="J949" s="152"/>
      <c r="K949" s="153"/>
      <c r="L949" s="169"/>
      <c r="M949" s="39"/>
      <c r="N949" s="90"/>
      <c r="O949" s="39"/>
      <c r="P949" s="23"/>
      <c r="Q949" s="170">
        <f t="shared" si="464"/>
        <v>0</v>
      </c>
      <c r="R949" s="55"/>
      <c r="S949" s="65"/>
      <c r="T949" s="56"/>
      <c r="U949" s="48" t="s">
        <v>64</v>
      </c>
      <c r="V949" s="99" t="str">
        <f t="shared" si="468"/>
        <v>Remplir la colonne R ou T</v>
      </c>
      <c r="W949" s="104"/>
      <c r="X949" s="173" t="str">
        <f t="shared" si="465"/>
        <v>Remplir la colonne M</v>
      </c>
      <c r="Y949" s="179" t="str">
        <f t="shared" si="469"/>
        <v>Remplir la colonne W</v>
      </c>
      <c r="Z949" s="297" t="str">
        <f t="shared" si="486"/>
        <v>Remplir la colonne I</v>
      </c>
      <c r="AA949" s="84" t="s">
        <v>64</v>
      </c>
      <c r="AB949" s="315" t="str">
        <f t="shared" si="470"/>
        <v>Remplir les termes C, P et TVA</v>
      </c>
      <c r="AC949" s="55"/>
      <c r="AD949" s="65"/>
      <c r="AE949" s="56"/>
      <c r="AF949" s="48" t="s">
        <v>64</v>
      </c>
      <c r="AG949" s="99" t="str">
        <f t="shared" si="471"/>
        <v>Remplir la colonne AC ou AE</v>
      </c>
      <c r="AH949" s="104"/>
      <c r="AI949" s="173" t="str">
        <f t="shared" si="487"/>
        <v>Remplir la colonne M</v>
      </c>
      <c r="AJ949" s="179" t="str">
        <f t="shared" si="472"/>
        <v>Remplir la colonne AH</v>
      </c>
      <c r="AK949" s="297" t="str">
        <f t="shared" si="488"/>
        <v>Remplir la colonne I</v>
      </c>
      <c r="AL949" s="84" t="s">
        <v>64</v>
      </c>
      <c r="AM949" s="315" t="str">
        <f t="shared" si="473"/>
        <v>Remplir les termes C, P et TVA</v>
      </c>
      <c r="AN949" s="55"/>
      <c r="AO949" s="65"/>
      <c r="AP949" s="56"/>
      <c r="AQ949" s="48" t="s">
        <v>64</v>
      </c>
      <c r="AR949" s="99" t="str">
        <f t="shared" si="474"/>
        <v>Remplir la colonne AN ou AP</v>
      </c>
      <c r="AS949" s="104"/>
      <c r="AT949" s="173" t="str">
        <f t="shared" si="489"/>
        <v>Remplir la colonne M</v>
      </c>
      <c r="AU949" s="179" t="str">
        <f t="shared" si="475"/>
        <v>Remplir la colonne AS</v>
      </c>
      <c r="AV949" s="297" t="str">
        <f t="shared" si="490"/>
        <v>Remplir la colonne I</v>
      </c>
      <c r="AW949" s="84" t="s">
        <v>64</v>
      </c>
      <c r="AX949" s="315" t="str">
        <f t="shared" si="476"/>
        <v>Remplir les termes C, P et TVA</v>
      </c>
      <c r="AY949" s="55"/>
      <c r="AZ949" s="65"/>
      <c r="BA949" s="56"/>
      <c r="BB949" s="48" t="s">
        <v>64</v>
      </c>
      <c r="BC949" s="99" t="str">
        <f t="shared" si="477"/>
        <v>Remplir la colonne AY ou BA</v>
      </c>
      <c r="BD949" s="104"/>
      <c r="BE949" s="173" t="str">
        <f t="shared" si="491"/>
        <v>Remplir la colonne M</v>
      </c>
      <c r="BF949" s="179" t="str">
        <f t="shared" si="478"/>
        <v>Remplir la colonne BD</v>
      </c>
      <c r="BG949" s="297" t="str">
        <f t="shared" si="492"/>
        <v>Remplir la colonne I</v>
      </c>
      <c r="BH949" s="84" t="s">
        <v>64</v>
      </c>
      <c r="BI949" s="315" t="str">
        <f t="shared" si="479"/>
        <v>Remplir les termes C, P et TVA</v>
      </c>
      <c r="BJ949" s="55"/>
      <c r="BK949" s="65"/>
      <c r="BL949" s="56"/>
      <c r="BM949" s="48" t="s">
        <v>64</v>
      </c>
      <c r="BN949" s="99" t="str">
        <f t="shared" si="480"/>
        <v>Remplir la colonne BJ ou BL</v>
      </c>
      <c r="BO949" s="104"/>
      <c r="BP949" s="173" t="str">
        <f t="shared" si="493"/>
        <v>Remplir la colonne M</v>
      </c>
      <c r="BQ949" s="179" t="str">
        <f t="shared" si="481"/>
        <v>Remplir la colonne BO</v>
      </c>
      <c r="BR949" s="297" t="str">
        <f t="shared" si="494"/>
        <v>Remplir la colonne I</v>
      </c>
      <c r="BS949" s="84" t="s">
        <v>64</v>
      </c>
      <c r="BT949" s="315" t="str">
        <f t="shared" si="482"/>
        <v>Remplir les termes C, P et TVA</v>
      </c>
      <c r="BU949" s="55"/>
      <c r="BV949" s="65"/>
      <c r="BW949" s="56"/>
      <c r="BX949" s="48" t="s">
        <v>64</v>
      </c>
      <c r="BY949" s="99" t="str">
        <f t="shared" si="483"/>
        <v>Remplir la colonne BU ou BW</v>
      </c>
      <c r="BZ949" s="104"/>
      <c r="CA949" s="173" t="str">
        <f t="shared" si="495"/>
        <v>Remplir la colonne M</v>
      </c>
      <c r="CB949" s="179" t="str">
        <f t="shared" si="484"/>
        <v>Remplir la colonne BZ</v>
      </c>
      <c r="CC949" s="297" t="str">
        <f t="shared" si="496"/>
        <v>Remplir la colonne I</v>
      </c>
      <c r="CD949" s="84" t="s">
        <v>64</v>
      </c>
      <c r="CE949" s="315" t="str">
        <f t="shared" si="485"/>
        <v>Remplir les termes C, P et TVA</v>
      </c>
      <c r="CF949" s="61" t="str">
        <f t="shared" si="466"/>
        <v>REMPLIR TYPE DE CLIENT</v>
      </c>
      <c r="CG949" s="107" t="str">
        <f t="shared" si="467"/>
        <v>Montant total de l'aide demandée non indiqué</v>
      </c>
      <c r="CH949" s="1"/>
      <c r="CI949" s="1"/>
      <c r="CJ949" s="1"/>
      <c r="CK949" s="1"/>
      <c r="CL949" s="1"/>
    </row>
    <row r="950" spans="1:90" x14ac:dyDescent="0.25">
      <c r="A950" s="51"/>
      <c r="B950" s="111"/>
      <c r="C950" s="111"/>
      <c r="D950" s="111"/>
      <c r="E950" s="111"/>
      <c r="F950" s="111"/>
      <c r="G950" s="132"/>
      <c r="H950" s="151"/>
      <c r="I950" s="299"/>
      <c r="J950" s="152"/>
      <c r="K950" s="153"/>
      <c r="L950" s="169"/>
      <c r="M950" s="39"/>
      <c r="N950" s="90"/>
      <c r="O950" s="39"/>
      <c r="P950" s="23"/>
      <c r="Q950" s="170">
        <f t="shared" si="464"/>
        <v>0</v>
      </c>
      <c r="R950" s="55"/>
      <c r="S950" s="65"/>
      <c r="T950" s="56"/>
      <c r="U950" s="48" t="s">
        <v>64</v>
      </c>
      <c r="V950" s="99" t="str">
        <f t="shared" si="468"/>
        <v>Remplir la colonne R ou T</v>
      </c>
      <c r="W950" s="104"/>
      <c r="X950" s="173" t="str">
        <f t="shared" si="465"/>
        <v>Remplir la colonne M</v>
      </c>
      <c r="Y950" s="179" t="str">
        <f t="shared" si="469"/>
        <v>Remplir la colonne W</v>
      </c>
      <c r="Z950" s="297" t="str">
        <f t="shared" si="486"/>
        <v>Remplir la colonne I</v>
      </c>
      <c r="AA950" s="84" t="s">
        <v>64</v>
      </c>
      <c r="AB950" s="315" t="str">
        <f t="shared" si="470"/>
        <v>Remplir les termes C, P et TVA</v>
      </c>
      <c r="AC950" s="55"/>
      <c r="AD950" s="65"/>
      <c r="AE950" s="56"/>
      <c r="AF950" s="48" t="s">
        <v>64</v>
      </c>
      <c r="AG950" s="99" t="str">
        <f t="shared" si="471"/>
        <v>Remplir la colonne AC ou AE</v>
      </c>
      <c r="AH950" s="104"/>
      <c r="AI950" s="173" t="str">
        <f t="shared" si="487"/>
        <v>Remplir la colonne M</v>
      </c>
      <c r="AJ950" s="179" t="str">
        <f t="shared" si="472"/>
        <v>Remplir la colonne AH</v>
      </c>
      <c r="AK950" s="297" t="str">
        <f t="shared" si="488"/>
        <v>Remplir la colonne I</v>
      </c>
      <c r="AL950" s="84" t="s">
        <v>64</v>
      </c>
      <c r="AM950" s="315" t="str">
        <f t="shared" si="473"/>
        <v>Remplir les termes C, P et TVA</v>
      </c>
      <c r="AN950" s="55"/>
      <c r="AO950" s="65"/>
      <c r="AP950" s="56"/>
      <c r="AQ950" s="48" t="s">
        <v>64</v>
      </c>
      <c r="AR950" s="99" t="str">
        <f t="shared" si="474"/>
        <v>Remplir la colonne AN ou AP</v>
      </c>
      <c r="AS950" s="104"/>
      <c r="AT950" s="173" t="str">
        <f t="shared" si="489"/>
        <v>Remplir la colonne M</v>
      </c>
      <c r="AU950" s="179" t="str">
        <f t="shared" si="475"/>
        <v>Remplir la colonne AS</v>
      </c>
      <c r="AV950" s="297" t="str">
        <f t="shared" si="490"/>
        <v>Remplir la colonne I</v>
      </c>
      <c r="AW950" s="84" t="s">
        <v>64</v>
      </c>
      <c r="AX950" s="315" t="str">
        <f t="shared" si="476"/>
        <v>Remplir les termes C, P et TVA</v>
      </c>
      <c r="AY950" s="55"/>
      <c r="AZ950" s="65"/>
      <c r="BA950" s="56"/>
      <c r="BB950" s="48" t="s">
        <v>64</v>
      </c>
      <c r="BC950" s="99" t="str">
        <f t="shared" si="477"/>
        <v>Remplir la colonne AY ou BA</v>
      </c>
      <c r="BD950" s="104"/>
      <c r="BE950" s="173" t="str">
        <f t="shared" si="491"/>
        <v>Remplir la colonne M</v>
      </c>
      <c r="BF950" s="179" t="str">
        <f t="shared" si="478"/>
        <v>Remplir la colonne BD</v>
      </c>
      <c r="BG950" s="297" t="str">
        <f t="shared" si="492"/>
        <v>Remplir la colonne I</v>
      </c>
      <c r="BH950" s="84" t="s">
        <v>64</v>
      </c>
      <c r="BI950" s="315" t="str">
        <f t="shared" si="479"/>
        <v>Remplir les termes C, P et TVA</v>
      </c>
      <c r="BJ950" s="55"/>
      <c r="BK950" s="65"/>
      <c r="BL950" s="56"/>
      <c r="BM950" s="48" t="s">
        <v>64</v>
      </c>
      <c r="BN950" s="99" t="str">
        <f t="shared" si="480"/>
        <v>Remplir la colonne BJ ou BL</v>
      </c>
      <c r="BO950" s="104"/>
      <c r="BP950" s="173" t="str">
        <f t="shared" si="493"/>
        <v>Remplir la colonne M</v>
      </c>
      <c r="BQ950" s="179" t="str">
        <f t="shared" si="481"/>
        <v>Remplir la colonne BO</v>
      </c>
      <c r="BR950" s="297" t="str">
        <f t="shared" si="494"/>
        <v>Remplir la colonne I</v>
      </c>
      <c r="BS950" s="84" t="s">
        <v>64</v>
      </c>
      <c r="BT950" s="315" t="str">
        <f t="shared" si="482"/>
        <v>Remplir les termes C, P et TVA</v>
      </c>
      <c r="BU950" s="55"/>
      <c r="BV950" s="65"/>
      <c r="BW950" s="56"/>
      <c r="BX950" s="48" t="s">
        <v>64</v>
      </c>
      <c r="BY950" s="99" t="str">
        <f t="shared" si="483"/>
        <v>Remplir la colonne BU ou BW</v>
      </c>
      <c r="BZ950" s="104"/>
      <c r="CA950" s="173" t="str">
        <f t="shared" si="495"/>
        <v>Remplir la colonne M</v>
      </c>
      <c r="CB950" s="179" t="str">
        <f t="shared" si="484"/>
        <v>Remplir la colonne BZ</v>
      </c>
      <c r="CC950" s="297" t="str">
        <f t="shared" si="496"/>
        <v>Remplir la colonne I</v>
      </c>
      <c r="CD950" s="84" t="s">
        <v>64</v>
      </c>
      <c r="CE950" s="315" t="str">
        <f t="shared" si="485"/>
        <v>Remplir les termes C, P et TVA</v>
      </c>
      <c r="CF950" s="61" t="str">
        <f t="shared" si="466"/>
        <v>REMPLIR TYPE DE CLIENT</v>
      </c>
      <c r="CG950" s="107" t="str">
        <f t="shared" si="467"/>
        <v>Montant total de l'aide demandée non indiqué</v>
      </c>
      <c r="CH950" s="1"/>
      <c r="CI950" s="1"/>
      <c r="CJ950" s="1"/>
      <c r="CK950" s="1"/>
      <c r="CL950" s="1"/>
    </row>
    <row r="951" spans="1:90" x14ac:dyDescent="0.25">
      <c r="A951" s="51"/>
      <c r="B951" s="111"/>
      <c r="C951" s="111"/>
      <c r="D951" s="111"/>
      <c r="E951" s="111"/>
      <c r="F951" s="111"/>
      <c r="G951" s="132"/>
      <c r="H951" s="151"/>
      <c r="I951" s="299"/>
      <c r="J951" s="152"/>
      <c r="K951" s="153"/>
      <c r="L951" s="169"/>
      <c r="M951" s="39"/>
      <c r="N951" s="90"/>
      <c r="O951" s="39"/>
      <c r="P951" s="23"/>
      <c r="Q951" s="170">
        <f t="shared" si="464"/>
        <v>0</v>
      </c>
      <c r="R951" s="55"/>
      <c r="S951" s="65"/>
      <c r="T951" s="56"/>
      <c r="U951" s="48" t="s">
        <v>64</v>
      </c>
      <c r="V951" s="99" t="str">
        <f t="shared" si="468"/>
        <v>Remplir la colonne R ou T</v>
      </c>
      <c r="W951" s="104"/>
      <c r="X951" s="173" t="str">
        <f t="shared" si="465"/>
        <v>Remplir la colonne M</v>
      </c>
      <c r="Y951" s="179" t="str">
        <f t="shared" si="469"/>
        <v>Remplir la colonne W</v>
      </c>
      <c r="Z951" s="297" t="str">
        <f t="shared" si="486"/>
        <v>Remplir la colonne I</v>
      </c>
      <c r="AA951" s="84" t="s">
        <v>64</v>
      </c>
      <c r="AB951" s="315" t="str">
        <f t="shared" si="470"/>
        <v>Remplir les termes C, P et TVA</v>
      </c>
      <c r="AC951" s="55"/>
      <c r="AD951" s="65"/>
      <c r="AE951" s="56"/>
      <c r="AF951" s="48" t="s">
        <v>64</v>
      </c>
      <c r="AG951" s="99" t="str">
        <f t="shared" si="471"/>
        <v>Remplir la colonne AC ou AE</v>
      </c>
      <c r="AH951" s="104"/>
      <c r="AI951" s="173" t="str">
        <f t="shared" si="487"/>
        <v>Remplir la colonne M</v>
      </c>
      <c r="AJ951" s="179" t="str">
        <f t="shared" si="472"/>
        <v>Remplir la colonne AH</v>
      </c>
      <c r="AK951" s="297" t="str">
        <f t="shared" si="488"/>
        <v>Remplir la colonne I</v>
      </c>
      <c r="AL951" s="84" t="s">
        <v>64</v>
      </c>
      <c r="AM951" s="315" t="str">
        <f t="shared" si="473"/>
        <v>Remplir les termes C, P et TVA</v>
      </c>
      <c r="AN951" s="55"/>
      <c r="AO951" s="65"/>
      <c r="AP951" s="56"/>
      <c r="AQ951" s="48" t="s">
        <v>64</v>
      </c>
      <c r="AR951" s="99" t="str">
        <f t="shared" si="474"/>
        <v>Remplir la colonne AN ou AP</v>
      </c>
      <c r="AS951" s="104"/>
      <c r="AT951" s="173" t="str">
        <f t="shared" si="489"/>
        <v>Remplir la colonne M</v>
      </c>
      <c r="AU951" s="179" t="str">
        <f t="shared" si="475"/>
        <v>Remplir la colonne AS</v>
      </c>
      <c r="AV951" s="297" t="str">
        <f t="shared" si="490"/>
        <v>Remplir la colonne I</v>
      </c>
      <c r="AW951" s="84" t="s">
        <v>64</v>
      </c>
      <c r="AX951" s="315" t="str">
        <f t="shared" si="476"/>
        <v>Remplir les termes C, P et TVA</v>
      </c>
      <c r="AY951" s="55"/>
      <c r="AZ951" s="65"/>
      <c r="BA951" s="56"/>
      <c r="BB951" s="48" t="s">
        <v>64</v>
      </c>
      <c r="BC951" s="99" t="str">
        <f t="shared" si="477"/>
        <v>Remplir la colonne AY ou BA</v>
      </c>
      <c r="BD951" s="104"/>
      <c r="BE951" s="173" t="str">
        <f t="shared" si="491"/>
        <v>Remplir la colonne M</v>
      </c>
      <c r="BF951" s="179" t="str">
        <f t="shared" si="478"/>
        <v>Remplir la colonne BD</v>
      </c>
      <c r="BG951" s="297" t="str">
        <f t="shared" si="492"/>
        <v>Remplir la colonne I</v>
      </c>
      <c r="BH951" s="84" t="s">
        <v>64</v>
      </c>
      <c r="BI951" s="315" t="str">
        <f t="shared" si="479"/>
        <v>Remplir les termes C, P et TVA</v>
      </c>
      <c r="BJ951" s="55"/>
      <c r="BK951" s="65"/>
      <c r="BL951" s="56"/>
      <c r="BM951" s="48" t="s">
        <v>64</v>
      </c>
      <c r="BN951" s="99" t="str">
        <f t="shared" si="480"/>
        <v>Remplir la colonne BJ ou BL</v>
      </c>
      <c r="BO951" s="104"/>
      <c r="BP951" s="173" t="str">
        <f t="shared" si="493"/>
        <v>Remplir la colonne M</v>
      </c>
      <c r="BQ951" s="179" t="str">
        <f t="shared" si="481"/>
        <v>Remplir la colonne BO</v>
      </c>
      <c r="BR951" s="297" t="str">
        <f t="shared" si="494"/>
        <v>Remplir la colonne I</v>
      </c>
      <c r="BS951" s="84" t="s">
        <v>64</v>
      </c>
      <c r="BT951" s="315" t="str">
        <f t="shared" si="482"/>
        <v>Remplir les termes C, P et TVA</v>
      </c>
      <c r="BU951" s="55"/>
      <c r="BV951" s="65"/>
      <c r="BW951" s="56"/>
      <c r="BX951" s="48" t="s">
        <v>64</v>
      </c>
      <c r="BY951" s="99" t="str">
        <f t="shared" si="483"/>
        <v>Remplir la colonne BU ou BW</v>
      </c>
      <c r="BZ951" s="104"/>
      <c r="CA951" s="173" t="str">
        <f t="shared" si="495"/>
        <v>Remplir la colonne M</v>
      </c>
      <c r="CB951" s="179" t="str">
        <f t="shared" si="484"/>
        <v>Remplir la colonne BZ</v>
      </c>
      <c r="CC951" s="297" t="str">
        <f t="shared" si="496"/>
        <v>Remplir la colonne I</v>
      </c>
      <c r="CD951" s="84" t="s">
        <v>64</v>
      </c>
      <c r="CE951" s="315" t="str">
        <f t="shared" si="485"/>
        <v>Remplir les termes C, P et TVA</v>
      </c>
      <c r="CF951" s="61" t="str">
        <f t="shared" si="466"/>
        <v>REMPLIR TYPE DE CLIENT</v>
      </c>
      <c r="CG951" s="107" t="str">
        <f t="shared" si="467"/>
        <v>Montant total de l'aide demandée non indiqué</v>
      </c>
      <c r="CH951" s="1"/>
      <c r="CI951" s="1"/>
      <c r="CJ951" s="1"/>
      <c r="CK951" s="1"/>
      <c r="CL951" s="1"/>
    </row>
    <row r="952" spans="1:90" x14ac:dyDescent="0.25">
      <c r="A952" s="51"/>
      <c r="B952" s="111"/>
      <c r="C952" s="111"/>
      <c r="D952" s="111"/>
      <c r="E952" s="111"/>
      <c r="F952" s="111"/>
      <c r="G952" s="132"/>
      <c r="H952" s="151"/>
      <c r="I952" s="299"/>
      <c r="J952" s="152"/>
      <c r="K952" s="153"/>
      <c r="L952" s="169"/>
      <c r="M952" s="39"/>
      <c r="N952" s="90"/>
      <c r="O952" s="39"/>
      <c r="P952" s="23"/>
      <c r="Q952" s="170">
        <f t="shared" si="464"/>
        <v>0</v>
      </c>
      <c r="R952" s="55"/>
      <c r="S952" s="65"/>
      <c r="T952" s="56"/>
      <c r="U952" s="48" t="s">
        <v>64</v>
      </c>
      <c r="V952" s="99" t="str">
        <f t="shared" si="468"/>
        <v>Remplir la colonne R ou T</v>
      </c>
      <c r="W952" s="104"/>
      <c r="X952" s="173" t="str">
        <f t="shared" si="465"/>
        <v>Remplir la colonne M</v>
      </c>
      <c r="Y952" s="179" t="str">
        <f t="shared" si="469"/>
        <v>Remplir la colonne W</v>
      </c>
      <c r="Z952" s="297" t="str">
        <f t="shared" si="486"/>
        <v>Remplir la colonne I</v>
      </c>
      <c r="AA952" s="84" t="s">
        <v>64</v>
      </c>
      <c r="AB952" s="315" t="str">
        <f t="shared" si="470"/>
        <v>Remplir les termes C, P et TVA</v>
      </c>
      <c r="AC952" s="55"/>
      <c r="AD952" s="65"/>
      <c r="AE952" s="56"/>
      <c r="AF952" s="48" t="s">
        <v>64</v>
      </c>
      <c r="AG952" s="99" t="str">
        <f t="shared" si="471"/>
        <v>Remplir la colonne AC ou AE</v>
      </c>
      <c r="AH952" s="104"/>
      <c r="AI952" s="173" t="str">
        <f t="shared" si="487"/>
        <v>Remplir la colonne M</v>
      </c>
      <c r="AJ952" s="179" t="str">
        <f t="shared" si="472"/>
        <v>Remplir la colonne AH</v>
      </c>
      <c r="AK952" s="297" t="str">
        <f t="shared" si="488"/>
        <v>Remplir la colonne I</v>
      </c>
      <c r="AL952" s="84" t="s">
        <v>64</v>
      </c>
      <c r="AM952" s="315" t="str">
        <f t="shared" si="473"/>
        <v>Remplir les termes C, P et TVA</v>
      </c>
      <c r="AN952" s="55"/>
      <c r="AO952" s="65"/>
      <c r="AP952" s="56"/>
      <c r="AQ952" s="48" t="s">
        <v>64</v>
      </c>
      <c r="AR952" s="99" t="str">
        <f t="shared" si="474"/>
        <v>Remplir la colonne AN ou AP</v>
      </c>
      <c r="AS952" s="104"/>
      <c r="AT952" s="173" t="str">
        <f t="shared" si="489"/>
        <v>Remplir la colonne M</v>
      </c>
      <c r="AU952" s="179" t="str">
        <f t="shared" si="475"/>
        <v>Remplir la colonne AS</v>
      </c>
      <c r="AV952" s="297" t="str">
        <f t="shared" si="490"/>
        <v>Remplir la colonne I</v>
      </c>
      <c r="AW952" s="84" t="s">
        <v>64</v>
      </c>
      <c r="AX952" s="315" t="str">
        <f t="shared" si="476"/>
        <v>Remplir les termes C, P et TVA</v>
      </c>
      <c r="AY952" s="55"/>
      <c r="AZ952" s="65"/>
      <c r="BA952" s="56"/>
      <c r="BB952" s="48" t="s">
        <v>64</v>
      </c>
      <c r="BC952" s="99" t="str">
        <f t="shared" si="477"/>
        <v>Remplir la colonne AY ou BA</v>
      </c>
      <c r="BD952" s="104"/>
      <c r="BE952" s="173" t="str">
        <f t="shared" si="491"/>
        <v>Remplir la colonne M</v>
      </c>
      <c r="BF952" s="179" t="str">
        <f t="shared" si="478"/>
        <v>Remplir la colonne BD</v>
      </c>
      <c r="BG952" s="297" t="str">
        <f t="shared" si="492"/>
        <v>Remplir la colonne I</v>
      </c>
      <c r="BH952" s="84" t="s">
        <v>64</v>
      </c>
      <c r="BI952" s="315" t="str">
        <f t="shared" si="479"/>
        <v>Remplir les termes C, P et TVA</v>
      </c>
      <c r="BJ952" s="55"/>
      <c r="BK952" s="65"/>
      <c r="BL952" s="56"/>
      <c r="BM952" s="48" t="s">
        <v>64</v>
      </c>
      <c r="BN952" s="99" t="str">
        <f t="shared" si="480"/>
        <v>Remplir la colonne BJ ou BL</v>
      </c>
      <c r="BO952" s="104"/>
      <c r="BP952" s="173" t="str">
        <f t="shared" si="493"/>
        <v>Remplir la colonne M</v>
      </c>
      <c r="BQ952" s="179" t="str">
        <f t="shared" si="481"/>
        <v>Remplir la colonne BO</v>
      </c>
      <c r="BR952" s="297" t="str">
        <f t="shared" si="494"/>
        <v>Remplir la colonne I</v>
      </c>
      <c r="BS952" s="84" t="s">
        <v>64</v>
      </c>
      <c r="BT952" s="315" t="str">
        <f t="shared" si="482"/>
        <v>Remplir les termes C, P et TVA</v>
      </c>
      <c r="BU952" s="55"/>
      <c r="BV952" s="65"/>
      <c r="BW952" s="56"/>
      <c r="BX952" s="48" t="s">
        <v>64</v>
      </c>
      <c r="BY952" s="99" t="str">
        <f t="shared" si="483"/>
        <v>Remplir la colonne BU ou BW</v>
      </c>
      <c r="BZ952" s="104"/>
      <c r="CA952" s="173" t="str">
        <f t="shared" si="495"/>
        <v>Remplir la colonne M</v>
      </c>
      <c r="CB952" s="179" t="str">
        <f t="shared" si="484"/>
        <v>Remplir la colonne BZ</v>
      </c>
      <c r="CC952" s="297" t="str">
        <f t="shared" si="496"/>
        <v>Remplir la colonne I</v>
      </c>
      <c r="CD952" s="84" t="s">
        <v>64</v>
      </c>
      <c r="CE952" s="315" t="str">
        <f t="shared" si="485"/>
        <v>Remplir les termes C, P et TVA</v>
      </c>
      <c r="CF952" s="61" t="str">
        <f t="shared" si="466"/>
        <v>REMPLIR TYPE DE CLIENT</v>
      </c>
      <c r="CG952" s="107" t="str">
        <f t="shared" si="467"/>
        <v>Montant total de l'aide demandée non indiqué</v>
      </c>
      <c r="CH952" s="1"/>
      <c r="CI952" s="1"/>
      <c r="CJ952" s="1"/>
      <c r="CK952" s="1"/>
      <c r="CL952" s="1"/>
    </row>
    <row r="953" spans="1:90" x14ac:dyDescent="0.25">
      <c r="A953" s="51"/>
      <c r="B953" s="111"/>
      <c r="C953" s="111"/>
      <c r="D953" s="111"/>
      <c r="E953" s="111"/>
      <c r="F953" s="111"/>
      <c r="G953" s="132"/>
      <c r="H953" s="151"/>
      <c r="I953" s="299"/>
      <c r="J953" s="152"/>
      <c r="K953" s="153"/>
      <c r="L953" s="169"/>
      <c r="M953" s="39"/>
      <c r="N953" s="90"/>
      <c r="O953" s="39"/>
      <c r="P953" s="23"/>
      <c r="Q953" s="170">
        <f t="shared" si="464"/>
        <v>0</v>
      </c>
      <c r="R953" s="55"/>
      <c r="S953" s="65"/>
      <c r="T953" s="56"/>
      <c r="U953" s="48" t="s">
        <v>64</v>
      </c>
      <c r="V953" s="99" t="str">
        <f t="shared" si="468"/>
        <v>Remplir la colonne R ou T</v>
      </c>
      <c r="W953" s="104"/>
      <c r="X953" s="173" t="str">
        <f t="shared" si="465"/>
        <v>Remplir la colonne M</v>
      </c>
      <c r="Y953" s="179" t="str">
        <f t="shared" si="469"/>
        <v>Remplir la colonne W</v>
      </c>
      <c r="Z953" s="297" t="str">
        <f t="shared" si="486"/>
        <v>Remplir la colonne I</v>
      </c>
      <c r="AA953" s="84" t="s">
        <v>64</v>
      </c>
      <c r="AB953" s="315" t="str">
        <f t="shared" si="470"/>
        <v>Remplir les termes C, P et TVA</v>
      </c>
      <c r="AC953" s="55"/>
      <c r="AD953" s="65"/>
      <c r="AE953" s="56"/>
      <c r="AF953" s="48" t="s">
        <v>64</v>
      </c>
      <c r="AG953" s="99" t="str">
        <f t="shared" si="471"/>
        <v>Remplir la colonne AC ou AE</v>
      </c>
      <c r="AH953" s="104"/>
      <c r="AI953" s="173" t="str">
        <f t="shared" si="487"/>
        <v>Remplir la colonne M</v>
      </c>
      <c r="AJ953" s="179" t="str">
        <f t="shared" si="472"/>
        <v>Remplir la colonne AH</v>
      </c>
      <c r="AK953" s="297" t="str">
        <f t="shared" si="488"/>
        <v>Remplir la colonne I</v>
      </c>
      <c r="AL953" s="84" t="s">
        <v>64</v>
      </c>
      <c r="AM953" s="315" t="str">
        <f t="shared" si="473"/>
        <v>Remplir les termes C, P et TVA</v>
      </c>
      <c r="AN953" s="55"/>
      <c r="AO953" s="65"/>
      <c r="AP953" s="56"/>
      <c r="AQ953" s="48" t="s">
        <v>64</v>
      </c>
      <c r="AR953" s="99" t="str">
        <f t="shared" si="474"/>
        <v>Remplir la colonne AN ou AP</v>
      </c>
      <c r="AS953" s="104"/>
      <c r="AT953" s="173" t="str">
        <f t="shared" si="489"/>
        <v>Remplir la colonne M</v>
      </c>
      <c r="AU953" s="179" t="str">
        <f t="shared" si="475"/>
        <v>Remplir la colonne AS</v>
      </c>
      <c r="AV953" s="297" t="str">
        <f t="shared" si="490"/>
        <v>Remplir la colonne I</v>
      </c>
      <c r="AW953" s="84" t="s">
        <v>64</v>
      </c>
      <c r="AX953" s="315" t="str">
        <f t="shared" si="476"/>
        <v>Remplir les termes C, P et TVA</v>
      </c>
      <c r="AY953" s="55"/>
      <c r="AZ953" s="65"/>
      <c r="BA953" s="56"/>
      <c r="BB953" s="48" t="s">
        <v>64</v>
      </c>
      <c r="BC953" s="99" t="str">
        <f t="shared" si="477"/>
        <v>Remplir la colonne AY ou BA</v>
      </c>
      <c r="BD953" s="104"/>
      <c r="BE953" s="173" t="str">
        <f t="shared" si="491"/>
        <v>Remplir la colonne M</v>
      </c>
      <c r="BF953" s="179" t="str">
        <f t="shared" si="478"/>
        <v>Remplir la colonne BD</v>
      </c>
      <c r="BG953" s="297" t="str">
        <f t="shared" si="492"/>
        <v>Remplir la colonne I</v>
      </c>
      <c r="BH953" s="84" t="s">
        <v>64</v>
      </c>
      <c r="BI953" s="315" t="str">
        <f t="shared" si="479"/>
        <v>Remplir les termes C, P et TVA</v>
      </c>
      <c r="BJ953" s="55"/>
      <c r="BK953" s="65"/>
      <c r="BL953" s="56"/>
      <c r="BM953" s="48" t="s">
        <v>64</v>
      </c>
      <c r="BN953" s="99" t="str">
        <f t="shared" si="480"/>
        <v>Remplir la colonne BJ ou BL</v>
      </c>
      <c r="BO953" s="104"/>
      <c r="BP953" s="173" t="str">
        <f t="shared" si="493"/>
        <v>Remplir la colonne M</v>
      </c>
      <c r="BQ953" s="179" t="str">
        <f t="shared" si="481"/>
        <v>Remplir la colonne BO</v>
      </c>
      <c r="BR953" s="297" t="str">
        <f t="shared" si="494"/>
        <v>Remplir la colonne I</v>
      </c>
      <c r="BS953" s="84" t="s">
        <v>64</v>
      </c>
      <c r="BT953" s="315" t="str">
        <f t="shared" si="482"/>
        <v>Remplir les termes C, P et TVA</v>
      </c>
      <c r="BU953" s="55"/>
      <c r="BV953" s="65"/>
      <c r="BW953" s="56"/>
      <c r="BX953" s="48" t="s">
        <v>64</v>
      </c>
      <c r="BY953" s="99" t="str">
        <f t="shared" si="483"/>
        <v>Remplir la colonne BU ou BW</v>
      </c>
      <c r="BZ953" s="104"/>
      <c r="CA953" s="173" t="str">
        <f t="shared" si="495"/>
        <v>Remplir la colonne M</v>
      </c>
      <c r="CB953" s="179" t="str">
        <f t="shared" si="484"/>
        <v>Remplir la colonne BZ</v>
      </c>
      <c r="CC953" s="297" t="str">
        <f t="shared" si="496"/>
        <v>Remplir la colonne I</v>
      </c>
      <c r="CD953" s="84" t="s">
        <v>64</v>
      </c>
      <c r="CE953" s="315" t="str">
        <f t="shared" si="485"/>
        <v>Remplir les termes C, P et TVA</v>
      </c>
      <c r="CF953" s="61" t="str">
        <f t="shared" si="466"/>
        <v>REMPLIR TYPE DE CLIENT</v>
      </c>
      <c r="CG953" s="107" t="str">
        <f t="shared" si="467"/>
        <v>Montant total de l'aide demandée non indiqué</v>
      </c>
      <c r="CH953" s="1"/>
      <c r="CI953" s="1"/>
      <c r="CJ953" s="1"/>
      <c r="CK953" s="1"/>
      <c r="CL953" s="1"/>
    </row>
    <row r="954" spans="1:90" x14ac:dyDescent="0.25">
      <c r="A954" s="51"/>
      <c r="B954" s="111"/>
      <c r="C954" s="111"/>
      <c r="D954" s="111"/>
      <c r="E954" s="111"/>
      <c r="F954" s="111"/>
      <c r="G954" s="132"/>
      <c r="H954" s="151"/>
      <c r="I954" s="299"/>
      <c r="J954" s="152"/>
      <c r="K954" s="153"/>
      <c r="L954" s="169"/>
      <c r="M954" s="39"/>
      <c r="N954" s="90"/>
      <c r="O954" s="39"/>
      <c r="P954" s="23"/>
      <c r="Q954" s="170">
        <f t="shared" si="464"/>
        <v>0</v>
      </c>
      <c r="R954" s="55"/>
      <c r="S954" s="65"/>
      <c r="T954" s="56"/>
      <c r="U954" s="48" t="s">
        <v>64</v>
      </c>
      <c r="V954" s="99" t="str">
        <f t="shared" si="468"/>
        <v>Remplir la colonne R ou T</v>
      </c>
      <c r="W954" s="104"/>
      <c r="X954" s="173" t="str">
        <f t="shared" si="465"/>
        <v>Remplir la colonne M</v>
      </c>
      <c r="Y954" s="179" t="str">
        <f t="shared" si="469"/>
        <v>Remplir la colonne W</v>
      </c>
      <c r="Z954" s="297" t="str">
        <f t="shared" si="486"/>
        <v>Remplir la colonne I</v>
      </c>
      <c r="AA954" s="84" t="s">
        <v>64</v>
      </c>
      <c r="AB954" s="315" t="str">
        <f t="shared" si="470"/>
        <v>Remplir les termes C, P et TVA</v>
      </c>
      <c r="AC954" s="55"/>
      <c r="AD954" s="65"/>
      <c r="AE954" s="56"/>
      <c r="AF954" s="48" t="s">
        <v>64</v>
      </c>
      <c r="AG954" s="99" t="str">
        <f t="shared" si="471"/>
        <v>Remplir la colonne AC ou AE</v>
      </c>
      <c r="AH954" s="104"/>
      <c r="AI954" s="173" t="str">
        <f t="shared" si="487"/>
        <v>Remplir la colonne M</v>
      </c>
      <c r="AJ954" s="179" t="str">
        <f t="shared" si="472"/>
        <v>Remplir la colonne AH</v>
      </c>
      <c r="AK954" s="297" t="str">
        <f t="shared" si="488"/>
        <v>Remplir la colonne I</v>
      </c>
      <c r="AL954" s="84" t="s">
        <v>64</v>
      </c>
      <c r="AM954" s="315" t="str">
        <f t="shared" si="473"/>
        <v>Remplir les termes C, P et TVA</v>
      </c>
      <c r="AN954" s="55"/>
      <c r="AO954" s="65"/>
      <c r="AP954" s="56"/>
      <c r="AQ954" s="48" t="s">
        <v>64</v>
      </c>
      <c r="AR954" s="99" t="str">
        <f t="shared" si="474"/>
        <v>Remplir la colonne AN ou AP</v>
      </c>
      <c r="AS954" s="104"/>
      <c r="AT954" s="173" t="str">
        <f t="shared" si="489"/>
        <v>Remplir la colonne M</v>
      </c>
      <c r="AU954" s="179" t="str">
        <f t="shared" si="475"/>
        <v>Remplir la colonne AS</v>
      </c>
      <c r="AV954" s="297" t="str">
        <f t="shared" si="490"/>
        <v>Remplir la colonne I</v>
      </c>
      <c r="AW954" s="84" t="s">
        <v>64</v>
      </c>
      <c r="AX954" s="315" t="str">
        <f t="shared" si="476"/>
        <v>Remplir les termes C, P et TVA</v>
      </c>
      <c r="AY954" s="55"/>
      <c r="AZ954" s="65"/>
      <c r="BA954" s="56"/>
      <c r="BB954" s="48" t="s">
        <v>64</v>
      </c>
      <c r="BC954" s="99" t="str">
        <f t="shared" si="477"/>
        <v>Remplir la colonne AY ou BA</v>
      </c>
      <c r="BD954" s="104"/>
      <c r="BE954" s="173" t="str">
        <f t="shared" si="491"/>
        <v>Remplir la colonne M</v>
      </c>
      <c r="BF954" s="179" t="str">
        <f t="shared" si="478"/>
        <v>Remplir la colonne BD</v>
      </c>
      <c r="BG954" s="297" t="str">
        <f t="shared" si="492"/>
        <v>Remplir la colonne I</v>
      </c>
      <c r="BH954" s="84" t="s">
        <v>64</v>
      </c>
      <c r="BI954" s="315" t="str">
        <f t="shared" si="479"/>
        <v>Remplir les termes C, P et TVA</v>
      </c>
      <c r="BJ954" s="55"/>
      <c r="BK954" s="65"/>
      <c r="BL954" s="56"/>
      <c r="BM954" s="48" t="s">
        <v>64</v>
      </c>
      <c r="BN954" s="99" t="str">
        <f t="shared" si="480"/>
        <v>Remplir la colonne BJ ou BL</v>
      </c>
      <c r="BO954" s="104"/>
      <c r="BP954" s="173" t="str">
        <f t="shared" si="493"/>
        <v>Remplir la colonne M</v>
      </c>
      <c r="BQ954" s="179" t="str">
        <f t="shared" si="481"/>
        <v>Remplir la colonne BO</v>
      </c>
      <c r="BR954" s="297" t="str">
        <f t="shared" si="494"/>
        <v>Remplir la colonne I</v>
      </c>
      <c r="BS954" s="84" t="s">
        <v>64</v>
      </c>
      <c r="BT954" s="315" t="str">
        <f t="shared" si="482"/>
        <v>Remplir les termes C, P et TVA</v>
      </c>
      <c r="BU954" s="55"/>
      <c r="BV954" s="65"/>
      <c r="BW954" s="56"/>
      <c r="BX954" s="48" t="s">
        <v>64</v>
      </c>
      <c r="BY954" s="99" t="str">
        <f t="shared" si="483"/>
        <v>Remplir la colonne BU ou BW</v>
      </c>
      <c r="BZ954" s="104"/>
      <c r="CA954" s="173" t="str">
        <f t="shared" si="495"/>
        <v>Remplir la colonne M</v>
      </c>
      <c r="CB954" s="179" t="str">
        <f t="shared" si="484"/>
        <v>Remplir la colonne BZ</v>
      </c>
      <c r="CC954" s="297" t="str">
        <f t="shared" si="496"/>
        <v>Remplir la colonne I</v>
      </c>
      <c r="CD954" s="84" t="s">
        <v>64</v>
      </c>
      <c r="CE954" s="315" t="str">
        <f t="shared" si="485"/>
        <v>Remplir les termes C, P et TVA</v>
      </c>
      <c r="CF954" s="61" t="str">
        <f t="shared" si="466"/>
        <v>REMPLIR TYPE DE CLIENT</v>
      </c>
      <c r="CG954" s="107" t="str">
        <f t="shared" si="467"/>
        <v>Montant total de l'aide demandée non indiqué</v>
      </c>
      <c r="CH954" s="1"/>
      <c r="CI954" s="1"/>
      <c r="CJ954" s="1"/>
      <c r="CK954" s="1"/>
      <c r="CL954" s="1"/>
    </row>
    <row r="955" spans="1:90" x14ac:dyDescent="0.25">
      <c r="A955" s="51"/>
      <c r="B955" s="111"/>
      <c r="C955" s="111"/>
      <c r="D955" s="111"/>
      <c r="E955" s="111"/>
      <c r="F955" s="111"/>
      <c r="G955" s="132"/>
      <c r="H955" s="151"/>
      <c r="I955" s="299"/>
      <c r="J955" s="152"/>
      <c r="K955" s="153"/>
      <c r="L955" s="169"/>
      <c r="M955" s="39"/>
      <c r="N955" s="90"/>
      <c r="O955" s="39"/>
      <c r="P955" s="23"/>
      <c r="Q955" s="170">
        <f t="shared" si="464"/>
        <v>0</v>
      </c>
      <c r="R955" s="55"/>
      <c r="S955" s="65"/>
      <c r="T955" s="56"/>
      <c r="U955" s="48" t="s">
        <v>64</v>
      </c>
      <c r="V955" s="99" t="str">
        <f t="shared" si="468"/>
        <v>Remplir la colonne R ou T</v>
      </c>
      <c r="W955" s="104"/>
      <c r="X955" s="173" t="str">
        <f t="shared" si="465"/>
        <v>Remplir la colonne M</v>
      </c>
      <c r="Y955" s="179" t="str">
        <f t="shared" si="469"/>
        <v>Remplir la colonne W</v>
      </c>
      <c r="Z955" s="297" t="str">
        <f t="shared" si="486"/>
        <v>Remplir la colonne I</v>
      </c>
      <c r="AA955" s="84" t="s">
        <v>64</v>
      </c>
      <c r="AB955" s="315" t="str">
        <f t="shared" si="470"/>
        <v>Remplir les termes C, P et TVA</v>
      </c>
      <c r="AC955" s="55"/>
      <c r="AD955" s="65"/>
      <c r="AE955" s="56"/>
      <c r="AF955" s="48" t="s">
        <v>64</v>
      </c>
      <c r="AG955" s="99" t="str">
        <f t="shared" si="471"/>
        <v>Remplir la colonne AC ou AE</v>
      </c>
      <c r="AH955" s="104"/>
      <c r="AI955" s="173" t="str">
        <f t="shared" si="487"/>
        <v>Remplir la colonne M</v>
      </c>
      <c r="AJ955" s="179" t="str">
        <f t="shared" si="472"/>
        <v>Remplir la colonne AH</v>
      </c>
      <c r="AK955" s="297" t="str">
        <f t="shared" si="488"/>
        <v>Remplir la colonne I</v>
      </c>
      <c r="AL955" s="84" t="s">
        <v>64</v>
      </c>
      <c r="AM955" s="315" t="str">
        <f t="shared" si="473"/>
        <v>Remplir les termes C, P et TVA</v>
      </c>
      <c r="AN955" s="55"/>
      <c r="AO955" s="65"/>
      <c r="AP955" s="56"/>
      <c r="AQ955" s="48" t="s">
        <v>64</v>
      </c>
      <c r="AR955" s="99" t="str">
        <f t="shared" si="474"/>
        <v>Remplir la colonne AN ou AP</v>
      </c>
      <c r="AS955" s="104"/>
      <c r="AT955" s="173" t="str">
        <f t="shared" si="489"/>
        <v>Remplir la colonne M</v>
      </c>
      <c r="AU955" s="179" t="str">
        <f t="shared" si="475"/>
        <v>Remplir la colonne AS</v>
      </c>
      <c r="AV955" s="297" t="str">
        <f t="shared" si="490"/>
        <v>Remplir la colonne I</v>
      </c>
      <c r="AW955" s="84" t="s">
        <v>64</v>
      </c>
      <c r="AX955" s="315" t="str">
        <f t="shared" si="476"/>
        <v>Remplir les termes C, P et TVA</v>
      </c>
      <c r="AY955" s="55"/>
      <c r="AZ955" s="65"/>
      <c r="BA955" s="56"/>
      <c r="BB955" s="48" t="s">
        <v>64</v>
      </c>
      <c r="BC955" s="99" t="str">
        <f t="shared" si="477"/>
        <v>Remplir la colonne AY ou BA</v>
      </c>
      <c r="BD955" s="104"/>
      <c r="BE955" s="173" t="str">
        <f t="shared" si="491"/>
        <v>Remplir la colonne M</v>
      </c>
      <c r="BF955" s="179" t="str">
        <f t="shared" si="478"/>
        <v>Remplir la colonne BD</v>
      </c>
      <c r="BG955" s="297" t="str">
        <f t="shared" si="492"/>
        <v>Remplir la colonne I</v>
      </c>
      <c r="BH955" s="84" t="s">
        <v>64</v>
      </c>
      <c r="BI955" s="315" t="str">
        <f t="shared" si="479"/>
        <v>Remplir les termes C, P et TVA</v>
      </c>
      <c r="BJ955" s="55"/>
      <c r="BK955" s="65"/>
      <c r="BL955" s="56"/>
      <c r="BM955" s="48" t="s">
        <v>64</v>
      </c>
      <c r="BN955" s="99" t="str">
        <f t="shared" si="480"/>
        <v>Remplir la colonne BJ ou BL</v>
      </c>
      <c r="BO955" s="104"/>
      <c r="BP955" s="173" t="str">
        <f t="shared" si="493"/>
        <v>Remplir la colonne M</v>
      </c>
      <c r="BQ955" s="179" t="str">
        <f t="shared" si="481"/>
        <v>Remplir la colonne BO</v>
      </c>
      <c r="BR955" s="297" t="str">
        <f t="shared" si="494"/>
        <v>Remplir la colonne I</v>
      </c>
      <c r="BS955" s="84" t="s">
        <v>64</v>
      </c>
      <c r="BT955" s="315" t="str">
        <f t="shared" si="482"/>
        <v>Remplir les termes C, P et TVA</v>
      </c>
      <c r="BU955" s="55"/>
      <c r="BV955" s="65"/>
      <c r="BW955" s="56"/>
      <c r="BX955" s="48" t="s">
        <v>64</v>
      </c>
      <c r="BY955" s="99" t="str">
        <f t="shared" si="483"/>
        <v>Remplir la colonne BU ou BW</v>
      </c>
      <c r="BZ955" s="104"/>
      <c r="CA955" s="173" t="str">
        <f t="shared" si="495"/>
        <v>Remplir la colonne M</v>
      </c>
      <c r="CB955" s="179" t="str">
        <f t="shared" si="484"/>
        <v>Remplir la colonne BZ</v>
      </c>
      <c r="CC955" s="297" t="str">
        <f t="shared" si="496"/>
        <v>Remplir la colonne I</v>
      </c>
      <c r="CD955" s="84" t="s">
        <v>64</v>
      </c>
      <c r="CE955" s="315" t="str">
        <f t="shared" si="485"/>
        <v>Remplir les termes C, P et TVA</v>
      </c>
      <c r="CF955" s="61" t="str">
        <f t="shared" si="466"/>
        <v>REMPLIR TYPE DE CLIENT</v>
      </c>
      <c r="CG955" s="107" t="str">
        <f t="shared" si="467"/>
        <v>Montant total de l'aide demandée non indiqué</v>
      </c>
      <c r="CH955" s="1"/>
      <c r="CI955" s="1"/>
      <c r="CJ955" s="1"/>
      <c r="CK955" s="1"/>
      <c r="CL955" s="1"/>
    </row>
    <row r="956" spans="1:90" x14ac:dyDescent="0.25">
      <c r="A956" s="51"/>
      <c r="B956" s="111"/>
      <c r="C956" s="111"/>
      <c r="D956" s="111"/>
      <c r="E956" s="111"/>
      <c r="F956" s="111"/>
      <c r="G956" s="132"/>
      <c r="H956" s="151"/>
      <c r="I956" s="299"/>
      <c r="J956" s="152"/>
      <c r="K956" s="153"/>
      <c r="L956" s="169"/>
      <c r="M956" s="39"/>
      <c r="N956" s="90"/>
      <c r="O956" s="39"/>
      <c r="P956" s="23"/>
      <c r="Q956" s="170">
        <f t="shared" si="464"/>
        <v>0</v>
      </c>
      <c r="R956" s="55"/>
      <c r="S956" s="65"/>
      <c r="T956" s="56"/>
      <c r="U956" s="48" t="s">
        <v>64</v>
      </c>
      <c r="V956" s="99" t="str">
        <f t="shared" si="468"/>
        <v>Remplir la colonne R ou T</v>
      </c>
      <c r="W956" s="104"/>
      <c r="X956" s="173" t="str">
        <f t="shared" si="465"/>
        <v>Remplir la colonne M</v>
      </c>
      <c r="Y956" s="179" t="str">
        <f t="shared" si="469"/>
        <v>Remplir la colonne W</v>
      </c>
      <c r="Z956" s="297" t="str">
        <f t="shared" si="486"/>
        <v>Remplir la colonne I</v>
      </c>
      <c r="AA956" s="84" t="s">
        <v>64</v>
      </c>
      <c r="AB956" s="315" t="str">
        <f t="shared" si="470"/>
        <v>Remplir les termes C, P et TVA</v>
      </c>
      <c r="AC956" s="55"/>
      <c r="AD956" s="65"/>
      <c r="AE956" s="56"/>
      <c r="AF956" s="48" t="s">
        <v>64</v>
      </c>
      <c r="AG956" s="99" t="str">
        <f t="shared" si="471"/>
        <v>Remplir la colonne AC ou AE</v>
      </c>
      <c r="AH956" s="104"/>
      <c r="AI956" s="173" t="str">
        <f t="shared" si="487"/>
        <v>Remplir la colonne M</v>
      </c>
      <c r="AJ956" s="179" t="str">
        <f t="shared" si="472"/>
        <v>Remplir la colonne AH</v>
      </c>
      <c r="AK956" s="297" t="str">
        <f t="shared" si="488"/>
        <v>Remplir la colonne I</v>
      </c>
      <c r="AL956" s="84" t="s">
        <v>64</v>
      </c>
      <c r="AM956" s="315" t="str">
        <f t="shared" si="473"/>
        <v>Remplir les termes C, P et TVA</v>
      </c>
      <c r="AN956" s="55"/>
      <c r="AO956" s="65"/>
      <c r="AP956" s="56"/>
      <c r="AQ956" s="48" t="s">
        <v>64</v>
      </c>
      <c r="AR956" s="99" t="str">
        <f t="shared" si="474"/>
        <v>Remplir la colonne AN ou AP</v>
      </c>
      <c r="AS956" s="104"/>
      <c r="AT956" s="173" t="str">
        <f t="shared" si="489"/>
        <v>Remplir la colonne M</v>
      </c>
      <c r="AU956" s="179" t="str">
        <f t="shared" si="475"/>
        <v>Remplir la colonne AS</v>
      </c>
      <c r="AV956" s="297" t="str">
        <f t="shared" si="490"/>
        <v>Remplir la colonne I</v>
      </c>
      <c r="AW956" s="84" t="s">
        <v>64</v>
      </c>
      <c r="AX956" s="315" t="str">
        <f t="shared" si="476"/>
        <v>Remplir les termes C, P et TVA</v>
      </c>
      <c r="AY956" s="55"/>
      <c r="AZ956" s="65"/>
      <c r="BA956" s="56"/>
      <c r="BB956" s="48" t="s">
        <v>64</v>
      </c>
      <c r="BC956" s="99" t="str">
        <f t="shared" si="477"/>
        <v>Remplir la colonne AY ou BA</v>
      </c>
      <c r="BD956" s="104"/>
      <c r="BE956" s="173" t="str">
        <f t="shared" si="491"/>
        <v>Remplir la colonne M</v>
      </c>
      <c r="BF956" s="179" t="str">
        <f t="shared" si="478"/>
        <v>Remplir la colonne BD</v>
      </c>
      <c r="BG956" s="297" t="str">
        <f t="shared" si="492"/>
        <v>Remplir la colonne I</v>
      </c>
      <c r="BH956" s="84" t="s">
        <v>64</v>
      </c>
      <c r="BI956" s="315" t="str">
        <f t="shared" si="479"/>
        <v>Remplir les termes C, P et TVA</v>
      </c>
      <c r="BJ956" s="55"/>
      <c r="BK956" s="65"/>
      <c r="BL956" s="56"/>
      <c r="BM956" s="48" t="s">
        <v>64</v>
      </c>
      <c r="BN956" s="99" t="str">
        <f t="shared" si="480"/>
        <v>Remplir la colonne BJ ou BL</v>
      </c>
      <c r="BO956" s="104"/>
      <c r="BP956" s="173" t="str">
        <f t="shared" si="493"/>
        <v>Remplir la colonne M</v>
      </c>
      <c r="BQ956" s="179" t="str">
        <f t="shared" si="481"/>
        <v>Remplir la colonne BO</v>
      </c>
      <c r="BR956" s="297" t="str">
        <f t="shared" si="494"/>
        <v>Remplir la colonne I</v>
      </c>
      <c r="BS956" s="84" t="s">
        <v>64</v>
      </c>
      <c r="BT956" s="315" t="str">
        <f t="shared" si="482"/>
        <v>Remplir les termes C, P et TVA</v>
      </c>
      <c r="BU956" s="55"/>
      <c r="BV956" s="65"/>
      <c r="BW956" s="56"/>
      <c r="BX956" s="48" t="s">
        <v>64</v>
      </c>
      <c r="BY956" s="99" t="str">
        <f t="shared" si="483"/>
        <v>Remplir la colonne BU ou BW</v>
      </c>
      <c r="BZ956" s="104"/>
      <c r="CA956" s="173" t="str">
        <f t="shared" si="495"/>
        <v>Remplir la colonne M</v>
      </c>
      <c r="CB956" s="179" t="str">
        <f t="shared" si="484"/>
        <v>Remplir la colonne BZ</v>
      </c>
      <c r="CC956" s="297" t="str">
        <f t="shared" si="496"/>
        <v>Remplir la colonne I</v>
      </c>
      <c r="CD956" s="84" t="s">
        <v>64</v>
      </c>
      <c r="CE956" s="315" t="str">
        <f t="shared" si="485"/>
        <v>Remplir les termes C, P et TVA</v>
      </c>
      <c r="CF956" s="61" t="str">
        <f t="shared" si="466"/>
        <v>REMPLIR TYPE DE CLIENT</v>
      </c>
      <c r="CG956" s="107" t="str">
        <f t="shared" si="467"/>
        <v>Montant total de l'aide demandée non indiqué</v>
      </c>
      <c r="CH956" s="1"/>
      <c r="CI956" s="1"/>
      <c r="CJ956" s="1"/>
      <c r="CK956" s="1"/>
      <c r="CL956" s="1"/>
    </row>
    <row r="957" spans="1:90" x14ac:dyDescent="0.25">
      <c r="A957" s="51"/>
      <c r="B957" s="111"/>
      <c r="C957" s="111"/>
      <c r="D957" s="111"/>
      <c r="E957" s="111"/>
      <c r="F957" s="111"/>
      <c r="G957" s="132"/>
      <c r="H957" s="151"/>
      <c r="I957" s="299"/>
      <c r="J957" s="152"/>
      <c r="K957" s="153"/>
      <c r="L957" s="169"/>
      <c r="M957" s="39"/>
      <c r="N957" s="90"/>
      <c r="O957" s="39"/>
      <c r="P957" s="23"/>
      <c r="Q957" s="170">
        <f t="shared" si="464"/>
        <v>0</v>
      </c>
      <c r="R957" s="55"/>
      <c r="S957" s="65"/>
      <c r="T957" s="56"/>
      <c r="U957" s="48" t="s">
        <v>64</v>
      </c>
      <c r="V957" s="99" t="str">
        <f t="shared" si="468"/>
        <v>Remplir la colonne R ou T</v>
      </c>
      <c r="W957" s="104"/>
      <c r="X957" s="173" t="str">
        <f t="shared" si="465"/>
        <v>Remplir la colonne M</v>
      </c>
      <c r="Y957" s="179" t="str">
        <f t="shared" si="469"/>
        <v>Remplir la colonne W</v>
      </c>
      <c r="Z957" s="297" t="str">
        <f t="shared" si="486"/>
        <v>Remplir la colonne I</v>
      </c>
      <c r="AA957" s="84" t="s">
        <v>64</v>
      </c>
      <c r="AB957" s="315" t="str">
        <f t="shared" si="470"/>
        <v>Remplir les termes C, P et TVA</v>
      </c>
      <c r="AC957" s="55"/>
      <c r="AD957" s="65"/>
      <c r="AE957" s="56"/>
      <c r="AF957" s="48" t="s">
        <v>64</v>
      </c>
      <c r="AG957" s="99" t="str">
        <f t="shared" si="471"/>
        <v>Remplir la colonne AC ou AE</v>
      </c>
      <c r="AH957" s="104"/>
      <c r="AI957" s="173" t="str">
        <f t="shared" si="487"/>
        <v>Remplir la colonne M</v>
      </c>
      <c r="AJ957" s="179" t="str">
        <f t="shared" si="472"/>
        <v>Remplir la colonne AH</v>
      </c>
      <c r="AK957" s="297" t="str">
        <f t="shared" si="488"/>
        <v>Remplir la colonne I</v>
      </c>
      <c r="AL957" s="84" t="s">
        <v>64</v>
      </c>
      <c r="AM957" s="315" t="str">
        <f t="shared" si="473"/>
        <v>Remplir les termes C, P et TVA</v>
      </c>
      <c r="AN957" s="55"/>
      <c r="AO957" s="65"/>
      <c r="AP957" s="56"/>
      <c r="AQ957" s="48" t="s">
        <v>64</v>
      </c>
      <c r="AR957" s="99" t="str">
        <f t="shared" si="474"/>
        <v>Remplir la colonne AN ou AP</v>
      </c>
      <c r="AS957" s="104"/>
      <c r="AT957" s="173" t="str">
        <f t="shared" si="489"/>
        <v>Remplir la colonne M</v>
      </c>
      <c r="AU957" s="179" t="str">
        <f t="shared" si="475"/>
        <v>Remplir la colonne AS</v>
      </c>
      <c r="AV957" s="297" t="str">
        <f t="shared" si="490"/>
        <v>Remplir la colonne I</v>
      </c>
      <c r="AW957" s="84" t="s">
        <v>64</v>
      </c>
      <c r="AX957" s="315" t="str">
        <f t="shared" si="476"/>
        <v>Remplir les termes C, P et TVA</v>
      </c>
      <c r="AY957" s="55"/>
      <c r="AZ957" s="65"/>
      <c r="BA957" s="56"/>
      <c r="BB957" s="48" t="s">
        <v>64</v>
      </c>
      <c r="BC957" s="99" t="str">
        <f t="shared" si="477"/>
        <v>Remplir la colonne AY ou BA</v>
      </c>
      <c r="BD957" s="104"/>
      <c r="BE957" s="173" t="str">
        <f t="shared" si="491"/>
        <v>Remplir la colonne M</v>
      </c>
      <c r="BF957" s="179" t="str">
        <f t="shared" si="478"/>
        <v>Remplir la colonne BD</v>
      </c>
      <c r="BG957" s="297" t="str">
        <f t="shared" si="492"/>
        <v>Remplir la colonne I</v>
      </c>
      <c r="BH957" s="84" t="s">
        <v>64</v>
      </c>
      <c r="BI957" s="315" t="str">
        <f t="shared" si="479"/>
        <v>Remplir les termes C, P et TVA</v>
      </c>
      <c r="BJ957" s="55"/>
      <c r="BK957" s="65"/>
      <c r="BL957" s="56"/>
      <c r="BM957" s="48" t="s">
        <v>64</v>
      </c>
      <c r="BN957" s="99" t="str">
        <f t="shared" si="480"/>
        <v>Remplir la colonne BJ ou BL</v>
      </c>
      <c r="BO957" s="104"/>
      <c r="BP957" s="173" t="str">
        <f t="shared" si="493"/>
        <v>Remplir la colonne M</v>
      </c>
      <c r="BQ957" s="179" t="str">
        <f t="shared" si="481"/>
        <v>Remplir la colonne BO</v>
      </c>
      <c r="BR957" s="297" t="str">
        <f t="shared" si="494"/>
        <v>Remplir la colonne I</v>
      </c>
      <c r="BS957" s="84" t="s">
        <v>64</v>
      </c>
      <c r="BT957" s="315" t="str">
        <f t="shared" si="482"/>
        <v>Remplir les termes C, P et TVA</v>
      </c>
      <c r="BU957" s="55"/>
      <c r="BV957" s="65"/>
      <c r="BW957" s="56"/>
      <c r="BX957" s="48" t="s">
        <v>64</v>
      </c>
      <c r="BY957" s="99" t="str">
        <f t="shared" si="483"/>
        <v>Remplir la colonne BU ou BW</v>
      </c>
      <c r="BZ957" s="104"/>
      <c r="CA957" s="173" t="str">
        <f t="shared" si="495"/>
        <v>Remplir la colonne M</v>
      </c>
      <c r="CB957" s="179" t="str">
        <f t="shared" si="484"/>
        <v>Remplir la colonne BZ</v>
      </c>
      <c r="CC957" s="297" t="str">
        <f t="shared" si="496"/>
        <v>Remplir la colonne I</v>
      </c>
      <c r="CD957" s="84" t="s">
        <v>64</v>
      </c>
      <c r="CE957" s="315" t="str">
        <f t="shared" si="485"/>
        <v>Remplir les termes C, P et TVA</v>
      </c>
      <c r="CF957" s="61" t="str">
        <f t="shared" si="466"/>
        <v>REMPLIR TYPE DE CLIENT</v>
      </c>
      <c r="CG957" s="107" t="str">
        <f t="shared" si="467"/>
        <v>Montant total de l'aide demandée non indiqué</v>
      </c>
      <c r="CH957" s="1"/>
      <c r="CI957" s="1"/>
      <c r="CJ957" s="1"/>
      <c r="CK957" s="1"/>
      <c r="CL957" s="1"/>
    </row>
    <row r="958" spans="1:90" x14ac:dyDescent="0.25">
      <c r="A958" s="51"/>
      <c r="B958" s="111"/>
      <c r="C958" s="111"/>
      <c r="D958" s="111"/>
      <c r="E958" s="111"/>
      <c r="F958" s="111"/>
      <c r="G958" s="132"/>
      <c r="H958" s="151"/>
      <c r="I958" s="299"/>
      <c r="J958" s="152"/>
      <c r="K958" s="153"/>
      <c r="L958" s="169"/>
      <c r="M958" s="39"/>
      <c r="N958" s="90"/>
      <c r="O958" s="39"/>
      <c r="P958" s="23"/>
      <c r="Q958" s="170">
        <f t="shared" si="464"/>
        <v>0</v>
      </c>
      <c r="R958" s="55"/>
      <c r="S958" s="65"/>
      <c r="T958" s="56"/>
      <c r="U958" s="48" t="s">
        <v>64</v>
      </c>
      <c r="V958" s="99" t="str">
        <f t="shared" si="468"/>
        <v>Remplir la colonne R ou T</v>
      </c>
      <c r="W958" s="104"/>
      <c r="X958" s="173" t="str">
        <f t="shared" si="465"/>
        <v>Remplir la colonne M</v>
      </c>
      <c r="Y958" s="179" t="str">
        <f t="shared" si="469"/>
        <v>Remplir la colonne W</v>
      </c>
      <c r="Z958" s="297" t="str">
        <f t="shared" si="486"/>
        <v>Remplir la colonne I</v>
      </c>
      <c r="AA958" s="84" t="s">
        <v>64</v>
      </c>
      <c r="AB958" s="315" t="str">
        <f t="shared" si="470"/>
        <v>Remplir les termes C, P et TVA</v>
      </c>
      <c r="AC958" s="55"/>
      <c r="AD958" s="65"/>
      <c r="AE958" s="56"/>
      <c r="AF958" s="48" t="s">
        <v>64</v>
      </c>
      <c r="AG958" s="99" t="str">
        <f t="shared" si="471"/>
        <v>Remplir la colonne AC ou AE</v>
      </c>
      <c r="AH958" s="104"/>
      <c r="AI958" s="173" t="str">
        <f t="shared" si="487"/>
        <v>Remplir la colonne M</v>
      </c>
      <c r="AJ958" s="179" t="str">
        <f t="shared" si="472"/>
        <v>Remplir la colonne AH</v>
      </c>
      <c r="AK958" s="297" t="str">
        <f t="shared" si="488"/>
        <v>Remplir la colonne I</v>
      </c>
      <c r="AL958" s="84" t="s">
        <v>64</v>
      </c>
      <c r="AM958" s="315" t="str">
        <f t="shared" si="473"/>
        <v>Remplir les termes C, P et TVA</v>
      </c>
      <c r="AN958" s="55"/>
      <c r="AO958" s="65"/>
      <c r="AP958" s="56"/>
      <c r="AQ958" s="48" t="s">
        <v>64</v>
      </c>
      <c r="AR958" s="99" t="str">
        <f t="shared" si="474"/>
        <v>Remplir la colonne AN ou AP</v>
      </c>
      <c r="AS958" s="104"/>
      <c r="AT958" s="173" t="str">
        <f t="shared" si="489"/>
        <v>Remplir la colonne M</v>
      </c>
      <c r="AU958" s="179" t="str">
        <f t="shared" si="475"/>
        <v>Remplir la colonne AS</v>
      </c>
      <c r="AV958" s="297" t="str">
        <f t="shared" si="490"/>
        <v>Remplir la colonne I</v>
      </c>
      <c r="AW958" s="84" t="s">
        <v>64</v>
      </c>
      <c r="AX958" s="315" t="str">
        <f t="shared" si="476"/>
        <v>Remplir les termes C, P et TVA</v>
      </c>
      <c r="AY958" s="55"/>
      <c r="AZ958" s="65"/>
      <c r="BA958" s="56"/>
      <c r="BB958" s="48" t="s">
        <v>64</v>
      </c>
      <c r="BC958" s="99" t="str">
        <f t="shared" si="477"/>
        <v>Remplir la colonne AY ou BA</v>
      </c>
      <c r="BD958" s="104"/>
      <c r="BE958" s="173" t="str">
        <f t="shared" si="491"/>
        <v>Remplir la colonne M</v>
      </c>
      <c r="BF958" s="179" t="str">
        <f t="shared" si="478"/>
        <v>Remplir la colonne BD</v>
      </c>
      <c r="BG958" s="297" t="str">
        <f t="shared" si="492"/>
        <v>Remplir la colonne I</v>
      </c>
      <c r="BH958" s="84" t="s">
        <v>64</v>
      </c>
      <c r="BI958" s="315" t="str">
        <f t="shared" si="479"/>
        <v>Remplir les termes C, P et TVA</v>
      </c>
      <c r="BJ958" s="55"/>
      <c r="BK958" s="65"/>
      <c r="BL958" s="56"/>
      <c r="BM958" s="48" t="s">
        <v>64</v>
      </c>
      <c r="BN958" s="99" t="str">
        <f t="shared" si="480"/>
        <v>Remplir la colonne BJ ou BL</v>
      </c>
      <c r="BO958" s="104"/>
      <c r="BP958" s="173" t="str">
        <f t="shared" si="493"/>
        <v>Remplir la colonne M</v>
      </c>
      <c r="BQ958" s="179" t="str">
        <f t="shared" si="481"/>
        <v>Remplir la colonne BO</v>
      </c>
      <c r="BR958" s="297" t="str">
        <f t="shared" si="494"/>
        <v>Remplir la colonne I</v>
      </c>
      <c r="BS958" s="84" t="s">
        <v>64</v>
      </c>
      <c r="BT958" s="315" t="str">
        <f t="shared" si="482"/>
        <v>Remplir les termes C, P et TVA</v>
      </c>
      <c r="BU958" s="55"/>
      <c r="BV958" s="65"/>
      <c r="BW958" s="56"/>
      <c r="BX958" s="48" t="s">
        <v>64</v>
      </c>
      <c r="BY958" s="99" t="str">
        <f t="shared" si="483"/>
        <v>Remplir la colonne BU ou BW</v>
      </c>
      <c r="BZ958" s="104"/>
      <c r="CA958" s="173" t="str">
        <f t="shared" si="495"/>
        <v>Remplir la colonne M</v>
      </c>
      <c r="CB958" s="179" t="str">
        <f t="shared" si="484"/>
        <v>Remplir la colonne BZ</v>
      </c>
      <c r="CC958" s="297" t="str">
        <f t="shared" si="496"/>
        <v>Remplir la colonne I</v>
      </c>
      <c r="CD958" s="84" t="s">
        <v>64</v>
      </c>
      <c r="CE958" s="315" t="str">
        <f t="shared" si="485"/>
        <v>Remplir les termes C, P et TVA</v>
      </c>
      <c r="CF958" s="61" t="str">
        <f t="shared" si="466"/>
        <v>REMPLIR TYPE DE CLIENT</v>
      </c>
      <c r="CG958" s="107" t="str">
        <f t="shared" si="467"/>
        <v>Montant total de l'aide demandée non indiqué</v>
      </c>
      <c r="CH958" s="1"/>
      <c r="CI958" s="1"/>
      <c r="CJ958" s="1"/>
      <c r="CK958" s="1"/>
      <c r="CL958" s="1"/>
    </row>
    <row r="959" spans="1:90" x14ac:dyDescent="0.25">
      <c r="A959" s="51"/>
      <c r="B959" s="111"/>
      <c r="C959" s="111"/>
      <c r="D959" s="111"/>
      <c r="E959" s="111"/>
      <c r="F959" s="111"/>
      <c r="G959" s="132"/>
      <c r="H959" s="151"/>
      <c r="I959" s="299"/>
      <c r="J959" s="152"/>
      <c r="K959" s="153"/>
      <c r="L959" s="169"/>
      <c r="M959" s="39"/>
      <c r="N959" s="90"/>
      <c r="O959" s="39"/>
      <c r="P959" s="23"/>
      <c r="Q959" s="170">
        <f t="shared" si="464"/>
        <v>0</v>
      </c>
      <c r="R959" s="55"/>
      <c r="S959" s="65"/>
      <c r="T959" s="56"/>
      <c r="U959" s="48" t="s">
        <v>64</v>
      </c>
      <c r="V959" s="99" t="str">
        <f t="shared" si="468"/>
        <v>Remplir la colonne R ou T</v>
      </c>
      <c r="W959" s="104"/>
      <c r="X959" s="173" t="str">
        <f t="shared" si="465"/>
        <v>Remplir la colonne M</v>
      </c>
      <c r="Y959" s="179" t="str">
        <f t="shared" si="469"/>
        <v>Remplir la colonne W</v>
      </c>
      <c r="Z959" s="297" t="str">
        <f t="shared" si="486"/>
        <v>Remplir la colonne I</v>
      </c>
      <c r="AA959" s="84" t="s">
        <v>64</v>
      </c>
      <c r="AB959" s="315" t="str">
        <f t="shared" si="470"/>
        <v>Remplir les termes C, P et TVA</v>
      </c>
      <c r="AC959" s="55"/>
      <c r="AD959" s="65"/>
      <c r="AE959" s="56"/>
      <c r="AF959" s="48" t="s">
        <v>64</v>
      </c>
      <c r="AG959" s="99" t="str">
        <f t="shared" si="471"/>
        <v>Remplir la colonne AC ou AE</v>
      </c>
      <c r="AH959" s="104"/>
      <c r="AI959" s="173" t="str">
        <f t="shared" si="487"/>
        <v>Remplir la colonne M</v>
      </c>
      <c r="AJ959" s="179" t="str">
        <f t="shared" si="472"/>
        <v>Remplir la colonne AH</v>
      </c>
      <c r="AK959" s="297" t="str">
        <f t="shared" si="488"/>
        <v>Remplir la colonne I</v>
      </c>
      <c r="AL959" s="84" t="s">
        <v>64</v>
      </c>
      <c r="AM959" s="315" t="str">
        <f t="shared" si="473"/>
        <v>Remplir les termes C, P et TVA</v>
      </c>
      <c r="AN959" s="55"/>
      <c r="AO959" s="65"/>
      <c r="AP959" s="56"/>
      <c r="AQ959" s="48" t="s">
        <v>64</v>
      </c>
      <c r="AR959" s="99" t="str">
        <f t="shared" si="474"/>
        <v>Remplir la colonne AN ou AP</v>
      </c>
      <c r="AS959" s="104"/>
      <c r="AT959" s="173" t="str">
        <f t="shared" si="489"/>
        <v>Remplir la colonne M</v>
      </c>
      <c r="AU959" s="179" t="str">
        <f t="shared" si="475"/>
        <v>Remplir la colonne AS</v>
      </c>
      <c r="AV959" s="297" t="str">
        <f t="shared" si="490"/>
        <v>Remplir la colonne I</v>
      </c>
      <c r="AW959" s="84" t="s">
        <v>64</v>
      </c>
      <c r="AX959" s="315" t="str">
        <f t="shared" si="476"/>
        <v>Remplir les termes C, P et TVA</v>
      </c>
      <c r="AY959" s="55"/>
      <c r="AZ959" s="65"/>
      <c r="BA959" s="56"/>
      <c r="BB959" s="48" t="s">
        <v>64</v>
      </c>
      <c r="BC959" s="99" t="str">
        <f t="shared" si="477"/>
        <v>Remplir la colonne AY ou BA</v>
      </c>
      <c r="BD959" s="104"/>
      <c r="BE959" s="173" t="str">
        <f t="shared" si="491"/>
        <v>Remplir la colonne M</v>
      </c>
      <c r="BF959" s="179" t="str">
        <f t="shared" si="478"/>
        <v>Remplir la colonne BD</v>
      </c>
      <c r="BG959" s="297" t="str">
        <f t="shared" si="492"/>
        <v>Remplir la colonne I</v>
      </c>
      <c r="BH959" s="84" t="s">
        <v>64</v>
      </c>
      <c r="BI959" s="315" t="str">
        <f t="shared" si="479"/>
        <v>Remplir les termes C, P et TVA</v>
      </c>
      <c r="BJ959" s="55"/>
      <c r="BK959" s="65"/>
      <c r="BL959" s="56"/>
      <c r="BM959" s="48" t="s">
        <v>64</v>
      </c>
      <c r="BN959" s="99" t="str">
        <f t="shared" si="480"/>
        <v>Remplir la colonne BJ ou BL</v>
      </c>
      <c r="BO959" s="104"/>
      <c r="BP959" s="173" t="str">
        <f t="shared" si="493"/>
        <v>Remplir la colonne M</v>
      </c>
      <c r="BQ959" s="179" t="str">
        <f t="shared" si="481"/>
        <v>Remplir la colonne BO</v>
      </c>
      <c r="BR959" s="297" t="str">
        <f t="shared" si="494"/>
        <v>Remplir la colonne I</v>
      </c>
      <c r="BS959" s="84" t="s">
        <v>64</v>
      </c>
      <c r="BT959" s="315" t="str">
        <f t="shared" si="482"/>
        <v>Remplir les termes C, P et TVA</v>
      </c>
      <c r="BU959" s="55"/>
      <c r="BV959" s="65"/>
      <c r="BW959" s="56"/>
      <c r="BX959" s="48" t="s">
        <v>64</v>
      </c>
      <c r="BY959" s="99" t="str">
        <f t="shared" si="483"/>
        <v>Remplir la colonne BU ou BW</v>
      </c>
      <c r="BZ959" s="104"/>
      <c r="CA959" s="173" t="str">
        <f t="shared" si="495"/>
        <v>Remplir la colonne M</v>
      </c>
      <c r="CB959" s="179" t="str">
        <f t="shared" si="484"/>
        <v>Remplir la colonne BZ</v>
      </c>
      <c r="CC959" s="297" t="str">
        <f t="shared" si="496"/>
        <v>Remplir la colonne I</v>
      </c>
      <c r="CD959" s="84" t="s">
        <v>64</v>
      </c>
      <c r="CE959" s="315" t="str">
        <f t="shared" si="485"/>
        <v>Remplir les termes C, P et TVA</v>
      </c>
      <c r="CF959" s="61" t="str">
        <f t="shared" si="466"/>
        <v>REMPLIR TYPE DE CLIENT</v>
      </c>
      <c r="CG959" s="107" t="str">
        <f t="shared" si="467"/>
        <v>Montant total de l'aide demandée non indiqué</v>
      </c>
      <c r="CH959" s="1"/>
      <c r="CI959" s="1"/>
      <c r="CJ959" s="1"/>
      <c r="CK959" s="1"/>
      <c r="CL959" s="1"/>
    </row>
    <row r="960" spans="1:90" x14ac:dyDescent="0.25">
      <c r="A960" s="51"/>
      <c r="B960" s="111"/>
      <c r="C960" s="111"/>
      <c r="D960" s="111"/>
      <c r="E960" s="111"/>
      <c r="F960" s="111"/>
      <c r="G960" s="132"/>
      <c r="H960" s="151"/>
      <c r="I960" s="299"/>
      <c r="J960" s="152"/>
      <c r="K960" s="153"/>
      <c r="L960" s="169"/>
      <c r="M960" s="39"/>
      <c r="N960" s="90"/>
      <c r="O960" s="39"/>
      <c r="P960" s="23"/>
      <c r="Q960" s="170">
        <f t="shared" si="464"/>
        <v>0</v>
      </c>
      <c r="R960" s="55"/>
      <c r="S960" s="65"/>
      <c r="T960" s="56"/>
      <c r="U960" s="48" t="s">
        <v>64</v>
      </c>
      <c r="V960" s="99" t="str">
        <f t="shared" si="468"/>
        <v>Remplir la colonne R ou T</v>
      </c>
      <c r="W960" s="104"/>
      <c r="X960" s="173" t="str">
        <f t="shared" si="465"/>
        <v>Remplir la colonne M</v>
      </c>
      <c r="Y960" s="179" t="str">
        <f t="shared" si="469"/>
        <v>Remplir la colonne W</v>
      </c>
      <c r="Z960" s="297" t="str">
        <f t="shared" si="486"/>
        <v>Remplir la colonne I</v>
      </c>
      <c r="AA960" s="84" t="s">
        <v>64</v>
      </c>
      <c r="AB960" s="315" t="str">
        <f t="shared" si="470"/>
        <v>Remplir les termes C, P et TVA</v>
      </c>
      <c r="AC960" s="55"/>
      <c r="AD960" s="65"/>
      <c r="AE960" s="56"/>
      <c r="AF960" s="48" t="s">
        <v>64</v>
      </c>
      <c r="AG960" s="99" t="str">
        <f t="shared" si="471"/>
        <v>Remplir la colonne AC ou AE</v>
      </c>
      <c r="AH960" s="104"/>
      <c r="AI960" s="173" t="str">
        <f t="shared" si="487"/>
        <v>Remplir la colonne M</v>
      </c>
      <c r="AJ960" s="179" t="str">
        <f t="shared" si="472"/>
        <v>Remplir la colonne AH</v>
      </c>
      <c r="AK960" s="297" t="str">
        <f t="shared" si="488"/>
        <v>Remplir la colonne I</v>
      </c>
      <c r="AL960" s="84" t="s">
        <v>64</v>
      </c>
      <c r="AM960" s="315" t="str">
        <f t="shared" si="473"/>
        <v>Remplir les termes C, P et TVA</v>
      </c>
      <c r="AN960" s="55"/>
      <c r="AO960" s="65"/>
      <c r="AP960" s="56"/>
      <c r="AQ960" s="48" t="s">
        <v>64</v>
      </c>
      <c r="AR960" s="99" t="str">
        <f t="shared" si="474"/>
        <v>Remplir la colonne AN ou AP</v>
      </c>
      <c r="AS960" s="104"/>
      <c r="AT960" s="173" t="str">
        <f t="shared" si="489"/>
        <v>Remplir la colonne M</v>
      </c>
      <c r="AU960" s="179" t="str">
        <f t="shared" si="475"/>
        <v>Remplir la colonne AS</v>
      </c>
      <c r="AV960" s="297" t="str">
        <f t="shared" si="490"/>
        <v>Remplir la colonne I</v>
      </c>
      <c r="AW960" s="84" t="s">
        <v>64</v>
      </c>
      <c r="AX960" s="315" t="str">
        <f t="shared" si="476"/>
        <v>Remplir les termes C, P et TVA</v>
      </c>
      <c r="AY960" s="55"/>
      <c r="AZ960" s="65"/>
      <c r="BA960" s="56"/>
      <c r="BB960" s="48" t="s">
        <v>64</v>
      </c>
      <c r="BC960" s="99" t="str">
        <f t="shared" si="477"/>
        <v>Remplir la colonne AY ou BA</v>
      </c>
      <c r="BD960" s="104"/>
      <c r="BE960" s="173" t="str">
        <f t="shared" si="491"/>
        <v>Remplir la colonne M</v>
      </c>
      <c r="BF960" s="179" t="str">
        <f t="shared" si="478"/>
        <v>Remplir la colonne BD</v>
      </c>
      <c r="BG960" s="297" t="str">
        <f t="shared" si="492"/>
        <v>Remplir la colonne I</v>
      </c>
      <c r="BH960" s="84" t="s">
        <v>64</v>
      </c>
      <c r="BI960" s="315" t="str">
        <f t="shared" si="479"/>
        <v>Remplir les termes C, P et TVA</v>
      </c>
      <c r="BJ960" s="55"/>
      <c r="BK960" s="65"/>
      <c r="BL960" s="56"/>
      <c r="BM960" s="48" t="s">
        <v>64</v>
      </c>
      <c r="BN960" s="99" t="str">
        <f t="shared" si="480"/>
        <v>Remplir la colonne BJ ou BL</v>
      </c>
      <c r="BO960" s="104"/>
      <c r="BP960" s="173" t="str">
        <f t="shared" si="493"/>
        <v>Remplir la colonne M</v>
      </c>
      <c r="BQ960" s="179" t="str">
        <f t="shared" si="481"/>
        <v>Remplir la colonne BO</v>
      </c>
      <c r="BR960" s="297" t="str">
        <f t="shared" si="494"/>
        <v>Remplir la colonne I</v>
      </c>
      <c r="BS960" s="84" t="s">
        <v>64</v>
      </c>
      <c r="BT960" s="315" t="str">
        <f t="shared" si="482"/>
        <v>Remplir les termes C, P et TVA</v>
      </c>
      <c r="BU960" s="55"/>
      <c r="BV960" s="65"/>
      <c r="BW960" s="56"/>
      <c r="BX960" s="48" t="s">
        <v>64</v>
      </c>
      <c r="BY960" s="99" t="str">
        <f t="shared" si="483"/>
        <v>Remplir la colonne BU ou BW</v>
      </c>
      <c r="BZ960" s="104"/>
      <c r="CA960" s="173" t="str">
        <f t="shared" si="495"/>
        <v>Remplir la colonne M</v>
      </c>
      <c r="CB960" s="179" t="str">
        <f t="shared" si="484"/>
        <v>Remplir la colonne BZ</v>
      </c>
      <c r="CC960" s="297" t="str">
        <f t="shared" si="496"/>
        <v>Remplir la colonne I</v>
      </c>
      <c r="CD960" s="84" t="s">
        <v>64</v>
      </c>
      <c r="CE960" s="315" t="str">
        <f t="shared" si="485"/>
        <v>Remplir les termes C, P et TVA</v>
      </c>
      <c r="CF960" s="61" t="str">
        <f t="shared" si="466"/>
        <v>REMPLIR TYPE DE CLIENT</v>
      </c>
      <c r="CG960" s="107" t="str">
        <f t="shared" si="467"/>
        <v>Montant total de l'aide demandée non indiqué</v>
      </c>
      <c r="CH960" s="1"/>
      <c r="CI960" s="1"/>
      <c r="CJ960" s="1"/>
      <c r="CK960" s="1"/>
      <c r="CL960" s="1"/>
    </row>
    <row r="961" spans="1:90" x14ac:dyDescent="0.25">
      <c r="A961" s="51"/>
      <c r="B961" s="111"/>
      <c r="C961" s="111"/>
      <c r="D961" s="111"/>
      <c r="E961" s="111"/>
      <c r="F961" s="111"/>
      <c r="G961" s="132"/>
      <c r="H961" s="151"/>
      <c r="I961" s="299"/>
      <c r="J961" s="152"/>
      <c r="K961" s="153"/>
      <c r="L961" s="169"/>
      <c r="M961" s="39"/>
      <c r="N961" s="90"/>
      <c r="O961" s="39"/>
      <c r="P961" s="23"/>
      <c r="Q961" s="170">
        <f t="shared" si="464"/>
        <v>0</v>
      </c>
      <c r="R961" s="55"/>
      <c r="S961" s="65"/>
      <c r="T961" s="56"/>
      <c r="U961" s="48" t="s">
        <v>64</v>
      </c>
      <c r="V961" s="99" t="str">
        <f t="shared" si="468"/>
        <v>Remplir la colonne R ou T</v>
      </c>
      <c r="W961" s="104"/>
      <c r="X961" s="173" t="str">
        <f t="shared" si="465"/>
        <v>Remplir la colonne M</v>
      </c>
      <c r="Y961" s="179" t="str">
        <f t="shared" si="469"/>
        <v>Remplir la colonne W</v>
      </c>
      <c r="Z961" s="297" t="str">
        <f t="shared" si="486"/>
        <v>Remplir la colonne I</v>
      </c>
      <c r="AA961" s="84" t="s">
        <v>64</v>
      </c>
      <c r="AB961" s="315" t="str">
        <f t="shared" si="470"/>
        <v>Remplir les termes C, P et TVA</v>
      </c>
      <c r="AC961" s="55"/>
      <c r="AD961" s="65"/>
      <c r="AE961" s="56"/>
      <c r="AF961" s="48" t="s">
        <v>64</v>
      </c>
      <c r="AG961" s="99" t="str">
        <f t="shared" si="471"/>
        <v>Remplir la colonne AC ou AE</v>
      </c>
      <c r="AH961" s="104"/>
      <c r="AI961" s="173" t="str">
        <f t="shared" si="487"/>
        <v>Remplir la colonne M</v>
      </c>
      <c r="AJ961" s="179" t="str">
        <f t="shared" si="472"/>
        <v>Remplir la colonne AH</v>
      </c>
      <c r="AK961" s="297" t="str">
        <f t="shared" si="488"/>
        <v>Remplir la colonne I</v>
      </c>
      <c r="AL961" s="84" t="s">
        <v>64</v>
      </c>
      <c r="AM961" s="315" t="str">
        <f t="shared" si="473"/>
        <v>Remplir les termes C, P et TVA</v>
      </c>
      <c r="AN961" s="55"/>
      <c r="AO961" s="65"/>
      <c r="AP961" s="56"/>
      <c r="AQ961" s="48" t="s">
        <v>64</v>
      </c>
      <c r="AR961" s="99" t="str">
        <f t="shared" si="474"/>
        <v>Remplir la colonne AN ou AP</v>
      </c>
      <c r="AS961" s="104"/>
      <c r="AT961" s="173" t="str">
        <f t="shared" si="489"/>
        <v>Remplir la colonne M</v>
      </c>
      <c r="AU961" s="179" t="str">
        <f t="shared" si="475"/>
        <v>Remplir la colonne AS</v>
      </c>
      <c r="AV961" s="297" t="str">
        <f t="shared" si="490"/>
        <v>Remplir la colonne I</v>
      </c>
      <c r="AW961" s="84" t="s">
        <v>64</v>
      </c>
      <c r="AX961" s="315" t="str">
        <f t="shared" si="476"/>
        <v>Remplir les termes C, P et TVA</v>
      </c>
      <c r="AY961" s="55"/>
      <c r="AZ961" s="65"/>
      <c r="BA961" s="56"/>
      <c r="BB961" s="48" t="s">
        <v>64</v>
      </c>
      <c r="BC961" s="99" t="str">
        <f t="shared" si="477"/>
        <v>Remplir la colonne AY ou BA</v>
      </c>
      <c r="BD961" s="104"/>
      <c r="BE961" s="173" t="str">
        <f t="shared" si="491"/>
        <v>Remplir la colonne M</v>
      </c>
      <c r="BF961" s="179" t="str">
        <f t="shared" si="478"/>
        <v>Remplir la colonne BD</v>
      </c>
      <c r="BG961" s="297" t="str">
        <f t="shared" si="492"/>
        <v>Remplir la colonne I</v>
      </c>
      <c r="BH961" s="84" t="s">
        <v>64</v>
      </c>
      <c r="BI961" s="315" t="str">
        <f t="shared" si="479"/>
        <v>Remplir les termes C, P et TVA</v>
      </c>
      <c r="BJ961" s="55"/>
      <c r="BK961" s="65"/>
      <c r="BL961" s="56"/>
      <c r="BM961" s="48" t="s">
        <v>64</v>
      </c>
      <c r="BN961" s="99" t="str">
        <f t="shared" si="480"/>
        <v>Remplir la colonne BJ ou BL</v>
      </c>
      <c r="BO961" s="104"/>
      <c r="BP961" s="173" t="str">
        <f t="shared" si="493"/>
        <v>Remplir la colonne M</v>
      </c>
      <c r="BQ961" s="179" t="str">
        <f t="shared" si="481"/>
        <v>Remplir la colonne BO</v>
      </c>
      <c r="BR961" s="297" t="str">
        <f t="shared" si="494"/>
        <v>Remplir la colonne I</v>
      </c>
      <c r="BS961" s="84" t="s">
        <v>64</v>
      </c>
      <c r="BT961" s="315" t="str">
        <f t="shared" si="482"/>
        <v>Remplir les termes C, P et TVA</v>
      </c>
      <c r="BU961" s="55"/>
      <c r="BV961" s="65"/>
      <c r="BW961" s="56"/>
      <c r="BX961" s="48" t="s">
        <v>64</v>
      </c>
      <c r="BY961" s="99" t="str">
        <f t="shared" si="483"/>
        <v>Remplir la colonne BU ou BW</v>
      </c>
      <c r="BZ961" s="104"/>
      <c r="CA961" s="173" t="str">
        <f t="shared" si="495"/>
        <v>Remplir la colonne M</v>
      </c>
      <c r="CB961" s="179" t="str">
        <f t="shared" si="484"/>
        <v>Remplir la colonne BZ</v>
      </c>
      <c r="CC961" s="297" t="str">
        <f t="shared" si="496"/>
        <v>Remplir la colonne I</v>
      </c>
      <c r="CD961" s="84" t="s">
        <v>64</v>
      </c>
      <c r="CE961" s="315" t="str">
        <f t="shared" si="485"/>
        <v>Remplir les termes C, P et TVA</v>
      </c>
      <c r="CF961" s="61" t="str">
        <f t="shared" si="466"/>
        <v>REMPLIR TYPE DE CLIENT</v>
      </c>
      <c r="CG961" s="107" t="str">
        <f t="shared" si="467"/>
        <v>Montant total de l'aide demandée non indiqué</v>
      </c>
      <c r="CH961" s="1"/>
      <c r="CI961" s="1"/>
      <c r="CJ961" s="1"/>
      <c r="CK961" s="1"/>
      <c r="CL961" s="1"/>
    </row>
    <row r="962" spans="1:90" x14ac:dyDescent="0.25">
      <c r="A962" s="51"/>
      <c r="B962" s="111"/>
      <c r="C962" s="111"/>
      <c r="D962" s="111"/>
      <c r="E962" s="111"/>
      <c r="F962" s="111"/>
      <c r="G962" s="132"/>
      <c r="H962" s="151"/>
      <c r="I962" s="299"/>
      <c r="J962" s="152"/>
      <c r="K962" s="153"/>
      <c r="L962" s="169"/>
      <c r="M962" s="39"/>
      <c r="N962" s="90"/>
      <c r="O962" s="39"/>
      <c r="P962" s="23"/>
      <c r="Q962" s="170">
        <f t="shared" si="464"/>
        <v>0</v>
      </c>
      <c r="R962" s="55"/>
      <c r="S962" s="65"/>
      <c r="T962" s="56"/>
      <c r="U962" s="48" t="s">
        <v>64</v>
      </c>
      <c r="V962" s="99" t="str">
        <f t="shared" si="468"/>
        <v>Remplir la colonne R ou T</v>
      </c>
      <c r="W962" s="104"/>
      <c r="X962" s="173" t="str">
        <f t="shared" si="465"/>
        <v>Remplir la colonne M</v>
      </c>
      <c r="Y962" s="179" t="str">
        <f t="shared" si="469"/>
        <v>Remplir la colonne W</v>
      </c>
      <c r="Z962" s="297" t="str">
        <f t="shared" si="486"/>
        <v>Remplir la colonne I</v>
      </c>
      <c r="AA962" s="84" t="s">
        <v>64</v>
      </c>
      <c r="AB962" s="315" t="str">
        <f t="shared" si="470"/>
        <v>Remplir les termes C, P et TVA</v>
      </c>
      <c r="AC962" s="55"/>
      <c r="AD962" s="65"/>
      <c r="AE962" s="56"/>
      <c r="AF962" s="48" t="s">
        <v>64</v>
      </c>
      <c r="AG962" s="99" t="str">
        <f t="shared" si="471"/>
        <v>Remplir la colonne AC ou AE</v>
      </c>
      <c r="AH962" s="104"/>
      <c r="AI962" s="173" t="str">
        <f t="shared" si="487"/>
        <v>Remplir la colonne M</v>
      </c>
      <c r="AJ962" s="179" t="str">
        <f t="shared" si="472"/>
        <v>Remplir la colonne AH</v>
      </c>
      <c r="AK962" s="297" t="str">
        <f t="shared" si="488"/>
        <v>Remplir la colonne I</v>
      </c>
      <c r="AL962" s="84" t="s">
        <v>64</v>
      </c>
      <c r="AM962" s="315" t="str">
        <f t="shared" si="473"/>
        <v>Remplir les termes C, P et TVA</v>
      </c>
      <c r="AN962" s="55"/>
      <c r="AO962" s="65"/>
      <c r="AP962" s="56"/>
      <c r="AQ962" s="48" t="s">
        <v>64</v>
      </c>
      <c r="AR962" s="99" t="str">
        <f t="shared" si="474"/>
        <v>Remplir la colonne AN ou AP</v>
      </c>
      <c r="AS962" s="104"/>
      <c r="AT962" s="173" t="str">
        <f t="shared" si="489"/>
        <v>Remplir la colonne M</v>
      </c>
      <c r="AU962" s="179" t="str">
        <f t="shared" si="475"/>
        <v>Remplir la colonne AS</v>
      </c>
      <c r="AV962" s="297" t="str">
        <f t="shared" si="490"/>
        <v>Remplir la colonne I</v>
      </c>
      <c r="AW962" s="84" t="s">
        <v>64</v>
      </c>
      <c r="AX962" s="315" t="str">
        <f t="shared" si="476"/>
        <v>Remplir les termes C, P et TVA</v>
      </c>
      <c r="AY962" s="55"/>
      <c r="AZ962" s="65"/>
      <c r="BA962" s="56"/>
      <c r="BB962" s="48" t="s">
        <v>64</v>
      </c>
      <c r="BC962" s="99" t="str">
        <f t="shared" si="477"/>
        <v>Remplir la colonne AY ou BA</v>
      </c>
      <c r="BD962" s="104"/>
      <c r="BE962" s="173" t="str">
        <f t="shared" si="491"/>
        <v>Remplir la colonne M</v>
      </c>
      <c r="BF962" s="179" t="str">
        <f t="shared" si="478"/>
        <v>Remplir la colonne BD</v>
      </c>
      <c r="BG962" s="297" t="str">
        <f t="shared" si="492"/>
        <v>Remplir la colonne I</v>
      </c>
      <c r="BH962" s="84" t="s">
        <v>64</v>
      </c>
      <c r="BI962" s="315" t="str">
        <f t="shared" si="479"/>
        <v>Remplir les termes C, P et TVA</v>
      </c>
      <c r="BJ962" s="55"/>
      <c r="BK962" s="65"/>
      <c r="BL962" s="56"/>
      <c r="BM962" s="48" t="s">
        <v>64</v>
      </c>
      <c r="BN962" s="99" t="str">
        <f t="shared" si="480"/>
        <v>Remplir la colonne BJ ou BL</v>
      </c>
      <c r="BO962" s="104"/>
      <c r="BP962" s="173" t="str">
        <f t="shared" si="493"/>
        <v>Remplir la colonne M</v>
      </c>
      <c r="BQ962" s="179" t="str">
        <f t="shared" si="481"/>
        <v>Remplir la colonne BO</v>
      </c>
      <c r="BR962" s="297" t="str">
        <f t="shared" si="494"/>
        <v>Remplir la colonne I</v>
      </c>
      <c r="BS962" s="84" t="s">
        <v>64</v>
      </c>
      <c r="BT962" s="315" t="str">
        <f t="shared" si="482"/>
        <v>Remplir les termes C, P et TVA</v>
      </c>
      <c r="BU962" s="55"/>
      <c r="BV962" s="65"/>
      <c r="BW962" s="56"/>
      <c r="BX962" s="48" t="s">
        <v>64</v>
      </c>
      <c r="BY962" s="99" t="str">
        <f t="shared" si="483"/>
        <v>Remplir la colonne BU ou BW</v>
      </c>
      <c r="BZ962" s="104"/>
      <c r="CA962" s="173" t="str">
        <f t="shared" si="495"/>
        <v>Remplir la colonne M</v>
      </c>
      <c r="CB962" s="179" t="str">
        <f t="shared" si="484"/>
        <v>Remplir la colonne BZ</v>
      </c>
      <c r="CC962" s="297" t="str">
        <f t="shared" si="496"/>
        <v>Remplir la colonne I</v>
      </c>
      <c r="CD962" s="84" t="s">
        <v>64</v>
      </c>
      <c r="CE962" s="315" t="str">
        <f t="shared" si="485"/>
        <v>Remplir les termes C, P et TVA</v>
      </c>
      <c r="CF962" s="61" t="str">
        <f t="shared" si="466"/>
        <v>REMPLIR TYPE DE CLIENT</v>
      </c>
      <c r="CG962" s="107" t="str">
        <f t="shared" si="467"/>
        <v>Montant total de l'aide demandée non indiqué</v>
      </c>
      <c r="CH962" s="1"/>
      <c r="CI962" s="1"/>
      <c r="CJ962" s="1"/>
      <c r="CK962" s="1"/>
      <c r="CL962" s="1"/>
    </row>
    <row r="963" spans="1:90" x14ac:dyDescent="0.25">
      <c r="A963" s="51"/>
      <c r="B963" s="111"/>
      <c r="C963" s="111"/>
      <c r="D963" s="111"/>
      <c r="E963" s="111"/>
      <c r="F963" s="111"/>
      <c r="G963" s="132"/>
      <c r="H963" s="151"/>
      <c r="I963" s="299"/>
      <c r="J963" s="152"/>
      <c r="K963" s="153"/>
      <c r="L963" s="169"/>
      <c r="M963" s="39"/>
      <c r="N963" s="90"/>
      <c r="O963" s="39"/>
      <c r="P963" s="23"/>
      <c r="Q963" s="170">
        <f t="shared" si="464"/>
        <v>0</v>
      </c>
      <c r="R963" s="55"/>
      <c r="S963" s="65"/>
      <c r="T963" s="56"/>
      <c r="U963" s="48" t="s">
        <v>64</v>
      </c>
      <c r="V963" s="99" t="str">
        <f t="shared" si="468"/>
        <v>Remplir la colonne R ou T</v>
      </c>
      <c r="W963" s="104"/>
      <c r="X963" s="173" t="str">
        <f t="shared" si="465"/>
        <v>Remplir la colonne M</v>
      </c>
      <c r="Y963" s="179" t="str">
        <f t="shared" si="469"/>
        <v>Remplir la colonne W</v>
      </c>
      <c r="Z963" s="297" t="str">
        <f t="shared" si="486"/>
        <v>Remplir la colonne I</v>
      </c>
      <c r="AA963" s="84" t="s">
        <v>64</v>
      </c>
      <c r="AB963" s="315" t="str">
        <f t="shared" si="470"/>
        <v>Remplir les termes C, P et TVA</v>
      </c>
      <c r="AC963" s="55"/>
      <c r="AD963" s="65"/>
      <c r="AE963" s="56"/>
      <c r="AF963" s="48" t="s">
        <v>64</v>
      </c>
      <c r="AG963" s="99" t="str">
        <f t="shared" si="471"/>
        <v>Remplir la colonne AC ou AE</v>
      </c>
      <c r="AH963" s="104"/>
      <c r="AI963" s="173" t="str">
        <f t="shared" si="487"/>
        <v>Remplir la colonne M</v>
      </c>
      <c r="AJ963" s="179" t="str">
        <f t="shared" si="472"/>
        <v>Remplir la colonne AH</v>
      </c>
      <c r="AK963" s="297" t="str">
        <f t="shared" si="488"/>
        <v>Remplir la colonne I</v>
      </c>
      <c r="AL963" s="84" t="s">
        <v>64</v>
      </c>
      <c r="AM963" s="315" t="str">
        <f t="shared" si="473"/>
        <v>Remplir les termes C, P et TVA</v>
      </c>
      <c r="AN963" s="55"/>
      <c r="AO963" s="65"/>
      <c r="AP963" s="56"/>
      <c r="AQ963" s="48" t="s">
        <v>64</v>
      </c>
      <c r="AR963" s="99" t="str">
        <f t="shared" si="474"/>
        <v>Remplir la colonne AN ou AP</v>
      </c>
      <c r="AS963" s="104"/>
      <c r="AT963" s="173" t="str">
        <f t="shared" si="489"/>
        <v>Remplir la colonne M</v>
      </c>
      <c r="AU963" s="179" t="str">
        <f t="shared" si="475"/>
        <v>Remplir la colonne AS</v>
      </c>
      <c r="AV963" s="297" t="str">
        <f t="shared" si="490"/>
        <v>Remplir la colonne I</v>
      </c>
      <c r="AW963" s="84" t="s">
        <v>64</v>
      </c>
      <c r="AX963" s="315" t="str">
        <f t="shared" si="476"/>
        <v>Remplir les termes C, P et TVA</v>
      </c>
      <c r="AY963" s="55"/>
      <c r="AZ963" s="65"/>
      <c r="BA963" s="56"/>
      <c r="BB963" s="48" t="s">
        <v>64</v>
      </c>
      <c r="BC963" s="99" t="str">
        <f t="shared" si="477"/>
        <v>Remplir la colonne AY ou BA</v>
      </c>
      <c r="BD963" s="104"/>
      <c r="BE963" s="173" t="str">
        <f t="shared" si="491"/>
        <v>Remplir la colonne M</v>
      </c>
      <c r="BF963" s="179" t="str">
        <f t="shared" si="478"/>
        <v>Remplir la colonne BD</v>
      </c>
      <c r="BG963" s="297" t="str">
        <f t="shared" si="492"/>
        <v>Remplir la colonne I</v>
      </c>
      <c r="BH963" s="84" t="s">
        <v>64</v>
      </c>
      <c r="BI963" s="315" t="str">
        <f t="shared" si="479"/>
        <v>Remplir les termes C, P et TVA</v>
      </c>
      <c r="BJ963" s="55"/>
      <c r="BK963" s="65"/>
      <c r="BL963" s="56"/>
      <c r="BM963" s="48" t="s">
        <v>64</v>
      </c>
      <c r="BN963" s="99" t="str">
        <f t="shared" si="480"/>
        <v>Remplir la colonne BJ ou BL</v>
      </c>
      <c r="BO963" s="104"/>
      <c r="BP963" s="173" t="str">
        <f t="shared" si="493"/>
        <v>Remplir la colonne M</v>
      </c>
      <c r="BQ963" s="179" t="str">
        <f t="shared" si="481"/>
        <v>Remplir la colonne BO</v>
      </c>
      <c r="BR963" s="297" t="str">
        <f t="shared" si="494"/>
        <v>Remplir la colonne I</v>
      </c>
      <c r="BS963" s="84" t="s">
        <v>64</v>
      </c>
      <c r="BT963" s="315" t="str">
        <f t="shared" si="482"/>
        <v>Remplir les termes C, P et TVA</v>
      </c>
      <c r="BU963" s="55"/>
      <c r="BV963" s="65"/>
      <c r="BW963" s="56"/>
      <c r="BX963" s="48" t="s">
        <v>64</v>
      </c>
      <c r="BY963" s="99" t="str">
        <f t="shared" si="483"/>
        <v>Remplir la colonne BU ou BW</v>
      </c>
      <c r="BZ963" s="104"/>
      <c r="CA963" s="173" t="str">
        <f t="shared" si="495"/>
        <v>Remplir la colonne M</v>
      </c>
      <c r="CB963" s="179" t="str">
        <f t="shared" si="484"/>
        <v>Remplir la colonne BZ</v>
      </c>
      <c r="CC963" s="297" t="str">
        <f t="shared" si="496"/>
        <v>Remplir la colonne I</v>
      </c>
      <c r="CD963" s="84" t="s">
        <v>64</v>
      </c>
      <c r="CE963" s="315" t="str">
        <f t="shared" si="485"/>
        <v>Remplir les termes C, P et TVA</v>
      </c>
      <c r="CF963" s="61" t="str">
        <f t="shared" si="466"/>
        <v>REMPLIR TYPE DE CLIENT</v>
      </c>
      <c r="CG963" s="107" t="str">
        <f t="shared" si="467"/>
        <v>Montant total de l'aide demandée non indiqué</v>
      </c>
      <c r="CH963" s="1"/>
      <c r="CI963" s="1"/>
      <c r="CJ963" s="1"/>
      <c r="CK963" s="1"/>
      <c r="CL963" s="1"/>
    </row>
    <row r="964" spans="1:90" x14ac:dyDescent="0.25">
      <c r="A964" s="51"/>
      <c r="B964" s="111"/>
      <c r="C964" s="111"/>
      <c r="D964" s="111"/>
      <c r="E964" s="111"/>
      <c r="F964" s="111"/>
      <c r="G964" s="132"/>
      <c r="H964" s="151"/>
      <c r="I964" s="299"/>
      <c r="J964" s="152"/>
      <c r="K964" s="153"/>
      <c r="L964" s="169"/>
      <c r="M964" s="39"/>
      <c r="N964" s="90"/>
      <c r="O964" s="39"/>
      <c r="P964" s="23"/>
      <c r="Q964" s="170">
        <f t="shared" si="464"/>
        <v>0</v>
      </c>
      <c r="R964" s="55"/>
      <c r="S964" s="65"/>
      <c r="T964" s="56"/>
      <c r="U964" s="48" t="s">
        <v>64</v>
      </c>
      <c r="V964" s="99" t="str">
        <f t="shared" si="468"/>
        <v>Remplir la colonne R ou T</v>
      </c>
      <c r="W964" s="104"/>
      <c r="X964" s="173" t="str">
        <f t="shared" si="465"/>
        <v>Remplir la colonne M</v>
      </c>
      <c r="Y964" s="179" t="str">
        <f t="shared" si="469"/>
        <v>Remplir la colonne W</v>
      </c>
      <c r="Z964" s="297" t="str">
        <f t="shared" si="486"/>
        <v>Remplir la colonne I</v>
      </c>
      <c r="AA964" s="84" t="s">
        <v>64</v>
      </c>
      <c r="AB964" s="315" t="str">
        <f t="shared" si="470"/>
        <v>Remplir les termes C, P et TVA</v>
      </c>
      <c r="AC964" s="55"/>
      <c r="AD964" s="65"/>
      <c r="AE964" s="56"/>
      <c r="AF964" s="48" t="s">
        <v>64</v>
      </c>
      <c r="AG964" s="99" t="str">
        <f t="shared" si="471"/>
        <v>Remplir la colonne AC ou AE</v>
      </c>
      <c r="AH964" s="104"/>
      <c r="AI964" s="173" t="str">
        <f t="shared" si="487"/>
        <v>Remplir la colonne M</v>
      </c>
      <c r="AJ964" s="179" t="str">
        <f t="shared" si="472"/>
        <v>Remplir la colonne AH</v>
      </c>
      <c r="AK964" s="297" t="str">
        <f t="shared" si="488"/>
        <v>Remplir la colonne I</v>
      </c>
      <c r="AL964" s="84" t="s">
        <v>64</v>
      </c>
      <c r="AM964" s="315" t="str">
        <f t="shared" si="473"/>
        <v>Remplir les termes C, P et TVA</v>
      </c>
      <c r="AN964" s="55"/>
      <c r="AO964" s="65"/>
      <c r="AP964" s="56"/>
      <c r="AQ964" s="48" t="s">
        <v>64</v>
      </c>
      <c r="AR964" s="99" t="str">
        <f t="shared" si="474"/>
        <v>Remplir la colonne AN ou AP</v>
      </c>
      <c r="AS964" s="104"/>
      <c r="AT964" s="173" t="str">
        <f t="shared" si="489"/>
        <v>Remplir la colonne M</v>
      </c>
      <c r="AU964" s="179" t="str">
        <f t="shared" si="475"/>
        <v>Remplir la colonne AS</v>
      </c>
      <c r="AV964" s="297" t="str">
        <f t="shared" si="490"/>
        <v>Remplir la colonne I</v>
      </c>
      <c r="AW964" s="84" t="s">
        <v>64</v>
      </c>
      <c r="AX964" s="315" t="str">
        <f t="shared" si="476"/>
        <v>Remplir les termes C, P et TVA</v>
      </c>
      <c r="AY964" s="55"/>
      <c r="AZ964" s="65"/>
      <c r="BA964" s="56"/>
      <c r="BB964" s="48" t="s">
        <v>64</v>
      </c>
      <c r="BC964" s="99" t="str">
        <f t="shared" si="477"/>
        <v>Remplir la colonne AY ou BA</v>
      </c>
      <c r="BD964" s="104"/>
      <c r="BE964" s="173" t="str">
        <f t="shared" si="491"/>
        <v>Remplir la colonne M</v>
      </c>
      <c r="BF964" s="179" t="str">
        <f t="shared" si="478"/>
        <v>Remplir la colonne BD</v>
      </c>
      <c r="BG964" s="297" t="str">
        <f t="shared" si="492"/>
        <v>Remplir la colonne I</v>
      </c>
      <c r="BH964" s="84" t="s">
        <v>64</v>
      </c>
      <c r="BI964" s="315" t="str">
        <f t="shared" si="479"/>
        <v>Remplir les termes C, P et TVA</v>
      </c>
      <c r="BJ964" s="55"/>
      <c r="BK964" s="65"/>
      <c r="BL964" s="56"/>
      <c r="BM964" s="48" t="s">
        <v>64</v>
      </c>
      <c r="BN964" s="99" t="str">
        <f t="shared" si="480"/>
        <v>Remplir la colonne BJ ou BL</v>
      </c>
      <c r="BO964" s="104"/>
      <c r="BP964" s="173" t="str">
        <f t="shared" si="493"/>
        <v>Remplir la colonne M</v>
      </c>
      <c r="BQ964" s="179" t="str">
        <f t="shared" si="481"/>
        <v>Remplir la colonne BO</v>
      </c>
      <c r="BR964" s="297" t="str">
        <f t="shared" si="494"/>
        <v>Remplir la colonne I</v>
      </c>
      <c r="BS964" s="84" t="s">
        <v>64</v>
      </c>
      <c r="BT964" s="315" t="str">
        <f t="shared" si="482"/>
        <v>Remplir les termes C, P et TVA</v>
      </c>
      <c r="BU964" s="55"/>
      <c r="BV964" s="65"/>
      <c r="BW964" s="56"/>
      <c r="BX964" s="48" t="s">
        <v>64</v>
      </c>
      <c r="BY964" s="99" t="str">
        <f t="shared" si="483"/>
        <v>Remplir la colonne BU ou BW</v>
      </c>
      <c r="BZ964" s="104"/>
      <c r="CA964" s="173" t="str">
        <f t="shared" si="495"/>
        <v>Remplir la colonne M</v>
      </c>
      <c r="CB964" s="179" t="str">
        <f t="shared" si="484"/>
        <v>Remplir la colonne BZ</v>
      </c>
      <c r="CC964" s="297" t="str">
        <f t="shared" si="496"/>
        <v>Remplir la colonne I</v>
      </c>
      <c r="CD964" s="84" t="s">
        <v>64</v>
      </c>
      <c r="CE964" s="315" t="str">
        <f t="shared" si="485"/>
        <v>Remplir les termes C, P et TVA</v>
      </c>
      <c r="CF964" s="61" t="str">
        <f t="shared" si="466"/>
        <v>REMPLIR TYPE DE CLIENT</v>
      </c>
      <c r="CG964" s="107" t="str">
        <f t="shared" si="467"/>
        <v>Montant total de l'aide demandée non indiqué</v>
      </c>
      <c r="CH964" s="1"/>
      <c r="CI964" s="1"/>
      <c r="CJ964" s="1"/>
      <c r="CK964" s="1"/>
      <c r="CL964" s="1"/>
    </row>
    <row r="965" spans="1:90" x14ac:dyDescent="0.25">
      <c r="A965" s="51"/>
      <c r="B965" s="111"/>
      <c r="C965" s="111"/>
      <c r="D965" s="111"/>
      <c r="E965" s="111"/>
      <c r="F965" s="111"/>
      <c r="G965" s="132"/>
      <c r="H965" s="151"/>
      <c r="I965" s="299"/>
      <c r="J965" s="152"/>
      <c r="K965" s="153"/>
      <c r="L965" s="169"/>
      <c r="M965" s="39"/>
      <c r="N965" s="90"/>
      <c r="O965" s="39"/>
      <c r="P965" s="23"/>
      <c r="Q965" s="170">
        <f t="shared" si="464"/>
        <v>0</v>
      </c>
      <c r="R965" s="55"/>
      <c r="S965" s="65"/>
      <c r="T965" s="56"/>
      <c r="U965" s="48" t="s">
        <v>64</v>
      </c>
      <c r="V965" s="99" t="str">
        <f t="shared" si="468"/>
        <v>Remplir la colonne R ou T</v>
      </c>
      <c r="W965" s="104"/>
      <c r="X965" s="173" t="str">
        <f t="shared" si="465"/>
        <v>Remplir la colonne M</v>
      </c>
      <c r="Y965" s="179" t="str">
        <f t="shared" si="469"/>
        <v>Remplir la colonne W</v>
      </c>
      <c r="Z965" s="297" t="str">
        <f t="shared" si="486"/>
        <v>Remplir la colonne I</v>
      </c>
      <c r="AA965" s="84" t="s">
        <v>64</v>
      </c>
      <c r="AB965" s="315" t="str">
        <f t="shared" si="470"/>
        <v>Remplir les termes C, P et TVA</v>
      </c>
      <c r="AC965" s="55"/>
      <c r="AD965" s="65"/>
      <c r="AE965" s="56"/>
      <c r="AF965" s="48" t="s">
        <v>64</v>
      </c>
      <c r="AG965" s="99" t="str">
        <f t="shared" si="471"/>
        <v>Remplir la colonne AC ou AE</v>
      </c>
      <c r="AH965" s="104"/>
      <c r="AI965" s="173" t="str">
        <f t="shared" si="487"/>
        <v>Remplir la colonne M</v>
      </c>
      <c r="AJ965" s="179" t="str">
        <f t="shared" si="472"/>
        <v>Remplir la colonne AH</v>
      </c>
      <c r="AK965" s="297" t="str">
        <f t="shared" si="488"/>
        <v>Remplir la colonne I</v>
      </c>
      <c r="AL965" s="84" t="s">
        <v>64</v>
      </c>
      <c r="AM965" s="315" t="str">
        <f t="shared" si="473"/>
        <v>Remplir les termes C, P et TVA</v>
      </c>
      <c r="AN965" s="55"/>
      <c r="AO965" s="65"/>
      <c r="AP965" s="56"/>
      <c r="AQ965" s="48" t="s">
        <v>64</v>
      </c>
      <c r="AR965" s="99" t="str">
        <f t="shared" si="474"/>
        <v>Remplir la colonne AN ou AP</v>
      </c>
      <c r="AS965" s="104"/>
      <c r="AT965" s="173" t="str">
        <f t="shared" si="489"/>
        <v>Remplir la colonne M</v>
      </c>
      <c r="AU965" s="179" t="str">
        <f t="shared" si="475"/>
        <v>Remplir la colonne AS</v>
      </c>
      <c r="AV965" s="297" t="str">
        <f t="shared" si="490"/>
        <v>Remplir la colonne I</v>
      </c>
      <c r="AW965" s="84" t="s">
        <v>64</v>
      </c>
      <c r="AX965" s="315" t="str">
        <f t="shared" si="476"/>
        <v>Remplir les termes C, P et TVA</v>
      </c>
      <c r="AY965" s="55"/>
      <c r="AZ965" s="65"/>
      <c r="BA965" s="56"/>
      <c r="BB965" s="48" t="s">
        <v>64</v>
      </c>
      <c r="BC965" s="99" t="str">
        <f t="shared" si="477"/>
        <v>Remplir la colonne AY ou BA</v>
      </c>
      <c r="BD965" s="104"/>
      <c r="BE965" s="173" t="str">
        <f t="shared" si="491"/>
        <v>Remplir la colonne M</v>
      </c>
      <c r="BF965" s="179" t="str">
        <f t="shared" si="478"/>
        <v>Remplir la colonne BD</v>
      </c>
      <c r="BG965" s="297" t="str">
        <f t="shared" si="492"/>
        <v>Remplir la colonne I</v>
      </c>
      <c r="BH965" s="84" t="s">
        <v>64</v>
      </c>
      <c r="BI965" s="315" t="str">
        <f t="shared" si="479"/>
        <v>Remplir les termes C, P et TVA</v>
      </c>
      <c r="BJ965" s="55"/>
      <c r="BK965" s="65"/>
      <c r="BL965" s="56"/>
      <c r="BM965" s="48" t="s">
        <v>64</v>
      </c>
      <c r="BN965" s="99" t="str">
        <f t="shared" si="480"/>
        <v>Remplir la colonne BJ ou BL</v>
      </c>
      <c r="BO965" s="104"/>
      <c r="BP965" s="173" t="str">
        <f t="shared" si="493"/>
        <v>Remplir la colonne M</v>
      </c>
      <c r="BQ965" s="179" t="str">
        <f t="shared" si="481"/>
        <v>Remplir la colonne BO</v>
      </c>
      <c r="BR965" s="297" t="str">
        <f t="shared" si="494"/>
        <v>Remplir la colonne I</v>
      </c>
      <c r="BS965" s="84" t="s">
        <v>64</v>
      </c>
      <c r="BT965" s="315" t="str">
        <f t="shared" si="482"/>
        <v>Remplir les termes C, P et TVA</v>
      </c>
      <c r="BU965" s="55"/>
      <c r="BV965" s="65"/>
      <c r="BW965" s="56"/>
      <c r="BX965" s="48" t="s">
        <v>64</v>
      </c>
      <c r="BY965" s="99" t="str">
        <f t="shared" si="483"/>
        <v>Remplir la colonne BU ou BW</v>
      </c>
      <c r="BZ965" s="104"/>
      <c r="CA965" s="173" t="str">
        <f t="shared" si="495"/>
        <v>Remplir la colonne M</v>
      </c>
      <c r="CB965" s="179" t="str">
        <f t="shared" si="484"/>
        <v>Remplir la colonne BZ</v>
      </c>
      <c r="CC965" s="297" t="str">
        <f t="shared" si="496"/>
        <v>Remplir la colonne I</v>
      </c>
      <c r="CD965" s="84" t="s">
        <v>64</v>
      </c>
      <c r="CE965" s="315" t="str">
        <f t="shared" si="485"/>
        <v>Remplir les termes C, P et TVA</v>
      </c>
      <c r="CF965" s="61" t="str">
        <f t="shared" si="466"/>
        <v>REMPLIR TYPE DE CLIENT</v>
      </c>
      <c r="CG965" s="107" t="str">
        <f t="shared" si="467"/>
        <v>Montant total de l'aide demandée non indiqué</v>
      </c>
      <c r="CH965" s="1"/>
      <c r="CI965" s="1"/>
      <c r="CJ965" s="1"/>
      <c r="CK965" s="1"/>
      <c r="CL965" s="1"/>
    </row>
    <row r="966" spans="1:90" x14ac:dyDescent="0.25">
      <c r="A966" s="51"/>
      <c r="B966" s="111"/>
      <c r="C966" s="111"/>
      <c r="D966" s="111"/>
      <c r="E966" s="111"/>
      <c r="F966" s="111"/>
      <c r="G966" s="132"/>
      <c r="H966" s="151"/>
      <c r="I966" s="299"/>
      <c r="J966" s="152"/>
      <c r="K966" s="153"/>
      <c r="L966" s="169"/>
      <c r="M966" s="39"/>
      <c r="N966" s="90"/>
      <c r="O966" s="39"/>
      <c r="P966" s="23"/>
      <c r="Q966" s="170">
        <f t="shared" si="464"/>
        <v>0</v>
      </c>
      <c r="R966" s="55"/>
      <c r="S966" s="65"/>
      <c r="T966" s="56"/>
      <c r="U966" s="48" t="s">
        <v>64</v>
      </c>
      <c r="V966" s="99" t="str">
        <f t="shared" si="468"/>
        <v>Remplir la colonne R ou T</v>
      </c>
      <c r="W966" s="104"/>
      <c r="X966" s="173" t="str">
        <f t="shared" si="465"/>
        <v>Remplir la colonne M</v>
      </c>
      <c r="Y966" s="179" t="str">
        <f t="shared" si="469"/>
        <v>Remplir la colonne W</v>
      </c>
      <c r="Z966" s="297" t="str">
        <f t="shared" si="486"/>
        <v>Remplir la colonne I</v>
      </c>
      <c r="AA966" s="84" t="s">
        <v>64</v>
      </c>
      <c r="AB966" s="315" t="str">
        <f t="shared" si="470"/>
        <v>Remplir les termes C, P et TVA</v>
      </c>
      <c r="AC966" s="55"/>
      <c r="AD966" s="65"/>
      <c r="AE966" s="56"/>
      <c r="AF966" s="48" t="s">
        <v>64</v>
      </c>
      <c r="AG966" s="99" t="str">
        <f t="shared" si="471"/>
        <v>Remplir la colonne AC ou AE</v>
      </c>
      <c r="AH966" s="104"/>
      <c r="AI966" s="173" t="str">
        <f t="shared" si="487"/>
        <v>Remplir la colonne M</v>
      </c>
      <c r="AJ966" s="179" t="str">
        <f t="shared" si="472"/>
        <v>Remplir la colonne AH</v>
      </c>
      <c r="AK966" s="297" t="str">
        <f t="shared" si="488"/>
        <v>Remplir la colonne I</v>
      </c>
      <c r="AL966" s="84" t="s">
        <v>64</v>
      </c>
      <c r="AM966" s="315" t="str">
        <f t="shared" si="473"/>
        <v>Remplir les termes C, P et TVA</v>
      </c>
      <c r="AN966" s="55"/>
      <c r="AO966" s="65"/>
      <c r="AP966" s="56"/>
      <c r="AQ966" s="48" t="s">
        <v>64</v>
      </c>
      <c r="AR966" s="99" t="str">
        <f t="shared" si="474"/>
        <v>Remplir la colonne AN ou AP</v>
      </c>
      <c r="AS966" s="104"/>
      <c r="AT966" s="173" t="str">
        <f t="shared" si="489"/>
        <v>Remplir la colonne M</v>
      </c>
      <c r="AU966" s="179" t="str">
        <f t="shared" si="475"/>
        <v>Remplir la colonne AS</v>
      </c>
      <c r="AV966" s="297" t="str">
        <f t="shared" si="490"/>
        <v>Remplir la colonne I</v>
      </c>
      <c r="AW966" s="84" t="s">
        <v>64</v>
      </c>
      <c r="AX966" s="315" t="str">
        <f t="shared" si="476"/>
        <v>Remplir les termes C, P et TVA</v>
      </c>
      <c r="AY966" s="55"/>
      <c r="AZ966" s="65"/>
      <c r="BA966" s="56"/>
      <c r="BB966" s="48" t="s">
        <v>64</v>
      </c>
      <c r="BC966" s="99" t="str">
        <f t="shared" si="477"/>
        <v>Remplir la colonne AY ou BA</v>
      </c>
      <c r="BD966" s="104"/>
      <c r="BE966" s="173" t="str">
        <f t="shared" si="491"/>
        <v>Remplir la colonne M</v>
      </c>
      <c r="BF966" s="179" t="str">
        <f t="shared" si="478"/>
        <v>Remplir la colonne BD</v>
      </c>
      <c r="BG966" s="297" t="str">
        <f t="shared" si="492"/>
        <v>Remplir la colonne I</v>
      </c>
      <c r="BH966" s="84" t="s">
        <v>64</v>
      </c>
      <c r="BI966" s="315" t="str">
        <f t="shared" si="479"/>
        <v>Remplir les termes C, P et TVA</v>
      </c>
      <c r="BJ966" s="55"/>
      <c r="BK966" s="65"/>
      <c r="BL966" s="56"/>
      <c r="BM966" s="48" t="s">
        <v>64</v>
      </c>
      <c r="BN966" s="99" t="str">
        <f t="shared" si="480"/>
        <v>Remplir la colonne BJ ou BL</v>
      </c>
      <c r="BO966" s="104"/>
      <c r="BP966" s="173" t="str">
        <f t="shared" si="493"/>
        <v>Remplir la colonne M</v>
      </c>
      <c r="BQ966" s="179" t="str">
        <f t="shared" si="481"/>
        <v>Remplir la colonne BO</v>
      </c>
      <c r="BR966" s="297" t="str">
        <f t="shared" si="494"/>
        <v>Remplir la colonne I</v>
      </c>
      <c r="BS966" s="84" t="s">
        <v>64</v>
      </c>
      <c r="BT966" s="315" t="str">
        <f t="shared" si="482"/>
        <v>Remplir les termes C, P et TVA</v>
      </c>
      <c r="BU966" s="55"/>
      <c r="BV966" s="65"/>
      <c r="BW966" s="56"/>
      <c r="BX966" s="48" t="s">
        <v>64</v>
      </c>
      <c r="BY966" s="99" t="str">
        <f t="shared" si="483"/>
        <v>Remplir la colonne BU ou BW</v>
      </c>
      <c r="BZ966" s="104"/>
      <c r="CA966" s="173" t="str">
        <f t="shared" si="495"/>
        <v>Remplir la colonne M</v>
      </c>
      <c r="CB966" s="179" t="str">
        <f t="shared" si="484"/>
        <v>Remplir la colonne BZ</v>
      </c>
      <c r="CC966" s="297" t="str">
        <f t="shared" si="496"/>
        <v>Remplir la colonne I</v>
      </c>
      <c r="CD966" s="84" t="s">
        <v>64</v>
      </c>
      <c r="CE966" s="315" t="str">
        <f t="shared" si="485"/>
        <v>Remplir les termes C, P et TVA</v>
      </c>
      <c r="CF966" s="61" t="str">
        <f t="shared" si="466"/>
        <v>REMPLIR TYPE DE CLIENT</v>
      </c>
      <c r="CG966" s="107" t="str">
        <f t="shared" si="467"/>
        <v>Montant total de l'aide demandée non indiqué</v>
      </c>
      <c r="CH966" s="1"/>
      <c r="CI966" s="1"/>
      <c r="CJ966" s="1"/>
      <c r="CK966" s="1"/>
      <c r="CL966" s="1"/>
    </row>
    <row r="967" spans="1:90" x14ac:dyDescent="0.25">
      <c r="A967" s="51"/>
      <c r="B967" s="111"/>
      <c r="C967" s="111"/>
      <c r="D967" s="111"/>
      <c r="E967" s="111"/>
      <c r="F967" s="111"/>
      <c r="G967" s="132"/>
      <c r="H967" s="151"/>
      <c r="I967" s="299"/>
      <c r="J967" s="152"/>
      <c r="K967" s="153"/>
      <c r="L967" s="169"/>
      <c r="M967" s="39"/>
      <c r="N967" s="90"/>
      <c r="O967" s="39"/>
      <c r="P967" s="23"/>
      <c r="Q967" s="170">
        <f t="shared" si="464"/>
        <v>0</v>
      </c>
      <c r="R967" s="55"/>
      <c r="S967" s="65"/>
      <c r="T967" s="56"/>
      <c r="U967" s="48" t="s">
        <v>64</v>
      </c>
      <c r="V967" s="99" t="str">
        <f t="shared" si="468"/>
        <v>Remplir la colonne R ou T</v>
      </c>
      <c r="W967" s="104"/>
      <c r="X967" s="173" t="str">
        <f t="shared" si="465"/>
        <v>Remplir la colonne M</v>
      </c>
      <c r="Y967" s="179" t="str">
        <f t="shared" si="469"/>
        <v>Remplir la colonne W</v>
      </c>
      <c r="Z967" s="297" t="str">
        <f t="shared" si="486"/>
        <v>Remplir la colonne I</v>
      </c>
      <c r="AA967" s="84" t="s">
        <v>64</v>
      </c>
      <c r="AB967" s="315" t="str">
        <f t="shared" si="470"/>
        <v>Remplir les termes C, P et TVA</v>
      </c>
      <c r="AC967" s="55"/>
      <c r="AD967" s="65"/>
      <c r="AE967" s="56"/>
      <c r="AF967" s="48" t="s">
        <v>64</v>
      </c>
      <c r="AG967" s="99" t="str">
        <f t="shared" si="471"/>
        <v>Remplir la colonne AC ou AE</v>
      </c>
      <c r="AH967" s="104"/>
      <c r="AI967" s="173" t="str">
        <f t="shared" si="487"/>
        <v>Remplir la colonne M</v>
      </c>
      <c r="AJ967" s="179" t="str">
        <f t="shared" si="472"/>
        <v>Remplir la colonne AH</v>
      </c>
      <c r="AK967" s="297" t="str">
        <f t="shared" si="488"/>
        <v>Remplir la colonne I</v>
      </c>
      <c r="AL967" s="84" t="s">
        <v>64</v>
      </c>
      <c r="AM967" s="315" t="str">
        <f t="shared" si="473"/>
        <v>Remplir les termes C, P et TVA</v>
      </c>
      <c r="AN967" s="55"/>
      <c r="AO967" s="65"/>
      <c r="AP967" s="56"/>
      <c r="AQ967" s="48" t="s">
        <v>64</v>
      </c>
      <c r="AR967" s="99" t="str">
        <f t="shared" si="474"/>
        <v>Remplir la colonne AN ou AP</v>
      </c>
      <c r="AS967" s="104"/>
      <c r="AT967" s="173" t="str">
        <f t="shared" si="489"/>
        <v>Remplir la colonne M</v>
      </c>
      <c r="AU967" s="179" t="str">
        <f t="shared" si="475"/>
        <v>Remplir la colonne AS</v>
      </c>
      <c r="AV967" s="297" t="str">
        <f t="shared" si="490"/>
        <v>Remplir la colonne I</v>
      </c>
      <c r="AW967" s="84" t="s">
        <v>64</v>
      </c>
      <c r="AX967" s="315" t="str">
        <f t="shared" si="476"/>
        <v>Remplir les termes C, P et TVA</v>
      </c>
      <c r="AY967" s="55"/>
      <c r="AZ967" s="65"/>
      <c r="BA967" s="56"/>
      <c r="BB967" s="48" t="s">
        <v>64</v>
      </c>
      <c r="BC967" s="99" t="str">
        <f t="shared" si="477"/>
        <v>Remplir la colonne AY ou BA</v>
      </c>
      <c r="BD967" s="104"/>
      <c r="BE967" s="173" t="str">
        <f t="shared" si="491"/>
        <v>Remplir la colonne M</v>
      </c>
      <c r="BF967" s="179" t="str">
        <f t="shared" si="478"/>
        <v>Remplir la colonne BD</v>
      </c>
      <c r="BG967" s="297" t="str">
        <f t="shared" si="492"/>
        <v>Remplir la colonne I</v>
      </c>
      <c r="BH967" s="84" t="s">
        <v>64</v>
      </c>
      <c r="BI967" s="315" t="str">
        <f t="shared" si="479"/>
        <v>Remplir les termes C, P et TVA</v>
      </c>
      <c r="BJ967" s="55"/>
      <c r="BK967" s="65"/>
      <c r="BL967" s="56"/>
      <c r="BM967" s="48" t="s">
        <v>64</v>
      </c>
      <c r="BN967" s="99" t="str">
        <f t="shared" si="480"/>
        <v>Remplir la colonne BJ ou BL</v>
      </c>
      <c r="BO967" s="104"/>
      <c r="BP967" s="173" t="str">
        <f t="shared" si="493"/>
        <v>Remplir la colonne M</v>
      </c>
      <c r="BQ967" s="179" t="str">
        <f t="shared" si="481"/>
        <v>Remplir la colonne BO</v>
      </c>
      <c r="BR967" s="297" t="str">
        <f t="shared" si="494"/>
        <v>Remplir la colonne I</v>
      </c>
      <c r="BS967" s="84" t="s">
        <v>64</v>
      </c>
      <c r="BT967" s="315" t="str">
        <f t="shared" si="482"/>
        <v>Remplir les termes C, P et TVA</v>
      </c>
      <c r="BU967" s="55"/>
      <c r="BV967" s="65"/>
      <c r="BW967" s="56"/>
      <c r="BX967" s="48" t="s">
        <v>64</v>
      </c>
      <c r="BY967" s="99" t="str">
        <f t="shared" si="483"/>
        <v>Remplir la colonne BU ou BW</v>
      </c>
      <c r="BZ967" s="104"/>
      <c r="CA967" s="173" t="str">
        <f t="shared" si="495"/>
        <v>Remplir la colonne M</v>
      </c>
      <c r="CB967" s="179" t="str">
        <f t="shared" si="484"/>
        <v>Remplir la colonne BZ</v>
      </c>
      <c r="CC967" s="297" t="str">
        <f t="shared" si="496"/>
        <v>Remplir la colonne I</v>
      </c>
      <c r="CD967" s="84" t="s">
        <v>64</v>
      </c>
      <c r="CE967" s="315" t="str">
        <f t="shared" si="485"/>
        <v>Remplir les termes C, P et TVA</v>
      </c>
      <c r="CF967" s="61" t="str">
        <f t="shared" si="466"/>
        <v>REMPLIR TYPE DE CLIENT</v>
      </c>
      <c r="CG967" s="107" t="str">
        <f t="shared" si="467"/>
        <v>Montant total de l'aide demandée non indiqué</v>
      </c>
      <c r="CH967" s="1"/>
      <c r="CI967" s="1"/>
      <c r="CJ967" s="1"/>
      <c r="CK967" s="1"/>
      <c r="CL967" s="1"/>
    </row>
    <row r="968" spans="1:90" x14ac:dyDescent="0.25">
      <c r="A968" s="51"/>
      <c r="B968" s="111"/>
      <c r="C968" s="111"/>
      <c r="D968" s="111"/>
      <c r="E968" s="111"/>
      <c r="F968" s="111"/>
      <c r="G968" s="132"/>
      <c r="H968" s="151"/>
      <c r="I968" s="299"/>
      <c r="J968" s="152"/>
      <c r="K968" s="153"/>
      <c r="L968" s="169"/>
      <c r="M968" s="39"/>
      <c r="N968" s="90"/>
      <c r="O968" s="39"/>
      <c r="P968" s="23"/>
      <c r="Q968" s="170">
        <f t="shared" si="464"/>
        <v>0</v>
      </c>
      <c r="R968" s="55"/>
      <c r="S968" s="65"/>
      <c r="T968" s="56"/>
      <c r="U968" s="48" t="s">
        <v>64</v>
      </c>
      <c r="V968" s="99" t="str">
        <f t="shared" si="468"/>
        <v>Remplir la colonne R ou T</v>
      </c>
      <c r="W968" s="104"/>
      <c r="X968" s="173" t="str">
        <f t="shared" si="465"/>
        <v>Remplir la colonne M</v>
      </c>
      <c r="Y968" s="179" t="str">
        <f t="shared" si="469"/>
        <v>Remplir la colonne W</v>
      </c>
      <c r="Z968" s="297" t="str">
        <f t="shared" si="486"/>
        <v>Remplir la colonne I</v>
      </c>
      <c r="AA968" s="84" t="s">
        <v>64</v>
      </c>
      <c r="AB968" s="315" t="str">
        <f t="shared" si="470"/>
        <v>Remplir les termes C, P et TVA</v>
      </c>
      <c r="AC968" s="55"/>
      <c r="AD968" s="65"/>
      <c r="AE968" s="56"/>
      <c r="AF968" s="48" t="s">
        <v>64</v>
      </c>
      <c r="AG968" s="99" t="str">
        <f t="shared" si="471"/>
        <v>Remplir la colonne AC ou AE</v>
      </c>
      <c r="AH968" s="104"/>
      <c r="AI968" s="173" t="str">
        <f t="shared" si="487"/>
        <v>Remplir la colonne M</v>
      </c>
      <c r="AJ968" s="179" t="str">
        <f t="shared" si="472"/>
        <v>Remplir la colonne AH</v>
      </c>
      <c r="AK968" s="297" t="str">
        <f t="shared" si="488"/>
        <v>Remplir la colonne I</v>
      </c>
      <c r="AL968" s="84" t="s">
        <v>64</v>
      </c>
      <c r="AM968" s="315" t="str">
        <f t="shared" si="473"/>
        <v>Remplir les termes C, P et TVA</v>
      </c>
      <c r="AN968" s="55"/>
      <c r="AO968" s="65"/>
      <c r="AP968" s="56"/>
      <c r="AQ968" s="48" t="s">
        <v>64</v>
      </c>
      <c r="AR968" s="99" t="str">
        <f t="shared" si="474"/>
        <v>Remplir la colonne AN ou AP</v>
      </c>
      <c r="AS968" s="104"/>
      <c r="AT968" s="173" t="str">
        <f t="shared" si="489"/>
        <v>Remplir la colonne M</v>
      </c>
      <c r="AU968" s="179" t="str">
        <f t="shared" si="475"/>
        <v>Remplir la colonne AS</v>
      </c>
      <c r="AV968" s="297" t="str">
        <f t="shared" si="490"/>
        <v>Remplir la colonne I</v>
      </c>
      <c r="AW968" s="84" t="s">
        <v>64</v>
      </c>
      <c r="AX968" s="315" t="str">
        <f t="shared" si="476"/>
        <v>Remplir les termes C, P et TVA</v>
      </c>
      <c r="AY968" s="55"/>
      <c r="AZ968" s="65"/>
      <c r="BA968" s="56"/>
      <c r="BB968" s="48" t="s">
        <v>64</v>
      </c>
      <c r="BC968" s="99" t="str">
        <f t="shared" si="477"/>
        <v>Remplir la colonne AY ou BA</v>
      </c>
      <c r="BD968" s="104"/>
      <c r="BE968" s="173" t="str">
        <f t="shared" si="491"/>
        <v>Remplir la colonne M</v>
      </c>
      <c r="BF968" s="179" t="str">
        <f t="shared" si="478"/>
        <v>Remplir la colonne BD</v>
      </c>
      <c r="BG968" s="297" t="str">
        <f t="shared" si="492"/>
        <v>Remplir la colonne I</v>
      </c>
      <c r="BH968" s="84" t="s">
        <v>64</v>
      </c>
      <c r="BI968" s="315" t="str">
        <f t="shared" si="479"/>
        <v>Remplir les termes C, P et TVA</v>
      </c>
      <c r="BJ968" s="55"/>
      <c r="BK968" s="65"/>
      <c r="BL968" s="56"/>
      <c r="BM968" s="48" t="s">
        <v>64</v>
      </c>
      <c r="BN968" s="99" t="str">
        <f t="shared" si="480"/>
        <v>Remplir la colonne BJ ou BL</v>
      </c>
      <c r="BO968" s="104"/>
      <c r="BP968" s="173" t="str">
        <f t="shared" si="493"/>
        <v>Remplir la colonne M</v>
      </c>
      <c r="BQ968" s="179" t="str">
        <f t="shared" si="481"/>
        <v>Remplir la colonne BO</v>
      </c>
      <c r="BR968" s="297" t="str">
        <f t="shared" si="494"/>
        <v>Remplir la colonne I</v>
      </c>
      <c r="BS968" s="84" t="s">
        <v>64</v>
      </c>
      <c r="BT968" s="315" t="str">
        <f t="shared" si="482"/>
        <v>Remplir les termes C, P et TVA</v>
      </c>
      <c r="BU968" s="55"/>
      <c r="BV968" s="65"/>
      <c r="BW968" s="56"/>
      <c r="BX968" s="48" t="s">
        <v>64</v>
      </c>
      <c r="BY968" s="99" t="str">
        <f t="shared" si="483"/>
        <v>Remplir la colonne BU ou BW</v>
      </c>
      <c r="BZ968" s="104"/>
      <c r="CA968" s="173" t="str">
        <f t="shared" si="495"/>
        <v>Remplir la colonne M</v>
      </c>
      <c r="CB968" s="179" t="str">
        <f t="shared" si="484"/>
        <v>Remplir la colonne BZ</v>
      </c>
      <c r="CC968" s="297" t="str">
        <f t="shared" si="496"/>
        <v>Remplir la colonne I</v>
      </c>
      <c r="CD968" s="84" t="s">
        <v>64</v>
      </c>
      <c r="CE968" s="315" t="str">
        <f t="shared" si="485"/>
        <v>Remplir les termes C, P et TVA</v>
      </c>
      <c r="CF968" s="61" t="str">
        <f t="shared" si="466"/>
        <v>REMPLIR TYPE DE CLIENT</v>
      </c>
      <c r="CG968" s="107" t="str">
        <f t="shared" si="467"/>
        <v>Montant total de l'aide demandée non indiqué</v>
      </c>
      <c r="CH968" s="1"/>
      <c r="CI968" s="1"/>
      <c r="CJ968" s="1"/>
      <c r="CK968" s="1"/>
      <c r="CL968" s="1"/>
    </row>
    <row r="969" spans="1:90" x14ac:dyDescent="0.25">
      <c r="A969" s="51"/>
      <c r="B969" s="111"/>
      <c r="C969" s="111"/>
      <c r="D969" s="111"/>
      <c r="E969" s="111"/>
      <c r="F969" s="111"/>
      <c r="G969" s="132"/>
      <c r="H969" s="151"/>
      <c r="I969" s="299"/>
      <c r="J969" s="152"/>
      <c r="K969" s="153"/>
      <c r="L969" s="169"/>
      <c r="M969" s="39"/>
      <c r="N969" s="90"/>
      <c r="O969" s="39"/>
      <c r="P969" s="23"/>
      <c r="Q969" s="170">
        <f t="shared" si="464"/>
        <v>0</v>
      </c>
      <c r="R969" s="55"/>
      <c r="S969" s="65"/>
      <c r="T969" s="56"/>
      <c r="U969" s="48" t="s">
        <v>64</v>
      </c>
      <c r="V969" s="99" t="str">
        <f t="shared" si="468"/>
        <v>Remplir la colonne R ou T</v>
      </c>
      <c r="W969" s="104"/>
      <c r="X969" s="173" t="str">
        <f t="shared" si="465"/>
        <v>Remplir la colonne M</v>
      </c>
      <c r="Y969" s="179" t="str">
        <f t="shared" si="469"/>
        <v>Remplir la colonne W</v>
      </c>
      <c r="Z969" s="297" t="str">
        <f t="shared" si="486"/>
        <v>Remplir la colonne I</v>
      </c>
      <c r="AA969" s="84" t="s">
        <v>64</v>
      </c>
      <c r="AB969" s="315" t="str">
        <f t="shared" si="470"/>
        <v>Remplir les termes C, P et TVA</v>
      </c>
      <c r="AC969" s="55"/>
      <c r="AD969" s="65"/>
      <c r="AE969" s="56"/>
      <c r="AF969" s="48" t="s">
        <v>64</v>
      </c>
      <c r="AG969" s="99" t="str">
        <f t="shared" si="471"/>
        <v>Remplir la colonne AC ou AE</v>
      </c>
      <c r="AH969" s="104"/>
      <c r="AI969" s="173" t="str">
        <f t="shared" si="487"/>
        <v>Remplir la colonne M</v>
      </c>
      <c r="AJ969" s="179" t="str">
        <f t="shared" si="472"/>
        <v>Remplir la colonne AH</v>
      </c>
      <c r="AK969" s="297" t="str">
        <f t="shared" si="488"/>
        <v>Remplir la colonne I</v>
      </c>
      <c r="AL969" s="84" t="s">
        <v>64</v>
      </c>
      <c r="AM969" s="315" t="str">
        <f t="shared" si="473"/>
        <v>Remplir les termes C, P et TVA</v>
      </c>
      <c r="AN969" s="55"/>
      <c r="AO969" s="65"/>
      <c r="AP969" s="56"/>
      <c r="AQ969" s="48" t="s">
        <v>64</v>
      </c>
      <c r="AR969" s="99" t="str">
        <f t="shared" si="474"/>
        <v>Remplir la colonne AN ou AP</v>
      </c>
      <c r="AS969" s="104"/>
      <c r="AT969" s="173" t="str">
        <f t="shared" si="489"/>
        <v>Remplir la colonne M</v>
      </c>
      <c r="AU969" s="179" t="str">
        <f t="shared" si="475"/>
        <v>Remplir la colonne AS</v>
      </c>
      <c r="AV969" s="297" t="str">
        <f t="shared" si="490"/>
        <v>Remplir la colonne I</v>
      </c>
      <c r="AW969" s="84" t="s">
        <v>64</v>
      </c>
      <c r="AX969" s="315" t="str">
        <f t="shared" si="476"/>
        <v>Remplir les termes C, P et TVA</v>
      </c>
      <c r="AY969" s="55"/>
      <c r="AZ969" s="65"/>
      <c r="BA969" s="56"/>
      <c r="BB969" s="48" t="s">
        <v>64</v>
      </c>
      <c r="BC969" s="99" t="str">
        <f t="shared" si="477"/>
        <v>Remplir la colonne AY ou BA</v>
      </c>
      <c r="BD969" s="104"/>
      <c r="BE969" s="173" t="str">
        <f t="shared" si="491"/>
        <v>Remplir la colonne M</v>
      </c>
      <c r="BF969" s="179" t="str">
        <f t="shared" si="478"/>
        <v>Remplir la colonne BD</v>
      </c>
      <c r="BG969" s="297" t="str">
        <f t="shared" si="492"/>
        <v>Remplir la colonne I</v>
      </c>
      <c r="BH969" s="84" t="s">
        <v>64</v>
      </c>
      <c r="BI969" s="315" t="str">
        <f t="shared" si="479"/>
        <v>Remplir les termes C, P et TVA</v>
      </c>
      <c r="BJ969" s="55"/>
      <c r="BK969" s="65"/>
      <c r="BL969" s="56"/>
      <c r="BM969" s="48" t="s">
        <v>64</v>
      </c>
      <c r="BN969" s="99" t="str">
        <f t="shared" si="480"/>
        <v>Remplir la colonne BJ ou BL</v>
      </c>
      <c r="BO969" s="104"/>
      <c r="BP969" s="173" t="str">
        <f t="shared" si="493"/>
        <v>Remplir la colonne M</v>
      </c>
      <c r="BQ969" s="179" t="str">
        <f t="shared" si="481"/>
        <v>Remplir la colonne BO</v>
      </c>
      <c r="BR969" s="297" t="str">
        <f t="shared" si="494"/>
        <v>Remplir la colonne I</v>
      </c>
      <c r="BS969" s="84" t="s">
        <v>64</v>
      </c>
      <c r="BT969" s="315" t="str">
        <f t="shared" si="482"/>
        <v>Remplir les termes C, P et TVA</v>
      </c>
      <c r="BU969" s="55"/>
      <c r="BV969" s="65"/>
      <c r="BW969" s="56"/>
      <c r="BX969" s="48" t="s">
        <v>64</v>
      </c>
      <c r="BY969" s="99" t="str">
        <f t="shared" si="483"/>
        <v>Remplir la colonne BU ou BW</v>
      </c>
      <c r="BZ969" s="104"/>
      <c r="CA969" s="173" t="str">
        <f t="shared" si="495"/>
        <v>Remplir la colonne M</v>
      </c>
      <c r="CB969" s="179" t="str">
        <f t="shared" si="484"/>
        <v>Remplir la colonne BZ</v>
      </c>
      <c r="CC969" s="297" t="str">
        <f t="shared" si="496"/>
        <v>Remplir la colonne I</v>
      </c>
      <c r="CD969" s="84" t="s">
        <v>64</v>
      </c>
      <c r="CE969" s="315" t="str">
        <f t="shared" si="485"/>
        <v>Remplir les termes C, P et TVA</v>
      </c>
      <c r="CF969" s="61" t="str">
        <f t="shared" si="466"/>
        <v>REMPLIR TYPE DE CLIENT</v>
      </c>
      <c r="CG969" s="107" t="str">
        <f t="shared" si="467"/>
        <v>Montant total de l'aide demandée non indiqué</v>
      </c>
      <c r="CH969" s="1"/>
      <c r="CI969" s="1"/>
      <c r="CJ969" s="1"/>
      <c r="CK969" s="1"/>
      <c r="CL969" s="1"/>
    </row>
    <row r="970" spans="1:90" x14ac:dyDescent="0.25">
      <c r="A970" s="51"/>
      <c r="B970" s="111"/>
      <c r="C970" s="111"/>
      <c r="D970" s="111"/>
      <c r="E970" s="111"/>
      <c r="F970" s="111"/>
      <c r="G970" s="132"/>
      <c r="H970" s="151"/>
      <c r="I970" s="299"/>
      <c r="J970" s="152"/>
      <c r="K970" s="153"/>
      <c r="L970" s="169"/>
      <c r="M970" s="39"/>
      <c r="N970" s="90"/>
      <c r="O970" s="39"/>
      <c r="P970" s="23"/>
      <c r="Q970" s="170">
        <f t="shared" si="464"/>
        <v>0</v>
      </c>
      <c r="R970" s="55"/>
      <c r="S970" s="65"/>
      <c r="T970" s="56"/>
      <c r="U970" s="48" t="s">
        <v>64</v>
      </c>
      <c r="V970" s="99" t="str">
        <f t="shared" si="468"/>
        <v>Remplir la colonne R ou T</v>
      </c>
      <c r="W970" s="104"/>
      <c r="X970" s="173" t="str">
        <f t="shared" si="465"/>
        <v>Remplir la colonne M</v>
      </c>
      <c r="Y970" s="179" t="str">
        <f t="shared" si="469"/>
        <v>Remplir la colonne W</v>
      </c>
      <c r="Z970" s="297" t="str">
        <f t="shared" si="486"/>
        <v>Remplir la colonne I</v>
      </c>
      <c r="AA970" s="84" t="s">
        <v>64</v>
      </c>
      <c r="AB970" s="315" t="str">
        <f t="shared" si="470"/>
        <v>Remplir les termes C, P et TVA</v>
      </c>
      <c r="AC970" s="55"/>
      <c r="AD970" s="65"/>
      <c r="AE970" s="56"/>
      <c r="AF970" s="48" t="s">
        <v>64</v>
      </c>
      <c r="AG970" s="99" t="str">
        <f t="shared" si="471"/>
        <v>Remplir la colonne AC ou AE</v>
      </c>
      <c r="AH970" s="104"/>
      <c r="AI970" s="173" t="str">
        <f t="shared" si="487"/>
        <v>Remplir la colonne M</v>
      </c>
      <c r="AJ970" s="179" t="str">
        <f t="shared" si="472"/>
        <v>Remplir la colonne AH</v>
      </c>
      <c r="AK970" s="297" t="str">
        <f t="shared" si="488"/>
        <v>Remplir la colonne I</v>
      </c>
      <c r="AL970" s="84" t="s">
        <v>64</v>
      </c>
      <c r="AM970" s="315" t="str">
        <f t="shared" si="473"/>
        <v>Remplir les termes C, P et TVA</v>
      </c>
      <c r="AN970" s="55"/>
      <c r="AO970" s="65"/>
      <c r="AP970" s="56"/>
      <c r="AQ970" s="48" t="s">
        <v>64</v>
      </c>
      <c r="AR970" s="99" t="str">
        <f t="shared" si="474"/>
        <v>Remplir la colonne AN ou AP</v>
      </c>
      <c r="AS970" s="104"/>
      <c r="AT970" s="173" t="str">
        <f t="shared" si="489"/>
        <v>Remplir la colonne M</v>
      </c>
      <c r="AU970" s="179" t="str">
        <f t="shared" si="475"/>
        <v>Remplir la colonne AS</v>
      </c>
      <c r="AV970" s="297" t="str">
        <f t="shared" si="490"/>
        <v>Remplir la colonne I</v>
      </c>
      <c r="AW970" s="84" t="s">
        <v>64</v>
      </c>
      <c r="AX970" s="315" t="str">
        <f t="shared" si="476"/>
        <v>Remplir les termes C, P et TVA</v>
      </c>
      <c r="AY970" s="55"/>
      <c r="AZ970" s="65"/>
      <c r="BA970" s="56"/>
      <c r="BB970" s="48" t="s">
        <v>64</v>
      </c>
      <c r="BC970" s="99" t="str">
        <f t="shared" si="477"/>
        <v>Remplir la colonne AY ou BA</v>
      </c>
      <c r="BD970" s="104"/>
      <c r="BE970" s="173" t="str">
        <f t="shared" si="491"/>
        <v>Remplir la colonne M</v>
      </c>
      <c r="BF970" s="179" t="str">
        <f t="shared" si="478"/>
        <v>Remplir la colonne BD</v>
      </c>
      <c r="BG970" s="297" t="str">
        <f t="shared" si="492"/>
        <v>Remplir la colonne I</v>
      </c>
      <c r="BH970" s="84" t="s">
        <v>64</v>
      </c>
      <c r="BI970" s="315" t="str">
        <f t="shared" si="479"/>
        <v>Remplir les termes C, P et TVA</v>
      </c>
      <c r="BJ970" s="55"/>
      <c r="BK970" s="65"/>
      <c r="BL970" s="56"/>
      <c r="BM970" s="48" t="s">
        <v>64</v>
      </c>
      <c r="BN970" s="99" t="str">
        <f t="shared" si="480"/>
        <v>Remplir la colonne BJ ou BL</v>
      </c>
      <c r="BO970" s="104"/>
      <c r="BP970" s="173" t="str">
        <f t="shared" si="493"/>
        <v>Remplir la colonne M</v>
      </c>
      <c r="BQ970" s="179" t="str">
        <f t="shared" si="481"/>
        <v>Remplir la colonne BO</v>
      </c>
      <c r="BR970" s="297" t="str">
        <f t="shared" si="494"/>
        <v>Remplir la colonne I</v>
      </c>
      <c r="BS970" s="84" t="s">
        <v>64</v>
      </c>
      <c r="BT970" s="315" t="str">
        <f t="shared" si="482"/>
        <v>Remplir les termes C, P et TVA</v>
      </c>
      <c r="BU970" s="55"/>
      <c r="BV970" s="65"/>
      <c r="BW970" s="56"/>
      <c r="BX970" s="48" t="s">
        <v>64</v>
      </c>
      <c r="BY970" s="99" t="str">
        <f t="shared" si="483"/>
        <v>Remplir la colonne BU ou BW</v>
      </c>
      <c r="BZ970" s="104"/>
      <c r="CA970" s="173" t="str">
        <f t="shared" si="495"/>
        <v>Remplir la colonne M</v>
      </c>
      <c r="CB970" s="179" t="str">
        <f t="shared" si="484"/>
        <v>Remplir la colonne BZ</v>
      </c>
      <c r="CC970" s="297" t="str">
        <f t="shared" si="496"/>
        <v>Remplir la colonne I</v>
      </c>
      <c r="CD970" s="84" t="s">
        <v>64</v>
      </c>
      <c r="CE970" s="315" t="str">
        <f t="shared" si="485"/>
        <v>Remplir les termes C, P et TVA</v>
      </c>
      <c r="CF970" s="61" t="str">
        <f t="shared" si="466"/>
        <v>REMPLIR TYPE DE CLIENT</v>
      </c>
      <c r="CG970" s="107" t="str">
        <f t="shared" si="467"/>
        <v>Montant total de l'aide demandée non indiqué</v>
      </c>
      <c r="CH970" s="1"/>
      <c r="CI970" s="1"/>
      <c r="CJ970" s="1"/>
      <c r="CK970" s="1"/>
      <c r="CL970" s="1"/>
    </row>
    <row r="971" spans="1:90" x14ac:dyDescent="0.25">
      <c r="A971" s="51"/>
      <c r="B971" s="111"/>
      <c r="C971" s="111"/>
      <c r="D971" s="111"/>
      <c r="E971" s="111"/>
      <c r="F971" s="111"/>
      <c r="G971" s="132"/>
      <c r="H971" s="151"/>
      <c r="I971" s="299"/>
      <c r="J971" s="152"/>
      <c r="K971" s="153"/>
      <c r="L971" s="169"/>
      <c r="M971" s="39"/>
      <c r="N971" s="90"/>
      <c r="O971" s="39"/>
      <c r="P971" s="23"/>
      <c r="Q971" s="170">
        <f t="shared" si="464"/>
        <v>0</v>
      </c>
      <c r="R971" s="55"/>
      <c r="S971" s="65"/>
      <c r="T971" s="56"/>
      <c r="U971" s="48" t="s">
        <v>64</v>
      </c>
      <c r="V971" s="99" t="str">
        <f t="shared" si="468"/>
        <v>Remplir la colonne R ou T</v>
      </c>
      <c r="W971" s="104"/>
      <c r="X971" s="173" t="str">
        <f t="shared" si="465"/>
        <v>Remplir la colonne M</v>
      </c>
      <c r="Y971" s="179" t="str">
        <f t="shared" si="469"/>
        <v>Remplir la colonne W</v>
      </c>
      <c r="Z971" s="297" t="str">
        <f t="shared" si="486"/>
        <v>Remplir la colonne I</v>
      </c>
      <c r="AA971" s="84" t="s">
        <v>64</v>
      </c>
      <c r="AB971" s="315" t="str">
        <f t="shared" si="470"/>
        <v>Remplir les termes C, P et TVA</v>
      </c>
      <c r="AC971" s="55"/>
      <c r="AD971" s="65"/>
      <c r="AE971" s="56"/>
      <c r="AF971" s="48" t="s">
        <v>64</v>
      </c>
      <c r="AG971" s="99" t="str">
        <f t="shared" si="471"/>
        <v>Remplir la colonne AC ou AE</v>
      </c>
      <c r="AH971" s="104"/>
      <c r="AI971" s="173" t="str">
        <f t="shared" si="487"/>
        <v>Remplir la colonne M</v>
      </c>
      <c r="AJ971" s="179" t="str">
        <f t="shared" si="472"/>
        <v>Remplir la colonne AH</v>
      </c>
      <c r="AK971" s="297" t="str">
        <f t="shared" si="488"/>
        <v>Remplir la colonne I</v>
      </c>
      <c r="AL971" s="84" t="s">
        <v>64</v>
      </c>
      <c r="AM971" s="315" t="str">
        <f t="shared" si="473"/>
        <v>Remplir les termes C, P et TVA</v>
      </c>
      <c r="AN971" s="55"/>
      <c r="AO971" s="65"/>
      <c r="AP971" s="56"/>
      <c r="AQ971" s="48" t="s">
        <v>64</v>
      </c>
      <c r="AR971" s="99" t="str">
        <f t="shared" si="474"/>
        <v>Remplir la colonne AN ou AP</v>
      </c>
      <c r="AS971" s="104"/>
      <c r="AT971" s="173" t="str">
        <f t="shared" si="489"/>
        <v>Remplir la colonne M</v>
      </c>
      <c r="AU971" s="179" t="str">
        <f t="shared" si="475"/>
        <v>Remplir la colonne AS</v>
      </c>
      <c r="AV971" s="297" t="str">
        <f t="shared" si="490"/>
        <v>Remplir la colonne I</v>
      </c>
      <c r="AW971" s="84" t="s">
        <v>64</v>
      </c>
      <c r="AX971" s="315" t="str">
        <f t="shared" si="476"/>
        <v>Remplir les termes C, P et TVA</v>
      </c>
      <c r="AY971" s="55"/>
      <c r="AZ971" s="65"/>
      <c r="BA971" s="56"/>
      <c r="BB971" s="48" t="s">
        <v>64</v>
      </c>
      <c r="BC971" s="99" t="str">
        <f t="shared" si="477"/>
        <v>Remplir la colonne AY ou BA</v>
      </c>
      <c r="BD971" s="104"/>
      <c r="BE971" s="173" t="str">
        <f t="shared" si="491"/>
        <v>Remplir la colonne M</v>
      </c>
      <c r="BF971" s="179" t="str">
        <f t="shared" si="478"/>
        <v>Remplir la colonne BD</v>
      </c>
      <c r="BG971" s="297" t="str">
        <f t="shared" si="492"/>
        <v>Remplir la colonne I</v>
      </c>
      <c r="BH971" s="84" t="s">
        <v>64</v>
      </c>
      <c r="BI971" s="315" t="str">
        <f t="shared" si="479"/>
        <v>Remplir les termes C, P et TVA</v>
      </c>
      <c r="BJ971" s="55"/>
      <c r="BK971" s="65"/>
      <c r="BL971" s="56"/>
      <c r="BM971" s="48" t="s">
        <v>64</v>
      </c>
      <c r="BN971" s="99" t="str">
        <f t="shared" si="480"/>
        <v>Remplir la colonne BJ ou BL</v>
      </c>
      <c r="BO971" s="104"/>
      <c r="BP971" s="173" t="str">
        <f t="shared" si="493"/>
        <v>Remplir la colonne M</v>
      </c>
      <c r="BQ971" s="179" t="str">
        <f t="shared" si="481"/>
        <v>Remplir la colonne BO</v>
      </c>
      <c r="BR971" s="297" t="str">
        <f t="shared" si="494"/>
        <v>Remplir la colonne I</v>
      </c>
      <c r="BS971" s="84" t="s">
        <v>64</v>
      </c>
      <c r="BT971" s="315" t="str">
        <f t="shared" si="482"/>
        <v>Remplir les termes C, P et TVA</v>
      </c>
      <c r="BU971" s="55"/>
      <c r="BV971" s="65"/>
      <c r="BW971" s="56"/>
      <c r="BX971" s="48" t="s">
        <v>64</v>
      </c>
      <c r="BY971" s="99" t="str">
        <f t="shared" si="483"/>
        <v>Remplir la colonne BU ou BW</v>
      </c>
      <c r="BZ971" s="104"/>
      <c r="CA971" s="173" t="str">
        <f t="shared" si="495"/>
        <v>Remplir la colonne M</v>
      </c>
      <c r="CB971" s="179" t="str">
        <f t="shared" si="484"/>
        <v>Remplir la colonne BZ</v>
      </c>
      <c r="CC971" s="297" t="str">
        <f t="shared" si="496"/>
        <v>Remplir la colonne I</v>
      </c>
      <c r="CD971" s="84" t="s">
        <v>64</v>
      </c>
      <c r="CE971" s="315" t="str">
        <f t="shared" si="485"/>
        <v>Remplir les termes C, P et TVA</v>
      </c>
      <c r="CF971" s="61" t="str">
        <f t="shared" si="466"/>
        <v>REMPLIR TYPE DE CLIENT</v>
      </c>
      <c r="CG971" s="107" t="str">
        <f t="shared" si="467"/>
        <v>Montant total de l'aide demandée non indiqué</v>
      </c>
      <c r="CH971" s="1"/>
      <c r="CI971" s="1"/>
      <c r="CJ971" s="1"/>
      <c r="CK971" s="1"/>
      <c r="CL971" s="1"/>
    </row>
    <row r="972" spans="1:90" x14ac:dyDescent="0.25">
      <c r="A972" s="51"/>
      <c r="B972" s="111"/>
      <c r="C972" s="111"/>
      <c r="D972" s="111"/>
      <c r="E972" s="111"/>
      <c r="F972" s="111"/>
      <c r="G972" s="132"/>
      <c r="H972" s="151"/>
      <c r="I972" s="299"/>
      <c r="J972" s="152"/>
      <c r="K972" s="153"/>
      <c r="L972" s="169"/>
      <c r="M972" s="39"/>
      <c r="N972" s="90"/>
      <c r="O972" s="39"/>
      <c r="P972" s="23"/>
      <c r="Q972" s="170">
        <f t="shared" si="464"/>
        <v>0</v>
      </c>
      <c r="R972" s="55"/>
      <c r="S972" s="65"/>
      <c r="T972" s="56"/>
      <c r="U972" s="48" t="s">
        <v>64</v>
      </c>
      <c r="V972" s="99" t="str">
        <f t="shared" si="468"/>
        <v>Remplir la colonne R ou T</v>
      </c>
      <c r="W972" s="104"/>
      <c r="X972" s="173" t="str">
        <f t="shared" si="465"/>
        <v>Remplir la colonne M</v>
      </c>
      <c r="Y972" s="179" t="str">
        <f t="shared" si="469"/>
        <v>Remplir la colonne W</v>
      </c>
      <c r="Z972" s="297" t="str">
        <f t="shared" si="486"/>
        <v>Remplir la colonne I</v>
      </c>
      <c r="AA972" s="84" t="s">
        <v>64</v>
      </c>
      <c r="AB972" s="315" t="str">
        <f t="shared" si="470"/>
        <v>Remplir les termes C, P et TVA</v>
      </c>
      <c r="AC972" s="55"/>
      <c r="AD972" s="65"/>
      <c r="AE972" s="56"/>
      <c r="AF972" s="48" t="s">
        <v>64</v>
      </c>
      <c r="AG972" s="99" t="str">
        <f t="shared" si="471"/>
        <v>Remplir la colonne AC ou AE</v>
      </c>
      <c r="AH972" s="104"/>
      <c r="AI972" s="173" t="str">
        <f t="shared" si="487"/>
        <v>Remplir la colonne M</v>
      </c>
      <c r="AJ972" s="179" t="str">
        <f t="shared" si="472"/>
        <v>Remplir la colonne AH</v>
      </c>
      <c r="AK972" s="297" t="str">
        <f t="shared" si="488"/>
        <v>Remplir la colonne I</v>
      </c>
      <c r="AL972" s="84" t="s">
        <v>64</v>
      </c>
      <c r="AM972" s="315" t="str">
        <f t="shared" si="473"/>
        <v>Remplir les termes C, P et TVA</v>
      </c>
      <c r="AN972" s="55"/>
      <c r="AO972" s="65"/>
      <c r="AP972" s="56"/>
      <c r="AQ972" s="48" t="s">
        <v>64</v>
      </c>
      <c r="AR972" s="99" t="str">
        <f t="shared" si="474"/>
        <v>Remplir la colonne AN ou AP</v>
      </c>
      <c r="AS972" s="104"/>
      <c r="AT972" s="173" t="str">
        <f t="shared" si="489"/>
        <v>Remplir la colonne M</v>
      </c>
      <c r="AU972" s="179" t="str">
        <f t="shared" si="475"/>
        <v>Remplir la colonne AS</v>
      </c>
      <c r="AV972" s="297" t="str">
        <f t="shared" si="490"/>
        <v>Remplir la colonne I</v>
      </c>
      <c r="AW972" s="84" t="s">
        <v>64</v>
      </c>
      <c r="AX972" s="315" t="str">
        <f t="shared" si="476"/>
        <v>Remplir les termes C, P et TVA</v>
      </c>
      <c r="AY972" s="55"/>
      <c r="AZ972" s="65"/>
      <c r="BA972" s="56"/>
      <c r="BB972" s="48" t="s">
        <v>64</v>
      </c>
      <c r="BC972" s="99" t="str">
        <f t="shared" si="477"/>
        <v>Remplir la colonne AY ou BA</v>
      </c>
      <c r="BD972" s="104"/>
      <c r="BE972" s="173" t="str">
        <f t="shared" si="491"/>
        <v>Remplir la colonne M</v>
      </c>
      <c r="BF972" s="179" t="str">
        <f t="shared" si="478"/>
        <v>Remplir la colonne BD</v>
      </c>
      <c r="BG972" s="297" t="str">
        <f t="shared" si="492"/>
        <v>Remplir la colonne I</v>
      </c>
      <c r="BH972" s="84" t="s">
        <v>64</v>
      </c>
      <c r="BI972" s="315" t="str">
        <f t="shared" si="479"/>
        <v>Remplir les termes C, P et TVA</v>
      </c>
      <c r="BJ972" s="55"/>
      <c r="BK972" s="65"/>
      <c r="BL972" s="56"/>
      <c r="BM972" s="48" t="s">
        <v>64</v>
      </c>
      <c r="BN972" s="99" t="str">
        <f t="shared" si="480"/>
        <v>Remplir la colonne BJ ou BL</v>
      </c>
      <c r="BO972" s="104"/>
      <c r="BP972" s="173" t="str">
        <f t="shared" si="493"/>
        <v>Remplir la colonne M</v>
      </c>
      <c r="BQ972" s="179" t="str">
        <f t="shared" si="481"/>
        <v>Remplir la colonne BO</v>
      </c>
      <c r="BR972" s="297" t="str">
        <f t="shared" si="494"/>
        <v>Remplir la colonne I</v>
      </c>
      <c r="BS972" s="84" t="s">
        <v>64</v>
      </c>
      <c r="BT972" s="315" t="str">
        <f t="shared" si="482"/>
        <v>Remplir les termes C, P et TVA</v>
      </c>
      <c r="BU972" s="55"/>
      <c r="BV972" s="65"/>
      <c r="BW972" s="56"/>
      <c r="BX972" s="48" t="s">
        <v>64</v>
      </c>
      <c r="BY972" s="99" t="str">
        <f t="shared" si="483"/>
        <v>Remplir la colonne BU ou BW</v>
      </c>
      <c r="BZ972" s="104"/>
      <c r="CA972" s="173" t="str">
        <f t="shared" si="495"/>
        <v>Remplir la colonne M</v>
      </c>
      <c r="CB972" s="179" t="str">
        <f t="shared" si="484"/>
        <v>Remplir la colonne BZ</v>
      </c>
      <c r="CC972" s="297" t="str">
        <f t="shared" si="496"/>
        <v>Remplir la colonne I</v>
      </c>
      <c r="CD972" s="84" t="s">
        <v>64</v>
      </c>
      <c r="CE972" s="315" t="str">
        <f t="shared" si="485"/>
        <v>Remplir les termes C, P et TVA</v>
      </c>
      <c r="CF972" s="61" t="str">
        <f t="shared" si="466"/>
        <v>REMPLIR TYPE DE CLIENT</v>
      </c>
      <c r="CG972" s="107" t="str">
        <f t="shared" si="467"/>
        <v>Montant total de l'aide demandée non indiqué</v>
      </c>
      <c r="CH972" s="1"/>
      <c r="CI972" s="1"/>
      <c r="CJ972" s="1"/>
      <c r="CK972" s="1"/>
      <c r="CL972" s="1"/>
    </row>
    <row r="973" spans="1:90" x14ac:dyDescent="0.25">
      <c r="A973" s="51"/>
      <c r="B973" s="111"/>
      <c r="C973" s="111"/>
      <c r="D973" s="111"/>
      <c r="E973" s="111"/>
      <c r="F973" s="111"/>
      <c r="G973" s="132"/>
      <c r="H973" s="151"/>
      <c r="I973" s="299"/>
      <c r="J973" s="152"/>
      <c r="K973" s="153"/>
      <c r="L973" s="169"/>
      <c r="M973" s="39"/>
      <c r="N973" s="90"/>
      <c r="O973" s="39"/>
      <c r="P973" s="23"/>
      <c r="Q973" s="170">
        <f t="shared" ref="Q973:Q995" si="497">IF(P973&lt;80%,P973,100%)</f>
        <v>0</v>
      </c>
      <c r="R973" s="55"/>
      <c r="S973" s="65"/>
      <c r="T973" s="56"/>
      <c r="U973" s="48" t="s">
        <v>64</v>
      </c>
      <c r="V973" s="99" t="str">
        <f t="shared" si="468"/>
        <v>Remplir la colonne R ou T</v>
      </c>
      <c r="W973" s="104"/>
      <c r="X973" s="173" t="str">
        <f t="shared" ref="X973:X995" si="498">IF($M973="Oui",$C$4,IF($M973="Non",$C$6,"Remplir la colonne M"))</f>
        <v>Remplir la colonne M</v>
      </c>
      <c r="Y973" s="179" t="str">
        <f t="shared" si="469"/>
        <v>Remplir la colonne W</v>
      </c>
      <c r="Z973" s="297" t="str">
        <f t="shared" si="486"/>
        <v>Remplir la colonne I</v>
      </c>
      <c r="AA973" s="84" t="s">
        <v>64</v>
      </c>
      <c r="AB973" s="315" t="str">
        <f t="shared" si="470"/>
        <v>Remplir les termes C, P et TVA</v>
      </c>
      <c r="AC973" s="55"/>
      <c r="AD973" s="65"/>
      <c r="AE973" s="56"/>
      <c r="AF973" s="48" t="s">
        <v>64</v>
      </c>
      <c r="AG973" s="99" t="str">
        <f t="shared" si="471"/>
        <v>Remplir la colonne AC ou AE</v>
      </c>
      <c r="AH973" s="104"/>
      <c r="AI973" s="173" t="str">
        <f t="shared" si="487"/>
        <v>Remplir la colonne M</v>
      </c>
      <c r="AJ973" s="179" t="str">
        <f t="shared" si="472"/>
        <v>Remplir la colonne AH</v>
      </c>
      <c r="AK973" s="297" t="str">
        <f t="shared" si="488"/>
        <v>Remplir la colonne I</v>
      </c>
      <c r="AL973" s="84" t="s">
        <v>64</v>
      </c>
      <c r="AM973" s="315" t="str">
        <f t="shared" si="473"/>
        <v>Remplir les termes C, P et TVA</v>
      </c>
      <c r="AN973" s="55"/>
      <c r="AO973" s="65"/>
      <c r="AP973" s="56"/>
      <c r="AQ973" s="48" t="s">
        <v>64</v>
      </c>
      <c r="AR973" s="99" t="str">
        <f t="shared" si="474"/>
        <v>Remplir la colonne AN ou AP</v>
      </c>
      <c r="AS973" s="104"/>
      <c r="AT973" s="173" t="str">
        <f t="shared" si="489"/>
        <v>Remplir la colonne M</v>
      </c>
      <c r="AU973" s="179" t="str">
        <f t="shared" si="475"/>
        <v>Remplir la colonne AS</v>
      </c>
      <c r="AV973" s="297" t="str">
        <f t="shared" si="490"/>
        <v>Remplir la colonne I</v>
      </c>
      <c r="AW973" s="84" t="s">
        <v>64</v>
      </c>
      <c r="AX973" s="315" t="str">
        <f t="shared" si="476"/>
        <v>Remplir les termes C, P et TVA</v>
      </c>
      <c r="AY973" s="55"/>
      <c r="AZ973" s="65"/>
      <c r="BA973" s="56"/>
      <c r="BB973" s="48" t="s">
        <v>64</v>
      </c>
      <c r="BC973" s="99" t="str">
        <f t="shared" si="477"/>
        <v>Remplir la colonne AY ou BA</v>
      </c>
      <c r="BD973" s="104"/>
      <c r="BE973" s="173" t="str">
        <f t="shared" si="491"/>
        <v>Remplir la colonne M</v>
      </c>
      <c r="BF973" s="179" t="str">
        <f t="shared" si="478"/>
        <v>Remplir la colonne BD</v>
      </c>
      <c r="BG973" s="297" t="str">
        <f t="shared" si="492"/>
        <v>Remplir la colonne I</v>
      </c>
      <c r="BH973" s="84" t="s">
        <v>64</v>
      </c>
      <c r="BI973" s="315" t="str">
        <f t="shared" si="479"/>
        <v>Remplir les termes C, P et TVA</v>
      </c>
      <c r="BJ973" s="55"/>
      <c r="BK973" s="65"/>
      <c r="BL973" s="56"/>
      <c r="BM973" s="48" t="s">
        <v>64</v>
      </c>
      <c r="BN973" s="99" t="str">
        <f t="shared" si="480"/>
        <v>Remplir la colonne BJ ou BL</v>
      </c>
      <c r="BO973" s="104"/>
      <c r="BP973" s="173" t="str">
        <f t="shared" si="493"/>
        <v>Remplir la colonne M</v>
      </c>
      <c r="BQ973" s="179" t="str">
        <f t="shared" si="481"/>
        <v>Remplir la colonne BO</v>
      </c>
      <c r="BR973" s="297" t="str">
        <f t="shared" si="494"/>
        <v>Remplir la colonne I</v>
      </c>
      <c r="BS973" s="84" t="s">
        <v>64</v>
      </c>
      <c r="BT973" s="315" t="str">
        <f t="shared" si="482"/>
        <v>Remplir les termes C, P et TVA</v>
      </c>
      <c r="BU973" s="55"/>
      <c r="BV973" s="65"/>
      <c r="BW973" s="56"/>
      <c r="BX973" s="48" t="s">
        <v>64</v>
      </c>
      <c r="BY973" s="99" t="str">
        <f t="shared" si="483"/>
        <v>Remplir la colonne BU ou BW</v>
      </c>
      <c r="BZ973" s="104"/>
      <c r="CA973" s="173" t="str">
        <f t="shared" si="495"/>
        <v>Remplir la colonne M</v>
      </c>
      <c r="CB973" s="179" t="str">
        <f t="shared" si="484"/>
        <v>Remplir la colonne BZ</v>
      </c>
      <c r="CC973" s="297" t="str">
        <f t="shared" si="496"/>
        <v>Remplir la colonne I</v>
      </c>
      <c r="CD973" s="84" t="s">
        <v>64</v>
      </c>
      <c r="CE973" s="315" t="str">
        <f t="shared" si="485"/>
        <v>Remplir les termes C, P et TVA</v>
      </c>
      <c r="CF973" s="61" t="str">
        <f t="shared" ref="CF973:CF995" si="499">IFERROR(IF(ISBLANK(A973),"REMPLIR TYPE DE CLIENT",IF(O973="oui",SUM(periode2exp),"Attestation sur honneur NON")),0)</f>
        <v>REMPLIR TYPE DE CLIENT</v>
      </c>
      <c r="CG973" s="107" t="str">
        <f t="shared" ref="CG973:CG995" si="500">IFERROR(CF973/100,"Montant total de l'aide demandée non indiqué")</f>
        <v>Montant total de l'aide demandée non indiqué</v>
      </c>
      <c r="CH973" s="1"/>
      <c r="CI973" s="1"/>
      <c r="CJ973" s="1"/>
      <c r="CK973" s="1"/>
      <c r="CL973" s="1"/>
    </row>
    <row r="974" spans="1:90" x14ac:dyDescent="0.25">
      <c r="A974" s="51"/>
      <c r="B974" s="111"/>
      <c r="C974" s="111"/>
      <c r="D974" s="111"/>
      <c r="E974" s="111"/>
      <c r="F974" s="111"/>
      <c r="G974" s="132"/>
      <c r="H974" s="151"/>
      <c r="I974" s="299"/>
      <c r="J974" s="152"/>
      <c r="K974" s="153"/>
      <c r="L974" s="169"/>
      <c r="M974" s="39"/>
      <c r="N974" s="90"/>
      <c r="O974" s="39"/>
      <c r="P974" s="23"/>
      <c r="Q974" s="170">
        <f t="shared" si="497"/>
        <v>0</v>
      </c>
      <c r="R974" s="55"/>
      <c r="S974" s="65"/>
      <c r="T974" s="56"/>
      <c r="U974" s="48" t="s">
        <v>64</v>
      </c>
      <c r="V974" s="99" t="str">
        <f t="shared" ref="V974:V995" si="501">IF(AND(R974&lt;&gt;"",T974&lt;&gt;""),"Remplir QUE la colonne R ou T",IF(R974&lt;&gt;"",(R974+S974)*$Q974,IF(T974&lt;&gt;"",(T974+S974)*$Q974,"Remplir la colonne R ou T")))</f>
        <v>Remplir la colonne R ou T</v>
      </c>
      <c r="W974" s="104"/>
      <c r="X974" s="173" t="str">
        <f t="shared" si="498"/>
        <v>Remplir la colonne M</v>
      </c>
      <c r="Y974" s="179" t="str">
        <f t="shared" ref="Y974:Y995" si="502">IF(W974="","Remplir la colonne W",IF(W974&gt;0,MAX(0,MIN($Q$8,W974-X974)),$Q$8))</f>
        <v>Remplir la colonne W</v>
      </c>
      <c r="Z974" s="297" t="str">
        <f t="shared" si="486"/>
        <v>Remplir la colonne I</v>
      </c>
      <c r="AA974" s="84" t="s">
        <v>64</v>
      </c>
      <c r="AB974" s="315" t="str">
        <f t="shared" ref="AB974:AB995" si="503">IFERROR(V974*(Y974+0.75*Z974)*(1+$N974),"Remplir les termes C, P et TVA")</f>
        <v>Remplir les termes C, P et TVA</v>
      </c>
      <c r="AC974" s="55"/>
      <c r="AD974" s="65"/>
      <c r="AE974" s="56"/>
      <c r="AF974" s="48" t="s">
        <v>64</v>
      </c>
      <c r="AG974" s="99" t="str">
        <f t="shared" ref="AG974:AG995" si="504">IF(AND(AC974&lt;&gt;"",AE974&lt;&gt;""),"Remplir QUE la colonne AC ou AE",IF(AC974&lt;&gt;"",(AC974+AD974)*$Q974,IF(AE974&lt;&gt;"",(AE974+AD974)*$Q974,"Remplir la colonne AC ou AE")))</f>
        <v>Remplir la colonne AC ou AE</v>
      </c>
      <c r="AH974" s="104"/>
      <c r="AI974" s="173" t="str">
        <f t="shared" si="487"/>
        <v>Remplir la colonne M</v>
      </c>
      <c r="AJ974" s="179" t="str">
        <f t="shared" ref="AJ974:AJ995" si="505">IF(AH974="","Remplir la colonne AH",IF(AH974&gt;0,MAX(0,MIN($R$8,AH974-AI974)),$R$8))</f>
        <v>Remplir la colonne AH</v>
      </c>
      <c r="AK974" s="297" t="str">
        <f t="shared" si="488"/>
        <v>Remplir la colonne I</v>
      </c>
      <c r="AL974" s="84" t="s">
        <v>64</v>
      </c>
      <c r="AM974" s="315" t="str">
        <f t="shared" ref="AM974:AM995" si="506">IFERROR(AG974*(AJ974+0.75*AK974)*(1+$N974),"Remplir les termes C, P et TVA")</f>
        <v>Remplir les termes C, P et TVA</v>
      </c>
      <c r="AN974" s="55"/>
      <c r="AO974" s="65"/>
      <c r="AP974" s="56"/>
      <c r="AQ974" s="48" t="s">
        <v>64</v>
      </c>
      <c r="AR974" s="99" t="str">
        <f t="shared" ref="AR974:AR995" si="507">IF(AND(AN974&lt;&gt;"",AP974&lt;&gt;""),"Remplir QUE la colonne AN ou AP",IF(AN974&lt;&gt;"",(AN974+AO974)*$Q974,IF(AP974&lt;&gt;"",(AP974+AO974)*$Q974,"Remplir la colonne AN ou AP")))</f>
        <v>Remplir la colonne AN ou AP</v>
      </c>
      <c r="AS974" s="104"/>
      <c r="AT974" s="173" t="str">
        <f t="shared" si="489"/>
        <v>Remplir la colonne M</v>
      </c>
      <c r="AU974" s="179" t="str">
        <f t="shared" ref="AU974:AU995" si="508">IF(AS974="","Remplir la colonne AS",IF(AS974&gt;0,MAX(0,MIN($S$8,AS974-AT974)),$S$8))</f>
        <v>Remplir la colonne AS</v>
      </c>
      <c r="AV974" s="297" t="str">
        <f t="shared" si="490"/>
        <v>Remplir la colonne I</v>
      </c>
      <c r="AW974" s="84" t="s">
        <v>64</v>
      </c>
      <c r="AX974" s="315" t="str">
        <f t="shared" ref="AX974:AX995" si="509">IFERROR(AR974*(AU974+0.75*AV974)*(1+$N974),"Remplir les termes C, P et TVA")</f>
        <v>Remplir les termes C, P et TVA</v>
      </c>
      <c r="AY974" s="55"/>
      <c r="AZ974" s="65"/>
      <c r="BA974" s="56"/>
      <c r="BB974" s="48" t="s">
        <v>64</v>
      </c>
      <c r="BC974" s="99" t="str">
        <f t="shared" ref="BC974:BC995" si="510">IF(AND(AY974&lt;&gt;"",BA974&lt;&gt;""),"Remplir QUE la colonne AY ou BA",IF(AY974&lt;&gt;"",(AY974+AZ974)*$Q974,IF(BA974&lt;&gt;"",(BA974+AZ974)*$Q974,"Remplir la colonne AY ou BA")))</f>
        <v>Remplir la colonne AY ou BA</v>
      </c>
      <c r="BD974" s="104"/>
      <c r="BE974" s="173" t="str">
        <f t="shared" si="491"/>
        <v>Remplir la colonne M</v>
      </c>
      <c r="BF974" s="179" t="str">
        <f t="shared" ref="BF974:BF995" si="511">IF(BD974="","Remplir la colonne BD",IF(BD974&gt;0,MAX(0,MIN($T$8,BD974-BE974)),$T$8))</f>
        <v>Remplir la colonne BD</v>
      </c>
      <c r="BG974" s="297" t="str">
        <f t="shared" si="492"/>
        <v>Remplir la colonne I</v>
      </c>
      <c r="BH974" s="84" t="s">
        <v>64</v>
      </c>
      <c r="BI974" s="315" t="str">
        <f t="shared" ref="BI974:BI995" si="512">IFERROR(BC974*(BF974+0.75*BG974)*(1+$N974),"Remplir les termes C, P et TVA")</f>
        <v>Remplir les termes C, P et TVA</v>
      </c>
      <c r="BJ974" s="55"/>
      <c r="BK974" s="65"/>
      <c r="BL974" s="56"/>
      <c r="BM974" s="48" t="s">
        <v>64</v>
      </c>
      <c r="BN974" s="99" t="str">
        <f t="shared" ref="BN974:BN995" si="513">IF(AND(BJ974&lt;&gt;"",BL974&lt;&gt;""),"Remplir QUE la colonne BJ ou BL",IF(BJ974&lt;&gt;"",(BJ974+BK974)*$Q974,IF(BL974&lt;&gt;"",(BL974+BK974)*$Q974,"Remplir la colonne BJ ou BL")))</f>
        <v>Remplir la colonne BJ ou BL</v>
      </c>
      <c r="BO974" s="104"/>
      <c r="BP974" s="173" t="str">
        <f t="shared" si="493"/>
        <v>Remplir la colonne M</v>
      </c>
      <c r="BQ974" s="179" t="str">
        <f t="shared" ref="BQ974:BQ995" si="514">IF(BO974="","Remplir la colonne BO",IF(BO974&gt;0,MAX(0,MIN($U$8,BO974-BP974)),$U$8))</f>
        <v>Remplir la colonne BO</v>
      </c>
      <c r="BR974" s="297" t="str">
        <f t="shared" si="494"/>
        <v>Remplir la colonne I</v>
      </c>
      <c r="BS974" s="84" t="s">
        <v>64</v>
      </c>
      <c r="BT974" s="315" t="str">
        <f t="shared" ref="BT974:BT995" si="515">IFERROR(BN974*(BQ974+0.75*BR974)*(1+$N974),"Remplir les termes C, P et TVA")</f>
        <v>Remplir les termes C, P et TVA</v>
      </c>
      <c r="BU974" s="55"/>
      <c r="BV974" s="65"/>
      <c r="BW974" s="56"/>
      <c r="BX974" s="48" t="s">
        <v>64</v>
      </c>
      <c r="BY974" s="99" t="str">
        <f t="shared" ref="BY974:BY995" si="516">IF(AND(BU974&lt;&gt;"",BW974&lt;&gt;""),"Remplir QUE la colonne BU ou BW",IF(BU974&lt;&gt;"",(BU974+BV974)*$Q974,IF(BW974&lt;&gt;"",(BW974+BV974)*$Q974,"Remplir la colonne BU ou BW")))</f>
        <v>Remplir la colonne BU ou BW</v>
      </c>
      <c r="BZ974" s="104"/>
      <c r="CA974" s="173" t="str">
        <f t="shared" si="495"/>
        <v>Remplir la colonne M</v>
      </c>
      <c r="CB974" s="179" t="str">
        <f t="shared" ref="CB974:CB995" si="517">IF(BZ974="","Remplir la colonne BZ",IF(BZ974&gt;0,MAX(0,MIN($V$8,BZ974-CA974)),$V$8))</f>
        <v>Remplir la colonne BZ</v>
      </c>
      <c r="CC974" s="297" t="str">
        <f t="shared" si="496"/>
        <v>Remplir la colonne I</v>
      </c>
      <c r="CD974" s="84" t="s">
        <v>64</v>
      </c>
      <c r="CE974" s="315" t="str">
        <f t="shared" ref="CE974:CE995" si="518">IFERROR(BY974*(CB974+0.75*CC974)*(1+$N974),"Remplir les termes C, P et TVA")</f>
        <v>Remplir les termes C, P et TVA</v>
      </c>
      <c r="CF974" s="61" t="str">
        <f t="shared" si="499"/>
        <v>REMPLIR TYPE DE CLIENT</v>
      </c>
      <c r="CG974" s="107" t="str">
        <f t="shared" si="500"/>
        <v>Montant total de l'aide demandée non indiqué</v>
      </c>
      <c r="CH974" s="1"/>
      <c r="CI974" s="1"/>
      <c r="CJ974" s="1"/>
      <c r="CK974" s="1"/>
      <c r="CL974" s="1"/>
    </row>
    <row r="975" spans="1:90" x14ac:dyDescent="0.25">
      <c r="A975" s="51"/>
      <c r="B975" s="111"/>
      <c r="C975" s="111"/>
      <c r="D975" s="111"/>
      <c r="E975" s="111"/>
      <c r="F975" s="111"/>
      <c r="G975" s="132"/>
      <c r="H975" s="151"/>
      <c r="I975" s="299"/>
      <c r="J975" s="152"/>
      <c r="K975" s="153"/>
      <c r="L975" s="169"/>
      <c r="M975" s="39"/>
      <c r="N975" s="90"/>
      <c r="O975" s="39"/>
      <c r="P975" s="23"/>
      <c r="Q975" s="170">
        <f t="shared" si="497"/>
        <v>0</v>
      </c>
      <c r="R975" s="55"/>
      <c r="S975" s="65"/>
      <c r="T975" s="56"/>
      <c r="U975" s="48" t="s">
        <v>64</v>
      </c>
      <c r="V975" s="99" t="str">
        <f t="shared" si="501"/>
        <v>Remplir la colonne R ou T</v>
      </c>
      <c r="W975" s="104"/>
      <c r="X975" s="173" t="str">
        <f t="shared" si="498"/>
        <v>Remplir la colonne M</v>
      </c>
      <c r="Y975" s="179" t="str">
        <f t="shared" si="502"/>
        <v>Remplir la colonne W</v>
      </c>
      <c r="Z975" s="297" t="str">
        <f t="shared" ref="Z975:Z995" si="519">IF($I975="","Remplir la colonne I",IF($I975&lt;DATE(2022,7,1),0,IF($M975="oui",IF(W975-$C$5-$Q$7*1.3&lt;0,0,W975-$C$5-$Q$7*1.3),IF(W975-$Q$7*1.3&lt;0,0,W975-$Q$7*1.3))))</f>
        <v>Remplir la colonne I</v>
      </c>
      <c r="AA975" s="84" t="s">
        <v>64</v>
      </c>
      <c r="AB975" s="315" t="str">
        <f t="shared" si="503"/>
        <v>Remplir les termes C, P et TVA</v>
      </c>
      <c r="AC975" s="55"/>
      <c r="AD975" s="65"/>
      <c r="AE975" s="56"/>
      <c r="AF975" s="48" t="s">
        <v>64</v>
      </c>
      <c r="AG975" s="99" t="str">
        <f t="shared" si="504"/>
        <v>Remplir la colonne AC ou AE</v>
      </c>
      <c r="AH975" s="104"/>
      <c r="AI975" s="173" t="str">
        <f t="shared" ref="AI975:AI995" si="520">IF($M975="Oui",$C$4,IF($M975="Non",$C$6,"Remplir la colonne M"))</f>
        <v>Remplir la colonne M</v>
      </c>
      <c r="AJ975" s="179" t="str">
        <f t="shared" si="505"/>
        <v>Remplir la colonne AH</v>
      </c>
      <c r="AK975" s="297" t="str">
        <f t="shared" ref="AK975:AK995" si="521">IF($I975="","Remplir la colonne I",IF($I975&lt;DATE(2022,7,1),0,IF($M975="oui",IF(AH975-$C$5-$R$7*1.3&lt;0,0,AH975-$C$5-$R$7*1.3),IF(AH975-$R$7*1.3&lt;0,0,AH975-$R$7*1.3))))</f>
        <v>Remplir la colonne I</v>
      </c>
      <c r="AL975" s="84" t="s">
        <v>64</v>
      </c>
      <c r="AM975" s="315" t="str">
        <f t="shared" si="506"/>
        <v>Remplir les termes C, P et TVA</v>
      </c>
      <c r="AN975" s="55"/>
      <c r="AO975" s="65"/>
      <c r="AP975" s="56"/>
      <c r="AQ975" s="48" t="s">
        <v>64</v>
      </c>
      <c r="AR975" s="99" t="str">
        <f t="shared" si="507"/>
        <v>Remplir la colonne AN ou AP</v>
      </c>
      <c r="AS975" s="104"/>
      <c r="AT975" s="173" t="str">
        <f t="shared" ref="AT975:AT995" si="522">IF($M975="Oui",$C$4,IF($M975="Non",$C$6,"Remplir la colonne M"))</f>
        <v>Remplir la colonne M</v>
      </c>
      <c r="AU975" s="179" t="str">
        <f t="shared" si="508"/>
        <v>Remplir la colonne AS</v>
      </c>
      <c r="AV975" s="297" t="str">
        <f t="shared" ref="AV975:AV995" si="523">IF($I975="","Remplir la colonne I",IF($I975&lt;DATE(2022,7,1),0,IF($M975="oui",IF(AS975-$C$5-$S$7*1.3&lt;0,0,AS975-$C$5-$S$7*1.3),IF(AS975-$S$7*1.3&lt;0,0,AS975-$S$7*1.3))))</f>
        <v>Remplir la colonne I</v>
      </c>
      <c r="AW975" s="84" t="s">
        <v>64</v>
      </c>
      <c r="AX975" s="315" t="str">
        <f t="shared" si="509"/>
        <v>Remplir les termes C, P et TVA</v>
      </c>
      <c r="AY975" s="55"/>
      <c r="AZ975" s="65"/>
      <c r="BA975" s="56"/>
      <c r="BB975" s="48" t="s">
        <v>64</v>
      </c>
      <c r="BC975" s="99" t="str">
        <f t="shared" si="510"/>
        <v>Remplir la colonne AY ou BA</v>
      </c>
      <c r="BD975" s="104"/>
      <c r="BE975" s="173" t="str">
        <f t="shared" ref="BE975:BE995" si="524">IF($M975="Oui",$C$4,IF($M975="Non",$C$6,"Remplir la colonne M"))</f>
        <v>Remplir la colonne M</v>
      </c>
      <c r="BF975" s="179" t="str">
        <f t="shared" si="511"/>
        <v>Remplir la colonne BD</v>
      </c>
      <c r="BG975" s="297" t="str">
        <f t="shared" ref="BG975:BG995" si="525">IF($I975="","Remplir la colonne I",IF($I975&lt;DATE(2022,7,1),0,IF($M975="oui",IF(BD975-$C$5-$T$7*1.3&lt;0,0,BD975-$C$5-$T$7*1.3),IF(BD975-$T$7*1.3&lt;0,0,BD975-$T$7*1.3))))</f>
        <v>Remplir la colonne I</v>
      </c>
      <c r="BH975" s="84" t="s">
        <v>64</v>
      </c>
      <c r="BI975" s="315" t="str">
        <f t="shared" si="512"/>
        <v>Remplir les termes C, P et TVA</v>
      </c>
      <c r="BJ975" s="55"/>
      <c r="BK975" s="65"/>
      <c r="BL975" s="56"/>
      <c r="BM975" s="48" t="s">
        <v>64</v>
      </c>
      <c r="BN975" s="99" t="str">
        <f t="shared" si="513"/>
        <v>Remplir la colonne BJ ou BL</v>
      </c>
      <c r="BO975" s="104"/>
      <c r="BP975" s="173" t="str">
        <f t="shared" ref="BP975:BP995" si="526">IF($M975="Oui",$C$4,IF($M975="Non",$C$6,"Remplir la colonne M"))</f>
        <v>Remplir la colonne M</v>
      </c>
      <c r="BQ975" s="179" t="str">
        <f t="shared" si="514"/>
        <v>Remplir la colonne BO</v>
      </c>
      <c r="BR975" s="297" t="str">
        <f t="shared" ref="BR975:BR995" si="527">IF($I975="","Remplir la colonne I",IF($I975&lt;DATE(2022,7,1),0,IF($M975="oui",IF(BO975-$C$5-$U$7*1.3&lt;0,0,BO975-$C$5-$U$7*1.3),IF(BO975-$U$7*1.3&lt;0,0,BO975-$U$7*1.3))))</f>
        <v>Remplir la colonne I</v>
      </c>
      <c r="BS975" s="84" t="s">
        <v>64</v>
      </c>
      <c r="BT975" s="315" t="str">
        <f t="shared" si="515"/>
        <v>Remplir les termes C, P et TVA</v>
      </c>
      <c r="BU975" s="55"/>
      <c r="BV975" s="65"/>
      <c r="BW975" s="56"/>
      <c r="BX975" s="48" t="s">
        <v>64</v>
      </c>
      <c r="BY975" s="99" t="str">
        <f t="shared" si="516"/>
        <v>Remplir la colonne BU ou BW</v>
      </c>
      <c r="BZ975" s="104"/>
      <c r="CA975" s="173" t="str">
        <f t="shared" ref="CA975:CA995" si="528">IF($M975="Oui",$C$4,IF($M975="Non",$C$6,"Remplir la colonne M"))</f>
        <v>Remplir la colonne M</v>
      </c>
      <c r="CB975" s="179" t="str">
        <f t="shared" si="517"/>
        <v>Remplir la colonne BZ</v>
      </c>
      <c r="CC975" s="297" t="str">
        <f t="shared" ref="CC975:CC995" si="529">IF($I975="","Remplir la colonne I",IF($I975&lt;DATE(2022,7,1),0,IF($M975="oui",IF(BZ975-$C$5-$V$7*1.3&lt;0,0,BZ975-$C$5-$V$7*1.3),IF(BZ975-$V$7*1.3&lt;0,0,BZ975-$V$7*1.3))))</f>
        <v>Remplir la colonne I</v>
      </c>
      <c r="CD975" s="84" t="s">
        <v>64</v>
      </c>
      <c r="CE975" s="315" t="str">
        <f t="shared" si="518"/>
        <v>Remplir les termes C, P et TVA</v>
      </c>
      <c r="CF975" s="61" t="str">
        <f t="shared" si="499"/>
        <v>REMPLIR TYPE DE CLIENT</v>
      </c>
      <c r="CG975" s="107" t="str">
        <f t="shared" si="500"/>
        <v>Montant total de l'aide demandée non indiqué</v>
      </c>
      <c r="CH975" s="1"/>
      <c r="CI975" s="1"/>
      <c r="CJ975" s="1"/>
      <c r="CK975" s="1"/>
      <c r="CL975" s="1"/>
    </row>
    <row r="976" spans="1:90" x14ac:dyDescent="0.25">
      <c r="A976" s="51"/>
      <c r="B976" s="111"/>
      <c r="C976" s="111"/>
      <c r="D976" s="111"/>
      <c r="E976" s="111"/>
      <c r="F976" s="111"/>
      <c r="G976" s="132"/>
      <c r="H976" s="151"/>
      <c r="I976" s="299"/>
      <c r="J976" s="152"/>
      <c r="K976" s="153"/>
      <c r="L976" s="169"/>
      <c r="M976" s="39"/>
      <c r="N976" s="90"/>
      <c r="O976" s="39"/>
      <c r="P976" s="23"/>
      <c r="Q976" s="170">
        <f t="shared" si="497"/>
        <v>0</v>
      </c>
      <c r="R976" s="55"/>
      <c r="S976" s="65"/>
      <c r="T976" s="56"/>
      <c r="U976" s="48" t="s">
        <v>64</v>
      </c>
      <c r="V976" s="99" t="str">
        <f t="shared" si="501"/>
        <v>Remplir la colonne R ou T</v>
      </c>
      <c r="W976" s="104"/>
      <c r="X976" s="173" t="str">
        <f t="shared" si="498"/>
        <v>Remplir la colonne M</v>
      </c>
      <c r="Y976" s="179" t="str">
        <f t="shared" si="502"/>
        <v>Remplir la colonne W</v>
      </c>
      <c r="Z976" s="297" t="str">
        <f t="shared" si="519"/>
        <v>Remplir la colonne I</v>
      </c>
      <c r="AA976" s="84" t="s">
        <v>64</v>
      </c>
      <c r="AB976" s="315" t="str">
        <f t="shared" si="503"/>
        <v>Remplir les termes C, P et TVA</v>
      </c>
      <c r="AC976" s="55"/>
      <c r="AD976" s="65"/>
      <c r="AE976" s="56"/>
      <c r="AF976" s="48" t="s">
        <v>64</v>
      </c>
      <c r="AG976" s="99" t="str">
        <f t="shared" si="504"/>
        <v>Remplir la colonne AC ou AE</v>
      </c>
      <c r="AH976" s="104"/>
      <c r="AI976" s="173" t="str">
        <f t="shared" si="520"/>
        <v>Remplir la colonne M</v>
      </c>
      <c r="AJ976" s="179" t="str">
        <f t="shared" si="505"/>
        <v>Remplir la colonne AH</v>
      </c>
      <c r="AK976" s="297" t="str">
        <f t="shared" si="521"/>
        <v>Remplir la colonne I</v>
      </c>
      <c r="AL976" s="84" t="s">
        <v>64</v>
      </c>
      <c r="AM976" s="315" t="str">
        <f t="shared" si="506"/>
        <v>Remplir les termes C, P et TVA</v>
      </c>
      <c r="AN976" s="55"/>
      <c r="AO976" s="65"/>
      <c r="AP976" s="56"/>
      <c r="AQ976" s="48" t="s">
        <v>64</v>
      </c>
      <c r="AR976" s="99" t="str">
        <f t="shared" si="507"/>
        <v>Remplir la colonne AN ou AP</v>
      </c>
      <c r="AS976" s="104"/>
      <c r="AT976" s="173" t="str">
        <f t="shared" si="522"/>
        <v>Remplir la colonne M</v>
      </c>
      <c r="AU976" s="179" t="str">
        <f t="shared" si="508"/>
        <v>Remplir la colonne AS</v>
      </c>
      <c r="AV976" s="297" t="str">
        <f t="shared" si="523"/>
        <v>Remplir la colonne I</v>
      </c>
      <c r="AW976" s="84" t="s">
        <v>64</v>
      </c>
      <c r="AX976" s="315" t="str">
        <f t="shared" si="509"/>
        <v>Remplir les termes C, P et TVA</v>
      </c>
      <c r="AY976" s="55"/>
      <c r="AZ976" s="65"/>
      <c r="BA976" s="56"/>
      <c r="BB976" s="48" t="s">
        <v>64</v>
      </c>
      <c r="BC976" s="99" t="str">
        <f t="shared" si="510"/>
        <v>Remplir la colonne AY ou BA</v>
      </c>
      <c r="BD976" s="104"/>
      <c r="BE976" s="173" t="str">
        <f t="shared" si="524"/>
        <v>Remplir la colonne M</v>
      </c>
      <c r="BF976" s="179" t="str">
        <f t="shared" si="511"/>
        <v>Remplir la colonne BD</v>
      </c>
      <c r="BG976" s="297" t="str">
        <f t="shared" si="525"/>
        <v>Remplir la colonne I</v>
      </c>
      <c r="BH976" s="84" t="s">
        <v>64</v>
      </c>
      <c r="BI976" s="315" t="str">
        <f t="shared" si="512"/>
        <v>Remplir les termes C, P et TVA</v>
      </c>
      <c r="BJ976" s="55"/>
      <c r="BK976" s="65"/>
      <c r="BL976" s="56"/>
      <c r="BM976" s="48" t="s">
        <v>64</v>
      </c>
      <c r="BN976" s="99" t="str">
        <f t="shared" si="513"/>
        <v>Remplir la colonne BJ ou BL</v>
      </c>
      <c r="BO976" s="104"/>
      <c r="BP976" s="173" t="str">
        <f t="shared" si="526"/>
        <v>Remplir la colonne M</v>
      </c>
      <c r="BQ976" s="179" t="str">
        <f t="shared" si="514"/>
        <v>Remplir la colonne BO</v>
      </c>
      <c r="BR976" s="297" t="str">
        <f t="shared" si="527"/>
        <v>Remplir la colonne I</v>
      </c>
      <c r="BS976" s="84" t="s">
        <v>64</v>
      </c>
      <c r="BT976" s="315" t="str">
        <f t="shared" si="515"/>
        <v>Remplir les termes C, P et TVA</v>
      </c>
      <c r="BU976" s="55"/>
      <c r="BV976" s="65"/>
      <c r="BW976" s="56"/>
      <c r="BX976" s="48" t="s">
        <v>64</v>
      </c>
      <c r="BY976" s="99" t="str">
        <f t="shared" si="516"/>
        <v>Remplir la colonne BU ou BW</v>
      </c>
      <c r="BZ976" s="104"/>
      <c r="CA976" s="173" t="str">
        <f t="shared" si="528"/>
        <v>Remplir la colonne M</v>
      </c>
      <c r="CB976" s="179" t="str">
        <f t="shared" si="517"/>
        <v>Remplir la colonne BZ</v>
      </c>
      <c r="CC976" s="297" t="str">
        <f t="shared" si="529"/>
        <v>Remplir la colonne I</v>
      </c>
      <c r="CD976" s="84" t="s">
        <v>64</v>
      </c>
      <c r="CE976" s="315" t="str">
        <f t="shared" si="518"/>
        <v>Remplir les termes C, P et TVA</v>
      </c>
      <c r="CF976" s="61" t="str">
        <f t="shared" si="499"/>
        <v>REMPLIR TYPE DE CLIENT</v>
      </c>
      <c r="CG976" s="107" t="str">
        <f t="shared" si="500"/>
        <v>Montant total de l'aide demandée non indiqué</v>
      </c>
      <c r="CH976" s="1"/>
      <c r="CI976" s="1"/>
      <c r="CJ976" s="1"/>
      <c r="CK976" s="1"/>
      <c r="CL976" s="1"/>
    </row>
    <row r="977" spans="1:90" x14ac:dyDescent="0.25">
      <c r="A977" s="51"/>
      <c r="B977" s="111"/>
      <c r="C977" s="111"/>
      <c r="D977" s="111"/>
      <c r="E977" s="111"/>
      <c r="F977" s="111"/>
      <c r="G977" s="132"/>
      <c r="H977" s="151"/>
      <c r="I977" s="299"/>
      <c r="J977" s="152"/>
      <c r="K977" s="153"/>
      <c r="L977" s="169"/>
      <c r="M977" s="39"/>
      <c r="N977" s="90"/>
      <c r="O977" s="39"/>
      <c r="P977" s="23"/>
      <c r="Q977" s="170">
        <f t="shared" si="497"/>
        <v>0</v>
      </c>
      <c r="R977" s="55"/>
      <c r="S977" s="65"/>
      <c r="T977" s="56"/>
      <c r="U977" s="48" t="s">
        <v>64</v>
      </c>
      <c r="V977" s="99" t="str">
        <f t="shared" si="501"/>
        <v>Remplir la colonne R ou T</v>
      </c>
      <c r="W977" s="104"/>
      <c r="X977" s="173" t="str">
        <f t="shared" si="498"/>
        <v>Remplir la colonne M</v>
      </c>
      <c r="Y977" s="179" t="str">
        <f t="shared" si="502"/>
        <v>Remplir la colonne W</v>
      </c>
      <c r="Z977" s="297" t="str">
        <f t="shared" si="519"/>
        <v>Remplir la colonne I</v>
      </c>
      <c r="AA977" s="84" t="s">
        <v>64</v>
      </c>
      <c r="AB977" s="315" t="str">
        <f t="shared" si="503"/>
        <v>Remplir les termes C, P et TVA</v>
      </c>
      <c r="AC977" s="55"/>
      <c r="AD977" s="65"/>
      <c r="AE977" s="56"/>
      <c r="AF977" s="48" t="s">
        <v>64</v>
      </c>
      <c r="AG977" s="99" t="str">
        <f t="shared" si="504"/>
        <v>Remplir la colonne AC ou AE</v>
      </c>
      <c r="AH977" s="104"/>
      <c r="AI977" s="173" t="str">
        <f t="shared" si="520"/>
        <v>Remplir la colonne M</v>
      </c>
      <c r="AJ977" s="179" t="str">
        <f t="shared" si="505"/>
        <v>Remplir la colonne AH</v>
      </c>
      <c r="AK977" s="297" t="str">
        <f t="shared" si="521"/>
        <v>Remplir la colonne I</v>
      </c>
      <c r="AL977" s="84" t="s">
        <v>64</v>
      </c>
      <c r="AM977" s="315" t="str">
        <f t="shared" si="506"/>
        <v>Remplir les termes C, P et TVA</v>
      </c>
      <c r="AN977" s="55"/>
      <c r="AO977" s="65"/>
      <c r="AP977" s="56"/>
      <c r="AQ977" s="48" t="s">
        <v>64</v>
      </c>
      <c r="AR977" s="99" t="str">
        <f t="shared" si="507"/>
        <v>Remplir la colonne AN ou AP</v>
      </c>
      <c r="AS977" s="104"/>
      <c r="AT977" s="173" t="str">
        <f t="shared" si="522"/>
        <v>Remplir la colonne M</v>
      </c>
      <c r="AU977" s="179" t="str">
        <f t="shared" si="508"/>
        <v>Remplir la colonne AS</v>
      </c>
      <c r="AV977" s="297" t="str">
        <f t="shared" si="523"/>
        <v>Remplir la colonne I</v>
      </c>
      <c r="AW977" s="84" t="s">
        <v>64</v>
      </c>
      <c r="AX977" s="315" t="str">
        <f t="shared" si="509"/>
        <v>Remplir les termes C, P et TVA</v>
      </c>
      <c r="AY977" s="55"/>
      <c r="AZ977" s="65"/>
      <c r="BA977" s="56"/>
      <c r="BB977" s="48" t="s">
        <v>64</v>
      </c>
      <c r="BC977" s="99" t="str">
        <f t="shared" si="510"/>
        <v>Remplir la colonne AY ou BA</v>
      </c>
      <c r="BD977" s="104"/>
      <c r="BE977" s="173" t="str">
        <f t="shared" si="524"/>
        <v>Remplir la colonne M</v>
      </c>
      <c r="BF977" s="179" t="str">
        <f t="shared" si="511"/>
        <v>Remplir la colonne BD</v>
      </c>
      <c r="BG977" s="297" t="str">
        <f t="shared" si="525"/>
        <v>Remplir la colonne I</v>
      </c>
      <c r="BH977" s="84" t="s">
        <v>64</v>
      </c>
      <c r="BI977" s="315" t="str">
        <f t="shared" si="512"/>
        <v>Remplir les termes C, P et TVA</v>
      </c>
      <c r="BJ977" s="55"/>
      <c r="BK977" s="65"/>
      <c r="BL977" s="56"/>
      <c r="BM977" s="48" t="s">
        <v>64</v>
      </c>
      <c r="BN977" s="99" t="str">
        <f t="shared" si="513"/>
        <v>Remplir la colonne BJ ou BL</v>
      </c>
      <c r="BO977" s="104"/>
      <c r="BP977" s="173" t="str">
        <f t="shared" si="526"/>
        <v>Remplir la colonne M</v>
      </c>
      <c r="BQ977" s="179" t="str">
        <f t="shared" si="514"/>
        <v>Remplir la colonne BO</v>
      </c>
      <c r="BR977" s="297" t="str">
        <f t="shared" si="527"/>
        <v>Remplir la colonne I</v>
      </c>
      <c r="BS977" s="84" t="s">
        <v>64</v>
      </c>
      <c r="BT977" s="315" t="str">
        <f t="shared" si="515"/>
        <v>Remplir les termes C, P et TVA</v>
      </c>
      <c r="BU977" s="55"/>
      <c r="BV977" s="65"/>
      <c r="BW977" s="56"/>
      <c r="BX977" s="48" t="s">
        <v>64</v>
      </c>
      <c r="BY977" s="99" t="str">
        <f t="shared" si="516"/>
        <v>Remplir la colonne BU ou BW</v>
      </c>
      <c r="BZ977" s="104"/>
      <c r="CA977" s="173" t="str">
        <f t="shared" si="528"/>
        <v>Remplir la colonne M</v>
      </c>
      <c r="CB977" s="179" t="str">
        <f t="shared" si="517"/>
        <v>Remplir la colonne BZ</v>
      </c>
      <c r="CC977" s="297" t="str">
        <f t="shared" si="529"/>
        <v>Remplir la colonne I</v>
      </c>
      <c r="CD977" s="84" t="s">
        <v>64</v>
      </c>
      <c r="CE977" s="315" t="str">
        <f t="shared" si="518"/>
        <v>Remplir les termes C, P et TVA</v>
      </c>
      <c r="CF977" s="61" t="str">
        <f t="shared" si="499"/>
        <v>REMPLIR TYPE DE CLIENT</v>
      </c>
      <c r="CG977" s="107" t="str">
        <f t="shared" si="500"/>
        <v>Montant total de l'aide demandée non indiqué</v>
      </c>
      <c r="CH977" s="1"/>
      <c r="CI977" s="1"/>
      <c r="CJ977" s="1"/>
      <c r="CK977" s="1"/>
      <c r="CL977" s="1"/>
    </row>
    <row r="978" spans="1:90" x14ac:dyDescent="0.25">
      <c r="A978" s="51"/>
      <c r="B978" s="111"/>
      <c r="C978" s="111"/>
      <c r="D978" s="111"/>
      <c r="E978" s="111"/>
      <c r="F978" s="111"/>
      <c r="G978" s="132"/>
      <c r="H978" s="151"/>
      <c r="I978" s="299"/>
      <c r="J978" s="152"/>
      <c r="K978" s="153"/>
      <c r="L978" s="169"/>
      <c r="M978" s="39"/>
      <c r="N978" s="90"/>
      <c r="O978" s="39"/>
      <c r="P978" s="23"/>
      <c r="Q978" s="170">
        <f t="shared" si="497"/>
        <v>0</v>
      </c>
      <c r="R978" s="55"/>
      <c r="S978" s="65"/>
      <c r="T978" s="56"/>
      <c r="U978" s="48" t="s">
        <v>64</v>
      </c>
      <c r="V978" s="99" t="str">
        <f t="shared" si="501"/>
        <v>Remplir la colonne R ou T</v>
      </c>
      <c r="W978" s="104"/>
      <c r="X978" s="173" t="str">
        <f t="shared" si="498"/>
        <v>Remplir la colonne M</v>
      </c>
      <c r="Y978" s="179" t="str">
        <f t="shared" si="502"/>
        <v>Remplir la colonne W</v>
      </c>
      <c r="Z978" s="297" t="str">
        <f t="shared" si="519"/>
        <v>Remplir la colonne I</v>
      </c>
      <c r="AA978" s="84" t="s">
        <v>64</v>
      </c>
      <c r="AB978" s="315" t="str">
        <f t="shared" si="503"/>
        <v>Remplir les termes C, P et TVA</v>
      </c>
      <c r="AC978" s="55"/>
      <c r="AD978" s="65"/>
      <c r="AE978" s="56"/>
      <c r="AF978" s="48" t="s">
        <v>64</v>
      </c>
      <c r="AG978" s="99" t="str">
        <f t="shared" si="504"/>
        <v>Remplir la colonne AC ou AE</v>
      </c>
      <c r="AH978" s="104"/>
      <c r="AI978" s="173" t="str">
        <f t="shared" si="520"/>
        <v>Remplir la colonne M</v>
      </c>
      <c r="AJ978" s="179" t="str">
        <f t="shared" si="505"/>
        <v>Remplir la colonne AH</v>
      </c>
      <c r="AK978" s="297" t="str">
        <f t="shared" si="521"/>
        <v>Remplir la colonne I</v>
      </c>
      <c r="AL978" s="84" t="s">
        <v>64</v>
      </c>
      <c r="AM978" s="315" t="str">
        <f t="shared" si="506"/>
        <v>Remplir les termes C, P et TVA</v>
      </c>
      <c r="AN978" s="55"/>
      <c r="AO978" s="65"/>
      <c r="AP978" s="56"/>
      <c r="AQ978" s="48" t="s">
        <v>64</v>
      </c>
      <c r="AR978" s="99" t="str">
        <f t="shared" si="507"/>
        <v>Remplir la colonne AN ou AP</v>
      </c>
      <c r="AS978" s="104"/>
      <c r="AT978" s="173" t="str">
        <f t="shared" si="522"/>
        <v>Remplir la colonne M</v>
      </c>
      <c r="AU978" s="179" t="str">
        <f t="shared" si="508"/>
        <v>Remplir la colonne AS</v>
      </c>
      <c r="AV978" s="297" t="str">
        <f t="shared" si="523"/>
        <v>Remplir la colonne I</v>
      </c>
      <c r="AW978" s="84" t="s">
        <v>64</v>
      </c>
      <c r="AX978" s="315" t="str">
        <f t="shared" si="509"/>
        <v>Remplir les termes C, P et TVA</v>
      </c>
      <c r="AY978" s="55"/>
      <c r="AZ978" s="65"/>
      <c r="BA978" s="56"/>
      <c r="BB978" s="48" t="s">
        <v>64</v>
      </c>
      <c r="BC978" s="99" t="str">
        <f t="shared" si="510"/>
        <v>Remplir la colonne AY ou BA</v>
      </c>
      <c r="BD978" s="104"/>
      <c r="BE978" s="173" t="str">
        <f t="shared" si="524"/>
        <v>Remplir la colonne M</v>
      </c>
      <c r="BF978" s="179" t="str">
        <f t="shared" si="511"/>
        <v>Remplir la colonne BD</v>
      </c>
      <c r="BG978" s="297" t="str">
        <f t="shared" si="525"/>
        <v>Remplir la colonne I</v>
      </c>
      <c r="BH978" s="84" t="s">
        <v>64</v>
      </c>
      <c r="BI978" s="315" t="str">
        <f t="shared" si="512"/>
        <v>Remplir les termes C, P et TVA</v>
      </c>
      <c r="BJ978" s="55"/>
      <c r="BK978" s="65"/>
      <c r="BL978" s="56"/>
      <c r="BM978" s="48" t="s">
        <v>64</v>
      </c>
      <c r="BN978" s="99" t="str">
        <f t="shared" si="513"/>
        <v>Remplir la colonne BJ ou BL</v>
      </c>
      <c r="BO978" s="104"/>
      <c r="BP978" s="173" t="str">
        <f t="shared" si="526"/>
        <v>Remplir la colonne M</v>
      </c>
      <c r="BQ978" s="179" t="str">
        <f t="shared" si="514"/>
        <v>Remplir la colonne BO</v>
      </c>
      <c r="BR978" s="297" t="str">
        <f t="shared" si="527"/>
        <v>Remplir la colonne I</v>
      </c>
      <c r="BS978" s="84" t="s">
        <v>64</v>
      </c>
      <c r="BT978" s="315" t="str">
        <f t="shared" si="515"/>
        <v>Remplir les termes C, P et TVA</v>
      </c>
      <c r="BU978" s="55"/>
      <c r="BV978" s="65"/>
      <c r="BW978" s="56"/>
      <c r="BX978" s="48" t="s">
        <v>64</v>
      </c>
      <c r="BY978" s="99" t="str">
        <f t="shared" si="516"/>
        <v>Remplir la colonne BU ou BW</v>
      </c>
      <c r="BZ978" s="104"/>
      <c r="CA978" s="173" t="str">
        <f t="shared" si="528"/>
        <v>Remplir la colonne M</v>
      </c>
      <c r="CB978" s="179" t="str">
        <f t="shared" si="517"/>
        <v>Remplir la colonne BZ</v>
      </c>
      <c r="CC978" s="297" t="str">
        <f t="shared" si="529"/>
        <v>Remplir la colonne I</v>
      </c>
      <c r="CD978" s="84" t="s">
        <v>64</v>
      </c>
      <c r="CE978" s="315" t="str">
        <f t="shared" si="518"/>
        <v>Remplir les termes C, P et TVA</v>
      </c>
      <c r="CF978" s="61" t="str">
        <f t="shared" si="499"/>
        <v>REMPLIR TYPE DE CLIENT</v>
      </c>
      <c r="CG978" s="107" t="str">
        <f t="shared" si="500"/>
        <v>Montant total de l'aide demandée non indiqué</v>
      </c>
      <c r="CH978" s="1"/>
      <c r="CI978" s="1"/>
      <c r="CJ978" s="1"/>
      <c r="CK978" s="1"/>
      <c r="CL978" s="1"/>
    </row>
    <row r="979" spans="1:90" x14ac:dyDescent="0.25">
      <c r="A979" s="51"/>
      <c r="B979" s="111"/>
      <c r="C979" s="111"/>
      <c r="D979" s="111"/>
      <c r="E979" s="111"/>
      <c r="F979" s="111"/>
      <c r="G979" s="132"/>
      <c r="H979" s="151"/>
      <c r="I979" s="299"/>
      <c r="J979" s="152"/>
      <c r="K979" s="153"/>
      <c r="L979" s="169"/>
      <c r="M979" s="39"/>
      <c r="N979" s="90"/>
      <c r="O979" s="39"/>
      <c r="P979" s="23"/>
      <c r="Q979" s="170">
        <f t="shared" si="497"/>
        <v>0</v>
      </c>
      <c r="R979" s="55"/>
      <c r="S979" s="65"/>
      <c r="T979" s="56"/>
      <c r="U979" s="48" t="s">
        <v>64</v>
      </c>
      <c r="V979" s="99" t="str">
        <f t="shared" si="501"/>
        <v>Remplir la colonne R ou T</v>
      </c>
      <c r="W979" s="104"/>
      <c r="X979" s="173" t="str">
        <f t="shared" si="498"/>
        <v>Remplir la colonne M</v>
      </c>
      <c r="Y979" s="179" t="str">
        <f t="shared" si="502"/>
        <v>Remplir la colonne W</v>
      </c>
      <c r="Z979" s="297" t="str">
        <f t="shared" si="519"/>
        <v>Remplir la colonne I</v>
      </c>
      <c r="AA979" s="84" t="s">
        <v>64</v>
      </c>
      <c r="AB979" s="315" t="str">
        <f t="shared" si="503"/>
        <v>Remplir les termes C, P et TVA</v>
      </c>
      <c r="AC979" s="55"/>
      <c r="AD979" s="65"/>
      <c r="AE979" s="56"/>
      <c r="AF979" s="48" t="s">
        <v>64</v>
      </c>
      <c r="AG979" s="99" t="str">
        <f t="shared" si="504"/>
        <v>Remplir la colonne AC ou AE</v>
      </c>
      <c r="AH979" s="104"/>
      <c r="AI979" s="173" t="str">
        <f t="shared" si="520"/>
        <v>Remplir la colonne M</v>
      </c>
      <c r="AJ979" s="179" t="str">
        <f t="shared" si="505"/>
        <v>Remplir la colonne AH</v>
      </c>
      <c r="AK979" s="297" t="str">
        <f t="shared" si="521"/>
        <v>Remplir la colonne I</v>
      </c>
      <c r="AL979" s="84" t="s">
        <v>64</v>
      </c>
      <c r="AM979" s="315" t="str">
        <f t="shared" si="506"/>
        <v>Remplir les termes C, P et TVA</v>
      </c>
      <c r="AN979" s="55"/>
      <c r="AO979" s="65"/>
      <c r="AP979" s="56"/>
      <c r="AQ979" s="48" t="s">
        <v>64</v>
      </c>
      <c r="AR979" s="99" t="str">
        <f t="shared" si="507"/>
        <v>Remplir la colonne AN ou AP</v>
      </c>
      <c r="AS979" s="104"/>
      <c r="AT979" s="173" t="str">
        <f t="shared" si="522"/>
        <v>Remplir la colonne M</v>
      </c>
      <c r="AU979" s="179" t="str">
        <f t="shared" si="508"/>
        <v>Remplir la colonne AS</v>
      </c>
      <c r="AV979" s="297" t="str">
        <f t="shared" si="523"/>
        <v>Remplir la colonne I</v>
      </c>
      <c r="AW979" s="84" t="s">
        <v>64</v>
      </c>
      <c r="AX979" s="315" t="str">
        <f t="shared" si="509"/>
        <v>Remplir les termes C, P et TVA</v>
      </c>
      <c r="AY979" s="55"/>
      <c r="AZ979" s="65"/>
      <c r="BA979" s="56"/>
      <c r="BB979" s="48" t="s">
        <v>64</v>
      </c>
      <c r="BC979" s="99" t="str">
        <f t="shared" si="510"/>
        <v>Remplir la colonne AY ou BA</v>
      </c>
      <c r="BD979" s="104"/>
      <c r="BE979" s="173" t="str">
        <f t="shared" si="524"/>
        <v>Remplir la colonne M</v>
      </c>
      <c r="BF979" s="179" t="str">
        <f t="shared" si="511"/>
        <v>Remplir la colonne BD</v>
      </c>
      <c r="BG979" s="297" t="str">
        <f t="shared" si="525"/>
        <v>Remplir la colonne I</v>
      </c>
      <c r="BH979" s="84" t="s">
        <v>64</v>
      </c>
      <c r="BI979" s="315" t="str">
        <f t="shared" si="512"/>
        <v>Remplir les termes C, P et TVA</v>
      </c>
      <c r="BJ979" s="55"/>
      <c r="BK979" s="65"/>
      <c r="BL979" s="56"/>
      <c r="BM979" s="48" t="s">
        <v>64</v>
      </c>
      <c r="BN979" s="99" t="str">
        <f t="shared" si="513"/>
        <v>Remplir la colonne BJ ou BL</v>
      </c>
      <c r="BO979" s="104"/>
      <c r="BP979" s="173" t="str">
        <f t="shared" si="526"/>
        <v>Remplir la colonne M</v>
      </c>
      <c r="BQ979" s="179" t="str">
        <f t="shared" si="514"/>
        <v>Remplir la colonne BO</v>
      </c>
      <c r="BR979" s="297" t="str">
        <f t="shared" si="527"/>
        <v>Remplir la colonne I</v>
      </c>
      <c r="BS979" s="84" t="s">
        <v>64</v>
      </c>
      <c r="BT979" s="315" t="str">
        <f t="shared" si="515"/>
        <v>Remplir les termes C, P et TVA</v>
      </c>
      <c r="BU979" s="55"/>
      <c r="BV979" s="65"/>
      <c r="BW979" s="56"/>
      <c r="BX979" s="48" t="s">
        <v>64</v>
      </c>
      <c r="BY979" s="99" t="str">
        <f t="shared" si="516"/>
        <v>Remplir la colonne BU ou BW</v>
      </c>
      <c r="BZ979" s="104"/>
      <c r="CA979" s="173" t="str">
        <f t="shared" si="528"/>
        <v>Remplir la colonne M</v>
      </c>
      <c r="CB979" s="179" t="str">
        <f t="shared" si="517"/>
        <v>Remplir la colonne BZ</v>
      </c>
      <c r="CC979" s="297" t="str">
        <f t="shared" si="529"/>
        <v>Remplir la colonne I</v>
      </c>
      <c r="CD979" s="84" t="s">
        <v>64</v>
      </c>
      <c r="CE979" s="315" t="str">
        <f t="shared" si="518"/>
        <v>Remplir les termes C, P et TVA</v>
      </c>
      <c r="CF979" s="61" t="str">
        <f t="shared" si="499"/>
        <v>REMPLIR TYPE DE CLIENT</v>
      </c>
      <c r="CG979" s="107" t="str">
        <f t="shared" si="500"/>
        <v>Montant total de l'aide demandée non indiqué</v>
      </c>
      <c r="CH979" s="1"/>
      <c r="CI979" s="1"/>
      <c r="CJ979" s="1"/>
      <c r="CK979" s="1"/>
      <c r="CL979" s="1"/>
    </row>
    <row r="980" spans="1:90" x14ac:dyDescent="0.25">
      <c r="A980" s="51"/>
      <c r="B980" s="111"/>
      <c r="C980" s="111"/>
      <c r="D980" s="111"/>
      <c r="E980" s="111"/>
      <c r="F980" s="111"/>
      <c r="G980" s="132"/>
      <c r="H980" s="151"/>
      <c r="I980" s="299"/>
      <c r="J980" s="152"/>
      <c r="K980" s="153"/>
      <c r="L980" s="169"/>
      <c r="M980" s="39"/>
      <c r="N980" s="90"/>
      <c r="O980" s="39"/>
      <c r="P980" s="23"/>
      <c r="Q980" s="170">
        <f t="shared" si="497"/>
        <v>0</v>
      </c>
      <c r="R980" s="55"/>
      <c r="S980" s="65"/>
      <c r="T980" s="56"/>
      <c r="U980" s="48" t="s">
        <v>64</v>
      </c>
      <c r="V980" s="99" t="str">
        <f t="shared" si="501"/>
        <v>Remplir la colonne R ou T</v>
      </c>
      <c r="W980" s="104"/>
      <c r="X980" s="173" t="str">
        <f t="shared" si="498"/>
        <v>Remplir la colonne M</v>
      </c>
      <c r="Y980" s="179" t="str">
        <f t="shared" si="502"/>
        <v>Remplir la colonne W</v>
      </c>
      <c r="Z980" s="297" t="str">
        <f t="shared" si="519"/>
        <v>Remplir la colonne I</v>
      </c>
      <c r="AA980" s="84" t="s">
        <v>64</v>
      </c>
      <c r="AB980" s="315" t="str">
        <f t="shared" si="503"/>
        <v>Remplir les termes C, P et TVA</v>
      </c>
      <c r="AC980" s="55"/>
      <c r="AD980" s="65"/>
      <c r="AE980" s="56"/>
      <c r="AF980" s="48" t="s">
        <v>64</v>
      </c>
      <c r="AG980" s="99" t="str">
        <f t="shared" si="504"/>
        <v>Remplir la colonne AC ou AE</v>
      </c>
      <c r="AH980" s="104"/>
      <c r="AI980" s="173" t="str">
        <f t="shared" si="520"/>
        <v>Remplir la colonne M</v>
      </c>
      <c r="AJ980" s="179" t="str">
        <f t="shared" si="505"/>
        <v>Remplir la colonne AH</v>
      </c>
      <c r="AK980" s="297" t="str">
        <f t="shared" si="521"/>
        <v>Remplir la colonne I</v>
      </c>
      <c r="AL980" s="84" t="s">
        <v>64</v>
      </c>
      <c r="AM980" s="315" t="str">
        <f t="shared" si="506"/>
        <v>Remplir les termes C, P et TVA</v>
      </c>
      <c r="AN980" s="55"/>
      <c r="AO980" s="65"/>
      <c r="AP980" s="56"/>
      <c r="AQ980" s="48" t="s">
        <v>64</v>
      </c>
      <c r="AR980" s="99" t="str">
        <f t="shared" si="507"/>
        <v>Remplir la colonne AN ou AP</v>
      </c>
      <c r="AS980" s="104"/>
      <c r="AT980" s="173" t="str">
        <f t="shared" si="522"/>
        <v>Remplir la colonne M</v>
      </c>
      <c r="AU980" s="179" t="str">
        <f t="shared" si="508"/>
        <v>Remplir la colonne AS</v>
      </c>
      <c r="AV980" s="297" t="str">
        <f t="shared" si="523"/>
        <v>Remplir la colonne I</v>
      </c>
      <c r="AW980" s="84" t="s">
        <v>64</v>
      </c>
      <c r="AX980" s="315" t="str">
        <f t="shared" si="509"/>
        <v>Remplir les termes C, P et TVA</v>
      </c>
      <c r="AY980" s="55"/>
      <c r="AZ980" s="65"/>
      <c r="BA980" s="56"/>
      <c r="BB980" s="48" t="s">
        <v>64</v>
      </c>
      <c r="BC980" s="99" t="str">
        <f t="shared" si="510"/>
        <v>Remplir la colonne AY ou BA</v>
      </c>
      <c r="BD980" s="104"/>
      <c r="BE980" s="173" t="str">
        <f t="shared" si="524"/>
        <v>Remplir la colonne M</v>
      </c>
      <c r="BF980" s="179" t="str">
        <f t="shared" si="511"/>
        <v>Remplir la colonne BD</v>
      </c>
      <c r="BG980" s="297" t="str">
        <f t="shared" si="525"/>
        <v>Remplir la colonne I</v>
      </c>
      <c r="BH980" s="84" t="s">
        <v>64</v>
      </c>
      <c r="BI980" s="315" t="str">
        <f t="shared" si="512"/>
        <v>Remplir les termes C, P et TVA</v>
      </c>
      <c r="BJ980" s="55"/>
      <c r="BK980" s="65"/>
      <c r="BL980" s="56"/>
      <c r="BM980" s="48" t="s">
        <v>64</v>
      </c>
      <c r="BN980" s="99" t="str">
        <f t="shared" si="513"/>
        <v>Remplir la colonne BJ ou BL</v>
      </c>
      <c r="BO980" s="104"/>
      <c r="BP980" s="173" t="str">
        <f t="shared" si="526"/>
        <v>Remplir la colonne M</v>
      </c>
      <c r="BQ980" s="179" t="str">
        <f t="shared" si="514"/>
        <v>Remplir la colonne BO</v>
      </c>
      <c r="BR980" s="297" t="str">
        <f t="shared" si="527"/>
        <v>Remplir la colonne I</v>
      </c>
      <c r="BS980" s="84" t="s">
        <v>64</v>
      </c>
      <c r="BT980" s="315" t="str">
        <f t="shared" si="515"/>
        <v>Remplir les termes C, P et TVA</v>
      </c>
      <c r="BU980" s="55"/>
      <c r="BV980" s="65"/>
      <c r="BW980" s="56"/>
      <c r="BX980" s="48" t="s">
        <v>64</v>
      </c>
      <c r="BY980" s="99" t="str">
        <f t="shared" si="516"/>
        <v>Remplir la colonne BU ou BW</v>
      </c>
      <c r="BZ980" s="104"/>
      <c r="CA980" s="173" t="str">
        <f t="shared" si="528"/>
        <v>Remplir la colonne M</v>
      </c>
      <c r="CB980" s="179" t="str">
        <f t="shared" si="517"/>
        <v>Remplir la colonne BZ</v>
      </c>
      <c r="CC980" s="297" t="str">
        <f t="shared" si="529"/>
        <v>Remplir la colonne I</v>
      </c>
      <c r="CD980" s="84" t="s">
        <v>64</v>
      </c>
      <c r="CE980" s="315" t="str">
        <f t="shared" si="518"/>
        <v>Remplir les termes C, P et TVA</v>
      </c>
      <c r="CF980" s="61" t="str">
        <f t="shared" si="499"/>
        <v>REMPLIR TYPE DE CLIENT</v>
      </c>
      <c r="CG980" s="107" t="str">
        <f t="shared" si="500"/>
        <v>Montant total de l'aide demandée non indiqué</v>
      </c>
      <c r="CH980" s="1"/>
      <c r="CI980" s="1"/>
      <c r="CJ980" s="1"/>
      <c r="CK980" s="1"/>
      <c r="CL980" s="1"/>
    </row>
    <row r="981" spans="1:90" x14ac:dyDescent="0.25">
      <c r="A981" s="51"/>
      <c r="B981" s="111"/>
      <c r="C981" s="111"/>
      <c r="D981" s="111"/>
      <c r="E981" s="111"/>
      <c r="F981" s="111"/>
      <c r="G981" s="132"/>
      <c r="H981" s="151"/>
      <c r="I981" s="299"/>
      <c r="J981" s="152"/>
      <c r="K981" s="153"/>
      <c r="L981" s="169"/>
      <c r="M981" s="39"/>
      <c r="N981" s="90"/>
      <c r="O981" s="39"/>
      <c r="P981" s="23"/>
      <c r="Q981" s="170">
        <f t="shared" si="497"/>
        <v>0</v>
      </c>
      <c r="R981" s="55"/>
      <c r="S981" s="65"/>
      <c r="T981" s="56"/>
      <c r="U981" s="48" t="s">
        <v>64</v>
      </c>
      <c r="V981" s="99" t="str">
        <f t="shared" si="501"/>
        <v>Remplir la colonne R ou T</v>
      </c>
      <c r="W981" s="104"/>
      <c r="X981" s="173" t="str">
        <f t="shared" si="498"/>
        <v>Remplir la colonne M</v>
      </c>
      <c r="Y981" s="179" t="str">
        <f t="shared" si="502"/>
        <v>Remplir la colonne W</v>
      </c>
      <c r="Z981" s="297" t="str">
        <f t="shared" si="519"/>
        <v>Remplir la colonne I</v>
      </c>
      <c r="AA981" s="84" t="s">
        <v>64</v>
      </c>
      <c r="AB981" s="315" t="str">
        <f t="shared" si="503"/>
        <v>Remplir les termes C, P et TVA</v>
      </c>
      <c r="AC981" s="55"/>
      <c r="AD981" s="65"/>
      <c r="AE981" s="56"/>
      <c r="AF981" s="48" t="s">
        <v>64</v>
      </c>
      <c r="AG981" s="99" t="str">
        <f t="shared" si="504"/>
        <v>Remplir la colonne AC ou AE</v>
      </c>
      <c r="AH981" s="104"/>
      <c r="AI981" s="173" t="str">
        <f t="shared" si="520"/>
        <v>Remplir la colonne M</v>
      </c>
      <c r="AJ981" s="179" t="str">
        <f t="shared" si="505"/>
        <v>Remplir la colonne AH</v>
      </c>
      <c r="AK981" s="297" t="str">
        <f t="shared" si="521"/>
        <v>Remplir la colonne I</v>
      </c>
      <c r="AL981" s="84" t="s">
        <v>64</v>
      </c>
      <c r="AM981" s="315" t="str">
        <f t="shared" si="506"/>
        <v>Remplir les termes C, P et TVA</v>
      </c>
      <c r="AN981" s="55"/>
      <c r="AO981" s="65"/>
      <c r="AP981" s="56"/>
      <c r="AQ981" s="48" t="s">
        <v>64</v>
      </c>
      <c r="AR981" s="99" t="str">
        <f t="shared" si="507"/>
        <v>Remplir la colonne AN ou AP</v>
      </c>
      <c r="AS981" s="104"/>
      <c r="AT981" s="173" t="str">
        <f t="shared" si="522"/>
        <v>Remplir la colonne M</v>
      </c>
      <c r="AU981" s="179" t="str">
        <f t="shared" si="508"/>
        <v>Remplir la colonne AS</v>
      </c>
      <c r="AV981" s="297" t="str">
        <f t="shared" si="523"/>
        <v>Remplir la colonne I</v>
      </c>
      <c r="AW981" s="84" t="s">
        <v>64</v>
      </c>
      <c r="AX981" s="315" t="str">
        <f t="shared" si="509"/>
        <v>Remplir les termes C, P et TVA</v>
      </c>
      <c r="AY981" s="55"/>
      <c r="AZ981" s="65"/>
      <c r="BA981" s="56"/>
      <c r="BB981" s="48" t="s">
        <v>64</v>
      </c>
      <c r="BC981" s="99" t="str">
        <f t="shared" si="510"/>
        <v>Remplir la colonne AY ou BA</v>
      </c>
      <c r="BD981" s="104"/>
      <c r="BE981" s="173" t="str">
        <f t="shared" si="524"/>
        <v>Remplir la colonne M</v>
      </c>
      <c r="BF981" s="179" t="str">
        <f t="shared" si="511"/>
        <v>Remplir la colonne BD</v>
      </c>
      <c r="BG981" s="297" t="str">
        <f t="shared" si="525"/>
        <v>Remplir la colonne I</v>
      </c>
      <c r="BH981" s="84" t="s">
        <v>64</v>
      </c>
      <c r="BI981" s="315" t="str">
        <f t="shared" si="512"/>
        <v>Remplir les termes C, P et TVA</v>
      </c>
      <c r="BJ981" s="55"/>
      <c r="BK981" s="65"/>
      <c r="BL981" s="56"/>
      <c r="BM981" s="48" t="s">
        <v>64</v>
      </c>
      <c r="BN981" s="99" t="str">
        <f t="shared" si="513"/>
        <v>Remplir la colonne BJ ou BL</v>
      </c>
      <c r="BO981" s="104"/>
      <c r="BP981" s="173" t="str">
        <f t="shared" si="526"/>
        <v>Remplir la colonne M</v>
      </c>
      <c r="BQ981" s="179" t="str">
        <f t="shared" si="514"/>
        <v>Remplir la colonne BO</v>
      </c>
      <c r="BR981" s="297" t="str">
        <f t="shared" si="527"/>
        <v>Remplir la colonne I</v>
      </c>
      <c r="BS981" s="84" t="s">
        <v>64</v>
      </c>
      <c r="BT981" s="315" t="str">
        <f t="shared" si="515"/>
        <v>Remplir les termes C, P et TVA</v>
      </c>
      <c r="BU981" s="55"/>
      <c r="BV981" s="65"/>
      <c r="BW981" s="56"/>
      <c r="BX981" s="48" t="s">
        <v>64</v>
      </c>
      <c r="BY981" s="99" t="str">
        <f t="shared" si="516"/>
        <v>Remplir la colonne BU ou BW</v>
      </c>
      <c r="BZ981" s="104"/>
      <c r="CA981" s="173" t="str">
        <f t="shared" si="528"/>
        <v>Remplir la colonne M</v>
      </c>
      <c r="CB981" s="179" t="str">
        <f t="shared" si="517"/>
        <v>Remplir la colonne BZ</v>
      </c>
      <c r="CC981" s="297" t="str">
        <f t="shared" si="529"/>
        <v>Remplir la colonne I</v>
      </c>
      <c r="CD981" s="84" t="s">
        <v>64</v>
      </c>
      <c r="CE981" s="315" t="str">
        <f t="shared" si="518"/>
        <v>Remplir les termes C, P et TVA</v>
      </c>
      <c r="CF981" s="61" t="str">
        <f t="shared" si="499"/>
        <v>REMPLIR TYPE DE CLIENT</v>
      </c>
      <c r="CG981" s="107" t="str">
        <f t="shared" si="500"/>
        <v>Montant total de l'aide demandée non indiqué</v>
      </c>
      <c r="CH981" s="1"/>
      <c r="CI981" s="1"/>
      <c r="CJ981" s="1"/>
      <c r="CK981" s="1"/>
      <c r="CL981" s="1"/>
    </row>
    <row r="982" spans="1:90" x14ac:dyDescent="0.25">
      <c r="A982" s="51"/>
      <c r="B982" s="111"/>
      <c r="C982" s="111"/>
      <c r="D982" s="111"/>
      <c r="E982" s="111"/>
      <c r="F982" s="111"/>
      <c r="G982" s="132"/>
      <c r="H982" s="151"/>
      <c r="I982" s="299"/>
      <c r="J982" s="152"/>
      <c r="K982" s="153"/>
      <c r="L982" s="169"/>
      <c r="M982" s="39"/>
      <c r="N982" s="90"/>
      <c r="O982" s="39"/>
      <c r="P982" s="23"/>
      <c r="Q982" s="170">
        <f t="shared" si="497"/>
        <v>0</v>
      </c>
      <c r="R982" s="55"/>
      <c r="S982" s="65"/>
      <c r="T982" s="56"/>
      <c r="U982" s="48" t="s">
        <v>64</v>
      </c>
      <c r="V982" s="99" t="str">
        <f t="shared" si="501"/>
        <v>Remplir la colonne R ou T</v>
      </c>
      <c r="W982" s="104"/>
      <c r="X982" s="173" t="str">
        <f t="shared" si="498"/>
        <v>Remplir la colonne M</v>
      </c>
      <c r="Y982" s="179" t="str">
        <f t="shared" si="502"/>
        <v>Remplir la colonne W</v>
      </c>
      <c r="Z982" s="297" t="str">
        <f t="shared" si="519"/>
        <v>Remplir la colonne I</v>
      </c>
      <c r="AA982" s="84" t="s">
        <v>64</v>
      </c>
      <c r="AB982" s="315" t="str">
        <f t="shared" si="503"/>
        <v>Remplir les termes C, P et TVA</v>
      </c>
      <c r="AC982" s="55"/>
      <c r="AD982" s="65"/>
      <c r="AE982" s="56"/>
      <c r="AF982" s="48" t="s">
        <v>64</v>
      </c>
      <c r="AG982" s="99" t="str">
        <f t="shared" si="504"/>
        <v>Remplir la colonne AC ou AE</v>
      </c>
      <c r="AH982" s="104"/>
      <c r="AI982" s="173" t="str">
        <f t="shared" si="520"/>
        <v>Remplir la colonne M</v>
      </c>
      <c r="AJ982" s="179" t="str">
        <f t="shared" si="505"/>
        <v>Remplir la colonne AH</v>
      </c>
      <c r="AK982" s="297" t="str">
        <f t="shared" si="521"/>
        <v>Remplir la colonne I</v>
      </c>
      <c r="AL982" s="84" t="s">
        <v>64</v>
      </c>
      <c r="AM982" s="315" t="str">
        <f t="shared" si="506"/>
        <v>Remplir les termes C, P et TVA</v>
      </c>
      <c r="AN982" s="55"/>
      <c r="AO982" s="65"/>
      <c r="AP982" s="56"/>
      <c r="AQ982" s="48" t="s">
        <v>64</v>
      </c>
      <c r="AR982" s="99" t="str">
        <f t="shared" si="507"/>
        <v>Remplir la colonne AN ou AP</v>
      </c>
      <c r="AS982" s="104"/>
      <c r="AT982" s="173" t="str">
        <f t="shared" si="522"/>
        <v>Remplir la colonne M</v>
      </c>
      <c r="AU982" s="179" t="str">
        <f t="shared" si="508"/>
        <v>Remplir la colonne AS</v>
      </c>
      <c r="AV982" s="297" t="str">
        <f t="shared" si="523"/>
        <v>Remplir la colonne I</v>
      </c>
      <c r="AW982" s="84" t="s">
        <v>64</v>
      </c>
      <c r="AX982" s="315" t="str">
        <f t="shared" si="509"/>
        <v>Remplir les termes C, P et TVA</v>
      </c>
      <c r="AY982" s="55"/>
      <c r="AZ982" s="65"/>
      <c r="BA982" s="56"/>
      <c r="BB982" s="48" t="s">
        <v>64</v>
      </c>
      <c r="BC982" s="99" t="str">
        <f t="shared" si="510"/>
        <v>Remplir la colonne AY ou BA</v>
      </c>
      <c r="BD982" s="104"/>
      <c r="BE982" s="173" t="str">
        <f t="shared" si="524"/>
        <v>Remplir la colonne M</v>
      </c>
      <c r="BF982" s="179" t="str">
        <f t="shared" si="511"/>
        <v>Remplir la colonne BD</v>
      </c>
      <c r="BG982" s="297" t="str">
        <f t="shared" si="525"/>
        <v>Remplir la colonne I</v>
      </c>
      <c r="BH982" s="84" t="s">
        <v>64</v>
      </c>
      <c r="BI982" s="315" t="str">
        <f t="shared" si="512"/>
        <v>Remplir les termes C, P et TVA</v>
      </c>
      <c r="BJ982" s="55"/>
      <c r="BK982" s="65"/>
      <c r="BL982" s="56"/>
      <c r="BM982" s="48" t="s">
        <v>64</v>
      </c>
      <c r="BN982" s="99" t="str">
        <f t="shared" si="513"/>
        <v>Remplir la colonne BJ ou BL</v>
      </c>
      <c r="BO982" s="104"/>
      <c r="BP982" s="173" t="str">
        <f t="shared" si="526"/>
        <v>Remplir la colonne M</v>
      </c>
      <c r="BQ982" s="179" t="str">
        <f t="shared" si="514"/>
        <v>Remplir la colonne BO</v>
      </c>
      <c r="BR982" s="297" t="str">
        <f t="shared" si="527"/>
        <v>Remplir la colonne I</v>
      </c>
      <c r="BS982" s="84" t="s">
        <v>64</v>
      </c>
      <c r="BT982" s="315" t="str">
        <f t="shared" si="515"/>
        <v>Remplir les termes C, P et TVA</v>
      </c>
      <c r="BU982" s="55"/>
      <c r="BV982" s="65"/>
      <c r="BW982" s="56"/>
      <c r="BX982" s="48" t="s">
        <v>64</v>
      </c>
      <c r="BY982" s="99" t="str">
        <f t="shared" si="516"/>
        <v>Remplir la colonne BU ou BW</v>
      </c>
      <c r="BZ982" s="104"/>
      <c r="CA982" s="173" t="str">
        <f t="shared" si="528"/>
        <v>Remplir la colonne M</v>
      </c>
      <c r="CB982" s="179" t="str">
        <f t="shared" si="517"/>
        <v>Remplir la colonne BZ</v>
      </c>
      <c r="CC982" s="297" t="str">
        <f t="shared" si="529"/>
        <v>Remplir la colonne I</v>
      </c>
      <c r="CD982" s="84" t="s">
        <v>64</v>
      </c>
      <c r="CE982" s="315" t="str">
        <f t="shared" si="518"/>
        <v>Remplir les termes C, P et TVA</v>
      </c>
      <c r="CF982" s="61" t="str">
        <f t="shared" si="499"/>
        <v>REMPLIR TYPE DE CLIENT</v>
      </c>
      <c r="CG982" s="107" t="str">
        <f t="shared" si="500"/>
        <v>Montant total de l'aide demandée non indiqué</v>
      </c>
      <c r="CH982" s="1"/>
      <c r="CI982" s="1"/>
      <c r="CJ982" s="1"/>
      <c r="CK982" s="1"/>
      <c r="CL982" s="1"/>
    </row>
    <row r="983" spans="1:90" x14ac:dyDescent="0.25">
      <c r="A983" s="51"/>
      <c r="B983" s="111"/>
      <c r="C983" s="111"/>
      <c r="D983" s="111"/>
      <c r="E983" s="111"/>
      <c r="F983" s="111"/>
      <c r="G983" s="132"/>
      <c r="H983" s="151"/>
      <c r="I983" s="299"/>
      <c r="J983" s="152"/>
      <c r="K983" s="153"/>
      <c r="L983" s="169"/>
      <c r="M983" s="39"/>
      <c r="N983" s="90"/>
      <c r="O983" s="39"/>
      <c r="P983" s="23"/>
      <c r="Q983" s="170">
        <f t="shared" si="497"/>
        <v>0</v>
      </c>
      <c r="R983" s="55"/>
      <c r="S983" s="65"/>
      <c r="T983" s="56"/>
      <c r="U983" s="48" t="s">
        <v>64</v>
      </c>
      <c r="V983" s="99" t="str">
        <f t="shared" si="501"/>
        <v>Remplir la colonne R ou T</v>
      </c>
      <c r="W983" s="104"/>
      <c r="X983" s="173" t="str">
        <f t="shared" si="498"/>
        <v>Remplir la colonne M</v>
      </c>
      <c r="Y983" s="179" t="str">
        <f t="shared" si="502"/>
        <v>Remplir la colonne W</v>
      </c>
      <c r="Z983" s="297" t="str">
        <f t="shared" si="519"/>
        <v>Remplir la colonne I</v>
      </c>
      <c r="AA983" s="84" t="s">
        <v>64</v>
      </c>
      <c r="AB983" s="315" t="str">
        <f t="shared" si="503"/>
        <v>Remplir les termes C, P et TVA</v>
      </c>
      <c r="AC983" s="55"/>
      <c r="AD983" s="65"/>
      <c r="AE983" s="56"/>
      <c r="AF983" s="48" t="s">
        <v>64</v>
      </c>
      <c r="AG983" s="99" t="str">
        <f t="shared" si="504"/>
        <v>Remplir la colonne AC ou AE</v>
      </c>
      <c r="AH983" s="104"/>
      <c r="AI983" s="173" t="str">
        <f t="shared" si="520"/>
        <v>Remplir la colonne M</v>
      </c>
      <c r="AJ983" s="179" t="str">
        <f t="shared" si="505"/>
        <v>Remplir la colonne AH</v>
      </c>
      <c r="AK983" s="297" t="str">
        <f t="shared" si="521"/>
        <v>Remplir la colonne I</v>
      </c>
      <c r="AL983" s="84" t="s">
        <v>64</v>
      </c>
      <c r="AM983" s="315" t="str">
        <f t="shared" si="506"/>
        <v>Remplir les termes C, P et TVA</v>
      </c>
      <c r="AN983" s="55"/>
      <c r="AO983" s="65"/>
      <c r="AP983" s="56"/>
      <c r="AQ983" s="48" t="s">
        <v>64</v>
      </c>
      <c r="AR983" s="99" t="str">
        <f t="shared" si="507"/>
        <v>Remplir la colonne AN ou AP</v>
      </c>
      <c r="AS983" s="104"/>
      <c r="AT983" s="173" t="str">
        <f t="shared" si="522"/>
        <v>Remplir la colonne M</v>
      </c>
      <c r="AU983" s="179" t="str">
        <f t="shared" si="508"/>
        <v>Remplir la colonne AS</v>
      </c>
      <c r="AV983" s="297" t="str">
        <f t="shared" si="523"/>
        <v>Remplir la colonne I</v>
      </c>
      <c r="AW983" s="84" t="s">
        <v>64</v>
      </c>
      <c r="AX983" s="315" t="str">
        <f t="shared" si="509"/>
        <v>Remplir les termes C, P et TVA</v>
      </c>
      <c r="AY983" s="55"/>
      <c r="AZ983" s="65"/>
      <c r="BA983" s="56"/>
      <c r="BB983" s="48" t="s">
        <v>64</v>
      </c>
      <c r="BC983" s="99" t="str">
        <f t="shared" si="510"/>
        <v>Remplir la colonne AY ou BA</v>
      </c>
      <c r="BD983" s="104"/>
      <c r="BE983" s="173" t="str">
        <f t="shared" si="524"/>
        <v>Remplir la colonne M</v>
      </c>
      <c r="BF983" s="179" t="str">
        <f t="shared" si="511"/>
        <v>Remplir la colonne BD</v>
      </c>
      <c r="BG983" s="297" t="str">
        <f t="shared" si="525"/>
        <v>Remplir la colonne I</v>
      </c>
      <c r="BH983" s="84" t="s">
        <v>64</v>
      </c>
      <c r="BI983" s="315" t="str">
        <f t="shared" si="512"/>
        <v>Remplir les termes C, P et TVA</v>
      </c>
      <c r="BJ983" s="55"/>
      <c r="BK983" s="65"/>
      <c r="BL983" s="56"/>
      <c r="BM983" s="48" t="s">
        <v>64</v>
      </c>
      <c r="BN983" s="99" t="str">
        <f t="shared" si="513"/>
        <v>Remplir la colonne BJ ou BL</v>
      </c>
      <c r="BO983" s="104"/>
      <c r="BP983" s="173" t="str">
        <f t="shared" si="526"/>
        <v>Remplir la colonne M</v>
      </c>
      <c r="BQ983" s="179" t="str">
        <f t="shared" si="514"/>
        <v>Remplir la colonne BO</v>
      </c>
      <c r="BR983" s="297" t="str">
        <f t="shared" si="527"/>
        <v>Remplir la colonne I</v>
      </c>
      <c r="BS983" s="84" t="s">
        <v>64</v>
      </c>
      <c r="BT983" s="315" t="str">
        <f t="shared" si="515"/>
        <v>Remplir les termes C, P et TVA</v>
      </c>
      <c r="BU983" s="55"/>
      <c r="BV983" s="65"/>
      <c r="BW983" s="56"/>
      <c r="BX983" s="48" t="s">
        <v>64</v>
      </c>
      <c r="BY983" s="99" t="str">
        <f t="shared" si="516"/>
        <v>Remplir la colonne BU ou BW</v>
      </c>
      <c r="BZ983" s="104"/>
      <c r="CA983" s="173" t="str">
        <f t="shared" si="528"/>
        <v>Remplir la colonne M</v>
      </c>
      <c r="CB983" s="179" t="str">
        <f t="shared" si="517"/>
        <v>Remplir la colonne BZ</v>
      </c>
      <c r="CC983" s="297" t="str">
        <f t="shared" si="529"/>
        <v>Remplir la colonne I</v>
      </c>
      <c r="CD983" s="84" t="s">
        <v>64</v>
      </c>
      <c r="CE983" s="315" t="str">
        <f t="shared" si="518"/>
        <v>Remplir les termes C, P et TVA</v>
      </c>
      <c r="CF983" s="61" t="str">
        <f t="shared" si="499"/>
        <v>REMPLIR TYPE DE CLIENT</v>
      </c>
      <c r="CG983" s="107" t="str">
        <f t="shared" si="500"/>
        <v>Montant total de l'aide demandée non indiqué</v>
      </c>
      <c r="CH983" s="1"/>
      <c r="CI983" s="1"/>
      <c r="CJ983" s="1"/>
      <c r="CK983" s="1"/>
      <c r="CL983" s="1"/>
    </row>
    <row r="984" spans="1:90" x14ac:dyDescent="0.25">
      <c r="A984" s="51"/>
      <c r="B984" s="111"/>
      <c r="C984" s="111"/>
      <c r="D984" s="111"/>
      <c r="E984" s="111"/>
      <c r="F984" s="111"/>
      <c r="G984" s="132"/>
      <c r="H984" s="151"/>
      <c r="I984" s="299"/>
      <c r="J984" s="152"/>
      <c r="K984" s="153"/>
      <c r="L984" s="169"/>
      <c r="M984" s="39"/>
      <c r="N984" s="90"/>
      <c r="O984" s="39"/>
      <c r="P984" s="23"/>
      <c r="Q984" s="170">
        <f t="shared" si="497"/>
        <v>0</v>
      </c>
      <c r="R984" s="55"/>
      <c r="S984" s="65"/>
      <c r="T984" s="56"/>
      <c r="U984" s="48" t="s">
        <v>64</v>
      </c>
      <c r="V984" s="99" t="str">
        <f t="shared" si="501"/>
        <v>Remplir la colonne R ou T</v>
      </c>
      <c r="W984" s="104"/>
      <c r="X984" s="173" t="str">
        <f t="shared" si="498"/>
        <v>Remplir la colonne M</v>
      </c>
      <c r="Y984" s="179" t="str">
        <f t="shared" si="502"/>
        <v>Remplir la colonne W</v>
      </c>
      <c r="Z984" s="297" t="str">
        <f t="shared" si="519"/>
        <v>Remplir la colonne I</v>
      </c>
      <c r="AA984" s="84" t="s">
        <v>64</v>
      </c>
      <c r="AB984" s="315" t="str">
        <f t="shared" si="503"/>
        <v>Remplir les termes C, P et TVA</v>
      </c>
      <c r="AC984" s="55"/>
      <c r="AD984" s="65"/>
      <c r="AE984" s="56"/>
      <c r="AF984" s="48" t="s">
        <v>64</v>
      </c>
      <c r="AG984" s="99" t="str">
        <f t="shared" si="504"/>
        <v>Remplir la colonne AC ou AE</v>
      </c>
      <c r="AH984" s="104"/>
      <c r="AI984" s="173" t="str">
        <f t="shared" si="520"/>
        <v>Remplir la colonne M</v>
      </c>
      <c r="AJ984" s="179" t="str">
        <f t="shared" si="505"/>
        <v>Remplir la colonne AH</v>
      </c>
      <c r="AK984" s="297" t="str">
        <f t="shared" si="521"/>
        <v>Remplir la colonne I</v>
      </c>
      <c r="AL984" s="84" t="s">
        <v>64</v>
      </c>
      <c r="AM984" s="315" t="str">
        <f t="shared" si="506"/>
        <v>Remplir les termes C, P et TVA</v>
      </c>
      <c r="AN984" s="55"/>
      <c r="AO984" s="65"/>
      <c r="AP984" s="56"/>
      <c r="AQ984" s="48" t="s">
        <v>64</v>
      </c>
      <c r="AR984" s="99" t="str">
        <f t="shared" si="507"/>
        <v>Remplir la colonne AN ou AP</v>
      </c>
      <c r="AS984" s="104"/>
      <c r="AT984" s="173" t="str">
        <f t="shared" si="522"/>
        <v>Remplir la colonne M</v>
      </c>
      <c r="AU984" s="179" t="str">
        <f t="shared" si="508"/>
        <v>Remplir la colonne AS</v>
      </c>
      <c r="AV984" s="297" t="str">
        <f t="shared" si="523"/>
        <v>Remplir la colonne I</v>
      </c>
      <c r="AW984" s="84" t="s">
        <v>64</v>
      </c>
      <c r="AX984" s="315" t="str">
        <f t="shared" si="509"/>
        <v>Remplir les termes C, P et TVA</v>
      </c>
      <c r="AY984" s="55"/>
      <c r="AZ984" s="65"/>
      <c r="BA984" s="56"/>
      <c r="BB984" s="48" t="s">
        <v>64</v>
      </c>
      <c r="BC984" s="99" t="str">
        <f t="shared" si="510"/>
        <v>Remplir la colonne AY ou BA</v>
      </c>
      <c r="BD984" s="104"/>
      <c r="BE984" s="173" t="str">
        <f t="shared" si="524"/>
        <v>Remplir la colonne M</v>
      </c>
      <c r="BF984" s="179" t="str">
        <f t="shared" si="511"/>
        <v>Remplir la colonne BD</v>
      </c>
      <c r="BG984" s="297" t="str">
        <f t="shared" si="525"/>
        <v>Remplir la colonne I</v>
      </c>
      <c r="BH984" s="84" t="s">
        <v>64</v>
      </c>
      <c r="BI984" s="315" t="str">
        <f t="shared" si="512"/>
        <v>Remplir les termes C, P et TVA</v>
      </c>
      <c r="BJ984" s="55"/>
      <c r="BK984" s="65"/>
      <c r="BL984" s="56"/>
      <c r="BM984" s="48" t="s">
        <v>64</v>
      </c>
      <c r="BN984" s="99" t="str">
        <f t="shared" si="513"/>
        <v>Remplir la colonne BJ ou BL</v>
      </c>
      <c r="BO984" s="104"/>
      <c r="BP984" s="173" t="str">
        <f t="shared" si="526"/>
        <v>Remplir la colonne M</v>
      </c>
      <c r="BQ984" s="179" t="str">
        <f t="shared" si="514"/>
        <v>Remplir la colonne BO</v>
      </c>
      <c r="BR984" s="297" t="str">
        <f t="shared" si="527"/>
        <v>Remplir la colonne I</v>
      </c>
      <c r="BS984" s="84" t="s">
        <v>64</v>
      </c>
      <c r="BT984" s="315" t="str">
        <f t="shared" si="515"/>
        <v>Remplir les termes C, P et TVA</v>
      </c>
      <c r="BU984" s="55"/>
      <c r="BV984" s="65"/>
      <c r="BW984" s="56"/>
      <c r="BX984" s="48" t="s">
        <v>64</v>
      </c>
      <c r="BY984" s="99" t="str">
        <f t="shared" si="516"/>
        <v>Remplir la colonne BU ou BW</v>
      </c>
      <c r="BZ984" s="104"/>
      <c r="CA984" s="173" t="str">
        <f t="shared" si="528"/>
        <v>Remplir la colonne M</v>
      </c>
      <c r="CB984" s="179" t="str">
        <f t="shared" si="517"/>
        <v>Remplir la colonne BZ</v>
      </c>
      <c r="CC984" s="297" t="str">
        <f t="shared" si="529"/>
        <v>Remplir la colonne I</v>
      </c>
      <c r="CD984" s="84" t="s">
        <v>64</v>
      </c>
      <c r="CE984" s="315" t="str">
        <f t="shared" si="518"/>
        <v>Remplir les termes C, P et TVA</v>
      </c>
      <c r="CF984" s="61" t="str">
        <f t="shared" si="499"/>
        <v>REMPLIR TYPE DE CLIENT</v>
      </c>
      <c r="CG984" s="107" t="str">
        <f t="shared" si="500"/>
        <v>Montant total de l'aide demandée non indiqué</v>
      </c>
      <c r="CH984" s="1"/>
      <c r="CI984" s="1"/>
      <c r="CJ984" s="1"/>
      <c r="CK984" s="1"/>
      <c r="CL984" s="1"/>
    </row>
    <row r="985" spans="1:90" x14ac:dyDescent="0.25">
      <c r="A985" s="51"/>
      <c r="B985" s="111"/>
      <c r="C985" s="111"/>
      <c r="D985" s="111"/>
      <c r="E985" s="111"/>
      <c r="F985" s="111"/>
      <c r="G985" s="132"/>
      <c r="H985" s="151"/>
      <c r="I985" s="299"/>
      <c r="J985" s="152"/>
      <c r="K985" s="153"/>
      <c r="L985" s="169"/>
      <c r="M985" s="39"/>
      <c r="N985" s="90"/>
      <c r="O985" s="39"/>
      <c r="P985" s="23"/>
      <c r="Q985" s="170">
        <f t="shared" si="497"/>
        <v>0</v>
      </c>
      <c r="R985" s="55"/>
      <c r="S985" s="65"/>
      <c r="T985" s="56"/>
      <c r="U985" s="48" t="s">
        <v>64</v>
      </c>
      <c r="V985" s="99" t="str">
        <f t="shared" si="501"/>
        <v>Remplir la colonne R ou T</v>
      </c>
      <c r="W985" s="104"/>
      <c r="X985" s="173" t="str">
        <f t="shared" si="498"/>
        <v>Remplir la colonne M</v>
      </c>
      <c r="Y985" s="179" t="str">
        <f t="shared" si="502"/>
        <v>Remplir la colonne W</v>
      </c>
      <c r="Z985" s="297" t="str">
        <f t="shared" si="519"/>
        <v>Remplir la colonne I</v>
      </c>
      <c r="AA985" s="84" t="s">
        <v>64</v>
      </c>
      <c r="AB985" s="315" t="str">
        <f t="shared" si="503"/>
        <v>Remplir les termes C, P et TVA</v>
      </c>
      <c r="AC985" s="55"/>
      <c r="AD985" s="65"/>
      <c r="AE985" s="56"/>
      <c r="AF985" s="48" t="s">
        <v>64</v>
      </c>
      <c r="AG985" s="99" t="str">
        <f t="shared" si="504"/>
        <v>Remplir la colonne AC ou AE</v>
      </c>
      <c r="AH985" s="104"/>
      <c r="AI985" s="173" t="str">
        <f t="shared" si="520"/>
        <v>Remplir la colonne M</v>
      </c>
      <c r="AJ985" s="179" t="str">
        <f t="shared" si="505"/>
        <v>Remplir la colonne AH</v>
      </c>
      <c r="AK985" s="297" t="str">
        <f t="shared" si="521"/>
        <v>Remplir la colonne I</v>
      </c>
      <c r="AL985" s="84" t="s">
        <v>64</v>
      </c>
      <c r="AM985" s="315" t="str">
        <f t="shared" si="506"/>
        <v>Remplir les termes C, P et TVA</v>
      </c>
      <c r="AN985" s="55"/>
      <c r="AO985" s="65"/>
      <c r="AP985" s="56"/>
      <c r="AQ985" s="48" t="s">
        <v>64</v>
      </c>
      <c r="AR985" s="99" t="str">
        <f t="shared" si="507"/>
        <v>Remplir la colonne AN ou AP</v>
      </c>
      <c r="AS985" s="104"/>
      <c r="AT985" s="173" t="str">
        <f t="shared" si="522"/>
        <v>Remplir la colonne M</v>
      </c>
      <c r="AU985" s="179" t="str">
        <f t="shared" si="508"/>
        <v>Remplir la colonne AS</v>
      </c>
      <c r="AV985" s="297" t="str">
        <f t="shared" si="523"/>
        <v>Remplir la colonne I</v>
      </c>
      <c r="AW985" s="84" t="s">
        <v>64</v>
      </c>
      <c r="AX985" s="315" t="str">
        <f t="shared" si="509"/>
        <v>Remplir les termes C, P et TVA</v>
      </c>
      <c r="AY985" s="55"/>
      <c r="AZ985" s="65"/>
      <c r="BA985" s="56"/>
      <c r="BB985" s="48" t="s">
        <v>64</v>
      </c>
      <c r="BC985" s="99" t="str">
        <f t="shared" si="510"/>
        <v>Remplir la colonne AY ou BA</v>
      </c>
      <c r="BD985" s="104"/>
      <c r="BE985" s="173" t="str">
        <f t="shared" si="524"/>
        <v>Remplir la colonne M</v>
      </c>
      <c r="BF985" s="179" t="str">
        <f t="shared" si="511"/>
        <v>Remplir la colonne BD</v>
      </c>
      <c r="BG985" s="297" t="str">
        <f t="shared" si="525"/>
        <v>Remplir la colonne I</v>
      </c>
      <c r="BH985" s="84" t="s">
        <v>64</v>
      </c>
      <c r="BI985" s="315" t="str">
        <f t="shared" si="512"/>
        <v>Remplir les termes C, P et TVA</v>
      </c>
      <c r="BJ985" s="55"/>
      <c r="BK985" s="65"/>
      <c r="BL985" s="56"/>
      <c r="BM985" s="48" t="s">
        <v>64</v>
      </c>
      <c r="BN985" s="99" t="str">
        <f t="shared" si="513"/>
        <v>Remplir la colonne BJ ou BL</v>
      </c>
      <c r="BO985" s="104"/>
      <c r="BP985" s="173" t="str">
        <f t="shared" si="526"/>
        <v>Remplir la colonne M</v>
      </c>
      <c r="BQ985" s="179" t="str">
        <f t="shared" si="514"/>
        <v>Remplir la colonne BO</v>
      </c>
      <c r="BR985" s="297" t="str">
        <f t="shared" si="527"/>
        <v>Remplir la colonne I</v>
      </c>
      <c r="BS985" s="84" t="s">
        <v>64</v>
      </c>
      <c r="BT985" s="315" t="str">
        <f t="shared" si="515"/>
        <v>Remplir les termes C, P et TVA</v>
      </c>
      <c r="BU985" s="55"/>
      <c r="BV985" s="65"/>
      <c r="BW985" s="56"/>
      <c r="BX985" s="48" t="s">
        <v>64</v>
      </c>
      <c r="BY985" s="99" t="str">
        <f t="shared" si="516"/>
        <v>Remplir la colonne BU ou BW</v>
      </c>
      <c r="BZ985" s="104"/>
      <c r="CA985" s="173" t="str">
        <f t="shared" si="528"/>
        <v>Remplir la colonne M</v>
      </c>
      <c r="CB985" s="179" t="str">
        <f t="shared" si="517"/>
        <v>Remplir la colonne BZ</v>
      </c>
      <c r="CC985" s="297" t="str">
        <f t="shared" si="529"/>
        <v>Remplir la colonne I</v>
      </c>
      <c r="CD985" s="84" t="s">
        <v>64</v>
      </c>
      <c r="CE985" s="315" t="str">
        <f t="shared" si="518"/>
        <v>Remplir les termes C, P et TVA</v>
      </c>
      <c r="CF985" s="61" t="str">
        <f t="shared" si="499"/>
        <v>REMPLIR TYPE DE CLIENT</v>
      </c>
      <c r="CG985" s="107" t="str">
        <f t="shared" si="500"/>
        <v>Montant total de l'aide demandée non indiqué</v>
      </c>
      <c r="CH985" s="1"/>
      <c r="CI985" s="1"/>
      <c r="CJ985" s="1"/>
      <c r="CK985" s="1"/>
      <c r="CL985" s="1"/>
    </row>
    <row r="986" spans="1:90" x14ac:dyDescent="0.25">
      <c r="A986" s="51"/>
      <c r="B986" s="111"/>
      <c r="C986" s="111"/>
      <c r="D986" s="111"/>
      <c r="E986" s="111"/>
      <c r="F986" s="111"/>
      <c r="G986" s="132"/>
      <c r="H986" s="151"/>
      <c r="I986" s="299"/>
      <c r="J986" s="152"/>
      <c r="K986" s="153"/>
      <c r="L986" s="169"/>
      <c r="M986" s="39"/>
      <c r="N986" s="90"/>
      <c r="O986" s="39"/>
      <c r="P986" s="23"/>
      <c r="Q986" s="170">
        <f t="shared" si="497"/>
        <v>0</v>
      </c>
      <c r="R986" s="55"/>
      <c r="S986" s="65"/>
      <c r="T986" s="56"/>
      <c r="U986" s="48" t="s">
        <v>64</v>
      </c>
      <c r="V986" s="99" t="str">
        <f t="shared" si="501"/>
        <v>Remplir la colonne R ou T</v>
      </c>
      <c r="W986" s="104"/>
      <c r="X986" s="173" t="str">
        <f t="shared" si="498"/>
        <v>Remplir la colonne M</v>
      </c>
      <c r="Y986" s="179" t="str">
        <f t="shared" si="502"/>
        <v>Remplir la colonne W</v>
      </c>
      <c r="Z986" s="297" t="str">
        <f t="shared" si="519"/>
        <v>Remplir la colonne I</v>
      </c>
      <c r="AA986" s="84" t="s">
        <v>64</v>
      </c>
      <c r="AB986" s="315" t="str">
        <f t="shared" si="503"/>
        <v>Remplir les termes C, P et TVA</v>
      </c>
      <c r="AC986" s="55"/>
      <c r="AD986" s="65"/>
      <c r="AE986" s="56"/>
      <c r="AF986" s="48" t="s">
        <v>64</v>
      </c>
      <c r="AG986" s="99" t="str">
        <f t="shared" si="504"/>
        <v>Remplir la colonne AC ou AE</v>
      </c>
      <c r="AH986" s="104"/>
      <c r="AI986" s="173" t="str">
        <f t="shared" si="520"/>
        <v>Remplir la colonne M</v>
      </c>
      <c r="AJ986" s="179" t="str">
        <f t="shared" si="505"/>
        <v>Remplir la colonne AH</v>
      </c>
      <c r="AK986" s="297" t="str">
        <f t="shared" si="521"/>
        <v>Remplir la colonne I</v>
      </c>
      <c r="AL986" s="84" t="s">
        <v>64</v>
      </c>
      <c r="AM986" s="315" t="str">
        <f t="shared" si="506"/>
        <v>Remplir les termes C, P et TVA</v>
      </c>
      <c r="AN986" s="55"/>
      <c r="AO986" s="65"/>
      <c r="AP986" s="56"/>
      <c r="AQ986" s="48" t="s">
        <v>64</v>
      </c>
      <c r="AR986" s="99" t="str">
        <f t="shared" si="507"/>
        <v>Remplir la colonne AN ou AP</v>
      </c>
      <c r="AS986" s="104"/>
      <c r="AT986" s="173" t="str">
        <f t="shared" si="522"/>
        <v>Remplir la colonne M</v>
      </c>
      <c r="AU986" s="179" t="str">
        <f t="shared" si="508"/>
        <v>Remplir la colonne AS</v>
      </c>
      <c r="AV986" s="297" t="str">
        <f t="shared" si="523"/>
        <v>Remplir la colonne I</v>
      </c>
      <c r="AW986" s="84" t="s">
        <v>64</v>
      </c>
      <c r="AX986" s="315" t="str">
        <f t="shared" si="509"/>
        <v>Remplir les termes C, P et TVA</v>
      </c>
      <c r="AY986" s="55"/>
      <c r="AZ986" s="65"/>
      <c r="BA986" s="56"/>
      <c r="BB986" s="48" t="s">
        <v>64</v>
      </c>
      <c r="BC986" s="99" t="str">
        <f t="shared" si="510"/>
        <v>Remplir la colonne AY ou BA</v>
      </c>
      <c r="BD986" s="104"/>
      <c r="BE986" s="173" t="str">
        <f t="shared" si="524"/>
        <v>Remplir la colonne M</v>
      </c>
      <c r="BF986" s="179" t="str">
        <f t="shared" si="511"/>
        <v>Remplir la colonne BD</v>
      </c>
      <c r="BG986" s="297" t="str">
        <f t="shared" si="525"/>
        <v>Remplir la colonne I</v>
      </c>
      <c r="BH986" s="84" t="s">
        <v>64</v>
      </c>
      <c r="BI986" s="315" t="str">
        <f t="shared" si="512"/>
        <v>Remplir les termes C, P et TVA</v>
      </c>
      <c r="BJ986" s="55"/>
      <c r="BK986" s="65"/>
      <c r="BL986" s="56"/>
      <c r="BM986" s="48" t="s">
        <v>64</v>
      </c>
      <c r="BN986" s="99" t="str">
        <f t="shared" si="513"/>
        <v>Remplir la colonne BJ ou BL</v>
      </c>
      <c r="BO986" s="104"/>
      <c r="BP986" s="173" t="str">
        <f t="shared" si="526"/>
        <v>Remplir la colonne M</v>
      </c>
      <c r="BQ986" s="179" t="str">
        <f t="shared" si="514"/>
        <v>Remplir la colonne BO</v>
      </c>
      <c r="BR986" s="297" t="str">
        <f t="shared" si="527"/>
        <v>Remplir la colonne I</v>
      </c>
      <c r="BS986" s="84" t="s">
        <v>64</v>
      </c>
      <c r="BT986" s="315" t="str">
        <f t="shared" si="515"/>
        <v>Remplir les termes C, P et TVA</v>
      </c>
      <c r="BU986" s="55"/>
      <c r="BV986" s="65"/>
      <c r="BW986" s="56"/>
      <c r="BX986" s="48" t="s">
        <v>64</v>
      </c>
      <c r="BY986" s="99" t="str">
        <f t="shared" si="516"/>
        <v>Remplir la colonne BU ou BW</v>
      </c>
      <c r="BZ986" s="104"/>
      <c r="CA986" s="173" t="str">
        <f t="shared" si="528"/>
        <v>Remplir la colonne M</v>
      </c>
      <c r="CB986" s="179" t="str">
        <f t="shared" si="517"/>
        <v>Remplir la colonne BZ</v>
      </c>
      <c r="CC986" s="297" t="str">
        <f t="shared" si="529"/>
        <v>Remplir la colonne I</v>
      </c>
      <c r="CD986" s="84" t="s">
        <v>64</v>
      </c>
      <c r="CE986" s="315" t="str">
        <f t="shared" si="518"/>
        <v>Remplir les termes C, P et TVA</v>
      </c>
      <c r="CF986" s="61" t="str">
        <f t="shared" si="499"/>
        <v>REMPLIR TYPE DE CLIENT</v>
      </c>
      <c r="CG986" s="107" t="str">
        <f t="shared" si="500"/>
        <v>Montant total de l'aide demandée non indiqué</v>
      </c>
      <c r="CH986" s="1"/>
      <c r="CI986" s="1"/>
      <c r="CJ986" s="1"/>
      <c r="CK986" s="1"/>
      <c r="CL986" s="1"/>
    </row>
    <row r="987" spans="1:90" x14ac:dyDescent="0.25">
      <c r="A987" s="51"/>
      <c r="B987" s="111"/>
      <c r="C987" s="111"/>
      <c r="D987" s="111"/>
      <c r="E987" s="111"/>
      <c r="F987" s="111"/>
      <c r="G987" s="132"/>
      <c r="H987" s="151"/>
      <c r="I987" s="299"/>
      <c r="J987" s="152"/>
      <c r="K987" s="153"/>
      <c r="L987" s="169"/>
      <c r="M987" s="39"/>
      <c r="N987" s="90"/>
      <c r="O987" s="39"/>
      <c r="P987" s="23"/>
      <c r="Q987" s="170">
        <f t="shared" si="497"/>
        <v>0</v>
      </c>
      <c r="R987" s="55"/>
      <c r="S987" s="65"/>
      <c r="T987" s="56"/>
      <c r="U987" s="48" t="s">
        <v>64</v>
      </c>
      <c r="V987" s="99" t="str">
        <f t="shared" si="501"/>
        <v>Remplir la colonne R ou T</v>
      </c>
      <c r="W987" s="104"/>
      <c r="X987" s="173" t="str">
        <f t="shared" si="498"/>
        <v>Remplir la colonne M</v>
      </c>
      <c r="Y987" s="179" t="str">
        <f t="shared" si="502"/>
        <v>Remplir la colonne W</v>
      </c>
      <c r="Z987" s="297" t="str">
        <f t="shared" si="519"/>
        <v>Remplir la colonne I</v>
      </c>
      <c r="AA987" s="84" t="s">
        <v>64</v>
      </c>
      <c r="AB987" s="315" t="str">
        <f t="shared" si="503"/>
        <v>Remplir les termes C, P et TVA</v>
      </c>
      <c r="AC987" s="55"/>
      <c r="AD987" s="65"/>
      <c r="AE987" s="56"/>
      <c r="AF987" s="48" t="s">
        <v>64</v>
      </c>
      <c r="AG987" s="99" t="str">
        <f t="shared" si="504"/>
        <v>Remplir la colonne AC ou AE</v>
      </c>
      <c r="AH987" s="104"/>
      <c r="AI987" s="173" t="str">
        <f t="shared" si="520"/>
        <v>Remplir la colonne M</v>
      </c>
      <c r="AJ987" s="179" t="str">
        <f t="shared" si="505"/>
        <v>Remplir la colonne AH</v>
      </c>
      <c r="AK987" s="297" t="str">
        <f t="shared" si="521"/>
        <v>Remplir la colonne I</v>
      </c>
      <c r="AL987" s="84" t="s">
        <v>64</v>
      </c>
      <c r="AM987" s="315" t="str">
        <f t="shared" si="506"/>
        <v>Remplir les termes C, P et TVA</v>
      </c>
      <c r="AN987" s="55"/>
      <c r="AO987" s="65"/>
      <c r="AP987" s="56"/>
      <c r="AQ987" s="48" t="s">
        <v>64</v>
      </c>
      <c r="AR987" s="99" t="str">
        <f t="shared" si="507"/>
        <v>Remplir la colonne AN ou AP</v>
      </c>
      <c r="AS987" s="104"/>
      <c r="AT987" s="173" t="str">
        <f t="shared" si="522"/>
        <v>Remplir la colonne M</v>
      </c>
      <c r="AU987" s="179" t="str">
        <f t="shared" si="508"/>
        <v>Remplir la colonne AS</v>
      </c>
      <c r="AV987" s="297" t="str">
        <f t="shared" si="523"/>
        <v>Remplir la colonne I</v>
      </c>
      <c r="AW987" s="84" t="s">
        <v>64</v>
      </c>
      <c r="AX987" s="315" t="str">
        <f t="shared" si="509"/>
        <v>Remplir les termes C, P et TVA</v>
      </c>
      <c r="AY987" s="55"/>
      <c r="AZ987" s="65"/>
      <c r="BA987" s="56"/>
      <c r="BB987" s="48" t="s">
        <v>64</v>
      </c>
      <c r="BC987" s="99" t="str">
        <f t="shared" si="510"/>
        <v>Remplir la colonne AY ou BA</v>
      </c>
      <c r="BD987" s="104"/>
      <c r="BE987" s="173" t="str">
        <f t="shared" si="524"/>
        <v>Remplir la colonne M</v>
      </c>
      <c r="BF987" s="179" t="str">
        <f t="shared" si="511"/>
        <v>Remplir la colonne BD</v>
      </c>
      <c r="BG987" s="297" t="str">
        <f t="shared" si="525"/>
        <v>Remplir la colonne I</v>
      </c>
      <c r="BH987" s="84" t="s">
        <v>64</v>
      </c>
      <c r="BI987" s="315" t="str">
        <f t="shared" si="512"/>
        <v>Remplir les termes C, P et TVA</v>
      </c>
      <c r="BJ987" s="55"/>
      <c r="BK987" s="65"/>
      <c r="BL987" s="56"/>
      <c r="BM987" s="48" t="s">
        <v>64</v>
      </c>
      <c r="BN987" s="99" t="str">
        <f t="shared" si="513"/>
        <v>Remplir la colonne BJ ou BL</v>
      </c>
      <c r="BO987" s="104"/>
      <c r="BP987" s="173" t="str">
        <f t="shared" si="526"/>
        <v>Remplir la colonne M</v>
      </c>
      <c r="BQ987" s="179" t="str">
        <f t="shared" si="514"/>
        <v>Remplir la colonne BO</v>
      </c>
      <c r="BR987" s="297" t="str">
        <f t="shared" si="527"/>
        <v>Remplir la colonne I</v>
      </c>
      <c r="BS987" s="84" t="s">
        <v>64</v>
      </c>
      <c r="BT987" s="315" t="str">
        <f t="shared" si="515"/>
        <v>Remplir les termes C, P et TVA</v>
      </c>
      <c r="BU987" s="55"/>
      <c r="BV987" s="65"/>
      <c r="BW987" s="56"/>
      <c r="BX987" s="48" t="s">
        <v>64</v>
      </c>
      <c r="BY987" s="99" t="str">
        <f t="shared" si="516"/>
        <v>Remplir la colonne BU ou BW</v>
      </c>
      <c r="BZ987" s="104"/>
      <c r="CA987" s="173" t="str">
        <f t="shared" si="528"/>
        <v>Remplir la colonne M</v>
      </c>
      <c r="CB987" s="179" t="str">
        <f t="shared" si="517"/>
        <v>Remplir la colonne BZ</v>
      </c>
      <c r="CC987" s="297" t="str">
        <f t="shared" si="529"/>
        <v>Remplir la colonne I</v>
      </c>
      <c r="CD987" s="84" t="s">
        <v>64</v>
      </c>
      <c r="CE987" s="315" t="str">
        <f t="shared" si="518"/>
        <v>Remplir les termes C, P et TVA</v>
      </c>
      <c r="CF987" s="61" t="str">
        <f t="shared" si="499"/>
        <v>REMPLIR TYPE DE CLIENT</v>
      </c>
      <c r="CG987" s="107" t="str">
        <f t="shared" si="500"/>
        <v>Montant total de l'aide demandée non indiqué</v>
      </c>
      <c r="CH987" s="1"/>
      <c r="CI987" s="1"/>
      <c r="CJ987" s="1"/>
      <c r="CK987" s="1"/>
      <c r="CL987" s="1"/>
    </row>
    <row r="988" spans="1:90" x14ac:dyDescent="0.25">
      <c r="A988" s="51"/>
      <c r="B988" s="111"/>
      <c r="C988" s="111"/>
      <c r="D988" s="111"/>
      <c r="E988" s="111"/>
      <c r="F988" s="111"/>
      <c r="G988" s="132"/>
      <c r="H988" s="151"/>
      <c r="I988" s="299"/>
      <c r="J988" s="152"/>
      <c r="K988" s="153"/>
      <c r="L988" s="169"/>
      <c r="M988" s="39"/>
      <c r="N988" s="90"/>
      <c r="O988" s="39"/>
      <c r="P988" s="23"/>
      <c r="Q988" s="170">
        <f t="shared" si="497"/>
        <v>0</v>
      </c>
      <c r="R988" s="55"/>
      <c r="S988" s="65"/>
      <c r="T988" s="56"/>
      <c r="U988" s="48" t="s">
        <v>64</v>
      </c>
      <c r="V988" s="99" t="str">
        <f t="shared" si="501"/>
        <v>Remplir la colonne R ou T</v>
      </c>
      <c r="W988" s="104"/>
      <c r="X988" s="173" t="str">
        <f t="shared" si="498"/>
        <v>Remplir la colonne M</v>
      </c>
      <c r="Y988" s="179" t="str">
        <f t="shared" si="502"/>
        <v>Remplir la colonne W</v>
      </c>
      <c r="Z988" s="297" t="str">
        <f t="shared" si="519"/>
        <v>Remplir la colonne I</v>
      </c>
      <c r="AA988" s="84" t="s">
        <v>64</v>
      </c>
      <c r="AB988" s="315" t="str">
        <f t="shared" si="503"/>
        <v>Remplir les termes C, P et TVA</v>
      </c>
      <c r="AC988" s="55"/>
      <c r="AD988" s="65"/>
      <c r="AE988" s="56"/>
      <c r="AF988" s="48" t="s">
        <v>64</v>
      </c>
      <c r="AG988" s="99" t="str">
        <f t="shared" si="504"/>
        <v>Remplir la colonne AC ou AE</v>
      </c>
      <c r="AH988" s="104"/>
      <c r="AI988" s="173" t="str">
        <f t="shared" si="520"/>
        <v>Remplir la colonne M</v>
      </c>
      <c r="AJ988" s="179" t="str">
        <f t="shared" si="505"/>
        <v>Remplir la colonne AH</v>
      </c>
      <c r="AK988" s="297" t="str">
        <f t="shared" si="521"/>
        <v>Remplir la colonne I</v>
      </c>
      <c r="AL988" s="84" t="s">
        <v>64</v>
      </c>
      <c r="AM988" s="315" t="str">
        <f t="shared" si="506"/>
        <v>Remplir les termes C, P et TVA</v>
      </c>
      <c r="AN988" s="55"/>
      <c r="AO988" s="65"/>
      <c r="AP988" s="56"/>
      <c r="AQ988" s="48" t="s">
        <v>64</v>
      </c>
      <c r="AR988" s="99" t="str">
        <f t="shared" si="507"/>
        <v>Remplir la colonne AN ou AP</v>
      </c>
      <c r="AS988" s="104"/>
      <c r="AT988" s="173" t="str">
        <f t="shared" si="522"/>
        <v>Remplir la colonne M</v>
      </c>
      <c r="AU988" s="179" t="str">
        <f t="shared" si="508"/>
        <v>Remplir la colonne AS</v>
      </c>
      <c r="AV988" s="297" t="str">
        <f t="shared" si="523"/>
        <v>Remplir la colonne I</v>
      </c>
      <c r="AW988" s="84" t="s">
        <v>64</v>
      </c>
      <c r="AX988" s="315" t="str">
        <f t="shared" si="509"/>
        <v>Remplir les termes C, P et TVA</v>
      </c>
      <c r="AY988" s="55"/>
      <c r="AZ988" s="65"/>
      <c r="BA988" s="56"/>
      <c r="BB988" s="48" t="s">
        <v>64</v>
      </c>
      <c r="BC988" s="99" t="str">
        <f t="shared" si="510"/>
        <v>Remplir la colonne AY ou BA</v>
      </c>
      <c r="BD988" s="104"/>
      <c r="BE988" s="173" t="str">
        <f t="shared" si="524"/>
        <v>Remplir la colonne M</v>
      </c>
      <c r="BF988" s="179" t="str">
        <f t="shared" si="511"/>
        <v>Remplir la colonne BD</v>
      </c>
      <c r="BG988" s="297" t="str">
        <f t="shared" si="525"/>
        <v>Remplir la colonne I</v>
      </c>
      <c r="BH988" s="84" t="s">
        <v>64</v>
      </c>
      <c r="BI988" s="315" t="str">
        <f t="shared" si="512"/>
        <v>Remplir les termes C, P et TVA</v>
      </c>
      <c r="BJ988" s="55"/>
      <c r="BK988" s="65"/>
      <c r="BL988" s="56"/>
      <c r="BM988" s="48" t="s">
        <v>64</v>
      </c>
      <c r="BN988" s="99" t="str">
        <f t="shared" si="513"/>
        <v>Remplir la colonne BJ ou BL</v>
      </c>
      <c r="BO988" s="104"/>
      <c r="BP988" s="173" t="str">
        <f t="shared" si="526"/>
        <v>Remplir la colonne M</v>
      </c>
      <c r="BQ988" s="179" t="str">
        <f t="shared" si="514"/>
        <v>Remplir la colonne BO</v>
      </c>
      <c r="BR988" s="297" t="str">
        <f t="shared" si="527"/>
        <v>Remplir la colonne I</v>
      </c>
      <c r="BS988" s="84" t="s">
        <v>64</v>
      </c>
      <c r="BT988" s="315" t="str">
        <f t="shared" si="515"/>
        <v>Remplir les termes C, P et TVA</v>
      </c>
      <c r="BU988" s="55"/>
      <c r="BV988" s="65"/>
      <c r="BW988" s="56"/>
      <c r="BX988" s="48" t="s">
        <v>64</v>
      </c>
      <c r="BY988" s="99" t="str">
        <f t="shared" si="516"/>
        <v>Remplir la colonne BU ou BW</v>
      </c>
      <c r="BZ988" s="104"/>
      <c r="CA988" s="173" t="str">
        <f t="shared" si="528"/>
        <v>Remplir la colonne M</v>
      </c>
      <c r="CB988" s="179" t="str">
        <f t="shared" si="517"/>
        <v>Remplir la colonne BZ</v>
      </c>
      <c r="CC988" s="297" t="str">
        <f t="shared" si="529"/>
        <v>Remplir la colonne I</v>
      </c>
      <c r="CD988" s="84" t="s">
        <v>64</v>
      </c>
      <c r="CE988" s="315" t="str">
        <f t="shared" si="518"/>
        <v>Remplir les termes C, P et TVA</v>
      </c>
      <c r="CF988" s="61" t="str">
        <f t="shared" si="499"/>
        <v>REMPLIR TYPE DE CLIENT</v>
      </c>
      <c r="CG988" s="107" t="str">
        <f t="shared" si="500"/>
        <v>Montant total de l'aide demandée non indiqué</v>
      </c>
      <c r="CH988" s="1"/>
      <c r="CI988" s="1"/>
      <c r="CJ988" s="1"/>
      <c r="CK988" s="1"/>
      <c r="CL988" s="1"/>
    </row>
    <row r="989" spans="1:90" x14ac:dyDescent="0.25">
      <c r="A989" s="51"/>
      <c r="B989" s="111"/>
      <c r="C989" s="111"/>
      <c r="D989" s="111"/>
      <c r="E989" s="111"/>
      <c r="F989" s="111"/>
      <c r="G989" s="132"/>
      <c r="H989" s="151"/>
      <c r="I989" s="299"/>
      <c r="J989" s="152"/>
      <c r="K989" s="153"/>
      <c r="L989" s="169"/>
      <c r="M989" s="39"/>
      <c r="N989" s="90"/>
      <c r="O989" s="39"/>
      <c r="P989" s="23"/>
      <c r="Q989" s="170">
        <f t="shared" si="497"/>
        <v>0</v>
      </c>
      <c r="R989" s="55"/>
      <c r="S989" s="65"/>
      <c r="T989" s="56"/>
      <c r="U989" s="48" t="s">
        <v>64</v>
      </c>
      <c r="V989" s="99" t="str">
        <f t="shared" si="501"/>
        <v>Remplir la colonne R ou T</v>
      </c>
      <c r="W989" s="104"/>
      <c r="X989" s="173" t="str">
        <f t="shared" si="498"/>
        <v>Remplir la colonne M</v>
      </c>
      <c r="Y989" s="179" t="str">
        <f t="shared" si="502"/>
        <v>Remplir la colonne W</v>
      </c>
      <c r="Z989" s="297" t="str">
        <f t="shared" si="519"/>
        <v>Remplir la colonne I</v>
      </c>
      <c r="AA989" s="84" t="s">
        <v>64</v>
      </c>
      <c r="AB989" s="315" t="str">
        <f t="shared" si="503"/>
        <v>Remplir les termes C, P et TVA</v>
      </c>
      <c r="AC989" s="55"/>
      <c r="AD989" s="65"/>
      <c r="AE989" s="56"/>
      <c r="AF989" s="48" t="s">
        <v>64</v>
      </c>
      <c r="AG989" s="99" t="str">
        <f t="shared" si="504"/>
        <v>Remplir la colonne AC ou AE</v>
      </c>
      <c r="AH989" s="104"/>
      <c r="AI989" s="173" t="str">
        <f t="shared" si="520"/>
        <v>Remplir la colonne M</v>
      </c>
      <c r="AJ989" s="179" t="str">
        <f t="shared" si="505"/>
        <v>Remplir la colonne AH</v>
      </c>
      <c r="AK989" s="297" t="str">
        <f t="shared" si="521"/>
        <v>Remplir la colonne I</v>
      </c>
      <c r="AL989" s="84" t="s">
        <v>64</v>
      </c>
      <c r="AM989" s="315" t="str">
        <f t="shared" si="506"/>
        <v>Remplir les termes C, P et TVA</v>
      </c>
      <c r="AN989" s="55"/>
      <c r="AO989" s="65"/>
      <c r="AP989" s="56"/>
      <c r="AQ989" s="48" t="s">
        <v>64</v>
      </c>
      <c r="AR989" s="99" t="str">
        <f t="shared" si="507"/>
        <v>Remplir la colonne AN ou AP</v>
      </c>
      <c r="AS989" s="104"/>
      <c r="AT989" s="173" t="str">
        <f t="shared" si="522"/>
        <v>Remplir la colonne M</v>
      </c>
      <c r="AU989" s="179" t="str">
        <f t="shared" si="508"/>
        <v>Remplir la colonne AS</v>
      </c>
      <c r="AV989" s="297" t="str">
        <f t="shared" si="523"/>
        <v>Remplir la colonne I</v>
      </c>
      <c r="AW989" s="84" t="s">
        <v>64</v>
      </c>
      <c r="AX989" s="315" t="str">
        <f t="shared" si="509"/>
        <v>Remplir les termes C, P et TVA</v>
      </c>
      <c r="AY989" s="55"/>
      <c r="AZ989" s="65"/>
      <c r="BA989" s="56"/>
      <c r="BB989" s="48" t="s">
        <v>64</v>
      </c>
      <c r="BC989" s="99" t="str">
        <f t="shared" si="510"/>
        <v>Remplir la colonne AY ou BA</v>
      </c>
      <c r="BD989" s="104"/>
      <c r="BE989" s="173" t="str">
        <f t="shared" si="524"/>
        <v>Remplir la colonne M</v>
      </c>
      <c r="BF989" s="179" t="str">
        <f t="shared" si="511"/>
        <v>Remplir la colonne BD</v>
      </c>
      <c r="BG989" s="297" t="str">
        <f t="shared" si="525"/>
        <v>Remplir la colonne I</v>
      </c>
      <c r="BH989" s="84" t="s">
        <v>64</v>
      </c>
      <c r="BI989" s="315" t="str">
        <f t="shared" si="512"/>
        <v>Remplir les termes C, P et TVA</v>
      </c>
      <c r="BJ989" s="55"/>
      <c r="BK989" s="65"/>
      <c r="BL989" s="56"/>
      <c r="BM989" s="48" t="s">
        <v>64</v>
      </c>
      <c r="BN989" s="99" t="str">
        <f t="shared" si="513"/>
        <v>Remplir la colonne BJ ou BL</v>
      </c>
      <c r="BO989" s="104"/>
      <c r="BP989" s="173" t="str">
        <f t="shared" si="526"/>
        <v>Remplir la colonne M</v>
      </c>
      <c r="BQ989" s="179" t="str">
        <f t="shared" si="514"/>
        <v>Remplir la colonne BO</v>
      </c>
      <c r="BR989" s="297" t="str">
        <f t="shared" si="527"/>
        <v>Remplir la colonne I</v>
      </c>
      <c r="BS989" s="84" t="s">
        <v>64</v>
      </c>
      <c r="BT989" s="315" t="str">
        <f t="shared" si="515"/>
        <v>Remplir les termes C, P et TVA</v>
      </c>
      <c r="BU989" s="55"/>
      <c r="BV989" s="65"/>
      <c r="BW989" s="56"/>
      <c r="BX989" s="48" t="s">
        <v>64</v>
      </c>
      <c r="BY989" s="99" t="str">
        <f t="shared" si="516"/>
        <v>Remplir la colonne BU ou BW</v>
      </c>
      <c r="BZ989" s="104"/>
      <c r="CA989" s="173" t="str">
        <f t="shared" si="528"/>
        <v>Remplir la colonne M</v>
      </c>
      <c r="CB989" s="179" t="str">
        <f t="shared" si="517"/>
        <v>Remplir la colonne BZ</v>
      </c>
      <c r="CC989" s="297" t="str">
        <f t="shared" si="529"/>
        <v>Remplir la colonne I</v>
      </c>
      <c r="CD989" s="84" t="s">
        <v>64</v>
      </c>
      <c r="CE989" s="315" t="str">
        <f t="shared" si="518"/>
        <v>Remplir les termes C, P et TVA</v>
      </c>
      <c r="CF989" s="61" t="str">
        <f t="shared" si="499"/>
        <v>REMPLIR TYPE DE CLIENT</v>
      </c>
      <c r="CG989" s="107" t="str">
        <f t="shared" si="500"/>
        <v>Montant total de l'aide demandée non indiqué</v>
      </c>
      <c r="CH989" s="1"/>
      <c r="CI989" s="1"/>
      <c r="CJ989" s="1"/>
      <c r="CK989" s="1"/>
      <c r="CL989" s="1"/>
    </row>
    <row r="990" spans="1:90" x14ac:dyDescent="0.25">
      <c r="A990" s="51"/>
      <c r="B990" s="111"/>
      <c r="C990" s="111"/>
      <c r="D990" s="111"/>
      <c r="E990" s="111"/>
      <c r="F990" s="111"/>
      <c r="G990" s="132"/>
      <c r="H990" s="151"/>
      <c r="I990" s="299"/>
      <c r="J990" s="152"/>
      <c r="K990" s="153"/>
      <c r="L990" s="169"/>
      <c r="M990" s="39"/>
      <c r="N990" s="90"/>
      <c r="O990" s="39"/>
      <c r="P990" s="23"/>
      <c r="Q990" s="170">
        <f t="shared" si="497"/>
        <v>0</v>
      </c>
      <c r="R990" s="55"/>
      <c r="S990" s="65"/>
      <c r="T990" s="56"/>
      <c r="U990" s="48" t="s">
        <v>64</v>
      </c>
      <c r="V990" s="99" t="str">
        <f t="shared" si="501"/>
        <v>Remplir la colonne R ou T</v>
      </c>
      <c r="W990" s="104"/>
      <c r="X990" s="173" t="str">
        <f t="shared" si="498"/>
        <v>Remplir la colonne M</v>
      </c>
      <c r="Y990" s="179" t="str">
        <f t="shared" si="502"/>
        <v>Remplir la colonne W</v>
      </c>
      <c r="Z990" s="297" t="str">
        <f t="shared" si="519"/>
        <v>Remplir la colonne I</v>
      </c>
      <c r="AA990" s="84" t="s">
        <v>64</v>
      </c>
      <c r="AB990" s="315" t="str">
        <f t="shared" si="503"/>
        <v>Remplir les termes C, P et TVA</v>
      </c>
      <c r="AC990" s="55"/>
      <c r="AD990" s="65"/>
      <c r="AE990" s="56"/>
      <c r="AF990" s="48" t="s">
        <v>64</v>
      </c>
      <c r="AG990" s="99" t="str">
        <f t="shared" si="504"/>
        <v>Remplir la colonne AC ou AE</v>
      </c>
      <c r="AH990" s="104"/>
      <c r="AI990" s="173" t="str">
        <f t="shared" si="520"/>
        <v>Remplir la colonne M</v>
      </c>
      <c r="AJ990" s="179" t="str">
        <f t="shared" si="505"/>
        <v>Remplir la colonne AH</v>
      </c>
      <c r="AK990" s="297" t="str">
        <f t="shared" si="521"/>
        <v>Remplir la colonne I</v>
      </c>
      <c r="AL990" s="84" t="s">
        <v>64</v>
      </c>
      <c r="AM990" s="315" t="str">
        <f t="shared" si="506"/>
        <v>Remplir les termes C, P et TVA</v>
      </c>
      <c r="AN990" s="55"/>
      <c r="AO990" s="65"/>
      <c r="AP990" s="56"/>
      <c r="AQ990" s="48" t="s">
        <v>64</v>
      </c>
      <c r="AR990" s="99" t="str">
        <f t="shared" si="507"/>
        <v>Remplir la colonne AN ou AP</v>
      </c>
      <c r="AS990" s="104"/>
      <c r="AT990" s="173" t="str">
        <f t="shared" si="522"/>
        <v>Remplir la colonne M</v>
      </c>
      <c r="AU990" s="179" t="str">
        <f t="shared" si="508"/>
        <v>Remplir la colonne AS</v>
      </c>
      <c r="AV990" s="297" t="str">
        <f t="shared" si="523"/>
        <v>Remplir la colonne I</v>
      </c>
      <c r="AW990" s="84" t="s">
        <v>64</v>
      </c>
      <c r="AX990" s="315" t="str">
        <f t="shared" si="509"/>
        <v>Remplir les termes C, P et TVA</v>
      </c>
      <c r="AY990" s="55"/>
      <c r="AZ990" s="65"/>
      <c r="BA990" s="56"/>
      <c r="BB990" s="48" t="s">
        <v>64</v>
      </c>
      <c r="BC990" s="99" t="str">
        <f t="shared" si="510"/>
        <v>Remplir la colonne AY ou BA</v>
      </c>
      <c r="BD990" s="104"/>
      <c r="BE990" s="173" t="str">
        <f t="shared" si="524"/>
        <v>Remplir la colonne M</v>
      </c>
      <c r="BF990" s="179" t="str">
        <f t="shared" si="511"/>
        <v>Remplir la colonne BD</v>
      </c>
      <c r="BG990" s="297" t="str">
        <f t="shared" si="525"/>
        <v>Remplir la colonne I</v>
      </c>
      <c r="BH990" s="84" t="s">
        <v>64</v>
      </c>
      <c r="BI990" s="315" t="str">
        <f t="shared" si="512"/>
        <v>Remplir les termes C, P et TVA</v>
      </c>
      <c r="BJ990" s="55"/>
      <c r="BK990" s="65"/>
      <c r="BL990" s="56"/>
      <c r="BM990" s="48" t="s">
        <v>64</v>
      </c>
      <c r="BN990" s="99" t="str">
        <f t="shared" si="513"/>
        <v>Remplir la colonne BJ ou BL</v>
      </c>
      <c r="BO990" s="104"/>
      <c r="BP990" s="173" t="str">
        <f t="shared" si="526"/>
        <v>Remplir la colonne M</v>
      </c>
      <c r="BQ990" s="179" t="str">
        <f t="shared" si="514"/>
        <v>Remplir la colonne BO</v>
      </c>
      <c r="BR990" s="297" t="str">
        <f t="shared" si="527"/>
        <v>Remplir la colonne I</v>
      </c>
      <c r="BS990" s="84" t="s">
        <v>64</v>
      </c>
      <c r="BT990" s="315" t="str">
        <f t="shared" si="515"/>
        <v>Remplir les termes C, P et TVA</v>
      </c>
      <c r="BU990" s="55"/>
      <c r="BV990" s="65"/>
      <c r="BW990" s="56"/>
      <c r="BX990" s="48" t="s">
        <v>64</v>
      </c>
      <c r="BY990" s="99" t="str">
        <f t="shared" si="516"/>
        <v>Remplir la colonne BU ou BW</v>
      </c>
      <c r="BZ990" s="104"/>
      <c r="CA990" s="173" t="str">
        <f t="shared" si="528"/>
        <v>Remplir la colonne M</v>
      </c>
      <c r="CB990" s="179" t="str">
        <f t="shared" si="517"/>
        <v>Remplir la colonne BZ</v>
      </c>
      <c r="CC990" s="297" t="str">
        <f t="shared" si="529"/>
        <v>Remplir la colonne I</v>
      </c>
      <c r="CD990" s="84" t="s">
        <v>64</v>
      </c>
      <c r="CE990" s="315" t="str">
        <f t="shared" si="518"/>
        <v>Remplir les termes C, P et TVA</v>
      </c>
      <c r="CF990" s="61" t="str">
        <f t="shared" si="499"/>
        <v>REMPLIR TYPE DE CLIENT</v>
      </c>
      <c r="CG990" s="107" t="str">
        <f t="shared" si="500"/>
        <v>Montant total de l'aide demandée non indiqué</v>
      </c>
      <c r="CH990" s="1"/>
      <c r="CI990" s="1"/>
      <c r="CJ990" s="1"/>
      <c r="CK990" s="1"/>
      <c r="CL990" s="1"/>
    </row>
    <row r="991" spans="1:90" x14ac:dyDescent="0.25">
      <c r="A991" s="51"/>
      <c r="B991" s="111"/>
      <c r="C991" s="111"/>
      <c r="D991" s="111"/>
      <c r="E991" s="111"/>
      <c r="F991" s="111"/>
      <c r="G991" s="132"/>
      <c r="H991" s="151"/>
      <c r="I991" s="299"/>
      <c r="J991" s="152"/>
      <c r="K991" s="153"/>
      <c r="L991" s="169"/>
      <c r="M991" s="39"/>
      <c r="N991" s="90"/>
      <c r="O991" s="39"/>
      <c r="P991" s="23"/>
      <c r="Q991" s="170">
        <f t="shared" si="497"/>
        <v>0</v>
      </c>
      <c r="R991" s="55"/>
      <c r="S991" s="65"/>
      <c r="T991" s="56"/>
      <c r="U991" s="48" t="s">
        <v>64</v>
      </c>
      <c r="V991" s="99" t="str">
        <f t="shared" si="501"/>
        <v>Remplir la colonne R ou T</v>
      </c>
      <c r="W991" s="104"/>
      <c r="X991" s="173" t="str">
        <f t="shared" si="498"/>
        <v>Remplir la colonne M</v>
      </c>
      <c r="Y991" s="179" t="str">
        <f t="shared" si="502"/>
        <v>Remplir la colonne W</v>
      </c>
      <c r="Z991" s="297" t="str">
        <f t="shared" si="519"/>
        <v>Remplir la colonne I</v>
      </c>
      <c r="AA991" s="84" t="s">
        <v>64</v>
      </c>
      <c r="AB991" s="315" t="str">
        <f t="shared" si="503"/>
        <v>Remplir les termes C, P et TVA</v>
      </c>
      <c r="AC991" s="55"/>
      <c r="AD991" s="65"/>
      <c r="AE991" s="56"/>
      <c r="AF991" s="48" t="s">
        <v>64</v>
      </c>
      <c r="AG991" s="99" t="str">
        <f t="shared" si="504"/>
        <v>Remplir la colonne AC ou AE</v>
      </c>
      <c r="AH991" s="104"/>
      <c r="AI991" s="173" t="str">
        <f t="shared" si="520"/>
        <v>Remplir la colonne M</v>
      </c>
      <c r="AJ991" s="179" t="str">
        <f t="shared" si="505"/>
        <v>Remplir la colonne AH</v>
      </c>
      <c r="AK991" s="297" t="str">
        <f t="shared" si="521"/>
        <v>Remplir la colonne I</v>
      </c>
      <c r="AL991" s="84" t="s">
        <v>64</v>
      </c>
      <c r="AM991" s="315" t="str">
        <f t="shared" si="506"/>
        <v>Remplir les termes C, P et TVA</v>
      </c>
      <c r="AN991" s="55"/>
      <c r="AO991" s="65"/>
      <c r="AP991" s="56"/>
      <c r="AQ991" s="48" t="s">
        <v>64</v>
      </c>
      <c r="AR991" s="99" t="str">
        <f t="shared" si="507"/>
        <v>Remplir la colonne AN ou AP</v>
      </c>
      <c r="AS991" s="104"/>
      <c r="AT991" s="173" t="str">
        <f t="shared" si="522"/>
        <v>Remplir la colonne M</v>
      </c>
      <c r="AU991" s="179" t="str">
        <f t="shared" si="508"/>
        <v>Remplir la colonne AS</v>
      </c>
      <c r="AV991" s="297" t="str">
        <f t="shared" si="523"/>
        <v>Remplir la colonne I</v>
      </c>
      <c r="AW991" s="84" t="s">
        <v>64</v>
      </c>
      <c r="AX991" s="315" t="str">
        <f t="shared" si="509"/>
        <v>Remplir les termes C, P et TVA</v>
      </c>
      <c r="AY991" s="55"/>
      <c r="AZ991" s="65"/>
      <c r="BA991" s="56"/>
      <c r="BB991" s="48" t="s">
        <v>64</v>
      </c>
      <c r="BC991" s="99" t="str">
        <f t="shared" si="510"/>
        <v>Remplir la colonne AY ou BA</v>
      </c>
      <c r="BD991" s="104"/>
      <c r="BE991" s="173" t="str">
        <f t="shared" si="524"/>
        <v>Remplir la colonne M</v>
      </c>
      <c r="BF991" s="179" t="str">
        <f t="shared" si="511"/>
        <v>Remplir la colonne BD</v>
      </c>
      <c r="BG991" s="297" t="str">
        <f t="shared" si="525"/>
        <v>Remplir la colonne I</v>
      </c>
      <c r="BH991" s="84" t="s">
        <v>64</v>
      </c>
      <c r="BI991" s="315" t="str">
        <f t="shared" si="512"/>
        <v>Remplir les termes C, P et TVA</v>
      </c>
      <c r="BJ991" s="55"/>
      <c r="BK991" s="65"/>
      <c r="BL991" s="56"/>
      <c r="BM991" s="48" t="s">
        <v>64</v>
      </c>
      <c r="BN991" s="99" t="str">
        <f t="shared" si="513"/>
        <v>Remplir la colonne BJ ou BL</v>
      </c>
      <c r="BO991" s="104"/>
      <c r="BP991" s="173" t="str">
        <f t="shared" si="526"/>
        <v>Remplir la colonne M</v>
      </c>
      <c r="BQ991" s="179" t="str">
        <f t="shared" si="514"/>
        <v>Remplir la colonne BO</v>
      </c>
      <c r="BR991" s="297" t="str">
        <f t="shared" si="527"/>
        <v>Remplir la colonne I</v>
      </c>
      <c r="BS991" s="84" t="s">
        <v>64</v>
      </c>
      <c r="BT991" s="315" t="str">
        <f t="shared" si="515"/>
        <v>Remplir les termes C, P et TVA</v>
      </c>
      <c r="BU991" s="55"/>
      <c r="BV991" s="65"/>
      <c r="BW991" s="56"/>
      <c r="BX991" s="48" t="s">
        <v>64</v>
      </c>
      <c r="BY991" s="99" t="str">
        <f t="shared" si="516"/>
        <v>Remplir la colonne BU ou BW</v>
      </c>
      <c r="BZ991" s="104"/>
      <c r="CA991" s="173" t="str">
        <f t="shared" si="528"/>
        <v>Remplir la colonne M</v>
      </c>
      <c r="CB991" s="179" t="str">
        <f t="shared" si="517"/>
        <v>Remplir la colonne BZ</v>
      </c>
      <c r="CC991" s="297" t="str">
        <f t="shared" si="529"/>
        <v>Remplir la colonne I</v>
      </c>
      <c r="CD991" s="84" t="s">
        <v>64</v>
      </c>
      <c r="CE991" s="315" t="str">
        <f t="shared" si="518"/>
        <v>Remplir les termes C, P et TVA</v>
      </c>
      <c r="CF991" s="61" t="str">
        <f t="shared" si="499"/>
        <v>REMPLIR TYPE DE CLIENT</v>
      </c>
      <c r="CG991" s="107" t="str">
        <f t="shared" si="500"/>
        <v>Montant total de l'aide demandée non indiqué</v>
      </c>
      <c r="CH991" s="1"/>
      <c r="CI991" s="1"/>
      <c r="CJ991" s="1"/>
      <c r="CK991" s="1"/>
      <c r="CL991" s="1"/>
    </row>
    <row r="992" spans="1:90" x14ac:dyDescent="0.25">
      <c r="A992" s="51"/>
      <c r="B992" s="111"/>
      <c r="C992" s="111"/>
      <c r="D992" s="111"/>
      <c r="E992" s="111"/>
      <c r="F992" s="111"/>
      <c r="G992" s="132"/>
      <c r="H992" s="151"/>
      <c r="I992" s="299"/>
      <c r="J992" s="152"/>
      <c r="K992" s="153"/>
      <c r="L992" s="169"/>
      <c r="M992" s="39"/>
      <c r="N992" s="90"/>
      <c r="O992" s="39"/>
      <c r="P992" s="23"/>
      <c r="Q992" s="170">
        <f t="shared" si="497"/>
        <v>0</v>
      </c>
      <c r="R992" s="55"/>
      <c r="S992" s="65"/>
      <c r="T992" s="56"/>
      <c r="U992" s="48" t="s">
        <v>64</v>
      </c>
      <c r="V992" s="99" t="str">
        <f t="shared" si="501"/>
        <v>Remplir la colonne R ou T</v>
      </c>
      <c r="W992" s="104"/>
      <c r="X992" s="173" t="str">
        <f t="shared" si="498"/>
        <v>Remplir la colonne M</v>
      </c>
      <c r="Y992" s="179" t="str">
        <f t="shared" si="502"/>
        <v>Remplir la colonne W</v>
      </c>
      <c r="Z992" s="297" t="str">
        <f t="shared" si="519"/>
        <v>Remplir la colonne I</v>
      </c>
      <c r="AA992" s="84" t="s">
        <v>64</v>
      </c>
      <c r="AB992" s="315" t="str">
        <f t="shared" si="503"/>
        <v>Remplir les termes C, P et TVA</v>
      </c>
      <c r="AC992" s="55"/>
      <c r="AD992" s="65"/>
      <c r="AE992" s="56"/>
      <c r="AF992" s="48" t="s">
        <v>64</v>
      </c>
      <c r="AG992" s="99" t="str">
        <f t="shared" si="504"/>
        <v>Remplir la colonne AC ou AE</v>
      </c>
      <c r="AH992" s="104"/>
      <c r="AI992" s="173" t="str">
        <f t="shared" si="520"/>
        <v>Remplir la colonne M</v>
      </c>
      <c r="AJ992" s="179" t="str">
        <f t="shared" si="505"/>
        <v>Remplir la colonne AH</v>
      </c>
      <c r="AK992" s="297" t="str">
        <f t="shared" si="521"/>
        <v>Remplir la colonne I</v>
      </c>
      <c r="AL992" s="84" t="s">
        <v>64</v>
      </c>
      <c r="AM992" s="315" t="str">
        <f t="shared" si="506"/>
        <v>Remplir les termes C, P et TVA</v>
      </c>
      <c r="AN992" s="55"/>
      <c r="AO992" s="65"/>
      <c r="AP992" s="56"/>
      <c r="AQ992" s="48" t="s">
        <v>64</v>
      </c>
      <c r="AR992" s="99" t="str">
        <f t="shared" si="507"/>
        <v>Remplir la colonne AN ou AP</v>
      </c>
      <c r="AS992" s="104"/>
      <c r="AT992" s="173" t="str">
        <f t="shared" si="522"/>
        <v>Remplir la colonne M</v>
      </c>
      <c r="AU992" s="179" t="str">
        <f t="shared" si="508"/>
        <v>Remplir la colonne AS</v>
      </c>
      <c r="AV992" s="297" t="str">
        <f t="shared" si="523"/>
        <v>Remplir la colonne I</v>
      </c>
      <c r="AW992" s="84" t="s">
        <v>64</v>
      </c>
      <c r="AX992" s="315" t="str">
        <f t="shared" si="509"/>
        <v>Remplir les termes C, P et TVA</v>
      </c>
      <c r="AY992" s="55"/>
      <c r="AZ992" s="65"/>
      <c r="BA992" s="56"/>
      <c r="BB992" s="48" t="s">
        <v>64</v>
      </c>
      <c r="BC992" s="99" t="str">
        <f t="shared" si="510"/>
        <v>Remplir la colonne AY ou BA</v>
      </c>
      <c r="BD992" s="104"/>
      <c r="BE992" s="173" t="str">
        <f t="shared" si="524"/>
        <v>Remplir la colonne M</v>
      </c>
      <c r="BF992" s="179" t="str">
        <f t="shared" si="511"/>
        <v>Remplir la colonne BD</v>
      </c>
      <c r="BG992" s="297" t="str">
        <f t="shared" si="525"/>
        <v>Remplir la colonne I</v>
      </c>
      <c r="BH992" s="84" t="s">
        <v>64</v>
      </c>
      <c r="BI992" s="315" t="str">
        <f t="shared" si="512"/>
        <v>Remplir les termes C, P et TVA</v>
      </c>
      <c r="BJ992" s="55"/>
      <c r="BK992" s="65"/>
      <c r="BL992" s="56"/>
      <c r="BM992" s="48" t="s">
        <v>64</v>
      </c>
      <c r="BN992" s="99" t="str">
        <f t="shared" si="513"/>
        <v>Remplir la colonne BJ ou BL</v>
      </c>
      <c r="BO992" s="104"/>
      <c r="BP992" s="173" t="str">
        <f t="shared" si="526"/>
        <v>Remplir la colonne M</v>
      </c>
      <c r="BQ992" s="179" t="str">
        <f t="shared" si="514"/>
        <v>Remplir la colonne BO</v>
      </c>
      <c r="BR992" s="297" t="str">
        <f t="shared" si="527"/>
        <v>Remplir la colonne I</v>
      </c>
      <c r="BS992" s="84" t="s">
        <v>64</v>
      </c>
      <c r="BT992" s="315" t="str">
        <f t="shared" si="515"/>
        <v>Remplir les termes C, P et TVA</v>
      </c>
      <c r="BU992" s="55"/>
      <c r="BV992" s="65"/>
      <c r="BW992" s="56"/>
      <c r="BX992" s="48" t="s">
        <v>64</v>
      </c>
      <c r="BY992" s="99" t="str">
        <f t="shared" si="516"/>
        <v>Remplir la colonne BU ou BW</v>
      </c>
      <c r="BZ992" s="104"/>
      <c r="CA992" s="173" t="str">
        <f t="shared" si="528"/>
        <v>Remplir la colonne M</v>
      </c>
      <c r="CB992" s="179" t="str">
        <f t="shared" si="517"/>
        <v>Remplir la colonne BZ</v>
      </c>
      <c r="CC992" s="297" t="str">
        <f t="shared" si="529"/>
        <v>Remplir la colonne I</v>
      </c>
      <c r="CD992" s="84" t="s">
        <v>64</v>
      </c>
      <c r="CE992" s="315" t="str">
        <f t="shared" si="518"/>
        <v>Remplir les termes C, P et TVA</v>
      </c>
      <c r="CF992" s="61" t="str">
        <f t="shared" si="499"/>
        <v>REMPLIR TYPE DE CLIENT</v>
      </c>
      <c r="CG992" s="107" t="str">
        <f t="shared" si="500"/>
        <v>Montant total de l'aide demandée non indiqué</v>
      </c>
      <c r="CH992" s="1"/>
      <c r="CI992" s="1"/>
      <c r="CJ992" s="1"/>
      <c r="CK992" s="1"/>
      <c r="CL992" s="1"/>
    </row>
    <row r="993" spans="1:90" x14ac:dyDescent="0.25">
      <c r="A993" s="51"/>
      <c r="B993" s="111"/>
      <c r="C993" s="111"/>
      <c r="D993" s="111"/>
      <c r="E993" s="111"/>
      <c r="F993" s="111"/>
      <c r="G993" s="132"/>
      <c r="H993" s="151"/>
      <c r="I993" s="299"/>
      <c r="J993" s="152"/>
      <c r="K993" s="153"/>
      <c r="L993" s="169"/>
      <c r="M993" s="39"/>
      <c r="N993" s="90"/>
      <c r="O993" s="39"/>
      <c r="P993" s="23"/>
      <c r="Q993" s="170">
        <f t="shared" si="497"/>
        <v>0</v>
      </c>
      <c r="R993" s="55"/>
      <c r="S993" s="65"/>
      <c r="T993" s="56"/>
      <c r="U993" s="48" t="s">
        <v>64</v>
      </c>
      <c r="V993" s="99" t="str">
        <f t="shared" si="501"/>
        <v>Remplir la colonne R ou T</v>
      </c>
      <c r="W993" s="104"/>
      <c r="X993" s="173" t="str">
        <f t="shared" si="498"/>
        <v>Remplir la colonne M</v>
      </c>
      <c r="Y993" s="179" t="str">
        <f t="shared" si="502"/>
        <v>Remplir la colonne W</v>
      </c>
      <c r="Z993" s="297" t="str">
        <f t="shared" si="519"/>
        <v>Remplir la colonne I</v>
      </c>
      <c r="AA993" s="84" t="s">
        <v>64</v>
      </c>
      <c r="AB993" s="315" t="str">
        <f t="shared" si="503"/>
        <v>Remplir les termes C, P et TVA</v>
      </c>
      <c r="AC993" s="55"/>
      <c r="AD993" s="65"/>
      <c r="AE993" s="56"/>
      <c r="AF993" s="48" t="s">
        <v>64</v>
      </c>
      <c r="AG993" s="99" t="str">
        <f t="shared" si="504"/>
        <v>Remplir la colonne AC ou AE</v>
      </c>
      <c r="AH993" s="104"/>
      <c r="AI993" s="173" t="str">
        <f t="shared" si="520"/>
        <v>Remplir la colonne M</v>
      </c>
      <c r="AJ993" s="179" t="str">
        <f t="shared" si="505"/>
        <v>Remplir la colonne AH</v>
      </c>
      <c r="AK993" s="297" t="str">
        <f t="shared" si="521"/>
        <v>Remplir la colonne I</v>
      </c>
      <c r="AL993" s="84" t="s">
        <v>64</v>
      </c>
      <c r="AM993" s="315" t="str">
        <f t="shared" si="506"/>
        <v>Remplir les termes C, P et TVA</v>
      </c>
      <c r="AN993" s="55"/>
      <c r="AO993" s="65"/>
      <c r="AP993" s="56"/>
      <c r="AQ993" s="48" t="s">
        <v>64</v>
      </c>
      <c r="AR993" s="99" t="str">
        <f t="shared" si="507"/>
        <v>Remplir la colonne AN ou AP</v>
      </c>
      <c r="AS993" s="104"/>
      <c r="AT993" s="173" t="str">
        <f t="shared" si="522"/>
        <v>Remplir la colonne M</v>
      </c>
      <c r="AU993" s="179" t="str">
        <f t="shared" si="508"/>
        <v>Remplir la colonne AS</v>
      </c>
      <c r="AV993" s="297" t="str">
        <f t="shared" si="523"/>
        <v>Remplir la colonne I</v>
      </c>
      <c r="AW993" s="84" t="s">
        <v>64</v>
      </c>
      <c r="AX993" s="315" t="str">
        <f t="shared" si="509"/>
        <v>Remplir les termes C, P et TVA</v>
      </c>
      <c r="AY993" s="55"/>
      <c r="AZ993" s="65"/>
      <c r="BA993" s="56"/>
      <c r="BB993" s="48" t="s">
        <v>64</v>
      </c>
      <c r="BC993" s="99" t="str">
        <f t="shared" si="510"/>
        <v>Remplir la colonne AY ou BA</v>
      </c>
      <c r="BD993" s="104"/>
      <c r="BE993" s="173" t="str">
        <f t="shared" si="524"/>
        <v>Remplir la colonne M</v>
      </c>
      <c r="BF993" s="179" t="str">
        <f t="shared" si="511"/>
        <v>Remplir la colonne BD</v>
      </c>
      <c r="BG993" s="297" t="str">
        <f t="shared" si="525"/>
        <v>Remplir la colonne I</v>
      </c>
      <c r="BH993" s="84" t="s">
        <v>64</v>
      </c>
      <c r="BI993" s="315" t="str">
        <f t="shared" si="512"/>
        <v>Remplir les termes C, P et TVA</v>
      </c>
      <c r="BJ993" s="55"/>
      <c r="BK993" s="65"/>
      <c r="BL993" s="56"/>
      <c r="BM993" s="48" t="s">
        <v>64</v>
      </c>
      <c r="BN993" s="99" t="str">
        <f t="shared" si="513"/>
        <v>Remplir la colonne BJ ou BL</v>
      </c>
      <c r="BO993" s="104"/>
      <c r="BP993" s="173" t="str">
        <f t="shared" si="526"/>
        <v>Remplir la colonne M</v>
      </c>
      <c r="BQ993" s="179" t="str">
        <f t="shared" si="514"/>
        <v>Remplir la colonne BO</v>
      </c>
      <c r="BR993" s="297" t="str">
        <f t="shared" si="527"/>
        <v>Remplir la colonne I</v>
      </c>
      <c r="BS993" s="84" t="s">
        <v>64</v>
      </c>
      <c r="BT993" s="315" t="str">
        <f t="shared" si="515"/>
        <v>Remplir les termes C, P et TVA</v>
      </c>
      <c r="BU993" s="55"/>
      <c r="BV993" s="65"/>
      <c r="BW993" s="56"/>
      <c r="BX993" s="48" t="s">
        <v>64</v>
      </c>
      <c r="BY993" s="99" t="str">
        <f t="shared" si="516"/>
        <v>Remplir la colonne BU ou BW</v>
      </c>
      <c r="BZ993" s="104"/>
      <c r="CA993" s="173" t="str">
        <f t="shared" si="528"/>
        <v>Remplir la colonne M</v>
      </c>
      <c r="CB993" s="179" t="str">
        <f t="shared" si="517"/>
        <v>Remplir la colonne BZ</v>
      </c>
      <c r="CC993" s="297" t="str">
        <f t="shared" si="529"/>
        <v>Remplir la colonne I</v>
      </c>
      <c r="CD993" s="84" t="s">
        <v>64</v>
      </c>
      <c r="CE993" s="315" t="str">
        <f t="shared" si="518"/>
        <v>Remplir les termes C, P et TVA</v>
      </c>
      <c r="CF993" s="61" t="str">
        <f t="shared" si="499"/>
        <v>REMPLIR TYPE DE CLIENT</v>
      </c>
      <c r="CG993" s="107" t="str">
        <f t="shared" si="500"/>
        <v>Montant total de l'aide demandée non indiqué</v>
      </c>
      <c r="CH993" s="1"/>
      <c r="CI993" s="1"/>
      <c r="CJ993" s="1"/>
      <c r="CK993" s="1"/>
      <c r="CL993" s="1"/>
    </row>
    <row r="994" spans="1:90" x14ac:dyDescent="0.25">
      <c r="A994" s="51"/>
      <c r="B994" s="111"/>
      <c r="C994" s="111"/>
      <c r="D994" s="111"/>
      <c r="E994" s="111"/>
      <c r="F994" s="111"/>
      <c r="G994" s="132"/>
      <c r="H994" s="151"/>
      <c r="I994" s="299"/>
      <c r="J994" s="152"/>
      <c r="K994" s="153"/>
      <c r="L994" s="169"/>
      <c r="M994" s="39"/>
      <c r="N994" s="90"/>
      <c r="O994" s="39"/>
      <c r="P994" s="23"/>
      <c r="Q994" s="170">
        <f t="shared" si="497"/>
        <v>0</v>
      </c>
      <c r="R994" s="55"/>
      <c r="S994" s="65"/>
      <c r="T994" s="56"/>
      <c r="U994" s="48" t="s">
        <v>64</v>
      </c>
      <c r="V994" s="99" t="str">
        <f t="shared" si="501"/>
        <v>Remplir la colonne R ou T</v>
      </c>
      <c r="W994" s="104"/>
      <c r="X994" s="173" t="str">
        <f t="shared" si="498"/>
        <v>Remplir la colonne M</v>
      </c>
      <c r="Y994" s="179" t="str">
        <f t="shared" si="502"/>
        <v>Remplir la colonne W</v>
      </c>
      <c r="Z994" s="297" t="str">
        <f t="shared" si="519"/>
        <v>Remplir la colonne I</v>
      </c>
      <c r="AA994" s="84" t="s">
        <v>64</v>
      </c>
      <c r="AB994" s="315" t="str">
        <f t="shared" si="503"/>
        <v>Remplir les termes C, P et TVA</v>
      </c>
      <c r="AC994" s="55"/>
      <c r="AD994" s="65"/>
      <c r="AE994" s="56"/>
      <c r="AF994" s="48" t="s">
        <v>64</v>
      </c>
      <c r="AG994" s="99" t="str">
        <f t="shared" si="504"/>
        <v>Remplir la colonne AC ou AE</v>
      </c>
      <c r="AH994" s="104"/>
      <c r="AI994" s="173" t="str">
        <f t="shared" si="520"/>
        <v>Remplir la colonne M</v>
      </c>
      <c r="AJ994" s="179" t="str">
        <f t="shared" si="505"/>
        <v>Remplir la colonne AH</v>
      </c>
      <c r="AK994" s="297" t="str">
        <f t="shared" si="521"/>
        <v>Remplir la colonne I</v>
      </c>
      <c r="AL994" s="84" t="s">
        <v>64</v>
      </c>
      <c r="AM994" s="315" t="str">
        <f t="shared" si="506"/>
        <v>Remplir les termes C, P et TVA</v>
      </c>
      <c r="AN994" s="55"/>
      <c r="AO994" s="65"/>
      <c r="AP994" s="56"/>
      <c r="AQ994" s="48" t="s">
        <v>64</v>
      </c>
      <c r="AR994" s="99" t="str">
        <f t="shared" si="507"/>
        <v>Remplir la colonne AN ou AP</v>
      </c>
      <c r="AS994" s="104"/>
      <c r="AT994" s="173" t="str">
        <f t="shared" si="522"/>
        <v>Remplir la colonne M</v>
      </c>
      <c r="AU994" s="179" t="str">
        <f t="shared" si="508"/>
        <v>Remplir la colonne AS</v>
      </c>
      <c r="AV994" s="297" t="str">
        <f t="shared" si="523"/>
        <v>Remplir la colonne I</v>
      </c>
      <c r="AW994" s="84" t="s">
        <v>64</v>
      </c>
      <c r="AX994" s="315" t="str">
        <f t="shared" si="509"/>
        <v>Remplir les termes C, P et TVA</v>
      </c>
      <c r="AY994" s="55"/>
      <c r="AZ994" s="65"/>
      <c r="BA994" s="56"/>
      <c r="BB994" s="48" t="s">
        <v>64</v>
      </c>
      <c r="BC994" s="99" t="str">
        <f t="shared" si="510"/>
        <v>Remplir la colonne AY ou BA</v>
      </c>
      <c r="BD994" s="104"/>
      <c r="BE994" s="173" t="str">
        <f t="shared" si="524"/>
        <v>Remplir la colonne M</v>
      </c>
      <c r="BF994" s="179" t="str">
        <f t="shared" si="511"/>
        <v>Remplir la colonne BD</v>
      </c>
      <c r="BG994" s="297" t="str">
        <f t="shared" si="525"/>
        <v>Remplir la colonne I</v>
      </c>
      <c r="BH994" s="84" t="s">
        <v>64</v>
      </c>
      <c r="BI994" s="315" t="str">
        <f t="shared" si="512"/>
        <v>Remplir les termes C, P et TVA</v>
      </c>
      <c r="BJ994" s="55"/>
      <c r="BK994" s="65"/>
      <c r="BL994" s="56"/>
      <c r="BM994" s="48" t="s">
        <v>64</v>
      </c>
      <c r="BN994" s="99" t="str">
        <f t="shared" si="513"/>
        <v>Remplir la colonne BJ ou BL</v>
      </c>
      <c r="BO994" s="104"/>
      <c r="BP994" s="173" t="str">
        <f t="shared" si="526"/>
        <v>Remplir la colonne M</v>
      </c>
      <c r="BQ994" s="179" t="str">
        <f t="shared" si="514"/>
        <v>Remplir la colonne BO</v>
      </c>
      <c r="BR994" s="297" t="str">
        <f t="shared" si="527"/>
        <v>Remplir la colonne I</v>
      </c>
      <c r="BS994" s="84" t="s">
        <v>64</v>
      </c>
      <c r="BT994" s="315" t="str">
        <f t="shared" si="515"/>
        <v>Remplir les termes C, P et TVA</v>
      </c>
      <c r="BU994" s="55"/>
      <c r="BV994" s="65"/>
      <c r="BW994" s="56"/>
      <c r="BX994" s="48" t="s">
        <v>64</v>
      </c>
      <c r="BY994" s="99" t="str">
        <f t="shared" si="516"/>
        <v>Remplir la colonne BU ou BW</v>
      </c>
      <c r="BZ994" s="104"/>
      <c r="CA994" s="173" t="str">
        <f t="shared" si="528"/>
        <v>Remplir la colonne M</v>
      </c>
      <c r="CB994" s="179" t="str">
        <f t="shared" si="517"/>
        <v>Remplir la colonne BZ</v>
      </c>
      <c r="CC994" s="297" t="str">
        <f t="shared" si="529"/>
        <v>Remplir la colonne I</v>
      </c>
      <c r="CD994" s="84" t="s">
        <v>64</v>
      </c>
      <c r="CE994" s="315" t="str">
        <f t="shared" si="518"/>
        <v>Remplir les termes C, P et TVA</v>
      </c>
      <c r="CF994" s="61" t="str">
        <f t="shared" si="499"/>
        <v>REMPLIR TYPE DE CLIENT</v>
      </c>
      <c r="CG994" s="107" t="str">
        <f t="shared" si="500"/>
        <v>Montant total de l'aide demandée non indiqué</v>
      </c>
      <c r="CH994" s="1"/>
      <c r="CI994" s="1"/>
      <c r="CJ994" s="1"/>
      <c r="CK994" s="1"/>
      <c r="CL994" s="1"/>
    </row>
    <row r="995" spans="1:90" ht="15.75" thickBot="1" x14ac:dyDescent="0.3">
      <c r="A995" s="51"/>
      <c r="B995" s="111"/>
      <c r="C995" s="111"/>
      <c r="D995" s="111"/>
      <c r="E995" s="111"/>
      <c r="F995" s="111"/>
      <c r="G995" s="132"/>
      <c r="H995" s="151"/>
      <c r="I995" s="299"/>
      <c r="J995" s="152"/>
      <c r="K995" s="153"/>
      <c r="L995" s="169"/>
      <c r="M995" s="39"/>
      <c r="N995" s="90"/>
      <c r="O995" s="39"/>
      <c r="P995" s="23"/>
      <c r="Q995" s="170">
        <f t="shared" si="497"/>
        <v>0</v>
      </c>
      <c r="R995" s="316"/>
      <c r="S995" s="317"/>
      <c r="T995" s="318"/>
      <c r="U995" s="290" t="s">
        <v>64</v>
      </c>
      <c r="V995" s="99" t="str">
        <f t="shared" si="501"/>
        <v>Remplir la colonne R ou T</v>
      </c>
      <c r="W995" s="289"/>
      <c r="X995" s="319" t="str">
        <f t="shared" si="498"/>
        <v>Remplir la colonne M</v>
      </c>
      <c r="Y995" s="293" t="str">
        <f t="shared" si="502"/>
        <v>Remplir la colonne W</v>
      </c>
      <c r="Z995" s="320" t="str">
        <f t="shared" si="519"/>
        <v>Remplir la colonne I</v>
      </c>
      <c r="AA995" s="294" t="s">
        <v>64</v>
      </c>
      <c r="AB995" s="315" t="str">
        <f t="shared" si="503"/>
        <v>Remplir les termes C, P et TVA</v>
      </c>
      <c r="AC995" s="316"/>
      <c r="AD995" s="317"/>
      <c r="AE995" s="318"/>
      <c r="AF995" s="290" t="s">
        <v>64</v>
      </c>
      <c r="AG995" s="99" t="str">
        <f t="shared" si="504"/>
        <v>Remplir la colonne AC ou AE</v>
      </c>
      <c r="AH995" s="289"/>
      <c r="AI995" s="319" t="str">
        <f t="shared" si="520"/>
        <v>Remplir la colonne M</v>
      </c>
      <c r="AJ995" s="293" t="str">
        <f t="shared" si="505"/>
        <v>Remplir la colonne AH</v>
      </c>
      <c r="AK995" s="320" t="str">
        <f t="shared" si="521"/>
        <v>Remplir la colonne I</v>
      </c>
      <c r="AL995" s="294" t="s">
        <v>64</v>
      </c>
      <c r="AM995" s="315" t="str">
        <f t="shared" si="506"/>
        <v>Remplir les termes C, P et TVA</v>
      </c>
      <c r="AN995" s="316"/>
      <c r="AO995" s="317"/>
      <c r="AP995" s="318"/>
      <c r="AQ995" s="290" t="s">
        <v>64</v>
      </c>
      <c r="AR995" s="99" t="str">
        <f t="shared" si="507"/>
        <v>Remplir la colonne AN ou AP</v>
      </c>
      <c r="AS995" s="289"/>
      <c r="AT995" s="319" t="str">
        <f t="shared" si="522"/>
        <v>Remplir la colonne M</v>
      </c>
      <c r="AU995" s="293" t="str">
        <f t="shared" si="508"/>
        <v>Remplir la colonne AS</v>
      </c>
      <c r="AV995" s="320" t="str">
        <f t="shared" si="523"/>
        <v>Remplir la colonne I</v>
      </c>
      <c r="AW995" s="294" t="s">
        <v>64</v>
      </c>
      <c r="AX995" s="315" t="str">
        <f t="shared" si="509"/>
        <v>Remplir les termes C, P et TVA</v>
      </c>
      <c r="AY995" s="316"/>
      <c r="AZ995" s="317"/>
      <c r="BA995" s="318"/>
      <c r="BB995" s="290" t="s">
        <v>64</v>
      </c>
      <c r="BC995" s="99" t="str">
        <f t="shared" si="510"/>
        <v>Remplir la colonne AY ou BA</v>
      </c>
      <c r="BD995" s="289"/>
      <c r="BE995" s="319" t="str">
        <f t="shared" si="524"/>
        <v>Remplir la colonne M</v>
      </c>
      <c r="BF995" s="293" t="str">
        <f t="shared" si="511"/>
        <v>Remplir la colonne BD</v>
      </c>
      <c r="BG995" s="320" t="str">
        <f t="shared" si="525"/>
        <v>Remplir la colonne I</v>
      </c>
      <c r="BH995" s="294" t="s">
        <v>64</v>
      </c>
      <c r="BI995" s="315" t="str">
        <f t="shared" si="512"/>
        <v>Remplir les termes C, P et TVA</v>
      </c>
      <c r="BJ995" s="316"/>
      <c r="BK995" s="317"/>
      <c r="BL995" s="318"/>
      <c r="BM995" s="290" t="s">
        <v>64</v>
      </c>
      <c r="BN995" s="99" t="str">
        <f t="shared" si="513"/>
        <v>Remplir la colonne BJ ou BL</v>
      </c>
      <c r="BO995" s="289"/>
      <c r="BP995" s="319" t="str">
        <f t="shared" si="526"/>
        <v>Remplir la colonne M</v>
      </c>
      <c r="BQ995" s="293" t="str">
        <f t="shared" si="514"/>
        <v>Remplir la colonne BO</v>
      </c>
      <c r="BR995" s="320" t="str">
        <f t="shared" si="527"/>
        <v>Remplir la colonne I</v>
      </c>
      <c r="BS995" s="294" t="s">
        <v>64</v>
      </c>
      <c r="BT995" s="315" t="str">
        <f t="shared" si="515"/>
        <v>Remplir les termes C, P et TVA</v>
      </c>
      <c r="BU995" s="316"/>
      <c r="BV995" s="317"/>
      <c r="BW995" s="318"/>
      <c r="BX995" s="290" t="s">
        <v>64</v>
      </c>
      <c r="BY995" s="99" t="str">
        <f t="shared" si="516"/>
        <v>Remplir la colonne BU ou BW</v>
      </c>
      <c r="BZ995" s="289"/>
      <c r="CA995" s="319" t="str">
        <f t="shared" si="528"/>
        <v>Remplir la colonne M</v>
      </c>
      <c r="CB995" s="293" t="str">
        <f t="shared" si="517"/>
        <v>Remplir la colonne BZ</v>
      </c>
      <c r="CC995" s="320" t="str">
        <f t="shared" si="529"/>
        <v>Remplir la colonne I</v>
      </c>
      <c r="CD995" s="294" t="s">
        <v>64</v>
      </c>
      <c r="CE995" s="315" t="str">
        <f t="shared" si="518"/>
        <v>Remplir les termes C, P et TVA</v>
      </c>
      <c r="CF995" s="61" t="str">
        <f t="shared" si="499"/>
        <v>REMPLIR TYPE DE CLIENT</v>
      </c>
      <c r="CG995" s="107" t="str">
        <f t="shared" si="500"/>
        <v>Montant total de l'aide demandée non indiqué</v>
      </c>
      <c r="CH995" s="1"/>
      <c r="CI995" s="1"/>
      <c r="CJ995" s="1"/>
      <c r="CK995" s="1"/>
      <c r="CL995" s="1"/>
    </row>
    <row r="996" spans="1:90" ht="15.75" thickTop="1" x14ac:dyDescent="0.25">
      <c r="R996" s="211"/>
    </row>
    <row r="997" spans="1:90" x14ac:dyDescent="0.25">
      <c r="R997" s="211"/>
    </row>
    <row r="998" spans="1:90" x14ac:dyDescent="0.25">
      <c r="R998" s="211"/>
    </row>
    <row r="999" spans="1:90" x14ac:dyDescent="0.25">
      <c r="R999" s="211"/>
    </row>
    <row r="1000" spans="1:90" x14ac:dyDescent="0.25">
      <c r="R1000" s="211"/>
    </row>
    <row r="1001" spans="1:90" x14ac:dyDescent="0.25">
      <c r="R1001" s="211"/>
    </row>
    <row r="1002" spans="1:90" x14ac:dyDescent="0.25">
      <c r="R1002" s="211"/>
    </row>
    <row r="1003" spans="1:90" x14ac:dyDescent="0.25">
      <c r="R1003" s="211"/>
    </row>
    <row r="1004" spans="1:90" ht="15.75" thickBot="1" x14ac:dyDescent="0.3">
      <c r="R1004" s="212"/>
    </row>
  </sheetData>
  <mergeCells count="25">
    <mergeCell ref="E3:H3"/>
    <mergeCell ref="BU10:CE10"/>
    <mergeCell ref="A11:G11"/>
    <mergeCell ref="H11:K11"/>
    <mergeCell ref="R11:V11"/>
    <mergeCell ref="AC11:AG11"/>
    <mergeCell ref="R10:AB10"/>
    <mergeCell ref="BO11:BQ11"/>
    <mergeCell ref="BZ11:CB11"/>
    <mergeCell ref="BJ11:BN11"/>
    <mergeCell ref="BU11:BY11"/>
    <mergeCell ref="BJ10:BT10"/>
    <mergeCell ref="BD11:BF11"/>
    <mergeCell ref="W11:Y11"/>
    <mergeCell ref="AH11:AJ11"/>
    <mergeCell ref="AS11:AU11"/>
    <mergeCell ref="Y4:AC4"/>
    <mergeCell ref="AB5:AC5"/>
    <mergeCell ref="AB6:AC6"/>
    <mergeCell ref="AY10:BI10"/>
    <mergeCell ref="AN11:AR11"/>
    <mergeCell ref="AY11:BC11"/>
    <mergeCell ref="AB7:AC7"/>
    <mergeCell ref="AC10:AM10"/>
    <mergeCell ref="AN10:AX10"/>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9" id="{B9DA37CB-727D-4689-851C-6DC39A6372FC}">
            <xm:f>OR('1-INFOS'!$F$41=Données!$A$2,'1-INFOS'!$F$41=Données!$A$4)</xm:f>
            <x14:dxf>
              <font>
                <color theme="1"/>
              </font>
              <fill>
                <patternFill>
                  <bgColor theme="1"/>
                </patternFill>
              </fill>
            </x14:dxf>
          </x14:cfRule>
          <xm:sqref>A10:CG500</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[1]Données!#REF!</xm:f>
          </x14:formula1>
          <xm:sqref>L996:L1048576 O996:O1048576</xm:sqref>
        </x14:dataValidation>
        <x14:dataValidation type="list" allowBlank="1" showInputMessage="1" showErrorMessage="1">
          <x14:formula1>
            <xm:f>Données!$E$2:$E$3</xm:f>
          </x14:formula1>
          <xm:sqref>O13:O995 M13:M995 R996:R1004</xm:sqref>
        </x14:dataValidation>
        <x14:dataValidation type="list" allowBlank="1" showInputMessage="1" showErrorMessage="1">
          <x14:formula1>
            <xm:f>Données!$D$2:$D$5</xm:f>
          </x14:formula1>
          <xm:sqref>L13:L995</xm:sqref>
        </x14:dataValidation>
        <x14:dataValidation type="list" allowBlank="1" showInputMessage="1" showErrorMessage="1">
          <x14:formula1>
            <xm:f>Données!$B$2:$B$3</xm:f>
          </x14:formula1>
          <xm:sqref>N13:N995</xm:sqref>
        </x14:dataValidation>
        <x14:dataValidation type="list" allowBlank="1" showInputMessage="1" showErrorMessage="1">
          <x14:formula1>
            <xm:f>Données!$F$2:$F$8</xm:f>
          </x14:formula1>
          <xm:sqref>A13:A995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CL1003"/>
  <sheetViews>
    <sheetView zoomScale="85" zoomScaleNormal="85" workbookViewId="0">
      <selection activeCell="CA12" sqref="CA12"/>
    </sheetView>
  </sheetViews>
  <sheetFormatPr baseColWidth="10" defaultColWidth="11.42578125" defaultRowHeight="15" x14ac:dyDescent="0.25"/>
  <cols>
    <col min="1" max="1" width="60.7109375" style="19" customWidth="1"/>
    <col min="2" max="2" width="26.140625" style="19" customWidth="1"/>
    <col min="3" max="4" width="15.7109375" style="19" customWidth="1"/>
    <col min="5" max="7" width="13.7109375" style="19" customWidth="1"/>
    <col min="8" max="9" width="13.42578125" style="19" customWidth="1"/>
    <col min="10" max="10" width="20.7109375" style="19" customWidth="1"/>
    <col min="11" max="11" width="16.28515625" style="19" customWidth="1"/>
    <col min="12" max="12" width="23.5703125" style="24" customWidth="1"/>
    <col min="13" max="13" width="22.7109375" style="24" customWidth="1"/>
    <col min="14" max="14" width="10.5703125" style="24" bestFit="1" customWidth="1"/>
    <col min="15" max="15" width="11.42578125" style="24" customWidth="1"/>
    <col min="16" max="16" width="18.140625" style="24" customWidth="1"/>
    <col min="17" max="17" width="15.42578125" style="24" customWidth="1"/>
    <col min="18" max="18" width="15.42578125" style="186" customWidth="1"/>
    <col min="19" max="19" width="15.42578125" style="24" customWidth="1"/>
    <col min="20" max="20" width="18.42578125" style="19" customWidth="1"/>
    <col min="21" max="21" width="20.85546875" style="19" customWidth="1"/>
    <col min="22" max="22" width="20.7109375" style="19" customWidth="1"/>
    <col min="23" max="23" width="19.28515625" style="19" customWidth="1"/>
    <col min="24" max="24" width="23.7109375" style="19" customWidth="1"/>
    <col min="25" max="25" width="22.28515625" style="19" customWidth="1"/>
    <col min="26" max="26" width="21" style="19" customWidth="1"/>
    <col min="27" max="27" width="27" style="19" customWidth="1"/>
    <col min="28" max="28" width="18.7109375" style="19" customWidth="1"/>
    <col min="29" max="29" width="27.42578125" style="19" customWidth="1"/>
    <col min="30" max="30" width="17.85546875" style="19" customWidth="1"/>
    <col min="31" max="31" width="18.42578125" style="19" customWidth="1"/>
    <col min="32" max="32" width="19" style="19" customWidth="1"/>
    <col min="33" max="33" width="20.7109375" style="19" customWidth="1"/>
    <col min="34" max="34" width="19.28515625" style="19" customWidth="1"/>
    <col min="35" max="35" width="16" style="19" customWidth="1"/>
    <col min="36" max="36" width="25.5703125" style="19" customWidth="1"/>
    <col min="37" max="38" width="21" style="19" customWidth="1"/>
    <col min="39" max="39" width="24.7109375" style="19" customWidth="1"/>
    <col min="40" max="40" width="23" style="19" customWidth="1"/>
    <col min="41" max="41" width="17.85546875" style="19" customWidth="1"/>
    <col min="42" max="42" width="18.42578125" style="19" customWidth="1"/>
    <col min="43" max="43" width="16.7109375" style="19" customWidth="1"/>
    <col min="44" max="44" width="20.7109375" style="19" customWidth="1"/>
    <col min="45" max="45" width="19.28515625" style="19" customWidth="1"/>
    <col min="46" max="46" width="23" style="19" customWidth="1"/>
    <col min="47" max="47" width="24" style="19" customWidth="1"/>
    <col min="48" max="48" width="21" style="19" customWidth="1"/>
    <col min="49" max="49" width="24.7109375" style="19" customWidth="1"/>
    <col min="50" max="50" width="21.28515625" style="19" customWidth="1"/>
    <col min="51" max="51" width="18" style="19" customWidth="1"/>
    <col min="52" max="52" width="17.85546875" style="19" customWidth="1"/>
    <col min="53" max="53" width="18.42578125" style="19" customWidth="1"/>
    <col min="54" max="54" width="16.7109375" style="19" customWidth="1"/>
    <col min="55" max="55" width="20.7109375" style="19" customWidth="1"/>
    <col min="56" max="56" width="19.28515625" style="19" customWidth="1"/>
    <col min="57" max="57" width="16" style="19" customWidth="1"/>
    <col min="58" max="58" width="20.28515625" style="19" customWidth="1"/>
    <col min="59" max="59" width="21" style="19" customWidth="1"/>
    <col min="60" max="60" width="26.42578125" style="19" customWidth="1"/>
    <col min="61" max="61" width="18.28515625" style="19" customWidth="1"/>
    <col min="62" max="62" width="18" style="19" customWidth="1"/>
    <col min="63" max="63" width="17.85546875" style="19" customWidth="1"/>
    <col min="64" max="64" width="18.42578125" style="19" customWidth="1"/>
    <col min="65" max="65" width="16.7109375" style="19" customWidth="1"/>
    <col min="66" max="66" width="20.7109375" style="19" customWidth="1"/>
    <col min="67" max="67" width="19.28515625" style="19" customWidth="1"/>
    <col min="68" max="68" width="16" style="19" customWidth="1"/>
    <col min="69" max="69" width="20.28515625" style="19" customWidth="1"/>
    <col min="70" max="70" width="21" style="19" customWidth="1"/>
    <col min="71" max="71" width="24.42578125" style="19" customWidth="1"/>
    <col min="72" max="72" width="18.28515625" style="19" customWidth="1"/>
    <col min="73" max="73" width="18" style="19" customWidth="1"/>
    <col min="74" max="74" width="17.85546875" style="19" customWidth="1"/>
    <col min="75" max="75" width="18.42578125" style="19" customWidth="1"/>
    <col min="76" max="76" width="16.7109375" style="19" customWidth="1"/>
    <col min="77" max="77" width="20.7109375" style="19" customWidth="1"/>
    <col min="78" max="78" width="19.28515625" style="19" customWidth="1"/>
    <col min="79" max="79" width="18.7109375" style="19" customWidth="1"/>
    <col min="80" max="80" width="20.28515625" style="19" customWidth="1"/>
    <col min="81" max="81" width="21" style="19" customWidth="1"/>
    <col min="82" max="82" width="23.28515625" style="19" customWidth="1"/>
    <col min="83" max="83" width="18.28515625" style="19" customWidth="1"/>
    <col min="84" max="84" width="18" style="19" customWidth="1"/>
    <col min="85" max="85" width="23.140625" style="19" customWidth="1"/>
    <col min="86" max="86" width="34" style="24" customWidth="1"/>
    <col min="87" max="87" width="36" style="19" customWidth="1"/>
    <col min="88" max="16384" width="11.42578125" style="19"/>
  </cols>
  <sheetData>
    <row r="1" spans="1:90" s="20" customFormat="1" ht="26.25" x14ac:dyDescent="0.4">
      <c r="A1" s="30" t="str">
        <f>IF('1-INFOS'!F41="","DONNEES A COMPLETER POUR LES GESTIONNAIRES D'UN RESEAU DE CHALEUR - VEUILLEZ COMPLETEMENT REMPLIR LE PREMIER ONGLET AVANT DE REMPLIR CELUI-CI",IF('1-INFOS'!F41=Données!A4,"DONNEES A COMPLETER POUR LES GESTIONNAIRES D'UN RESEAU DE CHALEUR","DONNEES A COMPLETER POUR LES GESTIONNAIRES D'UN RESEAU DE CHALEUR - ! SAISIE IMPOSSIBLE !"))</f>
        <v>DONNEES A COMPLETER POUR LES GESTIONNAIRES D'UN RESEAU DE CHALEUR - VEUILLEZ COMPLETEMENT REMPLIR LE PREMIER ONGLET AVANT DE REMPLIR CELUI-CI</v>
      </c>
      <c r="B1" s="31"/>
      <c r="C1" s="31"/>
      <c r="D1" s="31"/>
      <c r="E1" s="31"/>
      <c r="F1" s="31"/>
      <c r="G1" s="31"/>
      <c r="H1" s="31"/>
      <c r="I1" s="31"/>
      <c r="J1" s="31"/>
      <c r="K1" s="31"/>
      <c r="L1" s="32"/>
      <c r="M1" s="32"/>
      <c r="N1" s="32"/>
      <c r="O1" s="32"/>
      <c r="P1" s="32"/>
      <c r="Q1" s="72"/>
      <c r="R1" s="72"/>
      <c r="S1" s="72"/>
      <c r="X1" s="71"/>
      <c r="Y1" s="71"/>
      <c r="Z1" s="71"/>
      <c r="AA1" s="71"/>
      <c r="AB1" s="71"/>
      <c r="AC1" s="71"/>
      <c r="AD1" s="71"/>
      <c r="AI1" s="71"/>
      <c r="AJ1" s="71"/>
      <c r="AK1" s="71"/>
      <c r="AL1" s="71"/>
      <c r="AM1" s="71"/>
      <c r="AN1" s="71"/>
      <c r="AO1" s="71"/>
      <c r="AT1" s="71"/>
      <c r="AU1" s="71"/>
      <c r="AV1" s="71"/>
      <c r="AW1" s="71"/>
      <c r="AX1" s="71"/>
      <c r="AY1" s="71"/>
      <c r="AZ1" s="71"/>
      <c r="BE1" s="71"/>
      <c r="BF1" s="71"/>
      <c r="BG1" s="71"/>
      <c r="BH1" s="71"/>
      <c r="BI1" s="71"/>
      <c r="BJ1" s="71"/>
      <c r="BK1" s="71"/>
      <c r="BP1" s="71"/>
      <c r="BQ1" s="71"/>
      <c r="BR1" s="71"/>
      <c r="BS1" s="71"/>
      <c r="BT1" s="71"/>
      <c r="BU1" s="71"/>
      <c r="BV1" s="71"/>
      <c r="CA1" s="71"/>
      <c r="CB1" s="71"/>
      <c r="CC1" s="71"/>
      <c r="CD1" s="71"/>
      <c r="CE1" s="71"/>
      <c r="CF1" s="71"/>
      <c r="CH1" s="72"/>
    </row>
    <row r="2" spans="1:90" s="20" customFormat="1" ht="14.25" customHeight="1" x14ac:dyDescent="0.25">
      <c r="A2" s="108"/>
      <c r="L2" s="72"/>
      <c r="M2" s="72"/>
      <c r="N2" s="72"/>
      <c r="O2" s="72"/>
      <c r="P2" s="72"/>
      <c r="Q2" s="72"/>
      <c r="R2" s="72"/>
      <c r="S2" s="72"/>
      <c r="Z2" s="109"/>
      <c r="AA2" s="109"/>
      <c r="AD2" s="71"/>
      <c r="AO2" s="71"/>
      <c r="AZ2" s="71"/>
      <c r="BK2" s="71"/>
      <c r="BV2" s="71"/>
      <c r="CH2" s="72"/>
    </row>
    <row r="3" spans="1:90" s="20" customFormat="1" ht="14.25" customHeight="1" thickBot="1" x14ac:dyDescent="0.3">
      <c r="A3" s="121" t="s">
        <v>43</v>
      </c>
      <c r="B3" s="122" t="str">
        <f>+'1-INFOS'!F42</f>
        <v>01/07/2022-&gt;31/12/2022</v>
      </c>
      <c r="C3" s="122"/>
      <c r="D3" s="110"/>
      <c r="E3" s="352" t="s">
        <v>26</v>
      </c>
      <c r="F3" s="353"/>
      <c r="G3" s="353"/>
      <c r="H3" s="354"/>
      <c r="I3" s="283"/>
      <c r="K3" s="262"/>
      <c r="L3" s="195"/>
      <c r="M3" s="72"/>
      <c r="AD3" s="71"/>
      <c r="AE3" s="19"/>
      <c r="AF3" s="19"/>
      <c r="AG3" s="19"/>
      <c r="AH3" s="19"/>
      <c r="AI3" s="19"/>
      <c r="AJ3" s="19"/>
      <c r="AK3" s="19"/>
      <c r="AL3" s="19"/>
      <c r="AM3" s="19"/>
      <c r="AO3" s="71"/>
      <c r="AP3" s="19"/>
      <c r="AQ3" s="19"/>
      <c r="AR3" s="19"/>
      <c r="AS3" s="19"/>
      <c r="AT3" s="19"/>
      <c r="AU3" s="19"/>
      <c r="AV3" s="19"/>
      <c r="AW3" s="19"/>
      <c r="AX3" s="19"/>
      <c r="AZ3" s="71"/>
      <c r="BA3" s="19"/>
      <c r="BB3" s="19"/>
      <c r="BC3" s="19"/>
      <c r="BD3" s="19"/>
      <c r="BE3" s="19"/>
      <c r="BF3" s="19"/>
      <c r="BG3" s="19"/>
      <c r="BH3" s="19"/>
      <c r="BI3" s="19"/>
      <c r="BK3" s="71"/>
      <c r="BL3" s="19"/>
      <c r="BM3" s="19"/>
      <c r="BN3" s="19"/>
      <c r="BO3" s="19"/>
      <c r="BP3" s="19"/>
      <c r="BQ3" s="19"/>
      <c r="BR3" s="19"/>
      <c r="BS3" s="19"/>
      <c r="BT3" s="19"/>
      <c r="BV3" s="71"/>
      <c r="BW3" s="19"/>
      <c r="BX3" s="19"/>
      <c r="BY3" s="19"/>
      <c r="BZ3" s="19"/>
      <c r="CA3" s="19"/>
      <c r="CB3" s="19"/>
      <c r="CC3" s="19"/>
      <c r="CD3" s="19"/>
      <c r="CE3" s="19"/>
      <c r="CH3" s="72"/>
    </row>
    <row r="4" spans="1:90" s="20" customFormat="1" ht="13.5" customHeight="1" thickBot="1" x14ac:dyDescent="0.3">
      <c r="A4" s="255" t="s">
        <v>126</v>
      </c>
      <c r="B4" s="256"/>
      <c r="C4" s="261">
        <v>64.900000000000006</v>
      </c>
      <c r="D4" s="110"/>
      <c r="E4" s="123" t="s">
        <v>23</v>
      </c>
      <c r="F4" s="124"/>
      <c r="G4" s="125"/>
      <c r="H4" s="126">
        <v>0.9</v>
      </c>
      <c r="I4" s="284"/>
      <c r="K4" s="219"/>
      <c r="L4" s="194"/>
      <c r="N4" s="304" t="s">
        <v>42</v>
      </c>
      <c r="O4" s="277"/>
      <c r="P4" s="277"/>
      <c r="Q4" s="278">
        <v>44743</v>
      </c>
      <c r="R4" s="278">
        <v>44774</v>
      </c>
      <c r="S4" s="278">
        <v>44805</v>
      </c>
      <c r="T4" s="278">
        <v>44835</v>
      </c>
      <c r="U4" s="278">
        <v>44866</v>
      </c>
      <c r="V4" s="278">
        <v>44896</v>
      </c>
      <c r="W4" s="71"/>
      <c r="Y4" s="365"/>
      <c r="Z4" s="365"/>
      <c r="AA4" s="365"/>
      <c r="AB4" s="365"/>
      <c r="AC4" s="365"/>
      <c r="AD4" s="74"/>
      <c r="AE4" s="158"/>
      <c r="AF4" s="86"/>
      <c r="AG4" s="86"/>
      <c r="AH4" s="159"/>
      <c r="AI4" s="19"/>
      <c r="AM4" s="19"/>
      <c r="AN4" s="19"/>
      <c r="AO4" s="74"/>
      <c r="AP4" s="74"/>
      <c r="AQ4" s="74"/>
      <c r="AR4" s="74"/>
      <c r="AS4" s="74"/>
      <c r="AT4" s="19"/>
      <c r="AX4" s="19"/>
      <c r="AY4" s="19"/>
      <c r="AZ4" s="74"/>
      <c r="BA4" s="74"/>
      <c r="BB4" s="74"/>
      <c r="BC4" s="74"/>
      <c r="BD4" s="74"/>
      <c r="BE4" s="19"/>
      <c r="BI4" s="19"/>
      <c r="BJ4" s="19"/>
      <c r="BK4" s="74"/>
      <c r="BL4" s="74"/>
      <c r="BM4" s="74"/>
      <c r="BN4" s="74"/>
      <c r="BO4" s="74"/>
      <c r="BP4" s="19"/>
      <c r="BT4" s="19"/>
      <c r="BU4" s="19"/>
      <c r="BV4" s="74"/>
      <c r="BW4" s="74"/>
      <c r="BX4" s="74"/>
      <c r="BY4" s="74"/>
      <c r="BZ4" s="74"/>
      <c r="CA4" s="19"/>
      <c r="CE4" s="19"/>
      <c r="CF4" s="19"/>
    </row>
    <row r="5" spans="1:90" ht="15.75" customHeight="1" x14ac:dyDescent="0.25">
      <c r="A5" s="257" t="s">
        <v>127</v>
      </c>
      <c r="B5" s="258"/>
      <c r="C5" s="259">
        <v>16.59</v>
      </c>
      <c r="D5" s="110"/>
      <c r="E5" s="123" t="s">
        <v>24</v>
      </c>
      <c r="F5" s="124"/>
      <c r="G5" s="125"/>
      <c r="H5" s="126">
        <v>0.92</v>
      </c>
      <c r="I5" s="284"/>
      <c r="K5" s="219"/>
      <c r="L5" s="194"/>
      <c r="N5" s="224" t="s">
        <v>35</v>
      </c>
      <c r="O5" s="225"/>
      <c r="P5" s="226"/>
      <c r="Q5" s="275">
        <v>1.189768890019802E-2</v>
      </c>
      <c r="R5" s="275">
        <v>1.0790505859466136E-2</v>
      </c>
      <c r="S5" s="275">
        <v>1.6428212816516751E-2</v>
      </c>
      <c r="T5" s="275">
        <v>6.1907119870057939E-2</v>
      </c>
      <c r="U5" s="275">
        <v>0.12698204310893743</v>
      </c>
      <c r="V5" s="275">
        <v>0.1731693396143005</v>
      </c>
      <c r="W5" s="20"/>
      <c r="Y5" s="185"/>
      <c r="Z5" s="185"/>
      <c r="AB5" s="366"/>
      <c r="AC5" s="366"/>
      <c r="AD5" s="75"/>
      <c r="AE5" s="158"/>
      <c r="AF5" s="75"/>
      <c r="AG5" s="86"/>
      <c r="AH5" s="159"/>
      <c r="AO5" s="75"/>
      <c r="AP5" s="75"/>
      <c r="AQ5" s="75"/>
      <c r="AR5" s="75"/>
      <c r="AS5" s="75"/>
      <c r="AZ5" s="75"/>
      <c r="BA5" s="75"/>
      <c r="BB5" s="75"/>
      <c r="BC5" s="75"/>
      <c r="BD5" s="75"/>
      <c r="BK5" s="75"/>
      <c r="BL5" s="75"/>
      <c r="BM5" s="75"/>
      <c r="BN5" s="75"/>
      <c r="BO5" s="75"/>
      <c r="BV5" s="75"/>
      <c r="BW5" s="75"/>
      <c r="BX5" s="75"/>
      <c r="BY5" s="75"/>
      <c r="BZ5" s="75"/>
      <c r="CH5" s="19"/>
    </row>
    <row r="6" spans="1:90" ht="16.5" customHeight="1" thickBot="1" x14ac:dyDescent="0.3">
      <c r="A6" s="253" t="s">
        <v>128</v>
      </c>
      <c r="B6" s="254"/>
      <c r="C6" s="260">
        <v>48.31</v>
      </c>
      <c r="D6" s="110"/>
      <c r="E6" s="143" t="s">
        <v>25</v>
      </c>
      <c r="F6" s="143"/>
      <c r="G6" s="143"/>
      <c r="H6" s="144">
        <v>0.83</v>
      </c>
      <c r="I6" s="285"/>
      <c r="K6" s="219"/>
      <c r="L6" s="194"/>
      <c r="N6" s="267" t="s">
        <v>79</v>
      </c>
      <c r="O6" s="267"/>
      <c r="P6" s="267"/>
      <c r="Q6" s="268">
        <v>106.7</v>
      </c>
      <c r="R6" s="268">
        <v>119.9</v>
      </c>
      <c r="S6" s="268">
        <v>158.69999999999999</v>
      </c>
      <c r="T6" s="268">
        <v>227.3</v>
      </c>
      <c r="U6" s="268">
        <v>214.7</v>
      </c>
      <c r="V6" s="268">
        <v>174</v>
      </c>
      <c r="W6" s="71"/>
      <c r="X6" s="20"/>
      <c r="Y6" s="185"/>
      <c r="Z6" s="185"/>
      <c r="AB6" s="366"/>
      <c r="AC6" s="366"/>
      <c r="AD6" s="76"/>
      <c r="AE6" s="158"/>
      <c r="AF6" s="76"/>
      <c r="AG6" s="86"/>
      <c r="AH6" s="159"/>
      <c r="AJ6" s="20"/>
      <c r="AK6" s="20"/>
      <c r="AL6" s="20"/>
      <c r="AO6" s="76"/>
      <c r="AP6" s="76"/>
      <c r="AQ6" s="76"/>
      <c r="AR6" s="76"/>
      <c r="AS6" s="77"/>
      <c r="AU6" s="20"/>
      <c r="AV6" s="20"/>
      <c r="AW6" s="20"/>
      <c r="AZ6" s="76"/>
      <c r="BA6" s="76"/>
      <c r="BB6" s="76"/>
      <c r="BC6" s="76"/>
      <c r="BD6" s="77"/>
      <c r="BF6" s="20"/>
      <c r="BG6" s="20"/>
      <c r="BH6" s="20"/>
      <c r="BK6" s="76"/>
      <c r="BL6" s="76"/>
      <c r="BM6" s="76"/>
      <c r="BN6" s="76"/>
      <c r="BO6" s="77"/>
      <c r="BQ6" s="20"/>
      <c r="BR6" s="20"/>
      <c r="BS6" s="20"/>
      <c r="BV6" s="76"/>
      <c r="BW6" s="76"/>
      <c r="BX6" s="76"/>
      <c r="BY6" s="76"/>
      <c r="BZ6" s="77"/>
      <c r="CB6" s="20"/>
      <c r="CC6" s="20"/>
      <c r="CD6" s="20"/>
      <c r="CH6" s="19"/>
    </row>
    <row r="7" spans="1:90" s="20" customFormat="1" ht="14.25" customHeight="1" x14ac:dyDescent="0.25">
      <c r="D7" s="110"/>
      <c r="F7" s="24"/>
      <c r="K7" s="219"/>
      <c r="L7" s="194"/>
      <c r="N7" s="127" t="s">
        <v>125</v>
      </c>
      <c r="O7" s="127"/>
      <c r="P7" s="127"/>
      <c r="Q7" s="274">
        <f t="shared" ref="Q7:V7" si="0">+Q6-$C$5</f>
        <v>90.11</v>
      </c>
      <c r="R7" s="274">
        <f t="shared" si="0"/>
        <v>103.31</v>
      </c>
      <c r="S7" s="274">
        <f t="shared" si="0"/>
        <v>142.10999999999999</v>
      </c>
      <c r="T7" s="274">
        <f t="shared" si="0"/>
        <v>210.71</v>
      </c>
      <c r="U7" s="274">
        <f t="shared" si="0"/>
        <v>198.10999999999999</v>
      </c>
      <c r="V7" s="274">
        <f t="shared" si="0"/>
        <v>157.41</v>
      </c>
      <c r="X7" s="79"/>
      <c r="Y7" s="187"/>
      <c r="Z7" s="187"/>
      <c r="AA7" s="79"/>
      <c r="AB7" s="366"/>
      <c r="AC7" s="366"/>
      <c r="AD7" s="78"/>
      <c r="AE7" s="78"/>
      <c r="AF7" s="78"/>
      <c r="AG7" s="78"/>
      <c r="AH7" s="78"/>
      <c r="AI7" s="79"/>
      <c r="AJ7" s="79"/>
      <c r="AK7" s="79"/>
      <c r="AL7" s="79"/>
      <c r="AO7" s="78"/>
      <c r="AP7" s="78"/>
      <c r="AQ7" s="78"/>
      <c r="AR7" s="78"/>
      <c r="AS7" s="78"/>
      <c r="AT7" s="79"/>
      <c r="AU7" s="79"/>
      <c r="AV7" s="79"/>
      <c r="AW7" s="79"/>
      <c r="AZ7" s="78"/>
      <c r="BA7" s="78"/>
      <c r="BB7" s="78"/>
      <c r="BC7" s="78"/>
      <c r="BD7" s="78"/>
      <c r="BE7" s="79"/>
      <c r="BF7" s="79"/>
      <c r="BG7" s="79"/>
      <c r="BH7" s="79"/>
      <c r="BK7" s="78"/>
      <c r="BL7" s="78"/>
      <c r="BM7" s="78"/>
      <c r="BN7" s="78"/>
      <c r="BO7" s="78"/>
      <c r="BP7" s="79"/>
      <c r="BQ7" s="79"/>
      <c r="BR7" s="79"/>
      <c r="BS7" s="79"/>
      <c r="BV7" s="78"/>
      <c r="BW7" s="78"/>
      <c r="BX7" s="78"/>
      <c r="BY7" s="78"/>
      <c r="BZ7" s="78"/>
      <c r="CA7" s="79"/>
      <c r="CB7" s="79"/>
      <c r="CC7" s="79"/>
      <c r="CD7" s="79"/>
    </row>
    <row r="8" spans="1:90" s="20" customFormat="1" ht="15" customHeight="1" x14ac:dyDescent="0.25">
      <c r="A8" s="113" t="s">
        <v>13</v>
      </c>
      <c r="G8" s="24"/>
      <c r="H8" s="114"/>
      <c r="I8" s="114"/>
      <c r="J8" s="114"/>
      <c r="K8" s="139"/>
      <c r="L8" s="139"/>
      <c r="N8" s="269" t="s">
        <v>28</v>
      </c>
      <c r="O8" s="270"/>
      <c r="P8" s="271"/>
      <c r="Q8" s="272">
        <f t="shared" ref="Q8:V8" si="1">+Q6-$C$4</f>
        <v>41.8</v>
      </c>
      <c r="R8" s="273">
        <f t="shared" si="1"/>
        <v>55</v>
      </c>
      <c r="S8" s="273">
        <f t="shared" si="1"/>
        <v>93.799999999999983</v>
      </c>
      <c r="T8" s="273">
        <f t="shared" si="1"/>
        <v>162.4</v>
      </c>
      <c r="U8" s="273">
        <f t="shared" si="1"/>
        <v>149.79999999999998</v>
      </c>
      <c r="V8" s="273">
        <f t="shared" si="1"/>
        <v>109.1</v>
      </c>
      <c r="Z8" s="19"/>
      <c r="AA8" s="19"/>
      <c r="AB8" s="19"/>
      <c r="AC8" s="73"/>
      <c r="AD8" s="80"/>
      <c r="AE8" s="19"/>
      <c r="AF8" s="19"/>
      <c r="AG8" s="19"/>
      <c r="AH8" s="19"/>
      <c r="AI8" s="19"/>
      <c r="AJ8" s="19"/>
      <c r="AN8" s="71"/>
      <c r="AO8" s="80"/>
      <c r="AP8" s="19"/>
      <c r="AQ8" s="19"/>
      <c r="AR8" s="19"/>
      <c r="AS8" s="19"/>
      <c r="AT8" s="19"/>
      <c r="AU8" s="19"/>
      <c r="AY8" s="71"/>
      <c r="AZ8" s="80"/>
      <c r="BA8" s="19"/>
      <c r="BB8" s="19"/>
      <c r="BC8" s="19"/>
      <c r="BD8" s="19"/>
      <c r="BE8" s="19"/>
      <c r="BF8" s="19"/>
      <c r="BJ8" s="71"/>
      <c r="BK8" s="80"/>
      <c r="BL8" s="19"/>
      <c r="BM8" s="19"/>
      <c r="BN8" s="19"/>
      <c r="BO8" s="19"/>
      <c r="BP8" s="19"/>
      <c r="BQ8" s="19"/>
      <c r="BU8" s="71"/>
      <c r="BV8" s="80"/>
      <c r="BW8" s="19"/>
      <c r="BX8" s="19"/>
      <c r="BY8" s="19"/>
      <c r="BZ8" s="19"/>
      <c r="CA8" s="19"/>
      <c r="CB8" s="19"/>
      <c r="CF8" s="71"/>
    </row>
    <row r="9" spans="1:90" s="20" customFormat="1" ht="19.5" thickBot="1" x14ac:dyDescent="0.35">
      <c r="A9" s="116" t="s">
        <v>148</v>
      </c>
      <c r="B9" s="116"/>
      <c r="C9" s="116"/>
      <c r="D9" s="116"/>
      <c r="J9" s="117"/>
      <c r="K9" s="139"/>
      <c r="L9" s="139"/>
      <c r="M9" s="72"/>
      <c r="N9" s="72"/>
      <c r="O9" s="72"/>
      <c r="P9" s="72"/>
      <c r="Q9" s="72"/>
      <c r="R9" s="72"/>
      <c r="S9" s="72"/>
      <c r="AD9" s="71"/>
      <c r="AO9" s="71"/>
      <c r="AZ9" s="71"/>
      <c r="BK9" s="71"/>
      <c r="BV9" s="71"/>
      <c r="CH9" s="72"/>
    </row>
    <row r="10" spans="1:90" s="20" customFormat="1" ht="24.75" thickTop="1" thickBot="1" x14ac:dyDescent="0.4">
      <c r="A10" s="326"/>
      <c r="B10" s="118"/>
      <c r="C10" s="118"/>
      <c r="D10" s="118"/>
      <c r="E10" s="118"/>
      <c r="F10" s="118"/>
      <c r="G10" s="81"/>
      <c r="H10" s="81"/>
      <c r="I10" s="81"/>
      <c r="J10" s="119"/>
      <c r="K10" s="81"/>
      <c r="L10" s="120"/>
      <c r="M10" s="24"/>
      <c r="N10" s="24"/>
      <c r="O10" s="24"/>
      <c r="P10" s="24"/>
      <c r="Q10" s="24"/>
      <c r="R10" s="356" t="s">
        <v>109</v>
      </c>
      <c r="S10" s="357"/>
      <c r="T10" s="357"/>
      <c r="U10" s="357"/>
      <c r="V10" s="357"/>
      <c r="W10" s="357"/>
      <c r="X10" s="357"/>
      <c r="Y10" s="357"/>
      <c r="Z10" s="357"/>
      <c r="AA10" s="357"/>
      <c r="AB10" s="367"/>
      <c r="AC10" s="356" t="s">
        <v>110</v>
      </c>
      <c r="AD10" s="357"/>
      <c r="AE10" s="357"/>
      <c r="AF10" s="357"/>
      <c r="AG10" s="357"/>
      <c r="AH10" s="357"/>
      <c r="AI10" s="357"/>
      <c r="AJ10" s="357"/>
      <c r="AK10" s="357"/>
      <c r="AL10" s="357"/>
      <c r="AM10" s="367"/>
      <c r="AN10" s="356" t="s">
        <v>111</v>
      </c>
      <c r="AO10" s="357"/>
      <c r="AP10" s="357"/>
      <c r="AQ10" s="357"/>
      <c r="AR10" s="357"/>
      <c r="AS10" s="357"/>
      <c r="AT10" s="357"/>
      <c r="AU10" s="357"/>
      <c r="AV10" s="357"/>
      <c r="AW10" s="357"/>
      <c r="AX10" s="367"/>
      <c r="AY10" s="356" t="s">
        <v>112</v>
      </c>
      <c r="AZ10" s="357"/>
      <c r="BA10" s="357"/>
      <c r="BB10" s="357"/>
      <c r="BC10" s="357"/>
      <c r="BD10" s="357"/>
      <c r="BE10" s="357"/>
      <c r="BF10" s="357"/>
      <c r="BG10" s="357"/>
      <c r="BH10" s="357"/>
      <c r="BI10" s="367"/>
      <c r="BJ10" s="356" t="s">
        <v>113</v>
      </c>
      <c r="BK10" s="357"/>
      <c r="BL10" s="357"/>
      <c r="BM10" s="357"/>
      <c r="BN10" s="357"/>
      <c r="BO10" s="357"/>
      <c r="BP10" s="357"/>
      <c r="BQ10" s="357"/>
      <c r="BR10" s="357"/>
      <c r="BS10" s="357"/>
      <c r="BT10" s="367"/>
      <c r="BU10" s="356" t="s">
        <v>114</v>
      </c>
      <c r="BV10" s="357"/>
      <c r="BW10" s="357"/>
      <c r="BX10" s="357"/>
      <c r="BY10" s="357"/>
      <c r="BZ10" s="357"/>
      <c r="CA10" s="357"/>
      <c r="CB10" s="357"/>
      <c r="CC10" s="357"/>
      <c r="CD10" s="357"/>
      <c r="CE10" s="367"/>
      <c r="CG10" s="72"/>
    </row>
    <row r="11" spans="1:90" s="20" customFormat="1" ht="19.5" thickBot="1" x14ac:dyDescent="0.35">
      <c r="A11" s="361" t="s">
        <v>73</v>
      </c>
      <c r="B11" s="362"/>
      <c r="C11" s="362"/>
      <c r="D11" s="362"/>
      <c r="E11" s="362"/>
      <c r="F11" s="362"/>
      <c r="G11" s="363"/>
      <c r="H11" s="361" t="s">
        <v>74</v>
      </c>
      <c r="I11" s="364"/>
      <c r="J11" s="362"/>
      <c r="K11" s="363"/>
      <c r="L11" s="24"/>
      <c r="M11" s="24"/>
      <c r="N11" s="24"/>
      <c r="O11" s="24"/>
      <c r="P11" s="24"/>
      <c r="Q11" s="24"/>
      <c r="R11" s="359" t="s">
        <v>72</v>
      </c>
      <c r="S11" s="358"/>
      <c r="T11" s="358"/>
      <c r="U11" s="358"/>
      <c r="V11" s="360"/>
      <c r="W11" s="358" t="s">
        <v>67</v>
      </c>
      <c r="X11" s="358"/>
      <c r="Y11" s="360"/>
      <c r="Z11" s="196" t="s">
        <v>119</v>
      </c>
      <c r="AA11" s="196" t="s">
        <v>68</v>
      </c>
      <c r="AB11" s="313" t="s">
        <v>69</v>
      </c>
      <c r="AC11" s="359" t="s">
        <v>72</v>
      </c>
      <c r="AD11" s="358"/>
      <c r="AE11" s="358"/>
      <c r="AF11" s="358"/>
      <c r="AG11" s="360"/>
      <c r="AH11" s="358" t="s">
        <v>67</v>
      </c>
      <c r="AI11" s="358"/>
      <c r="AJ11" s="360"/>
      <c r="AK11" s="196" t="s">
        <v>119</v>
      </c>
      <c r="AL11" s="196" t="s">
        <v>68</v>
      </c>
      <c r="AM11" s="313" t="s">
        <v>69</v>
      </c>
      <c r="AN11" s="359" t="s">
        <v>72</v>
      </c>
      <c r="AO11" s="358"/>
      <c r="AP11" s="358"/>
      <c r="AQ11" s="358"/>
      <c r="AR11" s="360"/>
      <c r="AS11" s="358" t="s">
        <v>67</v>
      </c>
      <c r="AT11" s="358"/>
      <c r="AU11" s="360"/>
      <c r="AV11" s="196" t="s">
        <v>119</v>
      </c>
      <c r="AW11" s="196" t="s">
        <v>68</v>
      </c>
      <c r="AX11" s="313" t="s">
        <v>69</v>
      </c>
      <c r="AY11" s="359" t="s">
        <v>72</v>
      </c>
      <c r="AZ11" s="358"/>
      <c r="BA11" s="358"/>
      <c r="BB11" s="358"/>
      <c r="BC11" s="360"/>
      <c r="BD11" s="358" t="s">
        <v>67</v>
      </c>
      <c r="BE11" s="358"/>
      <c r="BF11" s="360"/>
      <c r="BG11" s="196" t="s">
        <v>119</v>
      </c>
      <c r="BH11" s="196" t="s">
        <v>68</v>
      </c>
      <c r="BI11" s="313" t="s">
        <v>69</v>
      </c>
      <c r="BJ11" s="359" t="s">
        <v>72</v>
      </c>
      <c r="BK11" s="358"/>
      <c r="BL11" s="358"/>
      <c r="BM11" s="358"/>
      <c r="BN11" s="360"/>
      <c r="BO11" s="358" t="s">
        <v>67</v>
      </c>
      <c r="BP11" s="358"/>
      <c r="BQ11" s="360"/>
      <c r="BR11" s="196" t="s">
        <v>119</v>
      </c>
      <c r="BS11" s="196" t="s">
        <v>68</v>
      </c>
      <c r="BT11" s="313" t="s">
        <v>69</v>
      </c>
      <c r="BU11" s="359" t="s">
        <v>72</v>
      </c>
      <c r="BV11" s="358"/>
      <c r="BW11" s="358"/>
      <c r="BX11" s="358"/>
      <c r="BY11" s="360"/>
      <c r="BZ11" s="358" t="s">
        <v>67</v>
      </c>
      <c r="CA11" s="358"/>
      <c r="CB11" s="360"/>
      <c r="CC11" s="196" t="s">
        <v>119</v>
      </c>
      <c r="CD11" s="196" t="s">
        <v>68</v>
      </c>
      <c r="CE11" s="313" t="s">
        <v>69</v>
      </c>
      <c r="CF11" s="2"/>
      <c r="CG11" s="21"/>
    </row>
    <row r="12" spans="1:90" s="33" customFormat="1" ht="195.75" thickBot="1" x14ac:dyDescent="0.3">
      <c r="A12" s="49" t="s">
        <v>66</v>
      </c>
      <c r="B12" s="128" t="s">
        <v>62</v>
      </c>
      <c r="C12" s="128" t="s">
        <v>3</v>
      </c>
      <c r="D12" s="128" t="s">
        <v>36</v>
      </c>
      <c r="E12" s="128" t="s">
        <v>63</v>
      </c>
      <c r="F12" s="128" t="s">
        <v>37</v>
      </c>
      <c r="G12" s="129" t="s">
        <v>27</v>
      </c>
      <c r="H12" s="146" t="s">
        <v>2</v>
      </c>
      <c r="I12" s="279" t="s">
        <v>124</v>
      </c>
      <c r="J12" s="26" t="s">
        <v>1</v>
      </c>
      <c r="K12" s="147" t="s">
        <v>0</v>
      </c>
      <c r="L12" s="163" t="s">
        <v>84</v>
      </c>
      <c r="M12" s="164" t="s">
        <v>108</v>
      </c>
      <c r="N12" s="165" t="s">
        <v>83</v>
      </c>
      <c r="O12" s="166" t="s">
        <v>61</v>
      </c>
      <c r="P12" s="167" t="s">
        <v>60</v>
      </c>
      <c r="Q12" s="168" t="s">
        <v>104</v>
      </c>
      <c r="R12" s="286" t="s">
        <v>59</v>
      </c>
      <c r="S12" s="27" t="s">
        <v>44</v>
      </c>
      <c r="T12" s="42" t="s">
        <v>86</v>
      </c>
      <c r="U12" s="26" t="s">
        <v>87</v>
      </c>
      <c r="V12" s="58" t="s">
        <v>151</v>
      </c>
      <c r="W12" s="176" t="s">
        <v>144</v>
      </c>
      <c r="X12" s="280" t="s">
        <v>169</v>
      </c>
      <c r="Y12" s="266" t="s">
        <v>145</v>
      </c>
      <c r="Z12" s="197" t="s">
        <v>146</v>
      </c>
      <c r="AA12" s="66" t="s">
        <v>38</v>
      </c>
      <c r="AB12" s="314" t="s">
        <v>142</v>
      </c>
      <c r="AC12" s="286" t="s">
        <v>59</v>
      </c>
      <c r="AD12" s="27" t="s">
        <v>44</v>
      </c>
      <c r="AE12" s="42" t="s">
        <v>86</v>
      </c>
      <c r="AF12" s="26" t="s">
        <v>87</v>
      </c>
      <c r="AG12" s="58" t="s">
        <v>151</v>
      </c>
      <c r="AH12" s="176" t="s">
        <v>144</v>
      </c>
      <c r="AI12" s="280" t="s">
        <v>169</v>
      </c>
      <c r="AJ12" s="266" t="s">
        <v>145</v>
      </c>
      <c r="AK12" s="197" t="s">
        <v>146</v>
      </c>
      <c r="AL12" s="66" t="s">
        <v>38</v>
      </c>
      <c r="AM12" s="314" t="s">
        <v>142</v>
      </c>
      <c r="AN12" s="286" t="s">
        <v>59</v>
      </c>
      <c r="AO12" s="27" t="s">
        <v>44</v>
      </c>
      <c r="AP12" s="42" t="s">
        <v>86</v>
      </c>
      <c r="AQ12" s="26" t="s">
        <v>87</v>
      </c>
      <c r="AR12" s="58" t="s">
        <v>151</v>
      </c>
      <c r="AS12" s="176" t="s">
        <v>144</v>
      </c>
      <c r="AT12" s="280" t="s">
        <v>169</v>
      </c>
      <c r="AU12" s="266" t="s">
        <v>145</v>
      </c>
      <c r="AV12" s="197" t="s">
        <v>146</v>
      </c>
      <c r="AW12" s="66" t="s">
        <v>38</v>
      </c>
      <c r="AX12" s="314" t="s">
        <v>142</v>
      </c>
      <c r="AY12" s="286" t="s">
        <v>59</v>
      </c>
      <c r="AZ12" s="27" t="s">
        <v>44</v>
      </c>
      <c r="BA12" s="42" t="s">
        <v>86</v>
      </c>
      <c r="BB12" s="26" t="s">
        <v>87</v>
      </c>
      <c r="BC12" s="58" t="s">
        <v>151</v>
      </c>
      <c r="BD12" s="176" t="s">
        <v>144</v>
      </c>
      <c r="BE12" s="280" t="s">
        <v>169</v>
      </c>
      <c r="BF12" s="266" t="s">
        <v>145</v>
      </c>
      <c r="BG12" s="197" t="s">
        <v>146</v>
      </c>
      <c r="BH12" s="66" t="s">
        <v>38</v>
      </c>
      <c r="BI12" s="314" t="s">
        <v>142</v>
      </c>
      <c r="BJ12" s="286" t="s">
        <v>59</v>
      </c>
      <c r="BK12" s="27" t="s">
        <v>44</v>
      </c>
      <c r="BL12" s="42" t="s">
        <v>86</v>
      </c>
      <c r="BM12" s="26" t="s">
        <v>87</v>
      </c>
      <c r="BN12" s="58" t="s">
        <v>151</v>
      </c>
      <c r="BO12" s="176" t="s">
        <v>144</v>
      </c>
      <c r="BP12" s="280" t="s">
        <v>169</v>
      </c>
      <c r="BQ12" s="266" t="s">
        <v>145</v>
      </c>
      <c r="BR12" s="197" t="s">
        <v>146</v>
      </c>
      <c r="BS12" s="66" t="s">
        <v>38</v>
      </c>
      <c r="BT12" s="314" t="s">
        <v>142</v>
      </c>
      <c r="BU12" s="286" t="s">
        <v>59</v>
      </c>
      <c r="BV12" s="27" t="s">
        <v>44</v>
      </c>
      <c r="BW12" s="42" t="s">
        <v>86</v>
      </c>
      <c r="BX12" s="26" t="s">
        <v>87</v>
      </c>
      <c r="BY12" s="58" t="s">
        <v>151</v>
      </c>
      <c r="BZ12" s="176" t="s">
        <v>144</v>
      </c>
      <c r="CA12" s="280" t="s">
        <v>169</v>
      </c>
      <c r="CB12" s="266" t="s">
        <v>145</v>
      </c>
      <c r="CC12" s="197" t="s">
        <v>146</v>
      </c>
      <c r="CD12" s="66" t="s">
        <v>38</v>
      </c>
      <c r="CE12" s="314" t="s">
        <v>142</v>
      </c>
      <c r="CF12" s="59" t="s">
        <v>155</v>
      </c>
      <c r="CG12" s="59" t="s">
        <v>118</v>
      </c>
      <c r="CH12" s="28"/>
      <c r="CI12" s="28"/>
      <c r="CJ12" s="28"/>
      <c r="CK12" s="28"/>
      <c r="CL12" s="28"/>
    </row>
    <row r="13" spans="1:90" customFormat="1" x14ac:dyDescent="0.25">
      <c r="A13" s="50"/>
      <c r="B13" s="130"/>
      <c r="C13" s="130"/>
      <c r="D13" s="130"/>
      <c r="E13" s="130"/>
      <c r="F13" s="130"/>
      <c r="G13" s="131"/>
      <c r="H13" s="148"/>
      <c r="I13" s="295"/>
      <c r="J13" s="149"/>
      <c r="K13" s="150"/>
      <c r="L13" s="169"/>
      <c r="M13" s="39"/>
      <c r="N13" s="89"/>
      <c r="O13" s="39"/>
      <c r="P13" s="25"/>
      <c r="Q13" s="170">
        <f>IF(P13&lt;80%,P13,100%)</f>
        <v>0</v>
      </c>
      <c r="R13" s="52"/>
      <c r="S13" s="64"/>
      <c r="T13" s="97" t="s">
        <v>64</v>
      </c>
      <c r="U13" s="67"/>
      <c r="V13" s="87" t="str">
        <f>IF(AND(R13&lt;&gt;"",U13&lt;&gt;""),"Remplir QUE la colonne R ou U",IF(R13&lt;&gt;"",(R13+S13)*$Q13,IF(U13&lt;&gt;"",(U13+S13)*$Q13,"Remplir la colonne R ou U")))</f>
        <v>Remplir la colonne R ou U</v>
      </c>
      <c r="W13" s="62"/>
      <c r="X13" s="174" t="str">
        <f t="shared" ref="X13:X76" si="2">IF($M13="Oui",$C$4,IF($M13="Non",$C$6,"Remplir la colonne M"))</f>
        <v>Remplir la colonne M</v>
      </c>
      <c r="Y13" s="94" t="str">
        <f>IF(W13="","Remplir la colonne W",IF(W13&gt;0,MAX(0,MIN($Q$8,W13-X13)),$Q$8))</f>
        <v>Remplir la colonne W</v>
      </c>
      <c r="Z13" s="298" t="str">
        <f>IF($I13="","Remplir la colonne I",IF($I13&lt;DATE(2022,7,1),0,IF($M13="oui",IF(W13-$C$5-$Q$7*1.3&lt;0,0,W13-$C$5-$Q$7*1.3),IF(W13-$Q$7*1.3&lt;0,0,W13-$Q$7*1.3))))</f>
        <v>Remplir la colonne I</v>
      </c>
      <c r="AA13" s="92"/>
      <c r="AB13" s="315" t="str">
        <f>IFERROR((V13*(Y13+0.75*Z13)*AA13*(1+$N13))/($H$4*$H$5*$H$6),"Remplir les termes C, P, T et TVA")</f>
        <v>Remplir les termes C, P, T et TVA</v>
      </c>
      <c r="AC13" s="52"/>
      <c r="AD13" s="64"/>
      <c r="AE13" s="97" t="s">
        <v>64</v>
      </c>
      <c r="AF13" s="67"/>
      <c r="AG13" s="87" t="str">
        <f>IF(AND(AC13&lt;&gt;"",AF13&lt;&gt;""),"Remplir QUE la colonne AC ou AF",IF(AC13&lt;&gt;"",(AC13+AD13)*$Q13,IF(AF13&lt;&gt;"",(AF13+AD13)*$Q13,"Remplir la colonne AC ou AF")))</f>
        <v>Remplir la colonne AC ou AF</v>
      </c>
      <c r="AH13" s="62"/>
      <c r="AI13" s="174" t="str">
        <f>IF($M13="Oui",$C$4,IF($M13="Non",$C$6,"Remplir la colonne M"))</f>
        <v>Remplir la colonne M</v>
      </c>
      <c r="AJ13" s="94" t="str">
        <f>IF(AH13="","Remplir la colonne AH",IF(AH13&gt;0,MAX(0,MIN($R$8,AH13-AI13)),$R$8))</f>
        <v>Remplir la colonne AH</v>
      </c>
      <c r="AK13" s="298" t="str">
        <f>IF($I13="","Remplir la colonne I",IF($I13&lt;DATE(2022,7,1),0,IF($M13="oui",IF(AH13-$C$5-$R$7*1.3&lt;0,0,AH13-$C$5-$R$7*1.3),IF(AH13-$R$7*1.3&lt;0,0,AH13-$R$7*1.3))))</f>
        <v>Remplir la colonne I</v>
      </c>
      <c r="AL13" s="92"/>
      <c r="AM13" s="315" t="str">
        <f>IFERROR((AG13*(AJ13+0.75*AK13)*AL13*(1+$N13))/($H$4*$H$5*$H$6),"Remplir les terme C, P, T et TVA")</f>
        <v>Remplir les terme C, P, T et TVA</v>
      </c>
      <c r="AN13" s="52"/>
      <c r="AO13" s="64"/>
      <c r="AP13" s="97" t="s">
        <v>64</v>
      </c>
      <c r="AQ13" s="67"/>
      <c r="AR13" s="87" t="str">
        <f>IF(AND(AN13&lt;&gt;"",AQ13&lt;&gt;""),"Remplir QUE la colonne AN ou AQ",IF(AN13&lt;&gt;"",(AN13+AO13)*$Q13,IF(AQ13&lt;&gt;"",(AQ13+AO13)*$Q13,"Remplir la colonne AN ou AQ")))</f>
        <v>Remplir la colonne AN ou AQ</v>
      </c>
      <c r="AS13" s="62"/>
      <c r="AT13" s="174" t="str">
        <f>IF($M13="Oui",$C$4,IF($M13="Non",$C$6,"Remplir la colonne M"))</f>
        <v>Remplir la colonne M</v>
      </c>
      <c r="AU13" s="94" t="str">
        <f>IF(AS13="","Remplir la colonne AS",IF(AS13&gt;0,MAX(0,MIN($S$8,AS13-AT13)),$S$8))</f>
        <v>Remplir la colonne AS</v>
      </c>
      <c r="AV13" s="298" t="str">
        <f>IF($I13="","Remplir la colonne I",IF($I13&lt;DATE(2022,7,1),0,IF($M13="oui",IF(AS13-$C$5-$S$7*1.3&lt;0,0,AS13-$C$5-$S$7*1.3),IF(AS13-$S$7*1.3&lt;0,0,AS13-$S$7*1.3))))</f>
        <v>Remplir la colonne I</v>
      </c>
      <c r="AW13" s="92"/>
      <c r="AX13" s="315" t="str">
        <f>IFERROR((AR13*(AU13+0.75*AV13)*AW13*(1+$N13))/($H$4*$H$5*$H$6),"Remplir les termes C, P, T et TVA")</f>
        <v>Remplir les termes C, P, T et TVA</v>
      </c>
      <c r="AY13" s="52"/>
      <c r="AZ13" s="64"/>
      <c r="BA13" s="97" t="s">
        <v>64</v>
      </c>
      <c r="BB13" s="67"/>
      <c r="BC13" s="87" t="str">
        <f>IF(AND(AY13&lt;&gt;"",BB13&lt;&gt;""),"Remplir QUE la colonne AY ou BB",IF(AY13&lt;&gt;"",(AY13+AZ13)*$Q13,IF(BB13&lt;&gt;"",(BB13+AZ13)*$Q13,"Remplir la colonne AY ou BB")))</f>
        <v>Remplir la colonne AY ou BB</v>
      </c>
      <c r="BD13" s="62"/>
      <c r="BE13" s="174" t="str">
        <f>IF($M13="Oui",$C$4,IF($M13="Non",$C$6,"Remplir la colonne M"))</f>
        <v>Remplir la colonne M</v>
      </c>
      <c r="BF13" s="94" t="str">
        <f>IF(BD13="","Remplir la colonne BD",IF(BD13&gt;0,MAX(0,MIN($T$8,BD13-BE13)),$T$8))</f>
        <v>Remplir la colonne BD</v>
      </c>
      <c r="BG13" s="298" t="str">
        <f>IF($I13="","Remplir la colonne I",IF($I13&lt;DATE(2022,7,1),0,IF($M13="oui",IF(BD13-$C$5-$T$7*1.3&lt;0,0,BD13-$C$5-$T$7*1.3),IF(BD13-$T$7*1.3&lt;0,0,BD13-$T$7*1.3))))</f>
        <v>Remplir la colonne I</v>
      </c>
      <c r="BH13" s="92"/>
      <c r="BI13" s="315" t="str">
        <f>IFERROR((BC13*(BF13+0.75*BG13)*BH13*(1+$N13))/($H$4*$H$5*$H$6),"Remplir les termes C, P, T et TVA")</f>
        <v>Remplir les termes C, P, T et TVA</v>
      </c>
      <c r="BJ13" s="52"/>
      <c r="BK13" s="64"/>
      <c r="BL13" s="97" t="s">
        <v>64</v>
      </c>
      <c r="BM13" s="67"/>
      <c r="BN13" s="87" t="str">
        <f>IF(AND(BJ13&lt;&gt;"",BM13&lt;&gt;""),"Remplir QUE la colonne BJ ou BM",IF(BJ13&lt;&gt;"",(BJ13+BK13)*$Q13,IF(BM13&lt;&gt;"",(BM13+BK13)*$Q13,"Remplir la colonne BJ ou BM")))</f>
        <v>Remplir la colonne BJ ou BM</v>
      </c>
      <c r="BO13" s="62"/>
      <c r="BP13" s="174" t="str">
        <f>IF($M13="Oui",$C$4,IF($M13="Non",$C$6,"Remplir la colonne M"))</f>
        <v>Remplir la colonne M</v>
      </c>
      <c r="BQ13" s="94" t="str">
        <f>IF(BO13="","Remplir la colonne BO",IF(BO13&gt;0,MAX(0,MIN($U$8,BO13-BP13)),$U$8))</f>
        <v>Remplir la colonne BO</v>
      </c>
      <c r="BR13" s="298" t="str">
        <f>IF($I13="","Remplir la colonne I",IF($I13&lt;DATE(2022,7,1),0,IF($M13="oui",IF(BO13-$C$5-$U$7*1.3&lt;0,0,BO13-$C$5-$U$7*1.3),IF(BO13-$U$7*1.3&lt;0,0,BO13-$U$7*1.3))))</f>
        <v>Remplir la colonne I</v>
      </c>
      <c r="BS13" s="92"/>
      <c r="BT13" s="315" t="str">
        <f>IFERROR((BN13*(BQ13+0.75*BR13)*BS13*(1+$N13))/($H$4*$H$5*$H$6),"Remplir les termes C, P, T et TVA")</f>
        <v>Remplir les termes C, P, T et TVA</v>
      </c>
      <c r="BU13" s="52"/>
      <c r="BV13" s="64"/>
      <c r="BW13" s="97" t="s">
        <v>64</v>
      </c>
      <c r="BX13" s="67"/>
      <c r="BY13" s="87" t="str">
        <f>IF(AND(BU13&lt;&gt;"",BX13&lt;&gt;""),"Remplir QUE la colonne BU ou BX",IF(BU13&lt;&gt;"",(BU13+BV13)*$Q13,IF(BX13&lt;&gt;"",(BX13+BV13)*$Q13,"Remplir la colonne BU ou BX")))</f>
        <v>Remplir la colonne BU ou BX</v>
      </c>
      <c r="BZ13" s="62"/>
      <c r="CA13" s="174" t="str">
        <f>IF($M13="Oui",$C$4,IF($M13="Non",$C$6,"Remplir la colonne M"))</f>
        <v>Remplir la colonne M</v>
      </c>
      <c r="CB13" s="310" t="str">
        <f>IF(BZ13="","Remplir la colonne BZ",IF(BZ13&gt;0,MAX(0,MIN($V$8,BZ13-CA13)),$V$8))</f>
        <v>Remplir la colonne BZ</v>
      </c>
      <c r="CC13" s="298" t="str">
        <f>IF($I13="","Remplir la colonne I",IF($I13&lt;DATE(2022,7,1),0,IF($M13="oui",IF(BZ13-$C$5-$V$7*1.3&lt;0,0,BZ13-$C$5-$V$7*1.3),IF(BZ13-$V$7*1.3&lt;0,0,BZ13-$V$7*1.3))))</f>
        <v>Remplir la colonne I</v>
      </c>
      <c r="CD13" s="92"/>
      <c r="CE13" s="315" t="str">
        <f>IFERROR((BY13*(CB13+0.75*CC13)*CD13*(1+$N13))/($H$4*$H$5*$H$6),"Remplir les termes C, P, T et TVA")</f>
        <v>Remplir les termes C, P, T et TVA</v>
      </c>
      <c r="CF13" s="61" t="str">
        <f t="shared" ref="CF13:CF76" si="3">IFERROR(IF(ISBLANK(A13),"REMPLIR TYPE DE CLIENT",IF(O13="oui",SUM(periode2ges),"Attestation sur honneur NON")),0)</f>
        <v>REMPLIR TYPE DE CLIENT</v>
      </c>
      <c r="CG13" s="107" t="str">
        <f>IFERROR(CF13/100,"Montant total de l'aide demandée non indiqué")</f>
        <v>Montant total de l'aide demandée non indiqué</v>
      </c>
    </row>
    <row r="14" spans="1:90" customFormat="1" x14ac:dyDescent="0.25">
      <c r="A14" s="50"/>
      <c r="B14" s="111"/>
      <c r="C14" s="111"/>
      <c r="D14" s="111"/>
      <c r="E14" s="111"/>
      <c r="F14" s="111"/>
      <c r="G14" s="132"/>
      <c r="H14" s="151"/>
      <c r="I14" s="295"/>
      <c r="J14" s="152"/>
      <c r="K14" s="153"/>
      <c r="L14" s="169"/>
      <c r="M14" s="39"/>
      <c r="N14" s="89"/>
      <c r="O14" s="39"/>
      <c r="P14" s="25"/>
      <c r="Q14" s="170">
        <f t="shared" ref="Q14:Q77" si="4">IF(P14&lt;80%,P14,100%)</f>
        <v>0</v>
      </c>
      <c r="R14" s="52"/>
      <c r="S14" s="64"/>
      <c r="T14" s="98" t="s">
        <v>64</v>
      </c>
      <c r="U14" s="63"/>
      <c r="V14" s="87" t="str">
        <f t="shared" ref="V14:V77" si="5">IF(AND(R14&lt;&gt;"",U14&lt;&gt;""),"Remplir QUE la colonne R ou U",IF(R14&lt;&gt;"",(R14+S14)*$Q14,IF(U14&lt;&gt;"",(U14+S14)*$Q14,"Remplir la colonne R ou U")))</f>
        <v>Remplir la colonne R ou U</v>
      </c>
      <c r="W14" s="65"/>
      <c r="X14" s="173" t="str">
        <f t="shared" si="2"/>
        <v>Remplir la colonne M</v>
      </c>
      <c r="Y14" s="179" t="str">
        <f t="shared" ref="Y14:Y77" si="6">IF(W14="","Remplir la colonne W",IF(W14&gt;0,MAX(0,MIN($Q$8,W14-X14)),$Q$8))</f>
        <v>Remplir la colonne W</v>
      </c>
      <c r="Z14" s="263" t="str">
        <f>IF($I14="","Remplir la colonne I",IF($I14&lt;DATE(2022,7,1),0,IF($M14="oui",IF(W14-$C$5-$Q$7*1.3&lt;0,0,W14-$C$5-$Q$7*1.3),IF(W14-$Q$7*1.3&lt;0,0,W14-$Q$7*1.3))))</f>
        <v>Remplir la colonne I</v>
      </c>
      <c r="AA14" s="91"/>
      <c r="AB14" s="315" t="str">
        <f t="shared" ref="AB14:AB77" si="7">IFERROR((V14*(Y14+0.75*Z14)*AA14*(1+$N14))/($H$4*$H$5*$H$6),"Remplir les termes C, P, T et TVA")</f>
        <v>Remplir les termes C, P, T et TVA</v>
      </c>
      <c r="AC14" s="52"/>
      <c r="AD14" s="64"/>
      <c r="AE14" s="98" t="s">
        <v>64</v>
      </c>
      <c r="AF14" s="63"/>
      <c r="AG14" s="87" t="str">
        <f t="shared" ref="AG14:AG77" si="8">IF(AND(AC14&lt;&gt;"",AF14&lt;&gt;""),"Remplir QUE la colonne AC ou AF",IF(AC14&lt;&gt;"",(AC14+AD14)*$Q14,IF(AF14&lt;&gt;"",(AF14+AD14)*$Q14,"Remplir la colonne AC ou AF")))</f>
        <v>Remplir la colonne AC ou AF</v>
      </c>
      <c r="AH14" s="65"/>
      <c r="AI14" s="173" t="str">
        <f>IF($M14="Oui",$C$4,IF($M14="Non",$C$6,"Remplir la colonne M"))</f>
        <v>Remplir la colonne M</v>
      </c>
      <c r="AJ14" s="179" t="str">
        <f t="shared" ref="AJ14:AJ77" si="9">IF(AH14="","Remplir la colonne AH",IF(AH14&gt;0,MAX(0,MIN($R$8,AH14-AI14)),$R$8))</f>
        <v>Remplir la colonne AH</v>
      </c>
      <c r="AK14" s="263" t="str">
        <f>IF($I14="","Remplir la colonne I",IF($I14&lt;DATE(2022,7,1),0,IF($M14="oui",IF(AH14-$C$5-$R$7*1.3&lt;0,0,AH14-$C$5-$R$7*1.3),IF(AH14-$R$7*1.3&lt;0,0,AH14-$R$7*1.3))))</f>
        <v>Remplir la colonne I</v>
      </c>
      <c r="AL14" s="91"/>
      <c r="AM14" s="315" t="str">
        <f t="shared" ref="AM14:AM77" si="10">IFERROR((AG14*(AJ14+0.75*AK14)*AL14*(1+$N14))/($H$4*$H$5*$H$6),"Remplir les terme C, P, T et TVA")</f>
        <v>Remplir les terme C, P, T et TVA</v>
      </c>
      <c r="AN14" s="52"/>
      <c r="AO14" s="64"/>
      <c r="AP14" s="98" t="s">
        <v>64</v>
      </c>
      <c r="AQ14" s="63"/>
      <c r="AR14" s="87" t="str">
        <f t="shared" ref="AR14:AR77" si="11">IF(AND(AN14&lt;&gt;"",AQ14&lt;&gt;""),"Remplir QUE la colonne AN ou AQ",IF(AN14&lt;&gt;"",(AN14+AO14)*$Q14,IF(AQ14&lt;&gt;"",(AQ14+AO14)*$Q14,"Remplir la colonne AN ou AQ")))</f>
        <v>Remplir la colonne AN ou AQ</v>
      </c>
      <c r="AS14" s="65"/>
      <c r="AT14" s="173" t="str">
        <f>IF($M14="Oui",$C$4,IF($M14="Non",$C$6,"Remplir la colonne M"))</f>
        <v>Remplir la colonne M</v>
      </c>
      <c r="AU14" s="179" t="str">
        <f t="shared" ref="AU14:AU77" si="12">IF(AS14="","Remplir la colonne AS",IF(AS14&gt;0,MAX(0,MIN($S$8,AS14-AT14)),$S$8))</f>
        <v>Remplir la colonne AS</v>
      </c>
      <c r="AV14" s="263" t="str">
        <f>IF($I14="","Remplir la colonne I",IF($I14&lt;DATE(2022,7,1),0,IF($M14="oui",IF(AS14-$C$5-$S$7*1.3&lt;0,0,AS14-$C$5-$S$7*1.3),IF(AS14-$S$7*1.3&lt;0,0,AS14-$S$7*1.3))))</f>
        <v>Remplir la colonne I</v>
      </c>
      <c r="AW14" s="91"/>
      <c r="AX14" s="315" t="str">
        <f t="shared" ref="AX14:AX77" si="13">IFERROR((AR14*(AU14+0.75*AV14)*AW14*(1+$N14))/($H$4*$H$5*$H$6),"Remplir les termes C, P, T et TVA")</f>
        <v>Remplir les termes C, P, T et TVA</v>
      </c>
      <c r="AY14" s="52"/>
      <c r="AZ14" s="64"/>
      <c r="BA14" s="98" t="s">
        <v>64</v>
      </c>
      <c r="BB14" s="63"/>
      <c r="BC14" s="87" t="str">
        <f t="shared" ref="BC14:BC77" si="14">IF(AND(AY14&lt;&gt;"",BB14&lt;&gt;""),"Remplir QUE la colonne AY ou BB",IF(AY14&lt;&gt;"",(AY14+AZ14)*$Q14,IF(BB14&lt;&gt;"",(BB14+AZ14)*$Q14,"Remplir la colonne AY ou BB")))</f>
        <v>Remplir la colonne AY ou BB</v>
      </c>
      <c r="BD14" s="65"/>
      <c r="BE14" s="173" t="str">
        <f>IF($M14="Oui",$C$4,IF($M14="Non",$C$6,"Remplir la colonne M"))</f>
        <v>Remplir la colonne M</v>
      </c>
      <c r="BF14" s="179" t="str">
        <f t="shared" ref="BF14:BF77" si="15">IF(BD14="","Remplir la colonne BD",IF(BD14&gt;0,MAX(0,MIN($T$8,BD14-BE14)),$T$8))</f>
        <v>Remplir la colonne BD</v>
      </c>
      <c r="BG14" s="263" t="str">
        <f>IF($I14="","Remplir la colonne I",IF($I14&lt;DATE(2022,7,1),0,IF($M14="oui",IF(BD14-$C$5-$T$7*1.3&lt;0,0,BD14-$C$5-$T$7*1.3),IF(BD14-$T$7*1.3&lt;0,0,BD14-$T$7*1.3))))</f>
        <v>Remplir la colonne I</v>
      </c>
      <c r="BH14" s="91"/>
      <c r="BI14" s="315" t="str">
        <f t="shared" ref="BI14:BI77" si="16">IFERROR((BC14*(BF14+0.75*BG14)*BH14*(1+$N14))/($H$4*$H$5*$H$6),"Remplir les termes C, P, T et TVA")</f>
        <v>Remplir les termes C, P, T et TVA</v>
      </c>
      <c r="BJ14" s="52"/>
      <c r="BK14" s="64"/>
      <c r="BL14" s="98" t="s">
        <v>64</v>
      </c>
      <c r="BM14" s="63"/>
      <c r="BN14" s="87" t="str">
        <f t="shared" ref="BN14:BN77" si="17">IF(AND(BJ14&lt;&gt;"",BM14&lt;&gt;""),"Remplir QUE la colonne BJ ou BM",IF(BJ14&lt;&gt;"",(BJ14+BK14)*$Q14,IF(BM14&lt;&gt;"",(BM14+BK14)*$Q14,"Remplir la colonne BJ ou BM")))</f>
        <v>Remplir la colonne BJ ou BM</v>
      </c>
      <c r="BO14" s="65"/>
      <c r="BP14" s="173" t="str">
        <f>IF($M14="Oui",$C$4,IF($M14="Non",$C$6,"Remplir la colonne M"))</f>
        <v>Remplir la colonne M</v>
      </c>
      <c r="BQ14" s="179" t="str">
        <f t="shared" ref="BQ14:BQ77" si="18">IF(BO14="","Remplir la colonne BO",IF(BO14&gt;0,MAX(0,MIN($U$8,BO14-BP14)),$U$8))</f>
        <v>Remplir la colonne BO</v>
      </c>
      <c r="BR14" s="263" t="str">
        <f>IF($I14="","Remplir la colonne I",IF($I14&lt;DATE(2022,7,1),0,IF($M14="oui",IF(BO14-$C$5-$U$7*1.3&lt;0,0,BO14-$C$5-$U$7*1.3),IF(BO14-$U$7*1.3&lt;0,0,BO14-$U$7*1.3))))</f>
        <v>Remplir la colonne I</v>
      </c>
      <c r="BS14" s="91"/>
      <c r="BT14" s="315" t="str">
        <f t="shared" ref="BT14:BT77" si="19">IFERROR((BN14*(BQ14+0.75*BR14)*BS14*(1+$N14))/($H$4*$H$5*$H$6),"Remplir les termes C, P, T et TVA")</f>
        <v>Remplir les termes C, P, T et TVA</v>
      </c>
      <c r="BU14" s="52"/>
      <c r="BV14" s="64"/>
      <c r="BW14" s="98" t="s">
        <v>64</v>
      </c>
      <c r="BX14" s="63"/>
      <c r="BY14" s="87" t="str">
        <f t="shared" ref="BY14:BY77" si="20">IF(AND(BU14&lt;&gt;"",BX14&lt;&gt;""),"Remplir QUE la colonne BU ou BX",IF(BU14&lt;&gt;"",(BU14+BV14)*$Q14,IF(BX14&lt;&gt;"",(BX14+BV14)*$Q14,"Remplir la colonne BU ou BX")))</f>
        <v>Remplir la colonne BU ou BX</v>
      </c>
      <c r="BZ14" s="65"/>
      <c r="CA14" s="173" t="str">
        <f>IF($M14="Oui",$C$4,IF($M14="Non",$C$6,"Remplir la colonne M"))</f>
        <v>Remplir la colonne M</v>
      </c>
      <c r="CB14" s="179" t="str">
        <f t="shared" ref="CB14:CB77" si="21">IF(BZ14="","Remplir la colonne BZ",IF(BZ14&gt;0,MAX(0,MIN($V$8,BZ14-CA14)),$V$8))</f>
        <v>Remplir la colonne BZ</v>
      </c>
      <c r="CC14" s="263" t="str">
        <f>IF($I14="","Remplir la colonne I",IF($I14&lt;DATE(2022,7,1),0,IF($M14="oui",IF(BZ14-$C$5-$V$7*1.3&lt;0,0,BZ14-$C$5-$V$7*1.3),IF(BZ14-$V$7*1.3&lt;0,0,BZ14-$V$7*1.3))))</f>
        <v>Remplir la colonne I</v>
      </c>
      <c r="CD14" s="91"/>
      <c r="CE14" s="315" t="str">
        <f t="shared" ref="CE14:CE77" si="22">IFERROR((BY14*(CB14+0.75*CC14)*CD14*(1+$N14))/($H$4*$H$5*$H$6),"Remplir les termes C, P, T et TVA")</f>
        <v>Remplir les termes C, P, T et TVA</v>
      </c>
      <c r="CF14" s="61" t="str">
        <f t="shared" si="3"/>
        <v>REMPLIR TYPE DE CLIENT</v>
      </c>
      <c r="CG14" s="107" t="str">
        <f t="shared" ref="CG14:CG77" si="23">IFERROR(CF14/100,"Montant total de l'aide demandée non indiqué")</f>
        <v>Montant total de l'aide demandée non indiqué</v>
      </c>
    </row>
    <row r="15" spans="1:90" customFormat="1" x14ac:dyDescent="0.25">
      <c r="A15" s="50"/>
      <c r="B15" s="111"/>
      <c r="C15" s="111"/>
      <c r="D15" s="111"/>
      <c r="E15" s="111"/>
      <c r="F15" s="111"/>
      <c r="G15" s="132"/>
      <c r="H15" s="151"/>
      <c r="I15" s="295"/>
      <c r="J15" s="152"/>
      <c r="K15" s="153"/>
      <c r="L15" s="169"/>
      <c r="M15" s="39"/>
      <c r="N15" s="89"/>
      <c r="O15" s="39"/>
      <c r="P15" s="25"/>
      <c r="Q15" s="170">
        <f t="shared" si="4"/>
        <v>0</v>
      </c>
      <c r="R15" s="52"/>
      <c r="S15" s="64"/>
      <c r="T15" s="98" t="s">
        <v>64</v>
      </c>
      <c r="U15" s="63"/>
      <c r="V15" s="87" t="str">
        <f t="shared" si="5"/>
        <v>Remplir la colonne R ou U</v>
      </c>
      <c r="W15" s="65"/>
      <c r="X15" s="173" t="str">
        <f t="shared" si="2"/>
        <v>Remplir la colonne M</v>
      </c>
      <c r="Y15" s="179" t="str">
        <f t="shared" si="6"/>
        <v>Remplir la colonne W</v>
      </c>
      <c r="Z15" s="263" t="str">
        <f t="shared" ref="Z15:Z78" si="24">IF($I15="","Remplir la colonne I",IF($I15&lt;DATE(2022,7,1),0,IF($M15="oui",IF(W15-$C$5-$Q$7*1.3&lt;0,0,W15-$C$5-$Q$7*1.3),IF(W15-$Q$7*1.3&lt;0,0,W15-$Q$7*1.3))))</f>
        <v>Remplir la colonne I</v>
      </c>
      <c r="AA15" s="91"/>
      <c r="AB15" s="315" t="str">
        <f t="shared" si="7"/>
        <v>Remplir les termes C, P, T et TVA</v>
      </c>
      <c r="AC15" s="52"/>
      <c r="AD15" s="64"/>
      <c r="AE15" s="98" t="s">
        <v>64</v>
      </c>
      <c r="AF15" s="63"/>
      <c r="AG15" s="87" t="str">
        <f t="shared" si="8"/>
        <v>Remplir la colonne AC ou AF</v>
      </c>
      <c r="AH15" s="65"/>
      <c r="AI15" s="173" t="str">
        <f t="shared" ref="AI15:AI78" si="25">IF($M15="Oui",$C$4,IF($M15="Non",$C$6,"Remplir la colonne M"))</f>
        <v>Remplir la colonne M</v>
      </c>
      <c r="AJ15" s="179" t="str">
        <f t="shared" si="9"/>
        <v>Remplir la colonne AH</v>
      </c>
      <c r="AK15" s="263" t="str">
        <f t="shared" ref="AK15:AK78" si="26">IF($I15="","Remplir la colonne I",IF($I15&lt;DATE(2022,7,1),0,IF($M15="oui",IF(AH15-$C$5-$R$7*1.3&lt;0,0,AH15-$C$5-$R$7*1.3),IF(AH15-$R$7*1.3&lt;0,0,AH15-$R$7*1.3))))</f>
        <v>Remplir la colonne I</v>
      </c>
      <c r="AL15" s="91"/>
      <c r="AM15" s="315" t="str">
        <f t="shared" si="10"/>
        <v>Remplir les terme C, P, T et TVA</v>
      </c>
      <c r="AN15" s="52"/>
      <c r="AO15" s="64"/>
      <c r="AP15" s="98" t="s">
        <v>64</v>
      </c>
      <c r="AQ15" s="63"/>
      <c r="AR15" s="87" t="str">
        <f t="shared" si="11"/>
        <v>Remplir la colonne AN ou AQ</v>
      </c>
      <c r="AS15" s="65"/>
      <c r="AT15" s="173" t="str">
        <f t="shared" ref="AT15:AT78" si="27">IF($M15="Oui",$C$4,IF($M15="Non",$C$6,"Remplir la colonne M"))</f>
        <v>Remplir la colonne M</v>
      </c>
      <c r="AU15" s="179" t="str">
        <f t="shared" si="12"/>
        <v>Remplir la colonne AS</v>
      </c>
      <c r="AV15" s="263" t="str">
        <f t="shared" ref="AV15:AV78" si="28">IF($I15="","Remplir la colonne I",IF($I15&lt;DATE(2022,7,1),0,IF($M15="oui",IF(AS15-$C$5-$S$7*1.3&lt;0,0,AS15-$C$5-$S$7*1.3),IF(AS15-$S$7*1.3&lt;0,0,AS15-$S$7*1.3))))</f>
        <v>Remplir la colonne I</v>
      </c>
      <c r="AW15" s="91"/>
      <c r="AX15" s="315" t="str">
        <f t="shared" si="13"/>
        <v>Remplir les termes C, P, T et TVA</v>
      </c>
      <c r="AY15" s="52"/>
      <c r="AZ15" s="64"/>
      <c r="BA15" s="98" t="s">
        <v>64</v>
      </c>
      <c r="BB15" s="63"/>
      <c r="BC15" s="87" t="str">
        <f t="shared" si="14"/>
        <v>Remplir la colonne AY ou BB</v>
      </c>
      <c r="BD15" s="65"/>
      <c r="BE15" s="173" t="str">
        <f t="shared" ref="BE15:BE78" si="29">IF($M15="Oui",$C$4,IF($M15="Non",$C$6,"Remplir la colonne M"))</f>
        <v>Remplir la colonne M</v>
      </c>
      <c r="BF15" s="179" t="str">
        <f t="shared" si="15"/>
        <v>Remplir la colonne BD</v>
      </c>
      <c r="BG15" s="263" t="str">
        <f t="shared" ref="BG15:BG78" si="30">IF($I15="","Remplir la colonne I",IF($I15&lt;DATE(2022,7,1),0,IF($M15="oui",IF(BD15-$C$5-$T$7*1.3&lt;0,0,BD15-$C$5-$T$7*1.3),IF(BD15-$T$7*1.3&lt;0,0,BD15-$T$7*1.3))))</f>
        <v>Remplir la colonne I</v>
      </c>
      <c r="BH15" s="91"/>
      <c r="BI15" s="315" t="str">
        <f t="shared" si="16"/>
        <v>Remplir les termes C, P, T et TVA</v>
      </c>
      <c r="BJ15" s="52"/>
      <c r="BK15" s="64"/>
      <c r="BL15" s="98" t="s">
        <v>64</v>
      </c>
      <c r="BM15" s="63"/>
      <c r="BN15" s="87" t="str">
        <f t="shared" si="17"/>
        <v>Remplir la colonne BJ ou BM</v>
      </c>
      <c r="BO15" s="65"/>
      <c r="BP15" s="173" t="str">
        <f t="shared" ref="BP15:BP78" si="31">IF($M15="Oui",$C$4,IF($M15="Non",$C$6,"Remplir la colonne M"))</f>
        <v>Remplir la colonne M</v>
      </c>
      <c r="BQ15" s="179" t="str">
        <f t="shared" si="18"/>
        <v>Remplir la colonne BO</v>
      </c>
      <c r="BR15" s="263" t="str">
        <f t="shared" ref="BR15:BR78" si="32">IF($I15="","Remplir la colonne I",IF($I15&lt;DATE(2022,7,1),0,IF($M15="oui",IF(BO15-$C$5-$U$7*1.3&lt;0,0,BO15-$C$5-$U$7*1.3),IF(BO15-$U$7*1.3&lt;0,0,BO15-$U$7*1.3))))</f>
        <v>Remplir la colonne I</v>
      </c>
      <c r="BS15" s="91"/>
      <c r="BT15" s="315" t="str">
        <f t="shared" si="19"/>
        <v>Remplir les termes C, P, T et TVA</v>
      </c>
      <c r="BU15" s="52"/>
      <c r="BV15" s="64"/>
      <c r="BW15" s="98" t="s">
        <v>64</v>
      </c>
      <c r="BX15" s="63"/>
      <c r="BY15" s="87" t="str">
        <f t="shared" si="20"/>
        <v>Remplir la colonne BU ou BX</v>
      </c>
      <c r="BZ15" s="65"/>
      <c r="CA15" s="173" t="str">
        <f t="shared" ref="CA15:CA78" si="33">IF($M15="Oui",$C$4,IF($M15="Non",$C$6,"Remplir la colonne M"))</f>
        <v>Remplir la colonne M</v>
      </c>
      <c r="CB15" s="179" t="str">
        <f t="shared" si="21"/>
        <v>Remplir la colonne BZ</v>
      </c>
      <c r="CC15" s="263" t="str">
        <f t="shared" ref="CC15:CC78" si="34">IF($I15="","Remplir la colonne I",IF($I15&lt;DATE(2022,7,1),0,IF($M15="oui",IF(BZ15-$C$5-$V$7*1.3&lt;0,0,BZ15-$C$5-$V$7*1.3),IF(BZ15-$V$7*1.3&lt;0,0,BZ15-$V$7*1.3))))</f>
        <v>Remplir la colonne I</v>
      </c>
      <c r="CD15" s="91"/>
      <c r="CE15" s="315" t="str">
        <f t="shared" si="22"/>
        <v>Remplir les termes C, P, T et TVA</v>
      </c>
      <c r="CF15" s="61" t="str">
        <f t="shared" si="3"/>
        <v>REMPLIR TYPE DE CLIENT</v>
      </c>
      <c r="CG15" s="107" t="str">
        <f t="shared" si="23"/>
        <v>Montant total de l'aide demandée non indiqué</v>
      </c>
    </row>
    <row r="16" spans="1:90" customFormat="1" x14ac:dyDescent="0.25">
      <c r="A16" s="50"/>
      <c r="B16" s="111"/>
      <c r="C16" s="111"/>
      <c r="D16" s="111"/>
      <c r="E16" s="111"/>
      <c r="F16" s="111"/>
      <c r="G16" s="132"/>
      <c r="H16" s="151"/>
      <c r="I16" s="299"/>
      <c r="J16" s="152"/>
      <c r="K16" s="153"/>
      <c r="L16" s="169"/>
      <c r="M16" s="39"/>
      <c r="N16" s="89"/>
      <c r="O16" s="39"/>
      <c r="P16" s="25"/>
      <c r="Q16" s="170">
        <f t="shared" si="4"/>
        <v>0</v>
      </c>
      <c r="R16" s="52"/>
      <c r="S16" s="65"/>
      <c r="T16" s="98" t="s">
        <v>64</v>
      </c>
      <c r="U16" s="63"/>
      <c r="V16" s="87" t="str">
        <f t="shared" si="5"/>
        <v>Remplir la colonne R ou U</v>
      </c>
      <c r="W16" s="65"/>
      <c r="X16" s="173" t="str">
        <f t="shared" si="2"/>
        <v>Remplir la colonne M</v>
      </c>
      <c r="Y16" s="179" t="str">
        <f t="shared" si="6"/>
        <v>Remplir la colonne W</v>
      </c>
      <c r="Z16" s="263" t="str">
        <f t="shared" si="24"/>
        <v>Remplir la colonne I</v>
      </c>
      <c r="AA16" s="91"/>
      <c r="AB16" s="315" t="str">
        <f t="shared" si="7"/>
        <v>Remplir les termes C, P, T et TVA</v>
      </c>
      <c r="AC16" s="52"/>
      <c r="AD16" s="65"/>
      <c r="AE16" s="98" t="s">
        <v>64</v>
      </c>
      <c r="AF16" s="63"/>
      <c r="AG16" s="87" t="str">
        <f t="shared" si="8"/>
        <v>Remplir la colonne AC ou AF</v>
      </c>
      <c r="AH16" s="65"/>
      <c r="AI16" s="173" t="str">
        <f t="shared" si="25"/>
        <v>Remplir la colonne M</v>
      </c>
      <c r="AJ16" s="179" t="str">
        <f t="shared" si="9"/>
        <v>Remplir la colonne AH</v>
      </c>
      <c r="AK16" s="263" t="str">
        <f t="shared" si="26"/>
        <v>Remplir la colonne I</v>
      </c>
      <c r="AL16" s="91"/>
      <c r="AM16" s="315" t="str">
        <f t="shared" si="10"/>
        <v>Remplir les terme C, P, T et TVA</v>
      </c>
      <c r="AN16" s="52"/>
      <c r="AO16" s="65"/>
      <c r="AP16" s="98" t="s">
        <v>64</v>
      </c>
      <c r="AQ16" s="63"/>
      <c r="AR16" s="87" t="str">
        <f t="shared" si="11"/>
        <v>Remplir la colonne AN ou AQ</v>
      </c>
      <c r="AS16" s="65"/>
      <c r="AT16" s="173" t="str">
        <f t="shared" si="27"/>
        <v>Remplir la colonne M</v>
      </c>
      <c r="AU16" s="179" t="str">
        <f t="shared" si="12"/>
        <v>Remplir la colonne AS</v>
      </c>
      <c r="AV16" s="263" t="str">
        <f t="shared" si="28"/>
        <v>Remplir la colonne I</v>
      </c>
      <c r="AW16" s="91"/>
      <c r="AX16" s="315" t="str">
        <f t="shared" si="13"/>
        <v>Remplir les termes C, P, T et TVA</v>
      </c>
      <c r="AY16" s="52"/>
      <c r="AZ16" s="65"/>
      <c r="BA16" s="98" t="s">
        <v>64</v>
      </c>
      <c r="BB16" s="63"/>
      <c r="BC16" s="87" t="str">
        <f t="shared" si="14"/>
        <v>Remplir la colonne AY ou BB</v>
      </c>
      <c r="BD16" s="65"/>
      <c r="BE16" s="173" t="str">
        <f t="shared" si="29"/>
        <v>Remplir la colonne M</v>
      </c>
      <c r="BF16" s="179" t="str">
        <f t="shared" si="15"/>
        <v>Remplir la colonne BD</v>
      </c>
      <c r="BG16" s="263" t="str">
        <f t="shared" si="30"/>
        <v>Remplir la colonne I</v>
      </c>
      <c r="BH16" s="91"/>
      <c r="BI16" s="315" t="str">
        <f t="shared" si="16"/>
        <v>Remplir les termes C, P, T et TVA</v>
      </c>
      <c r="BJ16" s="52"/>
      <c r="BK16" s="65"/>
      <c r="BL16" s="98" t="s">
        <v>64</v>
      </c>
      <c r="BM16" s="63"/>
      <c r="BN16" s="87" t="str">
        <f t="shared" si="17"/>
        <v>Remplir la colonne BJ ou BM</v>
      </c>
      <c r="BO16" s="65"/>
      <c r="BP16" s="173" t="str">
        <f t="shared" si="31"/>
        <v>Remplir la colonne M</v>
      </c>
      <c r="BQ16" s="179" t="str">
        <f t="shared" si="18"/>
        <v>Remplir la colonne BO</v>
      </c>
      <c r="BR16" s="263" t="str">
        <f t="shared" si="32"/>
        <v>Remplir la colonne I</v>
      </c>
      <c r="BS16" s="91"/>
      <c r="BT16" s="315" t="str">
        <f t="shared" si="19"/>
        <v>Remplir les termes C, P, T et TVA</v>
      </c>
      <c r="BU16" s="52"/>
      <c r="BV16" s="65"/>
      <c r="BW16" s="98" t="s">
        <v>64</v>
      </c>
      <c r="BX16" s="63"/>
      <c r="BY16" s="87" t="str">
        <f t="shared" si="20"/>
        <v>Remplir la colonne BU ou BX</v>
      </c>
      <c r="BZ16" s="65"/>
      <c r="CA16" s="173" t="str">
        <f t="shared" si="33"/>
        <v>Remplir la colonne M</v>
      </c>
      <c r="CB16" s="179" t="str">
        <f t="shared" si="21"/>
        <v>Remplir la colonne BZ</v>
      </c>
      <c r="CC16" s="263" t="str">
        <f t="shared" si="34"/>
        <v>Remplir la colonne I</v>
      </c>
      <c r="CD16" s="91"/>
      <c r="CE16" s="315" t="str">
        <f t="shared" si="22"/>
        <v>Remplir les termes C, P, T et TVA</v>
      </c>
      <c r="CF16" s="61" t="str">
        <f t="shared" si="3"/>
        <v>REMPLIR TYPE DE CLIENT</v>
      </c>
      <c r="CG16" s="107" t="str">
        <f t="shared" si="23"/>
        <v>Montant total de l'aide demandée non indiqué</v>
      </c>
    </row>
    <row r="17" spans="1:90" customFormat="1" x14ac:dyDescent="0.25">
      <c r="A17" s="50"/>
      <c r="B17" s="111"/>
      <c r="C17" s="111"/>
      <c r="D17" s="111"/>
      <c r="E17" s="111"/>
      <c r="F17" s="111"/>
      <c r="G17" s="132"/>
      <c r="H17" s="151"/>
      <c r="I17" s="299"/>
      <c r="J17" s="152"/>
      <c r="K17" s="153"/>
      <c r="L17" s="169"/>
      <c r="M17" s="39"/>
      <c r="N17" s="89"/>
      <c r="O17" s="39"/>
      <c r="P17" s="25"/>
      <c r="Q17" s="170">
        <f t="shared" si="4"/>
        <v>0</v>
      </c>
      <c r="R17" s="55"/>
      <c r="S17" s="65"/>
      <c r="T17" s="98" t="s">
        <v>64</v>
      </c>
      <c r="U17" s="63"/>
      <c r="V17" s="87" t="str">
        <f t="shared" si="5"/>
        <v>Remplir la colonne R ou U</v>
      </c>
      <c r="W17" s="65"/>
      <c r="X17" s="173" t="str">
        <f t="shared" si="2"/>
        <v>Remplir la colonne M</v>
      </c>
      <c r="Y17" s="179" t="str">
        <f t="shared" si="6"/>
        <v>Remplir la colonne W</v>
      </c>
      <c r="Z17" s="263" t="str">
        <f t="shared" si="24"/>
        <v>Remplir la colonne I</v>
      </c>
      <c r="AA17" s="91"/>
      <c r="AB17" s="315" t="str">
        <f t="shared" si="7"/>
        <v>Remplir les termes C, P, T et TVA</v>
      </c>
      <c r="AC17" s="55"/>
      <c r="AD17" s="65"/>
      <c r="AE17" s="98" t="s">
        <v>64</v>
      </c>
      <c r="AF17" s="63"/>
      <c r="AG17" s="87" t="str">
        <f t="shared" si="8"/>
        <v>Remplir la colonne AC ou AF</v>
      </c>
      <c r="AH17" s="65"/>
      <c r="AI17" s="173" t="str">
        <f t="shared" si="25"/>
        <v>Remplir la colonne M</v>
      </c>
      <c r="AJ17" s="179" t="str">
        <f t="shared" si="9"/>
        <v>Remplir la colonne AH</v>
      </c>
      <c r="AK17" s="263" t="str">
        <f t="shared" si="26"/>
        <v>Remplir la colonne I</v>
      </c>
      <c r="AL17" s="91"/>
      <c r="AM17" s="315" t="str">
        <f t="shared" si="10"/>
        <v>Remplir les terme C, P, T et TVA</v>
      </c>
      <c r="AN17" s="55"/>
      <c r="AO17" s="65"/>
      <c r="AP17" s="98" t="s">
        <v>64</v>
      </c>
      <c r="AQ17" s="63"/>
      <c r="AR17" s="87" t="str">
        <f t="shared" si="11"/>
        <v>Remplir la colonne AN ou AQ</v>
      </c>
      <c r="AS17" s="65"/>
      <c r="AT17" s="173" t="str">
        <f t="shared" si="27"/>
        <v>Remplir la colonne M</v>
      </c>
      <c r="AU17" s="179" t="str">
        <f t="shared" si="12"/>
        <v>Remplir la colonne AS</v>
      </c>
      <c r="AV17" s="263" t="str">
        <f t="shared" si="28"/>
        <v>Remplir la colonne I</v>
      </c>
      <c r="AW17" s="91"/>
      <c r="AX17" s="315" t="str">
        <f t="shared" si="13"/>
        <v>Remplir les termes C, P, T et TVA</v>
      </c>
      <c r="AY17" s="55"/>
      <c r="AZ17" s="65"/>
      <c r="BA17" s="98" t="s">
        <v>64</v>
      </c>
      <c r="BB17" s="63"/>
      <c r="BC17" s="87" t="str">
        <f t="shared" si="14"/>
        <v>Remplir la colonne AY ou BB</v>
      </c>
      <c r="BD17" s="65"/>
      <c r="BE17" s="173" t="str">
        <f t="shared" si="29"/>
        <v>Remplir la colonne M</v>
      </c>
      <c r="BF17" s="179" t="str">
        <f t="shared" si="15"/>
        <v>Remplir la colonne BD</v>
      </c>
      <c r="BG17" s="263" t="str">
        <f t="shared" si="30"/>
        <v>Remplir la colonne I</v>
      </c>
      <c r="BH17" s="91"/>
      <c r="BI17" s="315" t="str">
        <f t="shared" si="16"/>
        <v>Remplir les termes C, P, T et TVA</v>
      </c>
      <c r="BJ17" s="55"/>
      <c r="BK17" s="65"/>
      <c r="BL17" s="98" t="s">
        <v>64</v>
      </c>
      <c r="BM17" s="63"/>
      <c r="BN17" s="87" t="str">
        <f t="shared" si="17"/>
        <v>Remplir la colonne BJ ou BM</v>
      </c>
      <c r="BO17" s="65"/>
      <c r="BP17" s="173" t="str">
        <f t="shared" si="31"/>
        <v>Remplir la colonne M</v>
      </c>
      <c r="BQ17" s="179" t="str">
        <f t="shared" si="18"/>
        <v>Remplir la colonne BO</v>
      </c>
      <c r="BR17" s="263" t="str">
        <f t="shared" si="32"/>
        <v>Remplir la colonne I</v>
      </c>
      <c r="BS17" s="91"/>
      <c r="BT17" s="315" t="str">
        <f t="shared" si="19"/>
        <v>Remplir les termes C, P, T et TVA</v>
      </c>
      <c r="BU17" s="55"/>
      <c r="BV17" s="65"/>
      <c r="BW17" s="98" t="s">
        <v>64</v>
      </c>
      <c r="BX17" s="63"/>
      <c r="BY17" s="87" t="str">
        <f t="shared" si="20"/>
        <v>Remplir la colonne BU ou BX</v>
      </c>
      <c r="BZ17" s="65"/>
      <c r="CA17" s="173" t="str">
        <f t="shared" si="33"/>
        <v>Remplir la colonne M</v>
      </c>
      <c r="CB17" s="179" t="str">
        <f t="shared" si="21"/>
        <v>Remplir la colonne BZ</v>
      </c>
      <c r="CC17" s="263" t="str">
        <f t="shared" si="34"/>
        <v>Remplir la colonne I</v>
      </c>
      <c r="CD17" s="91"/>
      <c r="CE17" s="315" t="str">
        <f t="shared" si="22"/>
        <v>Remplir les termes C, P, T et TVA</v>
      </c>
      <c r="CF17" s="61" t="str">
        <f t="shared" si="3"/>
        <v>REMPLIR TYPE DE CLIENT</v>
      </c>
      <c r="CG17" s="107" t="str">
        <f t="shared" si="23"/>
        <v>Montant total de l'aide demandée non indiqué</v>
      </c>
    </row>
    <row r="18" spans="1:90" customFormat="1" x14ac:dyDescent="0.25">
      <c r="A18" s="50"/>
      <c r="B18" s="111"/>
      <c r="C18" s="111"/>
      <c r="D18" s="111"/>
      <c r="E18" s="111"/>
      <c r="F18" s="111"/>
      <c r="G18" s="132"/>
      <c r="H18" s="151"/>
      <c r="I18" s="299"/>
      <c r="J18" s="152"/>
      <c r="K18" s="153"/>
      <c r="L18" s="169"/>
      <c r="M18" s="39"/>
      <c r="N18" s="89"/>
      <c r="O18" s="39"/>
      <c r="P18" s="25"/>
      <c r="Q18" s="170">
        <f t="shared" si="4"/>
        <v>0</v>
      </c>
      <c r="R18" s="55"/>
      <c r="S18" s="65"/>
      <c r="T18" s="98" t="s">
        <v>64</v>
      </c>
      <c r="U18" s="63"/>
      <c r="V18" s="87" t="str">
        <f t="shared" si="5"/>
        <v>Remplir la colonne R ou U</v>
      </c>
      <c r="W18" s="65"/>
      <c r="X18" s="173" t="str">
        <f t="shared" si="2"/>
        <v>Remplir la colonne M</v>
      </c>
      <c r="Y18" s="179" t="str">
        <f t="shared" si="6"/>
        <v>Remplir la colonne W</v>
      </c>
      <c r="Z18" s="263" t="str">
        <f t="shared" si="24"/>
        <v>Remplir la colonne I</v>
      </c>
      <c r="AA18" s="91"/>
      <c r="AB18" s="315" t="str">
        <f t="shared" si="7"/>
        <v>Remplir les termes C, P, T et TVA</v>
      </c>
      <c r="AC18" s="55"/>
      <c r="AD18" s="65"/>
      <c r="AE18" s="98" t="s">
        <v>64</v>
      </c>
      <c r="AF18" s="63"/>
      <c r="AG18" s="87" t="str">
        <f t="shared" si="8"/>
        <v>Remplir la colonne AC ou AF</v>
      </c>
      <c r="AH18" s="65"/>
      <c r="AI18" s="173" t="str">
        <f t="shared" si="25"/>
        <v>Remplir la colonne M</v>
      </c>
      <c r="AJ18" s="179" t="str">
        <f t="shared" si="9"/>
        <v>Remplir la colonne AH</v>
      </c>
      <c r="AK18" s="263" t="str">
        <f t="shared" si="26"/>
        <v>Remplir la colonne I</v>
      </c>
      <c r="AL18" s="91"/>
      <c r="AM18" s="315" t="str">
        <f t="shared" si="10"/>
        <v>Remplir les terme C, P, T et TVA</v>
      </c>
      <c r="AN18" s="55"/>
      <c r="AO18" s="65"/>
      <c r="AP18" s="98" t="s">
        <v>64</v>
      </c>
      <c r="AQ18" s="63"/>
      <c r="AR18" s="87" t="str">
        <f t="shared" si="11"/>
        <v>Remplir la colonne AN ou AQ</v>
      </c>
      <c r="AS18" s="65"/>
      <c r="AT18" s="173" t="str">
        <f t="shared" si="27"/>
        <v>Remplir la colonne M</v>
      </c>
      <c r="AU18" s="179" t="str">
        <f t="shared" si="12"/>
        <v>Remplir la colonne AS</v>
      </c>
      <c r="AV18" s="263" t="str">
        <f t="shared" si="28"/>
        <v>Remplir la colonne I</v>
      </c>
      <c r="AW18" s="91"/>
      <c r="AX18" s="315" t="str">
        <f t="shared" si="13"/>
        <v>Remplir les termes C, P, T et TVA</v>
      </c>
      <c r="AY18" s="55"/>
      <c r="AZ18" s="65"/>
      <c r="BA18" s="98" t="s">
        <v>64</v>
      </c>
      <c r="BB18" s="63"/>
      <c r="BC18" s="87" t="str">
        <f t="shared" si="14"/>
        <v>Remplir la colonne AY ou BB</v>
      </c>
      <c r="BD18" s="65"/>
      <c r="BE18" s="173" t="str">
        <f t="shared" si="29"/>
        <v>Remplir la colonne M</v>
      </c>
      <c r="BF18" s="179" t="str">
        <f t="shared" si="15"/>
        <v>Remplir la colonne BD</v>
      </c>
      <c r="BG18" s="263" t="str">
        <f t="shared" si="30"/>
        <v>Remplir la colonne I</v>
      </c>
      <c r="BH18" s="91"/>
      <c r="BI18" s="315" t="str">
        <f t="shared" si="16"/>
        <v>Remplir les termes C, P, T et TVA</v>
      </c>
      <c r="BJ18" s="55"/>
      <c r="BK18" s="65"/>
      <c r="BL18" s="98" t="s">
        <v>64</v>
      </c>
      <c r="BM18" s="63"/>
      <c r="BN18" s="87" t="str">
        <f t="shared" si="17"/>
        <v>Remplir la colonne BJ ou BM</v>
      </c>
      <c r="BO18" s="65"/>
      <c r="BP18" s="173" t="str">
        <f t="shared" si="31"/>
        <v>Remplir la colonne M</v>
      </c>
      <c r="BQ18" s="179" t="str">
        <f t="shared" si="18"/>
        <v>Remplir la colonne BO</v>
      </c>
      <c r="BR18" s="263" t="str">
        <f t="shared" si="32"/>
        <v>Remplir la colonne I</v>
      </c>
      <c r="BS18" s="91"/>
      <c r="BT18" s="315" t="str">
        <f t="shared" si="19"/>
        <v>Remplir les termes C, P, T et TVA</v>
      </c>
      <c r="BU18" s="55"/>
      <c r="BV18" s="65"/>
      <c r="BW18" s="98" t="s">
        <v>64</v>
      </c>
      <c r="BX18" s="63"/>
      <c r="BY18" s="87" t="str">
        <f t="shared" si="20"/>
        <v>Remplir la colonne BU ou BX</v>
      </c>
      <c r="BZ18" s="65"/>
      <c r="CA18" s="173" t="str">
        <f t="shared" si="33"/>
        <v>Remplir la colonne M</v>
      </c>
      <c r="CB18" s="179" t="str">
        <f t="shared" si="21"/>
        <v>Remplir la colonne BZ</v>
      </c>
      <c r="CC18" s="263" t="str">
        <f t="shared" si="34"/>
        <v>Remplir la colonne I</v>
      </c>
      <c r="CD18" s="91"/>
      <c r="CE18" s="315" t="str">
        <f t="shared" si="22"/>
        <v>Remplir les termes C, P, T et TVA</v>
      </c>
      <c r="CF18" s="61" t="str">
        <f t="shared" si="3"/>
        <v>REMPLIR TYPE DE CLIENT</v>
      </c>
      <c r="CG18" s="107" t="str">
        <f t="shared" si="23"/>
        <v>Montant total de l'aide demandée non indiqué</v>
      </c>
    </row>
    <row r="19" spans="1:90" customFormat="1" x14ac:dyDescent="0.25">
      <c r="A19" s="50"/>
      <c r="B19" s="111"/>
      <c r="C19" s="111"/>
      <c r="D19" s="111"/>
      <c r="E19" s="111"/>
      <c r="F19" s="111"/>
      <c r="G19" s="132"/>
      <c r="H19" s="151"/>
      <c r="I19" s="299"/>
      <c r="J19" s="152"/>
      <c r="K19" s="153"/>
      <c r="L19" s="169"/>
      <c r="M19" s="39"/>
      <c r="N19" s="89"/>
      <c r="O19" s="39"/>
      <c r="P19" s="25"/>
      <c r="Q19" s="170">
        <f t="shared" si="4"/>
        <v>0</v>
      </c>
      <c r="R19" s="55"/>
      <c r="S19" s="65"/>
      <c r="T19" s="98" t="s">
        <v>64</v>
      </c>
      <c r="U19" s="63"/>
      <c r="V19" s="87" t="str">
        <f t="shared" si="5"/>
        <v>Remplir la colonne R ou U</v>
      </c>
      <c r="W19" s="65"/>
      <c r="X19" s="173" t="str">
        <f t="shared" si="2"/>
        <v>Remplir la colonne M</v>
      </c>
      <c r="Y19" s="179" t="str">
        <f t="shared" si="6"/>
        <v>Remplir la colonne W</v>
      </c>
      <c r="Z19" s="263" t="str">
        <f t="shared" si="24"/>
        <v>Remplir la colonne I</v>
      </c>
      <c r="AA19" s="93"/>
      <c r="AB19" s="315" t="str">
        <f t="shared" si="7"/>
        <v>Remplir les termes C, P, T et TVA</v>
      </c>
      <c r="AC19" s="55"/>
      <c r="AD19" s="65"/>
      <c r="AE19" s="98" t="s">
        <v>64</v>
      </c>
      <c r="AF19" s="63"/>
      <c r="AG19" s="87" t="str">
        <f t="shared" si="8"/>
        <v>Remplir la colonne AC ou AF</v>
      </c>
      <c r="AH19" s="65"/>
      <c r="AI19" s="173" t="str">
        <f t="shared" si="25"/>
        <v>Remplir la colonne M</v>
      </c>
      <c r="AJ19" s="179" t="str">
        <f t="shared" si="9"/>
        <v>Remplir la colonne AH</v>
      </c>
      <c r="AK19" s="263" t="str">
        <f t="shared" si="26"/>
        <v>Remplir la colonne I</v>
      </c>
      <c r="AL19" s="93"/>
      <c r="AM19" s="315" t="str">
        <f t="shared" si="10"/>
        <v>Remplir les terme C, P, T et TVA</v>
      </c>
      <c r="AN19" s="55"/>
      <c r="AO19" s="65"/>
      <c r="AP19" s="98" t="s">
        <v>64</v>
      </c>
      <c r="AQ19" s="63"/>
      <c r="AR19" s="87" t="str">
        <f t="shared" si="11"/>
        <v>Remplir la colonne AN ou AQ</v>
      </c>
      <c r="AS19" s="65"/>
      <c r="AT19" s="173" t="str">
        <f t="shared" si="27"/>
        <v>Remplir la colonne M</v>
      </c>
      <c r="AU19" s="179" t="str">
        <f t="shared" si="12"/>
        <v>Remplir la colonne AS</v>
      </c>
      <c r="AV19" s="263" t="str">
        <f t="shared" si="28"/>
        <v>Remplir la colonne I</v>
      </c>
      <c r="AW19" s="93"/>
      <c r="AX19" s="315" t="str">
        <f t="shared" si="13"/>
        <v>Remplir les termes C, P, T et TVA</v>
      </c>
      <c r="AY19" s="55"/>
      <c r="AZ19" s="65"/>
      <c r="BA19" s="98" t="s">
        <v>64</v>
      </c>
      <c r="BB19" s="63"/>
      <c r="BC19" s="87" t="str">
        <f t="shared" si="14"/>
        <v>Remplir la colonne AY ou BB</v>
      </c>
      <c r="BD19" s="65"/>
      <c r="BE19" s="173" t="str">
        <f t="shared" si="29"/>
        <v>Remplir la colonne M</v>
      </c>
      <c r="BF19" s="179" t="str">
        <f t="shared" si="15"/>
        <v>Remplir la colonne BD</v>
      </c>
      <c r="BG19" s="263" t="str">
        <f t="shared" si="30"/>
        <v>Remplir la colonne I</v>
      </c>
      <c r="BH19" s="93"/>
      <c r="BI19" s="315" t="str">
        <f t="shared" si="16"/>
        <v>Remplir les termes C, P, T et TVA</v>
      </c>
      <c r="BJ19" s="55"/>
      <c r="BK19" s="65"/>
      <c r="BL19" s="98" t="s">
        <v>64</v>
      </c>
      <c r="BM19" s="63"/>
      <c r="BN19" s="87" t="str">
        <f t="shared" si="17"/>
        <v>Remplir la colonne BJ ou BM</v>
      </c>
      <c r="BO19" s="65"/>
      <c r="BP19" s="173" t="str">
        <f t="shared" si="31"/>
        <v>Remplir la colonne M</v>
      </c>
      <c r="BQ19" s="179" t="str">
        <f t="shared" si="18"/>
        <v>Remplir la colonne BO</v>
      </c>
      <c r="BR19" s="263" t="str">
        <f t="shared" si="32"/>
        <v>Remplir la colonne I</v>
      </c>
      <c r="BS19" s="93"/>
      <c r="BT19" s="315" t="str">
        <f t="shared" si="19"/>
        <v>Remplir les termes C, P, T et TVA</v>
      </c>
      <c r="BU19" s="55"/>
      <c r="BV19" s="65"/>
      <c r="BW19" s="98" t="s">
        <v>64</v>
      </c>
      <c r="BX19" s="63"/>
      <c r="BY19" s="87" t="str">
        <f t="shared" si="20"/>
        <v>Remplir la colonne BU ou BX</v>
      </c>
      <c r="BZ19" s="65"/>
      <c r="CA19" s="173" t="str">
        <f t="shared" si="33"/>
        <v>Remplir la colonne M</v>
      </c>
      <c r="CB19" s="179" t="str">
        <f t="shared" si="21"/>
        <v>Remplir la colonne BZ</v>
      </c>
      <c r="CC19" s="263" t="str">
        <f t="shared" si="34"/>
        <v>Remplir la colonne I</v>
      </c>
      <c r="CD19" s="93"/>
      <c r="CE19" s="315" t="str">
        <f t="shared" si="22"/>
        <v>Remplir les termes C, P, T et TVA</v>
      </c>
      <c r="CF19" s="61" t="str">
        <f t="shared" si="3"/>
        <v>REMPLIR TYPE DE CLIENT</v>
      </c>
      <c r="CG19" s="107" t="str">
        <f t="shared" si="23"/>
        <v>Montant total de l'aide demandée non indiqué</v>
      </c>
    </row>
    <row r="20" spans="1:90" customFormat="1" x14ac:dyDescent="0.25">
      <c r="A20" s="50"/>
      <c r="B20" s="111"/>
      <c r="C20" s="111"/>
      <c r="D20" s="111"/>
      <c r="E20" s="111"/>
      <c r="F20" s="111"/>
      <c r="G20" s="132"/>
      <c r="H20" s="151"/>
      <c r="I20" s="299"/>
      <c r="J20" s="154"/>
      <c r="K20" s="155"/>
      <c r="L20" s="169"/>
      <c r="M20" s="39"/>
      <c r="N20" s="89"/>
      <c r="O20" s="39"/>
      <c r="P20" s="25"/>
      <c r="Q20" s="170">
        <f t="shared" si="4"/>
        <v>0</v>
      </c>
      <c r="R20" s="55"/>
      <c r="S20" s="65"/>
      <c r="T20" s="98" t="s">
        <v>64</v>
      </c>
      <c r="U20" s="63"/>
      <c r="V20" s="87" t="str">
        <f t="shared" si="5"/>
        <v>Remplir la colonne R ou U</v>
      </c>
      <c r="W20" s="65"/>
      <c r="X20" s="173" t="str">
        <f t="shared" si="2"/>
        <v>Remplir la colonne M</v>
      </c>
      <c r="Y20" s="179" t="str">
        <f t="shared" si="6"/>
        <v>Remplir la colonne W</v>
      </c>
      <c r="Z20" s="263" t="str">
        <f t="shared" si="24"/>
        <v>Remplir la colonne I</v>
      </c>
      <c r="AA20" s="91"/>
      <c r="AB20" s="315" t="str">
        <f t="shared" si="7"/>
        <v>Remplir les termes C, P, T et TVA</v>
      </c>
      <c r="AC20" s="55"/>
      <c r="AD20" s="65"/>
      <c r="AE20" s="98" t="s">
        <v>64</v>
      </c>
      <c r="AF20" s="63"/>
      <c r="AG20" s="87" t="str">
        <f t="shared" si="8"/>
        <v>Remplir la colonne AC ou AF</v>
      </c>
      <c r="AH20" s="65"/>
      <c r="AI20" s="173" t="str">
        <f t="shared" si="25"/>
        <v>Remplir la colonne M</v>
      </c>
      <c r="AJ20" s="179" t="str">
        <f t="shared" si="9"/>
        <v>Remplir la colonne AH</v>
      </c>
      <c r="AK20" s="263" t="str">
        <f t="shared" si="26"/>
        <v>Remplir la colonne I</v>
      </c>
      <c r="AL20" s="91"/>
      <c r="AM20" s="315" t="str">
        <f t="shared" si="10"/>
        <v>Remplir les terme C, P, T et TVA</v>
      </c>
      <c r="AN20" s="55"/>
      <c r="AO20" s="65"/>
      <c r="AP20" s="98" t="s">
        <v>64</v>
      </c>
      <c r="AQ20" s="63"/>
      <c r="AR20" s="87" t="str">
        <f t="shared" si="11"/>
        <v>Remplir la colonne AN ou AQ</v>
      </c>
      <c r="AS20" s="65"/>
      <c r="AT20" s="173" t="str">
        <f t="shared" si="27"/>
        <v>Remplir la colonne M</v>
      </c>
      <c r="AU20" s="179" t="str">
        <f t="shared" si="12"/>
        <v>Remplir la colonne AS</v>
      </c>
      <c r="AV20" s="263" t="str">
        <f t="shared" si="28"/>
        <v>Remplir la colonne I</v>
      </c>
      <c r="AW20" s="91"/>
      <c r="AX20" s="315" t="str">
        <f t="shared" si="13"/>
        <v>Remplir les termes C, P, T et TVA</v>
      </c>
      <c r="AY20" s="55"/>
      <c r="AZ20" s="65"/>
      <c r="BA20" s="98" t="s">
        <v>64</v>
      </c>
      <c r="BB20" s="63"/>
      <c r="BC20" s="87" t="str">
        <f t="shared" si="14"/>
        <v>Remplir la colonne AY ou BB</v>
      </c>
      <c r="BD20" s="65"/>
      <c r="BE20" s="173" t="str">
        <f t="shared" si="29"/>
        <v>Remplir la colonne M</v>
      </c>
      <c r="BF20" s="179" t="str">
        <f t="shared" si="15"/>
        <v>Remplir la colonne BD</v>
      </c>
      <c r="BG20" s="263" t="str">
        <f t="shared" si="30"/>
        <v>Remplir la colonne I</v>
      </c>
      <c r="BH20" s="91"/>
      <c r="BI20" s="315" t="str">
        <f t="shared" si="16"/>
        <v>Remplir les termes C, P, T et TVA</v>
      </c>
      <c r="BJ20" s="55"/>
      <c r="BK20" s="65"/>
      <c r="BL20" s="98" t="s">
        <v>64</v>
      </c>
      <c r="BM20" s="63"/>
      <c r="BN20" s="87" t="str">
        <f t="shared" si="17"/>
        <v>Remplir la colonne BJ ou BM</v>
      </c>
      <c r="BO20" s="65"/>
      <c r="BP20" s="173" t="str">
        <f t="shared" si="31"/>
        <v>Remplir la colonne M</v>
      </c>
      <c r="BQ20" s="179" t="str">
        <f t="shared" si="18"/>
        <v>Remplir la colonne BO</v>
      </c>
      <c r="BR20" s="263" t="str">
        <f t="shared" si="32"/>
        <v>Remplir la colonne I</v>
      </c>
      <c r="BS20" s="91"/>
      <c r="BT20" s="315" t="str">
        <f t="shared" si="19"/>
        <v>Remplir les termes C, P, T et TVA</v>
      </c>
      <c r="BU20" s="55"/>
      <c r="BV20" s="65"/>
      <c r="BW20" s="98" t="s">
        <v>64</v>
      </c>
      <c r="BX20" s="63"/>
      <c r="BY20" s="87" t="str">
        <f t="shared" si="20"/>
        <v>Remplir la colonne BU ou BX</v>
      </c>
      <c r="BZ20" s="65"/>
      <c r="CA20" s="173" t="str">
        <f t="shared" si="33"/>
        <v>Remplir la colonne M</v>
      </c>
      <c r="CB20" s="179" t="str">
        <f t="shared" si="21"/>
        <v>Remplir la colonne BZ</v>
      </c>
      <c r="CC20" s="263" t="str">
        <f t="shared" si="34"/>
        <v>Remplir la colonne I</v>
      </c>
      <c r="CD20" s="91"/>
      <c r="CE20" s="315" t="str">
        <f t="shared" si="22"/>
        <v>Remplir les termes C, P, T et TVA</v>
      </c>
      <c r="CF20" s="61" t="str">
        <f t="shared" si="3"/>
        <v>REMPLIR TYPE DE CLIENT</v>
      </c>
      <c r="CG20" s="107" t="str">
        <f t="shared" si="23"/>
        <v>Montant total de l'aide demandée non indiqué</v>
      </c>
    </row>
    <row r="21" spans="1:90" customFormat="1" x14ac:dyDescent="0.25">
      <c r="A21" s="50"/>
      <c r="B21" s="111"/>
      <c r="C21" s="111"/>
      <c r="D21" s="111"/>
      <c r="E21" s="111"/>
      <c r="F21" s="111"/>
      <c r="G21" s="132"/>
      <c r="H21" s="151"/>
      <c r="I21" s="299"/>
      <c r="J21" s="152"/>
      <c r="K21" s="153"/>
      <c r="L21" s="169"/>
      <c r="M21" s="39"/>
      <c r="N21" s="89"/>
      <c r="O21" s="39"/>
      <c r="P21" s="25"/>
      <c r="Q21" s="170">
        <f t="shared" si="4"/>
        <v>0</v>
      </c>
      <c r="R21" s="55"/>
      <c r="S21" s="65"/>
      <c r="T21" s="98" t="s">
        <v>64</v>
      </c>
      <c r="U21" s="63"/>
      <c r="V21" s="87" t="str">
        <f t="shared" si="5"/>
        <v>Remplir la colonne R ou U</v>
      </c>
      <c r="W21" s="65"/>
      <c r="X21" s="173" t="str">
        <f t="shared" si="2"/>
        <v>Remplir la colonne M</v>
      </c>
      <c r="Y21" s="179" t="str">
        <f t="shared" si="6"/>
        <v>Remplir la colonne W</v>
      </c>
      <c r="Z21" s="263" t="str">
        <f t="shared" si="24"/>
        <v>Remplir la colonne I</v>
      </c>
      <c r="AA21" s="91"/>
      <c r="AB21" s="315" t="str">
        <f t="shared" si="7"/>
        <v>Remplir les termes C, P, T et TVA</v>
      </c>
      <c r="AC21" s="55"/>
      <c r="AD21" s="65"/>
      <c r="AE21" s="98" t="s">
        <v>64</v>
      </c>
      <c r="AF21" s="63"/>
      <c r="AG21" s="87" t="str">
        <f t="shared" si="8"/>
        <v>Remplir la colonne AC ou AF</v>
      </c>
      <c r="AH21" s="65"/>
      <c r="AI21" s="173" t="str">
        <f t="shared" si="25"/>
        <v>Remplir la colonne M</v>
      </c>
      <c r="AJ21" s="179" t="str">
        <f t="shared" si="9"/>
        <v>Remplir la colonne AH</v>
      </c>
      <c r="AK21" s="263" t="str">
        <f t="shared" si="26"/>
        <v>Remplir la colonne I</v>
      </c>
      <c r="AL21" s="91"/>
      <c r="AM21" s="315" t="str">
        <f t="shared" si="10"/>
        <v>Remplir les terme C, P, T et TVA</v>
      </c>
      <c r="AN21" s="55"/>
      <c r="AO21" s="65"/>
      <c r="AP21" s="98" t="s">
        <v>64</v>
      </c>
      <c r="AQ21" s="63"/>
      <c r="AR21" s="87" t="str">
        <f t="shared" si="11"/>
        <v>Remplir la colonne AN ou AQ</v>
      </c>
      <c r="AS21" s="65"/>
      <c r="AT21" s="173" t="str">
        <f t="shared" si="27"/>
        <v>Remplir la colonne M</v>
      </c>
      <c r="AU21" s="179" t="str">
        <f t="shared" si="12"/>
        <v>Remplir la colonne AS</v>
      </c>
      <c r="AV21" s="263" t="str">
        <f t="shared" si="28"/>
        <v>Remplir la colonne I</v>
      </c>
      <c r="AW21" s="91"/>
      <c r="AX21" s="315" t="str">
        <f t="shared" si="13"/>
        <v>Remplir les termes C, P, T et TVA</v>
      </c>
      <c r="AY21" s="55"/>
      <c r="AZ21" s="65"/>
      <c r="BA21" s="98" t="s">
        <v>64</v>
      </c>
      <c r="BB21" s="63"/>
      <c r="BC21" s="87" t="str">
        <f t="shared" si="14"/>
        <v>Remplir la colonne AY ou BB</v>
      </c>
      <c r="BD21" s="65"/>
      <c r="BE21" s="173" t="str">
        <f t="shared" si="29"/>
        <v>Remplir la colonne M</v>
      </c>
      <c r="BF21" s="179" t="str">
        <f t="shared" si="15"/>
        <v>Remplir la colonne BD</v>
      </c>
      <c r="BG21" s="263" t="str">
        <f t="shared" si="30"/>
        <v>Remplir la colonne I</v>
      </c>
      <c r="BH21" s="91"/>
      <c r="BI21" s="315" t="str">
        <f t="shared" si="16"/>
        <v>Remplir les termes C, P, T et TVA</v>
      </c>
      <c r="BJ21" s="55"/>
      <c r="BK21" s="65"/>
      <c r="BL21" s="98" t="s">
        <v>64</v>
      </c>
      <c r="BM21" s="63"/>
      <c r="BN21" s="87" t="str">
        <f t="shared" si="17"/>
        <v>Remplir la colonne BJ ou BM</v>
      </c>
      <c r="BO21" s="65"/>
      <c r="BP21" s="173" t="str">
        <f t="shared" si="31"/>
        <v>Remplir la colonne M</v>
      </c>
      <c r="BQ21" s="179" t="str">
        <f t="shared" si="18"/>
        <v>Remplir la colonne BO</v>
      </c>
      <c r="BR21" s="263" t="str">
        <f t="shared" si="32"/>
        <v>Remplir la colonne I</v>
      </c>
      <c r="BS21" s="91"/>
      <c r="BT21" s="315" t="str">
        <f t="shared" si="19"/>
        <v>Remplir les termes C, P, T et TVA</v>
      </c>
      <c r="BU21" s="55"/>
      <c r="BV21" s="65"/>
      <c r="BW21" s="98" t="s">
        <v>64</v>
      </c>
      <c r="BX21" s="63"/>
      <c r="BY21" s="87" t="str">
        <f t="shared" si="20"/>
        <v>Remplir la colonne BU ou BX</v>
      </c>
      <c r="BZ21" s="65"/>
      <c r="CA21" s="173" t="str">
        <f t="shared" si="33"/>
        <v>Remplir la colonne M</v>
      </c>
      <c r="CB21" s="179" t="str">
        <f t="shared" si="21"/>
        <v>Remplir la colonne BZ</v>
      </c>
      <c r="CC21" s="263" t="str">
        <f t="shared" si="34"/>
        <v>Remplir la colonne I</v>
      </c>
      <c r="CD21" s="91"/>
      <c r="CE21" s="315" t="str">
        <f t="shared" si="22"/>
        <v>Remplir les termes C, P, T et TVA</v>
      </c>
      <c r="CF21" s="61" t="str">
        <f t="shared" si="3"/>
        <v>REMPLIR TYPE DE CLIENT</v>
      </c>
      <c r="CG21" s="107" t="str">
        <f t="shared" si="23"/>
        <v>Montant total de l'aide demandée non indiqué</v>
      </c>
    </row>
    <row r="22" spans="1:90" customFormat="1" x14ac:dyDescent="0.25">
      <c r="A22" s="50"/>
      <c r="B22" s="111"/>
      <c r="C22" s="111"/>
      <c r="D22" s="111"/>
      <c r="E22" s="111"/>
      <c r="F22" s="111"/>
      <c r="G22" s="132"/>
      <c r="H22" s="151"/>
      <c r="I22" s="299"/>
      <c r="J22" s="152"/>
      <c r="K22" s="153"/>
      <c r="L22" s="169"/>
      <c r="M22" s="39"/>
      <c r="N22" s="89"/>
      <c r="O22" s="39"/>
      <c r="P22" s="25"/>
      <c r="Q22" s="170">
        <f t="shared" si="4"/>
        <v>0</v>
      </c>
      <c r="R22" s="55"/>
      <c r="S22" s="65"/>
      <c r="T22" s="98" t="s">
        <v>64</v>
      </c>
      <c r="U22" s="63"/>
      <c r="V22" s="87" t="str">
        <f t="shared" si="5"/>
        <v>Remplir la colonne R ou U</v>
      </c>
      <c r="W22" s="65"/>
      <c r="X22" s="173" t="str">
        <f t="shared" si="2"/>
        <v>Remplir la colonne M</v>
      </c>
      <c r="Y22" s="179" t="str">
        <f t="shared" si="6"/>
        <v>Remplir la colonne W</v>
      </c>
      <c r="Z22" s="263" t="str">
        <f t="shared" si="24"/>
        <v>Remplir la colonne I</v>
      </c>
      <c r="AA22" s="91"/>
      <c r="AB22" s="315" t="str">
        <f t="shared" si="7"/>
        <v>Remplir les termes C, P, T et TVA</v>
      </c>
      <c r="AC22" s="55"/>
      <c r="AD22" s="65"/>
      <c r="AE22" s="98" t="s">
        <v>64</v>
      </c>
      <c r="AF22" s="63"/>
      <c r="AG22" s="87" t="str">
        <f t="shared" si="8"/>
        <v>Remplir la colonne AC ou AF</v>
      </c>
      <c r="AH22" s="65"/>
      <c r="AI22" s="173" t="str">
        <f t="shared" si="25"/>
        <v>Remplir la colonne M</v>
      </c>
      <c r="AJ22" s="179" t="str">
        <f t="shared" si="9"/>
        <v>Remplir la colonne AH</v>
      </c>
      <c r="AK22" s="263" t="str">
        <f t="shared" si="26"/>
        <v>Remplir la colonne I</v>
      </c>
      <c r="AL22" s="91"/>
      <c r="AM22" s="315" t="str">
        <f t="shared" si="10"/>
        <v>Remplir les terme C, P, T et TVA</v>
      </c>
      <c r="AN22" s="55"/>
      <c r="AO22" s="65"/>
      <c r="AP22" s="98" t="s">
        <v>64</v>
      </c>
      <c r="AQ22" s="63"/>
      <c r="AR22" s="87" t="str">
        <f t="shared" si="11"/>
        <v>Remplir la colonne AN ou AQ</v>
      </c>
      <c r="AS22" s="65"/>
      <c r="AT22" s="173" t="str">
        <f t="shared" si="27"/>
        <v>Remplir la colonne M</v>
      </c>
      <c r="AU22" s="179" t="str">
        <f t="shared" si="12"/>
        <v>Remplir la colonne AS</v>
      </c>
      <c r="AV22" s="263" t="str">
        <f t="shared" si="28"/>
        <v>Remplir la colonne I</v>
      </c>
      <c r="AW22" s="91"/>
      <c r="AX22" s="315" t="str">
        <f t="shared" si="13"/>
        <v>Remplir les termes C, P, T et TVA</v>
      </c>
      <c r="AY22" s="55"/>
      <c r="AZ22" s="65"/>
      <c r="BA22" s="98" t="s">
        <v>64</v>
      </c>
      <c r="BB22" s="63"/>
      <c r="BC22" s="87" t="str">
        <f t="shared" si="14"/>
        <v>Remplir la colonne AY ou BB</v>
      </c>
      <c r="BD22" s="65"/>
      <c r="BE22" s="173" t="str">
        <f t="shared" si="29"/>
        <v>Remplir la colonne M</v>
      </c>
      <c r="BF22" s="179" t="str">
        <f t="shared" si="15"/>
        <v>Remplir la colonne BD</v>
      </c>
      <c r="BG22" s="263" t="str">
        <f t="shared" si="30"/>
        <v>Remplir la colonne I</v>
      </c>
      <c r="BH22" s="91"/>
      <c r="BI22" s="315" t="str">
        <f t="shared" si="16"/>
        <v>Remplir les termes C, P, T et TVA</v>
      </c>
      <c r="BJ22" s="55"/>
      <c r="BK22" s="65"/>
      <c r="BL22" s="98" t="s">
        <v>64</v>
      </c>
      <c r="BM22" s="63"/>
      <c r="BN22" s="87" t="str">
        <f t="shared" si="17"/>
        <v>Remplir la colonne BJ ou BM</v>
      </c>
      <c r="BO22" s="65"/>
      <c r="BP22" s="173" t="str">
        <f t="shared" si="31"/>
        <v>Remplir la colonne M</v>
      </c>
      <c r="BQ22" s="179" t="str">
        <f t="shared" si="18"/>
        <v>Remplir la colonne BO</v>
      </c>
      <c r="BR22" s="263" t="str">
        <f t="shared" si="32"/>
        <v>Remplir la colonne I</v>
      </c>
      <c r="BS22" s="91"/>
      <c r="BT22" s="315" t="str">
        <f t="shared" si="19"/>
        <v>Remplir les termes C, P, T et TVA</v>
      </c>
      <c r="BU22" s="55"/>
      <c r="BV22" s="65"/>
      <c r="BW22" s="98" t="s">
        <v>64</v>
      </c>
      <c r="BX22" s="63"/>
      <c r="BY22" s="87" t="str">
        <f t="shared" si="20"/>
        <v>Remplir la colonne BU ou BX</v>
      </c>
      <c r="BZ22" s="65"/>
      <c r="CA22" s="173" t="str">
        <f t="shared" si="33"/>
        <v>Remplir la colonne M</v>
      </c>
      <c r="CB22" s="179" t="str">
        <f t="shared" si="21"/>
        <v>Remplir la colonne BZ</v>
      </c>
      <c r="CC22" s="263" t="str">
        <f t="shared" si="34"/>
        <v>Remplir la colonne I</v>
      </c>
      <c r="CD22" s="91"/>
      <c r="CE22" s="315" t="str">
        <f t="shared" si="22"/>
        <v>Remplir les termes C, P, T et TVA</v>
      </c>
      <c r="CF22" s="61" t="str">
        <f t="shared" si="3"/>
        <v>REMPLIR TYPE DE CLIENT</v>
      </c>
      <c r="CG22" s="107" t="str">
        <f t="shared" si="23"/>
        <v>Montant total de l'aide demandée non indiqué</v>
      </c>
    </row>
    <row r="23" spans="1:90" customFormat="1" x14ac:dyDescent="0.25">
      <c r="A23" s="50"/>
      <c r="B23" s="111"/>
      <c r="C23" s="111"/>
      <c r="D23" s="111"/>
      <c r="E23" s="111"/>
      <c r="F23" s="111"/>
      <c r="G23" s="132"/>
      <c r="H23" s="151"/>
      <c r="I23" s="299"/>
      <c r="J23" s="152"/>
      <c r="K23" s="153"/>
      <c r="L23" s="169"/>
      <c r="M23" s="39"/>
      <c r="N23" s="89"/>
      <c r="O23" s="39"/>
      <c r="P23" s="25"/>
      <c r="Q23" s="170">
        <f t="shared" si="4"/>
        <v>0</v>
      </c>
      <c r="R23" s="55"/>
      <c r="S23" s="65"/>
      <c r="T23" s="98" t="s">
        <v>64</v>
      </c>
      <c r="U23" s="63"/>
      <c r="V23" s="87" t="str">
        <f t="shared" si="5"/>
        <v>Remplir la colonne R ou U</v>
      </c>
      <c r="W23" s="65"/>
      <c r="X23" s="173" t="str">
        <f t="shared" si="2"/>
        <v>Remplir la colonne M</v>
      </c>
      <c r="Y23" s="179" t="str">
        <f t="shared" si="6"/>
        <v>Remplir la colonne W</v>
      </c>
      <c r="Z23" s="263" t="str">
        <f t="shared" si="24"/>
        <v>Remplir la colonne I</v>
      </c>
      <c r="AA23" s="91"/>
      <c r="AB23" s="315" t="str">
        <f t="shared" si="7"/>
        <v>Remplir les termes C, P, T et TVA</v>
      </c>
      <c r="AC23" s="55"/>
      <c r="AD23" s="65"/>
      <c r="AE23" s="98" t="s">
        <v>64</v>
      </c>
      <c r="AF23" s="63"/>
      <c r="AG23" s="87" t="str">
        <f t="shared" si="8"/>
        <v>Remplir la colonne AC ou AF</v>
      </c>
      <c r="AH23" s="65"/>
      <c r="AI23" s="173" t="str">
        <f t="shared" si="25"/>
        <v>Remplir la colonne M</v>
      </c>
      <c r="AJ23" s="179" t="str">
        <f t="shared" si="9"/>
        <v>Remplir la colonne AH</v>
      </c>
      <c r="AK23" s="263" t="str">
        <f t="shared" si="26"/>
        <v>Remplir la colonne I</v>
      </c>
      <c r="AL23" s="91"/>
      <c r="AM23" s="315" t="str">
        <f t="shared" si="10"/>
        <v>Remplir les terme C, P, T et TVA</v>
      </c>
      <c r="AN23" s="55"/>
      <c r="AO23" s="65"/>
      <c r="AP23" s="98" t="s">
        <v>64</v>
      </c>
      <c r="AQ23" s="63"/>
      <c r="AR23" s="87" t="str">
        <f t="shared" si="11"/>
        <v>Remplir la colonne AN ou AQ</v>
      </c>
      <c r="AS23" s="65"/>
      <c r="AT23" s="173" t="str">
        <f t="shared" si="27"/>
        <v>Remplir la colonne M</v>
      </c>
      <c r="AU23" s="179" t="str">
        <f t="shared" si="12"/>
        <v>Remplir la colonne AS</v>
      </c>
      <c r="AV23" s="263" t="str">
        <f t="shared" si="28"/>
        <v>Remplir la colonne I</v>
      </c>
      <c r="AW23" s="91"/>
      <c r="AX23" s="315" t="str">
        <f t="shared" si="13"/>
        <v>Remplir les termes C, P, T et TVA</v>
      </c>
      <c r="AY23" s="55"/>
      <c r="AZ23" s="65"/>
      <c r="BA23" s="98" t="s">
        <v>64</v>
      </c>
      <c r="BB23" s="63"/>
      <c r="BC23" s="87" t="str">
        <f t="shared" si="14"/>
        <v>Remplir la colonne AY ou BB</v>
      </c>
      <c r="BD23" s="65"/>
      <c r="BE23" s="173" t="str">
        <f t="shared" si="29"/>
        <v>Remplir la colonne M</v>
      </c>
      <c r="BF23" s="179" t="str">
        <f t="shared" si="15"/>
        <v>Remplir la colonne BD</v>
      </c>
      <c r="BG23" s="263" t="str">
        <f t="shared" si="30"/>
        <v>Remplir la colonne I</v>
      </c>
      <c r="BH23" s="91"/>
      <c r="BI23" s="315" t="str">
        <f t="shared" si="16"/>
        <v>Remplir les termes C, P, T et TVA</v>
      </c>
      <c r="BJ23" s="55"/>
      <c r="BK23" s="65"/>
      <c r="BL23" s="98" t="s">
        <v>64</v>
      </c>
      <c r="BM23" s="63"/>
      <c r="BN23" s="87" t="str">
        <f t="shared" si="17"/>
        <v>Remplir la colonne BJ ou BM</v>
      </c>
      <c r="BO23" s="65"/>
      <c r="BP23" s="173" t="str">
        <f t="shared" si="31"/>
        <v>Remplir la colonne M</v>
      </c>
      <c r="BQ23" s="179" t="str">
        <f t="shared" si="18"/>
        <v>Remplir la colonne BO</v>
      </c>
      <c r="BR23" s="263" t="str">
        <f t="shared" si="32"/>
        <v>Remplir la colonne I</v>
      </c>
      <c r="BS23" s="91"/>
      <c r="BT23" s="315" t="str">
        <f t="shared" si="19"/>
        <v>Remplir les termes C, P, T et TVA</v>
      </c>
      <c r="BU23" s="55"/>
      <c r="BV23" s="65"/>
      <c r="BW23" s="98" t="s">
        <v>64</v>
      </c>
      <c r="BX23" s="63"/>
      <c r="BY23" s="87" t="str">
        <f t="shared" si="20"/>
        <v>Remplir la colonne BU ou BX</v>
      </c>
      <c r="BZ23" s="65"/>
      <c r="CA23" s="173" t="str">
        <f t="shared" si="33"/>
        <v>Remplir la colonne M</v>
      </c>
      <c r="CB23" s="179" t="str">
        <f t="shared" si="21"/>
        <v>Remplir la colonne BZ</v>
      </c>
      <c r="CC23" s="263" t="str">
        <f t="shared" si="34"/>
        <v>Remplir la colonne I</v>
      </c>
      <c r="CD23" s="91"/>
      <c r="CE23" s="315" t="str">
        <f t="shared" si="22"/>
        <v>Remplir les termes C, P, T et TVA</v>
      </c>
      <c r="CF23" s="61" t="str">
        <f t="shared" si="3"/>
        <v>REMPLIR TYPE DE CLIENT</v>
      </c>
      <c r="CG23" s="107" t="str">
        <f t="shared" si="23"/>
        <v>Montant total de l'aide demandée non indiqué</v>
      </c>
    </row>
    <row r="24" spans="1:90" customFormat="1" x14ac:dyDescent="0.25">
      <c r="A24" s="50"/>
      <c r="B24" s="111"/>
      <c r="C24" s="111"/>
      <c r="D24" s="111"/>
      <c r="E24" s="111"/>
      <c r="F24" s="111"/>
      <c r="G24" s="132"/>
      <c r="H24" s="151"/>
      <c r="I24" s="299"/>
      <c r="J24" s="152"/>
      <c r="K24" s="153"/>
      <c r="L24" s="169"/>
      <c r="M24" s="39"/>
      <c r="N24" s="89"/>
      <c r="O24" s="39"/>
      <c r="P24" s="25"/>
      <c r="Q24" s="170">
        <f t="shared" si="4"/>
        <v>0</v>
      </c>
      <c r="R24" s="55"/>
      <c r="S24" s="65"/>
      <c r="T24" s="98" t="s">
        <v>64</v>
      </c>
      <c r="U24" s="63"/>
      <c r="V24" s="87" t="str">
        <f t="shared" si="5"/>
        <v>Remplir la colonne R ou U</v>
      </c>
      <c r="W24" s="65"/>
      <c r="X24" s="173" t="str">
        <f t="shared" si="2"/>
        <v>Remplir la colonne M</v>
      </c>
      <c r="Y24" s="179" t="str">
        <f t="shared" si="6"/>
        <v>Remplir la colonne W</v>
      </c>
      <c r="Z24" s="263" t="str">
        <f t="shared" si="24"/>
        <v>Remplir la colonne I</v>
      </c>
      <c r="AA24" s="91"/>
      <c r="AB24" s="315" t="str">
        <f t="shared" si="7"/>
        <v>Remplir les termes C, P, T et TVA</v>
      </c>
      <c r="AC24" s="55"/>
      <c r="AD24" s="65"/>
      <c r="AE24" s="98" t="s">
        <v>64</v>
      </c>
      <c r="AF24" s="63"/>
      <c r="AG24" s="87" t="str">
        <f t="shared" si="8"/>
        <v>Remplir la colonne AC ou AF</v>
      </c>
      <c r="AH24" s="65"/>
      <c r="AI24" s="173" t="str">
        <f t="shared" si="25"/>
        <v>Remplir la colonne M</v>
      </c>
      <c r="AJ24" s="179" t="str">
        <f t="shared" si="9"/>
        <v>Remplir la colonne AH</v>
      </c>
      <c r="AK24" s="263" t="str">
        <f t="shared" si="26"/>
        <v>Remplir la colonne I</v>
      </c>
      <c r="AL24" s="91"/>
      <c r="AM24" s="315" t="str">
        <f t="shared" si="10"/>
        <v>Remplir les terme C, P, T et TVA</v>
      </c>
      <c r="AN24" s="55"/>
      <c r="AO24" s="65"/>
      <c r="AP24" s="98" t="s">
        <v>64</v>
      </c>
      <c r="AQ24" s="63"/>
      <c r="AR24" s="87" t="str">
        <f t="shared" si="11"/>
        <v>Remplir la colonne AN ou AQ</v>
      </c>
      <c r="AS24" s="65"/>
      <c r="AT24" s="173" t="str">
        <f t="shared" si="27"/>
        <v>Remplir la colonne M</v>
      </c>
      <c r="AU24" s="179" t="str">
        <f t="shared" si="12"/>
        <v>Remplir la colonne AS</v>
      </c>
      <c r="AV24" s="263" t="str">
        <f t="shared" si="28"/>
        <v>Remplir la colonne I</v>
      </c>
      <c r="AW24" s="91"/>
      <c r="AX24" s="315" t="str">
        <f t="shared" si="13"/>
        <v>Remplir les termes C, P, T et TVA</v>
      </c>
      <c r="AY24" s="55"/>
      <c r="AZ24" s="65"/>
      <c r="BA24" s="98" t="s">
        <v>64</v>
      </c>
      <c r="BB24" s="63"/>
      <c r="BC24" s="87" t="str">
        <f t="shared" si="14"/>
        <v>Remplir la colonne AY ou BB</v>
      </c>
      <c r="BD24" s="65"/>
      <c r="BE24" s="173" t="str">
        <f t="shared" si="29"/>
        <v>Remplir la colonne M</v>
      </c>
      <c r="BF24" s="179" t="str">
        <f t="shared" si="15"/>
        <v>Remplir la colonne BD</v>
      </c>
      <c r="BG24" s="263" t="str">
        <f t="shared" si="30"/>
        <v>Remplir la colonne I</v>
      </c>
      <c r="BH24" s="91"/>
      <c r="BI24" s="315" t="str">
        <f t="shared" si="16"/>
        <v>Remplir les termes C, P, T et TVA</v>
      </c>
      <c r="BJ24" s="55"/>
      <c r="BK24" s="65"/>
      <c r="BL24" s="98" t="s">
        <v>64</v>
      </c>
      <c r="BM24" s="63"/>
      <c r="BN24" s="87" t="str">
        <f t="shared" si="17"/>
        <v>Remplir la colonne BJ ou BM</v>
      </c>
      <c r="BO24" s="65"/>
      <c r="BP24" s="173" t="str">
        <f t="shared" si="31"/>
        <v>Remplir la colonne M</v>
      </c>
      <c r="BQ24" s="179" t="str">
        <f t="shared" si="18"/>
        <v>Remplir la colonne BO</v>
      </c>
      <c r="BR24" s="263" t="str">
        <f t="shared" si="32"/>
        <v>Remplir la colonne I</v>
      </c>
      <c r="BS24" s="91"/>
      <c r="BT24" s="315" t="str">
        <f t="shared" si="19"/>
        <v>Remplir les termes C, P, T et TVA</v>
      </c>
      <c r="BU24" s="55"/>
      <c r="BV24" s="65"/>
      <c r="BW24" s="98" t="s">
        <v>64</v>
      </c>
      <c r="BX24" s="63"/>
      <c r="BY24" s="87" t="str">
        <f t="shared" si="20"/>
        <v>Remplir la colonne BU ou BX</v>
      </c>
      <c r="BZ24" s="65"/>
      <c r="CA24" s="173" t="str">
        <f t="shared" si="33"/>
        <v>Remplir la colonne M</v>
      </c>
      <c r="CB24" s="179" t="str">
        <f t="shared" si="21"/>
        <v>Remplir la colonne BZ</v>
      </c>
      <c r="CC24" s="263" t="str">
        <f t="shared" si="34"/>
        <v>Remplir la colonne I</v>
      </c>
      <c r="CD24" s="91"/>
      <c r="CE24" s="315" t="str">
        <f t="shared" si="22"/>
        <v>Remplir les termes C, P, T et TVA</v>
      </c>
      <c r="CF24" s="61" t="str">
        <f t="shared" si="3"/>
        <v>REMPLIR TYPE DE CLIENT</v>
      </c>
      <c r="CG24" s="107" t="str">
        <f t="shared" si="23"/>
        <v>Montant total de l'aide demandée non indiqué</v>
      </c>
    </row>
    <row r="25" spans="1:90" customFormat="1" x14ac:dyDescent="0.25">
      <c r="A25" s="50"/>
      <c r="B25" s="111"/>
      <c r="C25" s="111"/>
      <c r="D25" s="111"/>
      <c r="E25" s="111"/>
      <c r="F25" s="111"/>
      <c r="G25" s="132"/>
      <c r="H25" s="151"/>
      <c r="I25" s="299"/>
      <c r="J25" s="152"/>
      <c r="K25" s="153"/>
      <c r="L25" s="169"/>
      <c r="M25" s="39"/>
      <c r="N25" s="89"/>
      <c r="O25" s="39"/>
      <c r="P25" s="25"/>
      <c r="Q25" s="170">
        <f t="shared" si="4"/>
        <v>0</v>
      </c>
      <c r="R25" s="55"/>
      <c r="S25" s="65"/>
      <c r="T25" s="98" t="s">
        <v>64</v>
      </c>
      <c r="U25" s="63"/>
      <c r="V25" s="87" t="str">
        <f t="shared" si="5"/>
        <v>Remplir la colonne R ou U</v>
      </c>
      <c r="W25" s="65"/>
      <c r="X25" s="173" t="str">
        <f t="shared" si="2"/>
        <v>Remplir la colonne M</v>
      </c>
      <c r="Y25" s="179" t="str">
        <f t="shared" si="6"/>
        <v>Remplir la colonne W</v>
      </c>
      <c r="Z25" s="263" t="str">
        <f t="shared" si="24"/>
        <v>Remplir la colonne I</v>
      </c>
      <c r="AA25" s="91"/>
      <c r="AB25" s="315" t="str">
        <f t="shared" si="7"/>
        <v>Remplir les termes C, P, T et TVA</v>
      </c>
      <c r="AC25" s="55"/>
      <c r="AD25" s="65"/>
      <c r="AE25" s="98" t="s">
        <v>64</v>
      </c>
      <c r="AF25" s="63"/>
      <c r="AG25" s="87" t="str">
        <f t="shared" si="8"/>
        <v>Remplir la colonne AC ou AF</v>
      </c>
      <c r="AH25" s="65"/>
      <c r="AI25" s="173" t="str">
        <f t="shared" si="25"/>
        <v>Remplir la colonne M</v>
      </c>
      <c r="AJ25" s="179" t="str">
        <f t="shared" si="9"/>
        <v>Remplir la colonne AH</v>
      </c>
      <c r="AK25" s="263" t="str">
        <f t="shared" si="26"/>
        <v>Remplir la colonne I</v>
      </c>
      <c r="AL25" s="91"/>
      <c r="AM25" s="315" t="str">
        <f t="shared" si="10"/>
        <v>Remplir les terme C, P, T et TVA</v>
      </c>
      <c r="AN25" s="55"/>
      <c r="AO25" s="65"/>
      <c r="AP25" s="98" t="s">
        <v>64</v>
      </c>
      <c r="AQ25" s="63"/>
      <c r="AR25" s="87" t="str">
        <f t="shared" si="11"/>
        <v>Remplir la colonne AN ou AQ</v>
      </c>
      <c r="AS25" s="65"/>
      <c r="AT25" s="173" t="str">
        <f t="shared" si="27"/>
        <v>Remplir la colonne M</v>
      </c>
      <c r="AU25" s="179" t="str">
        <f t="shared" si="12"/>
        <v>Remplir la colonne AS</v>
      </c>
      <c r="AV25" s="263" t="str">
        <f t="shared" si="28"/>
        <v>Remplir la colonne I</v>
      </c>
      <c r="AW25" s="91"/>
      <c r="AX25" s="315" t="str">
        <f t="shared" si="13"/>
        <v>Remplir les termes C, P, T et TVA</v>
      </c>
      <c r="AY25" s="55"/>
      <c r="AZ25" s="65"/>
      <c r="BA25" s="98" t="s">
        <v>64</v>
      </c>
      <c r="BB25" s="63"/>
      <c r="BC25" s="87" t="str">
        <f t="shared" si="14"/>
        <v>Remplir la colonne AY ou BB</v>
      </c>
      <c r="BD25" s="65"/>
      <c r="BE25" s="173" t="str">
        <f t="shared" si="29"/>
        <v>Remplir la colonne M</v>
      </c>
      <c r="BF25" s="179" t="str">
        <f t="shared" si="15"/>
        <v>Remplir la colonne BD</v>
      </c>
      <c r="BG25" s="263" t="str">
        <f t="shared" si="30"/>
        <v>Remplir la colonne I</v>
      </c>
      <c r="BH25" s="91"/>
      <c r="BI25" s="315" t="str">
        <f t="shared" si="16"/>
        <v>Remplir les termes C, P, T et TVA</v>
      </c>
      <c r="BJ25" s="55"/>
      <c r="BK25" s="65"/>
      <c r="BL25" s="98" t="s">
        <v>64</v>
      </c>
      <c r="BM25" s="63"/>
      <c r="BN25" s="87" t="str">
        <f t="shared" si="17"/>
        <v>Remplir la colonne BJ ou BM</v>
      </c>
      <c r="BO25" s="65"/>
      <c r="BP25" s="173" t="str">
        <f t="shared" si="31"/>
        <v>Remplir la colonne M</v>
      </c>
      <c r="BQ25" s="179" t="str">
        <f t="shared" si="18"/>
        <v>Remplir la colonne BO</v>
      </c>
      <c r="BR25" s="263" t="str">
        <f t="shared" si="32"/>
        <v>Remplir la colonne I</v>
      </c>
      <c r="BS25" s="91"/>
      <c r="BT25" s="315" t="str">
        <f t="shared" si="19"/>
        <v>Remplir les termes C, P, T et TVA</v>
      </c>
      <c r="BU25" s="55"/>
      <c r="BV25" s="65"/>
      <c r="BW25" s="98" t="s">
        <v>64</v>
      </c>
      <c r="BX25" s="63"/>
      <c r="BY25" s="87" t="str">
        <f t="shared" si="20"/>
        <v>Remplir la colonne BU ou BX</v>
      </c>
      <c r="BZ25" s="65"/>
      <c r="CA25" s="173" t="str">
        <f t="shared" si="33"/>
        <v>Remplir la colonne M</v>
      </c>
      <c r="CB25" s="179" t="str">
        <f t="shared" si="21"/>
        <v>Remplir la colonne BZ</v>
      </c>
      <c r="CC25" s="263" t="str">
        <f t="shared" si="34"/>
        <v>Remplir la colonne I</v>
      </c>
      <c r="CD25" s="91"/>
      <c r="CE25" s="315" t="str">
        <f t="shared" si="22"/>
        <v>Remplir les termes C, P, T et TVA</v>
      </c>
      <c r="CF25" s="61" t="str">
        <f t="shared" si="3"/>
        <v>REMPLIR TYPE DE CLIENT</v>
      </c>
      <c r="CG25" s="107" t="str">
        <f t="shared" si="23"/>
        <v>Montant total de l'aide demandée non indiqué</v>
      </c>
    </row>
    <row r="26" spans="1:90" customFormat="1" x14ac:dyDescent="0.25">
      <c r="A26" s="50"/>
      <c r="B26" s="111"/>
      <c r="C26" s="111"/>
      <c r="D26" s="111"/>
      <c r="E26" s="111"/>
      <c r="F26" s="111"/>
      <c r="G26" s="132"/>
      <c r="H26" s="151"/>
      <c r="I26" s="299"/>
      <c r="J26" s="152"/>
      <c r="K26" s="153"/>
      <c r="L26" s="169"/>
      <c r="M26" s="39"/>
      <c r="N26" s="89"/>
      <c r="O26" s="39"/>
      <c r="P26" s="25"/>
      <c r="Q26" s="170">
        <f t="shared" si="4"/>
        <v>0</v>
      </c>
      <c r="R26" s="55"/>
      <c r="S26" s="65"/>
      <c r="T26" s="98" t="s">
        <v>64</v>
      </c>
      <c r="U26" s="63"/>
      <c r="V26" s="87" t="str">
        <f t="shared" si="5"/>
        <v>Remplir la colonne R ou U</v>
      </c>
      <c r="W26" s="65"/>
      <c r="X26" s="173" t="str">
        <f t="shared" si="2"/>
        <v>Remplir la colonne M</v>
      </c>
      <c r="Y26" s="179" t="str">
        <f t="shared" si="6"/>
        <v>Remplir la colonne W</v>
      </c>
      <c r="Z26" s="263" t="str">
        <f t="shared" si="24"/>
        <v>Remplir la colonne I</v>
      </c>
      <c r="AA26" s="91"/>
      <c r="AB26" s="315" t="str">
        <f t="shared" si="7"/>
        <v>Remplir les termes C, P, T et TVA</v>
      </c>
      <c r="AC26" s="55"/>
      <c r="AD26" s="65"/>
      <c r="AE26" s="98" t="s">
        <v>64</v>
      </c>
      <c r="AF26" s="63"/>
      <c r="AG26" s="87" t="str">
        <f t="shared" si="8"/>
        <v>Remplir la colonne AC ou AF</v>
      </c>
      <c r="AH26" s="65"/>
      <c r="AI26" s="173" t="str">
        <f t="shared" si="25"/>
        <v>Remplir la colonne M</v>
      </c>
      <c r="AJ26" s="179" t="str">
        <f t="shared" si="9"/>
        <v>Remplir la colonne AH</v>
      </c>
      <c r="AK26" s="263" t="str">
        <f t="shared" si="26"/>
        <v>Remplir la colonne I</v>
      </c>
      <c r="AL26" s="91"/>
      <c r="AM26" s="315" t="str">
        <f t="shared" si="10"/>
        <v>Remplir les terme C, P, T et TVA</v>
      </c>
      <c r="AN26" s="55"/>
      <c r="AO26" s="65"/>
      <c r="AP26" s="98" t="s">
        <v>64</v>
      </c>
      <c r="AQ26" s="63"/>
      <c r="AR26" s="87" t="str">
        <f t="shared" si="11"/>
        <v>Remplir la colonne AN ou AQ</v>
      </c>
      <c r="AS26" s="65"/>
      <c r="AT26" s="173" t="str">
        <f t="shared" si="27"/>
        <v>Remplir la colonne M</v>
      </c>
      <c r="AU26" s="179" t="str">
        <f t="shared" si="12"/>
        <v>Remplir la colonne AS</v>
      </c>
      <c r="AV26" s="263" t="str">
        <f t="shared" si="28"/>
        <v>Remplir la colonne I</v>
      </c>
      <c r="AW26" s="91"/>
      <c r="AX26" s="315" t="str">
        <f t="shared" si="13"/>
        <v>Remplir les termes C, P, T et TVA</v>
      </c>
      <c r="AY26" s="55"/>
      <c r="AZ26" s="65"/>
      <c r="BA26" s="98" t="s">
        <v>64</v>
      </c>
      <c r="BB26" s="63"/>
      <c r="BC26" s="87" t="str">
        <f t="shared" si="14"/>
        <v>Remplir la colonne AY ou BB</v>
      </c>
      <c r="BD26" s="65"/>
      <c r="BE26" s="173" t="str">
        <f t="shared" si="29"/>
        <v>Remplir la colonne M</v>
      </c>
      <c r="BF26" s="179" t="str">
        <f t="shared" si="15"/>
        <v>Remplir la colonne BD</v>
      </c>
      <c r="BG26" s="263" t="str">
        <f t="shared" si="30"/>
        <v>Remplir la colonne I</v>
      </c>
      <c r="BH26" s="91"/>
      <c r="BI26" s="315" t="str">
        <f t="shared" si="16"/>
        <v>Remplir les termes C, P, T et TVA</v>
      </c>
      <c r="BJ26" s="55"/>
      <c r="BK26" s="65"/>
      <c r="BL26" s="98" t="s">
        <v>64</v>
      </c>
      <c r="BM26" s="63"/>
      <c r="BN26" s="87" t="str">
        <f t="shared" si="17"/>
        <v>Remplir la colonne BJ ou BM</v>
      </c>
      <c r="BO26" s="65"/>
      <c r="BP26" s="173" t="str">
        <f t="shared" si="31"/>
        <v>Remplir la colonne M</v>
      </c>
      <c r="BQ26" s="179" t="str">
        <f t="shared" si="18"/>
        <v>Remplir la colonne BO</v>
      </c>
      <c r="BR26" s="263" t="str">
        <f t="shared" si="32"/>
        <v>Remplir la colonne I</v>
      </c>
      <c r="BS26" s="91"/>
      <c r="BT26" s="315" t="str">
        <f t="shared" si="19"/>
        <v>Remplir les termes C, P, T et TVA</v>
      </c>
      <c r="BU26" s="55"/>
      <c r="BV26" s="65"/>
      <c r="BW26" s="98" t="s">
        <v>64</v>
      </c>
      <c r="BX26" s="63"/>
      <c r="BY26" s="87" t="str">
        <f t="shared" si="20"/>
        <v>Remplir la colonne BU ou BX</v>
      </c>
      <c r="BZ26" s="65"/>
      <c r="CA26" s="173" t="str">
        <f t="shared" si="33"/>
        <v>Remplir la colonne M</v>
      </c>
      <c r="CB26" s="179" t="str">
        <f t="shared" si="21"/>
        <v>Remplir la colonne BZ</v>
      </c>
      <c r="CC26" s="263" t="str">
        <f t="shared" si="34"/>
        <v>Remplir la colonne I</v>
      </c>
      <c r="CD26" s="91"/>
      <c r="CE26" s="315" t="str">
        <f t="shared" si="22"/>
        <v>Remplir les termes C, P, T et TVA</v>
      </c>
      <c r="CF26" s="61" t="str">
        <f t="shared" si="3"/>
        <v>REMPLIR TYPE DE CLIENT</v>
      </c>
      <c r="CG26" s="107" t="str">
        <f t="shared" si="23"/>
        <v>Montant total de l'aide demandée non indiqué</v>
      </c>
    </row>
    <row r="27" spans="1:90" x14ac:dyDescent="0.25">
      <c r="A27" s="50"/>
      <c r="B27" s="111"/>
      <c r="C27" s="111"/>
      <c r="D27" s="111"/>
      <c r="E27" s="111"/>
      <c r="F27" s="111"/>
      <c r="G27" s="132"/>
      <c r="H27" s="151"/>
      <c r="I27" s="299"/>
      <c r="J27" s="152"/>
      <c r="K27" s="153"/>
      <c r="L27" s="169"/>
      <c r="M27" s="39"/>
      <c r="N27" s="89"/>
      <c r="O27" s="39"/>
      <c r="P27" s="25"/>
      <c r="Q27" s="170">
        <f t="shared" si="4"/>
        <v>0</v>
      </c>
      <c r="R27" s="55"/>
      <c r="S27" s="65"/>
      <c r="T27" s="98" t="s">
        <v>64</v>
      </c>
      <c r="U27" s="63"/>
      <c r="V27" s="87" t="str">
        <f t="shared" si="5"/>
        <v>Remplir la colonne R ou U</v>
      </c>
      <c r="W27" s="65"/>
      <c r="X27" s="173" t="str">
        <f t="shared" si="2"/>
        <v>Remplir la colonne M</v>
      </c>
      <c r="Y27" s="179" t="str">
        <f t="shared" si="6"/>
        <v>Remplir la colonne W</v>
      </c>
      <c r="Z27" s="263" t="str">
        <f t="shared" si="24"/>
        <v>Remplir la colonne I</v>
      </c>
      <c r="AA27" s="91"/>
      <c r="AB27" s="315" t="str">
        <f t="shared" si="7"/>
        <v>Remplir les termes C, P, T et TVA</v>
      </c>
      <c r="AC27" s="55"/>
      <c r="AD27" s="65"/>
      <c r="AE27" s="98" t="s">
        <v>64</v>
      </c>
      <c r="AF27" s="63"/>
      <c r="AG27" s="87" t="str">
        <f t="shared" si="8"/>
        <v>Remplir la colonne AC ou AF</v>
      </c>
      <c r="AH27" s="65"/>
      <c r="AI27" s="173" t="str">
        <f t="shared" si="25"/>
        <v>Remplir la colonne M</v>
      </c>
      <c r="AJ27" s="179" t="str">
        <f t="shared" si="9"/>
        <v>Remplir la colonne AH</v>
      </c>
      <c r="AK27" s="263" t="str">
        <f t="shared" si="26"/>
        <v>Remplir la colonne I</v>
      </c>
      <c r="AL27" s="91"/>
      <c r="AM27" s="315" t="str">
        <f t="shared" si="10"/>
        <v>Remplir les terme C, P, T et TVA</v>
      </c>
      <c r="AN27" s="55"/>
      <c r="AO27" s="65"/>
      <c r="AP27" s="98" t="s">
        <v>64</v>
      </c>
      <c r="AQ27" s="63"/>
      <c r="AR27" s="87" t="str">
        <f t="shared" si="11"/>
        <v>Remplir la colonne AN ou AQ</v>
      </c>
      <c r="AS27" s="65"/>
      <c r="AT27" s="173" t="str">
        <f t="shared" si="27"/>
        <v>Remplir la colonne M</v>
      </c>
      <c r="AU27" s="179" t="str">
        <f t="shared" si="12"/>
        <v>Remplir la colonne AS</v>
      </c>
      <c r="AV27" s="263" t="str">
        <f t="shared" si="28"/>
        <v>Remplir la colonne I</v>
      </c>
      <c r="AW27" s="91"/>
      <c r="AX27" s="315" t="str">
        <f t="shared" si="13"/>
        <v>Remplir les termes C, P, T et TVA</v>
      </c>
      <c r="AY27" s="55"/>
      <c r="AZ27" s="65"/>
      <c r="BA27" s="98" t="s">
        <v>64</v>
      </c>
      <c r="BB27" s="63"/>
      <c r="BC27" s="87" t="str">
        <f t="shared" si="14"/>
        <v>Remplir la colonne AY ou BB</v>
      </c>
      <c r="BD27" s="65"/>
      <c r="BE27" s="173" t="str">
        <f t="shared" si="29"/>
        <v>Remplir la colonne M</v>
      </c>
      <c r="BF27" s="179" t="str">
        <f t="shared" si="15"/>
        <v>Remplir la colonne BD</v>
      </c>
      <c r="BG27" s="263" t="str">
        <f t="shared" si="30"/>
        <v>Remplir la colonne I</v>
      </c>
      <c r="BH27" s="91"/>
      <c r="BI27" s="315" t="str">
        <f t="shared" si="16"/>
        <v>Remplir les termes C, P, T et TVA</v>
      </c>
      <c r="BJ27" s="55"/>
      <c r="BK27" s="65"/>
      <c r="BL27" s="98" t="s">
        <v>64</v>
      </c>
      <c r="BM27" s="63"/>
      <c r="BN27" s="87" t="str">
        <f t="shared" si="17"/>
        <v>Remplir la colonne BJ ou BM</v>
      </c>
      <c r="BO27" s="65"/>
      <c r="BP27" s="173" t="str">
        <f t="shared" si="31"/>
        <v>Remplir la colonne M</v>
      </c>
      <c r="BQ27" s="179" t="str">
        <f t="shared" si="18"/>
        <v>Remplir la colonne BO</v>
      </c>
      <c r="BR27" s="263" t="str">
        <f t="shared" si="32"/>
        <v>Remplir la colonne I</v>
      </c>
      <c r="BS27" s="91"/>
      <c r="BT27" s="315" t="str">
        <f t="shared" si="19"/>
        <v>Remplir les termes C, P, T et TVA</v>
      </c>
      <c r="BU27" s="55"/>
      <c r="BV27" s="65"/>
      <c r="BW27" s="98" t="s">
        <v>64</v>
      </c>
      <c r="BX27" s="63"/>
      <c r="BY27" s="87" t="str">
        <f t="shared" si="20"/>
        <v>Remplir la colonne BU ou BX</v>
      </c>
      <c r="BZ27" s="65"/>
      <c r="CA27" s="173" t="str">
        <f t="shared" si="33"/>
        <v>Remplir la colonne M</v>
      </c>
      <c r="CB27" s="179" t="str">
        <f t="shared" si="21"/>
        <v>Remplir la colonne BZ</v>
      </c>
      <c r="CC27" s="263" t="str">
        <f t="shared" si="34"/>
        <v>Remplir la colonne I</v>
      </c>
      <c r="CD27" s="91"/>
      <c r="CE27" s="315" t="str">
        <f t="shared" si="22"/>
        <v>Remplir les termes C, P, T et TVA</v>
      </c>
      <c r="CF27" s="61" t="str">
        <f t="shared" si="3"/>
        <v>REMPLIR TYPE DE CLIENT</v>
      </c>
      <c r="CG27" s="107" t="str">
        <f t="shared" si="23"/>
        <v>Montant total de l'aide demandée non indiqué</v>
      </c>
      <c r="CH27" s="1"/>
      <c r="CI27" s="1"/>
      <c r="CJ27" s="1"/>
      <c r="CK27" s="1"/>
      <c r="CL27" s="1"/>
    </row>
    <row r="28" spans="1:90" x14ac:dyDescent="0.25">
      <c r="A28" s="50"/>
      <c r="B28" s="111"/>
      <c r="C28" s="111"/>
      <c r="D28" s="111"/>
      <c r="E28" s="111"/>
      <c r="F28" s="111"/>
      <c r="G28" s="132"/>
      <c r="H28" s="151"/>
      <c r="I28" s="299"/>
      <c r="J28" s="152"/>
      <c r="K28" s="153"/>
      <c r="L28" s="169"/>
      <c r="M28" s="39"/>
      <c r="N28" s="89"/>
      <c r="O28" s="39"/>
      <c r="P28" s="25"/>
      <c r="Q28" s="170">
        <f t="shared" si="4"/>
        <v>0</v>
      </c>
      <c r="R28" s="55"/>
      <c r="S28" s="65"/>
      <c r="T28" s="98" t="s">
        <v>64</v>
      </c>
      <c r="U28" s="63"/>
      <c r="V28" s="87" t="str">
        <f t="shared" si="5"/>
        <v>Remplir la colonne R ou U</v>
      </c>
      <c r="W28" s="65"/>
      <c r="X28" s="173" t="str">
        <f t="shared" si="2"/>
        <v>Remplir la colonne M</v>
      </c>
      <c r="Y28" s="179" t="str">
        <f t="shared" si="6"/>
        <v>Remplir la colonne W</v>
      </c>
      <c r="Z28" s="263" t="str">
        <f t="shared" si="24"/>
        <v>Remplir la colonne I</v>
      </c>
      <c r="AA28" s="91"/>
      <c r="AB28" s="315" t="str">
        <f t="shared" si="7"/>
        <v>Remplir les termes C, P, T et TVA</v>
      </c>
      <c r="AC28" s="55"/>
      <c r="AD28" s="65"/>
      <c r="AE28" s="98" t="s">
        <v>64</v>
      </c>
      <c r="AF28" s="63"/>
      <c r="AG28" s="87" t="str">
        <f t="shared" si="8"/>
        <v>Remplir la colonne AC ou AF</v>
      </c>
      <c r="AH28" s="65"/>
      <c r="AI28" s="173" t="str">
        <f t="shared" si="25"/>
        <v>Remplir la colonne M</v>
      </c>
      <c r="AJ28" s="179" t="str">
        <f t="shared" si="9"/>
        <v>Remplir la colonne AH</v>
      </c>
      <c r="AK28" s="263" t="str">
        <f t="shared" si="26"/>
        <v>Remplir la colonne I</v>
      </c>
      <c r="AL28" s="91"/>
      <c r="AM28" s="315" t="str">
        <f t="shared" si="10"/>
        <v>Remplir les terme C, P, T et TVA</v>
      </c>
      <c r="AN28" s="55"/>
      <c r="AO28" s="65"/>
      <c r="AP28" s="98" t="s">
        <v>64</v>
      </c>
      <c r="AQ28" s="63"/>
      <c r="AR28" s="87" t="str">
        <f t="shared" si="11"/>
        <v>Remplir la colonne AN ou AQ</v>
      </c>
      <c r="AS28" s="65"/>
      <c r="AT28" s="173" t="str">
        <f t="shared" si="27"/>
        <v>Remplir la colonne M</v>
      </c>
      <c r="AU28" s="179" t="str">
        <f t="shared" si="12"/>
        <v>Remplir la colonne AS</v>
      </c>
      <c r="AV28" s="263" t="str">
        <f t="shared" si="28"/>
        <v>Remplir la colonne I</v>
      </c>
      <c r="AW28" s="91"/>
      <c r="AX28" s="315" t="str">
        <f t="shared" si="13"/>
        <v>Remplir les termes C, P, T et TVA</v>
      </c>
      <c r="AY28" s="55"/>
      <c r="AZ28" s="65"/>
      <c r="BA28" s="98" t="s">
        <v>64</v>
      </c>
      <c r="BB28" s="63"/>
      <c r="BC28" s="87" t="str">
        <f t="shared" si="14"/>
        <v>Remplir la colonne AY ou BB</v>
      </c>
      <c r="BD28" s="65"/>
      <c r="BE28" s="173" t="str">
        <f t="shared" si="29"/>
        <v>Remplir la colonne M</v>
      </c>
      <c r="BF28" s="179" t="str">
        <f t="shared" si="15"/>
        <v>Remplir la colonne BD</v>
      </c>
      <c r="BG28" s="263" t="str">
        <f t="shared" si="30"/>
        <v>Remplir la colonne I</v>
      </c>
      <c r="BH28" s="91"/>
      <c r="BI28" s="315" t="str">
        <f t="shared" si="16"/>
        <v>Remplir les termes C, P, T et TVA</v>
      </c>
      <c r="BJ28" s="55"/>
      <c r="BK28" s="65"/>
      <c r="BL28" s="98" t="s">
        <v>64</v>
      </c>
      <c r="BM28" s="63"/>
      <c r="BN28" s="87" t="str">
        <f t="shared" si="17"/>
        <v>Remplir la colonne BJ ou BM</v>
      </c>
      <c r="BO28" s="65"/>
      <c r="BP28" s="173" t="str">
        <f t="shared" si="31"/>
        <v>Remplir la colonne M</v>
      </c>
      <c r="BQ28" s="179" t="str">
        <f t="shared" si="18"/>
        <v>Remplir la colonne BO</v>
      </c>
      <c r="BR28" s="263" t="str">
        <f t="shared" si="32"/>
        <v>Remplir la colonne I</v>
      </c>
      <c r="BS28" s="91"/>
      <c r="BT28" s="315" t="str">
        <f t="shared" si="19"/>
        <v>Remplir les termes C, P, T et TVA</v>
      </c>
      <c r="BU28" s="55"/>
      <c r="BV28" s="65"/>
      <c r="BW28" s="98" t="s">
        <v>64</v>
      </c>
      <c r="BX28" s="63"/>
      <c r="BY28" s="87" t="str">
        <f t="shared" si="20"/>
        <v>Remplir la colonne BU ou BX</v>
      </c>
      <c r="BZ28" s="65"/>
      <c r="CA28" s="173" t="str">
        <f t="shared" si="33"/>
        <v>Remplir la colonne M</v>
      </c>
      <c r="CB28" s="179" t="str">
        <f t="shared" si="21"/>
        <v>Remplir la colonne BZ</v>
      </c>
      <c r="CC28" s="263" t="str">
        <f t="shared" si="34"/>
        <v>Remplir la colonne I</v>
      </c>
      <c r="CD28" s="91"/>
      <c r="CE28" s="315" t="str">
        <f t="shared" si="22"/>
        <v>Remplir les termes C, P, T et TVA</v>
      </c>
      <c r="CF28" s="61" t="str">
        <f t="shared" si="3"/>
        <v>REMPLIR TYPE DE CLIENT</v>
      </c>
      <c r="CG28" s="107" t="str">
        <f t="shared" si="23"/>
        <v>Montant total de l'aide demandée non indiqué</v>
      </c>
      <c r="CH28" s="1"/>
      <c r="CI28" s="1"/>
      <c r="CJ28" s="1"/>
      <c r="CK28" s="1"/>
      <c r="CL28" s="1"/>
    </row>
    <row r="29" spans="1:90" x14ac:dyDescent="0.25">
      <c r="A29" s="50"/>
      <c r="B29" s="111"/>
      <c r="C29" s="111"/>
      <c r="D29" s="111"/>
      <c r="E29" s="111"/>
      <c r="F29" s="111"/>
      <c r="G29" s="132"/>
      <c r="H29" s="151"/>
      <c r="I29" s="299"/>
      <c r="J29" s="152"/>
      <c r="K29" s="153"/>
      <c r="L29" s="169"/>
      <c r="M29" s="39"/>
      <c r="N29" s="90"/>
      <c r="O29" s="39"/>
      <c r="P29" s="23"/>
      <c r="Q29" s="170">
        <f t="shared" si="4"/>
        <v>0</v>
      </c>
      <c r="R29" s="55"/>
      <c r="S29" s="65"/>
      <c r="T29" s="98" t="s">
        <v>64</v>
      </c>
      <c r="U29" s="63"/>
      <c r="V29" s="87" t="str">
        <f t="shared" si="5"/>
        <v>Remplir la colonne R ou U</v>
      </c>
      <c r="W29" s="65"/>
      <c r="X29" s="173" t="str">
        <f t="shared" si="2"/>
        <v>Remplir la colonne M</v>
      </c>
      <c r="Y29" s="179" t="str">
        <f t="shared" si="6"/>
        <v>Remplir la colonne W</v>
      </c>
      <c r="Z29" s="263" t="str">
        <f t="shared" si="24"/>
        <v>Remplir la colonne I</v>
      </c>
      <c r="AA29" s="91"/>
      <c r="AB29" s="315" t="str">
        <f t="shared" si="7"/>
        <v>Remplir les termes C, P, T et TVA</v>
      </c>
      <c r="AC29" s="55"/>
      <c r="AD29" s="65"/>
      <c r="AE29" s="98" t="s">
        <v>64</v>
      </c>
      <c r="AF29" s="63"/>
      <c r="AG29" s="87" t="str">
        <f t="shared" si="8"/>
        <v>Remplir la colonne AC ou AF</v>
      </c>
      <c r="AH29" s="65"/>
      <c r="AI29" s="173" t="str">
        <f t="shared" si="25"/>
        <v>Remplir la colonne M</v>
      </c>
      <c r="AJ29" s="179" t="str">
        <f t="shared" si="9"/>
        <v>Remplir la colonne AH</v>
      </c>
      <c r="AK29" s="263" t="str">
        <f t="shared" si="26"/>
        <v>Remplir la colonne I</v>
      </c>
      <c r="AL29" s="91"/>
      <c r="AM29" s="315" t="str">
        <f t="shared" si="10"/>
        <v>Remplir les terme C, P, T et TVA</v>
      </c>
      <c r="AN29" s="55"/>
      <c r="AO29" s="65"/>
      <c r="AP29" s="98" t="s">
        <v>64</v>
      </c>
      <c r="AQ29" s="63"/>
      <c r="AR29" s="87" t="str">
        <f t="shared" si="11"/>
        <v>Remplir la colonne AN ou AQ</v>
      </c>
      <c r="AS29" s="65"/>
      <c r="AT29" s="173" t="str">
        <f t="shared" si="27"/>
        <v>Remplir la colonne M</v>
      </c>
      <c r="AU29" s="179" t="str">
        <f t="shared" si="12"/>
        <v>Remplir la colonne AS</v>
      </c>
      <c r="AV29" s="263" t="str">
        <f t="shared" si="28"/>
        <v>Remplir la colonne I</v>
      </c>
      <c r="AW29" s="91"/>
      <c r="AX29" s="315" t="str">
        <f t="shared" si="13"/>
        <v>Remplir les termes C, P, T et TVA</v>
      </c>
      <c r="AY29" s="55"/>
      <c r="AZ29" s="65"/>
      <c r="BA29" s="98" t="s">
        <v>64</v>
      </c>
      <c r="BB29" s="63"/>
      <c r="BC29" s="87" t="str">
        <f t="shared" si="14"/>
        <v>Remplir la colonne AY ou BB</v>
      </c>
      <c r="BD29" s="65"/>
      <c r="BE29" s="173" t="str">
        <f t="shared" si="29"/>
        <v>Remplir la colonne M</v>
      </c>
      <c r="BF29" s="179" t="str">
        <f t="shared" si="15"/>
        <v>Remplir la colonne BD</v>
      </c>
      <c r="BG29" s="263" t="str">
        <f t="shared" si="30"/>
        <v>Remplir la colonne I</v>
      </c>
      <c r="BH29" s="91"/>
      <c r="BI29" s="315" t="str">
        <f t="shared" si="16"/>
        <v>Remplir les termes C, P, T et TVA</v>
      </c>
      <c r="BJ29" s="55"/>
      <c r="BK29" s="65"/>
      <c r="BL29" s="98" t="s">
        <v>64</v>
      </c>
      <c r="BM29" s="63"/>
      <c r="BN29" s="87" t="str">
        <f t="shared" si="17"/>
        <v>Remplir la colonne BJ ou BM</v>
      </c>
      <c r="BO29" s="65"/>
      <c r="BP29" s="173" t="str">
        <f t="shared" si="31"/>
        <v>Remplir la colonne M</v>
      </c>
      <c r="BQ29" s="179" t="str">
        <f t="shared" si="18"/>
        <v>Remplir la colonne BO</v>
      </c>
      <c r="BR29" s="263" t="str">
        <f t="shared" si="32"/>
        <v>Remplir la colonne I</v>
      </c>
      <c r="BS29" s="91"/>
      <c r="BT29" s="315" t="str">
        <f t="shared" si="19"/>
        <v>Remplir les termes C, P, T et TVA</v>
      </c>
      <c r="BU29" s="55"/>
      <c r="BV29" s="65"/>
      <c r="BW29" s="98" t="s">
        <v>64</v>
      </c>
      <c r="BX29" s="63"/>
      <c r="BY29" s="87" t="str">
        <f t="shared" si="20"/>
        <v>Remplir la colonne BU ou BX</v>
      </c>
      <c r="BZ29" s="65"/>
      <c r="CA29" s="173" t="str">
        <f t="shared" si="33"/>
        <v>Remplir la colonne M</v>
      </c>
      <c r="CB29" s="179" t="str">
        <f t="shared" si="21"/>
        <v>Remplir la colonne BZ</v>
      </c>
      <c r="CC29" s="263" t="str">
        <f t="shared" si="34"/>
        <v>Remplir la colonne I</v>
      </c>
      <c r="CD29" s="91"/>
      <c r="CE29" s="315" t="str">
        <f t="shared" si="22"/>
        <v>Remplir les termes C, P, T et TVA</v>
      </c>
      <c r="CF29" s="61" t="str">
        <f t="shared" si="3"/>
        <v>REMPLIR TYPE DE CLIENT</v>
      </c>
      <c r="CG29" s="107" t="str">
        <f t="shared" si="23"/>
        <v>Montant total de l'aide demandée non indiqué</v>
      </c>
      <c r="CH29" s="1"/>
      <c r="CI29" s="1"/>
      <c r="CJ29" s="1"/>
      <c r="CK29" s="1"/>
      <c r="CL29" s="1"/>
    </row>
    <row r="30" spans="1:90" x14ac:dyDescent="0.25">
      <c r="A30" s="50"/>
      <c r="B30" s="111"/>
      <c r="C30" s="111"/>
      <c r="D30" s="111"/>
      <c r="E30" s="111"/>
      <c r="F30" s="111"/>
      <c r="G30" s="132"/>
      <c r="H30" s="151"/>
      <c r="I30" s="299"/>
      <c r="J30" s="152"/>
      <c r="K30" s="153"/>
      <c r="L30" s="169"/>
      <c r="M30" s="39"/>
      <c r="N30" s="90"/>
      <c r="O30" s="39"/>
      <c r="P30" s="23"/>
      <c r="Q30" s="170">
        <f t="shared" si="4"/>
        <v>0</v>
      </c>
      <c r="R30" s="55"/>
      <c r="S30" s="65"/>
      <c r="T30" s="98" t="s">
        <v>64</v>
      </c>
      <c r="U30" s="63"/>
      <c r="V30" s="87" t="str">
        <f t="shared" si="5"/>
        <v>Remplir la colonne R ou U</v>
      </c>
      <c r="W30" s="65"/>
      <c r="X30" s="173" t="str">
        <f t="shared" si="2"/>
        <v>Remplir la colonne M</v>
      </c>
      <c r="Y30" s="179" t="str">
        <f t="shared" si="6"/>
        <v>Remplir la colonne W</v>
      </c>
      <c r="Z30" s="263" t="str">
        <f t="shared" si="24"/>
        <v>Remplir la colonne I</v>
      </c>
      <c r="AA30" s="91"/>
      <c r="AB30" s="315" t="str">
        <f t="shared" si="7"/>
        <v>Remplir les termes C, P, T et TVA</v>
      </c>
      <c r="AC30" s="55"/>
      <c r="AD30" s="65"/>
      <c r="AE30" s="98" t="s">
        <v>64</v>
      </c>
      <c r="AF30" s="63"/>
      <c r="AG30" s="87" t="str">
        <f t="shared" si="8"/>
        <v>Remplir la colonne AC ou AF</v>
      </c>
      <c r="AH30" s="65"/>
      <c r="AI30" s="173" t="str">
        <f t="shared" si="25"/>
        <v>Remplir la colonne M</v>
      </c>
      <c r="AJ30" s="179" t="str">
        <f t="shared" si="9"/>
        <v>Remplir la colonne AH</v>
      </c>
      <c r="AK30" s="263" t="str">
        <f t="shared" si="26"/>
        <v>Remplir la colonne I</v>
      </c>
      <c r="AL30" s="91"/>
      <c r="AM30" s="315" t="str">
        <f t="shared" si="10"/>
        <v>Remplir les terme C, P, T et TVA</v>
      </c>
      <c r="AN30" s="55"/>
      <c r="AO30" s="65"/>
      <c r="AP30" s="98" t="s">
        <v>64</v>
      </c>
      <c r="AQ30" s="63"/>
      <c r="AR30" s="87" t="str">
        <f t="shared" si="11"/>
        <v>Remplir la colonne AN ou AQ</v>
      </c>
      <c r="AS30" s="65"/>
      <c r="AT30" s="173" t="str">
        <f t="shared" si="27"/>
        <v>Remplir la colonne M</v>
      </c>
      <c r="AU30" s="179" t="str">
        <f t="shared" si="12"/>
        <v>Remplir la colonne AS</v>
      </c>
      <c r="AV30" s="263" t="str">
        <f t="shared" si="28"/>
        <v>Remplir la colonne I</v>
      </c>
      <c r="AW30" s="91"/>
      <c r="AX30" s="315" t="str">
        <f t="shared" si="13"/>
        <v>Remplir les termes C, P, T et TVA</v>
      </c>
      <c r="AY30" s="55"/>
      <c r="AZ30" s="65"/>
      <c r="BA30" s="98" t="s">
        <v>64</v>
      </c>
      <c r="BB30" s="63"/>
      <c r="BC30" s="87" t="str">
        <f t="shared" si="14"/>
        <v>Remplir la colonne AY ou BB</v>
      </c>
      <c r="BD30" s="65"/>
      <c r="BE30" s="173" t="str">
        <f t="shared" si="29"/>
        <v>Remplir la colonne M</v>
      </c>
      <c r="BF30" s="179" t="str">
        <f t="shared" si="15"/>
        <v>Remplir la colonne BD</v>
      </c>
      <c r="BG30" s="263" t="str">
        <f t="shared" si="30"/>
        <v>Remplir la colonne I</v>
      </c>
      <c r="BH30" s="91"/>
      <c r="BI30" s="315" t="str">
        <f t="shared" si="16"/>
        <v>Remplir les termes C, P, T et TVA</v>
      </c>
      <c r="BJ30" s="55"/>
      <c r="BK30" s="65"/>
      <c r="BL30" s="98" t="s">
        <v>64</v>
      </c>
      <c r="BM30" s="63"/>
      <c r="BN30" s="87" t="str">
        <f t="shared" si="17"/>
        <v>Remplir la colonne BJ ou BM</v>
      </c>
      <c r="BO30" s="65"/>
      <c r="BP30" s="173" t="str">
        <f t="shared" si="31"/>
        <v>Remplir la colonne M</v>
      </c>
      <c r="BQ30" s="179" t="str">
        <f t="shared" si="18"/>
        <v>Remplir la colonne BO</v>
      </c>
      <c r="BR30" s="263" t="str">
        <f t="shared" si="32"/>
        <v>Remplir la colonne I</v>
      </c>
      <c r="BS30" s="91"/>
      <c r="BT30" s="315" t="str">
        <f t="shared" si="19"/>
        <v>Remplir les termes C, P, T et TVA</v>
      </c>
      <c r="BU30" s="55"/>
      <c r="BV30" s="65"/>
      <c r="BW30" s="98" t="s">
        <v>64</v>
      </c>
      <c r="BX30" s="63"/>
      <c r="BY30" s="87" t="str">
        <f t="shared" si="20"/>
        <v>Remplir la colonne BU ou BX</v>
      </c>
      <c r="BZ30" s="65"/>
      <c r="CA30" s="173" t="str">
        <f t="shared" si="33"/>
        <v>Remplir la colonne M</v>
      </c>
      <c r="CB30" s="179" t="str">
        <f t="shared" si="21"/>
        <v>Remplir la colonne BZ</v>
      </c>
      <c r="CC30" s="263" t="str">
        <f t="shared" si="34"/>
        <v>Remplir la colonne I</v>
      </c>
      <c r="CD30" s="91"/>
      <c r="CE30" s="315" t="str">
        <f t="shared" si="22"/>
        <v>Remplir les termes C, P, T et TVA</v>
      </c>
      <c r="CF30" s="61" t="str">
        <f t="shared" si="3"/>
        <v>REMPLIR TYPE DE CLIENT</v>
      </c>
      <c r="CG30" s="107" t="str">
        <f t="shared" si="23"/>
        <v>Montant total de l'aide demandée non indiqué</v>
      </c>
      <c r="CH30" s="1"/>
      <c r="CI30" s="1"/>
      <c r="CJ30" s="1"/>
      <c r="CK30" s="1"/>
      <c r="CL30" s="1"/>
    </row>
    <row r="31" spans="1:90" x14ac:dyDescent="0.25">
      <c r="A31" s="50"/>
      <c r="B31" s="111"/>
      <c r="C31" s="111"/>
      <c r="D31" s="111"/>
      <c r="E31" s="111"/>
      <c r="F31" s="111"/>
      <c r="G31" s="132"/>
      <c r="H31" s="151"/>
      <c r="I31" s="299"/>
      <c r="J31" s="152"/>
      <c r="K31" s="153"/>
      <c r="L31" s="169"/>
      <c r="M31" s="39"/>
      <c r="N31" s="90"/>
      <c r="O31" s="39"/>
      <c r="P31" s="23"/>
      <c r="Q31" s="170">
        <f t="shared" si="4"/>
        <v>0</v>
      </c>
      <c r="R31" s="55"/>
      <c r="S31" s="65"/>
      <c r="T31" s="98" t="s">
        <v>64</v>
      </c>
      <c r="U31" s="63"/>
      <c r="V31" s="87" t="str">
        <f t="shared" si="5"/>
        <v>Remplir la colonne R ou U</v>
      </c>
      <c r="W31" s="65"/>
      <c r="X31" s="173" t="str">
        <f t="shared" si="2"/>
        <v>Remplir la colonne M</v>
      </c>
      <c r="Y31" s="179" t="str">
        <f t="shared" si="6"/>
        <v>Remplir la colonne W</v>
      </c>
      <c r="Z31" s="263" t="str">
        <f t="shared" si="24"/>
        <v>Remplir la colonne I</v>
      </c>
      <c r="AA31" s="91"/>
      <c r="AB31" s="315" t="str">
        <f t="shared" si="7"/>
        <v>Remplir les termes C, P, T et TVA</v>
      </c>
      <c r="AC31" s="55"/>
      <c r="AD31" s="65"/>
      <c r="AE31" s="98" t="s">
        <v>64</v>
      </c>
      <c r="AF31" s="63"/>
      <c r="AG31" s="87" t="str">
        <f t="shared" si="8"/>
        <v>Remplir la colonne AC ou AF</v>
      </c>
      <c r="AH31" s="65"/>
      <c r="AI31" s="173" t="str">
        <f t="shared" si="25"/>
        <v>Remplir la colonne M</v>
      </c>
      <c r="AJ31" s="179" t="str">
        <f t="shared" si="9"/>
        <v>Remplir la colonne AH</v>
      </c>
      <c r="AK31" s="263" t="str">
        <f t="shared" si="26"/>
        <v>Remplir la colonne I</v>
      </c>
      <c r="AL31" s="91"/>
      <c r="AM31" s="315" t="str">
        <f t="shared" si="10"/>
        <v>Remplir les terme C, P, T et TVA</v>
      </c>
      <c r="AN31" s="55"/>
      <c r="AO31" s="65"/>
      <c r="AP31" s="98" t="s">
        <v>64</v>
      </c>
      <c r="AQ31" s="63"/>
      <c r="AR31" s="87" t="str">
        <f t="shared" si="11"/>
        <v>Remplir la colonne AN ou AQ</v>
      </c>
      <c r="AS31" s="65"/>
      <c r="AT31" s="173" t="str">
        <f t="shared" si="27"/>
        <v>Remplir la colonne M</v>
      </c>
      <c r="AU31" s="179" t="str">
        <f t="shared" si="12"/>
        <v>Remplir la colonne AS</v>
      </c>
      <c r="AV31" s="263" t="str">
        <f t="shared" si="28"/>
        <v>Remplir la colonne I</v>
      </c>
      <c r="AW31" s="91"/>
      <c r="AX31" s="315" t="str">
        <f t="shared" si="13"/>
        <v>Remplir les termes C, P, T et TVA</v>
      </c>
      <c r="AY31" s="55"/>
      <c r="AZ31" s="65"/>
      <c r="BA31" s="98" t="s">
        <v>64</v>
      </c>
      <c r="BB31" s="63"/>
      <c r="BC31" s="87" t="str">
        <f t="shared" si="14"/>
        <v>Remplir la colonne AY ou BB</v>
      </c>
      <c r="BD31" s="65"/>
      <c r="BE31" s="173" t="str">
        <f t="shared" si="29"/>
        <v>Remplir la colonne M</v>
      </c>
      <c r="BF31" s="179" t="str">
        <f t="shared" si="15"/>
        <v>Remplir la colonne BD</v>
      </c>
      <c r="BG31" s="263" t="str">
        <f t="shared" si="30"/>
        <v>Remplir la colonne I</v>
      </c>
      <c r="BH31" s="91"/>
      <c r="BI31" s="315" t="str">
        <f t="shared" si="16"/>
        <v>Remplir les termes C, P, T et TVA</v>
      </c>
      <c r="BJ31" s="55"/>
      <c r="BK31" s="65"/>
      <c r="BL31" s="98" t="s">
        <v>64</v>
      </c>
      <c r="BM31" s="63"/>
      <c r="BN31" s="87" t="str">
        <f t="shared" si="17"/>
        <v>Remplir la colonne BJ ou BM</v>
      </c>
      <c r="BO31" s="65"/>
      <c r="BP31" s="173" t="str">
        <f t="shared" si="31"/>
        <v>Remplir la colonne M</v>
      </c>
      <c r="BQ31" s="179" t="str">
        <f t="shared" si="18"/>
        <v>Remplir la colonne BO</v>
      </c>
      <c r="BR31" s="263" t="str">
        <f t="shared" si="32"/>
        <v>Remplir la colonne I</v>
      </c>
      <c r="BS31" s="91"/>
      <c r="BT31" s="315" t="str">
        <f t="shared" si="19"/>
        <v>Remplir les termes C, P, T et TVA</v>
      </c>
      <c r="BU31" s="55"/>
      <c r="BV31" s="65"/>
      <c r="BW31" s="98" t="s">
        <v>64</v>
      </c>
      <c r="BX31" s="63"/>
      <c r="BY31" s="87" t="str">
        <f t="shared" si="20"/>
        <v>Remplir la colonne BU ou BX</v>
      </c>
      <c r="BZ31" s="65"/>
      <c r="CA31" s="173" t="str">
        <f t="shared" si="33"/>
        <v>Remplir la colonne M</v>
      </c>
      <c r="CB31" s="179" t="str">
        <f t="shared" si="21"/>
        <v>Remplir la colonne BZ</v>
      </c>
      <c r="CC31" s="263" t="str">
        <f t="shared" si="34"/>
        <v>Remplir la colonne I</v>
      </c>
      <c r="CD31" s="91"/>
      <c r="CE31" s="315" t="str">
        <f t="shared" si="22"/>
        <v>Remplir les termes C, P, T et TVA</v>
      </c>
      <c r="CF31" s="61" t="str">
        <f t="shared" si="3"/>
        <v>REMPLIR TYPE DE CLIENT</v>
      </c>
      <c r="CG31" s="107" t="str">
        <f t="shared" si="23"/>
        <v>Montant total de l'aide demandée non indiqué</v>
      </c>
      <c r="CH31" s="1"/>
      <c r="CI31" s="1"/>
      <c r="CJ31" s="1"/>
      <c r="CK31" s="1"/>
      <c r="CL31" s="1"/>
    </row>
    <row r="32" spans="1:90" x14ac:dyDescent="0.25">
      <c r="A32" s="50"/>
      <c r="B32" s="111"/>
      <c r="C32" s="111"/>
      <c r="D32" s="111"/>
      <c r="E32" s="111"/>
      <c r="F32" s="111"/>
      <c r="G32" s="132"/>
      <c r="H32" s="151"/>
      <c r="I32" s="299"/>
      <c r="J32" s="152"/>
      <c r="K32" s="153"/>
      <c r="L32" s="169"/>
      <c r="M32" s="39"/>
      <c r="N32" s="90"/>
      <c r="O32" s="39"/>
      <c r="P32" s="23"/>
      <c r="Q32" s="170">
        <f t="shared" si="4"/>
        <v>0</v>
      </c>
      <c r="R32" s="55"/>
      <c r="S32" s="65"/>
      <c r="T32" s="98" t="s">
        <v>64</v>
      </c>
      <c r="U32" s="63"/>
      <c r="V32" s="87" t="str">
        <f t="shared" si="5"/>
        <v>Remplir la colonne R ou U</v>
      </c>
      <c r="W32" s="65"/>
      <c r="X32" s="173" t="str">
        <f t="shared" si="2"/>
        <v>Remplir la colonne M</v>
      </c>
      <c r="Y32" s="179" t="str">
        <f t="shared" si="6"/>
        <v>Remplir la colonne W</v>
      </c>
      <c r="Z32" s="263" t="str">
        <f t="shared" si="24"/>
        <v>Remplir la colonne I</v>
      </c>
      <c r="AA32" s="91"/>
      <c r="AB32" s="315" t="str">
        <f t="shared" si="7"/>
        <v>Remplir les termes C, P, T et TVA</v>
      </c>
      <c r="AC32" s="55"/>
      <c r="AD32" s="65"/>
      <c r="AE32" s="98" t="s">
        <v>64</v>
      </c>
      <c r="AF32" s="63"/>
      <c r="AG32" s="87" t="str">
        <f t="shared" si="8"/>
        <v>Remplir la colonne AC ou AF</v>
      </c>
      <c r="AH32" s="65"/>
      <c r="AI32" s="173" t="str">
        <f t="shared" si="25"/>
        <v>Remplir la colonne M</v>
      </c>
      <c r="AJ32" s="179" t="str">
        <f t="shared" si="9"/>
        <v>Remplir la colonne AH</v>
      </c>
      <c r="AK32" s="263" t="str">
        <f t="shared" si="26"/>
        <v>Remplir la colonne I</v>
      </c>
      <c r="AL32" s="91"/>
      <c r="AM32" s="315" t="str">
        <f t="shared" si="10"/>
        <v>Remplir les terme C, P, T et TVA</v>
      </c>
      <c r="AN32" s="55"/>
      <c r="AO32" s="65"/>
      <c r="AP32" s="98" t="s">
        <v>64</v>
      </c>
      <c r="AQ32" s="63"/>
      <c r="AR32" s="87" t="str">
        <f t="shared" si="11"/>
        <v>Remplir la colonne AN ou AQ</v>
      </c>
      <c r="AS32" s="65"/>
      <c r="AT32" s="173" t="str">
        <f t="shared" si="27"/>
        <v>Remplir la colonne M</v>
      </c>
      <c r="AU32" s="179" t="str">
        <f t="shared" si="12"/>
        <v>Remplir la colonne AS</v>
      </c>
      <c r="AV32" s="263" t="str">
        <f t="shared" si="28"/>
        <v>Remplir la colonne I</v>
      </c>
      <c r="AW32" s="91"/>
      <c r="AX32" s="315" t="str">
        <f t="shared" si="13"/>
        <v>Remplir les termes C, P, T et TVA</v>
      </c>
      <c r="AY32" s="55"/>
      <c r="AZ32" s="65"/>
      <c r="BA32" s="98" t="s">
        <v>64</v>
      </c>
      <c r="BB32" s="63"/>
      <c r="BC32" s="87" t="str">
        <f t="shared" si="14"/>
        <v>Remplir la colonne AY ou BB</v>
      </c>
      <c r="BD32" s="65"/>
      <c r="BE32" s="173" t="str">
        <f t="shared" si="29"/>
        <v>Remplir la colonne M</v>
      </c>
      <c r="BF32" s="179" t="str">
        <f t="shared" si="15"/>
        <v>Remplir la colonne BD</v>
      </c>
      <c r="BG32" s="263" t="str">
        <f t="shared" si="30"/>
        <v>Remplir la colonne I</v>
      </c>
      <c r="BH32" s="91"/>
      <c r="BI32" s="315" t="str">
        <f t="shared" si="16"/>
        <v>Remplir les termes C, P, T et TVA</v>
      </c>
      <c r="BJ32" s="55"/>
      <c r="BK32" s="65"/>
      <c r="BL32" s="98" t="s">
        <v>64</v>
      </c>
      <c r="BM32" s="63"/>
      <c r="BN32" s="87" t="str">
        <f t="shared" si="17"/>
        <v>Remplir la colonne BJ ou BM</v>
      </c>
      <c r="BO32" s="65"/>
      <c r="BP32" s="173" t="str">
        <f t="shared" si="31"/>
        <v>Remplir la colonne M</v>
      </c>
      <c r="BQ32" s="179" t="str">
        <f t="shared" si="18"/>
        <v>Remplir la colonne BO</v>
      </c>
      <c r="BR32" s="263" t="str">
        <f t="shared" si="32"/>
        <v>Remplir la colonne I</v>
      </c>
      <c r="BS32" s="91"/>
      <c r="BT32" s="315" t="str">
        <f t="shared" si="19"/>
        <v>Remplir les termes C, P, T et TVA</v>
      </c>
      <c r="BU32" s="55"/>
      <c r="BV32" s="65"/>
      <c r="BW32" s="98" t="s">
        <v>64</v>
      </c>
      <c r="BX32" s="63"/>
      <c r="BY32" s="87" t="str">
        <f t="shared" si="20"/>
        <v>Remplir la colonne BU ou BX</v>
      </c>
      <c r="BZ32" s="65"/>
      <c r="CA32" s="173" t="str">
        <f t="shared" si="33"/>
        <v>Remplir la colonne M</v>
      </c>
      <c r="CB32" s="179" t="str">
        <f t="shared" si="21"/>
        <v>Remplir la colonne BZ</v>
      </c>
      <c r="CC32" s="263" t="str">
        <f t="shared" si="34"/>
        <v>Remplir la colonne I</v>
      </c>
      <c r="CD32" s="91"/>
      <c r="CE32" s="315" t="str">
        <f t="shared" si="22"/>
        <v>Remplir les termes C, P, T et TVA</v>
      </c>
      <c r="CF32" s="61" t="str">
        <f t="shared" si="3"/>
        <v>REMPLIR TYPE DE CLIENT</v>
      </c>
      <c r="CG32" s="107" t="str">
        <f t="shared" si="23"/>
        <v>Montant total de l'aide demandée non indiqué</v>
      </c>
      <c r="CH32" s="1"/>
      <c r="CI32" s="1"/>
      <c r="CJ32" s="1"/>
      <c r="CK32" s="1"/>
      <c r="CL32" s="1"/>
    </row>
    <row r="33" spans="1:90" x14ac:dyDescent="0.25">
      <c r="A33" s="51"/>
      <c r="B33" s="111"/>
      <c r="C33" s="111"/>
      <c r="D33" s="111"/>
      <c r="E33" s="111"/>
      <c r="F33" s="111"/>
      <c r="G33" s="132"/>
      <c r="H33" s="151"/>
      <c r="I33" s="299"/>
      <c r="J33" s="152"/>
      <c r="K33" s="153"/>
      <c r="L33" s="169"/>
      <c r="M33" s="39"/>
      <c r="N33" s="90"/>
      <c r="O33" s="39"/>
      <c r="P33" s="23"/>
      <c r="Q33" s="170">
        <f t="shared" si="4"/>
        <v>0</v>
      </c>
      <c r="R33" s="55"/>
      <c r="S33" s="65"/>
      <c r="T33" s="98" t="s">
        <v>64</v>
      </c>
      <c r="U33" s="63"/>
      <c r="V33" s="87" t="str">
        <f t="shared" si="5"/>
        <v>Remplir la colonne R ou U</v>
      </c>
      <c r="W33" s="65"/>
      <c r="X33" s="173" t="str">
        <f t="shared" si="2"/>
        <v>Remplir la colonne M</v>
      </c>
      <c r="Y33" s="179" t="str">
        <f t="shared" si="6"/>
        <v>Remplir la colonne W</v>
      </c>
      <c r="Z33" s="263" t="str">
        <f t="shared" si="24"/>
        <v>Remplir la colonne I</v>
      </c>
      <c r="AA33" s="91"/>
      <c r="AB33" s="315" t="str">
        <f t="shared" si="7"/>
        <v>Remplir les termes C, P, T et TVA</v>
      </c>
      <c r="AC33" s="55"/>
      <c r="AD33" s="65"/>
      <c r="AE33" s="98" t="s">
        <v>64</v>
      </c>
      <c r="AF33" s="63"/>
      <c r="AG33" s="87" t="str">
        <f t="shared" si="8"/>
        <v>Remplir la colonne AC ou AF</v>
      </c>
      <c r="AH33" s="65"/>
      <c r="AI33" s="173" t="str">
        <f t="shared" si="25"/>
        <v>Remplir la colonne M</v>
      </c>
      <c r="AJ33" s="179" t="str">
        <f t="shared" si="9"/>
        <v>Remplir la colonne AH</v>
      </c>
      <c r="AK33" s="263" t="str">
        <f t="shared" si="26"/>
        <v>Remplir la colonne I</v>
      </c>
      <c r="AL33" s="91"/>
      <c r="AM33" s="315" t="str">
        <f t="shared" si="10"/>
        <v>Remplir les terme C, P, T et TVA</v>
      </c>
      <c r="AN33" s="55"/>
      <c r="AO33" s="65"/>
      <c r="AP33" s="98" t="s">
        <v>64</v>
      </c>
      <c r="AQ33" s="63"/>
      <c r="AR33" s="87" t="str">
        <f t="shared" si="11"/>
        <v>Remplir la colonne AN ou AQ</v>
      </c>
      <c r="AS33" s="65"/>
      <c r="AT33" s="173" t="str">
        <f t="shared" si="27"/>
        <v>Remplir la colonne M</v>
      </c>
      <c r="AU33" s="179" t="str">
        <f t="shared" si="12"/>
        <v>Remplir la colonne AS</v>
      </c>
      <c r="AV33" s="263" t="str">
        <f t="shared" si="28"/>
        <v>Remplir la colonne I</v>
      </c>
      <c r="AW33" s="91"/>
      <c r="AX33" s="315" t="str">
        <f t="shared" si="13"/>
        <v>Remplir les termes C, P, T et TVA</v>
      </c>
      <c r="AY33" s="55"/>
      <c r="AZ33" s="65"/>
      <c r="BA33" s="98" t="s">
        <v>64</v>
      </c>
      <c r="BB33" s="63"/>
      <c r="BC33" s="87" t="str">
        <f t="shared" si="14"/>
        <v>Remplir la colonne AY ou BB</v>
      </c>
      <c r="BD33" s="65"/>
      <c r="BE33" s="173" t="str">
        <f t="shared" si="29"/>
        <v>Remplir la colonne M</v>
      </c>
      <c r="BF33" s="179" t="str">
        <f t="shared" si="15"/>
        <v>Remplir la colonne BD</v>
      </c>
      <c r="BG33" s="263" t="str">
        <f t="shared" si="30"/>
        <v>Remplir la colonne I</v>
      </c>
      <c r="BH33" s="91"/>
      <c r="BI33" s="315" t="str">
        <f t="shared" si="16"/>
        <v>Remplir les termes C, P, T et TVA</v>
      </c>
      <c r="BJ33" s="55"/>
      <c r="BK33" s="65"/>
      <c r="BL33" s="98" t="s">
        <v>64</v>
      </c>
      <c r="BM33" s="63"/>
      <c r="BN33" s="87" t="str">
        <f t="shared" si="17"/>
        <v>Remplir la colonne BJ ou BM</v>
      </c>
      <c r="BO33" s="65"/>
      <c r="BP33" s="173" t="str">
        <f t="shared" si="31"/>
        <v>Remplir la colonne M</v>
      </c>
      <c r="BQ33" s="179" t="str">
        <f t="shared" si="18"/>
        <v>Remplir la colonne BO</v>
      </c>
      <c r="BR33" s="263" t="str">
        <f t="shared" si="32"/>
        <v>Remplir la colonne I</v>
      </c>
      <c r="BS33" s="91"/>
      <c r="BT33" s="315" t="str">
        <f t="shared" si="19"/>
        <v>Remplir les termes C, P, T et TVA</v>
      </c>
      <c r="BU33" s="55"/>
      <c r="BV33" s="65"/>
      <c r="BW33" s="98" t="s">
        <v>64</v>
      </c>
      <c r="BX33" s="63"/>
      <c r="BY33" s="87" t="str">
        <f t="shared" si="20"/>
        <v>Remplir la colonne BU ou BX</v>
      </c>
      <c r="BZ33" s="65"/>
      <c r="CA33" s="173" t="str">
        <f t="shared" si="33"/>
        <v>Remplir la colonne M</v>
      </c>
      <c r="CB33" s="179" t="str">
        <f t="shared" si="21"/>
        <v>Remplir la colonne BZ</v>
      </c>
      <c r="CC33" s="263" t="str">
        <f t="shared" si="34"/>
        <v>Remplir la colonne I</v>
      </c>
      <c r="CD33" s="91"/>
      <c r="CE33" s="315" t="str">
        <f t="shared" si="22"/>
        <v>Remplir les termes C, P, T et TVA</v>
      </c>
      <c r="CF33" s="61" t="str">
        <f t="shared" si="3"/>
        <v>REMPLIR TYPE DE CLIENT</v>
      </c>
      <c r="CG33" s="107" t="str">
        <f t="shared" si="23"/>
        <v>Montant total de l'aide demandée non indiqué</v>
      </c>
      <c r="CH33" s="1"/>
      <c r="CI33" s="1"/>
      <c r="CJ33" s="1"/>
      <c r="CK33" s="1"/>
      <c r="CL33" s="1"/>
    </row>
    <row r="34" spans="1:90" x14ac:dyDescent="0.25">
      <c r="A34" s="51"/>
      <c r="B34" s="111"/>
      <c r="C34" s="111"/>
      <c r="D34" s="111"/>
      <c r="E34" s="111"/>
      <c r="F34" s="111"/>
      <c r="G34" s="132"/>
      <c r="H34" s="151"/>
      <c r="I34" s="299"/>
      <c r="J34" s="152"/>
      <c r="K34" s="153"/>
      <c r="L34" s="169"/>
      <c r="M34" s="39"/>
      <c r="N34" s="90"/>
      <c r="O34" s="39"/>
      <c r="P34" s="23"/>
      <c r="Q34" s="170">
        <f t="shared" si="4"/>
        <v>0</v>
      </c>
      <c r="R34" s="55"/>
      <c r="S34" s="65"/>
      <c r="T34" s="98" t="s">
        <v>64</v>
      </c>
      <c r="U34" s="63"/>
      <c r="V34" s="87" t="str">
        <f t="shared" si="5"/>
        <v>Remplir la colonne R ou U</v>
      </c>
      <c r="W34" s="65"/>
      <c r="X34" s="173" t="str">
        <f t="shared" si="2"/>
        <v>Remplir la colonne M</v>
      </c>
      <c r="Y34" s="179" t="str">
        <f t="shared" si="6"/>
        <v>Remplir la colonne W</v>
      </c>
      <c r="Z34" s="263" t="str">
        <f t="shared" si="24"/>
        <v>Remplir la colonne I</v>
      </c>
      <c r="AA34" s="91"/>
      <c r="AB34" s="315" t="str">
        <f t="shared" si="7"/>
        <v>Remplir les termes C, P, T et TVA</v>
      </c>
      <c r="AC34" s="55"/>
      <c r="AD34" s="65"/>
      <c r="AE34" s="98" t="s">
        <v>64</v>
      </c>
      <c r="AF34" s="63"/>
      <c r="AG34" s="87" t="str">
        <f t="shared" si="8"/>
        <v>Remplir la colonne AC ou AF</v>
      </c>
      <c r="AH34" s="65"/>
      <c r="AI34" s="173" t="str">
        <f t="shared" si="25"/>
        <v>Remplir la colonne M</v>
      </c>
      <c r="AJ34" s="179" t="str">
        <f t="shared" si="9"/>
        <v>Remplir la colonne AH</v>
      </c>
      <c r="AK34" s="263" t="str">
        <f t="shared" si="26"/>
        <v>Remplir la colonne I</v>
      </c>
      <c r="AL34" s="91"/>
      <c r="AM34" s="315" t="str">
        <f t="shared" si="10"/>
        <v>Remplir les terme C, P, T et TVA</v>
      </c>
      <c r="AN34" s="55"/>
      <c r="AO34" s="65"/>
      <c r="AP34" s="98" t="s">
        <v>64</v>
      </c>
      <c r="AQ34" s="63"/>
      <c r="AR34" s="87" t="str">
        <f t="shared" si="11"/>
        <v>Remplir la colonne AN ou AQ</v>
      </c>
      <c r="AS34" s="65"/>
      <c r="AT34" s="173" t="str">
        <f t="shared" si="27"/>
        <v>Remplir la colonne M</v>
      </c>
      <c r="AU34" s="179" t="str">
        <f t="shared" si="12"/>
        <v>Remplir la colonne AS</v>
      </c>
      <c r="AV34" s="263" t="str">
        <f t="shared" si="28"/>
        <v>Remplir la colonne I</v>
      </c>
      <c r="AW34" s="91"/>
      <c r="AX34" s="315" t="str">
        <f t="shared" si="13"/>
        <v>Remplir les termes C, P, T et TVA</v>
      </c>
      <c r="AY34" s="55"/>
      <c r="AZ34" s="65"/>
      <c r="BA34" s="98" t="s">
        <v>64</v>
      </c>
      <c r="BB34" s="63"/>
      <c r="BC34" s="87" t="str">
        <f t="shared" si="14"/>
        <v>Remplir la colonne AY ou BB</v>
      </c>
      <c r="BD34" s="65"/>
      <c r="BE34" s="173" t="str">
        <f t="shared" si="29"/>
        <v>Remplir la colonne M</v>
      </c>
      <c r="BF34" s="179" t="str">
        <f t="shared" si="15"/>
        <v>Remplir la colonne BD</v>
      </c>
      <c r="BG34" s="263" t="str">
        <f t="shared" si="30"/>
        <v>Remplir la colonne I</v>
      </c>
      <c r="BH34" s="91"/>
      <c r="BI34" s="315" t="str">
        <f t="shared" si="16"/>
        <v>Remplir les termes C, P, T et TVA</v>
      </c>
      <c r="BJ34" s="55"/>
      <c r="BK34" s="65"/>
      <c r="BL34" s="98" t="s">
        <v>64</v>
      </c>
      <c r="BM34" s="63"/>
      <c r="BN34" s="87" t="str">
        <f t="shared" si="17"/>
        <v>Remplir la colonne BJ ou BM</v>
      </c>
      <c r="BO34" s="65"/>
      <c r="BP34" s="173" t="str">
        <f t="shared" si="31"/>
        <v>Remplir la colonne M</v>
      </c>
      <c r="BQ34" s="179" t="str">
        <f t="shared" si="18"/>
        <v>Remplir la colonne BO</v>
      </c>
      <c r="BR34" s="263" t="str">
        <f t="shared" si="32"/>
        <v>Remplir la colonne I</v>
      </c>
      <c r="BS34" s="91"/>
      <c r="BT34" s="315" t="str">
        <f t="shared" si="19"/>
        <v>Remplir les termes C, P, T et TVA</v>
      </c>
      <c r="BU34" s="55"/>
      <c r="BV34" s="65"/>
      <c r="BW34" s="98" t="s">
        <v>64</v>
      </c>
      <c r="BX34" s="63"/>
      <c r="BY34" s="87" t="str">
        <f t="shared" si="20"/>
        <v>Remplir la colonne BU ou BX</v>
      </c>
      <c r="BZ34" s="65"/>
      <c r="CA34" s="173" t="str">
        <f t="shared" si="33"/>
        <v>Remplir la colonne M</v>
      </c>
      <c r="CB34" s="179" t="str">
        <f t="shared" si="21"/>
        <v>Remplir la colonne BZ</v>
      </c>
      <c r="CC34" s="263" t="str">
        <f t="shared" si="34"/>
        <v>Remplir la colonne I</v>
      </c>
      <c r="CD34" s="91"/>
      <c r="CE34" s="315" t="str">
        <f t="shared" si="22"/>
        <v>Remplir les termes C, P, T et TVA</v>
      </c>
      <c r="CF34" s="61" t="str">
        <f t="shared" si="3"/>
        <v>REMPLIR TYPE DE CLIENT</v>
      </c>
      <c r="CG34" s="107" t="str">
        <f t="shared" si="23"/>
        <v>Montant total de l'aide demandée non indiqué</v>
      </c>
      <c r="CH34" s="1"/>
      <c r="CI34" s="1"/>
      <c r="CJ34" s="1"/>
      <c r="CK34" s="1"/>
      <c r="CL34" s="1"/>
    </row>
    <row r="35" spans="1:90" x14ac:dyDescent="0.25">
      <c r="A35" s="51"/>
      <c r="B35" s="111"/>
      <c r="C35" s="111"/>
      <c r="D35" s="111"/>
      <c r="E35" s="111"/>
      <c r="F35" s="111"/>
      <c r="G35" s="132"/>
      <c r="H35" s="151"/>
      <c r="I35" s="299"/>
      <c r="J35" s="152"/>
      <c r="K35" s="153"/>
      <c r="L35" s="169"/>
      <c r="M35" s="39"/>
      <c r="N35" s="90"/>
      <c r="O35" s="39"/>
      <c r="P35" s="23"/>
      <c r="Q35" s="170">
        <f t="shared" si="4"/>
        <v>0</v>
      </c>
      <c r="R35" s="55"/>
      <c r="S35" s="65"/>
      <c r="T35" s="98" t="s">
        <v>64</v>
      </c>
      <c r="U35" s="63"/>
      <c r="V35" s="87" t="str">
        <f t="shared" si="5"/>
        <v>Remplir la colonne R ou U</v>
      </c>
      <c r="W35" s="65"/>
      <c r="X35" s="173" t="str">
        <f t="shared" si="2"/>
        <v>Remplir la colonne M</v>
      </c>
      <c r="Y35" s="179" t="str">
        <f t="shared" si="6"/>
        <v>Remplir la colonne W</v>
      </c>
      <c r="Z35" s="263" t="str">
        <f t="shared" si="24"/>
        <v>Remplir la colonne I</v>
      </c>
      <c r="AA35" s="91"/>
      <c r="AB35" s="315" t="str">
        <f t="shared" si="7"/>
        <v>Remplir les termes C, P, T et TVA</v>
      </c>
      <c r="AC35" s="55"/>
      <c r="AD35" s="65"/>
      <c r="AE35" s="98" t="s">
        <v>64</v>
      </c>
      <c r="AF35" s="63"/>
      <c r="AG35" s="87" t="str">
        <f t="shared" si="8"/>
        <v>Remplir la colonne AC ou AF</v>
      </c>
      <c r="AH35" s="65"/>
      <c r="AI35" s="173" t="str">
        <f t="shared" si="25"/>
        <v>Remplir la colonne M</v>
      </c>
      <c r="AJ35" s="179" t="str">
        <f t="shared" si="9"/>
        <v>Remplir la colonne AH</v>
      </c>
      <c r="AK35" s="263" t="str">
        <f t="shared" si="26"/>
        <v>Remplir la colonne I</v>
      </c>
      <c r="AL35" s="91"/>
      <c r="AM35" s="315" t="str">
        <f t="shared" si="10"/>
        <v>Remplir les terme C, P, T et TVA</v>
      </c>
      <c r="AN35" s="55"/>
      <c r="AO35" s="65"/>
      <c r="AP35" s="98" t="s">
        <v>64</v>
      </c>
      <c r="AQ35" s="63"/>
      <c r="AR35" s="87" t="str">
        <f t="shared" si="11"/>
        <v>Remplir la colonne AN ou AQ</v>
      </c>
      <c r="AS35" s="65"/>
      <c r="AT35" s="173" t="str">
        <f t="shared" si="27"/>
        <v>Remplir la colonne M</v>
      </c>
      <c r="AU35" s="179" t="str">
        <f t="shared" si="12"/>
        <v>Remplir la colonne AS</v>
      </c>
      <c r="AV35" s="263" t="str">
        <f t="shared" si="28"/>
        <v>Remplir la colonne I</v>
      </c>
      <c r="AW35" s="91"/>
      <c r="AX35" s="315" t="str">
        <f t="shared" si="13"/>
        <v>Remplir les termes C, P, T et TVA</v>
      </c>
      <c r="AY35" s="55"/>
      <c r="AZ35" s="65"/>
      <c r="BA35" s="98" t="s">
        <v>64</v>
      </c>
      <c r="BB35" s="63"/>
      <c r="BC35" s="87" t="str">
        <f t="shared" si="14"/>
        <v>Remplir la colonne AY ou BB</v>
      </c>
      <c r="BD35" s="65"/>
      <c r="BE35" s="173" t="str">
        <f t="shared" si="29"/>
        <v>Remplir la colonne M</v>
      </c>
      <c r="BF35" s="179" t="str">
        <f t="shared" si="15"/>
        <v>Remplir la colonne BD</v>
      </c>
      <c r="BG35" s="263" t="str">
        <f t="shared" si="30"/>
        <v>Remplir la colonne I</v>
      </c>
      <c r="BH35" s="91"/>
      <c r="BI35" s="315" t="str">
        <f t="shared" si="16"/>
        <v>Remplir les termes C, P, T et TVA</v>
      </c>
      <c r="BJ35" s="55"/>
      <c r="BK35" s="65"/>
      <c r="BL35" s="98" t="s">
        <v>64</v>
      </c>
      <c r="BM35" s="63"/>
      <c r="BN35" s="87" t="str">
        <f t="shared" si="17"/>
        <v>Remplir la colonne BJ ou BM</v>
      </c>
      <c r="BO35" s="65"/>
      <c r="BP35" s="173" t="str">
        <f t="shared" si="31"/>
        <v>Remplir la colonne M</v>
      </c>
      <c r="BQ35" s="179" t="str">
        <f t="shared" si="18"/>
        <v>Remplir la colonne BO</v>
      </c>
      <c r="BR35" s="263" t="str">
        <f t="shared" si="32"/>
        <v>Remplir la colonne I</v>
      </c>
      <c r="BS35" s="91"/>
      <c r="BT35" s="315" t="str">
        <f t="shared" si="19"/>
        <v>Remplir les termes C, P, T et TVA</v>
      </c>
      <c r="BU35" s="55"/>
      <c r="BV35" s="65"/>
      <c r="BW35" s="98" t="s">
        <v>64</v>
      </c>
      <c r="BX35" s="63"/>
      <c r="BY35" s="87" t="str">
        <f t="shared" si="20"/>
        <v>Remplir la colonne BU ou BX</v>
      </c>
      <c r="BZ35" s="65"/>
      <c r="CA35" s="173" t="str">
        <f t="shared" si="33"/>
        <v>Remplir la colonne M</v>
      </c>
      <c r="CB35" s="179" t="str">
        <f t="shared" si="21"/>
        <v>Remplir la colonne BZ</v>
      </c>
      <c r="CC35" s="263" t="str">
        <f t="shared" si="34"/>
        <v>Remplir la colonne I</v>
      </c>
      <c r="CD35" s="91"/>
      <c r="CE35" s="315" t="str">
        <f t="shared" si="22"/>
        <v>Remplir les termes C, P, T et TVA</v>
      </c>
      <c r="CF35" s="61" t="str">
        <f t="shared" si="3"/>
        <v>REMPLIR TYPE DE CLIENT</v>
      </c>
      <c r="CG35" s="107" t="str">
        <f t="shared" si="23"/>
        <v>Montant total de l'aide demandée non indiqué</v>
      </c>
      <c r="CH35" s="1"/>
      <c r="CI35" s="1"/>
      <c r="CJ35" s="1"/>
      <c r="CK35" s="1"/>
      <c r="CL35" s="1"/>
    </row>
    <row r="36" spans="1:90" x14ac:dyDescent="0.25">
      <c r="A36" s="51"/>
      <c r="B36" s="111"/>
      <c r="C36" s="111"/>
      <c r="D36" s="111"/>
      <c r="E36" s="111"/>
      <c r="F36" s="111"/>
      <c r="G36" s="132"/>
      <c r="H36" s="151"/>
      <c r="I36" s="299"/>
      <c r="J36" s="152"/>
      <c r="K36" s="153"/>
      <c r="L36" s="169"/>
      <c r="M36" s="39"/>
      <c r="N36" s="90"/>
      <c r="O36" s="39"/>
      <c r="P36" s="23"/>
      <c r="Q36" s="170">
        <f t="shared" si="4"/>
        <v>0</v>
      </c>
      <c r="R36" s="55"/>
      <c r="S36" s="65"/>
      <c r="T36" s="98" t="s">
        <v>64</v>
      </c>
      <c r="U36" s="63"/>
      <c r="V36" s="87" t="str">
        <f t="shared" si="5"/>
        <v>Remplir la colonne R ou U</v>
      </c>
      <c r="W36" s="65"/>
      <c r="X36" s="173" t="str">
        <f t="shared" si="2"/>
        <v>Remplir la colonne M</v>
      </c>
      <c r="Y36" s="179" t="str">
        <f t="shared" si="6"/>
        <v>Remplir la colonne W</v>
      </c>
      <c r="Z36" s="263" t="str">
        <f t="shared" si="24"/>
        <v>Remplir la colonne I</v>
      </c>
      <c r="AA36" s="91"/>
      <c r="AB36" s="315" t="str">
        <f t="shared" si="7"/>
        <v>Remplir les termes C, P, T et TVA</v>
      </c>
      <c r="AC36" s="55"/>
      <c r="AD36" s="65"/>
      <c r="AE36" s="98" t="s">
        <v>64</v>
      </c>
      <c r="AF36" s="63"/>
      <c r="AG36" s="87" t="str">
        <f t="shared" si="8"/>
        <v>Remplir la colonne AC ou AF</v>
      </c>
      <c r="AH36" s="65"/>
      <c r="AI36" s="173" t="str">
        <f t="shared" si="25"/>
        <v>Remplir la colonne M</v>
      </c>
      <c r="AJ36" s="179" t="str">
        <f t="shared" si="9"/>
        <v>Remplir la colonne AH</v>
      </c>
      <c r="AK36" s="263" t="str">
        <f t="shared" si="26"/>
        <v>Remplir la colonne I</v>
      </c>
      <c r="AL36" s="91"/>
      <c r="AM36" s="315" t="str">
        <f t="shared" si="10"/>
        <v>Remplir les terme C, P, T et TVA</v>
      </c>
      <c r="AN36" s="55"/>
      <c r="AO36" s="65"/>
      <c r="AP36" s="98" t="s">
        <v>64</v>
      </c>
      <c r="AQ36" s="63"/>
      <c r="AR36" s="87" t="str">
        <f t="shared" si="11"/>
        <v>Remplir la colonne AN ou AQ</v>
      </c>
      <c r="AS36" s="65"/>
      <c r="AT36" s="173" t="str">
        <f t="shared" si="27"/>
        <v>Remplir la colonne M</v>
      </c>
      <c r="AU36" s="179" t="str">
        <f t="shared" si="12"/>
        <v>Remplir la colonne AS</v>
      </c>
      <c r="AV36" s="263" t="str">
        <f t="shared" si="28"/>
        <v>Remplir la colonne I</v>
      </c>
      <c r="AW36" s="91"/>
      <c r="AX36" s="315" t="str">
        <f t="shared" si="13"/>
        <v>Remplir les termes C, P, T et TVA</v>
      </c>
      <c r="AY36" s="55"/>
      <c r="AZ36" s="65"/>
      <c r="BA36" s="98" t="s">
        <v>64</v>
      </c>
      <c r="BB36" s="63"/>
      <c r="BC36" s="87" t="str">
        <f t="shared" si="14"/>
        <v>Remplir la colonne AY ou BB</v>
      </c>
      <c r="BD36" s="65"/>
      <c r="BE36" s="173" t="str">
        <f t="shared" si="29"/>
        <v>Remplir la colonne M</v>
      </c>
      <c r="BF36" s="179" t="str">
        <f t="shared" si="15"/>
        <v>Remplir la colonne BD</v>
      </c>
      <c r="BG36" s="263" t="str">
        <f t="shared" si="30"/>
        <v>Remplir la colonne I</v>
      </c>
      <c r="BH36" s="91"/>
      <c r="BI36" s="315" t="str">
        <f t="shared" si="16"/>
        <v>Remplir les termes C, P, T et TVA</v>
      </c>
      <c r="BJ36" s="55"/>
      <c r="BK36" s="65"/>
      <c r="BL36" s="98" t="s">
        <v>64</v>
      </c>
      <c r="BM36" s="63"/>
      <c r="BN36" s="87" t="str">
        <f t="shared" si="17"/>
        <v>Remplir la colonne BJ ou BM</v>
      </c>
      <c r="BO36" s="65"/>
      <c r="BP36" s="173" t="str">
        <f t="shared" si="31"/>
        <v>Remplir la colonne M</v>
      </c>
      <c r="BQ36" s="179" t="str">
        <f t="shared" si="18"/>
        <v>Remplir la colonne BO</v>
      </c>
      <c r="BR36" s="263" t="str">
        <f t="shared" si="32"/>
        <v>Remplir la colonne I</v>
      </c>
      <c r="BS36" s="91"/>
      <c r="BT36" s="315" t="str">
        <f t="shared" si="19"/>
        <v>Remplir les termes C, P, T et TVA</v>
      </c>
      <c r="BU36" s="55"/>
      <c r="BV36" s="65"/>
      <c r="BW36" s="98" t="s">
        <v>64</v>
      </c>
      <c r="BX36" s="63"/>
      <c r="BY36" s="87" t="str">
        <f t="shared" si="20"/>
        <v>Remplir la colonne BU ou BX</v>
      </c>
      <c r="BZ36" s="65"/>
      <c r="CA36" s="173" t="str">
        <f t="shared" si="33"/>
        <v>Remplir la colonne M</v>
      </c>
      <c r="CB36" s="179" t="str">
        <f t="shared" si="21"/>
        <v>Remplir la colonne BZ</v>
      </c>
      <c r="CC36" s="263" t="str">
        <f t="shared" si="34"/>
        <v>Remplir la colonne I</v>
      </c>
      <c r="CD36" s="91"/>
      <c r="CE36" s="315" t="str">
        <f t="shared" si="22"/>
        <v>Remplir les termes C, P, T et TVA</v>
      </c>
      <c r="CF36" s="61" t="str">
        <f t="shared" si="3"/>
        <v>REMPLIR TYPE DE CLIENT</v>
      </c>
      <c r="CG36" s="107" t="str">
        <f t="shared" si="23"/>
        <v>Montant total de l'aide demandée non indiqué</v>
      </c>
      <c r="CH36" s="1"/>
      <c r="CI36" s="1"/>
      <c r="CJ36" s="1"/>
      <c r="CK36" s="1"/>
      <c r="CL36" s="1"/>
    </row>
    <row r="37" spans="1:90" x14ac:dyDescent="0.25">
      <c r="A37" s="51"/>
      <c r="B37" s="111"/>
      <c r="C37" s="111"/>
      <c r="D37" s="111"/>
      <c r="E37" s="111"/>
      <c r="F37" s="111"/>
      <c r="G37" s="132"/>
      <c r="H37" s="151"/>
      <c r="I37" s="299"/>
      <c r="J37" s="152"/>
      <c r="K37" s="153"/>
      <c r="L37" s="169"/>
      <c r="M37" s="39"/>
      <c r="N37" s="90"/>
      <c r="O37" s="39"/>
      <c r="P37" s="23"/>
      <c r="Q37" s="170">
        <f t="shared" si="4"/>
        <v>0</v>
      </c>
      <c r="R37" s="55"/>
      <c r="S37" s="65"/>
      <c r="T37" s="98" t="s">
        <v>64</v>
      </c>
      <c r="U37" s="63"/>
      <c r="V37" s="87" t="str">
        <f t="shared" si="5"/>
        <v>Remplir la colonne R ou U</v>
      </c>
      <c r="W37" s="65"/>
      <c r="X37" s="173" t="str">
        <f t="shared" si="2"/>
        <v>Remplir la colonne M</v>
      </c>
      <c r="Y37" s="179" t="str">
        <f t="shared" si="6"/>
        <v>Remplir la colonne W</v>
      </c>
      <c r="Z37" s="263" t="str">
        <f t="shared" si="24"/>
        <v>Remplir la colonne I</v>
      </c>
      <c r="AA37" s="91"/>
      <c r="AB37" s="315" t="str">
        <f t="shared" si="7"/>
        <v>Remplir les termes C, P, T et TVA</v>
      </c>
      <c r="AC37" s="55"/>
      <c r="AD37" s="65"/>
      <c r="AE37" s="98" t="s">
        <v>64</v>
      </c>
      <c r="AF37" s="63"/>
      <c r="AG37" s="87" t="str">
        <f t="shared" si="8"/>
        <v>Remplir la colonne AC ou AF</v>
      </c>
      <c r="AH37" s="65"/>
      <c r="AI37" s="173" t="str">
        <f t="shared" si="25"/>
        <v>Remplir la colonne M</v>
      </c>
      <c r="AJ37" s="179" t="str">
        <f t="shared" si="9"/>
        <v>Remplir la colonne AH</v>
      </c>
      <c r="AK37" s="263" t="str">
        <f t="shared" si="26"/>
        <v>Remplir la colonne I</v>
      </c>
      <c r="AL37" s="91"/>
      <c r="AM37" s="315" t="str">
        <f t="shared" si="10"/>
        <v>Remplir les terme C, P, T et TVA</v>
      </c>
      <c r="AN37" s="55"/>
      <c r="AO37" s="65"/>
      <c r="AP37" s="98" t="s">
        <v>64</v>
      </c>
      <c r="AQ37" s="63"/>
      <c r="AR37" s="87" t="str">
        <f t="shared" si="11"/>
        <v>Remplir la colonne AN ou AQ</v>
      </c>
      <c r="AS37" s="65"/>
      <c r="AT37" s="173" t="str">
        <f t="shared" si="27"/>
        <v>Remplir la colonne M</v>
      </c>
      <c r="AU37" s="179" t="str">
        <f t="shared" si="12"/>
        <v>Remplir la colonne AS</v>
      </c>
      <c r="AV37" s="263" t="str">
        <f t="shared" si="28"/>
        <v>Remplir la colonne I</v>
      </c>
      <c r="AW37" s="91"/>
      <c r="AX37" s="315" t="str">
        <f t="shared" si="13"/>
        <v>Remplir les termes C, P, T et TVA</v>
      </c>
      <c r="AY37" s="55"/>
      <c r="AZ37" s="65"/>
      <c r="BA37" s="98" t="s">
        <v>64</v>
      </c>
      <c r="BB37" s="63"/>
      <c r="BC37" s="87" t="str">
        <f t="shared" si="14"/>
        <v>Remplir la colonne AY ou BB</v>
      </c>
      <c r="BD37" s="65"/>
      <c r="BE37" s="173" t="str">
        <f t="shared" si="29"/>
        <v>Remplir la colonne M</v>
      </c>
      <c r="BF37" s="179" t="str">
        <f t="shared" si="15"/>
        <v>Remplir la colonne BD</v>
      </c>
      <c r="BG37" s="263" t="str">
        <f t="shared" si="30"/>
        <v>Remplir la colonne I</v>
      </c>
      <c r="BH37" s="91"/>
      <c r="BI37" s="315" t="str">
        <f t="shared" si="16"/>
        <v>Remplir les termes C, P, T et TVA</v>
      </c>
      <c r="BJ37" s="55"/>
      <c r="BK37" s="65"/>
      <c r="BL37" s="98" t="s">
        <v>64</v>
      </c>
      <c r="BM37" s="63"/>
      <c r="BN37" s="87" t="str">
        <f t="shared" si="17"/>
        <v>Remplir la colonne BJ ou BM</v>
      </c>
      <c r="BO37" s="65"/>
      <c r="BP37" s="173" t="str">
        <f t="shared" si="31"/>
        <v>Remplir la colonne M</v>
      </c>
      <c r="BQ37" s="179" t="str">
        <f t="shared" si="18"/>
        <v>Remplir la colonne BO</v>
      </c>
      <c r="BR37" s="263" t="str">
        <f t="shared" si="32"/>
        <v>Remplir la colonne I</v>
      </c>
      <c r="BS37" s="91"/>
      <c r="BT37" s="315" t="str">
        <f t="shared" si="19"/>
        <v>Remplir les termes C, P, T et TVA</v>
      </c>
      <c r="BU37" s="55"/>
      <c r="BV37" s="65"/>
      <c r="BW37" s="98" t="s">
        <v>64</v>
      </c>
      <c r="BX37" s="63"/>
      <c r="BY37" s="87" t="str">
        <f t="shared" si="20"/>
        <v>Remplir la colonne BU ou BX</v>
      </c>
      <c r="BZ37" s="65"/>
      <c r="CA37" s="173" t="str">
        <f t="shared" si="33"/>
        <v>Remplir la colonne M</v>
      </c>
      <c r="CB37" s="179" t="str">
        <f t="shared" si="21"/>
        <v>Remplir la colonne BZ</v>
      </c>
      <c r="CC37" s="263" t="str">
        <f t="shared" si="34"/>
        <v>Remplir la colonne I</v>
      </c>
      <c r="CD37" s="91"/>
      <c r="CE37" s="315" t="str">
        <f t="shared" si="22"/>
        <v>Remplir les termes C, P, T et TVA</v>
      </c>
      <c r="CF37" s="61" t="str">
        <f t="shared" si="3"/>
        <v>REMPLIR TYPE DE CLIENT</v>
      </c>
      <c r="CG37" s="107" t="str">
        <f t="shared" si="23"/>
        <v>Montant total de l'aide demandée non indiqué</v>
      </c>
      <c r="CH37" s="1"/>
      <c r="CI37" s="1"/>
      <c r="CJ37" s="1"/>
      <c r="CK37" s="1"/>
      <c r="CL37" s="1"/>
    </row>
    <row r="38" spans="1:90" x14ac:dyDescent="0.25">
      <c r="A38" s="51"/>
      <c r="B38" s="111"/>
      <c r="C38" s="111"/>
      <c r="D38" s="111"/>
      <c r="E38" s="111"/>
      <c r="F38" s="111"/>
      <c r="G38" s="132"/>
      <c r="H38" s="151"/>
      <c r="I38" s="299"/>
      <c r="J38" s="152"/>
      <c r="K38" s="153"/>
      <c r="L38" s="169"/>
      <c r="M38" s="39"/>
      <c r="N38" s="90"/>
      <c r="O38" s="39"/>
      <c r="P38" s="23"/>
      <c r="Q38" s="170">
        <f t="shared" si="4"/>
        <v>0</v>
      </c>
      <c r="R38" s="55"/>
      <c r="S38" s="65"/>
      <c r="T38" s="98" t="s">
        <v>64</v>
      </c>
      <c r="U38" s="63"/>
      <c r="V38" s="87" t="str">
        <f t="shared" si="5"/>
        <v>Remplir la colonne R ou U</v>
      </c>
      <c r="W38" s="65"/>
      <c r="X38" s="173" t="str">
        <f t="shared" si="2"/>
        <v>Remplir la colonne M</v>
      </c>
      <c r="Y38" s="179" t="str">
        <f t="shared" si="6"/>
        <v>Remplir la colonne W</v>
      </c>
      <c r="Z38" s="263" t="str">
        <f t="shared" si="24"/>
        <v>Remplir la colonne I</v>
      </c>
      <c r="AA38" s="91"/>
      <c r="AB38" s="315" t="str">
        <f t="shared" si="7"/>
        <v>Remplir les termes C, P, T et TVA</v>
      </c>
      <c r="AC38" s="55"/>
      <c r="AD38" s="65"/>
      <c r="AE38" s="98" t="s">
        <v>64</v>
      </c>
      <c r="AF38" s="63"/>
      <c r="AG38" s="87" t="str">
        <f t="shared" si="8"/>
        <v>Remplir la colonne AC ou AF</v>
      </c>
      <c r="AH38" s="65"/>
      <c r="AI38" s="173" t="str">
        <f t="shared" si="25"/>
        <v>Remplir la colonne M</v>
      </c>
      <c r="AJ38" s="179" t="str">
        <f t="shared" si="9"/>
        <v>Remplir la colonne AH</v>
      </c>
      <c r="AK38" s="263" t="str">
        <f t="shared" si="26"/>
        <v>Remplir la colonne I</v>
      </c>
      <c r="AL38" s="91"/>
      <c r="AM38" s="315" t="str">
        <f t="shared" si="10"/>
        <v>Remplir les terme C, P, T et TVA</v>
      </c>
      <c r="AN38" s="55"/>
      <c r="AO38" s="65"/>
      <c r="AP38" s="98" t="s">
        <v>64</v>
      </c>
      <c r="AQ38" s="63"/>
      <c r="AR38" s="87" t="str">
        <f t="shared" si="11"/>
        <v>Remplir la colonne AN ou AQ</v>
      </c>
      <c r="AS38" s="65"/>
      <c r="AT38" s="173" t="str">
        <f t="shared" si="27"/>
        <v>Remplir la colonne M</v>
      </c>
      <c r="AU38" s="179" t="str">
        <f t="shared" si="12"/>
        <v>Remplir la colonne AS</v>
      </c>
      <c r="AV38" s="263" t="str">
        <f t="shared" si="28"/>
        <v>Remplir la colonne I</v>
      </c>
      <c r="AW38" s="91"/>
      <c r="AX38" s="315" t="str">
        <f t="shared" si="13"/>
        <v>Remplir les termes C, P, T et TVA</v>
      </c>
      <c r="AY38" s="55"/>
      <c r="AZ38" s="65"/>
      <c r="BA38" s="98" t="s">
        <v>64</v>
      </c>
      <c r="BB38" s="63"/>
      <c r="BC38" s="87" t="str">
        <f t="shared" si="14"/>
        <v>Remplir la colonne AY ou BB</v>
      </c>
      <c r="BD38" s="65"/>
      <c r="BE38" s="173" t="str">
        <f t="shared" si="29"/>
        <v>Remplir la colonne M</v>
      </c>
      <c r="BF38" s="179" t="str">
        <f t="shared" si="15"/>
        <v>Remplir la colonne BD</v>
      </c>
      <c r="BG38" s="263" t="str">
        <f t="shared" si="30"/>
        <v>Remplir la colonne I</v>
      </c>
      <c r="BH38" s="91"/>
      <c r="BI38" s="315" t="str">
        <f t="shared" si="16"/>
        <v>Remplir les termes C, P, T et TVA</v>
      </c>
      <c r="BJ38" s="55"/>
      <c r="BK38" s="65"/>
      <c r="BL38" s="98" t="s">
        <v>64</v>
      </c>
      <c r="BM38" s="63"/>
      <c r="BN38" s="87" t="str">
        <f t="shared" si="17"/>
        <v>Remplir la colonne BJ ou BM</v>
      </c>
      <c r="BO38" s="65"/>
      <c r="BP38" s="173" t="str">
        <f t="shared" si="31"/>
        <v>Remplir la colonne M</v>
      </c>
      <c r="BQ38" s="179" t="str">
        <f t="shared" si="18"/>
        <v>Remplir la colonne BO</v>
      </c>
      <c r="BR38" s="263" t="str">
        <f t="shared" si="32"/>
        <v>Remplir la colonne I</v>
      </c>
      <c r="BS38" s="91"/>
      <c r="BT38" s="315" t="str">
        <f t="shared" si="19"/>
        <v>Remplir les termes C, P, T et TVA</v>
      </c>
      <c r="BU38" s="55"/>
      <c r="BV38" s="65"/>
      <c r="BW38" s="98" t="s">
        <v>64</v>
      </c>
      <c r="BX38" s="63"/>
      <c r="BY38" s="87" t="str">
        <f t="shared" si="20"/>
        <v>Remplir la colonne BU ou BX</v>
      </c>
      <c r="BZ38" s="65"/>
      <c r="CA38" s="173" t="str">
        <f t="shared" si="33"/>
        <v>Remplir la colonne M</v>
      </c>
      <c r="CB38" s="179" t="str">
        <f t="shared" si="21"/>
        <v>Remplir la colonne BZ</v>
      </c>
      <c r="CC38" s="263" t="str">
        <f t="shared" si="34"/>
        <v>Remplir la colonne I</v>
      </c>
      <c r="CD38" s="91"/>
      <c r="CE38" s="315" t="str">
        <f t="shared" si="22"/>
        <v>Remplir les termes C, P, T et TVA</v>
      </c>
      <c r="CF38" s="61" t="str">
        <f t="shared" si="3"/>
        <v>REMPLIR TYPE DE CLIENT</v>
      </c>
      <c r="CG38" s="107" t="str">
        <f t="shared" si="23"/>
        <v>Montant total de l'aide demandée non indiqué</v>
      </c>
      <c r="CH38" s="1"/>
      <c r="CI38" s="1"/>
      <c r="CJ38" s="1"/>
      <c r="CK38" s="1"/>
      <c r="CL38" s="1"/>
    </row>
    <row r="39" spans="1:90" x14ac:dyDescent="0.25">
      <c r="A39" s="51"/>
      <c r="B39" s="111"/>
      <c r="C39" s="111"/>
      <c r="D39" s="111"/>
      <c r="E39" s="111"/>
      <c r="F39" s="111"/>
      <c r="G39" s="132"/>
      <c r="H39" s="151"/>
      <c r="I39" s="299"/>
      <c r="J39" s="152"/>
      <c r="K39" s="153"/>
      <c r="L39" s="169"/>
      <c r="M39" s="39"/>
      <c r="N39" s="90"/>
      <c r="O39" s="39"/>
      <c r="P39" s="23"/>
      <c r="Q39" s="170">
        <f t="shared" si="4"/>
        <v>0</v>
      </c>
      <c r="R39" s="55"/>
      <c r="S39" s="65"/>
      <c r="T39" s="98" t="s">
        <v>64</v>
      </c>
      <c r="U39" s="63"/>
      <c r="V39" s="87" t="str">
        <f t="shared" si="5"/>
        <v>Remplir la colonne R ou U</v>
      </c>
      <c r="W39" s="65"/>
      <c r="X39" s="173" t="str">
        <f t="shared" si="2"/>
        <v>Remplir la colonne M</v>
      </c>
      <c r="Y39" s="179" t="str">
        <f t="shared" si="6"/>
        <v>Remplir la colonne W</v>
      </c>
      <c r="Z39" s="263" t="str">
        <f t="shared" si="24"/>
        <v>Remplir la colonne I</v>
      </c>
      <c r="AA39" s="91"/>
      <c r="AB39" s="315" t="str">
        <f t="shared" si="7"/>
        <v>Remplir les termes C, P, T et TVA</v>
      </c>
      <c r="AC39" s="55"/>
      <c r="AD39" s="65"/>
      <c r="AE39" s="98" t="s">
        <v>64</v>
      </c>
      <c r="AF39" s="63"/>
      <c r="AG39" s="87" t="str">
        <f t="shared" si="8"/>
        <v>Remplir la colonne AC ou AF</v>
      </c>
      <c r="AH39" s="65"/>
      <c r="AI39" s="173" t="str">
        <f t="shared" si="25"/>
        <v>Remplir la colonne M</v>
      </c>
      <c r="AJ39" s="179" t="str">
        <f t="shared" si="9"/>
        <v>Remplir la colonne AH</v>
      </c>
      <c r="AK39" s="263" t="str">
        <f t="shared" si="26"/>
        <v>Remplir la colonne I</v>
      </c>
      <c r="AL39" s="91"/>
      <c r="AM39" s="315" t="str">
        <f t="shared" si="10"/>
        <v>Remplir les terme C, P, T et TVA</v>
      </c>
      <c r="AN39" s="55"/>
      <c r="AO39" s="65"/>
      <c r="AP39" s="98" t="s">
        <v>64</v>
      </c>
      <c r="AQ39" s="63"/>
      <c r="AR39" s="87" t="str">
        <f t="shared" si="11"/>
        <v>Remplir la colonne AN ou AQ</v>
      </c>
      <c r="AS39" s="65"/>
      <c r="AT39" s="173" t="str">
        <f t="shared" si="27"/>
        <v>Remplir la colonne M</v>
      </c>
      <c r="AU39" s="179" t="str">
        <f t="shared" si="12"/>
        <v>Remplir la colonne AS</v>
      </c>
      <c r="AV39" s="263" t="str">
        <f t="shared" si="28"/>
        <v>Remplir la colonne I</v>
      </c>
      <c r="AW39" s="91"/>
      <c r="AX39" s="315" t="str">
        <f t="shared" si="13"/>
        <v>Remplir les termes C, P, T et TVA</v>
      </c>
      <c r="AY39" s="55"/>
      <c r="AZ39" s="65"/>
      <c r="BA39" s="98" t="s">
        <v>64</v>
      </c>
      <c r="BB39" s="63"/>
      <c r="BC39" s="87" t="str">
        <f t="shared" si="14"/>
        <v>Remplir la colonne AY ou BB</v>
      </c>
      <c r="BD39" s="65"/>
      <c r="BE39" s="173" t="str">
        <f t="shared" si="29"/>
        <v>Remplir la colonne M</v>
      </c>
      <c r="BF39" s="179" t="str">
        <f t="shared" si="15"/>
        <v>Remplir la colonne BD</v>
      </c>
      <c r="BG39" s="263" t="str">
        <f t="shared" si="30"/>
        <v>Remplir la colonne I</v>
      </c>
      <c r="BH39" s="91"/>
      <c r="BI39" s="315" t="str">
        <f t="shared" si="16"/>
        <v>Remplir les termes C, P, T et TVA</v>
      </c>
      <c r="BJ39" s="55"/>
      <c r="BK39" s="65"/>
      <c r="BL39" s="98" t="s">
        <v>64</v>
      </c>
      <c r="BM39" s="63"/>
      <c r="BN39" s="87" t="str">
        <f t="shared" si="17"/>
        <v>Remplir la colonne BJ ou BM</v>
      </c>
      <c r="BO39" s="65"/>
      <c r="BP39" s="173" t="str">
        <f t="shared" si="31"/>
        <v>Remplir la colonne M</v>
      </c>
      <c r="BQ39" s="179" t="str">
        <f t="shared" si="18"/>
        <v>Remplir la colonne BO</v>
      </c>
      <c r="BR39" s="263" t="str">
        <f t="shared" si="32"/>
        <v>Remplir la colonne I</v>
      </c>
      <c r="BS39" s="91"/>
      <c r="BT39" s="315" t="str">
        <f t="shared" si="19"/>
        <v>Remplir les termes C, P, T et TVA</v>
      </c>
      <c r="BU39" s="55"/>
      <c r="BV39" s="65"/>
      <c r="BW39" s="98" t="s">
        <v>64</v>
      </c>
      <c r="BX39" s="63"/>
      <c r="BY39" s="87" t="str">
        <f t="shared" si="20"/>
        <v>Remplir la colonne BU ou BX</v>
      </c>
      <c r="BZ39" s="65"/>
      <c r="CA39" s="173" t="str">
        <f t="shared" si="33"/>
        <v>Remplir la colonne M</v>
      </c>
      <c r="CB39" s="179" t="str">
        <f t="shared" si="21"/>
        <v>Remplir la colonne BZ</v>
      </c>
      <c r="CC39" s="263" t="str">
        <f t="shared" si="34"/>
        <v>Remplir la colonne I</v>
      </c>
      <c r="CD39" s="91"/>
      <c r="CE39" s="315" t="str">
        <f t="shared" si="22"/>
        <v>Remplir les termes C, P, T et TVA</v>
      </c>
      <c r="CF39" s="61" t="str">
        <f t="shared" si="3"/>
        <v>REMPLIR TYPE DE CLIENT</v>
      </c>
      <c r="CG39" s="107" t="str">
        <f t="shared" si="23"/>
        <v>Montant total de l'aide demandée non indiqué</v>
      </c>
      <c r="CH39" s="1"/>
      <c r="CI39" s="1"/>
      <c r="CJ39" s="1"/>
      <c r="CK39" s="1"/>
      <c r="CL39" s="1"/>
    </row>
    <row r="40" spans="1:90" x14ac:dyDescent="0.25">
      <c r="A40" s="51"/>
      <c r="B40" s="111"/>
      <c r="C40" s="111"/>
      <c r="D40" s="111"/>
      <c r="E40" s="111"/>
      <c r="F40" s="111"/>
      <c r="G40" s="132"/>
      <c r="H40" s="151"/>
      <c r="I40" s="299"/>
      <c r="J40" s="152"/>
      <c r="K40" s="153"/>
      <c r="L40" s="169"/>
      <c r="M40" s="39"/>
      <c r="N40" s="90"/>
      <c r="O40" s="39"/>
      <c r="P40" s="23"/>
      <c r="Q40" s="170">
        <f t="shared" si="4"/>
        <v>0</v>
      </c>
      <c r="R40" s="55"/>
      <c r="S40" s="65"/>
      <c r="T40" s="98" t="s">
        <v>64</v>
      </c>
      <c r="U40" s="63"/>
      <c r="V40" s="87" t="str">
        <f t="shared" si="5"/>
        <v>Remplir la colonne R ou U</v>
      </c>
      <c r="W40" s="65"/>
      <c r="X40" s="173" t="str">
        <f t="shared" si="2"/>
        <v>Remplir la colonne M</v>
      </c>
      <c r="Y40" s="179" t="str">
        <f t="shared" si="6"/>
        <v>Remplir la colonne W</v>
      </c>
      <c r="Z40" s="263" t="str">
        <f t="shared" si="24"/>
        <v>Remplir la colonne I</v>
      </c>
      <c r="AA40" s="91"/>
      <c r="AB40" s="315" t="str">
        <f t="shared" si="7"/>
        <v>Remplir les termes C, P, T et TVA</v>
      </c>
      <c r="AC40" s="55"/>
      <c r="AD40" s="65"/>
      <c r="AE40" s="98" t="s">
        <v>64</v>
      </c>
      <c r="AF40" s="63"/>
      <c r="AG40" s="87" t="str">
        <f t="shared" si="8"/>
        <v>Remplir la colonne AC ou AF</v>
      </c>
      <c r="AH40" s="65"/>
      <c r="AI40" s="173" t="str">
        <f t="shared" si="25"/>
        <v>Remplir la colonne M</v>
      </c>
      <c r="AJ40" s="179" t="str">
        <f t="shared" si="9"/>
        <v>Remplir la colonne AH</v>
      </c>
      <c r="AK40" s="263" t="str">
        <f t="shared" si="26"/>
        <v>Remplir la colonne I</v>
      </c>
      <c r="AL40" s="91"/>
      <c r="AM40" s="315" t="str">
        <f t="shared" si="10"/>
        <v>Remplir les terme C, P, T et TVA</v>
      </c>
      <c r="AN40" s="55"/>
      <c r="AO40" s="65"/>
      <c r="AP40" s="98" t="s">
        <v>64</v>
      </c>
      <c r="AQ40" s="63"/>
      <c r="AR40" s="87" t="str">
        <f t="shared" si="11"/>
        <v>Remplir la colonne AN ou AQ</v>
      </c>
      <c r="AS40" s="65"/>
      <c r="AT40" s="173" t="str">
        <f t="shared" si="27"/>
        <v>Remplir la colonne M</v>
      </c>
      <c r="AU40" s="179" t="str">
        <f t="shared" si="12"/>
        <v>Remplir la colonne AS</v>
      </c>
      <c r="AV40" s="263" t="str">
        <f t="shared" si="28"/>
        <v>Remplir la colonne I</v>
      </c>
      <c r="AW40" s="91"/>
      <c r="AX40" s="315" t="str">
        <f t="shared" si="13"/>
        <v>Remplir les termes C, P, T et TVA</v>
      </c>
      <c r="AY40" s="55"/>
      <c r="AZ40" s="65"/>
      <c r="BA40" s="98" t="s">
        <v>64</v>
      </c>
      <c r="BB40" s="63"/>
      <c r="BC40" s="87" t="str">
        <f t="shared" si="14"/>
        <v>Remplir la colonne AY ou BB</v>
      </c>
      <c r="BD40" s="65"/>
      <c r="BE40" s="173" t="str">
        <f t="shared" si="29"/>
        <v>Remplir la colonne M</v>
      </c>
      <c r="BF40" s="179" t="str">
        <f t="shared" si="15"/>
        <v>Remplir la colonne BD</v>
      </c>
      <c r="BG40" s="263" t="str">
        <f t="shared" si="30"/>
        <v>Remplir la colonne I</v>
      </c>
      <c r="BH40" s="91"/>
      <c r="BI40" s="315" t="str">
        <f t="shared" si="16"/>
        <v>Remplir les termes C, P, T et TVA</v>
      </c>
      <c r="BJ40" s="55"/>
      <c r="BK40" s="65"/>
      <c r="BL40" s="98" t="s">
        <v>64</v>
      </c>
      <c r="BM40" s="63"/>
      <c r="BN40" s="87" t="str">
        <f t="shared" si="17"/>
        <v>Remplir la colonne BJ ou BM</v>
      </c>
      <c r="BO40" s="65"/>
      <c r="BP40" s="173" t="str">
        <f t="shared" si="31"/>
        <v>Remplir la colonne M</v>
      </c>
      <c r="BQ40" s="179" t="str">
        <f t="shared" si="18"/>
        <v>Remplir la colonne BO</v>
      </c>
      <c r="BR40" s="263" t="str">
        <f t="shared" si="32"/>
        <v>Remplir la colonne I</v>
      </c>
      <c r="BS40" s="91"/>
      <c r="BT40" s="315" t="str">
        <f t="shared" si="19"/>
        <v>Remplir les termes C, P, T et TVA</v>
      </c>
      <c r="BU40" s="55"/>
      <c r="BV40" s="65"/>
      <c r="BW40" s="98" t="s">
        <v>64</v>
      </c>
      <c r="BX40" s="63"/>
      <c r="BY40" s="87" t="str">
        <f t="shared" si="20"/>
        <v>Remplir la colonne BU ou BX</v>
      </c>
      <c r="BZ40" s="65"/>
      <c r="CA40" s="173" t="str">
        <f t="shared" si="33"/>
        <v>Remplir la colonne M</v>
      </c>
      <c r="CB40" s="179" t="str">
        <f t="shared" si="21"/>
        <v>Remplir la colonne BZ</v>
      </c>
      <c r="CC40" s="263" t="str">
        <f t="shared" si="34"/>
        <v>Remplir la colonne I</v>
      </c>
      <c r="CD40" s="91"/>
      <c r="CE40" s="315" t="str">
        <f t="shared" si="22"/>
        <v>Remplir les termes C, P, T et TVA</v>
      </c>
      <c r="CF40" s="61" t="str">
        <f t="shared" si="3"/>
        <v>REMPLIR TYPE DE CLIENT</v>
      </c>
      <c r="CG40" s="107" t="str">
        <f t="shared" si="23"/>
        <v>Montant total de l'aide demandée non indiqué</v>
      </c>
      <c r="CH40" s="1"/>
      <c r="CI40" s="1"/>
      <c r="CJ40" s="1"/>
      <c r="CK40" s="1"/>
      <c r="CL40" s="1"/>
    </row>
    <row r="41" spans="1:90" x14ac:dyDescent="0.25">
      <c r="A41" s="51"/>
      <c r="B41" s="111"/>
      <c r="C41" s="111"/>
      <c r="D41" s="111"/>
      <c r="E41" s="111"/>
      <c r="F41" s="111"/>
      <c r="G41" s="132"/>
      <c r="H41" s="151"/>
      <c r="I41" s="299"/>
      <c r="J41" s="152"/>
      <c r="K41" s="153"/>
      <c r="L41" s="169"/>
      <c r="M41" s="39"/>
      <c r="N41" s="90"/>
      <c r="O41" s="39"/>
      <c r="P41" s="23"/>
      <c r="Q41" s="170">
        <f t="shared" si="4"/>
        <v>0</v>
      </c>
      <c r="R41" s="55"/>
      <c r="S41" s="65"/>
      <c r="T41" s="98" t="s">
        <v>64</v>
      </c>
      <c r="U41" s="63"/>
      <c r="V41" s="87" t="str">
        <f t="shared" si="5"/>
        <v>Remplir la colonne R ou U</v>
      </c>
      <c r="W41" s="65"/>
      <c r="X41" s="173" t="str">
        <f t="shared" si="2"/>
        <v>Remplir la colonne M</v>
      </c>
      <c r="Y41" s="179" t="str">
        <f t="shared" si="6"/>
        <v>Remplir la colonne W</v>
      </c>
      <c r="Z41" s="263" t="str">
        <f t="shared" si="24"/>
        <v>Remplir la colonne I</v>
      </c>
      <c r="AA41" s="91"/>
      <c r="AB41" s="315" t="str">
        <f t="shared" si="7"/>
        <v>Remplir les termes C, P, T et TVA</v>
      </c>
      <c r="AC41" s="55"/>
      <c r="AD41" s="65"/>
      <c r="AE41" s="98" t="s">
        <v>64</v>
      </c>
      <c r="AF41" s="63"/>
      <c r="AG41" s="87" t="str">
        <f t="shared" si="8"/>
        <v>Remplir la colonne AC ou AF</v>
      </c>
      <c r="AH41" s="65"/>
      <c r="AI41" s="173" t="str">
        <f t="shared" si="25"/>
        <v>Remplir la colonne M</v>
      </c>
      <c r="AJ41" s="179" t="str">
        <f t="shared" si="9"/>
        <v>Remplir la colonne AH</v>
      </c>
      <c r="AK41" s="263" t="str">
        <f t="shared" si="26"/>
        <v>Remplir la colonne I</v>
      </c>
      <c r="AL41" s="91"/>
      <c r="AM41" s="315" t="str">
        <f t="shared" si="10"/>
        <v>Remplir les terme C, P, T et TVA</v>
      </c>
      <c r="AN41" s="55"/>
      <c r="AO41" s="65"/>
      <c r="AP41" s="98" t="s">
        <v>64</v>
      </c>
      <c r="AQ41" s="63"/>
      <c r="AR41" s="87" t="str">
        <f t="shared" si="11"/>
        <v>Remplir la colonne AN ou AQ</v>
      </c>
      <c r="AS41" s="65"/>
      <c r="AT41" s="173" t="str">
        <f t="shared" si="27"/>
        <v>Remplir la colonne M</v>
      </c>
      <c r="AU41" s="179" t="str">
        <f t="shared" si="12"/>
        <v>Remplir la colonne AS</v>
      </c>
      <c r="AV41" s="263" t="str">
        <f t="shared" si="28"/>
        <v>Remplir la colonne I</v>
      </c>
      <c r="AW41" s="91"/>
      <c r="AX41" s="315" t="str">
        <f t="shared" si="13"/>
        <v>Remplir les termes C, P, T et TVA</v>
      </c>
      <c r="AY41" s="55"/>
      <c r="AZ41" s="65"/>
      <c r="BA41" s="98" t="s">
        <v>64</v>
      </c>
      <c r="BB41" s="63"/>
      <c r="BC41" s="87" t="str">
        <f t="shared" si="14"/>
        <v>Remplir la colonne AY ou BB</v>
      </c>
      <c r="BD41" s="65"/>
      <c r="BE41" s="173" t="str">
        <f t="shared" si="29"/>
        <v>Remplir la colonne M</v>
      </c>
      <c r="BF41" s="179" t="str">
        <f t="shared" si="15"/>
        <v>Remplir la colonne BD</v>
      </c>
      <c r="BG41" s="263" t="str">
        <f t="shared" si="30"/>
        <v>Remplir la colonne I</v>
      </c>
      <c r="BH41" s="91"/>
      <c r="BI41" s="315" t="str">
        <f t="shared" si="16"/>
        <v>Remplir les termes C, P, T et TVA</v>
      </c>
      <c r="BJ41" s="55"/>
      <c r="BK41" s="65"/>
      <c r="BL41" s="98" t="s">
        <v>64</v>
      </c>
      <c r="BM41" s="63"/>
      <c r="BN41" s="87" t="str">
        <f t="shared" si="17"/>
        <v>Remplir la colonne BJ ou BM</v>
      </c>
      <c r="BO41" s="65"/>
      <c r="BP41" s="173" t="str">
        <f t="shared" si="31"/>
        <v>Remplir la colonne M</v>
      </c>
      <c r="BQ41" s="179" t="str">
        <f t="shared" si="18"/>
        <v>Remplir la colonne BO</v>
      </c>
      <c r="BR41" s="263" t="str">
        <f t="shared" si="32"/>
        <v>Remplir la colonne I</v>
      </c>
      <c r="BS41" s="91"/>
      <c r="BT41" s="315" t="str">
        <f t="shared" si="19"/>
        <v>Remplir les termes C, P, T et TVA</v>
      </c>
      <c r="BU41" s="55"/>
      <c r="BV41" s="65"/>
      <c r="BW41" s="98" t="s">
        <v>64</v>
      </c>
      <c r="BX41" s="63"/>
      <c r="BY41" s="87" t="str">
        <f t="shared" si="20"/>
        <v>Remplir la colonne BU ou BX</v>
      </c>
      <c r="BZ41" s="65"/>
      <c r="CA41" s="173" t="str">
        <f t="shared" si="33"/>
        <v>Remplir la colonne M</v>
      </c>
      <c r="CB41" s="179" t="str">
        <f t="shared" si="21"/>
        <v>Remplir la colonne BZ</v>
      </c>
      <c r="CC41" s="263" t="str">
        <f t="shared" si="34"/>
        <v>Remplir la colonne I</v>
      </c>
      <c r="CD41" s="91"/>
      <c r="CE41" s="315" t="str">
        <f t="shared" si="22"/>
        <v>Remplir les termes C, P, T et TVA</v>
      </c>
      <c r="CF41" s="61" t="str">
        <f t="shared" si="3"/>
        <v>REMPLIR TYPE DE CLIENT</v>
      </c>
      <c r="CG41" s="107" t="str">
        <f t="shared" si="23"/>
        <v>Montant total de l'aide demandée non indiqué</v>
      </c>
      <c r="CH41" s="1"/>
      <c r="CI41" s="1"/>
      <c r="CJ41" s="1"/>
      <c r="CK41" s="1"/>
      <c r="CL41" s="1"/>
    </row>
    <row r="42" spans="1:90" x14ac:dyDescent="0.25">
      <c r="A42" s="51"/>
      <c r="B42" s="111"/>
      <c r="C42" s="111"/>
      <c r="D42" s="111"/>
      <c r="E42" s="111"/>
      <c r="F42" s="111"/>
      <c r="G42" s="132"/>
      <c r="H42" s="151"/>
      <c r="I42" s="299"/>
      <c r="J42" s="152"/>
      <c r="K42" s="153"/>
      <c r="L42" s="169"/>
      <c r="M42" s="39"/>
      <c r="N42" s="90"/>
      <c r="O42" s="39"/>
      <c r="P42" s="23"/>
      <c r="Q42" s="170">
        <f t="shared" si="4"/>
        <v>0</v>
      </c>
      <c r="R42" s="55"/>
      <c r="S42" s="65"/>
      <c r="T42" s="98" t="s">
        <v>64</v>
      </c>
      <c r="U42" s="63"/>
      <c r="V42" s="87" t="str">
        <f t="shared" si="5"/>
        <v>Remplir la colonne R ou U</v>
      </c>
      <c r="W42" s="65"/>
      <c r="X42" s="173" t="str">
        <f t="shared" si="2"/>
        <v>Remplir la colonne M</v>
      </c>
      <c r="Y42" s="179" t="str">
        <f t="shared" si="6"/>
        <v>Remplir la colonne W</v>
      </c>
      <c r="Z42" s="263" t="str">
        <f t="shared" si="24"/>
        <v>Remplir la colonne I</v>
      </c>
      <c r="AA42" s="91"/>
      <c r="AB42" s="315" t="str">
        <f t="shared" si="7"/>
        <v>Remplir les termes C, P, T et TVA</v>
      </c>
      <c r="AC42" s="55"/>
      <c r="AD42" s="65"/>
      <c r="AE42" s="98" t="s">
        <v>64</v>
      </c>
      <c r="AF42" s="63"/>
      <c r="AG42" s="87" t="str">
        <f t="shared" si="8"/>
        <v>Remplir la colonne AC ou AF</v>
      </c>
      <c r="AH42" s="65"/>
      <c r="AI42" s="173" t="str">
        <f t="shared" si="25"/>
        <v>Remplir la colonne M</v>
      </c>
      <c r="AJ42" s="179" t="str">
        <f t="shared" si="9"/>
        <v>Remplir la colonne AH</v>
      </c>
      <c r="AK42" s="263" t="str">
        <f t="shared" si="26"/>
        <v>Remplir la colonne I</v>
      </c>
      <c r="AL42" s="91"/>
      <c r="AM42" s="315" t="str">
        <f t="shared" si="10"/>
        <v>Remplir les terme C, P, T et TVA</v>
      </c>
      <c r="AN42" s="55"/>
      <c r="AO42" s="65"/>
      <c r="AP42" s="98" t="s">
        <v>64</v>
      </c>
      <c r="AQ42" s="63"/>
      <c r="AR42" s="87" t="str">
        <f t="shared" si="11"/>
        <v>Remplir la colonne AN ou AQ</v>
      </c>
      <c r="AS42" s="65"/>
      <c r="AT42" s="173" t="str">
        <f t="shared" si="27"/>
        <v>Remplir la colonne M</v>
      </c>
      <c r="AU42" s="179" t="str">
        <f t="shared" si="12"/>
        <v>Remplir la colonne AS</v>
      </c>
      <c r="AV42" s="263" t="str">
        <f t="shared" si="28"/>
        <v>Remplir la colonne I</v>
      </c>
      <c r="AW42" s="91"/>
      <c r="AX42" s="315" t="str">
        <f t="shared" si="13"/>
        <v>Remplir les termes C, P, T et TVA</v>
      </c>
      <c r="AY42" s="55"/>
      <c r="AZ42" s="65"/>
      <c r="BA42" s="98" t="s">
        <v>64</v>
      </c>
      <c r="BB42" s="63"/>
      <c r="BC42" s="87" t="str">
        <f t="shared" si="14"/>
        <v>Remplir la colonne AY ou BB</v>
      </c>
      <c r="BD42" s="65"/>
      <c r="BE42" s="173" t="str">
        <f t="shared" si="29"/>
        <v>Remplir la colonne M</v>
      </c>
      <c r="BF42" s="179" t="str">
        <f t="shared" si="15"/>
        <v>Remplir la colonne BD</v>
      </c>
      <c r="BG42" s="263" t="str">
        <f t="shared" si="30"/>
        <v>Remplir la colonne I</v>
      </c>
      <c r="BH42" s="91"/>
      <c r="BI42" s="315" t="str">
        <f t="shared" si="16"/>
        <v>Remplir les termes C, P, T et TVA</v>
      </c>
      <c r="BJ42" s="55"/>
      <c r="BK42" s="65"/>
      <c r="BL42" s="98" t="s">
        <v>64</v>
      </c>
      <c r="BM42" s="63"/>
      <c r="BN42" s="87" t="str">
        <f t="shared" si="17"/>
        <v>Remplir la colonne BJ ou BM</v>
      </c>
      <c r="BO42" s="65"/>
      <c r="BP42" s="173" t="str">
        <f t="shared" si="31"/>
        <v>Remplir la colonne M</v>
      </c>
      <c r="BQ42" s="179" t="str">
        <f t="shared" si="18"/>
        <v>Remplir la colonne BO</v>
      </c>
      <c r="BR42" s="263" t="str">
        <f t="shared" si="32"/>
        <v>Remplir la colonne I</v>
      </c>
      <c r="BS42" s="91"/>
      <c r="BT42" s="315" t="str">
        <f t="shared" si="19"/>
        <v>Remplir les termes C, P, T et TVA</v>
      </c>
      <c r="BU42" s="55"/>
      <c r="BV42" s="65"/>
      <c r="BW42" s="98" t="s">
        <v>64</v>
      </c>
      <c r="BX42" s="63"/>
      <c r="BY42" s="87" t="str">
        <f t="shared" si="20"/>
        <v>Remplir la colonne BU ou BX</v>
      </c>
      <c r="BZ42" s="65"/>
      <c r="CA42" s="173" t="str">
        <f t="shared" si="33"/>
        <v>Remplir la colonne M</v>
      </c>
      <c r="CB42" s="179" t="str">
        <f t="shared" si="21"/>
        <v>Remplir la colonne BZ</v>
      </c>
      <c r="CC42" s="263" t="str">
        <f t="shared" si="34"/>
        <v>Remplir la colonne I</v>
      </c>
      <c r="CD42" s="91"/>
      <c r="CE42" s="315" t="str">
        <f t="shared" si="22"/>
        <v>Remplir les termes C, P, T et TVA</v>
      </c>
      <c r="CF42" s="61" t="str">
        <f t="shared" si="3"/>
        <v>REMPLIR TYPE DE CLIENT</v>
      </c>
      <c r="CG42" s="107" t="str">
        <f t="shared" si="23"/>
        <v>Montant total de l'aide demandée non indiqué</v>
      </c>
      <c r="CH42" s="1"/>
      <c r="CI42" s="1"/>
      <c r="CJ42" s="1"/>
      <c r="CK42" s="1"/>
      <c r="CL42" s="1"/>
    </row>
    <row r="43" spans="1:90" x14ac:dyDescent="0.25">
      <c r="A43" s="51"/>
      <c r="B43" s="111"/>
      <c r="C43" s="111"/>
      <c r="D43" s="111"/>
      <c r="E43" s="111"/>
      <c r="F43" s="111"/>
      <c r="G43" s="132"/>
      <c r="H43" s="151"/>
      <c r="I43" s="299"/>
      <c r="J43" s="152"/>
      <c r="K43" s="153"/>
      <c r="L43" s="169"/>
      <c r="M43" s="39"/>
      <c r="N43" s="90"/>
      <c r="O43" s="39"/>
      <c r="P43" s="23"/>
      <c r="Q43" s="170">
        <f t="shared" si="4"/>
        <v>0</v>
      </c>
      <c r="R43" s="55"/>
      <c r="S43" s="65"/>
      <c r="T43" s="98" t="s">
        <v>64</v>
      </c>
      <c r="U43" s="63"/>
      <c r="V43" s="87" t="str">
        <f t="shared" si="5"/>
        <v>Remplir la colonne R ou U</v>
      </c>
      <c r="W43" s="65"/>
      <c r="X43" s="173" t="str">
        <f t="shared" si="2"/>
        <v>Remplir la colonne M</v>
      </c>
      <c r="Y43" s="179" t="str">
        <f t="shared" si="6"/>
        <v>Remplir la colonne W</v>
      </c>
      <c r="Z43" s="263" t="str">
        <f t="shared" si="24"/>
        <v>Remplir la colonne I</v>
      </c>
      <c r="AA43" s="91"/>
      <c r="AB43" s="315" t="str">
        <f t="shared" si="7"/>
        <v>Remplir les termes C, P, T et TVA</v>
      </c>
      <c r="AC43" s="55"/>
      <c r="AD43" s="65"/>
      <c r="AE43" s="98" t="s">
        <v>64</v>
      </c>
      <c r="AF43" s="63"/>
      <c r="AG43" s="87" t="str">
        <f t="shared" si="8"/>
        <v>Remplir la colonne AC ou AF</v>
      </c>
      <c r="AH43" s="65"/>
      <c r="AI43" s="173" t="str">
        <f t="shared" si="25"/>
        <v>Remplir la colonne M</v>
      </c>
      <c r="AJ43" s="179" t="str">
        <f t="shared" si="9"/>
        <v>Remplir la colonne AH</v>
      </c>
      <c r="AK43" s="263" t="str">
        <f t="shared" si="26"/>
        <v>Remplir la colonne I</v>
      </c>
      <c r="AL43" s="91"/>
      <c r="AM43" s="315" t="str">
        <f t="shared" si="10"/>
        <v>Remplir les terme C, P, T et TVA</v>
      </c>
      <c r="AN43" s="55"/>
      <c r="AO43" s="65"/>
      <c r="AP43" s="98" t="s">
        <v>64</v>
      </c>
      <c r="AQ43" s="63"/>
      <c r="AR43" s="87" t="str">
        <f t="shared" si="11"/>
        <v>Remplir la colonne AN ou AQ</v>
      </c>
      <c r="AS43" s="65"/>
      <c r="AT43" s="173" t="str">
        <f t="shared" si="27"/>
        <v>Remplir la colonne M</v>
      </c>
      <c r="AU43" s="179" t="str">
        <f t="shared" si="12"/>
        <v>Remplir la colonne AS</v>
      </c>
      <c r="AV43" s="263" t="str">
        <f t="shared" si="28"/>
        <v>Remplir la colonne I</v>
      </c>
      <c r="AW43" s="91"/>
      <c r="AX43" s="315" t="str">
        <f t="shared" si="13"/>
        <v>Remplir les termes C, P, T et TVA</v>
      </c>
      <c r="AY43" s="55"/>
      <c r="AZ43" s="65"/>
      <c r="BA43" s="98" t="s">
        <v>64</v>
      </c>
      <c r="BB43" s="63"/>
      <c r="BC43" s="87" t="str">
        <f t="shared" si="14"/>
        <v>Remplir la colonne AY ou BB</v>
      </c>
      <c r="BD43" s="65"/>
      <c r="BE43" s="173" t="str">
        <f t="shared" si="29"/>
        <v>Remplir la colonne M</v>
      </c>
      <c r="BF43" s="179" t="str">
        <f t="shared" si="15"/>
        <v>Remplir la colonne BD</v>
      </c>
      <c r="BG43" s="263" t="str">
        <f t="shared" si="30"/>
        <v>Remplir la colonne I</v>
      </c>
      <c r="BH43" s="91"/>
      <c r="BI43" s="315" t="str">
        <f t="shared" si="16"/>
        <v>Remplir les termes C, P, T et TVA</v>
      </c>
      <c r="BJ43" s="55"/>
      <c r="BK43" s="65"/>
      <c r="BL43" s="98" t="s">
        <v>64</v>
      </c>
      <c r="BM43" s="63"/>
      <c r="BN43" s="87" t="str">
        <f t="shared" si="17"/>
        <v>Remplir la colonne BJ ou BM</v>
      </c>
      <c r="BO43" s="65"/>
      <c r="BP43" s="173" t="str">
        <f t="shared" si="31"/>
        <v>Remplir la colonne M</v>
      </c>
      <c r="BQ43" s="179" t="str">
        <f t="shared" si="18"/>
        <v>Remplir la colonne BO</v>
      </c>
      <c r="BR43" s="263" t="str">
        <f t="shared" si="32"/>
        <v>Remplir la colonne I</v>
      </c>
      <c r="BS43" s="91"/>
      <c r="BT43" s="315" t="str">
        <f t="shared" si="19"/>
        <v>Remplir les termes C, P, T et TVA</v>
      </c>
      <c r="BU43" s="55"/>
      <c r="BV43" s="65"/>
      <c r="BW43" s="98" t="s">
        <v>64</v>
      </c>
      <c r="BX43" s="63"/>
      <c r="BY43" s="87" t="str">
        <f t="shared" si="20"/>
        <v>Remplir la colonne BU ou BX</v>
      </c>
      <c r="BZ43" s="65"/>
      <c r="CA43" s="173" t="str">
        <f t="shared" si="33"/>
        <v>Remplir la colonne M</v>
      </c>
      <c r="CB43" s="179" t="str">
        <f t="shared" si="21"/>
        <v>Remplir la colonne BZ</v>
      </c>
      <c r="CC43" s="263" t="str">
        <f t="shared" si="34"/>
        <v>Remplir la colonne I</v>
      </c>
      <c r="CD43" s="91"/>
      <c r="CE43" s="315" t="str">
        <f t="shared" si="22"/>
        <v>Remplir les termes C, P, T et TVA</v>
      </c>
      <c r="CF43" s="61" t="str">
        <f t="shared" si="3"/>
        <v>REMPLIR TYPE DE CLIENT</v>
      </c>
      <c r="CG43" s="107" t="str">
        <f t="shared" si="23"/>
        <v>Montant total de l'aide demandée non indiqué</v>
      </c>
      <c r="CH43" s="1"/>
      <c r="CI43" s="1"/>
      <c r="CJ43" s="1"/>
      <c r="CK43" s="1"/>
      <c r="CL43" s="1"/>
    </row>
    <row r="44" spans="1:90" x14ac:dyDescent="0.25">
      <c r="A44" s="51"/>
      <c r="B44" s="111"/>
      <c r="C44" s="111"/>
      <c r="D44" s="111"/>
      <c r="E44" s="111"/>
      <c r="F44" s="111"/>
      <c r="G44" s="132"/>
      <c r="H44" s="151"/>
      <c r="I44" s="299"/>
      <c r="J44" s="152"/>
      <c r="K44" s="153"/>
      <c r="L44" s="169"/>
      <c r="M44" s="39"/>
      <c r="N44" s="90"/>
      <c r="O44" s="39"/>
      <c r="P44" s="23"/>
      <c r="Q44" s="170">
        <f t="shared" si="4"/>
        <v>0</v>
      </c>
      <c r="R44" s="55"/>
      <c r="S44" s="65"/>
      <c r="T44" s="98" t="s">
        <v>64</v>
      </c>
      <c r="U44" s="63"/>
      <c r="V44" s="87" t="str">
        <f t="shared" si="5"/>
        <v>Remplir la colonne R ou U</v>
      </c>
      <c r="W44" s="65"/>
      <c r="X44" s="173" t="str">
        <f t="shared" si="2"/>
        <v>Remplir la colonne M</v>
      </c>
      <c r="Y44" s="179" t="str">
        <f t="shared" si="6"/>
        <v>Remplir la colonne W</v>
      </c>
      <c r="Z44" s="263" t="str">
        <f t="shared" si="24"/>
        <v>Remplir la colonne I</v>
      </c>
      <c r="AA44" s="91"/>
      <c r="AB44" s="315" t="str">
        <f t="shared" si="7"/>
        <v>Remplir les termes C, P, T et TVA</v>
      </c>
      <c r="AC44" s="55"/>
      <c r="AD44" s="65"/>
      <c r="AE44" s="98" t="s">
        <v>64</v>
      </c>
      <c r="AF44" s="63"/>
      <c r="AG44" s="87" t="str">
        <f t="shared" si="8"/>
        <v>Remplir la colonne AC ou AF</v>
      </c>
      <c r="AH44" s="65"/>
      <c r="AI44" s="173" t="str">
        <f t="shared" si="25"/>
        <v>Remplir la colonne M</v>
      </c>
      <c r="AJ44" s="179" t="str">
        <f t="shared" si="9"/>
        <v>Remplir la colonne AH</v>
      </c>
      <c r="AK44" s="263" t="str">
        <f t="shared" si="26"/>
        <v>Remplir la colonne I</v>
      </c>
      <c r="AL44" s="91"/>
      <c r="AM44" s="315" t="str">
        <f t="shared" si="10"/>
        <v>Remplir les terme C, P, T et TVA</v>
      </c>
      <c r="AN44" s="55"/>
      <c r="AO44" s="65"/>
      <c r="AP44" s="98" t="s">
        <v>64</v>
      </c>
      <c r="AQ44" s="63"/>
      <c r="AR44" s="87" t="str">
        <f t="shared" si="11"/>
        <v>Remplir la colonne AN ou AQ</v>
      </c>
      <c r="AS44" s="65"/>
      <c r="AT44" s="173" t="str">
        <f t="shared" si="27"/>
        <v>Remplir la colonne M</v>
      </c>
      <c r="AU44" s="179" t="str">
        <f t="shared" si="12"/>
        <v>Remplir la colonne AS</v>
      </c>
      <c r="AV44" s="263" t="str">
        <f t="shared" si="28"/>
        <v>Remplir la colonne I</v>
      </c>
      <c r="AW44" s="91"/>
      <c r="AX44" s="315" t="str">
        <f t="shared" si="13"/>
        <v>Remplir les termes C, P, T et TVA</v>
      </c>
      <c r="AY44" s="55"/>
      <c r="AZ44" s="65"/>
      <c r="BA44" s="98" t="s">
        <v>64</v>
      </c>
      <c r="BB44" s="63"/>
      <c r="BC44" s="87" t="str">
        <f t="shared" si="14"/>
        <v>Remplir la colonne AY ou BB</v>
      </c>
      <c r="BD44" s="65"/>
      <c r="BE44" s="173" t="str">
        <f t="shared" si="29"/>
        <v>Remplir la colonne M</v>
      </c>
      <c r="BF44" s="179" t="str">
        <f t="shared" si="15"/>
        <v>Remplir la colonne BD</v>
      </c>
      <c r="BG44" s="263" t="str">
        <f t="shared" si="30"/>
        <v>Remplir la colonne I</v>
      </c>
      <c r="BH44" s="91"/>
      <c r="BI44" s="315" t="str">
        <f t="shared" si="16"/>
        <v>Remplir les termes C, P, T et TVA</v>
      </c>
      <c r="BJ44" s="55"/>
      <c r="BK44" s="65"/>
      <c r="BL44" s="98" t="s">
        <v>64</v>
      </c>
      <c r="BM44" s="63"/>
      <c r="BN44" s="87" t="str">
        <f t="shared" si="17"/>
        <v>Remplir la colonne BJ ou BM</v>
      </c>
      <c r="BO44" s="65"/>
      <c r="BP44" s="173" t="str">
        <f t="shared" si="31"/>
        <v>Remplir la colonne M</v>
      </c>
      <c r="BQ44" s="179" t="str">
        <f t="shared" si="18"/>
        <v>Remplir la colonne BO</v>
      </c>
      <c r="BR44" s="263" t="str">
        <f t="shared" si="32"/>
        <v>Remplir la colonne I</v>
      </c>
      <c r="BS44" s="91"/>
      <c r="BT44" s="315" t="str">
        <f t="shared" si="19"/>
        <v>Remplir les termes C, P, T et TVA</v>
      </c>
      <c r="BU44" s="55"/>
      <c r="BV44" s="65"/>
      <c r="BW44" s="98" t="s">
        <v>64</v>
      </c>
      <c r="BX44" s="63"/>
      <c r="BY44" s="87" t="str">
        <f t="shared" si="20"/>
        <v>Remplir la colonne BU ou BX</v>
      </c>
      <c r="BZ44" s="65"/>
      <c r="CA44" s="173" t="str">
        <f t="shared" si="33"/>
        <v>Remplir la colonne M</v>
      </c>
      <c r="CB44" s="179" t="str">
        <f t="shared" si="21"/>
        <v>Remplir la colonne BZ</v>
      </c>
      <c r="CC44" s="263" t="str">
        <f t="shared" si="34"/>
        <v>Remplir la colonne I</v>
      </c>
      <c r="CD44" s="91"/>
      <c r="CE44" s="315" t="str">
        <f t="shared" si="22"/>
        <v>Remplir les termes C, P, T et TVA</v>
      </c>
      <c r="CF44" s="61" t="str">
        <f t="shared" si="3"/>
        <v>REMPLIR TYPE DE CLIENT</v>
      </c>
      <c r="CG44" s="107" t="str">
        <f t="shared" si="23"/>
        <v>Montant total de l'aide demandée non indiqué</v>
      </c>
      <c r="CH44" s="1"/>
      <c r="CI44" s="1"/>
      <c r="CJ44" s="1"/>
      <c r="CK44" s="1"/>
      <c r="CL44" s="1"/>
    </row>
    <row r="45" spans="1:90" x14ac:dyDescent="0.25">
      <c r="A45" s="51"/>
      <c r="B45" s="111"/>
      <c r="C45" s="111"/>
      <c r="D45" s="111"/>
      <c r="E45" s="111"/>
      <c r="F45" s="111"/>
      <c r="G45" s="132"/>
      <c r="H45" s="151"/>
      <c r="I45" s="299"/>
      <c r="J45" s="152"/>
      <c r="K45" s="153"/>
      <c r="L45" s="169"/>
      <c r="M45" s="39"/>
      <c r="N45" s="90"/>
      <c r="O45" s="39"/>
      <c r="P45" s="23"/>
      <c r="Q45" s="170">
        <f t="shared" si="4"/>
        <v>0</v>
      </c>
      <c r="R45" s="55"/>
      <c r="S45" s="65"/>
      <c r="T45" s="98" t="s">
        <v>64</v>
      </c>
      <c r="U45" s="63"/>
      <c r="V45" s="87" t="str">
        <f t="shared" si="5"/>
        <v>Remplir la colonne R ou U</v>
      </c>
      <c r="W45" s="65"/>
      <c r="X45" s="173" t="str">
        <f t="shared" si="2"/>
        <v>Remplir la colonne M</v>
      </c>
      <c r="Y45" s="179" t="str">
        <f t="shared" si="6"/>
        <v>Remplir la colonne W</v>
      </c>
      <c r="Z45" s="263" t="str">
        <f t="shared" si="24"/>
        <v>Remplir la colonne I</v>
      </c>
      <c r="AA45" s="91"/>
      <c r="AB45" s="315" t="str">
        <f t="shared" si="7"/>
        <v>Remplir les termes C, P, T et TVA</v>
      </c>
      <c r="AC45" s="55"/>
      <c r="AD45" s="65"/>
      <c r="AE45" s="98" t="s">
        <v>64</v>
      </c>
      <c r="AF45" s="63"/>
      <c r="AG45" s="87" t="str">
        <f t="shared" si="8"/>
        <v>Remplir la colonne AC ou AF</v>
      </c>
      <c r="AH45" s="65"/>
      <c r="AI45" s="173" t="str">
        <f t="shared" si="25"/>
        <v>Remplir la colonne M</v>
      </c>
      <c r="AJ45" s="179" t="str">
        <f t="shared" si="9"/>
        <v>Remplir la colonne AH</v>
      </c>
      <c r="AK45" s="263" t="str">
        <f t="shared" si="26"/>
        <v>Remplir la colonne I</v>
      </c>
      <c r="AL45" s="91"/>
      <c r="AM45" s="315" t="str">
        <f t="shared" si="10"/>
        <v>Remplir les terme C, P, T et TVA</v>
      </c>
      <c r="AN45" s="55"/>
      <c r="AO45" s="65"/>
      <c r="AP45" s="98" t="s">
        <v>64</v>
      </c>
      <c r="AQ45" s="63"/>
      <c r="AR45" s="87" t="str">
        <f t="shared" si="11"/>
        <v>Remplir la colonne AN ou AQ</v>
      </c>
      <c r="AS45" s="65"/>
      <c r="AT45" s="173" t="str">
        <f t="shared" si="27"/>
        <v>Remplir la colonne M</v>
      </c>
      <c r="AU45" s="179" t="str">
        <f t="shared" si="12"/>
        <v>Remplir la colonne AS</v>
      </c>
      <c r="AV45" s="263" t="str">
        <f t="shared" si="28"/>
        <v>Remplir la colonne I</v>
      </c>
      <c r="AW45" s="91"/>
      <c r="AX45" s="315" t="str">
        <f t="shared" si="13"/>
        <v>Remplir les termes C, P, T et TVA</v>
      </c>
      <c r="AY45" s="55"/>
      <c r="AZ45" s="65"/>
      <c r="BA45" s="98" t="s">
        <v>64</v>
      </c>
      <c r="BB45" s="63"/>
      <c r="BC45" s="87" t="str">
        <f t="shared" si="14"/>
        <v>Remplir la colonne AY ou BB</v>
      </c>
      <c r="BD45" s="65"/>
      <c r="BE45" s="173" t="str">
        <f t="shared" si="29"/>
        <v>Remplir la colonne M</v>
      </c>
      <c r="BF45" s="179" t="str">
        <f t="shared" si="15"/>
        <v>Remplir la colonne BD</v>
      </c>
      <c r="BG45" s="263" t="str">
        <f t="shared" si="30"/>
        <v>Remplir la colonne I</v>
      </c>
      <c r="BH45" s="91"/>
      <c r="BI45" s="315" t="str">
        <f t="shared" si="16"/>
        <v>Remplir les termes C, P, T et TVA</v>
      </c>
      <c r="BJ45" s="55"/>
      <c r="BK45" s="65"/>
      <c r="BL45" s="98" t="s">
        <v>64</v>
      </c>
      <c r="BM45" s="63"/>
      <c r="BN45" s="87" t="str">
        <f t="shared" si="17"/>
        <v>Remplir la colonne BJ ou BM</v>
      </c>
      <c r="BO45" s="65"/>
      <c r="BP45" s="173" t="str">
        <f t="shared" si="31"/>
        <v>Remplir la colonne M</v>
      </c>
      <c r="BQ45" s="179" t="str">
        <f t="shared" si="18"/>
        <v>Remplir la colonne BO</v>
      </c>
      <c r="BR45" s="263" t="str">
        <f t="shared" si="32"/>
        <v>Remplir la colonne I</v>
      </c>
      <c r="BS45" s="91"/>
      <c r="BT45" s="315" t="str">
        <f t="shared" si="19"/>
        <v>Remplir les termes C, P, T et TVA</v>
      </c>
      <c r="BU45" s="55"/>
      <c r="BV45" s="65"/>
      <c r="BW45" s="98" t="s">
        <v>64</v>
      </c>
      <c r="BX45" s="63"/>
      <c r="BY45" s="87" t="str">
        <f t="shared" si="20"/>
        <v>Remplir la colonne BU ou BX</v>
      </c>
      <c r="BZ45" s="65"/>
      <c r="CA45" s="173" t="str">
        <f t="shared" si="33"/>
        <v>Remplir la colonne M</v>
      </c>
      <c r="CB45" s="179" t="str">
        <f t="shared" si="21"/>
        <v>Remplir la colonne BZ</v>
      </c>
      <c r="CC45" s="263" t="str">
        <f t="shared" si="34"/>
        <v>Remplir la colonne I</v>
      </c>
      <c r="CD45" s="91"/>
      <c r="CE45" s="315" t="str">
        <f t="shared" si="22"/>
        <v>Remplir les termes C, P, T et TVA</v>
      </c>
      <c r="CF45" s="61" t="str">
        <f t="shared" si="3"/>
        <v>REMPLIR TYPE DE CLIENT</v>
      </c>
      <c r="CG45" s="107" t="str">
        <f t="shared" si="23"/>
        <v>Montant total de l'aide demandée non indiqué</v>
      </c>
      <c r="CH45" s="1"/>
      <c r="CI45" s="1"/>
      <c r="CJ45" s="1"/>
      <c r="CK45" s="1"/>
      <c r="CL45" s="1"/>
    </row>
    <row r="46" spans="1:90" x14ac:dyDescent="0.25">
      <c r="A46" s="51"/>
      <c r="B46" s="111"/>
      <c r="C46" s="111"/>
      <c r="D46" s="111"/>
      <c r="E46" s="111"/>
      <c r="F46" s="111"/>
      <c r="G46" s="132"/>
      <c r="H46" s="151"/>
      <c r="I46" s="299"/>
      <c r="J46" s="152"/>
      <c r="K46" s="153"/>
      <c r="L46" s="169"/>
      <c r="M46" s="39"/>
      <c r="N46" s="90"/>
      <c r="O46" s="39"/>
      <c r="P46" s="23"/>
      <c r="Q46" s="170">
        <f t="shared" si="4"/>
        <v>0</v>
      </c>
      <c r="R46" s="55"/>
      <c r="S46" s="65"/>
      <c r="T46" s="98" t="s">
        <v>64</v>
      </c>
      <c r="U46" s="63"/>
      <c r="V46" s="87" t="str">
        <f t="shared" si="5"/>
        <v>Remplir la colonne R ou U</v>
      </c>
      <c r="W46" s="65"/>
      <c r="X46" s="173" t="str">
        <f t="shared" si="2"/>
        <v>Remplir la colonne M</v>
      </c>
      <c r="Y46" s="179" t="str">
        <f t="shared" si="6"/>
        <v>Remplir la colonne W</v>
      </c>
      <c r="Z46" s="263" t="str">
        <f t="shared" si="24"/>
        <v>Remplir la colonne I</v>
      </c>
      <c r="AA46" s="91"/>
      <c r="AB46" s="315" t="str">
        <f t="shared" si="7"/>
        <v>Remplir les termes C, P, T et TVA</v>
      </c>
      <c r="AC46" s="55"/>
      <c r="AD46" s="65"/>
      <c r="AE46" s="98" t="s">
        <v>64</v>
      </c>
      <c r="AF46" s="63"/>
      <c r="AG46" s="87" t="str">
        <f t="shared" si="8"/>
        <v>Remplir la colonne AC ou AF</v>
      </c>
      <c r="AH46" s="65"/>
      <c r="AI46" s="173" t="str">
        <f t="shared" si="25"/>
        <v>Remplir la colonne M</v>
      </c>
      <c r="AJ46" s="179" t="str">
        <f t="shared" si="9"/>
        <v>Remplir la colonne AH</v>
      </c>
      <c r="AK46" s="263" t="str">
        <f t="shared" si="26"/>
        <v>Remplir la colonne I</v>
      </c>
      <c r="AL46" s="91"/>
      <c r="AM46" s="315" t="str">
        <f t="shared" si="10"/>
        <v>Remplir les terme C, P, T et TVA</v>
      </c>
      <c r="AN46" s="55"/>
      <c r="AO46" s="65"/>
      <c r="AP46" s="98" t="s">
        <v>64</v>
      </c>
      <c r="AQ46" s="63"/>
      <c r="AR46" s="87" t="str">
        <f t="shared" si="11"/>
        <v>Remplir la colonne AN ou AQ</v>
      </c>
      <c r="AS46" s="65"/>
      <c r="AT46" s="173" t="str">
        <f t="shared" si="27"/>
        <v>Remplir la colonne M</v>
      </c>
      <c r="AU46" s="179" t="str">
        <f t="shared" si="12"/>
        <v>Remplir la colonne AS</v>
      </c>
      <c r="AV46" s="263" t="str">
        <f t="shared" si="28"/>
        <v>Remplir la colonne I</v>
      </c>
      <c r="AW46" s="91"/>
      <c r="AX46" s="315" t="str">
        <f t="shared" si="13"/>
        <v>Remplir les termes C, P, T et TVA</v>
      </c>
      <c r="AY46" s="55"/>
      <c r="AZ46" s="65"/>
      <c r="BA46" s="98" t="s">
        <v>64</v>
      </c>
      <c r="BB46" s="63"/>
      <c r="BC46" s="87" t="str">
        <f t="shared" si="14"/>
        <v>Remplir la colonne AY ou BB</v>
      </c>
      <c r="BD46" s="65"/>
      <c r="BE46" s="173" t="str">
        <f t="shared" si="29"/>
        <v>Remplir la colonne M</v>
      </c>
      <c r="BF46" s="179" t="str">
        <f t="shared" si="15"/>
        <v>Remplir la colonne BD</v>
      </c>
      <c r="BG46" s="263" t="str">
        <f t="shared" si="30"/>
        <v>Remplir la colonne I</v>
      </c>
      <c r="BH46" s="91"/>
      <c r="BI46" s="315" t="str">
        <f t="shared" si="16"/>
        <v>Remplir les termes C, P, T et TVA</v>
      </c>
      <c r="BJ46" s="55"/>
      <c r="BK46" s="65"/>
      <c r="BL46" s="98" t="s">
        <v>64</v>
      </c>
      <c r="BM46" s="63"/>
      <c r="BN46" s="87" t="str">
        <f t="shared" si="17"/>
        <v>Remplir la colonne BJ ou BM</v>
      </c>
      <c r="BO46" s="65"/>
      <c r="BP46" s="173" t="str">
        <f t="shared" si="31"/>
        <v>Remplir la colonne M</v>
      </c>
      <c r="BQ46" s="179" t="str">
        <f t="shared" si="18"/>
        <v>Remplir la colonne BO</v>
      </c>
      <c r="BR46" s="263" t="str">
        <f t="shared" si="32"/>
        <v>Remplir la colonne I</v>
      </c>
      <c r="BS46" s="91"/>
      <c r="BT46" s="315" t="str">
        <f t="shared" si="19"/>
        <v>Remplir les termes C, P, T et TVA</v>
      </c>
      <c r="BU46" s="55"/>
      <c r="BV46" s="65"/>
      <c r="BW46" s="98" t="s">
        <v>64</v>
      </c>
      <c r="BX46" s="63"/>
      <c r="BY46" s="87" t="str">
        <f t="shared" si="20"/>
        <v>Remplir la colonne BU ou BX</v>
      </c>
      <c r="BZ46" s="65"/>
      <c r="CA46" s="173" t="str">
        <f t="shared" si="33"/>
        <v>Remplir la colonne M</v>
      </c>
      <c r="CB46" s="179" t="str">
        <f t="shared" si="21"/>
        <v>Remplir la colonne BZ</v>
      </c>
      <c r="CC46" s="263" t="str">
        <f t="shared" si="34"/>
        <v>Remplir la colonne I</v>
      </c>
      <c r="CD46" s="91"/>
      <c r="CE46" s="315" t="str">
        <f t="shared" si="22"/>
        <v>Remplir les termes C, P, T et TVA</v>
      </c>
      <c r="CF46" s="61" t="str">
        <f t="shared" si="3"/>
        <v>REMPLIR TYPE DE CLIENT</v>
      </c>
      <c r="CG46" s="107" t="str">
        <f t="shared" si="23"/>
        <v>Montant total de l'aide demandée non indiqué</v>
      </c>
      <c r="CH46" s="1"/>
      <c r="CI46" s="1"/>
      <c r="CJ46" s="1"/>
      <c r="CK46" s="1"/>
      <c r="CL46" s="1"/>
    </row>
    <row r="47" spans="1:90" x14ac:dyDescent="0.25">
      <c r="A47" s="51"/>
      <c r="B47" s="111"/>
      <c r="C47" s="111"/>
      <c r="D47" s="111"/>
      <c r="E47" s="111"/>
      <c r="F47" s="111"/>
      <c r="G47" s="132"/>
      <c r="H47" s="151"/>
      <c r="I47" s="299"/>
      <c r="J47" s="152"/>
      <c r="K47" s="153"/>
      <c r="L47" s="169"/>
      <c r="M47" s="39"/>
      <c r="N47" s="90"/>
      <c r="O47" s="39"/>
      <c r="P47" s="23"/>
      <c r="Q47" s="170">
        <f t="shared" si="4"/>
        <v>0</v>
      </c>
      <c r="R47" s="55"/>
      <c r="S47" s="65"/>
      <c r="T47" s="98" t="s">
        <v>64</v>
      </c>
      <c r="U47" s="63"/>
      <c r="V47" s="87" t="str">
        <f t="shared" si="5"/>
        <v>Remplir la colonne R ou U</v>
      </c>
      <c r="W47" s="65"/>
      <c r="X47" s="173" t="str">
        <f t="shared" si="2"/>
        <v>Remplir la colonne M</v>
      </c>
      <c r="Y47" s="179" t="str">
        <f t="shared" si="6"/>
        <v>Remplir la colonne W</v>
      </c>
      <c r="Z47" s="263" t="str">
        <f t="shared" si="24"/>
        <v>Remplir la colonne I</v>
      </c>
      <c r="AA47" s="91"/>
      <c r="AB47" s="315" t="str">
        <f t="shared" si="7"/>
        <v>Remplir les termes C, P, T et TVA</v>
      </c>
      <c r="AC47" s="55"/>
      <c r="AD47" s="65"/>
      <c r="AE47" s="98" t="s">
        <v>64</v>
      </c>
      <c r="AF47" s="63"/>
      <c r="AG47" s="87" t="str">
        <f t="shared" si="8"/>
        <v>Remplir la colonne AC ou AF</v>
      </c>
      <c r="AH47" s="65"/>
      <c r="AI47" s="173" t="str">
        <f t="shared" si="25"/>
        <v>Remplir la colonne M</v>
      </c>
      <c r="AJ47" s="179" t="str">
        <f t="shared" si="9"/>
        <v>Remplir la colonne AH</v>
      </c>
      <c r="AK47" s="263" t="str">
        <f t="shared" si="26"/>
        <v>Remplir la colonne I</v>
      </c>
      <c r="AL47" s="91"/>
      <c r="AM47" s="315" t="str">
        <f t="shared" si="10"/>
        <v>Remplir les terme C, P, T et TVA</v>
      </c>
      <c r="AN47" s="55"/>
      <c r="AO47" s="65"/>
      <c r="AP47" s="98" t="s">
        <v>64</v>
      </c>
      <c r="AQ47" s="63"/>
      <c r="AR47" s="87" t="str">
        <f t="shared" si="11"/>
        <v>Remplir la colonne AN ou AQ</v>
      </c>
      <c r="AS47" s="65"/>
      <c r="AT47" s="173" t="str">
        <f t="shared" si="27"/>
        <v>Remplir la colonne M</v>
      </c>
      <c r="AU47" s="179" t="str">
        <f t="shared" si="12"/>
        <v>Remplir la colonne AS</v>
      </c>
      <c r="AV47" s="263" t="str">
        <f t="shared" si="28"/>
        <v>Remplir la colonne I</v>
      </c>
      <c r="AW47" s="91"/>
      <c r="AX47" s="315" t="str">
        <f t="shared" si="13"/>
        <v>Remplir les termes C, P, T et TVA</v>
      </c>
      <c r="AY47" s="55"/>
      <c r="AZ47" s="65"/>
      <c r="BA47" s="98" t="s">
        <v>64</v>
      </c>
      <c r="BB47" s="63"/>
      <c r="BC47" s="87" t="str">
        <f t="shared" si="14"/>
        <v>Remplir la colonne AY ou BB</v>
      </c>
      <c r="BD47" s="65"/>
      <c r="BE47" s="173" t="str">
        <f t="shared" si="29"/>
        <v>Remplir la colonne M</v>
      </c>
      <c r="BF47" s="179" t="str">
        <f t="shared" si="15"/>
        <v>Remplir la colonne BD</v>
      </c>
      <c r="BG47" s="263" t="str">
        <f t="shared" si="30"/>
        <v>Remplir la colonne I</v>
      </c>
      <c r="BH47" s="91"/>
      <c r="BI47" s="315" t="str">
        <f t="shared" si="16"/>
        <v>Remplir les termes C, P, T et TVA</v>
      </c>
      <c r="BJ47" s="55"/>
      <c r="BK47" s="65"/>
      <c r="BL47" s="98" t="s">
        <v>64</v>
      </c>
      <c r="BM47" s="63"/>
      <c r="BN47" s="87" t="str">
        <f t="shared" si="17"/>
        <v>Remplir la colonne BJ ou BM</v>
      </c>
      <c r="BO47" s="65"/>
      <c r="BP47" s="173" t="str">
        <f t="shared" si="31"/>
        <v>Remplir la colonne M</v>
      </c>
      <c r="BQ47" s="179" t="str">
        <f t="shared" si="18"/>
        <v>Remplir la colonne BO</v>
      </c>
      <c r="BR47" s="263" t="str">
        <f t="shared" si="32"/>
        <v>Remplir la colonne I</v>
      </c>
      <c r="BS47" s="91"/>
      <c r="BT47" s="315" t="str">
        <f t="shared" si="19"/>
        <v>Remplir les termes C, P, T et TVA</v>
      </c>
      <c r="BU47" s="55"/>
      <c r="BV47" s="65"/>
      <c r="BW47" s="98" t="s">
        <v>64</v>
      </c>
      <c r="BX47" s="63"/>
      <c r="BY47" s="87" t="str">
        <f t="shared" si="20"/>
        <v>Remplir la colonne BU ou BX</v>
      </c>
      <c r="BZ47" s="65"/>
      <c r="CA47" s="173" t="str">
        <f t="shared" si="33"/>
        <v>Remplir la colonne M</v>
      </c>
      <c r="CB47" s="179" t="str">
        <f t="shared" si="21"/>
        <v>Remplir la colonne BZ</v>
      </c>
      <c r="CC47" s="263" t="str">
        <f t="shared" si="34"/>
        <v>Remplir la colonne I</v>
      </c>
      <c r="CD47" s="91"/>
      <c r="CE47" s="315" t="str">
        <f t="shared" si="22"/>
        <v>Remplir les termes C, P, T et TVA</v>
      </c>
      <c r="CF47" s="61" t="str">
        <f t="shared" si="3"/>
        <v>REMPLIR TYPE DE CLIENT</v>
      </c>
      <c r="CG47" s="107" t="str">
        <f t="shared" si="23"/>
        <v>Montant total de l'aide demandée non indiqué</v>
      </c>
      <c r="CH47" s="1"/>
      <c r="CI47" s="1"/>
      <c r="CJ47" s="1"/>
      <c r="CK47" s="1"/>
      <c r="CL47" s="1"/>
    </row>
    <row r="48" spans="1:90" x14ac:dyDescent="0.25">
      <c r="A48" s="51"/>
      <c r="B48" s="111"/>
      <c r="C48" s="111"/>
      <c r="D48" s="111"/>
      <c r="E48" s="111"/>
      <c r="F48" s="111"/>
      <c r="G48" s="132"/>
      <c r="H48" s="151"/>
      <c r="I48" s="299"/>
      <c r="J48" s="152"/>
      <c r="K48" s="153"/>
      <c r="L48" s="169"/>
      <c r="M48" s="39"/>
      <c r="N48" s="90"/>
      <c r="O48" s="39"/>
      <c r="P48" s="23"/>
      <c r="Q48" s="170">
        <f t="shared" si="4"/>
        <v>0</v>
      </c>
      <c r="R48" s="55"/>
      <c r="S48" s="65"/>
      <c r="T48" s="98" t="s">
        <v>64</v>
      </c>
      <c r="U48" s="63"/>
      <c r="V48" s="87" t="str">
        <f t="shared" si="5"/>
        <v>Remplir la colonne R ou U</v>
      </c>
      <c r="W48" s="65"/>
      <c r="X48" s="173" t="str">
        <f t="shared" si="2"/>
        <v>Remplir la colonne M</v>
      </c>
      <c r="Y48" s="179" t="str">
        <f t="shared" si="6"/>
        <v>Remplir la colonne W</v>
      </c>
      <c r="Z48" s="263" t="str">
        <f t="shared" si="24"/>
        <v>Remplir la colonne I</v>
      </c>
      <c r="AA48" s="91"/>
      <c r="AB48" s="315" t="str">
        <f t="shared" si="7"/>
        <v>Remplir les termes C, P, T et TVA</v>
      </c>
      <c r="AC48" s="55"/>
      <c r="AD48" s="65"/>
      <c r="AE48" s="98" t="s">
        <v>64</v>
      </c>
      <c r="AF48" s="63"/>
      <c r="AG48" s="87" t="str">
        <f t="shared" si="8"/>
        <v>Remplir la colonne AC ou AF</v>
      </c>
      <c r="AH48" s="65"/>
      <c r="AI48" s="173" t="str">
        <f t="shared" si="25"/>
        <v>Remplir la colonne M</v>
      </c>
      <c r="AJ48" s="179" t="str">
        <f t="shared" si="9"/>
        <v>Remplir la colonne AH</v>
      </c>
      <c r="AK48" s="263" t="str">
        <f t="shared" si="26"/>
        <v>Remplir la colonne I</v>
      </c>
      <c r="AL48" s="91"/>
      <c r="AM48" s="315" t="str">
        <f t="shared" si="10"/>
        <v>Remplir les terme C, P, T et TVA</v>
      </c>
      <c r="AN48" s="55"/>
      <c r="AO48" s="65"/>
      <c r="AP48" s="98" t="s">
        <v>64</v>
      </c>
      <c r="AQ48" s="63"/>
      <c r="AR48" s="87" t="str">
        <f t="shared" si="11"/>
        <v>Remplir la colonne AN ou AQ</v>
      </c>
      <c r="AS48" s="65"/>
      <c r="AT48" s="173" t="str">
        <f t="shared" si="27"/>
        <v>Remplir la colonne M</v>
      </c>
      <c r="AU48" s="179" t="str">
        <f t="shared" si="12"/>
        <v>Remplir la colonne AS</v>
      </c>
      <c r="AV48" s="263" t="str">
        <f t="shared" si="28"/>
        <v>Remplir la colonne I</v>
      </c>
      <c r="AW48" s="91"/>
      <c r="AX48" s="315" t="str">
        <f t="shared" si="13"/>
        <v>Remplir les termes C, P, T et TVA</v>
      </c>
      <c r="AY48" s="55"/>
      <c r="AZ48" s="65"/>
      <c r="BA48" s="98" t="s">
        <v>64</v>
      </c>
      <c r="BB48" s="63"/>
      <c r="BC48" s="87" t="str">
        <f t="shared" si="14"/>
        <v>Remplir la colonne AY ou BB</v>
      </c>
      <c r="BD48" s="65"/>
      <c r="BE48" s="173" t="str">
        <f t="shared" si="29"/>
        <v>Remplir la colonne M</v>
      </c>
      <c r="BF48" s="179" t="str">
        <f t="shared" si="15"/>
        <v>Remplir la colonne BD</v>
      </c>
      <c r="BG48" s="263" t="str">
        <f t="shared" si="30"/>
        <v>Remplir la colonne I</v>
      </c>
      <c r="BH48" s="91"/>
      <c r="BI48" s="315" t="str">
        <f t="shared" si="16"/>
        <v>Remplir les termes C, P, T et TVA</v>
      </c>
      <c r="BJ48" s="55"/>
      <c r="BK48" s="65"/>
      <c r="BL48" s="98" t="s">
        <v>64</v>
      </c>
      <c r="BM48" s="63"/>
      <c r="BN48" s="87" t="str">
        <f t="shared" si="17"/>
        <v>Remplir la colonne BJ ou BM</v>
      </c>
      <c r="BO48" s="65"/>
      <c r="BP48" s="173" t="str">
        <f t="shared" si="31"/>
        <v>Remplir la colonne M</v>
      </c>
      <c r="BQ48" s="179" t="str">
        <f t="shared" si="18"/>
        <v>Remplir la colonne BO</v>
      </c>
      <c r="BR48" s="263" t="str">
        <f t="shared" si="32"/>
        <v>Remplir la colonne I</v>
      </c>
      <c r="BS48" s="91"/>
      <c r="BT48" s="315" t="str">
        <f t="shared" si="19"/>
        <v>Remplir les termes C, P, T et TVA</v>
      </c>
      <c r="BU48" s="55"/>
      <c r="BV48" s="65"/>
      <c r="BW48" s="98" t="s">
        <v>64</v>
      </c>
      <c r="BX48" s="63"/>
      <c r="BY48" s="87" t="str">
        <f t="shared" si="20"/>
        <v>Remplir la colonne BU ou BX</v>
      </c>
      <c r="BZ48" s="65"/>
      <c r="CA48" s="173" t="str">
        <f t="shared" si="33"/>
        <v>Remplir la colonne M</v>
      </c>
      <c r="CB48" s="179" t="str">
        <f t="shared" si="21"/>
        <v>Remplir la colonne BZ</v>
      </c>
      <c r="CC48" s="263" t="str">
        <f t="shared" si="34"/>
        <v>Remplir la colonne I</v>
      </c>
      <c r="CD48" s="91"/>
      <c r="CE48" s="315" t="str">
        <f t="shared" si="22"/>
        <v>Remplir les termes C, P, T et TVA</v>
      </c>
      <c r="CF48" s="61" t="str">
        <f t="shared" si="3"/>
        <v>REMPLIR TYPE DE CLIENT</v>
      </c>
      <c r="CG48" s="107" t="str">
        <f t="shared" si="23"/>
        <v>Montant total de l'aide demandée non indiqué</v>
      </c>
      <c r="CH48" s="1"/>
      <c r="CI48" s="1"/>
      <c r="CJ48" s="1"/>
      <c r="CK48" s="1"/>
      <c r="CL48" s="1"/>
    </row>
    <row r="49" spans="1:90" x14ac:dyDescent="0.25">
      <c r="A49" s="51"/>
      <c r="B49" s="111"/>
      <c r="C49" s="111"/>
      <c r="D49" s="111"/>
      <c r="E49" s="111"/>
      <c r="F49" s="111"/>
      <c r="G49" s="132"/>
      <c r="H49" s="151"/>
      <c r="I49" s="299"/>
      <c r="J49" s="152"/>
      <c r="K49" s="153"/>
      <c r="L49" s="169"/>
      <c r="M49" s="39"/>
      <c r="N49" s="90"/>
      <c r="O49" s="39"/>
      <c r="P49" s="23"/>
      <c r="Q49" s="170">
        <f t="shared" si="4"/>
        <v>0</v>
      </c>
      <c r="R49" s="55"/>
      <c r="S49" s="65"/>
      <c r="T49" s="98" t="s">
        <v>64</v>
      </c>
      <c r="U49" s="63"/>
      <c r="V49" s="87" t="str">
        <f t="shared" si="5"/>
        <v>Remplir la colonne R ou U</v>
      </c>
      <c r="W49" s="65"/>
      <c r="X49" s="173" t="str">
        <f t="shared" si="2"/>
        <v>Remplir la colonne M</v>
      </c>
      <c r="Y49" s="179" t="str">
        <f t="shared" si="6"/>
        <v>Remplir la colonne W</v>
      </c>
      <c r="Z49" s="263" t="str">
        <f t="shared" si="24"/>
        <v>Remplir la colonne I</v>
      </c>
      <c r="AA49" s="91"/>
      <c r="AB49" s="315" t="str">
        <f t="shared" si="7"/>
        <v>Remplir les termes C, P, T et TVA</v>
      </c>
      <c r="AC49" s="55"/>
      <c r="AD49" s="65"/>
      <c r="AE49" s="98" t="s">
        <v>64</v>
      </c>
      <c r="AF49" s="63"/>
      <c r="AG49" s="87" t="str">
        <f t="shared" si="8"/>
        <v>Remplir la colonne AC ou AF</v>
      </c>
      <c r="AH49" s="65"/>
      <c r="AI49" s="173" t="str">
        <f t="shared" si="25"/>
        <v>Remplir la colonne M</v>
      </c>
      <c r="AJ49" s="179" t="str">
        <f t="shared" si="9"/>
        <v>Remplir la colonne AH</v>
      </c>
      <c r="AK49" s="263" t="str">
        <f t="shared" si="26"/>
        <v>Remplir la colonne I</v>
      </c>
      <c r="AL49" s="91"/>
      <c r="AM49" s="315" t="str">
        <f t="shared" si="10"/>
        <v>Remplir les terme C, P, T et TVA</v>
      </c>
      <c r="AN49" s="55"/>
      <c r="AO49" s="65"/>
      <c r="AP49" s="98" t="s">
        <v>64</v>
      </c>
      <c r="AQ49" s="63"/>
      <c r="AR49" s="87" t="str">
        <f t="shared" si="11"/>
        <v>Remplir la colonne AN ou AQ</v>
      </c>
      <c r="AS49" s="65"/>
      <c r="AT49" s="173" t="str">
        <f t="shared" si="27"/>
        <v>Remplir la colonne M</v>
      </c>
      <c r="AU49" s="179" t="str">
        <f t="shared" si="12"/>
        <v>Remplir la colonne AS</v>
      </c>
      <c r="AV49" s="263" t="str">
        <f t="shared" si="28"/>
        <v>Remplir la colonne I</v>
      </c>
      <c r="AW49" s="91"/>
      <c r="AX49" s="315" t="str">
        <f t="shared" si="13"/>
        <v>Remplir les termes C, P, T et TVA</v>
      </c>
      <c r="AY49" s="55"/>
      <c r="AZ49" s="65"/>
      <c r="BA49" s="98" t="s">
        <v>64</v>
      </c>
      <c r="BB49" s="63"/>
      <c r="BC49" s="87" t="str">
        <f t="shared" si="14"/>
        <v>Remplir la colonne AY ou BB</v>
      </c>
      <c r="BD49" s="65"/>
      <c r="BE49" s="173" t="str">
        <f t="shared" si="29"/>
        <v>Remplir la colonne M</v>
      </c>
      <c r="BF49" s="179" t="str">
        <f t="shared" si="15"/>
        <v>Remplir la colonne BD</v>
      </c>
      <c r="BG49" s="263" t="str">
        <f t="shared" si="30"/>
        <v>Remplir la colonne I</v>
      </c>
      <c r="BH49" s="91"/>
      <c r="BI49" s="315" t="str">
        <f t="shared" si="16"/>
        <v>Remplir les termes C, P, T et TVA</v>
      </c>
      <c r="BJ49" s="55"/>
      <c r="BK49" s="65"/>
      <c r="BL49" s="98" t="s">
        <v>64</v>
      </c>
      <c r="BM49" s="63"/>
      <c r="BN49" s="87" t="str">
        <f t="shared" si="17"/>
        <v>Remplir la colonne BJ ou BM</v>
      </c>
      <c r="BO49" s="65"/>
      <c r="BP49" s="173" t="str">
        <f t="shared" si="31"/>
        <v>Remplir la colonne M</v>
      </c>
      <c r="BQ49" s="179" t="str">
        <f t="shared" si="18"/>
        <v>Remplir la colonne BO</v>
      </c>
      <c r="BR49" s="263" t="str">
        <f t="shared" si="32"/>
        <v>Remplir la colonne I</v>
      </c>
      <c r="BS49" s="91"/>
      <c r="BT49" s="315" t="str">
        <f t="shared" si="19"/>
        <v>Remplir les termes C, P, T et TVA</v>
      </c>
      <c r="BU49" s="55"/>
      <c r="BV49" s="65"/>
      <c r="BW49" s="98" t="s">
        <v>64</v>
      </c>
      <c r="BX49" s="63"/>
      <c r="BY49" s="87" t="str">
        <f t="shared" si="20"/>
        <v>Remplir la colonne BU ou BX</v>
      </c>
      <c r="BZ49" s="65"/>
      <c r="CA49" s="173" t="str">
        <f t="shared" si="33"/>
        <v>Remplir la colonne M</v>
      </c>
      <c r="CB49" s="179" t="str">
        <f t="shared" si="21"/>
        <v>Remplir la colonne BZ</v>
      </c>
      <c r="CC49" s="263" t="str">
        <f t="shared" si="34"/>
        <v>Remplir la colonne I</v>
      </c>
      <c r="CD49" s="91"/>
      <c r="CE49" s="315" t="str">
        <f t="shared" si="22"/>
        <v>Remplir les termes C, P, T et TVA</v>
      </c>
      <c r="CF49" s="61" t="str">
        <f t="shared" si="3"/>
        <v>REMPLIR TYPE DE CLIENT</v>
      </c>
      <c r="CG49" s="107" t="str">
        <f t="shared" si="23"/>
        <v>Montant total de l'aide demandée non indiqué</v>
      </c>
      <c r="CH49" s="1"/>
      <c r="CI49" s="1"/>
      <c r="CJ49" s="1"/>
      <c r="CK49" s="1"/>
      <c r="CL49" s="1"/>
    </row>
    <row r="50" spans="1:90" x14ac:dyDescent="0.25">
      <c r="A50" s="51"/>
      <c r="B50" s="111"/>
      <c r="C50" s="111"/>
      <c r="D50" s="111"/>
      <c r="E50" s="111"/>
      <c r="F50" s="111"/>
      <c r="G50" s="132"/>
      <c r="H50" s="151"/>
      <c r="I50" s="299"/>
      <c r="J50" s="152"/>
      <c r="K50" s="153"/>
      <c r="L50" s="169"/>
      <c r="M50" s="39"/>
      <c r="N50" s="90"/>
      <c r="O50" s="39"/>
      <c r="P50" s="23"/>
      <c r="Q50" s="170">
        <f t="shared" si="4"/>
        <v>0</v>
      </c>
      <c r="R50" s="55"/>
      <c r="S50" s="65"/>
      <c r="T50" s="98" t="s">
        <v>64</v>
      </c>
      <c r="U50" s="63"/>
      <c r="V50" s="87" t="str">
        <f t="shared" si="5"/>
        <v>Remplir la colonne R ou U</v>
      </c>
      <c r="W50" s="65"/>
      <c r="X50" s="173" t="str">
        <f t="shared" si="2"/>
        <v>Remplir la colonne M</v>
      </c>
      <c r="Y50" s="179" t="str">
        <f t="shared" si="6"/>
        <v>Remplir la colonne W</v>
      </c>
      <c r="Z50" s="263" t="str">
        <f t="shared" si="24"/>
        <v>Remplir la colonne I</v>
      </c>
      <c r="AA50" s="91"/>
      <c r="AB50" s="315" t="str">
        <f t="shared" si="7"/>
        <v>Remplir les termes C, P, T et TVA</v>
      </c>
      <c r="AC50" s="55"/>
      <c r="AD50" s="65"/>
      <c r="AE50" s="98" t="s">
        <v>64</v>
      </c>
      <c r="AF50" s="63"/>
      <c r="AG50" s="87" t="str">
        <f t="shared" si="8"/>
        <v>Remplir la colonne AC ou AF</v>
      </c>
      <c r="AH50" s="65"/>
      <c r="AI50" s="173" t="str">
        <f t="shared" si="25"/>
        <v>Remplir la colonne M</v>
      </c>
      <c r="AJ50" s="179" t="str">
        <f t="shared" si="9"/>
        <v>Remplir la colonne AH</v>
      </c>
      <c r="AK50" s="263" t="str">
        <f t="shared" si="26"/>
        <v>Remplir la colonne I</v>
      </c>
      <c r="AL50" s="91"/>
      <c r="AM50" s="315" t="str">
        <f t="shared" si="10"/>
        <v>Remplir les terme C, P, T et TVA</v>
      </c>
      <c r="AN50" s="55"/>
      <c r="AO50" s="65"/>
      <c r="AP50" s="98" t="s">
        <v>64</v>
      </c>
      <c r="AQ50" s="63"/>
      <c r="AR50" s="87" t="str">
        <f t="shared" si="11"/>
        <v>Remplir la colonne AN ou AQ</v>
      </c>
      <c r="AS50" s="65"/>
      <c r="AT50" s="173" t="str">
        <f t="shared" si="27"/>
        <v>Remplir la colonne M</v>
      </c>
      <c r="AU50" s="179" t="str">
        <f t="shared" si="12"/>
        <v>Remplir la colonne AS</v>
      </c>
      <c r="AV50" s="263" t="str">
        <f t="shared" si="28"/>
        <v>Remplir la colonne I</v>
      </c>
      <c r="AW50" s="91"/>
      <c r="AX50" s="315" t="str">
        <f t="shared" si="13"/>
        <v>Remplir les termes C, P, T et TVA</v>
      </c>
      <c r="AY50" s="55"/>
      <c r="AZ50" s="65"/>
      <c r="BA50" s="98" t="s">
        <v>64</v>
      </c>
      <c r="BB50" s="63"/>
      <c r="BC50" s="87" t="str">
        <f t="shared" si="14"/>
        <v>Remplir la colonne AY ou BB</v>
      </c>
      <c r="BD50" s="65"/>
      <c r="BE50" s="173" t="str">
        <f t="shared" si="29"/>
        <v>Remplir la colonne M</v>
      </c>
      <c r="BF50" s="179" t="str">
        <f t="shared" si="15"/>
        <v>Remplir la colonne BD</v>
      </c>
      <c r="BG50" s="263" t="str">
        <f t="shared" si="30"/>
        <v>Remplir la colonne I</v>
      </c>
      <c r="BH50" s="91"/>
      <c r="BI50" s="315" t="str">
        <f t="shared" si="16"/>
        <v>Remplir les termes C, P, T et TVA</v>
      </c>
      <c r="BJ50" s="55"/>
      <c r="BK50" s="65"/>
      <c r="BL50" s="98" t="s">
        <v>64</v>
      </c>
      <c r="BM50" s="63"/>
      <c r="BN50" s="87" t="str">
        <f t="shared" si="17"/>
        <v>Remplir la colonne BJ ou BM</v>
      </c>
      <c r="BO50" s="65"/>
      <c r="BP50" s="173" t="str">
        <f t="shared" si="31"/>
        <v>Remplir la colonne M</v>
      </c>
      <c r="BQ50" s="179" t="str">
        <f t="shared" si="18"/>
        <v>Remplir la colonne BO</v>
      </c>
      <c r="BR50" s="263" t="str">
        <f t="shared" si="32"/>
        <v>Remplir la colonne I</v>
      </c>
      <c r="BS50" s="91"/>
      <c r="BT50" s="315" t="str">
        <f t="shared" si="19"/>
        <v>Remplir les termes C, P, T et TVA</v>
      </c>
      <c r="BU50" s="55"/>
      <c r="BV50" s="65"/>
      <c r="BW50" s="98" t="s">
        <v>64</v>
      </c>
      <c r="BX50" s="63"/>
      <c r="BY50" s="87" t="str">
        <f t="shared" si="20"/>
        <v>Remplir la colonne BU ou BX</v>
      </c>
      <c r="BZ50" s="65"/>
      <c r="CA50" s="173" t="str">
        <f t="shared" si="33"/>
        <v>Remplir la colonne M</v>
      </c>
      <c r="CB50" s="179" t="str">
        <f t="shared" si="21"/>
        <v>Remplir la colonne BZ</v>
      </c>
      <c r="CC50" s="263" t="str">
        <f t="shared" si="34"/>
        <v>Remplir la colonne I</v>
      </c>
      <c r="CD50" s="91"/>
      <c r="CE50" s="315" t="str">
        <f t="shared" si="22"/>
        <v>Remplir les termes C, P, T et TVA</v>
      </c>
      <c r="CF50" s="61" t="str">
        <f t="shared" si="3"/>
        <v>REMPLIR TYPE DE CLIENT</v>
      </c>
      <c r="CG50" s="107" t="str">
        <f t="shared" si="23"/>
        <v>Montant total de l'aide demandée non indiqué</v>
      </c>
      <c r="CH50" s="1"/>
      <c r="CI50" s="1"/>
      <c r="CJ50" s="1"/>
      <c r="CK50" s="1"/>
      <c r="CL50" s="1"/>
    </row>
    <row r="51" spans="1:90" x14ac:dyDescent="0.25">
      <c r="A51" s="51"/>
      <c r="B51" s="111"/>
      <c r="C51" s="111"/>
      <c r="D51" s="111"/>
      <c r="E51" s="111"/>
      <c r="F51" s="111"/>
      <c r="G51" s="132"/>
      <c r="H51" s="151"/>
      <c r="I51" s="299"/>
      <c r="J51" s="152"/>
      <c r="K51" s="153"/>
      <c r="L51" s="169"/>
      <c r="M51" s="39"/>
      <c r="N51" s="90"/>
      <c r="O51" s="39"/>
      <c r="P51" s="23"/>
      <c r="Q51" s="170">
        <f t="shared" si="4"/>
        <v>0</v>
      </c>
      <c r="R51" s="55"/>
      <c r="S51" s="65"/>
      <c r="T51" s="98" t="s">
        <v>64</v>
      </c>
      <c r="U51" s="63"/>
      <c r="V51" s="87" t="str">
        <f t="shared" si="5"/>
        <v>Remplir la colonne R ou U</v>
      </c>
      <c r="W51" s="65"/>
      <c r="X51" s="173" t="str">
        <f t="shared" si="2"/>
        <v>Remplir la colonne M</v>
      </c>
      <c r="Y51" s="179" t="str">
        <f t="shared" si="6"/>
        <v>Remplir la colonne W</v>
      </c>
      <c r="Z51" s="263" t="str">
        <f t="shared" si="24"/>
        <v>Remplir la colonne I</v>
      </c>
      <c r="AA51" s="91"/>
      <c r="AB51" s="315" t="str">
        <f t="shared" si="7"/>
        <v>Remplir les termes C, P, T et TVA</v>
      </c>
      <c r="AC51" s="55"/>
      <c r="AD51" s="65"/>
      <c r="AE51" s="98" t="s">
        <v>64</v>
      </c>
      <c r="AF51" s="63"/>
      <c r="AG51" s="87" t="str">
        <f t="shared" si="8"/>
        <v>Remplir la colonne AC ou AF</v>
      </c>
      <c r="AH51" s="65"/>
      <c r="AI51" s="173" t="str">
        <f t="shared" si="25"/>
        <v>Remplir la colonne M</v>
      </c>
      <c r="AJ51" s="179" t="str">
        <f t="shared" si="9"/>
        <v>Remplir la colonne AH</v>
      </c>
      <c r="AK51" s="263" t="str">
        <f t="shared" si="26"/>
        <v>Remplir la colonne I</v>
      </c>
      <c r="AL51" s="91"/>
      <c r="AM51" s="315" t="str">
        <f t="shared" si="10"/>
        <v>Remplir les terme C, P, T et TVA</v>
      </c>
      <c r="AN51" s="55"/>
      <c r="AO51" s="65"/>
      <c r="AP51" s="98" t="s">
        <v>64</v>
      </c>
      <c r="AQ51" s="63"/>
      <c r="AR51" s="87" t="str">
        <f t="shared" si="11"/>
        <v>Remplir la colonne AN ou AQ</v>
      </c>
      <c r="AS51" s="65"/>
      <c r="AT51" s="173" t="str">
        <f t="shared" si="27"/>
        <v>Remplir la colonne M</v>
      </c>
      <c r="AU51" s="179" t="str">
        <f t="shared" si="12"/>
        <v>Remplir la colonne AS</v>
      </c>
      <c r="AV51" s="263" t="str">
        <f t="shared" si="28"/>
        <v>Remplir la colonne I</v>
      </c>
      <c r="AW51" s="91"/>
      <c r="AX51" s="315" t="str">
        <f t="shared" si="13"/>
        <v>Remplir les termes C, P, T et TVA</v>
      </c>
      <c r="AY51" s="55"/>
      <c r="AZ51" s="65"/>
      <c r="BA51" s="98" t="s">
        <v>64</v>
      </c>
      <c r="BB51" s="63"/>
      <c r="BC51" s="87" t="str">
        <f t="shared" si="14"/>
        <v>Remplir la colonne AY ou BB</v>
      </c>
      <c r="BD51" s="65"/>
      <c r="BE51" s="173" t="str">
        <f t="shared" si="29"/>
        <v>Remplir la colonne M</v>
      </c>
      <c r="BF51" s="179" t="str">
        <f t="shared" si="15"/>
        <v>Remplir la colonne BD</v>
      </c>
      <c r="BG51" s="263" t="str">
        <f t="shared" si="30"/>
        <v>Remplir la colonne I</v>
      </c>
      <c r="BH51" s="91"/>
      <c r="BI51" s="315" t="str">
        <f t="shared" si="16"/>
        <v>Remplir les termes C, P, T et TVA</v>
      </c>
      <c r="BJ51" s="55"/>
      <c r="BK51" s="65"/>
      <c r="BL51" s="98" t="s">
        <v>64</v>
      </c>
      <c r="BM51" s="63"/>
      <c r="BN51" s="87" t="str">
        <f t="shared" si="17"/>
        <v>Remplir la colonne BJ ou BM</v>
      </c>
      <c r="BO51" s="65"/>
      <c r="BP51" s="173" t="str">
        <f t="shared" si="31"/>
        <v>Remplir la colonne M</v>
      </c>
      <c r="BQ51" s="179" t="str">
        <f t="shared" si="18"/>
        <v>Remplir la colonne BO</v>
      </c>
      <c r="BR51" s="263" t="str">
        <f t="shared" si="32"/>
        <v>Remplir la colonne I</v>
      </c>
      <c r="BS51" s="91"/>
      <c r="BT51" s="315" t="str">
        <f t="shared" si="19"/>
        <v>Remplir les termes C, P, T et TVA</v>
      </c>
      <c r="BU51" s="55"/>
      <c r="BV51" s="65"/>
      <c r="BW51" s="98" t="s">
        <v>64</v>
      </c>
      <c r="BX51" s="63"/>
      <c r="BY51" s="87" t="str">
        <f t="shared" si="20"/>
        <v>Remplir la colonne BU ou BX</v>
      </c>
      <c r="BZ51" s="65"/>
      <c r="CA51" s="173" t="str">
        <f t="shared" si="33"/>
        <v>Remplir la colonne M</v>
      </c>
      <c r="CB51" s="179" t="str">
        <f t="shared" si="21"/>
        <v>Remplir la colonne BZ</v>
      </c>
      <c r="CC51" s="263" t="str">
        <f t="shared" si="34"/>
        <v>Remplir la colonne I</v>
      </c>
      <c r="CD51" s="91"/>
      <c r="CE51" s="315" t="str">
        <f t="shared" si="22"/>
        <v>Remplir les termes C, P, T et TVA</v>
      </c>
      <c r="CF51" s="61" t="str">
        <f t="shared" si="3"/>
        <v>REMPLIR TYPE DE CLIENT</v>
      </c>
      <c r="CG51" s="107" t="str">
        <f t="shared" si="23"/>
        <v>Montant total de l'aide demandée non indiqué</v>
      </c>
      <c r="CH51" s="1"/>
      <c r="CI51" s="1"/>
      <c r="CJ51" s="1"/>
      <c r="CK51" s="1"/>
      <c r="CL51" s="1"/>
    </row>
    <row r="52" spans="1:90" x14ac:dyDescent="0.25">
      <c r="A52" s="51"/>
      <c r="B52" s="111"/>
      <c r="C52" s="111"/>
      <c r="D52" s="111"/>
      <c r="E52" s="111"/>
      <c r="F52" s="111"/>
      <c r="G52" s="132"/>
      <c r="H52" s="151"/>
      <c r="I52" s="299"/>
      <c r="J52" s="152"/>
      <c r="K52" s="153"/>
      <c r="L52" s="169"/>
      <c r="M52" s="39"/>
      <c r="N52" s="90"/>
      <c r="O52" s="39"/>
      <c r="P52" s="23"/>
      <c r="Q52" s="170">
        <f t="shared" si="4"/>
        <v>0</v>
      </c>
      <c r="R52" s="55"/>
      <c r="S52" s="65"/>
      <c r="T52" s="98" t="s">
        <v>64</v>
      </c>
      <c r="U52" s="63"/>
      <c r="V52" s="87" t="str">
        <f t="shared" si="5"/>
        <v>Remplir la colonne R ou U</v>
      </c>
      <c r="W52" s="65"/>
      <c r="X52" s="173" t="str">
        <f t="shared" si="2"/>
        <v>Remplir la colonne M</v>
      </c>
      <c r="Y52" s="179" t="str">
        <f t="shared" si="6"/>
        <v>Remplir la colonne W</v>
      </c>
      <c r="Z52" s="263" t="str">
        <f t="shared" si="24"/>
        <v>Remplir la colonne I</v>
      </c>
      <c r="AA52" s="91"/>
      <c r="AB52" s="315" t="str">
        <f t="shared" si="7"/>
        <v>Remplir les termes C, P, T et TVA</v>
      </c>
      <c r="AC52" s="55"/>
      <c r="AD52" s="65"/>
      <c r="AE52" s="98" t="s">
        <v>64</v>
      </c>
      <c r="AF52" s="63"/>
      <c r="AG52" s="87" t="str">
        <f t="shared" si="8"/>
        <v>Remplir la colonne AC ou AF</v>
      </c>
      <c r="AH52" s="65"/>
      <c r="AI52" s="173" t="str">
        <f t="shared" si="25"/>
        <v>Remplir la colonne M</v>
      </c>
      <c r="AJ52" s="179" t="str">
        <f t="shared" si="9"/>
        <v>Remplir la colonne AH</v>
      </c>
      <c r="AK52" s="263" t="str">
        <f t="shared" si="26"/>
        <v>Remplir la colonne I</v>
      </c>
      <c r="AL52" s="91"/>
      <c r="AM52" s="315" t="str">
        <f t="shared" si="10"/>
        <v>Remplir les terme C, P, T et TVA</v>
      </c>
      <c r="AN52" s="55"/>
      <c r="AO52" s="65"/>
      <c r="AP52" s="98" t="s">
        <v>64</v>
      </c>
      <c r="AQ52" s="63"/>
      <c r="AR52" s="87" t="str">
        <f t="shared" si="11"/>
        <v>Remplir la colonne AN ou AQ</v>
      </c>
      <c r="AS52" s="65"/>
      <c r="AT52" s="173" t="str">
        <f t="shared" si="27"/>
        <v>Remplir la colonne M</v>
      </c>
      <c r="AU52" s="179" t="str">
        <f t="shared" si="12"/>
        <v>Remplir la colonne AS</v>
      </c>
      <c r="AV52" s="263" t="str">
        <f t="shared" si="28"/>
        <v>Remplir la colonne I</v>
      </c>
      <c r="AW52" s="91"/>
      <c r="AX52" s="315" t="str">
        <f t="shared" si="13"/>
        <v>Remplir les termes C, P, T et TVA</v>
      </c>
      <c r="AY52" s="55"/>
      <c r="AZ52" s="65"/>
      <c r="BA52" s="98" t="s">
        <v>64</v>
      </c>
      <c r="BB52" s="63"/>
      <c r="BC52" s="87" t="str">
        <f t="shared" si="14"/>
        <v>Remplir la colonne AY ou BB</v>
      </c>
      <c r="BD52" s="65"/>
      <c r="BE52" s="173" t="str">
        <f t="shared" si="29"/>
        <v>Remplir la colonne M</v>
      </c>
      <c r="BF52" s="179" t="str">
        <f t="shared" si="15"/>
        <v>Remplir la colonne BD</v>
      </c>
      <c r="BG52" s="263" t="str">
        <f t="shared" si="30"/>
        <v>Remplir la colonne I</v>
      </c>
      <c r="BH52" s="91"/>
      <c r="BI52" s="315" t="str">
        <f t="shared" si="16"/>
        <v>Remplir les termes C, P, T et TVA</v>
      </c>
      <c r="BJ52" s="55"/>
      <c r="BK52" s="65"/>
      <c r="BL52" s="98" t="s">
        <v>64</v>
      </c>
      <c r="BM52" s="63"/>
      <c r="BN52" s="87" t="str">
        <f t="shared" si="17"/>
        <v>Remplir la colonne BJ ou BM</v>
      </c>
      <c r="BO52" s="65"/>
      <c r="BP52" s="173" t="str">
        <f t="shared" si="31"/>
        <v>Remplir la colonne M</v>
      </c>
      <c r="BQ52" s="179" t="str">
        <f t="shared" si="18"/>
        <v>Remplir la colonne BO</v>
      </c>
      <c r="BR52" s="263" t="str">
        <f t="shared" si="32"/>
        <v>Remplir la colonne I</v>
      </c>
      <c r="BS52" s="91"/>
      <c r="BT52" s="315" t="str">
        <f t="shared" si="19"/>
        <v>Remplir les termes C, P, T et TVA</v>
      </c>
      <c r="BU52" s="55"/>
      <c r="BV52" s="65"/>
      <c r="BW52" s="98" t="s">
        <v>64</v>
      </c>
      <c r="BX52" s="63"/>
      <c r="BY52" s="87" t="str">
        <f t="shared" si="20"/>
        <v>Remplir la colonne BU ou BX</v>
      </c>
      <c r="BZ52" s="65"/>
      <c r="CA52" s="173" t="str">
        <f t="shared" si="33"/>
        <v>Remplir la colonne M</v>
      </c>
      <c r="CB52" s="179" t="str">
        <f t="shared" si="21"/>
        <v>Remplir la colonne BZ</v>
      </c>
      <c r="CC52" s="263" t="str">
        <f t="shared" si="34"/>
        <v>Remplir la colonne I</v>
      </c>
      <c r="CD52" s="91"/>
      <c r="CE52" s="315" t="str">
        <f t="shared" si="22"/>
        <v>Remplir les termes C, P, T et TVA</v>
      </c>
      <c r="CF52" s="61" t="str">
        <f t="shared" si="3"/>
        <v>REMPLIR TYPE DE CLIENT</v>
      </c>
      <c r="CG52" s="107" t="str">
        <f t="shared" si="23"/>
        <v>Montant total de l'aide demandée non indiqué</v>
      </c>
      <c r="CH52" s="1"/>
      <c r="CI52" s="1"/>
      <c r="CJ52" s="1"/>
      <c r="CK52" s="1"/>
      <c r="CL52" s="1"/>
    </row>
    <row r="53" spans="1:90" x14ac:dyDescent="0.25">
      <c r="A53" s="51"/>
      <c r="B53" s="111"/>
      <c r="C53" s="111"/>
      <c r="D53" s="111"/>
      <c r="E53" s="111"/>
      <c r="F53" s="111"/>
      <c r="G53" s="132"/>
      <c r="H53" s="151"/>
      <c r="I53" s="299"/>
      <c r="J53" s="152"/>
      <c r="K53" s="153"/>
      <c r="L53" s="169"/>
      <c r="M53" s="39"/>
      <c r="N53" s="90"/>
      <c r="O53" s="39"/>
      <c r="P53" s="23"/>
      <c r="Q53" s="170">
        <f t="shared" si="4"/>
        <v>0</v>
      </c>
      <c r="R53" s="55"/>
      <c r="S53" s="65"/>
      <c r="T53" s="98" t="s">
        <v>64</v>
      </c>
      <c r="U53" s="63"/>
      <c r="V53" s="87" t="str">
        <f t="shared" si="5"/>
        <v>Remplir la colonne R ou U</v>
      </c>
      <c r="W53" s="65"/>
      <c r="X53" s="173" t="str">
        <f t="shared" si="2"/>
        <v>Remplir la colonne M</v>
      </c>
      <c r="Y53" s="179" t="str">
        <f t="shared" si="6"/>
        <v>Remplir la colonne W</v>
      </c>
      <c r="Z53" s="263" t="str">
        <f t="shared" si="24"/>
        <v>Remplir la colonne I</v>
      </c>
      <c r="AA53" s="91"/>
      <c r="AB53" s="315" t="str">
        <f t="shared" si="7"/>
        <v>Remplir les termes C, P, T et TVA</v>
      </c>
      <c r="AC53" s="55"/>
      <c r="AD53" s="65"/>
      <c r="AE53" s="98" t="s">
        <v>64</v>
      </c>
      <c r="AF53" s="63"/>
      <c r="AG53" s="87" t="str">
        <f t="shared" si="8"/>
        <v>Remplir la colonne AC ou AF</v>
      </c>
      <c r="AH53" s="65"/>
      <c r="AI53" s="173" t="str">
        <f t="shared" si="25"/>
        <v>Remplir la colonne M</v>
      </c>
      <c r="AJ53" s="179" t="str">
        <f t="shared" si="9"/>
        <v>Remplir la colonne AH</v>
      </c>
      <c r="AK53" s="263" t="str">
        <f t="shared" si="26"/>
        <v>Remplir la colonne I</v>
      </c>
      <c r="AL53" s="91"/>
      <c r="AM53" s="315" t="str">
        <f t="shared" si="10"/>
        <v>Remplir les terme C, P, T et TVA</v>
      </c>
      <c r="AN53" s="55"/>
      <c r="AO53" s="65"/>
      <c r="AP53" s="98" t="s">
        <v>64</v>
      </c>
      <c r="AQ53" s="63"/>
      <c r="AR53" s="87" t="str">
        <f t="shared" si="11"/>
        <v>Remplir la colonne AN ou AQ</v>
      </c>
      <c r="AS53" s="65"/>
      <c r="AT53" s="173" t="str">
        <f t="shared" si="27"/>
        <v>Remplir la colonne M</v>
      </c>
      <c r="AU53" s="179" t="str">
        <f t="shared" si="12"/>
        <v>Remplir la colonne AS</v>
      </c>
      <c r="AV53" s="263" t="str">
        <f t="shared" si="28"/>
        <v>Remplir la colonne I</v>
      </c>
      <c r="AW53" s="91"/>
      <c r="AX53" s="315" t="str">
        <f t="shared" si="13"/>
        <v>Remplir les termes C, P, T et TVA</v>
      </c>
      <c r="AY53" s="55"/>
      <c r="AZ53" s="65"/>
      <c r="BA53" s="98" t="s">
        <v>64</v>
      </c>
      <c r="BB53" s="63"/>
      <c r="BC53" s="87" t="str">
        <f t="shared" si="14"/>
        <v>Remplir la colonne AY ou BB</v>
      </c>
      <c r="BD53" s="65"/>
      <c r="BE53" s="173" t="str">
        <f t="shared" si="29"/>
        <v>Remplir la colonne M</v>
      </c>
      <c r="BF53" s="179" t="str">
        <f t="shared" si="15"/>
        <v>Remplir la colonne BD</v>
      </c>
      <c r="BG53" s="263" t="str">
        <f t="shared" si="30"/>
        <v>Remplir la colonne I</v>
      </c>
      <c r="BH53" s="91"/>
      <c r="BI53" s="315" t="str">
        <f t="shared" si="16"/>
        <v>Remplir les termes C, P, T et TVA</v>
      </c>
      <c r="BJ53" s="55"/>
      <c r="BK53" s="65"/>
      <c r="BL53" s="98" t="s">
        <v>64</v>
      </c>
      <c r="BM53" s="63"/>
      <c r="BN53" s="87" t="str">
        <f t="shared" si="17"/>
        <v>Remplir la colonne BJ ou BM</v>
      </c>
      <c r="BO53" s="65"/>
      <c r="BP53" s="173" t="str">
        <f t="shared" si="31"/>
        <v>Remplir la colonne M</v>
      </c>
      <c r="BQ53" s="179" t="str">
        <f t="shared" si="18"/>
        <v>Remplir la colonne BO</v>
      </c>
      <c r="BR53" s="263" t="str">
        <f t="shared" si="32"/>
        <v>Remplir la colonne I</v>
      </c>
      <c r="BS53" s="91"/>
      <c r="BT53" s="315" t="str">
        <f t="shared" si="19"/>
        <v>Remplir les termes C, P, T et TVA</v>
      </c>
      <c r="BU53" s="55"/>
      <c r="BV53" s="65"/>
      <c r="BW53" s="98" t="s">
        <v>64</v>
      </c>
      <c r="BX53" s="63"/>
      <c r="BY53" s="87" t="str">
        <f t="shared" si="20"/>
        <v>Remplir la colonne BU ou BX</v>
      </c>
      <c r="BZ53" s="65"/>
      <c r="CA53" s="173" t="str">
        <f t="shared" si="33"/>
        <v>Remplir la colonne M</v>
      </c>
      <c r="CB53" s="179" t="str">
        <f t="shared" si="21"/>
        <v>Remplir la colonne BZ</v>
      </c>
      <c r="CC53" s="263" t="str">
        <f t="shared" si="34"/>
        <v>Remplir la colonne I</v>
      </c>
      <c r="CD53" s="91"/>
      <c r="CE53" s="315" t="str">
        <f t="shared" si="22"/>
        <v>Remplir les termes C, P, T et TVA</v>
      </c>
      <c r="CF53" s="61" t="str">
        <f t="shared" si="3"/>
        <v>REMPLIR TYPE DE CLIENT</v>
      </c>
      <c r="CG53" s="107" t="str">
        <f t="shared" si="23"/>
        <v>Montant total de l'aide demandée non indiqué</v>
      </c>
      <c r="CH53" s="1"/>
      <c r="CI53" s="1"/>
      <c r="CJ53" s="1"/>
      <c r="CK53" s="1"/>
      <c r="CL53" s="1"/>
    </row>
    <row r="54" spans="1:90" x14ac:dyDescent="0.25">
      <c r="A54" s="51"/>
      <c r="B54" s="111"/>
      <c r="C54" s="111"/>
      <c r="D54" s="111"/>
      <c r="E54" s="111"/>
      <c r="F54" s="111"/>
      <c r="G54" s="132"/>
      <c r="H54" s="151"/>
      <c r="I54" s="299"/>
      <c r="J54" s="152"/>
      <c r="K54" s="153"/>
      <c r="L54" s="169"/>
      <c r="M54" s="39"/>
      <c r="N54" s="90"/>
      <c r="O54" s="39"/>
      <c r="P54" s="23"/>
      <c r="Q54" s="170">
        <f t="shared" si="4"/>
        <v>0</v>
      </c>
      <c r="R54" s="55"/>
      <c r="S54" s="65"/>
      <c r="T54" s="98" t="s">
        <v>64</v>
      </c>
      <c r="U54" s="63"/>
      <c r="V54" s="87" t="str">
        <f t="shared" si="5"/>
        <v>Remplir la colonne R ou U</v>
      </c>
      <c r="W54" s="65"/>
      <c r="X54" s="173" t="str">
        <f t="shared" si="2"/>
        <v>Remplir la colonne M</v>
      </c>
      <c r="Y54" s="179" t="str">
        <f t="shared" si="6"/>
        <v>Remplir la colonne W</v>
      </c>
      <c r="Z54" s="263" t="str">
        <f t="shared" si="24"/>
        <v>Remplir la colonne I</v>
      </c>
      <c r="AA54" s="91"/>
      <c r="AB54" s="315" t="str">
        <f t="shared" si="7"/>
        <v>Remplir les termes C, P, T et TVA</v>
      </c>
      <c r="AC54" s="55"/>
      <c r="AD54" s="65"/>
      <c r="AE54" s="98" t="s">
        <v>64</v>
      </c>
      <c r="AF54" s="63"/>
      <c r="AG54" s="87" t="str">
        <f t="shared" si="8"/>
        <v>Remplir la colonne AC ou AF</v>
      </c>
      <c r="AH54" s="65"/>
      <c r="AI54" s="173" t="str">
        <f t="shared" si="25"/>
        <v>Remplir la colonne M</v>
      </c>
      <c r="AJ54" s="179" t="str">
        <f t="shared" si="9"/>
        <v>Remplir la colonne AH</v>
      </c>
      <c r="AK54" s="263" t="str">
        <f t="shared" si="26"/>
        <v>Remplir la colonne I</v>
      </c>
      <c r="AL54" s="91"/>
      <c r="AM54" s="315" t="str">
        <f t="shared" si="10"/>
        <v>Remplir les terme C, P, T et TVA</v>
      </c>
      <c r="AN54" s="55"/>
      <c r="AO54" s="65"/>
      <c r="AP54" s="98" t="s">
        <v>64</v>
      </c>
      <c r="AQ54" s="63"/>
      <c r="AR54" s="87" t="str">
        <f t="shared" si="11"/>
        <v>Remplir la colonne AN ou AQ</v>
      </c>
      <c r="AS54" s="65"/>
      <c r="AT54" s="173" t="str">
        <f t="shared" si="27"/>
        <v>Remplir la colonne M</v>
      </c>
      <c r="AU54" s="179" t="str">
        <f t="shared" si="12"/>
        <v>Remplir la colonne AS</v>
      </c>
      <c r="AV54" s="263" t="str">
        <f t="shared" si="28"/>
        <v>Remplir la colonne I</v>
      </c>
      <c r="AW54" s="91"/>
      <c r="AX54" s="315" t="str">
        <f t="shared" si="13"/>
        <v>Remplir les termes C, P, T et TVA</v>
      </c>
      <c r="AY54" s="55"/>
      <c r="AZ54" s="65"/>
      <c r="BA54" s="98" t="s">
        <v>64</v>
      </c>
      <c r="BB54" s="63"/>
      <c r="BC54" s="87" t="str">
        <f t="shared" si="14"/>
        <v>Remplir la colonne AY ou BB</v>
      </c>
      <c r="BD54" s="65"/>
      <c r="BE54" s="173" t="str">
        <f t="shared" si="29"/>
        <v>Remplir la colonne M</v>
      </c>
      <c r="BF54" s="179" t="str">
        <f t="shared" si="15"/>
        <v>Remplir la colonne BD</v>
      </c>
      <c r="BG54" s="263" t="str">
        <f t="shared" si="30"/>
        <v>Remplir la colonne I</v>
      </c>
      <c r="BH54" s="91"/>
      <c r="BI54" s="315" t="str">
        <f t="shared" si="16"/>
        <v>Remplir les termes C, P, T et TVA</v>
      </c>
      <c r="BJ54" s="55"/>
      <c r="BK54" s="65"/>
      <c r="BL54" s="98" t="s">
        <v>64</v>
      </c>
      <c r="BM54" s="63"/>
      <c r="BN54" s="87" t="str">
        <f t="shared" si="17"/>
        <v>Remplir la colonne BJ ou BM</v>
      </c>
      <c r="BO54" s="65"/>
      <c r="BP54" s="173" t="str">
        <f t="shared" si="31"/>
        <v>Remplir la colonne M</v>
      </c>
      <c r="BQ54" s="179" t="str">
        <f t="shared" si="18"/>
        <v>Remplir la colonne BO</v>
      </c>
      <c r="BR54" s="263" t="str">
        <f t="shared" si="32"/>
        <v>Remplir la colonne I</v>
      </c>
      <c r="BS54" s="91"/>
      <c r="BT54" s="315" t="str">
        <f t="shared" si="19"/>
        <v>Remplir les termes C, P, T et TVA</v>
      </c>
      <c r="BU54" s="55"/>
      <c r="BV54" s="65"/>
      <c r="BW54" s="98" t="s">
        <v>64</v>
      </c>
      <c r="BX54" s="63"/>
      <c r="BY54" s="87" t="str">
        <f t="shared" si="20"/>
        <v>Remplir la colonne BU ou BX</v>
      </c>
      <c r="BZ54" s="65"/>
      <c r="CA54" s="173" t="str">
        <f t="shared" si="33"/>
        <v>Remplir la colonne M</v>
      </c>
      <c r="CB54" s="179" t="str">
        <f t="shared" si="21"/>
        <v>Remplir la colonne BZ</v>
      </c>
      <c r="CC54" s="263" t="str">
        <f t="shared" si="34"/>
        <v>Remplir la colonne I</v>
      </c>
      <c r="CD54" s="91"/>
      <c r="CE54" s="315" t="str">
        <f t="shared" si="22"/>
        <v>Remplir les termes C, P, T et TVA</v>
      </c>
      <c r="CF54" s="61" t="str">
        <f t="shared" si="3"/>
        <v>REMPLIR TYPE DE CLIENT</v>
      </c>
      <c r="CG54" s="107" t="str">
        <f t="shared" si="23"/>
        <v>Montant total de l'aide demandée non indiqué</v>
      </c>
      <c r="CH54" s="1"/>
      <c r="CI54" s="1"/>
      <c r="CJ54" s="1"/>
      <c r="CK54" s="1"/>
      <c r="CL54" s="1"/>
    </row>
    <row r="55" spans="1:90" x14ac:dyDescent="0.25">
      <c r="A55" s="51"/>
      <c r="B55" s="111"/>
      <c r="C55" s="111"/>
      <c r="D55" s="111"/>
      <c r="E55" s="111"/>
      <c r="F55" s="111"/>
      <c r="G55" s="132"/>
      <c r="H55" s="151"/>
      <c r="I55" s="299"/>
      <c r="J55" s="152"/>
      <c r="K55" s="153"/>
      <c r="L55" s="169"/>
      <c r="M55" s="39"/>
      <c r="N55" s="90"/>
      <c r="O55" s="39"/>
      <c r="P55" s="23"/>
      <c r="Q55" s="170">
        <f t="shared" si="4"/>
        <v>0</v>
      </c>
      <c r="R55" s="55"/>
      <c r="S55" s="65"/>
      <c r="T55" s="98" t="s">
        <v>64</v>
      </c>
      <c r="U55" s="63"/>
      <c r="V55" s="87" t="str">
        <f t="shared" si="5"/>
        <v>Remplir la colonne R ou U</v>
      </c>
      <c r="W55" s="65"/>
      <c r="X55" s="173" t="str">
        <f t="shared" si="2"/>
        <v>Remplir la colonne M</v>
      </c>
      <c r="Y55" s="179" t="str">
        <f t="shared" si="6"/>
        <v>Remplir la colonne W</v>
      </c>
      <c r="Z55" s="263" t="str">
        <f t="shared" si="24"/>
        <v>Remplir la colonne I</v>
      </c>
      <c r="AA55" s="91"/>
      <c r="AB55" s="315" t="str">
        <f t="shared" si="7"/>
        <v>Remplir les termes C, P, T et TVA</v>
      </c>
      <c r="AC55" s="55"/>
      <c r="AD55" s="65"/>
      <c r="AE55" s="98" t="s">
        <v>64</v>
      </c>
      <c r="AF55" s="63"/>
      <c r="AG55" s="87" t="str">
        <f t="shared" si="8"/>
        <v>Remplir la colonne AC ou AF</v>
      </c>
      <c r="AH55" s="65"/>
      <c r="AI55" s="173" t="str">
        <f t="shared" si="25"/>
        <v>Remplir la colonne M</v>
      </c>
      <c r="AJ55" s="179" t="str">
        <f t="shared" si="9"/>
        <v>Remplir la colonne AH</v>
      </c>
      <c r="AK55" s="263" t="str">
        <f t="shared" si="26"/>
        <v>Remplir la colonne I</v>
      </c>
      <c r="AL55" s="91"/>
      <c r="AM55" s="315" t="str">
        <f t="shared" si="10"/>
        <v>Remplir les terme C, P, T et TVA</v>
      </c>
      <c r="AN55" s="55"/>
      <c r="AO55" s="65"/>
      <c r="AP55" s="98" t="s">
        <v>64</v>
      </c>
      <c r="AQ55" s="63"/>
      <c r="AR55" s="87" t="str">
        <f t="shared" si="11"/>
        <v>Remplir la colonne AN ou AQ</v>
      </c>
      <c r="AS55" s="65"/>
      <c r="AT55" s="173" t="str">
        <f t="shared" si="27"/>
        <v>Remplir la colonne M</v>
      </c>
      <c r="AU55" s="179" t="str">
        <f t="shared" si="12"/>
        <v>Remplir la colonne AS</v>
      </c>
      <c r="AV55" s="263" t="str">
        <f t="shared" si="28"/>
        <v>Remplir la colonne I</v>
      </c>
      <c r="AW55" s="91"/>
      <c r="AX55" s="315" t="str">
        <f t="shared" si="13"/>
        <v>Remplir les termes C, P, T et TVA</v>
      </c>
      <c r="AY55" s="55"/>
      <c r="AZ55" s="65"/>
      <c r="BA55" s="98" t="s">
        <v>64</v>
      </c>
      <c r="BB55" s="63"/>
      <c r="BC55" s="87" t="str">
        <f t="shared" si="14"/>
        <v>Remplir la colonne AY ou BB</v>
      </c>
      <c r="BD55" s="65"/>
      <c r="BE55" s="173" t="str">
        <f t="shared" si="29"/>
        <v>Remplir la colonne M</v>
      </c>
      <c r="BF55" s="179" t="str">
        <f t="shared" si="15"/>
        <v>Remplir la colonne BD</v>
      </c>
      <c r="BG55" s="263" t="str">
        <f t="shared" si="30"/>
        <v>Remplir la colonne I</v>
      </c>
      <c r="BH55" s="91"/>
      <c r="BI55" s="315" t="str">
        <f t="shared" si="16"/>
        <v>Remplir les termes C, P, T et TVA</v>
      </c>
      <c r="BJ55" s="55"/>
      <c r="BK55" s="65"/>
      <c r="BL55" s="98" t="s">
        <v>64</v>
      </c>
      <c r="BM55" s="63"/>
      <c r="BN55" s="87" t="str">
        <f t="shared" si="17"/>
        <v>Remplir la colonne BJ ou BM</v>
      </c>
      <c r="BO55" s="65"/>
      <c r="BP55" s="173" t="str">
        <f t="shared" si="31"/>
        <v>Remplir la colonne M</v>
      </c>
      <c r="BQ55" s="179" t="str">
        <f t="shared" si="18"/>
        <v>Remplir la colonne BO</v>
      </c>
      <c r="BR55" s="263" t="str">
        <f t="shared" si="32"/>
        <v>Remplir la colonne I</v>
      </c>
      <c r="BS55" s="91"/>
      <c r="BT55" s="315" t="str">
        <f t="shared" si="19"/>
        <v>Remplir les termes C, P, T et TVA</v>
      </c>
      <c r="BU55" s="55"/>
      <c r="BV55" s="65"/>
      <c r="BW55" s="98" t="s">
        <v>64</v>
      </c>
      <c r="BX55" s="63"/>
      <c r="BY55" s="87" t="str">
        <f t="shared" si="20"/>
        <v>Remplir la colonne BU ou BX</v>
      </c>
      <c r="BZ55" s="65"/>
      <c r="CA55" s="173" t="str">
        <f t="shared" si="33"/>
        <v>Remplir la colonne M</v>
      </c>
      <c r="CB55" s="179" t="str">
        <f t="shared" si="21"/>
        <v>Remplir la colonne BZ</v>
      </c>
      <c r="CC55" s="263" t="str">
        <f t="shared" si="34"/>
        <v>Remplir la colonne I</v>
      </c>
      <c r="CD55" s="91"/>
      <c r="CE55" s="315" t="str">
        <f t="shared" si="22"/>
        <v>Remplir les termes C, P, T et TVA</v>
      </c>
      <c r="CF55" s="61" t="str">
        <f t="shared" si="3"/>
        <v>REMPLIR TYPE DE CLIENT</v>
      </c>
      <c r="CG55" s="107" t="str">
        <f t="shared" si="23"/>
        <v>Montant total de l'aide demandée non indiqué</v>
      </c>
      <c r="CH55" s="1"/>
      <c r="CI55" s="1"/>
      <c r="CJ55" s="1"/>
      <c r="CK55" s="1"/>
      <c r="CL55" s="1"/>
    </row>
    <row r="56" spans="1:90" x14ac:dyDescent="0.25">
      <c r="A56" s="51"/>
      <c r="B56" s="111"/>
      <c r="C56" s="111"/>
      <c r="D56" s="111"/>
      <c r="E56" s="111"/>
      <c r="F56" s="111"/>
      <c r="G56" s="132"/>
      <c r="H56" s="151"/>
      <c r="I56" s="299"/>
      <c r="J56" s="152"/>
      <c r="K56" s="153"/>
      <c r="L56" s="169"/>
      <c r="M56" s="39"/>
      <c r="N56" s="90"/>
      <c r="O56" s="39"/>
      <c r="P56" s="23"/>
      <c r="Q56" s="170">
        <f t="shared" si="4"/>
        <v>0</v>
      </c>
      <c r="R56" s="55"/>
      <c r="S56" s="65"/>
      <c r="T56" s="98" t="s">
        <v>64</v>
      </c>
      <c r="U56" s="63"/>
      <c r="V56" s="87" t="str">
        <f t="shared" si="5"/>
        <v>Remplir la colonne R ou U</v>
      </c>
      <c r="W56" s="65"/>
      <c r="X56" s="173" t="str">
        <f t="shared" si="2"/>
        <v>Remplir la colonne M</v>
      </c>
      <c r="Y56" s="179" t="str">
        <f t="shared" si="6"/>
        <v>Remplir la colonne W</v>
      </c>
      <c r="Z56" s="263" t="str">
        <f t="shared" si="24"/>
        <v>Remplir la colonne I</v>
      </c>
      <c r="AA56" s="91"/>
      <c r="AB56" s="315" t="str">
        <f t="shared" si="7"/>
        <v>Remplir les termes C, P, T et TVA</v>
      </c>
      <c r="AC56" s="55"/>
      <c r="AD56" s="65"/>
      <c r="AE56" s="98" t="s">
        <v>64</v>
      </c>
      <c r="AF56" s="63"/>
      <c r="AG56" s="87" t="str">
        <f t="shared" si="8"/>
        <v>Remplir la colonne AC ou AF</v>
      </c>
      <c r="AH56" s="65"/>
      <c r="AI56" s="173" t="str">
        <f t="shared" si="25"/>
        <v>Remplir la colonne M</v>
      </c>
      <c r="AJ56" s="179" t="str">
        <f t="shared" si="9"/>
        <v>Remplir la colonne AH</v>
      </c>
      <c r="AK56" s="263" t="str">
        <f t="shared" si="26"/>
        <v>Remplir la colonne I</v>
      </c>
      <c r="AL56" s="91"/>
      <c r="AM56" s="315" t="str">
        <f t="shared" si="10"/>
        <v>Remplir les terme C, P, T et TVA</v>
      </c>
      <c r="AN56" s="55"/>
      <c r="AO56" s="65"/>
      <c r="AP56" s="98" t="s">
        <v>64</v>
      </c>
      <c r="AQ56" s="63"/>
      <c r="AR56" s="87" t="str">
        <f t="shared" si="11"/>
        <v>Remplir la colonne AN ou AQ</v>
      </c>
      <c r="AS56" s="65"/>
      <c r="AT56" s="173" t="str">
        <f t="shared" si="27"/>
        <v>Remplir la colonne M</v>
      </c>
      <c r="AU56" s="179" t="str">
        <f t="shared" si="12"/>
        <v>Remplir la colonne AS</v>
      </c>
      <c r="AV56" s="263" t="str">
        <f t="shared" si="28"/>
        <v>Remplir la colonne I</v>
      </c>
      <c r="AW56" s="91"/>
      <c r="AX56" s="315" t="str">
        <f t="shared" si="13"/>
        <v>Remplir les termes C, P, T et TVA</v>
      </c>
      <c r="AY56" s="55"/>
      <c r="AZ56" s="65"/>
      <c r="BA56" s="98" t="s">
        <v>64</v>
      </c>
      <c r="BB56" s="63"/>
      <c r="BC56" s="87" t="str">
        <f t="shared" si="14"/>
        <v>Remplir la colonne AY ou BB</v>
      </c>
      <c r="BD56" s="65"/>
      <c r="BE56" s="173" t="str">
        <f t="shared" si="29"/>
        <v>Remplir la colonne M</v>
      </c>
      <c r="BF56" s="179" t="str">
        <f t="shared" si="15"/>
        <v>Remplir la colonne BD</v>
      </c>
      <c r="BG56" s="263" t="str">
        <f t="shared" si="30"/>
        <v>Remplir la colonne I</v>
      </c>
      <c r="BH56" s="91"/>
      <c r="BI56" s="315" t="str">
        <f t="shared" si="16"/>
        <v>Remplir les termes C, P, T et TVA</v>
      </c>
      <c r="BJ56" s="55"/>
      <c r="BK56" s="65"/>
      <c r="BL56" s="98" t="s">
        <v>64</v>
      </c>
      <c r="BM56" s="63"/>
      <c r="BN56" s="87" t="str">
        <f t="shared" si="17"/>
        <v>Remplir la colonne BJ ou BM</v>
      </c>
      <c r="BO56" s="65"/>
      <c r="BP56" s="173" t="str">
        <f t="shared" si="31"/>
        <v>Remplir la colonne M</v>
      </c>
      <c r="BQ56" s="179" t="str">
        <f t="shared" si="18"/>
        <v>Remplir la colonne BO</v>
      </c>
      <c r="BR56" s="263" t="str">
        <f t="shared" si="32"/>
        <v>Remplir la colonne I</v>
      </c>
      <c r="BS56" s="91"/>
      <c r="BT56" s="315" t="str">
        <f t="shared" si="19"/>
        <v>Remplir les termes C, P, T et TVA</v>
      </c>
      <c r="BU56" s="55"/>
      <c r="BV56" s="65"/>
      <c r="BW56" s="98" t="s">
        <v>64</v>
      </c>
      <c r="BX56" s="63"/>
      <c r="BY56" s="87" t="str">
        <f t="shared" si="20"/>
        <v>Remplir la colonne BU ou BX</v>
      </c>
      <c r="BZ56" s="65"/>
      <c r="CA56" s="173" t="str">
        <f t="shared" si="33"/>
        <v>Remplir la colonne M</v>
      </c>
      <c r="CB56" s="179" t="str">
        <f t="shared" si="21"/>
        <v>Remplir la colonne BZ</v>
      </c>
      <c r="CC56" s="263" t="str">
        <f t="shared" si="34"/>
        <v>Remplir la colonne I</v>
      </c>
      <c r="CD56" s="91"/>
      <c r="CE56" s="315" t="str">
        <f t="shared" si="22"/>
        <v>Remplir les termes C, P, T et TVA</v>
      </c>
      <c r="CF56" s="61" t="str">
        <f t="shared" si="3"/>
        <v>REMPLIR TYPE DE CLIENT</v>
      </c>
      <c r="CG56" s="107" t="str">
        <f t="shared" si="23"/>
        <v>Montant total de l'aide demandée non indiqué</v>
      </c>
      <c r="CH56" s="1"/>
      <c r="CI56" s="1"/>
      <c r="CJ56" s="1"/>
      <c r="CK56" s="1"/>
      <c r="CL56" s="1"/>
    </row>
    <row r="57" spans="1:90" x14ac:dyDescent="0.25">
      <c r="A57" s="51"/>
      <c r="B57" s="111"/>
      <c r="C57" s="111"/>
      <c r="D57" s="111"/>
      <c r="E57" s="111"/>
      <c r="F57" s="111"/>
      <c r="G57" s="132"/>
      <c r="H57" s="151"/>
      <c r="I57" s="299"/>
      <c r="J57" s="152"/>
      <c r="K57" s="153"/>
      <c r="L57" s="169"/>
      <c r="M57" s="39"/>
      <c r="N57" s="90"/>
      <c r="O57" s="39"/>
      <c r="P57" s="23"/>
      <c r="Q57" s="170">
        <f t="shared" si="4"/>
        <v>0</v>
      </c>
      <c r="R57" s="55"/>
      <c r="S57" s="65"/>
      <c r="T57" s="98" t="s">
        <v>64</v>
      </c>
      <c r="U57" s="63"/>
      <c r="V57" s="87" t="str">
        <f t="shared" si="5"/>
        <v>Remplir la colonne R ou U</v>
      </c>
      <c r="W57" s="65"/>
      <c r="X57" s="173" t="str">
        <f t="shared" si="2"/>
        <v>Remplir la colonne M</v>
      </c>
      <c r="Y57" s="179" t="str">
        <f t="shared" si="6"/>
        <v>Remplir la colonne W</v>
      </c>
      <c r="Z57" s="263" t="str">
        <f t="shared" si="24"/>
        <v>Remplir la colonne I</v>
      </c>
      <c r="AA57" s="91"/>
      <c r="AB57" s="315" t="str">
        <f t="shared" si="7"/>
        <v>Remplir les termes C, P, T et TVA</v>
      </c>
      <c r="AC57" s="55"/>
      <c r="AD57" s="65"/>
      <c r="AE57" s="98" t="s">
        <v>64</v>
      </c>
      <c r="AF57" s="63"/>
      <c r="AG57" s="87" t="str">
        <f t="shared" si="8"/>
        <v>Remplir la colonne AC ou AF</v>
      </c>
      <c r="AH57" s="65"/>
      <c r="AI57" s="173" t="str">
        <f t="shared" si="25"/>
        <v>Remplir la colonne M</v>
      </c>
      <c r="AJ57" s="179" t="str">
        <f t="shared" si="9"/>
        <v>Remplir la colonne AH</v>
      </c>
      <c r="AK57" s="263" t="str">
        <f t="shared" si="26"/>
        <v>Remplir la colonne I</v>
      </c>
      <c r="AL57" s="91"/>
      <c r="AM57" s="315" t="str">
        <f t="shared" si="10"/>
        <v>Remplir les terme C, P, T et TVA</v>
      </c>
      <c r="AN57" s="55"/>
      <c r="AO57" s="65"/>
      <c r="AP57" s="98" t="s">
        <v>64</v>
      </c>
      <c r="AQ57" s="63"/>
      <c r="AR57" s="87" t="str">
        <f t="shared" si="11"/>
        <v>Remplir la colonne AN ou AQ</v>
      </c>
      <c r="AS57" s="65"/>
      <c r="AT57" s="173" t="str">
        <f t="shared" si="27"/>
        <v>Remplir la colonne M</v>
      </c>
      <c r="AU57" s="179" t="str">
        <f t="shared" si="12"/>
        <v>Remplir la colonne AS</v>
      </c>
      <c r="AV57" s="263" t="str">
        <f t="shared" si="28"/>
        <v>Remplir la colonne I</v>
      </c>
      <c r="AW57" s="91"/>
      <c r="AX57" s="315" t="str">
        <f t="shared" si="13"/>
        <v>Remplir les termes C, P, T et TVA</v>
      </c>
      <c r="AY57" s="55"/>
      <c r="AZ57" s="65"/>
      <c r="BA57" s="98" t="s">
        <v>64</v>
      </c>
      <c r="BB57" s="63"/>
      <c r="BC57" s="87" t="str">
        <f t="shared" si="14"/>
        <v>Remplir la colonne AY ou BB</v>
      </c>
      <c r="BD57" s="65"/>
      <c r="BE57" s="173" t="str">
        <f t="shared" si="29"/>
        <v>Remplir la colonne M</v>
      </c>
      <c r="BF57" s="179" t="str">
        <f t="shared" si="15"/>
        <v>Remplir la colonne BD</v>
      </c>
      <c r="BG57" s="263" t="str">
        <f t="shared" si="30"/>
        <v>Remplir la colonne I</v>
      </c>
      <c r="BH57" s="91"/>
      <c r="BI57" s="315" t="str">
        <f t="shared" si="16"/>
        <v>Remplir les termes C, P, T et TVA</v>
      </c>
      <c r="BJ57" s="55"/>
      <c r="BK57" s="65"/>
      <c r="BL57" s="98" t="s">
        <v>64</v>
      </c>
      <c r="BM57" s="63"/>
      <c r="BN57" s="87" t="str">
        <f t="shared" si="17"/>
        <v>Remplir la colonne BJ ou BM</v>
      </c>
      <c r="BO57" s="65"/>
      <c r="BP57" s="173" t="str">
        <f t="shared" si="31"/>
        <v>Remplir la colonne M</v>
      </c>
      <c r="BQ57" s="179" t="str">
        <f t="shared" si="18"/>
        <v>Remplir la colonne BO</v>
      </c>
      <c r="BR57" s="263" t="str">
        <f t="shared" si="32"/>
        <v>Remplir la colonne I</v>
      </c>
      <c r="BS57" s="91"/>
      <c r="BT57" s="315" t="str">
        <f t="shared" si="19"/>
        <v>Remplir les termes C, P, T et TVA</v>
      </c>
      <c r="BU57" s="55"/>
      <c r="BV57" s="65"/>
      <c r="BW57" s="98" t="s">
        <v>64</v>
      </c>
      <c r="BX57" s="63"/>
      <c r="BY57" s="87" t="str">
        <f t="shared" si="20"/>
        <v>Remplir la colonne BU ou BX</v>
      </c>
      <c r="BZ57" s="65"/>
      <c r="CA57" s="173" t="str">
        <f t="shared" si="33"/>
        <v>Remplir la colonne M</v>
      </c>
      <c r="CB57" s="179" t="str">
        <f t="shared" si="21"/>
        <v>Remplir la colonne BZ</v>
      </c>
      <c r="CC57" s="263" t="str">
        <f t="shared" si="34"/>
        <v>Remplir la colonne I</v>
      </c>
      <c r="CD57" s="91"/>
      <c r="CE57" s="315" t="str">
        <f t="shared" si="22"/>
        <v>Remplir les termes C, P, T et TVA</v>
      </c>
      <c r="CF57" s="61" t="str">
        <f t="shared" si="3"/>
        <v>REMPLIR TYPE DE CLIENT</v>
      </c>
      <c r="CG57" s="107" t="str">
        <f t="shared" si="23"/>
        <v>Montant total de l'aide demandée non indiqué</v>
      </c>
      <c r="CH57" s="1"/>
      <c r="CI57" s="1"/>
      <c r="CJ57" s="1"/>
      <c r="CK57" s="1"/>
      <c r="CL57" s="1"/>
    </row>
    <row r="58" spans="1:90" x14ac:dyDescent="0.25">
      <c r="A58" s="51"/>
      <c r="B58" s="111"/>
      <c r="C58" s="111"/>
      <c r="D58" s="111"/>
      <c r="E58" s="111"/>
      <c r="F58" s="111"/>
      <c r="G58" s="132"/>
      <c r="H58" s="151"/>
      <c r="I58" s="299"/>
      <c r="J58" s="152"/>
      <c r="K58" s="153"/>
      <c r="L58" s="169"/>
      <c r="M58" s="39"/>
      <c r="N58" s="90"/>
      <c r="O58" s="39"/>
      <c r="P58" s="23"/>
      <c r="Q58" s="170">
        <f t="shared" si="4"/>
        <v>0</v>
      </c>
      <c r="R58" s="55"/>
      <c r="S58" s="65"/>
      <c r="T58" s="98" t="s">
        <v>64</v>
      </c>
      <c r="U58" s="63"/>
      <c r="V58" s="87" t="str">
        <f t="shared" si="5"/>
        <v>Remplir la colonne R ou U</v>
      </c>
      <c r="W58" s="65"/>
      <c r="X58" s="173" t="str">
        <f t="shared" si="2"/>
        <v>Remplir la colonne M</v>
      </c>
      <c r="Y58" s="179" t="str">
        <f t="shared" si="6"/>
        <v>Remplir la colonne W</v>
      </c>
      <c r="Z58" s="263" t="str">
        <f t="shared" si="24"/>
        <v>Remplir la colonne I</v>
      </c>
      <c r="AA58" s="91"/>
      <c r="AB58" s="315" t="str">
        <f t="shared" si="7"/>
        <v>Remplir les termes C, P, T et TVA</v>
      </c>
      <c r="AC58" s="55"/>
      <c r="AD58" s="65"/>
      <c r="AE58" s="98" t="s">
        <v>64</v>
      </c>
      <c r="AF58" s="63"/>
      <c r="AG58" s="87" t="str">
        <f t="shared" si="8"/>
        <v>Remplir la colonne AC ou AF</v>
      </c>
      <c r="AH58" s="65"/>
      <c r="AI58" s="173" t="str">
        <f t="shared" si="25"/>
        <v>Remplir la colonne M</v>
      </c>
      <c r="AJ58" s="179" t="str">
        <f t="shared" si="9"/>
        <v>Remplir la colonne AH</v>
      </c>
      <c r="AK58" s="263" t="str">
        <f t="shared" si="26"/>
        <v>Remplir la colonne I</v>
      </c>
      <c r="AL58" s="91"/>
      <c r="AM58" s="315" t="str">
        <f t="shared" si="10"/>
        <v>Remplir les terme C, P, T et TVA</v>
      </c>
      <c r="AN58" s="55"/>
      <c r="AO58" s="65"/>
      <c r="AP58" s="98" t="s">
        <v>64</v>
      </c>
      <c r="AQ58" s="63"/>
      <c r="AR58" s="87" t="str">
        <f t="shared" si="11"/>
        <v>Remplir la colonne AN ou AQ</v>
      </c>
      <c r="AS58" s="65"/>
      <c r="AT58" s="173" t="str">
        <f t="shared" si="27"/>
        <v>Remplir la colonne M</v>
      </c>
      <c r="AU58" s="179" t="str">
        <f t="shared" si="12"/>
        <v>Remplir la colonne AS</v>
      </c>
      <c r="AV58" s="263" t="str">
        <f t="shared" si="28"/>
        <v>Remplir la colonne I</v>
      </c>
      <c r="AW58" s="91"/>
      <c r="AX58" s="315" t="str">
        <f t="shared" si="13"/>
        <v>Remplir les termes C, P, T et TVA</v>
      </c>
      <c r="AY58" s="55"/>
      <c r="AZ58" s="65"/>
      <c r="BA58" s="98" t="s">
        <v>64</v>
      </c>
      <c r="BB58" s="63"/>
      <c r="BC58" s="87" t="str">
        <f t="shared" si="14"/>
        <v>Remplir la colonne AY ou BB</v>
      </c>
      <c r="BD58" s="65"/>
      <c r="BE58" s="173" t="str">
        <f t="shared" si="29"/>
        <v>Remplir la colonne M</v>
      </c>
      <c r="BF58" s="179" t="str">
        <f t="shared" si="15"/>
        <v>Remplir la colonne BD</v>
      </c>
      <c r="BG58" s="263" t="str">
        <f t="shared" si="30"/>
        <v>Remplir la colonne I</v>
      </c>
      <c r="BH58" s="91"/>
      <c r="BI58" s="315" t="str">
        <f t="shared" si="16"/>
        <v>Remplir les termes C, P, T et TVA</v>
      </c>
      <c r="BJ58" s="55"/>
      <c r="BK58" s="65"/>
      <c r="BL58" s="98" t="s">
        <v>64</v>
      </c>
      <c r="BM58" s="63"/>
      <c r="BN58" s="87" t="str">
        <f t="shared" si="17"/>
        <v>Remplir la colonne BJ ou BM</v>
      </c>
      <c r="BO58" s="65"/>
      <c r="BP58" s="173" t="str">
        <f t="shared" si="31"/>
        <v>Remplir la colonne M</v>
      </c>
      <c r="BQ58" s="179" t="str">
        <f t="shared" si="18"/>
        <v>Remplir la colonne BO</v>
      </c>
      <c r="BR58" s="263" t="str">
        <f t="shared" si="32"/>
        <v>Remplir la colonne I</v>
      </c>
      <c r="BS58" s="91"/>
      <c r="BT58" s="315" t="str">
        <f t="shared" si="19"/>
        <v>Remplir les termes C, P, T et TVA</v>
      </c>
      <c r="BU58" s="55"/>
      <c r="BV58" s="65"/>
      <c r="BW58" s="98" t="s">
        <v>64</v>
      </c>
      <c r="BX58" s="63"/>
      <c r="BY58" s="87" t="str">
        <f t="shared" si="20"/>
        <v>Remplir la colonne BU ou BX</v>
      </c>
      <c r="BZ58" s="65"/>
      <c r="CA58" s="173" t="str">
        <f t="shared" si="33"/>
        <v>Remplir la colonne M</v>
      </c>
      <c r="CB58" s="179" t="str">
        <f t="shared" si="21"/>
        <v>Remplir la colonne BZ</v>
      </c>
      <c r="CC58" s="263" t="str">
        <f t="shared" si="34"/>
        <v>Remplir la colonne I</v>
      </c>
      <c r="CD58" s="91"/>
      <c r="CE58" s="315" t="str">
        <f t="shared" si="22"/>
        <v>Remplir les termes C, P, T et TVA</v>
      </c>
      <c r="CF58" s="61" t="str">
        <f t="shared" si="3"/>
        <v>REMPLIR TYPE DE CLIENT</v>
      </c>
      <c r="CG58" s="107" t="str">
        <f t="shared" si="23"/>
        <v>Montant total de l'aide demandée non indiqué</v>
      </c>
      <c r="CH58" s="1"/>
      <c r="CI58" s="1"/>
      <c r="CJ58" s="1"/>
      <c r="CK58" s="1"/>
      <c r="CL58" s="1"/>
    </row>
    <row r="59" spans="1:90" x14ac:dyDescent="0.25">
      <c r="A59" s="51"/>
      <c r="B59" s="111"/>
      <c r="C59" s="111"/>
      <c r="D59" s="111"/>
      <c r="E59" s="111"/>
      <c r="F59" s="111"/>
      <c r="G59" s="132"/>
      <c r="H59" s="151"/>
      <c r="I59" s="299"/>
      <c r="J59" s="152"/>
      <c r="K59" s="153"/>
      <c r="L59" s="169"/>
      <c r="M59" s="39"/>
      <c r="N59" s="90"/>
      <c r="O59" s="39"/>
      <c r="P59" s="23"/>
      <c r="Q59" s="170">
        <f t="shared" si="4"/>
        <v>0</v>
      </c>
      <c r="R59" s="55"/>
      <c r="S59" s="65"/>
      <c r="T59" s="98" t="s">
        <v>64</v>
      </c>
      <c r="U59" s="63"/>
      <c r="V59" s="87" t="str">
        <f t="shared" si="5"/>
        <v>Remplir la colonne R ou U</v>
      </c>
      <c r="W59" s="65"/>
      <c r="X59" s="173" t="str">
        <f t="shared" si="2"/>
        <v>Remplir la colonne M</v>
      </c>
      <c r="Y59" s="179" t="str">
        <f t="shared" si="6"/>
        <v>Remplir la colonne W</v>
      </c>
      <c r="Z59" s="263" t="str">
        <f t="shared" si="24"/>
        <v>Remplir la colonne I</v>
      </c>
      <c r="AA59" s="91"/>
      <c r="AB59" s="315" t="str">
        <f t="shared" si="7"/>
        <v>Remplir les termes C, P, T et TVA</v>
      </c>
      <c r="AC59" s="55"/>
      <c r="AD59" s="65"/>
      <c r="AE59" s="98" t="s">
        <v>64</v>
      </c>
      <c r="AF59" s="63"/>
      <c r="AG59" s="87" t="str">
        <f t="shared" si="8"/>
        <v>Remplir la colonne AC ou AF</v>
      </c>
      <c r="AH59" s="65"/>
      <c r="AI59" s="173" t="str">
        <f t="shared" si="25"/>
        <v>Remplir la colonne M</v>
      </c>
      <c r="AJ59" s="179" t="str">
        <f t="shared" si="9"/>
        <v>Remplir la colonne AH</v>
      </c>
      <c r="AK59" s="263" t="str">
        <f t="shared" si="26"/>
        <v>Remplir la colonne I</v>
      </c>
      <c r="AL59" s="91"/>
      <c r="AM59" s="315" t="str">
        <f t="shared" si="10"/>
        <v>Remplir les terme C, P, T et TVA</v>
      </c>
      <c r="AN59" s="55"/>
      <c r="AO59" s="65"/>
      <c r="AP59" s="98" t="s">
        <v>64</v>
      </c>
      <c r="AQ59" s="63"/>
      <c r="AR59" s="87" t="str">
        <f t="shared" si="11"/>
        <v>Remplir la colonne AN ou AQ</v>
      </c>
      <c r="AS59" s="65"/>
      <c r="AT59" s="173" t="str">
        <f t="shared" si="27"/>
        <v>Remplir la colonne M</v>
      </c>
      <c r="AU59" s="179" t="str">
        <f t="shared" si="12"/>
        <v>Remplir la colonne AS</v>
      </c>
      <c r="AV59" s="263" t="str">
        <f t="shared" si="28"/>
        <v>Remplir la colonne I</v>
      </c>
      <c r="AW59" s="91"/>
      <c r="AX59" s="315" t="str">
        <f t="shared" si="13"/>
        <v>Remplir les termes C, P, T et TVA</v>
      </c>
      <c r="AY59" s="55"/>
      <c r="AZ59" s="65"/>
      <c r="BA59" s="98" t="s">
        <v>64</v>
      </c>
      <c r="BB59" s="63"/>
      <c r="BC59" s="87" t="str">
        <f t="shared" si="14"/>
        <v>Remplir la colonne AY ou BB</v>
      </c>
      <c r="BD59" s="65"/>
      <c r="BE59" s="173" t="str">
        <f t="shared" si="29"/>
        <v>Remplir la colonne M</v>
      </c>
      <c r="BF59" s="179" t="str">
        <f t="shared" si="15"/>
        <v>Remplir la colonne BD</v>
      </c>
      <c r="BG59" s="263" t="str">
        <f t="shared" si="30"/>
        <v>Remplir la colonne I</v>
      </c>
      <c r="BH59" s="91"/>
      <c r="BI59" s="315" t="str">
        <f t="shared" si="16"/>
        <v>Remplir les termes C, P, T et TVA</v>
      </c>
      <c r="BJ59" s="55"/>
      <c r="BK59" s="65"/>
      <c r="BL59" s="98" t="s">
        <v>64</v>
      </c>
      <c r="BM59" s="63"/>
      <c r="BN59" s="87" t="str">
        <f t="shared" si="17"/>
        <v>Remplir la colonne BJ ou BM</v>
      </c>
      <c r="BO59" s="65"/>
      <c r="BP59" s="173" t="str">
        <f t="shared" si="31"/>
        <v>Remplir la colonne M</v>
      </c>
      <c r="BQ59" s="179" t="str">
        <f t="shared" si="18"/>
        <v>Remplir la colonne BO</v>
      </c>
      <c r="BR59" s="263" t="str">
        <f t="shared" si="32"/>
        <v>Remplir la colonne I</v>
      </c>
      <c r="BS59" s="91"/>
      <c r="BT59" s="315" t="str">
        <f t="shared" si="19"/>
        <v>Remplir les termes C, P, T et TVA</v>
      </c>
      <c r="BU59" s="55"/>
      <c r="BV59" s="65"/>
      <c r="BW59" s="98" t="s">
        <v>64</v>
      </c>
      <c r="BX59" s="63"/>
      <c r="BY59" s="87" t="str">
        <f t="shared" si="20"/>
        <v>Remplir la colonne BU ou BX</v>
      </c>
      <c r="BZ59" s="65"/>
      <c r="CA59" s="173" t="str">
        <f t="shared" si="33"/>
        <v>Remplir la colonne M</v>
      </c>
      <c r="CB59" s="179" t="str">
        <f t="shared" si="21"/>
        <v>Remplir la colonne BZ</v>
      </c>
      <c r="CC59" s="263" t="str">
        <f t="shared" si="34"/>
        <v>Remplir la colonne I</v>
      </c>
      <c r="CD59" s="91"/>
      <c r="CE59" s="315" t="str">
        <f t="shared" si="22"/>
        <v>Remplir les termes C, P, T et TVA</v>
      </c>
      <c r="CF59" s="61" t="str">
        <f t="shared" si="3"/>
        <v>REMPLIR TYPE DE CLIENT</v>
      </c>
      <c r="CG59" s="107" t="str">
        <f t="shared" si="23"/>
        <v>Montant total de l'aide demandée non indiqué</v>
      </c>
      <c r="CH59" s="1"/>
      <c r="CI59" s="1"/>
      <c r="CJ59" s="1"/>
      <c r="CK59" s="1"/>
      <c r="CL59" s="1"/>
    </row>
    <row r="60" spans="1:90" x14ac:dyDescent="0.25">
      <c r="A60" s="51"/>
      <c r="B60" s="111"/>
      <c r="C60" s="111"/>
      <c r="D60" s="111"/>
      <c r="E60" s="111"/>
      <c r="F60" s="111"/>
      <c r="G60" s="132"/>
      <c r="H60" s="151"/>
      <c r="I60" s="299"/>
      <c r="J60" s="152"/>
      <c r="K60" s="153"/>
      <c r="L60" s="169"/>
      <c r="M60" s="39"/>
      <c r="N60" s="90"/>
      <c r="O60" s="39"/>
      <c r="P60" s="23"/>
      <c r="Q60" s="170">
        <f t="shared" si="4"/>
        <v>0</v>
      </c>
      <c r="R60" s="55"/>
      <c r="S60" s="65"/>
      <c r="T60" s="98" t="s">
        <v>64</v>
      </c>
      <c r="U60" s="63"/>
      <c r="V60" s="87" t="str">
        <f t="shared" si="5"/>
        <v>Remplir la colonne R ou U</v>
      </c>
      <c r="W60" s="65"/>
      <c r="X60" s="173" t="str">
        <f t="shared" si="2"/>
        <v>Remplir la colonne M</v>
      </c>
      <c r="Y60" s="179" t="str">
        <f t="shared" si="6"/>
        <v>Remplir la colonne W</v>
      </c>
      <c r="Z60" s="263" t="str">
        <f t="shared" si="24"/>
        <v>Remplir la colonne I</v>
      </c>
      <c r="AA60" s="91"/>
      <c r="AB60" s="315" t="str">
        <f t="shared" si="7"/>
        <v>Remplir les termes C, P, T et TVA</v>
      </c>
      <c r="AC60" s="55"/>
      <c r="AD60" s="65"/>
      <c r="AE60" s="98" t="s">
        <v>64</v>
      </c>
      <c r="AF60" s="63"/>
      <c r="AG60" s="87" t="str">
        <f t="shared" si="8"/>
        <v>Remplir la colonne AC ou AF</v>
      </c>
      <c r="AH60" s="65"/>
      <c r="AI60" s="173" t="str">
        <f t="shared" si="25"/>
        <v>Remplir la colonne M</v>
      </c>
      <c r="AJ60" s="179" t="str">
        <f t="shared" si="9"/>
        <v>Remplir la colonne AH</v>
      </c>
      <c r="AK60" s="263" t="str">
        <f t="shared" si="26"/>
        <v>Remplir la colonne I</v>
      </c>
      <c r="AL60" s="91"/>
      <c r="AM60" s="315" t="str">
        <f t="shared" si="10"/>
        <v>Remplir les terme C, P, T et TVA</v>
      </c>
      <c r="AN60" s="55"/>
      <c r="AO60" s="65"/>
      <c r="AP60" s="98" t="s">
        <v>64</v>
      </c>
      <c r="AQ60" s="63"/>
      <c r="AR60" s="87" t="str">
        <f t="shared" si="11"/>
        <v>Remplir la colonne AN ou AQ</v>
      </c>
      <c r="AS60" s="65"/>
      <c r="AT60" s="173" t="str">
        <f t="shared" si="27"/>
        <v>Remplir la colonne M</v>
      </c>
      <c r="AU60" s="179" t="str">
        <f t="shared" si="12"/>
        <v>Remplir la colonne AS</v>
      </c>
      <c r="AV60" s="263" t="str">
        <f t="shared" si="28"/>
        <v>Remplir la colonne I</v>
      </c>
      <c r="AW60" s="91"/>
      <c r="AX60" s="315" t="str">
        <f t="shared" si="13"/>
        <v>Remplir les termes C, P, T et TVA</v>
      </c>
      <c r="AY60" s="55"/>
      <c r="AZ60" s="65"/>
      <c r="BA60" s="98" t="s">
        <v>64</v>
      </c>
      <c r="BB60" s="63"/>
      <c r="BC60" s="87" t="str">
        <f t="shared" si="14"/>
        <v>Remplir la colonne AY ou BB</v>
      </c>
      <c r="BD60" s="65"/>
      <c r="BE60" s="173" t="str">
        <f t="shared" si="29"/>
        <v>Remplir la colonne M</v>
      </c>
      <c r="BF60" s="179" t="str">
        <f t="shared" si="15"/>
        <v>Remplir la colonne BD</v>
      </c>
      <c r="BG60" s="263" t="str">
        <f t="shared" si="30"/>
        <v>Remplir la colonne I</v>
      </c>
      <c r="BH60" s="91"/>
      <c r="BI60" s="315" t="str">
        <f t="shared" si="16"/>
        <v>Remplir les termes C, P, T et TVA</v>
      </c>
      <c r="BJ60" s="55"/>
      <c r="BK60" s="65"/>
      <c r="BL60" s="98" t="s">
        <v>64</v>
      </c>
      <c r="BM60" s="63"/>
      <c r="BN60" s="87" t="str">
        <f t="shared" si="17"/>
        <v>Remplir la colonne BJ ou BM</v>
      </c>
      <c r="BO60" s="65"/>
      <c r="BP60" s="173" t="str">
        <f t="shared" si="31"/>
        <v>Remplir la colonne M</v>
      </c>
      <c r="BQ60" s="179" t="str">
        <f t="shared" si="18"/>
        <v>Remplir la colonne BO</v>
      </c>
      <c r="BR60" s="263" t="str">
        <f t="shared" si="32"/>
        <v>Remplir la colonne I</v>
      </c>
      <c r="BS60" s="91"/>
      <c r="BT60" s="315" t="str">
        <f t="shared" si="19"/>
        <v>Remplir les termes C, P, T et TVA</v>
      </c>
      <c r="BU60" s="55"/>
      <c r="BV60" s="65"/>
      <c r="BW60" s="98" t="s">
        <v>64</v>
      </c>
      <c r="BX60" s="63"/>
      <c r="BY60" s="87" t="str">
        <f t="shared" si="20"/>
        <v>Remplir la colonne BU ou BX</v>
      </c>
      <c r="BZ60" s="65"/>
      <c r="CA60" s="173" t="str">
        <f t="shared" si="33"/>
        <v>Remplir la colonne M</v>
      </c>
      <c r="CB60" s="179" t="str">
        <f t="shared" si="21"/>
        <v>Remplir la colonne BZ</v>
      </c>
      <c r="CC60" s="263" t="str">
        <f t="shared" si="34"/>
        <v>Remplir la colonne I</v>
      </c>
      <c r="CD60" s="91"/>
      <c r="CE60" s="315" t="str">
        <f t="shared" si="22"/>
        <v>Remplir les termes C, P, T et TVA</v>
      </c>
      <c r="CF60" s="61" t="str">
        <f t="shared" si="3"/>
        <v>REMPLIR TYPE DE CLIENT</v>
      </c>
      <c r="CG60" s="107" t="str">
        <f t="shared" si="23"/>
        <v>Montant total de l'aide demandée non indiqué</v>
      </c>
      <c r="CH60" s="1"/>
      <c r="CI60" s="1"/>
      <c r="CJ60" s="1"/>
      <c r="CK60" s="1"/>
      <c r="CL60" s="1"/>
    </row>
    <row r="61" spans="1:90" x14ac:dyDescent="0.25">
      <c r="A61" s="51"/>
      <c r="B61" s="111"/>
      <c r="C61" s="111"/>
      <c r="D61" s="111"/>
      <c r="E61" s="111"/>
      <c r="F61" s="111"/>
      <c r="G61" s="132"/>
      <c r="H61" s="151"/>
      <c r="I61" s="299"/>
      <c r="J61" s="152"/>
      <c r="K61" s="153"/>
      <c r="L61" s="169"/>
      <c r="M61" s="39"/>
      <c r="N61" s="90"/>
      <c r="O61" s="39"/>
      <c r="P61" s="23"/>
      <c r="Q61" s="170">
        <f t="shared" si="4"/>
        <v>0</v>
      </c>
      <c r="R61" s="55"/>
      <c r="S61" s="65"/>
      <c r="T61" s="98" t="s">
        <v>64</v>
      </c>
      <c r="U61" s="63"/>
      <c r="V61" s="87" t="str">
        <f t="shared" si="5"/>
        <v>Remplir la colonne R ou U</v>
      </c>
      <c r="W61" s="65"/>
      <c r="X61" s="173" t="str">
        <f t="shared" si="2"/>
        <v>Remplir la colonne M</v>
      </c>
      <c r="Y61" s="179" t="str">
        <f t="shared" si="6"/>
        <v>Remplir la colonne W</v>
      </c>
      <c r="Z61" s="263" t="str">
        <f t="shared" si="24"/>
        <v>Remplir la colonne I</v>
      </c>
      <c r="AA61" s="91"/>
      <c r="AB61" s="315" t="str">
        <f t="shared" si="7"/>
        <v>Remplir les termes C, P, T et TVA</v>
      </c>
      <c r="AC61" s="55"/>
      <c r="AD61" s="65"/>
      <c r="AE61" s="98" t="s">
        <v>64</v>
      </c>
      <c r="AF61" s="63"/>
      <c r="AG61" s="87" t="str">
        <f t="shared" si="8"/>
        <v>Remplir la colonne AC ou AF</v>
      </c>
      <c r="AH61" s="65"/>
      <c r="AI61" s="173" t="str">
        <f t="shared" si="25"/>
        <v>Remplir la colonne M</v>
      </c>
      <c r="AJ61" s="179" t="str">
        <f t="shared" si="9"/>
        <v>Remplir la colonne AH</v>
      </c>
      <c r="AK61" s="263" t="str">
        <f t="shared" si="26"/>
        <v>Remplir la colonne I</v>
      </c>
      <c r="AL61" s="91"/>
      <c r="AM61" s="315" t="str">
        <f t="shared" si="10"/>
        <v>Remplir les terme C, P, T et TVA</v>
      </c>
      <c r="AN61" s="55"/>
      <c r="AO61" s="65"/>
      <c r="AP61" s="98" t="s">
        <v>64</v>
      </c>
      <c r="AQ61" s="63"/>
      <c r="AR61" s="87" t="str">
        <f t="shared" si="11"/>
        <v>Remplir la colonne AN ou AQ</v>
      </c>
      <c r="AS61" s="65"/>
      <c r="AT61" s="173" t="str">
        <f t="shared" si="27"/>
        <v>Remplir la colonne M</v>
      </c>
      <c r="AU61" s="179" t="str">
        <f t="shared" si="12"/>
        <v>Remplir la colonne AS</v>
      </c>
      <c r="AV61" s="263" t="str">
        <f t="shared" si="28"/>
        <v>Remplir la colonne I</v>
      </c>
      <c r="AW61" s="91"/>
      <c r="AX61" s="315" t="str">
        <f t="shared" si="13"/>
        <v>Remplir les termes C, P, T et TVA</v>
      </c>
      <c r="AY61" s="55"/>
      <c r="AZ61" s="65"/>
      <c r="BA61" s="98" t="s">
        <v>64</v>
      </c>
      <c r="BB61" s="63"/>
      <c r="BC61" s="87" t="str">
        <f t="shared" si="14"/>
        <v>Remplir la colonne AY ou BB</v>
      </c>
      <c r="BD61" s="65"/>
      <c r="BE61" s="173" t="str">
        <f t="shared" si="29"/>
        <v>Remplir la colonne M</v>
      </c>
      <c r="BF61" s="179" t="str">
        <f t="shared" si="15"/>
        <v>Remplir la colonne BD</v>
      </c>
      <c r="BG61" s="263" t="str">
        <f t="shared" si="30"/>
        <v>Remplir la colonne I</v>
      </c>
      <c r="BH61" s="91"/>
      <c r="BI61" s="315" t="str">
        <f t="shared" si="16"/>
        <v>Remplir les termes C, P, T et TVA</v>
      </c>
      <c r="BJ61" s="55"/>
      <c r="BK61" s="65"/>
      <c r="BL61" s="98" t="s">
        <v>64</v>
      </c>
      <c r="BM61" s="63"/>
      <c r="BN61" s="87" t="str">
        <f t="shared" si="17"/>
        <v>Remplir la colonne BJ ou BM</v>
      </c>
      <c r="BO61" s="65"/>
      <c r="BP61" s="173" t="str">
        <f t="shared" si="31"/>
        <v>Remplir la colonne M</v>
      </c>
      <c r="BQ61" s="179" t="str">
        <f t="shared" si="18"/>
        <v>Remplir la colonne BO</v>
      </c>
      <c r="BR61" s="263" t="str">
        <f t="shared" si="32"/>
        <v>Remplir la colonne I</v>
      </c>
      <c r="BS61" s="91"/>
      <c r="BT61" s="315" t="str">
        <f t="shared" si="19"/>
        <v>Remplir les termes C, P, T et TVA</v>
      </c>
      <c r="BU61" s="55"/>
      <c r="BV61" s="65"/>
      <c r="BW61" s="98" t="s">
        <v>64</v>
      </c>
      <c r="BX61" s="63"/>
      <c r="BY61" s="87" t="str">
        <f t="shared" si="20"/>
        <v>Remplir la colonne BU ou BX</v>
      </c>
      <c r="BZ61" s="65"/>
      <c r="CA61" s="173" t="str">
        <f t="shared" si="33"/>
        <v>Remplir la colonne M</v>
      </c>
      <c r="CB61" s="179" t="str">
        <f t="shared" si="21"/>
        <v>Remplir la colonne BZ</v>
      </c>
      <c r="CC61" s="263" t="str">
        <f t="shared" si="34"/>
        <v>Remplir la colonne I</v>
      </c>
      <c r="CD61" s="91"/>
      <c r="CE61" s="315" t="str">
        <f t="shared" si="22"/>
        <v>Remplir les termes C, P, T et TVA</v>
      </c>
      <c r="CF61" s="61" t="str">
        <f t="shared" si="3"/>
        <v>REMPLIR TYPE DE CLIENT</v>
      </c>
      <c r="CG61" s="107" t="str">
        <f t="shared" si="23"/>
        <v>Montant total de l'aide demandée non indiqué</v>
      </c>
      <c r="CH61" s="1"/>
      <c r="CI61" s="1"/>
      <c r="CJ61" s="1"/>
      <c r="CK61" s="1"/>
      <c r="CL61" s="1"/>
    </row>
    <row r="62" spans="1:90" x14ac:dyDescent="0.25">
      <c r="A62" s="51"/>
      <c r="B62" s="111"/>
      <c r="C62" s="111"/>
      <c r="D62" s="111"/>
      <c r="E62" s="111"/>
      <c r="F62" s="111"/>
      <c r="G62" s="132"/>
      <c r="H62" s="151"/>
      <c r="I62" s="299"/>
      <c r="J62" s="152"/>
      <c r="K62" s="153"/>
      <c r="L62" s="169"/>
      <c r="M62" s="39"/>
      <c r="N62" s="90"/>
      <c r="O62" s="39"/>
      <c r="P62" s="23"/>
      <c r="Q62" s="170">
        <f t="shared" si="4"/>
        <v>0</v>
      </c>
      <c r="R62" s="55"/>
      <c r="S62" s="65"/>
      <c r="T62" s="98" t="s">
        <v>64</v>
      </c>
      <c r="U62" s="63"/>
      <c r="V62" s="87" t="str">
        <f t="shared" si="5"/>
        <v>Remplir la colonne R ou U</v>
      </c>
      <c r="W62" s="65"/>
      <c r="X62" s="173" t="str">
        <f t="shared" si="2"/>
        <v>Remplir la colonne M</v>
      </c>
      <c r="Y62" s="179" t="str">
        <f t="shared" si="6"/>
        <v>Remplir la colonne W</v>
      </c>
      <c r="Z62" s="263" t="str">
        <f t="shared" si="24"/>
        <v>Remplir la colonne I</v>
      </c>
      <c r="AA62" s="91"/>
      <c r="AB62" s="315" t="str">
        <f t="shared" si="7"/>
        <v>Remplir les termes C, P, T et TVA</v>
      </c>
      <c r="AC62" s="55"/>
      <c r="AD62" s="65"/>
      <c r="AE62" s="98" t="s">
        <v>64</v>
      </c>
      <c r="AF62" s="63"/>
      <c r="AG62" s="87" t="str">
        <f t="shared" si="8"/>
        <v>Remplir la colonne AC ou AF</v>
      </c>
      <c r="AH62" s="65"/>
      <c r="AI62" s="173" t="str">
        <f t="shared" si="25"/>
        <v>Remplir la colonne M</v>
      </c>
      <c r="AJ62" s="179" t="str">
        <f t="shared" si="9"/>
        <v>Remplir la colonne AH</v>
      </c>
      <c r="AK62" s="263" t="str">
        <f t="shared" si="26"/>
        <v>Remplir la colonne I</v>
      </c>
      <c r="AL62" s="91"/>
      <c r="AM62" s="315" t="str">
        <f t="shared" si="10"/>
        <v>Remplir les terme C, P, T et TVA</v>
      </c>
      <c r="AN62" s="55"/>
      <c r="AO62" s="65"/>
      <c r="AP62" s="98" t="s">
        <v>64</v>
      </c>
      <c r="AQ62" s="63"/>
      <c r="AR62" s="87" t="str">
        <f t="shared" si="11"/>
        <v>Remplir la colonne AN ou AQ</v>
      </c>
      <c r="AS62" s="65"/>
      <c r="AT62" s="173" t="str">
        <f t="shared" si="27"/>
        <v>Remplir la colonne M</v>
      </c>
      <c r="AU62" s="179" t="str">
        <f t="shared" si="12"/>
        <v>Remplir la colonne AS</v>
      </c>
      <c r="AV62" s="263" t="str">
        <f t="shared" si="28"/>
        <v>Remplir la colonne I</v>
      </c>
      <c r="AW62" s="91"/>
      <c r="AX62" s="315" t="str">
        <f t="shared" si="13"/>
        <v>Remplir les termes C, P, T et TVA</v>
      </c>
      <c r="AY62" s="55"/>
      <c r="AZ62" s="65"/>
      <c r="BA62" s="98" t="s">
        <v>64</v>
      </c>
      <c r="BB62" s="63"/>
      <c r="BC62" s="87" t="str">
        <f t="shared" si="14"/>
        <v>Remplir la colonne AY ou BB</v>
      </c>
      <c r="BD62" s="65"/>
      <c r="BE62" s="173" t="str">
        <f t="shared" si="29"/>
        <v>Remplir la colonne M</v>
      </c>
      <c r="BF62" s="179" t="str">
        <f t="shared" si="15"/>
        <v>Remplir la colonne BD</v>
      </c>
      <c r="BG62" s="263" t="str">
        <f t="shared" si="30"/>
        <v>Remplir la colonne I</v>
      </c>
      <c r="BH62" s="91"/>
      <c r="BI62" s="315" t="str">
        <f t="shared" si="16"/>
        <v>Remplir les termes C, P, T et TVA</v>
      </c>
      <c r="BJ62" s="55"/>
      <c r="BK62" s="65"/>
      <c r="BL62" s="98" t="s">
        <v>64</v>
      </c>
      <c r="BM62" s="63"/>
      <c r="BN62" s="87" t="str">
        <f t="shared" si="17"/>
        <v>Remplir la colonne BJ ou BM</v>
      </c>
      <c r="BO62" s="65"/>
      <c r="BP62" s="173" t="str">
        <f t="shared" si="31"/>
        <v>Remplir la colonne M</v>
      </c>
      <c r="BQ62" s="179" t="str">
        <f t="shared" si="18"/>
        <v>Remplir la colonne BO</v>
      </c>
      <c r="BR62" s="263" t="str">
        <f t="shared" si="32"/>
        <v>Remplir la colonne I</v>
      </c>
      <c r="BS62" s="91"/>
      <c r="BT62" s="315" t="str">
        <f t="shared" si="19"/>
        <v>Remplir les termes C, P, T et TVA</v>
      </c>
      <c r="BU62" s="55"/>
      <c r="BV62" s="65"/>
      <c r="BW62" s="98" t="s">
        <v>64</v>
      </c>
      <c r="BX62" s="63"/>
      <c r="BY62" s="87" t="str">
        <f t="shared" si="20"/>
        <v>Remplir la colonne BU ou BX</v>
      </c>
      <c r="BZ62" s="65"/>
      <c r="CA62" s="173" t="str">
        <f t="shared" si="33"/>
        <v>Remplir la colonne M</v>
      </c>
      <c r="CB62" s="179" t="str">
        <f t="shared" si="21"/>
        <v>Remplir la colonne BZ</v>
      </c>
      <c r="CC62" s="263" t="str">
        <f t="shared" si="34"/>
        <v>Remplir la colonne I</v>
      </c>
      <c r="CD62" s="91"/>
      <c r="CE62" s="315" t="str">
        <f t="shared" si="22"/>
        <v>Remplir les termes C, P, T et TVA</v>
      </c>
      <c r="CF62" s="61" t="str">
        <f t="shared" si="3"/>
        <v>REMPLIR TYPE DE CLIENT</v>
      </c>
      <c r="CG62" s="107" t="str">
        <f t="shared" si="23"/>
        <v>Montant total de l'aide demandée non indiqué</v>
      </c>
      <c r="CH62" s="1"/>
      <c r="CI62" s="1"/>
      <c r="CJ62" s="1"/>
      <c r="CK62" s="1"/>
      <c r="CL62" s="1"/>
    </row>
    <row r="63" spans="1:90" x14ac:dyDescent="0.25">
      <c r="A63" s="51"/>
      <c r="B63" s="111"/>
      <c r="C63" s="111"/>
      <c r="D63" s="111"/>
      <c r="E63" s="111"/>
      <c r="F63" s="111"/>
      <c r="G63" s="132"/>
      <c r="H63" s="151"/>
      <c r="I63" s="299"/>
      <c r="J63" s="152"/>
      <c r="K63" s="153"/>
      <c r="L63" s="169"/>
      <c r="M63" s="39"/>
      <c r="N63" s="90"/>
      <c r="O63" s="39"/>
      <c r="P63" s="23"/>
      <c r="Q63" s="170">
        <f t="shared" si="4"/>
        <v>0</v>
      </c>
      <c r="R63" s="55"/>
      <c r="S63" s="65"/>
      <c r="T63" s="98" t="s">
        <v>64</v>
      </c>
      <c r="U63" s="63"/>
      <c r="V63" s="87" t="str">
        <f t="shared" si="5"/>
        <v>Remplir la colonne R ou U</v>
      </c>
      <c r="W63" s="65"/>
      <c r="X63" s="173" t="str">
        <f t="shared" si="2"/>
        <v>Remplir la colonne M</v>
      </c>
      <c r="Y63" s="179" t="str">
        <f t="shared" si="6"/>
        <v>Remplir la colonne W</v>
      </c>
      <c r="Z63" s="263" t="str">
        <f t="shared" si="24"/>
        <v>Remplir la colonne I</v>
      </c>
      <c r="AA63" s="91"/>
      <c r="AB63" s="315" t="str">
        <f t="shared" si="7"/>
        <v>Remplir les termes C, P, T et TVA</v>
      </c>
      <c r="AC63" s="55"/>
      <c r="AD63" s="65"/>
      <c r="AE63" s="98" t="s">
        <v>64</v>
      </c>
      <c r="AF63" s="63"/>
      <c r="AG63" s="87" t="str">
        <f t="shared" si="8"/>
        <v>Remplir la colonne AC ou AF</v>
      </c>
      <c r="AH63" s="65"/>
      <c r="AI63" s="173" t="str">
        <f t="shared" si="25"/>
        <v>Remplir la colonne M</v>
      </c>
      <c r="AJ63" s="179" t="str">
        <f t="shared" si="9"/>
        <v>Remplir la colonne AH</v>
      </c>
      <c r="AK63" s="263" t="str">
        <f t="shared" si="26"/>
        <v>Remplir la colonne I</v>
      </c>
      <c r="AL63" s="91"/>
      <c r="AM63" s="315" t="str">
        <f t="shared" si="10"/>
        <v>Remplir les terme C, P, T et TVA</v>
      </c>
      <c r="AN63" s="55"/>
      <c r="AO63" s="65"/>
      <c r="AP63" s="98" t="s">
        <v>64</v>
      </c>
      <c r="AQ63" s="63"/>
      <c r="AR63" s="87" t="str">
        <f t="shared" si="11"/>
        <v>Remplir la colonne AN ou AQ</v>
      </c>
      <c r="AS63" s="65"/>
      <c r="AT63" s="173" t="str">
        <f t="shared" si="27"/>
        <v>Remplir la colonne M</v>
      </c>
      <c r="AU63" s="179" t="str">
        <f t="shared" si="12"/>
        <v>Remplir la colonne AS</v>
      </c>
      <c r="AV63" s="263" t="str">
        <f t="shared" si="28"/>
        <v>Remplir la colonne I</v>
      </c>
      <c r="AW63" s="91"/>
      <c r="AX63" s="315" t="str">
        <f t="shared" si="13"/>
        <v>Remplir les termes C, P, T et TVA</v>
      </c>
      <c r="AY63" s="55"/>
      <c r="AZ63" s="65"/>
      <c r="BA63" s="98" t="s">
        <v>64</v>
      </c>
      <c r="BB63" s="63"/>
      <c r="BC63" s="87" t="str">
        <f t="shared" si="14"/>
        <v>Remplir la colonne AY ou BB</v>
      </c>
      <c r="BD63" s="65"/>
      <c r="BE63" s="173" t="str">
        <f t="shared" si="29"/>
        <v>Remplir la colonne M</v>
      </c>
      <c r="BF63" s="179" t="str">
        <f t="shared" si="15"/>
        <v>Remplir la colonne BD</v>
      </c>
      <c r="BG63" s="263" t="str">
        <f t="shared" si="30"/>
        <v>Remplir la colonne I</v>
      </c>
      <c r="BH63" s="91"/>
      <c r="BI63" s="315" t="str">
        <f t="shared" si="16"/>
        <v>Remplir les termes C, P, T et TVA</v>
      </c>
      <c r="BJ63" s="55"/>
      <c r="BK63" s="65"/>
      <c r="BL63" s="98" t="s">
        <v>64</v>
      </c>
      <c r="BM63" s="63"/>
      <c r="BN63" s="87" t="str">
        <f t="shared" si="17"/>
        <v>Remplir la colonne BJ ou BM</v>
      </c>
      <c r="BO63" s="65"/>
      <c r="BP63" s="173" t="str">
        <f t="shared" si="31"/>
        <v>Remplir la colonne M</v>
      </c>
      <c r="BQ63" s="179" t="str">
        <f t="shared" si="18"/>
        <v>Remplir la colonne BO</v>
      </c>
      <c r="BR63" s="263" t="str">
        <f t="shared" si="32"/>
        <v>Remplir la colonne I</v>
      </c>
      <c r="BS63" s="91"/>
      <c r="BT63" s="315" t="str">
        <f t="shared" si="19"/>
        <v>Remplir les termes C, P, T et TVA</v>
      </c>
      <c r="BU63" s="55"/>
      <c r="BV63" s="65"/>
      <c r="BW63" s="98" t="s">
        <v>64</v>
      </c>
      <c r="BX63" s="63"/>
      <c r="BY63" s="87" t="str">
        <f t="shared" si="20"/>
        <v>Remplir la colonne BU ou BX</v>
      </c>
      <c r="BZ63" s="65"/>
      <c r="CA63" s="173" t="str">
        <f t="shared" si="33"/>
        <v>Remplir la colonne M</v>
      </c>
      <c r="CB63" s="179" t="str">
        <f t="shared" si="21"/>
        <v>Remplir la colonne BZ</v>
      </c>
      <c r="CC63" s="263" t="str">
        <f t="shared" si="34"/>
        <v>Remplir la colonne I</v>
      </c>
      <c r="CD63" s="91"/>
      <c r="CE63" s="315" t="str">
        <f t="shared" si="22"/>
        <v>Remplir les termes C, P, T et TVA</v>
      </c>
      <c r="CF63" s="61" t="str">
        <f t="shared" si="3"/>
        <v>REMPLIR TYPE DE CLIENT</v>
      </c>
      <c r="CG63" s="107" t="str">
        <f t="shared" si="23"/>
        <v>Montant total de l'aide demandée non indiqué</v>
      </c>
      <c r="CH63" s="1"/>
      <c r="CI63" s="1"/>
      <c r="CJ63" s="1"/>
      <c r="CK63" s="1"/>
      <c r="CL63" s="1"/>
    </row>
    <row r="64" spans="1:90" x14ac:dyDescent="0.25">
      <c r="A64" s="51"/>
      <c r="B64" s="111"/>
      <c r="C64" s="111"/>
      <c r="D64" s="111"/>
      <c r="E64" s="111"/>
      <c r="F64" s="111"/>
      <c r="G64" s="132"/>
      <c r="H64" s="151"/>
      <c r="I64" s="299"/>
      <c r="J64" s="152"/>
      <c r="K64" s="153"/>
      <c r="L64" s="169"/>
      <c r="M64" s="39"/>
      <c r="N64" s="90"/>
      <c r="O64" s="39"/>
      <c r="P64" s="23"/>
      <c r="Q64" s="170">
        <f t="shared" si="4"/>
        <v>0</v>
      </c>
      <c r="R64" s="55"/>
      <c r="S64" s="65"/>
      <c r="T64" s="98" t="s">
        <v>64</v>
      </c>
      <c r="U64" s="63"/>
      <c r="V64" s="87" t="str">
        <f t="shared" si="5"/>
        <v>Remplir la colonne R ou U</v>
      </c>
      <c r="W64" s="65"/>
      <c r="X64" s="173" t="str">
        <f t="shared" si="2"/>
        <v>Remplir la colonne M</v>
      </c>
      <c r="Y64" s="179" t="str">
        <f t="shared" si="6"/>
        <v>Remplir la colonne W</v>
      </c>
      <c r="Z64" s="263" t="str">
        <f t="shared" si="24"/>
        <v>Remplir la colonne I</v>
      </c>
      <c r="AA64" s="91"/>
      <c r="AB64" s="315" t="str">
        <f t="shared" si="7"/>
        <v>Remplir les termes C, P, T et TVA</v>
      </c>
      <c r="AC64" s="55"/>
      <c r="AD64" s="65"/>
      <c r="AE64" s="98" t="s">
        <v>64</v>
      </c>
      <c r="AF64" s="63"/>
      <c r="AG64" s="87" t="str">
        <f t="shared" si="8"/>
        <v>Remplir la colonne AC ou AF</v>
      </c>
      <c r="AH64" s="65"/>
      <c r="AI64" s="173" t="str">
        <f t="shared" si="25"/>
        <v>Remplir la colonne M</v>
      </c>
      <c r="AJ64" s="179" t="str">
        <f t="shared" si="9"/>
        <v>Remplir la colonne AH</v>
      </c>
      <c r="AK64" s="263" t="str">
        <f t="shared" si="26"/>
        <v>Remplir la colonne I</v>
      </c>
      <c r="AL64" s="91"/>
      <c r="AM64" s="315" t="str">
        <f t="shared" si="10"/>
        <v>Remplir les terme C, P, T et TVA</v>
      </c>
      <c r="AN64" s="55"/>
      <c r="AO64" s="65"/>
      <c r="AP64" s="98" t="s">
        <v>64</v>
      </c>
      <c r="AQ64" s="63"/>
      <c r="AR64" s="87" t="str">
        <f t="shared" si="11"/>
        <v>Remplir la colonne AN ou AQ</v>
      </c>
      <c r="AS64" s="65"/>
      <c r="AT64" s="173" t="str">
        <f t="shared" si="27"/>
        <v>Remplir la colonne M</v>
      </c>
      <c r="AU64" s="179" t="str">
        <f t="shared" si="12"/>
        <v>Remplir la colonne AS</v>
      </c>
      <c r="AV64" s="263" t="str">
        <f t="shared" si="28"/>
        <v>Remplir la colonne I</v>
      </c>
      <c r="AW64" s="91"/>
      <c r="AX64" s="315" t="str">
        <f t="shared" si="13"/>
        <v>Remplir les termes C, P, T et TVA</v>
      </c>
      <c r="AY64" s="55"/>
      <c r="AZ64" s="65"/>
      <c r="BA64" s="98" t="s">
        <v>64</v>
      </c>
      <c r="BB64" s="63"/>
      <c r="BC64" s="87" t="str">
        <f t="shared" si="14"/>
        <v>Remplir la colonne AY ou BB</v>
      </c>
      <c r="BD64" s="65"/>
      <c r="BE64" s="173" t="str">
        <f t="shared" si="29"/>
        <v>Remplir la colonne M</v>
      </c>
      <c r="BF64" s="179" t="str">
        <f t="shared" si="15"/>
        <v>Remplir la colonne BD</v>
      </c>
      <c r="BG64" s="263" t="str">
        <f t="shared" si="30"/>
        <v>Remplir la colonne I</v>
      </c>
      <c r="BH64" s="91"/>
      <c r="BI64" s="315" t="str">
        <f t="shared" si="16"/>
        <v>Remplir les termes C, P, T et TVA</v>
      </c>
      <c r="BJ64" s="55"/>
      <c r="BK64" s="65"/>
      <c r="BL64" s="98" t="s">
        <v>64</v>
      </c>
      <c r="BM64" s="63"/>
      <c r="BN64" s="87" t="str">
        <f t="shared" si="17"/>
        <v>Remplir la colonne BJ ou BM</v>
      </c>
      <c r="BO64" s="65"/>
      <c r="BP64" s="173" t="str">
        <f t="shared" si="31"/>
        <v>Remplir la colonne M</v>
      </c>
      <c r="BQ64" s="179" t="str">
        <f t="shared" si="18"/>
        <v>Remplir la colonne BO</v>
      </c>
      <c r="BR64" s="263" t="str">
        <f t="shared" si="32"/>
        <v>Remplir la colonne I</v>
      </c>
      <c r="BS64" s="91"/>
      <c r="BT64" s="315" t="str">
        <f t="shared" si="19"/>
        <v>Remplir les termes C, P, T et TVA</v>
      </c>
      <c r="BU64" s="55"/>
      <c r="BV64" s="65"/>
      <c r="BW64" s="98" t="s">
        <v>64</v>
      </c>
      <c r="BX64" s="63"/>
      <c r="BY64" s="87" t="str">
        <f t="shared" si="20"/>
        <v>Remplir la colonne BU ou BX</v>
      </c>
      <c r="BZ64" s="65"/>
      <c r="CA64" s="173" t="str">
        <f t="shared" si="33"/>
        <v>Remplir la colonne M</v>
      </c>
      <c r="CB64" s="179" t="str">
        <f t="shared" si="21"/>
        <v>Remplir la colonne BZ</v>
      </c>
      <c r="CC64" s="263" t="str">
        <f t="shared" si="34"/>
        <v>Remplir la colonne I</v>
      </c>
      <c r="CD64" s="91"/>
      <c r="CE64" s="315" t="str">
        <f t="shared" si="22"/>
        <v>Remplir les termes C, P, T et TVA</v>
      </c>
      <c r="CF64" s="61" t="str">
        <f t="shared" si="3"/>
        <v>REMPLIR TYPE DE CLIENT</v>
      </c>
      <c r="CG64" s="107" t="str">
        <f t="shared" si="23"/>
        <v>Montant total de l'aide demandée non indiqué</v>
      </c>
      <c r="CH64" s="1"/>
      <c r="CI64" s="1"/>
      <c r="CJ64" s="1"/>
      <c r="CK64" s="1"/>
      <c r="CL64" s="1"/>
    </row>
    <row r="65" spans="1:90" x14ac:dyDescent="0.25">
      <c r="A65" s="51"/>
      <c r="B65" s="111"/>
      <c r="C65" s="111"/>
      <c r="D65" s="111"/>
      <c r="E65" s="111"/>
      <c r="F65" s="111"/>
      <c r="G65" s="132"/>
      <c r="H65" s="151"/>
      <c r="I65" s="299"/>
      <c r="J65" s="152"/>
      <c r="K65" s="153"/>
      <c r="L65" s="169"/>
      <c r="M65" s="39"/>
      <c r="N65" s="90"/>
      <c r="O65" s="39"/>
      <c r="P65" s="23"/>
      <c r="Q65" s="170">
        <f t="shared" si="4"/>
        <v>0</v>
      </c>
      <c r="R65" s="55"/>
      <c r="S65" s="65"/>
      <c r="T65" s="98" t="s">
        <v>64</v>
      </c>
      <c r="U65" s="63"/>
      <c r="V65" s="87" t="str">
        <f t="shared" si="5"/>
        <v>Remplir la colonne R ou U</v>
      </c>
      <c r="W65" s="65"/>
      <c r="X65" s="173" t="str">
        <f t="shared" si="2"/>
        <v>Remplir la colonne M</v>
      </c>
      <c r="Y65" s="179" t="str">
        <f t="shared" si="6"/>
        <v>Remplir la colonne W</v>
      </c>
      <c r="Z65" s="263" t="str">
        <f t="shared" si="24"/>
        <v>Remplir la colonne I</v>
      </c>
      <c r="AA65" s="91"/>
      <c r="AB65" s="315" t="str">
        <f t="shared" si="7"/>
        <v>Remplir les termes C, P, T et TVA</v>
      </c>
      <c r="AC65" s="55"/>
      <c r="AD65" s="65"/>
      <c r="AE65" s="98" t="s">
        <v>64</v>
      </c>
      <c r="AF65" s="63"/>
      <c r="AG65" s="87" t="str">
        <f t="shared" si="8"/>
        <v>Remplir la colonne AC ou AF</v>
      </c>
      <c r="AH65" s="65"/>
      <c r="AI65" s="173" t="str">
        <f t="shared" si="25"/>
        <v>Remplir la colonne M</v>
      </c>
      <c r="AJ65" s="179" t="str">
        <f t="shared" si="9"/>
        <v>Remplir la colonne AH</v>
      </c>
      <c r="AK65" s="263" t="str">
        <f t="shared" si="26"/>
        <v>Remplir la colonne I</v>
      </c>
      <c r="AL65" s="91"/>
      <c r="AM65" s="315" t="str">
        <f t="shared" si="10"/>
        <v>Remplir les terme C, P, T et TVA</v>
      </c>
      <c r="AN65" s="55"/>
      <c r="AO65" s="65"/>
      <c r="AP65" s="98" t="s">
        <v>64</v>
      </c>
      <c r="AQ65" s="63"/>
      <c r="AR65" s="87" t="str">
        <f t="shared" si="11"/>
        <v>Remplir la colonne AN ou AQ</v>
      </c>
      <c r="AS65" s="65"/>
      <c r="AT65" s="173" t="str">
        <f t="shared" si="27"/>
        <v>Remplir la colonne M</v>
      </c>
      <c r="AU65" s="179" t="str">
        <f t="shared" si="12"/>
        <v>Remplir la colonne AS</v>
      </c>
      <c r="AV65" s="263" t="str">
        <f t="shared" si="28"/>
        <v>Remplir la colonne I</v>
      </c>
      <c r="AW65" s="91"/>
      <c r="AX65" s="315" t="str">
        <f t="shared" si="13"/>
        <v>Remplir les termes C, P, T et TVA</v>
      </c>
      <c r="AY65" s="55"/>
      <c r="AZ65" s="65"/>
      <c r="BA65" s="98" t="s">
        <v>64</v>
      </c>
      <c r="BB65" s="63"/>
      <c r="BC65" s="87" t="str">
        <f t="shared" si="14"/>
        <v>Remplir la colonne AY ou BB</v>
      </c>
      <c r="BD65" s="65"/>
      <c r="BE65" s="173" t="str">
        <f t="shared" si="29"/>
        <v>Remplir la colonne M</v>
      </c>
      <c r="BF65" s="179" t="str">
        <f t="shared" si="15"/>
        <v>Remplir la colonne BD</v>
      </c>
      <c r="BG65" s="263" t="str">
        <f t="shared" si="30"/>
        <v>Remplir la colonne I</v>
      </c>
      <c r="BH65" s="91"/>
      <c r="BI65" s="315" t="str">
        <f t="shared" si="16"/>
        <v>Remplir les termes C, P, T et TVA</v>
      </c>
      <c r="BJ65" s="55"/>
      <c r="BK65" s="65"/>
      <c r="BL65" s="98" t="s">
        <v>64</v>
      </c>
      <c r="BM65" s="63"/>
      <c r="BN65" s="87" t="str">
        <f t="shared" si="17"/>
        <v>Remplir la colonne BJ ou BM</v>
      </c>
      <c r="BO65" s="65"/>
      <c r="BP65" s="173" t="str">
        <f t="shared" si="31"/>
        <v>Remplir la colonne M</v>
      </c>
      <c r="BQ65" s="179" t="str">
        <f t="shared" si="18"/>
        <v>Remplir la colonne BO</v>
      </c>
      <c r="BR65" s="263" t="str">
        <f t="shared" si="32"/>
        <v>Remplir la colonne I</v>
      </c>
      <c r="BS65" s="91"/>
      <c r="BT65" s="315" t="str">
        <f t="shared" si="19"/>
        <v>Remplir les termes C, P, T et TVA</v>
      </c>
      <c r="BU65" s="55"/>
      <c r="BV65" s="65"/>
      <c r="BW65" s="98" t="s">
        <v>64</v>
      </c>
      <c r="BX65" s="63"/>
      <c r="BY65" s="87" t="str">
        <f t="shared" si="20"/>
        <v>Remplir la colonne BU ou BX</v>
      </c>
      <c r="BZ65" s="65"/>
      <c r="CA65" s="173" t="str">
        <f t="shared" si="33"/>
        <v>Remplir la colonne M</v>
      </c>
      <c r="CB65" s="179" t="str">
        <f t="shared" si="21"/>
        <v>Remplir la colonne BZ</v>
      </c>
      <c r="CC65" s="263" t="str">
        <f t="shared" si="34"/>
        <v>Remplir la colonne I</v>
      </c>
      <c r="CD65" s="91"/>
      <c r="CE65" s="315" t="str">
        <f t="shared" si="22"/>
        <v>Remplir les termes C, P, T et TVA</v>
      </c>
      <c r="CF65" s="61" t="str">
        <f t="shared" si="3"/>
        <v>REMPLIR TYPE DE CLIENT</v>
      </c>
      <c r="CG65" s="107" t="str">
        <f t="shared" si="23"/>
        <v>Montant total de l'aide demandée non indiqué</v>
      </c>
      <c r="CH65" s="1"/>
      <c r="CI65" s="1"/>
      <c r="CJ65" s="1"/>
      <c r="CK65" s="1"/>
      <c r="CL65" s="1"/>
    </row>
    <row r="66" spans="1:90" x14ac:dyDescent="0.25">
      <c r="A66" s="51"/>
      <c r="B66" s="111"/>
      <c r="C66" s="111"/>
      <c r="D66" s="111"/>
      <c r="E66" s="111"/>
      <c r="F66" s="111"/>
      <c r="G66" s="132"/>
      <c r="H66" s="151"/>
      <c r="I66" s="299"/>
      <c r="J66" s="152"/>
      <c r="K66" s="153"/>
      <c r="L66" s="169"/>
      <c r="M66" s="39"/>
      <c r="N66" s="90"/>
      <c r="O66" s="39"/>
      <c r="P66" s="23"/>
      <c r="Q66" s="170">
        <f t="shared" si="4"/>
        <v>0</v>
      </c>
      <c r="R66" s="55"/>
      <c r="S66" s="65"/>
      <c r="T66" s="98" t="s">
        <v>64</v>
      </c>
      <c r="U66" s="63"/>
      <c r="V66" s="87" t="str">
        <f t="shared" si="5"/>
        <v>Remplir la colonne R ou U</v>
      </c>
      <c r="W66" s="65"/>
      <c r="X66" s="173" t="str">
        <f t="shared" si="2"/>
        <v>Remplir la colonne M</v>
      </c>
      <c r="Y66" s="179" t="str">
        <f t="shared" si="6"/>
        <v>Remplir la colonne W</v>
      </c>
      <c r="Z66" s="263" t="str">
        <f t="shared" si="24"/>
        <v>Remplir la colonne I</v>
      </c>
      <c r="AA66" s="91"/>
      <c r="AB66" s="315" t="str">
        <f t="shared" si="7"/>
        <v>Remplir les termes C, P, T et TVA</v>
      </c>
      <c r="AC66" s="55"/>
      <c r="AD66" s="65"/>
      <c r="AE66" s="98" t="s">
        <v>64</v>
      </c>
      <c r="AF66" s="63"/>
      <c r="AG66" s="87" t="str">
        <f t="shared" si="8"/>
        <v>Remplir la colonne AC ou AF</v>
      </c>
      <c r="AH66" s="65"/>
      <c r="AI66" s="173" t="str">
        <f t="shared" si="25"/>
        <v>Remplir la colonne M</v>
      </c>
      <c r="AJ66" s="179" t="str">
        <f t="shared" si="9"/>
        <v>Remplir la colonne AH</v>
      </c>
      <c r="AK66" s="263" t="str">
        <f t="shared" si="26"/>
        <v>Remplir la colonne I</v>
      </c>
      <c r="AL66" s="91"/>
      <c r="AM66" s="315" t="str">
        <f t="shared" si="10"/>
        <v>Remplir les terme C, P, T et TVA</v>
      </c>
      <c r="AN66" s="55"/>
      <c r="AO66" s="65"/>
      <c r="AP66" s="98" t="s">
        <v>64</v>
      </c>
      <c r="AQ66" s="63"/>
      <c r="AR66" s="87" t="str">
        <f t="shared" si="11"/>
        <v>Remplir la colonne AN ou AQ</v>
      </c>
      <c r="AS66" s="65"/>
      <c r="AT66" s="173" t="str">
        <f t="shared" si="27"/>
        <v>Remplir la colonne M</v>
      </c>
      <c r="AU66" s="179" t="str">
        <f t="shared" si="12"/>
        <v>Remplir la colonne AS</v>
      </c>
      <c r="AV66" s="263" t="str">
        <f t="shared" si="28"/>
        <v>Remplir la colonne I</v>
      </c>
      <c r="AW66" s="91"/>
      <c r="AX66" s="315" t="str">
        <f t="shared" si="13"/>
        <v>Remplir les termes C, P, T et TVA</v>
      </c>
      <c r="AY66" s="55"/>
      <c r="AZ66" s="65"/>
      <c r="BA66" s="98" t="s">
        <v>64</v>
      </c>
      <c r="BB66" s="63"/>
      <c r="BC66" s="87" t="str">
        <f t="shared" si="14"/>
        <v>Remplir la colonne AY ou BB</v>
      </c>
      <c r="BD66" s="65"/>
      <c r="BE66" s="173" t="str">
        <f t="shared" si="29"/>
        <v>Remplir la colonne M</v>
      </c>
      <c r="BF66" s="179" t="str">
        <f t="shared" si="15"/>
        <v>Remplir la colonne BD</v>
      </c>
      <c r="BG66" s="263" t="str">
        <f t="shared" si="30"/>
        <v>Remplir la colonne I</v>
      </c>
      <c r="BH66" s="91"/>
      <c r="BI66" s="315" t="str">
        <f t="shared" si="16"/>
        <v>Remplir les termes C, P, T et TVA</v>
      </c>
      <c r="BJ66" s="55"/>
      <c r="BK66" s="65"/>
      <c r="BL66" s="98" t="s">
        <v>64</v>
      </c>
      <c r="BM66" s="63"/>
      <c r="BN66" s="87" t="str">
        <f t="shared" si="17"/>
        <v>Remplir la colonne BJ ou BM</v>
      </c>
      <c r="BO66" s="65"/>
      <c r="BP66" s="173" t="str">
        <f t="shared" si="31"/>
        <v>Remplir la colonne M</v>
      </c>
      <c r="BQ66" s="179" t="str">
        <f t="shared" si="18"/>
        <v>Remplir la colonne BO</v>
      </c>
      <c r="BR66" s="263" t="str">
        <f t="shared" si="32"/>
        <v>Remplir la colonne I</v>
      </c>
      <c r="BS66" s="91"/>
      <c r="BT66" s="315" t="str">
        <f t="shared" si="19"/>
        <v>Remplir les termes C, P, T et TVA</v>
      </c>
      <c r="BU66" s="55"/>
      <c r="BV66" s="65"/>
      <c r="BW66" s="98" t="s">
        <v>64</v>
      </c>
      <c r="BX66" s="63"/>
      <c r="BY66" s="87" t="str">
        <f t="shared" si="20"/>
        <v>Remplir la colonne BU ou BX</v>
      </c>
      <c r="BZ66" s="65"/>
      <c r="CA66" s="173" t="str">
        <f t="shared" si="33"/>
        <v>Remplir la colonne M</v>
      </c>
      <c r="CB66" s="179" t="str">
        <f t="shared" si="21"/>
        <v>Remplir la colonne BZ</v>
      </c>
      <c r="CC66" s="263" t="str">
        <f t="shared" si="34"/>
        <v>Remplir la colonne I</v>
      </c>
      <c r="CD66" s="91"/>
      <c r="CE66" s="315" t="str">
        <f t="shared" si="22"/>
        <v>Remplir les termes C, P, T et TVA</v>
      </c>
      <c r="CF66" s="61" t="str">
        <f t="shared" si="3"/>
        <v>REMPLIR TYPE DE CLIENT</v>
      </c>
      <c r="CG66" s="107" t="str">
        <f t="shared" si="23"/>
        <v>Montant total de l'aide demandée non indiqué</v>
      </c>
      <c r="CH66" s="1"/>
      <c r="CI66" s="1"/>
      <c r="CJ66" s="1"/>
      <c r="CK66" s="1"/>
      <c r="CL66" s="1"/>
    </row>
    <row r="67" spans="1:90" x14ac:dyDescent="0.25">
      <c r="A67" s="51"/>
      <c r="B67" s="111"/>
      <c r="C67" s="111"/>
      <c r="D67" s="111"/>
      <c r="E67" s="111"/>
      <c r="F67" s="111"/>
      <c r="G67" s="132"/>
      <c r="H67" s="151"/>
      <c r="I67" s="299"/>
      <c r="J67" s="152"/>
      <c r="K67" s="153"/>
      <c r="L67" s="169"/>
      <c r="M67" s="39"/>
      <c r="N67" s="90"/>
      <c r="O67" s="39"/>
      <c r="P67" s="23"/>
      <c r="Q67" s="170">
        <f t="shared" si="4"/>
        <v>0</v>
      </c>
      <c r="R67" s="55"/>
      <c r="S67" s="65"/>
      <c r="T67" s="98" t="s">
        <v>64</v>
      </c>
      <c r="U67" s="63"/>
      <c r="V67" s="87" t="str">
        <f t="shared" si="5"/>
        <v>Remplir la colonne R ou U</v>
      </c>
      <c r="W67" s="65"/>
      <c r="X67" s="173" t="str">
        <f t="shared" si="2"/>
        <v>Remplir la colonne M</v>
      </c>
      <c r="Y67" s="179" t="str">
        <f t="shared" si="6"/>
        <v>Remplir la colonne W</v>
      </c>
      <c r="Z67" s="263" t="str">
        <f t="shared" si="24"/>
        <v>Remplir la colonne I</v>
      </c>
      <c r="AA67" s="91"/>
      <c r="AB67" s="315" t="str">
        <f t="shared" si="7"/>
        <v>Remplir les termes C, P, T et TVA</v>
      </c>
      <c r="AC67" s="55"/>
      <c r="AD67" s="65"/>
      <c r="AE67" s="98" t="s">
        <v>64</v>
      </c>
      <c r="AF67" s="63"/>
      <c r="AG67" s="87" t="str">
        <f t="shared" si="8"/>
        <v>Remplir la colonne AC ou AF</v>
      </c>
      <c r="AH67" s="65"/>
      <c r="AI67" s="173" t="str">
        <f t="shared" si="25"/>
        <v>Remplir la colonne M</v>
      </c>
      <c r="AJ67" s="179" t="str">
        <f t="shared" si="9"/>
        <v>Remplir la colonne AH</v>
      </c>
      <c r="AK67" s="263" t="str">
        <f t="shared" si="26"/>
        <v>Remplir la colonne I</v>
      </c>
      <c r="AL67" s="91"/>
      <c r="AM67" s="315" t="str">
        <f t="shared" si="10"/>
        <v>Remplir les terme C, P, T et TVA</v>
      </c>
      <c r="AN67" s="55"/>
      <c r="AO67" s="65"/>
      <c r="AP67" s="98" t="s">
        <v>64</v>
      </c>
      <c r="AQ67" s="63"/>
      <c r="AR67" s="87" t="str">
        <f t="shared" si="11"/>
        <v>Remplir la colonne AN ou AQ</v>
      </c>
      <c r="AS67" s="65"/>
      <c r="AT67" s="173" t="str">
        <f t="shared" si="27"/>
        <v>Remplir la colonne M</v>
      </c>
      <c r="AU67" s="179" t="str">
        <f t="shared" si="12"/>
        <v>Remplir la colonne AS</v>
      </c>
      <c r="AV67" s="263" t="str">
        <f t="shared" si="28"/>
        <v>Remplir la colonne I</v>
      </c>
      <c r="AW67" s="91"/>
      <c r="AX67" s="315" t="str">
        <f t="shared" si="13"/>
        <v>Remplir les termes C, P, T et TVA</v>
      </c>
      <c r="AY67" s="55"/>
      <c r="AZ67" s="65"/>
      <c r="BA67" s="98" t="s">
        <v>64</v>
      </c>
      <c r="BB67" s="63"/>
      <c r="BC67" s="87" t="str">
        <f t="shared" si="14"/>
        <v>Remplir la colonne AY ou BB</v>
      </c>
      <c r="BD67" s="65"/>
      <c r="BE67" s="173" t="str">
        <f t="shared" si="29"/>
        <v>Remplir la colonne M</v>
      </c>
      <c r="BF67" s="179" t="str">
        <f t="shared" si="15"/>
        <v>Remplir la colonne BD</v>
      </c>
      <c r="BG67" s="263" t="str">
        <f t="shared" si="30"/>
        <v>Remplir la colonne I</v>
      </c>
      <c r="BH67" s="91"/>
      <c r="BI67" s="315" t="str">
        <f t="shared" si="16"/>
        <v>Remplir les termes C, P, T et TVA</v>
      </c>
      <c r="BJ67" s="55"/>
      <c r="BK67" s="65"/>
      <c r="BL67" s="98" t="s">
        <v>64</v>
      </c>
      <c r="BM67" s="63"/>
      <c r="BN67" s="87" t="str">
        <f t="shared" si="17"/>
        <v>Remplir la colonne BJ ou BM</v>
      </c>
      <c r="BO67" s="65"/>
      <c r="BP67" s="173" t="str">
        <f t="shared" si="31"/>
        <v>Remplir la colonne M</v>
      </c>
      <c r="BQ67" s="179" t="str">
        <f t="shared" si="18"/>
        <v>Remplir la colonne BO</v>
      </c>
      <c r="BR67" s="263" t="str">
        <f t="shared" si="32"/>
        <v>Remplir la colonne I</v>
      </c>
      <c r="BS67" s="91"/>
      <c r="BT67" s="315" t="str">
        <f t="shared" si="19"/>
        <v>Remplir les termes C, P, T et TVA</v>
      </c>
      <c r="BU67" s="55"/>
      <c r="BV67" s="65"/>
      <c r="BW67" s="98" t="s">
        <v>64</v>
      </c>
      <c r="BX67" s="63"/>
      <c r="BY67" s="87" t="str">
        <f t="shared" si="20"/>
        <v>Remplir la colonne BU ou BX</v>
      </c>
      <c r="BZ67" s="65"/>
      <c r="CA67" s="173" t="str">
        <f t="shared" si="33"/>
        <v>Remplir la colonne M</v>
      </c>
      <c r="CB67" s="179" t="str">
        <f t="shared" si="21"/>
        <v>Remplir la colonne BZ</v>
      </c>
      <c r="CC67" s="263" t="str">
        <f t="shared" si="34"/>
        <v>Remplir la colonne I</v>
      </c>
      <c r="CD67" s="91"/>
      <c r="CE67" s="315" t="str">
        <f t="shared" si="22"/>
        <v>Remplir les termes C, P, T et TVA</v>
      </c>
      <c r="CF67" s="61" t="str">
        <f t="shared" si="3"/>
        <v>REMPLIR TYPE DE CLIENT</v>
      </c>
      <c r="CG67" s="107" t="str">
        <f t="shared" si="23"/>
        <v>Montant total de l'aide demandée non indiqué</v>
      </c>
      <c r="CH67" s="1"/>
      <c r="CI67" s="1"/>
      <c r="CJ67" s="1"/>
      <c r="CK67" s="1"/>
      <c r="CL67" s="1"/>
    </row>
    <row r="68" spans="1:90" x14ac:dyDescent="0.25">
      <c r="A68" s="51"/>
      <c r="B68" s="111"/>
      <c r="C68" s="111"/>
      <c r="D68" s="111"/>
      <c r="E68" s="111"/>
      <c r="F68" s="111"/>
      <c r="G68" s="132"/>
      <c r="H68" s="151"/>
      <c r="I68" s="299"/>
      <c r="J68" s="152"/>
      <c r="K68" s="153"/>
      <c r="L68" s="169"/>
      <c r="M68" s="39"/>
      <c r="N68" s="90"/>
      <c r="O68" s="39"/>
      <c r="P68" s="23"/>
      <c r="Q68" s="170">
        <f t="shared" si="4"/>
        <v>0</v>
      </c>
      <c r="R68" s="55"/>
      <c r="S68" s="65"/>
      <c r="T68" s="98" t="s">
        <v>64</v>
      </c>
      <c r="U68" s="63"/>
      <c r="V68" s="87" t="str">
        <f t="shared" si="5"/>
        <v>Remplir la colonne R ou U</v>
      </c>
      <c r="W68" s="65"/>
      <c r="X68" s="173" t="str">
        <f t="shared" si="2"/>
        <v>Remplir la colonne M</v>
      </c>
      <c r="Y68" s="179" t="str">
        <f t="shared" si="6"/>
        <v>Remplir la colonne W</v>
      </c>
      <c r="Z68" s="263" t="str">
        <f t="shared" si="24"/>
        <v>Remplir la colonne I</v>
      </c>
      <c r="AA68" s="91"/>
      <c r="AB68" s="315" t="str">
        <f t="shared" si="7"/>
        <v>Remplir les termes C, P, T et TVA</v>
      </c>
      <c r="AC68" s="55"/>
      <c r="AD68" s="65"/>
      <c r="AE68" s="98" t="s">
        <v>64</v>
      </c>
      <c r="AF68" s="63"/>
      <c r="AG68" s="87" t="str">
        <f t="shared" si="8"/>
        <v>Remplir la colonne AC ou AF</v>
      </c>
      <c r="AH68" s="65"/>
      <c r="AI68" s="173" t="str">
        <f t="shared" si="25"/>
        <v>Remplir la colonne M</v>
      </c>
      <c r="AJ68" s="179" t="str">
        <f t="shared" si="9"/>
        <v>Remplir la colonne AH</v>
      </c>
      <c r="AK68" s="263" t="str">
        <f t="shared" si="26"/>
        <v>Remplir la colonne I</v>
      </c>
      <c r="AL68" s="91"/>
      <c r="AM68" s="315" t="str">
        <f t="shared" si="10"/>
        <v>Remplir les terme C, P, T et TVA</v>
      </c>
      <c r="AN68" s="55"/>
      <c r="AO68" s="65"/>
      <c r="AP68" s="98" t="s">
        <v>64</v>
      </c>
      <c r="AQ68" s="63"/>
      <c r="AR68" s="87" t="str">
        <f t="shared" si="11"/>
        <v>Remplir la colonne AN ou AQ</v>
      </c>
      <c r="AS68" s="65"/>
      <c r="AT68" s="173" t="str">
        <f t="shared" si="27"/>
        <v>Remplir la colonne M</v>
      </c>
      <c r="AU68" s="179" t="str">
        <f t="shared" si="12"/>
        <v>Remplir la colonne AS</v>
      </c>
      <c r="AV68" s="263" t="str">
        <f t="shared" si="28"/>
        <v>Remplir la colonne I</v>
      </c>
      <c r="AW68" s="91"/>
      <c r="AX68" s="315" t="str">
        <f t="shared" si="13"/>
        <v>Remplir les termes C, P, T et TVA</v>
      </c>
      <c r="AY68" s="55"/>
      <c r="AZ68" s="65"/>
      <c r="BA68" s="98" t="s">
        <v>64</v>
      </c>
      <c r="BB68" s="63"/>
      <c r="BC68" s="87" t="str">
        <f t="shared" si="14"/>
        <v>Remplir la colonne AY ou BB</v>
      </c>
      <c r="BD68" s="65"/>
      <c r="BE68" s="173" t="str">
        <f t="shared" si="29"/>
        <v>Remplir la colonne M</v>
      </c>
      <c r="BF68" s="179" t="str">
        <f t="shared" si="15"/>
        <v>Remplir la colonne BD</v>
      </c>
      <c r="BG68" s="263" t="str">
        <f t="shared" si="30"/>
        <v>Remplir la colonne I</v>
      </c>
      <c r="BH68" s="91"/>
      <c r="BI68" s="315" t="str">
        <f t="shared" si="16"/>
        <v>Remplir les termes C, P, T et TVA</v>
      </c>
      <c r="BJ68" s="55"/>
      <c r="BK68" s="65"/>
      <c r="BL68" s="98" t="s">
        <v>64</v>
      </c>
      <c r="BM68" s="63"/>
      <c r="BN68" s="87" t="str">
        <f t="shared" si="17"/>
        <v>Remplir la colonne BJ ou BM</v>
      </c>
      <c r="BO68" s="65"/>
      <c r="BP68" s="173" t="str">
        <f t="shared" si="31"/>
        <v>Remplir la colonne M</v>
      </c>
      <c r="BQ68" s="179" t="str">
        <f t="shared" si="18"/>
        <v>Remplir la colonne BO</v>
      </c>
      <c r="BR68" s="263" t="str">
        <f t="shared" si="32"/>
        <v>Remplir la colonne I</v>
      </c>
      <c r="BS68" s="91"/>
      <c r="BT68" s="315" t="str">
        <f t="shared" si="19"/>
        <v>Remplir les termes C, P, T et TVA</v>
      </c>
      <c r="BU68" s="55"/>
      <c r="BV68" s="65"/>
      <c r="BW68" s="98" t="s">
        <v>64</v>
      </c>
      <c r="BX68" s="63"/>
      <c r="BY68" s="87" t="str">
        <f t="shared" si="20"/>
        <v>Remplir la colonne BU ou BX</v>
      </c>
      <c r="BZ68" s="65"/>
      <c r="CA68" s="173" t="str">
        <f t="shared" si="33"/>
        <v>Remplir la colonne M</v>
      </c>
      <c r="CB68" s="179" t="str">
        <f t="shared" si="21"/>
        <v>Remplir la colonne BZ</v>
      </c>
      <c r="CC68" s="263" t="str">
        <f t="shared" si="34"/>
        <v>Remplir la colonne I</v>
      </c>
      <c r="CD68" s="91"/>
      <c r="CE68" s="315" t="str">
        <f t="shared" si="22"/>
        <v>Remplir les termes C, P, T et TVA</v>
      </c>
      <c r="CF68" s="61" t="str">
        <f t="shared" si="3"/>
        <v>REMPLIR TYPE DE CLIENT</v>
      </c>
      <c r="CG68" s="107" t="str">
        <f t="shared" si="23"/>
        <v>Montant total de l'aide demandée non indiqué</v>
      </c>
      <c r="CH68" s="1"/>
      <c r="CI68" s="1"/>
      <c r="CJ68" s="1"/>
      <c r="CK68" s="1"/>
      <c r="CL68" s="1"/>
    </row>
    <row r="69" spans="1:90" x14ac:dyDescent="0.25">
      <c r="A69" s="51"/>
      <c r="B69" s="111"/>
      <c r="C69" s="111"/>
      <c r="D69" s="111"/>
      <c r="E69" s="111"/>
      <c r="F69" s="111"/>
      <c r="G69" s="132"/>
      <c r="H69" s="151"/>
      <c r="I69" s="299"/>
      <c r="J69" s="152"/>
      <c r="K69" s="153"/>
      <c r="L69" s="169"/>
      <c r="M69" s="39"/>
      <c r="N69" s="90"/>
      <c r="O69" s="39"/>
      <c r="P69" s="23"/>
      <c r="Q69" s="170">
        <f t="shared" si="4"/>
        <v>0</v>
      </c>
      <c r="R69" s="55"/>
      <c r="S69" s="65"/>
      <c r="T69" s="98" t="s">
        <v>64</v>
      </c>
      <c r="U69" s="63"/>
      <c r="V69" s="87" t="str">
        <f t="shared" si="5"/>
        <v>Remplir la colonne R ou U</v>
      </c>
      <c r="W69" s="65"/>
      <c r="X69" s="173" t="str">
        <f t="shared" si="2"/>
        <v>Remplir la colonne M</v>
      </c>
      <c r="Y69" s="179" t="str">
        <f t="shared" si="6"/>
        <v>Remplir la colonne W</v>
      </c>
      <c r="Z69" s="263" t="str">
        <f t="shared" si="24"/>
        <v>Remplir la colonne I</v>
      </c>
      <c r="AA69" s="91"/>
      <c r="AB69" s="315" t="str">
        <f t="shared" si="7"/>
        <v>Remplir les termes C, P, T et TVA</v>
      </c>
      <c r="AC69" s="55"/>
      <c r="AD69" s="65"/>
      <c r="AE69" s="98" t="s">
        <v>64</v>
      </c>
      <c r="AF69" s="63"/>
      <c r="AG69" s="87" t="str">
        <f t="shared" si="8"/>
        <v>Remplir la colonne AC ou AF</v>
      </c>
      <c r="AH69" s="65"/>
      <c r="AI69" s="173" t="str">
        <f t="shared" si="25"/>
        <v>Remplir la colonne M</v>
      </c>
      <c r="AJ69" s="179" t="str">
        <f t="shared" si="9"/>
        <v>Remplir la colonne AH</v>
      </c>
      <c r="AK69" s="263" t="str">
        <f t="shared" si="26"/>
        <v>Remplir la colonne I</v>
      </c>
      <c r="AL69" s="91"/>
      <c r="AM69" s="315" t="str">
        <f t="shared" si="10"/>
        <v>Remplir les terme C, P, T et TVA</v>
      </c>
      <c r="AN69" s="55"/>
      <c r="AO69" s="65"/>
      <c r="AP69" s="98" t="s">
        <v>64</v>
      </c>
      <c r="AQ69" s="63"/>
      <c r="AR69" s="87" t="str">
        <f t="shared" si="11"/>
        <v>Remplir la colonne AN ou AQ</v>
      </c>
      <c r="AS69" s="65"/>
      <c r="AT69" s="173" t="str">
        <f t="shared" si="27"/>
        <v>Remplir la colonne M</v>
      </c>
      <c r="AU69" s="179" t="str">
        <f t="shared" si="12"/>
        <v>Remplir la colonne AS</v>
      </c>
      <c r="AV69" s="263" t="str">
        <f t="shared" si="28"/>
        <v>Remplir la colonne I</v>
      </c>
      <c r="AW69" s="91"/>
      <c r="AX69" s="315" t="str">
        <f t="shared" si="13"/>
        <v>Remplir les termes C, P, T et TVA</v>
      </c>
      <c r="AY69" s="55"/>
      <c r="AZ69" s="65"/>
      <c r="BA69" s="98" t="s">
        <v>64</v>
      </c>
      <c r="BB69" s="63"/>
      <c r="BC69" s="87" t="str">
        <f t="shared" si="14"/>
        <v>Remplir la colonne AY ou BB</v>
      </c>
      <c r="BD69" s="65"/>
      <c r="BE69" s="173" t="str">
        <f t="shared" si="29"/>
        <v>Remplir la colonne M</v>
      </c>
      <c r="BF69" s="179" t="str">
        <f t="shared" si="15"/>
        <v>Remplir la colonne BD</v>
      </c>
      <c r="BG69" s="263" t="str">
        <f t="shared" si="30"/>
        <v>Remplir la colonne I</v>
      </c>
      <c r="BH69" s="91"/>
      <c r="BI69" s="315" t="str">
        <f t="shared" si="16"/>
        <v>Remplir les termes C, P, T et TVA</v>
      </c>
      <c r="BJ69" s="55"/>
      <c r="BK69" s="65"/>
      <c r="BL69" s="98" t="s">
        <v>64</v>
      </c>
      <c r="BM69" s="63"/>
      <c r="BN69" s="87" t="str">
        <f t="shared" si="17"/>
        <v>Remplir la colonne BJ ou BM</v>
      </c>
      <c r="BO69" s="65"/>
      <c r="BP69" s="173" t="str">
        <f t="shared" si="31"/>
        <v>Remplir la colonne M</v>
      </c>
      <c r="BQ69" s="179" t="str">
        <f t="shared" si="18"/>
        <v>Remplir la colonne BO</v>
      </c>
      <c r="BR69" s="263" t="str">
        <f t="shared" si="32"/>
        <v>Remplir la colonne I</v>
      </c>
      <c r="BS69" s="91"/>
      <c r="BT69" s="315" t="str">
        <f t="shared" si="19"/>
        <v>Remplir les termes C, P, T et TVA</v>
      </c>
      <c r="BU69" s="55"/>
      <c r="BV69" s="65"/>
      <c r="BW69" s="98" t="s">
        <v>64</v>
      </c>
      <c r="BX69" s="63"/>
      <c r="BY69" s="87" t="str">
        <f t="shared" si="20"/>
        <v>Remplir la colonne BU ou BX</v>
      </c>
      <c r="BZ69" s="65"/>
      <c r="CA69" s="173" t="str">
        <f t="shared" si="33"/>
        <v>Remplir la colonne M</v>
      </c>
      <c r="CB69" s="179" t="str">
        <f t="shared" si="21"/>
        <v>Remplir la colonne BZ</v>
      </c>
      <c r="CC69" s="263" t="str">
        <f t="shared" si="34"/>
        <v>Remplir la colonne I</v>
      </c>
      <c r="CD69" s="91"/>
      <c r="CE69" s="315" t="str">
        <f t="shared" si="22"/>
        <v>Remplir les termes C, P, T et TVA</v>
      </c>
      <c r="CF69" s="61" t="str">
        <f t="shared" si="3"/>
        <v>REMPLIR TYPE DE CLIENT</v>
      </c>
      <c r="CG69" s="107" t="str">
        <f t="shared" si="23"/>
        <v>Montant total de l'aide demandée non indiqué</v>
      </c>
      <c r="CH69" s="1"/>
      <c r="CI69" s="1"/>
      <c r="CJ69" s="1"/>
      <c r="CK69" s="1"/>
      <c r="CL69" s="1"/>
    </row>
    <row r="70" spans="1:90" x14ac:dyDescent="0.25">
      <c r="A70" s="51"/>
      <c r="B70" s="111"/>
      <c r="C70" s="111"/>
      <c r="D70" s="111"/>
      <c r="E70" s="111"/>
      <c r="F70" s="111"/>
      <c r="G70" s="132"/>
      <c r="H70" s="151"/>
      <c r="I70" s="299"/>
      <c r="J70" s="152"/>
      <c r="K70" s="153"/>
      <c r="L70" s="169"/>
      <c r="M70" s="39"/>
      <c r="N70" s="90"/>
      <c r="O70" s="39"/>
      <c r="P70" s="23"/>
      <c r="Q70" s="170">
        <f t="shared" si="4"/>
        <v>0</v>
      </c>
      <c r="R70" s="55"/>
      <c r="S70" s="65"/>
      <c r="T70" s="98" t="s">
        <v>64</v>
      </c>
      <c r="U70" s="63"/>
      <c r="V70" s="87" t="str">
        <f t="shared" si="5"/>
        <v>Remplir la colonne R ou U</v>
      </c>
      <c r="W70" s="65"/>
      <c r="X70" s="173" t="str">
        <f t="shared" si="2"/>
        <v>Remplir la colonne M</v>
      </c>
      <c r="Y70" s="179" t="str">
        <f t="shared" si="6"/>
        <v>Remplir la colonne W</v>
      </c>
      <c r="Z70" s="263" t="str">
        <f t="shared" si="24"/>
        <v>Remplir la colonne I</v>
      </c>
      <c r="AA70" s="91"/>
      <c r="AB70" s="315" t="str">
        <f t="shared" si="7"/>
        <v>Remplir les termes C, P, T et TVA</v>
      </c>
      <c r="AC70" s="55"/>
      <c r="AD70" s="65"/>
      <c r="AE70" s="98" t="s">
        <v>64</v>
      </c>
      <c r="AF70" s="63"/>
      <c r="AG70" s="87" t="str">
        <f t="shared" si="8"/>
        <v>Remplir la colonne AC ou AF</v>
      </c>
      <c r="AH70" s="65"/>
      <c r="AI70" s="173" t="str">
        <f t="shared" si="25"/>
        <v>Remplir la colonne M</v>
      </c>
      <c r="AJ70" s="179" t="str">
        <f t="shared" si="9"/>
        <v>Remplir la colonne AH</v>
      </c>
      <c r="AK70" s="263" t="str">
        <f t="shared" si="26"/>
        <v>Remplir la colonne I</v>
      </c>
      <c r="AL70" s="91"/>
      <c r="AM70" s="315" t="str">
        <f t="shared" si="10"/>
        <v>Remplir les terme C, P, T et TVA</v>
      </c>
      <c r="AN70" s="55"/>
      <c r="AO70" s="65"/>
      <c r="AP70" s="98" t="s">
        <v>64</v>
      </c>
      <c r="AQ70" s="63"/>
      <c r="AR70" s="87" t="str">
        <f t="shared" si="11"/>
        <v>Remplir la colonne AN ou AQ</v>
      </c>
      <c r="AS70" s="65"/>
      <c r="AT70" s="173" t="str">
        <f t="shared" si="27"/>
        <v>Remplir la colonne M</v>
      </c>
      <c r="AU70" s="179" t="str">
        <f t="shared" si="12"/>
        <v>Remplir la colonne AS</v>
      </c>
      <c r="AV70" s="263" t="str">
        <f t="shared" si="28"/>
        <v>Remplir la colonne I</v>
      </c>
      <c r="AW70" s="91"/>
      <c r="AX70" s="315" t="str">
        <f t="shared" si="13"/>
        <v>Remplir les termes C, P, T et TVA</v>
      </c>
      <c r="AY70" s="55"/>
      <c r="AZ70" s="65"/>
      <c r="BA70" s="98" t="s">
        <v>64</v>
      </c>
      <c r="BB70" s="63"/>
      <c r="BC70" s="87" t="str">
        <f t="shared" si="14"/>
        <v>Remplir la colonne AY ou BB</v>
      </c>
      <c r="BD70" s="65"/>
      <c r="BE70" s="173" t="str">
        <f t="shared" si="29"/>
        <v>Remplir la colonne M</v>
      </c>
      <c r="BF70" s="179" t="str">
        <f t="shared" si="15"/>
        <v>Remplir la colonne BD</v>
      </c>
      <c r="BG70" s="263" t="str">
        <f t="shared" si="30"/>
        <v>Remplir la colonne I</v>
      </c>
      <c r="BH70" s="91"/>
      <c r="BI70" s="315" t="str">
        <f t="shared" si="16"/>
        <v>Remplir les termes C, P, T et TVA</v>
      </c>
      <c r="BJ70" s="55"/>
      <c r="BK70" s="65"/>
      <c r="BL70" s="98" t="s">
        <v>64</v>
      </c>
      <c r="BM70" s="63"/>
      <c r="BN70" s="87" t="str">
        <f t="shared" si="17"/>
        <v>Remplir la colonne BJ ou BM</v>
      </c>
      <c r="BO70" s="65"/>
      <c r="BP70" s="173" t="str">
        <f t="shared" si="31"/>
        <v>Remplir la colonne M</v>
      </c>
      <c r="BQ70" s="179" t="str">
        <f t="shared" si="18"/>
        <v>Remplir la colonne BO</v>
      </c>
      <c r="BR70" s="263" t="str">
        <f t="shared" si="32"/>
        <v>Remplir la colonne I</v>
      </c>
      <c r="BS70" s="91"/>
      <c r="BT70" s="315" t="str">
        <f t="shared" si="19"/>
        <v>Remplir les termes C, P, T et TVA</v>
      </c>
      <c r="BU70" s="55"/>
      <c r="BV70" s="65"/>
      <c r="BW70" s="98" t="s">
        <v>64</v>
      </c>
      <c r="BX70" s="63"/>
      <c r="BY70" s="87" t="str">
        <f t="shared" si="20"/>
        <v>Remplir la colonne BU ou BX</v>
      </c>
      <c r="BZ70" s="65"/>
      <c r="CA70" s="173" t="str">
        <f t="shared" si="33"/>
        <v>Remplir la colonne M</v>
      </c>
      <c r="CB70" s="179" t="str">
        <f t="shared" si="21"/>
        <v>Remplir la colonne BZ</v>
      </c>
      <c r="CC70" s="263" t="str">
        <f t="shared" si="34"/>
        <v>Remplir la colonne I</v>
      </c>
      <c r="CD70" s="91"/>
      <c r="CE70" s="315" t="str">
        <f t="shared" si="22"/>
        <v>Remplir les termes C, P, T et TVA</v>
      </c>
      <c r="CF70" s="61" t="str">
        <f t="shared" si="3"/>
        <v>REMPLIR TYPE DE CLIENT</v>
      </c>
      <c r="CG70" s="107" t="str">
        <f t="shared" si="23"/>
        <v>Montant total de l'aide demandée non indiqué</v>
      </c>
      <c r="CH70" s="1"/>
      <c r="CI70" s="1"/>
      <c r="CJ70" s="1"/>
      <c r="CK70" s="1"/>
      <c r="CL70" s="1"/>
    </row>
    <row r="71" spans="1:90" x14ac:dyDescent="0.25">
      <c r="A71" s="51"/>
      <c r="B71" s="111"/>
      <c r="C71" s="111"/>
      <c r="D71" s="111"/>
      <c r="E71" s="111"/>
      <c r="F71" s="111"/>
      <c r="G71" s="132"/>
      <c r="H71" s="151"/>
      <c r="I71" s="299"/>
      <c r="J71" s="152"/>
      <c r="K71" s="153"/>
      <c r="L71" s="169"/>
      <c r="M71" s="39"/>
      <c r="N71" s="90"/>
      <c r="O71" s="39"/>
      <c r="P71" s="23"/>
      <c r="Q71" s="170">
        <f t="shared" si="4"/>
        <v>0</v>
      </c>
      <c r="R71" s="55"/>
      <c r="S71" s="65"/>
      <c r="T71" s="98" t="s">
        <v>64</v>
      </c>
      <c r="U71" s="63"/>
      <c r="V71" s="87" t="str">
        <f t="shared" si="5"/>
        <v>Remplir la colonne R ou U</v>
      </c>
      <c r="W71" s="65"/>
      <c r="X71" s="173" t="str">
        <f t="shared" si="2"/>
        <v>Remplir la colonne M</v>
      </c>
      <c r="Y71" s="179" t="str">
        <f t="shared" si="6"/>
        <v>Remplir la colonne W</v>
      </c>
      <c r="Z71" s="263" t="str">
        <f t="shared" si="24"/>
        <v>Remplir la colonne I</v>
      </c>
      <c r="AA71" s="91"/>
      <c r="AB71" s="315" t="str">
        <f t="shared" si="7"/>
        <v>Remplir les termes C, P, T et TVA</v>
      </c>
      <c r="AC71" s="55"/>
      <c r="AD71" s="65"/>
      <c r="AE71" s="98" t="s">
        <v>64</v>
      </c>
      <c r="AF71" s="63"/>
      <c r="AG71" s="87" t="str">
        <f t="shared" si="8"/>
        <v>Remplir la colonne AC ou AF</v>
      </c>
      <c r="AH71" s="65"/>
      <c r="AI71" s="173" t="str">
        <f t="shared" si="25"/>
        <v>Remplir la colonne M</v>
      </c>
      <c r="AJ71" s="179" t="str">
        <f t="shared" si="9"/>
        <v>Remplir la colonne AH</v>
      </c>
      <c r="AK71" s="263" t="str">
        <f t="shared" si="26"/>
        <v>Remplir la colonne I</v>
      </c>
      <c r="AL71" s="91"/>
      <c r="AM71" s="315" t="str">
        <f t="shared" si="10"/>
        <v>Remplir les terme C, P, T et TVA</v>
      </c>
      <c r="AN71" s="55"/>
      <c r="AO71" s="65"/>
      <c r="AP71" s="98" t="s">
        <v>64</v>
      </c>
      <c r="AQ71" s="63"/>
      <c r="AR71" s="87" t="str">
        <f t="shared" si="11"/>
        <v>Remplir la colonne AN ou AQ</v>
      </c>
      <c r="AS71" s="65"/>
      <c r="AT71" s="173" t="str">
        <f t="shared" si="27"/>
        <v>Remplir la colonne M</v>
      </c>
      <c r="AU71" s="179" t="str">
        <f t="shared" si="12"/>
        <v>Remplir la colonne AS</v>
      </c>
      <c r="AV71" s="263" t="str">
        <f t="shared" si="28"/>
        <v>Remplir la colonne I</v>
      </c>
      <c r="AW71" s="91"/>
      <c r="AX71" s="315" t="str">
        <f t="shared" si="13"/>
        <v>Remplir les termes C, P, T et TVA</v>
      </c>
      <c r="AY71" s="55"/>
      <c r="AZ71" s="65"/>
      <c r="BA71" s="98" t="s">
        <v>64</v>
      </c>
      <c r="BB71" s="63"/>
      <c r="BC71" s="87" t="str">
        <f t="shared" si="14"/>
        <v>Remplir la colonne AY ou BB</v>
      </c>
      <c r="BD71" s="65"/>
      <c r="BE71" s="173" t="str">
        <f t="shared" si="29"/>
        <v>Remplir la colonne M</v>
      </c>
      <c r="BF71" s="179" t="str">
        <f t="shared" si="15"/>
        <v>Remplir la colonne BD</v>
      </c>
      <c r="BG71" s="263" t="str">
        <f t="shared" si="30"/>
        <v>Remplir la colonne I</v>
      </c>
      <c r="BH71" s="91"/>
      <c r="BI71" s="315" t="str">
        <f t="shared" si="16"/>
        <v>Remplir les termes C, P, T et TVA</v>
      </c>
      <c r="BJ71" s="55"/>
      <c r="BK71" s="65"/>
      <c r="BL71" s="98" t="s">
        <v>64</v>
      </c>
      <c r="BM71" s="63"/>
      <c r="BN71" s="87" t="str">
        <f t="shared" si="17"/>
        <v>Remplir la colonne BJ ou BM</v>
      </c>
      <c r="BO71" s="65"/>
      <c r="BP71" s="173" t="str">
        <f t="shared" si="31"/>
        <v>Remplir la colonne M</v>
      </c>
      <c r="BQ71" s="179" t="str">
        <f t="shared" si="18"/>
        <v>Remplir la colonne BO</v>
      </c>
      <c r="BR71" s="263" t="str">
        <f t="shared" si="32"/>
        <v>Remplir la colonne I</v>
      </c>
      <c r="BS71" s="91"/>
      <c r="BT71" s="315" t="str">
        <f t="shared" si="19"/>
        <v>Remplir les termes C, P, T et TVA</v>
      </c>
      <c r="BU71" s="55"/>
      <c r="BV71" s="65"/>
      <c r="BW71" s="98" t="s">
        <v>64</v>
      </c>
      <c r="BX71" s="63"/>
      <c r="BY71" s="87" t="str">
        <f t="shared" si="20"/>
        <v>Remplir la colonne BU ou BX</v>
      </c>
      <c r="BZ71" s="65"/>
      <c r="CA71" s="173" t="str">
        <f t="shared" si="33"/>
        <v>Remplir la colonne M</v>
      </c>
      <c r="CB71" s="179" t="str">
        <f t="shared" si="21"/>
        <v>Remplir la colonne BZ</v>
      </c>
      <c r="CC71" s="263" t="str">
        <f t="shared" si="34"/>
        <v>Remplir la colonne I</v>
      </c>
      <c r="CD71" s="91"/>
      <c r="CE71" s="315" t="str">
        <f t="shared" si="22"/>
        <v>Remplir les termes C, P, T et TVA</v>
      </c>
      <c r="CF71" s="61" t="str">
        <f t="shared" si="3"/>
        <v>REMPLIR TYPE DE CLIENT</v>
      </c>
      <c r="CG71" s="107" t="str">
        <f t="shared" si="23"/>
        <v>Montant total de l'aide demandée non indiqué</v>
      </c>
      <c r="CH71" s="1"/>
      <c r="CI71" s="1"/>
      <c r="CJ71" s="1"/>
      <c r="CK71" s="1"/>
      <c r="CL71" s="1"/>
    </row>
    <row r="72" spans="1:90" x14ac:dyDescent="0.25">
      <c r="A72" s="51"/>
      <c r="B72" s="111"/>
      <c r="C72" s="111"/>
      <c r="D72" s="111"/>
      <c r="E72" s="111"/>
      <c r="F72" s="111"/>
      <c r="G72" s="132"/>
      <c r="H72" s="151"/>
      <c r="I72" s="299"/>
      <c r="J72" s="152"/>
      <c r="K72" s="153"/>
      <c r="L72" s="169"/>
      <c r="M72" s="39"/>
      <c r="N72" s="90"/>
      <c r="O72" s="39"/>
      <c r="P72" s="23"/>
      <c r="Q72" s="170">
        <f t="shared" si="4"/>
        <v>0</v>
      </c>
      <c r="R72" s="55"/>
      <c r="S72" s="65"/>
      <c r="T72" s="98" t="s">
        <v>64</v>
      </c>
      <c r="U72" s="63"/>
      <c r="V72" s="87" t="str">
        <f t="shared" si="5"/>
        <v>Remplir la colonne R ou U</v>
      </c>
      <c r="W72" s="65"/>
      <c r="X72" s="173" t="str">
        <f t="shared" si="2"/>
        <v>Remplir la colonne M</v>
      </c>
      <c r="Y72" s="179" t="str">
        <f t="shared" si="6"/>
        <v>Remplir la colonne W</v>
      </c>
      <c r="Z72" s="263" t="str">
        <f t="shared" si="24"/>
        <v>Remplir la colonne I</v>
      </c>
      <c r="AA72" s="91"/>
      <c r="AB72" s="315" t="str">
        <f t="shared" si="7"/>
        <v>Remplir les termes C, P, T et TVA</v>
      </c>
      <c r="AC72" s="55"/>
      <c r="AD72" s="65"/>
      <c r="AE72" s="98" t="s">
        <v>64</v>
      </c>
      <c r="AF72" s="63"/>
      <c r="AG72" s="87" t="str">
        <f t="shared" si="8"/>
        <v>Remplir la colonne AC ou AF</v>
      </c>
      <c r="AH72" s="65"/>
      <c r="AI72" s="173" t="str">
        <f t="shared" si="25"/>
        <v>Remplir la colonne M</v>
      </c>
      <c r="AJ72" s="179" t="str">
        <f t="shared" si="9"/>
        <v>Remplir la colonne AH</v>
      </c>
      <c r="AK72" s="263" t="str">
        <f t="shared" si="26"/>
        <v>Remplir la colonne I</v>
      </c>
      <c r="AL72" s="91"/>
      <c r="AM72" s="315" t="str">
        <f t="shared" si="10"/>
        <v>Remplir les terme C, P, T et TVA</v>
      </c>
      <c r="AN72" s="55"/>
      <c r="AO72" s="65"/>
      <c r="AP72" s="98" t="s">
        <v>64</v>
      </c>
      <c r="AQ72" s="63"/>
      <c r="AR72" s="87" t="str">
        <f t="shared" si="11"/>
        <v>Remplir la colonne AN ou AQ</v>
      </c>
      <c r="AS72" s="65"/>
      <c r="AT72" s="173" t="str">
        <f t="shared" si="27"/>
        <v>Remplir la colonne M</v>
      </c>
      <c r="AU72" s="179" t="str">
        <f t="shared" si="12"/>
        <v>Remplir la colonne AS</v>
      </c>
      <c r="AV72" s="263" t="str">
        <f t="shared" si="28"/>
        <v>Remplir la colonne I</v>
      </c>
      <c r="AW72" s="91"/>
      <c r="AX72" s="315" t="str">
        <f t="shared" si="13"/>
        <v>Remplir les termes C, P, T et TVA</v>
      </c>
      <c r="AY72" s="55"/>
      <c r="AZ72" s="65"/>
      <c r="BA72" s="98" t="s">
        <v>64</v>
      </c>
      <c r="BB72" s="63"/>
      <c r="BC72" s="87" t="str">
        <f t="shared" si="14"/>
        <v>Remplir la colonne AY ou BB</v>
      </c>
      <c r="BD72" s="65"/>
      <c r="BE72" s="173" t="str">
        <f t="shared" si="29"/>
        <v>Remplir la colonne M</v>
      </c>
      <c r="BF72" s="179" t="str">
        <f t="shared" si="15"/>
        <v>Remplir la colonne BD</v>
      </c>
      <c r="BG72" s="263" t="str">
        <f t="shared" si="30"/>
        <v>Remplir la colonne I</v>
      </c>
      <c r="BH72" s="91"/>
      <c r="BI72" s="315" t="str">
        <f t="shared" si="16"/>
        <v>Remplir les termes C, P, T et TVA</v>
      </c>
      <c r="BJ72" s="55"/>
      <c r="BK72" s="65"/>
      <c r="BL72" s="98" t="s">
        <v>64</v>
      </c>
      <c r="BM72" s="63"/>
      <c r="BN72" s="87" t="str">
        <f t="shared" si="17"/>
        <v>Remplir la colonne BJ ou BM</v>
      </c>
      <c r="BO72" s="65"/>
      <c r="BP72" s="173" t="str">
        <f t="shared" si="31"/>
        <v>Remplir la colonne M</v>
      </c>
      <c r="BQ72" s="179" t="str">
        <f t="shared" si="18"/>
        <v>Remplir la colonne BO</v>
      </c>
      <c r="BR72" s="263" t="str">
        <f t="shared" si="32"/>
        <v>Remplir la colonne I</v>
      </c>
      <c r="BS72" s="91"/>
      <c r="BT72" s="315" t="str">
        <f t="shared" si="19"/>
        <v>Remplir les termes C, P, T et TVA</v>
      </c>
      <c r="BU72" s="55"/>
      <c r="BV72" s="65"/>
      <c r="BW72" s="98" t="s">
        <v>64</v>
      </c>
      <c r="BX72" s="63"/>
      <c r="BY72" s="87" t="str">
        <f t="shared" si="20"/>
        <v>Remplir la colonne BU ou BX</v>
      </c>
      <c r="BZ72" s="65"/>
      <c r="CA72" s="173" t="str">
        <f t="shared" si="33"/>
        <v>Remplir la colonne M</v>
      </c>
      <c r="CB72" s="179" t="str">
        <f t="shared" si="21"/>
        <v>Remplir la colonne BZ</v>
      </c>
      <c r="CC72" s="263" t="str">
        <f t="shared" si="34"/>
        <v>Remplir la colonne I</v>
      </c>
      <c r="CD72" s="91"/>
      <c r="CE72" s="315" t="str">
        <f t="shared" si="22"/>
        <v>Remplir les termes C, P, T et TVA</v>
      </c>
      <c r="CF72" s="61" t="str">
        <f t="shared" si="3"/>
        <v>REMPLIR TYPE DE CLIENT</v>
      </c>
      <c r="CG72" s="107" t="str">
        <f t="shared" si="23"/>
        <v>Montant total de l'aide demandée non indiqué</v>
      </c>
      <c r="CH72" s="1"/>
      <c r="CI72" s="1"/>
      <c r="CJ72" s="1"/>
      <c r="CK72" s="1"/>
      <c r="CL72" s="1"/>
    </row>
    <row r="73" spans="1:90" x14ac:dyDescent="0.25">
      <c r="A73" s="51"/>
      <c r="B73" s="111"/>
      <c r="C73" s="111"/>
      <c r="D73" s="111"/>
      <c r="E73" s="111"/>
      <c r="F73" s="111"/>
      <c r="G73" s="132"/>
      <c r="H73" s="151"/>
      <c r="I73" s="299"/>
      <c r="J73" s="152"/>
      <c r="K73" s="153"/>
      <c r="L73" s="169"/>
      <c r="M73" s="39"/>
      <c r="N73" s="90"/>
      <c r="O73" s="39"/>
      <c r="P73" s="23"/>
      <c r="Q73" s="170">
        <f t="shared" si="4"/>
        <v>0</v>
      </c>
      <c r="R73" s="55"/>
      <c r="S73" s="65"/>
      <c r="T73" s="98" t="s">
        <v>64</v>
      </c>
      <c r="U73" s="63"/>
      <c r="V73" s="87" t="str">
        <f t="shared" si="5"/>
        <v>Remplir la colonne R ou U</v>
      </c>
      <c r="W73" s="65"/>
      <c r="X73" s="173" t="str">
        <f t="shared" si="2"/>
        <v>Remplir la colonne M</v>
      </c>
      <c r="Y73" s="179" t="str">
        <f t="shared" si="6"/>
        <v>Remplir la colonne W</v>
      </c>
      <c r="Z73" s="263" t="str">
        <f t="shared" si="24"/>
        <v>Remplir la colonne I</v>
      </c>
      <c r="AA73" s="91"/>
      <c r="AB73" s="315" t="str">
        <f t="shared" si="7"/>
        <v>Remplir les termes C, P, T et TVA</v>
      </c>
      <c r="AC73" s="55"/>
      <c r="AD73" s="65"/>
      <c r="AE73" s="98" t="s">
        <v>64</v>
      </c>
      <c r="AF73" s="63"/>
      <c r="AG73" s="87" t="str">
        <f t="shared" si="8"/>
        <v>Remplir la colonne AC ou AF</v>
      </c>
      <c r="AH73" s="65"/>
      <c r="AI73" s="173" t="str">
        <f t="shared" si="25"/>
        <v>Remplir la colonne M</v>
      </c>
      <c r="AJ73" s="179" t="str">
        <f t="shared" si="9"/>
        <v>Remplir la colonne AH</v>
      </c>
      <c r="AK73" s="263" t="str">
        <f t="shared" si="26"/>
        <v>Remplir la colonne I</v>
      </c>
      <c r="AL73" s="91"/>
      <c r="AM73" s="315" t="str">
        <f t="shared" si="10"/>
        <v>Remplir les terme C, P, T et TVA</v>
      </c>
      <c r="AN73" s="55"/>
      <c r="AO73" s="65"/>
      <c r="AP73" s="98" t="s">
        <v>64</v>
      </c>
      <c r="AQ73" s="63"/>
      <c r="AR73" s="87" t="str">
        <f t="shared" si="11"/>
        <v>Remplir la colonne AN ou AQ</v>
      </c>
      <c r="AS73" s="65"/>
      <c r="AT73" s="173" t="str">
        <f t="shared" si="27"/>
        <v>Remplir la colonne M</v>
      </c>
      <c r="AU73" s="179" t="str">
        <f t="shared" si="12"/>
        <v>Remplir la colonne AS</v>
      </c>
      <c r="AV73" s="263" t="str">
        <f t="shared" si="28"/>
        <v>Remplir la colonne I</v>
      </c>
      <c r="AW73" s="91"/>
      <c r="AX73" s="315" t="str">
        <f t="shared" si="13"/>
        <v>Remplir les termes C, P, T et TVA</v>
      </c>
      <c r="AY73" s="55"/>
      <c r="AZ73" s="65"/>
      <c r="BA73" s="98" t="s">
        <v>64</v>
      </c>
      <c r="BB73" s="63"/>
      <c r="BC73" s="87" t="str">
        <f t="shared" si="14"/>
        <v>Remplir la colonne AY ou BB</v>
      </c>
      <c r="BD73" s="65"/>
      <c r="BE73" s="173" t="str">
        <f t="shared" si="29"/>
        <v>Remplir la colonne M</v>
      </c>
      <c r="BF73" s="179" t="str">
        <f t="shared" si="15"/>
        <v>Remplir la colonne BD</v>
      </c>
      <c r="BG73" s="263" t="str">
        <f t="shared" si="30"/>
        <v>Remplir la colonne I</v>
      </c>
      <c r="BH73" s="91"/>
      <c r="BI73" s="315" t="str">
        <f t="shared" si="16"/>
        <v>Remplir les termes C, P, T et TVA</v>
      </c>
      <c r="BJ73" s="55"/>
      <c r="BK73" s="65"/>
      <c r="BL73" s="98" t="s">
        <v>64</v>
      </c>
      <c r="BM73" s="63"/>
      <c r="BN73" s="87" t="str">
        <f t="shared" si="17"/>
        <v>Remplir la colonne BJ ou BM</v>
      </c>
      <c r="BO73" s="65"/>
      <c r="BP73" s="173" t="str">
        <f t="shared" si="31"/>
        <v>Remplir la colonne M</v>
      </c>
      <c r="BQ73" s="179" t="str">
        <f t="shared" si="18"/>
        <v>Remplir la colonne BO</v>
      </c>
      <c r="BR73" s="263" t="str">
        <f t="shared" si="32"/>
        <v>Remplir la colonne I</v>
      </c>
      <c r="BS73" s="91"/>
      <c r="BT73" s="315" t="str">
        <f t="shared" si="19"/>
        <v>Remplir les termes C, P, T et TVA</v>
      </c>
      <c r="BU73" s="55"/>
      <c r="BV73" s="65"/>
      <c r="BW73" s="98" t="s">
        <v>64</v>
      </c>
      <c r="BX73" s="63"/>
      <c r="BY73" s="87" t="str">
        <f t="shared" si="20"/>
        <v>Remplir la colonne BU ou BX</v>
      </c>
      <c r="BZ73" s="65"/>
      <c r="CA73" s="173" t="str">
        <f t="shared" si="33"/>
        <v>Remplir la colonne M</v>
      </c>
      <c r="CB73" s="179" t="str">
        <f t="shared" si="21"/>
        <v>Remplir la colonne BZ</v>
      </c>
      <c r="CC73" s="263" t="str">
        <f t="shared" si="34"/>
        <v>Remplir la colonne I</v>
      </c>
      <c r="CD73" s="91"/>
      <c r="CE73" s="315" t="str">
        <f t="shared" si="22"/>
        <v>Remplir les termes C, P, T et TVA</v>
      </c>
      <c r="CF73" s="61" t="str">
        <f t="shared" si="3"/>
        <v>REMPLIR TYPE DE CLIENT</v>
      </c>
      <c r="CG73" s="107" t="str">
        <f t="shared" si="23"/>
        <v>Montant total de l'aide demandée non indiqué</v>
      </c>
      <c r="CH73" s="1"/>
      <c r="CI73" s="1"/>
      <c r="CJ73" s="1"/>
      <c r="CK73" s="1"/>
      <c r="CL73" s="1"/>
    </row>
    <row r="74" spans="1:90" x14ac:dyDescent="0.25">
      <c r="A74" s="51"/>
      <c r="B74" s="111"/>
      <c r="C74" s="111"/>
      <c r="D74" s="111"/>
      <c r="E74" s="111"/>
      <c r="F74" s="111"/>
      <c r="G74" s="132"/>
      <c r="H74" s="151"/>
      <c r="I74" s="299"/>
      <c r="J74" s="152"/>
      <c r="K74" s="153"/>
      <c r="L74" s="169"/>
      <c r="M74" s="39"/>
      <c r="N74" s="90"/>
      <c r="O74" s="39"/>
      <c r="P74" s="23"/>
      <c r="Q74" s="170">
        <f t="shared" si="4"/>
        <v>0</v>
      </c>
      <c r="R74" s="55"/>
      <c r="S74" s="65"/>
      <c r="T74" s="98" t="s">
        <v>64</v>
      </c>
      <c r="U74" s="63"/>
      <c r="V74" s="87" t="str">
        <f t="shared" si="5"/>
        <v>Remplir la colonne R ou U</v>
      </c>
      <c r="W74" s="65"/>
      <c r="X74" s="173" t="str">
        <f t="shared" si="2"/>
        <v>Remplir la colonne M</v>
      </c>
      <c r="Y74" s="179" t="str">
        <f t="shared" si="6"/>
        <v>Remplir la colonne W</v>
      </c>
      <c r="Z74" s="263" t="str">
        <f t="shared" si="24"/>
        <v>Remplir la colonne I</v>
      </c>
      <c r="AA74" s="91"/>
      <c r="AB74" s="315" t="str">
        <f t="shared" si="7"/>
        <v>Remplir les termes C, P, T et TVA</v>
      </c>
      <c r="AC74" s="55"/>
      <c r="AD74" s="65"/>
      <c r="AE74" s="98" t="s">
        <v>64</v>
      </c>
      <c r="AF74" s="63"/>
      <c r="AG74" s="87" t="str">
        <f t="shared" si="8"/>
        <v>Remplir la colonne AC ou AF</v>
      </c>
      <c r="AH74" s="65"/>
      <c r="AI74" s="173" t="str">
        <f t="shared" si="25"/>
        <v>Remplir la colonne M</v>
      </c>
      <c r="AJ74" s="179" t="str">
        <f t="shared" si="9"/>
        <v>Remplir la colonne AH</v>
      </c>
      <c r="AK74" s="263" t="str">
        <f t="shared" si="26"/>
        <v>Remplir la colonne I</v>
      </c>
      <c r="AL74" s="91"/>
      <c r="AM74" s="315" t="str">
        <f t="shared" si="10"/>
        <v>Remplir les terme C, P, T et TVA</v>
      </c>
      <c r="AN74" s="55"/>
      <c r="AO74" s="65"/>
      <c r="AP74" s="98" t="s">
        <v>64</v>
      </c>
      <c r="AQ74" s="63"/>
      <c r="AR74" s="87" t="str">
        <f t="shared" si="11"/>
        <v>Remplir la colonne AN ou AQ</v>
      </c>
      <c r="AS74" s="65"/>
      <c r="AT74" s="173" t="str">
        <f t="shared" si="27"/>
        <v>Remplir la colonne M</v>
      </c>
      <c r="AU74" s="179" t="str">
        <f t="shared" si="12"/>
        <v>Remplir la colonne AS</v>
      </c>
      <c r="AV74" s="263" t="str">
        <f t="shared" si="28"/>
        <v>Remplir la colonne I</v>
      </c>
      <c r="AW74" s="91"/>
      <c r="AX74" s="315" t="str">
        <f t="shared" si="13"/>
        <v>Remplir les termes C, P, T et TVA</v>
      </c>
      <c r="AY74" s="55"/>
      <c r="AZ74" s="65"/>
      <c r="BA74" s="98" t="s">
        <v>64</v>
      </c>
      <c r="BB74" s="63"/>
      <c r="BC74" s="87" t="str">
        <f t="shared" si="14"/>
        <v>Remplir la colonne AY ou BB</v>
      </c>
      <c r="BD74" s="65"/>
      <c r="BE74" s="173" t="str">
        <f t="shared" si="29"/>
        <v>Remplir la colonne M</v>
      </c>
      <c r="BF74" s="179" t="str">
        <f t="shared" si="15"/>
        <v>Remplir la colonne BD</v>
      </c>
      <c r="BG74" s="263" t="str">
        <f t="shared" si="30"/>
        <v>Remplir la colonne I</v>
      </c>
      <c r="BH74" s="91"/>
      <c r="BI74" s="315" t="str">
        <f t="shared" si="16"/>
        <v>Remplir les termes C, P, T et TVA</v>
      </c>
      <c r="BJ74" s="55"/>
      <c r="BK74" s="65"/>
      <c r="BL74" s="98" t="s">
        <v>64</v>
      </c>
      <c r="BM74" s="63"/>
      <c r="BN74" s="87" t="str">
        <f t="shared" si="17"/>
        <v>Remplir la colonne BJ ou BM</v>
      </c>
      <c r="BO74" s="65"/>
      <c r="BP74" s="173" t="str">
        <f t="shared" si="31"/>
        <v>Remplir la colonne M</v>
      </c>
      <c r="BQ74" s="179" t="str">
        <f t="shared" si="18"/>
        <v>Remplir la colonne BO</v>
      </c>
      <c r="BR74" s="263" t="str">
        <f t="shared" si="32"/>
        <v>Remplir la colonne I</v>
      </c>
      <c r="BS74" s="91"/>
      <c r="BT74" s="315" t="str">
        <f t="shared" si="19"/>
        <v>Remplir les termes C, P, T et TVA</v>
      </c>
      <c r="BU74" s="55"/>
      <c r="BV74" s="65"/>
      <c r="BW74" s="98" t="s">
        <v>64</v>
      </c>
      <c r="BX74" s="63"/>
      <c r="BY74" s="87" t="str">
        <f t="shared" si="20"/>
        <v>Remplir la colonne BU ou BX</v>
      </c>
      <c r="BZ74" s="65"/>
      <c r="CA74" s="173" t="str">
        <f t="shared" si="33"/>
        <v>Remplir la colonne M</v>
      </c>
      <c r="CB74" s="179" t="str">
        <f t="shared" si="21"/>
        <v>Remplir la colonne BZ</v>
      </c>
      <c r="CC74" s="263" t="str">
        <f t="shared" si="34"/>
        <v>Remplir la colonne I</v>
      </c>
      <c r="CD74" s="91"/>
      <c r="CE74" s="315" t="str">
        <f t="shared" si="22"/>
        <v>Remplir les termes C, P, T et TVA</v>
      </c>
      <c r="CF74" s="61" t="str">
        <f t="shared" si="3"/>
        <v>REMPLIR TYPE DE CLIENT</v>
      </c>
      <c r="CG74" s="107" t="str">
        <f t="shared" si="23"/>
        <v>Montant total de l'aide demandée non indiqué</v>
      </c>
      <c r="CH74" s="1"/>
      <c r="CI74" s="1"/>
      <c r="CJ74" s="1"/>
      <c r="CK74" s="1"/>
      <c r="CL74" s="1"/>
    </row>
    <row r="75" spans="1:90" x14ac:dyDescent="0.25">
      <c r="A75" s="51"/>
      <c r="B75" s="111"/>
      <c r="C75" s="111"/>
      <c r="D75" s="111"/>
      <c r="E75" s="111"/>
      <c r="F75" s="111"/>
      <c r="G75" s="132"/>
      <c r="H75" s="151"/>
      <c r="I75" s="299"/>
      <c r="J75" s="152"/>
      <c r="K75" s="153"/>
      <c r="L75" s="169"/>
      <c r="M75" s="39"/>
      <c r="N75" s="90"/>
      <c r="O75" s="39"/>
      <c r="P75" s="23"/>
      <c r="Q75" s="170">
        <f t="shared" si="4"/>
        <v>0</v>
      </c>
      <c r="R75" s="55"/>
      <c r="S75" s="65"/>
      <c r="T75" s="98" t="s">
        <v>64</v>
      </c>
      <c r="U75" s="63"/>
      <c r="V75" s="87" t="str">
        <f t="shared" si="5"/>
        <v>Remplir la colonne R ou U</v>
      </c>
      <c r="W75" s="65"/>
      <c r="X75" s="173" t="str">
        <f t="shared" si="2"/>
        <v>Remplir la colonne M</v>
      </c>
      <c r="Y75" s="179" t="str">
        <f t="shared" si="6"/>
        <v>Remplir la colonne W</v>
      </c>
      <c r="Z75" s="263" t="str">
        <f t="shared" si="24"/>
        <v>Remplir la colonne I</v>
      </c>
      <c r="AA75" s="91"/>
      <c r="AB75" s="315" t="str">
        <f t="shared" si="7"/>
        <v>Remplir les termes C, P, T et TVA</v>
      </c>
      <c r="AC75" s="55"/>
      <c r="AD75" s="65"/>
      <c r="AE75" s="98" t="s">
        <v>64</v>
      </c>
      <c r="AF75" s="63"/>
      <c r="AG75" s="87" t="str">
        <f t="shared" si="8"/>
        <v>Remplir la colonne AC ou AF</v>
      </c>
      <c r="AH75" s="65"/>
      <c r="AI75" s="173" t="str">
        <f t="shared" si="25"/>
        <v>Remplir la colonne M</v>
      </c>
      <c r="AJ75" s="179" t="str">
        <f t="shared" si="9"/>
        <v>Remplir la colonne AH</v>
      </c>
      <c r="AK75" s="263" t="str">
        <f t="shared" si="26"/>
        <v>Remplir la colonne I</v>
      </c>
      <c r="AL75" s="91"/>
      <c r="AM75" s="315" t="str">
        <f t="shared" si="10"/>
        <v>Remplir les terme C, P, T et TVA</v>
      </c>
      <c r="AN75" s="55"/>
      <c r="AO75" s="65"/>
      <c r="AP75" s="98" t="s">
        <v>64</v>
      </c>
      <c r="AQ75" s="63"/>
      <c r="AR75" s="87" t="str">
        <f t="shared" si="11"/>
        <v>Remplir la colonne AN ou AQ</v>
      </c>
      <c r="AS75" s="65"/>
      <c r="AT75" s="173" t="str">
        <f t="shared" si="27"/>
        <v>Remplir la colonne M</v>
      </c>
      <c r="AU75" s="179" t="str">
        <f t="shared" si="12"/>
        <v>Remplir la colonne AS</v>
      </c>
      <c r="AV75" s="263" t="str">
        <f t="shared" si="28"/>
        <v>Remplir la colonne I</v>
      </c>
      <c r="AW75" s="91"/>
      <c r="AX75" s="315" t="str">
        <f t="shared" si="13"/>
        <v>Remplir les termes C, P, T et TVA</v>
      </c>
      <c r="AY75" s="55"/>
      <c r="AZ75" s="65"/>
      <c r="BA75" s="98" t="s">
        <v>64</v>
      </c>
      <c r="BB75" s="63"/>
      <c r="BC75" s="87" t="str">
        <f t="shared" si="14"/>
        <v>Remplir la colonne AY ou BB</v>
      </c>
      <c r="BD75" s="65"/>
      <c r="BE75" s="173" t="str">
        <f t="shared" si="29"/>
        <v>Remplir la colonne M</v>
      </c>
      <c r="BF75" s="179" t="str">
        <f t="shared" si="15"/>
        <v>Remplir la colonne BD</v>
      </c>
      <c r="BG75" s="263" t="str">
        <f t="shared" si="30"/>
        <v>Remplir la colonne I</v>
      </c>
      <c r="BH75" s="91"/>
      <c r="BI75" s="315" t="str">
        <f t="shared" si="16"/>
        <v>Remplir les termes C, P, T et TVA</v>
      </c>
      <c r="BJ75" s="55"/>
      <c r="BK75" s="65"/>
      <c r="BL75" s="98" t="s">
        <v>64</v>
      </c>
      <c r="BM75" s="63"/>
      <c r="BN75" s="87" t="str">
        <f t="shared" si="17"/>
        <v>Remplir la colonne BJ ou BM</v>
      </c>
      <c r="BO75" s="65"/>
      <c r="BP75" s="173" t="str">
        <f t="shared" si="31"/>
        <v>Remplir la colonne M</v>
      </c>
      <c r="BQ75" s="179" t="str">
        <f t="shared" si="18"/>
        <v>Remplir la colonne BO</v>
      </c>
      <c r="BR75" s="263" t="str">
        <f t="shared" si="32"/>
        <v>Remplir la colonne I</v>
      </c>
      <c r="BS75" s="91"/>
      <c r="BT75" s="315" t="str">
        <f t="shared" si="19"/>
        <v>Remplir les termes C, P, T et TVA</v>
      </c>
      <c r="BU75" s="55"/>
      <c r="BV75" s="65"/>
      <c r="BW75" s="98" t="s">
        <v>64</v>
      </c>
      <c r="BX75" s="63"/>
      <c r="BY75" s="87" t="str">
        <f t="shared" si="20"/>
        <v>Remplir la colonne BU ou BX</v>
      </c>
      <c r="BZ75" s="65"/>
      <c r="CA75" s="173" t="str">
        <f t="shared" si="33"/>
        <v>Remplir la colonne M</v>
      </c>
      <c r="CB75" s="179" t="str">
        <f t="shared" si="21"/>
        <v>Remplir la colonne BZ</v>
      </c>
      <c r="CC75" s="263" t="str">
        <f t="shared" si="34"/>
        <v>Remplir la colonne I</v>
      </c>
      <c r="CD75" s="91"/>
      <c r="CE75" s="315" t="str">
        <f t="shared" si="22"/>
        <v>Remplir les termes C, P, T et TVA</v>
      </c>
      <c r="CF75" s="61" t="str">
        <f t="shared" si="3"/>
        <v>REMPLIR TYPE DE CLIENT</v>
      </c>
      <c r="CG75" s="107" t="str">
        <f t="shared" si="23"/>
        <v>Montant total de l'aide demandée non indiqué</v>
      </c>
      <c r="CH75" s="1"/>
      <c r="CI75" s="1"/>
      <c r="CJ75" s="1"/>
      <c r="CK75" s="1"/>
      <c r="CL75" s="1"/>
    </row>
    <row r="76" spans="1:90" x14ac:dyDescent="0.25">
      <c r="A76" s="51"/>
      <c r="B76" s="111"/>
      <c r="C76" s="111"/>
      <c r="D76" s="111"/>
      <c r="E76" s="111"/>
      <c r="F76" s="111"/>
      <c r="G76" s="132"/>
      <c r="H76" s="151"/>
      <c r="I76" s="299"/>
      <c r="J76" s="152"/>
      <c r="K76" s="153"/>
      <c r="L76" s="169"/>
      <c r="M76" s="39"/>
      <c r="N76" s="90"/>
      <c r="O76" s="39"/>
      <c r="P76" s="23"/>
      <c r="Q76" s="170">
        <f t="shared" si="4"/>
        <v>0</v>
      </c>
      <c r="R76" s="55"/>
      <c r="S76" s="65"/>
      <c r="T76" s="98" t="s">
        <v>64</v>
      </c>
      <c r="U76" s="63"/>
      <c r="V76" s="87" t="str">
        <f t="shared" si="5"/>
        <v>Remplir la colonne R ou U</v>
      </c>
      <c r="W76" s="65"/>
      <c r="X76" s="173" t="str">
        <f t="shared" si="2"/>
        <v>Remplir la colonne M</v>
      </c>
      <c r="Y76" s="179" t="str">
        <f t="shared" si="6"/>
        <v>Remplir la colonne W</v>
      </c>
      <c r="Z76" s="263" t="str">
        <f t="shared" si="24"/>
        <v>Remplir la colonne I</v>
      </c>
      <c r="AA76" s="91"/>
      <c r="AB76" s="315" t="str">
        <f t="shared" si="7"/>
        <v>Remplir les termes C, P, T et TVA</v>
      </c>
      <c r="AC76" s="55"/>
      <c r="AD76" s="65"/>
      <c r="AE76" s="98" t="s">
        <v>64</v>
      </c>
      <c r="AF76" s="63"/>
      <c r="AG76" s="87" t="str">
        <f t="shared" si="8"/>
        <v>Remplir la colonne AC ou AF</v>
      </c>
      <c r="AH76" s="65"/>
      <c r="AI76" s="173" t="str">
        <f t="shared" si="25"/>
        <v>Remplir la colonne M</v>
      </c>
      <c r="AJ76" s="179" t="str">
        <f t="shared" si="9"/>
        <v>Remplir la colonne AH</v>
      </c>
      <c r="AK76" s="263" t="str">
        <f t="shared" si="26"/>
        <v>Remplir la colonne I</v>
      </c>
      <c r="AL76" s="91"/>
      <c r="AM76" s="315" t="str">
        <f t="shared" si="10"/>
        <v>Remplir les terme C, P, T et TVA</v>
      </c>
      <c r="AN76" s="55"/>
      <c r="AO76" s="65"/>
      <c r="AP76" s="98" t="s">
        <v>64</v>
      </c>
      <c r="AQ76" s="63"/>
      <c r="AR76" s="87" t="str">
        <f t="shared" si="11"/>
        <v>Remplir la colonne AN ou AQ</v>
      </c>
      <c r="AS76" s="65"/>
      <c r="AT76" s="173" t="str">
        <f t="shared" si="27"/>
        <v>Remplir la colonne M</v>
      </c>
      <c r="AU76" s="179" t="str">
        <f t="shared" si="12"/>
        <v>Remplir la colonne AS</v>
      </c>
      <c r="AV76" s="263" t="str">
        <f t="shared" si="28"/>
        <v>Remplir la colonne I</v>
      </c>
      <c r="AW76" s="91"/>
      <c r="AX76" s="315" t="str">
        <f t="shared" si="13"/>
        <v>Remplir les termes C, P, T et TVA</v>
      </c>
      <c r="AY76" s="55"/>
      <c r="AZ76" s="65"/>
      <c r="BA76" s="98" t="s">
        <v>64</v>
      </c>
      <c r="BB76" s="63"/>
      <c r="BC76" s="87" t="str">
        <f t="shared" si="14"/>
        <v>Remplir la colonne AY ou BB</v>
      </c>
      <c r="BD76" s="65"/>
      <c r="BE76" s="173" t="str">
        <f t="shared" si="29"/>
        <v>Remplir la colonne M</v>
      </c>
      <c r="BF76" s="179" t="str">
        <f t="shared" si="15"/>
        <v>Remplir la colonne BD</v>
      </c>
      <c r="BG76" s="263" t="str">
        <f t="shared" si="30"/>
        <v>Remplir la colonne I</v>
      </c>
      <c r="BH76" s="91"/>
      <c r="BI76" s="315" t="str">
        <f t="shared" si="16"/>
        <v>Remplir les termes C, P, T et TVA</v>
      </c>
      <c r="BJ76" s="55"/>
      <c r="BK76" s="65"/>
      <c r="BL76" s="98" t="s">
        <v>64</v>
      </c>
      <c r="BM76" s="63"/>
      <c r="BN76" s="87" t="str">
        <f t="shared" si="17"/>
        <v>Remplir la colonne BJ ou BM</v>
      </c>
      <c r="BO76" s="65"/>
      <c r="BP76" s="173" t="str">
        <f t="shared" si="31"/>
        <v>Remplir la colonne M</v>
      </c>
      <c r="BQ76" s="179" t="str">
        <f t="shared" si="18"/>
        <v>Remplir la colonne BO</v>
      </c>
      <c r="BR76" s="263" t="str">
        <f t="shared" si="32"/>
        <v>Remplir la colonne I</v>
      </c>
      <c r="BS76" s="91"/>
      <c r="BT76" s="315" t="str">
        <f t="shared" si="19"/>
        <v>Remplir les termes C, P, T et TVA</v>
      </c>
      <c r="BU76" s="55"/>
      <c r="BV76" s="65"/>
      <c r="BW76" s="98" t="s">
        <v>64</v>
      </c>
      <c r="BX76" s="63"/>
      <c r="BY76" s="87" t="str">
        <f t="shared" si="20"/>
        <v>Remplir la colonne BU ou BX</v>
      </c>
      <c r="BZ76" s="65"/>
      <c r="CA76" s="173" t="str">
        <f t="shared" si="33"/>
        <v>Remplir la colonne M</v>
      </c>
      <c r="CB76" s="179" t="str">
        <f t="shared" si="21"/>
        <v>Remplir la colonne BZ</v>
      </c>
      <c r="CC76" s="263" t="str">
        <f t="shared" si="34"/>
        <v>Remplir la colonne I</v>
      </c>
      <c r="CD76" s="91"/>
      <c r="CE76" s="315" t="str">
        <f t="shared" si="22"/>
        <v>Remplir les termes C, P, T et TVA</v>
      </c>
      <c r="CF76" s="61" t="str">
        <f t="shared" si="3"/>
        <v>REMPLIR TYPE DE CLIENT</v>
      </c>
      <c r="CG76" s="107" t="str">
        <f t="shared" si="23"/>
        <v>Montant total de l'aide demandée non indiqué</v>
      </c>
      <c r="CH76" s="1"/>
      <c r="CI76" s="1"/>
      <c r="CJ76" s="1"/>
      <c r="CK76" s="1"/>
      <c r="CL76" s="1"/>
    </row>
    <row r="77" spans="1:90" x14ac:dyDescent="0.25">
      <c r="A77" s="51"/>
      <c r="B77" s="111"/>
      <c r="C77" s="111"/>
      <c r="D77" s="111"/>
      <c r="E77" s="111"/>
      <c r="F77" s="111"/>
      <c r="G77" s="132"/>
      <c r="H77" s="151"/>
      <c r="I77" s="299"/>
      <c r="J77" s="152"/>
      <c r="K77" s="153"/>
      <c r="L77" s="169"/>
      <c r="M77" s="39"/>
      <c r="N77" s="90"/>
      <c r="O77" s="39"/>
      <c r="P77" s="23"/>
      <c r="Q77" s="170">
        <f t="shared" si="4"/>
        <v>0</v>
      </c>
      <c r="R77" s="55"/>
      <c r="S77" s="65"/>
      <c r="T77" s="98" t="s">
        <v>64</v>
      </c>
      <c r="U77" s="63"/>
      <c r="V77" s="87" t="str">
        <f t="shared" si="5"/>
        <v>Remplir la colonne R ou U</v>
      </c>
      <c r="W77" s="65"/>
      <c r="X77" s="173" t="str">
        <f t="shared" ref="X77:X140" si="35">IF($M77="Oui",$C$4,IF($M77="Non",$C$6,"Remplir la colonne M"))</f>
        <v>Remplir la colonne M</v>
      </c>
      <c r="Y77" s="179" t="str">
        <f t="shared" si="6"/>
        <v>Remplir la colonne W</v>
      </c>
      <c r="Z77" s="263" t="str">
        <f t="shared" si="24"/>
        <v>Remplir la colonne I</v>
      </c>
      <c r="AA77" s="91"/>
      <c r="AB77" s="315" t="str">
        <f t="shared" si="7"/>
        <v>Remplir les termes C, P, T et TVA</v>
      </c>
      <c r="AC77" s="55"/>
      <c r="AD77" s="65"/>
      <c r="AE77" s="98" t="s">
        <v>64</v>
      </c>
      <c r="AF77" s="63"/>
      <c r="AG77" s="87" t="str">
        <f t="shared" si="8"/>
        <v>Remplir la colonne AC ou AF</v>
      </c>
      <c r="AH77" s="65"/>
      <c r="AI77" s="173" t="str">
        <f t="shared" si="25"/>
        <v>Remplir la colonne M</v>
      </c>
      <c r="AJ77" s="179" t="str">
        <f t="shared" si="9"/>
        <v>Remplir la colonne AH</v>
      </c>
      <c r="AK77" s="263" t="str">
        <f t="shared" si="26"/>
        <v>Remplir la colonne I</v>
      </c>
      <c r="AL77" s="91"/>
      <c r="AM77" s="315" t="str">
        <f t="shared" si="10"/>
        <v>Remplir les terme C, P, T et TVA</v>
      </c>
      <c r="AN77" s="55"/>
      <c r="AO77" s="65"/>
      <c r="AP77" s="98" t="s">
        <v>64</v>
      </c>
      <c r="AQ77" s="63"/>
      <c r="AR77" s="87" t="str">
        <f t="shared" si="11"/>
        <v>Remplir la colonne AN ou AQ</v>
      </c>
      <c r="AS77" s="65"/>
      <c r="AT77" s="173" t="str">
        <f t="shared" si="27"/>
        <v>Remplir la colonne M</v>
      </c>
      <c r="AU77" s="179" t="str">
        <f t="shared" si="12"/>
        <v>Remplir la colonne AS</v>
      </c>
      <c r="AV77" s="263" t="str">
        <f t="shared" si="28"/>
        <v>Remplir la colonne I</v>
      </c>
      <c r="AW77" s="91"/>
      <c r="AX77" s="315" t="str">
        <f t="shared" si="13"/>
        <v>Remplir les termes C, P, T et TVA</v>
      </c>
      <c r="AY77" s="55"/>
      <c r="AZ77" s="65"/>
      <c r="BA77" s="98" t="s">
        <v>64</v>
      </c>
      <c r="BB77" s="63"/>
      <c r="BC77" s="87" t="str">
        <f t="shared" si="14"/>
        <v>Remplir la colonne AY ou BB</v>
      </c>
      <c r="BD77" s="65"/>
      <c r="BE77" s="173" t="str">
        <f t="shared" si="29"/>
        <v>Remplir la colonne M</v>
      </c>
      <c r="BF77" s="179" t="str">
        <f t="shared" si="15"/>
        <v>Remplir la colonne BD</v>
      </c>
      <c r="BG77" s="263" t="str">
        <f t="shared" si="30"/>
        <v>Remplir la colonne I</v>
      </c>
      <c r="BH77" s="91"/>
      <c r="BI77" s="315" t="str">
        <f t="shared" si="16"/>
        <v>Remplir les termes C, P, T et TVA</v>
      </c>
      <c r="BJ77" s="55"/>
      <c r="BK77" s="65"/>
      <c r="BL77" s="98" t="s">
        <v>64</v>
      </c>
      <c r="BM77" s="63"/>
      <c r="BN77" s="87" t="str">
        <f t="shared" si="17"/>
        <v>Remplir la colonne BJ ou BM</v>
      </c>
      <c r="BO77" s="65"/>
      <c r="BP77" s="173" t="str">
        <f t="shared" si="31"/>
        <v>Remplir la colonne M</v>
      </c>
      <c r="BQ77" s="179" t="str">
        <f t="shared" si="18"/>
        <v>Remplir la colonne BO</v>
      </c>
      <c r="BR77" s="263" t="str">
        <f t="shared" si="32"/>
        <v>Remplir la colonne I</v>
      </c>
      <c r="BS77" s="91"/>
      <c r="BT77" s="315" t="str">
        <f t="shared" si="19"/>
        <v>Remplir les termes C, P, T et TVA</v>
      </c>
      <c r="BU77" s="55"/>
      <c r="BV77" s="65"/>
      <c r="BW77" s="98" t="s">
        <v>64</v>
      </c>
      <c r="BX77" s="63"/>
      <c r="BY77" s="87" t="str">
        <f t="shared" si="20"/>
        <v>Remplir la colonne BU ou BX</v>
      </c>
      <c r="BZ77" s="65"/>
      <c r="CA77" s="173" t="str">
        <f t="shared" si="33"/>
        <v>Remplir la colonne M</v>
      </c>
      <c r="CB77" s="179" t="str">
        <f t="shared" si="21"/>
        <v>Remplir la colonne BZ</v>
      </c>
      <c r="CC77" s="263" t="str">
        <f t="shared" si="34"/>
        <v>Remplir la colonne I</v>
      </c>
      <c r="CD77" s="91"/>
      <c r="CE77" s="315" t="str">
        <f t="shared" si="22"/>
        <v>Remplir les termes C, P, T et TVA</v>
      </c>
      <c r="CF77" s="61" t="str">
        <f t="shared" ref="CF77:CF140" si="36">IFERROR(IF(ISBLANK(A77),"REMPLIR TYPE DE CLIENT",IF(O77="oui",SUM(periode2ges),"Attestation sur honneur NON")),0)</f>
        <v>REMPLIR TYPE DE CLIENT</v>
      </c>
      <c r="CG77" s="107" t="str">
        <f t="shared" si="23"/>
        <v>Montant total de l'aide demandée non indiqué</v>
      </c>
      <c r="CH77" s="1"/>
      <c r="CI77" s="1"/>
      <c r="CJ77" s="1"/>
      <c r="CK77" s="1"/>
      <c r="CL77" s="1"/>
    </row>
    <row r="78" spans="1:90" x14ac:dyDescent="0.25">
      <c r="A78" s="51"/>
      <c r="B78" s="111"/>
      <c r="C78" s="111"/>
      <c r="D78" s="111"/>
      <c r="E78" s="111"/>
      <c r="F78" s="111"/>
      <c r="G78" s="132"/>
      <c r="H78" s="151"/>
      <c r="I78" s="299"/>
      <c r="J78" s="152"/>
      <c r="K78" s="153"/>
      <c r="L78" s="169"/>
      <c r="M78" s="39"/>
      <c r="N78" s="90"/>
      <c r="O78" s="39"/>
      <c r="P78" s="23"/>
      <c r="Q78" s="170">
        <f t="shared" ref="Q78:Q141" si="37">IF(P78&lt;80%,P78,100%)</f>
        <v>0</v>
      </c>
      <c r="R78" s="55"/>
      <c r="S78" s="65"/>
      <c r="T78" s="98" t="s">
        <v>64</v>
      </c>
      <c r="U78" s="63"/>
      <c r="V78" s="87" t="str">
        <f t="shared" ref="V78:V141" si="38">IF(AND(R78&lt;&gt;"",U78&lt;&gt;""),"Remplir QUE la colonne R ou U",IF(R78&lt;&gt;"",(R78+S78)*$Q78,IF(U78&lt;&gt;"",(U78+S78)*$Q78,"Remplir la colonne R ou U")))</f>
        <v>Remplir la colonne R ou U</v>
      </c>
      <c r="W78" s="65"/>
      <c r="X78" s="173" t="str">
        <f t="shared" si="35"/>
        <v>Remplir la colonne M</v>
      </c>
      <c r="Y78" s="179" t="str">
        <f t="shared" ref="Y78:Y141" si="39">IF(W78="","Remplir la colonne W",IF(W78&gt;0,MAX(0,MIN($Q$8,W78-X78)),$Q$8))</f>
        <v>Remplir la colonne W</v>
      </c>
      <c r="Z78" s="263" t="str">
        <f t="shared" si="24"/>
        <v>Remplir la colonne I</v>
      </c>
      <c r="AA78" s="91"/>
      <c r="AB78" s="315" t="str">
        <f t="shared" ref="AB78:AB141" si="40">IFERROR((V78*(Y78+0.75*Z78)*AA78*(1+$N78))/($H$4*$H$5*$H$6),"Remplir les termes C, P, T et TVA")</f>
        <v>Remplir les termes C, P, T et TVA</v>
      </c>
      <c r="AC78" s="55"/>
      <c r="AD78" s="65"/>
      <c r="AE78" s="98" t="s">
        <v>64</v>
      </c>
      <c r="AF78" s="63"/>
      <c r="AG78" s="87" t="str">
        <f t="shared" ref="AG78:AG141" si="41">IF(AND(AC78&lt;&gt;"",AF78&lt;&gt;""),"Remplir QUE la colonne AC ou AF",IF(AC78&lt;&gt;"",(AC78+AD78)*$Q78,IF(AF78&lt;&gt;"",(AF78+AD78)*$Q78,"Remplir la colonne AC ou AF")))</f>
        <v>Remplir la colonne AC ou AF</v>
      </c>
      <c r="AH78" s="65"/>
      <c r="AI78" s="173" t="str">
        <f t="shared" si="25"/>
        <v>Remplir la colonne M</v>
      </c>
      <c r="AJ78" s="179" t="str">
        <f t="shared" ref="AJ78:AJ141" si="42">IF(AH78="","Remplir la colonne AH",IF(AH78&gt;0,MAX(0,MIN($R$8,AH78-AI78)),$R$8))</f>
        <v>Remplir la colonne AH</v>
      </c>
      <c r="AK78" s="263" t="str">
        <f t="shared" si="26"/>
        <v>Remplir la colonne I</v>
      </c>
      <c r="AL78" s="91"/>
      <c r="AM78" s="315" t="str">
        <f t="shared" ref="AM78:AM141" si="43">IFERROR((AG78*(AJ78+0.75*AK78)*AL78*(1+$N78))/($H$4*$H$5*$H$6),"Remplir les terme C, P, T et TVA")</f>
        <v>Remplir les terme C, P, T et TVA</v>
      </c>
      <c r="AN78" s="55"/>
      <c r="AO78" s="65"/>
      <c r="AP78" s="98" t="s">
        <v>64</v>
      </c>
      <c r="AQ78" s="63"/>
      <c r="AR78" s="87" t="str">
        <f t="shared" ref="AR78:AR141" si="44">IF(AND(AN78&lt;&gt;"",AQ78&lt;&gt;""),"Remplir QUE la colonne AN ou AQ",IF(AN78&lt;&gt;"",(AN78+AO78)*$Q78,IF(AQ78&lt;&gt;"",(AQ78+AO78)*$Q78,"Remplir la colonne AN ou AQ")))</f>
        <v>Remplir la colonne AN ou AQ</v>
      </c>
      <c r="AS78" s="65"/>
      <c r="AT78" s="173" t="str">
        <f t="shared" si="27"/>
        <v>Remplir la colonne M</v>
      </c>
      <c r="AU78" s="179" t="str">
        <f t="shared" ref="AU78:AU141" si="45">IF(AS78="","Remplir la colonne AS",IF(AS78&gt;0,MAX(0,MIN($S$8,AS78-AT78)),$S$8))</f>
        <v>Remplir la colonne AS</v>
      </c>
      <c r="AV78" s="263" t="str">
        <f t="shared" si="28"/>
        <v>Remplir la colonne I</v>
      </c>
      <c r="AW78" s="91"/>
      <c r="AX78" s="315" t="str">
        <f t="shared" ref="AX78:AX141" si="46">IFERROR((AR78*(AU78+0.75*AV78)*AW78*(1+$N78))/($H$4*$H$5*$H$6),"Remplir les termes C, P, T et TVA")</f>
        <v>Remplir les termes C, P, T et TVA</v>
      </c>
      <c r="AY78" s="55"/>
      <c r="AZ78" s="65"/>
      <c r="BA78" s="98" t="s">
        <v>64</v>
      </c>
      <c r="BB78" s="63"/>
      <c r="BC78" s="87" t="str">
        <f t="shared" ref="BC78:BC141" si="47">IF(AND(AY78&lt;&gt;"",BB78&lt;&gt;""),"Remplir QUE la colonne AY ou BB",IF(AY78&lt;&gt;"",(AY78+AZ78)*$Q78,IF(BB78&lt;&gt;"",(BB78+AZ78)*$Q78,"Remplir la colonne AY ou BB")))</f>
        <v>Remplir la colonne AY ou BB</v>
      </c>
      <c r="BD78" s="65"/>
      <c r="BE78" s="173" t="str">
        <f t="shared" si="29"/>
        <v>Remplir la colonne M</v>
      </c>
      <c r="BF78" s="179" t="str">
        <f t="shared" ref="BF78:BF141" si="48">IF(BD78="","Remplir la colonne BD",IF(BD78&gt;0,MAX(0,MIN($T$8,BD78-BE78)),$T$8))</f>
        <v>Remplir la colonne BD</v>
      </c>
      <c r="BG78" s="263" t="str">
        <f t="shared" si="30"/>
        <v>Remplir la colonne I</v>
      </c>
      <c r="BH78" s="91"/>
      <c r="BI78" s="315" t="str">
        <f t="shared" ref="BI78:BI141" si="49">IFERROR((BC78*(BF78+0.75*BG78)*BH78*(1+$N78))/($H$4*$H$5*$H$6),"Remplir les termes C, P, T et TVA")</f>
        <v>Remplir les termes C, P, T et TVA</v>
      </c>
      <c r="BJ78" s="55"/>
      <c r="BK78" s="65"/>
      <c r="BL78" s="98" t="s">
        <v>64</v>
      </c>
      <c r="BM78" s="63"/>
      <c r="BN78" s="87" t="str">
        <f t="shared" ref="BN78:BN141" si="50">IF(AND(BJ78&lt;&gt;"",BM78&lt;&gt;""),"Remplir QUE la colonne BJ ou BM",IF(BJ78&lt;&gt;"",(BJ78+BK78)*$Q78,IF(BM78&lt;&gt;"",(BM78+BK78)*$Q78,"Remplir la colonne BJ ou BM")))</f>
        <v>Remplir la colonne BJ ou BM</v>
      </c>
      <c r="BO78" s="65"/>
      <c r="BP78" s="173" t="str">
        <f t="shared" si="31"/>
        <v>Remplir la colonne M</v>
      </c>
      <c r="BQ78" s="179" t="str">
        <f t="shared" ref="BQ78:BQ141" si="51">IF(BO78="","Remplir la colonne BO",IF(BO78&gt;0,MAX(0,MIN($U$8,BO78-BP78)),$U$8))</f>
        <v>Remplir la colonne BO</v>
      </c>
      <c r="BR78" s="263" t="str">
        <f t="shared" si="32"/>
        <v>Remplir la colonne I</v>
      </c>
      <c r="BS78" s="91"/>
      <c r="BT78" s="315" t="str">
        <f t="shared" ref="BT78:BT141" si="52">IFERROR((BN78*(BQ78+0.75*BR78)*BS78*(1+$N78))/($H$4*$H$5*$H$6),"Remplir les termes C, P, T et TVA")</f>
        <v>Remplir les termes C, P, T et TVA</v>
      </c>
      <c r="BU78" s="55"/>
      <c r="BV78" s="65"/>
      <c r="BW78" s="98" t="s">
        <v>64</v>
      </c>
      <c r="BX78" s="63"/>
      <c r="BY78" s="87" t="str">
        <f t="shared" ref="BY78:BY141" si="53">IF(AND(BU78&lt;&gt;"",BX78&lt;&gt;""),"Remplir QUE la colonne BU ou BX",IF(BU78&lt;&gt;"",(BU78+BV78)*$Q78,IF(BX78&lt;&gt;"",(BX78+BV78)*$Q78,"Remplir la colonne BU ou BX")))</f>
        <v>Remplir la colonne BU ou BX</v>
      </c>
      <c r="BZ78" s="65"/>
      <c r="CA78" s="173" t="str">
        <f t="shared" si="33"/>
        <v>Remplir la colonne M</v>
      </c>
      <c r="CB78" s="179" t="str">
        <f t="shared" ref="CB78:CB141" si="54">IF(BZ78="","Remplir la colonne BZ",IF(BZ78&gt;0,MAX(0,MIN($V$8,BZ78-CA78)),$V$8))</f>
        <v>Remplir la colonne BZ</v>
      </c>
      <c r="CC78" s="263" t="str">
        <f t="shared" si="34"/>
        <v>Remplir la colonne I</v>
      </c>
      <c r="CD78" s="91"/>
      <c r="CE78" s="315" t="str">
        <f t="shared" ref="CE78:CE141" si="55">IFERROR((BY78*(CB78+0.75*CC78)*CD78*(1+$N78))/($H$4*$H$5*$H$6),"Remplir les termes C, P, T et TVA")</f>
        <v>Remplir les termes C, P, T et TVA</v>
      </c>
      <c r="CF78" s="61" t="str">
        <f t="shared" si="36"/>
        <v>REMPLIR TYPE DE CLIENT</v>
      </c>
      <c r="CG78" s="107" t="str">
        <f t="shared" ref="CG78:CG141" si="56">IFERROR(CF78/100,"Montant total de l'aide demandée non indiqué")</f>
        <v>Montant total de l'aide demandée non indiqué</v>
      </c>
      <c r="CH78" s="1"/>
      <c r="CI78" s="1"/>
      <c r="CJ78" s="1"/>
      <c r="CK78" s="1"/>
      <c r="CL78" s="1"/>
    </row>
    <row r="79" spans="1:90" x14ac:dyDescent="0.25">
      <c r="A79" s="51"/>
      <c r="B79" s="111"/>
      <c r="C79" s="111"/>
      <c r="D79" s="111"/>
      <c r="E79" s="111"/>
      <c r="F79" s="111"/>
      <c r="G79" s="132"/>
      <c r="H79" s="151"/>
      <c r="I79" s="299"/>
      <c r="J79" s="152"/>
      <c r="K79" s="153"/>
      <c r="L79" s="169"/>
      <c r="M79" s="39"/>
      <c r="N79" s="90"/>
      <c r="O79" s="39"/>
      <c r="P79" s="23"/>
      <c r="Q79" s="170">
        <f t="shared" si="37"/>
        <v>0</v>
      </c>
      <c r="R79" s="55"/>
      <c r="S79" s="65"/>
      <c r="T79" s="98" t="s">
        <v>64</v>
      </c>
      <c r="U79" s="63"/>
      <c r="V79" s="87" t="str">
        <f t="shared" si="38"/>
        <v>Remplir la colonne R ou U</v>
      </c>
      <c r="W79" s="65"/>
      <c r="X79" s="173" t="str">
        <f t="shared" si="35"/>
        <v>Remplir la colonne M</v>
      </c>
      <c r="Y79" s="179" t="str">
        <f t="shared" si="39"/>
        <v>Remplir la colonne W</v>
      </c>
      <c r="Z79" s="263" t="str">
        <f t="shared" ref="Z79:Z142" si="57">IF($I79="","Remplir la colonne I",IF($I79&lt;DATE(2022,7,1),0,IF($M79="oui",IF(W79-$C$5-$Q$7*1.3&lt;0,0,W79-$C$5-$Q$7*1.3),IF(W79-$Q$7*1.3&lt;0,0,W79-$Q$7*1.3))))</f>
        <v>Remplir la colonne I</v>
      </c>
      <c r="AA79" s="91"/>
      <c r="AB79" s="315" t="str">
        <f t="shared" si="40"/>
        <v>Remplir les termes C, P, T et TVA</v>
      </c>
      <c r="AC79" s="55"/>
      <c r="AD79" s="65"/>
      <c r="AE79" s="98" t="s">
        <v>64</v>
      </c>
      <c r="AF79" s="63"/>
      <c r="AG79" s="87" t="str">
        <f t="shared" si="41"/>
        <v>Remplir la colonne AC ou AF</v>
      </c>
      <c r="AH79" s="65"/>
      <c r="AI79" s="173" t="str">
        <f t="shared" ref="AI79:AI142" si="58">IF($M79="Oui",$C$4,IF($M79="Non",$C$6,"Remplir la colonne M"))</f>
        <v>Remplir la colonne M</v>
      </c>
      <c r="AJ79" s="179" t="str">
        <f t="shared" si="42"/>
        <v>Remplir la colonne AH</v>
      </c>
      <c r="AK79" s="263" t="str">
        <f t="shared" ref="AK79:AK142" si="59">IF($I79="","Remplir la colonne I",IF($I79&lt;DATE(2022,7,1),0,IF($M79="oui",IF(AH79-$C$5-$R$7*1.3&lt;0,0,AH79-$C$5-$R$7*1.3),IF(AH79-$R$7*1.3&lt;0,0,AH79-$R$7*1.3))))</f>
        <v>Remplir la colonne I</v>
      </c>
      <c r="AL79" s="91"/>
      <c r="AM79" s="315" t="str">
        <f t="shared" si="43"/>
        <v>Remplir les terme C, P, T et TVA</v>
      </c>
      <c r="AN79" s="55"/>
      <c r="AO79" s="65"/>
      <c r="AP79" s="98" t="s">
        <v>64</v>
      </c>
      <c r="AQ79" s="63"/>
      <c r="AR79" s="87" t="str">
        <f t="shared" si="44"/>
        <v>Remplir la colonne AN ou AQ</v>
      </c>
      <c r="AS79" s="65"/>
      <c r="AT79" s="173" t="str">
        <f t="shared" ref="AT79:AT142" si="60">IF($M79="Oui",$C$4,IF($M79="Non",$C$6,"Remplir la colonne M"))</f>
        <v>Remplir la colonne M</v>
      </c>
      <c r="AU79" s="179" t="str">
        <f t="shared" si="45"/>
        <v>Remplir la colonne AS</v>
      </c>
      <c r="AV79" s="263" t="str">
        <f t="shared" ref="AV79:AV142" si="61">IF($I79="","Remplir la colonne I",IF($I79&lt;DATE(2022,7,1),0,IF($M79="oui",IF(AS79-$C$5-$S$7*1.3&lt;0,0,AS79-$C$5-$S$7*1.3),IF(AS79-$S$7*1.3&lt;0,0,AS79-$S$7*1.3))))</f>
        <v>Remplir la colonne I</v>
      </c>
      <c r="AW79" s="91"/>
      <c r="AX79" s="315" t="str">
        <f t="shared" si="46"/>
        <v>Remplir les termes C, P, T et TVA</v>
      </c>
      <c r="AY79" s="55"/>
      <c r="AZ79" s="65"/>
      <c r="BA79" s="98" t="s">
        <v>64</v>
      </c>
      <c r="BB79" s="63"/>
      <c r="BC79" s="87" t="str">
        <f t="shared" si="47"/>
        <v>Remplir la colonne AY ou BB</v>
      </c>
      <c r="BD79" s="65"/>
      <c r="BE79" s="173" t="str">
        <f t="shared" ref="BE79:BE142" si="62">IF($M79="Oui",$C$4,IF($M79="Non",$C$6,"Remplir la colonne M"))</f>
        <v>Remplir la colonne M</v>
      </c>
      <c r="BF79" s="179" t="str">
        <f t="shared" si="48"/>
        <v>Remplir la colonne BD</v>
      </c>
      <c r="BG79" s="263" t="str">
        <f t="shared" ref="BG79:BG142" si="63">IF($I79="","Remplir la colonne I",IF($I79&lt;DATE(2022,7,1),0,IF($M79="oui",IF(BD79-$C$5-$T$7*1.3&lt;0,0,BD79-$C$5-$T$7*1.3),IF(BD79-$T$7*1.3&lt;0,0,BD79-$T$7*1.3))))</f>
        <v>Remplir la colonne I</v>
      </c>
      <c r="BH79" s="91"/>
      <c r="BI79" s="315" t="str">
        <f t="shared" si="49"/>
        <v>Remplir les termes C, P, T et TVA</v>
      </c>
      <c r="BJ79" s="55"/>
      <c r="BK79" s="65"/>
      <c r="BL79" s="98" t="s">
        <v>64</v>
      </c>
      <c r="BM79" s="63"/>
      <c r="BN79" s="87" t="str">
        <f t="shared" si="50"/>
        <v>Remplir la colonne BJ ou BM</v>
      </c>
      <c r="BO79" s="65"/>
      <c r="BP79" s="173" t="str">
        <f t="shared" ref="BP79:BP142" si="64">IF($M79="Oui",$C$4,IF($M79="Non",$C$6,"Remplir la colonne M"))</f>
        <v>Remplir la colonne M</v>
      </c>
      <c r="BQ79" s="179" t="str">
        <f t="shared" si="51"/>
        <v>Remplir la colonne BO</v>
      </c>
      <c r="BR79" s="263" t="str">
        <f t="shared" ref="BR79:BR142" si="65">IF($I79="","Remplir la colonne I",IF($I79&lt;DATE(2022,7,1),0,IF($M79="oui",IF(BO79-$C$5-$U$7*1.3&lt;0,0,BO79-$C$5-$U$7*1.3),IF(BO79-$U$7*1.3&lt;0,0,BO79-$U$7*1.3))))</f>
        <v>Remplir la colonne I</v>
      </c>
      <c r="BS79" s="91"/>
      <c r="BT79" s="315" t="str">
        <f t="shared" si="52"/>
        <v>Remplir les termes C, P, T et TVA</v>
      </c>
      <c r="BU79" s="55"/>
      <c r="BV79" s="65"/>
      <c r="BW79" s="98" t="s">
        <v>64</v>
      </c>
      <c r="BX79" s="63"/>
      <c r="BY79" s="87" t="str">
        <f t="shared" si="53"/>
        <v>Remplir la colonne BU ou BX</v>
      </c>
      <c r="BZ79" s="65"/>
      <c r="CA79" s="173" t="str">
        <f t="shared" ref="CA79:CA142" si="66">IF($M79="Oui",$C$4,IF($M79="Non",$C$6,"Remplir la colonne M"))</f>
        <v>Remplir la colonne M</v>
      </c>
      <c r="CB79" s="179" t="str">
        <f t="shared" si="54"/>
        <v>Remplir la colonne BZ</v>
      </c>
      <c r="CC79" s="263" t="str">
        <f t="shared" ref="CC79:CC142" si="67">IF($I79="","Remplir la colonne I",IF($I79&lt;DATE(2022,7,1),0,IF($M79="oui",IF(BZ79-$C$5-$V$7*1.3&lt;0,0,BZ79-$C$5-$V$7*1.3),IF(BZ79-$V$7*1.3&lt;0,0,BZ79-$V$7*1.3))))</f>
        <v>Remplir la colonne I</v>
      </c>
      <c r="CD79" s="91"/>
      <c r="CE79" s="315" t="str">
        <f t="shared" si="55"/>
        <v>Remplir les termes C, P, T et TVA</v>
      </c>
      <c r="CF79" s="61" t="str">
        <f t="shared" si="36"/>
        <v>REMPLIR TYPE DE CLIENT</v>
      </c>
      <c r="CG79" s="107" t="str">
        <f t="shared" si="56"/>
        <v>Montant total de l'aide demandée non indiqué</v>
      </c>
      <c r="CH79" s="1"/>
      <c r="CI79" s="1"/>
      <c r="CJ79" s="1"/>
      <c r="CK79" s="1"/>
      <c r="CL79" s="1"/>
    </row>
    <row r="80" spans="1:90" x14ac:dyDescent="0.25">
      <c r="A80" s="51"/>
      <c r="B80" s="111"/>
      <c r="C80" s="111"/>
      <c r="D80" s="111"/>
      <c r="E80" s="111"/>
      <c r="F80" s="111"/>
      <c r="G80" s="132"/>
      <c r="H80" s="151"/>
      <c r="I80" s="299"/>
      <c r="J80" s="152"/>
      <c r="K80" s="153"/>
      <c r="L80" s="169"/>
      <c r="M80" s="39"/>
      <c r="N80" s="90"/>
      <c r="O80" s="39"/>
      <c r="P80" s="23"/>
      <c r="Q80" s="170">
        <f t="shared" si="37"/>
        <v>0</v>
      </c>
      <c r="R80" s="55"/>
      <c r="S80" s="65"/>
      <c r="T80" s="98" t="s">
        <v>64</v>
      </c>
      <c r="U80" s="63"/>
      <c r="V80" s="87" t="str">
        <f t="shared" si="38"/>
        <v>Remplir la colonne R ou U</v>
      </c>
      <c r="W80" s="65"/>
      <c r="X80" s="173" t="str">
        <f t="shared" si="35"/>
        <v>Remplir la colonne M</v>
      </c>
      <c r="Y80" s="179" t="str">
        <f t="shared" si="39"/>
        <v>Remplir la colonne W</v>
      </c>
      <c r="Z80" s="263" t="str">
        <f t="shared" si="57"/>
        <v>Remplir la colonne I</v>
      </c>
      <c r="AA80" s="91"/>
      <c r="AB80" s="315" t="str">
        <f t="shared" si="40"/>
        <v>Remplir les termes C, P, T et TVA</v>
      </c>
      <c r="AC80" s="55"/>
      <c r="AD80" s="65"/>
      <c r="AE80" s="98" t="s">
        <v>64</v>
      </c>
      <c r="AF80" s="63"/>
      <c r="AG80" s="87" t="str">
        <f t="shared" si="41"/>
        <v>Remplir la colonne AC ou AF</v>
      </c>
      <c r="AH80" s="65"/>
      <c r="AI80" s="173" t="str">
        <f t="shared" si="58"/>
        <v>Remplir la colonne M</v>
      </c>
      <c r="AJ80" s="179" t="str">
        <f t="shared" si="42"/>
        <v>Remplir la colonne AH</v>
      </c>
      <c r="AK80" s="263" t="str">
        <f t="shared" si="59"/>
        <v>Remplir la colonne I</v>
      </c>
      <c r="AL80" s="91"/>
      <c r="AM80" s="315" t="str">
        <f t="shared" si="43"/>
        <v>Remplir les terme C, P, T et TVA</v>
      </c>
      <c r="AN80" s="55"/>
      <c r="AO80" s="65"/>
      <c r="AP80" s="98" t="s">
        <v>64</v>
      </c>
      <c r="AQ80" s="63"/>
      <c r="AR80" s="87" t="str">
        <f t="shared" si="44"/>
        <v>Remplir la colonne AN ou AQ</v>
      </c>
      <c r="AS80" s="65"/>
      <c r="AT80" s="173" t="str">
        <f t="shared" si="60"/>
        <v>Remplir la colonne M</v>
      </c>
      <c r="AU80" s="179" t="str">
        <f t="shared" si="45"/>
        <v>Remplir la colonne AS</v>
      </c>
      <c r="AV80" s="263" t="str">
        <f t="shared" si="61"/>
        <v>Remplir la colonne I</v>
      </c>
      <c r="AW80" s="91"/>
      <c r="AX80" s="315" t="str">
        <f t="shared" si="46"/>
        <v>Remplir les termes C, P, T et TVA</v>
      </c>
      <c r="AY80" s="55"/>
      <c r="AZ80" s="65"/>
      <c r="BA80" s="98" t="s">
        <v>64</v>
      </c>
      <c r="BB80" s="63"/>
      <c r="BC80" s="87" t="str">
        <f t="shared" si="47"/>
        <v>Remplir la colonne AY ou BB</v>
      </c>
      <c r="BD80" s="65"/>
      <c r="BE80" s="173" t="str">
        <f t="shared" si="62"/>
        <v>Remplir la colonne M</v>
      </c>
      <c r="BF80" s="179" t="str">
        <f t="shared" si="48"/>
        <v>Remplir la colonne BD</v>
      </c>
      <c r="BG80" s="263" t="str">
        <f t="shared" si="63"/>
        <v>Remplir la colonne I</v>
      </c>
      <c r="BH80" s="91"/>
      <c r="BI80" s="315" t="str">
        <f t="shared" si="49"/>
        <v>Remplir les termes C, P, T et TVA</v>
      </c>
      <c r="BJ80" s="55"/>
      <c r="BK80" s="65"/>
      <c r="BL80" s="98" t="s">
        <v>64</v>
      </c>
      <c r="BM80" s="63"/>
      <c r="BN80" s="87" t="str">
        <f t="shared" si="50"/>
        <v>Remplir la colonne BJ ou BM</v>
      </c>
      <c r="BO80" s="65"/>
      <c r="BP80" s="173" t="str">
        <f t="shared" si="64"/>
        <v>Remplir la colonne M</v>
      </c>
      <c r="BQ80" s="179" t="str">
        <f t="shared" si="51"/>
        <v>Remplir la colonne BO</v>
      </c>
      <c r="BR80" s="263" t="str">
        <f t="shared" si="65"/>
        <v>Remplir la colonne I</v>
      </c>
      <c r="BS80" s="91"/>
      <c r="BT80" s="315" t="str">
        <f t="shared" si="52"/>
        <v>Remplir les termes C, P, T et TVA</v>
      </c>
      <c r="BU80" s="55"/>
      <c r="BV80" s="65"/>
      <c r="BW80" s="98" t="s">
        <v>64</v>
      </c>
      <c r="BX80" s="63"/>
      <c r="BY80" s="87" t="str">
        <f t="shared" si="53"/>
        <v>Remplir la colonne BU ou BX</v>
      </c>
      <c r="BZ80" s="65"/>
      <c r="CA80" s="173" t="str">
        <f t="shared" si="66"/>
        <v>Remplir la colonne M</v>
      </c>
      <c r="CB80" s="179" t="str">
        <f t="shared" si="54"/>
        <v>Remplir la colonne BZ</v>
      </c>
      <c r="CC80" s="263" t="str">
        <f t="shared" si="67"/>
        <v>Remplir la colonne I</v>
      </c>
      <c r="CD80" s="91"/>
      <c r="CE80" s="315" t="str">
        <f t="shared" si="55"/>
        <v>Remplir les termes C, P, T et TVA</v>
      </c>
      <c r="CF80" s="61" t="str">
        <f t="shared" si="36"/>
        <v>REMPLIR TYPE DE CLIENT</v>
      </c>
      <c r="CG80" s="107" t="str">
        <f t="shared" si="56"/>
        <v>Montant total de l'aide demandée non indiqué</v>
      </c>
      <c r="CH80" s="1"/>
      <c r="CI80" s="1"/>
      <c r="CJ80" s="1"/>
      <c r="CK80" s="1"/>
      <c r="CL80" s="1"/>
    </row>
    <row r="81" spans="1:90" x14ac:dyDescent="0.25">
      <c r="A81" s="51"/>
      <c r="B81" s="111"/>
      <c r="C81" s="111"/>
      <c r="D81" s="111"/>
      <c r="E81" s="111"/>
      <c r="F81" s="111"/>
      <c r="G81" s="132"/>
      <c r="H81" s="151"/>
      <c r="I81" s="299"/>
      <c r="J81" s="152"/>
      <c r="K81" s="153"/>
      <c r="L81" s="169"/>
      <c r="M81" s="39"/>
      <c r="N81" s="90"/>
      <c r="O81" s="39"/>
      <c r="P81" s="23"/>
      <c r="Q81" s="170">
        <f t="shared" si="37"/>
        <v>0</v>
      </c>
      <c r="R81" s="55"/>
      <c r="S81" s="65"/>
      <c r="T81" s="98" t="s">
        <v>64</v>
      </c>
      <c r="U81" s="63"/>
      <c r="V81" s="87" t="str">
        <f t="shared" si="38"/>
        <v>Remplir la colonne R ou U</v>
      </c>
      <c r="W81" s="65"/>
      <c r="X81" s="173" t="str">
        <f t="shared" si="35"/>
        <v>Remplir la colonne M</v>
      </c>
      <c r="Y81" s="179" t="str">
        <f t="shared" si="39"/>
        <v>Remplir la colonne W</v>
      </c>
      <c r="Z81" s="263" t="str">
        <f t="shared" si="57"/>
        <v>Remplir la colonne I</v>
      </c>
      <c r="AA81" s="91"/>
      <c r="AB81" s="315" t="str">
        <f t="shared" si="40"/>
        <v>Remplir les termes C, P, T et TVA</v>
      </c>
      <c r="AC81" s="55"/>
      <c r="AD81" s="65"/>
      <c r="AE81" s="98" t="s">
        <v>64</v>
      </c>
      <c r="AF81" s="63"/>
      <c r="AG81" s="87" t="str">
        <f t="shared" si="41"/>
        <v>Remplir la colonne AC ou AF</v>
      </c>
      <c r="AH81" s="65"/>
      <c r="AI81" s="173" t="str">
        <f t="shared" si="58"/>
        <v>Remplir la colonne M</v>
      </c>
      <c r="AJ81" s="179" t="str">
        <f t="shared" si="42"/>
        <v>Remplir la colonne AH</v>
      </c>
      <c r="AK81" s="263" t="str">
        <f t="shared" si="59"/>
        <v>Remplir la colonne I</v>
      </c>
      <c r="AL81" s="91"/>
      <c r="AM81" s="315" t="str">
        <f t="shared" si="43"/>
        <v>Remplir les terme C, P, T et TVA</v>
      </c>
      <c r="AN81" s="55"/>
      <c r="AO81" s="65"/>
      <c r="AP81" s="98" t="s">
        <v>64</v>
      </c>
      <c r="AQ81" s="63"/>
      <c r="AR81" s="87" t="str">
        <f t="shared" si="44"/>
        <v>Remplir la colonne AN ou AQ</v>
      </c>
      <c r="AS81" s="65"/>
      <c r="AT81" s="173" t="str">
        <f t="shared" si="60"/>
        <v>Remplir la colonne M</v>
      </c>
      <c r="AU81" s="179" t="str">
        <f t="shared" si="45"/>
        <v>Remplir la colonne AS</v>
      </c>
      <c r="AV81" s="263" t="str">
        <f t="shared" si="61"/>
        <v>Remplir la colonne I</v>
      </c>
      <c r="AW81" s="91"/>
      <c r="AX81" s="315" t="str">
        <f t="shared" si="46"/>
        <v>Remplir les termes C, P, T et TVA</v>
      </c>
      <c r="AY81" s="55"/>
      <c r="AZ81" s="65"/>
      <c r="BA81" s="98" t="s">
        <v>64</v>
      </c>
      <c r="BB81" s="63"/>
      <c r="BC81" s="87" t="str">
        <f t="shared" si="47"/>
        <v>Remplir la colonne AY ou BB</v>
      </c>
      <c r="BD81" s="65"/>
      <c r="BE81" s="173" t="str">
        <f t="shared" si="62"/>
        <v>Remplir la colonne M</v>
      </c>
      <c r="BF81" s="179" t="str">
        <f t="shared" si="48"/>
        <v>Remplir la colonne BD</v>
      </c>
      <c r="BG81" s="263" t="str">
        <f t="shared" si="63"/>
        <v>Remplir la colonne I</v>
      </c>
      <c r="BH81" s="91"/>
      <c r="BI81" s="315" t="str">
        <f t="shared" si="49"/>
        <v>Remplir les termes C, P, T et TVA</v>
      </c>
      <c r="BJ81" s="55"/>
      <c r="BK81" s="65"/>
      <c r="BL81" s="98" t="s">
        <v>64</v>
      </c>
      <c r="BM81" s="63"/>
      <c r="BN81" s="87" t="str">
        <f t="shared" si="50"/>
        <v>Remplir la colonne BJ ou BM</v>
      </c>
      <c r="BO81" s="65"/>
      <c r="BP81" s="173" t="str">
        <f t="shared" si="64"/>
        <v>Remplir la colonne M</v>
      </c>
      <c r="BQ81" s="179" t="str">
        <f t="shared" si="51"/>
        <v>Remplir la colonne BO</v>
      </c>
      <c r="BR81" s="263" t="str">
        <f t="shared" si="65"/>
        <v>Remplir la colonne I</v>
      </c>
      <c r="BS81" s="91"/>
      <c r="BT81" s="315" t="str">
        <f t="shared" si="52"/>
        <v>Remplir les termes C, P, T et TVA</v>
      </c>
      <c r="BU81" s="55"/>
      <c r="BV81" s="65"/>
      <c r="BW81" s="98" t="s">
        <v>64</v>
      </c>
      <c r="BX81" s="63"/>
      <c r="BY81" s="87" t="str">
        <f t="shared" si="53"/>
        <v>Remplir la colonne BU ou BX</v>
      </c>
      <c r="BZ81" s="65"/>
      <c r="CA81" s="173" t="str">
        <f t="shared" si="66"/>
        <v>Remplir la colonne M</v>
      </c>
      <c r="CB81" s="179" t="str">
        <f t="shared" si="54"/>
        <v>Remplir la colonne BZ</v>
      </c>
      <c r="CC81" s="263" t="str">
        <f t="shared" si="67"/>
        <v>Remplir la colonne I</v>
      </c>
      <c r="CD81" s="91"/>
      <c r="CE81" s="315" t="str">
        <f t="shared" si="55"/>
        <v>Remplir les termes C, P, T et TVA</v>
      </c>
      <c r="CF81" s="61" t="str">
        <f t="shared" si="36"/>
        <v>REMPLIR TYPE DE CLIENT</v>
      </c>
      <c r="CG81" s="107" t="str">
        <f t="shared" si="56"/>
        <v>Montant total de l'aide demandée non indiqué</v>
      </c>
      <c r="CH81" s="1"/>
      <c r="CI81" s="1"/>
      <c r="CJ81" s="1"/>
      <c r="CK81" s="1"/>
      <c r="CL81" s="1"/>
    </row>
    <row r="82" spans="1:90" x14ac:dyDescent="0.25">
      <c r="A82" s="51"/>
      <c r="B82" s="111"/>
      <c r="C82" s="111"/>
      <c r="D82" s="111"/>
      <c r="E82" s="111"/>
      <c r="F82" s="111"/>
      <c r="G82" s="132"/>
      <c r="H82" s="151"/>
      <c r="I82" s="299"/>
      <c r="J82" s="152"/>
      <c r="K82" s="153"/>
      <c r="L82" s="169"/>
      <c r="M82" s="39"/>
      <c r="N82" s="90"/>
      <c r="O82" s="39"/>
      <c r="P82" s="23"/>
      <c r="Q82" s="170">
        <f t="shared" si="37"/>
        <v>0</v>
      </c>
      <c r="R82" s="55"/>
      <c r="S82" s="65"/>
      <c r="T82" s="98" t="s">
        <v>64</v>
      </c>
      <c r="U82" s="63"/>
      <c r="V82" s="87" t="str">
        <f t="shared" si="38"/>
        <v>Remplir la colonne R ou U</v>
      </c>
      <c r="W82" s="65"/>
      <c r="X82" s="173" t="str">
        <f t="shared" si="35"/>
        <v>Remplir la colonne M</v>
      </c>
      <c r="Y82" s="179" t="str">
        <f t="shared" si="39"/>
        <v>Remplir la colonne W</v>
      </c>
      <c r="Z82" s="263" t="str">
        <f t="shared" si="57"/>
        <v>Remplir la colonne I</v>
      </c>
      <c r="AA82" s="91"/>
      <c r="AB82" s="315" t="str">
        <f t="shared" si="40"/>
        <v>Remplir les termes C, P, T et TVA</v>
      </c>
      <c r="AC82" s="55"/>
      <c r="AD82" s="65"/>
      <c r="AE82" s="98" t="s">
        <v>64</v>
      </c>
      <c r="AF82" s="63"/>
      <c r="AG82" s="87" t="str">
        <f t="shared" si="41"/>
        <v>Remplir la colonne AC ou AF</v>
      </c>
      <c r="AH82" s="65"/>
      <c r="AI82" s="173" t="str">
        <f t="shared" si="58"/>
        <v>Remplir la colonne M</v>
      </c>
      <c r="AJ82" s="179" t="str">
        <f t="shared" si="42"/>
        <v>Remplir la colonne AH</v>
      </c>
      <c r="AK82" s="263" t="str">
        <f t="shared" si="59"/>
        <v>Remplir la colonne I</v>
      </c>
      <c r="AL82" s="91"/>
      <c r="AM82" s="315" t="str">
        <f t="shared" si="43"/>
        <v>Remplir les terme C, P, T et TVA</v>
      </c>
      <c r="AN82" s="55"/>
      <c r="AO82" s="65"/>
      <c r="AP82" s="98" t="s">
        <v>64</v>
      </c>
      <c r="AQ82" s="63"/>
      <c r="AR82" s="87" t="str">
        <f t="shared" si="44"/>
        <v>Remplir la colonne AN ou AQ</v>
      </c>
      <c r="AS82" s="65"/>
      <c r="AT82" s="173" t="str">
        <f t="shared" si="60"/>
        <v>Remplir la colonne M</v>
      </c>
      <c r="AU82" s="179" t="str">
        <f t="shared" si="45"/>
        <v>Remplir la colonne AS</v>
      </c>
      <c r="AV82" s="263" t="str">
        <f t="shared" si="61"/>
        <v>Remplir la colonne I</v>
      </c>
      <c r="AW82" s="91"/>
      <c r="AX82" s="315" t="str">
        <f t="shared" si="46"/>
        <v>Remplir les termes C, P, T et TVA</v>
      </c>
      <c r="AY82" s="55"/>
      <c r="AZ82" s="65"/>
      <c r="BA82" s="98" t="s">
        <v>64</v>
      </c>
      <c r="BB82" s="63"/>
      <c r="BC82" s="87" t="str">
        <f t="shared" si="47"/>
        <v>Remplir la colonne AY ou BB</v>
      </c>
      <c r="BD82" s="65"/>
      <c r="BE82" s="173" t="str">
        <f t="shared" si="62"/>
        <v>Remplir la colonne M</v>
      </c>
      <c r="BF82" s="179" t="str">
        <f t="shared" si="48"/>
        <v>Remplir la colonne BD</v>
      </c>
      <c r="BG82" s="263" t="str">
        <f t="shared" si="63"/>
        <v>Remplir la colonne I</v>
      </c>
      <c r="BH82" s="91"/>
      <c r="BI82" s="315" t="str">
        <f t="shared" si="49"/>
        <v>Remplir les termes C, P, T et TVA</v>
      </c>
      <c r="BJ82" s="55"/>
      <c r="BK82" s="65"/>
      <c r="BL82" s="98" t="s">
        <v>64</v>
      </c>
      <c r="BM82" s="63"/>
      <c r="BN82" s="87" t="str">
        <f t="shared" si="50"/>
        <v>Remplir la colonne BJ ou BM</v>
      </c>
      <c r="BO82" s="65"/>
      <c r="BP82" s="173" t="str">
        <f t="shared" si="64"/>
        <v>Remplir la colonne M</v>
      </c>
      <c r="BQ82" s="179" t="str">
        <f t="shared" si="51"/>
        <v>Remplir la colonne BO</v>
      </c>
      <c r="BR82" s="263" t="str">
        <f t="shared" si="65"/>
        <v>Remplir la colonne I</v>
      </c>
      <c r="BS82" s="91"/>
      <c r="BT82" s="315" t="str">
        <f t="shared" si="52"/>
        <v>Remplir les termes C, P, T et TVA</v>
      </c>
      <c r="BU82" s="55"/>
      <c r="BV82" s="65"/>
      <c r="BW82" s="98" t="s">
        <v>64</v>
      </c>
      <c r="BX82" s="63"/>
      <c r="BY82" s="87" t="str">
        <f t="shared" si="53"/>
        <v>Remplir la colonne BU ou BX</v>
      </c>
      <c r="BZ82" s="65"/>
      <c r="CA82" s="173" t="str">
        <f t="shared" si="66"/>
        <v>Remplir la colonne M</v>
      </c>
      <c r="CB82" s="179" t="str">
        <f t="shared" si="54"/>
        <v>Remplir la colonne BZ</v>
      </c>
      <c r="CC82" s="263" t="str">
        <f t="shared" si="67"/>
        <v>Remplir la colonne I</v>
      </c>
      <c r="CD82" s="91"/>
      <c r="CE82" s="315" t="str">
        <f t="shared" si="55"/>
        <v>Remplir les termes C, P, T et TVA</v>
      </c>
      <c r="CF82" s="61" t="str">
        <f t="shared" si="36"/>
        <v>REMPLIR TYPE DE CLIENT</v>
      </c>
      <c r="CG82" s="107" t="str">
        <f t="shared" si="56"/>
        <v>Montant total de l'aide demandée non indiqué</v>
      </c>
      <c r="CH82" s="1"/>
      <c r="CI82" s="1"/>
      <c r="CJ82" s="1"/>
      <c r="CK82" s="1"/>
      <c r="CL82" s="1"/>
    </row>
    <row r="83" spans="1:90" x14ac:dyDescent="0.25">
      <c r="A83" s="51"/>
      <c r="B83" s="111"/>
      <c r="C83" s="111"/>
      <c r="D83" s="111"/>
      <c r="E83" s="111"/>
      <c r="F83" s="111"/>
      <c r="G83" s="132"/>
      <c r="H83" s="151"/>
      <c r="I83" s="299"/>
      <c r="J83" s="152"/>
      <c r="K83" s="153"/>
      <c r="L83" s="169"/>
      <c r="M83" s="39"/>
      <c r="N83" s="90"/>
      <c r="O83" s="39"/>
      <c r="P83" s="23"/>
      <c r="Q83" s="170">
        <f t="shared" si="37"/>
        <v>0</v>
      </c>
      <c r="R83" s="55"/>
      <c r="S83" s="65"/>
      <c r="T83" s="98" t="s">
        <v>64</v>
      </c>
      <c r="U83" s="63"/>
      <c r="V83" s="87" t="str">
        <f t="shared" si="38"/>
        <v>Remplir la colonne R ou U</v>
      </c>
      <c r="W83" s="65"/>
      <c r="X83" s="173" t="str">
        <f t="shared" si="35"/>
        <v>Remplir la colonne M</v>
      </c>
      <c r="Y83" s="179" t="str">
        <f t="shared" si="39"/>
        <v>Remplir la colonne W</v>
      </c>
      <c r="Z83" s="263" t="str">
        <f t="shared" si="57"/>
        <v>Remplir la colonne I</v>
      </c>
      <c r="AA83" s="91"/>
      <c r="AB83" s="315" t="str">
        <f t="shared" si="40"/>
        <v>Remplir les termes C, P, T et TVA</v>
      </c>
      <c r="AC83" s="55"/>
      <c r="AD83" s="65"/>
      <c r="AE83" s="98" t="s">
        <v>64</v>
      </c>
      <c r="AF83" s="63"/>
      <c r="AG83" s="87" t="str">
        <f t="shared" si="41"/>
        <v>Remplir la colonne AC ou AF</v>
      </c>
      <c r="AH83" s="65"/>
      <c r="AI83" s="173" t="str">
        <f t="shared" si="58"/>
        <v>Remplir la colonne M</v>
      </c>
      <c r="AJ83" s="179" t="str">
        <f t="shared" si="42"/>
        <v>Remplir la colonne AH</v>
      </c>
      <c r="AK83" s="263" t="str">
        <f t="shared" si="59"/>
        <v>Remplir la colonne I</v>
      </c>
      <c r="AL83" s="91"/>
      <c r="AM83" s="315" t="str">
        <f t="shared" si="43"/>
        <v>Remplir les terme C, P, T et TVA</v>
      </c>
      <c r="AN83" s="55"/>
      <c r="AO83" s="65"/>
      <c r="AP83" s="98" t="s">
        <v>64</v>
      </c>
      <c r="AQ83" s="63"/>
      <c r="AR83" s="87" t="str">
        <f t="shared" si="44"/>
        <v>Remplir la colonne AN ou AQ</v>
      </c>
      <c r="AS83" s="65"/>
      <c r="AT83" s="173" t="str">
        <f t="shared" si="60"/>
        <v>Remplir la colonne M</v>
      </c>
      <c r="AU83" s="179" t="str">
        <f t="shared" si="45"/>
        <v>Remplir la colonne AS</v>
      </c>
      <c r="AV83" s="263" t="str">
        <f t="shared" si="61"/>
        <v>Remplir la colonne I</v>
      </c>
      <c r="AW83" s="91"/>
      <c r="AX83" s="315" t="str">
        <f t="shared" si="46"/>
        <v>Remplir les termes C, P, T et TVA</v>
      </c>
      <c r="AY83" s="55"/>
      <c r="AZ83" s="65"/>
      <c r="BA83" s="98" t="s">
        <v>64</v>
      </c>
      <c r="BB83" s="63"/>
      <c r="BC83" s="87" t="str">
        <f t="shared" si="47"/>
        <v>Remplir la colonne AY ou BB</v>
      </c>
      <c r="BD83" s="65"/>
      <c r="BE83" s="173" t="str">
        <f t="shared" si="62"/>
        <v>Remplir la colonne M</v>
      </c>
      <c r="BF83" s="179" t="str">
        <f t="shared" si="48"/>
        <v>Remplir la colonne BD</v>
      </c>
      <c r="BG83" s="263" t="str">
        <f t="shared" si="63"/>
        <v>Remplir la colonne I</v>
      </c>
      <c r="BH83" s="91"/>
      <c r="BI83" s="315" t="str">
        <f t="shared" si="49"/>
        <v>Remplir les termes C, P, T et TVA</v>
      </c>
      <c r="BJ83" s="55"/>
      <c r="BK83" s="65"/>
      <c r="BL83" s="98" t="s">
        <v>64</v>
      </c>
      <c r="BM83" s="63"/>
      <c r="BN83" s="87" t="str">
        <f t="shared" si="50"/>
        <v>Remplir la colonne BJ ou BM</v>
      </c>
      <c r="BO83" s="65"/>
      <c r="BP83" s="173" t="str">
        <f t="shared" si="64"/>
        <v>Remplir la colonne M</v>
      </c>
      <c r="BQ83" s="179" t="str">
        <f t="shared" si="51"/>
        <v>Remplir la colonne BO</v>
      </c>
      <c r="BR83" s="263" t="str">
        <f t="shared" si="65"/>
        <v>Remplir la colonne I</v>
      </c>
      <c r="BS83" s="91"/>
      <c r="BT83" s="315" t="str">
        <f t="shared" si="52"/>
        <v>Remplir les termes C, P, T et TVA</v>
      </c>
      <c r="BU83" s="55"/>
      <c r="BV83" s="65"/>
      <c r="BW83" s="98" t="s">
        <v>64</v>
      </c>
      <c r="BX83" s="63"/>
      <c r="BY83" s="87" t="str">
        <f t="shared" si="53"/>
        <v>Remplir la colonne BU ou BX</v>
      </c>
      <c r="BZ83" s="65"/>
      <c r="CA83" s="173" t="str">
        <f t="shared" si="66"/>
        <v>Remplir la colonne M</v>
      </c>
      <c r="CB83" s="179" t="str">
        <f t="shared" si="54"/>
        <v>Remplir la colonne BZ</v>
      </c>
      <c r="CC83" s="263" t="str">
        <f t="shared" si="67"/>
        <v>Remplir la colonne I</v>
      </c>
      <c r="CD83" s="91"/>
      <c r="CE83" s="315" t="str">
        <f t="shared" si="55"/>
        <v>Remplir les termes C, P, T et TVA</v>
      </c>
      <c r="CF83" s="61" t="str">
        <f t="shared" si="36"/>
        <v>REMPLIR TYPE DE CLIENT</v>
      </c>
      <c r="CG83" s="107" t="str">
        <f t="shared" si="56"/>
        <v>Montant total de l'aide demandée non indiqué</v>
      </c>
      <c r="CH83" s="1"/>
      <c r="CI83" s="1"/>
      <c r="CJ83" s="1"/>
      <c r="CK83" s="1"/>
      <c r="CL83" s="1"/>
    </row>
    <row r="84" spans="1:90" x14ac:dyDescent="0.25">
      <c r="A84" s="51"/>
      <c r="B84" s="111"/>
      <c r="C84" s="111"/>
      <c r="D84" s="111"/>
      <c r="E84" s="111"/>
      <c r="F84" s="111"/>
      <c r="G84" s="132"/>
      <c r="H84" s="151"/>
      <c r="I84" s="299"/>
      <c r="J84" s="152"/>
      <c r="K84" s="153"/>
      <c r="L84" s="169"/>
      <c r="M84" s="39"/>
      <c r="N84" s="90"/>
      <c r="O84" s="39"/>
      <c r="P84" s="23"/>
      <c r="Q84" s="170">
        <f t="shared" si="37"/>
        <v>0</v>
      </c>
      <c r="R84" s="55"/>
      <c r="S84" s="65"/>
      <c r="T84" s="98" t="s">
        <v>64</v>
      </c>
      <c r="U84" s="63"/>
      <c r="V84" s="87" t="str">
        <f t="shared" si="38"/>
        <v>Remplir la colonne R ou U</v>
      </c>
      <c r="W84" s="65"/>
      <c r="X84" s="173" t="str">
        <f t="shared" si="35"/>
        <v>Remplir la colonne M</v>
      </c>
      <c r="Y84" s="179" t="str">
        <f t="shared" si="39"/>
        <v>Remplir la colonne W</v>
      </c>
      <c r="Z84" s="263" t="str">
        <f t="shared" si="57"/>
        <v>Remplir la colonne I</v>
      </c>
      <c r="AA84" s="91"/>
      <c r="AB84" s="315" t="str">
        <f t="shared" si="40"/>
        <v>Remplir les termes C, P, T et TVA</v>
      </c>
      <c r="AC84" s="55"/>
      <c r="AD84" s="65"/>
      <c r="AE84" s="98" t="s">
        <v>64</v>
      </c>
      <c r="AF84" s="63"/>
      <c r="AG84" s="87" t="str">
        <f t="shared" si="41"/>
        <v>Remplir la colonne AC ou AF</v>
      </c>
      <c r="AH84" s="65"/>
      <c r="AI84" s="173" t="str">
        <f t="shared" si="58"/>
        <v>Remplir la colonne M</v>
      </c>
      <c r="AJ84" s="179" t="str">
        <f t="shared" si="42"/>
        <v>Remplir la colonne AH</v>
      </c>
      <c r="AK84" s="263" t="str">
        <f t="shared" si="59"/>
        <v>Remplir la colonne I</v>
      </c>
      <c r="AL84" s="91"/>
      <c r="AM84" s="315" t="str">
        <f t="shared" si="43"/>
        <v>Remplir les terme C, P, T et TVA</v>
      </c>
      <c r="AN84" s="55"/>
      <c r="AO84" s="65"/>
      <c r="AP84" s="98" t="s">
        <v>64</v>
      </c>
      <c r="AQ84" s="63"/>
      <c r="AR84" s="87" t="str">
        <f t="shared" si="44"/>
        <v>Remplir la colonne AN ou AQ</v>
      </c>
      <c r="AS84" s="65"/>
      <c r="AT84" s="173" t="str">
        <f t="shared" si="60"/>
        <v>Remplir la colonne M</v>
      </c>
      <c r="AU84" s="179" t="str">
        <f t="shared" si="45"/>
        <v>Remplir la colonne AS</v>
      </c>
      <c r="AV84" s="263" t="str">
        <f t="shared" si="61"/>
        <v>Remplir la colonne I</v>
      </c>
      <c r="AW84" s="91"/>
      <c r="AX84" s="315" t="str">
        <f t="shared" si="46"/>
        <v>Remplir les termes C, P, T et TVA</v>
      </c>
      <c r="AY84" s="55"/>
      <c r="AZ84" s="65"/>
      <c r="BA84" s="98" t="s">
        <v>64</v>
      </c>
      <c r="BB84" s="63"/>
      <c r="BC84" s="87" t="str">
        <f t="shared" si="47"/>
        <v>Remplir la colonne AY ou BB</v>
      </c>
      <c r="BD84" s="65"/>
      <c r="BE84" s="173" t="str">
        <f t="shared" si="62"/>
        <v>Remplir la colonne M</v>
      </c>
      <c r="BF84" s="179" t="str">
        <f t="shared" si="48"/>
        <v>Remplir la colonne BD</v>
      </c>
      <c r="BG84" s="263" t="str">
        <f t="shared" si="63"/>
        <v>Remplir la colonne I</v>
      </c>
      <c r="BH84" s="91"/>
      <c r="BI84" s="315" t="str">
        <f t="shared" si="49"/>
        <v>Remplir les termes C, P, T et TVA</v>
      </c>
      <c r="BJ84" s="55"/>
      <c r="BK84" s="65"/>
      <c r="BL84" s="98" t="s">
        <v>64</v>
      </c>
      <c r="BM84" s="63"/>
      <c r="BN84" s="87" t="str">
        <f t="shared" si="50"/>
        <v>Remplir la colonne BJ ou BM</v>
      </c>
      <c r="BO84" s="65"/>
      <c r="BP84" s="173" t="str">
        <f t="shared" si="64"/>
        <v>Remplir la colonne M</v>
      </c>
      <c r="BQ84" s="179" t="str">
        <f t="shared" si="51"/>
        <v>Remplir la colonne BO</v>
      </c>
      <c r="BR84" s="263" t="str">
        <f t="shared" si="65"/>
        <v>Remplir la colonne I</v>
      </c>
      <c r="BS84" s="91"/>
      <c r="BT84" s="315" t="str">
        <f t="shared" si="52"/>
        <v>Remplir les termes C, P, T et TVA</v>
      </c>
      <c r="BU84" s="55"/>
      <c r="BV84" s="65"/>
      <c r="BW84" s="98" t="s">
        <v>64</v>
      </c>
      <c r="BX84" s="63"/>
      <c r="BY84" s="87" t="str">
        <f t="shared" si="53"/>
        <v>Remplir la colonne BU ou BX</v>
      </c>
      <c r="BZ84" s="65"/>
      <c r="CA84" s="173" t="str">
        <f t="shared" si="66"/>
        <v>Remplir la colonne M</v>
      </c>
      <c r="CB84" s="179" t="str">
        <f t="shared" si="54"/>
        <v>Remplir la colonne BZ</v>
      </c>
      <c r="CC84" s="263" t="str">
        <f t="shared" si="67"/>
        <v>Remplir la colonne I</v>
      </c>
      <c r="CD84" s="91"/>
      <c r="CE84" s="315" t="str">
        <f t="shared" si="55"/>
        <v>Remplir les termes C, P, T et TVA</v>
      </c>
      <c r="CF84" s="61" t="str">
        <f t="shared" si="36"/>
        <v>REMPLIR TYPE DE CLIENT</v>
      </c>
      <c r="CG84" s="107" t="str">
        <f t="shared" si="56"/>
        <v>Montant total de l'aide demandée non indiqué</v>
      </c>
      <c r="CH84" s="1"/>
      <c r="CI84" s="1"/>
      <c r="CJ84" s="1"/>
      <c r="CK84" s="1"/>
      <c r="CL84" s="1"/>
    </row>
    <row r="85" spans="1:90" x14ac:dyDescent="0.25">
      <c r="A85" s="51"/>
      <c r="B85" s="111"/>
      <c r="C85" s="111"/>
      <c r="D85" s="111"/>
      <c r="E85" s="111"/>
      <c r="F85" s="111"/>
      <c r="G85" s="132"/>
      <c r="H85" s="151"/>
      <c r="I85" s="299"/>
      <c r="J85" s="152"/>
      <c r="K85" s="153"/>
      <c r="L85" s="169"/>
      <c r="M85" s="39"/>
      <c r="N85" s="90"/>
      <c r="O85" s="39"/>
      <c r="P85" s="23"/>
      <c r="Q85" s="170">
        <f t="shared" si="37"/>
        <v>0</v>
      </c>
      <c r="R85" s="55"/>
      <c r="S85" s="65"/>
      <c r="T85" s="98" t="s">
        <v>64</v>
      </c>
      <c r="U85" s="63"/>
      <c r="V85" s="87" t="str">
        <f t="shared" si="38"/>
        <v>Remplir la colonne R ou U</v>
      </c>
      <c r="W85" s="65"/>
      <c r="X85" s="173" t="str">
        <f t="shared" si="35"/>
        <v>Remplir la colonne M</v>
      </c>
      <c r="Y85" s="179" t="str">
        <f t="shared" si="39"/>
        <v>Remplir la colonne W</v>
      </c>
      <c r="Z85" s="263" t="str">
        <f t="shared" si="57"/>
        <v>Remplir la colonne I</v>
      </c>
      <c r="AA85" s="91"/>
      <c r="AB85" s="315" t="str">
        <f t="shared" si="40"/>
        <v>Remplir les termes C, P, T et TVA</v>
      </c>
      <c r="AC85" s="55"/>
      <c r="AD85" s="65"/>
      <c r="AE85" s="98" t="s">
        <v>64</v>
      </c>
      <c r="AF85" s="63"/>
      <c r="AG85" s="87" t="str">
        <f t="shared" si="41"/>
        <v>Remplir la colonne AC ou AF</v>
      </c>
      <c r="AH85" s="65"/>
      <c r="AI85" s="173" t="str">
        <f t="shared" si="58"/>
        <v>Remplir la colonne M</v>
      </c>
      <c r="AJ85" s="179" t="str">
        <f t="shared" si="42"/>
        <v>Remplir la colonne AH</v>
      </c>
      <c r="AK85" s="263" t="str">
        <f t="shared" si="59"/>
        <v>Remplir la colonne I</v>
      </c>
      <c r="AL85" s="91"/>
      <c r="AM85" s="315" t="str">
        <f t="shared" si="43"/>
        <v>Remplir les terme C, P, T et TVA</v>
      </c>
      <c r="AN85" s="55"/>
      <c r="AO85" s="65"/>
      <c r="AP85" s="98" t="s">
        <v>64</v>
      </c>
      <c r="AQ85" s="63"/>
      <c r="AR85" s="87" t="str">
        <f t="shared" si="44"/>
        <v>Remplir la colonne AN ou AQ</v>
      </c>
      <c r="AS85" s="65"/>
      <c r="AT85" s="173" t="str">
        <f t="shared" si="60"/>
        <v>Remplir la colonne M</v>
      </c>
      <c r="AU85" s="179" t="str">
        <f t="shared" si="45"/>
        <v>Remplir la colonne AS</v>
      </c>
      <c r="AV85" s="263" t="str">
        <f t="shared" si="61"/>
        <v>Remplir la colonne I</v>
      </c>
      <c r="AW85" s="91"/>
      <c r="AX85" s="315" t="str">
        <f t="shared" si="46"/>
        <v>Remplir les termes C, P, T et TVA</v>
      </c>
      <c r="AY85" s="55"/>
      <c r="AZ85" s="65"/>
      <c r="BA85" s="98" t="s">
        <v>64</v>
      </c>
      <c r="BB85" s="63"/>
      <c r="BC85" s="87" t="str">
        <f t="shared" si="47"/>
        <v>Remplir la colonne AY ou BB</v>
      </c>
      <c r="BD85" s="65"/>
      <c r="BE85" s="173" t="str">
        <f t="shared" si="62"/>
        <v>Remplir la colonne M</v>
      </c>
      <c r="BF85" s="179" t="str">
        <f t="shared" si="48"/>
        <v>Remplir la colonne BD</v>
      </c>
      <c r="BG85" s="263" t="str">
        <f t="shared" si="63"/>
        <v>Remplir la colonne I</v>
      </c>
      <c r="BH85" s="91"/>
      <c r="BI85" s="315" t="str">
        <f t="shared" si="49"/>
        <v>Remplir les termes C, P, T et TVA</v>
      </c>
      <c r="BJ85" s="55"/>
      <c r="BK85" s="65"/>
      <c r="BL85" s="98" t="s">
        <v>64</v>
      </c>
      <c r="BM85" s="63"/>
      <c r="BN85" s="87" t="str">
        <f t="shared" si="50"/>
        <v>Remplir la colonne BJ ou BM</v>
      </c>
      <c r="BO85" s="65"/>
      <c r="BP85" s="173" t="str">
        <f t="shared" si="64"/>
        <v>Remplir la colonne M</v>
      </c>
      <c r="BQ85" s="179" t="str">
        <f t="shared" si="51"/>
        <v>Remplir la colonne BO</v>
      </c>
      <c r="BR85" s="263" t="str">
        <f t="shared" si="65"/>
        <v>Remplir la colonne I</v>
      </c>
      <c r="BS85" s="91"/>
      <c r="BT85" s="315" t="str">
        <f t="shared" si="52"/>
        <v>Remplir les termes C, P, T et TVA</v>
      </c>
      <c r="BU85" s="55"/>
      <c r="BV85" s="65"/>
      <c r="BW85" s="98" t="s">
        <v>64</v>
      </c>
      <c r="BX85" s="63"/>
      <c r="BY85" s="87" t="str">
        <f t="shared" si="53"/>
        <v>Remplir la colonne BU ou BX</v>
      </c>
      <c r="BZ85" s="65"/>
      <c r="CA85" s="173" t="str">
        <f t="shared" si="66"/>
        <v>Remplir la colonne M</v>
      </c>
      <c r="CB85" s="179" t="str">
        <f t="shared" si="54"/>
        <v>Remplir la colonne BZ</v>
      </c>
      <c r="CC85" s="263" t="str">
        <f t="shared" si="67"/>
        <v>Remplir la colonne I</v>
      </c>
      <c r="CD85" s="91"/>
      <c r="CE85" s="315" t="str">
        <f t="shared" si="55"/>
        <v>Remplir les termes C, P, T et TVA</v>
      </c>
      <c r="CF85" s="61" t="str">
        <f t="shared" si="36"/>
        <v>REMPLIR TYPE DE CLIENT</v>
      </c>
      <c r="CG85" s="107" t="str">
        <f t="shared" si="56"/>
        <v>Montant total de l'aide demandée non indiqué</v>
      </c>
      <c r="CH85" s="1"/>
      <c r="CI85" s="1"/>
      <c r="CJ85" s="1"/>
      <c r="CK85" s="1"/>
      <c r="CL85" s="1"/>
    </row>
    <row r="86" spans="1:90" x14ac:dyDescent="0.25">
      <c r="A86" s="51"/>
      <c r="B86" s="111"/>
      <c r="C86" s="111"/>
      <c r="D86" s="111"/>
      <c r="E86" s="111"/>
      <c r="F86" s="111"/>
      <c r="G86" s="132"/>
      <c r="H86" s="151"/>
      <c r="I86" s="299"/>
      <c r="J86" s="152"/>
      <c r="K86" s="153"/>
      <c r="L86" s="169"/>
      <c r="M86" s="39"/>
      <c r="N86" s="90"/>
      <c r="O86" s="39"/>
      <c r="P86" s="23"/>
      <c r="Q86" s="170">
        <f t="shared" si="37"/>
        <v>0</v>
      </c>
      <c r="R86" s="55"/>
      <c r="S86" s="65"/>
      <c r="T86" s="98" t="s">
        <v>64</v>
      </c>
      <c r="U86" s="63"/>
      <c r="V86" s="87" t="str">
        <f t="shared" si="38"/>
        <v>Remplir la colonne R ou U</v>
      </c>
      <c r="W86" s="65"/>
      <c r="X86" s="173" t="str">
        <f t="shared" si="35"/>
        <v>Remplir la colonne M</v>
      </c>
      <c r="Y86" s="179" t="str">
        <f t="shared" si="39"/>
        <v>Remplir la colonne W</v>
      </c>
      <c r="Z86" s="263" t="str">
        <f t="shared" si="57"/>
        <v>Remplir la colonne I</v>
      </c>
      <c r="AA86" s="91"/>
      <c r="AB86" s="315" t="str">
        <f t="shared" si="40"/>
        <v>Remplir les termes C, P, T et TVA</v>
      </c>
      <c r="AC86" s="55"/>
      <c r="AD86" s="65"/>
      <c r="AE86" s="98" t="s">
        <v>64</v>
      </c>
      <c r="AF86" s="63"/>
      <c r="AG86" s="87" t="str">
        <f t="shared" si="41"/>
        <v>Remplir la colonne AC ou AF</v>
      </c>
      <c r="AH86" s="65"/>
      <c r="AI86" s="173" t="str">
        <f t="shared" si="58"/>
        <v>Remplir la colonne M</v>
      </c>
      <c r="AJ86" s="179" t="str">
        <f t="shared" si="42"/>
        <v>Remplir la colonne AH</v>
      </c>
      <c r="AK86" s="263" t="str">
        <f t="shared" si="59"/>
        <v>Remplir la colonne I</v>
      </c>
      <c r="AL86" s="91"/>
      <c r="AM86" s="315" t="str">
        <f t="shared" si="43"/>
        <v>Remplir les terme C, P, T et TVA</v>
      </c>
      <c r="AN86" s="55"/>
      <c r="AO86" s="65"/>
      <c r="AP86" s="98" t="s">
        <v>64</v>
      </c>
      <c r="AQ86" s="63"/>
      <c r="AR86" s="87" t="str">
        <f t="shared" si="44"/>
        <v>Remplir la colonne AN ou AQ</v>
      </c>
      <c r="AS86" s="65"/>
      <c r="AT86" s="173" t="str">
        <f t="shared" si="60"/>
        <v>Remplir la colonne M</v>
      </c>
      <c r="AU86" s="179" t="str">
        <f t="shared" si="45"/>
        <v>Remplir la colonne AS</v>
      </c>
      <c r="AV86" s="263" t="str">
        <f t="shared" si="61"/>
        <v>Remplir la colonne I</v>
      </c>
      <c r="AW86" s="91"/>
      <c r="AX86" s="315" t="str">
        <f t="shared" si="46"/>
        <v>Remplir les termes C, P, T et TVA</v>
      </c>
      <c r="AY86" s="55"/>
      <c r="AZ86" s="65"/>
      <c r="BA86" s="98" t="s">
        <v>64</v>
      </c>
      <c r="BB86" s="63"/>
      <c r="BC86" s="87" t="str">
        <f t="shared" si="47"/>
        <v>Remplir la colonne AY ou BB</v>
      </c>
      <c r="BD86" s="65"/>
      <c r="BE86" s="173" t="str">
        <f t="shared" si="62"/>
        <v>Remplir la colonne M</v>
      </c>
      <c r="BF86" s="179" t="str">
        <f t="shared" si="48"/>
        <v>Remplir la colonne BD</v>
      </c>
      <c r="BG86" s="263" t="str">
        <f t="shared" si="63"/>
        <v>Remplir la colonne I</v>
      </c>
      <c r="BH86" s="91"/>
      <c r="BI86" s="315" t="str">
        <f t="shared" si="49"/>
        <v>Remplir les termes C, P, T et TVA</v>
      </c>
      <c r="BJ86" s="55"/>
      <c r="BK86" s="65"/>
      <c r="BL86" s="98" t="s">
        <v>64</v>
      </c>
      <c r="BM86" s="63"/>
      <c r="BN86" s="87" t="str">
        <f t="shared" si="50"/>
        <v>Remplir la colonne BJ ou BM</v>
      </c>
      <c r="BO86" s="65"/>
      <c r="BP86" s="173" t="str">
        <f t="shared" si="64"/>
        <v>Remplir la colonne M</v>
      </c>
      <c r="BQ86" s="179" t="str">
        <f t="shared" si="51"/>
        <v>Remplir la colonne BO</v>
      </c>
      <c r="BR86" s="263" t="str">
        <f t="shared" si="65"/>
        <v>Remplir la colonne I</v>
      </c>
      <c r="BS86" s="91"/>
      <c r="BT86" s="315" t="str">
        <f t="shared" si="52"/>
        <v>Remplir les termes C, P, T et TVA</v>
      </c>
      <c r="BU86" s="55"/>
      <c r="BV86" s="65"/>
      <c r="BW86" s="98" t="s">
        <v>64</v>
      </c>
      <c r="BX86" s="63"/>
      <c r="BY86" s="87" t="str">
        <f t="shared" si="53"/>
        <v>Remplir la colonne BU ou BX</v>
      </c>
      <c r="BZ86" s="65"/>
      <c r="CA86" s="173" t="str">
        <f t="shared" si="66"/>
        <v>Remplir la colonne M</v>
      </c>
      <c r="CB86" s="179" t="str">
        <f t="shared" si="54"/>
        <v>Remplir la colonne BZ</v>
      </c>
      <c r="CC86" s="263" t="str">
        <f t="shared" si="67"/>
        <v>Remplir la colonne I</v>
      </c>
      <c r="CD86" s="91"/>
      <c r="CE86" s="315" t="str">
        <f t="shared" si="55"/>
        <v>Remplir les termes C, P, T et TVA</v>
      </c>
      <c r="CF86" s="61" t="str">
        <f t="shared" si="36"/>
        <v>REMPLIR TYPE DE CLIENT</v>
      </c>
      <c r="CG86" s="107" t="str">
        <f t="shared" si="56"/>
        <v>Montant total de l'aide demandée non indiqué</v>
      </c>
      <c r="CH86" s="1"/>
      <c r="CI86" s="1"/>
      <c r="CJ86" s="1"/>
      <c r="CK86" s="1"/>
      <c r="CL86" s="1"/>
    </row>
    <row r="87" spans="1:90" x14ac:dyDescent="0.25">
      <c r="A87" s="51"/>
      <c r="B87" s="111"/>
      <c r="C87" s="111"/>
      <c r="D87" s="111"/>
      <c r="E87" s="111"/>
      <c r="F87" s="111"/>
      <c r="G87" s="132"/>
      <c r="H87" s="151"/>
      <c r="I87" s="299"/>
      <c r="J87" s="152"/>
      <c r="K87" s="153"/>
      <c r="L87" s="169"/>
      <c r="M87" s="39"/>
      <c r="N87" s="90"/>
      <c r="O87" s="39"/>
      <c r="P87" s="23"/>
      <c r="Q87" s="170">
        <f t="shared" si="37"/>
        <v>0</v>
      </c>
      <c r="R87" s="55"/>
      <c r="S87" s="65"/>
      <c r="T87" s="98" t="s">
        <v>64</v>
      </c>
      <c r="U87" s="63"/>
      <c r="V87" s="87" t="str">
        <f t="shared" si="38"/>
        <v>Remplir la colonne R ou U</v>
      </c>
      <c r="W87" s="65"/>
      <c r="X87" s="173" t="str">
        <f t="shared" si="35"/>
        <v>Remplir la colonne M</v>
      </c>
      <c r="Y87" s="179" t="str">
        <f t="shared" si="39"/>
        <v>Remplir la colonne W</v>
      </c>
      <c r="Z87" s="263" t="str">
        <f t="shared" si="57"/>
        <v>Remplir la colonne I</v>
      </c>
      <c r="AA87" s="91"/>
      <c r="AB87" s="315" t="str">
        <f t="shared" si="40"/>
        <v>Remplir les termes C, P, T et TVA</v>
      </c>
      <c r="AC87" s="55"/>
      <c r="AD87" s="65"/>
      <c r="AE87" s="98" t="s">
        <v>64</v>
      </c>
      <c r="AF87" s="63"/>
      <c r="AG87" s="87" t="str">
        <f t="shared" si="41"/>
        <v>Remplir la colonne AC ou AF</v>
      </c>
      <c r="AH87" s="65"/>
      <c r="AI87" s="173" t="str">
        <f t="shared" si="58"/>
        <v>Remplir la colonne M</v>
      </c>
      <c r="AJ87" s="179" t="str">
        <f t="shared" si="42"/>
        <v>Remplir la colonne AH</v>
      </c>
      <c r="AK87" s="263" t="str">
        <f t="shared" si="59"/>
        <v>Remplir la colonne I</v>
      </c>
      <c r="AL87" s="91"/>
      <c r="AM87" s="315" t="str">
        <f t="shared" si="43"/>
        <v>Remplir les terme C, P, T et TVA</v>
      </c>
      <c r="AN87" s="55"/>
      <c r="AO87" s="65"/>
      <c r="AP87" s="98" t="s">
        <v>64</v>
      </c>
      <c r="AQ87" s="63"/>
      <c r="AR87" s="87" t="str">
        <f t="shared" si="44"/>
        <v>Remplir la colonne AN ou AQ</v>
      </c>
      <c r="AS87" s="65"/>
      <c r="AT87" s="173" t="str">
        <f t="shared" si="60"/>
        <v>Remplir la colonne M</v>
      </c>
      <c r="AU87" s="179" t="str">
        <f t="shared" si="45"/>
        <v>Remplir la colonne AS</v>
      </c>
      <c r="AV87" s="263" t="str">
        <f t="shared" si="61"/>
        <v>Remplir la colonne I</v>
      </c>
      <c r="AW87" s="91"/>
      <c r="AX87" s="315" t="str">
        <f t="shared" si="46"/>
        <v>Remplir les termes C, P, T et TVA</v>
      </c>
      <c r="AY87" s="55"/>
      <c r="AZ87" s="65"/>
      <c r="BA87" s="98" t="s">
        <v>64</v>
      </c>
      <c r="BB87" s="63"/>
      <c r="BC87" s="87" t="str">
        <f t="shared" si="47"/>
        <v>Remplir la colonne AY ou BB</v>
      </c>
      <c r="BD87" s="65"/>
      <c r="BE87" s="173" t="str">
        <f t="shared" si="62"/>
        <v>Remplir la colonne M</v>
      </c>
      <c r="BF87" s="179" t="str">
        <f t="shared" si="48"/>
        <v>Remplir la colonne BD</v>
      </c>
      <c r="BG87" s="263" t="str">
        <f t="shared" si="63"/>
        <v>Remplir la colonne I</v>
      </c>
      <c r="BH87" s="91"/>
      <c r="BI87" s="315" t="str">
        <f t="shared" si="49"/>
        <v>Remplir les termes C, P, T et TVA</v>
      </c>
      <c r="BJ87" s="55"/>
      <c r="BK87" s="65"/>
      <c r="BL87" s="98" t="s">
        <v>64</v>
      </c>
      <c r="BM87" s="63"/>
      <c r="BN87" s="87" t="str">
        <f t="shared" si="50"/>
        <v>Remplir la colonne BJ ou BM</v>
      </c>
      <c r="BO87" s="65"/>
      <c r="BP87" s="173" t="str">
        <f t="shared" si="64"/>
        <v>Remplir la colonne M</v>
      </c>
      <c r="BQ87" s="179" t="str">
        <f t="shared" si="51"/>
        <v>Remplir la colonne BO</v>
      </c>
      <c r="BR87" s="263" t="str">
        <f t="shared" si="65"/>
        <v>Remplir la colonne I</v>
      </c>
      <c r="BS87" s="91"/>
      <c r="BT87" s="315" t="str">
        <f t="shared" si="52"/>
        <v>Remplir les termes C, P, T et TVA</v>
      </c>
      <c r="BU87" s="55"/>
      <c r="BV87" s="65"/>
      <c r="BW87" s="98" t="s">
        <v>64</v>
      </c>
      <c r="BX87" s="63"/>
      <c r="BY87" s="87" t="str">
        <f t="shared" si="53"/>
        <v>Remplir la colonne BU ou BX</v>
      </c>
      <c r="BZ87" s="65"/>
      <c r="CA87" s="173" t="str">
        <f t="shared" si="66"/>
        <v>Remplir la colonne M</v>
      </c>
      <c r="CB87" s="179" t="str">
        <f t="shared" si="54"/>
        <v>Remplir la colonne BZ</v>
      </c>
      <c r="CC87" s="263" t="str">
        <f t="shared" si="67"/>
        <v>Remplir la colonne I</v>
      </c>
      <c r="CD87" s="91"/>
      <c r="CE87" s="315" t="str">
        <f t="shared" si="55"/>
        <v>Remplir les termes C, P, T et TVA</v>
      </c>
      <c r="CF87" s="61" t="str">
        <f t="shared" si="36"/>
        <v>REMPLIR TYPE DE CLIENT</v>
      </c>
      <c r="CG87" s="107" t="str">
        <f t="shared" si="56"/>
        <v>Montant total de l'aide demandée non indiqué</v>
      </c>
      <c r="CH87" s="1"/>
      <c r="CI87" s="1"/>
      <c r="CJ87" s="1"/>
      <c r="CK87" s="1"/>
      <c r="CL87" s="1"/>
    </row>
    <row r="88" spans="1:90" x14ac:dyDescent="0.25">
      <c r="A88" s="51"/>
      <c r="B88" s="111"/>
      <c r="C88" s="111"/>
      <c r="D88" s="111"/>
      <c r="E88" s="111"/>
      <c r="F88" s="111"/>
      <c r="G88" s="132"/>
      <c r="H88" s="151"/>
      <c r="I88" s="299"/>
      <c r="J88" s="152"/>
      <c r="K88" s="153"/>
      <c r="L88" s="169"/>
      <c r="M88" s="39"/>
      <c r="N88" s="90"/>
      <c r="O88" s="39"/>
      <c r="P88" s="23"/>
      <c r="Q88" s="170">
        <f t="shared" si="37"/>
        <v>0</v>
      </c>
      <c r="R88" s="55"/>
      <c r="S88" s="65"/>
      <c r="T88" s="98" t="s">
        <v>64</v>
      </c>
      <c r="U88" s="63"/>
      <c r="V88" s="87" t="str">
        <f t="shared" si="38"/>
        <v>Remplir la colonne R ou U</v>
      </c>
      <c r="W88" s="65"/>
      <c r="X88" s="173" t="str">
        <f t="shared" si="35"/>
        <v>Remplir la colonne M</v>
      </c>
      <c r="Y88" s="179" t="str">
        <f t="shared" si="39"/>
        <v>Remplir la colonne W</v>
      </c>
      <c r="Z88" s="263" t="str">
        <f t="shared" si="57"/>
        <v>Remplir la colonne I</v>
      </c>
      <c r="AA88" s="91"/>
      <c r="AB88" s="315" t="str">
        <f t="shared" si="40"/>
        <v>Remplir les termes C, P, T et TVA</v>
      </c>
      <c r="AC88" s="55"/>
      <c r="AD88" s="65"/>
      <c r="AE88" s="98" t="s">
        <v>64</v>
      </c>
      <c r="AF88" s="63"/>
      <c r="AG88" s="87" t="str">
        <f t="shared" si="41"/>
        <v>Remplir la colonne AC ou AF</v>
      </c>
      <c r="AH88" s="65"/>
      <c r="AI88" s="173" t="str">
        <f t="shared" si="58"/>
        <v>Remplir la colonne M</v>
      </c>
      <c r="AJ88" s="179" t="str">
        <f t="shared" si="42"/>
        <v>Remplir la colonne AH</v>
      </c>
      <c r="AK88" s="263" t="str">
        <f t="shared" si="59"/>
        <v>Remplir la colonne I</v>
      </c>
      <c r="AL88" s="91"/>
      <c r="AM88" s="315" t="str">
        <f t="shared" si="43"/>
        <v>Remplir les terme C, P, T et TVA</v>
      </c>
      <c r="AN88" s="55"/>
      <c r="AO88" s="65"/>
      <c r="AP88" s="98" t="s">
        <v>64</v>
      </c>
      <c r="AQ88" s="63"/>
      <c r="AR88" s="87" t="str">
        <f t="shared" si="44"/>
        <v>Remplir la colonne AN ou AQ</v>
      </c>
      <c r="AS88" s="65"/>
      <c r="AT88" s="173" t="str">
        <f t="shared" si="60"/>
        <v>Remplir la colonne M</v>
      </c>
      <c r="AU88" s="179" t="str">
        <f t="shared" si="45"/>
        <v>Remplir la colonne AS</v>
      </c>
      <c r="AV88" s="263" t="str">
        <f t="shared" si="61"/>
        <v>Remplir la colonne I</v>
      </c>
      <c r="AW88" s="91"/>
      <c r="AX88" s="315" t="str">
        <f t="shared" si="46"/>
        <v>Remplir les termes C, P, T et TVA</v>
      </c>
      <c r="AY88" s="55"/>
      <c r="AZ88" s="65"/>
      <c r="BA88" s="98" t="s">
        <v>64</v>
      </c>
      <c r="BB88" s="63"/>
      <c r="BC88" s="87" t="str">
        <f t="shared" si="47"/>
        <v>Remplir la colonne AY ou BB</v>
      </c>
      <c r="BD88" s="65"/>
      <c r="BE88" s="173" t="str">
        <f t="shared" si="62"/>
        <v>Remplir la colonne M</v>
      </c>
      <c r="BF88" s="179" t="str">
        <f t="shared" si="48"/>
        <v>Remplir la colonne BD</v>
      </c>
      <c r="BG88" s="263" t="str">
        <f t="shared" si="63"/>
        <v>Remplir la colonne I</v>
      </c>
      <c r="BH88" s="91"/>
      <c r="BI88" s="315" t="str">
        <f t="shared" si="49"/>
        <v>Remplir les termes C, P, T et TVA</v>
      </c>
      <c r="BJ88" s="55"/>
      <c r="BK88" s="65"/>
      <c r="BL88" s="98" t="s">
        <v>64</v>
      </c>
      <c r="BM88" s="63"/>
      <c r="BN88" s="87" t="str">
        <f t="shared" si="50"/>
        <v>Remplir la colonne BJ ou BM</v>
      </c>
      <c r="BO88" s="65"/>
      <c r="BP88" s="173" t="str">
        <f t="shared" si="64"/>
        <v>Remplir la colonne M</v>
      </c>
      <c r="BQ88" s="179" t="str">
        <f t="shared" si="51"/>
        <v>Remplir la colonne BO</v>
      </c>
      <c r="BR88" s="263" t="str">
        <f t="shared" si="65"/>
        <v>Remplir la colonne I</v>
      </c>
      <c r="BS88" s="91"/>
      <c r="BT88" s="315" t="str">
        <f t="shared" si="52"/>
        <v>Remplir les termes C, P, T et TVA</v>
      </c>
      <c r="BU88" s="55"/>
      <c r="BV88" s="65"/>
      <c r="BW88" s="98" t="s">
        <v>64</v>
      </c>
      <c r="BX88" s="63"/>
      <c r="BY88" s="87" t="str">
        <f t="shared" si="53"/>
        <v>Remplir la colonne BU ou BX</v>
      </c>
      <c r="BZ88" s="65"/>
      <c r="CA88" s="173" t="str">
        <f t="shared" si="66"/>
        <v>Remplir la colonne M</v>
      </c>
      <c r="CB88" s="179" t="str">
        <f t="shared" si="54"/>
        <v>Remplir la colonne BZ</v>
      </c>
      <c r="CC88" s="263" t="str">
        <f t="shared" si="67"/>
        <v>Remplir la colonne I</v>
      </c>
      <c r="CD88" s="91"/>
      <c r="CE88" s="315" t="str">
        <f t="shared" si="55"/>
        <v>Remplir les termes C, P, T et TVA</v>
      </c>
      <c r="CF88" s="61" t="str">
        <f t="shared" si="36"/>
        <v>REMPLIR TYPE DE CLIENT</v>
      </c>
      <c r="CG88" s="107" t="str">
        <f t="shared" si="56"/>
        <v>Montant total de l'aide demandée non indiqué</v>
      </c>
      <c r="CH88" s="1"/>
      <c r="CI88" s="1"/>
      <c r="CJ88" s="1"/>
      <c r="CK88" s="1"/>
      <c r="CL88" s="1"/>
    </row>
    <row r="89" spans="1:90" x14ac:dyDescent="0.25">
      <c r="A89" s="51"/>
      <c r="B89" s="111"/>
      <c r="C89" s="111"/>
      <c r="D89" s="111"/>
      <c r="E89" s="111"/>
      <c r="F89" s="111"/>
      <c r="G89" s="132"/>
      <c r="H89" s="151"/>
      <c r="I89" s="299"/>
      <c r="J89" s="152"/>
      <c r="K89" s="153"/>
      <c r="L89" s="169"/>
      <c r="M89" s="39"/>
      <c r="N89" s="90"/>
      <c r="O89" s="39"/>
      <c r="P89" s="23"/>
      <c r="Q89" s="170">
        <f t="shared" si="37"/>
        <v>0</v>
      </c>
      <c r="R89" s="55"/>
      <c r="S89" s="65"/>
      <c r="T89" s="98" t="s">
        <v>64</v>
      </c>
      <c r="U89" s="63"/>
      <c r="V89" s="87" t="str">
        <f t="shared" si="38"/>
        <v>Remplir la colonne R ou U</v>
      </c>
      <c r="W89" s="65"/>
      <c r="X89" s="173" t="str">
        <f t="shared" si="35"/>
        <v>Remplir la colonne M</v>
      </c>
      <c r="Y89" s="179" t="str">
        <f t="shared" si="39"/>
        <v>Remplir la colonne W</v>
      </c>
      <c r="Z89" s="263" t="str">
        <f t="shared" si="57"/>
        <v>Remplir la colonne I</v>
      </c>
      <c r="AA89" s="91"/>
      <c r="AB89" s="315" t="str">
        <f t="shared" si="40"/>
        <v>Remplir les termes C, P, T et TVA</v>
      </c>
      <c r="AC89" s="55"/>
      <c r="AD89" s="65"/>
      <c r="AE89" s="98" t="s">
        <v>64</v>
      </c>
      <c r="AF89" s="63"/>
      <c r="AG89" s="87" t="str">
        <f t="shared" si="41"/>
        <v>Remplir la colonne AC ou AF</v>
      </c>
      <c r="AH89" s="65"/>
      <c r="AI89" s="173" t="str">
        <f t="shared" si="58"/>
        <v>Remplir la colonne M</v>
      </c>
      <c r="AJ89" s="179" t="str">
        <f t="shared" si="42"/>
        <v>Remplir la colonne AH</v>
      </c>
      <c r="AK89" s="263" t="str">
        <f t="shared" si="59"/>
        <v>Remplir la colonne I</v>
      </c>
      <c r="AL89" s="91"/>
      <c r="AM89" s="315" t="str">
        <f t="shared" si="43"/>
        <v>Remplir les terme C, P, T et TVA</v>
      </c>
      <c r="AN89" s="55"/>
      <c r="AO89" s="65"/>
      <c r="AP89" s="98" t="s">
        <v>64</v>
      </c>
      <c r="AQ89" s="63"/>
      <c r="AR89" s="87" t="str">
        <f t="shared" si="44"/>
        <v>Remplir la colonne AN ou AQ</v>
      </c>
      <c r="AS89" s="65"/>
      <c r="AT89" s="173" t="str">
        <f t="shared" si="60"/>
        <v>Remplir la colonne M</v>
      </c>
      <c r="AU89" s="179" t="str">
        <f t="shared" si="45"/>
        <v>Remplir la colonne AS</v>
      </c>
      <c r="AV89" s="263" t="str">
        <f t="shared" si="61"/>
        <v>Remplir la colonne I</v>
      </c>
      <c r="AW89" s="91"/>
      <c r="AX89" s="315" t="str">
        <f t="shared" si="46"/>
        <v>Remplir les termes C, P, T et TVA</v>
      </c>
      <c r="AY89" s="55"/>
      <c r="AZ89" s="65"/>
      <c r="BA89" s="98" t="s">
        <v>64</v>
      </c>
      <c r="BB89" s="63"/>
      <c r="BC89" s="87" t="str">
        <f t="shared" si="47"/>
        <v>Remplir la colonne AY ou BB</v>
      </c>
      <c r="BD89" s="65"/>
      <c r="BE89" s="173" t="str">
        <f t="shared" si="62"/>
        <v>Remplir la colonne M</v>
      </c>
      <c r="BF89" s="179" t="str">
        <f t="shared" si="48"/>
        <v>Remplir la colonne BD</v>
      </c>
      <c r="BG89" s="263" t="str">
        <f t="shared" si="63"/>
        <v>Remplir la colonne I</v>
      </c>
      <c r="BH89" s="91"/>
      <c r="BI89" s="315" t="str">
        <f t="shared" si="49"/>
        <v>Remplir les termes C, P, T et TVA</v>
      </c>
      <c r="BJ89" s="55"/>
      <c r="BK89" s="65"/>
      <c r="BL89" s="98" t="s">
        <v>64</v>
      </c>
      <c r="BM89" s="63"/>
      <c r="BN89" s="87" t="str">
        <f t="shared" si="50"/>
        <v>Remplir la colonne BJ ou BM</v>
      </c>
      <c r="BO89" s="65"/>
      <c r="BP89" s="173" t="str">
        <f t="shared" si="64"/>
        <v>Remplir la colonne M</v>
      </c>
      <c r="BQ89" s="179" t="str">
        <f t="shared" si="51"/>
        <v>Remplir la colonne BO</v>
      </c>
      <c r="BR89" s="263" t="str">
        <f t="shared" si="65"/>
        <v>Remplir la colonne I</v>
      </c>
      <c r="BS89" s="91"/>
      <c r="BT89" s="315" t="str">
        <f t="shared" si="52"/>
        <v>Remplir les termes C, P, T et TVA</v>
      </c>
      <c r="BU89" s="55"/>
      <c r="BV89" s="65"/>
      <c r="BW89" s="98" t="s">
        <v>64</v>
      </c>
      <c r="BX89" s="63"/>
      <c r="BY89" s="87" t="str">
        <f t="shared" si="53"/>
        <v>Remplir la colonne BU ou BX</v>
      </c>
      <c r="BZ89" s="65"/>
      <c r="CA89" s="173" t="str">
        <f t="shared" si="66"/>
        <v>Remplir la colonne M</v>
      </c>
      <c r="CB89" s="179" t="str">
        <f t="shared" si="54"/>
        <v>Remplir la colonne BZ</v>
      </c>
      <c r="CC89" s="263" t="str">
        <f t="shared" si="67"/>
        <v>Remplir la colonne I</v>
      </c>
      <c r="CD89" s="91"/>
      <c r="CE89" s="315" t="str">
        <f t="shared" si="55"/>
        <v>Remplir les termes C, P, T et TVA</v>
      </c>
      <c r="CF89" s="61" t="str">
        <f t="shared" si="36"/>
        <v>REMPLIR TYPE DE CLIENT</v>
      </c>
      <c r="CG89" s="107" t="str">
        <f t="shared" si="56"/>
        <v>Montant total de l'aide demandée non indiqué</v>
      </c>
      <c r="CH89" s="1"/>
      <c r="CI89" s="1"/>
      <c r="CJ89" s="1"/>
      <c r="CK89" s="1"/>
      <c r="CL89" s="1"/>
    </row>
    <row r="90" spans="1:90" x14ac:dyDescent="0.25">
      <c r="A90" s="51"/>
      <c r="B90" s="111"/>
      <c r="C90" s="111"/>
      <c r="D90" s="111"/>
      <c r="E90" s="111"/>
      <c r="F90" s="111"/>
      <c r="G90" s="132"/>
      <c r="H90" s="151"/>
      <c r="I90" s="299"/>
      <c r="J90" s="152"/>
      <c r="K90" s="153"/>
      <c r="L90" s="169"/>
      <c r="M90" s="39"/>
      <c r="N90" s="90"/>
      <c r="O90" s="39"/>
      <c r="P90" s="23"/>
      <c r="Q90" s="170">
        <f t="shared" si="37"/>
        <v>0</v>
      </c>
      <c r="R90" s="55"/>
      <c r="S90" s="65"/>
      <c r="T90" s="98" t="s">
        <v>64</v>
      </c>
      <c r="U90" s="63"/>
      <c r="V90" s="87" t="str">
        <f t="shared" si="38"/>
        <v>Remplir la colonne R ou U</v>
      </c>
      <c r="W90" s="65"/>
      <c r="X90" s="173" t="str">
        <f t="shared" si="35"/>
        <v>Remplir la colonne M</v>
      </c>
      <c r="Y90" s="179" t="str">
        <f t="shared" si="39"/>
        <v>Remplir la colonne W</v>
      </c>
      <c r="Z90" s="263" t="str">
        <f t="shared" si="57"/>
        <v>Remplir la colonne I</v>
      </c>
      <c r="AA90" s="91"/>
      <c r="AB90" s="315" t="str">
        <f t="shared" si="40"/>
        <v>Remplir les termes C, P, T et TVA</v>
      </c>
      <c r="AC90" s="55"/>
      <c r="AD90" s="65"/>
      <c r="AE90" s="98" t="s">
        <v>64</v>
      </c>
      <c r="AF90" s="63"/>
      <c r="AG90" s="87" t="str">
        <f t="shared" si="41"/>
        <v>Remplir la colonne AC ou AF</v>
      </c>
      <c r="AH90" s="65"/>
      <c r="AI90" s="173" t="str">
        <f t="shared" si="58"/>
        <v>Remplir la colonne M</v>
      </c>
      <c r="AJ90" s="179" t="str">
        <f t="shared" si="42"/>
        <v>Remplir la colonne AH</v>
      </c>
      <c r="AK90" s="263" t="str">
        <f t="shared" si="59"/>
        <v>Remplir la colonne I</v>
      </c>
      <c r="AL90" s="91"/>
      <c r="AM90" s="315" t="str">
        <f t="shared" si="43"/>
        <v>Remplir les terme C, P, T et TVA</v>
      </c>
      <c r="AN90" s="55"/>
      <c r="AO90" s="65"/>
      <c r="AP90" s="98" t="s">
        <v>64</v>
      </c>
      <c r="AQ90" s="63"/>
      <c r="AR90" s="87" t="str">
        <f t="shared" si="44"/>
        <v>Remplir la colonne AN ou AQ</v>
      </c>
      <c r="AS90" s="65"/>
      <c r="AT90" s="173" t="str">
        <f t="shared" si="60"/>
        <v>Remplir la colonne M</v>
      </c>
      <c r="AU90" s="179" t="str">
        <f t="shared" si="45"/>
        <v>Remplir la colonne AS</v>
      </c>
      <c r="AV90" s="263" t="str">
        <f t="shared" si="61"/>
        <v>Remplir la colonne I</v>
      </c>
      <c r="AW90" s="91"/>
      <c r="AX90" s="315" t="str">
        <f t="shared" si="46"/>
        <v>Remplir les termes C, P, T et TVA</v>
      </c>
      <c r="AY90" s="55"/>
      <c r="AZ90" s="65"/>
      <c r="BA90" s="98" t="s">
        <v>64</v>
      </c>
      <c r="BB90" s="63"/>
      <c r="BC90" s="87" t="str">
        <f t="shared" si="47"/>
        <v>Remplir la colonne AY ou BB</v>
      </c>
      <c r="BD90" s="65"/>
      <c r="BE90" s="173" t="str">
        <f t="shared" si="62"/>
        <v>Remplir la colonne M</v>
      </c>
      <c r="BF90" s="179" t="str">
        <f t="shared" si="48"/>
        <v>Remplir la colonne BD</v>
      </c>
      <c r="BG90" s="263" t="str">
        <f t="shared" si="63"/>
        <v>Remplir la colonne I</v>
      </c>
      <c r="BH90" s="91"/>
      <c r="BI90" s="315" t="str">
        <f t="shared" si="49"/>
        <v>Remplir les termes C, P, T et TVA</v>
      </c>
      <c r="BJ90" s="55"/>
      <c r="BK90" s="65"/>
      <c r="BL90" s="98" t="s">
        <v>64</v>
      </c>
      <c r="BM90" s="63"/>
      <c r="BN90" s="87" t="str">
        <f t="shared" si="50"/>
        <v>Remplir la colonne BJ ou BM</v>
      </c>
      <c r="BO90" s="65"/>
      <c r="BP90" s="173" t="str">
        <f t="shared" si="64"/>
        <v>Remplir la colonne M</v>
      </c>
      <c r="BQ90" s="179" t="str">
        <f t="shared" si="51"/>
        <v>Remplir la colonne BO</v>
      </c>
      <c r="BR90" s="263" t="str">
        <f t="shared" si="65"/>
        <v>Remplir la colonne I</v>
      </c>
      <c r="BS90" s="91"/>
      <c r="BT90" s="315" t="str">
        <f t="shared" si="52"/>
        <v>Remplir les termes C, P, T et TVA</v>
      </c>
      <c r="BU90" s="55"/>
      <c r="BV90" s="65"/>
      <c r="BW90" s="98" t="s">
        <v>64</v>
      </c>
      <c r="BX90" s="63"/>
      <c r="BY90" s="87" t="str">
        <f t="shared" si="53"/>
        <v>Remplir la colonne BU ou BX</v>
      </c>
      <c r="BZ90" s="65"/>
      <c r="CA90" s="173" t="str">
        <f t="shared" si="66"/>
        <v>Remplir la colonne M</v>
      </c>
      <c r="CB90" s="179" t="str">
        <f t="shared" si="54"/>
        <v>Remplir la colonne BZ</v>
      </c>
      <c r="CC90" s="263" t="str">
        <f t="shared" si="67"/>
        <v>Remplir la colonne I</v>
      </c>
      <c r="CD90" s="91"/>
      <c r="CE90" s="315" t="str">
        <f t="shared" si="55"/>
        <v>Remplir les termes C, P, T et TVA</v>
      </c>
      <c r="CF90" s="61" t="str">
        <f t="shared" si="36"/>
        <v>REMPLIR TYPE DE CLIENT</v>
      </c>
      <c r="CG90" s="107" t="str">
        <f t="shared" si="56"/>
        <v>Montant total de l'aide demandée non indiqué</v>
      </c>
      <c r="CH90" s="1"/>
      <c r="CI90" s="1"/>
      <c r="CJ90" s="1"/>
      <c r="CK90" s="1"/>
      <c r="CL90" s="1"/>
    </row>
    <row r="91" spans="1:90" x14ac:dyDescent="0.25">
      <c r="A91" s="51"/>
      <c r="B91" s="111"/>
      <c r="C91" s="111"/>
      <c r="D91" s="111"/>
      <c r="E91" s="111"/>
      <c r="F91" s="111"/>
      <c r="G91" s="132"/>
      <c r="H91" s="151"/>
      <c r="I91" s="299"/>
      <c r="J91" s="152"/>
      <c r="K91" s="153"/>
      <c r="L91" s="169"/>
      <c r="M91" s="39"/>
      <c r="N91" s="90"/>
      <c r="O91" s="39"/>
      <c r="P91" s="23"/>
      <c r="Q91" s="170">
        <f t="shared" si="37"/>
        <v>0</v>
      </c>
      <c r="R91" s="55"/>
      <c r="S91" s="65"/>
      <c r="T91" s="98" t="s">
        <v>64</v>
      </c>
      <c r="U91" s="63"/>
      <c r="V91" s="87" t="str">
        <f t="shared" si="38"/>
        <v>Remplir la colonne R ou U</v>
      </c>
      <c r="W91" s="65"/>
      <c r="X91" s="173" t="str">
        <f t="shared" si="35"/>
        <v>Remplir la colonne M</v>
      </c>
      <c r="Y91" s="179" t="str">
        <f t="shared" si="39"/>
        <v>Remplir la colonne W</v>
      </c>
      <c r="Z91" s="263" t="str">
        <f t="shared" si="57"/>
        <v>Remplir la colonne I</v>
      </c>
      <c r="AA91" s="91"/>
      <c r="AB91" s="315" t="str">
        <f t="shared" si="40"/>
        <v>Remplir les termes C, P, T et TVA</v>
      </c>
      <c r="AC91" s="55"/>
      <c r="AD91" s="65"/>
      <c r="AE91" s="98" t="s">
        <v>64</v>
      </c>
      <c r="AF91" s="63"/>
      <c r="AG91" s="87" t="str">
        <f t="shared" si="41"/>
        <v>Remplir la colonne AC ou AF</v>
      </c>
      <c r="AH91" s="65"/>
      <c r="AI91" s="173" t="str">
        <f t="shared" si="58"/>
        <v>Remplir la colonne M</v>
      </c>
      <c r="AJ91" s="179" t="str">
        <f t="shared" si="42"/>
        <v>Remplir la colonne AH</v>
      </c>
      <c r="AK91" s="263" t="str">
        <f t="shared" si="59"/>
        <v>Remplir la colonne I</v>
      </c>
      <c r="AL91" s="91"/>
      <c r="AM91" s="315" t="str">
        <f t="shared" si="43"/>
        <v>Remplir les terme C, P, T et TVA</v>
      </c>
      <c r="AN91" s="55"/>
      <c r="AO91" s="65"/>
      <c r="AP91" s="98" t="s">
        <v>64</v>
      </c>
      <c r="AQ91" s="63"/>
      <c r="AR91" s="87" t="str">
        <f t="shared" si="44"/>
        <v>Remplir la colonne AN ou AQ</v>
      </c>
      <c r="AS91" s="65"/>
      <c r="AT91" s="173" t="str">
        <f t="shared" si="60"/>
        <v>Remplir la colonne M</v>
      </c>
      <c r="AU91" s="179" t="str">
        <f t="shared" si="45"/>
        <v>Remplir la colonne AS</v>
      </c>
      <c r="AV91" s="263" t="str">
        <f t="shared" si="61"/>
        <v>Remplir la colonne I</v>
      </c>
      <c r="AW91" s="91"/>
      <c r="AX91" s="315" t="str">
        <f t="shared" si="46"/>
        <v>Remplir les termes C, P, T et TVA</v>
      </c>
      <c r="AY91" s="55"/>
      <c r="AZ91" s="65"/>
      <c r="BA91" s="98" t="s">
        <v>64</v>
      </c>
      <c r="BB91" s="63"/>
      <c r="BC91" s="87" t="str">
        <f t="shared" si="47"/>
        <v>Remplir la colonne AY ou BB</v>
      </c>
      <c r="BD91" s="65"/>
      <c r="BE91" s="173" t="str">
        <f t="shared" si="62"/>
        <v>Remplir la colonne M</v>
      </c>
      <c r="BF91" s="179" t="str">
        <f t="shared" si="48"/>
        <v>Remplir la colonne BD</v>
      </c>
      <c r="BG91" s="263" t="str">
        <f t="shared" si="63"/>
        <v>Remplir la colonne I</v>
      </c>
      <c r="BH91" s="91"/>
      <c r="BI91" s="315" t="str">
        <f t="shared" si="49"/>
        <v>Remplir les termes C, P, T et TVA</v>
      </c>
      <c r="BJ91" s="55"/>
      <c r="BK91" s="65"/>
      <c r="BL91" s="98" t="s">
        <v>64</v>
      </c>
      <c r="BM91" s="63"/>
      <c r="BN91" s="87" t="str">
        <f t="shared" si="50"/>
        <v>Remplir la colonne BJ ou BM</v>
      </c>
      <c r="BO91" s="65"/>
      <c r="BP91" s="173" t="str">
        <f t="shared" si="64"/>
        <v>Remplir la colonne M</v>
      </c>
      <c r="BQ91" s="179" t="str">
        <f t="shared" si="51"/>
        <v>Remplir la colonne BO</v>
      </c>
      <c r="BR91" s="263" t="str">
        <f t="shared" si="65"/>
        <v>Remplir la colonne I</v>
      </c>
      <c r="BS91" s="91"/>
      <c r="BT91" s="315" t="str">
        <f t="shared" si="52"/>
        <v>Remplir les termes C, P, T et TVA</v>
      </c>
      <c r="BU91" s="55"/>
      <c r="BV91" s="65"/>
      <c r="BW91" s="98" t="s">
        <v>64</v>
      </c>
      <c r="BX91" s="63"/>
      <c r="BY91" s="87" t="str">
        <f t="shared" si="53"/>
        <v>Remplir la colonne BU ou BX</v>
      </c>
      <c r="BZ91" s="65"/>
      <c r="CA91" s="173" t="str">
        <f t="shared" si="66"/>
        <v>Remplir la colonne M</v>
      </c>
      <c r="CB91" s="179" t="str">
        <f t="shared" si="54"/>
        <v>Remplir la colonne BZ</v>
      </c>
      <c r="CC91" s="263" t="str">
        <f t="shared" si="67"/>
        <v>Remplir la colonne I</v>
      </c>
      <c r="CD91" s="91"/>
      <c r="CE91" s="315" t="str">
        <f t="shared" si="55"/>
        <v>Remplir les termes C, P, T et TVA</v>
      </c>
      <c r="CF91" s="61" t="str">
        <f t="shared" si="36"/>
        <v>REMPLIR TYPE DE CLIENT</v>
      </c>
      <c r="CG91" s="107" t="str">
        <f t="shared" si="56"/>
        <v>Montant total de l'aide demandée non indiqué</v>
      </c>
      <c r="CH91" s="1"/>
      <c r="CI91" s="1"/>
      <c r="CJ91" s="1"/>
      <c r="CK91" s="1"/>
      <c r="CL91" s="1"/>
    </row>
    <row r="92" spans="1:90" x14ac:dyDescent="0.25">
      <c r="A92" s="51"/>
      <c r="B92" s="111"/>
      <c r="C92" s="111"/>
      <c r="D92" s="111"/>
      <c r="E92" s="111"/>
      <c r="F92" s="111"/>
      <c r="G92" s="132"/>
      <c r="H92" s="151"/>
      <c r="I92" s="299"/>
      <c r="J92" s="152"/>
      <c r="K92" s="153"/>
      <c r="L92" s="169"/>
      <c r="M92" s="39"/>
      <c r="N92" s="90"/>
      <c r="O92" s="39"/>
      <c r="P92" s="23"/>
      <c r="Q92" s="170">
        <f t="shared" si="37"/>
        <v>0</v>
      </c>
      <c r="R92" s="55"/>
      <c r="S92" s="65"/>
      <c r="T92" s="98" t="s">
        <v>64</v>
      </c>
      <c r="U92" s="63"/>
      <c r="V92" s="87" t="str">
        <f t="shared" si="38"/>
        <v>Remplir la colonne R ou U</v>
      </c>
      <c r="W92" s="63"/>
      <c r="X92" s="173" t="str">
        <f t="shared" si="35"/>
        <v>Remplir la colonne M</v>
      </c>
      <c r="Y92" s="179" t="str">
        <f t="shared" si="39"/>
        <v>Remplir la colonne W</v>
      </c>
      <c r="Z92" s="263" t="str">
        <f t="shared" si="57"/>
        <v>Remplir la colonne I</v>
      </c>
      <c r="AA92" s="91"/>
      <c r="AB92" s="315" t="str">
        <f t="shared" si="40"/>
        <v>Remplir les termes C, P, T et TVA</v>
      </c>
      <c r="AC92" s="55"/>
      <c r="AD92" s="65"/>
      <c r="AE92" s="98" t="s">
        <v>64</v>
      </c>
      <c r="AF92" s="63"/>
      <c r="AG92" s="87" t="str">
        <f t="shared" si="41"/>
        <v>Remplir la colonne AC ou AF</v>
      </c>
      <c r="AH92" s="63"/>
      <c r="AI92" s="173" t="str">
        <f t="shared" si="58"/>
        <v>Remplir la colonne M</v>
      </c>
      <c r="AJ92" s="179" t="str">
        <f t="shared" si="42"/>
        <v>Remplir la colonne AH</v>
      </c>
      <c r="AK92" s="263" t="str">
        <f t="shared" si="59"/>
        <v>Remplir la colonne I</v>
      </c>
      <c r="AL92" s="91"/>
      <c r="AM92" s="315" t="str">
        <f t="shared" si="43"/>
        <v>Remplir les terme C, P, T et TVA</v>
      </c>
      <c r="AN92" s="55"/>
      <c r="AO92" s="65"/>
      <c r="AP92" s="98" t="s">
        <v>64</v>
      </c>
      <c r="AQ92" s="63"/>
      <c r="AR92" s="87" t="str">
        <f t="shared" si="44"/>
        <v>Remplir la colonne AN ou AQ</v>
      </c>
      <c r="AS92" s="63"/>
      <c r="AT92" s="173" t="str">
        <f t="shared" si="60"/>
        <v>Remplir la colonne M</v>
      </c>
      <c r="AU92" s="179" t="str">
        <f t="shared" si="45"/>
        <v>Remplir la colonne AS</v>
      </c>
      <c r="AV92" s="263" t="str">
        <f t="shared" si="61"/>
        <v>Remplir la colonne I</v>
      </c>
      <c r="AW92" s="91"/>
      <c r="AX92" s="315" t="str">
        <f t="shared" si="46"/>
        <v>Remplir les termes C, P, T et TVA</v>
      </c>
      <c r="AY92" s="55"/>
      <c r="AZ92" s="65"/>
      <c r="BA92" s="98" t="s">
        <v>64</v>
      </c>
      <c r="BB92" s="63"/>
      <c r="BC92" s="87" t="str">
        <f t="shared" si="47"/>
        <v>Remplir la colonne AY ou BB</v>
      </c>
      <c r="BD92" s="63"/>
      <c r="BE92" s="173" t="str">
        <f t="shared" si="62"/>
        <v>Remplir la colonne M</v>
      </c>
      <c r="BF92" s="179" t="str">
        <f t="shared" si="48"/>
        <v>Remplir la colonne BD</v>
      </c>
      <c r="BG92" s="263" t="str">
        <f t="shared" si="63"/>
        <v>Remplir la colonne I</v>
      </c>
      <c r="BH92" s="91"/>
      <c r="BI92" s="315" t="str">
        <f t="shared" si="49"/>
        <v>Remplir les termes C, P, T et TVA</v>
      </c>
      <c r="BJ92" s="55"/>
      <c r="BK92" s="65"/>
      <c r="BL92" s="98" t="s">
        <v>64</v>
      </c>
      <c r="BM92" s="63"/>
      <c r="BN92" s="87" t="str">
        <f t="shared" si="50"/>
        <v>Remplir la colonne BJ ou BM</v>
      </c>
      <c r="BO92" s="63"/>
      <c r="BP92" s="173" t="str">
        <f t="shared" si="64"/>
        <v>Remplir la colonne M</v>
      </c>
      <c r="BQ92" s="179" t="str">
        <f t="shared" si="51"/>
        <v>Remplir la colonne BO</v>
      </c>
      <c r="BR92" s="263" t="str">
        <f t="shared" si="65"/>
        <v>Remplir la colonne I</v>
      </c>
      <c r="BS92" s="91"/>
      <c r="BT92" s="315" t="str">
        <f t="shared" si="52"/>
        <v>Remplir les termes C, P, T et TVA</v>
      </c>
      <c r="BU92" s="55"/>
      <c r="BV92" s="65"/>
      <c r="BW92" s="98" t="s">
        <v>64</v>
      </c>
      <c r="BX92" s="63"/>
      <c r="BY92" s="87" t="str">
        <f t="shared" si="53"/>
        <v>Remplir la colonne BU ou BX</v>
      </c>
      <c r="BZ92" s="63"/>
      <c r="CA92" s="173" t="str">
        <f t="shared" si="66"/>
        <v>Remplir la colonne M</v>
      </c>
      <c r="CB92" s="179" t="str">
        <f t="shared" si="54"/>
        <v>Remplir la colonne BZ</v>
      </c>
      <c r="CC92" s="263" t="str">
        <f t="shared" si="67"/>
        <v>Remplir la colonne I</v>
      </c>
      <c r="CD92" s="91"/>
      <c r="CE92" s="315" t="str">
        <f t="shared" si="55"/>
        <v>Remplir les termes C, P, T et TVA</v>
      </c>
      <c r="CF92" s="61" t="str">
        <f t="shared" si="36"/>
        <v>REMPLIR TYPE DE CLIENT</v>
      </c>
      <c r="CG92" s="107" t="str">
        <f t="shared" si="56"/>
        <v>Montant total de l'aide demandée non indiqué</v>
      </c>
      <c r="CH92" s="1"/>
      <c r="CI92" s="1"/>
      <c r="CJ92" s="1"/>
      <c r="CK92" s="1"/>
      <c r="CL92" s="1"/>
    </row>
    <row r="93" spans="1:90" x14ac:dyDescent="0.25">
      <c r="A93" s="51"/>
      <c r="B93" s="111"/>
      <c r="C93" s="111"/>
      <c r="D93" s="111"/>
      <c r="E93" s="111"/>
      <c r="F93" s="111"/>
      <c r="G93" s="132"/>
      <c r="H93" s="151"/>
      <c r="I93" s="299"/>
      <c r="J93" s="152"/>
      <c r="K93" s="153"/>
      <c r="L93" s="169"/>
      <c r="M93" s="39"/>
      <c r="N93" s="90"/>
      <c r="O93" s="39"/>
      <c r="P93" s="23"/>
      <c r="Q93" s="170">
        <f t="shared" si="37"/>
        <v>0</v>
      </c>
      <c r="R93" s="55"/>
      <c r="S93" s="65"/>
      <c r="T93" s="98" t="s">
        <v>64</v>
      </c>
      <c r="U93" s="63"/>
      <c r="V93" s="87" t="str">
        <f t="shared" si="38"/>
        <v>Remplir la colonne R ou U</v>
      </c>
      <c r="W93" s="63"/>
      <c r="X93" s="173" t="str">
        <f t="shared" si="35"/>
        <v>Remplir la colonne M</v>
      </c>
      <c r="Y93" s="179" t="str">
        <f t="shared" si="39"/>
        <v>Remplir la colonne W</v>
      </c>
      <c r="Z93" s="263" t="str">
        <f t="shared" si="57"/>
        <v>Remplir la colonne I</v>
      </c>
      <c r="AA93" s="91"/>
      <c r="AB93" s="315" t="str">
        <f t="shared" si="40"/>
        <v>Remplir les termes C, P, T et TVA</v>
      </c>
      <c r="AC93" s="55"/>
      <c r="AD93" s="65"/>
      <c r="AE93" s="98" t="s">
        <v>64</v>
      </c>
      <c r="AF93" s="63"/>
      <c r="AG93" s="87" t="str">
        <f t="shared" si="41"/>
        <v>Remplir la colonne AC ou AF</v>
      </c>
      <c r="AH93" s="63"/>
      <c r="AI93" s="173" t="str">
        <f t="shared" si="58"/>
        <v>Remplir la colonne M</v>
      </c>
      <c r="AJ93" s="179" t="str">
        <f t="shared" si="42"/>
        <v>Remplir la colonne AH</v>
      </c>
      <c r="AK93" s="263" t="str">
        <f t="shared" si="59"/>
        <v>Remplir la colonne I</v>
      </c>
      <c r="AL93" s="91"/>
      <c r="AM93" s="315" t="str">
        <f t="shared" si="43"/>
        <v>Remplir les terme C, P, T et TVA</v>
      </c>
      <c r="AN93" s="55"/>
      <c r="AO93" s="65"/>
      <c r="AP93" s="98" t="s">
        <v>64</v>
      </c>
      <c r="AQ93" s="63"/>
      <c r="AR93" s="87" t="str">
        <f t="shared" si="44"/>
        <v>Remplir la colonne AN ou AQ</v>
      </c>
      <c r="AS93" s="63"/>
      <c r="AT93" s="173" t="str">
        <f t="shared" si="60"/>
        <v>Remplir la colonne M</v>
      </c>
      <c r="AU93" s="179" t="str">
        <f t="shared" si="45"/>
        <v>Remplir la colonne AS</v>
      </c>
      <c r="AV93" s="263" t="str">
        <f t="shared" si="61"/>
        <v>Remplir la colonne I</v>
      </c>
      <c r="AW93" s="91"/>
      <c r="AX93" s="315" t="str">
        <f t="shared" si="46"/>
        <v>Remplir les termes C, P, T et TVA</v>
      </c>
      <c r="AY93" s="55"/>
      <c r="AZ93" s="65"/>
      <c r="BA93" s="98" t="s">
        <v>64</v>
      </c>
      <c r="BB93" s="63"/>
      <c r="BC93" s="87" t="str">
        <f t="shared" si="47"/>
        <v>Remplir la colonne AY ou BB</v>
      </c>
      <c r="BD93" s="63"/>
      <c r="BE93" s="173" t="str">
        <f t="shared" si="62"/>
        <v>Remplir la colonne M</v>
      </c>
      <c r="BF93" s="179" t="str">
        <f t="shared" si="48"/>
        <v>Remplir la colonne BD</v>
      </c>
      <c r="BG93" s="263" t="str">
        <f t="shared" si="63"/>
        <v>Remplir la colonne I</v>
      </c>
      <c r="BH93" s="91"/>
      <c r="BI93" s="315" t="str">
        <f t="shared" si="49"/>
        <v>Remplir les termes C, P, T et TVA</v>
      </c>
      <c r="BJ93" s="55"/>
      <c r="BK93" s="65"/>
      <c r="BL93" s="98" t="s">
        <v>64</v>
      </c>
      <c r="BM93" s="63"/>
      <c r="BN93" s="87" t="str">
        <f t="shared" si="50"/>
        <v>Remplir la colonne BJ ou BM</v>
      </c>
      <c r="BO93" s="63"/>
      <c r="BP93" s="173" t="str">
        <f t="shared" si="64"/>
        <v>Remplir la colonne M</v>
      </c>
      <c r="BQ93" s="179" t="str">
        <f t="shared" si="51"/>
        <v>Remplir la colonne BO</v>
      </c>
      <c r="BR93" s="263" t="str">
        <f t="shared" si="65"/>
        <v>Remplir la colonne I</v>
      </c>
      <c r="BS93" s="91"/>
      <c r="BT93" s="315" t="str">
        <f t="shared" si="52"/>
        <v>Remplir les termes C, P, T et TVA</v>
      </c>
      <c r="BU93" s="55"/>
      <c r="BV93" s="65"/>
      <c r="BW93" s="98" t="s">
        <v>64</v>
      </c>
      <c r="BX93" s="63"/>
      <c r="BY93" s="87" t="str">
        <f t="shared" si="53"/>
        <v>Remplir la colonne BU ou BX</v>
      </c>
      <c r="BZ93" s="63"/>
      <c r="CA93" s="173" t="str">
        <f t="shared" si="66"/>
        <v>Remplir la colonne M</v>
      </c>
      <c r="CB93" s="179" t="str">
        <f t="shared" si="54"/>
        <v>Remplir la colonne BZ</v>
      </c>
      <c r="CC93" s="263" t="str">
        <f t="shared" si="67"/>
        <v>Remplir la colonne I</v>
      </c>
      <c r="CD93" s="91"/>
      <c r="CE93" s="315" t="str">
        <f t="shared" si="55"/>
        <v>Remplir les termes C, P, T et TVA</v>
      </c>
      <c r="CF93" s="61" t="str">
        <f t="shared" si="36"/>
        <v>REMPLIR TYPE DE CLIENT</v>
      </c>
      <c r="CG93" s="107" t="str">
        <f t="shared" si="56"/>
        <v>Montant total de l'aide demandée non indiqué</v>
      </c>
      <c r="CH93" s="1"/>
      <c r="CI93" s="1"/>
      <c r="CJ93" s="1"/>
      <c r="CK93" s="1"/>
      <c r="CL93" s="1"/>
    </row>
    <row r="94" spans="1:90" x14ac:dyDescent="0.25">
      <c r="A94" s="51"/>
      <c r="B94" s="111"/>
      <c r="C94" s="111"/>
      <c r="D94" s="111"/>
      <c r="E94" s="111"/>
      <c r="F94" s="111"/>
      <c r="G94" s="132"/>
      <c r="H94" s="151"/>
      <c r="I94" s="299"/>
      <c r="J94" s="152"/>
      <c r="K94" s="153"/>
      <c r="L94" s="169"/>
      <c r="M94" s="39"/>
      <c r="N94" s="90"/>
      <c r="O94" s="39"/>
      <c r="P94" s="23"/>
      <c r="Q94" s="170">
        <f t="shared" si="37"/>
        <v>0</v>
      </c>
      <c r="R94" s="55"/>
      <c r="S94" s="65"/>
      <c r="T94" s="98" t="s">
        <v>64</v>
      </c>
      <c r="U94" s="63"/>
      <c r="V94" s="87" t="str">
        <f t="shared" si="38"/>
        <v>Remplir la colonne R ou U</v>
      </c>
      <c r="W94" s="63"/>
      <c r="X94" s="173" t="str">
        <f t="shared" si="35"/>
        <v>Remplir la colonne M</v>
      </c>
      <c r="Y94" s="179" t="str">
        <f t="shared" si="39"/>
        <v>Remplir la colonne W</v>
      </c>
      <c r="Z94" s="263" t="str">
        <f t="shared" si="57"/>
        <v>Remplir la colonne I</v>
      </c>
      <c r="AA94" s="91"/>
      <c r="AB94" s="315" t="str">
        <f t="shared" si="40"/>
        <v>Remplir les termes C, P, T et TVA</v>
      </c>
      <c r="AC94" s="55"/>
      <c r="AD94" s="65"/>
      <c r="AE94" s="98" t="s">
        <v>64</v>
      </c>
      <c r="AF94" s="63"/>
      <c r="AG94" s="87" t="str">
        <f t="shared" si="41"/>
        <v>Remplir la colonne AC ou AF</v>
      </c>
      <c r="AH94" s="63"/>
      <c r="AI94" s="173" t="str">
        <f t="shared" si="58"/>
        <v>Remplir la colonne M</v>
      </c>
      <c r="AJ94" s="179" t="str">
        <f t="shared" si="42"/>
        <v>Remplir la colonne AH</v>
      </c>
      <c r="AK94" s="263" t="str">
        <f t="shared" si="59"/>
        <v>Remplir la colonne I</v>
      </c>
      <c r="AL94" s="91"/>
      <c r="AM94" s="315" t="str">
        <f t="shared" si="43"/>
        <v>Remplir les terme C, P, T et TVA</v>
      </c>
      <c r="AN94" s="55"/>
      <c r="AO94" s="65"/>
      <c r="AP94" s="98" t="s">
        <v>64</v>
      </c>
      <c r="AQ94" s="63"/>
      <c r="AR94" s="87" t="str">
        <f t="shared" si="44"/>
        <v>Remplir la colonne AN ou AQ</v>
      </c>
      <c r="AS94" s="63"/>
      <c r="AT94" s="173" t="str">
        <f t="shared" si="60"/>
        <v>Remplir la colonne M</v>
      </c>
      <c r="AU94" s="179" t="str">
        <f t="shared" si="45"/>
        <v>Remplir la colonne AS</v>
      </c>
      <c r="AV94" s="263" t="str">
        <f t="shared" si="61"/>
        <v>Remplir la colonne I</v>
      </c>
      <c r="AW94" s="91"/>
      <c r="AX94" s="315" t="str">
        <f t="shared" si="46"/>
        <v>Remplir les termes C, P, T et TVA</v>
      </c>
      <c r="AY94" s="55"/>
      <c r="AZ94" s="65"/>
      <c r="BA94" s="98" t="s">
        <v>64</v>
      </c>
      <c r="BB94" s="63"/>
      <c r="BC94" s="87" t="str">
        <f t="shared" si="47"/>
        <v>Remplir la colonne AY ou BB</v>
      </c>
      <c r="BD94" s="63"/>
      <c r="BE94" s="173" t="str">
        <f t="shared" si="62"/>
        <v>Remplir la colonne M</v>
      </c>
      <c r="BF94" s="179" t="str">
        <f t="shared" si="48"/>
        <v>Remplir la colonne BD</v>
      </c>
      <c r="BG94" s="263" t="str">
        <f t="shared" si="63"/>
        <v>Remplir la colonne I</v>
      </c>
      <c r="BH94" s="91"/>
      <c r="BI94" s="315" t="str">
        <f t="shared" si="49"/>
        <v>Remplir les termes C, P, T et TVA</v>
      </c>
      <c r="BJ94" s="55"/>
      <c r="BK94" s="65"/>
      <c r="BL94" s="98" t="s">
        <v>64</v>
      </c>
      <c r="BM94" s="63"/>
      <c r="BN94" s="87" t="str">
        <f t="shared" si="50"/>
        <v>Remplir la colonne BJ ou BM</v>
      </c>
      <c r="BO94" s="63"/>
      <c r="BP94" s="173" t="str">
        <f t="shared" si="64"/>
        <v>Remplir la colonne M</v>
      </c>
      <c r="BQ94" s="179" t="str">
        <f t="shared" si="51"/>
        <v>Remplir la colonne BO</v>
      </c>
      <c r="BR94" s="263" t="str">
        <f t="shared" si="65"/>
        <v>Remplir la colonne I</v>
      </c>
      <c r="BS94" s="91"/>
      <c r="BT94" s="315" t="str">
        <f t="shared" si="52"/>
        <v>Remplir les termes C, P, T et TVA</v>
      </c>
      <c r="BU94" s="55"/>
      <c r="BV94" s="65"/>
      <c r="BW94" s="98" t="s">
        <v>64</v>
      </c>
      <c r="BX94" s="63"/>
      <c r="BY94" s="87" t="str">
        <f t="shared" si="53"/>
        <v>Remplir la colonne BU ou BX</v>
      </c>
      <c r="BZ94" s="63"/>
      <c r="CA94" s="173" t="str">
        <f t="shared" si="66"/>
        <v>Remplir la colonne M</v>
      </c>
      <c r="CB94" s="179" t="str">
        <f t="shared" si="54"/>
        <v>Remplir la colonne BZ</v>
      </c>
      <c r="CC94" s="263" t="str">
        <f t="shared" si="67"/>
        <v>Remplir la colonne I</v>
      </c>
      <c r="CD94" s="91"/>
      <c r="CE94" s="315" t="str">
        <f t="shared" si="55"/>
        <v>Remplir les termes C, P, T et TVA</v>
      </c>
      <c r="CF94" s="61" t="str">
        <f t="shared" si="36"/>
        <v>REMPLIR TYPE DE CLIENT</v>
      </c>
      <c r="CG94" s="107" t="str">
        <f t="shared" si="56"/>
        <v>Montant total de l'aide demandée non indiqué</v>
      </c>
      <c r="CH94" s="1"/>
      <c r="CI94" s="1"/>
      <c r="CJ94" s="1"/>
      <c r="CK94" s="1"/>
      <c r="CL94" s="1"/>
    </row>
    <row r="95" spans="1:90" x14ac:dyDescent="0.25">
      <c r="A95" s="51"/>
      <c r="B95" s="111"/>
      <c r="C95" s="111"/>
      <c r="D95" s="111"/>
      <c r="E95" s="111"/>
      <c r="F95" s="111"/>
      <c r="G95" s="132"/>
      <c r="H95" s="151"/>
      <c r="I95" s="299"/>
      <c r="J95" s="152"/>
      <c r="K95" s="153"/>
      <c r="L95" s="169"/>
      <c r="M95" s="39"/>
      <c r="N95" s="90"/>
      <c r="O95" s="39"/>
      <c r="P95" s="23"/>
      <c r="Q95" s="170">
        <f t="shared" si="37"/>
        <v>0</v>
      </c>
      <c r="R95" s="55"/>
      <c r="S95" s="65"/>
      <c r="T95" s="98" t="s">
        <v>64</v>
      </c>
      <c r="U95" s="63"/>
      <c r="V95" s="87" t="str">
        <f t="shared" si="38"/>
        <v>Remplir la colonne R ou U</v>
      </c>
      <c r="W95" s="63"/>
      <c r="X95" s="173" t="str">
        <f t="shared" si="35"/>
        <v>Remplir la colonne M</v>
      </c>
      <c r="Y95" s="179" t="str">
        <f t="shared" si="39"/>
        <v>Remplir la colonne W</v>
      </c>
      <c r="Z95" s="263" t="str">
        <f t="shared" si="57"/>
        <v>Remplir la colonne I</v>
      </c>
      <c r="AA95" s="91"/>
      <c r="AB95" s="315" t="str">
        <f t="shared" si="40"/>
        <v>Remplir les termes C, P, T et TVA</v>
      </c>
      <c r="AC95" s="55"/>
      <c r="AD95" s="65"/>
      <c r="AE95" s="98" t="s">
        <v>64</v>
      </c>
      <c r="AF95" s="63"/>
      <c r="AG95" s="87" t="str">
        <f t="shared" si="41"/>
        <v>Remplir la colonne AC ou AF</v>
      </c>
      <c r="AH95" s="63"/>
      <c r="AI95" s="173" t="str">
        <f t="shared" si="58"/>
        <v>Remplir la colonne M</v>
      </c>
      <c r="AJ95" s="179" t="str">
        <f t="shared" si="42"/>
        <v>Remplir la colonne AH</v>
      </c>
      <c r="AK95" s="263" t="str">
        <f t="shared" si="59"/>
        <v>Remplir la colonne I</v>
      </c>
      <c r="AL95" s="91"/>
      <c r="AM95" s="315" t="str">
        <f t="shared" si="43"/>
        <v>Remplir les terme C, P, T et TVA</v>
      </c>
      <c r="AN95" s="55"/>
      <c r="AO95" s="65"/>
      <c r="AP95" s="98" t="s">
        <v>64</v>
      </c>
      <c r="AQ95" s="63"/>
      <c r="AR95" s="87" t="str">
        <f t="shared" si="44"/>
        <v>Remplir la colonne AN ou AQ</v>
      </c>
      <c r="AS95" s="63"/>
      <c r="AT95" s="173" t="str">
        <f t="shared" si="60"/>
        <v>Remplir la colonne M</v>
      </c>
      <c r="AU95" s="179" t="str">
        <f t="shared" si="45"/>
        <v>Remplir la colonne AS</v>
      </c>
      <c r="AV95" s="263" t="str">
        <f t="shared" si="61"/>
        <v>Remplir la colonne I</v>
      </c>
      <c r="AW95" s="91"/>
      <c r="AX95" s="315" t="str">
        <f t="shared" si="46"/>
        <v>Remplir les termes C, P, T et TVA</v>
      </c>
      <c r="AY95" s="55"/>
      <c r="AZ95" s="65"/>
      <c r="BA95" s="98" t="s">
        <v>64</v>
      </c>
      <c r="BB95" s="63"/>
      <c r="BC95" s="87" t="str">
        <f t="shared" si="47"/>
        <v>Remplir la colonne AY ou BB</v>
      </c>
      <c r="BD95" s="63"/>
      <c r="BE95" s="173" t="str">
        <f t="shared" si="62"/>
        <v>Remplir la colonne M</v>
      </c>
      <c r="BF95" s="179" t="str">
        <f t="shared" si="48"/>
        <v>Remplir la colonne BD</v>
      </c>
      <c r="BG95" s="263" t="str">
        <f t="shared" si="63"/>
        <v>Remplir la colonne I</v>
      </c>
      <c r="BH95" s="91"/>
      <c r="BI95" s="315" t="str">
        <f t="shared" si="49"/>
        <v>Remplir les termes C, P, T et TVA</v>
      </c>
      <c r="BJ95" s="55"/>
      <c r="BK95" s="65"/>
      <c r="BL95" s="98" t="s">
        <v>64</v>
      </c>
      <c r="BM95" s="63"/>
      <c r="BN95" s="87" t="str">
        <f t="shared" si="50"/>
        <v>Remplir la colonne BJ ou BM</v>
      </c>
      <c r="BO95" s="63"/>
      <c r="BP95" s="173" t="str">
        <f t="shared" si="64"/>
        <v>Remplir la colonne M</v>
      </c>
      <c r="BQ95" s="179" t="str">
        <f t="shared" si="51"/>
        <v>Remplir la colonne BO</v>
      </c>
      <c r="BR95" s="263" t="str">
        <f t="shared" si="65"/>
        <v>Remplir la colonne I</v>
      </c>
      <c r="BS95" s="91"/>
      <c r="BT95" s="315" t="str">
        <f t="shared" si="52"/>
        <v>Remplir les termes C, P, T et TVA</v>
      </c>
      <c r="BU95" s="55"/>
      <c r="BV95" s="65"/>
      <c r="BW95" s="98" t="s">
        <v>64</v>
      </c>
      <c r="BX95" s="63"/>
      <c r="BY95" s="87" t="str">
        <f t="shared" si="53"/>
        <v>Remplir la colonne BU ou BX</v>
      </c>
      <c r="BZ95" s="63"/>
      <c r="CA95" s="173" t="str">
        <f t="shared" si="66"/>
        <v>Remplir la colonne M</v>
      </c>
      <c r="CB95" s="179" t="str">
        <f t="shared" si="54"/>
        <v>Remplir la colonne BZ</v>
      </c>
      <c r="CC95" s="263" t="str">
        <f t="shared" si="67"/>
        <v>Remplir la colonne I</v>
      </c>
      <c r="CD95" s="91"/>
      <c r="CE95" s="315" t="str">
        <f t="shared" si="55"/>
        <v>Remplir les termes C, P, T et TVA</v>
      </c>
      <c r="CF95" s="61" t="str">
        <f t="shared" si="36"/>
        <v>REMPLIR TYPE DE CLIENT</v>
      </c>
      <c r="CG95" s="107" t="str">
        <f t="shared" si="56"/>
        <v>Montant total de l'aide demandée non indiqué</v>
      </c>
      <c r="CH95" s="1"/>
      <c r="CI95" s="1"/>
      <c r="CJ95" s="1"/>
      <c r="CK95" s="1"/>
      <c r="CL95" s="1"/>
    </row>
    <row r="96" spans="1:90" x14ac:dyDescent="0.25">
      <c r="A96" s="51"/>
      <c r="B96" s="111"/>
      <c r="C96" s="111"/>
      <c r="D96" s="111"/>
      <c r="E96" s="111"/>
      <c r="F96" s="111"/>
      <c r="G96" s="132"/>
      <c r="H96" s="151"/>
      <c r="I96" s="299"/>
      <c r="J96" s="152"/>
      <c r="K96" s="153"/>
      <c r="L96" s="169"/>
      <c r="M96" s="39"/>
      <c r="N96" s="90"/>
      <c r="O96" s="39"/>
      <c r="P96" s="23"/>
      <c r="Q96" s="170">
        <f t="shared" si="37"/>
        <v>0</v>
      </c>
      <c r="R96" s="55"/>
      <c r="S96" s="65"/>
      <c r="T96" s="98" t="s">
        <v>64</v>
      </c>
      <c r="U96" s="63"/>
      <c r="V96" s="87" t="str">
        <f t="shared" si="38"/>
        <v>Remplir la colonne R ou U</v>
      </c>
      <c r="W96" s="63"/>
      <c r="X96" s="173" t="str">
        <f t="shared" si="35"/>
        <v>Remplir la colonne M</v>
      </c>
      <c r="Y96" s="179" t="str">
        <f t="shared" si="39"/>
        <v>Remplir la colonne W</v>
      </c>
      <c r="Z96" s="263" t="str">
        <f t="shared" si="57"/>
        <v>Remplir la colonne I</v>
      </c>
      <c r="AA96" s="91"/>
      <c r="AB96" s="315" t="str">
        <f t="shared" si="40"/>
        <v>Remplir les termes C, P, T et TVA</v>
      </c>
      <c r="AC96" s="55"/>
      <c r="AD96" s="65"/>
      <c r="AE96" s="98" t="s">
        <v>64</v>
      </c>
      <c r="AF96" s="63"/>
      <c r="AG96" s="87" t="str">
        <f t="shared" si="41"/>
        <v>Remplir la colonne AC ou AF</v>
      </c>
      <c r="AH96" s="63"/>
      <c r="AI96" s="173" t="str">
        <f t="shared" si="58"/>
        <v>Remplir la colonne M</v>
      </c>
      <c r="AJ96" s="179" t="str">
        <f t="shared" si="42"/>
        <v>Remplir la colonne AH</v>
      </c>
      <c r="AK96" s="263" t="str">
        <f t="shared" si="59"/>
        <v>Remplir la colonne I</v>
      </c>
      <c r="AL96" s="91"/>
      <c r="AM96" s="315" t="str">
        <f t="shared" si="43"/>
        <v>Remplir les terme C, P, T et TVA</v>
      </c>
      <c r="AN96" s="55"/>
      <c r="AO96" s="65"/>
      <c r="AP96" s="98" t="s">
        <v>64</v>
      </c>
      <c r="AQ96" s="63"/>
      <c r="AR96" s="87" t="str">
        <f t="shared" si="44"/>
        <v>Remplir la colonne AN ou AQ</v>
      </c>
      <c r="AS96" s="63"/>
      <c r="AT96" s="173" t="str">
        <f t="shared" si="60"/>
        <v>Remplir la colonne M</v>
      </c>
      <c r="AU96" s="179" t="str">
        <f t="shared" si="45"/>
        <v>Remplir la colonne AS</v>
      </c>
      <c r="AV96" s="263" t="str">
        <f t="shared" si="61"/>
        <v>Remplir la colonne I</v>
      </c>
      <c r="AW96" s="91"/>
      <c r="AX96" s="315" t="str">
        <f t="shared" si="46"/>
        <v>Remplir les termes C, P, T et TVA</v>
      </c>
      <c r="AY96" s="55"/>
      <c r="AZ96" s="65"/>
      <c r="BA96" s="98" t="s">
        <v>64</v>
      </c>
      <c r="BB96" s="63"/>
      <c r="BC96" s="87" t="str">
        <f t="shared" si="47"/>
        <v>Remplir la colonne AY ou BB</v>
      </c>
      <c r="BD96" s="63"/>
      <c r="BE96" s="173" t="str">
        <f t="shared" si="62"/>
        <v>Remplir la colonne M</v>
      </c>
      <c r="BF96" s="179" t="str">
        <f t="shared" si="48"/>
        <v>Remplir la colonne BD</v>
      </c>
      <c r="BG96" s="263" t="str">
        <f t="shared" si="63"/>
        <v>Remplir la colonne I</v>
      </c>
      <c r="BH96" s="91"/>
      <c r="BI96" s="315" t="str">
        <f t="shared" si="49"/>
        <v>Remplir les termes C, P, T et TVA</v>
      </c>
      <c r="BJ96" s="55"/>
      <c r="BK96" s="65"/>
      <c r="BL96" s="98" t="s">
        <v>64</v>
      </c>
      <c r="BM96" s="63"/>
      <c r="BN96" s="87" t="str">
        <f t="shared" si="50"/>
        <v>Remplir la colonne BJ ou BM</v>
      </c>
      <c r="BO96" s="63"/>
      <c r="BP96" s="173" t="str">
        <f t="shared" si="64"/>
        <v>Remplir la colonne M</v>
      </c>
      <c r="BQ96" s="179" t="str">
        <f t="shared" si="51"/>
        <v>Remplir la colonne BO</v>
      </c>
      <c r="BR96" s="263" t="str">
        <f t="shared" si="65"/>
        <v>Remplir la colonne I</v>
      </c>
      <c r="BS96" s="91"/>
      <c r="BT96" s="315" t="str">
        <f t="shared" si="52"/>
        <v>Remplir les termes C, P, T et TVA</v>
      </c>
      <c r="BU96" s="55"/>
      <c r="BV96" s="65"/>
      <c r="BW96" s="98" t="s">
        <v>64</v>
      </c>
      <c r="BX96" s="63"/>
      <c r="BY96" s="87" t="str">
        <f t="shared" si="53"/>
        <v>Remplir la colonne BU ou BX</v>
      </c>
      <c r="BZ96" s="63"/>
      <c r="CA96" s="173" t="str">
        <f t="shared" si="66"/>
        <v>Remplir la colonne M</v>
      </c>
      <c r="CB96" s="179" t="str">
        <f t="shared" si="54"/>
        <v>Remplir la colonne BZ</v>
      </c>
      <c r="CC96" s="263" t="str">
        <f t="shared" si="67"/>
        <v>Remplir la colonne I</v>
      </c>
      <c r="CD96" s="91"/>
      <c r="CE96" s="315" t="str">
        <f t="shared" si="55"/>
        <v>Remplir les termes C, P, T et TVA</v>
      </c>
      <c r="CF96" s="61" t="str">
        <f t="shared" si="36"/>
        <v>REMPLIR TYPE DE CLIENT</v>
      </c>
      <c r="CG96" s="107" t="str">
        <f t="shared" si="56"/>
        <v>Montant total de l'aide demandée non indiqué</v>
      </c>
      <c r="CH96" s="1"/>
      <c r="CI96" s="1"/>
      <c r="CJ96" s="1"/>
      <c r="CK96" s="1"/>
      <c r="CL96" s="1"/>
    </row>
    <row r="97" spans="1:90" x14ac:dyDescent="0.25">
      <c r="A97" s="51"/>
      <c r="B97" s="111"/>
      <c r="C97" s="111"/>
      <c r="D97" s="111"/>
      <c r="E97" s="111"/>
      <c r="F97" s="111"/>
      <c r="G97" s="132"/>
      <c r="H97" s="151"/>
      <c r="I97" s="299"/>
      <c r="J97" s="152"/>
      <c r="K97" s="153"/>
      <c r="L97" s="169"/>
      <c r="M97" s="39"/>
      <c r="N97" s="90"/>
      <c r="O97" s="39"/>
      <c r="P97" s="23"/>
      <c r="Q97" s="170">
        <f t="shared" si="37"/>
        <v>0</v>
      </c>
      <c r="R97" s="55"/>
      <c r="S97" s="65"/>
      <c r="T97" s="98" t="s">
        <v>64</v>
      </c>
      <c r="U97" s="63"/>
      <c r="V97" s="87" t="str">
        <f t="shared" si="38"/>
        <v>Remplir la colonne R ou U</v>
      </c>
      <c r="W97" s="63"/>
      <c r="X97" s="173" t="str">
        <f t="shared" si="35"/>
        <v>Remplir la colonne M</v>
      </c>
      <c r="Y97" s="179" t="str">
        <f t="shared" si="39"/>
        <v>Remplir la colonne W</v>
      </c>
      <c r="Z97" s="263" t="str">
        <f t="shared" si="57"/>
        <v>Remplir la colonne I</v>
      </c>
      <c r="AA97" s="91"/>
      <c r="AB97" s="315" t="str">
        <f t="shared" si="40"/>
        <v>Remplir les termes C, P, T et TVA</v>
      </c>
      <c r="AC97" s="55"/>
      <c r="AD97" s="65"/>
      <c r="AE97" s="98" t="s">
        <v>64</v>
      </c>
      <c r="AF97" s="63"/>
      <c r="AG97" s="87" t="str">
        <f t="shared" si="41"/>
        <v>Remplir la colonne AC ou AF</v>
      </c>
      <c r="AH97" s="63"/>
      <c r="AI97" s="173" t="str">
        <f t="shared" si="58"/>
        <v>Remplir la colonne M</v>
      </c>
      <c r="AJ97" s="179" t="str">
        <f t="shared" si="42"/>
        <v>Remplir la colonne AH</v>
      </c>
      <c r="AK97" s="263" t="str">
        <f t="shared" si="59"/>
        <v>Remplir la colonne I</v>
      </c>
      <c r="AL97" s="91"/>
      <c r="AM97" s="315" t="str">
        <f t="shared" si="43"/>
        <v>Remplir les terme C, P, T et TVA</v>
      </c>
      <c r="AN97" s="55"/>
      <c r="AO97" s="65"/>
      <c r="AP97" s="98" t="s">
        <v>64</v>
      </c>
      <c r="AQ97" s="63"/>
      <c r="AR97" s="87" t="str">
        <f t="shared" si="44"/>
        <v>Remplir la colonne AN ou AQ</v>
      </c>
      <c r="AS97" s="63"/>
      <c r="AT97" s="173" t="str">
        <f t="shared" si="60"/>
        <v>Remplir la colonne M</v>
      </c>
      <c r="AU97" s="179" t="str">
        <f t="shared" si="45"/>
        <v>Remplir la colonne AS</v>
      </c>
      <c r="AV97" s="263" t="str">
        <f t="shared" si="61"/>
        <v>Remplir la colonne I</v>
      </c>
      <c r="AW97" s="91"/>
      <c r="AX97" s="315" t="str">
        <f t="shared" si="46"/>
        <v>Remplir les termes C, P, T et TVA</v>
      </c>
      <c r="AY97" s="55"/>
      <c r="AZ97" s="65"/>
      <c r="BA97" s="98" t="s">
        <v>64</v>
      </c>
      <c r="BB97" s="63"/>
      <c r="BC97" s="87" t="str">
        <f t="shared" si="47"/>
        <v>Remplir la colonne AY ou BB</v>
      </c>
      <c r="BD97" s="63"/>
      <c r="BE97" s="173" t="str">
        <f t="shared" si="62"/>
        <v>Remplir la colonne M</v>
      </c>
      <c r="BF97" s="179" t="str">
        <f t="shared" si="48"/>
        <v>Remplir la colonne BD</v>
      </c>
      <c r="BG97" s="263" t="str">
        <f t="shared" si="63"/>
        <v>Remplir la colonne I</v>
      </c>
      <c r="BH97" s="91"/>
      <c r="BI97" s="315" t="str">
        <f t="shared" si="49"/>
        <v>Remplir les termes C, P, T et TVA</v>
      </c>
      <c r="BJ97" s="55"/>
      <c r="BK97" s="65"/>
      <c r="BL97" s="98" t="s">
        <v>64</v>
      </c>
      <c r="BM97" s="63"/>
      <c r="BN97" s="87" t="str">
        <f t="shared" si="50"/>
        <v>Remplir la colonne BJ ou BM</v>
      </c>
      <c r="BO97" s="63"/>
      <c r="BP97" s="173" t="str">
        <f t="shared" si="64"/>
        <v>Remplir la colonne M</v>
      </c>
      <c r="BQ97" s="179" t="str">
        <f t="shared" si="51"/>
        <v>Remplir la colonne BO</v>
      </c>
      <c r="BR97" s="263" t="str">
        <f t="shared" si="65"/>
        <v>Remplir la colonne I</v>
      </c>
      <c r="BS97" s="91"/>
      <c r="BT97" s="315" t="str">
        <f t="shared" si="52"/>
        <v>Remplir les termes C, P, T et TVA</v>
      </c>
      <c r="BU97" s="55"/>
      <c r="BV97" s="65"/>
      <c r="BW97" s="98" t="s">
        <v>64</v>
      </c>
      <c r="BX97" s="63"/>
      <c r="BY97" s="87" t="str">
        <f t="shared" si="53"/>
        <v>Remplir la colonne BU ou BX</v>
      </c>
      <c r="BZ97" s="63"/>
      <c r="CA97" s="173" t="str">
        <f t="shared" si="66"/>
        <v>Remplir la colonne M</v>
      </c>
      <c r="CB97" s="179" t="str">
        <f t="shared" si="54"/>
        <v>Remplir la colonne BZ</v>
      </c>
      <c r="CC97" s="263" t="str">
        <f t="shared" si="67"/>
        <v>Remplir la colonne I</v>
      </c>
      <c r="CD97" s="91"/>
      <c r="CE97" s="315" t="str">
        <f t="shared" si="55"/>
        <v>Remplir les termes C, P, T et TVA</v>
      </c>
      <c r="CF97" s="61" t="str">
        <f t="shared" si="36"/>
        <v>REMPLIR TYPE DE CLIENT</v>
      </c>
      <c r="CG97" s="107" t="str">
        <f t="shared" si="56"/>
        <v>Montant total de l'aide demandée non indiqué</v>
      </c>
      <c r="CH97" s="1"/>
      <c r="CI97" s="1"/>
      <c r="CJ97" s="1"/>
      <c r="CK97" s="1"/>
      <c r="CL97" s="1"/>
    </row>
    <row r="98" spans="1:90" x14ac:dyDescent="0.25">
      <c r="A98" s="51"/>
      <c r="B98" s="111"/>
      <c r="C98" s="111"/>
      <c r="D98" s="111"/>
      <c r="E98" s="111"/>
      <c r="F98" s="111"/>
      <c r="G98" s="132"/>
      <c r="H98" s="151"/>
      <c r="I98" s="299"/>
      <c r="J98" s="152"/>
      <c r="K98" s="153"/>
      <c r="L98" s="169"/>
      <c r="M98" s="39"/>
      <c r="N98" s="90"/>
      <c r="O98" s="39"/>
      <c r="P98" s="23"/>
      <c r="Q98" s="170">
        <f t="shared" si="37"/>
        <v>0</v>
      </c>
      <c r="R98" s="55"/>
      <c r="S98" s="65"/>
      <c r="T98" s="98" t="s">
        <v>64</v>
      </c>
      <c r="U98" s="63"/>
      <c r="V98" s="87" t="str">
        <f t="shared" si="38"/>
        <v>Remplir la colonne R ou U</v>
      </c>
      <c r="W98" s="63"/>
      <c r="X98" s="173" t="str">
        <f t="shared" si="35"/>
        <v>Remplir la colonne M</v>
      </c>
      <c r="Y98" s="179" t="str">
        <f t="shared" si="39"/>
        <v>Remplir la colonne W</v>
      </c>
      <c r="Z98" s="263" t="str">
        <f t="shared" si="57"/>
        <v>Remplir la colonne I</v>
      </c>
      <c r="AA98" s="91"/>
      <c r="AB98" s="315" t="str">
        <f t="shared" si="40"/>
        <v>Remplir les termes C, P, T et TVA</v>
      </c>
      <c r="AC98" s="55"/>
      <c r="AD98" s="65"/>
      <c r="AE98" s="98" t="s">
        <v>64</v>
      </c>
      <c r="AF98" s="63"/>
      <c r="AG98" s="87" t="str">
        <f t="shared" si="41"/>
        <v>Remplir la colonne AC ou AF</v>
      </c>
      <c r="AH98" s="63"/>
      <c r="AI98" s="173" t="str">
        <f t="shared" si="58"/>
        <v>Remplir la colonne M</v>
      </c>
      <c r="AJ98" s="179" t="str">
        <f t="shared" si="42"/>
        <v>Remplir la colonne AH</v>
      </c>
      <c r="AK98" s="263" t="str">
        <f t="shared" si="59"/>
        <v>Remplir la colonne I</v>
      </c>
      <c r="AL98" s="91"/>
      <c r="AM98" s="315" t="str">
        <f t="shared" si="43"/>
        <v>Remplir les terme C, P, T et TVA</v>
      </c>
      <c r="AN98" s="55"/>
      <c r="AO98" s="65"/>
      <c r="AP98" s="98" t="s">
        <v>64</v>
      </c>
      <c r="AQ98" s="63"/>
      <c r="AR98" s="87" t="str">
        <f t="shared" si="44"/>
        <v>Remplir la colonne AN ou AQ</v>
      </c>
      <c r="AS98" s="63"/>
      <c r="AT98" s="173" t="str">
        <f t="shared" si="60"/>
        <v>Remplir la colonne M</v>
      </c>
      <c r="AU98" s="179" t="str">
        <f t="shared" si="45"/>
        <v>Remplir la colonne AS</v>
      </c>
      <c r="AV98" s="263" t="str">
        <f t="shared" si="61"/>
        <v>Remplir la colonne I</v>
      </c>
      <c r="AW98" s="91"/>
      <c r="AX98" s="315" t="str">
        <f t="shared" si="46"/>
        <v>Remplir les termes C, P, T et TVA</v>
      </c>
      <c r="AY98" s="55"/>
      <c r="AZ98" s="65"/>
      <c r="BA98" s="98" t="s">
        <v>64</v>
      </c>
      <c r="BB98" s="63"/>
      <c r="BC98" s="87" t="str">
        <f t="shared" si="47"/>
        <v>Remplir la colonne AY ou BB</v>
      </c>
      <c r="BD98" s="63"/>
      <c r="BE98" s="173" t="str">
        <f t="shared" si="62"/>
        <v>Remplir la colonne M</v>
      </c>
      <c r="BF98" s="179" t="str">
        <f t="shared" si="48"/>
        <v>Remplir la colonne BD</v>
      </c>
      <c r="BG98" s="263" t="str">
        <f t="shared" si="63"/>
        <v>Remplir la colonne I</v>
      </c>
      <c r="BH98" s="91"/>
      <c r="BI98" s="315" t="str">
        <f t="shared" si="49"/>
        <v>Remplir les termes C, P, T et TVA</v>
      </c>
      <c r="BJ98" s="55"/>
      <c r="BK98" s="65"/>
      <c r="BL98" s="98" t="s">
        <v>64</v>
      </c>
      <c r="BM98" s="63"/>
      <c r="BN98" s="87" t="str">
        <f t="shared" si="50"/>
        <v>Remplir la colonne BJ ou BM</v>
      </c>
      <c r="BO98" s="63"/>
      <c r="BP98" s="173" t="str">
        <f t="shared" si="64"/>
        <v>Remplir la colonne M</v>
      </c>
      <c r="BQ98" s="179" t="str">
        <f t="shared" si="51"/>
        <v>Remplir la colonne BO</v>
      </c>
      <c r="BR98" s="263" t="str">
        <f t="shared" si="65"/>
        <v>Remplir la colonne I</v>
      </c>
      <c r="BS98" s="91"/>
      <c r="BT98" s="315" t="str">
        <f t="shared" si="52"/>
        <v>Remplir les termes C, P, T et TVA</v>
      </c>
      <c r="BU98" s="55"/>
      <c r="BV98" s="65"/>
      <c r="BW98" s="98" t="s">
        <v>64</v>
      </c>
      <c r="BX98" s="63"/>
      <c r="BY98" s="87" t="str">
        <f t="shared" si="53"/>
        <v>Remplir la colonne BU ou BX</v>
      </c>
      <c r="BZ98" s="63"/>
      <c r="CA98" s="173" t="str">
        <f t="shared" si="66"/>
        <v>Remplir la colonne M</v>
      </c>
      <c r="CB98" s="179" t="str">
        <f t="shared" si="54"/>
        <v>Remplir la colonne BZ</v>
      </c>
      <c r="CC98" s="263" t="str">
        <f t="shared" si="67"/>
        <v>Remplir la colonne I</v>
      </c>
      <c r="CD98" s="91"/>
      <c r="CE98" s="315" t="str">
        <f t="shared" si="55"/>
        <v>Remplir les termes C, P, T et TVA</v>
      </c>
      <c r="CF98" s="61" t="str">
        <f t="shared" si="36"/>
        <v>REMPLIR TYPE DE CLIENT</v>
      </c>
      <c r="CG98" s="107" t="str">
        <f t="shared" si="56"/>
        <v>Montant total de l'aide demandée non indiqué</v>
      </c>
      <c r="CH98" s="1"/>
      <c r="CI98" s="1"/>
      <c r="CJ98" s="1"/>
      <c r="CK98" s="1"/>
      <c r="CL98" s="1"/>
    </row>
    <row r="99" spans="1:90" x14ac:dyDescent="0.25">
      <c r="A99" s="51"/>
      <c r="B99" s="111"/>
      <c r="C99" s="111"/>
      <c r="D99" s="111"/>
      <c r="E99" s="111"/>
      <c r="F99" s="111"/>
      <c r="G99" s="132"/>
      <c r="H99" s="151"/>
      <c r="I99" s="299"/>
      <c r="J99" s="152"/>
      <c r="K99" s="153"/>
      <c r="L99" s="169"/>
      <c r="M99" s="39"/>
      <c r="N99" s="90"/>
      <c r="O99" s="39"/>
      <c r="P99" s="23"/>
      <c r="Q99" s="170">
        <f t="shared" si="37"/>
        <v>0</v>
      </c>
      <c r="R99" s="55"/>
      <c r="S99" s="65"/>
      <c r="T99" s="98" t="s">
        <v>64</v>
      </c>
      <c r="U99" s="63"/>
      <c r="V99" s="87" t="str">
        <f t="shared" si="38"/>
        <v>Remplir la colonne R ou U</v>
      </c>
      <c r="W99" s="63"/>
      <c r="X99" s="173" t="str">
        <f t="shared" si="35"/>
        <v>Remplir la colonne M</v>
      </c>
      <c r="Y99" s="179" t="str">
        <f t="shared" si="39"/>
        <v>Remplir la colonne W</v>
      </c>
      <c r="Z99" s="263" t="str">
        <f t="shared" si="57"/>
        <v>Remplir la colonne I</v>
      </c>
      <c r="AA99" s="91"/>
      <c r="AB99" s="315" t="str">
        <f t="shared" si="40"/>
        <v>Remplir les termes C, P, T et TVA</v>
      </c>
      <c r="AC99" s="55"/>
      <c r="AD99" s="65"/>
      <c r="AE99" s="98" t="s">
        <v>64</v>
      </c>
      <c r="AF99" s="63"/>
      <c r="AG99" s="87" t="str">
        <f t="shared" si="41"/>
        <v>Remplir la colonne AC ou AF</v>
      </c>
      <c r="AH99" s="63"/>
      <c r="AI99" s="173" t="str">
        <f t="shared" si="58"/>
        <v>Remplir la colonne M</v>
      </c>
      <c r="AJ99" s="179" t="str">
        <f t="shared" si="42"/>
        <v>Remplir la colonne AH</v>
      </c>
      <c r="AK99" s="263" t="str">
        <f t="shared" si="59"/>
        <v>Remplir la colonne I</v>
      </c>
      <c r="AL99" s="91"/>
      <c r="AM99" s="315" t="str">
        <f t="shared" si="43"/>
        <v>Remplir les terme C, P, T et TVA</v>
      </c>
      <c r="AN99" s="55"/>
      <c r="AO99" s="65"/>
      <c r="AP99" s="98" t="s">
        <v>64</v>
      </c>
      <c r="AQ99" s="63"/>
      <c r="AR99" s="87" t="str">
        <f t="shared" si="44"/>
        <v>Remplir la colonne AN ou AQ</v>
      </c>
      <c r="AS99" s="63"/>
      <c r="AT99" s="173" t="str">
        <f t="shared" si="60"/>
        <v>Remplir la colonne M</v>
      </c>
      <c r="AU99" s="179" t="str">
        <f t="shared" si="45"/>
        <v>Remplir la colonne AS</v>
      </c>
      <c r="AV99" s="263" t="str">
        <f t="shared" si="61"/>
        <v>Remplir la colonne I</v>
      </c>
      <c r="AW99" s="91"/>
      <c r="AX99" s="315" t="str">
        <f t="shared" si="46"/>
        <v>Remplir les termes C, P, T et TVA</v>
      </c>
      <c r="AY99" s="55"/>
      <c r="AZ99" s="65"/>
      <c r="BA99" s="98" t="s">
        <v>64</v>
      </c>
      <c r="BB99" s="63"/>
      <c r="BC99" s="87" t="str">
        <f t="shared" si="47"/>
        <v>Remplir la colonne AY ou BB</v>
      </c>
      <c r="BD99" s="63"/>
      <c r="BE99" s="173" t="str">
        <f t="shared" si="62"/>
        <v>Remplir la colonne M</v>
      </c>
      <c r="BF99" s="179" t="str">
        <f t="shared" si="48"/>
        <v>Remplir la colonne BD</v>
      </c>
      <c r="BG99" s="263" t="str">
        <f t="shared" si="63"/>
        <v>Remplir la colonne I</v>
      </c>
      <c r="BH99" s="91"/>
      <c r="BI99" s="315" t="str">
        <f t="shared" si="49"/>
        <v>Remplir les termes C, P, T et TVA</v>
      </c>
      <c r="BJ99" s="55"/>
      <c r="BK99" s="65"/>
      <c r="BL99" s="98" t="s">
        <v>64</v>
      </c>
      <c r="BM99" s="63"/>
      <c r="BN99" s="87" t="str">
        <f t="shared" si="50"/>
        <v>Remplir la colonne BJ ou BM</v>
      </c>
      <c r="BO99" s="63"/>
      <c r="BP99" s="173" t="str">
        <f t="shared" si="64"/>
        <v>Remplir la colonne M</v>
      </c>
      <c r="BQ99" s="179" t="str">
        <f t="shared" si="51"/>
        <v>Remplir la colonne BO</v>
      </c>
      <c r="BR99" s="263" t="str">
        <f t="shared" si="65"/>
        <v>Remplir la colonne I</v>
      </c>
      <c r="BS99" s="91"/>
      <c r="BT99" s="315" t="str">
        <f t="shared" si="52"/>
        <v>Remplir les termes C, P, T et TVA</v>
      </c>
      <c r="BU99" s="55"/>
      <c r="BV99" s="65"/>
      <c r="BW99" s="98" t="s">
        <v>64</v>
      </c>
      <c r="BX99" s="63"/>
      <c r="BY99" s="87" t="str">
        <f t="shared" si="53"/>
        <v>Remplir la colonne BU ou BX</v>
      </c>
      <c r="BZ99" s="63"/>
      <c r="CA99" s="173" t="str">
        <f t="shared" si="66"/>
        <v>Remplir la colonne M</v>
      </c>
      <c r="CB99" s="179" t="str">
        <f t="shared" si="54"/>
        <v>Remplir la colonne BZ</v>
      </c>
      <c r="CC99" s="263" t="str">
        <f t="shared" si="67"/>
        <v>Remplir la colonne I</v>
      </c>
      <c r="CD99" s="91"/>
      <c r="CE99" s="315" t="str">
        <f t="shared" si="55"/>
        <v>Remplir les termes C, P, T et TVA</v>
      </c>
      <c r="CF99" s="61" t="str">
        <f t="shared" si="36"/>
        <v>REMPLIR TYPE DE CLIENT</v>
      </c>
      <c r="CG99" s="107" t="str">
        <f t="shared" si="56"/>
        <v>Montant total de l'aide demandée non indiqué</v>
      </c>
      <c r="CH99" s="1"/>
      <c r="CI99" s="1"/>
      <c r="CJ99" s="1"/>
      <c r="CK99" s="1"/>
      <c r="CL99" s="1"/>
    </row>
    <row r="100" spans="1:90" x14ac:dyDescent="0.25">
      <c r="A100" s="51"/>
      <c r="B100" s="111"/>
      <c r="C100" s="111"/>
      <c r="D100" s="111"/>
      <c r="E100" s="111"/>
      <c r="F100" s="111"/>
      <c r="G100" s="132"/>
      <c r="H100" s="151"/>
      <c r="I100" s="299"/>
      <c r="J100" s="152"/>
      <c r="K100" s="153"/>
      <c r="L100" s="169"/>
      <c r="M100" s="39"/>
      <c r="N100" s="90"/>
      <c r="O100" s="39"/>
      <c r="P100" s="23"/>
      <c r="Q100" s="170">
        <f t="shared" si="37"/>
        <v>0</v>
      </c>
      <c r="R100" s="55"/>
      <c r="S100" s="65"/>
      <c r="T100" s="98" t="s">
        <v>64</v>
      </c>
      <c r="U100" s="63"/>
      <c r="V100" s="87" t="str">
        <f t="shared" si="38"/>
        <v>Remplir la colonne R ou U</v>
      </c>
      <c r="W100" s="63"/>
      <c r="X100" s="173" t="str">
        <f t="shared" si="35"/>
        <v>Remplir la colonne M</v>
      </c>
      <c r="Y100" s="179" t="str">
        <f t="shared" si="39"/>
        <v>Remplir la colonne W</v>
      </c>
      <c r="Z100" s="263" t="str">
        <f t="shared" si="57"/>
        <v>Remplir la colonne I</v>
      </c>
      <c r="AA100" s="91"/>
      <c r="AB100" s="315" t="str">
        <f t="shared" si="40"/>
        <v>Remplir les termes C, P, T et TVA</v>
      </c>
      <c r="AC100" s="55"/>
      <c r="AD100" s="65"/>
      <c r="AE100" s="98" t="s">
        <v>64</v>
      </c>
      <c r="AF100" s="63"/>
      <c r="AG100" s="87" t="str">
        <f t="shared" si="41"/>
        <v>Remplir la colonne AC ou AF</v>
      </c>
      <c r="AH100" s="63"/>
      <c r="AI100" s="173" t="str">
        <f t="shared" si="58"/>
        <v>Remplir la colonne M</v>
      </c>
      <c r="AJ100" s="179" t="str">
        <f t="shared" si="42"/>
        <v>Remplir la colonne AH</v>
      </c>
      <c r="AK100" s="263" t="str">
        <f t="shared" si="59"/>
        <v>Remplir la colonne I</v>
      </c>
      <c r="AL100" s="91"/>
      <c r="AM100" s="315" t="str">
        <f t="shared" si="43"/>
        <v>Remplir les terme C, P, T et TVA</v>
      </c>
      <c r="AN100" s="55"/>
      <c r="AO100" s="65"/>
      <c r="AP100" s="98" t="s">
        <v>64</v>
      </c>
      <c r="AQ100" s="63"/>
      <c r="AR100" s="87" t="str">
        <f t="shared" si="44"/>
        <v>Remplir la colonne AN ou AQ</v>
      </c>
      <c r="AS100" s="63"/>
      <c r="AT100" s="173" t="str">
        <f t="shared" si="60"/>
        <v>Remplir la colonne M</v>
      </c>
      <c r="AU100" s="179" t="str">
        <f t="shared" si="45"/>
        <v>Remplir la colonne AS</v>
      </c>
      <c r="AV100" s="263" t="str">
        <f t="shared" si="61"/>
        <v>Remplir la colonne I</v>
      </c>
      <c r="AW100" s="91"/>
      <c r="AX100" s="315" t="str">
        <f t="shared" si="46"/>
        <v>Remplir les termes C, P, T et TVA</v>
      </c>
      <c r="AY100" s="55"/>
      <c r="AZ100" s="65"/>
      <c r="BA100" s="98" t="s">
        <v>64</v>
      </c>
      <c r="BB100" s="63"/>
      <c r="BC100" s="87" t="str">
        <f t="shared" si="47"/>
        <v>Remplir la colonne AY ou BB</v>
      </c>
      <c r="BD100" s="63"/>
      <c r="BE100" s="173" t="str">
        <f t="shared" si="62"/>
        <v>Remplir la colonne M</v>
      </c>
      <c r="BF100" s="179" t="str">
        <f t="shared" si="48"/>
        <v>Remplir la colonne BD</v>
      </c>
      <c r="BG100" s="263" t="str">
        <f t="shared" si="63"/>
        <v>Remplir la colonne I</v>
      </c>
      <c r="BH100" s="91"/>
      <c r="BI100" s="315" t="str">
        <f t="shared" si="49"/>
        <v>Remplir les termes C, P, T et TVA</v>
      </c>
      <c r="BJ100" s="55"/>
      <c r="BK100" s="65"/>
      <c r="BL100" s="98" t="s">
        <v>64</v>
      </c>
      <c r="BM100" s="63"/>
      <c r="BN100" s="87" t="str">
        <f t="shared" si="50"/>
        <v>Remplir la colonne BJ ou BM</v>
      </c>
      <c r="BO100" s="63"/>
      <c r="BP100" s="173" t="str">
        <f t="shared" si="64"/>
        <v>Remplir la colonne M</v>
      </c>
      <c r="BQ100" s="179" t="str">
        <f t="shared" si="51"/>
        <v>Remplir la colonne BO</v>
      </c>
      <c r="BR100" s="263" t="str">
        <f t="shared" si="65"/>
        <v>Remplir la colonne I</v>
      </c>
      <c r="BS100" s="91"/>
      <c r="BT100" s="315" t="str">
        <f t="shared" si="52"/>
        <v>Remplir les termes C, P, T et TVA</v>
      </c>
      <c r="BU100" s="55"/>
      <c r="BV100" s="65"/>
      <c r="BW100" s="98" t="s">
        <v>64</v>
      </c>
      <c r="BX100" s="63"/>
      <c r="BY100" s="87" t="str">
        <f t="shared" si="53"/>
        <v>Remplir la colonne BU ou BX</v>
      </c>
      <c r="BZ100" s="63"/>
      <c r="CA100" s="173" t="str">
        <f t="shared" si="66"/>
        <v>Remplir la colonne M</v>
      </c>
      <c r="CB100" s="179" t="str">
        <f t="shared" si="54"/>
        <v>Remplir la colonne BZ</v>
      </c>
      <c r="CC100" s="263" t="str">
        <f t="shared" si="67"/>
        <v>Remplir la colonne I</v>
      </c>
      <c r="CD100" s="91"/>
      <c r="CE100" s="315" t="str">
        <f t="shared" si="55"/>
        <v>Remplir les termes C, P, T et TVA</v>
      </c>
      <c r="CF100" s="61" t="str">
        <f t="shared" si="36"/>
        <v>REMPLIR TYPE DE CLIENT</v>
      </c>
      <c r="CG100" s="107" t="str">
        <f t="shared" si="56"/>
        <v>Montant total de l'aide demandée non indiqué</v>
      </c>
      <c r="CH100" s="1"/>
      <c r="CI100" s="1"/>
      <c r="CJ100" s="1"/>
      <c r="CK100" s="1"/>
      <c r="CL100" s="1"/>
    </row>
    <row r="101" spans="1:90" x14ac:dyDescent="0.25">
      <c r="A101" s="51"/>
      <c r="B101" s="111"/>
      <c r="C101" s="111"/>
      <c r="D101" s="111"/>
      <c r="E101" s="111"/>
      <c r="F101" s="111"/>
      <c r="G101" s="132"/>
      <c r="H101" s="151"/>
      <c r="I101" s="299"/>
      <c r="J101" s="152"/>
      <c r="K101" s="153"/>
      <c r="L101" s="169"/>
      <c r="M101" s="39"/>
      <c r="N101" s="90"/>
      <c r="O101" s="39"/>
      <c r="P101" s="23"/>
      <c r="Q101" s="170">
        <f t="shared" si="37"/>
        <v>0</v>
      </c>
      <c r="R101" s="55"/>
      <c r="S101" s="65"/>
      <c r="T101" s="98" t="s">
        <v>64</v>
      </c>
      <c r="U101" s="63"/>
      <c r="V101" s="87" t="str">
        <f t="shared" si="38"/>
        <v>Remplir la colonne R ou U</v>
      </c>
      <c r="W101" s="63"/>
      <c r="X101" s="173" t="str">
        <f t="shared" si="35"/>
        <v>Remplir la colonne M</v>
      </c>
      <c r="Y101" s="179" t="str">
        <f t="shared" si="39"/>
        <v>Remplir la colonne W</v>
      </c>
      <c r="Z101" s="263" t="str">
        <f t="shared" si="57"/>
        <v>Remplir la colonne I</v>
      </c>
      <c r="AA101" s="91"/>
      <c r="AB101" s="315" t="str">
        <f t="shared" si="40"/>
        <v>Remplir les termes C, P, T et TVA</v>
      </c>
      <c r="AC101" s="55"/>
      <c r="AD101" s="65"/>
      <c r="AE101" s="98" t="s">
        <v>64</v>
      </c>
      <c r="AF101" s="63"/>
      <c r="AG101" s="87" t="str">
        <f t="shared" si="41"/>
        <v>Remplir la colonne AC ou AF</v>
      </c>
      <c r="AH101" s="63"/>
      <c r="AI101" s="173" t="str">
        <f t="shared" si="58"/>
        <v>Remplir la colonne M</v>
      </c>
      <c r="AJ101" s="179" t="str">
        <f t="shared" si="42"/>
        <v>Remplir la colonne AH</v>
      </c>
      <c r="AK101" s="263" t="str">
        <f t="shared" si="59"/>
        <v>Remplir la colonne I</v>
      </c>
      <c r="AL101" s="91"/>
      <c r="AM101" s="315" t="str">
        <f t="shared" si="43"/>
        <v>Remplir les terme C, P, T et TVA</v>
      </c>
      <c r="AN101" s="55"/>
      <c r="AO101" s="65"/>
      <c r="AP101" s="98" t="s">
        <v>64</v>
      </c>
      <c r="AQ101" s="63"/>
      <c r="AR101" s="87" t="str">
        <f t="shared" si="44"/>
        <v>Remplir la colonne AN ou AQ</v>
      </c>
      <c r="AS101" s="63"/>
      <c r="AT101" s="173" t="str">
        <f t="shared" si="60"/>
        <v>Remplir la colonne M</v>
      </c>
      <c r="AU101" s="179" t="str">
        <f t="shared" si="45"/>
        <v>Remplir la colonne AS</v>
      </c>
      <c r="AV101" s="263" t="str">
        <f t="shared" si="61"/>
        <v>Remplir la colonne I</v>
      </c>
      <c r="AW101" s="91"/>
      <c r="AX101" s="315" t="str">
        <f t="shared" si="46"/>
        <v>Remplir les termes C, P, T et TVA</v>
      </c>
      <c r="AY101" s="55"/>
      <c r="AZ101" s="65"/>
      <c r="BA101" s="98" t="s">
        <v>64</v>
      </c>
      <c r="BB101" s="63"/>
      <c r="BC101" s="87" t="str">
        <f t="shared" si="47"/>
        <v>Remplir la colonne AY ou BB</v>
      </c>
      <c r="BD101" s="63"/>
      <c r="BE101" s="173" t="str">
        <f t="shared" si="62"/>
        <v>Remplir la colonne M</v>
      </c>
      <c r="BF101" s="179" t="str">
        <f t="shared" si="48"/>
        <v>Remplir la colonne BD</v>
      </c>
      <c r="BG101" s="263" t="str">
        <f t="shared" si="63"/>
        <v>Remplir la colonne I</v>
      </c>
      <c r="BH101" s="91"/>
      <c r="BI101" s="315" t="str">
        <f t="shared" si="49"/>
        <v>Remplir les termes C, P, T et TVA</v>
      </c>
      <c r="BJ101" s="55"/>
      <c r="BK101" s="65"/>
      <c r="BL101" s="98" t="s">
        <v>64</v>
      </c>
      <c r="BM101" s="63"/>
      <c r="BN101" s="87" t="str">
        <f t="shared" si="50"/>
        <v>Remplir la colonne BJ ou BM</v>
      </c>
      <c r="BO101" s="63"/>
      <c r="BP101" s="173" t="str">
        <f t="shared" si="64"/>
        <v>Remplir la colonne M</v>
      </c>
      <c r="BQ101" s="179" t="str">
        <f t="shared" si="51"/>
        <v>Remplir la colonne BO</v>
      </c>
      <c r="BR101" s="263" t="str">
        <f t="shared" si="65"/>
        <v>Remplir la colonne I</v>
      </c>
      <c r="BS101" s="91"/>
      <c r="BT101" s="315" t="str">
        <f t="shared" si="52"/>
        <v>Remplir les termes C, P, T et TVA</v>
      </c>
      <c r="BU101" s="55"/>
      <c r="BV101" s="65"/>
      <c r="BW101" s="98" t="s">
        <v>64</v>
      </c>
      <c r="BX101" s="63"/>
      <c r="BY101" s="87" t="str">
        <f t="shared" si="53"/>
        <v>Remplir la colonne BU ou BX</v>
      </c>
      <c r="BZ101" s="63"/>
      <c r="CA101" s="173" t="str">
        <f t="shared" si="66"/>
        <v>Remplir la colonne M</v>
      </c>
      <c r="CB101" s="179" t="str">
        <f t="shared" si="54"/>
        <v>Remplir la colonne BZ</v>
      </c>
      <c r="CC101" s="263" t="str">
        <f t="shared" si="67"/>
        <v>Remplir la colonne I</v>
      </c>
      <c r="CD101" s="91"/>
      <c r="CE101" s="315" t="str">
        <f t="shared" si="55"/>
        <v>Remplir les termes C, P, T et TVA</v>
      </c>
      <c r="CF101" s="61" t="str">
        <f t="shared" si="36"/>
        <v>REMPLIR TYPE DE CLIENT</v>
      </c>
      <c r="CG101" s="107" t="str">
        <f t="shared" si="56"/>
        <v>Montant total de l'aide demandée non indiqué</v>
      </c>
      <c r="CH101" s="1"/>
      <c r="CI101" s="1"/>
      <c r="CJ101" s="1"/>
      <c r="CK101" s="1"/>
      <c r="CL101" s="1"/>
    </row>
    <row r="102" spans="1:90" x14ac:dyDescent="0.25">
      <c r="A102" s="51"/>
      <c r="B102" s="111"/>
      <c r="C102" s="111"/>
      <c r="D102" s="111"/>
      <c r="E102" s="111"/>
      <c r="F102" s="111"/>
      <c r="G102" s="132"/>
      <c r="H102" s="151"/>
      <c r="I102" s="299"/>
      <c r="J102" s="152"/>
      <c r="K102" s="153"/>
      <c r="L102" s="169"/>
      <c r="M102" s="39"/>
      <c r="N102" s="90"/>
      <c r="O102" s="39"/>
      <c r="P102" s="23"/>
      <c r="Q102" s="170">
        <f t="shared" si="37"/>
        <v>0</v>
      </c>
      <c r="R102" s="55"/>
      <c r="S102" s="65"/>
      <c r="T102" s="98" t="s">
        <v>64</v>
      </c>
      <c r="U102" s="63"/>
      <c r="V102" s="87" t="str">
        <f t="shared" si="38"/>
        <v>Remplir la colonne R ou U</v>
      </c>
      <c r="W102" s="63"/>
      <c r="X102" s="173" t="str">
        <f t="shared" si="35"/>
        <v>Remplir la colonne M</v>
      </c>
      <c r="Y102" s="179" t="str">
        <f t="shared" si="39"/>
        <v>Remplir la colonne W</v>
      </c>
      <c r="Z102" s="263" t="str">
        <f t="shared" si="57"/>
        <v>Remplir la colonne I</v>
      </c>
      <c r="AA102" s="91"/>
      <c r="AB102" s="315" t="str">
        <f t="shared" si="40"/>
        <v>Remplir les termes C, P, T et TVA</v>
      </c>
      <c r="AC102" s="55"/>
      <c r="AD102" s="65"/>
      <c r="AE102" s="98" t="s">
        <v>64</v>
      </c>
      <c r="AF102" s="63"/>
      <c r="AG102" s="87" t="str">
        <f t="shared" si="41"/>
        <v>Remplir la colonne AC ou AF</v>
      </c>
      <c r="AH102" s="63"/>
      <c r="AI102" s="173" t="str">
        <f t="shared" si="58"/>
        <v>Remplir la colonne M</v>
      </c>
      <c r="AJ102" s="179" t="str">
        <f t="shared" si="42"/>
        <v>Remplir la colonne AH</v>
      </c>
      <c r="AK102" s="263" t="str">
        <f t="shared" si="59"/>
        <v>Remplir la colonne I</v>
      </c>
      <c r="AL102" s="91"/>
      <c r="AM102" s="315" t="str">
        <f t="shared" si="43"/>
        <v>Remplir les terme C, P, T et TVA</v>
      </c>
      <c r="AN102" s="55"/>
      <c r="AO102" s="65"/>
      <c r="AP102" s="98" t="s">
        <v>64</v>
      </c>
      <c r="AQ102" s="63"/>
      <c r="AR102" s="87" t="str">
        <f t="shared" si="44"/>
        <v>Remplir la colonne AN ou AQ</v>
      </c>
      <c r="AS102" s="63"/>
      <c r="AT102" s="173" t="str">
        <f t="shared" si="60"/>
        <v>Remplir la colonne M</v>
      </c>
      <c r="AU102" s="179" t="str">
        <f t="shared" si="45"/>
        <v>Remplir la colonne AS</v>
      </c>
      <c r="AV102" s="263" t="str">
        <f t="shared" si="61"/>
        <v>Remplir la colonne I</v>
      </c>
      <c r="AW102" s="91"/>
      <c r="AX102" s="315" t="str">
        <f t="shared" si="46"/>
        <v>Remplir les termes C, P, T et TVA</v>
      </c>
      <c r="AY102" s="55"/>
      <c r="AZ102" s="65"/>
      <c r="BA102" s="98" t="s">
        <v>64</v>
      </c>
      <c r="BB102" s="63"/>
      <c r="BC102" s="87" t="str">
        <f t="shared" si="47"/>
        <v>Remplir la colonne AY ou BB</v>
      </c>
      <c r="BD102" s="63"/>
      <c r="BE102" s="173" t="str">
        <f t="shared" si="62"/>
        <v>Remplir la colonne M</v>
      </c>
      <c r="BF102" s="179" t="str">
        <f t="shared" si="48"/>
        <v>Remplir la colonne BD</v>
      </c>
      <c r="BG102" s="263" t="str">
        <f t="shared" si="63"/>
        <v>Remplir la colonne I</v>
      </c>
      <c r="BH102" s="91"/>
      <c r="BI102" s="315" t="str">
        <f t="shared" si="49"/>
        <v>Remplir les termes C, P, T et TVA</v>
      </c>
      <c r="BJ102" s="55"/>
      <c r="BK102" s="65"/>
      <c r="BL102" s="98" t="s">
        <v>64</v>
      </c>
      <c r="BM102" s="63"/>
      <c r="BN102" s="87" t="str">
        <f t="shared" si="50"/>
        <v>Remplir la colonne BJ ou BM</v>
      </c>
      <c r="BO102" s="63"/>
      <c r="BP102" s="173" t="str">
        <f t="shared" si="64"/>
        <v>Remplir la colonne M</v>
      </c>
      <c r="BQ102" s="179" t="str">
        <f t="shared" si="51"/>
        <v>Remplir la colonne BO</v>
      </c>
      <c r="BR102" s="263" t="str">
        <f t="shared" si="65"/>
        <v>Remplir la colonne I</v>
      </c>
      <c r="BS102" s="91"/>
      <c r="BT102" s="315" t="str">
        <f t="shared" si="52"/>
        <v>Remplir les termes C, P, T et TVA</v>
      </c>
      <c r="BU102" s="55"/>
      <c r="BV102" s="65"/>
      <c r="BW102" s="98" t="s">
        <v>64</v>
      </c>
      <c r="BX102" s="63"/>
      <c r="BY102" s="87" t="str">
        <f t="shared" si="53"/>
        <v>Remplir la colonne BU ou BX</v>
      </c>
      <c r="BZ102" s="63"/>
      <c r="CA102" s="173" t="str">
        <f t="shared" si="66"/>
        <v>Remplir la colonne M</v>
      </c>
      <c r="CB102" s="179" t="str">
        <f t="shared" si="54"/>
        <v>Remplir la colonne BZ</v>
      </c>
      <c r="CC102" s="263" t="str">
        <f t="shared" si="67"/>
        <v>Remplir la colonne I</v>
      </c>
      <c r="CD102" s="91"/>
      <c r="CE102" s="315" t="str">
        <f t="shared" si="55"/>
        <v>Remplir les termes C, P, T et TVA</v>
      </c>
      <c r="CF102" s="61" t="str">
        <f t="shared" si="36"/>
        <v>REMPLIR TYPE DE CLIENT</v>
      </c>
      <c r="CG102" s="107" t="str">
        <f t="shared" si="56"/>
        <v>Montant total de l'aide demandée non indiqué</v>
      </c>
      <c r="CH102" s="1"/>
      <c r="CI102" s="1"/>
      <c r="CJ102" s="1"/>
      <c r="CK102" s="1"/>
      <c r="CL102" s="1"/>
    </row>
    <row r="103" spans="1:90" x14ac:dyDescent="0.25">
      <c r="A103" s="51"/>
      <c r="B103" s="111"/>
      <c r="C103" s="111"/>
      <c r="D103" s="111"/>
      <c r="E103" s="111"/>
      <c r="F103" s="111"/>
      <c r="G103" s="132"/>
      <c r="H103" s="151"/>
      <c r="I103" s="299"/>
      <c r="J103" s="152"/>
      <c r="K103" s="153"/>
      <c r="L103" s="169"/>
      <c r="M103" s="39"/>
      <c r="N103" s="90"/>
      <c r="O103" s="39"/>
      <c r="P103" s="23"/>
      <c r="Q103" s="170">
        <f t="shared" si="37"/>
        <v>0</v>
      </c>
      <c r="R103" s="55"/>
      <c r="S103" s="65"/>
      <c r="T103" s="98" t="s">
        <v>64</v>
      </c>
      <c r="U103" s="63"/>
      <c r="V103" s="87" t="str">
        <f t="shared" si="38"/>
        <v>Remplir la colonne R ou U</v>
      </c>
      <c r="W103" s="63"/>
      <c r="X103" s="173" t="str">
        <f t="shared" si="35"/>
        <v>Remplir la colonne M</v>
      </c>
      <c r="Y103" s="179" t="str">
        <f t="shared" si="39"/>
        <v>Remplir la colonne W</v>
      </c>
      <c r="Z103" s="263" t="str">
        <f t="shared" si="57"/>
        <v>Remplir la colonne I</v>
      </c>
      <c r="AA103" s="91"/>
      <c r="AB103" s="315" t="str">
        <f t="shared" si="40"/>
        <v>Remplir les termes C, P, T et TVA</v>
      </c>
      <c r="AC103" s="55"/>
      <c r="AD103" s="65"/>
      <c r="AE103" s="98" t="s">
        <v>64</v>
      </c>
      <c r="AF103" s="63"/>
      <c r="AG103" s="87" t="str">
        <f t="shared" si="41"/>
        <v>Remplir la colonne AC ou AF</v>
      </c>
      <c r="AH103" s="63"/>
      <c r="AI103" s="173" t="str">
        <f t="shared" si="58"/>
        <v>Remplir la colonne M</v>
      </c>
      <c r="AJ103" s="179" t="str">
        <f t="shared" si="42"/>
        <v>Remplir la colonne AH</v>
      </c>
      <c r="AK103" s="263" t="str">
        <f t="shared" si="59"/>
        <v>Remplir la colonne I</v>
      </c>
      <c r="AL103" s="91"/>
      <c r="AM103" s="315" t="str">
        <f t="shared" si="43"/>
        <v>Remplir les terme C, P, T et TVA</v>
      </c>
      <c r="AN103" s="55"/>
      <c r="AO103" s="65"/>
      <c r="AP103" s="98" t="s">
        <v>64</v>
      </c>
      <c r="AQ103" s="63"/>
      <c r="AR103" s="87" t="str">
        <f t="shared" si="44"/>
        <v>Remplir la colonne AN ou AQ</v>
      </c>
      <c r="AS103" s="63"/>
      <c r="AT103" s="173" t="str">
        <f t="shared" si="60"/>
        <v>Remplir la colonne M</v>
      </c>
      <c r="AU103" s="179" t="str">
        <f t="shared" si="45"/>
        <v>Remplir la colonne AS</v>
      </c>
      <c r="AV103" s="263" t="str">
        <f t="shared" si="61"/>
        <v>Remplir la colonne I</v>
      </c>
      <c r="AW103" s="91"/>
      <c r="AX103" s="315" t="str">
        <f t="shared" si="46"/>
        <v>Remplir les termes C, P, T et TVA</v>
      </c>
      <c r="AY103" s="55"/>
      <c r="AZ103" s="65"/>
      <c r="BA103" s="98" t="s">
        <v>64</v>
      </c>
      <c r="BB103" s="63"/>
      <c r="BC103" s="87" t="str">
        <f t="shared" si="47"/>
        <v>Remplir la colonne AY ou BB</v>
      </c>
      <c r="BD103" s="63"/>
      <c r="BE103" s="173" t="str">
        <f t="shared" si="62"/>
        <v>Remplir la colonne M</v>
      </c>
      <c r="BF103" s="179" t="str">
        <f t="shared" si="48"/>
        <v>Remplir la colonne BD</v>
      </c>
      <c r="BG103" s="263" t="str">
        <f t="shared" si="63"/>
        <v>Remplir la colonne I</v>
      </c>
      <c r="BH103" s="91"/>
      <c r="BI103" s="315" t="str">
        <f t="shared" si="49"/>
        <v>Remplir les termes C, P, T et TVA</v>
      </c>
      <c r="BJ103" s="55"/>
      <c r="BK103" s="65"/>
      <c r="BL103" s="98" t="s">
        <v>64</v>
      </c>
      <c r="BM103" s="63"/>
      <c r="BN103" s="87" t="str">
        <f t="shared" si="50"/>
        <v>Remplir la colonne BJ ou BM</v>
      </c>
      <c r="BO103" s="63"/>
      <c r="BP103" s="173" t="str">
        <f t="shared" si="64"/>
        <v>Remplir la colonne M</v>
      </c>
      <c r="BQ103" s="179" t="str">
        <f t="shared" si="51"/>
        <v>Remplir la colonne BO</v>
      </c>
      <c r="BR103" s="263" t="str">
        <f t="shared" si="65"/>
        <v>Remplir la colonne I</v>
      </c>
      <c r="BS103" s="91"/>
      <c r="BT103" s="315" t="str">
        <f t="shared" si="52"/>
        <v>Remplir les termes C, P, T et TVA</v>
      </c>
      <c r="BU103" s="55"/>
      <c r="BV103" s="65"/>
      <c r="BW103" s="98" t="s">
        <v>64</v>
      </c>
      <c r="BX103" s="63"/>
      <c r="BY103" s="87" t="str">
        <f t="shared" si="53"/>
        <v>Remplir la colonne BU ou BX</v>
      </c>
      <c r="BZ103" s="63"/>
      <c r="CA103" s="173" t="str">
        <f t="shared" si="66"/>
        <v>Remplir la colonne M</v>
      </c>
      <c r="CB103" s="179" t="str">
        <f t="shared" si="54"/>
        <v>Remplir la colonne BZ</v>
      </c>
      <c r="CC103" s="263" t="str">
        <f t="shared" si="67"/>
        <v>Remplir la colonne I</v>
      </c>
      <c r="CD103" s="91"/>
      <c r="CE103" s="315" t="str">
        <f t="shared" si="55"/>
        <v>Remplir les termes C, P, T et TVA</v>
      </c>
      <c r="CF103" s="61" t="str">
        <f t="shared" si="36"/>
        <v>REMPLIR TYPE DE CLIENT</v>
      </c>
      <c r="CG103" s="107" t="str">
        <f t="shared" si="56"/>
        <v>Montant total de l'aide demandée non indiqué</v>
      </c>
      <c r="CH103" s="1"/>
      <c r="CI103" s="1"/>
      <c r="CJ103" s="1"/>
      <c r="CK103" s="1"/>
      <c r="CL103" s="1"/>
    </row>
    <row r="104" spans="1:90" x14ac:dyDescent="0.25">
      <c r="A104" s="51"/>
      <c r="B104" s="111"/>
      <c r="C104" s="111"/>
      <c r="D104" s="111"/>
      <c r="E104" s="111"/>
      <c r="F104" s="111"/>
      <c r="G104" s="132"/>
      <c r="H104" s="151"/>
      <c r="I104" s="299"/>
      <c r="J104" s="152"/>
      <c r="K104" s="153"/>
      <c r="L104" s="169"/>
      <c r="M104" s="39"/>
      <c r="N104" s="90"/>
      <c r="O104" s="39"/>
      <c r="P104" s="23"/>
      <c r="Q104" s="170">
        <f t="shared" si="37"/>
        <v>0</v>
      </c>
      <c r="R104" s="55"/>
      <c r="S104" s="65"/>
      <c r="T104" s="98" t="s">
        <v>64</v>
      </c>
      <c r="U104" s="63"/>
      <c r="V104" s="87" t="str">
        <f t="shared" si="38"/>
        <v>Remplir la colonne R ou U</v>
      </c>
      <c r="W104" s="63"/>
      <c r="X104" s="173" t="str">
        <f t="shared" si="35"/>
        <v>Remplir la colonne M</v>
      </c>
      <c r="Y104" s="179" t="str">
        <f t="shared" si="39"/>
        <v>Remplir la colonne W</v>
      </c>
      <c r="Z104" s="263" t="str">
        <f t="shared" si="57"/>
        <v>Remplir la colonne I</v>
      </c>
      <c r="AA104" s="91"/>
      <c r="AB104" s="315" t="str">
        <f t="shared" si="40"/>
        <v>Remplir les termes C, P, T et TVA</v>
      </c>
      <c r="AC104" s="55"/>
      <c r="AD104" s="65"/>
      <c r="AE104" s="98" t="s">
        <v>64</v>
      </c>
      <c r="AF104" s="63"/>
      <c r="AG104" s="87" t="str">
        <f t="shared" si="41"/>
        <v>Remplir la colonne AC ou AF</v>
      </c>
      <c r="AH104" s="63"/>
      <c r="AI104" s="173" t="str">
        <f t="shared" si="58"/>
        <v>Remplir la colonne M</v>
      </c>
      <c r="AJ104" s="179" t="str">
        <f t="shared" si="42"/>
        <v>Remplir la colonne AH</v>
      </c>
      <c r="AK104" s="263" t="str">
        <f t="shared" si="59"/>
        <v>Remplir la colonne I</v>
      </c>
      <c r="AL104" s="91"/>
      <c r="AM104" s="315" t="str">
        <f t="shared" si="43"/>
        <v>Remplir les terme C, P, T et TVA</v>
      </c>
      <c r="AN104" s="55"/>
      <c r="AO104" s="65"/>
      <c r="AP104" s="98" t="s">
        <v>64</v>
      </c>
      <c r="AQ104" s="63"/>
      <c r="AR104" s="87" t="str">
        <f t="shared" si="44"/>
        <v>Remplir la colonne AN ou AQ</v>
      </c>
      <c r="AS104" s="63"/>
      <c r="AT104" s="173" t="str">
        <f t="shared" si="60"/>
        <v>Remplir la colonne M</v>
      </c>
      <c r="AU104" s="179" t="str">
        <f t="shared" si="45"/>
        <v>Remplir la colonne AS</v>
      </c>
      <c r="AV104" s="263" t="str">
        <f t="shared" si="61"/>
        <v>Remplir la colonne I</v>
      </c>
      <c r="AW104" s="91"/>
      <c r="AX104" s="315" t="str">
        <f t="shared" si="46"/>
        <v>Remplir les termes C, P, T et TVA</v>
      </c>
      <c r="AY104" s="55"/>
      <c r="AZ104" s="65"/>
      <c r="BA104" s="98" t="s">
        <v>64</v>
      </c>
      <c r="BB104" s="63"/>
      <c r="BC104" s="87" t="str">
        <f t="shared" si="47"/>
        <v>Remplir la colonne AY ou BB</v>
      </c>
      <c r="BD104" s="63"/>
      <c r="BE104" s="173" t="str">
        <f t="shared" si="62"/>
        <v>Remplir la colonne M</v>
      </c>
      <c r="BF104" s="179" t="str">
        <f t="shared" si="48"/>
        <v>Remplir la colonne BD</v>
      </c>
      <c r="BG104" s="263" t="str">
        <f t="shared" si="63"/>
        <v>Remplir la colonne I</v>
      </c>
      <c r="BH104" s="91"/>
      <c r="BI104" s="315" t="str">
        <f t="shared" si="49"/>
        <v>Remplir les termes C, P, T et TVA</v>
      </c>
      <c r="BJ104" s="55"/>
      <c r="BK104" s="65"/>
      <c r="BL104" s="98" t="s">
        <v>64</v>
      </c>
      <c r="BM104" s="63"/>
      <c r="BN104" s="87" t="str">
        <f t="shared" si="50"/>
        <v>Remplir la colonne BJ ou BM</v>
      </c>
      <c r="BO104" s="63"/>
      <c r="BP104" s="173" t="str">
        <f t="shared" si="64"/>
        <v>Remplir la colonne M</v>
      </c>
      <c r="BQ104" s="179" t="str">
        <f t="shared" si="51"/>
        <v>Remplir la colonne BO</v>
      </c>
      <c r="BR104" s="263" t="str">
        <f t="shared" si="65"/>
        <v>Remplir la colonne I</v>
      </c>
      <c r="BS104" s="91"/>
      <c r="BT104" s="315" t="str">
        <f t="shared" si="52"/>
        <v>Remplir les termes C, P, T et TVA</v>
      </c>
      <c r="BU104" s="55"/>
      <c r="BV104" s="65"/>
      <c r="BW104" s="98" t="s">
        <v>64</v>
      </c>
      <c r="BX104" s="63"/>
      <c r="BY104" s="87" t="str">
        <f t="shared" si="53"/>
        <v>Remplir la colonne BU ou BX</v>
      </c>
      <c r="BZ104" s="63"/>
      <c r="CA104" s="173" t="str">
        <f t="shared" si="66"/>
        <v>Remplir la colonne M</v>
      </c>
      <c r="CB104" s="179" t="str">
        <f t="shared" si="54"/>
        <v>Remplir la colonne BZ</v>
      </c>
      <c r="CC104" s="263" t="str">
        <f t="shared" si="67"/>
        <v>Remplir la colonne I</v>
      </c>
      <c r="CD104" s="91"/>
      <c r="CE104" s="315" t="str">
        <f t="shared" si="55"/>
        <v>Remplir les termes C, P, T et TVA</v>
      </c>
      <c r="CF104" s="61" t="str">
        <f t="shared" si="36"/>
        <v>REMPLIR TYPE DE CLIENT</v>
      </c>
      <c r="CG104" s="107" t="str">
        <f t="shared" si="56"/>
        <v>Montant total de l'aide demandée non indiqué</v>
      </c>
      <c r="CH104" s="1"/>
      <c r="CI104" s="1"/>
      <c r="CJ104" s="1"/>
      <c r="CK104" s="1"/>
      <c r="CL104" s="1"/>
    </row>
    <row r="105" spans="1:90" x14ac:dyDescent="0.25">
      <c r="A105" s="51"/>
      <c r="B105" s="111"/>
      <c r="C105" s="111"/>
      <c r="D105" s="111"/>
      <c r="E105" s="111"/>
      <c r="F105" s="111"/>
      <c r="G105" s="132"/>
      <c r="H105" s="151"/>
      <c r="I105" s="299"/>
      <c r="J105" s="152"/>
      <c r="K105" s="153"/>
      <c r="L105" s="169"/>
      <c r="M105" s="39"/>
      <c r="N105" s="90"/>
      <c r="O105" s="39"/>
      <c r="P105" s="23"/>
      <c r="Q105" s="170">
        <f t="shared" si="37"/>
        <v>0</v>
      </c>
      <c r="R105" s="55"/>
      <c r="S105" s="65"/>
      <c r="T105" s="98" t="s">
        <v>64</v>
      </c>
      <c r="U105" s="63"/>
      <c r="V105" s="87" t="str">
        <f t="shared" si="38"/>
        <v>Remplir la colonne R ou U</v>
      </c>
      <c r="W105" s="63"/>
      <c r="X105" s="173" t="str">
        <f t="shared" si="35"/>
        <v>Remplir la colonne M</v>
      </c>
      <c r="Y105" s="179" t="str">
        <f t="shared" si="39"/>
        <v>Remplir la colonne W</v>
      </c>
      <c r="Z105" s="263" t="str">
        <f t="shared" si="57"/>
        <v>Remplir la colonne I</v>
      </c>
      <c r="AA105" s="91"/>
      <c r="AB105" s="315" t="str">
        <f t="shared" si="40"/>
        <v>Remplir les termes C, P, T et TVA</v>
      </c>
      <c r="AC105" s="55"/>
      <c r="AD105" s="65"/>
      <c r="AE105" s="98" t="s">
        <v>64</v>
      </c>
      <c r="AF105" s="63"/>
      <c r="AG105" s="87" t="str">
        <f t="shared" si="41"/>
        <v>Remplir la colonne AC ou AF</v>
      </c>
      <c r="AH105" s="63"/>
      <c r="AI105" s="173" t="str">
        <f t="shared" si="58"/>
        <v>Remplir la colonne M</v>
      </c>
      <c r="AJ105" s="179" t="str">
        <f t="shared" si="42"/>
        <v>Remplir la colonne AH</v>
      </c>
      <c r="AK105" s="263" t="str">
        <f t="shared" si="59"/>
        <v>Remplir la colonne I</v>
      </c>
      <c r="AL105" s="91"/>
      <c r="AM105" s="315" t="str">
        <f t="shared" si="43"/>
        <v>Remplir les terme C, P, T et TVA</v>
      </c>
      <c r="AN105" s="55"/>
      <c r="AO105" s="65"/>
      <c r="AP105" s="98" t="s">
        <v>64</v>
      </c>
      <c r="AQ105" s="63"/>
      <c r="AR105" s="87" t="str">
        <f t="shared" si="44"/>
        <v>Remplir la colonne AN ou AQ</v>
      </c>
      <c r="AS105" s="63"/>
      <c r="AT105" s="173" t="str">
        <f t="shared" si="60"/>
        <v>Remplir la colonne M</v>
      </c>
      <c r="AU105" s="179" t="str">
        <f t="shared" si="45"/>
        <v>Remplir la colonne AS</v>
      </c>
      <c r="AV105" s="263" t="str">
        <f t="shared" si="61"/>
        <v>Remplir la colonne I</v>
      </c>
      <c r="AW105" s="91"/>
      <c r="AX105" s="315" t="str">
        <f t="shared" si="46"/>
        <v>Remplir les termes C, P, T et TVA</v>
      </c>
      <c r="AY105" s="55"/>
      <c r="AZ105" s="65"/>
      <c r="BA105" s="98" t="s">
        <v>64</v>
      </c>
      <c r="BB105" s="63"/>
      <c r="BC105" s="87" t="str">
        <f t="shared" si="47"/>
        <v>Remplir la colonne AY ou BB</v>
      </c>
      <c r="BD105" s="63"/>
      <c r="BE105" s="173" t="str">
        <f t="shared" si="62"/>
        <v>Remplir la colonne M</v>
      </c>
      <c r="BF105" s="179" t="str">
        <f t="shared" si="48"/>
        <v>Remplir la colonne BD</v>
      </c>
      <c r="BG105" s="263" t="str">
        <f t="shared" si="63"/>
        <v>Remplir la colonne I</v>
      </c>
      <c r="BH105" s="91"/>
      <c r="BI105" s="315" t="str">
        <f t="shared" si="49"/>
        <v>Remplir les termes C, P, T et TVA</v>
      </c>
      <c r="BJ105" s="55"/>
      <c r="BK105" s="65"/>
      <c r="BL105" s="98" t="s">
        <v>64</v>
      </c>
      <c r="BM105" s="63"/>
      <c r="BN105" s="87" t="str">
        <f t="shared" si="50"/>
        <v>Remplir la colonne BJ ou BM</v>
      </c>
      <c r="BO105" s="63"/>
      <c r="BP105" s="173" t="str">
        <f t="shared" si="64"/>
        <v>Remplir la colonne M</v>
      </c>
      <c r="BQ105" s="179" t="str">
        <f t="shared" si="51"/>
        <v>Remplir la colonne BO</v>
      </c>
      <c r="BR105" s="263" t="str">
        <f t="shared" si="65"/>
        <v>Remplir la colonne I</v>
      </c>
      <c r="BS105" s="91"/>
      <c r="BT105" s="315" t="str">
        <f t="shared" si="52"/>
        <v>Remplir les termes C, P, T et TVA</v>
      </c>
      <c r="BU105" s="55"/>
      <c r="BV105" s="65"/>
      <c r="BW105" s="98" t="s">
        <v>64</v>
      </c>
      <c r="BX105" s="63"/>
      <c r="BY105" s="87" t="str">
        <f t="shared" si="53"/>
        <v>Remplir la colonne BU ou BX</v>
      </c>
      <c r="BZ105" s="63"/>
      <c r="CA105" s="173" t="str">
        <f t="shared" si="66"/>
        <v>Remplir la colonne M</v>
      </c>
      <c r="CB105" s="179" t="str">
        <f t="shared" si="54"/>
        <v>Remplir la colonne BZ</v>
      </c>
      <c r="CC105" s="263" t="str">
        <f t="shared" si="67"/>
        <v>Remplir la colonne I</v>
      </c>
      <c r="CD105" s="91"/>
      <c r="CE105" s="315" t="str">
        <f t="shared" si="55"/>
        <v>Remplir les termes C, P, T et TVA</v>
      </c>
      <c r="CF105" s="61" t="str">
        <f t="shared" si="36"/>
        <v>REMPLIR TYPE DE CLIENT</v>
      </c>
      <c r="CG105" s="107" t="str">
        <f t="shared" si="56"/>
        <v>Montant total de l'aide demandée non indiqué</v>
      </c>
      <c r="CH105" s="1"/>
      <c r="CI105" s="1"/>
      <c r="CJ105" s="1"/>
      <c r="CK105" s="1"/>
      <c r="CL105" s="1"/>
    </row>
    <row r="106" spans="1:90" x14ac:dyDescent="0.25">
      <c r="A106" s="51"/>
      <c r="B106" s="111"/>
      <c r="C106" s="111"/>
      <c r="D106" s="111"/>
      <c r="E106" s="111"/>
      <c r="F106" s="111"/>
      <c r="G106" s="132"/>
      <c r="H106" s="151"/>
      <c r="I106" s="299"/>
      <c r="J106" s="152"/>
      <c r="K106" s="153"/>
      <c r="L106" s="169"/>
      <c r="M106" s="39"/>
      <c r="N106" s="90"/>
      <c r="O106" s="39"/>
      <c r="P106" s="23"/>
      <c r="Q106" s="170">
        <f t="shared" si="37"/>
        <v>0</v>
      </c>
      <c r="R106" s="55"/>
      <c r="S106" s="65"/>
      <c r="T106" s="98" t="s">
        <v>64</v>
      </c>
      <c r="U106" s="63"/>
      <c r="V106" s="87" t="str">
        <f t="shared" si="38"/>
        <v>Remplir la colonne R ou U</v>
      </c>
      <c r="W106" s="63"/>
      <c r="X106" s="173" t="str">
        <f t="shared" si="35"/>
        <v>Remplir la colonne M</v>
      </c>
      <c r="Y106" s="179" t="str">
        <f t="shared" si="39"/>
        <v>Remplir la colonne W</v>
      </c>
      <c r="Z106" s="263" t="str">
        <f t="shared" si="57"/>
        <v>Remplir la colonne I</v>
      </c>
      <c r="AA106" s="91"/>
      <c r="AB106" s="315" t="str">
        <f t="shared" si="40"/>
        <v>Remplir les termes C, P, T et TVA</v>
      </c>
      <c r="AC106" s="55"/>
      <c r="AD106" s="65"/>
      <c r="AE106" s="98" t="s">
        <v>64</v>
      </c>
      <c r="AF106" s="63"/>
      <c r="AG106" s="87" t="str">
        <f t="shared" si="41"/>
        <v>Remplir la colonne AC ou AF</v>
      </c>
      <c r="AH106" s="63"/>
      <c r="AI106" s="173" t="str">
        <f t="shared" si="58"/>
        <v>Remplir la colonne M</v>
      </c>
      <c r="AJ106" s="179" t="str">
        <f t="shared" si="42"/>
        <v>Remplir la colonne AH</v>
      </c>
      <c r="AK106" s="263" t="str">
        <f t="shared" si="59"/>
        <v>Remplir la colonne I</v>
      </c>
      <c r="AL106" s="91"/>
      <c r="AM106" s="315" t="str">
        <f t="shared" si="43"/>
        <v>Remplir les terme C, P, T et TVA</v>
      </c>
      <c r="AN106" s="55"/>
      <c r="AO106" s="65"/>
      <c r="AP106" s="98" t="s">
        <v>64</v>
      </c>
      <c r="AQ106" s="63"/>
      <c r="AR106" s="87" t="str">
        <f t="shared" si="44"/>
        <v>Remplir la colonne AN ou AQ</v>
      </c>
      <c r="AS106" s="63"/>
      <c r="AT106" s="173" t="str">
        <f t="shared" si="60"/>
        <v>Remplir la colonne M</v>
      </c>
      <c r="AU106" s="179" t="str">
        <f t="shared" si="45"/>
        <v>Remplir la colonne AS</v>
      </c>
      <c r="AV106" s="263" t="str">
        <f t="shared" si="61"/>
        <v>Remplir la colonne I</v>
      </c>
      <c r="AW106" s="91"/>
      <c r="AX106" s="315" t="str">
        <f t="shared" si="46"/>
        <v>Remplir les termes C, P, T et TVA</v>
      </c>
      <c r="AY106" s="55"/>
      <c r="AZ106" s="65"/>
      <c r="BA106" s="98" t="s">
        <v>64</v>
      </c>
      <c r="BB106" s="63"/>
      <c r="BC106" s="87" t="str">
        <f t="shared" si="47"/>
        <v>Remplir la colonne AY ou BB</v>
      </c>
      <c r="BD106" s="63"/>
      <c r="BE106" s="173" t="str">
        <f t="shared" si="62"/>
        <v>Remplir la colonne M</v>
      </c>
      <c r="BF106" s="179" t="str">
        <f t="shared" si="48"/>
        <v>Remplir la colonne BD</v>
      </c>
      <c r="BG106" s="263" t="str">
        <f t="shared" si="63"/>
        <v>Remplir la colonne I</v>
      </c>
      <c r="BH106" s="91"/>
      <c r="BI106" s="315" t="str">
        <f t="shared" si="49"/>
        <v>Remplir les termes C, P, T et TVA</v>
      </c>
      <c r="BJ106" s="55"/>
      <c r="BK106" s="65"/>
      <c r="BL106" s="98" t="s">
        <v>64</v>
      </c>
      <c r="BM106" s="63"/>
      <c r="BN106" s="87" t="str">
        <f t="shared" si="50"/>
        <v>Remplir la colonne BJ ou BM</v>
      </c>
      <c r="BO106" s="63"/>
      <c r="BP106" s="173" t="str">
        <f t="shared" si="64"/>
        <v>Remplir la colonne M</v>
      </c>
      <c r="BQ106" s="179" t="str">
        <f t="shared" si="51"/>
        <v>Remplir la colonne BO</v>
      </c>
      <c r="BR106" s="263" t="str">
        <f t="shared" si="65"/>
        <v>Remplir la colonne I</v>
      </c>
      <c r="BS106" s="91"/>
      <c r="BT106" s="315" t="str">
        <f t="shared" si="52"/>
        <v>Remplir les termes C, P, T et TVA</v>
      </c>
      <c r="BU106" s="55"/>
      <c r="BV106" s="65"/>
      <c r="BW106" s="98" t="s">
        <v>64</v>
      </c>
      <c r="BX106" s="63"/>
      <c r="BY106" s="87" t="str">
        <f t="shared" si="53"/>
        <v>Remplir la colonne BU ou BX</v>
      </c>
      <c r="BZ106" s="63"/>
      <c r="CA106" s="173" t="str">
        <f t="shared" si="66"/>
        <v>Remplir la colonne M</v>
      </c>
      <c r="CB106" s="179" t="str">
        <f t="shared" si="54"/>
        <v>Remplir la colonne BZ</v>
      </c>
      <c r="CC106" s="263" t="str">
        <f t="shared" si="67"/>
        <v>Remplir la colonne I</v>
      </c>
      <c r="CD106" s="91"/>
      <c r="CE106" s="315" t="str">
        <f t="shared" si="55"/>
        <v>Remplir les termes C, P, T et TVA</v>
      </c>
      <c r="CF106" s="61" t="str">
        <f t="shared" si="36"/>
        <v>REMPLIR TYPE DE CLIENT</v>
      </c>
      <c r="CG106" s="107" t="str">
        <f t="shared" si="56"/>
        <v>Montant total de l'aide demandée non indiqué</v>
      </c>
      <c r="CH106" s="1"/>
      <c r="CI106" s="1"/>
      <c r="CJ106" s="1"/>
      <c r="CK106" s="1"/>
      <c r="CL106" s="1"/>
    </row>
    <row r="107" spans="1:90" x14ac:dyDescent="0.25">
      <c r="A107" s="51"/>
      <c r="B107" s="111"/>
      <c r="C107" s="111"/>
      <c r="D107" s="111"/>
      <c r="E107" s="111"/>
      <c r="F107" s="111"/>
      <c r="G107" s="132"/>
      <c r="H107" s="151"/>
      <c r="I107" s="299"/>
      <c r="J107" s="152"/>
      <c r="K107" s="153"/>
      <c r="L107" s="169"/>
      <c r="M107" s="39"/>
      <c r="N107" s="90"/>
      <c r="O107" s="39"/>
      <c r="P107" s="23"/>
      <c r="Q107" s="170">
        <f t="shared" si="37"/>
        <v>0</v>
      </c>
      <c r="R107" s="55"/>
      <c r="S107" s="65"/>
      <c r="T107" s="98" t="s">
        <v>64</v>
      </c>
      <c r="U107" s="63"/>
      <c r="V107" s="87" t="str">
        <f t="shared" si="38"/>
        <v>Remplir la colonne R ou U</v>
      </c>
      <c r="W107" s="63"/>
      <c r="X107" s="173" t="str">
        <f t="shared" si="35"/>
        <v>Remplir la colonne M</v>
      </c>
      <c r="Y107" s="179" t="str">
        <f t="shared" si="39"/>
        <v>Remplir la colonne W</v>
      </c>
      <c r="Z107" s="263" t="str">
        <f t="shared" si="57"/>
        <v>Remplir la colonne I</v>
      </c>
      <c r="AA107" s="91"/>
      <c r="AB107" s="315" t="str">
        <f t="shared" si="40"/>
        <v>Remplir les termes C, P, T et TVA</v>
      </c>
      <c r="AC107" s="55"/>
      <c r="AD107" s="65"/>
      <c r="AE107" s="98" t="s">
        <v>64</v>
      </c>
      <c r="AF107" s="63"/>
      <c r="AG107" s="87" t="str">
        <f t="shared" si="41"/>
        <v>Remplir la colonne AC ou AF</v>
      </c>
      <c r="AH107" s="63"/>
      <c r="AI107" s="173" t="str">
        <f t="shared" si="58"/>
        <v>Remplir la colonne M</v>
      </c>
      <c r="AJ107" s="179" t="str">
        <f t="shared" si="42"/>
        <v>Remplir la colonne AH</v>
      </c>
      <c r="AK107" s="263" t="str">
        <f t="shared" si="59"/>
        <v>Remplir la colonne I</v>
      </c>
      <c r="AL107" s="91"/>
      <c r="AM107" s="315" t="str">
        <f t="shared" si="43"/>
        <v>Remplir les terme C, P, T et TVA</v>
      </c>
      <c r="AN107" s="55"/>
      <c r="AO107" s="65"/>
      <c r="AP107" s="98" t="s">
        <v>64</v>
      </c>
      <c r="AQ107" s="63"/>
      <c r="AR107" s="87" t="str">
        <f t="shared" si="44"/>
        <v>Remplir la colonne AN ou AQ</v>
      </c>
      <c r="AS107" s="63"/>
      <c r="AT107" s="173" t="str">
        <f t="shared" si="60"/>
        <v>Remplir la colonne M</v>
      </c>
      <c r="AU107" s="179" t="str">
        <f t="shared" si="45"/>
        <v>Remplir la colonne AS</v>
      </c>
      <c r="AV107" s="263" t="str">
        <f t="shared" si="61"/>
        <v>Remplir la colonne I</v>
      </c>
      <c r="AW107" s="91"/>
      <c r="AX107" s="315" t="str">
        <f t="shared" si="46"/>
        <v>Remplir les termes C, P, T et TVA</v>
      </c>
      <c r="AY107" s="55"/>
      <c r="AZ107" s="65"/>
      <c r="BA107" s="98" t="s">
        <v>64</v>
      </c>
      <c r="BB107" s="63"/>
      <c r="BC107" s="87" t="str">
        <f t="shared" si="47"/>
        <v>Remplir la colonne AY ou BB</v>
      </c>
      <c r="BD107" s="63"/>
      <c r="BE107" s="173" t="str">
        <f t="shared" si="62"/>
        <v>Remplir la colonne M</v>
      </c>
      <c r="BF107" s="179" t="str">
        <f t="shared" si="48"/>
        <v>Remplir la colonne BD</v>
      </c>
      <c r="BG107" s="263" t="str">
        <f t="shared" si="63"/>
        <v>Remplir la colonne I</v>
      </c>
      <c r="BH107" s="91"/>
      <c r="BI107" s="315" t="str">
        <f t="shared" si="49"/>
        <v>Remplir les termes C, P, T et TVA</v>
      </c>
      <c r="BJ107" s="55"/>
      <c r="BK107" s="65"/>
      <c r="BL107" s="98" t="s">
        <v>64</v>
      </c>
      <c r="BM107" s="63"/>
      <c r="BN107" s="87" t="str">
        <f t="shared" si="50"/>
        <v>Remplir la colonne BJ ou BM</v>
      </c>
      <c r="BO107" s="63"/>
      <c r="BP107" s="173" t="str">
        <f t="shared" si="64"/>
        <v>Remplir la colonne M</v>
      </c>
      <c r="BQ107" s="179" t="str">
        <f t="shared" si="51"/>
        <v>Remplir la colonne BO</v>
      </c>
      <c r="BR107" s="263" t="str">
        <f t="shared" si="65"/>
        <v>Remplir la colonne I</v>
      </c>
      <c r="BS107" s="91"/>
      <c r="BT107" s="315" t="str">
        <f t="shared" si="52"/>
        <v>Remplir les termes C, P, T et TVA</v>
      </c>
      <c r="BU107" s="55"/>
      <c r="BV107" s="65"/>
      <c r="BW107" s="98" t="s">
        <v>64</v>
      </c>
      <c r="BX107" s="63"/>
      <c r="BY107" s="87" t="str">
        <f t="shared" si="53"/>
        <v>Remplir la colonne BU ou BX</v>
      </c>
      <c r="BZ107" s="63"/>
      <c r="CA107" s="173" t="str">
        <f t="shared" si="66"/>
        <v>Remplir la colonne M</v>
      </c>
      <c r="CB107" s="179" t="str">
        <f t="shared" si="54"/>
        <v>Remplir la colonne BZ</v>
      </c>
      <c r="CC107" s="263" t="str">
        <f t="shared" si="67"/>
        <v>Remplir la colonne I</v>
      </c>
      <c r="CD107" s="91"/>
      <c r="CE107" s="315" t="str">
        <f t="shared" si="55"/>
        <v>Remplir les termes C, P, T et TVA</v>
      </c>
      <c r="CF107" s="61" t="str">
        <f t="shared" si="36"/>
        <v>REMPLIR TYPE DE CLIENT</v>
      </c>
      <c r="CG107" s="107" t="str">
        <f t="shared" si="56"/>
        <v>Montant total de l'aide demandée non indiqué</v>
      </c>
      <c r="CH107" s="1"/>
      <c r="CI107" s="1"/>
      <c r="CJ107" s="1"/>
      <c r="CK107" s="1"/>
      <c r="CL107" s="1"/>
    </row>
    <row r="108" spans="1:90" x14ac:dyDescent="0.25">
      <c r="A108" s="51"/>
      <c r="B108" s="111"/>
      <c r="C108" s="111"/>
      <c r="D108" s="111"/>
      <c r="E108" s="111"/>
      <c r="F108" s="111"/>
      <c r="G108" s="132"/>
      <c r="H108" s="151"/>
      <c r="I108" s="299"/>
      <c r="J108" s="152"/>
      <c r="K108" s="153"/>
      <c r="L108" s="169"/>
      <c r="M108" s="39"/>
      <c r="N108" s="90"/>
      <c r="O108" s="39"/>
      <c r="P108" s="23"/>
      <c r="Q108" s="170">
        <f t="shared" si="37"/>
        <v>0</v>
      </c>
      <c r="R108" s="55"/>
      <c r="S108" s="65"/>
      <c r="T108" s="98" t="s">
        <v>64</v>
      </c>
      <c r="U108" s="63"/>
      <c r="V108" s="87" t="str">
        <f t="shared" si="38"/>
        <v>Remplir la colonne R ou U</v>
      </c>
      <c r="W108" s="63"/>
      <c r="X108" s="173" t="str">
        <f t="shared" si="35"/>
        <v>Remplir la colonne M</v>
      </c>
      <c r="Y108" s="179" t="str">
        <f t="shared" si="39"/>
        <v>Remplir la colonne W</v>
      </c>
      <c r="Z108" s="263" t="str">
        <f t="shared" si="57"/>
        <v>Remplir la colonne I</v>
      </c>
      <c r="AA108" s="91"/>
      <c r="AB108" s="315" t="str">
        <f t="shared" si="40"/>
        <v>Remplir les termes C, P, T et TVA</v>
      </c>
      <c r="AC108" s="55"/>
      <c r="AD108" s="65"/>
      <c r="AE108" s="98" t="s">
        <v>64</v>
      </c>
      <c r="AF108" s="63"/>
      <c r="AG108" s="87" t="str">
        <f t="shared" si="41"/>
        <v>Remplir la colonne AC ou AF</v>
      </c>
      <c r="AH108" s="63"/>
      <c r="AI108" s="173" t="str">
        <f t="shared" si="58"/>
        <v>Remplir la colonne M</v>
      </c>
      <c r="AJ108" s="179" t="str">
        <f t="shared" si="42"/>
        <v>Remplir la colonne AH</v>
      </c>
      <c r="AK108" s="263" t="str">
        <f t="shared" si="59"/>
        <v>Remplir la colonne I</v>
      </c>
      <c r="AL108" s="91"/>
      <c r="AM108" s="315" t="str">
        <f t="shared" si="43"/>
        <v>Remplir les terme C, P, T et TVA</v>
      </c>
      <c r="AN108" s="55"/>
      <c r="AO108" s="65"/>
      <c r="AP108" s="98" t="s">
        <v>64</v>
      </c>
      <c r="AQ108" s="63"/>
      <c r="AR108" s="87" t="str">
        <f t="shared" si="44"/>
        <v>Remplir la colonne AN ou AQ</v>
      </c>
      <c r="AS108" s="63"/>
      <c r="AT108" s="173" t="str">
        <f t="shared" si="60"/>
        <v>Remplir la colonne M</v>
      </c>
      <c r="AU108" s="179" t="str">
        <f t="shared" si="45"/>
        <v>Remplir la colonne AS</v>
      </c>
      <c r="AV108" s="263" t="str">
        <f t="shared" si="61"/>
        <v>Remplir la colonne I</v>
      </c>
      <c r="AW108" s="91"/>
      <c r="AX108" s="315" t="str">
        <f t="shared" si="46"/>
        <v>Remplir les termes C, P, T et TVA</v>
      </c>
      <c r="AY108" s="55"/>
      <c r="AZ108" s="65"/>
      <c r="BA108" s="98" t="s">
        <v>64</v>
      </c>
      <c r="BB108" s="63"/>
      <c r="BC108" s="87" t="str">
        <f t="shared" si="47"/>
        <v>Remplir la colonne AY ou BB</v>
      </c>
      <c r="BD108" s="63"/>
      <c r="BE108" s="173" t="str">
        <f t="shared" si="62"/>
        <v>Remplir la colonne M</v>
      </c>
      <c r="BF108" s="179" t="str">
        <f t="shared" si="48"/>
        <v>Remplir la colonne BD</v>
      </c>
      <c r="BG108" s="263" t="str">
        <f t="shared" si="63"/>
        <v>Remplir la colonne I</v>
      </c>
      <c r="BH108" s="91"/>
      <c r="BI108" s="315" t="str">
        <f t="shared" si="49"/>
        <v>Remplir les termes C, P, T et TVA</v>
      </c>
      <c r="BJ108" s="55"/>
      <c r="BK108" s="65"/>
      <c r="BL108" s="98" t="s">
        <v>64</v>
      </c>
      <c r="BM108" s="63"/>
      <c r="BN108" s="87" t="str">
        <f t="shared" si="50"/>
        <v>Remplir la colonne BJ ou BM</v>
      </c>
      <c r="BO108" s="63"/>
      <c r="BP108" s="173" t="str">
        <f t="shared" si="64"/>
        <v>Remplir la colonne M</v>
      </c>
      <c r="BQ108" s="179" t="str">
        <f t="shared" si="51"/>
        <v>Remplir la colonne BO</v>
      </c>
      <c r="BR108" s="263" t="str">
        <f t="shared" si="65"/>
        <v>Remplir la colonne I</v>
      </c>
      <c r="BS108" s="91"/>
      <c r="BT108" s="315" t="str">
        <f t="shared" si="52"/>
        <v>Remplir les termes C, P, T et TVA</v>
      </c>
      <c r="BU108" s="55"/>
      <c r="BV108" s="65"/>
      <c r="BW108" s="98" t="s">
        <v>64</v>
      </c>
      <c r="BX108" s="63"/>
      <c r="BY108" s="87" t="str">
        <f t="shared" si="53"/>
        <v>Remplir la colonne BU ou BX</v>
      </c>
      <c r="BZ108" s="63"/>
      <c r="CA108" s="173" t="str">
        <f t="shared" si="66"/>
        <v>Remplir la colonne M</v>
      </c>
      <c r="CB108" s="179" t="str">
        <f t="shared" si="54"/>
        <v>Remplir la colonne BZ</v>
      </c>
      <c r="CC108" s="263" t="str">
        <f t="shared" si="67"/>
        <v>Remplir la colonne I</v>
      </c>
      <c r="CD108" s="91"/>
      <c r="CE108" s="315" t="str">
        <f t="shared" si="55"/>
        <v>Remplir les termes C, P, T et TVA</v>
      </c>
      <c r="CF108" s="61" t="str">
        <f t="shared" si="36"/>
        <v>REMPLIR TYPE DE CLIENT</v>
      </c>
      <c r="CG108" s="107" t="str">
        <f t="shared" si="56"/>
        <v>Montant total de l'aide demandée non indiqué</v>
      </c>
      <c r="CH108" s="1"/>
      <c r="CI108" s="1"/>
      <c r="CJ108" s="1"/>
      <c r="CK108" s="1"/>
      <c r="CL108" s="1"/>
    </row>
    <row r="109" spans="1:90" x14ac:dyDescent="0.25">
      <c r="A109" s="51"/>
      <c r="B109" s="111"/>
      <c r="C109" s="111"/>
      <c r="D109" s="111"/>
      <c r="E109" s="111"/>
      <c r="F109" s="111"/>
      <c r="G109" s="132"/>
      <c r="H109" s="151"/>
      <c r="I109" s="299"/>
      <c r="J109" s="152"/>
      <c r="K109" s="153"/>
      <c r="L109" s="169"/>
      <c r="M109" s="39"/>
      <c r="N109" s="90"/>
      <c r="O109" s="39"/>
      <c r="P109" s="23"/>
      <c r="Q109" s="170">
        <f t="shared" si="37"/>
        <v>0</v>
      </c>
      <c r="R109" s="55"/>
      <c r="S109" s="65"/>
      <c r="T109" s="98" t="s">
        <v>64</v>
      </c>
      <c r="U109" s="63"/>
      <c r="V109" s="87" t="str">
        <f t="shared" si="38"/>
        <v>Remplir la colonne R ou U</v>
      </c>
      <c r="W109" s="63"/>
      <c r="X109" s="173" t="str">
        <f t="shared" si="35"/>
        <v>Remplir la colonne M</v>
      </c>
      <c r="Y109" s="179" t="str">
        <f t="shared" si="39"/>
        <v>Remplir la colonne W</v>
      </c>
      <c r="Z109" s="263" t="str">
        <f t="shared" si="57"/>
        <v>Remplir la colonne I</v>
      </c>
      <c r="AA109" s="91"/>
      <c r="AB109" s="315" t="str">
        <f t="shared" si="40"/>
        <v>Remplir les termes C, P, T et TVA</v>
      </c>
      <c r="AC109" s="55"/>
      <c r="AD109" s="65"/>
      <c r="AE109" s="98" t="s">
        <v>64</v>
      </c>
      <c r="AF109" s="63"/>
      <c r="AG109" s="87" t="str">
        <f t="shared" si="41"/>
        <v>Remplir la colonne AC ou AF</v>
      </c>
      <c r="AH109" s="63"/>
      <c r="AI109" s="173" t="str">
        <f t="shared" si="58"/>
        <v>Remplir la colonne M</v>
      </c>
      <c r="AJ109" s="179" t="str">
        <f t="shared" si="42"/>
        <v>Remplir la colonne AH</v>
      </c>
      <c r="AK109" s="263" t="str">
        <f t="shared" si="59"/>
        <v>Remplir la colonne I</v>
      </c>
      <c r="AL109" s="91"/>
      <c r="AM109" s="315" t="str">
        <f t="shared" si="43"/>
        <v>Remplir les terme C, P, T et TVA</v>
      </c>
      <c r="AN109" s="55"/>
      <c r="AO109" s="65"/>
      <c r="AP109" s="98" t="s">
        <v>64</v>
      </c>
      <c r="AQ109" s="63"/>
      <c r="AR109" s="87" t="str">
        <f t="shared" si="44"/>
        <v>Remplir la colonne AN ou AQ</v>
      </c>
      <c r="AS109" s="63"/>
      <c r="AT109" s="173" t="str">
        <f t="shared" si="60"/>
        <v>Remplir la colonne M</v>
      </c>
      <c r="AU109" s="179" t="str">
        <f t="shared" si="45"/>
        <v>Remplir la colonne AS</v>
      </c>
      <c r="AV109" s="263" t="str">
        <f t="shared" si="61"/>
        <v>Remplir la colonne I</v>
      </c>
      <c r="AW109" s="91"/>
      <c r="AX109" s="315" t="str">
        <f t="shared" si="46"/>
        <v>Remplir les termes C, P, T et TVA</v>
      </c>
      <c r="AY109" s="55"/>
      <c r="AZ109" s="65"/>
      <c r="BA109" s="98" t="s">
        <v>64</v>
      </c>
      <c r="BB109" s="63"/>
      <c r="BC109" s="87" t="str">
        <f t="shared" si="47"/>
        <v>Remplir la colonne AY ou BB</v>
      </c>
      <c r="BD109" s="63"/>
      <c r="BE109" s="173" t="str">
        <f t="shared" si="62"/>
        <v>Remplir la colonne M</v>
      </c>
      <c r="BF109" s="179" t="str">
        <f t="shared" si="48"/>
        <v>Remplir la colonne BD</v>
      </c>
      <c r="BG109" s="263" t="str">
        <f t="shared" si="63"/>
        <v>Remplir la colonne I</v>
      </c>
      <c r="BH109" s="91"/>
      <c r="BI109" s="315" t="str">
        <f t="shared" si="49"/>
        <v>Remplir les termes C, P, T et TVA</v>
      </c>
      <c r="BJ109" s="55"/>
      <c r="BK109" s="65"/>
      <c r="BL109" s="98" t="s">
        <v>64</v>
      </c>
      <c r="BM109" s="63"/>
      <c r="BN109" s="87" t="str">
        <f t="shared" si="50"/>
        <v>Remplir la colonne BJ ou BM</v>
      </c>
      <c r="BO109" s="63"/>
      <c r="BP109" s="173" t="str">
        <f t="shared" si="64"/>
        <v>Remplir la colonne M</v>
      </c>
      <c r="BQ109" s="179" t="str">
        <f t="shared" si="51"/>
        <v>Remplir la colonne BO</v>
      </c>
      <c r="BR109" s="263" t="str">
        <f t="shared" si="65"/>
        <v>Remplir la colonne I</v>
      </c>
      <c r="BS109" s="91"/>
      <c r="BT109" s="315" t="str">
        <f t="shared" si="52"/>
        <v>Remplir les termes C, P, T et TVA</v>
      </c>
      <c r="BU109" s="55"/>
      <c r="BV109" s="65"/>
      <c r="BW109" s="98" t="s">
        <v>64</v>
      </c>
      <c r="BX109" s="63"/>
      <c r="BY109" s="87" t="str">
        <f t="shared" si="53"/>
        <v>Remplir la colonne BU ou BX</v>
      </c>
      <c r="BZ109" s="63"/>
      <c r="CA109" s="173" t="str">
        <f t="shared" si="66"/>
        <v>Remplir la colonne M</v>
      </c>
      <c r="CB109" s="179" t="str">
        <f t="shared" si="54"/>
        <v>Remplir la colonne BZ</v>
      </c>
      <c r="CC109" s="263" t="str">
        <f t="shared" si="67"/>
        <v>Remplir la colonne I</v>
      </c>
      <c r="CD109" s="91"/>
      <c r="CE109" s="315" t="str">
        <f t="shared" si="55"/>
        <v>Remplir les termes C, P, T et TVA</v>
      </c>
      <c r="CF109" s="61" t="str">
        <f t="shared" si="36"/>
        <v>REMPLIR TYPE DE CLIENT</v>
      </c>
      <c r="CG109" s="107" t="str">
        <f t="shared" si="56"/>
        <v>Montant total de l'aide demandée non indiqué</v>
      </c>
      <c r="CH109" s="1"/>
      <c r="CI109" s="1"/>
      <c r="CJ109" s="1"/>
      <c r="CK109" s="1"/>
      <c r="CL109" s="1"/>
    </row>
    <row r="110" spans="1:90" x14ac:dyDescent="0.25">
      <c r="A110" s="51"/>
      <c r="B110" s="111"/>
      <c r="C110" s="111"/>
      <c r="D110" s="111"/>
      <c r="E110" s="111"/>
      <c r="F110" s="111"/>
      <c r="G110" s="132"/>
      <c r="H110" s="151"/>
      <c r="I110" s="299"/>
      <c r="J110" s="152"/>
      <c r="K110" s="153"/>
      <c r="L110" s="169"/>
      <c r="M110" s="39"/>
      <c r="N110" s="90"/>
      <c r="O110" s="39"/>
      <c r="P110" s="23"/>
      <c r="Q110" s="170">
        <f t="shared" si="37"/>
        <v>0</v>
      </c>
      <c r="R110" s="55"/>
      <c r="S110" s="65"/>
      <c r="T110" s="98" t="s">
        <v>64</v>
      </c>
      <c r="U110" s="63"/>
      <c r="V110" s="87" t="str">
        <f t="shared" si="38"/>
        <v>Remplir la colonne R ou U</v>
      </c>
      <c r="W110" s="63"/>
      <c r="X110" s="173" t="str">
        <f t="shared" si="35"/>
        <v>Remplir la colonne M</v>
      </c>
      <c r="Y110" s="179" t="str">
        <f t="shared" si="39"/>
        <v>Remplir la colonne W</v>
      </c>
      <c r="Z110" s="263" t="str">
        <f t="shared" si="57"/>
        <v>Remplir la colonne I</v>
      </c>
      <c r="AA110" s="91"/>
      <c r="AB110" s="315" t="str">
        <f t="shared" si="40"/>
        <v>Remplir les termes C, P, T et TVA</v>
      </c>
      <c r="AC110" s="55"/>
      <c r="AD110" s="65"/>
      <c r="AE110" s="98" t="s">
        <v>64</v>
      </c>
      <c r="AF110" s="63"/>
      <c r="AG110" s="87" t="str">
        <f t="shared" si="41"/>
        <v>Remplir la colonne AC ou AF</v>
      </c>
      <c r="AH110" s="63"/>
      <c r="AI110" s="173" t="str">
        <f t="shared" si="58"/>
        <v>Remplir la colonne M</v>
      </c>
      <c r="AJ110" s="179" t="str">
        <f t="shared" si="42"/>
        <v>Remplir la colonne AH</v>
      </c>
      <c r="AK110" s="263" t="str">
        <f t="shared" si="59"/>
        <v>Remplir la colonne I</v>
      </c>
      <c r="AL110" s="91"/>
      <c r="AM110" s="315" t="str">
        <f t="shared" si="43"/>
        <v>Remplir les terme C, P, T et TVA</v>
      </c>
      <c r="AN110" s="55"/>
      <c r="AO110" s="65"/>
      <c r="AP110" s="98" t="s">
        <v>64</v>
      </c>
      <c r="AQ110" s="63"/>
      <c r="AR110" s="87" t="str">
        <f t="shared" si="44"/>
        <v>Remplir la colonne AN ou AQ</v>
      </c>
      <c r="AS110" s="63"/>
      <c r="AT110" s="173" t="str">
        <f t="shared" si="60"/>
        <v>Remplir la colonne M</v>
      </c>
      <c r="AU110" s="179" t="str">
        <f t="shared" si="45"/>
        <v>Remplir la colonne AS</v>
      </c>
      <c r="AV110" s="263" t="str">
        <f t="shared" si="61"/>
        <v>Remplir la colonne I</v>
      </c>
      <c r="AW110" s="91"/>
      <c r="AX110" s="315" t="str">
        <f t="shared" si="46"/>
        <v>Remplir les termes C, P, T et TVA</v>
      </c>
      <c r="AY110" s="55"/>
      <c r="AZ110" s="65"/>
      <c r="BA110" s="98" t="s">
        <v>64</v>
      </c>
      <c r="BB110" s="63"/>
      <c r="BC110" s="87" t="str">
        <f t="shared" si="47"/>
        <v>Remplir la colonne AY ou BB</v>
      </c>
      <c r="BD110" s="63"/>
      <c r="BE110" s="173" t="str">
        <f t="shared" si="62"/>
        <v>Remplir la colonne M</v>
      </c>
      <c r="BF110" s="179" t="str">
        <f t="shared" si="48"/>
        <v>Remplir la colonne BD</v>
      </c>
      <c r="BG110" s="263" t="str">
        <f t="shared" si="63"/>
        <v>Remplir la colonne I</v>
      </c>
      <c r="BH110" s="91"/>
      <c r="BI110" s="315" t="str">
        <f t="shared" si="49"/>
        <v>Remplir les termes C, P, T et TVA</v>
      </c>
      <c r="BJ110" s="55"/>
      <c r="BK110" s="65"/>
      <c r="BL110" s="98" t="s">
        <v>64</v>
      </c>
      <c r="BM110" s="63"/>
      <c r="BN110" s="87" t="str">
        <f t="shared" si="50"/>
        <v>Remplir la colonne BJ ou BM</v>
      </c>
      <c r="BO110" s="63"/>
      <c r="BP110" s="173" t="str">
        <f t="shared" si="64"/>
        <v>Remplir la colonne M</v>
      </c>
      <c r="BQ110" s="179" t="str">
        <f t="shared" si="51"/>
        <v>Remplir la colonne BO</v>
      </c>
      <c r="BR110" s="263" t="str">
        <f t="shared" si="65"/>
        <v>Remplir la colonne I</v>
      </c>
      <c r="BS110" s="91"/>
      <c r="BT110" s="315" t="str">
        <f t="shared" si="52"/>
        <v>Remplir les termes C, P, T et TVA</v>
      </c>
      <c r="BU110" s="55"/>
      <c r="BV110" s="65"/>
      <c r="BW110" s="98" t="s">
        <v>64</v>
      </c>
      <c r="BX110" s="63"/>
      <c r="BY110" s="87" t="str">
        <f t="shared" si="53"/>
        <v>Remplir la colonne BU ou BX</v>
      </c>
      <c r="BZ110" s="63"/>
      <c r="CA110" s="173" t="str">
        <f t="shared" si="66"/>
        <v>Remplir la colonne M</v>
      </c>
      <c r="CB110" s="179" t="str">
        <f t="shared" si="54"/>
        <v>Remplir la colonne BZ</v>
      </c>
      <c r="CC110" s="263" t="str">
        <f t="shared" si="67"/>
        <v>Remplir la colonne I</v>
      </c>
      <c r="CD110" s="91"/>
      <c r="CE110" s="315" t="str">
        <f t="shared" si="55"/>
        <v>Remplir les termes C, P, T et TVA</v>
      </c>
      <c r="CF110" s="61" t="str">
        <f t="shared" si="36"/>
        <v>REMPLIR TYPE DE CLIENT</v>
      </c>
      <c r="CG110" s="107" t="str">
        <f t="shared" si="56"/>
        <v>Montant total de l'aide demandée non indiqué</v>
      </c>
      <c r="CH110" s="1"/>
      <c r="CI110" s="1"/>
      <c r="CJ110" s="1"/>
      <c r="CK110" s="1"/>
      <c r="CL110" s="1"/>
    </row>
    <row r="111" spans="1:90" x14ac:dyDescent="0.25">
      <c r="A111" s="51"/>
      <c r="B111" s="111"/>
      <c r="C111" s="111"/>
      <c r="D111" s="111"/>
      <c r="E111" s="111"/>
      <c r="F111" s="111"/>
      <c r="G111" s="132"/>
      <c r="H111" s="151"/>
      <c r="I111" s="299"/>
      <c r="J111" s="152"/>
      <c r="K111" s="153"/>
      <c r="L111" s="169"/>
      <c r="M111" s="39"/>
      <c r="N111" s="90"/>
      <c r="O111" s="39"/>
      <c r="P111" s="23"/>
      <c r="Q111" s="170">
        <f t="shared" si="37"/>
        <v>0</v>
      </c>
      <c r="R111" s="55"/>
      <c r="S111" s="65"/>
      <c r="T111" s="98" t="s">
        <v>64</v>
      </c>
      <c r="U111" s="63"/>
      <c r="V111" s="87" t="str">
        <f t="shared" si="38"/>
        <v>Remplir la colonne R ou U</v>
      </c>
      <c r="W111" s="63"/>
      <c r="X111" s="173" t="str">
        <f t="shared" si="35"/>
        <v>Remplir la colonne M</v>
      </c>
      <c r="Y111" s="179" t="str">
        <f t="shared" si="39"/>
        <v>Remplir la colonne W</v>
      </c>
      <c r="Z111" s="263" t="str">
        <f t="shared" si="57"/>
        <v>Remplir la colonne I</v>
      </c>
      <c r="AA111" s="91"/>
      <c r="AB111" s="315" t="str">
        <f t="shared" si="40"/>
        <v>Remplir les termes C, P, T et TVA</v>
      </c>
      <c r="AC111" s="55"/>
      <c r="AD111" s="65"/>
      <c r="AE111" s="98" t="s">
        <v>64</v>
      </c>
      <c r="AF111" s="63"/>
      <c r="AG111" s="87" t="str">
        <f t="shared" si="41"/>
        <v>Remplir la colonne AC ou AF</v>
      </c>
      <c r="AH111" s="63"/>
      <c r="AI111" s="173" t="str">
        <f t="shared" si="58"/>
        <v>Remplir la colonne M</v>
      </c>
      <c r="AJ111" s="179" t="str">
        <f t="shared" si="42"/>
        <v>Remplir la colonne AH</v>
      </c>
      <c r="AK111" s="263" t="str">
        <f t="shared" si="59"/>
        <v>Remplir la colonne I</v>
      </c>
      <c r="AL111" s="91"/>
      <c r="AM111" s="315" t="str">
        <f t="shared" si="43"/>
        <v>Remplir les terme C, P, T et TVA</v>
      </c>
      <c r="AN111" s="55"/>
      <c r="AO111" s="65"/>
      <c r="AP111" s="98" t="s">
        <v>64</v>
      </c>
      <c r="AQ111" s="63"/>
      <c r="AR111" s="87" t="str">
        <f t="shared" si="44"/>
        <v>Remplir la colonne AN ou AQ</v>
      </c>
      <c r="AS111" s="63"/>
      <c r="AT111" s="173" t="str">
        <f t="shared" si="60"/>
        <v>Remplir la colonne M</v>
      </c>
      <c r="AU111" s="179" t="str">
        <f t="shared" si="45"/>
        <v>Remplir la colonne AS</v>
      </c>
      <c r="AV111" s="263" t="str">
        <f t="shared" si="61"/>
        <v>Remplir la colonne I</v>
      </c>
      <c r="AW111" s="91"/>
      <c r="AX111" s="315" t="str">
        <f t="shared" si="46"/>
        <v>Remplir les termes C, P, T et TVA</v>
      </c>
      <c r="AY111" s="55"/>
      <c r="AZ111" s="65"/>
      <c r="BA111" s="98" t="s">
        <v>64</v>
      </c>
      <c r="BB111" s="63"/>
      <c r="BC111" s="87" t="str">
        <f t="shared" si="47"/>
        <v>Remplir la colonne AY ou BB</v>
      </c>
      <c r="BD111" s="63"/>
      <c r="BE111" s="173" t="str">
        <f t="shared" si="62"/>
        <v>Remplir la colonne M</v>
      </c>
      <c r="BF111" s="179" t="str">
        <f t="shared" si="48"/>
        <v>Remplir la colonne BD</v>
      </c>
      <c r="BG111" s="263" t="str">
        <f t="shared" si="63"/>
        <v>Remplir la colonne I</v>
      </c>
      <c r="BH111" s="91"/>
      <c r="BI111" s="315" t="str">
        <f t="shared" si="49"/>
        <v>Remplir les termes C, P, T et TVA</v>
      </c>
      <c r="BJ111" s="55"/>
      <c r="BK111" s="65"/>
      <c r="BL111" s="98" t="s">
        <v>64</v>
      </c>
      <c r="BM111" s="63"/>
      <c r="BN111" s="87" t="str">
        <f t="shared" si="50"/>
        <v>Remplir la colonne BJ ou BM</v>
      </c>
      <c r="BO111" s="63"/>
      <c r="BP111" s="173" t="str">
        <f t="shared" si="64"/>
        <v>Remplir la colonne M</v>
      </c>
      <c r="BQ111" s="179" t="str">
        <f t="shared" si="51"/>
        <v>Remplir la colonne BO</v>
      </c>
      <c r="BR111" s="263" t="str">
        <f t="shared" si="65"/>
        <v>Remplir la colonne I</v>
      </c>
      <c r="BS111" s="91"/>
      <c r="BT111" s="315" t="str">
        <f t="shared" si="52"/>
        <v>Remplir les termes C, P, T et TVA</v>
      </c>
      <c r="BU111" s="55"/>
      <c r="BV111" s="65"/>
      <c r="BW111" s="98" t="s">
        <v>64</v>
      </c>
      <c r="BX111" s="63"/>
      <c r="BY111" s="87" t="str">
        <f t="shared" si="53"/>
        <v>Remplir la colonne BU ou BX</v>
      </c>
      <c r="BZ111" s="63"/>
      <c r="CA111" s="173" t="str">
        <f t="shared" si="66"/>
        <v>Remplir la colonne M</v>
      </c>
      <c r="CB111" s="179" t="str">
        <f t="shared" si="54"/>
        <v>Remplir la colonne BZ</v>
      </c>
      <c r="CC111" s="263" t="str">
        <f t="shared" si="67"/>
        <v>Remplir la colonne I</v>
      </c>
      <c r="CD111" s="91"/>
      <c r="CE111" s="315" t="str">
        <f t="shared" si="55"/>
        <v>Remplir les termes C, P, T et TVA</v>
      </c>
      <c r="CF111" s="61" t="str">
        <f t="shared" si="36"/>
        <v>REMPLIR TYPE DE CLIENT</v>
      </c>
      <c r="CG111" s="107" t="str">
        <f t="shared" si="56"/>
        <v>Montant total de l'aide demandée non indiqué</v>
      </c>
      <c r="CH111" s="1"/>
      <c r="CI111" s="1"/>
      <c r="CJ111" s="1"/>
      <c r="CK111" s="1"/>
      <c r="CL111" s="1"/>
    </row>
    <row r="112" spans="1:90" x14ac:dyDescent="0.25">
      <c r="A112" s="51"/>
      <c r="B112" s="111"/>
      <c r="C112" s="111"/>
      <c r="D112" s="111"/>
      <c r="E112" s="111"/>
      <c r="F112" s="111"/>
      <c r="G112" s="132"/>
      <c r="H112" s="151"/>
      <c r="I112" s="299"/>
      <c r="J112" s="152"/>
      <c r="K112" s="153"/>
      <c r="L112" s="169"/>
      <c r="M112" s="39"/>
      <c r="N112" s="90"/>
      <c r="O112" s="39"/>
      <c r="P112" s="23"/>
      <c r="Q112" s="170">
        <f t="shared" si="37"/>
        <v>0</v>
      </c>
      <c r="R112" s="55"/>
      <c r="S112" s="65"/>
      <c r="T112" s="98" t="s">
        <v>64</v>
      </c>
      <c r="U112" s="63"/>
      <c r="V112" s="87" t="str">
        <f t="shared" si="38"/>
        <v>Remplir la colonne R ou U</v>
      </c>
      <c r="W112" s="63"/>
      <c r="X112" s="173" t="str">
        <f t="shared" si="35"/>
        <v>Remplir la colonne M</v>
      </c>
      <c r="Y112" s="179" t="str">
        <f t="shared" si="39"/>
        <v>Remplir la colonne W</v>
      </c>
      <c r="Z112" s="263" t="str">
        <f t="shared" si="57"/>
        <v>Remplir la colonne I</v>
      </c>
      <c r="AA112" s="91"/>
      <c r="AB112" s="315" t="str">
        <f t="shared" si="40"/>
        <v>Remplir les termes C, P, T et TVA</v>
      </c>
      <c r="AC112" s="55"/>
      <c r="AD112" s="65"/>
      <c r="AE112" s="98" t="s">
        <v>64</v>
      </c>
      <c r="AF112" s="63"/>
      <c r="AG112" s="87" t="str">
        <f t="shared" si="41"/>
        <v>Remplir la colonne AC ou AF</v>
      </c>
      <c r="AH112" s="63"/>
      <c r="AI112" s="173" t="str">
        <f t="shared" si="58"/>
        <v>Remplir la colonne M</v>
      </c>
      <c r="AJ112" s="179" t="str">
        <f t="shared" si="42"/>
        <v>Remplir la colonne AH</v>
      </c>
      <c r="AK112" s="263" t="str">
        <f t="shared" si="59"/>
        <v>Remplir la colonne I</v>
      </c>
      <c r="AL112" s="91"/>
      <c r="AM112" s="315" t="str">
        <f t="shared" si="43"/>
        <v>Remplir les terme C, P, T et TVA</v>
      </c>
      <c r="AN112" s="55"/>
      <c r="AO112" s="65"/>
      <c r="AP112" s="98" t="s">
        <v>64</v>
      </c>
      <c r="AQ112" s="63"/>
      <c r="AR112" s="87" t="str">
        <f t="shared" si="44"/>
        <v>Remplir la colonne AN ou AQ</v>
      </c>
      <c r="AS112" s="63"/>
      <c r="AT112" s="173" t="str">
        <f t="shared" si="60"/>
        <v>Remplir la colonne M</v>
      </c>
      <c r="AU112" s="179" t="str">
        <f t="shared" si="45"/>
        <v>Remplir la colonne AS</v>
      </c>
      <c r="AV112" s="263" t="str">
        <f t="shared" si="61"/>
        <v>Remplir la colonne I</v>
      </c>
      <c r="AW112" s="91"/>
      <c r="AX112" s="315" t="str">
        <f t="shared" si="46"/>
        <v>Remplir les termes C, P, T et TVA</v>
      </c>
      <c r="AY112" s="55"/>
      <c r="AZ112" s="65"/>
      <c r="BA112" s="98" t="s">
        <v>64</v>
      </c>
      <c r="BB112" s="63"/>
      <c r="BC112" s="87" t="str">
        <f t="shared" si="47"/>
        <v>Remplir la colonne AY ou BB</v>
      </c>
      <c r="BD112" s="63"/>
      <c r="BE112" s="173" t="str">
        <f t="shared" si="62"/>
        <v>Remplir la colonne M</v>
      </c>
      <c r="BF112" s="179" t="str">
        <f t="shared" si="48"/>
        <v>Remplir la colonne BD</v>
      </c>
      <c r="BG112" s="263" t="str">
        <f t="shared" si="63"/>
        <v>Remplir la colonne I</v>
      </c>
      <c r="BH112" s="91"/>
      <c r="BI112" s="315" t="str">
        <f t="shared" si="49"/>
        <v>Remplir les termes C, P, T et TVA</v>
      </c>
      <c r="BJ112" s="55"/>
      <c r="BK112" s="65"/>
      <c r="BL112" s="98" t="s">
        <v>64</v>
      </c>
      <c r="BM112" s="63"/>
      <c r="BN112" s="87" t="str">
        <f t="shared" si="50"/>
        <v>Remplir la colonne BJ ou BM</v>
      </c>
      <c r="BO112" s="63"/>
      <c r="BP112" s="173" t="str">
        <f t="shared" si="64"/>
        <v>Remplir la colonne M</v>
      </c>
      <c r="BQ112" s="179" t="str">
        <f t="shared" si="51"/>
        <v>Remplir la colonne BO</v>
      </c>
      <c r="BR112" s="263" t="str">
        <f t="shared" si="65"/>
        <v>Remplir la colonne I</v>
      </c>
      <c r="BS112" s="91"/>
      <c r="BT112" s="315" t="str">
        <f t="shared" si="52"/>
        <v>Remplir les termes C, P, T et TVA</v>
      </c>
      <c r="BU112" s="55"/>
      <c r="BV112" s="65"/>
      <c r="BW112" s="98" t="s">
        <v>64</v>
      </c>
      <c r="BX112" s="63"/>
      <c r="BY112" s="87" t="str">
        <f t="shared" si="53"/>
        <v>Remplir la colonne BU ou BX</v>
      </c>
      <c r="BZ112" s="63"/>
      <c r="CA112" s="173" t="str">
        <f t="shared" si="66"/>
        <v>Remplir la colonne M</v>
      </c>
      <c r="CB112" s="179" t="str">
        <f t="shared" si="54"/>
        <v>Remplir la colonne BZ</v>
      </c>
      <c r="CC112" s="263" t="str">
        <f t="shared" si="67"/>
        <v>Remplir la colonne I</v>
      </c>
      <c r="CD112" s="91"/>
      <c r="CE112" s="315" t="str">
        <f t="shared" si="55"/>
        <v>Remplir les termes C, P, T et TVA</v>
      </c>
      <c r="CF112" s="61" t="str">
        <f t="shared" si="36"/>
        <v>REMPLIR TYPE DE CLIENT</v>
      </c>
      <c r="CG112" s="107" t="str">
        <f t="shared" si="56"/>
        <v>Montant total de l'aide demandée non indiqué</v>
      </c>
      <c r="CH112" s="1"/>
      <c r="CI112" s="1"/>
      <c r="CJ112" s="1"/>
      <c r="CK112" s="1"/>
      <c r="CL112" s="1"/>
    </row>
    <row r="113" spans="1:90" x14ac:dyDescent="0.25">
      <c r="A113" s="51"/>
      <c r="B113" s="111"/>
      <c r="C113" s="111"/>
      <c r="D113" s="111"/>
      <c r="E113" s="111"/>
      <c r="F113" s="111"/>
      <c r="G113" s="132"/>
      <c r="H113" s="151"/>
      <c r="I113" s="299"/>
      <c r="J113" s="152"/>
      <c r="K113" s="153"/>
      <c r="L113" s="169"/>
      <c r="M113" s="39"/>
      <c r="N113" s="90"/>
      <c r="O113" s="39"/>
      <c r="P113" s="23"/>
      <c r="Q113" s="170">
        <f t="shared" si="37"/>
        <v>0</v>
      </c>
      <c r="R113" s="55"/>
      <c r="S113" s="65"/>
      <c r="T113" s="98" t="s">
        <v>64</v>
      </c>
      <c r="U113" s="63"/>
      <c r="V113" s="87" t="str">
        <f t="shared" si="38"/>
        <v>Remplir la colonne R ou U</v>
      </c>
      <c r="W113" s="63"/>
      <c r="X113" s="173" t="str">
        <f t="shared" si="35"/>
        <v>Remplir la colonne M</v>
      </c>
      <c r="Y113" s="179" t="str">
        <f t="shared" si="39"/>
        <v>Remplir la colonne W</v>
      </c>
      <c r="Z113" s="263" t="str">
        <f t="shared" si="57"/>
        <v>Remplir la colonne I</v>
      </c>
      <c r="AA113" s="91"/>
      <c r="AB113" s="315" t="str">
        <f t="shared" si="40"/>
        <v>Remplir les termes C, P, T et TVA</v>
      </c>
      <c r="AC113" s="55"/>
      <c r="AD113" s="65"/>
      <c r="AE113" s="98" t="s">
        <v>64</v>
      </c>
      <c r="AF113" s="63"/>
      <c r="AG113" s="87" t="str">
        <f t="shared" si="41"/>
        <v>Remplir la colonne AC ou AF</v>
      </c>
      <c r="AH113" s="63"/>
      <c r="AI113" s="173" t="str">
        <f t="shared" si="58"/>
        <v>Remplir la colonne M</v>
      </c>
      <c r="AJ113" s="179" t="str">
        <f t="shared" si="42"/>
        <v>Remplir la colonne AH</v>
      </c>
      <c r="AK113" s="263" t="str">
        <f t="shared" si="59"/>
        <v>Remplir la colonne I</v>
      </c>
      <c r="AL113" s="91"/>
      <c r="AM113" s="315" t="str">
        <f t="shared" si="43"/>
        <v>Remplir les terme C, P, T et TVA</v>
      </c>
      <c r="AN113" s="55"/>
      <c r="AO113" s="65"/>
      <c r="AP113" s="98" t="s">
        <v>64</v>
      </c>
      <c r="AQ113" s="63"/>
      <c r="AR113" s="87" t="str">
        <f t="shared" si="44"/>
        <v>Remplir la colonne AN ou AQ</v>
      </c>
      <c r="AS113" s="63"/>
      <c r="AT113" s="173" t="str">
        <f t="shared" si="60"/>
        <v>Remplir la colonne M</v>
      </c>
      <c r="AU113" s="179" t="str">
        <f t="shared" si="45"/>
        <v>Remplir la colonne AS</v>
      </c>
      <c r="AV113" s="263" t="str">
        <f t="shared" si="61"/>
        <v>Remplir la colonne I</v>
      </c>
      <c r="AW113" s="91"/>
      <c r="AX113" s="315" t="str">
        <f t="shared" si="46"/>
        <v>Remplir les termes C, P, T et TVA</v>
      </c>
      <c r="AY113" s="55"/>
      <c r="AZ113" s="65"/>
      <c r="BA113" s="98" t="s">
        <v>64</v>
      </c>
      <c r="BB113" s="63"/>
      <c r="BC113" s="87" t="str">
        <f t="shared" si="47"/>
        <v>Remplir la colonne AY ou BB</v>
      </c>
      <c r="BD113" s="63"/>
      <c r="BE113" s="173" t="str">
        <f t="shared" si="62"/>
        <v>Remplir la colonne M</v>
      </c>
      <c r="BF113" s="179" t="str">
        <f t="shared" si="48"/>
        <v>Remplir la colonne BD</v>
      </c>
      <c r="BG113" s="263" t="str">
        <f t="shared" si="63"/>
        <v>Remplir la colonne I</v>
      </c>
      <c r="BH113" s="91"/>
      <c r="BI113" s="315" t="str">
        <f t="shared" si="49"/>
        <v>Remplir les termes C, P, T et TVA</v>
      </c>
      <c r="BJ113" s="55"/>
      <c r="BK113" s="65"/>
      <c r="BL113" s="98" t="s">
        <v>64</v>
      </c>
      <c r="BM113" s="63"/>
      <c r="BN113" s="87" t="str">
        <f t="shared" si="50"/>
        <v>Remplir la colonne BJ ou BM</v>
      </c>
      <c r="BO113" s="63"/>
      <c r="BP113" s="173" t="str">
        <f t="shared" si="64"/>
        <v>Remplir la colonne M</v>
      </c>
      <c r="BQ113" s="179" t="str">
        <f t="shared" si="51"/>
        <v>Remplir la colonne BO</v>
      </c>
      <c r="BR113" s="263" t="str">
        <f t="shared" si="65"/>
        <v>Remplir la colonne I</v>
      </c>
      <c r="BS113" s="91"/>
      <c r="BT113" s="315" t="str">
        <f t="shared" si="52"/>
        <v>Remplir les termes C, P, T et TVA</v>
      </c>
      <c r="BU113" s="55"/>
      <c r="BV113" s="65"/>
      <c r="BW113" s="98" t="s">
        <v>64</v>
      </c>
      <c r="BX113" s="63"/>
      <c r="BY113" s="87" t="str">
        <f t="shared" si="53"/>
        <v>Remplir la colonne BU ou BX</v>
      </c>
      <c r="BZ113" s="63"/>
      <c r="CA113" s="173" t="str">
        <f t="shared" si="66"/>
        <v>Remplir la colonne M</v>
      </c>
      <c r="CB113" s="179" t="str">
        <f t="shared" si="54"/>
        <v>Remplir la colonne BZ</v>
      </c>
      <c r="CC113" s="263" t="str">
        <f t="shared" si="67"/>
        <v>Remplir la colonne I</v>
      </c>
      <c r="CD113" s="91"/>
      <c r="CE113" s="315" t="str">
        <f t="shared" si="55"/>
        <v>Remplir les termes C, P, T et TVA</v>
      </c>
      <c r="CF113" s="61" t="str">
        <f t="shared" si="36"/>
        <v>REMPLIR TYPE DE CLIENT</v>
      </c>
      <c r="CG113" s="107" t="str">
        <f t="shared" si="56"/>
        <v>Montant total de l'aide demandée non indiqué</v>
      </c>
      <c r="CH113" s="1"/>
      <c r="CI113" s="1"/>
      <c r="CJ113" s="1"/>
      <c r="CK113" s="1"/>
      <c r="CL113" s="1"/>
    </row>
    <row r="114" spans="1:90" x14ac:dyDescent="0.25">
      <c r="A114" s="51"/>
      <c r="B114" s="111"/>
      <c r="C114" s="111"/>
      <c r="D114" s="111"/>
      <c r="E114" s="111"/>
      <c r="F114" s="111"/>
      <c r="G114" s="132"/>
      <c r="H114" s="151"/>
      <c r="I114" s="299"/>
      <c r="J114" s="152"/>
      <c r="K114" s="153"/>
      <c r="L114" s="169"/>
      <c r="M114" s="39"/>
      <c r="N114" s="90"/>
      <c r="O114" s="39"/>
      <c r="P114" s="23"/>
      <c r="Q114" s="170">
        <f t="shared" si="37"/>
        <v>0</v>
      </c>
      <c r="R114" s="55"/>
      <c r="S114" s="65"/>
      <c r="T114" s="98" t="s">
        <v>64</v>
      </c>
      <c r="U114" s="63"/>
      <c r="V114" s="87" t="str">
        <f t="shared" si="38"/>
        <v>Remplir la colonne R ou U</v>
      </c>
      <c r="W114" s="63"/>
      <c r="X114" s="173" t="str">
        <f t="shared" si="35"/>
        <v>Remplir la colonne M</v>
      </c>
      <c r="Y114" s="179" t="str">
        <f t="shared" si="39"/>
        <v>Remplir la colonne W</v>
      </c>
      <c r="Z114" s="263" t="str">
        <f t="shared" si="57"/>
        <v>Remplir la colonne I</v>
      </c>
      <c r="AA114" s="91"/>
      <c r="AB114" s="315" t="str">
        <f t="shared" si="40"/>
        <v>Remplir les termes C, P, T et TVA</v>
      </c>
      <c r="AC114" s="55"/>
      <c r="AD114" s="65"/>
      <c r="AE114" s="98" t="s">
        <v>64</v>
      </c>
      <c r="AF114" s="63"/>
      <c r="AG114" s="87" t="str">
        <f t="shared" si="41"/>
        <v>Remplir la colonne AC ou AF</v>
      </c>
      <c r="AH114" s="63"/>
      <c r="AI114" s="173" t="str">
        <f t="shared" si="58"/>
        <v>Remplir la colonne M</v>
      </c>
      <c r="AJ114" s="179" t="str">
        <f t="shared" si="42"/>
        <v>Remplir la colonne AH</v>
      </c>
      <c r="AK114" s="263" t="str">
        <f t="shared" si="59"/>
        <v>Remplir la colonne I</v>
      </c>
      <c r="AL114" s="91"/>
      <c r="AM114" s="315" t="str">
        <f t="shared" si="43"/>
        <v>Remplir les terme C, P, T et TVA</v>
      </c>
      <c r="AN114" s="55"/>
      <c r="AO114" s="65"/>
      <c r="AP114" s="98" t="s">
        <v>64</v>
      </c>
      <c r="AQ114" s="63"/>
      <c r="AR114" s="87" t="str">
        <f t="shared" si="44"/>
        <v>Remplir la colonne AN ou AQ</v>
      </c>
      <c r="AS114" s="63"/>
      <c r="AT114" s="173" t="str">
        <f t="shared" si="60"/>
        <v>Remplir la colonne M</v>
      </c>
      <c r="AU114" s="179" t="str">
        <f t="shared" si="45"/>
        <v>Remplir la colonne AS</v>
      </c>
      <c r="AV114" s="263" t="str">
        <f t="shared" si="61"/>
        <v>Remplir la colonne I</v>
      </c>
      <c r="AW114" s="91"/>
      <c r="AX114" s="315" t="str">
        <f t="shared" si="46"/>
        <v>Remplir les termes C, P, T et TVA</v>
      </c>
      <c r="AY114" s="55"/>
      <c r="AZ114" s="65"/>
      <c r="BA114" s="98" t="s">
        <v>64</v>
      </c>
      <c r="BB114" s="63"/>
      <c r="BC114" s="87" t="str">
        <f t="shared" si="47"/>
        <v>Remplir la colonne AY ou BB</v>
      </c>
      <c r="BD114" s="63"/>
      <c r="BE114" s="173" t="str">
        <f t="shared" si="62"/>
        <v>Remplir la colonne M</v>
      </c>
      <c r="BF114" s="179" t="str">
        <f t="shared" si="48"/>
        <v>Remplir la colonne BD</v>
      </c>
      <c r="BG114" s="263" t="str">
        <f t="shared" si="63"/>
        <v>Remplir la colonne I</v>
      </c>
      <c r="BH114" s="91"/>
      <c r="BI114" s="315" t="str">
        <f t="shared" si="49"/>
        <v>Remplir les termes C, P, T et TVA</v>
      </c>
      <c r="BJ114" s="55"/>
      <c r="BK114" s="65"/>
      <c r="BL114" s="98" t="s">
        <v>64</v>
      </c>
      <c r="BM114" s="63"/>
      <c r="BN114" s="87" t="str">
        <f t="shared" si="50"/>
        <v>Remplir la colonne BJ ou BM</v>
      </c>
      <c r="BO114" s="63"/>
      <c r="BP114" s="173" t="str">
        <f t="shared" si="64"/>
        <v>Remplir la colonne M</v>
      </c>
      <c r="BQ114" s="179" t="str">
        <f t="shared" si="51"/>
        <v>Remplir la colonne BO</v>
      </c>
      <c r="BR114" s="263" t="str">
        <f t="shared" si="65"/>
        <v>Remplir la colonne I</v>
      </c>
      <c r="BS114" s="91"/>
      <c r="BT114" s="315" t="str">
        <f t="shared" si="52"/>
        <v>Remplir les termes C, P, T et TVA</v>
      </c>
      <c r="BU114" s="55"/>
      <c r="BV114" s="65"/>
      <c r="BW114" s="98" t="s">
        <v>64</v>
      </c>
      <c r="BX114" s="63"/>
      <c r="BY114" s="87" t="str">
        <f t="shared" si="53"/>
        <v>Remplir la colonne BU ou BX</v>
      </c>
      <c r="BZ114" s="63"/>
      <c r="CA114" s="173" t="str">
        <f t="shared" si="66"/>
        <v>Remplir la colonne M</v>
      </c>
      <c r="CB114" s="179" t="str">
        <f t="shared" si="54"/>
        <v>Remplir la colonne BZ</v>
      </c>
      <c r="CC114" s="263" t="str">
        <f t="shared" si="67"/>
        <v>Remplir la colonne I</v>
      </c>
      <c r="CD114" s="91"/>
      <c r="CE114" s="315" t="str">
        <f t="shared" si="55"/>
        <v>Remplir les termes C, P, T et TVA</v>
      </c>
      <c r="CF114" s="61" t="str">
        <f t="shared" si="36"/>
        <v>REMPLIR TYPE DE CLIENT</v>
      </c>
      <c r="CG114" s="107" t="str">
        <f t="shared" si="56"/>
        <v>Montant total de l'aide demandée non indiqué</v>
      </c>
      <c r="CH114" s="1"/>
      <c r="CI114" s="1"/>
      <c r="CJ114" s="1"/>
      <c r="CK114" s="1"/>
      <c r="CL114" s="1"/>
    </row>
    <row r="115" spans="1:90" x14ac:dyDescent="0.25">
      <c r="A115" s="51"/>
      <c r="B115" s="111"/>
      <c r="C115" s="111"/>
      <c r="D115" s="111"/>
      <c r="E115" s="111"/>
      <c r="F115" s="111"/>
      <c r="G115" s="132"/>
      <c r="H115" s="151"/>
      <c r="I115" s="299"/>
      <c r="J115" s="152"/>
      <c r="K115" s="153"/>
      <c r="L115" s="169"/>
      <c r="M115" s="39"/>
      <c r="N115" s="90"/>
      <c r="O115" s="39"/>
      <c r="P115" s="23"/>
      <c r="Q115" s="170">
        <f t="shared" si="37"/>
        <v>0</v>
      </c>
      <c r="R115" s="55"/>
      <c r="S115" s="65"/>
      <c r="T115" s="98" t="s">
        <v>64</v>
      </c>
      <c r="U115" s="63"/>
      <c r="V115" s="87" t="str">
        <f t="shared" si="38"/>
        <v>Remplir la colonne R ou U</v>
      </c>
      <c r="W115" s="63"/>
      <c r="X115" s="173" t="str">
        <f t="shared" si="35"/>
        <v>Remplir la colonne M</v>
      </c>
      <c r="Y115" s="179" t="str">
        <f t="shared" si="39"/>
        <v>Remplir la colonne W</v>
      </c>
      <c r="Z115" s="263" t="str">
        <f t="shared" si="57"/>
        <v>Remplir la colonne I</v>
      </c>
      <c r="AA115" s="91"/>
      <c r="AB115" s="315" t="str">
        <f t="shared" si="40"/>
        <v>Remplir les termes C, P, T et TVA</v>
      </c>
      <c r="AC115" s="55"/>
      <c r="AD115" s="65"/>
      <c r="AE115" s="98" t="s">
        <v>64</v>
      </c>
      <c r="AF115" s="63"/>
      <c r="AG115" s="87" t="str">
        <f t="shared" si="41"/>
        <v>Remplir la colonne AC ou AF</v>
      </c>
      <c r="AH115" s="63"/>
      <c r="AI115" s="173" t="str">
        <f t="shared" si="58"/>
        <v>Remplir la colonne M</v>
      </c>
      <c r="AJ115" s="179" t="str">
        <f t="shared" si="42"/>
        <v>Remplir la colonne AH</v>
      </c>
      <c r="AK115" s="263" t="str">
        <f t="shared" si="59"/>
        <v>Remplir la colonne I</v>
      </c>
      <c r="AL115" s="91"/>
      <c r="AM115" s="315" t="str">
        <f t="shared" si="43"/>
        <v>Remplir les terme C, P, T et TVA</v>
      </c>
      <c r="AN115" s="55"/>
      <c r="AO115" s="65"/>
      <c r="AP115" s="98" t="s">
        <v>64</v>
      </c>
      <c r="AQ115" s="63"/>
      <c r="AR115" s="87" t="str">
        <f t="shared" si="44"/>
        <v>Remplir la colonne AN ou AQ</v>
      </c>
      <c r="AS115" s="63"/>
      <c r="AT115" s="173" t="str">
        <f t="shared" si="60"/>
        <v>Remplir la colonne M</v>
      </c>
      <c r="AU115" s="179" t="str">
        <f t="shared" si="45"/>
        <v>Remplir la colonne AS</v>
      </c>
      <c r="AV115" s="263" t="str">
        <f t="shared" si="61"/>
        <v>Remplir la colonne I</v>
      </c>
      <c r="AW115" s="91"/>
      <c r="AX115" s="315" t="str">
        <f t="shared" si="46"/>
        <v>Remplir les termes C, P, T et TVA</v>
      </c>
      <c r="AY115" s="55"/>
      <c r="AZ115" s="65"/>
      <c r="BA115" s="98" t="s">
        <v>64</v>
      </c>
      <c r="BB115" s="63"/>
      <c r="BC115" s="87" t="str">
        <f t="shared" si="47"/>
        <v>Remplir la colonne AY ou BB</v>
      </c>
      <c r="BD115" s="63"/>
      <c r="BE115" s="173" t="str">
        <f t="shared" si="62"/>
        <v>Remplir la colonne M</v>
      </c>
      <c r="BF115" s="179" t="str">
        <f t="shared" si="48"/>
        <v>Remplir la colonne BD</v>
      </c>
      <c r="BG115" s="263" t="str">
        <f t="shared" si="63"/>
        <v>Remplir la colonne I</v>
      </c>
      <c r="BH115" s="91"/>
      <c r="BI115" s="315" t="str">
        <f t="shared" si="49"/>
        <v>Remplir les termes C, P, T et TVA</v>
      </c>
      <c r="BJ115" s="55"/>
      <c r="BK115" s="65"/>
      <c r="BL115" s="98" t="s">
        <v>64</v>
      </c>
      <c r="BM115" s="63"/>
      <c r="BN115" s="87" t="str">
        <f t="shared" si="50"/>
        <v>Remplir la colonne BJ ou BM</v>
      </c>
      <c r="BO115" s="63"/>
      <c r="BP115" s="173" t="str">
        <f t="shared" si="64"/>
        <v>Remplir la colonne M</v>
      </c>
      <c r="BQ115" s="179" t="str">
        <f t="shared" si="51"/>
        <v>Remplir la colonne BO</v>
      </c>
      <c r="BR115" s="263" t="str">
        <f t="shared" si="65"/>
        <v>Remplir la colonne I</v>
      </c>
      <c r="BS115" s="91"/>
      <c r="BT115" s="315" t="str">
        <f t="shared" si="52"/>
        <v>Remplir les termes C, P, T et TVA</v>
      </c>
      <c r="BU115" s="55"/>
      <c r="BV115" s="65"/>
      <c r="BW115" s="98" t="s">
        <v>64</v>
      </c>
      <c r="BX115" s="63"/>
      <c r="BY115" s="87" t="str">
        <f t="shared" si="53"/>
        <v>Remplir la colonne BU ou BX</v>
      </c>
      <c r="BZ115" s="63"/>
      <c r="CA115" s="173" t="str">
        <f t="shared" si="66"/>
        <v>Remplir la colonne M</v>
      </c>
      <c r="CB115" s="179" t="str">
        <f t="shared" si="54"/>
        <v>Remplir la colonne BZ</v>
      </c>
      <c r="CC115" s="263" t="str">
        <f t="shared" si="67"/>
        <v>Remplir la colonne I</v>
      </c>
      <c r="CD115" s="91"/>
      <c r="CE115" s="315" t="str">
        <f t="shared" si="55"/>
        <v>Remplir les termes C, P, T et TVA</v>
      </c>
      <c r="CF115" s="61" t="str">
        <f t="shared" si="36"/>
        <v>REMPLIR TYPE DE CLIENT</v>
      </c>
      <c r="CG115" s="107" t="str">
        <f t="shared" si="56"/>
        <v>Montant total de l'aide demandée non indiqué</v>
      </c>
      <c r="CH115" s="1"/>
      <c r="CI115" s="1"/>
      <c r="CJ115" s="1"/>
      <c r="CK115" s="1"/>
      <c r="CL115" s="1"/>
    </row>
    <row r="116" spans="1:90" x14ac:dyDescent="0.25">
      <c r="A116" s="51"/>
      <c r="B116" s="111"/>
      <c r="C116" s="111"/>
      <c r="D116" s="111"/>
      <c r="E116" s="111"/>
      <c r="F116" s="111"/>
      <c r="G116" s="132"/>
      <c r="H116" s="151"/>
      <c r="I116" s="299"/>
      <c r="J116" s="152"/>
      <c r="K116" s="153"/>
      <c r="L116" s="169"/>
      <c r="M116" s="39"/>
      <c r="N116" s="90"/>
      <c r="O116" s="39"/>
      <c r="P116" s="23"/>
      <c r="Q116" s="170">
        <f t="shared" si="37"/>
        <v>0</v>
      </c>
      <c r="R116" s="55"/>
      <c r="S116" s="65"/>
      <c r="T116" s="98" t="s">
        <v>64</v>
      </c>
      <c r="U116" s="63"/>
      <c r="V116" s="87" t="str">
        <f t="shared" si="38"/>
        <v>Remplir la colonne R ou U</v>
      </c>
      <c r="W116" s="63"/>
      <c r="X116" s="173" t="str">
        <f t="shared" si="35"/>
        <v>Remplir la colonne M</v>
      </c>
      <c r="Y116" s="179" t="str">
        <f t="shared" si="39"/>
        <v>Remplir la colonne W</v>
      </c>
      <c r="Z116" s="263" t="str">
        <f t="shared" si="57"/>
        <v>Remplir la colonne I</v>
      </c>
      <c r="AA116" s="91"/>
      <c r="AB116" s="315" t="str">
        <f t="shared" si="40"/>
        <v>Remplir les termes C, P, T et TVA</v>
      </c>
      <c r="AC116" s="55"/>
      <c r="AD116" s="65"/>
      <c r="AE116" s="98" t="s">
        <v>64</v>
      </c>
      <c r="AF116" s="63"/>
      <c r="AG116" s="87" t="str">
        <f t="shared" si="41"/>
        <v>Remplir la colonne AC ou AF</v>
      </c>
      <c r="AH116" s="63"/>
      <c r="AI116" s="173" t="str">
        <f t="shared" si="58"/>
        <v>Remplir la colonne M</v>
      </c>
      <c r="AJ116" s="179" t="str">
        <f t="shared" si="42"/>
        <v>Remplir la colonne AH</v>
      </c>
      <c r="AK116" s="263" t="str">
        <f t="shared" si="59"/>
        <v>Remplir la colonne I</v>
      </c>
      <c r="AL116" s="91"/>
      <c r="AM116" s="315" t="str">
        <f t="shared" si="43"/>
        <v>Remplir les terme C, P, T et TVA</v>
      </c>
      <c r="AN116" s="55"/>
      <c r="AO116" s="65"/>
      <c r="AP116" s="98" t="s">
        <v>64</v>
      </c>
      <c r="AQ116" s="63"/>
      <c r="AR116" s="87" t="str">
        <f t="shared" si="44"/>
        <v>Remplir la colonne AN ou AQ</v>
      </c>
      <c r="AS116" s="63"/>
      <c r="AT116" s="173" t="str">
        <f t="shared" si="60"/>
        <v>Remplir la colonne M</v>
      </c>
      <c r="AU116" s="179" t="str">
        <f t="shared" si="45"/>
        <v>Remplir la colonne AS</v>
      </c>
      <c r="AV116" s="263" t="str">
        <f t="shared" si="61"/>
        <v>Remplir la colonne I</v>
      </c>
      <c r="AW116" s="91"/>
      <c r="AX116" s="315" t="str">
        <f t="shared" si="46"/>
        <v>Remplir les termes C, P, T et TVA</v>
      </c>
      <c r="AY116" s="55"/>
      <c r="AZ116" s="65"/>
      <c r="BA116" s="98" t="s">
        <v>64</v>
      </c>
      <c r="BB116" s="63"/>
      <c r="BC116" s="87" t="str">
        <f t="shared" si="47"/>
        <v>Remplir la colonne AY ou BB</v>
      </c>
      <c r="BD116" s="63"/>
      <c r="BE116" s="173" t="str">
        <f t="shared" si="62"/>
        <v>Remplir la colonne M</v>
      </c>
      <c r="BF116" s="179" t="str">
        <f t="shared" si="48"/>
        <v>Remplir la colonne BD</v>
      </c>
      <c r="BG116" s="263" t="str">
        <f t="shared" si="63"/>
        <v>Remplir la colonne I</v>
      </c>
      <c r="BH116" s="91"/>
      <c r="BI116" s="315" t="str">
        <f t="shared" si="49"/>
        <v>Remplir les termes C, P, T et TVA</v>
      </c>
      <c r="BJ116" s="55"/>
      <c r="BK116" s="65"/>
      <c r="BL116" s="98" t="s">
        <v>64</v>
      </c>
      <c r="BM116" s="63"/>
      <c r="BN116" s="87" t="str">
        <f t="shared" si="50"/>
        <v>Remplir la colonne BJ ou BM</v>
      </c>
      <c r="BO116" s="63"/>
      <c r="BP116" s="173" t="str">
        <f t="shared" si="64"/>
        <v>Remplir la colonne M</v>
      </c>
      <c r="BQ116" s="179" t="str">
        <f t="shared" si="51"/>
        <v>Remplir la colonne BO</v>
      </c>
      <c r="BR116" s="263" t="str">
        <f t="shared" si="65"/>
        <v>Remplir la colonne I</v>
      </c>
      <c r="BS116" s="91"/>
      <c r="BT116" s="315" t="str">
        <f t="shared" si="52"/>
        <v>Remplir les termes C, P, T et TVA</v>
      </c>
      <c r="BU116" s="55"/>
      <c r="BV116" s="65"/>
      <c r="BW116" s="98" t="s">
        <v>64</v>
      </c>
      <c r="BX116" s="63"/>
      <c r="BY116" s="87" t="str">
        <f t="shared" si="53"/>
        <v>Remplir la colonne BU ou BX</v>
      </c>
      <c r="BZ116" s="63"/>
      <c r="CA116" s="173" t="str">
        <f t="shared" si="66"/>
        <v>Remplir la colonne M</v>
      </c>
      <c r="CB116" s="179" t="str">
        <f t="shared" si="54"/>
        <v>Remplir la colonne BZ</v>
      </c>
      <c r="CC116" s="263" t="str">
        <f t="shared" si="67"/>
        <v>Remplir la colonne I</v>
      </c>
      <c r="CD116" s="91"/>
      <c r="CE116" s="315" t="str">
        <f t="shared" si="55"/>
        <v>Remplir les termes C, P, T et TVA</v>
      </c>
      <c r="CF116" s="61" t="str">
        <f t="shared" si="36"/>
        <v>REMPLIR TYPE DE CLIENT</v>
      </c>
      <c r="CG116" s="107" t="str">
        <f t="shared" si="56"/>
        <v>Montant total de l'aide demandée non indiqué</v>
      </c>
      <c r="CH116" s="1"/>
      <c r="CI116" s="1"/>
      <c r="CJ116" s="1"/>
      <c r="CK116" s="1"/>
      <c r="CL116" s="1"/>
    </row>
    <row r="117" spans="1:90" x14ac:dyDescent="0.25">
      <c r="A117" s="51"/>
      <c r="B117" s="111"/>
      <c r="C117" s="111"/>
      <c r="D117" s="111"/>
      <c r="E117" s="111"/>
      <c r="F117" s="111"/>
      <c r="G117" s="132"/>
      <c r="H117" s="151"/>
      <c r="I117" s="299"/>
      <c r="J117" s="152"/>
      <c r="K117" s="153"/>
      <c r="L117" s="169"/>
      <c r="M117" s="39"/>
      <c r="N117" s="90"/>
      <c r="O117" s="39"/>
      <c r="P117" s="23"/>
      <c r="Q117" s="170">
        <f t="shared" si="37"/>
        <v>0</v>
      </c>
      <c r="R117" s="55"/>
      <c r="S117" s="65"/>
      <c r="T117" s="98" t="s">
        <v>64</v>
      </c>
      <c r="U117" s="63"/>
      <c r="V117" s="87" t="str">
        <f t="shared" si="38"/>
        <v>Remplir la colonne R ou U</v>
      </c>
      <c r="W117" s="63"/>
      <c r="X117" s="173" t="str">
        <f t="shared" si="35"/>
        <v>Remplir la colonne M</v>
      </c>
      <c r="Y117" s="179" t="str">
        <f t="shared" si="39"/>
        <v>Remplir la colonne W</v>
      </c>
      <c r="Z117" s="263" t="str">
        <f t="shared" si="57"/>
        <v>Remplir la colonne I</v>
      </c>
      <c r="AA117" s="91"/>
      <c r="AB117" s="315" t="str">
        <f t="shared" si="40"/>
        <v>Remplir les termes C, P, T et TVA</v>
      </c>
      <c r="AC117" s="55"/>
      <c r="AD117" s="65"/>
      <c r="AE117" s="98" t="s">
        <v>64</v>
      </c>
      <c r="AF117" s="63"/>
      <c r="AG117" s="87" t="str">
        <f t="shared" si="41"/>
        <v>Remplir la colonne AC ou AF</v>
      </c>
      <c r="AH117" s="63"/>
      <c r="AI117" s="173" t="str">
        <f t="shared" si="58"/>
        <v>Remplir la colonne M</v>
      </c>
      <c r="AJ117" s="179" t="str">
        <f t="shared" si="42"/>
        <v>Remplir la colonne AH</v>
      </c>
      <c r="AK117" s="263" t="str">
        <f t="shared" si="59"/>
        <v>Remplir la colonne I</v>
      </c>
      <c r="AL117" s="91"/>
      <c r="AM117" s="315" t="str">
        <f t="shared" si="43"/>
        <v>Remplir les terme C, P, T et TVA</v>
      </c>
      <c r="AN117" s="55"/>
      <c r="AO117" s="65"/>
      <c r="AP117" s="98" t="s">
        <v>64</v>
      </c>
      <c r="AQ117" s="63"/>
      <c r="AR117" s="87" t="str">
        <f t="shared" si="44"/>
        <v>Remplir la colonne AN ou AQ</v>
      </c>
      <c r="AS117" s="63"/>
      <c r="AT117" s="173" t="str">
        <f t="shared" si="60"/>
        <v>Remplir la colonne M</v>
      </c>
      <c r="AU117" s="179" t="str">
        <f t="shared" si="45"/>
        <v>Remplir la colonne AS</v>
      </c>
      <c r="AV117" s="263" t="str">
        <f t="shared" si="61"/>
        <v>Remplir la colonne I</v>
      </c>
      <c r="AW117" s="91"/>
      <c r="AX117" s="315" t="str">
        <f t="shared" si="46"/>
        <v>Remplir les termes C, P, T et TVA</v>
      </c>
      <c r="AY117" s="55"/>
      <c r="AZ117" s="65"/>
      <c r="BA117" s="98" t="s">
        <v>64</v>
      </c>
      <c r="BB117" s="63"/>
      <c r="BC117" s="87" t="str">
        <f t="shared" si="47"/>
        <v>Remplir la colonne AY ou BB</v>
      </c>
      <c r="BD117" s="63"/>
      <c r="BE117" s="173" t="str">
        <f t="shared" si="62"/>
        <v>Remplir la colonne M</v>
      </c>
      <c r="BF117" s="179" t="str">
        <f t="shared" si="48"/>
        <v>Remplir la colonne BD</v>
      </c>
      <c r="BG117" s="263" t="str">
        <f t="shared" si="63"/>
        <v>Remplir la colonne I</v>
      </c>
      <c r="BH117" s="91"/>
      <c r="BI117" s="315" t="str">
        <f t="shared" si="49"/>
        <v>Remplir les termes C, P, T et TVA</v>
      </c>
      <c r="BJ117" s="55"/>
      <c r="BK117" s="65"/>
      <c r="BL117" s="98" t="s">
        <v>64</v>
      </c>
      <c r="BM117" s="63"/>
      <c r="BN117" s="87" t="str">
        <f t="shared" si="50"/>
        <v>Remplir la colonne BJ ou BM</v>
      </c>
      <c r="BO117" s="63"/>
      <c r="BP117" s="173" t="str">
        <f t="shared" si="64"/>
        <v>Remplir la colonne M</v>
      </c>
      <c r="BQ117" s="179" t="str">
        <f t="shared" si="51"/>
        <v>Remplir la colonne BO</v>
      </c>
      <c r="BR117" s="263" t="str">
        <f t="shared" si="65"/>
        <v>Remplir la colonne I</v>
      </c>
      <c r="BS117" s="91"/>
      <c r="BT117" s="315" t="str">
        <f t="shared" si="52"/>
        <v>Remplir les termes C, P, T et TVA</v>
      </c>
      <c r="BU117" s="55"/>
      <c r="BV117" s="65"/>
      <c r="BW117" s="98" t="s">
        <v>64</v>
      </c>
      <c r="BX117" s="63"/>
      <c r="BY117" s="87" t="str">
        <f t="shared" si="53"/>
        <v>Remplir la colonne BU ou BX</v>
      </c>
      <c r="BZ117" s="63"/>
      <c r="CA117" s="173" t="str">
        <f t="shared" si="66"/>
        <v>Remplir la colonne M</v>
      </c>
      <c r="CB117" s="179" t="str">
        <f t="shared" si="54"/>
        <v>Remplir la colonne BZ</v>
      </c>
      <c r="CC117" s="263" t="str">
        <f t="shared" si="67"/>
        <v>Remplir la colonne I</v>
      </c>
      <c r="CD117" s="91"/>
      <c r="CE117" s="315" t="str">
        <f t="shared" si="55"/>
        <v>Remplir les termes C, P, T et TVA</v>
      </c>
      <c r="CF117" s="61" t="str">
        <f t="shared" si="36"/>
        <v>REMPLIR TYPE DE CLIENT</v>
      </c>
      <c r="CG117" s="107" t="str">
        <f t="shared" si="56"/>
        <v>Montant total de l'aide demandée non indiqué</v>
      </c>
      <c r="CH117" s="1"/>
      <c r="CI117" s="1"/>
      <c r="CJ117" s="1"/>
      <c r="CK117" s="1"/>
      <c r="CL117" s="1"/>
    </row>
    <row r="118" spans="1:90" x14ac:dyDescent="0.25">
      <c r="A118" s="51"/>
      <c r="B118" s="111"/>
      <c r="C118" s="111"/>
      <c r="D118" s="111"/>
      <c r="E118" s="111"/>
      <c r="F118" s="111"/>
      <c r="G118" s="132"/>
      <c r="H118" s="151"/>
      <c r="I118" s="299"/>
      <c r="J118" s="152"/>
      <c r="K118" s="153"/>
      <c r="L118" s="169"/>
      <c r="M118" s="39"/>
      <c r="N118" s="90"/>
      <c r="O118" s="39"/>
      <c r="P118" s="23"/>
      <c r="Q118" s="170">
        <f t="shared" si="37"/>
        <v>0</v>
      </c>
      <c r="R118" s="55"/>
      <c r="S118" s="65"/>
      <c r="T118" s="98" t="s">
        <v>64</v>
      </c>
      <c r="U118" s="63"/>
      <c r="V118" s="87" t="str">
        <f t="shared" si="38"/>
        <v>Remplir la colonne R ou U</v>
      </c>
      <c r="W118" s="63"/>
      <c r="X118" s="173" t="str">
        <f t="shared" si="35"/>
        <v>Remplir la colonne M</v>
      </c>
      <c r="Y118" s="179" t="str">
        <f t="shared" si="39"/>
        <v>Remplir la colonne W</v>
      </c>
      <c r="Z118" s="263" t="str">
        <f t="shared" si="57"/>
        <v>Remplir la colonne I</v>
      </c>
      <c r="AA118" s="91"/>
      <c r="AB118" s="315" t="str">
        <f t="shared" si="40"/>
        <v>Remplir les termes C, P, T et TVA</v>
      </c>
      <c r="AC118" s="55"/>
      <c r="AD118" s="65"/>
      <c r="AE118" s="98" t="s">
        <v>64</v>
      </c>
      <c r="AF118" s="63"/>
      <c r="AG118" s="87" t="str">
        <f t="shared" si="41"/>
        <v>Remplir la colonne AC ou AF</v>
      </c>
      <c r="AH118" s="63"/>
      <c r="AI118" s="173" t="str">
        <f t="shared" si="58"/>
        <v>Remplir la colonne M</v>
      </c>
      <c r="AJ118" s="179" t="str">
        <f t="shared" si="42"/>
        <v>Remplir la colonne AH</v>
      </c>
      <c r="AK118" s="263" t="str">
        <f t="shared" si="59"/>
        <v>Remplir la colonne I</v>
      </c>
      <c r="AL118" s="91"/>
      <c r="AM118" s="315" t="str">
        <f t="shared" si="43"/>
        <v>Remplir les terme C, P, T et TVA</v>
      </c>
      <c r="AN118" s="55"/>
      <c r="AO118" s="65"/>
      <c r="AP118" s="98" t="s">
        <v>64</v>
      </c>
      <c r="AQ118" s="63"/>
      <c r="AR118" s="87" t="str">
        <f t="shared" si="44"/>
        <v>Remplir la colonne AN ou AQ</v>
      </c>
      <c r="AS118" s="63"/>
      <c r="AT118" s="173" t="str">
        <f t="shared" si="60"/>
        <v>Remplir la colonne M</v>
      </c>
      <c r="AU118" s="179" t="str">
        <f t="shared" si="45"/>
        <v>Remplir la colonne AS</v>
      </c>
      <c r="AV118" s="263" t="str">
        <f t="shared" si="61"/>
        <v>Remplir la colonne I</v>
      </c>
      <c r="AW118" s="91"/>
      <c r="AX118" s="315" t="str">
        <f t="shared" si="46"/>
        <v>Remplir les termes C, P, T et TVA</v>
      </c>
      <c r="AY118" s="55"/>
      <c r="AZ118" s="65"/>
      <c r="BA118" s="98" t="s">
        <v>64</v>
      </c>
      <c r="BB118" s="63"/>
      <c r="BC118" s="87" t="str">
        <f t="shared" si="47"/>
        <v>Remplir la colonne AY ou BB</v>
      </c>
      <c r="BD118" s="63"/>
      <c r="BE118" s="173" t="str">
        <f t="shared" si="62"/>
        <v>Remplir la colonne M</v>
      </c>
      <c r="BF118" s="179" t="str">
        <f t="shared" si="48"/>
        <v>Remplir la colonne BD</v>
      </c>
      <c r="BG118" s="263" t="str">
        <f t="shared" si="63"/>
        <v>Remplir la colonne I</v>
      </c>
      <c r="BH118" s="91"/>
      <c r="BI118" s="315" t="str">
        <f t="shared" si="49"/>
        <v>Remplir les termes C, P, T et TVA</v>
      </c>
      <c r="BJ118" s="55"/>
      <c r="BK118" s="65"/>
      <c r="BL118" s="98" t="s">
        <v>64</v>
      </c>
      <c r="BM118" s="63"/>
      <c r="BN118" s="87" t="str">
        <f t="shared" si="50"/>
        <v>Remplir la colonne BJ ou BM</v>
      </c>
      <c r="BO118" s="63"/>
      <c r="BP118" s="173" t="str">
        <f t="shared" si="64"/>
        <v>Remplir la colonne M</v>
      </c>
      <c r="BQ118" s="179" t="str">
        <f t="shared" si="51"/>
        <v>Remplir la colonne BO</v>
      </c>
      <c r="BR118" s="263" t="str">
        <f t="shared" si="65"/>
        <v>Remplir la colonne I</v>
      </c>
      <c r="BS118" s="91"/>
      <c r="BT118" s="315" t="str">
        <f t="shared" si="52"/>
        <v>Remplir les termes C, P, T et TVA</v>
      </c>
      <c r="BU118" s="55"/>
      <c r="BV118" s="65"/>
      <c r="BW118" s="98" t="s">
        <v>64</v>
      </c>
      <c r="BX118" s="63"/>
      <c r="BY118" s="87" t="str">
        <f t="shared" si="53"/>
        <v>Remplir la colonne BU ou BX</v>
      </c>
      <c r="BZ118" s="63"/>
      <c r="CA118" s="173" t="str">
        <f t="shared" si="66"/>
        <v>Remplir la colonne M</v>
      </c>
      <c r="CB118" s="179" t="str">
        <f t="shared" si="54"/>
        <v>Remplir la colonne BZ</v>
      </c>
      <c r="CC118" s="263" t="str">
        <f t="shared" si="67"/>
        <v>Remplir la colonne I</v>
      </c>
      <c r="CD118" s="91"/>
      <c r="CE118" s="315" t="str">
        <f t="shared" si="55"/>
        <v>Remplir les termes C, P, T et TVA</v>
      </c>
      <c r="CF118" s="61" t="str">
        <f t="shared" si="36"/>
        <v>REMPLIR TYPE DE CLIENT</v>
      </c>
      <c r="CG118" s="107" t="str">
        <f t="shared" si="56"/>
        <v>Montant total de l'aide demandée non indiqué</v>
      </c>
      <c r="CH118" s="1"/>
      <c r="CI118" s="1"/>
      <c r="CJ118" s="1"/>
      <c r="CK118" s="1"/>
      <c r="CL118" s="1"/>
    </row>
    <row r="119" spans="1:90" x14ac:dyDescent="0.25">
      <c r="A119" s="51"/>
      <c r="B119" s="111"/>
      <c r="C119" s="111"/>
      <c r="D119" s="111"/>
      <c r="E119" s="111"/>
      <c r="F119" s="111"/>
      <c r="G119" s="132"/>
      <c r="H119" s="151"/>
      <c r="I119" s="299"/>
      <c r="J119" s="152"/>
      <c r="K119" s="153"/>
      <c r="L119" s="169"/>
      <c r="M119" s="39"/>
      <c r="N119" s="90"/>
      <c r="O119" s="39"/>
      <c r="P119" s="23"/>
      <c r="Q119" s="170">
        <f t="shared" si="37"/>
        <v>0</v>
      </c>
      <c r="R119" s="55"/>
      <c r="S119" s="65"/>
      <c r="T119" s="98" t="s">
        <v>64</v>
      </c>
      <c r="U119" s="63"/>
      <c r="V119" s="87" t="str">
        <f t="shared" si="38"/>
        <v>Remplir la colonne R ou U</v>
      </c>
      <c r="W119" s="63"/>
      <c r="X119" s="173" t="str">
        <f t="shared" si="35"/>
        <v>Remplir la colonne M</v>
      </c>
      <c r="Y119" s="179" t="str">
        <f t="shared" si="39"/>
        <v>Remplir la colonne W</v>
      </c>
      <c r="Z119" s="263" t="str">
        <f t="shared" si="57"/>
        <v>Remplir la colonne I</v>
      </c>
      <c r="AA119" s="91"/>
      <c r="AB119" s="315" t="str">
        <f t="shared" si="40"/>
        <v>Remplir les termes C, P, T et TVA</v>
      </c>
      <c r="AC119" s="55"/>
      <c r="AD119" s="65"/>
      <c r="AE119" s="98" t="s">
        <v>64</v>
      </c>
      <c r="AF119" s="63"/>
      <c r="AG119" s="87" t="str">
        <f t="shared" si="41"/>
        <v>Remplir la colonne AC ou AF</v>
      </c>
      <c r="AH119" s="63"/>
      <c r="AI119" s="173" t="str">
        <f t="shared" si="58"/>
        <v>Remplir la colonne M</v>
      </c>
      <c r="AJ119" s="179" t="str">
        <f t="shared" si="42"/>
        <v>Remplir la colonne AH</v>
      </c>
      <c r="AK119" s="263" t="str">
        <f t="shared" si="59"/>
        <v>Remplir la colonne I</v>
      </c>
      <c r="AL119" s="91"/>
      <c r="AM119" s="315" t="str">
        <f t="shared" si="43"/>
        <v>Remplir les terme C, P, T et TVA</v>
      </c>
      <c r="AN119" s="55"/>
      <c r="AO119" s="65"/>
      <c r="AP119" s="98" t="s">
        <v>64</v>
      </c>
      <c r="AQ119" s="63"/>
      <c r="AR119" s="87" t="str">
        <f t="shared" si="44"/>
        <v>Remplir la colonne AN ou AQ</v>
      </c>
      <c r="AS119" s="63"/>
      <c r="AT119" s="173" t="str">
        <f t="shared" si="60"/>
        <v>Remplir la colonne M</v>
      </c>
      <c r="AU119" s="179" t="str">
        <f t="shared" si="45"/>
        <v>Remplir la colonne AS</v>
      </c>
      <c r="AV119" s="263" t="str">
        <f t="shared" si="61"/>
        <v>Remplir la colonne I</v>
      </c>
      <c r="AW119" s="91"/>
      <c r="AX119" s="315" t="str">
        <f t="shared" si="46"/>
        <v>Remplir les termes C, P, T et TVA</v>
      </c>
      <c r="AY119" s="55"/>
      <c r="AZ119" s="65"/>
      <c r="BA119" s="98" t="s">
        <v>64</v>
      </c>
      <c r="BB119" s="63"/>
      <c r="BC119" s="87" t="str">
        <f t="shared" si="47"/>
        <v>Remplir la colonne AY ou BB</v>
      </c>
      <c r="BD119" s="63"/>
      <c r="BE119" s="173" t="str">
        <f t="shared" si="62"/>
        <v>Remplir la colonne M</v>
      </c>
      <c r="BF119" s="179" t="str">
        <f t="shared" si="48"/>
        <v>Remplir la colonne BD</v>
      </c>
      <c r="BG119" s="263" t="str">
        <f t="shared" si="63"/>
        <v>Remplir la colonne I</v>
      </c>
      <c r="BH119" s="91"/>
      <c r="BI119" s="315" t="str">
        <f t="shared" si="49"/>
        <v>Remplir les termes C, P, T et TVA</v>
      </c>
      <c r="BJ119" s="55"/>
      <c r="BK119" s="65"/>
      <c r="BL119" s="98" t="s">
        <v>64</v>
      </c>
      <c r="BM119" s="63"/>
      <c r="BN119" s="87" t="str">
        <f t="shared" si="50"/>
        <v>Remplir la colonne BJ ou BM</v>
      </c>
      <c r="BO119" s="63"/>
      <c r="BP119" s="173" t="str">
        <f t="shared" si="64"/>
        <v>Remplir la colonne M</v>
      </c>
      <c r="BQ119" s="179" t="str">
        <f t="shared" si="51"/>
        <v>Remplir la colonne BO</v>
      </c>
      <c r="BR119" s="263" t="str">
        <f t="shared" si="65"/>
        <v>Remplir la colonne I</v>
      </c>
      <c r="BS119" s="91"/>
      <c r="BT119" s="315" t="str">
        <f t="shared" si="52"/>
        <v>Remplir les termes C, P, T et TVA</v>
      </c>
      <c r="BU119" s="55"/>
      <c r="BV119" s="65"/>
      <c r="BW119" s="98" t="s">
        <v>64</v>
      </c>
      <c r="BX119" s="63"/>
      <c r="BY119" s="87" t="str">
        <f t="shared" si="53"/>
        <v>Remplir la colonne BU ou BX</v>
      </c>
      <c r="BZ119" s="63"/>
      <c r="CA119" s="173" t="str">
        <f t="shared" si="66"/>
        <v>Remplir la colonne M</v>
      </c>
      <c r="CB119" s="179" t="str">
        <f t="shared" si="54"/>
        <v>Remplir la colonne BZ</v>
      </c>
      <c r="CC119" s="263" t="str">
        <f t="shared" si="67"/>
        <v>Remplir la colonne I</v>
      </c>
      <c r="CD119" s="91"/>
      <c r="CE119" s="315" t="str">
        <f t="shared" si="55"/>
        <v>Remplir les termes C, P, T et TVA</v>
      </c>
      <c r="CF119" s="61" t="str">
        <f t="shared" si="36"/>
        <v>REMPLIR TYPE DE CLIENT</v>
      </c>
      <c r="CG119" s="107" t="str">
        <f t="shared" si="56"/>
        <v>Montant total de l'aide demandée non indiqué</v>
      </c>
      <c r="CH119" s="1"/>
      <c r="CI119" s="1"/>
      <c r="CJ119" s="1"/>
      <c r="CK119" s="1"/>
      <c r="CL119" s="1"/>
    </row>
    <row r="120" spans="1:90" x14ac:dyDescent="0.25">
      <c r="A120" s="51"/>
      <c r="B120" s="111"/>
      <c r="C120" s="111"/>
      <c r="D120" s="111"/>
      <c r="E120" s="111"/>
      <c r="F120" s="111"/>
      <c r="G120" s="132"/>
      <c r="H120" s="151"/>
      <c r="I120" s="299"/>
      <c r="J120" s="152"/>
      <c r="K120" s="153"/>
      <c r="L120" s="169"/>
      <c r="M120" s="39"/>
      <c r="N120" s="90"/>
      <c r="O120" s="39"/>
      <c r="P120" s="23"/>
      <c r="Q120" s="170">
        <f t="shared" si="37"/>
        <v>0</v>
      </c>
      <c r="R120" s="55"/>
      <c r="S120" s="65"/>
      <c r="T120" s="98" t="s">
        <v>64</v>
      </c>
      <c r="U120" s="63"/>
      <c r="V120" s="87" t="str">
        <f t="shared" si="38"/>
        <v>Remplir la colonne R ou U</v>
      </c>
      <c r="W120" s="63"/>
      <c r="X120" s="173" t="str">
        <f t="shared" si="35"/>
        <v>Remplir la colonne M</v>
      </c>
      <c r="Y120" s="179" t="str">
        <f t="shared" si="39"/>
        <v>Remplir la colonne W</v>
      </c>
      <c r="Z120" s="263" t="str">
        <f t="shared" si="57"/>
        <v>Remplir la colonne I</v>
      </c>
      <c r="AA120" s="91"/>
      <c r="AB120" s="315" t="str">
        <f t="shared" si="40"/>
        <v>Remplir les termes C, P, T et TVA</v>
      </c>
      <c r="AC120" s="55"/>
      <c r="AD120" s="65"/>
      <c r="AE120" s="98" t="s">
        <v>64</v>
      </c>
      <c r="AF120" s="63"/>
      <c r="AG120" s="87" t="str">
        <f t="shared" si="41"/>
        <v>Remplir la colonne AC ou AF</v>
      </c>
      <c r="AH120" s="63"/>
      <c r="AI120" s="173" t="str">
        <f t="shared" si="58"/>
        <v>Remplir la colonne M</v>
      </c>
      <c r="AJ120" s="179" t="str">
        <f t="shared" si="42"/>
        <v>Remplir la colonne AH</v>
      </c>
      <c r="AK120" s="263" t="str">
        <f t="shared" si="59"/>
        <v>Remplir la colonne I</v>
      </c>
      <c r="AL120" s="91"/>
      <c r="AM120" s="315" t="str">
        <f t="shared" si="43"/>
        <v>Remplir les terme C, P, T et TVA</v>
      </c>
      <c r="AN120" s="55"/>
      <c r="AO120" s="65"/>
      <c r="AP120" s="98" t="s">
        <v>64</v>
      </c>
      <c r="AQ120" s="63"/>
      <c r="AR120" s="87" t="str">
        <f t="shared" si="44"/>
        <v>Remplir la colonne AN ou AQ</v>
      </c>
      <c r="AS120" s="63"/>
      <c r="AT120" s="173" t="str">
        <f t="shared" si="60"/>
        <v>Remplir la colonne M</v>
      </c>
      <c r="AU120" s="179" t="str">
        <f t="shared" si="45"/>
        <v>Remplir la colonne AS</v>
      </c>
      <c r="AV120" s="263" t="str">
        <f t="shared" si="61"/>
        <v>Remplir la colonne I</v>
      </c>
      <c r="AW120" s="91"/>
      <c r="AX120" s="315" t="str">
        <f t="shared" si="46"/>
        <v>Remplir les termes C, P, T et TVA</v>
      </c>
      <c r="AY120" s="55"/>
      <c r="AZ120" s="65"/>
      <c r="BA120" s="98" t="s">
        <v>64</v>
      </c>
      <c r="BB120" s="63"/>
      <c r="BC120" s="87" t="str">
        <f t="shared" si="47"/>
        <v>Remplir la colonne AY ou BB</v>
      </c>
      <c r="BD120" s="63"/>
      <c r="BE120" s="173" t="str">
        <f t="shared" si="62"/>
        <v>Remplir la colonne M</v>
      </c>
      <c r="BF120" s="179" t="str">
        <f t="shared" si="48"/>
        <v>Remplir la colonne BD</v>
      </c>
      <c r="BG120" s="263" t="str">
        <f t="shared" si="63"/>
        <v>Remplir la colonne I</v>
      </c>
      <c r="BH120" s="91"/>
      <c r="BI120" s="315" t="str">
        <f t="shared" si="49"/>
        <v>Remplir les termes C, P, T et TVA</v>
      </c>
      <c r="BJ120" s="55"/>
      <c r="BK120" s="65"/>
      <c r="BL120" s="98" t="s">
        <v>64</v>
      </c>
      <c r="BM120" s="63"/>
      <c r="BN120" s="87" t="str">
        <f t="shared" si="50"/>
        <v>Remplir la colonne BJ ou BM</v>
      </c>
      <c r="BO120" s="63"/>
      <c r="BP120" s="173" t="str">
        <f t="shared" si="64"/>
        <v>Remplir la colonne M</v>
      </c>
      <c r="BQ120" s="179" t="str">
        <f t="shared" si="51"/>
        <v>Remplir la colonne BO</v>
      </c>
      <c r="BR120" s="263" t="str">
        <f t="shared" si="65"/>
        <v>Remplir la colonne I</v>
      </c>
      <c r="BS120" s="91"/>
      <c r="BT120" s="315" t="str">
        <f t="shared" si="52"/>
        <v>Remplir les termes C, P, T et TVA</v>
      </c>
      <c r="BU120" s="55"/>
      <c r="BV120" s="65"/>
      <c r="BW120" s="98" t="s">
        <v>64</v>
      </c>
      <c r="BX120" s="63"/>
      <c r="BY120" s="87" t="str">
        <f t="shared" si="53"/>
        <v>Remplir la colonne BU ou BX</v>
      </c>
      <c r="BZ120" s="63"/>
      <c r="CA120" s="173" t="str">
        <f t="shared" si="66"/>
        <v>Remplir la colonne M</v>
      </c>
      <c r="CB120" s="179" t="str">
        <f t="shared" si="54"/>
        <v>Remplir la colonne BZ</v>
      </c>
      <c r="CC120" s="263" t="str">
        <f t="shared" si="67"/>
        <v>Remplir la colonne I</v>
      </c>
      <c r="CD120" s="91"/>
      <c r="CE120" s="315" t="str">
        <f t="shared" si="55"/>
        <v>Remplir les termes C, P, T et TVA</v>
      </c>
      <c r="CF120" s="61" t="str">
        <f t="shared" si="36"/>
        <v>REMPLIR TYPE DE CLIENT</v>
      </c>
      <c r="CG120" s="107" t="str">
        <f t="shared" si="56"/>
        <v>Montant total de l'aide demandée non indiqué</v>
      </c>
      <c r="CH120" s="1"/>
      <c r="CI120" s="1"/>
      <c r="CJ120" s="1"/>
      <c r="CK120" s="1"/>
      <c r="CL120" s="1"/>
    </row>
    <row r="121" spans="1:90" x14ac:dyDescent="0.25">
      <c r="A121" s="51"/>
      <c r="B121" s="111"/>
      <c r="C121" s="111"/>
      <c r="D121" s="111"/>
      <c r="E121" s="111"/>
      <c r="F121" s="111"/>
      <c r="G121" s="132"/>
      <c r="H121" s="151"/>
      <c r="I121" s="299"/>
      <c r="J121" s="152"/>
      <c r="K121" s="153"/>
      <c r="L121" s="169"/>
      <c r="M121" s="39"/>
      <c r="N121" s="90"/>
      <c r="O121" s="39"/>
      <c r="P121" s="23"/>
      <c r="Q121" s="170">
        <f t="shared" si="37"/>
        <v>0</v>
      </c>
      <c r="R121" s="55"/>
      <c r="S121" s="65"/>
      <c r="T121" s="98" t="s">
        <v>64</v>
      </c>
      <c r="U121" s="63"/>
      <c r="V121" s="87" t="str">
        <f t="shared" si="38"/>
        <v>Remplir la colonne R ou U</v>
      </c>
      <c r="W121" s="63"/>
      <c r="X121" s="173" t="str">
        <f t="shared" si="35"/>
        <v>Remplir la colonne M</v>
      </c>
      <c r="Y121" s="179" t="str">
        <f t="shared" si="39"/>
        <v>Remplir la colonne W</v>
      </c>
      <c r="Z121" s="263" t="str">
        <f t="shared" si="57"/>
        <v>Remplir la colonne I</v>
      </c>
      <c r="AA121" s="91"/>
      <c r="AB121" s="315" t="str">
        <f t="shared" si="40"/>
        <v>Remplir les termes C, P, T et TVA</v>
      </c>
      <c r="AC121" s="55"/>
      <c r="AD121" s="65"/>
      <c r="AE121" s="98" t="s">
        <v>64</v>
      </c>
      <c r="AF121" s="63"/>
      <c r="AG121" s="87" t="str">
        <f t="shared" si="41"/>
        <v>Remplir la colonne AC ou AF</v>
      </c>
      <c r="AH121" s="63"/>
      <c r="AI121" s="173" t="str">
        <f t="shared" si="58"/>
        <v>Remplir la colonne M</v>
      </c>
      <c r="AJ121" s="179" t="str">
        <f t="shared" si="42"/>
        <v>Remplir la colonne AH</v>
      </c>
      <c r="AK121" s="263" t="str">
        <f t="shared" si="59"/>
        <v>Remplir la colonne I</v>
      </c>
      <c r="AL121" s="91"/>
      <c r="AM121" s="315" t="str">
        <f t="shared" si="43"/>
        <v>Remplir les terme C, P, T et TVA</v>
      </c>
      <c r="AN121" s="55"/>
      <c r="AO121" s="65"/>
      <c r="AP121" s="98" t="s">
        <v>64</v>
      </c>
      <c r="AQ121" s="63"/>
      <c r="AR121" s="87" t="str">
        <f t="shared" si="44"/>
        <v>Remplir la colonne AN ou AQ</v>
      </c>
      <c r="AS121" s="63"/>
      <c r="AT121" s="173" t="str">
        <f t="shared" si="60"/>
        <v>Remplir la colonne M</v>
      </c>
      <c r="AU121" s="179" t="str">
        <f t="shared" si="45"/>
        <v>Remplir la colonne AS</v>
      </c>
      <c r="AV121" s="263" t="str">
        <f t="shared" si="61"/>
        <v>Remplir la colonne I</v>
      </c>
      <c r="AW121" s="91"/>
      <c r="AX121" s="315" t="str">
        <f t="shared" si="46"/>
        <v>Remplir les termes C, P, T et TVA</v>
      </c>
      <c r="AY121" s="55"/>
      <c r="AZ121" s="65"/>
      <c r="BA121" s="98" t="s">
        <v>64</v>
      </c>
      <c r="BB121" s="63"/>
      <c r="BC121" s="87" t="str">
        <f t="shared" si="47"/>
        <v>Remplir la colonne AY ou BB</v>
      </c>
      <c r="BD121" s="63"/>
      <c r="BE121" s="173" t="str">
        <f t="shared" si="62"/>
        <v>Remplir la colonne M</v>
      </c>
      <c r="BF121" s="179" t="str">
        <f t="shared" si="48"/>
        <v>Remplir la colonne BD</v>
      </c>
      <c r="BG121" s="263" t="str">
        <f t="shared" si="63"/>
        <v>Remplir la colonne I</v>
      </c>
      <c r="BH121" s="91"/>
      <c r="BI121" s="315" t="str">
        <f t="shared" si="49"/>
        <v>Remplir les termes C, P, T et TVA</v>
      </c>
      <c r="BJ121" s="55"/>
      <c r="BK121" s="65"/>
      <c r="BL121" s="98" t="s">
        <v>64</v>
      </c>
      <c r="BM121" s="63"/>
      <c r="BN121" s="87" t="str">
        <f t="shared" si="50"/>
        <v>Remplir la colonne BJ ou BM</v>
      </c>
      <c r="BO121" s="63"/>
      <c r="BP121" s="173" t="str">
        <f t="shared" si="64"/>
        <v>Remplir la colonne M</v>
      </c>
      <c r="BQ121" s="179" t="str">
        <f t="shared" si="51"/>
        <v>Remplir la colonne BO</v>
      </c>
      <c r="BR121" s="263" t="str">
        <f t="shared" si="65"/>
        <v>Remplir la colonne I</v>
      </c>
      <c r="BS121" s="91"/>
      <c r="BT121" s="315" t="str">
        <f t="shared" si="52"/>
        <v>Remplir les termes C, P, T et TVA</v>
      </c>
      <c r="BU121" s="55"/>
      <c r="BV121" s="65"/>
      <c r="BW121" s="98" t="s">
        <v>64</v>
      </c>
      <c r="BX121" s="63"/>
      <c r="BY121" s="87" t="str">
        <f t="shared" si="53"/>
        <v>Remplir la colonne BU ou BX</v>
      </c>
      <c r="BZ121" s="63"/>
      <c r="CA121" s="173" t="str">
        <f t="shared" si="66"/>
        <v>Remplir la colonne M</v>
      </c>
      <c r="CB121" s="179" t="str">
        <f t="shared" si="54"/>
        <v>Remplir la colonne BZ</v>
      </c>
      <c r="CC121" s="263" t="str">
        <f t="shared" si="67"/>
        <v>Remplir la colonne I</v>
      </c>
      <c r="CD121" s="91"/>
      <c r="CE121" s="315" t="str">
        <f t="shared" si="55"/>
        <v>Remplir les termes C, P, T et TVA</v>
      </c>
      <c r="CF121" s="61" t="str">
        <f t="shared" si="36"/>
        <v>REMPLIR TYPE DE CLIENT</v>
      </c>
      <c r="CG121" s="107" t="str">
        <f t="shared" si="56"/>
        <v>Montant total de l'aide demandée non indiqué</v>
      </c>
      <c r="CH121" s="1"/>
      <c r="CI121" s="1"/>
      <c r="CJ121" s="1"/>
      <c r="CK121" s="1"/>
      <c r="CL121" s="1"/>
    </row>
    <row r="122" spans="1:90" x14ac:dyDescent="0.25">
      <c r="A122" s="51"/>
      <c r="B122" s="111"/>
      <c r="C122" s="111"/>
      <c r="D122" s="111"/>
      <c r="E122" s="111"/>
      <c r="F122" s="111"/>
      <c r="G122" s="132"/>
      <c r="H122" s="151"/>
      <c r="I122" s="299"/>
      <c r="J122" s="152"/>
      <c r="K122" s="153"/>
      <c r="L122" s="169"/>
      <c r="M122" s="39"/>
      <c r="N122" s="90"/>
      <c r="O122" s="39"/>
      <c r="P122" s="23"/>
      <c r="Q122" s="170">
        <f t="shared" si="37"/>
        <v>0</v>
      </c>
      <c r="R122" s="55"/>
      <c r="S122" s="65"/>
      <c r="T122" s="98" t="s">
        <v>64</v>
      </c>
      <c r="U122" s="63"/>
      <c r="V122" s="87" t="str">
        <f t="shared" si="38"/>
        <v>Remplir la colonne R ou U</v>
      </c>
      <c r="W122" s="63"/>
      <c r="X122" s="173" t="str">
        <f t="shared" si="35"/>
        <v>Remplir la colonne M</v>
      </c>
      <c r="Y122" s="179" t="str">
        <f t="shared" si="39"/>
        <v>Remplir la colonne W</v>
      </c>
      <c r="Z122" s="263" t="str">
        <f t="shared" si="57"/>
        <v>Remplir la colonne I</v>
      </c>
      <c r="AA122" s="91"/>
      <c r="AB122" s="315" t="str">
        <f t="shared" si="40"/>
        <v>Remplir les termes C, P, T et TVA</v>
      </c>
      <c r="AC122" s="55"/>
      <c r="AD122" s="65"/>
      <c r="AE122" s="98" t="s">
        <v>64</v>
      </c>
      <c r="AF122" s="63"/>
      <c r="AG122" s="87" t="str">
        <f t="shared" si="41"/>
        <v>Remplir la colonne AC ou AF</v>
      </c>
      <c r="AH122" s="63"/>
      <c r="AI122" s="173" t="str">
        <f t="shared" si="58"/>
        <v>Remplir la colonne M</v>
      </c>
      <c r="AJ122" s="179" t="str">
        <f t="shared" si="42"/>
        <v>Remplir la colonne AH</v>
      </c>
      <c r="AK122" s="263" t="str">
        <f t="shared" si="59"/>
        <v>Remplir la colonne I</v>
      </c>
      <c r="AL122" s="91"/>
      <c r="AM122" s="315" t="str">
        <f t="shared" si="43"/>
        <v>Remplir les terme C, P, T et TVA</v>
      </c>
      <c r="AN122" s="55"/>
      <c r="AO122" s="65"/>
      <c r="AP122" s="98" t="s">
        <v>64</v>
      </c>
      <c r="AQ122" s="63"/>
      <c r="AR122" s="87" t="str">
        <f t="shared" si="44"/>
        <v>Remplir la colonne AN ou AQ</v>
      </c>
      <c r="AS122" s="63"/>
      <c r="AT122" s="173" t="str">
        <f t="shared" si="60"/>
        <v>Remplir la colonne M</v>
      </c>
      <c r="AU122" s="179" t="str">
        <f t="shared" si="45"/>
        <v>Remplir la colonne AS</v>
      </c>
      <c r="AV122" s="263" t="str">
        <f t="shared" si="61"/>
        <v>Remplir la colonne I</v>
      </c>
      <c r="AW122" s="91"/>
      <c r="AX122" s="315" t="str">
        <f t="shared" si="46"/>
        <v>Remplir les termes C, P, T et TVA</v>
      </c>
      <c r="AY122" s="55"/>
      <c r="AZ122" s="65"/>
      <c r="BA122" s="98" t="s">
        <v>64</v>
      </c>
      <c r="BB122" s="63"/>
      <c r="BC122" s="87" t="str">
        <f t="shared" si="47"/>
        <v>Remplir la colonne AY ou BB</v>
      </c>
      <c r="BD122" s="63"/>
      <c r="BE122" s="173" t="str">
        <f t="shared" si="62"/>
        <v>Remplir la colonne M</v>
      </c>
      <c r="BF122" s="179" t="str">
        <f t="shared" si="48"/>
        <v>Remplir la colonne BD</v>
      </c>
      <c r="BG122" s="263" t="str">
        <f t="shared" si="63"/>
        <v>Remplir la colonne I</v>
      </c>
      <c r="BH122" s="91"/>
      <c r="BI122" s="315" t="str">
        <f t="shared" si="49"/>
        <v>Remplir les termes C, P, T et TVA</v>
      </c>
      <c r="BJ122" s="55"/>
      <c r="BK122" s="65"/>
      <c r="BL122" s="98" t="s">
        <v>64</v>
      </c>
      <c r="BM122" s="63"/>
      <c r="BN122" s="87" t="str">
        <f t="shared" si="50"/>
        <v>Remplir la colonne BJ ou BM</v>
      </c>
      <c r="BO122" s="63"/>
      <c r="BP122" s="173" t="str">
        <f t="shared" si="64"/>
        <v>Remplir la colonne M</v>
      </c>
      <c r="BQ122" s="179" t="str">
        <f t="shared" si="51"/>
        <v>Remplir la colonne BO</v>
      </c>
      <c r="BR122" s="263" t="str">
        <f t="shared" si="65"/>
        <v>Remplir la colonne I</v>
      </c>
      <c r="BS122" s="91"/>
      <c r="BT122" s="315" t="str">
        <f t="shared" si="52"/>
        <v>Remplir les termes C, P, T et TVA</v>
      </c>
      <c r="BU122" s="55"/>
      <c r="BV122" s="65"/>
      <c r="BW122" s="98" t="s">
        <v>64</v>
      </c>
      <c r="BX122" s="63"/>
      <c r="BY122" s="87" t="str">
        <f t="shared" si="53"/>
        <v>Remplir la colonne BU ou BX</v>
      </c>
      <c r="BZ122" s="63"/>
      <c r="CA122" s="173" t="str">
        <f t="shared" si="66"/>
        <v>Remplir la colonne M</v>
      </c>
      <c r="CB122" s="179" t="str">
        <f t="shared" si="54"/>
        <v>Remplir la colonne BZ</v>
      </c>
      <c r="CC122" s="263" t="str">
        <f t="shared" si="67"/>
        <v>Remplir la colonne I</v>
      </c>
      <c r="CD122" s="91"/>
      <c r="CE122" s="315" t="str">
        <f t="shared" si="55"/>
        <v>Remplir les termes C, P, T et TVA</v>
      </c>
      <c r="CF122" s="61" t="str">
        <f t="shared" si="36"/>
        <v>REMPLIR TYPE DE CLIENT</v>
      </c>
      <c r="CG122" s="107" t="str">
        <f t="shared" si="56"/>
        <v>Montant total de l'aide demandée non indiqué</v>
      </c>
      <c r="CH122" s="1"/>
      <c r="CI122" s="1"/>
      <c r="CJ122" s="1"/>
      <c r="CK122" s="1"/>
      <c r="CL122" s="1"/>
    </row>
    <row r="123" spans="1:90" x14ac:dyDescent="0.25">
      <c r="A123" s="51"/>
      <c r="B123" s="111"/>
      <c r="C123" s="111"/>
      <c r="D123" s="111"/>
      <c r="E123" s="111"/>
      <c r="F123" s="111"/>
      <c r="G123" s="132"/>
      <c r="H123" s="151"/>
      <c r="I123" s="299"/>
      <c r="J123" s="152"/>
      <c r="K123" s="153"/>
      <c r="L123" s="169"/>
      <c r="M123" s="39"/>
      <c r="N123" s="90"/>
      <c r="O123" s="39"/>
      <c r="P123" s="23"/>
      <c r="Q123" s="170">
        <f t="shared" si="37"/>
        <v>0</v>
      </c>
      <c r="R123" s="55"/>
      <c r="S123" s="65"/>
      <c r="T123" s="98" t="s">
        <v>64</v>
      </c>
      <c r="U123" s="63"/>
      <c r="V123" s="87" t="str">
        <f t="shared" si="38"/>
        <v>Remplir la colonne R ou U</v>
      </c>
      <c r="W123" s="63"/>
      <c r="X123" s="173" t="str">
        <f t="shared" si="35"/>
        <v>Remplir la colonne M</v>
      </c>
      <c r="Y123" s="179" t="str">
        <f t="shared" si="39"/>
        <v>Remplir la colonne W</v>
      </c>
      <c r="Z123" s="263" t="str">
        <f t="shared" si="57"/>
        <v>Remplir la colonne I</v>
      </c>
      <c r="AA123" s="91"/>
      <c r="AB123" s="315" t="str">
        <f t="shared" si="40"/>
        <v>Remplir les termes C, P, T et TVA</v>
      </c>
      <c r="AC123" s="55"/>
      <c r="AD123" s="65"/>
      <c r="AE123" s="98" t="s">
        <v>64</v>
      </c>
      <c r="AF123" s="63"/>
      <c r="AG123" s="87" t="str">
        <f t="shared" si="41"/>
        <v>Remplir la colonne AC ou AF</v>
      </c>
      <c r="AH123" s="63"/>
      <c r="AI123" s="173" t="str">
        <f t="shared" si="58"/>
        <v>Remplir la colonne M</v>
      </c>
      <c r="AJ123" s="179" t="str">
        <f t="shared" si="42"/>
        <v>Remplir la colonne AH</v>
      </c>
      <c r="AK123" s="263" t="str">
        <f t="shared" si="59"/>
        <v>Remplir la colonne I</v>
      </c>
      <c r="AL123" s="91"/>
      <c r="AM123" s="315" t="str">
        <f t="shared" si="43"/>
        <v>Remplir les terme C, P, T et TVA</v>
      </c>
      <c r="AN123" s="55"/>
      <c r="AO123" s="65"/>
      <c r="AP123" s="98" t="s">
        <v>64</v>
      </c>
      <c r="AQ123" s="63"/>
      <c r="AR123" s="87" t="str">
        <f t="shared" si="44"/>
        <v>Remplir la colonne AN ou AQ</v>
      </c>
      <c r="AS123" s="63"/>
      <c r="AT123" s="173" t="str">
        <f t="shared" si="60"/>
        <v>Remplir la colonne M</v>
      </c>
      <c r="AU123" s="179" t="str">
        <f t="shared" si="45"/>
        <v>Remplir la colonne AS</v>
      </c>
      <c r="AV123" s="263" t="str">
        <f t="shared" si="61"/>
        <v>Remplir la colonne I</v>
      </c>
      <c r="AW123" s="91"/>
      <c r="AX123" s="315" t="str">
        <f t="shared" si="46"/>
        <v>Remplir les termes C, P, T et TVA</v>
      </c>
      <c r="AY123" s="55"/>
      <c r="AZ123" s="65"/>
      <c r="BA123" s="98" t="s">
        <v>64</v>
      </c>
      <c r="BB123" s="63"/>
      <c r="BC123" s="87" t="str">
        <f t="shared" si="47"/>
        <v>Remplir la colonne AY ou BB</v>
      </c>
      <c r="BD123" s="63"/>
      <c r="BE123" s="173" t="str">
        <f t="shared" si="62"/>
        <v>Remplir la colonne M</v>
      </c>
      <c r="BF123" s="179" t="str">
        <f t="shared" si="48"/>
        <v>Remplir la colonne BD</v>
      </c>
      <c r="BG123" s="263" t="str">
        <f t="shared" si="63"/>
        <v>Remplir la colonne I</v>
      </c>
      <c r="BH123" s="91"/>
      <c r="BI123" s="315" t="str">
        <f t="shared" si="49"/>
        <v>Remplir les termes C, P, T et TVA</v>
      </c>
      <c r="BJ123" s="55"/>
      <c r="BK123" s="65"/>
      <c r="BL123" s="98" t="s">
        <v>64</v>
      </c>
      <c r="BM123" s="63"/>
      <c r="BN123" s="87" t="str">
        <f t="shared" si="50"/>
        <v>Remplir la colonne BJ ou BM</v>
      </c>
      <c r="BO123" s="63"/>
      <c r="BP123" s="173" t="str">
        <f t="shared" si="64"/>
        <v>Remplir la colonne M</v>
      </c>
      <c r="BQ123" s="179" t="str">
        <f t="shared" si="51"/>
        <v>Remplir la colonne BO</v>
      </c>
      <c r="BR123" s="263" t="str">
        <f t="shared" si="65"/>
        <v>Remplir la colonne I</v>
      </c>
      <c r="BS123" s="91"/>
      <c r="BT123" s="315" t="str">
        <f t="shared" si="52"/>
        <v>Remplir les termes C, P, T et TVA</v>
      </c>
      <c r="BU123" s="55"/>
      <c r="BV123" s="65"/>
      <c r="BW123" s="98" t="s">
        <v>64</v>
      </c>
      <c r="BX123" s="63"/>
      <c r="BY123" s="87" t="str">
        <f t="shared" si="53"/>
        <v>Remplir la colonne BU ou BX</v>
      </c>
      <c r="BZ123" s="63"/>
      <c r="CA123" s="173" t="str">
        <f t="shared" si="66"/>
        <v>Remplir la colonne M</v>
      </c>
      <c r="CB123" s="179" t="str">
        <f t="shared" si="54"/>
        <v>Remplir la colonne BZ</v>
      </c>
      <c r="CC123" s="263" t="str">
        <f t="shared" si="67"/>
        <v>Remplir la colonne I</v>
      </c>
      <c r="CD123" s="91"/>
      <c r="CE123" s="315" t="str">
        <f t="shared" si="55"/>
        <v>Remplir les termes C, P, T et TVA</v>
      </c>
      <c r="CF123" s="61" t="str">
        <f t="shared" si="36"/>
        <v>REMPLIR TYPE DE CLIENT</v>
      </c>
      <c r="CG123" s="107" t="str">
        <f t="shared" si="56"/>
        <v>Montant total de l'aide demandée non indiqué</v>
      </c>
      <c r="CH123" s="1"/>
      <c r="CI123" s="1"/>
      <c r="CJ123" s="1"/>
      <c r="CK123" s="1"/>
      <c r="CL123" s="1"/>
    </row>
    <row r="124" spans="1:90" x14ac:dyDescent="0.25">
      <c r="A124" s="51"/>
      <c r="B124" s="111"/>
      <c r="C124" s="111"/>
      <c r="D124" s="111"/>
      <c r="E124" s="111"/>
      <c r="F124" s="111"/>
      <c r="G124" s="132"/>
      <c r="H124" s="151"/>
      <c r="I124" s="299"/>
      <c r="J124" s="152"/>
      <c r="K124" s="153"/>
      <c r="L124" s="169"/>
      <c r="M124" s="39"/>
      <c r="N124" s="90"/>
      <c r="O124" s="39"/>
      <c r="P124" s="23"/>
      <c r="Q124" s="170">
        <f t="shared" si="37"/>
        <v>0</v>
      </c>
      <c r="R124" s="55"/>
      <c r="S124" s="65"/>
      <c r="T124" s="98" t="s">
        <v>64</v>
      </c>
      <c r="U124" s="63"/>
      <c r="V124" s="87" t="str">
        <f t="shared" si="38"/>
        <v>Remplir la colonne R ou U</v>
      </c>
      <c r="W124" s="63"/>
      <c r="X124" s="173" t="str">
        <f t="shared" si="35"/>
        <v>Remplir la colonne M</v>
      </c>
      <c r="Y124" s="179" t="str">
        <f t="shared" si="39"/>
        <v>Remplir la colonne W</v>
      </c>
      <c r="Z124" s="263" t="str">
        <f t="shared" si="57"/>
        <v>Remplir la colonne I</v>
      </c>
      <c r="AA124" s="91"/>
      <c r="AB124" s="315" t="str">
        <f t="shared" si="40"/>
        <v>Remplir les termes C, P, T et TVA</v>
      </c>
      <c r="AC124" s="55"/>
      <c r="AD124" s="65"/>
      <c r="AE124" s="98" t="s">
        <v>64</v>
      </c>
      <c r="AF124" s="63"/>
      <c r="AG124" s="87" t="str">
        <f t="shared" si="41"/>
        <v>Remplir la colonne AC ou AF</v>
      </c>
      <c r="AH124" s="63"/>
      <c r="AI124" s="173" t="str">
        <f t="shared" si="58"/>
        <v>Remplir la colonne M</v>
      </c>
      <c r="AJ124" s="179" t="str">
        <f t="shared" si="42"/>
        <v>Remplir la colonne AH</v>
      </c>
      <c r="AK124" s="263" t="str">
        <f t="shared" si="59"/>
        <v>Remplir la colonne I</v>
      </c>
      <c r="AL124" s="91"/>
      <c r="AM124" s="315" t="str">
        <f t="shared" si="43"/>
        <v>Remplir les terme C, P, T et TVA</v>
      </c>
      <c r="AN124" s="55"/>
      <c r="AO124" s="65"/>
      <c r="AP124" s="98" t="s">
        <v>64</v>
      </c>
      <c r="AQ124" s="63"/>
      <c r="AR124" s="87" t="str">
        <f t="shared" si="44"/>
        <v>Remplir la colonne AN ou AQ</v>
      </c>
      <c r="AS124" s="63"/>
      <c r="AT124" s="173" t="str">
        <f t="shared" si="60"/>
        <v>Remplir la colonne M</v>
      </c>
      <c r="AU124" s="179" t="str">
        <f t="shared" si="45"/>
        <v>Remplir la colonne AS</v>
      </c>
      <c r="AV124" s="263" t="str">
        <f t="shared" si="61"/>
        <v>Remplir la colonne I</v>
      </c>
      <c r="AW124" s="91"/>
      <c r="AX124" s="315" t="str">
        <f t="shared" si="46"/>
        <v>Remplir les termes C, P, T et TVA</v>
      </c>
      <c r="AY124" s="55"/>
      <c r="AZ124" s="65"/>
      <c r="BA124" s="98" t="s">
        <v>64</v>
      </c>
      <c r="BB124" s="63"/>
      <c r="BC124" s="87" t="str">
        <f t="shared" si="47"/>
        <v>Remplir la colonne AY ou BB</v>
      </c>
      <c r="BD124" s="63"/>
      <c r="BE124" s="173" t="str">
        <f t="shared" si="62"/>
        <v>Remplir la colonne M</v>
      </c>
      <c r="BF124" s="179" t="str">
        <f t="shared" si="48"/>
        <v>Remplir la colonne BD</v>
      </c>
      <c r="BG124" s="263" t="str">
        <f t="shared" si="63"/>
        <v>Remplir la colonne I</v>
      </c>
      <c r="BH124" s="91"/>
      <c r="BI124" s="315" t="str">
        <f t="shared" si="49"/>
        <v>Remplir les termes C, P, T et TVA</v>
      </c>
      <c r="BJ124" s="55"/>
      <c r="BK124" s="65"/>
      <c r="BL124" s="98" t="s">
        <v>64</v>
      </c>
      <c r="BM124" s="63"/>
      <c r="BN124" s="87" t="str">
        <f t="shared" si="50"/>
        <v>Remplir la colonne BJ ou BM</v>
      </c>
      <c r="BO124" s="63"/>
      <c r="BP124" s="173" t="str">
        <f t="shared" si="64"/>
        <v>Remplir la colonne M</v>
      </c>
      <c r="BQ124" s="179" t="str">
        <f t="shared" si="51"/>
        <v>Remplir la colonne BO</v>
      </c>
      <c r="BR124" s="263" t="str">
        <f t="shared" si="65"/>
        <v>Remplir la colonne I</v>
      </c>
      <c r="BS124" s="91"/>
      <c r="BT124" s="315" t="str">
        <f t="shared" si="52"/>
        <v>Remplir les termes C, P, T et TVA</v>
      </c>
      <c r="BU124" s="55"/>
      <c r="BV124" s="65"/>
      <c r="BW124" s="98" t="s">
        <v>64</v>
      </c>
      <c r="BX124" s="63"/>
      <c r="BY124" s="87" t="str">
        <f t="shared" si="53"/>
        <v>Remplir la colonne BU ou BX</v>
      </c>
      <c r="BZ124" s="63"/>
      <c r="CA124" s="173" t="str">
        <f t="shared" si="66"/>
        <v>Remplir la colonne M</v>
      </c>
      <c r="CB124" s="179" t="str">
        <f t="shared" si="54"/>
        <v>Remplir la colonne BZ</v>
      </c>
      <c r="CC124" s="263" t="str">
        <f t="shared" si="67"/>
        <v>Remplir la colonne I</v>
      </c>
      <c r="CD124" s="91"/>
      <c r="CE124" s="315" t="str">
        <f t="shared" si="55"/>
        <v>Remplir les termes C, P, T et TVA</v>
      </c>
      <c r="CF124" s="61" t="str">
        <f t="shared" si="36"/>
        <v>REMPLIR TYPE DE CLIENT</v>
      </c>
      <c r="CG124" s="107" t="str">
        <f t="shared" si="56"/>
        <v>Montant total de l'aide demandée non indiqué</v>
      </c>
      <c r="CH124" s="1"/>
      <c r="CI124" s="1"/>
      <c r="CJ124" s="1"/>
      <c r="CK124" s="1"/>
      <c r="CL124" s="1"/>
    </row>
    <row r="125" spans="1:90" x14ac:dyDescent="0.25">
      <c r="A125" s="51"/>
      <c r="B125" s="111"/>
      <c r="C125" s="111"/>
      <c r="D125" s="111"/>
      <c r="E125" s="111"/>
      <c r="F125" s="111"/>
      <c r="G125" s="132"/>
      <c r="H125" s="151"/>
      <c r="I125" s="299"/>
      <c r="J125" s="152"/>
      <c r="K125" s="153"/>
      <c r="L125" s="169"/>
      <c r="M125" s="39"/>
      <c r="N125" s="90"/>
      <c r="O125" s="39"/>
      <c r="P125" s="23"/>
      <c r="Q125" s="170">
        <f t="shared" si="37"/>
        <v>0</v>
      </c>
      <c r="R125" s="55"/>
      <c r="S125" s="65"/>
      <c r="T125" s="98" t="s">
        <v>64</v>
      </c>
      <c r="U125" s="63"/>
      <c r="V125" s="87" t="str">
        <f t="shared" si="38"/>
        <v>Remplir la colonne R ou U</v>
      </c>
      <c r="W125" s="63"/>
      <c r="X125" s="173" t="str">
        <f t="shared" si="35"/>
        <v>Remplir la colonne M</v>
      </c>
      <c r="Y125" s="179" t="str">
        <f t="shared" si="39"/>
        <v>Remplir la colonne W</v>
      </c>
      <c r="Z125" s="263" t="str">
        <f t="shared" si="57"/>
        <v>Remplir la colonne I</v>
      </c>
      <c r="AA125" s="91"/>
      <c r="AB125" s="315" t="str">
        <f t="shared" si="40"/>
        <v>Remplir les termes C, P, T et TVA</v>
      </c>
      <c r="AC125" s="55"/>
      <c r="AD125" s="65"/>
      <c r="AE125" s="98" t="s">
        <v>64</v>
      </c>
      <c r="AF125" s="63"/>
      <c r="AG125" s="87" t="str">
        <f t="shared" si="41"/>
        <v>Remplir la colonne AC ou AF</v>
      </c>
      <c r="AH125" s="63"/>
      <c r="AI125" s="173" t="str">
        <f t="shared" si="58"/>
        <v>Remplir la colonne M</v>
      </c>
      <c r="AJ125" s="179" t="str">
        <f t="shared" si="42"/>
        <v>Remplir la colonne AH</v>
      </c>
      <c r="AK125" s="263" t="str">
        <f t="shared" si="59"/>
        <v>Remplir la colonne I</v>
      </c>
      <c r="AL125" s="91"/>
      <c r="AM125" s="315" t="str">
        <f t="shared" si="43"/>
        <v>Remplir les terme C, P, T et TVA</v>
      </c>
      <c r="AN125" s="55"/>
      <c r="AO125" s="65"/>
      <c r="AP125" s="98" t="s">
        <v>64</v>
      </c>
      <c r="AQ125" s="63"/>
      <c r="AR125" s="87" t="str">
        <f t="shared" si="44"/>
        <v>Remplir la colonne AN ou AQ</v>
      </c>
      <c r="AS125" s="63"/>
      <c r="AT125" s="173" t="str">
        <f t="shared" si="60"/>
        <v>Remplir la colonne M</v>
      </c>
      <c r="AU125" s="179" t="str">
        <f t="shared" si="45"/>
        <v>Remplir la colonne AS</v>
      </c>
      <c r="AV125" s="263" t="str">
        <f t="shared" si="61"/>
        <v>Remplir la colonne I</v>
      </c>
      <c r="AW125" s="91"/>
      <c r="AX125" s="315" t="str">
        <f t="shared" si="46"/>
        <v>Remplir les termes C, P, T et TVA</v>
      </c>
      <c r="AY125" s="55"/>
      <c r="AZ125" s="65"/>
      <c r="BA125" s="98" t="s">
        <v>64</v>
      </c>
      <c r="BB125" s="63"/>
      <c r="BC125" s="87" t="str">
        <f t="shared" si="47"/>
        <v>Remplir la colonne AY ou BB</v>
      </c>
      <c r="BD125" s="63"/>
      <c r="BE125" s="173" t="str">
        <f t="shared" si="62"/>
        <v>Remplir la colonne M</v>
      </c>
      <c r="BF125" s="179" t="str">
        <f t="shared" si="48"/>
        <v>Remplir la colonne BD</v>
      </c>
      <c r="BG125" s="263" t="str">
        <f t="shared" si="63"/>
        <v>Remplir la colonne I</v>
      </c>
      <c r="BH125" s="91"/>
      <c r="BI125" s="315" t="str">
        <f t="shared" si="49"/>
        <v>Remplir les termes C, P, T et TVA</v>
      </c>
      <c r="BJ125" s="55"/>
      <c r="BK125" s="65"/>
      <c r="BL125" s="98" t="s">
        <v>64</v>
      </c>
      <c r="BM125" s="63"/>
      <c r="BN125" s="87" t="str">
        <f t="shared" si="50"/>
        <v>Remplir la colonne BJ ou BM</v>
      </c>
      <c r="BO125" s="63"/>
      <c r="BP125" s="173" t="str">
        <f t="shared" si="64"/>
        <v>Remplir la colonne M</v>
      </c>
      <c r="BQ125" s="179" t="str">
        <f t="shared" si="51"/>
        <v>Remplir la colonne BO</v>
      </c>
      <c r="BR125" s="263" t="str">
        <f t="shared" si="65"/>
        <v>Remplir la colonne I</v>
      </c>
      <c r="BS125" s="91"/>
      <c r="BT125" s="315" t="str">
        <f t="shared" si="52"/>
        <v>Remplir les termes C, P, T et TVA</v>
      </c>
      <c r="BU125" s="55"/>
      <c r="BV125" s="65"/>
      <c r="BW125" s="98" t="s">
        <v>64</v>
      </c>
      <c r="BX125" s="63"/>
      <c r="BY125" s="87" t="str">
        <f t="shared" si="53"/>
        <v>Remplir la colonne BU ou BX</v>
      </c>
      <c r="BZ125" s="63"/>
      <c r="CA125" s="173" t="str">
        <f t="shared" si="66"/>
        <v>Remplir la colonne M</v>
      </c>
      <c r="CB125" s="179" t="str">
        <f t="shared" si="54"/>
        <v>Remplir la colonne BZ</v>
      </c>
      <c r="CC125" s="263" t="str">
        <f t="shared" si="67"/>
        <v>Remplir la colonne I</v>
      </c>
      <c r="CD125" s="91"/>
      <c r="CE125" s="315" t="str">
        <f t="shared" si="55"/>
        <v>Remplir les termes C, P, T et TVA</v>
      </c>
      <c r="CF125" s="61" t="str">
        <f t="shared" si="36"/>
        <v>REMPLIR TYPE DE CLIENT</v>
      </c>
      <c r="CG125" s="107" t="str">
        <f t="shared" si="56"/>
        <v>Montant total de l'aide demandée non indiqué</v>
      </c>
      <c r="CH125" s="1"/>
      <c r="CI125" s="1"/>
      <c r="CJ125" s="1"/>
      <c r="CK125" s="1"/>
      <c r="CL125" s="1"/>
    </row>
    <row r="126" spans="1:90" x14ac:dyDescent="0.25">
      <c r="A126" s="51"/>
      <c r="B126" s="111"/>
      <c r="C126" s="111"/>
      <c r="D126" s="111"/>
      <c r="E126" s="111"/>
      <c r="F126" s="111"/>
      <c r="G126" s="132"/>
      <c r="H126" s="151"/>
      <c r="I126" s="299"/>
      <c r="J126" s="152"/>
      <c r="K126" s="153"/>
      <c r="L126" s="169"/>
      <c r="M126" s="39"/>
      <c r="N126" s="90"/>
      <c r="O126" s="39"/>
      <c r="P126" s="23"/>
      <c r="Q126" s="170">
        <f t="shared" si="37"/>
        <v>0</v>
      </c>
      <c r="R126" s="55"/>
      <c r="S126" s="65"/>
      <c r="T126" s="98" t="s">
        <v>64</v>
      </c>
      <c r="U126" s="63"/>
      <c r="V126" s="87" t="str">
        <f t="shared" si="38"/>
        <v>Remplir la colonne R ou U</v>
      </c>
      <c r="W126" s="63"/>
      <c r="X126" s="173" t="str">
        <f t="shared" si="35"/>
        <v>Remplir la colonne M</v>
      </c>
      <c r="Y126" s="179" t="str">
        <f t="shared" si="39"/>
        <v>Remplir la colonne W</v>
      </c>
      <c r="Z126" s="263" t="str">
        <f t="shared" si="57"/>
        <v>Remplir la colonne I</v>
      </c>
      <c r="AA126" s="91"/>
      <c r="AB126" s="315" t="str">
        <f t="shared" si="40"/>
        <v>Remplir les termes C, P, T et TVA</v>
      </c>
      <c r="AC126" s="55"/>
      <c r="AD126" s="65"/>
      <c r="AE126" s="98" t="s">
        <v>64</v>
      </c>
      <c r="AF126" s="63"/>
      <c r="AG126" s="87" t="str">
        <f t="shared" si="41"/>
        <v>Remplir la colonne AC ou AF</v>
      </c>
      <c r="AH126" s="63"/>
      <c r="AI126" s="173" t="str">
        <f t="shared" si="58"/>
        <v>Remplir la colonne M</v>
      </c>
      <c r="AJ126" s="179" t="str">
        <f t="shared" si="42"/>
        <v>Remplir la colonne AH</v>
      </c>
      <c r="AK126" s="263" t="str">
        <f t="shared" si="59"/>
        <v>Remplir la colonne I</v>
      </c>
      <c r="AL126" s="91"/>
      <c r="AM126" s="315" t="str">
        <f t="shared" si="43"/>
        <v>Remplir les terme C, P, T et TVA</v>
      </c>
      <c r="AN126" s="55"/>
      <c r="AO126" s="65"/>
      <c r="AP126" s="98" t="s">
        <v>64</v>
      </c>
      <c r="AQ126" s="63"/>
      <c r="AR126" s="87" t="str">
        <f t="shared" si="44"/>
        <v>Remplir la colonne AN ou AQ</v>
      </c>
      <c r="AS126" s="63"/>
      <c r="AT126" s="173" t="str">
        <f t="shared" si="60"/>
        <v>Remplir la colonne M</v>
      </c>
      <c r="AU126" s="179" t="str">
        <f t="shared" si="45"/>
        <v>Remplir la colonne AS</v>
      </c>
      <c r="AV126" s="263" t="str">
        <f t="shared" si="61"/>
        <v>Remplir la colonne I</v>
      </c>
      <c r="AW126" s="91"/>
      <c r="AX126" s="315" t="str">
        <f t="shared" si="46"/>
        <v>Remplir les termes C, P, T et TVA</v>
      </c>
      <c r="AY126" s="55"/>
      <c r="AZ126" s="65"/>
      <c r="BA126" s="98" t="s">
        <v>64</v>
      </c>
      <c r="BB126" s="63"/>
      <c r="BC126" s="87" t="str">
        <f t="shared" si="47"/>
        <v>Remplir la colonne AY ou BB</v>
      </c>
      <c r="BD126" s="63"/>
      <c r="BE126" s="173" t="str">
        <f t="shared" si="62"/>
        <v>Remplir la colonne M</v>
      </c>
      <c r="BF126" s="179" t="str">
        <f t="shared" si="48"/>
        <v>Remplir la colonne BD</v>
      </c>
      <c r="BG126" s="263" t="str">
        <f t="shared" si="63"/>
        <v>Remplir la colonne I</v>
      </c>
      <c r="BH126" s="91"/>
      <c r="BI126" s="315" t="str">
        <f t="shared" si="49"/>
        <v>Remplir les termes C, P, T et TVA</v>
      </c>
      <c r="BJ126" s="55"/>
      <c r="BK126" s="65"/>
      <c r="BL126" s="98" t="s">
        <v>64</v>
      </c>
      <c r="BM126" s="63"/>
      <c r="BN126" s="87" t="str">
        <f t="shared" si="50"/>
        <v>Remplir la colonne BJ ou BM</v>
      </c>
      <c r="BO126" s="63"/>
      <c r="BP126" s="173" t="str">
        <f t="shared" si="64"/>
        <v>Remplir la colonne M</v>
      </c>
      <c r="BQ126" s="179" t="str">
        <f t="shared" si="51"/>
        <v>Remplir la colonne BO</v>
      </c>
      <c r="BR126" s="263" t="str">
        <f t="shared" si="65"/>
        <v>Remplir la colonne I</v>
      </c>
      <c r="BS126" s="91"/>
      <c r="BT126" s="315" t="str">
        <f t="shared" si="52"/>
        <v>Remplir les termes C, P, T et TVA</v>
      </c>
      <c r="BU126" s="55"/>
      <c r="BV126" s="65"/>
      <c r="BW126" s="98" t="s">
        <v>64</v>
      </c>
      <c r="BX126" s="63"/>
      <c r="BY126" s="87" t="str">
        <f t="shared" si="53"/>
        <v>Remplir la colonne BU ou BX</v>
      </c>
      <c r="BZ126" s="63"/>
      <c r="CA126" s="173" t="str">
        <f t="shared" si="66"/>
        <v>Remplir la colonne M</v>
      </c>
      <c r="CB126" s="179" t="str">
        <f t="shared" si="54"/>
        <v>Remplir la colonne BZ</v>
      </c>
      <c r="CC126" s="263" t="str">
        <f t="shared" si="67"/>
        <v>Remplir la colonne I</v>
      </c>
      <c r="CD126" s="91"/>
      <c r="CE126" s="315" t="str">
        <f t="shared" si="55"/>
        <v>Remplir les termes C, P, T et TVA</v>
      </c>
      <c r="CF126" s="61" t="str">
        <f t="shared" si="36"/>
        <v>REMPLIR TYPE DE CLIENT</v>
      </c>
      <c r="CG126" s="107" t="str">
        <f t="shared" si="56"/>
        <v>Montant total de l'aide demandée non indiqué</v>
      </c>
      <c r="CH126" s="1"/>
      <c r="CI126" s="1"/>
      <c r="CJ126" s="1"/>
      <c r="CK126" s="1"/>
      <c r="CL126" s="1"/>
    </row>
    <row r="127" spans="1:90" x14ac:dyDescent="0.25">
      <c r="A127" s="51"/>
      <c r="B127" s="111"/>
      <c r="C127" s="111"/>
      <c r="D127" s="111"/>
      <c r="E127" s="111"/>
      <c r="F127" s="111"/>
      <c r="G127" s="132"/>
      <c r="H127" s="151"/>
      <c r="I127" s="299"/>
      <c r="J127" s="152"/>
      <c r="K127" s="153"/>
      <c r="L127" s="169"/>
      <c r="M127" s="39"/>
      <c r="N127" s="90"/>
      <c r="O127" s="39"/>
      <c r="P127" s="23"/>
      <c r="Q127" s="170">
        <f t="shared" si="37"/>
        <v>0</v>
      </c>
      <c r="R127" s="55"/>
      <c r="S127" s="65"/>
      <c r="T127" s="98" t="s">
        <v>64</v>
      </c>
      <c r="U127" s="63"/>
      <c r="V127" s="87" t="str">
        <f t="shared" si="38"/>
        <v>Remplir la colonne R ou U</v>
      </c>
      <c r="W127" s="63"/>
      <c r="X127" s="173" t="str">
        <f t="shared" si="35"/>
        <v>Remplir la colonne M</v>
      </c>
      <c r="Y127" s="179" t="str">
        <f t="shared" si="39"/>
        <v>Remplir la colonne W</v>
      </c>
      <c r="Z127" s="263" t="str">
        <f t="shared" si="57"/>
        <v>Remplir la colonne I</v>
      </c>
      <c r="AA127" s="91"/>
      <c r="AB127" s="315" t="str">
        <f t="shared" si="40"/>
        <v>Remplir les termes C, P, T et TVA</v>
      </c>
      <c r="AC127" s="55"/>
      <c r="AD127" s="65"/>
      <c r="AE127" s="98" t="s">
        <v>64</v>
      </c>
      <c r="AF127" s="63"/>
      <c r="AG127" s="87" t="str">
        <f t="shared" si="41"/>
        <v>Remplir la colonne AC ou AF</v>
      </c>
      <c r="AH127" s="63"/>
      <c r="AI127" s="173" t="str">
        <f t="shared" si="58"/>
        <v>Remplir la colonne M</v>
      </c>
      <c r="AJ127" s="179" t="str">
        <f t="shared" si="42"/>
        <v>Remplir la colonne AH</v>
      </c>
      <c r="AK127" s="263" t="str">
        <f t="shared" si="59"/>
        <v>Remplir la colonne I</v>
      </c>
      <c r="AL127" s="91"/>
      <c r="AM127" s="315" t="str">
        <f t="shared" si="43"/>
        <v>Remplir les terme C, P, T et TVA</v>
      </c>
      <c r="AN127" s="55"/>
      <c r="AO127" s="65"/>
      <c r="AP127" s="98" t="s">
        <v>64</v>
      </c>
      <c r="AQ127" s="63"/>
      <c r="AR127" s="87" t="str">
        <f t="shared" si="44"/>
        <v>Remplir la colonne AN ou AQ</v>
      </c>
      <c r="AS127" s="63"/>
      <c r="AT127" s="173" t="str">
        <f t="shared" si="60"/>
        <v>Remplir la colonne M</v>
      </c>
      <c r="AU127" s="179" t="str">
        <f t="shared" si="45"/>
        <v>Remplir la colonne AS</v>
      </c>
      <c r="AV127" s="263" t="str">
        <f t="shared" si="61"/>
        <v>Remplir la colonne I</v>
      </c>
      <c r="AW127" s="91"/>
      <c r="AX127" s="315" t="str">
        <f t="shared" si="46"/>
        <v>Remplir les termes C, P, T et TVA</v>
      </c>
      <c r="AY127" s="55"/>
      <c r="AZ127" s="65"/>
      <c r="BA127" s="98" t="s">
        <v>64</v>
      </c>
      <c r="BB127" s="63"/>
      <c r="BC127" s="87" t="str">
        <f t="shared" si="47"/>
        <v>Remplir la colonne AY ou BB</v>
      </c>
      <c r="BD127" s="63"/>
      <c r="BE127" s="173" t="str">
        <f t="shared" si="62"/>
        <v>Remplir la colonne M</v>
      </c>
      <c r="BF127" s="179" t="str">
        <f t="shared" si="48"/>
        <v>Remplir la colonne BD</v>
      </c>
      <c r="BG127" s="263" t="str">
        <f t="shared" si="63"/>
        <v>Remplir la colonne I</v>
      </c>
      <c r="BH127" s="91"/>
      <c r="BI127" s="315" t="str">
        <f t="shared" si="49"/>
        <v>Remplir les termes C, P, T et TVA</v>
      </c>
      <c r="BJ127" s="55"/>
      <c r="BK127" s="65"/>
      <c r="BL127" s="98" t="s">
        <v>64</v>
      </c>
      <c r="BM127" s="63"/>
      <c r="BN127" s="87" t="str">
        <f t="shared" si="50"/>
        <v>Remplir la colonne BJ ou BM</v>
      </c>
      <c r="BO127" s="63"/>
      <c r="BP127" s="173" t="str">
        <f t="shared" si="64"/>
        <v>Remplir la colonne M</v>
      </c>
      <c r="BQ127" s="179" t="str">
        <f t="shared" si="51"/>
        <v>Remplir la colonne BO</v>
      </c>
      <c r="BR127" s="263" t="str">
        <f t="shared" si="65"/>
        <v>Remplir la colonne I</v>
      </c>
      <c r="BS127" s="91"/>
      <c r="BT127" s="315" t="str">
        <f t="shared" si="52"/>
        <v>Remplir les termes C, P, T et TVA</v>
      </c>
      <c r="BU127" s="55"/>
      <c r="BV127" s="65"/>
      <c r="BW127" s="98" t="s">
        <v>64</v>
      </c>
      <c r="BX127" s="63"/>
      <c r="BY127" s="87" t="str">
        <f t="shared" si="53"/>
        <v>Remplir la colonne BU ou BX</v>
      </c>
      <c r="BZ127" s="63"/>
      <c r="CA127" s="173" t="str">
        <f t="shared" si="66"/>
        <v>Remplir la colonne M</v>
      </c>
      <c r="CB127" s="179" t="str">
        <f t="shared" si="54"/>
        <v>Remplir la colonne BZ</v>
      </c>
      <c r="CC127" s="263" t="str">
        <f t="shared" si="67"/>
        <v>Remplir la colonne I</v>
      </c>
      <c r="CD127" s="91"/>
      <c r="CE127" s="315" t="str">
        <f t="shared" si="55"/>
        <v>Remplir les termes C, P, T et TVA</v>
      </c>
      <c r="CF127" s="61" t="str">
        <f t="shared" si="36"/>
        <v>REMPLIR TYPE DE CLIENT</v>
      </c>
      <c r="CG127" s="107" t="str">
        <f t="shared" si="56"/>
        <v>Montant total de l'aide demandée non indiqué</v>
      </c>
      <c r="CH127" s="1"/>
      <c r="CI127" s="1"/>
      <c r="CJ127" s="1"/>
      <c r="CK127" s="1"/>
      <c r="CL127" s="1"/>
    </row>
    <row r="128" spans="1:90" x14ac:dyDescent="0.25">
      <c r="A128" s="51"/>
      <c r="B128" s="111"/>
      <c r="C128" s="111"/>
      <c r="D128" s="111"/>
      <c r="E128" s="111"/>
      <c r="F128" s="111"/>
      <c r="G128" s="132"/>
      <c r="H128" s="151"/>
      <c r="I128" s="299"/>
      <c r="J128" s="152"/>
      <c r="K128" s="153"/>
      <c r="L128" s="169"/>
      <c r="M128" s="39"/>
      <c r="N128" s="90"/>
      <c r="O128" s="39"/>
      <c r="P128" s="23"/>
      <c r="Q128" s="170">
        <f t="shared" si="37"/>
        <v>0</v>
      </c>
      <c r="R128" s="55"/>
      <c r="S128" s="65"/>
      <c r="T128" s="98" t="s">
        <v>64</v>
      </c>
      <c r="U128" s="63"/>
      <c r="V128" s="87" t="str">
        <f t="shared" si="38"/>
        <v>Remplir la colonne R ou U</v>
      </c>
      <c r="W128" s="63"/>
      <c r="X128" s="173" t="str">
        <f t="shared" si="35"/>
        <v>Remplir la colonne M</v>
      </c>
      <c r="Y128" s="179" t="str">
        <f t="shared" si="39"/>
        <v>Remplir la colonne W</v>
      </c>
      <c r="Z128" s="263" t="str">
        <f t="shared" si="57"/>
        <v>Remplir la colonne I</v>
      </c>
      <c r="AA128" s="91"/>
      <c r="AB128" s="315" t="str">
        <f t="shared" si="40"/>
        <v>Remplir les termes C, P, T et TVA</v>
      </c>
      <c r="AC128" s="55"/>
      <c r="AD128" s="65"/>
      <c r="AE128" s="98" t="s">
        <v>64</v>
      </c>
      <c r="AF128" s="63"/>
      <c r="AG128" s="87" t="str">
        <f t="shared" si="41"/>
        <v>Remplir la colonne AC ou AF</v>
      </c>
      <c r="AH128" s="63"/>
      <c r="AI128" s="173" t="str">
        <f t="shared" si="58"/>
        <v>Remplir la colonne M</v>
      </c>
      <c r="AJ128" s="179" t="str">
        <f t="shared" si="42"/>
        <v>Remplir la colonne AH</v>
      </c>
      <c r="AK128" s="263" t="str">
        <f t="shared" si="59"/>
        <v>Remplir la colonne I</v>
      </c>
      <c r="AL128" s="91"/>
      <c r="AM128" s="315" t="str">
        <f t="shared" si="43"/>
        <v>Remplir les terme C, P, T et TVA</v>
      </c>
      <c r="AN128" s="55"/>
      <c r="AO128" s="65"/>
      <c r="AP128" s="98" t="s">
        <v>64</v>
      </c>
      <c r="AQ128" s="63"/>
      <c r="AR128" s="87" t="str">
        <f t="shared" si="44"/>
        <v>Remplir la colonne AN ou AQ</v>
      </c>
      <c r="AS128" s="63"/>
      <c r="AT128" s="173" t="str">
        <f t="shared" si="60"/>
        <v>Remplir la colonne M</v>
      </c>
      <c r="AU128" s="179" t="str">
        <f t="shared" si="45"/>
        <v>Remplir la colonne AS</v>
      </c>
      <c r="AV128" s="263" t="str">
        <f t="shared" si="61"/>
        <v>Remplir la colonne I</v>
      </c>
      <c r="AW128" s="91"/>
      <c r="AX128" s="315" t="str">
        <f t="shared" si="46"/>
        <v>Remplir les termes C, P, T et TVA</v>
      </c>
      <c r="AY128" s="55"/>
      <c r="AZ128" s="65"/>
      <c r="BA128" s="98" t="s">
        <v>64</v>
      </c>
      <c r="BB128" s="63"/>
      <c r="BC128" s="87" t="str">
        <f t="shared" si="47"/>
        <v>Remplir la colonne AY ou BB</v>
      </c>
      <c r="BD128" s="63"/>
      <c r="BE128" s="173" t="str">
        <f t="shared" si="62"/>
        <v>Remplir la colonne M</v>
      </c>
      <c r="BF128" s="179" t="str">
        <f t="shared" si="48"/>
        <v>Remplir la colonne BD</v>
      </c>
      <c r="BG128" s="263" t="str">
        <f t="shared" si="63"/>
        <v>Remplir la colonne I</v>
      </c>
      <c r="BH128" s="91"/>
      <c r="BI128" s="315" t="str">
        <f t="shared" si="49"/>
        <v>Remplir les termes C, P, T et TVA</v>
      </c>
      <c r="BJ128" s="55"/>
      <c r="BK128" s="65"/>
      <c r="BL128" s="98" t="s">
        <v>64</v>
      </c>
      <c r="BM128" s="63"/>
      <c r="BN128" s="87" t="str">
        <f t="shared" si="50"/>
        <v>Remplir la colonne BJ ou BM</v>
      </c>
      <c r="BO128" s="63"/>
      <c r="BP128" s="173" t="str">
        <f t="shared" si="64"/>
        <v>Remplir la colonne M</v>
      </c>
      <c r="BQ128" s="179" t="str">
        <f t="shared" si="51"/>
        <v>Remplir la colonne BO</v>
      </c>
      <c r="BR128" s="263" t="str">
        <f t="shared" si="65"/>
        <v>Remplir la colonne I</v>
      </c>
      <c r="BS128" s="91"/>
      <c r="BT128" s="315" t="str">
        <f t="shared" si="52"/>
        <v>Remplir les termes C, P, T et TVA</v>
      </c>
      <c r="BU128" s="55"/>
      <c r="BV128" s="65"/>
      <c r="BW128" s="98" t="s">
        <v>64</v>
      </c>
      <c r="BX128" s="63"/>
      <c r="BY128" s="87" t="str">
        <f t="shared" si="53"/>
        <v>Remplir la colonne BU ou BX</v>
      </c>
      <c r="BZ128" s="63"/>
      <c r="CA128" s="173" t="str">
        <f t="shared" si="66"/>
        <v>Remplir la colonne M</v>
      </c>
      <c r="CB128" s="179" t="str">
        <f t="shared" si="54"/>
        <v>Remplir la colonne BZ</v>
      </c>
      <c r="CC128" s="263" t="str">
        <f t="shared" si="67"/>
        <v>Remplir la colonne I</v>
      </c>
      <c r="CD128" s="91"/>
      <c r="CE128" s="315" t="str">
        <f t="shared" si="55"/>
        <v>Remplir les termes C, P, T et TVA</v>
      </c>
      <c r="CF128" s="61" t="str">
        <f t="shared" si="36"/>
        <v>REMPLIR TYPE DE CLIENT</v>
      </c>
      <c r="CG128" s="107" t="str">
        <f t="shared" si="56"/>
        <v>Montant total de l'aide demandée non indiqué</v>
      </c>
      <c r="CH128" s="1"/>
      <c r="CI128" s="1"/>
      <c r="CJ128" s="1"/>
      <c r="CK128" s="1"/>
      <c r="CL128" s="1"/>
    </row>
    <row r="129" spans="1:90" x14ac:dyDescent="0.25">
      <c r="A129" s="51"/>
      <c r="B129" s="111"/>
      <c r="C129" s="111"/>
      <c r="D129" s="111"/>
      <c r="E129" s="111"/>
      <c r="F129" s="111"/>
      <c r="G129" s="132"/>
      <c r="H129" s="151"/>
      <c r="I129" s="299"/>
      <c r="J129" s="152"/>
      <c r="K129" s="153"/>
      <c r="L129" s="169"/>
      <c r="M129" s="39"/>
      <c r="N129" s="90"/>
      <c r="O129" s="39"/>
      <c r="P129" s="23"/>
      <c r="Q129" s="170">
        <f t="shared" si="37"/>
        <v>0</v>
      </c>
      <c r="R129" s="55"/>
      <c r="S129" s="65"/>
      <c r="T129" s="98" t="s">
        <v>64</v>
      </c>
      <c r="U129" s="63"/>
      <c r="V129" s="87" t="str">
        <f t="shared" si="38"/>
        <v>Remplir la colonne R ou U</v>
      </c>
      <c r="W129" s="63"/>
      <c r="X129" s="173" t="str">
        <f t="shared" si="35"/>
        <v>Remplir la colonne M</v>
      </c>
      <c r="Y129" s="179" t="str">
        <f t="shared" si="39"/>
        <v>Remplir la colonne W</v>
      </c>
      <c r="Z129" s="263" t="str">
        <f t="shared" si="57"/>
        <v>Remplir la colonne I</v>
      </c>
      <c r="AA129" s="91"/>
      <c r="AB129" s="315" t="str">
        <f t="shared" si="40"/>
        <v>Remplir les termes C, P, T et TVA</v>
      </c>
      <c r="AC129" s="55"/>
      <c r="AD129" s="65"/>
      <c r="AE129" s="98" t="s">
        <v>64</v>
      </c>
      <c r="AF129" s="63"/>
      <c r="AG129" s="87" t="str">
        <f t="shared" si="41"/>
        <v>Remplir la colonne AC ou AF</v>
      </c>
      <c r="AH129" s="63"/>
      <c r="AI129" s="173" t="str">
        <f t="shared" si="58"/>
        <v>Remplir la colonne M</v>
      </c>
      <c r="AJ129" s="179" t="str">
        <f t="shared" si="42"/>
        <v>Remplir la colonne AH</v>
      </c>
      <c r="AK129" s="263" t="str">
        <f t="shared" si="59"/>
        <v>Remplir la colonne I</v>
      </c>
      <c r="AL129" s="91"/>
      <c r="AM129" s="315" t="str">
        <f t="shared" si="43"/>
        <v>Remplir les terme C, P, T et TVA</v>
      </c>
      <c r="AN129" s="55"/>
      <c r="AO129" s="65"/>
      <c r="AP129" s="98" t="s">
        <v>64</v>
      </c>
      <c r="AQ129" s="63"/>
      <c r="AR129" s="87" t="str">
        <f t="shared" si="44"/>
        <v>Remplir la colonne AN ou AQ</v>
      </c>
      <c r="AS129" s="63"/>
      <c r="AT129" s="173" t="str">
        <f t="shared" si="60"/>
        <v>Remplir la colonne M</v>
      </c>
      <c r="AU129" s="179" t="str">
        <f t="shared" si="45"/>
        <v>Remplir la colonne AS</v>
      </c>
      <c r="AV129" s="263" t="str">
        <f t="shared" si="61"/>
        <v>Remplir la colonne I</v>
      </c>
      <c r="AW129" s="91"/>
      <c r="AX129" s="315" t="str">
        <f t="shared" si="46"/>
        <v>Remplir les termes C, P, T et TVA</v>
      </c>
      <c r="AY129" s="55"/>
      <c r="AZ129" s="65"/>
      <c r="BA129" s="98" t="s">
        <v>64</v>
      </c>
      <c r="BB129" s="63"/>
      <c r="BC129" s="87" t="str">
        <f t="shared" si="47"/>
        <v>Remplir la colonne AY ou BB</v>
      </c>
      <c r="BD129" s="63"/>
      <c r="BE129" s="173" t="str">
        <f t="shared" si="62"/>
        <v>Remplir la colonne M</v>
      </c>
      <c r="BF129" s="179" t="str">
        <f t="shared" si="48"/>
        <v>Remplir la colonne BD</v>
      </c>
      <c r="BG129" s="263" t="str">
        <f t="shared" si="63"/>
        <v>Remplir la colonne I</v>
      </c>
      <c r="BH129" s="91"/>
      <c r="BI129" s="315" t="str">
        <f t="shared" si="49"/>
        <v>Remplir les termes C, P, T et TVA</v>
      </c>
      <c r="BJ129" s="55"/>
      <c r="BK129" s="65"/>
      <c r="BL129" s="98" t="s">
        <v>64</v>
      </c>
      <c r="BM129" s="63"/>
      <c r="BN129" s="87" t="str">
        <f t="shared" si="50"/>
        <v>Remplir la colonne BJ ou BM</v>
      </c>
      <c r="BO129" s="63"/>
      <c r="BP129" s="173" t="str">
        <f t="shared" si="64"/>
        <v>Remplir la colonne M</v>
      </c>
      <c r="BQ129" s="179" t="str">
        <f t="shared" si="51"/>
        <v>Remplir la colonne BO</v>
      </c>
      <c r="BR129" s="263" t="str">
        <f t="shared" si="65"/>
        <v>Remplir la colonne I</v>
      </c>
      <c r="BS129" s="91"/>
      <c r="BT129" s="315" t="str">
        <f t="shared" si="52"/>
        <v>Remplir les termes C, P, T et TVA</v>
      </c>
      <c r="BU129" s="55"/>
      <c r="BV129" s="65"/>
      <c r="BW129" s="98" t="s">
        <v>64</v>
      </c>
      <c r="BX129" s="63"/>
      <c r="BY129" s="87" t="str">
        <f t="shared" si="53"/>
        <v>Remplir la colonne BU ou BX</v>
      </c>
      <c r="BZ129" s="63"/>
      <c r="CA129" s="173" t="str">
        <f t="shared" si="66"/>
        <v>Remplir la colonne M</v>
      </c>
      <c r="CB129" s="179" t="str">
        <f t="shared" si="54"/>
        <v>Remplir la colonne BZ</v>
      </c>
      <c r="CC129" s="263" t="str">
        <f t="shared" si="67"/>
        <v>Remplir la colonne I</v>
      </c>
      <c r="CD129" s="91"/>
      <c r="CE129" s="315" t="str">
        <f t="shared" si="55"/>
        <v>Remplir les termes C, P, T et TVA</v>
      </c>
      <c r="CF129" s="61" t="str">
        <f t="shared" si="36"/>
        <v>REMPLIR TYPE DE CLIENT</v>
      </c>
      <c r="CG129" s="107" t="str">
        <f t="shared" si="56"/>
        <v>Montant total de l'aide demandée non indiqué</v>
      </c>
      <c r="CH129" s="1"/>
      <c r="CI129" s="1"/>
      <c r="CJ129" s="1"/>
      <c r="CK129" s="1"/>
      <c r="CL129" s="1"/>
    </row>
    <row r="130" spans="1:90" x14ac:dyDescent="0.25">
      <c r="A130" s="51"/>
      <c r="B130" s="111"/>
      <c r="C130" s="111"/>
      <c r="D130" s="111"/>
      <c r="E130" s="111"/>
      <c r="F130" s="111"/>
      <c r="G130" s="132"/>
      <c r="H130" s="151"/>
      <c r="I130" s="299"/>
      <c r="J130" s="152"/>
      <c r="K130" s="153"/>
      <c r="L130" s="169"/>
      <c r="M130" s="39"/>
      <c r="N130" s="90"/>
      <c r="O130" s="39"/>
      <c r="P130" s="23"/>
      <c r="Q130" s="170">
        <f t="shared" si="37"/>
        <v>0</v>
      </c>
      <c r="R130" s="55"/>
      <c r="S130" s="65"/>
      <c r="T130" s="98" t="s">
        <v>64</v>
      </c>
      <c r="U130" s="63"/>
      <c r="V130" s="87" t="str">
        <f t="shared" si="38"/>
        <v>Remplir la colonne R ou U</v>
      </c>
      <c r="W130" s="63"/>
      <c r="X130" s="173" t="str">
        <f t="shared" si="35"/>
        <v>Remplir la colonne M</v>
      </c>
      <c r="Y130" s="179" t="str">
        <f t="shared" si="39"/>
        <v>Remplir la colonne W</v>
      </c>
      <c r="Z130" s="263" t="str">
        <f t="shared" si="57"/>
        <v>Remplir la colonne I</v>
      </c>
      <c r="AA130" s="91"/>
      <c r="AB130" s="315" t="str">
        <f t="shared" si="40"/>
        <v>Remplir les termes C, P, T et TVA</v>
      </c>
      <c r="AC130" s="55"/>
      <c r="AD130" s="65"/>
      <c r="AE130" s="98" t="s">
        <v>64</v>
      </c>
      <c r="AF130" s="63"/>
      <c r="AG130" s="87" t="str">
        <f t="shared" si="41"/>
        <v>Remplir la colonne AC ou AF</v>
      </c>
      <c r="AH130" s="63"/>
      <c r="AI130" s="173" t="str">
        <f t="shared" si="58"/>
        <v>Remplir la colonne M</v>
      </c>
      <c r="AJ130" s="179" t="str">
        <f t="shared" si="42"/>
        <v>Remplir la colonne AH</v>
      </c>
      <c r="AK130" s="263" t="str">
        <f t="shared" si="59"/>
        <v>Remplir la colonne I</v>
      </c>
      <c r="AL130" s="91"/>
      <c r="AM130" s="315" t="str">
        <f t="shared" si="43"/>
        <v>Remplir les terme C, P, T et TVA</v>
      </c>
      <c r="AN130" s="55"/>
      <c r="AO130" s="65"/>
      <c r="AP130" s="98" t="s">
        <v>64</v>
      </c>
      <c r="AQ130" s="63"/>
      <c r="AR130" s="87" t="str">
        <f t="shared" si="44"/>
        <v>Remplir la colonne AN ou AQ</v>
      </c>
      <c r="AS130" s="63"/>
      <c r="AT130" s="173" t="str">
        <f t="shared" si="60"/>
        <v>Remplir la colonne M</v>
      </c>
      <c r="AU130" s="179" t="str">
        <f t="shared" si="45"/>
        <v>Remplir la colonne AS</v>
      </c>
      <c r="AV130" s="263" t="str">
        <f t="shared" si="61"/>
        <v>Remplir la colonne I</v>
      </c>
      <c r="AW130" s="91"/>
      <c r="AX130" s="315" t="str">
        <f t="shared" si="46"/>
        <v>Remplir les termes C, P, T et TVA</v>
      </c>
      <c r="AY130" s="55"/>
      <c r="AZ130" s="65"/>
      <c r="BA130" s="98" t="s">
        <v>64</v>
      </c>
      <c r="BB130" s="63"/>
      <c r="BC130" s="87" t="str">
        <f t="shared" si="47"/>
        <v>Remplir la colonne AY ou BB</v>
      </c>
      <c r="BD130" s="63"/>
      <c r="BE130" s="173" t="str">
        <f t="shared" si="62"/>
        <v>Remplir la colonne M</v>
      </c>
      <c r="BF130" s="179" t="str">
        <f t="shared" si="48"/>
        <v>Remplir la colonne BD</v>
      </c>
      <c r="BG130" s="263" t="str">
        <f t="shared" si="63"/>
        <v>Remplir la colonne I</v>
      </c>
      <c r="BH130" s="91"/>
      <c r="BI130" s="315" t="str">
        <f t="shared" si="49"/>
        <v>Remplir les termes C, P, T et TVA</v>
      </c>
      <c r="BJ130" s="55"/>
      <c r="BK130" s="65"/>
      <c r="BL130" s="98" t="s">
        <v>64</v>
      </c>
      <c r="BM130" s="63"/>
      <c r="BN130" s="87" t="str">
        <f t="shared" si="50"/>
        <v>Remplir la colonne BJ ou BM</v>
      </c>
      <c r="BO130" s="63"/>
      <c r="BP130" s="173" t="str">
        <f t="shared" si="64"/>
        <v>Remplir la colonne M</v>
      </c>
      <c r="BQ130" s="179" t="str">
        <f t="shared" si="51"/>
        <v>Remplir la colonne BO</v>
      </c>
      <c r="BR130" s="263" t="str">
        <f t="shared" si="65"/>
        <v>Remplir la colonne I</v>
      </c>
      <c r="BS130" s="91"/>
      <c r="BT130" s="315" t="str">
        <f t="shared" si="52"/>
        <v>Remplir les termes C, P, T et TVA</v>
      </c>
      <c r="BU130" s="55"/>
      <c r="BV130" s="65"/>
      <c r="BW130" s="98" t="s">
        <v>64</v>
      </c>
      <c r="BX130" s="63"/>
      <c r="BY130" s="87" t="str">
        <f t="shared" si="53"/>
        <v>Remplir la colonne BU ou BX</v>
      </c>
      <c r="BZ130" s="63"/>
      <c r="CA130" s="173" t="str">
        <f t="shared" si="66"/>
        <v>Remplir la colonne M</v>
      </c>
      <c r="CB130" s="179" t="str">
        <f t="shared" si="54"/>
        <v>Remplir la colonne BZ</v>
      </c>
      <c r="CC130" s="263" t="str">
        <f t="shared" si="67"/>
        <v>Remplir la colonne I</v>
      </c>
      <c r="CD130" s="91"/>
      <c r="CE130" s="315" t="str">
        <f t="shared" si="55"/>
        <v>Remplir les termes C, P, T et TVA</v>
      </c>
      <c r="CF130" s="61" t="str">
        <f t="shared" si="36"/>
        <v>REMPLIR TYPE DE CLIENT</v>
      </c>
      <c r="CG130" s="107" t="str">
        <f t="shared" si="56"/>
        <v>Montant total de l'aide demandée non indiqué</v>
      </c>
      <c r="CH130" s="1"/>
      <c r="CI130" s="1"/>
      <c r="CJ130" s="1"/>
      <c r="CK130" s="1"/>
      <c r="CL130" s="1"/>
    </row>
    <row r="131" spans="1:90" x14ac:dyDescent="0.25">
      <c r="A131" s="51"/>
      <c r="B131" s="111"/>
      <c r="C131" s="111"/>
      <c r="D131" s="111"/>
      <c r="E131" s="111"/>
      <c r="F131" s="111"/>
      <c r="G131" s="132"/>
      <c r="H131" s="151"/>
      <c r="I131" s="299"/>
      <c r="J131" s="152"/>
      <c r="K131" s="153"/>
      <c r="L131" s="169"/>
      <c r="M131" s="39"/>
      <c r="N131" s="90"/>
      <c r="O131" s="39"/>
      <c r="P131" s="23"/>
      <c r="Q131" s="170">
        <f t="shared" si="37"/>
        <v>0</v>
      </c>
      <c r="R131" s="55"/>
      <c r="S131" s="65"/>
      <c r="T131" s="98" t="s">
        <v>64</v>
      </c>
      <c r="U131" s="63"/>
      <c r="V131" s="87" t="str">
        <f t="shared" si="38"/>
        <v>Remplir la colonne R ou U</v>
      </c>
      <c r="W131" s="63"/>
      <c r="X131" s="173" t="str">
        <f t="shared" si="35"/>
        <v>Remplir la colonne M</v>
      </c>
      <c r="Y131" s="179" t="str">
        <f t="shared" si="39"/>
        <v>Remplir la colonne W</v>
      </c>
      <c r="Z131" s="263" t="str">
        <f t="shared" si="57"/>
        <v>Remplir la colonne I</v>
      </c>
      <c r="AA131" s="91"/>
      <c r="AB131" s="315" t="str">
        <f t="shared" si="40"/>
        <v>Remplir les termes C, P, T et TVA</v>
      </c>
      <c r="AC131" s="55"/>
      <c r="AD131" s="65"/>
      <c r="AE131" s="98" t="s">
        <v>64</v>
      </c>
      <c r="AF131" s="63"/>
      <c r="AG131" s="87" t="str">
        <f t="shared" si="41"/>
        <v>Remplir la colonne AC ou AF</v>
      </c>
      <c r="AH131" s="63"/>
      <c r="AI131" s="173" t="str">
        <f t="shared" si="58"/>
        <v>Remplir la colonne M</v>
      </c>
      <c r="AJ131" s="179" t="str">
        <f t="shared" si="42"/>
        <v>Remplir la colonne AH</v>
      </c>
      <c r="AK131" s="263" t="str">
        <f t="shared" si="59"/>
        <v>Remplir la colonne I</v>
      </c>
      <c r="AL131" s="91"/>
      <c r="AM131" s="315" t="str">
        <f t="shared" si="43"/>
        <v>Remplir les terme C, P, T et TVA</v>
      </c>
      <c r="AN131" s="55"/>
      <c r="AO131" s="65"/>
      <c r="AP131" s="98" t="s">
        <v>64</v>
      </c>
      <c r="AQ131" s="63"/>
      <c r="AR131" s="87" t="str">
        <f t="shared" si="44"/>
        <v>Remplir la colonne AN ou AQ</v>
      </c>
      <c r="AS131" s="63"/>
      <c r="AT131" s="173" t="str">
        <f t="shared" si="60"/>
        <v>Remplir la colonne M</v>
      </c>
      <c r="AU131" s="179" t="str">
        <f t="shared" si="45"/>
        <v>Remplir la colonne AS</v>
      </c>
      <c r="AV131" s="263" t="str">
        <f t="shared" si="61"/>
        <v>Remplir la colonne I</v>
      </c>
      <c r="AW131" s="91"/>
      <c r="AX131" s="315" t="str">
        <f t="shared" si="46"/>
        <v>Remplir les termes C, P, T et TVA</v>
      </c>
      <c r="AY131" s="55"/>
      <c r="AZ131" s="65"/>
      <c r="BA131" s="98" t="s">
        <v>64</v>
      </c>
      <c r="BB131" s="63"/>
      <c r="BC131" s="87" t="str">
        <f t="shared" si="47"/>
        <v>Remplir la colonne AY ou BB</v>
      </c>
      <c r="BD131" s="63"/>
      <c r="BE131" s="173" t="str">
        <f t="shared" si="62"/>
        <v>Remplir la colonne M</v>
      </c>
      <c r="BF131" s="179" t="str">
        <f t="shared" si="48"/>
        <v>Remplir la colonne BD</v>
      </c>
      <c r="BG131" s="263" t="str">
        <f t="shared" si="63"/>
        <v>Remplir la colonne I</v>
      </c>
      <c r="BH131" s="91"/>
      <c r="BI131" s="315" t="str">
        <f t="shared" si="49"/>
        <v>Remplir les termes C, P, T et TVA</v>
      </c>
      <c r="BJ131" s="55"/>
      <c r="BK131" s="65"/>
      <c r="BL131" s="98" t="s">
        <v>64</v>
      </c>
      <c r="BM131" s="63"/>
      <c r="BN131" s="87" t="str">
        <f t="shared" si="50"/>
        <v>Remplir la colonne BJ ou BM</v>
      </c>
      <c r="BO131" s="63"/>
      <c r="BP131" s="173" t="str">
        <f t="shared" si="64"/>
        <v>Remplir la colonne M</v>
      </c>
      <c r="BQ131" s="179" t="str">
        <f t="shared" si="51"/>
        <v>Remplir la colonne BO</v>
      </c>
      <c r="BR131" s="263" t="str">
        <f t="shared" si="65"/>
        <v>Remplir la colonne I</v>
      </c>
      <c r="BS131" s="91"/>
      <c r="BT131" s="315" t="str">
        <f t="shared" si="52"/>
        <v>Remplir les termes C, P, T et TVA</v>
      </c>
      <c r="BU131" s="55"/>
      <c r="BV131" s="65"/>
      <c r="BW131" s="98" t="s">
        <v>64</v>
      </c>
      <c r="BX131" s="63"/>
      <c r="BY131" s="87" t="str">
        <f t="shared" si="53"/>
        <v>Remplir la colonne BU ou BX</v>
      </c>
      <c r="BZ131" s="63"/>
      <c r="CA131" s="173" t="str">
        <f t="shared" si="66"/>
        <v>Remplir la colonne M</v>
      </c>
      <c r="CB131" s="179" t="str">
        <f t="shared" si="54"/>
        <v>Remplir la colonne BZ</v>
      </c>
      <c r="CC131" s="263" t="str">
        <f t="shared" si="67"/>
        <v>Remplir la colonne I</v>
      </c>
      <c r="CD131" s="91"/>
      <c r="CE131" s="315" t="str">
        <f t="shared" si="55"/>
        <v>Remplir les termes C, P, T et TVA</v>
      </c>
      <c r="CF131" s="61" t="str">
        <f t="shared" si="36"/>
        <v>REMPLIR TYPE DE CLIENT</v>
      </c>
      <c r="CG131" s="107" t="str">
        <f t="shared" si="56"/>
        <v>Montant total de l'aide demandée non indiqué</v>
      </c>
      <c r="CH131" s="1"/>
      <c r="CI131" s="1"/>
      <c r="CJ131" s="1"/>
      <c r="CK131" s="1"/>
      <c r="CL131" s="1"/>
    </row>
    <row r="132" spans="1:90" x14ac:dyDescent="0.25">
      <c r="A132" s="51"/>
      <c r="B132" s="111"/>
      <c r="C132" s="111"/>
      <c r="D132" s="111"/>
      <c r="E132" s="111"/>
      <c r="F132" s="111"/>
      <c r="G132" s="132"/>
      <c r="H132" s="151"/>
      <c r="I132" s="299"/>
      <c r="J132" s="152"/>
      <c r="K132" s="153"/>
      <c r="L132" s="169"/>
      <c r="M132" s="39"/>
      <c r="N132" s="90"/>
      <c r="O132" s="39"/>
      <c r="P132" s="23"/>
      <c r="Q132" s="170">
        <f t="shared" si="37"/>
        <v>0</v>
      </c>
      <c r="R132" s="55"/>
      <c r="S132" s="65"/>
      <c r="T132" s="98" t="s">
        <v>64</v>
      </c>
      <c r="U132" s="63"/>
      <c r="V132" s="87" t="str">
        <f t="shared" si="38"/>
        <v>Remplir la colonne R ou U</v>
      </c>
      <c r="W132" s="63"/>
      <c r="X132" s="173" t="str">
        <f t="shared" si="35"/>
        <v>Remplir la colonne M</v>
      </c>
      <c r="Y132" s="179" t="str">
        <f t="shared" si="39"/>
        <v>Remplir la colonne W</v>
      </c>
      <c r="Z132" s="263" t="str">
        <f t="shared" si="57"/>
        <v>Remplir la colonne I</v>
      </c>
      <c r="AA132" s="91"/>
      <c r="AB132" s="315" t="str">
        <f t="shared" si="40"/>
        <v>Remplir les termes C, P, T et TVA</v>
      </c>
      <c r="AC132" s="55"/>
      <c r="AD132" s="65"/>
      <c r="AE132" s="98" t="s">
        <v>64</v>
      </c>
      <c r="AF132" s="63"/>
      <c r="AG132" s="87" t="str">
        <f t="shared" si="41"/>
        <v>Remplir la colonne AC ou AF</v>
      </c>
      <c r="AH132" s="63"/>
      <c r="AI132" s="173" t="str">
        <f t="shared" si="58"/>
        <v>Remplir la colonne M</v>
      </c>
      <c r="AJ132" s="179" t="str">
        <f t="shared" si="42"/>
        <v>Remplir la colonne AH</v>
      </c>
      <c r="AK132" s="263" t="str">
        <f t="shared" si="59"/>
        <v>Remplir la colonne I</v>
      </c>
      <c r="AL132" s="91"/>
      <c r="AM132" s="315" t="str">
        <f t="shared" si="43"/>
        <v>Remplir les terme C, P, T et TVA</v>
      </c>
      <c r="AN132" s="55"/>
      <c r="AO132" s="65"/>
      <c r="AP132" s="98" t="s">
        <v>64</v>
      </c>
      <c r="AQ132" s="63"/>
      <c r="AR132" s="87" t="str">
        <f t="shared" si="44"/>
        <v>Remplir la colonne AN ou AQ</v>
      </c>
      <c r="AS132" s="63"/>
      <c r="AT132" s="173" t="str">
        <f t="shared" si="60"/>
        <v>Remplir la colonne M</v>
      </c>
      <c r="AU132" s="179" t="str">
        <f t="shared" si="45"/>
        <v>Remplir la colonne AS</v>
      </c>
      <c r="AV132" s="263" t="str">
        <f t="shared" si="61"/>
        <v>Remplir la colonne I</v>
      </c>
      <c r="AW132" s="91"/>
      <c r="AX132" s="315" t="str">
        <f t="shared" si="46"/>
        <v>Remplir les termes C, P, T et TVA</v>
      </c>
      <c r="AY132" s="55"/>
      <c r="AZ132" s="65"/>
      <c r="BA132" s="98" t="s">
        <v>64</v>
      </c>
      <c r="BB132" s="63"/>
      <c r="BC132" s="87" t="str">
        <f t="shared" si="47"/>
        <v>Remplir la colonne AY ou BB</v>
      </c>
      <c r="BD132" s="63"/>
      <c r="BE132" s="173" t="str">
        <f t="shared" si="62"/>
        <v>Remplir la colonne M</v>
      </c>
      <c r="BF132" s="179" t="str">
        <f t="shared" si="48"/>
        <v>Remplir la colonne BD</v>
      </c>
      <c r="BG132" s="263" t="str">
        <f t="shared" si="63"/>
        <v>Remplir la colonne I</v>
      </c>
      <c r="BH132" s="91"/>
      <c r="BI132" s="315" t="str">
        <f t="shared" si="49"/>
        <v>Remplir les termes C, P, T et TVA</v>
      </c>
      <c r="BJ132" s="55"/>
      <c r="BK132" s="65"/>
      <c r="BL132" s="98" t="s">
        <v>64</v>
      </c>
      <c r="BM132" s="63"/>
      <c r="BN132" s="87" t="str">
        <f t="shared" si="50"/>
        <v>Remplir la colonne BJ ou BM</v>
      </c>
      <c r="BO132" s="63"/>
      <c r="BP132" s="173" t="str">
        <f t="shared" si="64"/>
        <v>Remplir la colonne M</v>
      </c>
      <c r="BQ132" s="179" t="str">
        <f t="shared" si="51"/>
        <v>Remplir la colonne BO</v>
      </c>
      <c r="BR132" s="263" t="str">
        <f t="shared" si="65"/>
        <v>Remplir la colonne I</v>
      </c>
      <c r="BS132" s="91"/>
      <c r="BT132" s="315" t="str">
        <f t="shared" si="52"/>
        <v>Remplir les termes C, P, T et TVA</v>
      </c>
      <c r="BU132" s="55"/>
      <c r="BV132" s="65"/>
      <c r="BW132" s="98" t="s">
        <v>64</v>
      </c>
      <c r="BX132" s="63"/>
      <c r="BY132" s="87" t="str">
        <f t="shared" si="53"/>
        <v>Remplir la colonne BU ou BX</v>
      </c>
      <c r="BZ132" s="63"/>
      <c r="CA132" s="173" t="str">
        <f t="shared" si="66"/>
        <v>Remplir la colonne M</v>
      </c>
      <c r="CB132" s="179" t="str">
        <f t="shared" si="54"/>
        <v>Remplir la colonne BZ</v>
      </c>
      <c r="CC132" s="263" t="str">
        <f t="shared" si="67"/>
        <v>Remplir la colonne I</v>
      </c>
      <c r="CD132" s="91"/>
      <c r="CE132" s="315" t="str">
        <f t="shared" si="55"/>
        <v>Remplir les termes C, P, T et TVA</v>
      </c>
      <c r="CF132" s="61" t="str">
        <f t="shared" si="36"/>
        <v>REMPLIR TYPE DE CLIENT</v>
      </c>
      <c r="CG132" s="107" t="str">
        <f t="shared" si="56"/>
        <v>Montant total de l'aide demandée non indiqué</v>
      </c>
      <c r="CH132" s="1"/>
      <c r="CI132" s="1"/>
      <c r="CJ132" s="1"/>
      <c r="CK132" s="1"/>
      <c r="CL132" s="1"/>
    </row>
    <row r="133" spans="1:90" x14ac:dyDescent="0.25">
      <c r="A133" s="51"/>
      <c r="B133" s="111"/>
      <c r="C133" s="111"/>
      <c r="D133" s="111"/>
      <c r="E133" s="111"/>
      <c r="F133" s="111"/>
      <c r="G133" s="132"/>
      <c r="H133" s="151"/>
      <c r="I133" s="299"/>
      <c r="J133" s="152"/>
      <c r="K133" s="153"/>
      <c r="L133" s="169"/>
      <c r="M133" s="39"/>
      <c r="N133" s="90"/>
      <c r="O133" s="39"/>
      <c r="P133" s="23"/>
      <c r="Q133" s="170">
        <f t="shared" si="37"/>
        <v>0</v>
      </c>
      <c r="R133" s="55"/>
      <c r="S133" s="65"/>
      <c r="T133" s="98" t="s">
        <v>64</v>
      </c>
      <c r="U133" s="63"/>
      <c r="V133" s="87" t="str">
        <f t="shared" si="38"/>
        <v>Remplir la colonne R ou U</v>
      </c>
      <c r="W133" s="63"/>
      <c r="X133" s="173" t="str">
        <f t="shared" si="35"/>
        <v>Remplir la colonne M</v>
      </c>
      <c r="Y133" s="179" t="str">
        <f t="shared" si="39"/>
        <v>Remplir la colonne W</v>
      </c>
      <c r="Z133" s="263" t="str">
        <f t="shared" si="57"/>
        <v>Remplir la colonne I</v>
      </c>
      <c r="AA133" s="91"/>
      <c r="AB133" s="315" t="str">
        <f t="shared" si="40"/>
        <v>Remplir les termes C, P, T et TVA</v>
      </c>
      <c r="AC133" s="55"/>
      <c r="AD133" s="65"/>
      <c r="AE133" s="98" t="s">
        <v>64</v>
      </c>
      <c r="AF133" s="63"/>
      <c r="AG133" s="87" t="str">
        <f t="shared" si="41"/>
        <v>Remplir la colonne AC ou AF</v>
      </c>
      <c r="AH133" s="63"/>
      <c r="AI133" s="173" t="str">
        <f t="shared" si="58"/>
        <v>Remplir la colonne M</v>
      </c>
      <c r="AJ133" s="179" t="str">
        <f t="shared" si="42"/>
        <v>Remplir la colonne AH</v>
      </c>
      <c r="AK133" s="263" t="str">
        <f t="shared" si="59"/>
        <v>Remplir la colonne I</v>
      </c>
      <c r="AL133" s="91"/>
      <c r="AM133" s="315" t="str">
        <f t="shared" si="43"/>
        <v>Remplir les terme C, P, T et TVA</v>
      </c>
      <c r="AN133" s="55"/>
      <c r="AO133" s="65"/>
      <c r="AP133" s="98" t="s">
        <v>64</v>
      </c>
      <c r="AQ133" s="63"/>
      <c r="AR133" s="87" t="str">
        <f t="shared" si="44"/>
        <v>Remplir la colonne AN ou AQ</v>
      </c>
      <c r="AS133" s="63"/>
      <c r="AT133" s="173" t="str">
        <f t="shared" si="60"/>
        <v>Remplir la colonne M</v>
      </c>
      <c r="AU133" s="179" t="str">
        <f t="shared" si="45"/>
        <v>Remplir la colonne AS</v>
      </c>
      <c r="AV133" s="263" t="str">
        <f t="shared" si="61"/>
        <v>Remplir la colonne I</v>
      </c>
      <c r="AW133" s="91"/>
      <c r="AX133" s="315" t="str">
        <f t="shared" si="46"/>
        <v>Remplir les termes C, P, T et TVA</v>
      </c>
      <c r="AY133" s="55"/>
      <c r="AZ133" s="65"/>
      <c r="BA133" s="98" t="s">
        <v>64</v>
      </c>
      <c r="BB133" s="63"/>
      <c r="BC133" s="87" t="str">
        <f t="shared" si="47"/>
        <v>Remplir la colonne AY ou BB</v>
      </c>
      <c r="BD133" s="63"/>
      <c r="BE133" s="173" t="str">
        <f t="shared" si="62"/>
        <v>Remplir la colonne M</v>
      </c>
      <c r="BF133" s="179" t="str">
        <f t="shared" si="48"/>
        <v>Remplir la colonne BD</v>
      </c>
      <c r="BG133" s="263" t="str">
        <f t="shared" si="63"/>
        <v>Remplir la colonne I</v>
      </c>
      <c r="BH133" s="91"/>
      <c r="BI133" s="315" t="str">
        <f t="shared" si="49"/>
        <v>Remplir les termes C, P, T et TVA</v>
      </c>
      <c r="BJ133" s="55"/>
      <c r="BK133" s="65"/>
      <c r="BL133" s="98" t="s">
        <v>64</v>
      </c>
      <c r="BM133" s="63"/>
      <c r="BN133" s="87" t="str">
        <f t="shared" si="50"/>
        <v>Remplir la colonne BJ ou BM</v>
      </c>
      <c r="BO133" s="63"/>
      <c r="BP133" s="173" t="str">
        <f t="shared" si="64"/>
        <v>Remplir la colonne M</v>
      </c>
      <c r="BQ133" s="179" t="str">
        <f t="shared" si="51"/>
        <v>Remplir la colonne BO</v>
      </c>
      <c r="BR133" s="263" t="str">
        <f t="shared" si="65"/>
        <v>Remplir la colonne I</v>
      </c>
      <c r="BS133" s="91"/>
      <c r="BT133" s="315" t="str">
        <f t="shared" si="52"/>
        <v>Remplir les termes C, P, T et TVA</v>
      </c>
      <c r="BU133" s="55"/>
      <c r="BV133" s="65"/>
      <c r="BW133" s="98" t="s">
        <v>64</v>
      </c>
      <c r="BX133" s="63"/>
      <c r="BY133" s="87" t="str">
        <f t="shared" si="53"/>
        <v>Remplir la colonne BU ou BX</v>
      </c>
      <c r="BZ133" s="63"/>
      <c r="CA133" s="173" t="str">
        <f t="shared" si="66"/>
        <v>Remplir la colonne M</v>
      </c>
      <c r="CB133" s="179" t="str">
        <f t="shared" si="54"/>
        <v>Remplir la colonne BZ</v>
      </c>
      <c r="CC133" s="263" t="str">
        <f t="shared" si="67"/>
        <v>Remplir la colonne I</v>
      </c>
      <c r="CD133" s="91"/>
      <c r="CE133" s="315" t="str">
        <f t="shared" si="55"/>
        <v>Remplir les termes C, P, T et TVA</v>
      </c>
      <c r="CF133" s="61" t="str">
        <f t="shared" si="36"/>
        <v>REMPLIR TYPE DE CLIENT</v>
      </c>
      <c r="CG133" s="107" t="str">
        <f t="shared" si="56"/>
        <v>Montant total de l'aide demandée non indiqué</v>
      </c>
      <c r="CH133" s="1"/>
      <c r="CI133" s="1"/>
      <c r="CJ133" s="1"/>
      <c r="CK133" s="1"/>
      <c r="CL133" s="1"/>
    </row>
    <row r="134" spans="1:90" x14ac:dyDescent="0.25">
      <c r="A134" s="51"/>
      <c r="B134" s="111"/>
      <c r="C134" s="111"/>
      <c r="D134" s="111"/>
      <c r="E134" s="111"/>
      <c r="F134" s="111"/>
      <c r="G134" s="132"/>
      <c r="H134" s="151"/>
      <c r="I134" s="299"/>
      <c r="J134" s="152"/>
      <c r="K134" s="153"/>
      <c r="L134" s="169"/>
      <c r="M134" s="39"/>
      <c r="N134" s="90"/>
      <c r="O134" s="39"/>
      <c r="P134" s="23"/>
      <c r="Q134" s="170">
        <f t="shared" si="37"/>
        <v>0</v>
      </c>
      <c r="R134" s="55"/>
      <c r="S134" s="65"/>
      <c r="T134" s="98" t="s">
        <v>64</v>
      </c>
      <c r="U134" s="63"/>
      <c r="V134" s="87" t="str">
        <f t="shared" si="38"/>
        <v>Remplir la colonne R ou U</v>
      </c>
      <c r="W134" s="63"/>
      <c r="X134" s="173" t="str">
        <f t="shared" si="35"/>
        <v>Remplir la colonne M</v>
      </c>
      <c r="Y134" s="179" t="str">
        <f t="shared" si="39"/>
        <v>Remplir la colonne W</v>
      </c>
      <c r="Z134" s="263" t="str">
        <f t="shared" si="57"/>
        <v>Remplir la colonne I</v>
      </c>
      <c r="AA134" s="91"/>
      <c r="AB134" s="315" t="str">
        <f t="shared" si="40"/>
        <v>Remplir les termes C, P, T et TVA</v>
      </c>
      <c r="AC134" s="55"/>
      <c r="AD134" s="65"/>
      <c r="AE134" s="98" t="s">
        <v>64</v>
      </c>
      <c r="AF134" s="63"/>
      <c r="AG134" s="87" t="str">
        <f t="shared" si="41"/>
        <v>Remplir la colonne AC ou AF</v>
      </c>
      <c r="AH134" s="63"/>
      <c r="AI134" s="173" t="str">
        <f t="shared" si="58"/>
        <v>Remplir la colonne M</v>
      </c>
      <c r="AJ134" s="179" t="str">
        <f t="shared" si="42"/>
        <v>Remplir la colonne AH</v>
      </c>
      <c r="AK134" s="263" t="str">
        <f t="shared" si="59"/>
        <v>Remplir la colonne I</v>
      </c>
      <c r="AL134" s="91"/>
      <c r="AM134" s="315" t="str">
        <f t="shared" si="43"/>
        <v>Remplir les terme C, P, T et TVA</v>
      </c>
      <c r="AN134" s="55"/>
      <c r="AO134" s="65"/>
      <c r="AP134" s="98" t="s">
        <v>64</v>
      </c>
      <c r="AQ134" s="63"/>
      <c r="AR134" s="87" t="str">
        <f t="shared" si="44"/>
        <v>Remplir la colonne AN ou AQ</v>
      </c>
      <c r="AS134" s="63"/>
      <c r="AT134" s="173" t="str">
        <f t="shared" si="60"/>
        <v>Remplir la colonne M</v>
      </c>
      <c r="AU134" s="179" t="str">
        <f t="shared" si="45"/>
        <v>Remplir la colonne AS</v>
      </c>
      <c r="AV134" s="263" t="str">
        <f t="shared" si="61"/>
        <v>Remplir la colonne I</v>
      </c>
      <c r="AW134" s="91"/>
      <c r="AX134" s="315" t="str">
        <f t="shared" si="46"/>
        <v>Remplir les termes C, P, T et TVA</v>
      </c>
      <c r="AY134" s="55"/>
      <c r="AZ134" s="65"/>
      <c r="BA134" s="98" t="s">
        <v>64</v>
      </c>
      <c r="BB134" s="63"/>
      <c r="BC134" s="87" t="str">
        <f t="shared" si="47"/>
        <v>Remplir la colonne AY ou BB</v>
      </c>
      <c r="BD134" s="63"/>
      <c r="BE134" s="173" t="str">
        <f t="shared" si="62"/>
        <v>Remplir la colonne M</v>
      </c>
      <c r="BF134" s="179" t="str">
        <f t="shared" si="48"/>
        <v>Remplir la colonne BD</v>
      </c>
      <c r="BG134" s="263" t="str">
        <f t="shared" si="63"/>
        <v>Remplir la colonne I</v>
      </c>
      <c r="BH134" s="91"/>
      <c r="BI134" s="315" t="str">
        <f t="shared" si="49"/>
        <v>Remplir les termes C, P, T et TVA</v>
      </c>
      <c r="BJ134" s="55"/>
      <c r="BK134" s="65"/>
      <c r="BL134" s="98" t="s">
        <v>64</v>
      </c>
      <c r="BM134" s="63"/>
      <c r="BN134" s="87" t="str">
        <f t="shared" si="50"/>
        <v>Remplir la colonne BJ ou BM</v>
      </c>
      <c r="BO134" s="63"/>
      <c r="BP134" s="173" t="str">
        <f t="shared" si="64"/>
        <v>Remplir la colonne M</v>
      </c>
      <c r="BQ134" s="179" t="str">
        <f t="shared" si="51"/>
        <v>Remplir la colonne BO</v>
      </c>
      <c r="BR134" s="263" t="str">
        <f t="shared" si="65"/>
        <v>Remplir la colonne I</v>
      </c>
      <c r="BS134" s="91"/>
      <c r="BT134" s="315" t="str">
        <f t="shared" si="52"/>
        <v>Remplir les termes C, P, T et TVA</v>
      </c>
      <c r="BU134" s="55"/>
      <c r="BV134" s="65"/>
      <c r="BW134" s="98" t="s">
        <v>64</v>
      </c>
      <c r="BX134" s="63"/>
      <c r="BY134" s="87" t="str">
        <f t="shared" si="53"/>
        <v>Remplir la colonne BU ou BX</v>
      </c>
      <c r="BZ134" s="63"/>
      <c r="CA134" s="173" t="str">
        <f t="shared" si="66"/>
        <v>Remplir la colonne M</v>
      </c>
      <c r="CB134" s="179" t="str">
        <f t="shared" si="54"/>
        <v>Remplir la colonne BZ</v>
      </c>
      <c r="CC134" s="263" t="str">
        <f t="shared" si="67"/>
        <v>Remplir la colonne I</v>
      </c>
      <c r="CD134" s="91"/>
      <c r="CE134" s="315" t="str">
        <f t="shared" si="55"/>
        <v>Remplir les termes C, P, T et TVA</v>
      </c>
      <c r="CF134" s="61" t="str">
        <f t="shared" si="36"/>
        <v>REMPLIR TYPE DE CLIENT</v>
      </c>
      <c r="CG134" s="107" t="str">
        <f t="shared" si="56"/>
        <v>Montant total de l'aide demandée non indiqué</v>
      </c>
      <c r="CH134" s="1"/>
      <c r="CI134" s="1"/>
      <c r="CJ134" s="1"/>
      <c r="CK134" s="1"/>
      <c r="CL134" s="1"/>
    </row>
    <row r="135" spans="1:90" x14ac:dyDescent="0.25">
      <c r="A135" s="51"/>
      <c r="B135" s="111"/>
      <c r="C135" s="111"/>
      <c r="D135" s="111"/>
      <c r="E135" s="111"/>
      <c r="F135" s="111"/>
      <c r="G135" s="132"/>
      <c r="H135" s="151"/>
      <c r="I135" s="299"/>
      <c r="J135" s="152"/>
      <c r="K135" s="153"/>
      <c r="L135" s="169"/>
      <c r="M135" s="39"/>
      <c r="N135" s="90"/>
      <c r="O135" s="39"/>
      <c r="P135" s="23"/>
      <c r="Q135" s="170">
        <f t="shared" si="37"/>
        <v>0</v>
      </c>
      <c r="R135" s="55"/>
      <c r="S135" s="65"/>
      <c r="T135" s="98" t="s">
        <v>64</v>
      </c>
      <c r="U135" s="63"/>
      <c r="V135" s="87" t="str">
        <f t="shared" si="38"/>
        <v>Remplir la colonne R ou U</v>
      </c>
      <c r="W135" s="63"/>
      <c r="X135" s="173" t="str">
        <f t="shared" si="35"/>
        <v>Remplir la colonne M</v>
      </c>
      <c r="Y135" s="179" t="str">
        <f t="shared" si="39"/>
        <v>Remplir la colonne W</v>
      </c>
      <c r="Z135" s="263" t="str">
        <f t="shared" si="57"/>
        <v>Remplir la colonne I</v>
      </c>
      <c r="AA135" s="91"/>
      <c r="AB135" s="315" t="str">
        <f t="shared" si="40"/>
        <v>Remplir les termes C, P, T et TVA</v>
      </c>
      <c r="AC135" s="55"/>
      <c r="AD135" s="65"/>
      <c r="AE135" s="98" t="s">
        <v>64</v>
      </c>
      <c r="AF135" s="63"/>
      <c r="AG135" s="87" t="str">
        <f t="shared" si="41"/>
        <v>Remplir la colonne AC ou AF</v>
      </c>
      <c r="AH135" s="63"/>
      <c r="AI135" s="173" t="str">
        <f t="shared" si="58"/>
        <v>Remplir la colonne M</v>
      </c>
      <c r="AJ135" s="179" t="str">
        <f t="shared" si="42"/>
        <v>Remplir la colonne AH</v>
      </c>
      <c r="AK135" s="263" t="str">
        <f t="shared" si="59"/>
        <v>Remplir la colonne I</v>
      </c>
      <c r="AL135" s="91"/>
      <c r="AM135" s="315" t="str">
        <f t="shared" si="43"/>
        <v>Remplir les terme C, P, T et TVA</v>
      </c>
      <c r="AN135" s="55"/>
      <c r="AO135" s="65"/>
      <c r="AP135" s="98" t="s">
        <v>64</v>
      </c>
      <c r="AQ135" s="63"/>
      <c r="AR135" s="87" t="str">
        <f t="shared" si="44"/>
        <v>Remplir la colonne AN ou AQ</v>
      </c>
      <c r="AS135" s="63"/>
      <c r="AT135" s="173" t="str">
        <f t="shared" si="60"/>
        <v>Remplir la colonne M</v>
      </c>
      <c r="AU135" s="179" t="str">
        <f t="shared" si="45"/>
        <v>Remplir la colonne AS</v>
      </c>
      <c r="AV135" s="263" t="str">
        <f t="shared" si="61"/>
        <v>Remplir la colonne I</v>
      </c>
      <c r="AW135" s="91"/>
      <c r="AX135" s="315" t="str">
        <f t="shared" si="46"/>
        <v>Remplir les termes C, P, T et TVA</v>
      </c>
      <c r="AY135" s="55"/>
      <c r="AZ135" s="65"/>
      <c r="BA135" s="98" t="s">
        <v>64</v>
      </c>
      <c r="BB135" s="63"/>
      <c r="BC135" s="87" t="str">
        <f t="shared" si="47"/>
        <v>Remplir la colonne AY ou BB</v>
      </c>
      <c r="BD135" s="63"/>
      <c r="BE135" s="173" t="str">
        <f t="shared" si="62"/>
        <v>Remplir la colonne M</v>
      </c>
      <c r="BF135" s="179" t="str">
        <f t="shared" si="48"/>
        <v>Remplir la colonne BD</v>
      </c>
      <c r="BG135" s="263" t="str">
        <f t="shared" si="63"/>
        <v>Remplir la colonne I</v>
      </c>
      <c r="BH135" s="91"/>
      <c r="BI135" s="315" t="str">
        <f t="shared" si="49"/>
        <v>Remplir les termes C, P, T et TVA</v>
      </c>
      <c r="BJ135" s="55"/>
      <c r="BK135" s="65"/>
      <c r="BL135" s="98" t="s">
        <v>64</v>
      </c>
      <c r="BM135" s="63"/>
      <c r="BN135" s="87" t="str">
        <f t="shared" si="50"/>
        <v>Remplir la colonne BJ ou BM</v>
      </c>
      <c r="BO135" s="63"/>
      <c r="BP135" s="173" t="str">
        <f t="shared" si="64"/>
        <v>Remplir la colonne M</v>
      </c>
      <c r="BQ135" s="179" t="str">
        <f t="shared" si="51"/>
        <v>Remplir la colonne BO</v>
      </c>
      <c r="BR135" s="263" t="str">
        <f t="shared" si="65"/>
        <v>Remplir la colonne I</v>
      </c>
      <c r="BS135" s="91"/>
      <c r="BT135" s="315" t="str">
        <f t="shared" si="52"/>
        <v>Remplir les termes C, P, T et TVA</v>
      </c>
      <c r="BU135" s="55"/>
      <c r="BV135" s="65"/>
      <c r="BW135" s="98" t="s">
        <v>64</v>
      </c>
      <c r="BX135" s="63"/>
      <c r="BY135" s="87" t="str">
        <f t="shared" si="53"/>
        <v>Remplir la colonne BU ou BX</v>
      </c>
      <c r="BZ135" s="63"/>
      <c r="CA135" s="173" t="str">
        <f t="shared" si="66"/>
        <v>Remplir la colonne M</v>
      </c>
      <c r="CB135" s="179" t="str">
        <f t="shared" si="54"/>
        <v>Remplir la colonne BZ</v>
      </c>
      <c r="CC135" s="263" t="str">
        <f t="shared" si="67"/>
        <v>Remplir la colonne I</v>
      </c>
      <c r="CD135" s="91"/>
      <c r="CE135" s="315" t="str">
        <f t="shared" si="55"/>
        <v>Remplir les termes C, P, T et TVA</v>
      </c>
      <c r="CF135" s="61" t="str">
        <f t="shared" si="36"/>
        <v>REMPLIR TYPE DE CLIENT</v>
      </c>
      <c r="CG135" s="107" t="str">
        <f t="shared" si="56"/>
        <v>Montant total de l'aide demandée non indiqué</v>
      </c>
      <c r="CH135" s="1"/>
      <c r="CI135" s="1"/>
      <c r="CJ135" s="1"/>
      <c r="CK135" s="1"/>
      <c r="CL135" s="1"/>
    </row>
    <row r="136" spans="1:90" x14ac:dyDescent="0.25">
      <c r="A136" s="51"/>
      <c r="B136" s="111"/>
      <c r="C136" s="111"/>
      <c r="D136" s="111"/>
      <c r="E136" s="111"/>
      <c r="F136" s="111"/>
      <c r="G136" s="132"/>
      <c r="H136" s="151"/>
      <c r="I136" s="299"/>
      <c r="J136" s="152"/>
      <c r="K136" s="153"/>
      <c r="L136" s="169"/>
      <c r="M136" s="39"/>
      <c r="N136" s="90"/>
      <c r="O136" s="39"/>
      <c r="P136" s="23"/>
      <c r="Q136" s="170">
        <f t="shared" si="37"/>
        <v>0</v>
      </c>
      <c r="R136" s="55"/>
      <c r="S136" s="65"/>
      <c r="T136" s="98" t="s">
        <v>64</v>
      </c>
      <c r="U136" s="63"/>
      <c r="V136" s="87" t="str">
        <f t="shared" si="38"/>
        <v>Remplir la colonne R ou U</v>
      </c>
      <c r="W136" s="63"/>
      <c r="X136" s="173" t="str">
        <f t="shared" si="35"/>
        <v>Remplir la colonne M</v>
      </c>
      <c r="Y136" s="179" t="str">
        <f t="shared" si="39"/>
        <v>Remplir la colonne W</v>
      </c>
      <c r="Z136" s="263" t="str">
        <f t="shared" si="57"/>
        <v>Remplir la colonne I</v>
      </c>
      <c r="AA136" s="91"/>
      <c r="AB136" s="315" t="str">
        <f t="shared" si="40"/>
        <v>Remplir les termes C, P, T et TVA</v>
      </c>
      <c r="AC136" s="55"/>
      <c r="AD136" s="65"/>
      <c r="AE136" s="98" t="s">
        <v>64</v>
      </c>
      <c r="AF136" s="63"/>
      <c r="AG136" s="87" t="str">
        <f t="shared" si="41"/>
        <v>Remplir la colonne AC ou AF</v>
      </c>
      <c r="AH136" s="63"/>
      <c r="AI136" s="173" t="str">
        <f t="shared" si="58"/>
        <v>Remplir la colonne M</v>
      </c>
      <c r="AJ136" s="179" t="str">
        <f t="shared" si="42"/>
        <v>Remplir la colonne AH</v>
      </c>
      <c r="AK136" s="263" t="str">
        <f t="shared" si="59"/>
        <v>Remplir la colonne I</v>
      </c>
      <c r="AL136" s="91"/>
      <c r="AM136" s="315" t="str">
        <f t="shared" si="43"/>
        <v>Remplir les terme C, P, T et TVA</v>
      </c>
      <c r="AN136" s="55"/>
      <c r="AO136" s="65"/>
      <c r="AP136" s="98" t="s">
        <v>64</v>
      </c>
      <c r="AQ136" s="63"/>
      <c r="AR136" s="87" t="str">
        <f t="shared" si="44"/>
        <v>Remplir la colonne AN ou AQ</v>
      </c>
      <c r="AS136" s="63"/>
      <c r="AT136" s="173" t="str">
        <f t="shared" si="60"/>
        <v>Remplir la colonne M</v>
      </c>
      <c r="AU136" s="179" t="str">
        <f t="shared" si="45"/>
        <v>Remplir la colonne AS</v>
      </c>
      <c r="AV136" s="263" t="str">
        <f t="shared" si="61"/>
        <v>Remplir la colonne I</v>
      </c>
      <c r="AW136" s="91"/>
      <c r="AX136" s="315" t="str">
        <f t="shared" si="46"/>
        <v>Remplir les termes C, P, T et TVA</v>
      </c>
      <c r="AY136" s="55"/>
      <c r="AZ136" s="65"/>
      <c r="BA136" s="98" t="s">
        <v>64</v>
      </c>
      <c r="BB136" s="63"/>
      <c r="BC136" s="87" t="str">
        <f t="shared" si="47"/>
        <v>Remplir la colonne AY ou BB</v>
      </c>
      <c r="BD136" s="63"/>
      <c r="BE136" s="173" t="str">
        <f t="shared" si="62"/>
        <v>Remplir la colonne M</v>
      </c>
      <c r="BF136" s="179" t="str">
        <f t="shared" si="48"/>
        <v>Remplir la colonne BD</v>
      </c>
      <c r="BG136" s="263" t="str">
        <f t="shared" si="63"/>
        <v>Remplir la colonne I</v>
      </c>
      <c r="BH136" s="91"/>
      <c r="BI136" s="315" t="str">
        <f t="shared" si="49"/>
        <v>Remplir les termes C, P, T et TVA</v>
      </c>
      <c r="BJ136" s="55"/>
      <c r="BK136" s="65"/>
      <c r="BL136" s="98" t="s">
        <v>64</v>
      </c>
      <c r="BM136" s="63"/>
      <c r="BN136" s="87" t="str">
        <f t="shared" si="50"/>
        <v>Remplir la colonne BJ ou BM</v>
      </c>
      <c r="BO136" s="63"/>
      <c r="BP136" s="173" t="str">
        <f t="shared" si="64"/>
        <v>Remplir la colonne M</v>
      </c>
      <c r="BQ136" s="179" t="str">
        <f t="shared" si="51"/>
        <v>Remplir la colonne BO</v>
      </c>
      <c r="BR136" s="263" t="str">
        <f t="shared" si="65"/>
        <v>Remplir la colonne I</v>
      </c>
      <c r="BS136" s="91"/>
      <c r="BT136" s="315" t="str">
        <f t="shared" si="52"/>
        <v>Remplir les termes C, P, T et TVA</v>
      </c>
      <c r="BU136" s="55"/>
      <c r="BV136" s="65"/>
      <c r="BW136" s="98" t="s">
        <v>64</v>
      </c>
      <c r="BX136" s="63"/>
      <c r="BY136" s="87" t="str">
        <f t="shared" si="53"/>
        <v>Remplir la colonne BU ou BX</v>
      </c>
      <c r="BZ136" s="63"/>
      <c r="CA136" s="173" t="str">
        <f t="shared" si="66"/>
        <v>Remplir la colonne M</v>
      </c>
      <c r="CB136" s="179" t="str">
        <f t="shared" si="54"/>
        <v>Remplir la colonne BZ</v>
      </c>
      <c r="CC136" s="263" t="str">
        <f t="shared" si="67"/>
        <v>Remplir la colonne I</v>
      </c>
      <c r="CD136" s="91"/>
      <c r="CE136" s="315" t="str">
        <f t="shared" si="55"/>
        <v>Remplir les termes C, P, T et TVA</v>
      </c>
      <c r="CF136" s="61" t="str">
        <f t="shared" si="36"/>
        <v>REMPLIR TYPE DE CLIENT</v>
      </c>
      <c r="CG136" s="107" t="str">
        <f t="shared" si="56"/>
        <v>Montant total de l'aide demandée non indiqué</v>
      </c>
      <c r="CH136" s="1"/>
      <c r="CI136" s="1"/>
      <c r="CJ136" s="1"/>
      <c r="CK136" s="1"/>
      <c r="CL136" s="1"/>
    </row>
    <row r="137" spans="1:90" x14ac:dyDescent="0.25">
      <c r="A137" s="51"/>
      <c r="B137" s="111"/>
      <c r="C137" s="111"/>
      <c r="D137" s="111"/>
      <c r="E137" s="111"/>
      <c r="F137" s="111"/>
      <c r="G137" s="132"/>
      <c r="H137" s="151"/>
      <c r="I137" s="299"/>
      <c r="J137" s="152"/>
      <c r="K137" s="153"/>
      <c r="L137" s="169"/>
      <c r="M137" s="39"/>
      <c r="N137" s="90"/>
      <c r="O137" s="39"/>
      <c r="P137" s="23"/>
      <c r="Q137" s="170">
        <f t="shared" si="37"/>
        <v>0</v>
      </c>
      <c r="R137" s="55"/>
      <c r="S137" s="65"/>
      <c r="T137" s="98" t="s">
        <v>64</v>
      </c>
      <c r="U137" s="63"/>
      <c r="V137" s="87" t="str">
        <f t="shared" si="38"/>
        <v>Remplir la colonne R ou U</v>
      </c>
      <c r="W137" s="63"/>
      <c r="X137" s="173" t="str">
        <f t="shared" si="35"/>
        <v>Remplir la colonne M</v>
      </c>
      <c r="Y137" s="179" t="str">
        <f t="shared" si="39"/>
        <v>Remplir la colonne W</v>
      </c>
      <c r="Z137" s="263" t="str">
        <f t="shared" si="57"/>
        <v>Remplir la colonne I</v>
      </c>
      <c r="AA137" s="91"/>
      <c r="AB137" s="315" t="str">
        <f t="shared" si="40"/>
        <v>Remplir les termes C, P, T et TVA</v>
      </c>
      <c r="AC137" s="55"/>
      <c r="AD137" s="65"/>
      <c r="AE137" s="98" t="s">
        <v>64</v>
      </c>
      <c r="AF137" s="63"/>
      <c r="AG137" s="87" t="str">
        <f t="shared" si="41"/>
        <v>Remplir la colonne AC ou AF</v>
      </c>
      <c r="AH137" s="63"/>
      <c r="AI137" s="173" t="str">
        <f t="shared" si="58"/>
        <v>Remplir la colonne M</v>
      </c>
      <c r="AJ137" s="179" t="str">
        <f t="shared" si="42"/>
        <v>Remplir la colonne AH</v>
      </c>
      <c r="AK137" s="263" t="str">
        <f t="shared" si="59"/>
        <v>Remplir la colonne I</v>
      </c>
      <c r="AL137" s="91"/>
      <c r="AM137" s="315" t="str">
        <f t="shared" si="43"/>
        <v>Remplir les terme C, P, T et TVA</v>
      </c>
      <c r="AN137" s="55"/>
      <c r="AO137" s="65"/>
      <c r="AP137" s="98" t="s">
        <v>64</v>
      </c>
      <c r="AQ137" s="63"/>
      <c r="AR137" s="87" t="str">
        <f t="shared" si="44"/>
        <v>Remplir la colonne AN ou AQ</v>
      </c>
      <c r="AS137" s="63"/>
      <c r="AT137" s="173" t="str">
        <f t="shared" si="60"/>
        <v>Remplir la colonne M</v>
      </c>
      <c r="AU137" s="179" t="str">
        <f t="shared" si="45"/>
        <v>Remplir la colonne AS</v>
      </c>
      <c r="AV137" s="263" t="str">
        <f t="shared" si="61"/>
        <v>Remplir la colonne I</v>
      </c>
      <c r="AW137" s="91"/>
      <c r="AX137" s="315" t="str">
        <f t="shared" si="46"/>
        <v>Remplir les termes C, P, T et TVA</v>
      </c>
      <c r="AY137" s="55"/>
      <c r="AZ137" s="65"/>
      <c r="BA137" s="98" t="s">
        <v>64</v>
      </c>
      <c r="BB137" s="63"/>
      <c r="BC137" s="87" t="str">
        <f t="shared" si="47"/>
        <v>Remplir la colonne AY ou BB</v>
      </c>
      <c r="BD137" s="63"/>
      <c r="BE137" s="173" t="str">
        <f t="shared" si="62"/>
        <v>Remplir la colonne M</v>
      </c>
      <c r="BF137" s="179" t="str">
        <f t="shared" si="48"/>
        <v>Remplir la colonne BD</v>
      </c>
      <c r="BG137" s="263" t="str">
        <f t="shared" si="63"/>
        <v>Remplir la colonne I</v>
      </c>
      <c r="BH137" s="91"/>
      <c r="BI137" s="315" t="str">
        <f t="shared" si="49"/>
        <v>Remplir les termes C, P, T et TVA</v>
      </c>
      <c r="BJ137" s="55"/>
      <c r="BK137" s="65"/>
      <c r="BL137" s="98" t="s">
        <v>64</v>
      </c>
      <c r="BM137" s="63"/>
      <c r="BN137" s="87" t="str">
        <f t="shared" si="50"/>
        <v>Remplir la colonne BJ ou BM</v>
      </c>
      <c r="BO137" s="63"/>
      <c r="BP137" s="173" t="str">
        <f t="shared" si="64"/>
        <v>Remplir la colonne M</v>
      </c>
      <c r="BQ137" s="179" t="str">
        <f t="shared" si="51"/>
        <v>Remplir la colonne BO</v>
      </c>
      <c r="BR137" s="263" t="str">
        <f t="shared" si="65"/>
        <v>Remplir la colonne I</v>
      </c>
      <c r="BS137" s="91"/>
      <c r="BT137" s="315" t="str">
        <f t="shared" si="52"/>
        <v>Remplir les termes C, P, T et TVA</v>
      </c>
      <c r="BU137" s="55"/>
      <c r="BV137" s="65"/>
      <c r="BW137" s="98" t="s">
        <v>64</v>
      </c>
      <c r="BX137" s="63"/>
      <c r="BY137" s="87" t="str">
        <f t="shared" si="53"/>
        <v>Remplir la colonne BU ou BX</v>
      </c>
      <c r="BZ137" s="63"/>
      <c r="CA137" s="173" t="str">
        <f t="shared" si="66"/>
        <v>Remplir la colonne M</v>
      </c>
      <c r="CB137" s="179" t="str">
        <f t="shared" si="54"/>
        <v>Remplir la colonne BZ</v>
      </c>
      <c r="CC137" s="263" t="str">
        <f t="shared" si="67"/>
        <v>Remplir la colonne I</v>
      </c>
      <c r="CD137" s="91"/>
      <c r="CE137" s="315" t="str">
        <f t="shared" si="55"/>
        <v>Remplir les termes C, P, T et TVA</v>
      </c>
      <c r="CF137" s="61" t="str">
        <f t="shared" si="36"/>
        <v>REMPLIR TYPE DE CLIENT</v>
      </c>
      <c r="CG137" s="107" t="str">
        <f t="shared" si="56"/>
        <v>Montant total de l'aide demandée non indiqué</v>
      </c>
      <c r="CH137" s="1"/>
      <c r="CI137" s="1"/>
      <c r="CJ137" s="1"/>
      <c r="CK137" s="1"/>
      <c r="CL137" s="1"/>
    </row>
    <row r="138" spans="1:90" x14ac:dyDescent="0.25">
      <c r="A138" s="51"/>
      <c r="B138" s="111"/>
      <c r="C138" s="111"/>
      <c r="D138" s="111"/>
      <c r="E138" s="111"/>
      <c r="F138" s="111"/>
      <c r="G138" s="132"/>
      <c r="H138" s="151"/>
      <c r="I138" s="299"/>
      <c r="J138" s="152"/>
      <c r="K138" s="153"/>
      <c r="L138" s="169"/>
      <c r="M138" s="39"/>
      <c r="N138" s="90"/>
      <c r="O138" s="39"/>
      <c r="P138" s="23"/>
      <c r="Q138" s="170">
        <f t="shared" si="37"/>
        <v>0</v>
      </c>
      <c r="R138" s="55"/>
      <c r="S138" s="65"/>
      <c r="T138" s="98" t="s">
        <v>64</v>
      </c>
      <c r="U138" s="63"/>
      <c r="V138" s="87" t="str">
        <f t="shared" si="38"/>
        <v>Remplir la colonne R ou U</v>
      </c>
      <c r="W138" s="63"/>
      <c r="X138" s="173" t="str">
        <f t="shared" si="35"/>
        <v>Remplir la colonne M</v>
      </c>
      <c r="Y138" s="179" t="str">
        <f t="shared" si="39"/>
        <v>Remplir la colonne W</v>
      </c>
      <c r="Z138" s="263" t="str">
        <f t="shared" si="57"/>
        <v>Remplir la colonne I</v>
      </c>
      <c r="AA138" s="91"/>
      <c r="AB138" s="315" t="str">
        <f t="shared" si="40"/>
        <v>Remplir les termes C, P, T et TVA</v>
      </c>
      <c r="AC138" s="55"/>
      <c r="AD138" s="65"/>
      <c r="AE138" s="98" t="s">
        <v>64</v>
      </c>
      <c r="AF138" s="63"/>
      <c r="AG138" s="87" t="str">
        <f t="shared" si="41"/>
        <v>Remplir la colonne AC ou AF</v>
      </c>
      <c r="AH138" s="63"/>
      <c r="AI138" s="173" t="str">
        <f t="shared" si="58"/>
        <v>Remplir la colonne M</v>
      </c>
      <c r="AJ138" s="179" t="str">
        <f t="shared" si="42"/>
        <v>Remplir la colonne AH</v>
      </c>
      <c r="AK138" s="263" t="str">
        <f t="shared" si="59"/>
        <v>Remplir la colonne I</v>
      </c>
      <c r="AL138" s="91"/>
      <c r="AM138" s="315" t="str">
        <f t="shared" si="43"/>
        <v>Remplir les terme C, P, T et TVA</v>
      </c>
      <c r="AN138" s="55"/>
      <c r="AO138" s="65"/>
      <c r="AP138" s="98" t="s">
        <v>64</v>
      </c>
      <c r="AQ138" s="63"/>
      <c r="AR138" s="87" t="str">
        <f t="shared" si="44"/>
        <v>Remplir la colonne AN ou AQ</v>
      </c>
      <c r="AS138" s="63"/>
      <c r="AT138" s="173" t="str">
        <f t="shared" si="60"/>
        <v>Remplir la colonne M</v>
      </c>
      <c r="AU138" s="179" t="str">
        <f t="shared" si="45"/>
        <v>Remplir la colonne AS</v>
      </c>
      <c r="AV138" s="263" t="str">
        <f t="shared" si="61"/>
        <v>Remplir la colonne I</v>
      </c>
      <c r="AW138" s="91"/>
      <c r="AX138" s="315" t="str">
        <f t="shared" si="46"/>
        <v>Remplir les termes C, P, T et TVA</v>
      </c>
      <c r="AY138" s="55"/>
      <c r="AZ138" s="65"/>
      <c r="BA138" s="98" t="s">
        <v>64</v>
      </c>
      <c r="BB138" s="63"/>
      <c r="BC138" s="87" t="str">
        <f t="shared" si="47"/>
        <v>Remplir la colonne AY ou BB</v>
      </c>
      <c r="BD138" s="63"/>
      <c r="BE138" s="173" t="str">
        <f t="shared" si="62"/>
        <v>Remplir la colonne M</v>
      </c>
      <c r="BF138" s="179" t="str">
        <f t="shared" si="48"/>
        <v>Remplir la colonne BD</v>
      </c>
      <c r="BG138" s="263" t="str">
        <f t="shared" si="63"/>
        <v>Remplir la colonne I</v>
      </c>
      <c r="BH138" s="91"/>
      <c r="BI138" s="315" t="str">
        <f t="shared" si="49"/>
        <v>Remplir les termes C, P, T et TVA</v>
      </c>
      <c r="BJ138" s="55"/>
      <c r="BK138" s="65"/>
      <c r="BL138" s="98" t="s">
        <v>64</v>
      </c>
      <c r="BM138" s="63"/>
      <c r="BN138" s="87" t="str">
        <f t="shared" si="50"/>
        <v>Remplir la colonne BJ ou BM</v>
      </c>
      <c r="BO138" s="63"/>
      <c r="BP138" s="173" t="str">
        <f t="shared" si="64"/>
        <v>Remplir la colonne M</v>
      </c>
      <c r="BQ138" s="179" t="str">
        <f t="shared" si="51"/>
        <v>Remplir la colonne BO</v>
      </c>
      <c r="BR138" s="263" t="str">
        <f t="shared" si="65"/>
        <v>Remplir la colonne I</v>
      </c>
      <c r="BS138" s="91"/>
      <c r="BT138" s="315" t="str">
        <f t="shared" si="52"/>
        <v>Remplir les termes C, P, T et TVA</v>
      </c>
      <c r="BU138" s="55"/>
      <c r="BV138" s="65"/>
      <c r="BW138" s="98" t="s">
        <v>64</v>
      </c>
      <c r="BX138" s="63"/>
      <c r="BY138" s="87" t="str">
        <f t="shared" si="53"/>
        <v>Remplir la colonne BU ou BX</v>
      </c>
      <c r="BZ138" s="63"/>
      <c r="CA138" s="173" t="str">
        <f t="shared" si="66"/>
        <v>Remplir la colonne M</v>
      </c>
      <c r="CB138" s="179" t="str">
        <f t="shared" si="54"/>
        <v>Remplir la colonne BZ</v>
      </c>
      <c r="CC138" s="263" t="str">
        <f t="shared" si="67"/>
        <v>Remplir la colonne I</v>
      </c>
      <c r="CD138" s="91"/>
      <c r="CE138" s="315" t="str">
        <f t="shared" si="55"/>
        <v>Remplir les termes C, P, T et TVA</v>
      </c>
      <c r="CF138" s="61" t="str">
        <f t="shared" si="36"/>
        <v>REMPLIR TYPE DE CLIENT</v>
      </c>
      <c r="CG138" s="107" t="str">
        <f t="shared" si="56"/>
        <v>Montant total de l'aide demandée non indiqué</v>
      </c>
      <c r="CH138" s="1"/>
      <c r="CI138" s="1"/>
      <c r="CJ138" s="1"/>
      <c r="CK138" s="1"/>
      <c r="CL138" s="1"/>
    </row>
    <row r="139" spans="1:90" x14ac:dyDescent="0.25">
      <c r="A139" s="51"/>
      <c r="B139" s="111"/>
      <c r="C139" s="111"/>
      <c r="D139" s="111"/>
      <c r="E139" s="111"/>
      <c r="F139" s="111"/>
      <c r="G139" s="132"/>
      <c r="H139" s="151"/>
      <c r="I139" s="299"/>
      <c r="J139" s="152"/>
      <c r="K139" s="153"/>
      <c r="L139" s="169"/>
      <c r="M139" s="39"/>
      <c r="N139" s="90"/>
      <c r="O139" s="39"/>
      <c r="P139" s="23"/>
      <c r="Q139" s="170">
        <f t="shared" si="37"/>
        <v>0</v>
      </c>
      <c r="R139" s="55"/>
      <c r="S139" s="65"/>
      <c r="T139" s="98" t="s">
        <v>64</v>
      </c>
      <c r="U139" s="63"/>
      <c r="V139" s="87" t="str">
        <f t="shared" si="38"/>
        <v>Remplir la colonne R ou U</v>
      </c>
      <c r="W139" s="63"/>
      <c r="X139" s="173" t="str">
        <f t="shared" si="35"/>
        <v>Remplir la colonne M</v>
      </c>
      <c r="Y139" s="179" t="str">
        <f t="shared" si="39"/>
        <v>Remplir la colonne W</v>
      </c>
      <c r="Z139" s="263" t="str">
        <f t="shared" si="57"/>
        <v>Remplir la colonne I</v>
      </c>
      <c r="AA139" s="91"/>
      <c r="AB139" s="315" t="str">
        <f t="shared" si="40"/>
        <v>Remplir les termes C, P, T et TVA</v>
      </c>
      <c r="AC139" s="55"/>
      <c r="AD139" s="65"/>
      <c r="AE139" s="98" t="s">
        <v>64</v>
      </c>
      <c r="AF139" s="63"/>
      <c r="AG139" s="87" t="str">
        <f t="shared" si="41"/>
        <v>Remplir la colonne AC ou AF</v>
      </c>
      <c r="AH139" s="63"/>
      <c r="AI139" s="173" t="str">
        <f t="shared" si="58"/>
        <v>Remplir la colonne M</v>
      </c>
      <c r="AJ139" s="179" t="str">
        <f t="shared" si="42"/>
        <v>Remplir la colonne AH</v>
      </c>
      <c r="AK139" s="263" t="str">
        <f t="shared" si="59"/>
        <v>Remplir la colonne I</v>
      </c>
      <c r="AL139" s="91"/>
      <c r="AM139" s="315" t="str">
        <f t="shared" si="43"/>
        <v>Remplir les terme C, P, T et TVA</v>
      </c>
      <c r="AN139" s="55"/>
      <c r="AO139" s="65"/>
      <c r="AP139" s="98" t="s">
        <v>64</v>
      </c>
      <c r="AQ139" s="63"/>
      <c r="AR139" s="87" t="str">
        <f t="shared" si="44"/>
        <v>Remplir la colonne AN ou AQ</v>
      </c>
      <c r="AS139" s="63"/>
      <c r="AT139" s="173" t="str">
        <f t="shared" si="60"/>
        <v>Remplir la colonne M</v>
      </c>
      <c r="AU139" s="179" t="str">
        <f t="shared" si="45"/>
        <v>Remplir la colonne AS</v>
      </c>
      <c r="AV139" s="263" t="str">
        <f t="shared" si="61"/>
        <v>Remplir la colonne I</v>
      </c>
      <c r="AW139" s="91"/>
      <c r="AX139" s="315" t="str">
        <f t="shared" si="46"/>
        <v>Remplir les termes C, P, T et TVA</v>
      </c>
      <c r="AY139" s="55"/>
      <c r="AZ139" s="65"/>
      <c r="BA139" s="98" t="s">
        <v>64</v>
      </c>
      <c r="BB139" s="63"/>
      <c r="BC139" s="87" t="str">
        <f t="shared" si="47"/>
        <v>Remplir la colonne AY ou BB</v>
      </c>
      <c r="BD139" s="63"/>
      <c r="BE139" s="173" t="str">
        <f t="shared" si="62"/>
        <v>Remplir la colonne M</v>
      </c>
      <c r="BF139" s="179" t="str">
        <f t="shared" si="48"/>
        <v>Remplir la colonne BD</v>
      </c>
      <c r="BG139" s="263" t="str">
        <f t="shared" si="63"/>
        <v>Remplir la colonne I</v>
      </c>
      <c r="BH139" s="91"/>
      <c r="BI139" s="315" t="str">
        <f t="shared" si="49"/>
        <v>Remplir les termes C, P, T et TVA</v>
      </c>
      <c r="BJ139" s="55"/>
      <c r="BK139" s="65"/>
      <c r="BL139" s="98" t="s">
        <v>64</v>
      </c>
      <c r="BM139" s="63"/>
      <c r="BN139" s="87" t="str">
        <f t="shared" si="50"/>
        <v>Remplir la colonne BJ ou BM</v>
      </c>
      <c r="BO139" s="63"/>
      <c r="BP139" s="173" t="str">
        <f t="shared" si="64"/>
        <v>Remplir la colonne M</v>
      </c>
      <c r="BQ139" s="179" t="str">
        <f t="shared" si="51"/>
        <v>Remplir la colonne BO</v>
      </c>
      <c r="BR139" s="263" t="str">
        <f t="shared" si="65"/>
        <v>Remplir la colonne I</v>
      </c>
      <c r="BS139" s="91"/>
      <c r="BT139" s="315" t="str">
        <f t="shared" si="52"/>
        <v>Remplir les termes C, P, T et TVA</v>
      </c>
      <c r="BU139" s="55"/>
      <c r="BV139" s="65"/>
      <c r="BW139" s="98" t="s">
        <v>64</v>
      </c>
      <c r="BX139" s="63"/>
      <c r="BY139" s="87" t="str">
        <f t="shared" si="53"/>
        <v>Remplir la colonne BU ou BX</v>
      </c>
      <c r="BZ139" s="63"/>
      <c r="CA139" s="173" t="str">
        <f t="shared" si="66"/>
        <v>Remplir la colonne M</v>
      </c>
      <c r="CB139" s="179" t="str">
        <f t="shared" si="54"/>
        <v>Remplir la colonne BZ</v>
      </c>
      <c r="CC139" s="263" t="str">
        <f t="shared" si="67"/>
        <v>Remplir la colonne I</v>
      </c>
      <c r="CD139" s="91"/>
      <c r="CE139" s="315" t="str">
        <f t="shared" si="55"/>
        <v>Remplir les termes C, P, T et TVA</v>
      </c>
      <c r="CF139" s="61" t="str">
        <f t="shared" si="36"/>
        <v>REMPLIR TYPE DE CLIENT</v>
      </c>
      <c r="CG139" s="107" t="str">
        <f t="shared" si="56"/>
        <v>Montant total de l'aide demandée non indiqué</v>
      </c>
      <c r="CH139" s="1"/>
      <c r="CI139" s="1"/>
      <c r="CJ139" s="1"/>
      <c r="CK139" s="1"/>
      <c r="CL139" s="1"/>
    </row>
    <row r="140" spans="1:90" x14ac:dyDescent="0.25">
      <c r="A140" s="51"/>
      <c r="B140" s="111"/>
      <c r="C140" s="111"/>
      <c r="D140" s="111"/>
      <c r="E140" s="111"/>
      <c r="F140" s="111"/>
      <c r="G140" s="132"/>
      <c r="H140" s="151"/>
      <c r="I140" s="299"/>
      <c r="J140" s="152"/>
      <c r="K140" s="153"/>
      <c r="L140" s="169"/>
      <c r="M140" s="39"/>
      <c r="N140" s="90"/>
      <c r="O140" s="39"/>
      <c r="P140" s="23"/>
      <c r="Q140" s="170">
        <f t="shared" si="37"/>
        <v>0</v>
      </c>
      <c r="R140" s="55"/>
      <c r="S140" s="65"/>
      <c r="T140" s="98" t="s">
        <v>64</v>
      </c>
      <c r="U140" s="63"/>
      <c r="V140" s="87" t="str">
        <f t="shared" si="38"/>
        <v>Remplir la colonne R ou U</v>
      </c>
      <c r="W140" s="63"/>
      <c r="X140" s="173" t="str">
        <f t="shared" si="35"/>
        <v>Remplir la colonne M</v>
      </c>
      <c r="Y140" s="179" t="str">
        <f t="shared" si="39"/>
        <v>Remplir la colonne W</v>
      </c>
      <c r="Z140" s="263" t="str">
        <f t="shared" si="57"/>
        <v>Remplir la colonne I</v>
      </c>
      <c r="AA140" s="91"/>
      <c r="AB140" s="315" t="str">
        <f t="shared" si="40"/>
        <v>Remplir les termes C, P, T et TVA</v>
      </c>
      <c r="AC140" s="55"/>
      <c r="AD140" s="65"/>
      <c r="AE140" s="98" t="s">
        <v>64</v>
      </c>
      <c r="AF140" s="63"/>
      <c r="AG140" s="87" t="str">
        <f t="shared" si="41"/>
        <v>Remplir la colonne AC ou AF</v>
      </c>
      <c r="AH140" s="63"/>
      <c r="AI140" s="173" t="str">
        <f t="shared" si="58"/>
        <v>Remplir la colonne M</v>
      </c>
      <c r="AJ140" s="179" t="str">
        <f t="shared" si="42"/>
        <v>Remplir la colonne AH</v>
      </c>
      <c r="AK140" s="263" t="str">
        <f t="shared" si="59"/>
        <v>Remplir la colonne I</v>
      </c>
      <c r="AL140" s="91"/>
      <c r="AM140" s="315" t="str">
        <f t="shared" si="43"/>
        <v>Remplir les terme C, P, T et TVA</v>
      </c>
      <c r="AN140" s="55"/>
      <c r="AO140" s="65"/>
      <c r="AP140" s="98" t="s">
        <v>64</v>
      </c>
      <c r="AQ140" s="63"/>
      <c r="AR140" s="87" t="str">
        <f t="shared" si="44"/>
        <v>Remplir la colonne AN ou AQ</v>
      </c>
      <c r="AS140" s="63"/>
      <c r="AT140" s="173" t="str">
        <f t="shared" si="60"/>
        <v>Remplir la colonne M</v>
      </c>
      <c r="AU140" s="179" t="str">
        <f t="shared" si="45"/>
        <v>Remplir la colonne AS</v>
      </c>
      <c r="AV140" s="263" t="str">
        <f t="shared" si="61"/>
        <v>Remplir la colonne I</v>
      </c>
      <c r="AW140" s="91"/>
      <c r="AX140" s="315" t="str">
        <f t="shared" si="46"/>
        <v>Remplir les termes C, P, T et TVA</v>
      </c>
      <c r="AY140" s="55"/>
      <c r="AZ140" s="65"/>
      <c r="BA140" s="98" t="s">
        <v>64</v>
      </c>
      <c r="BB140" s="63"/>
      <c r="BC140" s="87" t="str">
        <f t="shared" si="47"/>
        <v>Remplir la colonne AY ou BB</v>
      </c>
      <c r="BD140" s="63"/>
      <c r="BE140" s="173" t="str">
        <f t="shared" si="62"/>
        <v>Remplir la colonne M</v>
      </c>
      <c r="BF140" s="179" t="str">
        <f t="shared" si="48"/>
        <v>Remplir la colonne BD</v>
      </c>
      <c r="BG140" s="263" t="str">
        <f t="shared" si="63"/>
        <v>Remplir la colonne I</v>
      </c>
      <c r="BH140" s="91"/>
      <c r="BI140" s="315" t="str">
        <f t="shared" si="49"/>
        <v>Remplir les termes C, P, T et TVA</v>
      </c>
      <c r="BJ140" s="55"/>
      <c r="BK140" s="65"/>
      <c r="BL140" s="98" t="s">
        <v>64</v>
      </c>
      <c r="BM140" s="63"/>
      <c r="BN140" s="87" t="str">
        <f t="shared" si="50"/>
        <v>Remplir la colonne BJ ou BM</v>
      </c>
      <c r="BO140" s="63"/>
      <c r="BP140" s="173" t="str">
        <f t="shared" si="64"/>
        <v>Remplir la colonne M</v>
      </c>
      <c r="BQ140" s="179" t="str">
        <f t="shared" si="51"/>
        <v>Remplir la colonne BO</v>
      </c>
      <c r="BR140" s="263" t="str">
        <f t="shared" si="65"/>
        <v>Remplir la colonne I</v>
      </c>
      <c r="BS140" s="91"/>
      <c r="BT140" s="315" t="str">
        <f t="shared" si="52"/>
        <v>Remplir les termes C, P, T et TVA</v>
      </c>
      <c r="BU140" s="55"/>
      <c r="BV140" s="65"/>
      <c r="BW140" s="98" t="s">
        <v>64</v>
      </c>
      <c r="BX140" s="63"/>
      <c r="BY140" s="87" t="str">
        <f t="shared" si="53"/>
        <v>Remplir la colonne BU ou BX</v>
      </c>
      <c r="BZ140" s="63"/>
      <c r="CA140" s="173" t="str">
        <f t="shared" si="66"/>
        <v>Remplir la colonne M</v>
      </c>
      <c r="CB140" s="179" t="str">
        <f t="shared" si="54"/>
        <v>Remplir la colonne BZ</v>
      </c>
      <c r="CC140" s="263" t="str">
        <f t="shared" si="67"/>
        <v>Remplir la colonne I</v>
      </c>
      <c r="CD140" s="91"/>
      <c r="CE140" s="315" t="str">
        <f t="shared" si="55"/>
        <v>Remplir les termes C, P, T et TVA</v>
      </c>
      <c r="CF140" s="61" t="str">
        <f t="shared" si="36"/>
        <v>REMPLIR TYPE DE CLIENT</v>
      </c>
      <c r="CG140" s="107" t="str">
        <f t="shared" si="56"/>
        <v>Montant total de l'aide demandée non indiqué</v>
      </c>
      <c r="CH140" s="1"/>
      <c r="CI140" s="1"/>
      <c r="CJ140" s="1"/>
      <c r="CK140" s="1"/>
      <c r="CL140" s="1"/>
    </row>
    <row r="141" spans="1:90" x14ac:dyDescent="0.25">
      <c r="A141" s="51"/>
      <c r="B141" s="111"/>
      <c r="C141" s="111"/>
      <c r="D141" s="111"/>
      <c r="E141" s="111"/>
      <c r="F141" s="111"/>
      <c r="G141" s="132"/>
      <c r="H141" s="151"/>
      <c r="I141" s="299"/>
      <c r="J141" s="152"/>
      <c r="K141" s="153"/>
      <c r="L141" s="169"/>
      <c r="M141" s="39"/>
      <c r="N141" s="90"/>
      <c r="O141" s="39"/>
      <c r="P141" s="23"/>
      <c r="Q141" s="170">
        <f t="shared" si="37"/>
        <v>0</v>
      </c>
      <c r="R141" s="55"/>
      <c r="S141" s="65"/>
      <c r="T141" s="98" t="s">
        <v>64</v>
      </c>
      <c r="U141" s="63"/>
      <c r="V141" s="87" t="str">
        <f t="shared" si="38"/>
        <v>Remplir la colonne R ou U</v>
      </c>
      <c r="W141" s="63"/>
      <c r="X141" s="173" t="str">
        <f t="shared" ref="X141:X204" si="68">IF($M141="Oui",$C$4,IF($M141="Non",$C$6,"Remplir la colonne M"))</f>
        <v>Remplir la colonne M</v>
      </c>
      <c r="Y141" s="179" t="str">
        <f t="shared" si="39"/>
        <v>Remplir la colonne W</v>
      </c>
      <c r="Z141" s="263" t="str">
        <f t="shared" si="57"/>
        <v>Remplir la colonne I</v>
      </c>
      <c r="AA141" s="91"/>
      <c r="AB141" s="315" t="str">
        <f t="shared" si="40"/>
        <v>Remplir les termes C, P, T et TVA</v>
      </c>
      <c r="AC141" s="55"/>
      <c r="AD141" s="65"/>
      <c r="AE141" s="98" t="s">
        <v>64</v>
      </c>
      <c r="AF141" s="63"/>
      <c r="AG141" s="87" t="str">
        <f t="shared" si="41"/>
        <v>Remplir la colonne AC ou AF</v>
      </c>
      <c r="AH141" s="63"/>
      <c r="AI141" s="173" t="str">
        <f t="shared" si="58"/>
        <v>Remplir la colonne M</v>
      </c>
      <c r="AJ141" s="179" t="str">
        <f t="shared" si="42"/>
        <v>Remplir la colonne AH</v>
      </c>
      <c r="AK141" s="263" t="str">
        <f t="shared" si="59"/>
        <v>Remplir la colonne I</v>
      </c>
      <c r="AL141" s="91"/>
      <c r="AM141" s="315" t="str">
        <f t="shared" si="43"/>
        <v>Remplir les terme C, P, T et TVA</v>
      </c>
      <c r="AN141" s="55"/>
      <c r="AO141" s="65"/>
      <c r="AP141" s="98" t="s">
        <v>64</v>
      </c>
      <c r="AQ141" s="63"/>
      <c r="AR141" s="87" t="str">
        <f t="shared" si="44"/>
        <v>Remplir la colonne AN ou AQ</v>
      </c>
      <c r="AS141" s="63"/>
      <c r="AT141" s="173" t="str">
        <f t="shared" si="60"/>
        <v>Remplir la colonne M</v>
      </c>
      <c r="AU141" s="179" t="str">
        <f t="shared" si="45"/>
        <v>Remplir la colonne AS</v>
      </c>
      <c r="AV141" s="263" t="str">
        <f t="shared" si="61"/>
        <v>Remplir la colonne I</v>
      </c>
      <c r="AW141" s="91"/>
      <c r="AX141" s="315" t="str">
        <f t="shared" si="46"/>
        <v>Remplir les termes C, P, T et TVA</v>
      </c>
      <c r="AY141" s="55"/>
      <c r="AZ141" s="65"/>
      <c r="BA141" s="98" t="s">
        <v>64</v>
      </c>
      <c r="BB141" s="63"/>
      <c r="BC141" s="87" t="str">
        <f t="shared" si="47"/>
        <v>Remplir la colonne AY ou BB</v>
      </c>
      <c r="BD141" s="63"/>
      <c r="BE141" s="173" t="str">
        <f t="shared" si="62"/>
        <v>Remplir la colonne M</v>
      </c>
      <c r="BF141" s="179" t="str">
        <f t="shared" si="48"/>
        <v>Remplir la colonne BD</v>
      </c>
      <c r="BG141" s="263" t="str">
        <f t="shared" si="63"/>
        <v>Remplir la colonne I</v>
      </c>
      <c r="BH141" s="91"/>
      <c r="BI141" s="315" t="str">
        <f t="shared" si="49"/>
        <v>Remplir les termes C, P, T et TVA</v>
      </c>
      <c r="BJ141" s="55"/>
      <c r="BK141" s="65"/>
      <c r="BL141" s="98" t="s">
        <v>64</v>
      </c>
      <c r="BM141" s="63"/>
      <c r="BN141" s="87" t="str">
        <f t="shared" si="50"/>
        <v>Remplir la colonne BJ ou BM</v>
      </c>
      <c r="BO141" s="63"/>
      <c r="BP141" s="173" t="str">
        <f t="shared" si="64"/>
        <v>Remplir la colonne M</v>
      </c>
      <c r="BQ141" s="179" t="str">
        <f t="shared" si="51"/>
        <v>Remplir la colonne BO</v>
      </c>
      <c r="BR141" s="263" t="str">
        <f t="shared" si="65"/>
        <v>Remplir la colonne I</v>
      </c>
      <c r="BS141" s="91"/>
      <c r="BT141" s="315" t="str">
        <f t="shared" si="52"/>
        <v>Remplir les termes C, P, T et TVA</v>
      </c>
      <c r="BU141" s="55"/>
      <c r="BV141" s="65"/>
      <c r="BW141" s="98" t="s">
        <v>64</v>
      </c>
      <c r="BX141" s="63"/>
      <c r="BY141" s="87" t="str">
        <f t="shared" si="53"/>
        <v>Remplir la colonne BU ou BX</v>
      </c>
      <c r="BZ141" s="63"/>
      <c r="CA141" s="173" t="str">
        <f t="shared" si="66"/>
        <v>Remplir la colonne M</v>
      </c>
      <c r="CB141" s="179" t="str">
        <f t="shared" si="54"/>
        <v>Remplir la colonne BZ</v>
      </c>
      <c r="CC141" s="263" t="str">
        <f t="shared" si="67"/>
        <v>Remplir la colonne I</v>
      </c>
      <c r="CD141" s="91"/>
      <c r="CE141" s="315" t="str">
        <f t="shared" si="55"/>
        <v>Remplir les termes C, P, T et TVA</v>
      </c>
      <c r="CF141" s="61" t="str">
        <f t="shared" ref="CF141:CF204" si="69">IFERROR(IF(ISBLANK(A141),"REMPLIR TYPE DE CLIENT",IF(O141="oui",SUM(periode2ges),"Attestation sur honneur NON")),0)</f>
        <v>REMPLIR TYPE DE CLIENT</v>
      </c>
      <c r="CG141" s="107" t="str">
        <f t="shared" si="56"/>
        <v>Montant total de l'aide demandée non indiqué</v>
      </c>
      <c r="CH141" s="1"/>
      <c r="CI141" s="1"/>
      <c r="CJ141" s="1"/>
      <c r="CK141" s="1"/>
      <c r="CL141" s="1"/>
    </row>
    <row r="142" spans="1:90" x14ac:dyDescent="0.25">
      <c r="A142" s="51"/>
      <c r="B142" s="111"/>
      <c r="C142" s="111"/>
      <c r="D142" s="111"/>
      <c r="E142" s="111"/>
      <c r="F142" s="111"/>
      <c r="G142" s="132"/>
      <c r="H142" s="151"/>
      <c r="I142" s="299"/>
      <c r="J142" s="152"/>
      <c r="K142" s="153"/>
      <c r="L142" s="169"/>
      <c r="M142" s="39"/>
      <c r="N142" s="90"/>
      <c r="O142" s="39"/>
      <c r="P142" s="23"/>
      <c r="Q142" s="170">
        <f t="shared" ref="Q142:Q205" si="70">IF(P142&lt;80%,P142,100%)</f>
        <v>0</v>
      </c>
      <c r="R142" s="55"/>
      <c r="S142" s="65"/>
      <c r="T142" s="98" t="s">
        <v>64</v>
      </c>
      <c r="U142" s="63"/>
      <c r="V142" s="87" t="str">
        <f t="shared" ref="V142:V205" si="71">IF(AND(R142&lt;&gt;"",U142&lt;&gt;""),"Remplir QUE la colonne R ou U",IF(R142&lt;&gt;"",(R142+S142)*$Q142,IF(U142&lt;&gt;"",(U142+S142)*$Q142,"Remplir la colonne R ou U")))</f>
        <v>Remplir la colonne R ou U</v>
      </c>
      <c r="W142" s="63"/>
      <c r="X142" s="173" t="str">
        <f t="shared" si="68"/>
        <v>Remplir la colonne M</v>
      </c>
      <c r="Y142" s="179" t="str">
        <f t="shared" ref="Y142:Y205" si="72">IF(W142="","Remplir la colonne W",IF(W142&gt;0,MAX(0,MIN($Q$8,W142-X142)),$Q$8))</f>
        <v>Remplir la colonne W</v>
      </c>
      <c r="Z142" s="263" t="str">
        <f t="shared" si="57"/>
        <v>Remplir la colonne I</v>
      </c>
      <c r="AA142" s="91"/>
      <c r="AB142" s="315" t="str">
        <f t="shared" ref="AB142:AB205" si="73">IFERROR((V142*(Y142+0.75*Z142)*AA142*(1+$N142))/($H$4*$H$5*$H$6),"Remplir les termes C, P, T et TVA")</f>
        <v>Remplir les termes C, P, T et TVA</v>
      </c>
      <c r="AC142" s="55"/>
      <c r="AD142" s="65"/>
      <c r="AE142" s="98" t="s">
        <v>64</v>
      </c>
      <c r="AF142" s="63"/>
      <c r="AG142" s="87" t="str">
        <f t="shared" ref="AG142:AG205" si="74">IF(AND(AC142&lt;&gt;"",AF142&lt;&gt;""),"Remplir QUE la colonne AC ou AF",IF(AC142&lt;&gt;"",(AC142+AD142)*$Q142,IF(AF142&lt;&gt;"",(AF142+AD142)*$Q142,"Remplir la colonne AC ou AF")))</f>
        <v>Remplir la colonne AC ou AF</v>
      </c>
      <c r="AH142" s="63"/>
      <c r="AI142" s="173" t="str">
        <f t="shared" si="58"/>
        <v>Remplir la colonne M</v>
      </c>
      <c r="AJ142" s="179" t="str">
        <f t="shared" ref="AJ142:AJ205" si="75">IF(AH142="","Remplir la colonne AH",IF(AH142&gt;0,MAX(0,MIN($R$8,AH142-AI142)),$R$8))</f>
        <v>Remplir la colonne AH</v>
      </c>
      <c r="AK142" s="263" t="str">
        <f t="shared" si="59"/>
        <v>Remplir la colonne I</v>
      </c>
      <c r="AL142" s="91"/>
      <c r="AM142" s="315" t="str">
        <f t="shared" ref="AM142:AM205" si="76">IFERROR((AG142*(AJ142+0.75*AK142)*AL142*(1+$N142))/($H$4*$H$5*$H$6),"Remplir les terme C, P, T et TVA")</f>
        <v>Remplir les terme C, P, T et TVA</v>
      </c>
      <c r="AN142" s="55"/>
      <c r="AO142" s="65"/>
      <c r="AP142" s="98" t="s">
        <v>64</v>
      </c>
      <c r="AQ142" s="63"/>
      <c r="AR142" s="87" t="str">
        <f t="shared" ref="AR142:AR205" si="77">IF(AND(AN142&lt;&gt;"",AQ142&lt;&gt;""),"Remplir QUE la colonne AN ou AQ",IF(AN142&lt;&gt;"",(AN142+AO142)*$Q142,IF(AQ142&lt;&gt;"",(AQ142+AO142)*$Q142,"Remplir la colonne AN ou AQ")))</f>
        <v>Remplir la colonne AN ou AQ</v>
      </c>
      <c r="AS142" s="63"/>
      <c r="AT142" s="173" t="str">
        <f t="shared" si="60"/>
        <v>Remplir la colonne M</v>
      </c>
      <c r="AU142" s="179" t="str">
        <f t="shared" ref="AU142:AU205" si="78">IF(AS142="","Remplir la colonne AS",IF(AS142&gt;0,MAX(0,MIN($S$8,AS142-AT142)),$S$8))</f>
        <v>Remplir la colonne AS</v>
      </c>
      <c r="AV142" s="263" t="str">
        <f t="shared" si="61"/>
        <v>Remplir la colonne I</v>
      </c>
      <c r="AW142" s="91"/>
      <c r="AX142" s="315" t="str">
        <f t="shared" ref="AX142:AX205" si="79">IFERROR((AR142*(AU142+0.75*AV142)*AW142*(1+$N142))/($H$4*$H$5*$H$6),"Remplir les termes C, P, T et TVA")</f>
        <v>Remplir les termes C, P, T et TVA</v>
      </c>
      <c r="AY142" s="55"/>
      <c r="AZ142" s="65"/>
      <c r="BA142" s="98" t="s">
        <v>64</v>
      </c>
      <c r="BB142" s="63"/>
      <c r="BC142" s="87" t="str">
        <f t="shared" ref="BC142:BC205" si="80">IF(AND(AY142&lt;&gt;"",BB142&lt;&gt;""),"Remplir QUE la colonne AY ou BB",IF(AY142&lt;&gt;"",(AY142+AZ142)*$Q142,IF(BB142&lt;&gt;"",(BB142+AZ142)*$Q142,"Remplir la colonne AY ou BB")))</f>
        <v>Remplir la colonne AY ou BB</v>
      </c>
      <c r="BD142" s="63"/>
      <c r="BE142" s="173" t="str">
        <f t="shared" si="62"/>
        <v>Remplir la colonne M</v>
      </c>
      <c r="BF142" s="179" t="str">
        <f t="shared" ref="BF142:BF205" si="81">IF(BD142="","Remplir la colonne BD",IF(BD142&gt;0,MAX(0,MIN($T$8,BD142-BE142)),$T$8))</f>
        <v>Remplir la colonne BD</v>
      </c>
      <c r="BG142" s="263" t="str">
        <f t="shared" si="63"/>
        <v>Remplir la colonne I</v>
      </c>
      <c r="BH142" s="91"/>
      <c r="BI142" s="315" t="str">
        <f t="shared" ref="BI142:BI205" si="82">IFERROR((BC142*(BF142+0.75*BG142)*BH142*(1+$N142))/($H$4*$H$5*$H$6),"Remplir les termes C, P, T et TVA")</f>
        <v>Remplir les termes C, P, T et TVA</v>
      </c>
      <c r="BJ142" s="55"/>
      <c r="BK142" s="65"/>
      <c r="BL142" s="98" t="s">
        <v>64</v>
      </c>
      <c r="BM142" s="63"/>
      <c r="BN142" s="87" t="str">
        <f t="shared" ref="BN142:BN205" si="83">IF(AND(BJ142&lt;&gt;"",BM142&lt;&gt;""),"Remplir QUE la colonne BJ ou BM",IF(BJ142&lt;&gt;"",(BJ142+BK142)*$Q142,IF(BM142&lt;&gt;"",(BM142+BK142)*$Q142,"Remplir la colonne BJ ou BM")))</f>
        <v>Remplir la colonne BJ ou BM</v>
      </c>
      <c r="BO142" s="63"/>
      <c r="BP142" s="173" t="str">
        <f t="shared" si="64"/>
        <v>Remplir la colonne M</v>
      </c>
      <c r="BQ142" s="179" t="str">
        <f t="shared" ref="BQ142:BQ205" si="84">IF(BO142="","Remplir la colonne BO",IF(BO142&gt;0,MAX(0,MIN($U$8,BO142-BP142)),$U$8))</f>
        <v>Remplir la colonne BO</v>
      </c>
      <c r="BR142" s="263" t="str">
        <f t="shared" si="65"/>
        <v>Remplir la colonne I</v>
      </c>
      <c r="BS142" s="91"/>
      <c r="BT142" s="315" t="str">
        <f t="shared" ref="BT142:BT205" si="85">IFERROR((BN142*(BQ142+0.75*BR142)*BS142*(1+$N142))/($H$4*$H$5*$H$6),"Remplir les termes C, P, T et TVA")</f>
        <v>Remplir les termes C, P, T et TVA</v>
      </c>
      <c r="BU142" s="55"/>
      <c r="BV142" s="65"/>
      <c r="BW142" s="98" t="s">
        <v>64</v>
      </c>
      <c r="BX142" s="63"/>
      <c r="BY142" s="87" t="str">
        <f t="shared" ref="BY142:BY205" si="86">IF(AND(BU142&lt;&gt;"",BX142&lt;&gt;""),"Remplir QUE la colonne BU ou BX",IF(BU142&lt;&gt;"",(BU142+BV142)*$Q142,IF(BX142&lt;&gt;"",(BX142+BV142)*$Q142,"Remplir la colonne BU ou BX")))</f>
        <v>Remplir la colonne BU ou BX</v>
      </c>
      <c r="BZ142" s="63"/>
      <c r="CA142" s="173" t="str">
        <f t="shared" si="66"/>
        <v>Remplir la colonne M</v>
      </c>
      <c r="CB142" s="179" t="str">
        <f t="shared" ref="CB142:CB205" si="87">IF(BZ142="","Remplir la colonne BZ",IF(BZ142&gt;0,MAX(0,MIN($V$8,BZ142-CA142)),$V$8))</f>
        <v>Remplir la colonne BZ</v>
      </c>
      <c r="CC142" s="263" t="str">
        <f t="shared" si="67"/>
        <v>Remplir la colonne I</v>
      </c>
      <c r="CD142" s="91"/>
      <c r="CE142" s="315" t="str">
        <f t="shared" ref="CE142:CE205" si="88">IFERROR((BY142*(CB142+0.75*CC142)*CD142*(1+$N142))/($H$4*$H$5*$H$6),"Remplir les termes C, P, T et TVA")</f>
        <v>Remplir les termes C, P, T et TVA</v>
      </c>
      <c r="CF142" s="61" t="str">
        <f t="shared" si="69"/>
        <v>REMPLIR TYPE DE CLIENT</v>
      </c>
      <c r="CG142" s="107" t="str">
        <f t="shared" ref="CG142:CG205" si="89">IFERROR(CF142/100,"Montant total de l'aide demandée non indiqué")</f>
        <v>Montant total de l'aide demandée non indiqué</v>
      </c>
      <c r="CH142" s="1"/>
      <c r="CI142" s="1"/>
      <c r="CJ142" s="1"/>
      <c r="CK142" s="1"/>
      <c r="CL142" s="1"/>
    </row>
    <row r="143" spans="1:90" x14ac:dyDescent="0.25">
      <c r="A143" s="51"/>
      <c r="B143" s="111"/>
      <c r="C143" s="111"/>
      <c r="D143" s="111"/>
      <c r="E143" s="111"/>
      <c r="F143" s="111"/>
      <c r="G143" s="132"/>
      <c r="H143" s="151"/>
      <c r="I143" s="299"/>
      <c r="J143" s="152"/>
      <c r="K143" s="153"/>
      <c r="L143" s="169"/>
      <c r="M143" s="39"/>
      <c r="N143" s="90"/>
      <c r="O143" s="39"/>
      <c r="P143" s="23"/>
      <c r="Q143" s="170">
        <f t="shared" si="70"/>
        <v>0</v>
      </c>
      <c r="R143" s="55"/>
      <c r="S143" s="65"/>
      <c r="T143" s="98" t="s">
        <v>64</v>
      </c>
      <c r="U143" s="63"/>
      <c r="V143" s="87" t="str">
        <f t="shared" si="71"/>
        <v>Remplir la colonne R ou U</v>
      </c>
      <c r="W143" s="63"/>
      <c r="X143" s="173" t="str">
        <f t="shared" si="68"/>
        <v>Remplir la colonne M</v>
      </c>
      <c r="Y143" s="179" t="str">
        <f t="shared" si="72"/>
        <v>Remplir la colonne W</v>
      </c>
      <c r="Z143" s="263" t="str">
        <f t="shared" ref="Z143:Z206" si="90">IF($I143="","Remplir la colonne I",IF($I143&lt;DATE(2022,7,1),0,IF($M143="oui",IF(W143-$C$5-$Q$7*1.3&lt;0,0,W143-$C$5-$Q$7*1.3),IF(W143-$Q$7*1.3&lt;0,0,W143-$Q$7*1.3))))</f>
        <v>Remplir la colonne I</v>
      </c>
      <c r="AA143" s="91"/>
      <c r="AB143" s="315" t="str">
        <f t="shared" si="73"/>
        <v>Remplir les termes C, P, T et TVA</v>
      </c>
      <c r="AC143" s="55"/>
      <c r="AD143" s="65"/>
      <c r="AE143" s="98" t="s">
        <v>64</v>
      </c>
      <c r="AF143" s="63"/>
      <c r="AG143" s="87" t="str">
        <f t="shared" si="74"/>
        <v>Remplir la colonne AC ou AF</v>
      </c>
      <c r="AH143" s="63"/>
      <c r="AI143" s="173" t="str">
        <f t="shared" ref="AI143:AI206" si="91">IF($M143="Oui",$C$4,IF($M143="Non",$C$6,"Remplir la colonne M"))</f>
        <v>Remplir la colonne M</v>
      </c>
      <c r="AJ143" s="179" t="str">
        <f t="shared" si="75"/>
        <v>Remplir la colonne AH</v>
      </c>
      <c r="AK143" s="263" t="str">
        <f t="shared" ref="AK143:AK206" si="92">IF($I143="","Remplir la colonne I",IF($I143&lt;DATE(2022,7,1),0,IF($M143="oui",IF(AH143-$C$5-$R$7*1.3&lt;0,0,AH143-$C$5-$R$7*1.3),IF(AH143-$R$7*1.3&lt;0,0,AH143-$R$7*1.3))))</f>
        <v>Remplir la colonne I</v>
      </c>
      <c r="AL143" s="91"/>
      <c r="AM143" s="315" t="str">
        <f t="shared" si="76"/>
        <v>Remplir les terme C, P, T et TVA</v>
      </c>
      <c r="AN143" s="55"/>
      <c r="AO143" s="65"/>
      <c r="AP143" s="98" t="s">
        <v>64</v>
      </c>
      <c r="AQ143" s="63"/>
      <c r="AR143" s="87" t="str">
        <f t="shared" si="77"/>
        <v>Remplir la colonne AN ou AQ</v>
      </c>
      <c r="AS143" s="63"/>
      <c r="AT143" s="173" t="str">
        <f t="shared" ref="AT143:AT206" si="93">IF($M143="Oui",$C$4,IF($M143="Non",$C$6,"Remplir la colonne M"))</f>
        <v>Remplir la colonne M</v>
      </c>
      <c r="AU143" s="179" t="str">
        <f t="shared" si="78"/>
        <v>Remplir la colonne AS</v>
      </c>
      <c r="AV143" s="263" t="str">
        <f t="shared" ref="AV143:AV206" si="94">IF($I143="","Remplir la colonne I",IF($I143&lt;DATE(2022,7,1),0,IF($M143="oui",IF(AS143-$C$5-$S$7*1.3&lt;0,0,AS143-$C$5-$S$7*1.3),IF(AS143-$S$7*1.3&lt;0,0,AS143-$S$7*1.3))))</f>
        <v>Remplir la colonne I</v>
      </c>
      <c r="AW143" s="91"/>
      <c r="AX143" s="315" t="str">
        <f t="shared" si="79"/>
        <v>Remplir les termes C, P, T et TVA</v>
      </c>
      <c r="AY143" s="55"/>
      <c r="AZ143" s="65"/>
      <c r="BA143" s="98" t="s">
        <v>64</v>
      </c>
      <c r="BB143" s="63"/>
      <c r="BC143" s="87" t="str">
        <f t="shared" si="80"/>
        <v>Remplir la colonne AY ou BB</v>
      </c>
      <c r="BD143" s="63"/>
      <c r="BE143" s="173" t="str">
        <f t="shared" ref="BE143:BE206" si="95">IF($M143="Oui",$C$4,IF($M143="Non",$C$6,"Remplir la colonne M"))</f>
        <v>Remplir la colonne M</v>
      </c>
      <c r="BF143" s="179" t="str">
        <f t="shared" si="81"/>
        <v>Remplir la colonne BD</v>
      </c>
      <c r="BG143" s="263" t="str">
        <f t="shared" ref="BG143:BG206" si="96">IF($I143="","Remplir la colonne I",IF($I143&lt;DATE(2022,7,1),0,IF($M143="oui",IF(BD143-$C$5-$T$7*1.3&lt;0,0,BD143-$C$5-$T$7*1.3),IF(BD143-$T$7*1.3&lt;0,0,BD143-$T$7*1.3))))</f>
        <v>Remplir la colonne I</v>
      </c>
      <c r="BH143" s="91"/>
      <c r="BI143" s="315" t="str">
        <f t="shared" si="82"/>
        <v>Remplir les termes C, P, T et TVA</v>
      </c>
      <c r="BJ143" s="55"/>
      <c r="BK143" s="65"/>
      <c r="BL143" s="98" t="s">
        <v>64</v>
      </c>
      <c r="BM143" s="63"/>
      <c r="BN143" s="87" t="str">
        <f t="shared" si="83"/>
        <v>Remplir la colonne BJ ou BM</v>
      </c>
      <c r="BO143" s="63"/>
      <c r="BP143" s="173" t="str">
        <f t="shared" ref="BP143:BP206" si="97">IF($M143="Oui",$C$4,IF($M143="Non",$C$6,"Remplir la colonne M"))</f>
        <v>Remplir la colonne M</v>
      </c>
      <c r="BQ143" s="179" t="str">
        <f t="shared" si="84"/>
        <v>Remplir la colonne BO</v>
      </c>
      <c r="BR143" s="263" t="str">
        <f t="shared" ref="BR143:BR206" si="98">IF($I143="","Remplir la colonne I",IF($I143&lt;DATE(2022,7,1),0,IF($M143="oui",IF(BO143-$C$5-$U$7*1.3&lt;0,0,BO143-$C$5-$U$7*1.3),IF(BO143-$U$7*1.3&lt;0,0,BO143-$U$7*1.3))))</f>
        <v>Remplir la colonne I</v>
      </c>
      <c r="BS143" s="91"/>
      <c r="BT143" s="315" t="str">
        <f t="shared" si="85"/>
        <v>Remplir les termes C, P, T et TVA</v>
      </c>
      <c r="BU143" s="55"/>
      <c r="BV143" s="65"/>
      <c r="BW143" s="98" t="s">
        <v>64</v>
      </c>
      <c r="BX143" s="63"/>
      <c r="BY143" s="87" t="str">
        <f t="shared" si="86"/>
        <v>Remplir la colonne BU ou BX</v>
      </c>
      <c r="BZ143" s="63"/>
      <c r="CA143" s="173" t="str">
        <f t="shared" ref="CA143:CA206" si="99">IF($M143="Oui",$C$4,IF($M143="Non",$C$6,"Remplir la colonne M"))</f>
        <v>Remplir la colonne M</v>
      </c>
      <c r="CB143" s="179" t="str">
        <f t="shared" si="87"/>
        <v>Remplir la colonne BZ</v>
      </c>
      <c r="CC143" s="263" t="str">
        <f t="shared" ref="CC143:CC206" si="100">IF($I143="","Remplir la colonne I",IF($I143&lt;DATE(2022,7,1),0,IF($M143="oui",IF(BZ143-$C$5-$V$7*1.3&lt;0,0,BZ143-$C$5-$V$7*1.3),IF(BZ143-$V$7*1.3&lt;0,0,BZ143-$V$7*1.3))))</f>
        <v>Remplir la colonne I</v>
      </c>
      <c r="CD143" s="91"/>
      <c r="CE143" s="315" t="str">
        <f t="shared" si="88"/>
        <v>Remplir les termes C, P, T et TVA</v>
      </c>
      <c r="CF143" s="61" t="str">
        <f t="shared" si="69"/>
        <v>REMPLIR TYPE DE CLIENT</v>
      </c>
      <c r="CG143" s="107" t="str">
        <f t="shared" si="89"/>
        <v>Montant total de l'aide demandée non indiqué</v>
      </c>
      <c r="CH143" s="1"/>
      <c r="CI143" s="1"/>
      <c r="CJ143" s="1"/>
      <c r="CK143" s="1"/>
      <c r="CL143" s="1"/>
    </row>
    <row r="144" spans="1:90" x14ac:dyDescent="0.25">
      <c r="A144" s="51"/>
      <c r="B144" s="111"/>
      <c r="C144" s="111"/>
      <c r="D144" s="111"/>
      <c r="E144" s="111"/>
      <c r="F144" s="111"/>
      <c r="G144" s="132"/>
      <c r="H144" s="151"/>
      <c r="I144" s="299"/>
      <c r="J144" s="152"/>
      <c r="K144" s="153"/>
      <c r="L144" s="169"/>
      <c r="M144" s="39"/>
      <c r="N144" s="90"/>
      <c r="O144" s="39"/>
      <c r="P144" s="23"/>
      <c r="Q144" s="170">
        <f t="shared" si="70"/>
        <v>0</v>
      </c>
      <c r="R144" s="55"/>
      <c r="S144" s="65"/>
      <c r="T144" s="98" t="s">
        <v>64</v>
      </c>
      <c r="U144" s="63"/>
      <c r="V144" s="87" t="str">
        <f t="shared" si="71"/>
        <v>Remplir la colonne R ou U</v>
      </c>
      <c r="W144" s="63"/>
      <c r="X144" s="173" t="str">
        <f t="shared" si="68"/>
        <v>Remplir la colonne M</v>
      </c>
      <c r="Y144" s="179" t="str">
        <f t="shared" si="72"/>
        <v>Remplir la colonne W</v>
      </c>
      <c r="Z144" s="263" t="str">
        <f t="shared" si="90"/>
        <v>Remplir la colonne I</v>
      </c>
      <c r="AA144" s="91"/>
      <c r="AB144" s="315" t="str">
        <f t="shared" si="73"/>
        <v>Remplir les termes C, P, T et TVA</v>
      </c>
      <c r="AC144" s="55"/>
      <c r="AD144" s="65"/>
      <c r="AE144" s="98" t="s">
        <v>64</v>
      </c>
      <c r="AF144" s="63"/>
      <c r="AG144" s="87" t="str">
        <f t="shared" si="74"/>
        <v>Remplir la colonne AC ou AF</v>
      </c>
      <c r="AH144" s="63"/>
      <c r="AI144" s="173" t="str">
        <f t="shared" si="91"/>
        <v>Remplir la colonne M</v>
      </c>
      <c r="AJ144" s="179" t="str">
        <f t="shared" si="75"/>
        <v>Remplir la colonne AH</v>
      </c>
      <c r="AK144" s="263" t="str">
        <f t="shared" si="92"/>
        <v>Remplir la colonne I</v>
      </c>
      <c r="AL144" s="91"/>
      <c r="AM144" s="315" t="str">
        <f t="shared" si="76"/>
        <v>Remplir les terme C, P, T et TVA</v>
      </c>
      <c r="AN144" s="55"/>
      <c r="AO144" s="65"/>
      <c r="AP144" s="98" t="s">
        <v>64</v>
      </c>
      <c r="AQ144" s="63"/>
      <c r="AR144" s="87" t="str">
        <f t="shared" si="77"/>
        <v>Remplir la colonne AN ou AQ</v>
      </c>
      <c r="AS144" s="63"/>
      <c r="AT144" s="173" t="str">
        <f t="shared" si="93"/>
        <v>Remplir la colonne M</v>
      </c>
      <c r="AU144" s="179" t="str">
        <f t="shared" si="78"/>
        <v>Remplir la colonne AS</v>
      </c>
      <c r="AV144" s="263" t="str">
        <f t="shared" si="94"/>
        <v>Remplir la colonne I</v>
      </c>
      <c r="AW144" s="91"/>
      <c r="AX144" s="315" t="str">
        <f t="shared" si="79"/>
        <v>Remplir les termes C, P, T et TVA</v>
      </c>
      <c r="AY144" s="55"/>
      <c r="AZ144" s="65"/>
      <c r="BA144" s="98" t="s">
        <v>64</v>
      </c>
      <c r="BB144" s="63"/>
      <c r="BC144" s="87" t="str">
        <f t="shared" si="80"/>
        <v>Remplir la colonne AY ou BB</v>
      </c>
      <c r="BD144" s="63"/>
      <c r="BE144" s="173" t="str">
        <f t="shared" si="95"/>
        <v>Remplir la colonne M</v>
      </c>
      <c r="BF144" s="179" t="str">
        <f t="shared" si="81"/>
        <v>Remplir la colonne BD</v>
      </c>
      <c r="BG144" s="263" t="str">
        <f t="shared" si="96"/>
        <v>Remplir la colonne I</v>
      </c>
      <c r="BH144" s="91"/>
      <c r="BI144" s="315" t="str">
        <f t="shared" si="82"/>
        <v>Remplir les termes C, P, T et TVA</v>
      </c>
      <c r="BJ144" s="55"/>
      <c r="BK144" s="65"/>
      <c r="BL144" s="98" t="s">
        <v>64</v>
      </c>
      <c r="BM144" s="63"/>
      <c r="BN144" s="87" t="str">
        <f t="shared" si="83"/>
        <v>Remplir la colonne BJ ou BM</v>
      </c>
      <c r="BO144" s="63"/>
      <c r="BP144" s="173" t="str">
        <f t="shared" si="97"/>
        <v>Remplir la colonne M</v>
      </c>
      <c r="BQ144" s="179" t="str">
        <f t="shared" si="84"/>
        <v>Remplir la colonne BO</v>
      </c>
      <c r="BR144" s="263" t="str">
        <f t="shared" si="98"/>
        <v>Remplir la colonne I</v>
      </c>
      <c r="BS144" s="91"/>
      <c r="BT144" s="315" t="str">
        <f t="shared" si="85"/>
        <v>Remplir les termes C, P, T et TVA</v>
      </c>
      <c r="BU144" s="55"/>
      <c r="BV144" s="65"/>
      <c r="BW144" s="98" t="s">
        <v>64</v>
      </c>
      <c r="BX144" s="63"/>
      <c r="BY144" s="87" t="str">
        <f t="shared" si="86"/>
        <v>Remplir la colonne BU ou BX</v>
      </c>
      <c r="BZ144" s="63"/>
      <c r="CA144" s="173" t="str">
        <f t="shared" si="99"/>
        <v>Remplir la colonne M</v>
      </c>
      <c r="CB144" s="179" t="str">
        <f t="shared" si="87"/>
        <v>Remplir la colonne BZ</v>
      </c>
      <c r="CC144" s="263" t="str">
        <f t="shared" si="100"/>
        <v>Remplir la colonne I</v>
      </c>
      <c r="CD144" s="91"/>
      <c r="CE144" s="315" t="str">
        <f t="shared" si="88"/>
        <v>Remplir les termes C, P, T et TVA</v>
      </c>
      <c r="CF144" s="61" t="str">
        <f t="shared" si="69"/>
        <v>REMPLIR TYPE DE CLIENT</v>
      </c>
      <c r="CG144" s="107" t="str">
        <f t="shared" si="89"/>
        <v>Montant total de l'aide demandée non indiqué</v>
      </c>
      <c r="CH144" s="1"/>
      <c r="CI144" s="1"/>
      <c r="CJ144" s="1"/>
      <c r="CK144" s="1"/>
      <c r="CL144" s="1"/>
    </row>
    <row r="145" spans="1:90" x14ac:dyDescent="0.25">
      <c r="A145" s="51"/>
      <c r="B145" s="111"/>
      <c r="C145" s="111"/>
      <c r="D145" s="111"/>
      <c r="E145" s="111"/>
      <c r="F145" s="111"/>
      <c r="G145" s="132"/>
      <c r="H145" s="151"/>
      <c r="I145" s="299"/>
      <c r="J145" s="152"/>
      <c r="K145" s="153"/>
      <c r="L145" s="169"/>
      <c r="M145" s="39"/>
      <c r="N145" s="90"/>
      <c r="O145" s="39"/>
      <c r="P145" s="23"/>
      <c r="Q145" s="170">
        <f t="shared" si="70"/>
        <v>0</v>
      </c>
      <c r="R145" s="55"/>
      <c r="S145" s="65"/>
      <c r="T145" s="98" t="s">
        <v>64</v>
      </c>
      <c r="U145" s="63"/>
      <c r="V145" s="87" t="str">
        <f t="shared" si="71"/>
        <v>Remplir la colonne R ou U</v>
      </c>
      <c r="W145" s="63"/>
      <c r="X145" s="173" t="str">
        <f t="shared" si="68"/>
        <v>Remplir la colonne M</v>
      </c>
      <c r="Y145" s="179" t="str">
        <f t="shared" si="72"/>
        <v>Remplir la colonne W</v>
      </c>
      <c r="Z145" s="263" t="str">
        <f t="shared" si="90"/>
        <v>Remplir la colonne I</v>
      </c>
      <c r="AA145" s="91"/>
      <c r="AB145" s="315" t="str">
        <f t="shared" si="73"/>
        <v>Remplir les termes C, P, T et TVA</v>
      </c>
      <c r="AC145" s="55"/>
      <c r="AD145" s="65"/>
      <c r="AE145" s="98" t="s">
        <v>64</v>
      </c>
      <c r="AF145" s="63"/>
      <c r="AG145" s="87" t="str">
        <f t="shared" si="74"/>
        <v>Remplir la colonne AC ou AF</v>
      </c>
      <c r="AH145" s="63"/>
      <c r="AI145" s="173" t="str">
        <f t="shared" si="91"/>
        <v>Remplir la colonne M</v>
      </c>
      <c r="AJ145" s="179" t="str">
        <f t="shared" si="75"/>
        <v>Remplir la colonne AH</v>
      </c>
      <c r="AK145" s="263" t="str">
        <f t="shared" si="92"/>
        <v>Remplir la colonne I</v>
      </c>
      <c r="AL145" s="91"/>
      <c r="AM145" s="315" t="str">
        <f t="shared" si="76"/>
        <v>Remplir les terme C, P, T et TVA</v>
      </c>
      <c r="AN145" s="55"/>
      <c r="AO145" s="65"/>
      <c r="AP145" s="98" t="s">
        <v>64</v>
      </c>
      <c r="AQ145" s="63"/>
      <c r="AR145" s="87" t="str">
        <f t="shared" si="77"/>
        <v>Remplir la colonne AN ou AQ</v>
      </c>
      <c r="AS145" s="63"/>
      <c r="AT145" s="173" t="str">
        <f t="shared" si="93"/>
        <v>Remplir la colonne M</v>
      </c>
      <c r="AU145" s="179" t="str">
        <f t="shared" si="78"/>
        <v>Remplir la colonne AS</v>
      </c>
      <c r="AV145" s="263" t="str">
        <f t="shared" si="94"/>
        <v>Remplir la colonne I</v>
      </c>
      <c r="AW145" s="91"/>
      <c r="AX145" s="315" t="str">
        <f t="shared" si="79"/>
        <v>Remplir les termes C, P, T et TVA</v>
      </c>
      <c r="AY145" s="55"/>
      <c r="AZ145" s="65"/>
      <c r="BA145" s="98" t="s">
        <v>64</v>
      </c>
      <c r="BB145" s="63"/>
      <c r="BC145" s="87" t="str">
        <f t="shared" si="80"/>
        <v>Remplir la colonne AY ou BB</v>
      </c>
      <c r="BD145" s="63"/>
      <c r="BE145" s="173" t="str">
        <f t="shared" si="95"/>
        <v>Remplir la colonne M</v>
      </c>
      <c r="BF145" s="179" t="str">
        <f t="shared" si="81"/>
        <v>Remplir la colonne BD</v>
      </c>
      <c r="BG145" s="263" t="str">
        <f t="shared" si="96"/>
        <v>Remplir la colonne I</v>
      </c>
      <c r="BH145" s="91"/>
      <c r="BI145" s="315" t="str">
        <f t="shared" si="82"/>
        <v>Remplir les termes C, P, T et TVA</v>
      </c>
      <c r="BJ145" s="55"/>
      <c r="BK145" s="65"/>
      <c r="BL145" s="98" t="s">
        <v>64</v>
      </c>
      <c r="BM145" s="63"/>
      <c r="BN145" s="87" t="str">
        <f t="shared" si="83"/>
        <v>Remplir la colonne BJ ou BM</v>
      </c>
      <c r="BO145" s="63"/>
      <c r="BP145" s="173" t="str">
        <f t="shared" si="97"/>
        <v>Remplir la colonne M</v>
      </c>
      <c r="BQ145" s="179" t="str">
        <f t="shared" si="84"/>
        <v>Remplir la colonne BO</v>
      </c>
      <c r="BR145" s="263" t="str">
        <f t="shared" si="98"/>
        <v>Remplir la colonne I</v>
      </c>
      <c r="BS145" s="91"/>
      <c r="BT145" s="315" t="str">
        <f t="shared" si="85"/>
        <v>Remplir les termes C, P, T et TVA</v>
      </c>
      <c r="BU145" s="55"/>
      <c r="BV145" s="65"/>
      <c r="BW145" s="98" t="s">
        <v>64</v>
      </c>
      <c r="BX145" s="63"/>
      <c r="BY145" s="87" t="str">
        <f t="shared" si="86"/>
        <v>Remplir la colonne BU ou BX</v>
      </c>
      <c r="BZ145" s="63"/>
      <c r="CA145" s="173" t="str">
        <f t="shared" si="99"/>
        <v>Remplir la colonne M</v>
      </c>
      <c r="CB145" s="179" t="str">
        <f t="shared" si="87"/>
        <v>Remplir la colonne BZ</v>
      </c>
      <c r="CC145" s="263" t="str">
        <f t="shared" si="100"/>
        <v>Remplir la colonne I</v>
      </c>
      <c r="CD145" s="91"/>
      <c r="CE145" s="315" t="str">
        <f t="shared" si="88"/>
        <v>Remplir les termes C, P, T et TVA</v>
      </c>
      <c r="CF145" s="61" t="str">
        <f t="shared" si="69"/>
        <v>REMPLIR TYPE DE CLIENT</v>
      </c>
      <c r="CG145" s="107" t="str">
        <f t="shared" si="89"/>
        <v>Montant total de l'aide demandée non indiqué</v>
      </c>
      <c r="CH145" s="1"/>
      <c r="CI145" s="1"/>
      <c r="CJ145" s="1"/>
      <c r="CK145" s="1"/>
      <c r="CL145" s="1"/>
    </row>
    <row r="146" spans="1:90" x14ac:dyDescent="0.25">
      <c r="A146" s="51"/>
      <c r="B146" s="111"/>
      <c r="C146" s="111"/>
      <c r="D146" s="111"/>
      <c r="E146" s="111"/>
      <c r="F146" s="111"/>
      <c r="G146" s="132"/>
      <c r="H146" s="151"/>
      <c r="I146" s="299"/>
      <c r="J146" s="152"/>
      <c r="K146" s="153"/>
      <c r="L146" s="169"/>
      <c r="M146" s="39"/>
      <c r="N146" s="90"/>
      <c r="O146" s="39"/>
      <c r="P146" s="23"/>
      <c r="Q146" s="170">
        <f t="shared" si="70"/>
        <v>0</v>
      </c>
      <c r="R146" s="55"/>
      <c r="S146" s="65"/>
      <c r="T146" s="98" t="s">
        <v>64</v>
      </c>
      <c r="U146" s="63"/>
      <c r="V146" s="87" t="str">
        <f t="shared" si="71"/>
        <v>Remplir la colonne R ou U</v>
      </c>
      <c r="W146" s="63"/>
      <c r="X146" s="173" t="str">
        <f t="shared" si="68"/>
        <v>Remplir la colonne M</v>
      </c>
      <c r="Y146" s="179" t="str">
        <f t="shared" si="72"/>
        <v>Remplir la colonne W</v>
      </c>
      <c r="Z146" s="263" t="str">
        <f t="shared" si="90"/>
        <v>Remplir la colonne I</v>
      </c>
      <c r="AA146" s="91"/>
      <c r="AB146" s="315" t="str">
        <f t="shared" si="73"/>
        <v>Remplir les termes C, P, T et TVA</v>
      </c>
      <c r="AC146" s="55"/>
      <c r="AD146" s="65"/>
      <c r="AE146" s="98" t="s">
        <v>64</v>
      </c>
      <c r="AF146" s="63"/>
      <c r="AG146" s="87" t="str">
        <f t="shared" si="74"/>
        <v>Remplir la colonne AC ou AF</v>
      </c>
      <c r="AH146" s="63"/>
      <c r="AI146" s="173" t="str">
        <f t="shared" si="91"/>
        <v>Remplir la colonne M</v>
      </c>
      <c r="AJ146" s="179" t="str">
        <f t="shared" si="75"/>
        <v>Remplir la colonne AH</v>
      </c>
      <c r="AK146" s="263" t="str">
        <f t="shared" si="92"/>
        <v>Remplir la colonne I</v>
      </c>
      <c r="AL146" s="91"/>
      <c r="AM146" s="315" t="str">
        <f t="shared" si="76"/>
        <v>Remplir les terme C, P, T et TVA</v>
      </c>
      <c r="AN146" s="55"/>
      <c r="AO146" s="65"/>
      <c r="AP146" s="98" t="s">
        <v>64</v>
      </c>
      <c r="AQ146" s="63"/>
      <c r="AR146" s="87" t="str">
        <f t="shared" si="77"/>
        <v>Remplir la colonne AN ou AQ</v>
      </c>
      <c r="AS146" s="63"/>
      <c r="AT146" s="173" t="str">
        <f t="shared" si="93"/>
        <v>Remplir la colonne M</v>
      </c>
      <c r="AU146" s="179" t="str">
        <f t="shared" si="78"/>
        <v>Remplir la colonne AS</v>
      </c>
      <c r="AV146" s="263" t="str">
        <f t="shared" si="94"/>
        <v>Remplir la colonne I</v>
      </c>
      <c r="AW146" s="91"/>
      <c r="AX146" s="315" t="str">
        <f t="shared" si="79"/>
        <v>Remplir les termes C, P, T et TVA</v>
      </c>
      <c r="AY146" s="55"/>
      <c r="AZ146" s="65"/>
      <c r="BA146" s="98" t="s">
        <v>64</v>
      </c>
      <c r="BB146" s="63"/>
      <c r="BC146" s="87" t="str">
        <f t="shared" si="80"/>
        <v>Remplir la colonne AY ou BB</v>
      </c>
      <c r="BD146" s="63"/>
      <c r="BE146" s="173" t="str">
        <f t="shared" si="95"/>
        <v>Remplir la colonne M</v>
      </c>
      <c r="BF146" s="179" t="str">
        <f t="shared" si="81"/>
        <v>Remplir la colonne BD</v>
      </c>
      <c r="BG146" s="263" t="str">
        <f t="shared" si="96"/>
        <v>Remplir la colonne I</v>
      </c>
      <c r="BH146" s="91"/>
      <c r="BI146" s="315" t="str">
        <f t="shared" si="82"/>
        <v>Remplir les termes C, P, T et TVA</v>
      </c>
      <c r="BJ146" s="55"/>
      <c r="BK146" s="65"/>
      <c r="BL146" s="98" t="s">
        <v>64</v>
      </c>
      <c r="BM146" s="63"/>
      <c r="BN146" s="87" t="str">
        <f t="shared" si="83"/>
        <v>Remplir la colonne BJ ou BM</v>
      </c>
      <c r="BO146" s="63"/>
      <c r="BP146" s="173" t="str">
        <f t="shared" si="97"/>
        <v>Remplir la colonne M</v>
      </c>
      <c r="BQ146" s="179" t="str">
        <f t="shared" si="84"/>
        <v>Remplir la colonne BO</v>
      </c>
      <c r="BR146" s="263" t="str">
        <f t="shared" si="98"/>
        <v>Remplir la colonne I</v>
      </c>
      <c r="BS146" s="91"/>
      <c r="BT146" s="315" t="str">
        <f t="shared" si="85"/>
        <v>Remplir les termes C, P, T et TVA</v>
      </c>
      <c r="BU146" s="55"/>
      <c r="BV146" s="65"/>
      <c r="BW146" s="98" t="s">
        <v>64</v>
      </c>
      <c r="BX146" s="63"/>
      <c r="BY146" s="87" t="str">
        <f t="shared" si="86"/>
        <v>Remplir la colonne BU ou BX</v>
      </c>
      <c r="BZ146" s="63"/>
      <c r="CA146" s="173" t="str">
        <f t="shared" si="99"/>
        <v>Remplir la colonne M</v>
      </c>
      <c r="CB146" s="179" t="str">
        <f t="shared" si="87"/>
        <v>Remplir la colonne BZ</v>
      </c>
      <c r="CC146" s="263" t="str">
        <f t="shared" si="100"/>
        <v>Remplir la colonne I</v>
      </c>
      <c r="CD146" s="91"/>
      <c r="CE146" s="315" t="str">
        <f t="shared" si="88"/>
        <v>Remplir les termes C, P, T et TVA</v>
      </c>
      <c r="CF146" s="61" t="str">
        <f t="shared" si="69"/>
        <v>REMPLIR TYPE DE CLIENT</v>
      </c>
      <c r="CG146" s="107" t="str">
        <f t="shared" si="89"/>
        <v>Montant total de l'aide demandée non indiqué</v>
      </c>
      <c r="CH146" s="1"/>
      <c r="CI146" s="1"/>
      <c r="CJ146" s="1"/>
      <c r="CK146" s="1"/>
      <c r="CL146" s="1"/>
    </row>
    <row r="147" spans="1:90" x14ac:dyDescent="0.25">
      <c r="A147" s="51"/>
      <c r="B147" s="111"/>
      <c r="C147" s="111"/>
      <c r="D147" s="111"/>
      <c r="E147" s="111"/>
      <c r="F147" s="111"/>
      <c r="G147" s="132"/>
      <c r="H147" s="151"/>
      <c r="I147" s="299"/>
      <c r="J147" s="152"/>
      <c r="K147" s="153"/>
      <c r="L147" s="169"/>
      <c r="M147" s="39"/>
      <c r="N147" s="90"/>
      <c r="O147" s="39"/>
      <c r="P147" s="23"/>
      <c r="Q147" s="170">
        <f t="shared" si="70"/>
        <v>0</v>
      </c>
      <c r="R147" s="55"/>
      <c r="S147" s="65"/>
      <c r="T147" s="98" t="s">
        <v>64</v>
      </c>
      <c r="U147" s="63"/>
      <c r="V147" s="87" t="str">
        <f t="shared" si="71"/>
        <v>Remplir la colonne R ou U</v>
      </c>
      <c r="W147" s="63"/>
      <c r="X147" s="173" t="str">
        <f t="shared" si="68"/>
        <v>Remplir la colonne M</v>
      </c>
      <c r="Y147" s="179" t="str">
        <f t="shared" si="72"/>
        <v>Remplir la colonne W</v>
      </c>
      <c r="Z147" s="263" t="str">
        <f t="shared" si="90"/>
        <v>Remplir la colonne I</v>
      </c>
      <c r="AA147" s="91"/>
      <c r="AB147" s="315" t="str">
        <f t="shared" si="73"/>
        <v>Remplir les termes C, P, T et TVA</v>
      </c>
      <c r="AC147" s="55"/>
      <c r="AD147" s="65"/>
      <c r="AE147" s="98" t="s">
        <v>64</v>
      </c>
      <c r="AF147" s="63"/>
      <c r="AG147" s="87" t="str">
        <f t="shared" si="74"/>
        <v>Remplir la colonne AC ou AF</v>
      </c>
      <c r="AH147" s="63"/>
      <c r="AI147" s="173" t="str">
        <f t="shared" si="91"/>
        <v>Remplir la colonne M</v>
      </c>
      <c r="AJ147" s="179" t="str">
        <f t="shared" si="75"/>
        <v>Remplir la colonne AH</v>
      </c>
      <c r="AK147" s="263" t="str">
        <f t="shared" si="92"/>
        <v>Remplir la colonne I</v>
      </c>
      <c r="AL147" s="91"/>
      <c r="AM147" s="315" t="str">
        <f t="shared" si="76"/>
        <v>Remplir les terme C, P, T et TVA</v>
      </c>
      <c r="AN147" s="55"/>
      <c r="AO147" s="65"/>
      <c r="AP147" s="98" t="s">
        <v>64</v>
      </c>
      <c r="AQ147" s="63"/>
      <c r="AR147" s="87" t="str">
        <f t="shared" si="77"/>
        <v>Remplir la colonne AN ou AQ</v>
      </c>
      <c r="AS147" s="63"/>
      <c r="AT147" s="173" t="str">
        <f t="shared" si="93"/>
        <v>Remplir la colonne M</v>
      </c>
      <c r="AU147" s="179" t="str">
        <f t="shared" si="78"/>
        <v>Remplir la colonne AS</v>
      </c>
      <c r="AV147" s="263" t="str">
        <f t="shared" si="94"/>
        <v>Remplir la colonne I</v>
      </c>
      <c r="AW147" s="91"/>
      <c r="AX147" s="315" t="str">
        <f t="shared" si="79"/>
        <v>Remplir les termes C, P, T et TVA</v>
      </c>
      <c r="AY147" s="55"/>
      <c r="AZ147" s="65"/>
      <c r="BA147" s="98" t="s">
        <v>64</v>
      </c>
      <c r="BB147" s="63"/>
      <c r="BC147" s="87" t="str">
        <f t="shared" si="80"/>
        <v>Remplir la colonne AY ou BB</v>
      </c>
      <c r="BD147" s="63"/>
      <c r="BE147" s="173" t="str">
        <f t="shared" si="95"/>
        <v>Remplir la colonne M</v>
      </c>
      <c r="BF147" s="179" t="str">
        <f t="shared" si="81"/>
        <v>Remplir la colonne BD</v>
      </c>
      <c r="BG147" s="263" t="str">
        <f t="shared" si="96"/>
        <v>Remplir la colonne I</v>
      </c>
      <c r="BH147" s="91"/>
      <c r="BI147" s="315" t="str">
        <f t="shared" si="82"/>
        <v>Remplir les termes C, P, T et TVA</v>
      </c>
      <c r="BJ147" s="55"/>
      <c r="BK147" s="65"/>
      <c r="BL147" s="98" t="s">
        <v>64</v>
      </c>
      <c r="BM147" s="63"/>
      <c r="BN147" s="87" t="str">
        <f t="shared" si="83"/>
        <v>Remplir la colonne BJ ou BM</v>
      </c>
      <c r="BO147" s="63"/>
      <c r="BP147" s="173" t="str">
        <f t="shared" si="97"/>
        <v>Remplir la colonne M</v>
      </c>
      <c r="BQ147" s="179" t="str">
        <f t="shared" si="84"/>
        <v>Remplir la colonne BO</v>
      </c>
      <c r="BR147" s="263" t="str">
        <f t="shared" si="98"/>
        <v>Remplir la colonne I</v>
      </c>
      <c r="BS147" s="91"/>
      <c r="BT147" s="315" t="str">
        <f t="shared" si="85"/>
        <v>Remplir les termes C, P, T et TVA</v>
      </c>
      <c r="BU147" s="55"/>
      <c r="BV147" s="65"/>
      <c r="BW147" s="98" t="s">
        <v>64</v>
      </c>
      <c r="BX147" s="63"/>
      <c r="BY147" s="87" t="str">
        <f t="shared" si="86"/>
        <v>Remplir la colonne BU ou BX</v>
      </c>
      <c r="BZ147" s="63"/>
      <c r="CA147" s="173" t="str">
        <f t="shared" si="99"/>
        <v>Remplir la colonne M</v>
      </c>
      <c r="CB147" s="179" t="str">
        <f t="shared" si="87"/>
        <v>Remplir la colonne BZ</v>
      </c>
      <c r="CC147" s="263" t="str">
        <f t="shared" si="100"/>
        <v>Remplir la colonne I</v>
      </c>
      <c r="CD147" s="91"/>
      <c r="CE147" s="315" t="str">
        <f t="shared" si="88"/>
        <v>Remplir les termes C, P, T et TVA</v>
      </c>
      <c r="CF147" s="61" t="str">
        <f t="shared" si="69"/>
        <v>REMPLIR TYPE DE CLIENT</v>
      </c>
      <c r="CG147" s="107" t="str">
        <f t="shared" si="89"/>
        <v>Montant total de l'aide demandée non indiqué</v>
      </c>
      <c r="CH147" s="1"/>
      <c r="CI147" s="1"/>
      <c r="CJ147" s="1"/>
      <c r="CK147" s="1"/>
      <c r="CL147" s="1"/>
    </row>
    <row r="148" spans="1:90" x14ac:dyDescent="0.25">
      <c r="A148" s="51"/>
      <c r="B148" s="111"/>
      <c r="C148" s="111"/>
      <c r="D148" s="111"/>
      <c r="E148" s="111"/>
      <c r="F148" s="111"/>
      <c r="G148" s="132"/>
      <c r="H148" s="151"/>
      <c r="I148" s="299"/>
      <c r="J148" s="152"/>
      <c r="K148" s="153"/>
      <c r="L148" s="169"/>
      <c r="M148" s="39"/>
      <c r="N148" s="90"/>
      <c r="O148" s="39"/>
      <c r="P148" s="23"/>
      <c r="Q148" s="170">
        <f t="shared" si="70"/>
        <v>0</v>
      </c>
      <c r="R148" s="55"/>
      <c r="S148" s="65"/>
      <c r="T148" s="98" t="s">
        <v>64</v>
      </c>
      <c r="U148" s="63"/>
      <c r="V148" s="87" t="str">
        <f t="shared" si="71"/>
        <v>Remplir la colonne R ou U</v>
      </c>
      <c r="W148" s="63"/>
      <c r="X148" s="173" t="str">
        <f t="shared" si="68"/>
        <v>Remplir la colonne M</v>
      </c>
      <c r="Y148" s="179" t="str">
        <f t="shared" si="72"/>
        <v>Remplir la colonne W</v>
      </c>
      <c r="Z148" s="263" t="str">
        <f t="shared" si="90"/>
        <v>Remplir la colonne I</v>
      </c>
      <c r="AA148" s="91"/>
      <c r="AB148" s="315" t="str">
        <f t="shared" si="73"/>
        <v>Remplir les termes C, P, T et TVA</v>
      </c>
      <c r="AC148" s="55"/>
      <c r="AD148" s="65"/>
      <c r="AE148" s="98" t="s">
        <v>64</v>
      </c>
      <c r="AF148" s="63"/>
      <c r="AG148" s="87" t="str">
        <f t="shared" si="74"/>
        <v>Remplir la colonne AC ou AF</v>
      </c>
      <c r="AH148" s="63"/>
      <c r="AI148" s="173" t="str">
        <f t="shared" si="91"/>
        <v>Remplir la colonne M</v>
      </c>
      <c r="AJ148" s="179" t="str">
        <f t="shared" si="75"/>
        <v>Remplir la colonne AH</v>
      </c>
      <c r="AK148" s="263" t="str">
        <f t="shared" si="92"/>
        <v>Remplir la colonne I</v>
      </c>
      <c r="AL148" s="91"/>
      <c r="AM148" s="315" t="str">
        <f t="shared" si="76"/>
        <v>Remplir les terme C, P, T et TVA</v>
      </c>
      <c r="AN148" s="55"/>
      <c r="AO148" s="65"/>
      <c r="AP148" s="98" t="s">
        <v>64</v>
      </c>
      <c r="AQ148" s="63"/>
      <c r="AR148" s="87" t="str">
        <f t="shared" si="77"/>
        <v>Remplir la colonne AN ou AQ</v>
      </c>
      <c r="AS148" s="63"/>
      <c r="AT148" s="173" t="str">
        <f t="shared" si="93"/>
        <v>Remplir la colonne M</v>
      </c>
      <c r="AU148" s="179" t="str">
        <f t="shared" si="78"/>
        <v>Remplir la colonne AS</v>
      </c>
      <c r="AV148" s="263" t="str">
        <f t="shared" si="94"/>
        <v>Remplir la colonne I</v>
      </c>
      <c r="AW148" s="91"/>
      <c r="AX148" s="315" t="str">
        <f t="shared" si="79"/>
        <v>Remplir les termes C, P, T et TVA</v>
      </c>
      <c r="AY148" s="55"/>
      <c r="AZ148" s="65"/>
      <c r="BA148" s="98" t="s">
        <v>64</v>
      </c>
      <c r="BB148" s="63"/>
      <c r="BC148" s="87" t="str">
        <f t="shared" si="80"/>
        <v>Remplir la colonne AY ou BB</v>
      </c>
      <c r="BD148" s="63"/>
      <c r="BE148" s="173" t="str">
        <f t="shared" si="95"/>
        <v>Remplir la colonne M</v>
      </c>
      <c r="BF148" s="179" t="str">
        <f t="shared" si="81"/>
        <v>Remplir la colonne BD</v>
      </c>
      <c r="BG148" s="263" t="str">
        <f t="shared" si="96"/>
        <v>Remplir la colonne I</v>
      </c>
      <c r="BH148" s="91"/>
      <c r="BI148" s="315" t="str">
        <f t="shared" si="82"/>
        <v>Remplir les termes C, P, T et TVA</v>
      </c>
      <c r="BJ148" s="55"/>
      <c r="BK148" s="65"/>
      <c r="BL148" s="98" t="s">
        <v>64</v>
      </c>
      <c r="BM148" s="63"/>
      <c r="BN148" s="87" t="str">
        <f t="shared" si="83"/>
        <v>Remplir la colonne BJ ou BM</v>
      </c>
      <c r="BO148" s="63"/>
      <c r="BP148" s="173" t="str">
        <f t="shared" si="97"/>
        <v>Remplir la colonne M</v>
      </c>
      <c r="BQ148" s="179" t="str">
        <f t="shared" si="84"/>
        <v>Remplir la colonne BO</v>
      </c>
      <c r="BR148" s="263" t="str">
        <f t="shared" si="98"/>
        <v>Remplir la colonne I</v>
      </c>
      <c r="BS148" s="91"/>
      <c r="BT148" s="315" t="str">
        <f t="shared" si="85"/>
        <v>Remplir les termes C, P, T et TVA</v>
      </c>
      <c r="BU148" s="55"/>
      <c r="BV148" s="65"/>
      <c r="BW148" s="98" t="s">
        <v>64</v>
      </c>
      <c r="BX148" s="63"/>
      <c r="BY148" s="87" t="str">
        <f t="shared" si="86"/>
        <v>Remplir la colonne BU ou BX</v>
      </c>
      <c r="BZ148" s="63"/>
      <c r="CA148" s="173" t="str">
        <f t="shared" si="99"/>
        <v>Remplir la colonne M</v>
      </c>
      <c r="CB148" s="179" t="str">
        <f t="shared" si="87"/>
        <v>Remplir la colonne BZ</v>
      </c>
      <c r="CC148" s="263" t="str">
        <f t="shared" si="100"/>
        <v>Remplir la colonne I</v>
      </c>
      <c r="CD148" s="91"/>
      <c r="CE148" s="315" t="str">
        <f t="shared" si="88"/>
        <v>Remplir les termes C, P, T et TVA</v>
      </c>
      <c r="CF148" s="61" t="str">
        <f t="shared" si="69"/>
        <v>REMPLIR TYPE DE CLIENT</v>
      </c>
      <c r="CG148" s="107" t="str">
        <f t="shared" si="89"/>
        <v>Montant total de l'aide demandée non indiqué</v>
      </c>
      <c r="CH148" s="1"/>
      <c r="CI148" s="1"/>
      <c r="CJ148" s="1"/>
      <c r="CK148" s="1"/>
      <c r="CL148" s="1"/>
    </row>
    <row r="149" spans="1:90" x14ac:dyDescent="0.25">
      <c r="A149" s="51"/>
      <c r="B149" s="111"/>
      <c r="C149" s="111"/>
      <c r="D149" s="111"/>
      <c r="E149" s="111"/>
      <c r="F149" s="111"/>
      <c r="G149" s="132"/>
      <c r="H149" s="151"/>
      <c r="I149" s="299"/>
      <c r="J149" s="152"/>
      <c r="K149" s="153"/>
      <c r="L149" s="169"/>
      <c r="M149" s="39"/>
      <c r="N149" s="90"/>
      <c r="O149" s="39"/>
      <c r="P149" s="23"/>
      <c r="Q149" s="170">
        <f t="shared" si="70"/>
        <v>0</v>
      </c>
      <c r="R149" s="55"/>
      <c r="S149" s="65"/>
      <c r="T149" s="98" t="s">
        <v>64</v>
      </c>
      <c r="U149" s="63"/>
      <c r="V149" s="87" t="str">
        <f t="shared" si="71"/>
        <v>Remplir la colonne R ou U</v>
      </c>
      <c r="W149" s="63"/>
      <c r="X149" s="173" t="str">
        <f t="shared" si="68"/>
        <v>Remplir la colonne M</v>
      </c>
      <c r="Y149" s="179" t="str">
        <f t="shared" si="72"/>
        <v>Remplir la colonne W</v>
      </c>
      <c r="Z149" s="263" t="str">
        <f t="shared" si="90"/>
        <v>Remplir la colonne I</v>
      </c>
      <c r="AA149" s="91"/>
      <c r="AB149" s="315" t="str">
        <f t="shared" si="73"/>
        <v>Remplir les termes C, P, T et TVA</v>
      </c>
      <c r="AC149" s="55"/>
      <c r="AD149" s="65"/>
      <c r="AE149" s="98" t="s">
        <v>64</v>
      </c>
      <c r="AF149" s="63"/>
      <c r="AG149" s="87" t="str">
        <f t="shared" si="74"/>
        <v>Remplir la colonne AC ou AF</v>
      </c>
      <c r="AH149" s="63"/>
      <c r="AI149" s="173" t="str">
        <f t="shared" si="91"/>
        <v>Remplir la colonne M</v>
      </c>
      <c r="AJ149" s="179" t="str">
        <f t="shared" si="75"/>
        <v>Remplir la colonne AH</v>
      </c>
      <c r="AK149" s="263" t="str">
        <f t="shared" si="92"/>
        <v>Remplir la colonne I</v>
      </c>
      <c r="AL149" s="91"/>
      <c r="AM149" s="315" t="str">
        <f t="shared" si="76"/>
        <v>Remplir les terme C, P, T et TVA</v>
      </c>
      <c r="AN149" s="55"/>
      <c r="AO149" s="65"/>
      <c r="AP149" s="98" t="s">
        <v>64</v>
      </c>
      <c r="AQ149" s="63"/>
      <c r="AR149" s="87" t="str">
        <f t="shared" si="77"/>
        <v>Remplir la colonne AN ou AQ</v>
      </c>
      <c r="AS149" s="63"/>
      <c r="AT149" s="173" t="str">
        <f t="shared" si="93"/>
        <v>Remplir la colonne M</v>
      </c>
      <c r="AU149" s="179" t="str">
        <f t="shared" si="78"/>
        <v>Remplir la colonne AS</v>
      </c>
      <c r="AV149" s="263" t="str">
        <f t="shared" si="94"/>
        <v>Remplir la colonne I</v>
      </c>
      <c r="AW149" s="91"/>
      <c r="AX149" s="315" t="str">
        <f t="shared" si="79"/>
        <v>Remplir les termes C, P, T et TVA</v>
      </c>
      <c r="AY149" s="55"/>
      <c r="AZ149" s="65"/>
      <c r="BA149" s="98" t="s">
        <v>64</v>
      </c>
      <c r="BB149" s="63"/>
      <c r="BC149" s="87" t="str">
        <f t="shared" si="80"/>
        <v>Remplir la colonne AY ou BB</v>
      </c>
      <c r="BD149" s="63"/>
      <c r="BE149" s="173" t="str">
        <f t="shared" si="95"/>
        <v>Remplir la colonne M</v>
      </c>
      <c r="BF149" s="179" t="str">
        <f t="shared" si="81"/>
        <v>Remplir la colonne BD</v>
      </c>
      <c r="BG149" s="263" t="str">
        <f t="shared" si="96"/>
        <v>Remplir la colonne I</v>
      </c>
      <c r="BH149" s="91"/>
      <c r="BI149" s="315" t="str">
        <f t="shared" si="82"/>
        <v>Remplir les termes C, P, T et TVA</v>
      </c>
      <c r="BJ149" s="55"/>
      <c r="BK149" s="65"/>
      <c r="BL149" s="98" t="s">
        <v>64</v>
      </c>
      <c r="BM149" s="63"/>
      <c r="BN149" s="87" t="str">
        <f t="shared" si="83"/>
        <v>Remplir la colonne BJ ou BM</v>
      </c>
      <c r="BO149" s="63"/>
      <c r="BP149" s="173" t="str">
        <f t="shared" si="97"/>
        <v>Remplir la colonne M</v>
      </c>
      <c r="BQ149" s="179" t="str">
        <f t="shared" si="84"/>
        <v>Remplir la colonne BO</v>
      </c>
      <c r="BR149" s="263" t="str">
        <f t="shared" si="98"/>
        <v>Remplir la colonne I</v>
      </c>
      <c r="BS149" s="91"/>
      <c r="BT149" s="315" t="str">
        <f t="shared" si="85"/>
        <v>Remplir les termes C, P, T et TVA</v>
      </c>
      <c r="BU149" s="55"/>
      <c r="BV149" s="65"/>
      <c r="BW149" s="98" t="s">
        <v>64</v>
      </c>
      <c r="BX149" s="63"/>
      <c r="BY149" s="87" t="str">
        <f t="shared" si="86"/>
        <v>Remplir la colonne BU ou BX</v>
      </c>
      <c r="BZ149" s="63"/>
      <c r="CA149" s="173" t="str">
        <f t="shared" si="99"/>
        <v>Remplir la colonne M</v>
      </c>
      <c r="CB149" s="179" t="str">
        <f t="shared" si="87"/>
        <v>Remplir la colonne BZ</v>
      </c>
      <c r="CC149" s="263" t="str">
        <f t="shared" si="100"/>
        <v>Remplir la colonne I</v>
      </c>
      <c r="CD149" s="91"/>
      <c r="CE149" s="315" t="str">
        <f t="shared" si="88"/>
        <v>Remplir les termes C, P, T et TVA</v>
      </c>
      <c r="CF149" s="61" t="str">
        <f t="shared" si="69"/>
        <v>REMPLIR TYPE DE CLIENT</v>
      </c>
      <c r="CG149" s="107" t="str">
        <f t="shared" si="89"/>
        <v>Montant total de l'aide demandée non indiqué</v>
      </c>
      <c r="CH149" s="1"/>
      <c r="CI149" s="1"/>
      <c r="CJ149" s="1"/>
      <c r="CK149" s="1"/>
      <c r="CL149" s="1"/>
    </row>
    <row r="150" spans="1:90" x14ac:dyDescent="0.25">
      <c r="A150" s="51"/>
      <c r="B150" s="111"/>
      <c r="C150" s="111"/>
      <c r="D150" s="111"/>
      <c r="E150" s="111"/>
      <c r="F150" s="111"/>
      <c r="G150" s="132"/>
      <c r="H150" s="151"/>
      <c r="I150" s="299"/>
      <c r="J150" s="152"/>
      <c r="K150" s="153"/>
      <c r="L150" s="169"/>
      <c r="M150" s="39"/>
      <c r="N150" s="90"/>
      <c r="O150" s="39"/>
      <c r="P150" s="23"/>
      <c r="Q150" s="170">
        <f t="shared" si="70"/>
        <v>0</v>
      </c>
      <c r="R150" s="55"/>
      <c r="S150" s="65"/>
      <c r="T150" s="98" t="s">
        <v>64</v>
      </c>
      <c r="U150" s="63"/>
      <c r="V150" s="87" t="str">
        <f t="shared" si="71"/>
        <v>Remplir la colonne R ou U</v>
      </c>
      <c r="W150" s="63"/>
      <c r="X150" s="173" t="str">
        <f t="shared" si="68"/>
        <v>Remplir la colonne M</v>
      </c>
      <c r="Y150" s="179" t="str">
        <f t="shared" si="72"/>
        <v>Remplir la colonne W</v>
      </c>
      <c r="Z150" s="263" t="str">
        <f t="shared" si="90"/>
        <v>Remplir la colonne I</v>
      </c>
      <c r="AA150" s="91"/>
      <c r="AB150" s="315" t="str">
        <f t="shared" si="73"/>
        <v>Remplir les termes C, P, T et TVA</v>
      </c>
      <c r="AC150" s="55"/>
      <c r="AD150" s="65"/>
      <c r="AE150" s="98" t="s">
        <v>64</v>
      </c>
      <c r="AF150" s="63"/>
      <c r="AG150" s="87" t="str">
        <f t="shared" si="74"/>
        <v>Remplir la colonne AC ou AF</v>
      </c>
      <c r="AH150" s="63"/>
      <c r="AI150" s="173" t="str">
        <f t="shared" si="91"/>
        <v>Remplir la colonne M</v>
      </c>
      <c r="AJ150" s="179" t="str">
        <f t="shared" si="75"/>
        <v>Remplir la colonne AH</v>
      </c>
      <c r="AK150" s="263" t="str">
        <f t="shared" si="92"/>
        <v>Remplir la colonne I</v>
      </c>
      <c r="AL150" s="91"/>
      <c r="AM150" s="315" t="str">
        <f t="shared" si="76"/>
        <v>Remplir les terme C, P, T et TVA</v>
      </c>
      <c r="AN150" s="55"/>
      <c r="AO150" s="65"/>
      <c r="AP150" s="98" t="s">
        <v>64</v>
      </c>
      <c r="AQ150" s="63"/>
      <c r="AR150" s="87" t="str">
        <f t="shared" si="77"/>
        <v>Remplir la colonne AN ou AQ</v>
      </c>
      <c r="AS150" s="63"/>
      <c r="AT150" s="173" t="str">
        <f t="shared" si="93"/>
        <v>Remplir la colonne M</v>
      </c>
      <c r="AU150" s="179" t="str">
        <f t="shared" si="78"/>
        <v>Remplir la colonne AS</v>
      </c>
      <c r="AV150" s="263" t="str">
        <f t="shared" si="94"/>
        <v>Remplir la colonne I</v>
      </c>
      <c r="AW150" s="91"/>
      <c r="AX150" s="315" t="str">
        <f t="shared" si="79"/>
        <v>Remplir les termes C, P, T et TVA</v>
      </c>
      <c r="AY150" s="55"/>
      <c r="AZ150" s="65"/>
      <c r="BA150" s="98" t="s">
        <v>64</v>
      </c>
      <c r="BB150" s="63"/>
      <c r="BC150" s="87" t="str">
        <f t="shared" si="80"/>
        <v>Remplir la colonne AY ou BB</v>
      </c>
      <c r="BD150" s="63"/>
      <c r="BE150" s="173" t="str">
        <f t="shared" si="95"/>
        <v>Remplir la colonne M</v>
      </c>
      <c r="BF150" s="179" t="str">
        <f t="shared" si="81"/>
        <v>Remplir la colonne BD</v>
      </c>
      <c r="BG150" s="263" t="str">
        <f t="shared" si="96"/>
        <v>Remplir la colonne I</v>
      </c>
      <c r="BH150" s="91"/>
      <c r="BI150" s="315" t="str">
        <f t="shared" si="82"/>
        <v>Remplir les termes C, P, T et TVA</v>
      </c>
      <c r="BJ150" s="55"/>
      <c r="BK150" s="65"/>
      <c r="BL150" s="98" t="s">
        <v>64</v>
      </c>
      <c r="BM150" s="63"/>
      <c r="BN150" s="87" t="str">
        <f t="shared" si="83"/>
        <v>Remplir la colonne BJ ou BM</v>
      </c>
      <c r="BO150" s="63"/>
      <c r="BP150" s="173" t="str">
        <f t="shared" si="97"/>
        <v>Remplir la colonne M</v>
      </c>
      <c r="BQ150" s="179" t="str">
        <f t="shared" si="84"/>
        <v>Remplir la colonne BO</v>
      </c>
      <c r="BR150" s="263" t="str">
        <f t="shared" si="98"/>
        <v>Remplir la colonne I</v>
      </c>
      <c r="BS150" s="91"/>
      <c r="BT150" s="315" t="str">
        <f t="shared" si="85"/>
        <v>Remplir les termes C, P, T et TVA</v>
      </c>
      <c r="BU150" s="55"/>
      <c r="BV150" s="65"/>
      <c r="BW150" s="98" t="s">
        <v>64</v>
      </c>
      <c r="BX150" s="63"/>
      <c r="BY150" s="87" t="str">
        <f t="shared" si="86"/>
        <v>Remplir la colonne BU ou BX</v>
      </c>
      <c r="BZ150" s="63"/>
      <c r="CA150" s="173" t="str">
        <f t="shared" si="99"/>
        <v>Remplir la colonne M</v>
      </c>
      <c r="CB150" s="179" t="str">
        <f t="shared" si="87"/>
        <v>Remplir la colonne BZ</v>
      </c>
      <c r="CC150" s="263" t="str">
        <f t="shared" si="100"/>
        <v>Remplir la colonne I</v>
      </c>
      <c r="CD150" s="91"/>
      <c r="CE150" s="315" t="str">
        <f t="shared" si="88"/>
        <v>Remplir les termes C, P, T et TVA</v>
      </c>
      <c r="CF150" s="61" t="str">
        <f t="shared" si="69"/>
        <v>REMPLIR TYPE DE CLIENT</v>
      </c>
      <c r="CG150" s="107" t="str">
        <f t="shared" si="89"/>
        <v>Montant total de l'aide demandée non indiqué</v>
      </c>
      <c r="CH150" s="1"/>
      <c r="CI150" s="1"/>
      <c r="CJ150" s="1"/>
      <c r="CK150" s="1"/>
      <c r="CL150" s="1"/>
    </row>
    <row r="151" spans="1:90" x14ac:dyDescent="0.25">
      <c r="A151" s="51"/>
      <c r="B151" s="111"/>
      <c r="C151" s="111"/>
      <c r="D151" s="111"/>
      <c r="E151" s="111"/>
      <c r="F151" s="111"/>
      <c r="G151" s="132"/>
      <c r="H151" s="151"/>
      <c r="I151" s="299"/>
      <c r="J151" s="152"/>
      <c r="K151" s="153"/>
      <c r="L151" s="169"/>
      <c r="M151" s="39"/>
      <c r="N151" s="90"/>
      <c r="O151" s="39"/>
      <c r="P151" s="23"/>
      <c r="Q151" s="170">
        <f t="shared" si="70"/>
        <v>0</v>
      </c>
      <c r="R151" s="55"/>
      <c r="S151" s="65"/>
      <c r="T151" s="98" t="s">
        <v>64</v>
      </c>
      <c r="U151" s="63"/>
      <c r="V151" s="87" t="str">
        <f t="shared" si="71"/>
        <v>Remplir la colonne R ou U</v>
      </c>
      <c r="W151" s="63"/>
      <c r="X151" s="173" t="str">
        <f t="shared" si="68"/>
        <v>Remplir la colonne M</v>
      </c>
      <c r="Y151" s="179" t="str">
        <f t="shared" si="72"/>
        <v>Remplir la colonne W</v>
      </c>
      <c r="Z151" s="263" t="str">
        <f t="shared" si="90"/>
        <v>Remplir la colonne I</v>
      </c>
      <c r="AA151" s="91"/>
      <c r="AB151" s="315" t="str">
        <f t="shared" si="73"/>
        <v>Remplir les termes C, P, T et TVA</v>
      </c>
      <c r="AC151" s="55"/>
      <c r="AD151" s="65"/>
      <c r="AE151" s="98" t="s">
        <v>64</v>
      </c>
      <c r="AF151" s="63"/>
      <c r="AG151" s="87" t="str">
        <f t="shared" si="74"/>
        <v>Remplir la colonne AC ou AF</v>
      </c>
      <c r="AH151" s="63"/>
      <c r="AI151" s="173" t="str">
        <f t="shared" si="91"/>
        <v>Remplir la colonne M</v>
      </c>
      <c r="AJ151" s="179" t="str">
        <f t="shared" si="75"/>
        <v>Remplir la colonne AH</v>
      </c>
      <c r="AK151" s="263" t="str">
        <f t="shared" si="92"/>
        <v>Remplir la colonne I</v>
      </c>
      <c r="AL151" s="91"/>
      <c r="AM151" s="315" t="str">
        <f t="shared" si="76"/>
        <v>Remplir les terme C, P, T et TVA</v>
      </c>
      <c r="AN151" s="55"/>
      <c r="AO151" s="65"/>
      <c r="AP151" s="98" t="s">
        <v>64</v>
      </c>
      <c r="AQ151" s="63"/>
      <c r="AR151" s="87" t="str">
        <f t="shared" si="77"/>
        <v>Remplir la colonne AN ou AQ</v>
      </c>
      <c r="AS151" s="63"/>
      <c r="AT151" s="173" t="str">
        <f t="shared" si="93"/>
        <v>Remplir la colonne M</v>
      </c>
      <c r="AU151" s="179" t="str">
        <f t="shared" si="78"/>
        <v>Remplir la colonne AS</v>
      </c>
      <c r="AV151" s="263" t="str">
        <f t="shared" si="94"/>
        <v>Remplir la colonne I</v>
      </c>
      <c r="AW151" s="91"/>
      <c r="AX151" s="315" t="str">
        <f t="shared" si="79"/>
        <v>Remplir les termes C, P, T et TVA</v>
      </c>
      <c r="AY151" s="55"/>
      <c r="AZ151" s="65"/>
      <c r="BA151" s="98" t="s">
        <v>64</v>
      </c>
      <c r="BB151" s="63"/>
      <c r="BC151" s="87" t="str">
        <f t="shared" si="80"/>
        <v>Remplir la colonne AY ou BB</v>
      </c>
      <c r="BD151" s="63"/>
      <c r="BE151" s="173" t="str">
        <f t="shared" si="95"/>
        <v>Remplir la colonne M</v>
      </c>
      <c r="BF151" s="179" t="str">
        <f t="shared" si="81"/>
        <v>Remplir la colonne BD</v>
      </c>
      <c r="BG151" s="263" t="str">
        <f t="shared" si="96"/>
        <v>Remplir la colonne I</v>
      </c>
      <c r="BH151" s="91"/>
      <c r="BI151" s="315" t="str">
        <f t="shared" si="82"/>
        <v>Remplir les termes C, P, T et TVA</v>
      </c>
      <c r="BJ151" s="55"/>
      <c r="BK151" s="65"/>
      <c r="BL151" s="98" t="s">
        <v>64</v>
      </c>
      <c r="BM151" s="63"/>
      <c r="BN151" s="87" t="str">
        <f t="shared" si="83"/>
        <v>Remplir la colonne BJ ou BM</v>
      </c>
      <c r="BO151" s="63"/>
      <c r="BP151" s="173" t="str">
        <f t="shared" si="97"/>
        <v>Remplir la colonne M</v>
      </c>
      <c r="BQ151" s="179" t="str">
        <f t="shared" si="84"/>
        <v>Remplir la colonne BO</v>
      </c>
      <c r="BR151" s="263" t="str">
        <f t="shared" si="98"/>
        <v>Remplir la colonne I</v>
      </c>
      <c r="BS151" s="91"/>
      <c r="BT151" s="315" t="str">
        <f t="shared" si="85"/>
        <v>Remplir les termes C, P, T et TVA</v>
      </c>
      <c r="BU151" s="55"/>
      <c r="BV151" s="65"/>
      <c r="BW151" s="98" t="s">
        <v>64</v>
      </c>
      <c r="BX151" s="63"/>
      <c r="BY151" s="87" t="str">
        <f t="shared" si="86"/>
        <v>Remplir la colonne BU ou BX</v>
      </c>
      <c r="BZ151" s="63"/>
      <c r="CA151" s="173" t="str">
        <f t="shared" si="99"/>
        <v>Remplir la colonne M</v>
      </c>
      <c r="CB151" s="179" t="str">
        <f t="shared" si="87"/>
        <v>Remplir la colonne BZ</v>
      </c>
      <c r="CC151" s="263" t="str">
        <f t="shared" si="100"/>
        <v>Remplir la colonne I</v>
      </c>
      <c r="CD151" s="91"/>
      <c r="CE151" s="315" t="str">
        <f t="shared" si="88"/>
        <v>Remplir les termes C, P, T et TVA</v>
      </c>
      <c r="CF151" s="61" t="str">
        <f t="shared" si="69"/>
        <v>REMPLIR TYPE DE CLIENT</v>
      </c>
      <c r="CG151" s="107" t="str">
        <f t="shared" si="89"/>
        <v>Montant total de l'aide demandée non indiqué</v>
      </c>
      <c r="CH151" s="1"/>
      <c r="CI151" s="1"/>
      <c r="CJ151" s="1"/>
      <c r="CK151" s="1"/>
      <c r="CL151" s="1"/>
    </row>
    <row r="152" spans="1:90" x14ac:dyDescent="0.25">
      <c r="A152" s="51"/>
      <c r="B152" s="111"/>
      <c r="C152" s="111"/>
      <c r="D152" s="111"/>
      <c r="E152" s="111"/>
      <c r="F152" s="111"/>
      <c r="G152" s="132"/>
      <c r="H152" s="151"/>
      <c r="I152" s="299"/>
      <c r="J152" s="152"/>
      <c r="K152" s="153"/>
      <c r="L152" s="169"/>
      <c r="M152" s="39"/>
      <c r="N152" s="90"/>
      <c r="O152" s="39"/>
      <c r="P152" s="23"/>
      <c r="Q152" s="170">
        <f t="shared" si="70"/>
        <v>0</v>
      </c>
      <c r="R152" s="55"/>
      <c r="S152" s="65"/>
      <c r="T152" s="98" t="s">
        <v>64</v>
      </c>
      <c r="U152" s="63"/>
      <c r="V152" s="87" t="str">
        <f t="shared" si="71"/>
        <v>Remplir la colonne R ou U</v>
      </c>
      <c r="W152" s="63"/>
      <c r="X152" s="173" t="str">
        <f t="shared" si="68"/>
        <v>Remplir la colonne M</v>
      </c>
      <c r="Y152" s="179" t="str">
        <f t="shared" si="72"/>
        <v>Remplir la colonne W</v>
      </c>
      <c r="Z152" s="263" t="str">
        <f t="shared" si="90"/>
        <v>Remplir la colonne I</v>
      </c>
      <c r="AA152" s="91"/>
      <c r="AB152" s="315" t="str">
        <f t="shared" si="73"/>
        <v>Remplir les termes C, P, T et TVA</v>
      </c>
      <c r="AC152" s="55"/>
      <c r="AD152" s="65"/>
      <c r="AE152" s="98" t="s">
        <v>64</v>
      </c>
      <c r="AF152" s="63"/>
      <c r="AG152" s="87" t="str">
        <f t="shared" si="74"/>
        <v>Remplir la colonne AC ou AF</v>
      </c>
      <c r="AH152" s="63"/>
      <c r="AI152" s="173" t="str">
        <f t="shared" si="91"/>
        <v>Remplir la colonne M</v>
      </c>
      <c r="AJ152" s="179" t="str">
        <f t="shared" si="75"/>
        <v>Remplir la colonne AH</v>
      </c>
      <c r="AK152" s="263" t="str">
        <f t="shared" si="92"/>
        <v>Remplir la colonne I</v>
      </c>
      <c r="AL152" s="91"/>
      <c r="AM152" s="315" t="str">
        <f t="shared" si="76"/>
        <v>Remplir les terme C, P, T et TVA</v>
      </c>
      <c r="AN152" s="55"/>
      <c r="AO152" s="65"/>
      <c r="AP152" s="98" t="s">
        <v>64</v>
      </c>
      <c r="AQ152" s="63"/>
      <c r="AR152" s="87" t="str">
        <f t="shared" si="77"/>
        <v>Remplir la colonne AN ou AQ</v>
      </c>
      <c r="AS152" s="63"/>
      <c r="AT152" s="173" t="str">
        <f t="shared" si="93"/>
        <v>Remplir la colonne M</v>
      </c>
      <c r="AU152" s="179" t="str">
        <f t="shared" si="78"/>
        <v>Remplir la colonne AS</v>
      </c>
      <c r="AV152" s="263" t="str">
        <f t="shared" si="94"/>
        <v>Remplir la colonne I</v>
      </c>
      <c r="AW152" s="91"/>
      <c r="AX152" s="315" t="str">
        <f t="shared" si="79"/>
        <v>Remplir les termes C, P, T et TVA</v>
      </c>
      <c r="AY152" s="55"/>
      <c r="AZ152" s="65"/>
      <c r="BA152" s="98" t="s">
        <v>64</v>
      </c>
      <c r="BB152" s="63"/>
      <c r="BC152" s="87" t="str">
        <f t="shared" si="80"/>
        <v>Remplir la colonne AY ou BB</v>
      </c>
      <c r="BD152" s="63"/>
      <c r="BE152" s="173" t="str">
        <f t="shared" si="95"/>
        <v>Remplir la colonne M</v>
      </c>
      <c r="BF152" s="179" t="str">
        <f t="shared" si="81"/>
        <v>Remplir la colonne BD</v>
      </c>
      <c r="BG152" s="263" t="str">
        <f t="shared" si="96"/>
        <v>Remplir la colonne I</v>
      </c>
      <c r="BH152" s="91"/>
      <c r="BI152" s="315" t="str">
        <f t="shared" si="82"/>
        <v>Remplir les termes C, P, T et TVA</v>
      </c>
      <c r="BJ152" s="55"/>
      <c r="BK152" s="65"/>
      <c r="BL152" s="98" t="s">
        <v>64</v>
      </c>
      <c r="BM152" s="63"/>
      <c r="BN152" s="87" t="str">
        <f t="shared" si="83"/>
        <v>Remplir la colonne BJ ou BM</v>
      </c>
      <c r="BO152" s="63"/>
      <c r="BP152" s="173" t="str">
        <f t="shared" si="97"/>
        <v>Remplir la colonne M</v>
      </c>
      <c r="BQ152" s="179" t="str">
        <f t="shared" si="84"/>
        <v>Remplir la colonne BO</v>
      </c>
      <c r="BR152" s="263" t="str">
        <f t="shared" si="98"/>
        <v>Remplir la colonne I</v>
      </c>
      <c r="BS152" s="91"/>
      <c r="BT152" s="315" t="str">
        <f t="shared" si="85"/>
        <v>Remplir les termes C, P, T et TVA</v>
      </c>
      <c r="BU152" s="55"/>
      <c r="BV152" s="65"/>
      <c r="BW152" s="98" t="s">
        <v>64</v>
      </c>
      <c r="BX152" s="63"/>
      <c r="BY152" s="87" t="str">
        <f t="shared" si="86"/>
        <v>Remplir la colonne BU ou BX</v>
      </c>
      <c r="BZ152" s="63"/>
      <c r="CA152" s="173" t="str">
        <f t="shared" si="99"/>
        <v>Remplir la colonne M</v>
      </c>
      <c r="CB152" s="179" t="str">
        <f t="shared" si="87"/>
        <v>Remplir la colonne BZ</v>
      </c>
      <c r="CC152" s="263" t="str">
        <f t="shared" si="100"/>
        <v>Remplir la colonne I</v>
      </c>
      <c r="CD152" s="91"/>
      <c r="CE152" s="315" t="str">
        <f t="shared" si="88"/>
        <v>Remplir les termes C, P, T et TVA</v>
      </c>
      <c r="CF152" s="61" t="str">
        <f t="shared" si="69"/>
        <v>REMPLIR TYPE DE CLIENT</v>
      </c>
      <c r="CG152" s="107" t="str">
        <f t="shared" si="89"/>
        <v>Montant total de l'aide demandée non indiqué</v>
      </c>
      <c r="CH152" s="1"/>
      <c r="CI152" s="1"/>
      <c r="CJ152" s="1"/>
      <c r="CK152" s="1"/>
      <c r="CL152" s="1"/>
    </row>
    <row r="153" spans="1:90" x14ac:dyDescent="0.25">
      <c r="A153" s="51"/>
      <c r="B153" s="111"/>
      <c r="C153" s="111"/>
      <c r="D153" s="111"/>
      <c r="E153" s="111"/>
      <c r="F153" s="111"/>
      <c r="G153" s="132"/>
      <c r="H153" s="151"/>
      <c r="I153" s="299"/>
      <c r="J153" s="152"/>
      <c r="K153" s="153"/>
      <c r="L153" s="169"/>
      <c r="M153" s="39"/>
      <c r="N153" s="90"/>
      <c r="O153" s="39"/>
      <c r="P153" s="23"/>
      <c r="Q153" s="170">
        <f t="shared" si="70"/>
        <v>0</v>
      </c>
      <c r="R153" s="55"/>
      <c r="S153" s="65"/>
      <c r="T153" s="98" t="s">
        <v>64</v>
      </c>
      <c r="U153" s="63"/>
      <c r="V153" s="87" t="str">
        <f t="shared" si="71"/>
        <v>Remplir la colonne R ou U</v>
      </c>
      <c r="W153" s="63"/>
      <c r="X153" s="173" t="str">
        <f t="shared" si="68"/>
        <v>Remplir la colonne M</v>
      </c>
      <c r="Y153" s="179" t="str">
        <f t="shared" si="72"/>
        <v>Remplir la colonne W</v>
      </c>
      <c r="Z153" s="263" t="str">
        <f t="shared" si="90"/>
        <v>Remplir la colonne I</v>
      </c>
      <c r="AA153" s="91"/>
      <c r="AB153" s="315" t="str">
        <f t="shared" si="73"/>
        <v>Remplir les termes C, P, T et TVA</v>
      </c>
      <c r="AC153" s="55"/>
      <c r="AD153" s="65"/>
      <c r="AE153" s="98" t="s">
        <v>64</v>
      </c>
      <c r="AF153" s="63"/>
      <c r="AG153" s="87" t="str">
        <f t="shared" si="74"/>
        <v>Remplir la colonne AC ou AF</v>
      </c>
      <c r="AH153" s="63"/>
      <c r="AI153" s="173" t="str">
        <f t="shared" si="91"/>
        <v>Remplir la colonne M</v>
      </c>
      <c r="AJ153" s="179" t="str">
        <f t="shared" si="75"/>
        <v>Remplir la colonne AH</v>
      </c>
      <c r="AK153" s="263" t="str">
        <f t="shared" si="92"/>
        <v>Remplir la colonne I</v>
      </c>
      <c r="AL153" s="91"/>
      <c r="AM153" s="315" t="str">
        <f t="shared" si="76"/>
        <v>Remplir les terme C, P, T et TVA</v>
      </c>
      <c r="AN153" s="55"/>
      <c r="AO153" s="65"/>
      <c r="AP153" s="98" t="s">
        <v>64</v>
      </c>
      <c r="AQ153" s="63"/>
      <c r="AR153" s="87" t="str">
        <f t="shared" si="77"/>
        <v>Remplir la colonne AN ou AQ</v>
      </c>
      <c r="AS153" s="63"/>
      <c r="AT153" s="173" t="str">
        <f t="shared" si="93"/>
        <v>Remplir la colonne M</v>
      </c>
      <c r="AU153" s="179" t="str">
        <f t="shared" si="78"/>
        <v>Remplir la colonne AS</v>
      </c>
      <c r="AV153" s="263" t="str">
        <f t="shared" si="94"/>
        <v>Remplir la colonne I</v>
      </c>
      <c r="AW153" s="91"/>
      <c r="AX153" s="315" t="str">
        <f t="shared" si="79"/>
        <v>Remplir les termes C, P, T et TVA</v>
      </c>
      <c r="AY153" s="55"/>
      <c r="AZ153" s="65"/>
      <c r="BA153" s="98" t="s">
        <v>64</v>
      </c>
      <c r="BB153" s="63"/>
      <c r="BC153" s="87" t="str">
        <f t="shared" si="80"/>
        <v>Remplir la colonne AY ou BB</v>
      </c>
      <c r="BD153" s="63"/>
      <c r="BE153" s="173" t="str">
        <f t="shared" si="95"/>
        <v>Remplir la colonne M</v>
      </c>
      <c r="BF153" s="179" t="str">
        <f t="shared" si="81"/>
        <v>Remplir la colonne BD</v>
      </c>
      <c r="BG153" s="263" t="str">
        <f t="shared" si="96"/>
        <v>Remplir la colonne I</v>
      </c>
      <c r="BH153" s="91"/>
      <c r="BI153" s="315" t="str">
        <f t="shared" si="82"/>
        <v>Remplir les termes C, P, T et TVA</v>
      </c>
      <c r="BJ153" s="55"/>
      <c r="BK153" s="65"/>
      <c r="BL153" s="98" t="s">
        <v>64</v>
      </c>
      <c r="BM153" s="63"/>
      <c r="BN153" s="87" t="str">
        <f t="shared" si="83"/>
        <v>Remplir la colonne BJ ou BM</v>
      </c>
      <c r="BO153" s="63"/>
      <c r="BP153" s="173" t="str">
        <f t="shared" si="97"/>
        <v>Remplir la colonne M</v>
      </c>
      <c r="BQ153" s="179" t="str">
        <f t="shared" si="84"/>
        <v>Remplir la colonne BO</v>
      </c>
      <c r="BR153" s="263" t="str">
        <f t="shared" si="98"/>
        <v>Remplir la colonne I</v>
      </c>
      <c r="BS153" s="91"/>
      <c r="BT153" s="315" t="str">
        <f t="shared" si="85"/>
        <v>Remplir les termes C, P, T et TVA</v>
      </c>
      <c r="BU153" s="55"/>
      <c r="BV153" s="65"/>
      <c r="BW153" s="98" t="s">
        <v>64</v>
      </c>
      <c r="BX153" s="63"/>
      <c r="BY153" s="87" t="str">
        <f t="shared" si="86"/>
        <v>Remplir la colonne BU ou BX</v>
      </c>
      <c r="BZ153" s="63"/>
      <c r="CA153" s="173" t="str">
        <f t="shared" si="99"/>
        <v>Remplir la colonne M</v>
      </c>
      <c r="CB153" s="179" t="str">
        <f t="shared" si="87"/>
        <v>Remplir la colonne BZ</v>
      </c>
      <c r="CC153" s="263" t="str">
        <f t="shared" si="100"/>
        <v>Remplir la colonne I</v>
      </c>
      <c r="CD153" s="91"/>
      <c r="CE153" s="315" t="str">
        <f t="shared" si="88"/>
        <v>Remplir les termes C, P, T et TVA</v>
      </c>
      <c r="CF153" s="61" t="str">
        <f t="shared" si="69"/>
        <v>REMPLIR TYPE DE CLIENT</v>
      </c>
      <c r="CG153" s="107" t="str">
        <f t="shared" si="89"/>
        <v>Montant total de l'aide demandée non indiqué</v>
      </c>
      <c r="CH153" s="1"/>
      <c r="CI153" s="1"/>
      <c r="CJ153" s="1"/>
      <c r="CK153" s="1"/>
      <c r="CL153" s="1"/>
    </row>
    <row r="154" spans="1:90" x14ac:dyDescent="0.25">
      <c r="A154" s="51"/>
      <c r="B154" s="111"/>
      <c r="C154" s="111"/>
      <c r="D154" s="111"/>
      <c r="E154" s="111"/>
      <c r="F154" s="111"/>
      <c r="G154" s="132"/>
      <c r="H154" s="151"/>
      <c r="I154" s="299"/>
      <c r="J154" s="152"/>
      <c r="K154" s="153"/>
      <c r="L154" s="169"/>
      <c r="M154" s="39"/>
      <c r="N154" s="90"/>
      <c r="O154" s="39"/>
      <c r="P154" s="23"/>
      <c r="Q154" s="170">
        <f t="shared" si="70"/>
        <v>0</v>
      </c>
      <c r="R154" s="55"/>
      <c r="S154" s="65"/>
      <c r="T154" s="98" t="s">
        <v>64</v>
      </c>
      <c r="U154" s="63"/>
      <c r="V154" s="87" t="str">
        <f t="shared" si="71"/>
        <v>Remplir la colonne R ou U</v>
      </c>
      <c r="W154" s="63"/>
      <c r="X154" s="173" t="str">
        <f t="shared" si="68"/>
        <v>Remplir la colonne M</v>
      </c>
      <c r="Y154" s="179" t="str">
        <f t="shared" si="72"/>
        <v>Remplir la colonne W</v>
      </c>
      <c r="Z154" s="263" t="str">
        <f t="shared" si="90"/>
        <v>Remplir la colonne I</v>
      </c>
      <c r="AA154" s="91"/>
      <c r="AB154" s="315" t="str">
        <f t="shared" si="73"/>
        <v>Remplir les termes C, P, T et TVA</v>
      </c>
      <c r="AC154" s="55"/>
      <c r="AD154" s="65"/>
      <c r="AE154" s="98" t="s">
        <v>64</v>
      </c>
      <c r="AF154" s="63"/>
      <c r="AG154" s="87" t="str">
        <f t="shared" si="74"/>
        <v>Remplir la colonne AC ou AF</v>
      </c>
      <c r="AH154" s="63"/>
      <c r="AI154" s="173" t="str">
        <f t="shared" si="91"/>
        <v>Remplir la colonne M</v>
      </c>
      <c r="AJ154" s="179" t="str">
        <f t="shared" si="75"/>
        <v>Remplir la colonne AH</v>
      </c>
      <c r="AK154" s="263" t="str">
        <f t="shared" si="92"/>
        <v>Remplir la colonne I</v>
      </c>
      <c r="AL154" s="91"/>
      <c r="AM154" s="315" t="str">
        <f t="shared" si="76"/>
        <v>Remplir les terme C, P, T et TVA</v>
      </c>
      <c r="AN154" s="55"/>
      <c r="AO154" s="65"/>
      <c r="AP154" s="98" t="s">
        <v>64</v>
      </c>
      <c r="AQ154" s="63"/>
      <c r="AR154" s="87" t="str">
        <f t="shared" si="77"/>
        <v>Remplir la colonne AN ou AQ</v>
      </c>
      <c r="AS154" s="63"/>
      <c r="AT154" s="173" t="str">
        <f t="shared" si="93"/>
        <v>Remplir la colonne M</v>
      </c>
      <c r="AU154" s="179" t="str">
        <f t="shared" si="78"/>
        <v>Remplir la colonne AS</v>
      </c>
      <c r="AV154" s="263" t="str">
        <f t="shared" si="94"/>
        <v>Remplir la colonne I</v>
      </c>
      <c r="AW154" s="91"/>
      <c r="AX154" s="315" t="str">
        <f t="shared" si="79"/>
        <v>Remplir les termes C, P, T et TVA</v>
      </c>
      <c r="AY154" s="55"/>
      <c r="AZ154" s="65"/>
      <c r="BA154" s="98" t="s">
        <v>64</v>
      </c>
      <c r="BB154" s="63"/>
      <c r="BC154" s="87" t="str">
        <f t="shared" si="80"/>
        <v>Remplir la colonne AY ou BB</v>
      </c>
      <c r="BD154" s="63"/>
      <c r="BE154" s="173" t="str">
        <f t="shared" si="95"/>
        <v>Remplir la colonne M</v>
      </c>
      <c r="BF154" s="179" t="str">
        <f t="shared" si="81"/>
        <v>Remplir la colonne BD</v>
      </c>
      <c r="BG154" s="263" t="str">
        <f t="shared" si="96"/>
        <v>Remplir la colonne I</v>
      </c>
      <c r="BH154" s="91"/>
      <c r="BI154" s="315" t="str">
        <f t="shared" si="82"/>
        <v>Remplir les termes C, P, T et TVA</v>
      </c>
      <c r="BJ154" s="55"/>
      <c r="BK154" s="65"/>
      <c r="BL154" s="98" t="s">
        <v>64</v>
      </c>
      <c r="BM154" s="63"/>
      <c r="BN154" s="87" t="str">
        <f t="shared" si="83"/>
        <v>Remplir la colonne BJ ou BM</v>
      </c>
      <c r="BO154" s="63"/>
      <c r="BP154" s="173" t="str">
        <f t="shared" si="97"/>
        <v>Remplir la colonne M</v>
      </c>
      <c r="BQ154" s="179" t="str">
        <f t="shared" si="84"/>
        <v>Remplir la colonne BO</v>
      </c>
      <c r="BR154" s="263" t="str">
        <f t="shared" si="98"/>
        <v>Remplir la colonne I</v>
      </c>
      <c r="BS154" s="91"/>
      <c r="BT154" s="315" t="str">
        <f t="shared" si="85"/>
        <v>Remplir les termes C, P, T et TVA</v>
      </c>
      <c r="BU154" s="55"/>
      <c r="BV154" s="65"/>
      <c r="BW154" s="98" t="s">
        <v>64</v>
      </c>
      <c r="BX154" s="63"/>
      <c r="BY154" s="87" t="str">
        <f t="shared" si="86"/>
        <v>Remplir la colonne BU ou BX</v>
      </c>
      <c r="BZ154" s="63"/>
      <c r="CA154" s="173" t="str">
        <f t="shared" si="99"/>
        <v>Remplir la colonne M</v>
      </c>
      <c r="CB154" s="179" t="str">
        <f t="shared" si="87"/>
        <v>Remplir la colonne BZ</v>
      </c>
      <c r="CC154" s="263" t="str">
        <f t="shared" si="100"/>
        <v>Remplir la colonne I</v>
      </c>
      <c r="CD154" s="91"/>
      <c r="CE154" s="315" t="str">
        <f t="shared" si="88"/>
        <v>Remplir les termes C, P, T et TVA</v>
      </c>
      <c r="CF154" s="61" t="str">
        <f t="shared" si="69"/>
        <v>REMPLIR TYPE DE CLIENT</v>
      </c>
      <c r="CG154" s="107" t="str">
        <f t="shared" si="89"/>
        <v>Montant total de l'aide demandée non indiqué</v>
      </c>
      <c r="CH154" s="1"/>
      <c r="CI154" s="1"/>
      <c r="CJ154" s="1"/>
      <c r="CK154" s="1"/>
      <c r="CL154" s="1"/>
    </row>
    <row r="155" spans="1:90" x14ac:dyDescent="0.25">
      <c r="A155" s="51"/>
      <c r="B155" s="111"/>
      <c r="C155" s="111"/>
      <c r="D155" s="111"/>
      <c r="E155" s="111"/>
      <c r="F155" s="111"/>
      <c r="G155" s="132"/>
      <c r="H155" s="151"/>
      <c r="I155" s="299"/>
      <c r="J155" s="152"/>
      <c r="K155" s="153"/>
      <c r="L155" s="169"/>
      <c r="M155" s="39"/>
      <c r="N155" s="90"/>
      <c r="O155" s="39"/>
      <c r="P155" s="23"/>
      <c r="Q155" s="170">
        <f t="shared" si="70"/>
        <v>0</v>
      </c>
      <c r="R155" s="55"/>
      <c r="S155" s="65"/>
      <c r="T155" s="98" t="s">
        <v>64</v>
      </c>
      <c r="U155" s="63"/>
      <c r="V155" s="87" t="str">
        <f t="shared" si="71"/>
        <v>Remplir la colonne R ou U</v>
      </c>
      <c r="W155" s="63"/>
      <c r="X155" s="173" t="str">
        <f t="shared" si="68"/>
        <v>Remplir la colonne M</v>
      </c>
      <c r="Y155" s="179" t="str">
        <f t="shared" si="72"/>
        <v>Remplir la colonne W</v>
      </c>
      <c r="Z155" s="263" t="str">
        <f t="shared" si="90"/>
        <v>Remplir la colonne I</v>
      </c>
      <c r="AA155" s="91"/>
      <c r="AB155" s="315" t="str">
        <f t="shared" si="73"/>
        <v>Remplir les termes C, P, T et TVA</v>
      </c>
      <c r="AC155" s="55"/>
      <c r="AD155" s="65"/>
      <c r="AE155" s="98" t="s">
        <v>64</v>
      </c>
      <c r="AF155" s="63"/>
      <c r="AG155" s="87" t="str">
        <f t="shared" si="74"/>
        <v>Remplir la colonne AC ou AF</v>
      </c>
      <c r="AH155" s="63"/>
      <c r="AI155" s="173" t="str">
        <f t="shared" si="91"/>
        <v>Remplir la colonne M</v>
      </c>
      <c r="AJ155" s="179" t="str">
        <f t="shared" si="75"/>
        <v>Remplir la colonne AH</v>
      </c>
      <c r="AK155" s="263" t="str">
        <f t="shared" si="92"/>
        <v>Remplir la colonne I</v>
      </c>
      <c r="AL155" s="91"/>
      <c r="AM155" s="315" t="str">
        <f t="shared" si="76"/>
        <v>Remplir les terme C, P, T et TVA</v>
      </c>
      <c r="AN155" s="55"/>
      <c r="AO155" s="65"/>
      <c r="AP155" s="98" t="s">
        <v>64</v>
      </c>
      <c r="AQ155" s="63"/>
      <c r="AR155" s="87" t="str">
        <f t="shared" si="77"/>
        <v>Remplir la colonne AN ou AQ</v>
      </c>
      <c r="AS155" s="63"/>
      <c r="AT155" s="173" t="str">
        <f t="shared" si="93"/>
        <v>Remplir la colonne M</v>
      </c>
      <c r="AU155" s="179" t="str">
        <f t="shared" si="78"/>
        <v>Remplir la colonne AS</v>
      </c>
      <c r="AV155" s="263" t="str">
        <f t="shared" si="94"/>
        <v>Remplir la colonne I</v>
      </c>
      <c r="AW155" s="91"/>
      <c r="AX155" s="315" t="str">
        <f t="shared" si="79"/>
        <v>Remplir les termes C, P, T et TVA</v>
      </c>
      <c r="AY155" s="55"/>
      <c r="AZ155" s="65"/>
      <c r="BA155" s="98" t="s">
        <v>64</v>
      </c>
      <c r="BB155" s="63"/>
      <c r="BC155" s="87" t="str">
        <f t="shared" si="80"/>
        <v>Remplir la colonne AY ou BB</v>
      </c>
      <c r="BD155" s="63"/>
      <c r="BE155" s="173" t="str">
        <f t="shared" si="95"/>
        <v>Remplir la colonne M</v>
      </c>
      <c r="BF155" s="179" t="str">
        <f t="shared" si="81"/>
        <v>Remplir la colonne BD</v>
      </c>
      <c r="BG155" s="263" t="str">
        <f t="shared" si="96"/>
        <v>Remplir la colonne I</v>
      </c>
      <c r="BH155" s="91"/>
      <c r="BI155" s="315" t="str">
        <f t="shared" si="82"/>
        <v>Remplir les termes C, P, T et TVA</v>
      </c>
      <c r="BJ155" s="55"/>
      <c r="BK155" s="65"/>
      <c r="BL155" s="98" t="s">
        <v>64</v>
      </c>
      <c r="BM155" s="63"/>
      <c r="BN155" s="87" t="str">
        <f t="shared" si="83"/>
        <v>Remplir la colonne BJ ou BM</v>
      </c>
      <c r="BO155" s="63"/>
      <c r="BP155" s="173" t="str">
        <f t="shared" si="97"/>
        <v>Remplir la colonne M</v>
      </c>
      <c r="BQ155" s="179" t="str">
        <f t="shared" si="84"/>
        <v>Remplir la colonne BO</v>
      </c>
      <c r="BR155" s="263" t="str">
        <f t="shared" si="98"/>
        <v>Remplir la colonne I</v>
      </c>
      <c r="BS155" s="91"/>
      <c r="BT155" s="315" t="str">
        <f t="shared" si="85"/>
        <v>Remplir les termes C, P, T et TVA</v>
      </c>
      <c r="BU155" s="55"/>
      <c r="BV155" s="65"/>
      <c r="BW155" s="98" t="s">
        <v>64</v>
      </c>
      <c r="BX155" s="63"/>
      <c r="BY155" s="87" t="str">
        <f t="shared" si="86"/>
        <v>Remplir la colonne BU ou BX</v>
      </c>
      <c r="BZ155" s="63"/>
      <c r="CA155" s="173" t="str">
        <f t="shared" si="99"/>
        <v>Remplir la colonne M</v>
      </c>
      <c r="CB155" s="179" t="str">
        <f t="shared" si="87"/>
        <v>Remplir la colonne BZ</v>
      </c>
      <c r="CC155" s="263" t="str">
        <f t="shared" si="100"/>
        <v>Remplir la colonne I</v>
      </c>
      <c r="CD155" s="91"/>
      <c r="CE155" s="315" t="str">
        <f t="shared" si="88"/>
        <v>Remplir les termes C, P, T et TVA</v>
      </c>
      <c r="CF155" s="61" t="str">
        <f t="shared" si="69"/>
        <v>REMPLIR TYPE DE CLIENT</v>
      </c>
      <c r="CG155" s="107" t="str">
        <f t="shared" si="89"/>
        <v>Montant total de l'aide demandée non indiqué</v>
      </c>
      <c r="CH155" s="1"/>
      <c r="CI155" s="1"/>
      <c r="CJ155" s="1"/>
      <c r="CK155" s="1"/>
      <c r="CL155" s="1"/>
    </row>
    <row r="156" spans="1:90" x14ac:dyDescent="0.25">
      <c r="A156" s="51"/>
      <c r="B156" s="111"/>
      <c r="C156" s="111"/>
      <c r="D156" s="111"/>
      <c r="E156" s="111"/>
      <c r="F156" s="111"/>
      <c r="G156" s="132"/>
      <c r="H156" s="151"/>
      <c r="I156" s="299"/>
      <c r="J156" s="152"/>
      <c r="K156" s="153"/>
      <c r="L156" s="169"/>
      <c r="M156" s="39"/>
      <c r="N156" s="90"/>
      <c r="O156" s="39"/>
      <c r="P156" s="23"/>
      <c r="Q156" s="170">
        <f t="shared" si="70"/>
        <v>0</v>
      </c>
      <c r="R156" s="55"/>
      <c r="S156" s="65"/>
      <c r="T156" s="98" t="s">
        <v>64</v>
      </c>
      <c r="U156" s="63"/>
      <c r="V156" s="87" t="str">
        <f t="shared" si="71"/>
        <v>Remplir la colonne R ou U</v>
      </c>
      <c r="W156" s="63"/>
      <c r="X156" s="173" t="str">
        <f t="shared" si="68"/>
        <v>Remplir la colonne M</v>
      </c>
      <c r="Y156" s="179" t="str">
        <f t="shared" si="72"/>
        <v>Remplir la colonne W</v>
      </c>
      <c r="Z156" s="263" t="str">
        <f t="shared" si="90"/>
        <v>Remplir la colonne I</v>
      </c>
      <c r="AA156" s="91"/>
      <c r="AB156" s="315" t="str">
        <f t="shared" si="73"/>
        <v>Remplir les termes C, P, T et TVA</v>
      </c>
      <c r="AC156" s="55"/>
      <c r="AD156" s="65"/>
      <c r="AE156" s="98" t="s">
        <v>64</v>
      </c>
      <c r="AF156" s="63"/>
      <c r="AG156" s="87" t="str">
        <f t="shared" si="74"/>
        <v>Remplir la colonne AC ou AF</v>
      </c>
      <c r="AH156" s="63"/>
      <c r="AI156" s="173" t="str">
        <f t="shared" si="91"/>
        <v>Remplir la colonne M</v>
      </c>
      <c r="AJ156" s="179" t="str">
        <f t="shared" si="75"/>
        <v>Remplir la colonne AH</v>
      </c>
      <c r="AK156" s="263" t="str">
        <f t="shared" si="92"/>
        <v>Remplir la colonne I</v>
      </c>
      <c r="AL156" s="91"/>
      <c r="AM156" s="315" t="str">
        <f t="shared" si="76"/>
        <v>Remplir les terme C, P, T et TVA</v>
      </c>
      <c r="AN156" s="55"/>
      <c r="AO156" s="65"/>
      <c r="AP156" s="98" t="s">
        <v>64</v>
      </c>
      <c r="AQ156" s="63"/>
      <c r="AR156" s="87" t="str">
        <f t="shared" si="77"/>
        <v>Remplir la colonne AN ou AQ</v>
      </c>
      <c r="AS156" s="63"/>
      <c r="AT156" s="173" t="str">
        <f t="shared" si="93"/>
        <v>Remplir la colonne M</v>
      </c>
      <c r="AU156" s="179" t="str">
        <f t="shared" si="78"/>
        <v>Remplir la colonne AS</v>
      </c>
      <c r="AV156" s="263" t="str">
        <f t="shared" si="94"/>
        <v>Remplir la colonne I</v>
      </c>
      <c r="AW156" s="91"/>
      <c r="AX156" s="315" t="str">
        <f t="shared" si="79"/>
        <v>Remplir les termes C, P, T et TVA</v>
      </c>
      <c r="AY156" s="55"/>
      <c r="AZ156" s="65"/>
      <c r="BA156" s="98" t="s">
        <v>64</v>
      </c>
      <c r="BB156" s="63"/>
      <c r="BC156" s="87" t="str">
        <f t="shared" si="80"/>
        <v>Remplir la colonne AY ou BB</v>
      </c>
      <c r="BD156" s="63"/>
      <c r="BE156" s="173" t="str">
        <f t="shared" si="95"/>
        <v>Remplir la colonne M</v>
      </c>
      <c r="BF156" s="179" t="str">
        <f t="shared" si="81"/>
        <v>Remplir la colonne BD</v>
      </c>
      <c r="BG156" s="263" t="str">
        <f t="shared" si="96"/>
        <v>Remplir la colonne I</v>
      </c>
      <c r="BH156" s="91"/>
      <c r="BI156" s="315" t="str">
        <f t="shared" si="82"/>
        <v>Remplir les termes C, P, T et TVA</v>
      </c>
      <c r="BJ156" s="55"/>
      <c r="BK156" s="65"/>
      <c r="BL156" s="98" t="s">
        <v>64</v>
      </c>
      <c r="BM156" s="63"/>
      <c r="BN156" s="87" t="str">
        <f t="shared" si="83"/>
        <v>Remplir la colonne BJ ou BM</v>
      </c>
      <c r="BO156" s="63"/>
      <c r="BP156" s="173" t="str">
        <f t="shared" si="97"/>
        <v>Remplir la colonne M</v>
      </c>
      <c r="BQ156" s="179" t="str">
        <f t="shared" si="84"/>
        <v>Remplir la colonne BO</v>
      </c>
      <c r="BR156" s="263" t="str">
        <f t="shared" si="98"/>
        <v>Remplir la colonne I</v>
      </c>
      <c r="BS156" s="91"/>
      <c r="BT156" s="315" t="str">
        <f t="shared" si="85"/>
        <v>Remplir les termes C, P, T et TVA</v>
      </c>
      <c r="BU156" s="55"/>
      <c r="BV156" s="65"/>
      <c r="BW156" s="98" t="s">
        <v>64</v>
      </c>
      <c r="BX156" s="63"/>
      <c r="BY156" s="87" t="str">
        <f t="shared" si="86"/>
        <v>Remplir la colonne BU ou BX</v>
      </c>
      <c r="BZ156" s="63"/>
      <c r="CA156" s="173" t="str">
        <f t="shared" si="99"/>
        <v>Remplir la colonne M</v>
      </c>
      <c r="CB156" s="179" t="str">
        <f t="shared" si="87"/>
        <v>Remplir la colonne BZ</v>
      </c>
      <c r="CC156" s="263" t="str">
        <f t="shared" si="100"/>
        <v>Remplir la colonne I</v>
      </c>
      <c r="CD156" s="91"/>
      <c r="CE156" s="315" t="str">
        <f t="shared" si="88"/>
        <v>Remplir les termes C, P, T et TVA</v>
      </c>
      <c r="CF156" s="61" t="str">
        <f t="shared" si="69"/>
        <v>REMPLIR TYPE DE CLIENT</v>
      </c>
      <c r="CG156" s="107" t="str">
        <f t="shared" si="89"/>
        <v>Montant total de l'aide demandée non indiqué</v>
      </c>
      <c r="CH156" s="1"/>
      <c r="CI156" s="1"/>
      <c r="CJ156" s="1"/>
      <c r="CK156" s="1"/>
      <c r="CL156" s="1"/>
    </row>
    <row r="157" spans="1:90" x14ac:dyDescent="0.25">
      <c r="A157" s="51"/>
      <c r="B157" s="111"/>
      <c r="C157" s="111"/>
      <c r="D157" s="111"/>
      <c r="E157" s="111"/>
      <c r="F157" s="111"/>
      <c r="G157" s="132"/>
      <c r="H157" s="151"/>
      <c r="I157" s="299"/>
      <c r="J157" s="152"/>
      <c r="K157" s="153"/>
      <c r="L157" s="169"/>
      <c r="M157" s="39"/>
      <c r="N157" s="90"/>
      <c r="O157" s="39"/>
      <c r="P157" s="23"/>
      <c r="Q157" s="170">
        <f t="shared" si="70"/>
        <v>0</v>
      </c>
      <c r="R157" s="55"/>
      <c r="S157" s="65"/>
      <c r="T157" s="98" t="s">
        <v>64</v>
      </c>
      <c r="U157" s="63"/>
      <c r="V157" s="87" t="str">
        <f t="shared" si="71"/>
        <v>Remplir la colonne R ou U</v>
      </c>
      <c r="W157" s="63"/>
      <c r="X157" s="173" t="str">
        <f t="shared" si="68"/>
        <v>Remplir la colonne M</v>
      </c>
      <c r="Y157" s="179" t="str">
        <f t="shared" si="72"/>
        <v>Remplir la colonne W</v>
      </c>
      <c r="Z157" s="263" t="str">
        <f t="shared" si="90"/>
        <v>Remplir la colonne I</v>
      </c>
      <c r="AA157" s="91"/>
      <c r="AB157" s="315" t="str">
        <f t="shared" si="73"/>
        <v>Remplir les termes C, P, T et TVA</v>
      </c>
      <c r="AC157" s="55"/>
      <c r="AD157" s="65"/>
      <c r="AE157" s="98" t="s">
        <v>64</v>
      </c>
      <c r="AF157" s="63"/>
      <c r="AG157" s="87" t="str">
        <f t="shared" si="74"/>
        <v>Remplir la colonne AC ou AF</v>
      </c>
      <c r="AH157" s="63"/>
      <c r="AI157" s="173" t="str">
        <f t="shared" si="91"/>
        <v>Remplir la colonne M</v>
      </c>
      <c r="AJ157" s="179" t="str">
        <f t="shared" si="75"/>
        <v>Remplir la colonne AH</v>
      </c>
      <c r="AK157" s="263" t="str">
        <f t="shared" si="92"/>
        <v>Remplir la colonne I</v>
      </c>
      <c r="AL157" s="91"/>
      <c r="AM157" s="315" t="str">
        <f t="shared" si="76"/>
        <v>Remplir les terme C, P, T et TVA</v>
      </c>
      <c r="AN157" s="55"/>
      <c r="AO157" s="65"/>
      <c r="AP157" s="98" t="s">
        <v>64</v>
      </c>
      <c r="AQ157" s="63"/>
      <c r="AR157" s="87" t="str">
        <f t="shared" si="77"/>
        <v>Remplir la colonne AN ou AQ</v>
      </c>
      <c r="AS157" s="63"/>
      <c r="AT157" s="173" t="str">
        <f t="shared" si="93"/>
        <v>Remplir la colonne M</v>
      </c>
      <c r="AU157" s="179" t="str">
        <f t="shared" si="78"/>
        <v>Remplir la colonne AS</v>
      </c>
      <c r="AV157" s="263" t="str">
        <f t="shared" si="94"/>
        <v>Remplir la colonne I</v>
      </c>
      <c r="AW157" s="91"/>
      <c r="AX157" s="315" t="str">
        <f t="shared" si="79"/>
        <v>Remplir les termes C, P, T et TVA</v>
      </c>
      <c r="AY157" s="55"/>
      <c r="AZ157" s="65"/>
      <c r="BA157" s="98" t="s">
        <v>64</v>
      </c>
      <c r="BB157" s="63"/>
      <c r="BC157" s="87" t="str">
        <f t="shared" si="80"/>
        <v>Remplir la colonne AY ou BB</v>
      </c>
      <c r="BD157" s="63"/>
      <c r="BE157" s="173" t="str">
        <f t="shared" si="95"/>
        <v>Remplir la colonne M</v>
      </c>
      <c r="BF157" s="179" t="str">
        <f t="shared" si="81"/>
        <v>Remplir la colonne BD</v>
      </c>
      <c r="BG157" s="263" t="str">
        <f t="shared" si="96"/>
        <v>Remplir la colonne I</v>
      </c>
      <c r="BH157" s="91"/>
      <c r="BI157" s="315" t="str">
        <f t="shared" si="82"/>
        <v>Remplir les termes C, P, T et TVA</v>
      </c>
      <c r="BJ157" s="55"/>
      <c r="BK157" s="65"/>
      <c r="BL157" s="98" t="s">
        <v>64</v>
      </c>
      <c r="BM157" s="63"/>
      <c r="BN157" s="87" t="str">
        <f t="shared" si="83"/>
        <v>Remplir la colonne BJ ou BM</v>
      </c>
      <c r="BO157" s="63"/>
      <c r="BP157" s="173" t="str">
        <f t="shared" si="97"/>
        <v>Remplir la colonne M</v>
      </c>
      <c r="BQ157" s="179" t="str">
        <f t="shared" si="84"/>
        <v>Remplir la colonne BO</v>
      </c>
      <c r="BR157" s="263" t="str">
        <f t="shared" si="98"/>
        <v>Remplir la colonne I</v>
      </c>
      <c r="BS157" s="91"/>
      <c r="BT157" s="315" t="str">
        <f t="shared" si="85"/>
        <v>Remplir les termes C, P, T et TVA</v>
      </c>
      <c r="BU157" s="55"/>
      <c r="BV157" s="65"/>
      <c r="BW157" s="98" t="s">
        <v>64</v>
      </c>
      <c r="BX157" s="63"/>
      <c r="BY157" s="87" t="str">
        <f t="shared" si="86"/>
        <v>Remplir la colonne BU ou BX</v>
      </c>
      <c r="BZ157" s="63"/>
      <c r="CA157" s="173" t="str">
        <f t="shared" si="99"/>
        <v>Remplir la colonne M</v>
      </c>
      <c r="CB157" s="179" t="str">
        <f t="shared" si="87"/>
        <v>Remplir la colonne BZ</v>
      </c>
      <c r="CC157" s="263" t="str">
        <f t="shared" si="100"/>
        <v>Remplir la colonne I</v>
      </c>
      <c r="CD157" s="91"/>
      <c r="CE157" s="315" t="str">
        <f t="shared" si="88"/>
        <v>Remplir les termes C, P, T et TVA</v>
      </c>
      <c r="CF157" s="61" t="str">
        <f t="shared" si="69"/>
        <v>REMPLIR TYPE DE CLIENT</v>
      </c>
      <c r="CG157" s="107" t="str">
        <f t="shared" si="89"/>
        <v>Montant total de l'aide demandée non indiqué</v>
      </c>
      <c r="CH157" s="1"/>
      <c r="CI157" s="1"/>
      <c r="CJ157" s="1"/>
      <c r="CK157" s="1"/>
      <c r="CL157" s="1"/>
    </row>
    <row r="158" spans="1:90" x14ac:dyDescent="0.25">
      <c r="A158" s="51"/>
      <c r="B158" s="111"/>
      <c r="C158" s="111"/>
      <c r="D158" s="111"/>
      <c r="E158" s="111"/>
      <c r="F158" s="111"/>
      <c r="G158" s="132"/>
      <c r="H158" s="151"/>
      <c r="I158" s="299"/>
      <c r="J158" s="152"/>
      <c r="K158" s="153"/>
      <c r="L158" s="169"/>
      <c r="M158" s="39"/>
      <c r="N158" s="90"/>
      <c r="O158" s="39"/>
      <c r="P158" s="23"/>
      <c r="Q158" s="170">
        <f t="shared" si="70"/>
        <v>0</v>
      </c>
      <c r="R158" s="55"/>
      <c r="S158" s="65"/>
      <c r="T158" s="98" t="s">
        <v>64</v>
      </c>
      <c r="U158" s="63"/>
      <c r="V158" s="87" t="str">
        <f t="shared" si="71"/>
        <v>Remplir la colonne R ou U</v>
      </c>
      <c r="W158" s="63"/>
      <c r="X158" s="173" t="str">
        <f t="shared" si="68"/>
        <v>Remplir la colonne M</v>
      </c>
      <c r="Y158" s="179" t="str">
        <f t="shared" si="72"/>
        <v>Remplir la colonne W</v>
      </c>
      <c r="Z158" s="263" t="str">
        <f t="shared" si="90"/>
        <v>Remplir la colonne I</v>
      </c>
      <c r="AA158" s="91"/>
      <c r="AB158" s="315" t="str">
        <f t="shared" si="73"/>
        <v>Remplir les termes C, P, T et TVA</v>
      </c>
      <c r="AC158" s="55"/>
      <c r="AD158" s="65"/>
      <c r="AE158" s="98" t="s">
        <v>64</v>
      </c>
      <c r="AF158" s="63"/>
      <c r="AG158" s="87" t="str">
        <f t="shared" si="74"/>
        <v>Remplir la colonne AC ou AF</v>
      </c>
      <c r="AH158" s="63"/>
      <c r="AI158" s="173" t="str">
        <f t="shared" si="91"/>
        <v>Remplir la colonne M</v>
      </c>
      <c r="AJ158" s="179" t="str">
        <f t="shared" si="75"/>
        <v>Remplir la colonne AH</v>
      </c>
      <c r="AK158" s="263" t="str">
        <f t="shared" si="92"/>
        <v>Remplir la colonne I</v>
      </c>
      <c r="AL158" s="91"/>
      <c r="AM158" s="315" t="str">
        <f t="shared" si="76"/>
        <v>Remplir les terme C, P, T et TVA</v>
      </c>
      <c r="AN158" s="55"/>
      <c r="AO158" s="65"/>
      <c r="AP158" s="98" t="s">
        <v>64</v>
      </c>
      <c r="AQ158" s="63"/>
      <c r="AR158" s="87" t="str">
        <f t="shared" si="77"/>
        <v>Remplir la colonne AN ou AQ</v>
      </c>
      <c r="AS158" s="63"/>
      <c r="AT158" s="173" t="str">
        <f t="shared" si="93"/>
        <v>Remplir la colonne M</v>
      </c>
      <c r="AU158" s="179" t="str">
        <f t="shared" si="78"/>
        <v>Remplir la colonne AS</v>
      </c>
      <c r="AV158" s="263" t="str">
        <f t="shared" si="94"/>
        <v>Remplir la colonne I</v>
      </c>
      <c r="AW158" s="91"/>
      <c r="AX158" s="315" t="str">
        <f t="shared" si="79"/>
        <v>Remplir les termes C, P, T et TVA</v>
      </c>
      <c r="AY158" s="55"/>
      <c r="AZ158" s="65"/>
      <c r="BA158" s="98" t="s">
        <v>64</v>
      </c>
      <c r="BB158" s="63"/>
      <c r="BC158" s="87" t="str">
        <f t="shared" si="80"/>
        <v>Remplir la colonne AY ou BB</v>
      </c>
      <c r="BD158" s="63"/>
      <c r="BE158" s="173" t="str">
        <f t="shared" si="95"/>
        <v>Remplir la colonne M</v>
      </c>
      <c r="BF158" s="179" t="str">
        <f t="shared" si="81"/>
        <v>Remplir la colonne BD</v>
      </c>
      <c r="BG158" s="263" t="str">
        <f t="shared" si="96"/>
        <v>Remplir la colonne I</v>
      </c>
      <c r="BH158" s="91"/>
      <c r="BI158" s="315" t="str">
        <f t="shared" si="82"/>
        <v>Remplir les termes C, P, T et TVA</v>
      </c>
      <c r="BJ158" s="55"/>
      <c r="BK158" s="65"/>
      <c r="BL158" s="98" t="s">
        <v>64</v>
      </c>
      <c r="BM158" s="63"/>
      <c r="BN158" s="87" t="str">
        <f t="shared" si="83"/>
        <v>Remplir la colonne BJ ou BM</v>
      </c>
      <c r="BO158" s="63"/>
      <c r="BP158" s="173" t="str">
        <f t="shared" si="97"/>
        <v>Remplir la colonne M</v>
      </c>
      <c r="BQ158" s="179" t="str">
        <f t="shared" si="84"/>
        <v>Remplir la colonne BO</v>
      </c>
      <c r="BR158" s="263" t="str">
        <f t="shared" si="98"/>
        <v>Remplir la colonne I</v>
      </c>
      <c r="BS158" s="91"/>
      <c r="BT158" s="315" t="str">
        <f t="shared" si="85"/>
        <v>Remplir les termes C, P, T et TVA</v>
      </c>
      <c r="BU158" s="55"/>
      <c r="BV158" s="65"/>
      <c r="BW158" s="98" t="s">
        <v>64</v>
      </c>
      <c r="BX158" s="63"/>
      <c r="BY158" s="87" t="str">
        <f t="shared" si="86"/>
        <v>Remplir la colonne BU ou BX</v>
      </c>
      <c r="BZ158" s="63"/>
      <c r="CA158" s="173" t="str">
        <f t="shared" si="99"/>
        <v>Remplir la colonne M</v>
      </c>
      <c r="CB158" s="179" t="str">
        <f t="shared" si="87"/>
        <v>Remplir la colonne BZ</v>
      </c>
      <c r="CC158" s="263" t="str">
        <f t="shared" si="100"/>
        <v>Remplir la colonne I</v>
      </c>
      <c r="CD158" s="91"/>
      <c r="CE158" s="315" t="str">
        <f t="shared" si="88"/>
        <v>Remplir les termes C, P, T et TVA</v>
      </c>
      <c r="CF158" s="61" t="str">
        <f t="shared" si="69"/>
        <v>REMPLIR TYPE DE CLIENT</v>
      </c>
      <c r="CG158" s="107" t="str">
        <f t="shared" si="89"/>
        <v>Montant total de l'aide demandée non indiqué</v>
      </c>
      <c r="CH158" s="1"/>
      <c r="CI158" s="1"/>
      <c r="CJ158" s="1"/>
      <c r="CK158" s="1"/>
      <c r="CL158" s="1"/>
    </row>
    <row r="159" spans="1:90" x14ac:dyDescent="0.25">
      <c r="A159" s="51"/>
      <c r="B159" s="111"/>
      <c r="C159" s="111"/>
      <c r="D159" s="111"/>
      <c r="E159" s="111"/>
      <c r="F159" s="111"/>
      <c r="G159" s="132"/>
      <c r="H159" s="151"/>
      <c r="I159" s="299"/>
      <c r="J159" s="152"/>
      <c r="K159" s="153"/>
      <c r="L159" s="169"/>
      <c r="M159" s="39"/>
      <c r="N159" s="90"/>
      <c r="O159" s="39"/>
      <c r="P159" s="23"/>
      <c r="Q159" s="170">
        <f t="shared" si="70"/>
        <v>0</v>
      </c>
      <c r="R159" s="55"/>
      <c r="S159" s="65"/>
      <c r="T159" s="98" t="s">
        <v>64</v>
      </c>
      <c r="U159" s="63"/>
      <c r="V159" s="87" t="str">
        <f t="shared" si="71"/>
        <v>Remplir la colonne R ou U</v>
      </c>
      <c r="W159" s="63"/>
      <c r="X159" s="173" t="str">
        <f t="shared" si="68"/>
        <v>Remplir la colonne M</v>
      </c>
      <c r="Y159" s="179" t="str">
        <f t="shared" si="72"/>
        <v>Remplir la colonne W</v>
      </c>
      <c r="Z159" s="263" t="str">
        <f t="shared" si="90"/>
        <v>Remplir la colonne I</v>
      </c>
      <c r="AA159" s="91"/>
      <c r="AB159" s="315" t="str">
        <f t="shared" si="73"/>
        <v>Remplir les termes C, P, T et TVA</v>
      </c>
      <c r="AC159" s="55"/>
      <c r="AD159" s="65"/>
      <c r="AE159" s="98" t="s">
        <v>64</v>
      </c>
      <c r="AF159" s="63"/>
      <c r="AG159" s="87" t="str">
        <f t="shared" si="74"/>
        <v>Remplir la colonne AC ou AF</v>
      </c>
      <c r="AH159" s="63"/>
      <c r="AI159" s="173" t="str">
        <f t="shared" si="91"/>
        <v>Remplir la colonne M</v>
      </c>
      <c r="AJ159" s="179" t="str">
        <f t="shared" si="75"/>
        <v>Remplir la colonne AH</v>
      </c>
      <c r="AK159" s="263" t="str">
        <f t="shared" si="92"/>
        <v>Remplir la colonne I</v>
      </c>
      <c r="AL159" s="91"/>
      <c r="AM159" s="315" t="str">
        <f t="shared" si="76"/>
        <v>Remplir les terme C, P, T et TVA</v>
      </c>
      <c r="AN159" s="55"/>
      <c r="AO159" s="65"/>
      <c r="AP159" s="98" t="s">
        <v>64</v>
      </c>
      <c r="AQ159" s="63"/>
      <c r="AR159" s="87" t="str">
        <f t="shared" si="77"/>
        <v>Remplir la colonne AN ou AQ</v>
      </c>
      <c r="AS159" s="63"/>
      <c r="AT159" s="173" t="str">
        <f t="shared" si="93"/>
        <v>Remplir la colonne M</v>
      </c>
      <c r="AU159" s="179" t="str">
        <f t="shared" si="78"/>
        <v>Remplir la colonne AS</v>
      </c>
      <c r="AV159" s="263" t="str">
        <f t="shared" si="94"/>
        <v>Remplir la colonne I</v>
      </c>
      <c r="AW159" s="91"/>
      <c r="AX159" s="315" t="str">
        <f t="shared" si="79"/>
        <v>Remplir les termes C, P, T et TVA</v>
      </c>
      <c r="AY159" s="55"/>
      <c r="AZ159" s="65"/>
      <c r="BA159" s="98" t="s">
        <v>64</v>
      </c>
      <c r="BB159" s="63"/>
      <c r="BC159" s="87" t="str">
        <f t="shared" si="80"/>
        <v>Remplir la colonne AY ou BB</v>
      </c>
      <c r="BD159" s="63"/>
      <c r="BE159" s="173" t="str">
        <f t="shared" si="95"/>
        <v>Remplir la colonne M</v>
      </c>
      <c r="BF159" s="179" t="str">
        <f t="shared" si="81"/>
        <v>Remplir la colonne BD</v>
      </c>
      <c r="BG159" s="263" t="str">
        <f t="shared" si="96"/>
        <v>Remplir la colonne I</v>
      </c>
      <c r="BH159" s="91"/>
      <c r="BI159" s="315" t="str">
        <f t="shared" si="82"/>
        <v>Remplir les termes C, P, T et TVA</v>
      </c>
      <c r="BJ159" s="55"/>
      <c r="BK159" s="65"/>
      <c r="BL159" s="98" t="s">
        <v>64</v>
      </c>
      <c r="BM159" s="63"/>
      <c r="BN159" s="87" t="str">
        <f t="shared" si="83"/>
        <v>Remplir la colonne BJ ou BM</v>
      </c>
      <c r="BO159" s="63"/>
      <c r="BP159" s="173" t="str">
        <f t="shared" si="97"/>
        <v>Remplir la colonne M</v>
      </c>
      <c r="BQ159" s="179" t="str">
        <f t="shared" si="84"/>
        <v>Remplir la colonne BO</v>
      </c>
      <c r="BR159" s="263" t="str">
        <f t="shared" si="98"/>
        <v>Remplir la colonne I</v>
      </c>
      <c r="BS159" s="91"/>
      <c r="BT159" s="315" t="str">
        <f t="shared" si="85"/>
        <v>Remplir les termes C, P, T et TVA</v>
      </c>
      <c r="BU159" s="55"/>
      <c r="BV159" s="65"/>
      <c r="BW159" s="98" t="s">
        <v>64</v>
      </c>
      <c r="BX159" s="63"/>
      <c r="BY159" s="87" t="str">
        <f t="shared" si="86"/>
        <v>Remplir la colonne BU ou BX</v>
      </c>
      <c r="BZ159" s="63"/>
      <c r="CA159" s="173" t="str">
        <f t="shared" si="99"/>
        <v>Remplir la colonne M</v>
      </c>
      <c r="CB159" s="179" t="str">
        <f t="shared" si="87"/>
        <v>Remplir la colonne BZ</v>
      </c>
      <c r="CC159" s="263" t="str">
        <f t="shared" si="100"/>
        <v>Remplir la colonne I</v>
      </c>
      <c r="CD159" s="91"/>
      <c r="CE159" s="315" t="str">
        <f t="shared" si="88"/>
        <v>Remplir les termes C, P, T et TVA</v>
      </c>
      <c r="CF159" s="61" t="str">
        <f t="shared" si="69"/>
        <v>REMPLIR TYPE DE CLIENT</v>
      </c>
      <c r="CG159" s="107" t="str">
        <f t="shared" si="89"/>
        <v>Montant total de l'aide demandée non indiqué</v>
      </c>
      <c r="CH159" s="1"/>
      <c r="CI159" s="1"/>
      <c r="CJ159" s="1"/>
      <c r="CK159" s="1"/>
      <c r="CL159" s="1"/>
    </row>
    <row r="160" spans="1:90" x14ac:dyDescent="0.25">
      <c r="A160" s="51"/>
      <c r="B160" s="111"/>
      <c r="C160" s="111"/>
      <c r="D160" s="111"/>
      <c r="E160" s="111"/>
      <c r="F160" s="111"/>
      <c r="G160" s="132"/>
      <c r="H160" s="151"/>
      <c r="I160" s="299"/>
      <c r="J160" s="152"/>
      <c r="K160" s="153"/>
      <c r="L160" s="169"/>
      <c r="M160" s="39"/>
      <c r="N160" s="90"/>
      <c r="O160" s="39"/>
      <c r="P160" s="23"/>
      <c r="Q160" s="170">
        <f t="shared" si="70"/>
        <v>0</v>
      </c>
      <c r="R160" s="55"/>
      <c r="S160" s="65"/>
      <c r="T160" s="98" t="s">
        <v>64</v>
      </c>
      <c r="U160" s="63"/>
      <c r="V160" s="87" t="str">
        <f t="shared" si="71"/>
        <v>Remplir la colonne R ou U</v>
      </c>
      <c r="W160" s="63"/>
      <c r="X160" s="173" t="str">
        <f t="shared" si="68"/>
        <v>Remplir la colonne M</v>
      </c>
      <c r="Y160" s="179" t="str">
        <f t="shared" si="72"/>
        <v>Remplir la colonne W</v>
      </c>
      <c r="Z160" s="263" t="str">
        <f t="shared" si="90"/>
        <v>Remplir la colonne I</v>
      </c>
      <c r="AA160" s="91"/>
      <c r="AB160" s="315" t="str">
        <f t="shared" si="73"/>
        <v>Remplir les termes C, P, T et TVA</v>
      </c>
      <c r="AC160" s="55"/>
      <c r="AD160" s="65"/>
      <c r="AE160" s="98" t="s">
        <v>64</v>
      </c>
      <c r="AF160" s="63"/>
      <c r="AG160" s="87" t="str">
        <f t="shared" si="74"/>
        <v>Remplir la colonne AC ou AF</v>
      </c>
      <c r="AH160" s="63"/>
      <c r="AI160" s="173" t="str">
        <f t="shared" si="91"/>
        <v>Remplir la colonne M</v>
      </c>
      <c r="AJ160" s="179" t="str">
        <f t="shared" si="75"/>
        <v>Remplir la colonne AH</v>
      </c>
      <c r="AK160" s="263" t="str">
        <f t="shared" si="92"/>
        <v>Remplir la colonne I</v>
      </c>
      <c r="AL160" s="91"/>
      <c r="AM160" s="315" t="str">
        <f t="shared" si="76"/>
        <v>Remplir les terme C, P, T et TVA</v>
      </c>
      <c r="AN160" s="55"/>
      <c r="AO160" s="65"/>
      <c r="AP160" s="98" t="s">
        <v>64</v>
      </c>
      <c r="AQ160" s="63"/>
      <c r="AR160" s="87" t="str">
        <f t="shared" si="77"/>
        <v>Remplir la colonne AN ou AQ</v>
      </c>
      <c r="AS160" s="63"/>
      <c r="AT160" s="173" t="str">
        <f t="shared" si="93"/>
        <v>Remplir la colonne M</v>
      </c>
      <c r="AU160" s="179" t="str">
        <f t="shared" si="78"/>
        <v>Remplir la colonne AS</v>
      </c>
      <c r="AV160" s="263" t="str">
        <f t="shared" si="94"/>
        <v>Remplir la colonne I</v>
      </c>
      <c r="AW160" s="91"/>
      <c r="AX160" s="315" t="str">
        <f t="shared" si="79"/>
        <v>Remplir les termes C, P, T et TVA</v>
      </c>
      <c r="AY160" s="55"/>
      <c r="AZ160" s="65"/>
      <c r="BA160" s="98" t="s">
        <v>64</v>
      </c>
      <c r="BB160" s="63"/>
      <c r="BC160" s="87" t="str">
        <f t="shared" si="80"/>
        <v>Remplir la colonne AY ou BB</v>
      </c>
      <c r="BD160" s="63"/>
      <c r="BE160" s="173" t="str">
        <f t="shared" si="95"/>
        <v>Remplir la colonne M</v>
      </c>
      <c r="BF160" s="179" t="str">
        <f t="shared" si="81"/>
        <v>Remplir la colonne BD</v>
      </c>
      <c r="BG160" s="263" t="str">
        <f t="shared" si="96"/>
        <v>Remplir la colonne I</v>
      </c>
      <c r="BH160" s="91"/>
      <c r="BI160" s="315" t="str">
        <f t="shared" si="82"/>
        <v>Remplir les termes C, P, T et TVA</v>
      </c>
      <c r="BJ160" s="55"/>
      <c r="BK160" s="65"/>
      <c r="BL160" s="98" t="s">
        <v>64</v>
      </c>
      <c r="BM160" s="63"/>
      <c r="BN160" s="87" t="str">
        <f t="shared" si="83"/>
        <v>Remplir la colonne BJ ou BM</v>
      </c>
      <c r="BO160" s="63"/>
      <c r="BP160" s="173" t="str">
        <f t="shared" si="97"/>
        <v>Remplir la colonne M</v>
      </c>
      <c r="BQ160" s="179" t="str">
        <f t="shared" si="84"/>
        <v>Remplir la colonne BO</v>
      </c>
      <c r="BR160" s="263" t="str">
        <f t="shared" si="98"/>
        <v>Remplir la colonne I</v>
      </c>
      <c r="BS160" s="91"/>
      <c r="BT160" s="315" t="str">
        <f t="shared" si="85"/>
        <v>Remplir les termes C, P, T et TVA</v>
      </c>
      <c r="BU160" s="55"/>
      <c r="BV160" s="65"/>
      <c r="BW160" s="98" t="s">
        <v>64</v>
      </c>
      <c r="BX160" s="63"/>
      <c r="BY160" s="87" t="str">
        <f t="shared" si="86"/>
        <v>Remplir la colonne BU ou BX</v>
      </c>
      <c r="BZ160" s="63"/>
      <c r="CA160" s="173" t="str">
        <f t="shared" si="99"/>
        <v>Remplir la colonne M</v>
      </c>
      <c r="CB160" s="179" t="str">
        <f t="shared" si="87"/>
        <v>Remplir la colonne BZ</v>
      </c>
      <c r="CC160" s="263" t="str">
        <f t="shared" si="100"/>
        <v>Remplir la colonne I</v>
      </c>
      <c r="CD160" s="91"/>
      <c r="CE160" s="315" t="str">
        <f t="shared" si="88"/>
        <v>Remplir les termes C, P, T et TVA</v>
      </c>
      <c r="CF160" s="61" t="str">
        <f t="shared" si="69"/>
        <v>REMPLIR TYPE DE CLIENT</v>
      </c>
      <c r="CG160" s="107" t="str">
        <f t="shared" si="89"/>
        <v>Montant total de l'aide demandée non indiqué</v>
      </c>
      <c r="CH160" s="1"/>
      <c r="CI160" s="1"/>
      <c r="CJ160" s="1"/>
      <c r="CK160" s="1"/>
      <c r="CL160" s="1"/>
    </row>
    <row r="161" spans="1:90" x14ac:dyDescent="0.25">
      <c r="A161" s="51"/>
      <c r="B161" s="111"/>
      <c r="C161" s="111"/>
      <c r="D161" s="111"/>
      <c r="E161" s="111"/>
      <c r="F161" s="111"/>
      <c r="G161" s="132"/>
      <c r="H161" s="151"/>
      <c r="I161" s="299"/>
      <c r="J161" s="152"/>
      <c r="K161" s="153"/>
      <c r="L161" s="169"/>
      <c r="M161" s="39"/>
      <c r="N161" s="90"/>
      <c r="O161" s="39"/>
      <c r="P161" s="23"/>
      <c r="Q161" s="170">
        <f t="shared" si="70"/>
        <v>0</v>
      </c>
      <c r="R161" s="55"/>
      <c r="S161" s="65"/>
      <c r="T161" s="98" t="s">
        <v>64</v>
      </c>
      <c r="U161" s="63"/>
      <c r="V161" s="87" t="str">
        <f t="shared" si="71"/>
        <v>Remplir la colonne R ou U</v>
      </c>
      <c r="W161" s="63"/>
      <c r="X161" s="173" t="str">
        <f t="shared" si="68"/>
        <v>Remplir la colonne M</v>
      </c>
      <c r="Y161" s="179" t="str">
        <f t="shared" si="72"/>
        <v>Remplir la colonne W</v>
      </c>
      <c r="Z161" s="263" t="str">
        <f t="shared" si="90"/>
        <v>Remplir la colonne I</v>
      </c>
      <c r="AA161" s="91"/>
      <c r="AB161" s="315" t="str">
        <f t="shared" si="73"/>
        <v>Remplir les termes C, P, T et TVA</v>
      </c>
      <c r="AC161" s="55"/>
      <c r="AD161" s="65"/>
      <c r="AE161" s="98" t="s">
        <v>64</v>
      </c>
      <c r="AF161" s="63"/>
      <c r="AG161" s="87" t="str">
        <f t="shared" si="74"/>
        <v>Remplir la colonne AC ou AF</v>
      </c>
      <c r="AH161" s="63"/>
      <c r="AI161" s="173" t="str">
        <f t="shared" si="91"/>
        <v>Remplir la colonne M</v>
      </c>
      <c r="AJ161" s="179" t="str">
        <f t="shared" si="75"/>
        <v>Remplir la colonne AH</v>
      </c>
      <c r="AK161" s="263" t="str">
        <f t="shared" si="92"/>
        <v>Remplir la colonne I</v>
      </c>
      <c r="AL161" s="91"/>
      <c r="AM161" s="315" t="str">
        <f t="shared" si="76"/>
        <v>Remplir les terme C, P, T et TVA</v>
      </c>
      <c r="AN161" s="55"/>
      <c r="AO161" s="65"/>
      <c r="AP161" s="98" t="s">
        <v>64</v>
      </c>
      <c r="AQ161" s="63"/>
      <c r="AR161" s="87" t="str">
        <f t="shared" si="77"/>
        <v>Remplir la colonne AN ou AQ</v>
      </c>
      <c r="AS161" s="63"/>
      <c r="AT161" s="173" t="str">
        <f t="shared" si="93"/>
        <v>Remplir la colonne M</v>
      </c>
      <c r="AU161" s="179" t="str">
        <f t="shared" si="78"/>
        <v>Remplir la colonne AS</v>
      </c>
      <c r="AV161" s="263" t="str">
        <f t="shared" si="94"/>
        <v>Remplir la colonne I</v>
      </c>
      <c r="AW161" s="91"/>
      <c r="AX161" s="315" t="str">
        <f t="shared" si="79"/>
        <v>Remplir les termes C, P, T et TVA</v>
      </c>
      <c r="AY161" s="55"/>
      <c r="AZ161" s="65"/>
      <c r="BA161" s="98" t="s">
        <v>64</v>
      </c>
      <c r="BB161" s="63"/>
      <c r="BC161" s="87" t="str">
        <f t="shared" si="80"/>
        <v>Remplir la colonne AY ou BB</v>
      </c>
      <c r="BD161" s="63"/>
      <c r="BE161" s="173" t="str">
        <f t="shared" si="95"/>
        <v>Remplir la colonne M</v>
      </c>
      <c r="BF161" s="179" t="str">
        <f t="shared" si="81"/>
        <v>Remplir la colonne BD</v>
      </c>
      <c r="BG161" s="263" t="str">
        <f t="shared" si="96"/>
        <v>Remplir la colonne I</v>
      </c>
      <c r="BH161" s="91"/>
      <c r="BI161" s="315" t="str">
        <f t="shared" si="82"/>
        <v>Remplir les termes C, P, T et TVA</v>
      </c>
      <c r="BJ161" s="55"/>
      <c r="BK161" s="65"/>
      <c r="BL161" s="98" t="s">
        <v>64</v>
      </c>
      <c r="BM161" s="63"/>
      <c r="BN161" s="87" t="str">
        <f t="shared" si="83"/>
        <v>Remplir la colonne BJ ou BM</v>
      </c>
      <c r="BO161" s="63"/>
      <c r="BP161" s="173" t="str">
        <f t="shared" si="97"/>
        <v>Remplir la colonne M</v>
      </c>
      <c r="BQ161" s="179" t="str">
        <f t="shared" si="84"/>
        <v>Remplir la colonne BO</v>
      </c>
      <c r="BR161" s="263" t="str">
        <f t="shared" si="98"/>
        <v>Remplir la colonne I</v>
      </c>
      <c r="BS161" s="91"/>
      <c r="BT161" s="315" t="str">
        <f t="shared" si="85"/>
        <v>Remplir les termes C, P, T et TVA</v>
      </c>
      <c r="BU161" s="55"/>
      <c r="BV161" s="65"/>
      <c r="BW161" s="98" t="s">
        <v>64</v>
      </c>
      <c r="BX161" s="63"/>
      <c r="BY161" s="87" t="str">
        <f t="shared" si="86"/>
        <v>Remplir la colonne BU ou BX</v>
      </c>
      <c r="BZ161" s="63"/>
      <c r="CA161" s="173" t="str">
        <f t="shared" si="99"/>
        <v>Remplir la colonne M</v>
      </c>
      <c r="CB161" s="179" t="str">
        <f t="shared" si="87"/>
        <v>Remplir la colonne BZ</v>
      </c>
      <c r="CC161" s="263" t="str">
        <f t="shared" si="100"/>
        <v>Remplir la colonne I</v>
      </c>
      <c r="CD161" s="91"/>
      <c r="CE161" s="315" t="str">
        <f t="shared" si="88"/>
        <v>Remplir les termes C, P, T et TVA</v>
      </c>
      <c r="CF161" s="61" t="str">
        <f t="shared" si="69"/>
        <v>REMPLIR TYPE DE CLIENT</v>
      </c>
      <c r="CG161" s="107" t="str">
        <f t="shared" si="89"/>
        <v>Montant total de l'aide demandée non indiqué</v>
      </c>
      <c r="CH161" s="1"/>
      <c r="CI161" s="1"/>
      <c r="CJ161" s="1"/>
      <c r="CK161" s="1"/>
      <c r="CL161" s="1"/>
    </row>
    <row r="162" spans="1:90" x14ac:dyDescent="0.25">
      <c r="A162" s="51"/>
      <c r="B162" s="111"/>
      <c r="C162" s="111"/>
      <c r="D162" s="111"/>
      <c r="E162" s="111"/>
      <c r="F162" s="111"/>
      <c r="G162" s="132"/>
      <c r="H162" s="151"/>
      <c r="I162" s="299"/>
      <c r="J162" s="152"/>
      <c r="K162" s="153"/>
      <c r="L162" s="169"/>
      <c r="M162" s="39"/>
      <c r="N162" s="90"/>
      <c r="O162" s="39"/>
      <c r="P162" s="23"/>
      <c r="Q162" s="170">
        <f t="shared" si="70"/>
        <v>0</v>
      </c>
      <c r="R162" s="55"/>
      <c r="S162" s="65"/>
      <c r="T162" s="98" t="s">
        <v>64</v>
      </c>
      <c r="U162" s="63"/>
      <c r="V162" s="87" t="str">
        <f t="shared" si="71"/>
        <v>Remplir la colonne R ou U</v>
      </c>
      <c r="W162" s="63"/>
      <c r="X162" s="173" t="str">
        <f t="shared" si="68"/>
        <v>Remplir la colonne M</v>
      </c>
      <c r="Y162" s="179" t="str">
        <f t="shared" si="72"/>
        <v>Remplir la colonne W</v>
      </c>
      <c r="Z162" s="263" t="str">
        <f t="shared" si="90"/>
        <v>Remplir la colonne I</v>
      </c>
      <c r="AA162" s="91"/>
      <c r="AB162" s="315" t="str">
        <f t="shared" si="73"/>
        <v>Remplir les termes C, P, T et TVA</v>
      </c>
      <c r="AC162" s="55"/>
      <c r="AD162" s="65"/>
      <c r="AE162" s="98" t="s">
        <v>64</v>
      </c>
      <c r="AF162" s="63"/>
      <c r="AG162" s="87" t="str">
        <f t="shared" si="74"/>
        <v>Remplir la colonne AC ou AF</v>
      </c>
      <c r="AH162" s="63"/>
      <c r="AI162" s="173" t="str">
        <f t="shared" si="91"/>
        <v>Remplir la colonne M</v>
      </c>
      <c r="AJ162" s="179" t="str">
        <f t="shared" si="75"/>
        <v>Remplir la colonne AH</v>
      </c>
      <c r="AK162" s="263" t="str">
        <f t="shared" si="92"/>
        <v>Remplir la colonne I</v>
      </c>
      <c r="AL162" s="91"/>
      <c r="AM162" s="315" t="str">
        <f t="shared" si="76"/>
        <v>Remplir les terme C, P, T et TVA</v>
      </c>
      <c r="AN162" s="55"/>
      <c r="AO162" s="65"/>
      <c r="AP162" s="98" t="s">
        <v>64</v>
      </c>
      <c r="AQ162" s="63"/>
      <c r="AR162" s="87" t="str">
        <f t="shared" si="77"/>
        <v>Remplir la colonne AN ou AQ</v>
      </c>
      <c r="AS162" s="63"/>
      <c r="AT162" s="173" t="str">
        <f t="shared" si="93"/>
        <v>Remplir la colonne M</v>
      </c>
      <c r="AU162" s="179" t="str">
        <f t="shared" si="78"/>
        <v>Remplir la colonne AS</v>
      </c>
      <c r="AV162" s="263" t="str">
        <f t="shared" si="94"/>
        <v>Remplir la colonne I</v>
      </c>
      <c r="AW162" s="91"/>
      <c r="AX162" s="315" t="str">
        <f t="shared" si="79"/>
        <v>Remplir les termes C, P, T et TVA</v>
      </c>
      <c r="AY162" s="55"/>
      <c r="AZ162" s="65"/>
      <c r="BA162" s="98" t="s">
        <v>64</v>
      </c>
      <c r="BB162" s="63"/>
      <c r="BC162" s="87" t="str">
        <f t="shared" si="80"/>
        <v>Remplir la colonne AY ou BB</v>
      </c>
      <c r="BD162" s="63"/>
      <c r="BE162" s="173" t="str">
        <f t="shared" si="95"/>
        <v>Remplir la colonne M</v>
      </c>
      <c r="BF162" s="179" t="str">
        <f t="shared" si="81"/>
        <v>Remplir la colonne BD</v>
      </c>
      <c r="BG162" s="263" t="str">
        <f t="shared" si="96"/>
        <v>Remplir la colonne I</v>
      </c>
      <c r="BH162" s="91"/>
      <c r="BI162" s="315" t="str">
        <f t="shared" si="82"/>
        <v>Remplir les termes C, P, T et TVA</v>
      </c>
      <c r="BJ162" s="55"/>
      <c r="BK162" s="65"/>
      <c r="BL162" s="98" t="s">
        <v>64</v>
      </c>
      <c r="BM162" s="63"/>
      <c r="BN162" s="87" t="str">
        <f t="shared" si="83"/>
        <v>Remplir la colonne BJ ou BM</v>
      </c>
      <c r="BO162" s="63"/>
      <c r="BP162" s="173" t="str">
        <f t="shared" si="97"/>
        <v>Remplir la colonne M</v>
      </c>
      <c r="BQ162" s="179" t="str">
        <f t="shared" si="84"/>
        <v>Remplir la colonne BO</v>
      </c>
      <c r="BR162" s="263" t="str">
        <f t="shared" si="98"/>
        <v>Remplir la colonne I</v>
      </c>
      <c r="BS162" s="91"/>
      <c r="BT162" s="315" t="str">
        <f t="shared" si="85"/>
        <v>Remplir les termes C, P, T et TVA</v>
      </c>
      <c r="BU162" s="55"/>
      <c r="BV162" s="65"/>
      <c r="BW162" s="98" t="s">
        <v>64</v>
      </c>
      <c r="BX162" s="63"/>
      <c r="BY162" s="87" t="str">
        <f t="shared" si="86"/>
        <v>Remplir la colonne BU ou BX</v>
      </c>
      <c r="BZ162" s="63"/>
      <c r="CA162" s="173" t="str">
        <f t="shared" si="99"/>
        <v>Remplir la colonne M</v>
      </c>
      <c r="CB162" s="179" t="str">
        <f t="shared" si="87"/>
        <v>Remplir la colonne BZ</v>
      </c>
      <c r="CC162" s="263" t="str">
        <f t="shared" si="100"/>
        <v>Remplir la colonne I</v>
      </c>
      <c r="CD162" s="91"/>
      <c r="CE162" s="315" t="str">
        <f t="shared" si="88"/>
        <v>Remplir les termes C, P, T et TVA</v>
      </c>
      <c r="CF162" s="61" t="str">
        <f t="shared" si="69"/>
        <v>REMPLIR TYPE DE CLIENT</v>
      </c>
      <c r="CG162" s="107" t="str">
        <f t="shared" si="89"/>
        <v>Montant total de l'aide demandée non indiqué</v>
      </c>
      <c r="CH162" s="1"/>
      <c r="CI162" s="1"/>
      <c r="CJ162" s="1"/>
      <c r="CK162" s="1"/>
      <c r="CL162" s="1"/>
    </row>
    <row r="163" spans="1:90" x14ac:dyDescent="0.25">
      <c r="A163" s="51"/>
      <c r="B163" s="111"/>
      <c r="C163" s="111"/>
      <c r="D163" s="111"/>
      <c r="E163" s="111"/>
      <c r="F163" s="111"/>
      <c r="G163" s="132"/>
      <c r="H163" s="151"/>
      <c r="I163" s="299"/>
      <c r="J163" s="152"/>
      <c r="K163" s="153"/>
      <c r="L163" s="169"/>
      <c r="M163" s="39"/>
      <c r="N163" s="90"/>
      <c r="O163" s="39"/>
      <c r="P163" s="23"/>
      <c r="Q163" s="170">
        <f t="shared" si="70"/>
        <v>0</v>
      </c>
      <c r="R163" s="55"/>
      <c r="S163" s="65"/>
      <c r="T163" s="98" t="s">
        <v>64</v>
      </c>
      <c r="U163" s="63"/>
      <c r="V163" s="87" t="str">
        <f t="shared" si="71"/>
        <v>Remplir la colonne R ou U</v>
      </c>
      <c r="W163" s="63"/>
      <c r="X163" s="173" t="str">
        <f t="shared" si="68"/>
        <v>Remplir la colonne M</v>
      </c>
      <c r="Y163" s="179" t="str">
        <f t="shared" si="72"/>
        <v>Remplir la colonne W</v>
      </c>
      <c r="Z163" s="263" t="str">
        <f t="shared" si="90"/>
        <v>Remplir la colonne I</v>
      </c>
      <c r="AA163" s="91"/>
      <c r="AB163" s="315" t="str">
        <f t="shared" si="73"/>
        <v>Remplir les termes C, P, T et TVA</v>
      </c>
      <c r="AC163" s="55"/>
      <c r="AD163" s="65"/>
      <c r="AE163" s="98" t="s">
        <v>64</v>
      </c>
      <c r="AF163" s="63"/>
      <c r="AG163" s="87" t="str">
        <f t="shared" si="74"/>
        <v>Remplir la colonne AC ou AF</v>
      </c>
      <c r="AH163" s="63"/>
      <c r="AI163" s="173" t="str">
        <f t="shared" si="91"/>
        <v>Remplir la colonne M</v>
      </c>
      <c r="AJ163" s="179" t="str">
        <f t="shared" si="75"/>
        <v>Remplir la colonne AH</v>
      </c>
      <c r="AK163" s="263" t="str">
        <f t="shared" si="92"/>
        <v>Remplir la colonne I</v>
      </c>
      <c r="AL163" s="91"/>
      <c r="AM163" s="315" t="str">
        <f t="shared" si="76"/>
        <v>Remplir les terme C, P, T et TVA</v>
      </c>
      <c r="AN163" s="55"/>
      <c r="AO163" s="65"/>
      <c r="AP163" s="98" t="s">
        <v>64</v>
      </c>
      <c r="AQ163" s="63"/>
      <c r="AR163" s="87" t="str">
        <f t="shared" si="77"/>
        <v>Remplir la colonne AN ou AQ</v>
      </c>
      <c r="AS163" s="63"/>
      <c r="AT163" s="173" t="str">
        <f t="shared" si="93"/>
        <v>Remplir la colonne M</v>
      </c>
      <c r="AU163" s="179" t="str">
        <f t="shared" si="78"/>
        <v>Remplir la colonne AS</v>
      </c>
      <c r="AV163" s="263" t="str">
        <f t="shared" si="94"/>
        <v>Remplir la colonne I</v>
      </c>
      <c r="AW163" s="91"/>
      <c r="AX163" s="315" t="str">
        <f t="shared" si="79"/>
        <v>Remplir les termes C, P, T et TVA</v>
      </c>
      <c r="AY163" s="55"/>
      <c r="AZ163" s="65"/>
      <c r="BA163" s="98" t="s">
        <v>64</v>
      </c>
      <c r="BB163" s="63"/>
      <c r="BC163" s="87" t="str">
        <f t="shared" si="80"/>
        <v>Remplir la colonne AY ou BB</v>
      </c>
      <c r="BD163" s="63"/>
      <c r="BE163" s="173" t="str">
        <f t="shared" si="95"/>
        <v>Remplir la colonne M</v>
      </c>
      <c r="BF163" s="179" t="str">
        <f t="shared" si="81"/>
        <v>Remplir la colonne BD</v>
      </c>
      <c r="BG163" s="263" t="str">
        <f t="shared" si="96"/>
        <v>Remplir la colonne I</v>
      </c>
      <c r="BH163" s="91"/>
      <c r="BI163" s="315" t="str">
        <f t="shared" si="82"/>
        <v>Remplir les termes C, P, T et TVA</v>
      </c>
      <c r="BJ163" s="55"/>
      <c r="BK163" s="65"/>
      <c r="BL163" s="98" t="s">
        <v>64</v>
      </c>
      <c r="BM163" s="63"/>
      <c r="BN163" s="87" t="str">
        <f t="shared" si="83"/>
        <v>Remplir la colonne BJ ou BM</v>
      </c>
      <c r="BO163" s="63"/>
      <c r="BP163" s="173" t="str">
        <f t="shared" si="97"/>
        <v>Remplir la colonne M</v>
      </c>
      <c r="BQ163" s="179" t="str">
        <f t="shared" si="84"/>
        <v>Remplir la colonne BO</v>
      </c>
      <c r="BR163" s="263" t="str">
        <f t="shared" si="98"/>
        <v>Remplir la colonne I</v>
      </c>
      <c r="BS163" s="91"/>
      <c r="BT163" s="315" t="str">
        <f t="shared" si="85"/>
        <v>Remplir les termes C, P, T et TVA</v>
      </c>
      <c r="BU163" s="55"/>
      <c r="BV163" s="65"/>
      <c r="BW163" s="98" t="s">
        <v>64</v>
      </c>
      <c r="BX163" s="63"/>
      <c r="BY163" s="87" t="str">
        <f t="shared" si="86"/>
        <v>Remplir la colonne BU ou BX</v>
      </c>
      <c r="BZ163" s="63"/>
      <c r="CA163" s="173" t="str">
        <f t="shared" si="99"/>
        <v>Remplir la colonne M</v>
      </c>
      <c r="CB163" s="179" t="str">
        <f t="shared" si="87"/>
        <v>Remplir la colonne BZ</v>
      </c>
      <c r="CC163" s="263" t="str">
        <f t="shared" si="100"/>
        <v>Remplir la colonne I</v>
      </c>
      <c r="CD163" s="91"/>
      <c r="CE163" s="315" t="str">
        <f t="shared" si="88"/>
        <v>Remplir les termes C, P, T et TVA</v>
      </c>
      <c r="CF163" s="61" t="str">
        <f t="shared" si="69"/>
        <v>REMPLIR TYPE DE CLIENT</v>
      </c>
      <c r="CG163" s="107" t="str">
        <f t="shared" si="89"/>
        <v>Montant total de l'aide demandée non indiqué</v>
      </c>
      <c r="CH163" s="1"/>
      <c r="CI163" s="1"/>
      <c r="CJ163" s="1"/>
      <c r="CK163" s="1"/>
      <c r="CL163" s="1"/>
    </row>
    <row r="164" spans="1:90" x14ac:dyDescent="0.25">
      <c r="A164" s="51"/>
      <c r="B164" s="111"/>
      <c r="C164" s="111"/>
      <c r="D164" s="111"/>
      <c r="E164" s="111"/>
      <c r="F164" s="111"/>
      <c r="G164" s="132"/>
      <c r="H164" s="151"/>
      <c r="I164" s="299"/>
      <c r="J164" s="152"/>
      <c r="K164" s="153"/>
      <c r="L164" s="169"/>
      <c r="M164" s="39"/>
      <c r="N164" s="90"/>
      <c r="O164" s="39"/>
      <c r="P164" s="23"/>
      <c r="Q164" s="170">
        <f t="shared" si="70"/>
        <v>0</v>
      </c>
      <c r="R164" s="55"/>
      <c r="S164" s="65"/>
      <c r="T164" s="98" t="s">
        <v>64</v>
      </c>
      <c r="U164" s="63"/>
      <c r="V164" s="87" t="str">
        <f t="shared" si="71"/>
        <v>Remplir la colonne R ou U</v>
      </c>
      <c r="W164" s="63"/>
      <c r="X164" s="173" t="str">
        <f t="shared" si="68"/>
        <v>Remplir la colonne M</v>
      </c>
      <c r="Y164" s="179" t="str">
        <f t="shared" si="72"/>
        <v>Remplir la colonne W</v>
      </c>
      <c r="Z164" s="263" t="str">
        <f t="shared" si="90"/>
        <v>Remplir la colonne I</v>
      </c>
      <c r="AA164" s="91"/>
      <c r="AB164" s="315" t="str">
        <f t="shared" si="73"/>
        <v>Remplir les termes C, P, T et TVA</v>
      </c>
      <c r="AC164" s="55"/>
      <c r="AD164" s="65"/>
      <c r="AE164" s="98" t="s">
        <v>64</v>
      </c>
      <c r="AF164" s="63"/>
      <c r="AG164" s="87" t="str">
        <f t="shared" si="74"/>
        <v>Remplir la colonne AC ou AF</v>
      </c>
      <c r="AH164" s="63"/>
      <c r="AI164" s="173" t="str">
        <f t="shared" si="91"/>
        <v>Remplir la colonne M</v>
      </c>
      <c r="AJ164" s="179" t="str">
        <f t="shared" si="75"/>
        <v>Remplir la colonne AH</v>
      </c>
      <c r="AK164" s="263" t="str">
        <f t="shared" si="92"/>
        <v>Remplir la colonne I</v>
      </c>
      <c r="AL164" s="91"/>
      <c r="AM164" s="315" t="str">
        <f t="shared" si="76"/>
        <v>Remplir les terme C, P, T et TVA</v>
      </c>
      <c r="AN164" s="55"/>
      <c r="AO164" s="65"/>
      <c r="AP164" s="98" t="s">
        <v>64</v>
      </c>
      <c r="AQ164" s="63"/>
      <c r="AR164" s="87" t="str">
        <f t="shared" si="77"/>
        <v>Remplir la colonne AN ou AQ</v>
      </c>
      <c r="AS164" s="63"/>
      <c r="AT164" s="173" t="str">
        <f t="shared" si="93"/>
        <v>Remplir la colonne M</v>
      </c>
      <c r="AU164" s="179" t="str">
        <f t="shared" si="78"/>
        <v>Remplir la colonne AS</v>
      </c>
      <c r="AV164" s="263" t="str">
        <f t="shared" si="94"/>
        <v>Remplir la colonne I</v>
      </c>
      <c r="AW164" s="91"/>
      <c r="AX164" s="315" t="str">
        <f t="shared" si="79"/>
        <v>Remplir les termes C, P, T et TVA</v>
      </c>
      <c r="AY164" s="55"/>
      <c r="AZ164" s="65"/>
      <c r="BA164" s="98" t="s">
        <v>64</v>
      </c>
      <c r="BB164" s="63"/>
      <c r="BC164" s="87" t="str">
        <f t="shared" si="80"/>
        <v>Remplir la colonne AY ou BB</v>
      </c>
      <c r="BD164" s="63"/>
      <c r="BE164" s="173" t="str">
        <f t="shared" si="95"/>
        <v>Remplir la colonne M</v>
      </c>
      <c r="BF164" s="179" t="str">
        <f t="shared" si="81"/>
        <v>Remplir la colonne BD</v>
      </c>
      <c r="BG164" s="263" t="str">
        <f t="shared" si="96"/>
        <v>Remplir la colonne I</v>
      </c>
      <c r="BH164" s="91"/>
      <c r="BI164" s="315" t="str">
        <f t="shared" si="82"/>
        <v>Remplir les termes C, P, T et TVA</v>
      </c>
      <c r="BJ164" s="55"/>
      <c r="BK164" s="65"/>
      <c r="BL164" s="98" t="s">
        <v>64</v>
      </c>
      <c r="BM164" s="63"/>
      <c r="BN164" s="87" t="str">
        <f t="shared" si="83"/>
        <v>Remplir la colonne BJ ou BM</v>
      </c>
      <c r="BO164" s="63"/>
      <c r="BP164" s="173" t="str">
        <f t="shared" si="97"/>
        <v>Remplir la colonne M</v>
      </c>
      <c r="BQ164" s="179" t="str">
        <f t="shared" si="84"/>
        <v>Remplir la colonne BO</v>
      </c>
      <c r="BR164" s="263" t="str">
        <f t="shared" si="98"/>
        <v>Remplir la colonne I</v>
      </c>
      <c r="BS164" s="91"/>
      <c r="BT164" s="315" t="str">
        <f t="shared" si="85"/>
        <v>Remplir les termes C, P, T et TVA</v>
      </c>
      <c r="BU164" s="55"/>
      <c r="BV164" s="65"/>
      <c r="BW164" s="98" t="s">
        <v>64</v>
      </c>
      <c r="BX164" s="63"/>
      <c r="BY164" s="87" t="str">
        <f t="shared" si="86"/>
        <v>Remplir la colonne BU ou BX</v>
      </c>
      <c r="BZ164" s="63"/>
      <c r="CA164" s="173" t="str">
        <f t="shared" si="99"/>
        <v>Remplir la colonne M</v>
      </c>
      <c r="CB164" s="179" t="str">
        <f t="shared" si="87"/>
        <v>Remplir la colonne BZ</v>
      </c>
      <c r="CC164" s="263" t="str">
        <f t="shared" si="100"/>
        <v>Remplir la colonne I</v>
      </c>
      <c r="CD164" s="91"/>
      <c r="CE164" s="315" t="str">
        <f t="shared" si="88"/>
        <v>Remplir les termes C, P, T et TVA</v>
      </c>
      <c r="CF164" s="61" t="str">
        <f t="shared" si="69"/>
        <v>REMPLIR TYPE DE CLIENT</v>
      </c>
      <c r="CG164" s="107" t="str">
        <f t="shared" si="89"/>
        <v>Montant total de l'aide demandée non indiqué</v>
      </c>
      <c r="CH164" s="1"/>
      <c r="CI164" s="1"/>
      <c r="CJ164" s="1"/>
      <c r="CK164" s="1"/>
      <c r="CL164" s="1"/>
    </row>
    <row r="165" spans="1:90" x14ac:dyDescent="0.25">
      <c r="A165" s="51"/>
      <c r="B165" s="111"/>
      <c r="C165" s="111"/>
      <c r="D165" s="111"/>
      <c r="E165" s="111"/>
      <c r="F165" s="111"/>
      <c r="G165" s="132"/>
      <c r="H165" s="151"/>
      <c r="I165" s="299"/>
      <c r="J165" s="152"/>
      <c r="K165" s="153"/>
      <c r="L165" s="169"/>
      <c r="M165" s="39"/>
      <c r="N165" s="90"/>
      <c r="O165" s="39"/>
      <c r="P165" s="23"/>
      <c r="Q165" s="170">
        <f t="shared" si="70"/>
        <v>0</v>
      </c>
      <c r="R165" s="55"/>
      <c r="S165" s="65"/>
      <c r="T165" s="98" t="s">
        <v>64</v>
      </c>
      <c r="U165" s="63"/>
      <c r="V165" s="87" t="str">
        <f t="shared" si="71"/>
        <v>Remplir la colonne R ou U</v>
      </c>
      <c r="W165" s="63"/>
      <c r="X165" s="173" t="str">
        <f t="shared" si="68"/>
        <v>Remplir la colonne M</v>
      </c>
      <c r="Y165" s="179" t="str">
        <f t="shared" si="72"/>
        <v>Remplir la colonne W</v>
      </c>
      <c r="Z165" s="263" t="str">
        <f t="shared" si="90"/>
        <v>Remplir la colonne I</v>
      </c>
      <c r="AA165" s="91"/>
      <c r="AB165" s="315" t="str">
        <f t="shared" si="73"/>
        <v>Remplir les termes C, P, T et TVA</v>
      </c>
      <c r="AC165" s="55"/>
      <c r="AD165" s="65"/>
      <c r="AE165" s="98" t="s">
        <v>64</v>
      </c>
      <c r="AF165" s="63"/>
      <c r="AG165" s="87" t="str">
        <f t="shared" si="74"/>
        <v>Remplir la colonne AC ou AF</v>
      </c>
      <c r="AH165" s="63"/>
      <c r="AI165" s="173" t="str">
        <f t="shared" si="91"/>
        <v>Remplir la colonne M</v>
      </c>
      <c r="AJ165" s="179" t="str">
        <f t="shared" si="75"/>
        <v>Remplir la colonne AH</v>
      </c>
      <c r="AK165" s="263" t="str">
        <f t="shared" si="92"/>
        <v>Remplir la colonne I</v>
      </c>
      <c r="AL165" s="91"/>
      <c r="AM165" s="315" t="str">
        <f t="shared" si="76"/>
        <v>Remplir les terme C, P, T et TVA</v>
      </c>
      <c r="AN165" s="55"/>
      <c r="AO165" s="65"/>
      <c r="AP165" s="98" t="s">
        <v>64</v>
      </c>
      <c r="AQ165" s="63"/>
      <c r="AR165" s="87" t="str">
        <f t="shared" si="77"/>
        <v>Remplir la colonne AN ou AQ</v>
      </c>
      <c r="AS165" s="63"/>
      <c r="AT165" s="173" t="str">
        <f t="shared" si="93"/>
        <v>Remplir la colonne M</v>
      </c>
      <c r="AU165" s="179" t="str">
        <f t="shared" si="78"/>
        <v>Remplir la colonne AS</v>
      </c>
      <c r="AV165" s="263" t="str">
        <f t="shared" si="94"/>
        <v>Remplir la colonne I</v>
      </c>
      <c r="AW165" s="91"/>
      <c r="AX165" s="315" t="str">
        <f t="shared" si="79"/>
        <v>Remplir les termes C, P, T et TVA</v>
      </c>
      <c r="AY165" s="55"/>
      <c r="AZ165" s="65"/>
      <c r="BA165" s="98" t="s">
        <v>64</v>
      </c>
      <c r="BB165" s="63"/>
      <c r="BC165" s="87" t="str">
        <f t="shared" si="80"/>
        <v>Remplir la colonne AY ou BB</v>
      </c>
      <c r="BD165" s="63"/>
      <c r="BE165" s="173" t="str">
        <f t="shared" si="95"/>
        <v>Remplir la colonne M</v>
      </c>
      <c r="BF165" s="179" t="str">
        <f t="shared" si="81"/>
        <v>Remplir la colonne BD</v>
      </c>
      <c r="BG165" s="263" t="str">
        <f t="shared" si="96"/>
        <v>Remplir la colonne I</v>
      </c>
      <c r="BH165" s="91"/>
      <c r="BI165" s="315" t="str">
        <f t="shared" si="82"/>
        <v>Remplir les termes C, P, T et TVA</v>
      </c>
      <c r="BJ165" s="55"/>
      <c r="BK165" s="65"/>
      <c r="BL165" s="98" t="s">
        <v>64</v>
      </c>
      <c r="BM165" s="63"/>
      <c r="BN165" s="87" t="str">
        <f t="shared" si="83"/>
        <v>Remplir la colonne BJ ou BM</v>
      </c>
      <c r="BO165" s="63"/>
      <c r="BP165" s="173" t="str">
        <f t="shared" si="97"/>
        <v>Remplir la colonne M</v>
      </c>
      <c r="BQ165" s="179" t="str">
        <f t="shared" si="84"/>
        <v>Remplir la colonne BO</v>
      </c>
      <c r="BR165" s="263" t="str">
        <f t="shared" si="98"/>
        <v>Remplir la colonne I</v>
      </c>
      <c r="BS165" s="91"/>
      <c r="BT165" s="315" t="str">
        <f t="shared" si="85"/>
        <v>Remplir les termes C, P, T et TVA</v>
      </c>
      <c r="BU165" s="55"/>
      <c r="BV165" s="65"/>
      <c r="BW165" s="98" t="s">
        <v>64</v>
      </c>
      <c r="BX165" s="63"/>
      <c r="BY165" s="87" t="str">
        <f t="shared" si="86"/>
        <v>Remplir la colonne BU ou BX</v>
      </c>
      <c r="BZ165" s="63"/>
      <c r="CA165" s="173" t="str">
        <f t="shared" si="99"/>
        <v>Remplir la colonne M</v>
      </c>
      <c r="CB165" s="179" t="str">
        <f t="shared" si="87"/>
        <v>Remplir la colonne BZ</v>
      </c>
      <c r="CC165" s="263" t="str">
        <f t="shared" si="100"/>
        <v>Remplir la colonne I</v>
      </c>
      <c r="CD165" s="91"/>
      <c r="CE165" s="315" t="str">
        <f t="shared" si="88"/>
        <v>Remplir les termes C, P, T et TVA</v>
      </c>
      <c r="CF165" s="61" t="str">
        <f t="shared" si="69"/>
        <v>REMPLIR TYPE DE CLIENT</v>
      </c>
      <c r="CG165" s="107" t="str">
        <f t="shared" si="89"/>
        <v>Montant total de l'aide demandée non indiqué</v>
      </c>
      <c r="CH165" s="1"/>
      <c r="CI165" s="1"/>
      <c r="CJ165" s="1"/>
      <c r="CK165" s="1"/>
      <c r="CL165" s="1"/>
    </row>
    <row r="166" spans="1:90" x14ac:dyDescent="0.25">
      <c r="A166" s="51"/>
      <c r="B166" s="111"/>
      <c r="C166" s="111"/>
      <c r="D166" s="111"/>
      <c r="E166" s="111"/>
      <c r="F166" s="111"/>
      <c r="G166" s="132"/>
      <c r="H166" s="151"/>
      <c r="I166" s="299"/>
      <c r="J166" s="152"/>
      <c r="K166" s="153"/>
      <c r="L166" s="169"/>
      <c r="M166" s="39"/>
      <c r="N166" s="90"/>
      <c r="O166" s="39"/>
      <c r="P166" s="23"/>
      <c r="Q166" s="170">
        <f t="shared" si="70"/>
        <v>0</v>
      </c>
      <c r="R166" s="55"/>
      <c r="S166" s="65"/>
      <c r="T166" s="98" t="s">
        <v>64</v>
      </c>
      <c r="U166" s="63"/>
      <c r="V166" s="87" t="str">
        <f t="shared" si="71"/>
        <v>Remplir la colonne R ou U</v>
      </c>
      <c r="W166" s="63"/>
      <c r="X166" s="173" t="str">
        <f t="shared" si="68"/>
        <v>Remplir la colonne M</v>
      </c>
      <c r="Y166" s="179" t="str">
        <f t="shared" si="72"/>
        <v>Remplir la colonne W</v>
      </c>
      <c r="Z166" s="263" t="str">
        <f t="shared" si="90"/>
        <v>Remplir la colonne I</v>
      </c>
      <c r="AA166" s="91"/>
      <c r="AB166" s="315" t="str">
        <f t="shared" si="73"/>
        <v>Remplir les termes C, P, T et TVA</v>
      </c>
      <c r="AC166" s="55"/>
      <c r="AD166" s="65"/>
      <c r="AE166" s="98" t="s">
        <v>64</v>
      </c>
      <c r="AF166" s="63"/>
      <c r="AG166" s="87" t="str">
        <f t="shared" si="74"/>
        <v>Remplir la colonne AC ou AF</v>
      </c>
      <c r="AH166" s="63"/>
      <c r="AI166" s="173" t="str">
        <f t="shared" si="91"/>
        <v>Remplir la colonne M</v>
      </c>
      <c r="AJ166" s="179" t="str">
        <f t="shared" si="75"/>
        <v>Remplir la colonne AH</v>
      </c>
      <c r="AK166" s="263" t="str">
        <f t="shared" si="92"/>
        <v>Remplir la colonne I</v>
      </c>
      <c r="AL166" s="91"/>
      <c r="AM166" s="315" t="str">
        <f t="shared" si="76"/>
        <v>Remplir les terme C, P, T et TVA</v>
      </c>
      <c r="AN166" s="55"/>
      <c r="AO166" s="65"/>
      <c r="AP166" s="98" t="s">
        <v>64</v>
      </c>
      <c r="AQ166" s="63"/>
      <c r="AR166" s="87" t="str">
        <f t="shared" si="77"/>
        <v>Remplir la colonne AN ou AQ</v>
      </c>
      <c r="AS166" s="63"/>
      <c r="AT166" s="173" t="str">
        <f t="shared" si="93"/>
        <v>Remplir la colonne M</v>
      </c>
      <c r="AU166" s="179" t="str">
        <f t="shared" si="78"/>
        <v>Remplir la colonne AS</v>
      </c>
      <c r="AV166" s="263" t="str">
        <f t="shared" si="94"/>
        <v>Remplir la colonne I</v>
      </c>
      <c r="AW166" s="91"/>
      <c r="AX166" s="315" t="str">
        <f t="shared" si="79"/>
        <v>Remplir les termes C, P, T et TVA</v>
      </c>
      <c r="AY166" s="55"/>
      <c r="AZ166" s="65"/>
      <c r="BA166" s="98" t="s">
        <v>64</v>
      </c>
      <c r="BB166" s="63"/>
      <c r="BC166" s="87" t="str">
        <f t="shared" si="80"/>
        <v>Remplir la colonne AY ou BB</v>
      </c>
      <c r="BD166" s="63"/>
      <c r="BE166" s="173" t="str">
        <f t="shared" si="95"/>
        <v>Remplir la colonne M</v>
      </c>
      <c r="BF166" s="179" t="str">
        <f t="shared" si="81"/>
        <v>Remplir la colonne BD</v>
      </c>
      <c r="BG166" s="263" t="str">
        <f t="shared" si="96"/>
        <v>Remplir la colonne I</v>
      </c>
      <c r="BH166" s="91"/>
      <c r="BI166" s="315" t="str">
        <f t="shared" si="82"/>
        <v>Remplir les termes C, P, T et TVA</v>
      </c>
      <c r="BJ166" s="55"/>
      <c r="BK166" s="65"/>
      <c r="BL166" s="98" t="s">
        <v>64</v>
      </c>
      <c r="BM166" s="63"/>
      <c r="BN166" s="87" t="str">
        <f t="shared" si="83"/>
        <v>Remplir la colonne BJ ou BM</v>
      </c>
      <c r="BO166" s="63"/>
      <c r="BP166" s="173" t="str">
        <f t="shared" si="97"/>
        <v>Remplir la colonne M</v>
      </c>
      <c r="BQ166" s="179" t="str">
        <f t="shared" si="84"/>
        <v>Remplir la colonne BO</v>
      </c>
      <c r="BR166" s="263" t="str">
        <f t="shared" si="98"/>
        <v>Remplir la colonne I</v>
      </c>
      <c r="BS166" s="91"/>
      <c r="BT166" s="315" t="str">
        <f t="shared" si="85"/>
        <v>Remplir les termes C, P, T et TVA</v>
      </c>
      <c r="BU166" s="55"/>
      <c r="BV166" s="65"/>
      <c r="BW166" s="98" t="s">
        <v>64</v>
      </c>
      <c r="BX166" s="63"/>
      <c r="BY166" s="87" t="str">
        <f t="shared" si="86"/>
        <v>Remplir la colonne BU ou BX</v>
      </c>
      <c r="BZ166" s="63"/>
      <c r="CA166" s="173" t="str">
        <f t="shared" si="99"/>
        <v>Remplir la colonne M</v>
      </c>
      <c r="CB166" s="179" t="str">
        <f t="shared" si="87"/>
        <v>Remplir la colonne BZ</v>
      </c>
      <c r="CC166" s="263" t="str">
        <f t="shared" si="100"/>
        <v>Remplir la colonne I</v>
      </c>
      <c r="CD166" s="91"/>
      <c r="CE166" s="315" t="str">
        <f t="shared" si="88"/>
        <v>Remplir les termes C, P, T et TVA</v>
      </c>
      <c r="CF166" s="61" t="str">
        <f t="shared" si="69"/>
        <v>REMPLIR TYPE DE CLIENT</v>
      </c>
      <c r="CG166" s="107" t="str">
        <f t="shared" si="89"/>
        <v>Montant total de l'aide demandée non indiqué</v>
      </c>
      <c r="CH166" s="1"/>
      <c r="CI166" s="1"/>
      <c r="CJ166" s="1"/>
      <c r="CK166" s="1"/>
      <c r="CL166" s="1"/>
    </row>
    <row r="167" spans="1:90" x14ac:dyDescent="0.25">
      <c r="A167" s="51"/>
      <c r="B167" s="111"/>
      <c r="C167" s="111"/>
      <c r="D167" s="111"/>
      <c r="E167" s="111"/>
      <c r="F167" s="111"/>
      <c r="G167" s="132"/>
      <c r="H167" s="151"/>
      <c r="I167" s="299"/>
      <c r="J167" s="152"/>
      <c r="K167" s="153"/>
      <c r="L167" s="169"/>
      <c r="M167" s="39"/>
      <c r="N167" s="90"/>
      <c r="O167" s="39"/>
      <c r="P167" s="23"/>
      <c r="Q167" s="170">
        <f t="shared" si="70"/>
        <v>0</v>
      </c>
      <c r="R167" s="55"/>
      <c r="S167" s="65"/>
      <c r="T167" s="98" t="s">
        <v>64</v>
      </c>
      <c r="U167" s="63"/>
      <c r="V167" s="87" t="str">
        <f t="shared" si="71"/>
        <v>Remplir la colonne R ou U</v>
      </c>
      <c r="W167" s="63"/>
      <c r="X167" s="173" t="str">
        <f t="shared" si="68"/>
        <v>Remplir la colonne M</v>
      </c>
      <c r="Y167" s="179" t="str">
        <f t="shared" si="72"/>
        <v>Remplir la colonne W</v>
      </c>
      <c r="Z167" s="263" t="str">
        <f t="shared" si="90"/>
        <v>Remplir la colonne I</v>
      </c>
      <c r="AA167" s="91"/>
      <c r="AB167" s="315" t="str">
        <f t="shared" si="73"/>
        <v>Remplir les termes C, P, T et TVA</v>
      </c>
      <c r="AC167" s="55"/>
      <c r="AD167" s="65"/>
      <c r="AE167" s="98" t="s">
        <v>64</v>
      </c>
      <c r="AF167" s="63"/>
      <c r="AG167" s="87" t="str">
        <f t="shared" si="74"/>
        <v>Remplir la colonne AC ou AF</v>
      </c>
      <c r="AH167" s="63"/>
      <c r="AI167" s="173" t="str">
        <f t="shared" si="91"/>
        <v>Remplir la colonne M</v>
      </c>
      <c r="AJ167" s="179" t="str">
        <f t="shared" si="75"/>
        <v>Remplir la colonne AH</v>
      </c>
      <c r="AK167" s="263" t="str">
        <f t="shared" si="92"/>
        <v>Remplir la colonne I</v>
      </c>
      <c r="AL167" s="91"/>
      <c r="AM167" s="315" t="str">
        <f t="shared" si="76"/>
        <v>Remplir les terme C, P, T et TVA</v>
      </c>
      <c r="AN167" s="55"/>
      <c r="AO167" s="65"/>
      <c r="AP167" s="98" t="s">
        <v>64</v>
      </c>
      <c r="AQ167" s="63"/>
      <c r="AR167" s="87" t="str">
        <f t="shared" si="77"/>
        <v>Remplir la colonne AN ou AQ</v>
      </c>
      <c r="AS167" s="63"/>
      <c r="AT167" s="173" t="str">
        <f t="shared" si="93"/>
        <v>Remplir la colonne M</v>
      </c>
      <c r="AU167" s="179" t="str">
        <f t="shared" si="78"/>
        <v>Remplir la colonne AS</v>
      </c>
      <c r="AV167" s="263" t="str">
        <f t="shared" si="94"/>
        <v>Remplir la colonne I</v>
      </c>
      <c r="AW167" s="91"/>
      <c r="AX167" s="315" t="str">
        <f t="shared" si="79"/>
        <v>Remplir les termes C, P, T et TVA</v>
      </c>
      <c r="AY167" s="55"/>
      <c r="AZ167" s="65"/>
      <c r="BA167" s="98" t="s">
        <v>64</v>
      </c>
      <c r="BB167" s="63"/>
      <c r="BC167" s="87" t="str">
        <f t="shared" si="80"/>
        <v>Remplir la colonne AY ou BB</v>
      </c>
      <c r="BD167" s="63"/>
      <c r="BE167" s="173" t="str">
        <f t="shared" si="95"/>
        <v>Remplir la colonne M</v>
      </c>
      <c r="BF167" s="179" t="str">
        <f t="shared" si="81"/>
        <v>Remplir la colonne BD</v>
      </c>
      <c r="BG167" s="263" t="str">
        <f t="shared" si="96"/>
        <v>Remplir la colonne I</v>
      </c>
      <c r="BH167" s="91"/>
      <c r="BI167" s="315" t="str">
        <f t="shared" si="82"/>
        <v>Remplir les termes C, P, T et TVA</v>
      </c>
      <c r="BJ167" s="55"/>
      <c r="BK167" s="65"/>
      <c r="BL167" s="98" t="s">
        <v>64</v>
      </c>
      <c r="BM167" s="63"/>
      <c r="BN167" s="87" t="str">
        <f t="shared" si="83"/>
        <v>Remplir la colonne BJ ou BM</v>
      </c>
      <c r="BO167" s="63"/>
      <c r="BP167" s="173" t="str">
        <f t="shared" si="97"/>
        <v>Remplir la colonne M</v>
      </c>
      <c r="BQ167" s="179" t="str">
        <f t="shared" si="84"/>
        <v>Remplir la colonne BO</v>
      </c>
      <c r="BR167" s="263" t="str">
        <f t="shared" si="98"/>
        <v>Remplir la colonne I</v>
      </c>
      <c r="BS167" s="91"/>
      <c r="BT167" s="315" t="str">
        <f t="shared" si="85"/>
        <v>Remplir les termes C, P, T et TVA</v>
      </c>
      <c r="BU167" s="55"/>
      <c r="BV167" s="65"/>
      <c r="BW167" s="98" t="s">
        <v>64</v>
      </c>
      <c r="BX167" s="63"/>
      <c r="BY167" s="87" t="str">
        <f t="shared" si="86"/>
        <v>Remplir la colonne BU ou BX</v>
      </c>
      <c r="BZ167" s="63"/>
      <c r="CA167" s="173" t="str">
        <f t="shared" si="99"/>
        <v>Remplir la colonne M</v>
      </c>
      <c r="CB167" s="179" t="str">
        <f t="shared" si="87"/>
        <v>Remplir la colonne BZ</v>
      </c>
      <c r="CC167" s="263" t="str">
        <f t="shared" si="100"/>
        <v>Remplir la colonne I</v>
      </c>
      <c r="CD167" s="91"/>
      <c r="CE167" s="315" t="str">
        <f t="shared" si="88"/>
        <v>Remplir les termes C, P, T et TVA</v>
      </c>
      <c r="CF167" s="61" t="str">
        <f t="shared" si="69"/>
        <v>REMPLIR TYPE DE CLIENT</v>
      </c>
      <c r="CG167" s="107" t="str">
        <f t="shared" si="89"/>
        <v>Montant total de l'aide demandée non indiqué</v>
      </c>
      <c r="CH167" s="1"/>
      <c r="CI167" s="1"/>
      <c r="CJ167" s="1"/>
      <c r="CK167" s="1"/>
      <c r="CL167" s="1"/>
    </row>
    <row r="168" spans="1:90" x14ac:dyDescent="0.25">
      <c r="A168" s="51"/>
      <c r="B168" s="111"/>
      <c r="C168" s="111"/>
      <c r="D168" s="111"/>
      <c r="E168" s="111"/>
      <c r="F168" s="111"/>
      <c r="G168" s="132"/>
      <c r="H168" s="151"/>
      <c r="I168" s="299"/>
      <c r="J168" s="152"/>
      <c r="K168" s="153"/>
      <c r="L168" s="169"/>
      <c r="M168" s="39"/>
      <c r="N168" s="90"/>
      <c r="O168" s="39"/>
      <c r="P168" s="23"/>
      <c r="Q168" s="170">
        <f t="shared" si="70"/>
        <v>0</v>
      </c>
      <c r="R168" s="55"/>
      <c r="S168" s="65"/>
      <c r="T168" s="98" t="s">
        <v>64</v>
      </c>
      <c r="U168" s="63"/>
      <c r="V168" s="87" t="str">
        <f t="shared" si="71"/>
        <v>Remplir la colonne R ou U</v>
      </c>
      <c r="W168" s="63"/>
      <c r="X168" s="173" t="str">
        <f t="shared" si="68"/>
        <v>Remplir la colonne M</v>
      </c>
      <c r="Y168" s="179" t="str">
        <f t="shared" si="72"/>
        <v>Remplir la colonne W</v>
      </c>
      <c r="Z168" s="263" t="str">
        <f t="shared" si="90"/>
        <v>Remplir la colonne I</v>
      </c>
      <c r="AA168" s="91"/>
      <c r="AB168" s="315" t="str">
        <f t="shared" si="73"/>
        <v>Remplir les termes C, P, T et TVA</v>
      </c>
      <c r="AC168" s="55"/>
      <c r="AD168" s="65"/>
      <c r="AE168" s="98" t="s">
        <v>64</v>
      </c>
      <c r="AF168" s="63"/>
      <c r="AG168" s="87" t="str">
        <f t="shared" si="74"/>
        <v>Remplir la colonne AC ou AF</v>
      </c>
      <c r="AH168" s="63"/>
      <c r="AI168" s="173" t="str">
        <f t="shared" si="91"/>
        <v>Remplir la colonne M</v>
      </c>
      <c r="AJ168" s="179" t="str">
        <f t="shared" si="75"/>
        <v>Remplir la colonne AH</v>
      </c>
      <c r="AK168" s="263" t="str">
        <f t="shared" si="92"/>
        <v>Remplir la colonne I</v>
      </c>
      <c r="AL168" s="91"/>
      <c r="AM168" s="315" t="str">
        <f t="shared" si="76"/>
        <v>Remplir les terme C, P, T et TVA</v>
      </c>
      <c r="AN168" s="55"/>
      <c r="AO168" s="65"/>
      <c r="AP168" s="98" t="s">
        <v>64</v>
      </c>
      <c r="AQ168" s="63"/>
      <c r="AR168" s="87" t="str">
        <f t="shared" si="77"/>
        <v>Remplir la colonne AN ou AQ</v>
      </c>
      <c r="AS168" s="63"/>
      <c r="AT168" s="173" t="str">
        <f t="shared" si="93"/>
        <v>Remplir la colonne M</v>
      </c>
      <c r="AU168" s="179" t="str">
        <f t="shared" si="78"/>
        <v>Remplir la colonne AS</v>
      </c>
      <c r="AV168" s="263" t="str">
        <f t="shared" si="94"/>
        <v>Remplir la colonne I</v>
      </c>
      <c r="AW168" s="91"/>
      <c r="AX168" s="315" t="str">
        <f t="shared" si="79"/>
        <v>Remplir les termes C, P, T et TVA</v>
      </c>
      <c r="AY168" s="55"/>
      <c r="AZ168" s="65"/>
      <c r="BA168" s="98" t="s">
        <v>64</v>
      </c>
      <c r="BB168" s="63"/>
      <c r="BC168" s="87" t="str">
        <f t="shared" si="80"/>
        <v>Remplir la colonne AY ou BB</v>
      </c>
      <c r="BD168" s="63"/>
      <c r="BE168" s="173" t="str">
        <f t="shared" si="95"/>
        <v>Remplir la colonne M</v>
      </c>
      <c r="BF168" s="179" t="str">
        <f t="shared" si="81"/>
        <v>Remplir la colonne BD</v>
      </c>
      <c r="BG168" s="263" t="str">
        <f t="shared" si="96"/>
        <v>Remplir la colonne I</v>
      </c>
      <c r="BH168" s="91"/>
      <c r="BI168" s="315" t="str">
        <f t="shared" si="82"/>
        <v>Remplir les termes C, P, T et TVA</v>
      </c>
      <c r="BJ168" s="55"/>
      <c r="BK168" s="65"/>
      <c r="BL168" s="98" t="s">
        <v>64</v>
      </c>
      <c r="BM168" s="63"/>
      <c r="BN168" s="87" t="str">
        <f t="shared" si="83"/>
        <v>Remplir la colonne BJ ou BM</v>
      </c>
      <c r="BO168" s="63"/>
      <c r="BP168" s="173" t="str">
        <f t="shared" si="97"/>
        <v>Remplir la colonne M</v>
      </c>
      <c r="BQ168" s="179" t="str">
        <f t="shared" si="84"/>
        <v>Remplir la colonne BO</v>
      </c>
      <c r="BR168" s="263" t="str">
        <f t="shared" si="98"/>
        <v>Remplir la colonne I</v>
      </c>
      <c r="BS168" s="91"/>
      <c r="BT168" s="315" t="str">
        <f t="shared" si="85"/>
        <v>Remplir les termes C, P, T et TVA</v>
      </c>
      <c r="BU168" s="55"/>
      <c r="BV168" s="65"/>
      <c r="BW168" s="98" t="s">
        <v>64</v>
      </c>
      <c r="BX168" s="63"/>
      <c r="BY168" s="87" t="str">
        <f t="shared" si="86"/>
        <v>Remplir la colonne BU ou BX</v>
      </c>
      <c r="BZ168" s="63"/>
      <c r="CA168" s="173" t="str">
        <f t="shared" si="99"/>
        <v>Remplir la colonne M</v>
      </c>
      <c r="CB168" s="179" t="str">
        <f t="shared" si="87"/>
        <v>Remplir la colonne BZ</v>
      </c>
      <c r="CC168" s="263" t="str">
        <f t="shared" si="100"/>
        <v>Remplir la colonne I</v>
      </c>
      <c r="CD168" s="91"/>
      <c r="CE168" s="315" t="str">
        <f t="shared" si="88"/>
        <v>Remplir les termes C, P, T et TVA</v>
      </c>
      <c r="CF168" s="61" t="str">
        <f t="shared" si="69"/>
        <v>REMPLIR TYPE DE CLIENT</v>
      </c>
      <c r="CG168" s="107" t="str">
        <f t="shared" si="89"/>
        <v>Montant total de l'aide demandée non indiqué</v>
      </c>
      <c r="CH168" s="1"/>
      <c r="CI168" s="1"/>
      <c r="CJ168" s="1"/>
      <c r="CK168" s="1"/>
      <c r="CL168" s="1"/>
    </row>
    <row r="169" spans="1:90" x14ac:dyDescent="0.25">
      <c r="A169" s="51"/>
      <c r="B169" s="111"/>
      <c r="C169" s="111"/>
      <c r="D169" s="111"/>
      <c r="E169" s="111"/>
      <c r="F169" s="111"/>
      <c r="G169" s="132"/>
      <c r="H169" s="151"/>
      <c r="I169" s="299"/>
      <c r="J169" s="152"/>
      <c r="K169" s="153"/>
      <c r="L169" s="169"/>
      <c r="M169" s="39"/>
      <c r="N169" s="90"/>
      <c r="O169" s="39"/>
      <c r="P169" s="23"/>
      <c r="Q169" s="170">
        <f t="shared" si="70"/>
        <v>0</v>
      </c>
      <c r="R169" s="55"/>
      <c r="S169" s="65"/>
      <c r="T169" s="98" t="s">
        <v>64</v>
      </c>
      <c r="U169" s="63"/>
      <c r="V169" s="87" t="str">
        <f t="shared" si="71"/>
        <v>Remplir la colonne R ou U</v>
      </c>
      <c r="W169" s="63"/>
      <c r="X169" s="173" t="str">
        <f t="shared" si="68"/>
        <v>Remplir la colonne M</v>
      </c>
      <c r="Y169" s="179" t="str">
        <f t="shared" si="72"/>
        <v>Remplir la colonne W</v>
      </c>
      <c r="Z169" s="263" t="str">
        <f t="shared" si="90"/>
        <v>Remplir la colonne I</v>
      </c>
      <c r="AA169" s="91"/>
      <c r="AB169" s="315" t="str">
        <f t="shared" si="73"/>
        <v>Remplir les termes C, P, T et TVA</v>
      </c>
      <c r="AC169" s="55"/>
      <c r="AD169" s="65"/>
      <c r="AE169" s="98" t="s">
        <v>64</v>
      </c>
      <c r="AF169" s="63"/>
      <c r="AG169" s="87" t="str">
        <f t="shared" si="74"/>
        <v>Remplir la colonne AC ou AF</v>
      </c>
      <c r="AH169" s="63"/>
      <c r="AI169" s="173" t="str">
        <f t="shared" si="91"/>
        <v>Remplir la colonne M</v>
      </c>
      <c r="AJ169" s="179" t="str">
        <f t="shared" si="75"/>
        <v>Remplir la colonne AH</v>
      </c>
      <c r="AK169" s="263" t="str">
        <f t="shared" si="92"/>
        <v>Remplir la colonne I</v>
      </c>
      <c r="AL169" s="91"/>
      <c r="AM169" s="315" t="str">
        <f t="shared" si="76"/>
        <v>Remplir les terme C, P, T et TVA</v>
      </c>
      <c r="AN169" s="55"/>
      <c r="AO169" s="65"/>
      <c r="AP169" s="98" t="s">
        <v>64</v>
      </c>
      <c r="AQ169" s="63"/>
      <c r="AR169" s="87" t="str">
        <f t="shared" si="77"/>
        <v>Remplir la colonne AN ou AQ</v>
      </c>
      <c r="AS169" s="63"/>
      <c r="AT169" s="173" t="str">
        <f t="shared" si="93"/>
        <v>Remplir la colonne M</v>
      </c>
      <c r="AU169" s="179" t="str">
        <f t="shared" si="78"/>
        <v>Remplir la colonne AS</v>
      </c>
      <c r="AV169" s="263" t="str">
        <f t="shared" si="94"/>
        <v>Remplir la colonne I</v>
      </c>
      <c r="AW169" s="91"/>
      <c r="AX169" s="315" t="str">
        <f t="shared" si="79"/>
        <v>Remplir les termes C, P, T et TVA</v>
      </c>
      <c r="AY169" s="55"/>
      <c r="AZ169" s="65"/>
      <c r="BA169" s="98" t="s">
        <v>64</v>
      </c>
      <c r="BB169" s="63"/>
      <c r="BC169" s="87" t="str">
        <f t="shared" si="80"/>
        <v>Remplir la colonne AY ou BB</v>
      </c>
      <c r="BD169" s="63"/>
      <c r="BE169" s="173" t="str">
        <f t="shared" si="95"/>
        <v>Remplir la colonne M</v>
      </c>
      <c r="BF169" s="179" t="str">
        <f t="shared" si="81"/>
        <v>Remplir la colonne BD</v>
      </c>
      <c r="BG169" s="263" t="str">
        <f t="shared" si="96"/>
        <v>Remplir la colonne I</v>
      </c>
      <c r="BH169" s="91"/>
      <c r="BI169" s="315" t="str">
        <f t="shared" si="82"/>
        <v>Remplir les termes C, P, T et TVA</v>
      </c>
      <c r="BJ169" s="55"/>
      <c r="BK169" s="65"/>
      <c r="BL169" s="98" t="s">
        <v>64</v>
      </c>
      <c r="BM169" s="63"/>
      <c r="BN169" s="87" t="str">
        <f t="shared" si="83"/>
        <v>Remplir la colonne BJ ou BM</v>
      </c>
      <c r="BO169" s="63"/>
      <c r="BP169" s="173" t="str">
        <f t="shared" si="97"/>
        <v>Remplir la colonne M</v>
      </c>
      <c r="BQ169" s="179" t="str">
        <f t="shared" si="84"/>
        <v>Remplir la colonne BO</v>
      </c>
      <c r="BR169" s="263" t="str">
        <f t="shared" si="98"/>
        <v>Remplir la colonne I</v>
      </c>
      <c r="BS169" s="91"/>
      <c r="BT169" s="315" t="str">
        <f t="shared" si="85"/>
        <v>Remplir les termes C, P, T et TVA</v>
      </c>
      <c r="BU169" s="55"/>
      <c r="BV169" s="65"/>
      <c r="BW169" s="98" t="s">
        <v>64</v>
      </c>
      <c r="BX169" s="63"/>
      <c r="BY169" s="87" t="str">
        <f t="shared" si="86"/>
        <v>Remplir la colonne BU ou BX</v>
      </c>
      <c r="BZ169" s="63"/>
      <c r="CA169" s="173" t="str">
        <f t="shared" si="99"/>
        <v>Remplir la colonne M</v>
      </c>
      <c r="CB169" s="179" t="str">
        <f t="shared" si="87"/>
        <v>Remplir la colonne BZ</v>
      </c>
      <c r="CC169" s="263" t="str">
        <f t="shared" si="100"/>
        <v>Remplir la colonne I</v>
      </c>
      <c r="CD169" s="91"/>
      <c r="CE169" s="315" t="str">
        <f t="shared" si="88"/>
        <v>Remplir les termes C, P, T et TVA</v>
      </c>
      <c r="CF169" s="61" t="str">
        <f t="shared" si="69"/>
        <v>REMPLIR TYPE DE CLIENT</v>
      </c>
      <c r="CG169" s="107" t="str">
        <f t="shared" si="89"/>
        <v>Montant total de l'aide demandée non indiqué</v>
      </c>
      <c r="CH169" s="1"/>
      <c r="CI169" s="1"/>
      <c r="CJ169" s="1"/>
      <c r="CK169" s="1"/>
      <c r="CL169" s="1"/>
    </row>
    <row r="170" spans="1:90" x14ac:dyDescent="0.25">
      <c r="A170" s="51"/>
      <c r="B170" s="111"/>
      <c r="C170" s="111"/>
      <c r="D170" s="111"/>
      <c r="E170" s="111"/>
      <c r="F170" s="111"/>
      <c r="G170" s="132"/>
      <c r="H170" s="151"/>
      <c r="I170" s="299"/>
      <c r="J170" s="152"/>
      <c r="K170" s="153"/>
      <c r="L170" s="169"/>
      <c r="M170" s="39"/>
      <c r="N170" s="90"/>
      <c r="O170" s="39"/>
      <c r="P170" s="23"/>
      <c r="Q170" s="170">
        <f t="shared" si="70"/>
        <v>0</v>
      </c>
      <c r="R170" s="55"/>
      <c r="S170" s="65"/>
      <c r="T170" s="98" t="s">
        <v>64</v>
      </c>
      <c r="U170" s="63"/>
      <c r="V170" s="87" t="str">
        <f t="shared" si="71"/>
        <v>Remplir la colonne R ou U</v>
      </c>
      <c r="W170" s="63"/>
      <c r="X170" s="173" t="str">
        <f t="shared" si="68"/>
        <v>Remplir la colonne M</v>
      </c>
      <c r="Y170" s="179" t="str">
        <f t="shared" si="72"/>
        <v>Remplir la colonne W</v>
      </c>
      <c r="Z170" s="263" t="str">
        <f t="shared" si="90"/>
        <v>Remplir la colonne I</v>
      </c>
      <c r="AA170" s="91"/>
      <c r="AB170" s="315" t="str">
        <f t="shared" si="73"/>
        <v>Remplir les termes C, P, T et TVA</v>
      </c>
      <c r="AC170" s="55"/>
      <c r="AD170" s="65"/>
      <c r="AE170" s="98" t="s">
        <v>64</v>
      </c>
      <c r="AF170" s="63"/>
      <c r="AG170" s="87" t="str">
        <f t="shared" si="74"/>
        <v>Remplir la colonne AC ou AF</v>
      </c>
      <c r="AH170" s="63"/>
      <c r="AI170" s="173" t="str">
        <f t="shared" si="91"/>
        <v>Remplir la colonne M</v>
      </c>
      <c r="AJ170" s="179" t="str">
        <f t="shared" si="75"/>
        <v>Remplir la colonne AH</v>
      </c>
      <c r="AK170" s="263" t="str">
        <f t="shared" si="92"/>
        <v>Remplir la colonne I</v>
      </c>
      <c r="AL170" s="91"/>
      <c r="AM170" s="315" t="str">
        <f t="shared" si="76"/>
        <v>Remplir les terme C, P, T et TVA</v>
      </c>
      <c r="AN170" s="55"/>
      <c r="AO170" s="65"/>
      <c r="AP170" s="98" t="s">
        <v>64</v>
      </c>
      <c r="AQ170" s="63"/>
      <c r="AR170" s="87" t="str">
        <f t="shared" si="77"/>
        <v>Remplir la colonne AN ou AQ</v>
      </c>
      <c r="AS170" s="63"/>
      <c r="AT170" s="173" t="str">
        <f t="shared" si="93"/>
        <v>Remplir la colonne M</v>
      </c>
      <c r="AU170" s="179" t="str">
        <f t="shared" si="78"/>
        <v>Remplir la colonne AS</v>
      </c>
      <c r="AV170" s="263" t="str">
        <f t="shared" si="94"/>
        <v>Remplir la colonne I</v>
      </c>
      <c r="AW170" s="91"/>
      <c r="AX170" s="315" t="str">
        <f t="shared" si="79"/>
        <v>Remplir les termes C, P, T et TVA</v>
      </c>
      <c r="AY170" s="55"/>
      <c r="AZ170" s="65"/>
      <c r="BA170" s="98" t="s">
        <v>64</v>
      </c>
      <c r="BB170" s="63"/>
      <c r="BC170" s="87" t="str">
        <f t="shared" si="80"/>
        <v>Remplir la colonne AY ou BB</v>
      </c>
      <c r="BD170" s="63"/>
      <c r="BE170" s="173" t="str">
        <f t="shared" si="95"/>
        <v>Remplir la colonne M</v>
      </c>
      <c r="BF170" s="179" t="str">
        <f t="shared" si="81"/>
        <v>Remplir la colonne BD</v>
      </c>
      <c r="BG170" s="263" t="str">
        <f t="shared" si="96"/>
        <v>Remplir la colonne I</v>
      </c>
      <c r="BH170" s="91"/>
      <c r="BI170" s="315" t="str">
        <f t="shared" si="82"/>
        <v>Remplir les termes C, P, T et TVA</v>
      </c>
      <c r="BJ170" s="55"/>
      <c r="BK170" s="65"/>
      <c r="BL170" s="98" t="s">
        <v>64</v>
      </c>
      <c r="BM170" s="63"/>
      <c r="BN170" s="87" t="str">
        <f t="shared" si="83"/>
        <v>Remplir la colonne BJ ou BM</v>
      </c>
      <c r="BO170" s="63"/>
      <c r="BP170" s="173" t="str">
        <f t="shared" si="97"/>
        <v>Remplir la colonne M</v>
      </c>
      <c r="BQ170" s="179" t="str">
        <f t="shared" si="84"/>
        <v>Remplir la colonne BO</v>
      </c>
      <c r="BR170" s="263" t="str">
        <f t="shared" si="98"/>
        <v>Remplir la colonne I</v>
      </c>
      <c r="BS170" s="91"/>
      <c r="BT170" s="315" t="str">
        <f t="shared" si="85"/>
        <v>Remplir les termes C, P, T et TVA</v>
      </c>
      <c r="BU170" s="55"/>
      <c r="BV170" s="65"/>
      <c r="BW170" s="98" t="s">
        <v>64</v>
      </c>
      <c r="BX170" s="63"/>
      <c r="BY170" s="87" t="str">
        <f t="shared" si="86"/>
        <v>Remplir la colonne BU ou BX</v>
      </c>
      <c r="BZ170" s="63"/>
      <c r="CA170" s="173" t="str">
        <f t="shared" si="99"/>
        <v>Remplir la colonne M</v>
      </c>
      <c r="CB170" s="179" t="str">
        <f t="shared" si="87"/>
        <v>Remplir la colonne BZ</v>
      </c>
      <c r="CC170" s="263" t="str">
        <f t="shared" si="100"/>
        <v>Remplir la colonne I</v>
      </c>
      <c r="CD170" s="91"/>
      <c r="CE170" s="315" t="str">
        <f t="shared" si="88"/>
        <v>Remplir les termes C, P, T et TVA</v>
      </c>
      <c r="CF170" s="61" t="str">
        <f t="shared" si="69"/>
        <v>REMPLIR TYPE DE CLIENT</v>
      </c>
      <c r="CG170" s="107" t="str">
        <f t="shared" si="89"/>
        <v>Montant total de l'aide demandée non indiqué</v>
      </c>
      <c r="CH170" s="1"/>
      <c r="CI170" s="1"/>
      <c r="CJ170" s="1"/>
      <c r="CK170" s="1"/>
      <c r="CL170" s="1"/>
    </row>
    <row r="171" spans="1:90" x14ac:dyDescent="0.25">
      <c r="A171" s="51"/>
      <c r="B171" s="111"/>
      <c r="C171" s="111"/>
      <c r="D171" s="111"/>
      <c r="E171" s="111"/>
      <c r="F171" s="111"/>
      <c r="G171" s="132"/>
      <c r="H171" s="151"/>
      <c r="I171" s="299"/>
      <c r="J171" s="152"/>
      <c r="K171" s="153"/>
      <c r="L171" s="169"/>
      <c r="M171" s="39"/>
      <c r="N171" s="90"/>
      <c r="O171" s="39"/>
      <c r="P171" s="23"/>
      <c r="Q171" s="170">
        <f t="shared" si="70"/>
        <v>0</v>
      </c>
      <c r="R171" s="55"/>
      <c r="S171" s="65"/>
      <c r="T171" s="98" t="s">
        <v>64</v>
      </c>
      <c r="U171" s="63"/>
      <c r="V171" s="87" t="str">
        <f t="shared" si="71"/>
        <v>Remplir la colonne R ou U</v>
      </c>
      <c r="W171" s="63"/>
      <c r="X171" s="173" t="str">
        <f t="shared" si="68"/>
        <v>Remplir la colonne M</v>
      </c>
      <c r="Y171" s="179" t="str">
        <f t="shared" si="72"/>
        <v>Remplir la colonne W</v>
      </c>
      <c r="Z171" s="263" t="str">
        <f t="shared" si="90"/>
        <v>Remplir la colonne I</v>
      </c>
      <c r="AA171" s="91"/>
      <c r="AB171" s="315" t="str">
        <f t="shared" si="73"/>
        <v>Remplir les termes C, P, T et TVA</v>
      </c>
      <c r="AC171" s="55"/>
      <c r="AD171" s="65"/>
      <c r="AE171" s="98" t="s">
        <v>64</v>
      </c>
      <c r="AF171" s="63"/>
      <c r="AG171" s="87" t="str">
        <f t="shared" si="74"/>
        <v>Remplir la colonne AC ou AF</v>
      </c>
      <c r="AH171" s="63"/>
      <c r="AI171" s="173" t="str">
        <f t="shared" si="91"/>
        <v>Remplir la colonne M</v>
      </c>
      <c r="AJ171" s="179" t="str">
        <f t="shared" si="75"/>
        <v>Remplir la colonne AH</v>
      </c>
      <c r="AK171" s="263" t="str">
        <f t="shared" si="92"/>
        <v>Remplir la colonne I</v>
      </c>
      <c r="AL171" s="91"/>
      <c r="AM171" s="315" t="str">
        <f t="shared" si="76"/>
        <v>Remplir les terme C, P, T et TVA</v>
      </c>
      <c r="AN171" s="55"/>
      <c r="AO171" s="65"/>
      <c r="AP171" s="98" t="s">
        <v>64</v>
      </c>
      <c r="AQ171" s="63"/>
      <c r="AR171" s="87" t="str">
        <f t="shared" si="77"/>
        <v>Remplir la colonne AN ou AQ</v>
      </c>
      <c r="AS171" s="63"/>
      <c r="AT171" s="173" t="str">
        <f t="shared" si="93"/>
        <v>Remplir la colonne M</v>
      </c>
      <c r="AU171" s="179" t="str">
        <f t="shared" si="78"/>
        <v>Remplir la colonne AS</v>
      </c>
      <c r="AV171" s="263" t="str">
        <f t="shared" si="94"/>
        <v>Remplir la colonne I</v>
      </c>
      <c r="AW171" s="91"/>
      <c r="AX171" s="315" t="str">
        <f t="shared" si="79"/>
        <v>Remplir les termes C, P, T et TVA</v>
      </c>
      <c r="AY171" s="55"/>
      <c r="AZ171" s="65"/>
      <c r="BA171" s="98" t="s">
        <v>64</v>
      </c>
      <c r="BB171" s="63"/>
      <c r="BC171" s="87" t="str">
        <f t="shared" si="80"/>
        <v>Remplir la colonne AY ou BB</v>
      </c>
      <c r="BD171" s="63"/>
      <c r="BE171" s="173" t="str">
        <f t="shared" si="95"/>
        <v>Remplir la colonne M</v>
      </c>
      <c r="BF171" s="179" t="str">
        <f t="shared" si="81"/>
        <v>Remplir la colonne BD</v>
      </c>
      <c r="BG171" s="263" t="str">
        <f t="shared" si="96"/>
        <v>Remplir la colonne I</v>
      </c>
      <c r="BH171" s="91"/>
      <c r="BI171" s="315" t="str">
        <f t="shared" si="82"/>
        <v>Remplir les termes C, P, T et TVA</v>
      </c>
      <c r="BJ171" s="55"/>
      <c r="BK171" s="65"/>
      <c r="BL171" s="98" t="s">
        <v>64</v>
      </c>
      <c r="BM171" s="63"/>
      <c r="BN171" s="87" t="str">
        <f t="shared" si="83"/>
        <v>Remplir la colonne BJ ou BM</v>
      </c>
      <c r="BO171" s="63"/>
      <c r="BP171" s="173" t="str">
        <f t="shared" si="97"/>
        <v>Remplir la colonne M</v>
      </c>
      <c r="BQ171" s="179" t="str">
        <f t="shared" si="84"/>
        <v>Remplir la colonne BO</v>
      </c>
      <c r="BR171" s="263" t="str">
        <f t="shared" si="98"/>
        <v>Remplir la colonne I</v>
      </c>
      <c r="BS171" s="91"/>
      <c r="BT171" s="315" t="str">
        <f t="shared" si="85"/>
        <v>Remplir les termes C, P, T et TVA</v>
      </c>
      <c r="BU171" s="55"/>
      <c r="BV171" s="65"/>
      <c r="BW171" s="98" t="s">
        <v>64</v>
      </c>
      <c r="BX171" s="63"/>
      <c r="BY171" s="87" t="str">
        <f t="shared" si="86"/>
        <v>Remplir la colonne BU ou BX</v>
      </c>
      <c r="BZ171" s="63"/>
      <c r="CA171" s="173" t="str">
        <f t="shared" si="99"/>
        <v>Remplir la colonne M</v>
      </c>
      <c r="CB171" s="179" t="str">
        <f t="shared" si="87"/>
        <v>Remplir la colonne BZ</v>
      </c>
      <c r="CC171" s="263" t="str">
        <f t="shared" si="100"/>
        <v>Remplir la colonne I</v>
      </c>
      <c r="CD171" s="91"/>
      <c r="CE171" s="315" t="str">
        <f t="shared" si="88"/>
        <v>Remplir les termes C, P, T et TVA</v>
      </c>
      <c r="CF171" s="61" t="str">
        <f t="shared" si="69"/>
        <v>REMPLIR TYPE DE CLIENT</v>
      </c>
      <c r="CG171" s="107" t="str">
        <f t="shared" si="89"/>
        <v>Montant total de l'aide demandée non indiqué</v>
      </c>
      <c r="CH171" s="1"/>
      <c r="CI171" s="1"/>
      <c r="CJ171" s="1"/>
      <c r="CK171" s="1"/>
      <c r="CL171" s="1"/>
    </row>
    <row r="172" spans="1:90" x14ac:dyDescent="0.25">
      <c r="A172" s="51"/>
      <c r="B172" s="111"/>
      <c r="C172" s="111"/>
      <c r="D172" s="111"/>
      <c r="E172" s="111"/>
      <c r="F172" s="111"/>
      <c r="G172" s="132"/>
      <c r="H172" s="151"/>
      <c r="I172" s="299"/>
      <c r="J172" s="152"/>
      <c r="K172" s="153"/>
      <c r="L172" s="169"/>
      <c r="M172" s="39"/>
      <c r="N172" s="90"/>
      <c r="O172" s="39"/>
      <c r="P172" s="23"/>
      <c r="Q172" s="170">
        <f t="shared" si="70"/>
        <v>0</v>
      </c>
      <c r="R172" s="55"/>
      <c r="S172" s="65"/>
      <c r="T172" s="98" t="s">
        <v>64</v>
      </c>
      <c r="U172" s="63"/>
      <c r="V172" s="87" t="str">
        <f t="shared" si="71"/>
        <v>Remplir la colonne R ou U</v>
      </c>
      <c r="W172" s="63"/>
      <c r="X172" s="173" t="str">
        <f t="shared" si="68"/>
        <v>Remplir la colonne M</v>
      </c>
      <c r="Y172" s="179" t="str">
        <f t="shared" si="72"/>
        <v>Remplir la colonne W</v>
      </c>
      <c r="Z172" s="263" t="str">
        <f t="shared" si="90"/>
        <v>Remplir la colonne I</v>
      </c>
      <c r="AA172" s="91"/>
      <c r="AB172" s="315" t="str">
        <f t="shared" si="73"/>
        <v>Remplir les termes C, P, T et TVA</v>
      </c>
      <c r="AC172" s="55"/>
      <c r="AD172" s="65"/>
      <c r="AE172" s="98" t="s">
        <v>64</v>
      </c>
      <c r="AF172" s="63"/>
      <c r="AG172" s="87" t="str">
        <f t="shared" si="74"/>
        <v>Remplir la colonne AC ou AF</v>
      </c>
      <c r="AH172" s="63"/>
      <c r="AI172" s="173" t="str">
        <f t="shared" si="91"/>
        <v>Remplir la colonne M</v>
      </c>
      <c r="AJ172" s="179" t="str">
        <f t="shared" si="75"/>
        <v>Remplir la colonne AH</v>
      </c>
      <c r="AK172" s="263" t="str">
        <f t="shared" si="92"/>
        <v>Remplir la colonne I</v>
      </c>
      <c r="AL172" s="91"/>
      <c r="AM172" s="315" t="str">
        <f t="shared" si="76"/>
        <v>Remplir les terme C, P, T et TVA</v>
      </c>
      <c r="AN172" s="55"/>
      <c r="AO172" s="65"/>
      <c r="AP172" s="98" t="s">
        <v>64</v>
      </c>
      <c r="AQ172" s="63"/>
      <c r="AR172" s="87" t="str">
        <f t="shared" si="77"/>
        <v>Remplir la colonne AN ou AQ</v>
      </c>
      <c r="AS172" s="63"/>
      <c r="AT172" s="173" t="str">
        <f t="shared" si="93"/>
        <v>Remplir la colonne M</v>
      </c>
      <c r="AU172" s="179" t="str">
        <f t="shared" si="78"/>
        <v>Remplir la colonne AS</v>
      </c>
      <c r="AV172" s="263" t="str">
        <f t="shared" si="94"/>
        <v>Remplir la colonne I</v>
      </c>
      <c r="AW172" s="91"/>
      <c r="AX172" s="315" t="str">
        <f t="shared" si="79"/>
        <v>Remplir les termes C, P, T et TVA</v>
      </c>
      <c r="AY172" s="55"/>
      <c r="AZ172" s="65"/>
      <c r="BA172" s="98" t="s">
        <v>64</v>
      </c>
      <c r="BB172" s="63"/>
      <c r="BC172" s="87" t="str">
        <f t="shared" si="80"/>
        <v>Remplir la colonne AY ou BB</v>
      </c>
      <c r="BD172" s="63"/>
      <c r="BE172" s="173" t="str">
        <f t="shared" si="95"/>
        <v>Remplir la colonne M</v>
      </c>
      <c r="BF172" s="179" t="str">
        <f t="shared" si="81"/>
        <v>Remplir la colonne BD</v>
      </c>
      <c r="BG172" s="263" t="str">
        <f t="shared" si="96"/>
        <v>Remplir la colonne I</v>
      </c>
      <c r="BH172" s="91"/>
      <c r="BI172" s="315" t="str">
        <f t="shared" si="82"/>
        <v>Remplir les termes C, P, T et TVA</v>
      </c>
      <c r="BJ172" s="55"/>
      <c r="BK172" s="65"/>
      <c r="BL172" s="98" t="s">
        <v>64</v>
      </c>
      <c r="BM172" s="63"/>
      <c r="BN172" s="87" t="str">
        <f t="shared" si="83"/>
        <v>Remplir la colonne BJ ou BM</v>
      </c>
      <c r="BO172" s="63"/>
      <c r="BP172" s="173" t="str">
        <f t="shared" si="97"/>
        <v>Remplir la colonne M</v>
      </c>
      <c r="BQ172" s="179" t="str">
        <f t="shared" si="84"/>
        <v>Remplir la colonne BO</v>
      </c>
      <c r="BR172" s="263" t="str">
        <f t="shared" si="98"/>
        <v>Remplir la colonne I</v>
      </c>
      <c r="BS172" s="91"/>
      <c r="BT172" s="315" t="str">
        <f t="shared" si="85"/>
        <v>Remplir les termes C, P, T et TVA</v>
      </c>
      <c r="BU172" s="55"/>
      <c r="BV172" s="65"/>
      <c r="BW172" s="98" t="s">
        <v>64</v>
      </c>
      <c r="BX172" s="63"/>
      <c r="BY172" s="87" t="str">
        <f t="shared" si="86"/>
        <v>Remplir la colonne BU ou BX</v>
      </c>
      <c r="BZ172" s="63"/>
      <c r="CA172" s="173" t="str">
        <f t="shared" si="99"/>
        <v>Remplir la colonne M</v>
      </c>
      <c r="CB172" s="179" t="str">
        <f t="shared" si="87"/>
        <v>Remplir la colonne BZ</v>
      </c>
      <c r="CC172" s="263" t="str">
        <f t="shared" si="100"/>
        <v>Remplir la colonne I</v>
      </c>
      <c r="CD172" s="91"/>
      <c r="CE172" s="315" t="str">
        <f t="shared" si="88"/>
        <v>Remplir les termes C, P, T et TVA</v>
      </c>
      <c r="CF172" s="61" t="str">
        <f t="shared" si="69"/>
        <v>REMPLIR TYPE DE CLIENT</v>
      </c>
      <c r="CG172" s="107" t="str">
        <f t="shared" si="89"/>
        <v>Montant total de l'aide demandée non indiqué</v>
      </c>
      <c r="CH172" s="1"/>
      <c r="CI172" s="1"/>
      <c r="CJ172" s="1"/>
      <c r="CK172" s="1"/>
      <c r="CL172" s="1"/>
    </row>
    <row r="173" spans="1:90" x14ac:dyDescent="0.25">
      <c r="A173" s="51"/>
      <c r="B173" s="111"/>
      <c r="C173" s="111"/>
      <c r="D173" s="111"/>
      <c r="E173" s="111"/>
      <c r="F173" s="111"/>
      <c r="G173" s="132"/>
      <c r="H173" s="151"/>
      <c r="I173" s="299"/>
      <c r="J173" s="152"/>
      <c r="K173" s="153"/>
      <c r="L173" s="169"/>
      <c r="M173" s="39"/>
      <c r="N173" s="90"/>
      <c r="O173" s="39"/>
      <c r="P173" s="23"/>
      <c r="Q173" s="170">
        <f t="shared" si="70"/>
        <v>0</v>
      </c>
      <c r="R173" s="55"/>
      <c r="S173" s="65"/>
      <c r="T173" s="98" t="s">
        <v>64</v>
      </c>
      <c r="U173" s="63"/>
      <c r="V173" s="87" t="str">
        <f t="shared" si="71"/>
        <v>Remplir la colonne R ou U</v>
      </c>
      <c r="W173" s="63"/>
      <c r="X173" s="173" t="str">
        <f t="shared" si="68"/>
        <v>Remplir la colonne M</v>
      </c>
      <c r="Y173" s="179" t="str">
        <f t="shared" si="72"/>
        <v>Remplir la colonne W</v>
      </c>
      <c r="Z173" s="263" t="str">
        <f t="shared" si="90"/>
        <v>Remplir la colonne I</v>
      </c>
      <c r="AA173" s="91"/>
      <c r="AB173" s="315" t="str">
        <f t="shared" si="73"/>
        <v>Remplir les termes C, P, T et TVA</v>
      </c>
      <c r="AC173" s="55"/>
      <c r="AD173" s="65"/>
      <c r="AE173" s="98" t="s">
        <v>64</v>
      </c>
      <c r="AF173" s="63"/>
      <c r="AG173" s="87" t="str">
        <f t="shared" si="74"/>
        <v>Remplir la colonne AC ou AF</v>
      </c>
      <c r="AH173" s="63"/>
      <c r="AI173" s="173" t="str">
        <f t="shared" si="91"/>
        <v>Remplir la colonne M</v>
      </c>
      <c r="AJ173" s="179" t="str">
        <f t="shared" si="75"/>
        <v>Remplir la colonne AH</v>
      </c>
      <c r="AK173" s="263" t="str">
        <f t="shared" si="92"/>
        <v>Remplir la colonne I</v>
      </c>
      <c r="AL173" s="91"/>
      <c r="AM173" s="315" t="str">
        <f t="shared" si="76"/>
        <v>Remplir les terme C, P, T et TVA</v>
      </c>
      <c r="AN173" s="55"/>
      <c r="AO173" s="65"/>
      <c r="AP173" s="98" t="s">
        <v>64</v>
      </c>
      <c r="AQ173" s="63"/>
      <c r="AR173" s="87" t="str">
        <f t="shared" si="77"/>
        <v>Remplir la colonne AN ou AQ</v>
      </c>
      <c r="AS173" s="63"/>
      <c r="AT173" s="173" t="str">
        <f t="shared" si="93"/>
        <v>Remplir la colonne M</v>
      </c>
      <c r="AU173" s="179" t="str">
        <f t="shared" si="78"/>
        <v>Remplir la colonne AS</v>
      </c>
      <c r="AV173" s="263" t="str">
        <f t="shared" si="94"/>
        <v>Remplir la colonne I</v>
      </c>
      <c r="AW173" s="91"/>
      <c r="AX173" s="315" t="str">
        <f t="shared" si="79"/>
        <v>Remplir les termes C, P, T et TVA</v>
      </c>
      <c r="AY173" s="55"/>
      <c r="AZ173" s="65"/>
      <c r="BA173" s="98" t="s">
        <v>64</v>
      </c>
      <c r="BB173" s="63"/>
      <c r="BC173" s="87" t="str">
        <f t="shared" si="80"/>
        <v>Remplir la colonne AY ou BB</v>
      </c>
      <c r="BD173" s="63"/>
      <c r="BE173" s="173" t="str">
        <f t="shared" si="95"/>
        <v>Remplir la colonne M</v>
      </c>
      <c r="BF173" s="179" t="str">
        <f t="shared" si="81"/>
        <v>Remplir la colonne BD</v>
      </c>
      <c r="BG173" s="263" t="str">
        <f t="shared" si="96"/>
        <v>Remplir la colonne I</v>
      </c>
      <c r="BH173" s="91"/>
      <c r="BI173" s="315" t="str">
        <f t="shared" si="82"/>
        <v>Remplir les termes C, P, T et TVA</v>
      </c>
      <c r="BJ173" s="55"/>
      <c r="BK173" s="65"/>
      <c r="BL173" s="98" t="s">
        <v>64</v>
      </c>
      <c r="BM173" s="63"/>
      <c r="BN173" s="87" t="str">
        <f t="shared" si="83"/>
        <v>Remplir la colonne BJ ou BM</v>
      </c>
      <c r="BO173" s="63"/>
      <c r="BP173" s="173" t="str">
        <f t="shared" si="97"/>
        <v>Remplir la colonne M</v>
      </c>
      <c r="BQ173" s="179" t="str">
        <f t="shared" si="84"/>
        <v>Remplir la colonne BO</v>
      </c>
      <c r="BR173" s="263" t="str">
        <f t="shared" si="98"/>
        <v>Remplir la colonne I</v>
      </c>
      <c r="BS173" s="91"/>
      <c r="BT173" s="315" t="str">
        <f t="shared" si="85"/>
        <v>Remplir les termes C, P, T et TVA</v>
      </c>
      <c r="BU173" s="55"/>
      <c r="BV173" s="65"/>
      <c r="BW173" s="98" t="s">
        <v>64</v>
      </c>
      <c r="BX173" s="63"/>
      <c r="BY173" s="87" t="str">
        <f t="shared" si="86"/>
        <v>Remplir la colonne BU ou BX</v>
      </c>
      <c r="BZ173" s="63"/>
      <c r="CA173" s="173" t="str">
        <f t="shared" si="99"/>
        <v>Remplir la colonne M</v>
      </c>
      <c r="CB173" s="179" t="str">
        <f t="shared" si="87"/>
        <v>Remplir la colonne BZ</v>
      </c>
      <c r="CC173" s="263" t="str">
        <f t="shared" si="100"/>
        <v>Remplir la colonne I</v>
      </c>
      <c r="CD173" s="91"/>
      <c r="CE173" s="315" t="str">
        <f t="shared" si="88"/>
        <v>Remplir les termes C, P, T et TVA</v>
      </c>
      <c r="CF173" s="61" t="str">
        <f t="shared" si="69"/>
        <v>REMPLIR TYPE DE CLIENT</v>
      </c>
      <c r="CG173" s="107" t="str">
        <f t="shared" si="89"/>
        <v>Montant total de l'aide demandée non indiqué</v>
      </c>
      <c r="CH173" s="1"/>
      <c r="CI173" s="1"/>
      <c r="CJ173" s="1"/>
      <c r="CK173" s="1"/>
      <c r="CL173" s="1"/>
    </row>
    <row r="174" spans="1:90" x14ac:dyDescent="0.25">
      <c r="A174" s="51"/>
      <c r="B174" s="111"/>
      <c r="C174" s="111"/>
      <c r="D174" s="111"/>
      <c r="E174" s="111"/>
      <c r="F174" s="111"/>
      <c r="G174" s="132"/>
      <c r="H174" s="151"/>
      <c r="I174" s="299"/>
      <c r="J174" s="152"/>
      <c r="K174" s="153"/>
      <c r="L174" s="169"/>
      <c r="M174" s="39"/>
      <c r="N174" s="90"/>
      <c r="O174" s="39"/>
      <c r="P174" s="23"/>
      <c r="Q174" s="170">
        <f t="shared" si="70"/>
        <v>0</v>
      </c>
      <c r="R174" s="55"/>
      <c r="S174" s="65"/>
      <c r="T174" s="98" t="s">
        <v>64</v>
      </c>
      <c r="U174" s="63"/>
      <c r="V174" s="87" t="str">
        <f t="shared" si="71"/>
        <v>Remplir la colonne R ou U</v>
      </c>
      <c r="W174" s="63"/>
      <c r="X174" s="173" t="str">
        <f t="shared" si="68"/>
        <v>Remplir la colonne M</v>
      </c>
      <c r="Y174" s="179" t="str">
        <f t="shared" si="72"/>
        <v>Remplir la colonne W</v>
      </c>
      <c r="Z174" s="263" t="str">
        <f t="shared" si="90"/>
        <v>Remplir la colonne I</v>
      </c>
      <c r="AA174" s="91"/>
      <c r="AB174" s="315" t="str">
        <f t="shared" si="73"/>
        <v>Remplir les termes C, P, T et TVA</v>
      </c>
      <c r="AC174" s="55"/>
      <c r="AD174" s="65"/>
      <c r="AE174" s="98" t="s">
        <v>64</v>
      </c>
      <c r="AF174" s="63"/>
      <c r="AG174" s="87" t="str">
        <f t="shared" si="74"/>
        <v>Remplir la colonne AC ou AF</v>
      </c>
      <c r="AH174" s="63"/>
      <c r="AI174" s="173" t="str">
        <f t="shared" si="91"/>
        <v>Remplir la colonne M</v>
      </c>
      <c r="AJ174" s="179" t="str">
        <f t="shared" si="75"/>
        <v>Remplir la colonne AH</v>
      </c>
      <c r="AK174" s="263" t="str">
        <f t="shared" si="92"/>
        <v>Remplir la colonne I</v>
      </c>
      <c r="AL174" s="91"/>
      <c r="AM174" s="315" t="str">
        <f t="shared" si="76"/>
        <v>Remplir les terme C, P, T et TVA</v>
      </c>
      <c r="AN174" s="55"/>
      <c r="AO174" s="65"/>
      <c r="AP174" s="98" t="s">
        <v>64</v>
      </c>
      <c r="AQ174" s="63"/>
      <c r="AR174" s="87" t="str">
        <f t="shared" si="77"/>
        <v>Remplir la colonne AN ou AQ</v>
      </c>
      <c r="AS174" s="63"/>
      <c r="AT174" s="173" t="str">
        <f t="shared" si="93"/>
        <v>Remplir la colonne M</v>
      </c>
      <c r="AU174" s="179" t="str">
        <f t="shared" si="78"/>
        <v>Remplir la colonne AS</v>
      </c>
      <c r="AV174" s="263" t="str">
        <f t="shared" si="94"/>
        <v>Remplir la colonne I</v>
      </c>
      <c r="AW174" s="91"/>
      <c r="AX174" s="315" t="str">
        <f t="shared" si="79"/>
        <v>Remplir les termes C, P, T et TVA</v>
      </c>
      <c r="AY174" s="55"/>
      <c r="AZ174" s="65"/>
      <c r="BA174" s="98" t="s">
        <v>64</v>
      </c>
      <c r="BB174" s="63"/>
      <c r="BC174" s="87" t="str">
        <f t="shared" si="80"/>
        <v>Remplir la colonne AY ou BB</v>
      </c>
      <c r="BD174" s="63"/>
      <c r="BE174" s="173" t="str">
        <f t="shared" si="95"/>
        <v>Remplir la colonne M</v>
      </c>
      <c r="BF174" s="179" t="str">
        <f t="shared" si="81"/>
        <v>Remplir la colonne BD</v>
      </c>
      <c r="BG174" s="263" t="str">
        <f t="shared" si="96"/>
        <v>Remplir la colonne I</v>
      </c>
      <c r="BH174" s="91"/>
      <c r="BI174" s="315" t="str">
        <f t="shared" si="82"/>
        <v>Remplir les termes C, P, T et TVA</v>
      </c>
      <c r="BJ174" s="55"/>
      <c r="BK174" s="65"/>
      <c r="BL174" s="98" t="s">
        <v>64</v>
      </c>
      <c r="BM174" s="63"/>
      <c r="BN174" s="87" t="str">
        <f t="shared" si="83"/>
        <v>Remplir la colonne BJ ou BM</v>
      </c>
      <c r="BO174" s="63"/>
      <c r="BP174" s="173" t="str">
        <f t="shared" si="97"/>
        <v>Remplir la colonne M</v>
      </c>
      <c r="BQ174" s="179" t="str">
        <f t="shared" si="84"/>
        <v>Remplir la colonne BO</v>
      </c>
      <c r="BR174" s="263" t="str">
        <f t="shared" si="98"/>
        <v>Remplir la colonne I</v>
      </c>
      <c r="BS174" s="91"/>
      <c r="BT174" s="315" t="str">
        <f t="shared" si="85"/>
        <v>Remplir les termes C, P, T et TVA</v>
      </c>
      <c r="BU174" s="55"/>
      <c r="BV174" s="65"/>
      <c r="BW174" s="98" t="s">
        <v>64</v>
      </c>
      <c r="BX174" s="63"/>
      <c r="BY174" s="87" t="str">
        <f t="shared" si="86"/>
        <v>Remplir la colonne BU ou BX</v>
      </c>
      <c r="BZ174" s="63"/>
      <c r="CA174" s="173" t="str">
        <f t="shared" si="99"/>
        <v>Remplir la colonne M</v>
      </c>
      <c r="CB174" s="179" t="str">
        <f t="shared" si="87"/>
        <v>Remplir la colonne BZ</v>
      </c>
      <c r="CC174" s="263" t="str">
        <f t="shared" si="100"/>
        <v>Remplir la colonne I</v>
      </c>
      <c r="CD174" s="91"/>
      <c r="CE174" s="315" t="str">
        <f t="shared" si="88"/>
        <v>Remplir les termes C, P, T et TVA</v>
      </c>
      <c r="CF174" s="61" t="str">
        <f t="shared" si="69"/>
        <v>REMPLIR TYPE DE CLIENT</v>
      </c>
      <c r="CG174" s="107" t="str">
        <f t="shared" si="89"/>
        <v>Montant total de l'aide demandée non indiqué</v>
      </c>
      <c r="CH174" s="1"/>
      <c r="CI174" s="1"/>
      <c r="CJ174" s="1"/>
      <c r="CK174" s="1"/>
      <c r="CL174" s="1"/>
    </row>
    <row r="175" spans="1:90" x14ac:dyDescent="0.25">
      <c r="A175" s="51"/>
      <c r="B175" s="111"/>
      <c r="C175" s="111"/>
      <c r="D175" s="111"/>
      <c r="E175" s="111"/>
      <c r="F175" s="111"/>
      <c r="G175" s="132"/>
      <c r="H175" s="151"/>
      <c r="I175" s="299"/>
      <c r="J175" s="152"/>
      <c r="K175" s="153"/>
      <c r="L175" s="169"/>
      <c r="M175" s="39"/>
      <c r="N175" s="90"/>
      <c r="O175" s="39"/>
      <c r="P175" s="23"/>
      <c r="Q175" s="170">
        <f t="shared" si="70"/>
        <v>0</v>
      </c>
      <c r="R175" s="55"/>
      <c r="S175" s="65"/>
      <c r="T175" s="98" t="s">
        <v>64</v>
      </c>
      <c r="U175" s="63"/>
      <c r="V175" s="87" t="str">
        <f t="shared" si="71"/>
        <v>Remplir la colonne R ou U</v>
      </c>
      <c r="W175" s="63"/>
      <c r="X175" s="173" t="str">
        <f t="shared" si="68"/>
        <v>Remplir la colonne M</v>
      </c>
      <c r="Y175" s="179" t="str">
        <f t="shared" si="72"/>
        <v>Remplir la colonne W</v>
      </c>
      <c r="Z175" s="263" t="str">
        <f t="shared" si="90"/>
        <v>Remplir la colonne I</v>
      </c>
      <c r="AA175" s="91"/>
      <c r="AB175" s="315" t="str">
        <f t="shared" si="73"/>
        <v>Remplir les termes C, P, T et TVA</v>
      </c>
      <c r="AC175" s="55"/>
      <c r="AD175" s="65"/>
      <c r="AE175" s="98" t="s">
        <v>64</v>
      </c>
      <c r="AF175" s="63"/>
      <c r="AG175" s="87" t="str">
        <f t="shared" si="74"/>
        <v>Remplir la colonne AC ou AF</v>
      </c>
      <c r="AH175" s="63"/>
      <c r="AI175" s="173" t="str">
        <f t="shared" si="91"/>
        <v>Remplir la colonne M</v>
      </c>
      <c r="AJ175" s="179" t="str">
        <f t="shared" si="75"/>
        <v>Remplir la colonne AH</v>
      </c>
      <c r="AK175" s="263" t="str">
        <f t="shared" si="92"/>
        <v>Remplir la colonne I</v>
      </c>
      <c r="AL175" s="91"/>
      <c r="AM175" s="315" t="str">
        <f t="shared" si="76"/>
        <v>Remplir les terme C, P, T et TVA</v>
      </c>
      <c r="AN175" s="55"/>
      <c r="AO175" s="65"/>
      <c r="AP175" s="98" t="s">
        <v>64</v>
      </c>
      <c r="AQ175" s="63"/>
      <c r="AR175" s="87" t="str">
        <f t="shared" si="77"/>
        <v>Remplir la colonne AN ou AQ</v>
      </c>
      <c r="AS175" s="63"/>
      <c r="AT175" s="173" t="str">
        <f t="shared" si="93"/>
        <v>Remplir la colonne M</v>
      </c>
      <c r="AU175" s="179" t="str">
        <f t="shared" si="78"/>
        <v>Remplir la colonne AS</v>
      </c>
      <c r="AV175" s="263" t="str">
        <f t="shared" si="94"/>
        <v>Remplir la colonne I</v>
      </c>
      <c r="AW175" s="91"/>
      <c r="AX175" s="315" t="str">
        <f t="shared" si="79"/>
        <v>Remplir les termes C, P, T et TVA</v>
      </c>
      <c r="AY175" s="55"/>
      <c r="AZ175" s="65"/>
      <c r="BA175" s="98" t="s">
        <v>64</v>
      </c>
      <c r="BB175" s="63"/>
      <c r="BC175" s="87" t="str">
        <f t="shared" si="80"/>
        <v>Remplir la colonne AY ou BB</v>
      </c>
      <c r="BD175" s="63"/>
      <c r="BE175" s="173" t="str">
        <f t="shared" si="95"/>
        <v>Remplir la colonne M</v>
      </c>
      <c r="BF175" s="179" t="str">
        <f t="shared" si="81"/>
        <v>Remplir la colonne BD</v>
      </c>
      <c r="BG175" s="263" t="str">
        <f t="shared" si="96"/>
        <v>Remplir la colonne I</v>
      </c>
      <c r="BH175" s="91"/>
      <c r="BI175" s="315" t="str">
        <f t="shared" si="82"/>
        <v>Remplir les termes C, P, T et TVA</v>
      </c>
      <c r="BJ175" s="55"/>
      <c r="BK175" s="65"/>
      <c r="BL175" s="98" t="s">
        <v>64</v>
      </c>
      <c r="BM175" s="63"/>
      <c r="BN175" s="87" t="str">
        <f t="shared" si="83"/>
        <v>Remplir la colonne BJ ou BM</v>
      </c>
      <c r="BO175" s="63"/>
      <c r="BP175" s="173" t="str">
        <f t="shared" si="97"/>
        <v>Remplir la colonne M</v>
      </c>
      <c r="BQ175" s="179" t="str">
        <f t="shared" si="84"/>
        <v>Remplir la colonne BO</v>
      </c>
      <c r="BR175" s="263" t="str">
        <f t="shared" si="98"/>
        <v>Remplir la colonne I</v>
      </c>
      <c r="BS175" s="91"/>
      <c r="BT175" s="315" t="str">
        <f t="shared" si="85"/>
        <v>Remplir les termes C, P, T et TVA</v>
      </c>
      <c r="BU175" s="55"/>
      <c r="BV175" s="65"/>
      <c r="BW175" s="98" t="s">
        <v>64</v>
      </c>
      <c r="BX175" s="63"/>
      <c r="BY175" s="87" t="str">
        <f t="shared" si="86"/>
        <v>Remplir la colonne BU ou BX</v>
      </c>
      <c r="BZ175" s="63"/>
      <c r="CA175" s="173" t="str">
        <f t="shared" si="99"/>
        <v>Remplir la colonne M</v>
      </c>
      <c r="CB175" s="179" t="str">
        <f t="shared" si="87"/>
        <v>Remplir la colonne BZ</v>
      </c>
      <c r="CC175" s="263" t="str">
        <f t="shared" si="100"/>
        <v>Remplir la colonne I</v>
      </c>
      <c r="CD175" s="91"/>
      <c r="CE175" s="315" t="str">
        <f t="shared" si="88"/>
        <v>Remplir les termes C, P, T et TVA</v>
      </c>
      <c r="CF175" s="61" t="str">
        <f t="shared" si="69"/>
        <v>REMPLIR TYPE DE CLIENT</v>
      </c>
      <c r="CG175" s="107" t="str">
        <f t="shared" si="89"/>
        <v>Montant total de l'aide demandée non indiqué</v>
      </c>
      <c r="CH175" s="1"/>
      <c r="CI175" s="1"/>
      <c r="CJ175" s="1"/>
      <c r="CK175" s="1"/>
      <c r="CL175" s="1"/>
    </row>
    <row r="176" spans="1:90" x14ac:dyDescent="0.25">
      <c r="A176" s="51"/>
      <c r="B176" s="111"/>
      <c r="C176" s="111"/>
      <c r="D176" s="111"/>
      <c r="E176" s="111"/>
      <c r="F176" s="111"/>
      <c r="G176" s="132"/>
      <c r="H176" s="151"/>
      <c r="I176" s="299"/>
      <c r="J176" s="152"/>
      <c r="K176" s="153"/>
      <c r="L176" s="169"/>
      <c r="M176" s="39"/>
      <c r="N176" s="90"/>
      <c r="O176" s="39"/>
      <c r="P176" s="23"/>
      <c r="Q176" s="170">
        <f t="shared" si="70"/>
        <v>0</v>
      </c>
      <c r="R176" s="55"/>
      <c r="S176" s="65"/>
      <c r="T176" s="98" t="s">
        <v>64</v>
      </c>
      <c r="U176" s="63"/>
      <c r="V176" s="87" t="str">
        <f t="shared" si="71"/>
        <v>Remplir la colonne R ou U</v>
      </c>
      <c r="W176" s="63"/>
      <c r="X176" s="173" t="str">
        <f t="shared" si="68"/>
        <v>Remplir la colonne M</v>
      </c>
      <c r="Y176" s="179" t="str">
        <f t="shared" si="72"/>
        <v>Remplir la colonne W</v>
      </c>
      <c r="Z176" s="263" t="str">
        <f t="shared" si="90"/>
        <v>Remplir la colonne I</v>
      </c>
      <c r="AA176" s="91"/>
      <c r="AB176" s="315" t="str">
        <f t="shared" si="73"/>
        <v>Remplir les termes C, P, T et TVA</v>
      </c>
      <c r="AC176" s="55"/>
      <c r="AD176" s="65"/>
      <c r="AE176" s="98" t="s">
        <v>64</v>
      </c>
      <c r="AF176" s="63"/>
      <c r="AG176" s="87" t="str">
        <f t="shared" si="74"/>
        <v>Remplir la colonne AC ou AF</v>
      </c>
      <c r="AH176" s="63"/>
      <c r="AI176" s="173" t="str">
        <f t="shared" si="91"/>
        <v>Remplir la colonne M</v>
      </c>
      <c r="AJ176" s="179" t="str">
        <f t="shared" si="75"/>
        <v>Remplir la colonne AH</v>
      </c>
      <c r="AK176" s="263" t="str">
        <f t="shared" si="92"/>
        <v>Remplir la colonne I</v>
      </c>
      <c r="AL176" s="91"/>
      <c r="AM176" s="315" t="str">
        <f t="shared" si="76"/>
        <v>Remplir les terme C, P, T et TVA</v>
      </c>
      <c r="AN176" s="55"/>
      <c r="AO176" s="65"/>
      <c r="AP176" s="98" t="s">
        <v>64</v>
      </c>
      <c r="AQ176" s="63"/>
      <c r="AR176" s="87" t="str">
        <f t="shared" si="77"/>
        <v>Remplir la colonne AN ou AQ</v>
      </c>
      <c r="AS176" s="63"/>
      <c r="AT176" s="173" t="str">
        <f t="shared" si="93"/>
        <v>Remplir la colonne M</v>
      </c>
      <c r="AU176" s="179" t="str">
        <f t="shared" si="78"/>
        <v>Remplir la colonne AS</v>
      </c>
      <c r="AV176" s="263" t="str">
        <f t="shared" si="94"/>
        <v>Remplir la colonne I</v>
      </c>
      <c r="AW176" s="91"/>
      <c r="AX176" s="315" t="str">
        <f t="shared" si="79"/>
        <v>Remplir les termes C, P, T et TVA</v>
      </c>
      <c r="AY176" s="55"/>
      <c r="AZ176" s="65"/>
      <c r="BA176" s="98" t="s">
        <v>64</v>
      </c>
      <c r="BB176" s="63"/>
      <c r="BC176" s="87" t="str">
        <f t="shared" si="80"/>
        <v>Remplir la colonne AY ou BB</v>
      </c>
      <c r="BD176" s="63"/>
      <c r="BE176" s="173" t="str">
        <f t="shared" si="95"/>
        <v>Remplir la colonne M</v>
      </c>
      <c r="BF176" s="179" t="str">
        <f t="shared" si="81"/>
        <v>Remplir la colonne BD</v>
      </c>
      <c r="BG176" s="263" t="str">
        <f t="shared" si="96"/>
        <v>Remplir la colonne I</v>
      </c>
      <c r="BH176" s="91"/>
      <c r="BI176" s="315" t="str">
        <f t="shared" si="82"/>
        <v>Remplir les termes C, P, T et TVA</v>
      </c>
      <c r="BJ176" s="55"/>
      <c r="BK176" s="65"/>
      <c r="BL176" s="98" t="s">
        <v>64</v>
      </c>
      <c r="BM176" s="63"/>
      <c r="BN176" s="87" t="str">
        <f t="shared" si="83"/>
        <v>Remplir la colonne BJ ou BM</v>
      </c>
      <c r="BO176" s="63"/>
      <c r="BP176" s="173" t="str">
        <f t="shared" si="97"/>
        <v>Remplir la colonne M</v>
      </c>
      <c r="BQ176" s="179" t="str">
        <f t="shared" si="84"/>
        <v>Remplir la colonne BO</v>
      </c>
      <c r="BR176" s="263" t="str">
        <f t="shared" si="98"/>
        <v>Remplir la colonne I</v>
      </c>
      <c r="BS176" s="91"/>
      <c r="BT176" s="315" t="str">
        <f t="shared" si="85"/>
        <v>Remplir les termes C, P, T et TVA</v>
      </c>
      <c r="BU176" s="55"/>
      <c r="BV176" s="65"/>
      <c r="BW176" s="98" t="s">
        <v>64</v>
      </c>
      <c r="BX176" s="63"/>
      <c r="BY176" s="87" t="str">
        <f t="shared" si="86"/>
        <v>Remplir la colonne BU ou BX</v>
      </c>
      <c r="BZ176" s="63"/>
      <c r="CA176" s="173" t="str">
        <f t="shared" si="99"/>
        <v>Remplir la colonne M</v>
      </c>
      <c r="CB176" s="179" t="str">
        <f t="shared" si="87"/>
        <v>Remplir la colonne BZ</v>
      </c>
      <c r="CC176" s="263" t="str">
        <f t="shared" si="100"/>
        <v>Remplir la colonne I</v>
      </c>
      <c r="CD176" s="91"/>
      <c r="CE176" s="315" t="str">
        <f t="shared" si="88"/>
        <v>Remplir les termes C, P, T et TVA</v>
      </c>
      <c r="CF176" s="61" t="str">
        <f t="shared" si="69"/>
        <v>REMPLIR TYPE DE CLIENT</v>
      </c>
      <c r="CG176" s="107" t="str">
        <f t="shared" si="89"/>
        <v>Montant total de l'aide demandée non indiqué</v>
      </c>
      <c r="CH176" s="1"/>
      <c r="CI176" s="1"/>
      <c r="CJ176" s="1"/>
      <c r="CK176" s="1"/>
      <c r="CL176" s="1"/>
    </row>
    <row r="177" spans="1:90" x14ac:dyDescent="0.25">
      <c r="A177" s="51"/>
      <c r="B177" s="111"/>
      <c r="C177" s="111"/>
      <c r="D177" s="111"/>
      <c r="E177" s="111"/>
      <c r="F177" s="111"/>
      <c r="G177" s="132"/>
      <c r="H177" s="151"/>
      <c r="I177" s="299"/>
      <c r="J177" s="152"/>
      <c r="K177" s="153"/>
      <c r="L177" s="169"/>
      <c r="M177" s="39"/>
      <c r="N177" s="90"/>
      <c r="O177" s="39"/>
      <c r="P177" s="23"/>
      <c r="Q177" s="170">
        <f t="shared" si="70"/>
        <v>0</v>
      </c>
      <c r="R177" s="55"/>
      <c r="S177" s="65"/>
      <c r="T177" s="98" t="s">
        <v>64</v>
      </c>
      <c r="U177" s="63"/>
      <c r="V177" s="87" t="str">
        <f t="shared" si="71"/>
        <v>Remplir la colonne R ou U</v>
      </c>
      <c r="W177" s="63"/>
      <c r="X177" s="173" t="str">
        <f t="shared" si="68"/>
        <v>Remplir la colonne M</v>
      </c>
      <c r="Y177" s="179" t="str">
        <f t="shared" si="72"/>
        <v>Remplir la colonne W</v>
      </c>
      <c r="Z177" s="263" t="str">
        <f t="shared" si="90"/>
        <v>Remplir la colonne I</v>
      </c>
      <c r="AA177" s="91"/>
      <c r="AB177" s="315" t="str">
        <f t="shared" si="73"/>
        <v>Remplir les termes C, P, T et TVA</v>
      </c>
      <c r="AC177" s="55"/>
      <c r="AD177" s="65"/>
      <c r="AE177" s="98" t="s">
        <v>64</v>
      </c>
      <c r="AF177" s="63"/>
      <c r="AG177" s="87" t="str">
        <f t="shared" si="74"/>
        <v>Remplir la colonne AC ou AF</v>
      </c>
      <c r="AH177" s="63"/>
      <c r="AI177" s="173" t="str">
        <f t="shared" si="91"/>
        <v>Remplir la colonne M</v>
      </c>
      <c r="AJ177" s="179" t="str">
        <f t="shared" si="75"/>
        <v>Remplir la colonne AH</v>
      </c>
      <c r="AK177" s="263" t="str">
        <f t="shared" si="92"/>
        <v>Remplir la colonne I</v>
      </c>
      <c r="AL177" s="91"/>
      <c r="AM177" s="315" t="str">
        <f t="shared" si="76"/>
        <v>Remplir les terme C, P, T et TVA</v>
      </c>
      <c r="AN177" s="55"/>
      <c r="AO177" s="65"/>
      <c r="AP177" s="98" t="s">
        <v>64</v>
      </c>
      <c r="AQ177" s="63"/>
      <c r="AR177" s="87" t="str">
        <f t="shared" si="77"/>
        <v>Remplir la colonne AN ou AQ</v>
      </c>
      <c r="AS177" s="63"/>
      <c r="AT177" s="173" t="str">
        <f t="shared" si="93"/>
        <v>Remplir la colonne M</v>
      </c>
      <c r="AU177" s="179" t="str">
        <f t="shared" si="78"/>
        <v>Remplir la colonne AS</v>
      </c>
      <c r="AV177" s="263" t="str">
        <f t="shared" si="94"/>
        <v>Remplir la colonne I</v>
      </c>
      <c r="AW177" s="91"/>
      <c r="AX177" s="315" t="str">
        <f t="shared" si="79"/>
        <v>Remplir les termes C, P, T et TVA</v>
      </c>
      <c r="AY177" s="55"/>
      <c r="AZ177" s="65"/>
      <c r="BA177" s="98" t="s">
        <v>64</v>
      </c>
      <c r="BB177" s="63"/>
      <c r="BC177" s="87" t="str">
        <f t="shared" si="80"/>
        <v>Remplir la colonne AY ou BB</v>
      </c>
      <c r="BD177" s="63"/>
      <c r="BE177" s="173" t="str">
        <f t="shared" si="95"/>
        <v>Remplir la colonne M</v>
      </c>
      <c r="BF177" s="179" t="str">
        <f t="shared" si="81"/>
        <v>Remplir la colonne BD</v>
      </c>
      <c r="BG177" s="263" t="str">
        <f t="shared" si="96"/>
        <v>Remplir la colonne I</v>
      </c>
      <c r="BH177" s="91"/>
      <c r="BI177" s="315" t="str">
        <f t="shared" si="82"/>
        <v>Remplir les termes C, P, T et TVA</v>
      </c>
      <c r="BJ177" s="55"/>
      <c r="BK177" s="65"/>
      <c r="BL177" s="98" t="s">
        <v>64</v>
      </c>
      <c r="BM177" s="63"/>
      <c r="BN177" s="87" t="str">
        <f t="shared" si="83"/>
        <v>Remplir la colonne BJ ou BM</v>
      </c>
      <c r="BO177" s="63"/>
      <c r="BP177" s="173" t="str">
        <f t="shared" si="97"/>
        <v>Remplir la colonne M</v>
      </c>
      <c r="BQ177" s="179" t="str">
        <f t="shared" si="84"/>
        <v>Remplir la colonne BO</v>
      </c>
      <c r="BR177" s="263" t="str">
        <f t="shared" si="98"/>
        <v>Remplir la colonne I</v>
      </c>
      <c r="BS177" s="91"/>
      <c r="BT177" s="315" t="str">
        <f t="shared" si="85"/>
        <v>Remplir les termes C, P, T et TVA</v>
      </c>
      <c r="BU177" s="55"/>
      <c r="BV177" s="65"/>
      <c r="BW177" s="98" t="s">
        <v>64</v>
      </c>
      <c r="BX177" s="63"/>
      <c r="BY177" s="87" t="str">
        <f t="shared" si="86"/>
        <v>Remplir la colonne BU ou BX</v>
      </c>
      <c r="BZ177" s="63"/>
      <c r="CA177" s="173" t="str">
        <f t="shared" si="99"/>
        <v>Remplir la colonne M</v>
      </c>
      <c r="CB177" s="179" t="str">
        <f t="shared" si="87"/>
        <v>Remplir la colonne BZ</v>
      </c>
      <c r="CC177" s="263" t="str">
        <f t="shared" si="100"/>
        <v>Remplir la colonne I</v>
      </c>
      <c r="CD177" s="91"/>
      <c r="CE177" s="315" t="str">
        <f t="shared" si="88"/>
        <v>Remplir les termes C, P, T et TVA</v>
      </c>
      <c r="CF177" s="61" t="str">
        <f t="shared" si="69"/>
        <v>REMPLIR TYPE DE CLIENT</v>
      </c>
      <c r="CG177" s="107" t="str">
        <f t="shared" si="89"/>
        <v>Montant total de l'aide demandée non indiqué</v>
      </c>
      <c r="CH177" s="1"/>
      <c r="CI177" s="1"/>
      <c r="CJ177" s="1"/>
      <c r="CK177" s="1"/>
      <c r="CL177" s="1"/>
    </row>
    <row r="178" spans="1:90" x14ac:dyDescent="0.25">
      <c r="A178" s="51"/>
      <c r="B178" s="111"/>
      <c r="C178" s="111"/>
      <c r="D178" s="111"/>
      <c r="E178" s="111"/>
      <c r="F178" s="111"/>
      <c r="G178" s="132"/>
      <c r="H178" s="151"/>
      <c r="I178" s="299"/>
      <c r="J178" s="152"/>
      <c r="K178" s="153"/>
      <c r="L178" s="169"/>
      <c r="M178" s="39"/>
      <c r="N178" s="90"/>
      <c r="O178" s="39"/>
      <c r="P178" s="23"/>
      <c r="Q178" s="170">
        <f t="shared" si="70"/>
        <v>0</v>
      </c>
      <c r="R178" s="55"/>
      <c r="S178" s="65"/>
      <c r="T178" s="98" t="s">
        <v>64</v>
      </c>
      <c r="U178" s="63"/>
      <c r="V178" s="87" t="str">
        <f t="shared" si="71"/>
        <v>Remplir la colonne R ou U</v>
      </c>
      <c r="W178" s="63"/>
      <c r="X178" s="173" t="str">
        <f t="shared" si="68"/>
        <v>Remplir la colonne M</v>
      </c>
      <c r="Y178" s="179" t="str">
        <f t="shared" si="72"/>
        <v>Remplir la colonne W</v>
      </c>
      <c r="Z178" s="263" t="str">
        <f t="shared" si="90"/>
        <v>Remplir la colonne I</v>
      </c>
      <c r="AA178" s="91"/>
      <c r="AB178" s="315" t="str">
        <f t="shared" si="73"/>
        <v>Remplir les termes C, P, T et TVA</v>
      </c>
      <c r="AC178" s="55"/>
      <c r="AD178" s="65"/>
      <c r="AE178" s="98" t="s">
        <v>64</v>
      </c>
      <c r="AF178" s="63"/>
      <c r="AG178" s="87" t="str">
        <f t="shared" si="74"/>
        <v>Remplir la colonne AC ou AF</v>
      </c>
      <c r="AH178" s="63"/>
      <c r="AI178" s="173" t="str">
        <f t="shared" si="91"/>
        <v>Remplir la colonne M</v>
      </c>
      <c r="AJ178" s="179" t="str">
        <f t="shared" si="75"/>
        <v>Remplir la colonne AH</v>
      </c>
      <c r="AK178" s="263" t="str">
        <f t="shared" si="92"/>
        <v>Remplir la colonne I</v>
      </c>
      <c r="AL178" s="91"/>
      <c r="AM178" s="315" t="str">
        <f t="shared" si="76"/>
        <v>Remplir les terme C, P, T et TVA</v>
      </c>
      <c r="AN178" s="55"/>
      <c r="AO178" s="65"/>
      <c r="AP178" s="98" t="s">
        <v>64</v>
      </c>
      <c r="AQ178" s="63"/>
      <c r="AR178" s="87" t="str">
        <f t="shared" si="77"/>
        <v>Remplir la colonne AN ou AQ</v>
      </c>
      <c r="AS178" s="63"/>
      <c r="AT178" s="173" t="str">
        <f t="shared" si="93"/>
        <v>Remplir la colonne M</v>
      </c>
      <c r="AU178" s="179" t="str">
        <f t="shared" si="78"/>
        <v>Remplir la colonne AS</v>
      </c>
      <c r="AV178" s="263" t="str">
        <f t="shared" si="94"/>
        <v>Remplir la colonne I</v>
      </c>
      <c r="AW178" s="91"/>
      <c r="AX178" s="315" t="str">
        <f t="shared" si="79"/>
        <v>Remplir les termes C, P, T et TVA</v>
      </c>
      <c r="AY178" s="55"/>
      <c r="AZ178" s="65"/>
      <c r="BA178" s="98" t="s">
        <v>64</v>
      </c>
      <c r="BB178" s="63"/>
      <c r="BC178" s="87" t="str">
        <f t="shared" si="80"/>
        <v>Remplir la colonne AY ou BB</v>
      </c>
      <c r="BD178" s="63"/>
      <c r="BE178" s="173" t="str">
        <f t="shared" si="95"/>
        <v>Remplir la colonne M</v>
      </c>
      <c r="BF178" s="179" t="str">
        <f t="shared" si="81"/>
        <v>Remplir la colonne BD</v>
      </c>
      <c r="BG178" s="263" t="str">
        <f t="shared" si="96"/>
        <v>Remplir la colonne I</v>
      </c>
      <c r="BH178" s="91"/>
      <c r="BI178" s="315" t="str">
        <f t="shared" si="82"/>
        <v>Remplir les termes C, P, T et TVA</v>
      </c>
      <c r="BJ178" s="55"/>
      <c r="BK178" s="65"/>
      <c r="BL178" s="98" t="s">
        <v>64</v>
      </c>
      <c r="BM178" s="63"/>
      <c r="BN178" s="87" t="str">
        <f t="shared" si="83"/>
        <v>Remplir la colonne BJ ou BM</v>
      </c>
      <c r="BO178" s="63"/>
      <c r="BP178" s="173" t="str">
        <f t="shared" si="97"/>
        <v>Remplir la colonne M</v>
      </c>
      <c r="BQ178" s="179" t="str">
        <f t="shared" si="84"/>
        <v>Remplir la colonne BO</v>
      </c>
      <c r="BR178" s="263" t="str">
        <f t="shared" si="98"/>
        <v>Remplir la colonne I</v>
      </c>
      <c r="BS178" s="91"/>
      <c r="BT178" s="315" t="str">
        <f t="shared" si="85"/>
        <v>Remplir les termes C, P, T et TVA</v>
      </c>
      <c r="BU178" s="55"/>
      <c r="BV178" s="65"/>
      <c r="BW178" s="98" t="s">
        <v>64</v>
      </c>
      <c r="BX178" s="63"/>
      <c r="BY178" s="87" t="str">
        <f t="shared" si="86"/>
        <v>Remplir la colonne BU ou BX</v>
      </c>
      <c r="BZ178" s="63"/>
      <c r="CA178" s="173" t="str">
        <f t="shared" si="99"/>
        <v>Remplir la colonne M</v>
      </c>
      <c r="CB178" s="179" t="str">
        <f t="shared" si="87"/>
        <v>Remplir la colonne BZ</v>
      </c>
      <c r="CC178" s="263" t="str">
        <f t="shared" si="100"/>
        <v>Remplir la colonne I</v>
      </c>
      <c r="CD178" s="91"/>
      <c r="CE178" s="315" t="str">
        <f t="shared" si="88"/>
        <v>Remplir les termes C, P, T et TVA</v>
      </c>
      <c r="CF178" s="61" t="str">
        <f t="shared" si="69"/>
        <v>REMPLIR TYPE DE CLIENT</v>
      </c>
      <c r="CG178" s="107" t="str">
        <f t="shared" si="89"/>
        <v>Montant total de l'aide demandée non indiqué</v>
      </c>
      <c r="CH178" s="1"/>
      <c r="CI178" s="1"/>
      <c r="CJ178" s="1"/>
      <c r="CK178" s="1"/>
      <c r="CL178" s="1"/>
    </row>
    <row r="179" spans="1:90" x14ac:dyDescent="0.25">
      <c r="A179" s="51"/>
      <c r="B179" s="111"/>
      <c r="C179" s="111"/>
      <c r="D179" s="111"/>
      <c r="E179" s="111"/>
      <c r="F179" s="111"/>
      <c r="G179" s="132"/>
      <c r="H179" s="151"/>
      <c r="I179" s="299"/>
      <c r="J179" s="152"/>
      <c r="K179" s="153"/>
      <c r="L179" s="169"/>
      <c r="M179" s="39"/>
      <c r="N179" s="90"/>
      <c r="O179" s="39"/>
      <c r="P179" s="23"/>
      <c r="Q179" s="170">
        <f t="shared" si="70"/>
        <v>0</v>
      </c>
      <c r="R179" s="55"/>
      <c r="S179" s="65"/>
      <c r="T179" s="98" t="s">
        <v>64</v>
      </c>
      <c r="U179" s="63"/>
      <c r="V179" s="87" t="str">
        <f t="shared" si="71"/>
        <v>Remplir la colonne R ou U</v>
      </c>
      <c r="W179" s="63"/>
      <c r="X179" s="173" t="str">
        <f t="shared" si="68"/>
        <v>Remplir la colonne M</v>
      </c>
      <c r="Y179" s="179" t="str">
        <f t="shared" si="72"/>
        <v>Remplir la colonne W</v>
      </c>
      <c r="Z179" s="263" t="str">
        <f t="shared" si="90"/>
        <v>Remplir la colonne I</v>
      </c>
      <c r="AA179" s="91"/>
      <c r="AB179" s="315" t="str">
        <f t="shared" si="73"/>
        <v>Remplir les termes C, P, T et TVA</v>
      </c>
      <c r="AC179" s="55"/>
      <c r="AD179" s="65"/>
      <c r="AE179" s="98" t="s">
        <v>64</v>
      </c>
      <c r="AF179" s="63"/>
      <c r="AG179" s="87" t="str">
        <f t="shared" si="74"/>
        <v>Remplir la colonne AC ou AF</v>
      </c>
      <c r="AH179" s="63"/>
      <c r="AI179" s="173" t="str">
        <f t="shared" si="91"/>
        <v>Remplir la colonne M</v>
      </c>
      <c r="AJ179" s="179" t="str">
        <f t="shared" si="75"/>
        <v>Remplir la colonne AH</v>
      </c>
      <c r="AK179" s="263" t="str">
        <f t="shared" si="92"/>
        <v>Remplir la colonne I</v>
      </c>
      <c r="AL179" s="91"/>
      <c r="AM179" s="315" t="str">
        <f t="shared" si="76"/>
        <v>Remplir les terme C, P, T et TVA</v>
      </c>
      <c r="AN179" s="55"/>
      <c r="AO179" s="65"/>
      <c r="AP179" s="98" t="s">
        <v>64</v>
      </c>
      <c r="AQ179" s="63"/>
      <c r="AR179" s="87" t="str">
        <f t="shared" si="77"/>
        <v>Remplir la colonne AN ou AQ</v>
      </c>
      <c r="AS179" s="63"/>
      <c r="AT179" s="173" t="str">
        <f t="shared" si="93"/>
        <v>Remplir la colonne M</v>
      </c>
      <c r="AU179" s="179" t="str">
        <f t="shared" si="78"/>
        <v>Remplir la colonne AS</v>
      </c>
      <c r="AV179" s="263" t="str">
        <f t="shared" si="94"/>
        <v>Remplir la colonne I</v>
      </c>
      <c r="AW179" s="91"/>
      <c r="AX179" s="315" t="str">
        <f t="shared" si="79"/>
        <v>Remplir les termes C, P, T et TVA</v>
      </c>
      <c r="AY179" s="55"/>
      <c r="AZ179" s="65"/>
      <c r="BA179" s="98" t="s">
        <v>64</v>
      </c>
      <c r="BB179" s="63"/>
      <c r="BC179" s="87" t="str">
        <f t="shared" si="80"/>
        <v>Remplir la colonne AY ou BB</v>
      </c>
      <c r="BD179" s="63"/>
      <c r="BE179" s="173" t="str">
        <f t="shared" si="95"/>
        <v>Remplir la colonne M</v>
      </c>
      <c r="BF179" s="179" t="str">
        <f t="shared" si="81"/>
        <v>Remplir la colonne BD</v>
      </c>
      <c r="BG179" s="263" t="str">
        <f t="shared" si="96"/>
        <v>Remplir la colonne I</v>
      </c>
      <c r="BH179" s="91"/>
      <c r="BI179" s="315" t="str">
        <f t="shared" si="82"/>
        <v>Remplir les termes C, P, T et TVA</v>
      </c>
      <c r="BJ179" s="55"/>
      <c r="BK179" s="65"/>
      <c r="BL179" s="98" t="s">
        <v>64</v>
      </c>
      <c r="BM179" s="63"/>
      <c r="BN179" s="87" t="str">
        <f t="shared" si="83"/>
        <v>Remplir la colonne BJ ou BM</v>
      </c>
      <c r="BO179" s="63"/>
      <c r="BP179" s="173" t="str">
        <f t="shared" si="97"/>
        <v>Remplir la colonne M</v>
      </c>
      <c r="BQ179" s="179" t="str">
        <f t="shared" si="84"/>
        <v>Remplir la colonne BO</v>
      </c>
      <c r="BR179" s="263" t="str">
        <f t="shared" si="98"/>
        <v>Remplir la colonne I</v>
      </c>
      <c r="BS179" s="91"/>
      <c r="BT179" s="315" t="str">
        <f t="shared" si="85"/>
        <v>Remplir les termes C, P, T et TVA</v>
      </c>
      <c r="BU179" s="55"/>
      <c r="BV179" s="65"/>
      <c r="BW179" s="98" t="s">
        <v>64</v>
      </c>
      <c r="BX179" s="63"/>
      <c r="BY179" s="87" t="str">
        <f t="shared" si="86"/>
        <v>Remplir la colonne BU ou BX</v>
      </c>
      <c r="BZ179" s="63"/>
      <c r="CA179" s="173" t="str">
        <f t="shared" si="99"/>
        <v>Remplir la colonne M</v>
      </c>
      <c r="CB179" s="179" t="str">
        <f t="shared" si="87"/>
        <v>Remplir la colonne BZ</v>
      </c>
      <c r="CC179" s="263" t="str">
        <f t="shared" si="100"/>
        <v>Remplir la colonne I</v>
      </c>
      <c r="CD179" s="91"/>
      <c r="CE179" s="315" t="str">
        <f t="shared" si="88"/>
        <v>Remplir les termes C, P, T et TVA</v>
      </c>
      <c r="CF179" s="61" t="str">
        <f t="shared" si="69"/>
        <v>REMPLIR TYPE DE CLIENT</v>
      </c>
      <c r="CG179" s="107" t="str">
        <f t="shared" si="89"/>
        <v>Montant total de l'aide demandée non indiqué</v>
      </c>
      <c r="CH179" s="1"/>
      <c r="CI179" s="1"/>
      <c r="CJ179" s="1"/>
      <c r="CK179" s="1"/>
      <c r="CL179" s="1"/>
    </row>
    <row r="180" spans="1:90" x14ac:dyDescent="0.25">
      <c r="A180" s="51"/>
      <c r="B180" s="111"/>
      <c r="C180" s="111"/>
      <c r="D180" s="111"/>
      <c r="E180" s="111"/>
      <c r="F180" s="111"/>
      <c r="G180" s="132"/>
      <c r="H180" s="151"/>
      <c r="I180" s="299"/>
      <c r="J180" s="152"/>
      <c r="K180" s="153"/>
      <c r="L180" s="169"/>
      <c r="M180" s="39"/>
      <c r="N180" s="90"/>
      <c r="O180" s="39"/>
      <c r="P180" s="23"/>
      <c r="Q180" s="170">
        <f t="shared" si="70"/>
        <v>0</v>
      </c>
      <c r="R180" s="55"/>
      <c r="S180" s="65"/>
      <c r="T180" s="98" t="s">
        <v>64</v>
      </c>
      <c r="U180" s="63"/>
      <c r="V180" s="87" t="str">
        <f t="shared" si="71"/>
        <v>Remplir la colonne R ou U</v>
      </c>
      <c r="W180" s="63"/>
      <c r="X180" s="173" t="str">
        <f t="shared" si="68"/>
        <v>Remplir la colonne M</v>
      </c>
      <c r="Y180" s="179" t="str">
        <f t="shared" si="72"/>
        <v>Remplir la colonne W</v>
      </c>
      <c r="Z180" s="263" t="str">
        <f t="shared" si="90"/>
        <v>Remplir la colonne I</v>
      </c>
      <c r="AA180" s="91"/>
      <c r="AB180" s="315" t="str">
        <f t="shared" si="73"/>
        <v>Remplir les termes C, P, T et TVA</v>
      </c>
      <c r="AC180" s="55"/>
      <c r="AD180" s="65"/>
      <c r="AE180" s="98" t="s">
        <v>64</v>
      </c>
      <c r="AF180" s="63"/>
      <c r="AG180" s="87" t="str">
        <f t="shared" si="74"/>
        <v>Remplir la colonne AC ou AF</v>
      </c>
      <c r="AH180" s="63"/>
      <c r="AI180" s="173" t="str">
        <f t="shared" si="91"/>
        <v>Remplir la colonne M</v>
      </c>
      <c r="AJ180" s="179" t="str">
        <f t="shared" si="75"/>
        <v>Remplir la colonne AH</v>
      </c>
      <c r="AK180" s="263" t="str">
        <f t="shared" si="92"/>
        <v>Remplir la colonne I</v>
      </c>
      <c r="AL180" s="91"/>
      <c r="AM180" s="315" t="str">
        <f t="shared" si="76"/>
        <v>Remplir les terme C, P, T et TVA</v>
      </c>
      <c r="AN180" s="55"/>
      <c r="AO180" s="65"/>
      <c r="AP180" s="98" t="s">
        <v>64</v>
      </c>
      <c r="AQ180" s="63"/>
      <c r="AR180" s="87" t="str">
        <f t="shared" si="77"/>
        <v>Remplir la colonne AN ou AQ</v>
      </c>
      <c r="AS180" s="63"/>
      <c r="AT180" s="173" t="str">
        <f t="shared" si="93"/>
        <v>Remplir la colonne M</v>
      </c>
      <c r="AU180" s="179" t="str">
        <f t="shared" si="78"/>
        <v>Remplir la colonne AS</v>
      </c>
      <c r="AV180" s="263" t="str">
        <f t="shared" si="94"/>
        <v>Remplir la colonne I</v>
      </c>
      <c r="AW180" s="91"/>
      <c r="AX180" s="315" t="str">
        <f t="shared" si="79"/>
        <v>Remplir les termes C, P, T et TVA</v>
      </c>
      <c r="AY180" s="55"/>
      <c r="AZ180" s="65"/>
      <c r="BA180" s="98" t="s">
        <v>64</v>
      </c>
      <c r="BB180" s="63"/>
      <c r="BC180" s="87" t="str">
        <f t="shared" si="80"/>
        <v>Remplir la colonne AY ou BB</v>
      </c>
      <c r="BD180" s="63"/>
      <c r="BE180" s="173" t="str">
        <f t="shared" si="95"/>
        <v>Remplir la colonne M</v>
      </c>
      <c r="BF180" s="179" t="str">
        <f t="shared" si="81"/>
        <v>Remplir la colonne BD</v>
      </c>
      <c r="BG180" s="263" t="str">
        <f t="shared" si="96"/>
        <v>Remplir la colonne I</v>
      </c>
      <c r="BH180" s="91"/>
      <c r="BI180" s="315" t="str">
        <f t="shared" si="82"/>
        <v>Remplir les termes C, P, T et TVA</v>
      </c>
      <c r="BJ180" s="55"/>
      <c r="BK180" s="65"/>
      <c r="BL180" s="98" t="s">
        <v>64</v>
      </c>
      <c r="BM180" s="63"/>
      <c r="BN180" s="87" t="str">
        <f t="shared" si="83"/>
        <v>Remplir la colonne BJ ou BM</v>
      </c>
      <c r="BO180" s="63"/>
      <c r="BP180" s="173" t="str">
        <f t="shared" si="97"/>
        <v>Remplir la colonne M</v>
      </c>
      <c r="BQ180" s="179" t="str">
        <f t="shared" si="84"/>
        <v>Remplir la colonne BO</v>
      </c>
      <c r="BR180" s="263" t="str">
        <f t="shared" si="98"/>
        <v>Remplir la colonne I</v>
      </c>
      <c r="BS180" s="91"/>
      <c r="BT180" s="315" t="str">
        <f t="shared" si="85"/>
        <v>Remplir les termes C, P, T et TVA</v>
      </c>
      <c r="BU180" s="55"/>
      <c r="BV180" s="65"/>
      <c r="BW180" s="98" t="s">
        <v>64</v>
      </c>
      <c r="BX180" s="63"/>
      <c r="BY180" s="87" t="str">
        <f t="shared" si="86"/>
        <v>Remplir la colonne BU ou BX</v>
      </c>
      <c r="BZ180" s="63"/>
      <c r="CA180" s="173" t="str">
        <f t="shared" si="99"/>
        <v>Remplir la colonne M</v>
      </c>
      <c r="CB180" s="179" t="str">
        <f t="shared" si="87"/>
        <v>Remplir la colonne BZ</v>
      </c>
      <c r="CC180" s="263" t="str">
        <f t="shared" si="100"/>
        <v>Remplir la colonne I</v>
      </c>
      <c r="CD180" s="91"/>
      <c r="CE180" s="315" t="str">
        <f t="shared" si="88"/>
        <v>Remplir les termes C, P, T et TVA</v>
      </c>
      <c r="CF180" s="61" t="str">
        <f t="shared" si="69"/>
        <v>REMPLIR TYPE DE CLIENT</v>
      </c>
      <c r="CG180" s="107" t="str">
        <f t="shared" si="89"/>
        <v>Montant total de l'aide demandée non indiqué</v>
      </c>
      <c r="CH180" s="1"/>
      <c r="CI180" s="1"/>
      <c r="CJ180" s="1"/>
      <c r="CK180" s="1"/>
      <c r="CL180" s="1"/>
    </row>
    <row r="181" spans="1:90" x14ac:dyDescent="0.25">
      <c r="A181" s="51"/>
      <c r="B181" s="111"/>
      <c r="C181" s="111"/>
      <c r="D181" s="111"/>
      <c r="E181" s="111"/>
      <c r="F181" s="111"/>
      <c r="G181" s="132"/>
      <c r="H181" s="151"/>
      <c r="I181" s="299"/>
      <c r="J181" s="152"/>
      <c r="K181" s="153"/>
      <c r="L181" s="169"/>
      <c r="M181" s="39"/>
      <c r="N181" s="90"/>
      <c r="O181" s="39"/>
      <c r="P181" s="23"/>
      <c r="Q181" s="170">
        <f t="shared" si="70"/>
        <v>0</v>
      </c>
      <c r="R181" s="55"/>
      <c r="S181" s="65"/>
      <c r="T181" s="98" t="s">
        <v>64</v>
      </c>
      <c r="U181" s="63"/>
      <c r="V181" s="87" t="str">
        <f t="shared" si="71"/>
        <v>Remplir la colonne R ou U</v>
      </c>
      <c r="W181" s="63"/>
      <c r="X181" s="173" t="str">
        <f t="shared" si="68"/>
        <v>Remplir la colonne M</v>
      </c>
      <c r="Y181" s="179" t="str">
        <f t="shared" si="72"/>
        <v>Remplir la colonne W</v>
      </c>
      <c r="Z181" s="263" t="str">
        <f t="shared" si="90"/>
        <v>Remplir la colonne I</v>
      </c>
      <c r="AA181" s="91"/>
      <c r="AB181" s="315" t="str">
        <f t="shared" si="73"/>
        <v>Remplir les termes C, P, T et TVA</v>
      </c>
      <c r="AC181" s="55"/>
      <c r="AD181" s="65"/>
      <c r="AE181" s="98" t="s">
        <v>64</v>
      </c>
      <c r="AF181" s="63"/>
      <c r="AG181" s="87" t="str">
        <f t="shared" si="74"/>
        <v>Remplir la colonne AC ou AF</v>
      </c>
      <c r="AH181" s="63"/>
      <c r="AI181" s="173" t="str">
        <f t="shared" si="91"/>
        <v>Remplir la colonne M</v>
      </c>
      <c r="AJ181" s="179" t="str">
        <f t="shared" si="75"/>
        <v>Remplir la colonne AH</v>
      </c>
      <c r="AK181" s="263" t="str">
        <f t="shared" si="92"/>
        <v>Remplir la colonne I</v>
      </c>
      <c r="AL181" s="91"/>
      <c r="AM181" s="315" t="str">
        <f t="shared" si="76"/>
        <v>Remplir les terme C, P, T et TVA</v>
      </c>
      <c r="AN181" s="55"/>
      <c r="AO181" s="65"/>
      <c r="AP181" s="98" t="s">
        <v>64</v>
      </c>
      <c r="AQ181" s="63"/>
      <c r="AR181" s="87" t="str">
        <f t="shared" si="77"/>
        <v>Remplir la colonne AN ou AQ</v>
      </c>
      <c r="AS181" s="63"/>
      <c r="AT181" s="173" t="str">
        <f t="shared" si="93"/>
        <v>Remplir la colonne M</v>
      </c>
      <c r="AU181" s="179" t="str">
        <f t="shared" si="78"/>
        <v>Remplir la colonne AS</v>
      </c>
      <c r="AV181" s="263" t="str">
        <f t="shared" si="94"/>
        <v>Remplir la colonne I</v>
      </c>
      <c r="AW181" s="91"/>
      <c r="AX181" s="315" t="str">
        <f t="shared" si="79"/>
        <v>Remplir les termes C, P, T et TVA</v>
      </c>
      <c r="AY181" s="55"/>
      <c r="AZ181" s="65"/>
      <c r="BA181" s="98" t="s">
        <v>64</v>
      </c>
      <c r="BB181" s="63"/>
      <c r="BC181" s="87" t="str">
        <f t="shared" si="80"/>
        <v>Remplir la colonne AY ou BB</v>
      </c>
      <c r="BD181" s="63"/>
      <c r="BE181" s="173" t="str">
        <f t="shared" si="95"/>
        <v>Remplir la colonne M</v>
      </c>
      <c r="BF181" s="179" t="str">
        <f t="shared" si="81"/>
        <v>Remplir la colonne BD</v>
      </c>
      <c r="BG181" s="263" t="str">
        <f t="shared" si="96"/>
        <v>Remplir la colonne I</v>
      </c>
      <c r="BH181" s="91"/>
      <c r="BI181" s="315" t="str">
        <f t="shared" si="82"/>
        <v>Remplir les termes C, P, T et TVA</v>
      </c>
      <c r="BJ181" s="55"/>
      <c r="BK181" s="65"/>
      <c r="BL181" s="98" t="s">
        <v>64</v>
      </c>
      <c r="BM181" s="63"/>
      <c r="BN181" s="87" t="str">
        <f t="shared" si="83"/>
        <v>Remplir la colonne BJ ou BM</v>
      </c>
      <c r="BO181" s="63"/>
      <c r="BP181" s="173" t="str">
        <f t="shared" si="97"/>
        <v>Remplir la colonne M</v>
      </c>
      <c r="BQ181" s="179" t="str">
        <f t="shared" si="84"/>
        <v>Remplir la colonne BO</v>
      </c>
      <c r="BR181" s="263" t="str">
        <f t="shared" si="98"/>
        <v>Remplir la colonne I</v>
      </c>
      <c r="BS181" s="91"/>
      <c r="BT181" s="315" t="str">
        <f t="shared" si="85"/>
        <v>Remplir les termes C, P, T et TVA</v>
      </c>
      <c r="BU181" s="55"/>
      <c r="BV181" s="65"/>
      <c r="BW181" s="98" t="s">
        <v>64</v>
      </c>
      <c r="BX181" s="63"/>
      <c r="BY181" s="87" t="str">
        <f t="shared" si="86"/>
        <v>Remplir la colonne BU ou BX</v>
      </c>
      <c r="BZ181" s="63"/>
      <c r="CA181" s="173" t="str">
        <f t="shared" si="99"/>
        <v>Remplir la colonne M</v>
      </c>
      <c r="CB181" s="179" t="str">
        <f t="shared" si="87"/>
        <v>Remplir la colonne BZ</v>
      </c>
      <c r="CC181" s="263" t="str">
        <f t="shared" si="100"/>
        <v>Remplir la colonne I</v>
      </c>
      <c r="CD181" s="91"/>
      <c r="CE181" s="315" t="str">
        <f t="shared" si="88"/>
        <v>Remplir les termes C, P, T et TVA</v>
      </c>
      <c r="CF181" s="61" t="str">
        <f t="shared" si="69"/>
        <v>REMPLIR TYPE DE CLIENT</v>
      </c>
      <c r="CG181" s="107" t="str">
        <f t="shared" si="89"/>
        <v>Montant total de l'aide demandée non indiqué</v>
      </c>
      <c r="CH181" s="1"/>
      <c r="CI181" s="1"/>
      <c r="CJ181" s="1"/>
      <c r="CK181" s="1"/>
      <c r="CL181" s="1"/>
    </row>
    <row r="182" spans="1:90" x14ac:dyDescent="0.25">
      <c r="A182" s="51"/>
      <c r="B182" s="111"/>
      <c r="C182" s="111"/>
      <c r="D182" s="111"/>
      <c r="E182" s="111"/>
      <c r="F182" s="111"/>
      <c r="G182" s="132"/>
      <c r="H182" s="151"/>
      <c r="I182" s="299"/>
      <c r="J182" s="152"/>
      <c r="K182" s="153"/>
      <c r="L182" s="169"/>
      <c r="M182" s="39"/>
      <c r="N182" s="90"/>
      <c r="O182" s="39"/>
      <c r="P182" s="23"/>
      <c r="Q182" s="170">
        <f t="shared" si="70"/>
        <v>0</v>
      </c>
      <c r="R182" s="55"/>
      <c r="S182" s="65"/>
      <c r="T182" s="98" t="s">
        <v>64</v>
      </c>
      <c r="U182" s="63"/>
      <c r="V182" s="87" t="str">
        <f t="shared" si="71"/>
        <v>Remplir la colonne R ou U</v>
      </c>
      <c r="W182" s="63"/>
      <c r="X182" s="173" t="str">
        <f t="shared" si="68"/>
        <v>Remplir la colonne M</v>
      </c>
      <c r="Y182" s="179" t="str">
        <f t="shared" si="72"/>
        <v>Remplir la colonne W</v>
      </c>
      <c r="Z182" s="263" t="str">
        <f t="shared" si="90"/>
        <v>Remplir la colonne I</v>
      </c>
      <c r="AA182" s="91"/>
      <c r="AB182" s="315" t="str">
        <f t="shared" si="73"/>
        <v>Remplir les termes C, P, T et TVA</v>
      </c>
      <c r="AC182" s="55"/>
      <c r="AD182" s="65"/>
      <c r="AE182" s="98" t="s">
        <v>64</v>
      </c>
      <c r="AF182" s="63"/>
      <c r="AG182" s="87" t="str">
        <f t="shared" si="74"/>
        <v>Remplir la colonne AC ou AF</v>
      </c>
      <c r="AH182" s="63"/>
      <c r="AI182" s="173" t="str">
        <f t="shared" si="91"/>
        <v>Remplir la colonne M</v>
      </c>
      <c r="AJ182" s="179" t="str">
        <f t="shared" si="75"/>
        <v>Remplir la colonne AH</v>
      </c>
      <c r="AK182" s="263" t="str">
        <f t="shared" si="92"/>
        <v>Remplir la colonne I</v>
      </c>
      <c r="AL182" s="91"/>
      <c r="AM182" s="315" t="str">
        <f t="shared" si="76"/>
        <v>Remplir les terme C, P, T et TVA</v>
      </c>
      <c r="AN182" s="55"/>
      <c r="AO182" s="65"/>
      <c r="AP182" s="98" t="s">
        <v>64</v>
      </c>
      <c r="AQ182" s="63"/>
      <c r="AR182" s="87" t="str">
        <f t="shared" si="77"/>
        <v>Remplir la colonne AN ou AQ</v>
      </c>
      <c r="AS182" s="63"/>
      <c r="AT182" s="173" t="str">
        <f t="shared" si="93"/>
        <v>Remplir la colonne M</v>
      </c>
      <c r="AU182" s="179" t="str">
        <f t="shared" si="78"/>
        <v>Remplir la colonne AS</v>
      </c>
      <c r="AV182" s="263" t="str">
        <f t="shared" si="94"/>
        <v>Remplir la colonne I</v>
      </c>
      <c r="AW182" s="91"/>
      <c r="AX182" s="315" t="str">
        <f t="shared" si="79"/>
        <v>Remplir les termes C, P, T et TVA</v>
      </c>
      <c r="AY182" s="55"/>
      <c r="AZ182" s="65"/>
      <c r="BA182" s="98" t="s">
        <v>64</v>
      </c>
      <c r="BB182" s="63"/>
      <c r="BC182" s="87" t="str">
        <f t="shared" si="80"/>
        <v>Remplir la colonne AY ou BB</v>
      </c>
      <c r="BD182" s="63"/>
      <c r="BE182" s="173" t="str">
        <f t="shared" si="95"/>
        <v>Remplir la colonne M</v>
      </c>
      <c r="BF182" s="179" t="str">
        <f t="shared" si="81"/>
        <v>Remplir la colonne BD</v>
      </c>
      <c r="BG182" s="263" t="str">
        <f t="shared" si="96"/>
        <v>Remplir la colonne I</v>
      </c>
      <c r="BH182" s="91"/>
      <c r="BI182" s="315" t="str">
        <f t="shared" si="82"/>
        <v>Remplir les termes C, P, T et TVA</v>
      </c>
      <c r="BJ182" s="55"/>
      <c r="BK182" s="65"/>
      <c r="BL182" s="98" t="s">
        <v>64</v>
      </c>
      <c r="BM182" s="63"/>
      <c r="BN182" s="87" t="str">
        <f t="shared" si="83"/>
        <v>Remplir la colonne BJ ou BM</v>
      </c>
      <c r="BO182" s="63"/>
      <c r="BP182" s="173" t="str">
        <f t="shared" si="97"/>
        <v>Remplir la colonne M</v>
      </c>
      <c r="BQ182" s="179" t="str">
        <f t="shared" si="84"/>
        <v>Remplir la colonne BO</v>
      </c>
      <c r="BR182" s="263" t="str">
        <f t="shared" si="98"/>
        <v>Remplir la colonne I</v>
      </c>
      <c r="BS182" s="91"/>
      <c r="BT182" s="315" t="str">
        <f t="shared" si="85"/>
        <v>Remplir les termes C, P, T et TVA</v>
      </c>
      <c r="BU182" s="55"/>
      <c r="BV182" s="65"/>
      <c r="BW182" s="98" t="s">
        <v>64</v>
      </c>
      <c r="BX182" s="63"/>
      <c r="BY182" s="87" t="str">
        <f t="shared" si="86"/>
        <v>Remplir la colonne BU ou BX</v>
      </c>
      <c r="BZ182" s="63"/>
      <c r="CA182" s="173" t="str">
        <f t="shared" si="99"/>
        <v>Remplir la colonne M</v>
      </c>
      <c r="CB182" s="179" t="str">
        <f t="shared" si="87"/>
        <v>Remplir la colonne BZ</v>
      </c>
      <c r="CC182" s="263" t="str">
        <f t="shared" si="100"/>
        <v>Remplir la colonne I</v>
      </c>
      <c r="CD182" s="91"/>
      <c r="CE182" s="315" t="str">
        <f t="shared" si="88"/>
        <v>Remplir les termes C, P, T et TVA</v>
      </c>
      <c r="CF182" s="61" t="str">
        <f t="shared" si="69"/>
        <v>REMPLIR TYPE DE CLIENT</v>
      </c>
      <c r="CG182" s="107" t="str">
        <f t="shared" si="89"/>
        <v>Montant total de l'aide demandée non indiqué</v>
      </c>
      <c r="CH182" s="1"/>
      <c r="CI182" s="1"/>
      <c r="CJ182" s="1"/>
      <c r="CK182" s="1"/>
      <c r="CL182" s="1"/>
    </row>
    <row r="183" spans="1:90" x14ac:dyDescent="0.25">
      <c r="A183" s="51"/>
      <c r="B183" s="111"/>
      <c r="C183" s="111"/>
      <c r="D183" s="111"/>
      <c r="E183" s="111"/>
      <c r="F183" s="111"/>
      <c r="G183" s="132"/>
      <c r="H183" s="151"/>
      <c r="I183" s="299"/>
      <c r="J183" s="152"/>
      <c r="K183" s="153"/>
      <c r="L183" s="169"/>
      <c r="M183" s="39"/>
      <c r="N183" s="90"/>
      <c r="O183" s="39"/>
      <c r="P183" s="23"/>
      <c r="Q183" s="170">
        <f t="shared" si="70"/>
        <v>0</v>
      </c>
      <c r="R183" s="55"/>
      <c r="S183" s="65"/>
      <c r="T183" s="98" t="s">
        <v>64</v>
      </c>
      <c r="U183" s="63"/>
      <c r="V183" s="87" t="str">
        <f t="shared" si="71"/>
        <v>Remplir la colonne R ou U</v>
      </c>
      <c r="W183" s="63"/>
      <c r="X183" s="173" t="str">
        <f t="shared" si="68"/>
        <v>Remplir la colonne M</v>
      </c>
      <c r="Y183" s="179" t="str">
        <f t="shared" si="72"/>
        <v>Remplir la colonne W</v>
      </c>
      <c r="Z183" s="263" t="str">
        <f t="shared" si="90"/>
        <v>Remplir la colonne I</v>
      </c>
      <c r="AA183" s="91"/>
      <c r="AB183" s="315" t="str">
        <f t="shared" si="73"/>
        <v>Remplir les termes C, P, T et TVA</v>
      </c>
      <c r="AC183" s="55"/>
      <c r="AD183" s="65"/>
      <c r="AE183" s="98" t="s">
        <v>64</v>
      </c>
      <c r="AF183" s="63"/>
      <c r="AG183" s="87" t="str">
        <f t="shared" si="74"/>
        <v>Remplir la colonne AC ou AF</v>
      </c>
      <c r="AH183" s="63"/>
      <c r="AI183" s="173" t="str">
        <f t="shared" si="91"/>
        <v>Remplir la colonne M</v>
      </c>
      <c r="AJ183" s="179" t="str">
        <f t="shared" si="75"/>
        <v>Remplir la colonne AH</v>
      </c>
      <c r="AK183" s="263" t="str">
        <f t="shared" si="92"/>
        <v>Remplir la colonne I</v>
      </c>
      <c r="AL183" s="91"/>
      <c r="AM183" s="315" t="str">
        <f t="shared" si="76"/>
        <v>Remplir les terme C, P, T et TVA</v>
      </c>
      <c r="AN183" s="55"/>
      <c r="AO183" s="65"/>
      <c r="AP183" s="98" t="s">
        <v>64</v>
      </c>
      <c r="AQ183" s="63"/>
      <c r="AR183" s="87" t="str">
        <f t="shared" si="77"/>
        <v>Remplir la colonne AN ou AQ</v>
      </c>
      <c r="AS183" s="63"/>
      <c r="AT183" s="173" t="str">
        <f t="shared" si="93"/>
        <v>Remplir la colonne M</v>
      </c>
      <c r="AU183" s="179" t="str">
        <f t="shared" si="78"/>
        <v>Remplir la colonne AS</v>
      </c>
      <c r="AV183" s="263" t="str">
        <f t="shared" si="94"/>
        <v>Remplir la colonne I</v>
      </c>
      <c r="AW183" s="91"/>
      <c r="AX183" s="315" t="str">
        <f t="shared" si="79"/>
        <v>Remplir les termes C, P, T et TVA</v>
      </c>
      <c r="AY183" s="55"/>
      <c r="AZ183" s="65"/>
      <c r="BA183" s="98" t="s">
        <v>64</v>
      </c>
      <c r="BB183" s="63"/>
      <c r="BC183" s="87" t="str">
        <f t="shared" si="80"/>
        <v>Remplir la colonne AY ou BB</v>
      </c>
      <c r="BD183" s="63"/>
      <c r="BE183" s="173" t="str">
        <f t="shared" si="95"/>
        <v>Remplir la colonne M</v>
      </c>
      <c r="BF183" s="179" t="str">
        <f t="shared" si="81"/>
        <v>Remplir la colonne BD</v>
      </c>
      <c r="BG183" s="263" t="str">
        <f t="shared" si="96"/>
        <v>Remplir la colonne I</v>
      </c>
      <c r="BH183" s="91"/>
      <c r="BI183" s="315" t="str">
        <f t="shared" si="82"/>
        <v>Remplir les termes C, P, T et TVA</v>
      </c>
      <c r="BJ183" s="55"/>
      <c r="BK183" s="65"/>
      <c r="BL183" s="98" t="s">
        <v>64</v>
      </c>
      <c r="BM183" s="63"/>
      <c r="BN183" s="87" t="str">
        <f t="shared" si="83"/>
        <v>Remplir la colonne BJ ou BM</v>
      </c>
      <c r="BO183" s="63"/>
      <c r="BP183" s="173" t="str">
        <f t="shared" si="97"/>
        <v>Remplir la colonne M</v>
      </c>
      <c r="BQ183" s="179" t="str">
        <f t="shared" si="84"/>
        <v>Remplir la colonne BO</v>
      </c>
      <c r="BR183" s="263" t="str">
        <f t="shared" si="98"/>
        <v>Remplir la colonne I</v>
      </c>
      <c r="BS183" s="91"/>
      <c r="BT183" s="315" t="str">
        <f t="shared" si="85"/>
        <v>Remplir les termes C, P, T et TVA</v>
      </c>
      <c r="BU183" s="55"/>
      <c r="BV183" s="65"/>
      <c r="BW183" s="98" t="s">
        <v>64</v>
      </c>
      <c r="BX183" s="63"/>
      <c r="BY183" s="87" t="str">
        <f t="shared" si="86"/>
        <v>Remplir la colonne BU ou BX</v>
      </c>
      <c r="BZ183" s="63"/>
      <c r="CA183" s="173" t="str">
        <f t="shared" si="99"/>
        <v>Remplir la colonne M</v>
      </c>
      <c r="CB183" s="179" t="str">
        <f t="shared" si="87"/>
        <v>Remplir la colonne BZ</v>
      </c>
      <c r="CC183" s="263" t="str">
        <f t="shared" si="100"/>
        <v>Remplir la colonne I</v>
      </c>
      <c r="CD183" s="91"/>
      <c r="CE183" s="315" t="str">
        <f t="shared" si="88"/>
        <v>Remplir les termes C, P, T et TVA</v>
      </c>
      <c r="CF183" s="61" t="str">
        <f t="shared" si="69"/>
        <v>REMPLIR TYPE DE CLIENT</v>
      </c>
      <c r="CG183" s="107" t="str">
        <f t="shared" si="89"/>
        <v>Montant total de l'aide demandée non indiqué</v>
      </c>
      <c r="CH183" s="1"/>
      <c r="CI183" s="1"/>
      <c r="CJ183" s="1"/>
      <c r="CK183" s="1"/>
      <c r="CL183" s="1"/>
    </row>
    <row r="184" spans="1:90" x14ac:dyDescent="0.25">
      <c r="A184" s="51"/>
      <c r="B184" s="111"/>
      <c r="C184" s="111"/>
      <c r="D184" s="111"/>
      <c r="E184" s="111"/>
      <c r="F184" s="111"/>
      <c r="G184" s="132"/>
      <c r="H184" s="151"/>
      <c r="I184" s="299"/>
      <c r="J184" s="152"/>
      <c r="K184" s="153"/>
      <c r="L184" s="169"/>
      <c r="M184" s="39"/>
      <c r="N184" s="90"/>
      <c r="O184" s="39"/>
      <c r="P184" s="23"/>
      <c r="Q184" s="170">
        <f t="shared" si="70"/>
        <v>0</v>
      </c>
      <c r="R184" s="55"/>
      <c r="S184" s="65"/>
      <c r="T184" s="98" t="s">
        <v>64</v>
      </c>
      <c r="U184" s="63"/>
      <c r="V184" s="87" t="str">
        <f t="shared" si="71"/>
        <v>Remplir la colonne R ou U</v>
      </c>
      <c r="W184" s="63"/>
      <c r="X184" s="173" t="str">
        <f t="shared" si="68"/>
        <v>Remplir la colonne M</v>
      </c>
      <c r="Y184" s="179" t="str">
        <f t="shared" si="72"/>
        <v>Remplir la colonne W</v>
      </c>
      <c r="Z184" s="263" t="str">
        <f t="shared" si="90"/>
        <v>Remplir la colonne I</v>
      </c>
      <c r="AA184" s="91"/>
      <c r="AB184" s="315" t="str">
        <f t="shared" si="73"/>
        <v>Remplir les termes C, P, T et TVA</v>
      </c>
      <c r="AC184" s="55"/>
      <c r="AD184" s="65"/>
      <c r="AE184" s="98" t="s">
        <v>64</v>
      </c>
      <c r="AF184" s="63"/>
      <c r="AG184" s="87" t="str">
        <f t="shared" si="74"/>
        <v>Remplir la colonne AC ou AF</v>
      </c>
      <c r="AH184" s="63"/>
      <c r="AI184" s="173" t="str">
        <f t="shared" si="91"/>
        <v>Remplir la colonne M</v>
      </c>
      <c r="AJ184" s="179" t="str">
        <f t="shared" si="75"/>
        <v>Remplir la colonne AH</v>
      </c>
      <c r="AK184" s="263" t="str">
        <f t="shared" si="92"/>
        <v>Remplir la colonne I</v>
      </c>
      <c r="AL184" s="91"/>
      <c r="AM184" s="315" t="str">
        <f t="shared" si="76"/>
        <v>Remplir les terme C, P, T et TVA</v>
      </c>
      <c r="AN184" s="55"/>
      <c r="AO184" s="65"/>
      <c r="AP184" s="98" t="s">
        <v>64</v>
      </c>
      <c r="AQ184" s="63"/>
      <c r="AR184" s="87" t="str">
        <f t="shared" si="77"/>
        <v>Remplir la colonne AN ou AQ</v>
      </c>
      <c r="AS184" s="63"/>
      <c r="AT184" s="173" t="str">
        <f t="shared" si="93"/>
        <v>Remplir la colonne M</v>
      </c>
      <c r="AU184" s="179" t="str">
        <f t="shared" si="78"/>
        <v>Remplir la colonne AS</v>
      </c>
      <c r="AV184" s="263" t="str">
        <f t="shared" si="94"/>
        <v>Remplir la colonne I</v>
      </c>
      <c r="AW184" s="91"/>
      <c r="AX184" s="315" t="str">
        <f t="shared" si="79"/>
        <v>Remplir les termes C, P, T et TVA</v>
      </c>
      <c r="AY184" s="55"/>
      <c r="AZ184" s="65"/>
      <c r="BA184" s="98" t="s">
        <v>64</v>
      </c>
      <c r="BB184" s="63"/>
      <c r="BC184" s="87" t="str">
        <f t="shared" si="80"/>
        <v>Remplir la colonne AY ou BB</v>
      </c>
      <c r="BD184" s="63"/>
      <c r="BE184" s="173" t="str">
        <f t="shared" si="95"/>
        <v>Remplir la colonne M</v>
      </c>
      <c r="BF184" s="179" t="str">
        <f t="shared" si="81"/>
        <v>Remplir la colonne BD</v>
      </c>
      <c r="BG184" s="263" t="str">
        <f t="shared" si="96"/>
        <v>Remplir la colonne I</v>
      </c>
      <c r="BH184" s="91"/>
      <c r="BI184" s="315" t="str">
        <f t="shared" si="82"/>
        <v>Remplir les termes C, P, T et TVA</v>
      </c>
      <c r="BJ184" s="55"/>
      <c r="BK184" s="65"/>
      <c r="BL184" s="98" t="s">
        <v>64</v>
      </c>
      <c r="BM184" s="63"/>
      <c r="BN184" s="87" t="str">
        <f t="shared" si="83"/>
        <v>Remplir la colonne BJ ou BM</v>
      </c>
      <c r="BO184" s="63"/>
      <c r="BP184" s="173" t="str">
        <f t="shared" si="97"/>
        <v>Remplir la colonne M</v>
      </c>
      <c r="BQ184" s="179" t="str">
        <f t="shared" si="84"/>
        <v>Remplir la colonne BO</v>
      </c>
      <c r="BR184" s="263" t="str">
        <f t="shared" si="98"/>
        <v>Remplir la colonne I</v>
      </c>
      <c r="BS184" s="91"/>
      <c r="BT184" s="315" t="str">
        <f t="shared" si="85"/>
        <v>Remplir les termes C, P, T et TVA</v>
      </c>
      <c r="BU184" s="55"/>
      <c r="BV184" s="65"/>
      <c r="BW184" s="98" t="s">
        <v>64</v>
      </c>
      <c r="BX184" s="63"/>
      <c r="BY184" s="87" t="str">
        <f t="shared" si="86"/>
        <v>Remplir la colonne BU ou BX</v>
      </c>
      <c r="BZ184" s="63"/>
      <c r="CA184" s="173" t="str">
        <f t="shared" si="99"/>
        <v>Remplir la colonne M</v>
      </c>
      <c r="CB184" s="179" t="str">
        <f t="shared" si="87"/>
        <v>Remplir la colonne BZ</v>
      </c>
      <c r="CC184" s="263" t="str">
        <f t="shared" si="100"/>
        <v>Remplir la colonne I</v>
      </c>
      <c r="CD184" s="91"/>
      <c r="CE184" s="315" t="str">
        <f t="shared" si="88"/>
        <v>Remplir les termes C, P, T et TVA</v>
      </c>
      <c r="CF184" s="61" t="str">
        <f t="shared" si="69"/>
        <v>REMPLIR TYPE DE CLIENT</v>
      </c>
      <c r="CG184" s="107" t="str">
        <f t="shared" si="89"/>
        <v>Montant total de l'aide demandée non indiqué</v>
      </c>
      <c r="CH184" s="1"/>
      <c r="CI184" s="1"/>
      <c r="CJ184" s="1"/>
      <c r="CK184" s="1"/>
      <c r="CL184" s="1"/>
    </row>
    <row r="185" spans="1:90" x14ac:dyDescent="0.25">
      <c r="A185" s="51"/>
      <c r="B185" s="111"/>
      <c r="C185" s="111"/>
      <c r="D185" s="111"/>
      <c r="E185" s="111"/>
      <c r="F185" s="111"/>
      <c r="G185" s="132"/>
      <c r="H185" s="151"/>
      <c r="I185" s="299"/>
      <c r="J185" s="152"/>
      <c r="K185" s="153"/>
      <c r="L185" s="169"/>
      <c r="M185" s="39"/>
      <c r="N185" s="90"/>
      <c r="O185" s="39"/>
      <c r="P185" s="23"/>
      <c r="Q185" s="170">
        <f t="shared" si="70"/>
        <v>0</v>
      </c>
      <c r="R185" s="55"/>
      <c r="S185" s="65"/>
      <c r="T185" s="98" t="s">
        <v>64</v>
      </c>
      <c r="U185" s="63"/>
      <c r="V185" s="87" t="str">
        <f t="shared" si="71"/>
        <v>Remplir la colonne R ou U</v>
      </c>
      <c r="W185" s="63"/>
      <c r="X185" s="173" t="str">
        <f t="shared" si="68"/>
        <v>Remplir la colonne M</v>
      </c>
      <c r="Y185" s="179" t="str">
        <f t="shared" si="72"/>
        <v>Remplir la colonne W</v>
      </c>
      <c r="Z185" s="263" t="str">
        <f t="shared" si="90"/>
        <v>Remplir la colonne I</v>
      </c>
      <c r="AA185" s="91"/>
      <c r="AB185" s="315" t="str">
        <f t="shared" si="73"/>
        <v>Remplir les termes C, P, T et TVA</v>
      </c>
      <c r="AC185" s="55"/>
      <c r="AD185" s="65"/>
      <c r="AE185" s="98" t="s">
        <v>64</v>
      </c>
      <c r="AF185" s="63"/>
      <c r="AG185" s="87" t="str">
        <f t="shared" si="74"/>
        <v>Remplir la colonne AC ou AF</v>
      </c>
      <c r="AH185" s="63"/>
      <c r="AI185" s="173" t="str">
        <f t="shared" si="91"/>
        <v>Remplir la colonne M</v>
      </c>
      <c r="AJ185" s="179" t="str">
        <f t="shared" si="75"/>
        <v>Remplir la colonne AH</v>
      </c>
      <c r="AK185" s="263" t="str">
        <f t="shared" si="92"/>
        <v>Remplir la colonne I</v>
      </c>
      <c r="AL185" s="91"/>
      <c r="AM185" s="315" t="str">
        <f t="shared" si="76"/>
        <v>Remplir les terme C, P, T et TVA</v>
      </c>
      <c r="AN185" s="55"/>
      <c r="AO185" s="65"/>
      <c r="AP185" s="98" t="s">
        <v>64</v>
      </c>
      <c r="AQ185" s="63"/>
      <c r="AR185" s="87" t="str">
        <f t="shared" si="77"/>
        <v>Remplir la colonne AN ou AQ</v>
      </c>
      <c r="AS185" s="63"/>
      <c r="AT185" s="173" t="str">
        <f t="shared" si="93"/>
        <v>Remplir la colonne M</v>
      </c>
      <c r="AU185" s="179" t="str">
        <f t="shared" si="78"/>
        <v>Remplir la colonne AS</v>
      </c>
      <c r="AV185" s="263" t="str">
        <f t="shared" si="94"/>
        <v>Remplir la colonne I</v>
      </c>
      <c r="AW185" s="91"/>
      <c r="AX185" s="315" t="str">
        <f t="shared" si="79"/>
        <v>Remplir les termes C, P, T et TVA</v>
      </c>
      <c r="AY185" s="55"/>
      <c r="AZ185" s="65"/>
      <c r="BA185" s="98" t="s">
        <v>64</v>
      </c>
      <c r="BB185" s="63"/>
      <c r="BC185" s="87" t="str">
        <f t="shared" si="80"/>
        <v>Remplir la colonne AY ou BB</v>
      </c>
      <c r="BD185" s="63"/>
      <c r="BE185" s="173" t="str">
        <f t="shared" si="95"/>
        <v>Remplir la colonne M</v>
      </c>
      <c r="BF185" s="179" t="str">
        <f t="shared" si="81"/>
        <v>Remplir la colonne BD</v>
      </c>
      <c r="BG185" s="263" t="str">
        <f t="shared" si="96"/>
        <v>Remplir la colonne I</v>
      </c>
      <c r="BH185" s="91"/>
      <c r="BI185" s="315" t="str">
        <f t="shared" si="82"/>
        <v>Remplir les termes C, P, T et TVA</v>
      </c>
      <c r="BJ185" s="55"/>
      <c r="BK185" s="65"/>
      <c r="BL185" s="98" t="s">
        <v>64</v>
      </c>
      <c r="BM185" s="63"/>
      <c r="BN185" s="87" t="str">
        <f t="shared" si="83"/>
        <v>Remplir la colonne BJ ou BM</v>
      </c>
      <c r="BO185" s="63"/>
      <c r="BP185" s="173" t="str">
        <f t="shared" si="97"/>
        <v>Remplir la colonne M</v>
      </c>
      <c r="BQ185" s="179" t="str">
        <f t="shared" si="84"/>
        <v>Remplir la colonne BO</v>
      </c>
      <c r="BR185" s="263" t="str">
        <f t="shared" si="98"/>
        <v>Remplir la colonne I</v>
      </c>
      <c r="BS185" s="91"/>
      <c r="BT185" s="315" t="str">
        <f t="shared" si="85"/>
        <v>Remplir les termes C, P, T et TVA</v>
      </c>
      <c r="BU185" s="55"/>
      <c r="BV185" s="65"/>
      <c r="BW185" s="98" t="s">
        <v>64</v>
      </c>
      <c r="BX185" s="63"/>
      <c r="BY185" s="87" t="str">
        <f t="shared" si="86"/>
        <v>Remplir la colonne BU ou BX</v>
      </c>
      <c r="BZ185" s="63"/>
      <c r="CA185" s="173" t="str">
        <f t="shared" si="99"/>
        <v>Remplir la colonne M</v>
      </c>
      <c r="CB185" s="179" t="str">
        <f t="shared" si="87"/>
        <v>Remplir la colonne BZ</v>
      </c>
      <c r="CC185" s="263" t="str">
        <f t="shared" si="100"/>
        <v>Remplir la colonne I</v>
      </c>
      <c r="CD185" s="91"/>
      <c r="CE185" s="315" t="str">
        <f t="shared" si="88"/>
        <v>Remplir les termes C, P, T et TVA</v>
      </c>
      <c r="CF185" s="61" t="str">
        <f t="shared" si="69"/>
        <v>REMPLIR TYPE DE CLIENT</v>
      </c>
      <c r="CG185" s="107" t="str">
        <f t="shared" si="89"/>
        <v>Montant total de l'aide demandée non indiqué</v>
      </c>
      <c r="CH185" s="1"/>
      <c r="CI185" s="1"/>
      <c r="CJ185" s="1"/>
      <c r="CK185" s="1"/>
      <c r="CL185" s="1"/>
    </row>
    <row r="186" spans="1:90" x14ac:dyDescent="0.25">
      <c r="A186" s="51"/>
      <c r="B186" s="111"/>
      <c r="C186" s="111"/>
      <c r="D186" s="111"/>
      <c r="E186" s="111"/>
      <c r="F186" s="111"/>
      <c r="G186" s="132"/>
      <c r="H186" s="151"/>
      <c r="I186" s="299"/>
      <c r="J186" s="152"/>
      <c r="K186" s="153"/>
      <c r="L186" s="169"/>
      <c r="M186" s="39"/>
      <c r="N186" s="90"/>
      <c r="O186" s="39"/>
      <c r="P186" s="23"/>
      <c r="Q186" s="170">
        <f t="shared" si="70"/>
        <v>0</v>
      </c>
      <c r="R186" s="55"/>
      <c r="S186" s="65"/>
      <c r="T186" s="98" t="s">
        <v>64</v>
      </c>
      <c r="U186" s="63"/>
      <c r="V186" s="87" t="str">
        <f t="shared" si="71"/>
        <v>Remplir la colonne R ou U</v>
      </c>
      <c r="W186" s="63"/>
      <c r="X186" s="173" t="str">
        <f t="shared" si="68"/>
        <v>Remplir la colonne M</v>
      </c>
      <c r="Y186" s="179" t="str">
        <f t="shared" si="72"/>
        <v>Remplir la colonne W</v>
      </c>
      <c r="Z186" s="263" t="str">
        <f t="shared" si="90"/>
        <v>Remplir la colonne I</v>
      </c>
      <c r="AA186" s="91"/>
      <c r="AB186" s="315" t="str">
        <f t="shared" si="73"/>
        <v>Remplir les termes C, P, T et TVA</v>
      </c>
      <c r="AC186" s="55"/>
      <c r="AD186" s="65"/>
      <c r="AE186" s="98" t="s">
        <v>64</v>
      </c>
      <c r="AF186" s="63"/>
      <c r="AG186" s="87" t="str">
        <f t="shared" si="74"/>
        <v>Remplir la colonne AC ou AF</v>
      </c>
      <c r="AH186" s="63"/>
      <c r="AI186" s="173" t="str">
        <f t="shared" si="91"/>
        <v>Remplir la colonne M</v>
      </c>
      <c r="AJ186" s="179" t="str">
        <f t="shared" si="75"/>
        <v>Remplir la colonne AH</v>
      </c>
      <c r="AK186" s="263" t="str">
        <f t="shared" si="92"/>
        <v>Remplir la colonne I</v>
      </c>
      <c r="AL186" s="91"/>
      <c r="AM186" s="315" t="str">
        <f t="shared" si="76"/>
        <v>Remplir les terme C, P, T et TVA</v>
      </c>
      <c r="AN186" s="55"/>
      <c r="AO186" s="65"/>
      <c r="AP186" s="98" t="s">
        <v>64</v>
      </c>
      <c r="AQ186" s="63"/>
      <c r="AR186" s="87" t="str">
        <f t="shared" si="77"/>
        <v>Remplir la colonne AN ou AQ</v>
      </c>
      <c r="AS186" s="63"/>
      <c r="AT186" s="173" t="str">
        <f t="shared" si="93"/>
        <v>Remplir la colonne M</v>
      </c>
      <c r="AU186" s="179" t="str">
        <f t="shared" si="78"/>
        <v>Remplir la colonne AS</v>
      </c>
      <c r="AV186" s="263" t="str">
        <f t="shared" si="94"/>
        <v>Remplir la colonne I</v>
      </c>
      <c r="AW186" s="91"/>
      <c r="AX186" s="315" t="str">
        <f t="shared" si="79"/>
        <v>Remplir les termes C, P, T et TVA</v>
      </c>
      <c r="AY186" s="55"/>
      <c r="AZ186" s="65"/>
      <c r="BA186" s="98" t="s">
        <v>64</v>
      </c>
      <c r="BB186" s="63"/>
      <c r="BC186" s="87" t="str">
        <f t="shared" si="80"/>
        <v>Remplir la colonne AY ou BB</v>
      </c>
      <c r="BD186" s="63"/>
      <c r="BE186" s="173" t="str">
        <f t="shared" si="95"/>
        <v>Remplir la colonne M</v>
      </c>
      <c r="BF186" s="179" t="str">
        <f t="shared" si="81"/>
        <v>Remplir la colonne BD</v>
      </c>
      <c r="BG186" s="263" t="str">
        <f t="shared" si="96"/>
        <v>Remplir la colonne I</v>
      </c>
      <c r="BH186" s="91"/>
      <c r="BI186" s="315" t="str">
        <f t="shared" si="82"/>
        <v>Remplir les termes C, P, T et TVA</v>
      </c>
      <c r="BJ186" s="55"/>
      <c r="BK186" s="65"/>
      <c r="BL186" s="98" t="s">
        <v>64</v>
      </c>
      <c r="BM186" s="63"/>
      <c r="BN186" s="87" t="str">
        <f t="shared" si="83"/>
        <v>Remplir la colonne BJ ou BM</v>
      </c>
      <c r="BO186" s="63"/>
      <c r="BP186" s="173" t="str">
        <f t="shared" si="97"/>
        <v>Remplir la colonne M</v>
      </c>
      <c r="BQ186" s="179" t="str">
        <f t="shared" si="84"/>
        <v>Remplir la colonne BO</v>
      </c>
      <c r="BR186" s="263" t="str">
        <f t="shared" si="98"/>
        <v>Remplir la colonne I</v>
      </c>
      <c r="BS186" s="91"/>
      <c r="BT186" s="315" t="str">
        <f t="shared" si="85"/>
        <v>Remplir les termes C, P, T et TVA</v>
      </c>
      <c r="BU186" s="55"/>
      <c r="BV186" s="65"/>
      <c r="BW186" s="98" t="s">
        <v>64</v>
      </c>
      <c r="BX186" s="63"/>
      <c r="BY186" s="87" t="str">
        <f t="shared" si="86"/>
        <v>Remplir la colonne BU ou BX</v>
      </c>
      <c r="BZ186" s="63"/>
      <c r="CA186" s="173" t="str">
        <f t="shared" si="99"/>
        <v>Remplir la colonne M</v>
      </c>
      <c r="CB186" s="179" t="str">
        <f t="shared" si="87"/>
        <v>Remplir la colonne BZ</v>
      </c>
      <c r="CC186" s="263" t="str">
        <f t="shared" si="100"/>
        <v>Remplir la colonne I</v>
      </c>
      <c r="CD186" s="91"/>
      <c r="CE186" s="315" t="str">
        <f t="shared" si="88"/>
        <v>Remplir les termes C, P, T et TVA</v>
      </c>
      <c r="CF186" s="61" t="str">
        <f t="shared" si="69"/>
        <v>REMPLIR TYPE DE CLIENT</v>
      </c>
      <c r="CG186" s="107" t="str">
        <f t="shared" si="89"/>
        <v>Montant total de l'aide demandée non indiqué</v>
      </c>
      <c r="CH186" s="1"/>
      <c r="CI186" s="1"/>
      <c r="CJ186" s="1"/>
      <c r="CK186" s="1"/>
      <c r="CL186" s="1"/>
    </row>
    <row r="187" spans="1:90" x14ac:dyDescent="0.25">
      <c r="A187" s="51"/>
      <c r="B187" s="111"/>
      <c r="C187" s="111"/>
      <c r="D187" s="111"/>
      <c r="E187" s="111"/>
      <c r="F187" s="111"/>
      <c r="G187" s="132"/>
      <c r="H187" s="151"/>
      <c r="I187" s="299"/>
      <c r="J187" s="152"/>
      <c r="K187" s="153"/>
      <c r="L187" s="169"/>
      <c r="M187" s="39"/>
      <c r="N187" s="90"/>
      <c r="O187" s="39"/>
      <c r="P187" s="23"/>
      <c r="Q187" s="170">
        <f t="shared" si="70"/>
        <v>0</v>
      </c>
      <c r="R187" s="55"/>
      <c r="S187" s="65"/>
      <c r="T187" s="98" t="s">
        <v>64</v>
      </c>
      <c r="U187" s="63"/>
      <c r="V187" s="87" t="str">
        <f t="shared" si="71"/>
        <v>Remplir la colonne R ou U</v>
      </c>
      <c r="W187" s="63"/>
      <c r="X187" s="173" t="str">
        <f t="shared" si="68"/>
        <v>Remplir la colonne M</v>
      </c>
      <c r="Y187" s="179" t="str">
        <f t="shared" si="72"/>
        <v>Remplir la colonne W</v>
      </c>
      <c r="Z187" s="263" t="str">
        <f t="shared" si="90"/>
        <v>Remplir la colonne I</v>
      </c>
      <c r="AA187" s="91"/>
      <c r="AB187" s="315" t="str">
        <f t="shared" si="73"/>
        <v>Remplir les termes C, P, T et TVA</v>
      </c>
      <c r="AC187" s="55"/>
      <c r="AD187" s="65"/>
      <c r="AE187" s="98" t="s">
        <v>64</v>
      </c>
      <c r="AF187" s="63"/>
      <c r="AG187" s="87" t="str">
        <f t="shared" si="74"/>
        <v>Remplir la colonne AC ou AF</v>
      </c>
      <c r="AH187" s="63"/>
      <c r="AI187" s="173" t="str">
        <f t="shared" si="91"/>
        <v>Remplir la colonne M</v>
      </c>
      <c r="AJ187" s="179" t="str">
        <f t="shared" si="75"/>
        <v>Remplir la colonne AH</v>
      </c>
      <c r="AK187" s="263" t="str">
        <f t="shared" si="92"/>
        <v>Remplir la colonne I</v>
      </c>
      <c r="AL187" s="91"/>
      <c r="AM187" s="315" t="str">
        <f t="shared" si="76"/>
        <v>Remplir les terme C, P, T et TVA</v>
      </c>
      <c r="AN187" s="55"/>
      <c r="AO187" s="65"/>
      <c r="AP187" s="98" t="s">
        <v>64</v>
      </c>
      <c r="AQ187" s="63"/>
      <c r="AR187" s="87" t="str">
        <f t="shared" si="77"/>
        <v>Remplir la colonne AN ou AQ</v>
      </c>
      <c r="AS187" s="63"/>
      <c r="AT187" s="173" t="str">
        <f t="shared" si="93"/>
        <v>Remplir la colonne M</v>
      </c>
      <c r="AU187" s="179" t="str">
        <f t="shared" si="78"/>
        <v>Remplir la colonne AS</v>
      </c>
      <c r="AV187" s="263" t="str">
        <f t="shared" si="94"/>
        <v>Remplir la colonne I</v>
      </c>
      <c r="AW187" s="91"/>
      <c r="AX187" s="315" t="str">
        <f t="shared" si="79"/>
        <v>Remplir les termes C, P, T et TVA</v>
      </c>
      <c r="AY187" s="55"/>
      <c r="AZ187" s="65"/>
      <c r="BA187" s="98" t="s">
        <v>64</v>
      </c>
      <c r="BB187" s="63"/>
      <c r="BC187" s="87" t="str">
        <f t="shared" si="80"/>
        <v>Remplir la colonne AY ou BB</v>
      </c>
      <c r="BD187" s="63"/>
      <c r="BE187" s="173" t="str">
        <f t="shared" si="95"/>
        <v>Remplir la colonne M</v>
      </c>
      <c r="BF187" s="179" t="str">
        <f t="shared" si="81"/>
        <v>Remplir la colonne BD</v>
      </c>
      <c r="BG187" s="263" t="str">
        <f t="shared" si="96"/>
        <v>Remplir la colonne I</v>
      </c>
      <c r="BH187" s="91"/>
      <c r="BI187" s="315" t="str">
        <f t="shared" si="82"/>
        <v>Remplir les termes C, P, T et TVA</v>
      </c>
      <c r="BJ187" s="55"/>
      <c r="BK187" s="65"/>
      <c r="BL187" s="98" t="s">
        <v>64</v>
      </c>
      <c r="BM187" s="63"/>
      <c r="BN187" s="87" t="str">
        <f t="shared" si="83"/>
        <v>Remplir la colonne BJ ou BM</v>
      </c>
      <c r="BO187" s="63"/>
      <c r="BP187" s="173" t="str">
        <f t="shared" si="97"/>
        <v>Remplir la colonne M</v>
      </c>
      <c r="BQ187" s="179" t="str">
        <f t="shared" si="84"/>
        <v>Remplir la colonne BO</v>
      </c>
      <c r="BR187" s="263" t="str">
        <f t="shared" si="98"/>
        <v>Remplir la colonne I</v>
      </c>
      <c r="BS187" s="91"/>
      <c r="BT187" s="315" t="str">
        <f t="shared" si="85"/>
        <v>Remplir les termes C, P, T et TVA</v>
      </c>
      <c r="BU187" s="55"/>
      <c r="BV187" s="65"/>
      <c r="BW187" s="98" t="s">
        <v>64</v>
      </c>
      <c r="BX187" s="63"/>
      <c r="BY187" s="87" t="str">
        <f t="shared" si="86"/>
        <v>Remplir la colonne BU ou BX</v>
      </c>
      <c r="BZ187" s="63"/>
      <c r="CA187" s="173" t="str">
        <f t="shared" si="99"/>
        <v>Remplir la colonne M</v>
      </c>
      <c r="CB187" s="179" t="str">
        <f t="shared" si="87"/>
        <v>Remplir la colonne BZ</v>
      </c>
      <c r="CC187" s="263" t="str">
        <f t="shared" si="100"/>
        <v>Remplir la colonne I</v>
      </c>
      <c r="CD187" s="91"/>
      <c r="CE187" s="315" t="str">
        <f t="shared" si="88"/>
        <v>Remplir les termes C, P, T et TVA</v>
      </c>
      <c r="CF187" s="61" t="str">
        <f t="shared" si="69"/>
        <v>REMPLIR TYPE DE CLIENT</v>
      </c>
      <c r="CG187" s="107" t="str">
        <f t="shared" si="89"/>
        <v>Montant total de l'aide demandée non indiqué</v>
      </c>
      <c r="CH187" s="1"/>
      <c r="CI187" s="1"/>
      <c r="CJ187" s="1"/>
      <c r="CK187" s="1"/>
      <c r="CL187" s="1"/>
    </row>
    <row r="188" spans="1:90" x14ac:dyDescent="0.25">
      <c r="A188" s="51"/>
      <c r="B188" s="111"/>
      <c r="C188" s="111"/>
      <c r="D188" s="111"/>
      <c r="E188" s="111"/>
      <c r="F188" s="111"/>
      <c r="G188" s="132"/>
      <c r="H188" s="151"/>
      <c r="I188" s="299"/>
      <c r="J188" s="152"/>
      <c r="K188" s="153"/>
      <c r="L188" s="169"/>
      <c r="M188" s="39"/>
      <c r="N188" s="90"/>
      <c r="O188" s="39"/>
      <c r="P188" s="23"/>
      <c r="Q188" s="170">
        <f t="shared" si="70"/>
        <v>0</v>
      </c>
      <c r="R188" s="55"/>
      <c r="S188" s="65"/>
      <c r="T188" s="98" t="s">
        <v>64</v>
      </c>
      <c r="U188" s="63"/>
      <c r="V188" s="87" t="str">
        <f t="shared" si="71"/>
        <v>Remplir la colonne R ou U</v>
      </c>
      <c r="W188" s="63"/>
      <c r="X188" s="173" t="str">
        <f t="shared" si="68"/>
        <v>Remplir la colonne M</v>
      </c>
      <c r="Y188" s="179" t="str">
        <f t="shared" si="72"/>
        <v>Remplir la colonne W</v>
      </c>
      <c r="Z188" s="263" t="str">
        <f t="shared" si="90"/>
        <v>Remplir la colonne I</v>
      </c>
      <c r="AA188" s="91"/>
      <c r="AB188" s="315" t="str">
        <f t="shared" si="73"/>
        <v>Remplir les termes C, P, T et TVA</v>
      </c>
      <c r="AC188" s="55"/>
      <c r="AD188" s="65"/>
      <c r="AE188" s="98" t="s">
        <v>64</v>
      </c>
      <c r="AF188" s="63"/>
      <c r="AG188" s="87" t="str">
        <f t="shared" si="74"/>
        <v>Remplir la colonne AC ou AF</v>
      </c>
      <c r="AH188" s="63"/>
      <c r="AI188" s="173" t="str">
        <f t="shared" si="91"/>
        <v>Remplir la colonne M</v>
      </c>
      <c r="AJ188" s="179" t="str">
        <f t="shared" si="75"/>
        <v>Remplir la colonne AH</v>
      </c>
      <c r="AK188" s="263" t="str">
        <f t="shared" si="92"/>
        <v>Remplir la colonne I</v>
      </c>
      <c r="AL188" s="91"/>
      <c r="AM188" s="315" t="str">
        <f t="shared" si="76"/>
        <v>Remplir les terme C, P, T et TVA</v>
      </c>
      <c r="AN188" s="55"/>
      <c r="AO188" s="65"/>
      <c r="AP188" s="98" t="s">
        <v>64</v>
      </c>
      <c r="AQ188" s="63"/>
      <c r="AR188" s="87" t="str">
        <f t="shared" si="77"/>
        <v>Remplir la colonne AN ou AQ</v>
      </c>
      <c r="AS188" s="63"/>
      <c r="AT188" s="173" t="str">
        <f t="shared" si="93"/>
        <v>Remplir la colonne M</v>
      </c>
      <c r="AU188" s="179" t="str">
        <f t="shared" si="78"/>
        <v>Remplir la colonne AS</v>
      </c>
      <c r="AV188" s="263" t="str">
        <f t="shared" si="94"/>
        <v>Remplir la colonne I</v>
      </c>
      <c r="AW188" s="91"/>
      <c r="AX188" s="315" t="str">
        <f t="shared" si="79"/>
        <v>Remplir les termes C, P, T et TVA</v>
      </c>
      <c r="AY188" s="55"/>
      <c r="AZ188" s="65"/>
      <c r="BA188" s="98" t="s">
        <v>64</v>
      </c>
      <c r="BB188" s="63"/>
      <c r="BC188" s="87" t="str">
        <f t="shared" si="80"/>
        <v>Remplir la colonne AY ou BB</v>
      </c>
      <c r="BD188" s="63"/>
      <c r="BE188" s="173" t="str">
        <f t="shared" si="95"/>
        <v>Remplir la colonne M</v>
      </c>
      <c r="BF188" s="179" t="str">
        <f t="shared" si="81"/>
        <v>Remplir la colonne BD</v>
      </c>
      <c r="BG188" s="263" t="str">
        <f t="shared" si="96"/>
        <v>Remplir la colonne I</v>
      </c>
      <c r="BH188" s="91"/>
      <c r="BI188" s="315" t="str">
        <f t="shared" si="82"/>
        <v>Remplir les termes C, P, T et TVA</v>
      </c>
      <c r="BJ188" s="55"/>
      <c r="BK188" s="65"/>
      <c r="BL188" s="98" t="s">
        <v>64</v>
      </c>
      <c r="BM188" s="63"/>
      <c r="BN188" s="87" t="str">
        <f t="shared" si="83"/>
        <v>Remplir la colonne BJ ou BM</v>
      </c>
      <c r="BO188" s="63"/>
      <c r="BP188" s="173" t="str">
        <f t="shared" si="97"/>
        <v>Remplir la colonne M</v>
      </c>
      <c r="BQ188" s="179" t="str">
        <f t="shared" si="84"/>
        <v>Remplir la colonne BO</v>
      </c>
      <c r="BR188" s="263" t="str">
        <f t="shared" si="98"/>
        <v>Remplir la colonne I</v>
      </c>
      <c r="BS188" s="91"/>
      <c r="BT188" s="315" t="str">
        <f t="shared" si="85"/>
        <v>Remplir les termes C, P, T et TVA</v>
      </c>
      <c r="BU188" s="55"/>
      <c r="BV188" s="65"/>
      <c r="BW188" s="98" t="s">
        <v>64</v>
      </c>
      <c r="BX188" s="63"/>
      <c r="BY188" s="87" t="str">
        <f t="shared" si="86"/>
        <v>Remplir la colonne BU ou BX</v>
      </c>
      <c r="BZ188" s="63"/>
      <c r="CA188" s="173" t="str">
        <f t="shared" si="99"/>
        <v>Remplir la colonne M</v>
      </c>
      <c r="CB188" s="179" t="str">
        <f t="shared" si="87"/>
        <v>Remplir la colonne BZ</v>
      </c>
      <c r="CC188" s="263" t="str">
        <f t="shared" si="100"/>
        <v>Remplir la colonne I</v>
      </c>
      <c r="CD188" s="91"/>
      <c r="CE188" s="315" t="str">
        <f t="shared" si="88"/>
        <v>Remplir les termes C, P, T et TVA</v>
      </c>
      <c r="CF188" s="61" t="str">
        <f t="shared" si="69"/>
        <v>REMPLIR TYPE DE CLIENT</v>
      </c>
      <c r="CG188" s="107" t="str">
        <f t="shared" si="89"/>
        <v>Montant total de l'aide demandée non indiqué</v>
      </c>
      <c r="CH188" s="1"/>
      <c r="CI188" s="1"/>
      <c r="CJ188" s="1"/>
      <c r="CK188" s="1"/>
      <c r="CL188" s="1"/>
    </row>
    <row r="189" spans="1:90" x14ac:dyDescent="0.25">
      <c r="A189" s="51"/>
      <c r="B189" s="111"/>
      <c r="C189" s="111"/>
      <c r="D189" s="111"/>
      <c r="E189" s="111"/>
      <c r="F189" s="111"/>
      <c r="G189" s="132"/>
      <c r="H189" s="151"/>
      <c r="I189" s="299"/>
      <c r="J189" s="152"/>
      <c r="K189" s="153"/>
      <c r="L189" s="169"/>
      <c r="M189" s="39"/>
      <c r="N189" s="90"/>
      <c r="O189" s="39"/>
      <c r="P189" s="23"/>
      <c r="Q189" s="170">
        <f t="shared" si="70"/>
        <v>0</v>
      </c>
      <c r="R189" s="55"/>
      <c r="S189" s="65"/>
      <c r="T189" s="98" t="s">
        <v>64</v>
      </c>
      <c r="U189" s="63"/>
      <c r="V189" s="87" t="str">
        <f t="shared" si="71"/>
        <v>Remplir la colonne R ou U</v>
      </c>
      <c r="W189" s="63"/>
      <c r="X189" s="173" t="str">
        <f t="shared" si="68"/>
        <v>Remplir la colonne M</v>
      </c>
      <c r="Y189" s="179" t="str">
        <f t="shared" si="72"/>
        <v>Remplir la colonne W</v>
      </c>
      <c r="Z189" s="263" t="str">
        <f t="shared" si="90"/>
        <v>Remplir la colonne I</v>
      </c>
      <c r="AA189" s="91"/>
      <c r="AB189" s="315" t="str">
        <f t="shared" si="73"/>
        <v>Remplir les termes C, P, T et TVA</v>
      </c>
      <c r="AC189" s="55"/>
      <c r="AD189" s="65"/>
      <c r="AE189" s="98" t="s">
        <v>64</v>
      </c>
      <c r="AF189" s="63"/>
      <c r="AG189" s="87" t="str">
        <f t="shared" si="74"/>
        <v>Remplir la colonne AC ou AF</v>
      </c>
      <c r="AH189" s="63"/>
      <c r="AI189" s="173" t="str">
        <f t="shared" si="91"/>
        <v>Remplir la colonne M</v>
      </c>
      <c r="AJ189" s="179" t="str">
        <f t="shared" si="75"/>
        <v>Remplir la colonne AH</v>
      </c>
      <c r="AK189" s="263" t="str">
        <f t="shared" si="92"/>
        <v>Remplir la colonne I</v>
      </c>
      <c r="AL189" s="91"/>
      <c r="AM189" s="315" t="str">
        <f t="shared" si="76"/>
        <v>Remplir les terme C, P, T et TVA</v>
      </c>
      <c r="AN189" s="55"/>
      <c r="AO189" s="65"/>
      <c r="AP189" s="98" t="s">
        <v>64</v>
      </c>
      <c r="AQ189" s="63"/>
      <c r="AR189" s="87" t="str">
        <f t="shared" si="77"/>
        <v>Remplir la colonne AN ou AQ</v>
      </c>
      <c r="AS189" s="63"/>
      <c r="AT189" s="173" t="str">
        <f t="shared" si="93"/>
        <v>Remplir la colonne M</v>
      </c>
      <c r="AU189" s="179" t="str">
        <f t="shared" si="78"/>
        <v>Remplir la colonne AS</v>
      </c>
      <c r="AV189" s="263" t="str">
        <f t="shared" si="94"/>
        <v>Remplir la colonne I</v>
      </c>
      <c r="AW189" s="91"/>
      <c r="AX189" s="315" t="str">
        <f t="shared" si="79"/>
        <v>Remplir les termes C, P, T et TVA</v>
      </c>
      <c r="AY189" s="55"/>
      <c r="AZ189" s="65"/>
      <c r="BA189" s="98" t="s">
        <v>64</v>
      </c>
      <c r="BB189" s="63"/>
      <c r="BC189" s="87" t="str">
        <f t="shared" si="80"/>
        <v>Remplir la colonne AY ou BB</v>
      </c>
      <c r="BD189" s="63"/>
      <c r="BE189" s="173" t="str">
        <f t="shared" si="95"/>
        <v>Remplir la colonne M</v>
      </c>
      <c r="BF189" s="179" t="str">
        <f t="shared" si="81"/>
        <v>Remplir la colonne BD</v>
      </c>
      <c r="BG189" s="263" t="str">
        <f t="shared" si="96"/>
        <v>Remplir la colonne I</v>
      </c>
      <c r="BH189" s="91"/>
      <c r="BI189" s="315" t="str">
        <f t="shared" si="82"/>
        <v>Remplir les termes C, P, T et TVA</v>
      </c>
      <c r="BJ189" s="55"/>
      <c r="BK189" s="65"/>
      <c r="BL189" s="98" t="s">
        <v>64</v>
      </c>
      <c r="BM189" s="63"/>
      <c r="BN189" s="87" t="str">
        <f t="shared" si="83"/>
        <v>Remplir la colonne BJ ou BM</v>
      </c>
      <c r="BO189" s="63"/>
      <c r="BP189" s="173" t="str">
        <f t="shared" si="97"/>
        <v>Remplir la colonne M</v>
      </c>
      <c r="BQ189" s="179" t="str">
        <f t="shared" si="84"/>
        <v>Remplir la colonne BO</v>
      </c>
      <c r="BR189" s="263" t="str">
        <f t="shared" si="98"/>
        <v>Remplir la colonne I</v>
      </c>
      <c r="BS189" s="91"/>
      <c r="BT189" s="315" t="str">
        <f t="shared" si="85"/>
        <v>Remplir les termes C, P, T et TVA</v>
      </c>
      <c r="BU189" s="55"/>
      <c r="BV189" s="65"/>
      <c r="BW189" s="98" t="s">
        <v>64</v>
      </c>
      <c r="BX189" s="63"/>
      <c r="BY189" s="87" t="str">
        <f t="shared" si="86"/>
        <v>Remplir la colonne BU ou BX</v>
      </c>
      <c r="BZ189" s="63"/>
      <c r="CA189" s="173" t="str">
        <f t="shared" si="99"/>
        <v>Remplir la colonne M</v>
      </c>
      <c r="CB189" s="179" t="str">
        <f t="shared" si="87"/>
        <v>Remplir la colonne BZ</v>
      </c>
      <c r="CC189" s="263" t="str">
        <f t="shared" si="100"/>
        <v>Remplir la colonne I</v>
      </c>
      <c r="CD189" s="91"/>
      <c r="CE189" s="315" t="str">
        <f t="shared" si="88"/>
        <v>Remplir les termes C, P, T et TVA</v>
      </c>
      <c r="CF189" s="61" t="str">
        <f t="shared" si="69"/>
        <v>REMPLIR TYPE DE CLIENT</v>
      </c>
      <c r="CG189" s="107" t="str">
        <f t="shared" si="89"/>
        <v>Montant total de l'aide demandée non indiqué</v>
      </c>
      <c r="CH189" s="1"/>
      <c r="CI189" s="1"/>
      <c r="CJ189" s="1"/>
      <c r="CK189" s="1"/>
      <c r="CL189" s="1"/>
    </row>
    <row r="190" spans="1:90" x14ac:dyDescent="0.25">
      <c r="A190" s="51"/>
      <c r="B190" s="111"/>
      <c r="C190" s="111"/>
      <c r="D190" s="111"/>
      <c r="E190" s="111"/>
      <c r="F190" s="111"/>
      <c r="G190" s="132"/>
      <c r="H190" s="151"/>
      <c r="I190" s="299"/>
      <c r="J190" s="152"/>
      <c r="K190" s="153"/>
      <c r="L190" s="169"/>
      <c r="M190" s="39"/>
      <c r="N190" s="90"/>
      <c r="O190" s="39"/>
      <c r="P190" s="23"/>
      <c r="Q190" s="170">
        <f t="shared" si="70"/>
        <v>0</v>
      </c>
      <c r="R190" s="55"/>
      <c r="S190" s="65"/>
      <c r="T190" s="98" t="s">
        <v>64</v>
      </c>
      <c r="U190" s="63"/>
      <c r="V190" s="87" t="str">
        <f t="shared" si="71"/>
        <v>Remplir la colonne R ou U</v>
      </c>
      <c r="W190" s="63"/>
      <c r="X190" s="173" t="str">
        <f t="shared" si="68"/>
        <v>Remplir la colonne M</v>
      </c>
      <c r="Y190" s="179" t="str">
        <f t="shared" si="72"/>
        <v>Remplir la colonne W</v>
      </c>
      <c r="Z190" s="263" t="str">
        <f t="shared" si="90"/>
        <v>Remplir la colonne I</v>
      </c>
      <c r="AA190" s="91"/>
      <c r="AB190" s="315" t="str">
        <f t="shared" si="73"/>
        <v>Remplir les termes C, P, T et TVA</v>
      </c>
      <c r="AC190" s="55"/>
      <c r="AD190" s="65"/>
      <c r="AE190" s="98" t="s">
        <v>64</v>
      </c>
      <c r="AF190" s="63"/>
      <c r="AG190" s="87" t="str">
        <f t="shared" si="74"/>
        <v>Remplir la colonne AC ou AF</v>
      </c>
      <c r="AH190" s="63"/>
      <c r="AI190" s="173" t="str">
        <f t="shared" si="91"/>
        <v>Remplir la colonne M</v>
      </c>
      <c r="AJ190" s="179" t="str">
        <f t="shared" si="75"/>
        <v>Remplir la colonne AH</v>
      </c>
      <c r="AK190" s="263" t="str">
        <f t="shared" si="92"/>
        <v>Remplir la colonne I</v>
      </c>
      <c r="AL190" s="91"/>
      <c r="AM190" s="315" t="str">
        <f t="shared" si="76"/>
        <v>Remplir les terme C, P, T et TVA</v>
      </c>
      <c r="AN190" s="55"/>
      <c r="AO190" s="65"/>
      <c r="AP190" s="98" t="s">
        <v>64</v>
      </c>
      <c r="AQ190" s="63"/>
      <c r="AR190" s="87" t="str">
        <f t="shared" si="77"/>
        <v>Remplir la colonne AN ou AQ</v>
      </c>
      <c r="AS190" s="63"/>
      <c r="AT190" s="173" t="str">
        <f t="shared" si="93"/>
        <v>Remplir la colonne M</v>
      </c>
      <c r="AU190" s="179" t="str">
        <f t="shared" si="78"/>
        <v>Remplir la colonne AS</v>
      </c>
      <c r="AV190" s="263" t="str">
        <f t="shared" si="94"/>
        <v>Remplir la colonne I</v>
      </c>
      <c r="AW190" s="91"/>
      <c r="AX190" s="315" t="str">
        <f t="shared" si="79"/>
        <v>Remplir les termes C, P, T et TVA</v>
      </c>
      <c r="AY190" s="55"/>
      <c r="AZ190" s="65"/>
      <c r="BA190" s="98" t="s">
        <v>64</v>
      </c>
      <c r="BB190" s="63"/>
      <c r="BC190" s="87" t="str">
        <f t="shared" si="80"/>
        <v>Remplir la colonne AY ou BB</v>
      </c>
      <c r="BD190" s="63"/>
      <c r="BE190" s="173" t="str">
        <f t="shared" si="95"/>
        <v>Remplir la colonne M</v>
      </c>
      <c r="BF190" s="179" t="str">
        <f t="shared" si="81"/>
        <v>Remplir la colonne BD</v>
      </c>
      <c r="BG190" s="263" t="str">
        <f t="shared" si="96"/>
        <v>Remplir la colonne I</v>
      </c>
      <c r="BH190" s="91"/>
      <c r="BI190" s="315" t="str">
        <f t="shared" si="82"/>
        <v>Remplir les termes C, P, T et TVA</v>
      </c>
      <c r="BJ190" s="55"/>
      <c r="BK190" s="65"/>
      <c r="BL190" s="98" t="s">
        <v>64</v>
      </c>
      <c r="BM190" s="63"/>
      <c r="BN190" s="87" t="str">
        <f t="shared" si="83"/>
        <v>Remplir la colonne BJ ou BM</v>
      </c>
      <c r="BO190" s="63"/>
      <c r="BP190" s="173" t="str">
        <f t="shared" si="97"/>
        <v>Remplir la colonne M</v>
      </c>
      <c r="BQ190" s="179" t="str">
        <f t="shared" si="84"/>
        <v>Remplir la colonne BO</v>
      </c>
      <c r="BR190" s="263" t="str">
        <f t="shared" si="98"/>
        <v>Remplir la colonne I</v>
      </c>
      <c r="BS190" s="91"/>
      <c r="BT190" s="315" t="str">
        <f t="shared" si="85"/>
        <v>Remplir les termes C, P, T et TVA</v>
      </c>
      <c r="BU190" s="55"/>
      <c r="BV190" s="65"/>
      <c r="BW190" s="98" t="s">
        <v>64</v>
      </c>
      <c r="BX190" s="63"/>
      <c r="BY190" s="87" t="str">
        <f t="shared" si="86"/>
        <v>Remplir la colonne BU ou BX</v>
      </c>
      <c r="BZ190" s="63"/>
      <c r="CA190" s="173" t="str">
        <f t="shared" si="99"/>
        <v>Remplir la colonne M</v>
      </c>
      <c r="CB190" s="179" t="str">
        <f t="shared" si="87"/>
        <v>Remplir la colonne BZ</v>
      </c>
      <c r="CC190" s="263" t="str">
        <f t="shared" si="100"/>
        <v>Remplir la colonne I</v>
      </c>
      <c r="CD190" s="91"/>
      <c r="CE190" s="315" t="str">
        <f t="shared" si="88"/>
        <v>Remplir les termes C, P, T et TVA</v>
      </c>
      <c r="CF190" s="61" t="str">
        <f t="shared" si="69"/>
        <v>REMPLIR TYPE DE CLIENT</v>
      </c>
      <c r="CG190" s="107" t="str">
        <f t="shared" si="89"/>
        <v>Montant total de l'aide demandée non indiqué</v>
      </c>
      <c r="CH190" s="1"/>
      <c r="CI190" s="1"/>
      <c r="CJ190" s="1"/>
      <c r="CK190" s="1"/>
      <c r="CL190" s="1"/>
    </row>
    <row r="191" spans="1:90" x14ac:dyDescent="0.25">
      <c r="A191" s="51"/>
      <c r="B191" s="111"/>
      <c r="C191" s="111"/>
      <c r="D191" s="111"/>
      <c r="E191" s="111"/>
      <c r="F191" s="111"/>
      <c r="G191" s="132"/>
      <c r="H191" s="151"/>
      <c r="I191" s="299"/>
      <c r="J191" s="152"/>
      <c r="K191" s="153"/>
      <c r="L191" s="169"/>
      <c r="M191" s="39"/>
      <c r="N191" s="90"/>
      <c r="O191" s="39"/>
      <c r="P191" s="23"/>
      <c r="Q191" s="170">
        <f t="shared" si="70"/>
        <v>0</v>
      </c>
      <c r="R191" s="55"/>
      <c r="S191" s="65"/>
      <c r="T191" s="98" t="s">
        <v>64</v>
      </c>
      <c r="U191" s="63"/>
      <c r="V191" s="87" t="str">
        <f t="shared" si="71"/>
        <v>Remplir la colonne R ou U</v>
      </c>
      <c r="W191" s="63"/>
      <c r="X191" s="173" t="str">
        <f t="shared" si="68"/>
        <v>Remplir la colonne M</v>
      </c>
      <c r="Y191" s="179" t="str">
        <f t="shared" si="72"/>
        <v>Remplir la colonne W</v>
      </c>
      <c r="Z191" s="263" t="str">
        <f t="shared" si="90"/>
        <v>Remplir la colonne I</v>
      </c>
      <c r="AA191" s="91"/>
      <c r="AB191" s="315" t="str">
        <f t="shared" si="73"/>
        <v>Remplir les termes C, P, T et TVA</v>
      </c>
      <c r="AC191" s="55"/>
      <c r="AD191" s="65"/>
      <c r="AE191" s="98" t="s">
        <v>64</v>
      </c>
      <c r="AF191" s="63"/>
      <c r="AG191" s="87" t="str">
        <f t="shared" si="74"/>
        <v>Remplir la colonne AC ou AF</v>
      </c>
      <c r="AH191" s="63"/>
      <c r="AI191" s="173" t="str">
        <f t="shared" si="91"/>
        <v>Remplir la colonne M</v>
      </c>
      <c r="AJ191" s="179" t="str">
        <f t="shared" si="75"/>
        <v>Remplir la colonne AH</v>
      </c>
      <c r="AK191" s="263" t="str">
        <f t="shared" si="92"/>
        <v>Remplir la colonne I</v>
      </c>
      <c r="AL191" s="91"/>
      <c r="AM191" s="315" t="str">
        <f t="shared" si="76"/>
        <v>Remplir les terme C, P, T et TVA</v>
      </c>
      <c r="AN191" s="55"/>
      <c r="AO191" s="65"/>
      <c r="AP191" s="98" t="s">
        <v>64</v>
      </c>
      <c r="AQ191" s="63"/>
      <c r="AR191" s="87" t="str">
        <f t="shared" si="77"/>
        <v>Remplir la colonne AN ou AQ</v>
      </c>
      <c r="AS191" s="63"/>
      <c r="AT191" s="173" t="str">
        <f t="shared" si="93"/>
        <v>Remplir la colonne M</v>
      </c>
      <c r="AU191" s="179" t="str">
        <f t="shared" si="78"/>
        <v>Remplir la colonne AS</v>
      </c>
      <c r="AV191" s="263" t="str">
        <f t="shared" si="94"/>
        <v>Remplir la colonne I</v>
      </c>
      <c r="AW191" s="91"/>
      <c r="AX191" s="315" t="str">
        <f t="shared" si="79"/>
        <v>Remplir les termes C, P, T et TVA</v>
      </c>
      <c r="AY191" s="55"/>
      <c r="AZ191" s="65"/>
      <c r="BA191" s="98" t="s">
        <v>64</v>
      </c>
      <c r="BB191" s="63"/>
      <c r="BC191" s="87" t="str">
        <f t="shared" si="80"/>
        <v>Remplir la colonne AY ou BB</v>
      </c>
      <c r="BD191" s="63"/>
      <c r="BE191" s="173" t="str">
        <f t="shared" si="95"/>
        <v>Remplir la colonne M</v>
      </c>
      <c r="BF191" s="179" t="str">
        <f t="shared" si="81"/>
        <v>Remplir la colonne BD</v>
      </c>
      <c r="BG191" s="263" t="str">
        <f t="shared" si="96"/>
        <v>Remplir la colonne I</v>
      </c>
      <c r="BH191" s="91"/>
      <c r="BI191" s="315" t="str">
        <f t="shared" si="82"/>
        <v>Remplir les termes C, P, T et TVA</v>
      </c>
      <c r="BJ191" s="55"/>
      <c r="BK191" s="65"/>
      <c r="BL191" s="98" t="s">
        <v>64</v>
      </c>
      <c r="BM191" s="63"/>
      <c r="BN191" s="87" t="str">
        <f t="shared" si="83"/>
        <v>Remplir la colonne BJ ou BM</v>
      </c>
      <c r="BO191" s="63"/>
      <c r="BP191" s="173" t="str">
        <f t="shared" si="97"/>
        <v>Remplir la colonne M</v>
      </c>
      <c r="BQ191" s="179" t="str">
        <f t="shared" si="84"/>
        <v>Remplir la colonne BO</v>
      </c>
      <c r="BR191" s="263" t="str">
        <f t="shared" si="98"/>
        <v>Remplir la colonne I</v>
      </c>
      <c r="BS191" s="91"/>
      <c r="BT191" s="315" t="str">
        <f t="shared" si="85"/>
        <v>Remplir les termes C, P, T et TVA</v>
      </c>
      <c r="BU191" s="55"/>
      <c r="BV191" s="65"/>
      <c r="BW191" s="98" t="s">
        <v>64</v>
      </c>
      <c r="BX191" s="63"/>
      <c r="BY191" s="87" t="str">
        <f t="shared" si="86"/>
        <v>Remplir la colonne BU ou BX</v>
      </c>
      <c r="BZ191" s="63"/>
      <c r="CA191" s="173" t="str">
        <f t="shared" si="99"/>
        <v>Remplir la colonne M</v>
      </c>
      <c r="CB191" s="179" t="str">
        <f t="shared" si="87"/>
        <v>Remplir la colonne BZ</v>
      </c>
      <c r="CC191" s="263" t="str">
        <f t="shared" si="100"/>
        <v>Remplir la colonne I</v>
      </c>
      <c r="CD191" s="91"/>
      <c r="CE191" s="315" t="str">
        <f t="shared" si="88"/>
        <v>Remplir les termes C, P, T et TVA</v>
      </c>
      <c r="CF191" s="61" t="str">
        <f t="shared" si="69"/>
        <v>REMPLIR TYPE DE CLIENT</v>
      </c>
      <c r="CG191" s="107" t="str">
        <f t="shared" si="89"/>
        <v>Montant total de l'aide demandée non indiqué</v>
      </c>
      <c r="CH191" s="1"/>
      <c r="CI191" s="1"/>
      <c r="CJ191" s="1"/>
      <c r="CK191" s="1"/>
      <c r="CL191" s="1"/>
    </row>
    <row r="192" spans="1:90" x14ac:dyDescent="0.25">
      <c r="A192" s="51"/>
      <c r="B192" s="111"/>
      <c r="C192" s="111"/>
      <c r="D192" s="111"/>
      <c r="E192" s="111"/>
      <c r="F192" s="111"/>
      <c r="G192" s="132"/>
      <c r="H192" s="151"/>
      <c r="I192" s="299"/>
      <c r="J192" s="152"/>
      <c r="K192" s="153"/>
      <c r="L192" s="169"/>
      <c r="M192" s="39"/>
      <c r="N192" s="90"/>
      <c r="O192" s="39"/>
      <c r="P192" s="23"/>
      <c r="Q192" s="170">
        <f t="shared" si="70"/>
        <v>0</v>
      </c>
      <c r="R192" s="55"/>
      <c r="S192" s="65"/>
      <c r="T192" s="98" t="s">
        <v>64</v>
      </c>
      <c r="U192" s="63"/>
      <c r="V192" s="87" t="str">
        <f t="shared" si="71"/>
        <v>Remplir la colonne R ou U</v>
      </c>
      <c r="W192" s="63"/>
      <c r="X192" s="173" t="str">
        <f t="shared" si="68"/>
        <v>Remplir la colonne M</v>
      </c>
      <c r="Y192" s="179" t="str">
        <f t="shared" si="72"/>
        <v>Remplir la colonne W</v>
      </c>
      <c r="Z192" s="263" t="str">
        <f t="shared" si="90"/>
        <v>Remplir la colonne I</v>
      </c>
      <c r="AA192" s="91"/>
      <c r="AB192" s="315" t="str">
        <f t="shared" si="73"/>
        <v>Remplir les termes C, P, T et TVA</v>
      </c>
      <c r="AC192" s="55"/>
      <c r="AD192" s="65"/>
      <c r="AE192" s="98" t="s">
        <v>64</v>
      </c>
      <c r="AF192" s="63"/>
      <c r="AG192" s="87" t="str">
        <f t="shared" si="74"/>
        <v>Remplir la colonne AC ou AF</v>
      </c>
      <c r="AH192" s="63"/>
      <c r="AI192" s="173" t="str">
        <f t="shared" si="91"/>
        <v>Remplir la colonne M</v>
      </c>
      <c r="AJ192" s="179" t="str">
        <f t="shared" si="75"/>
        <v>Remplir la colonne AH</v>
      </c>
      <c r="AK192" s="263" t="str">
        <f t="shared" si="92"/>
        <v>Remplir la colonne I</v>
      </c>
      <c r="AL192" s="91"/>
      <c r="AM192" s="315" t="str">
        <f t="shared" si="76"/>
        <v>Remplir les terme C, P, T et TVA</v>
      </c>
      <c r="AN192" s="55"/>
      <c r="AO192" s="65"/>
      <c r="AP192" s="98" t="s">
        <v>64</v>
      </c>
      <c r="AQ192" s="63"/>
      <c r="AR192" s="87" t="str">
        <f t="shared" si="77"/>
        <v>Remplir la colonne AN ou AQ</v>
      </c>
      <c r="AS192" s="63"/>
      <c r="AT192" s="173" t="str">
        <f t="shared" si="93"/>
        <v>Remplir la colonne M</v>
      </c>
      <c r="AU192" s="179" t="str">
        <f t="shared" si="78"/>
        <v>Remplir la colonne AS</v>
      </c>
      <c r="AV192" s="263" t="str">
        <f t="shared" si="94"/>
        <v>Remplir la colonne I</v>
      </c>
      <c r="AW192" s="91"/>
      <c r="AX192" s="315" t="str">
        <f t="shared" si="79"/>
        <v>Remplir les termes C, P, T et TVA</v>
      </c>
      <c r="AY192" s="55"/>
      <c r="AZ192" s="65"/>
      <c r="BA192" s="98" t="s">
        <v>64</v>
      </c>
      <c r="BB192" s="63"/>
      <c r="BC192" s="87" t="str">
        <f t="shared" si="80"/>
        <v>Remplir la colonne AY ou BB</v>
      </c>
      <c r="BD192" s="63"/>
      <c r="BE192" s="173" t="str">
        <f t="shared" si="95"/>
        <v>Remplir la colonne M</v>
      </c>
      <c r="BF192" s="179" t="str">
        <f t="shared" si="81"/>
        <v>Remplir la colonne BD</v>
      </c>
      <c r="BG192" s="263" t="str">
        <f t="shared" si="96"/>
        <v>Remplir la colonne I</v>
      </c>
      <c r="BH192" s="91"/>
      <c r="BI192" s="315" t="str">
        <f t="shared" si="82"/>
        <v>Remplir les termes C, P, T et TVA</v>
      </c>
      <c r="BJ192" s="55"/>
      <c r="BK192" s="65"/>
      <c r="BL192" s="98" t="s">
        <v>64</v>
      </c>
      <c r="BM192" s="63"/>
      <c r="BN192" s="87" t="str">
        <f t="shared" si="83"/>
        <v>Remplir la colonne BJ ou BM</v>
      </c>
      <c r="BO192" s="63"/>
      <c r="BP192" s="173" t="str">
        <f t="shared" si="97"/>
        <v>Remplir la colonne M</v>
      </c>
      <c r="BQ192" s="179" t="str">
        <f t="shared" si="84"/>
        <v>Remplir la colonne BO</v>
      </c>
      <c r="BR192" s="263" t="str">
        <f t="shared" si="98"/>
        <v>Remplir la colonne I</v>
      </c>
      <c r="BS192" s="91"/>
      <c r="BT192" s="315" t="str">
        <f t="shared" si="85"/>
        <v>Remplir les termes C, P, T et TVA</v>
      </c>
      <c r="BU192" s="55"/>
      <c r="BV192" s="65"/>
      <c r="BW192" s="98" t="s">
        <v>64</v>
      </c>
      <c r="BX192" s="63"/>
      <c r="BY192" s="87" t="str">
        <f t="shared" si="86"/>
        <v>Remplir la colonne BU ou BX</v>
      </c>
      <c r="BZ192" s="63"/>
      <c r="CA192" s="173" t="str">
        <f t="shared" si="99"/>
        <v>Remplir la colonne M</v>
      </c>
      <c r="CB192" s="179" t="str">
        <f t="shared" si="87"/>
        <v>Remplir la colonne BZ</v>
      </c>
      <c r="CC192" s="263" t="str">
        <f t="shared" si="100"/>
        <v>Remplir la colonne I</v>
      </c>
      <c r="CD192" s="91"/>
      <c r="CE192" s="315" t="str">
        <f t="shared" si="88"/>
        <v>Remplir les termes C, P, T et TVA</v>
      </c>
      <c r="CF192" s="61" t="str">
        <f t="shared" si="69"/>
        <v>REMPLIR TYPE DE CLIENT</v>
      </c>
      <c r="CG192" s="107" t="str">
        <f t="shared" si="89"/>
        <v>Montant total de l'aide demandée non indiqué</v>
      </c>
      <c r="CH192" s="1"/>
      <c r="CI192" s="1"/>
      <c r="CJ192" s="1"/>
      <c r="CK192" s="1"/>
      <c r="CL192" s="1"/>
    </row>
    <row r="193" spans="1:90" x14ac:dyDescent="0.25">
      <c r="A193" s="51"/>
      <c r="B193" s="111"/>
      <c r="C193" s="111"/>
      <c r="D193" s="111"/>
      <c r="E193" s="111"/>
      <c r="F193" s="111"/>
      <c r="G193" s="132"/>
      <c r="H193" s="151"/>
      <c r="I193" s="299"/>
      <c r="J193" s="152"/>
      <c r="K193" s="153"/>
      <c r="L193" s="169"/>
      <c r="M193" s="39"/>
      <c r="N193" s="90"/>
      <c r="O193" s="39"/>
      <c r="P193" s="23"/>
      <c r="Q193" s="170">
        <f t="shared" si="70"/>
        <v>0</v>
      </c>
      <c r="R193" s="55"/>
      <c r="S193" s="65"/>
      <c r="T193" s="98" t="s">
        <v>64</v>
      </c>
      <c r="U193" s="63"/>
      <c r="V193" s="87" t="str">
        <f t="shared" si="71"/>
        <v>Remplir la colonne R ou U</v>
      </c>
      <c r="W193" s="63"/>
      <c r="X193" s="173" t="str">
        <f t="shared" si="68"/>
        <v>Remplir la colonne M</v>
      </c>
      <c r="Y193" s="179" t="str">
        <f t="shared" si="72"/>
        <v>Remplir la colonne W</v>
      </c>
      <c r="Z193" s="263" t="str">
        <f t="shared" si="90"/>
        <v>Remplir la colonne I</v>
      </c>
      <c r="AA193" s="91"/>
      <c r="AB193" s="315" t="str">
        <f t="shared" si="73"/>
        <v>Remplir les termes C, P, T et TVA</v>
      </c>
      <c r="AC193" s="55"/>
      <c r="AD193" s="65"/>
      <c r="AE193" s="98" t="s">
        <v>64</v>
      </c>
      <c r="AF193" s="63"/>
      <c r="AG193" s="87" t="str">
        <f t="shared" si="74"/>
        <v>Remplir la colonne AC ou AF</v>
      </c>
      <c r="AH193" s="63"/>
      <c r="AI193" s="173" t="str">
        <f t="shared" si="91"/>
        <v>Remplir la colonne M</v>
      </c>
      <c r="AJ193" s="179" t="str">
        <f t="shared" si="75"/>
        <v>Remplir la colonne AH</v>
      </c>
      <c r="AK193" s="263" t="str">
        <f t="shared" si="92"/>
        <v>Remplir la colonne I</v>
      </c>
      <c r="AL193" s="91"/>
      <c r="AM193" s="315" t="str">
        <f t="shared" si="76"/>
        <v>Remplir les terme C, P, T et TVA</v>
      </c>
      <c r="AN193" s="55"/>
      <c r="AO193" s="65"/>
      <c r="AP193" s="98" t="s">
        <v>64</v>
      </c>
      <c r="AQ193" s="63"/>
      <c r="AR193" s="87" t="str">
        <f t="shared" si="77"/>
        <v>Remplir la colonne AN ou AQ</v>
      </c>
      <c r="AS193" s="63"/>
      <c r="AT193" s="173" t="str">
        <f t="shared" si="93"/>
        <v>Remplir la colonne M</v>
      </c>
      <c r="AU193" s="179" t="str">
        <f t="shared" si="78"/>
        <v>Remplir la colonne AS</v>
      </c>
      <c r="AV193" s="263" t="str">
        <f t="shared" si="94"/>
        <v>Remplir la colonne I</v>
      </c>
      <c r="AW193" s="91"/>
      <c r="AX193" s="315" t="str">
        <f t="shared" si="79"/>
        <v>Remplir les termes C, P, T et TVA</v>
      </c>
      <c r="AY193" s="55"/>
      <c r="AZ193" s="65"/>
      <c r="BA193" s="98" t="s">
        <v>64</v>
      </c>
      <c r="BB193" s="63"/>
      <c r="BC193" s="87" t="str">
        <f t="shared" si="80"/>
        <v>Remplir la colonne AY ou BB</v>
      </c>
      <c r="BD193" s="63"/>
      <c r="BE193" s="173" t="str">
        <f t="shared" si="95"/>
        <v>Remplir la colonne M</v>
      </c>
      <c r="BF193" s="179" t="str">
        <f t="shared" si="81"/>
        <v>Remplir la colonne BD</v>
      </c>
      <c r="BG193" s="263" t="str">
        <f t="shared" si="96"/>
        <v>Remplir la colonne I</v>
      </c>
      <c r="BH193" s="91"/>
      <c r="BI193" s="315" t="str">
        <f t="shared" si="82"/>
        <v>Remplir les termes C, P, T et TVA</v>
      </c>
      <c r="BJ193" s="55"/>
      <c r="BK193" s="65"/>
      <c r="BL193" s="98" t="s">
        <v>64</v>
      </c>
      <c r="BM193" s="63"/>
      <c r="BN193" s="87" t="str">
        <f t="shared" si="83"/>
        <v>Remplir la colonne BJ ou BM</v>
      </c>
      <c r="BO193" s="63"/>
      <c r="BP193" s="173" t="str">
        <f t="shared" si="97"/>
        <v>Remplir la colonne M</v>
      </c>
      <c r="BQ193" s="179" t="str">
        <f t="shared" si="84"/>
        <v>Remplir la colonne BO</v>
      </c>
      <c r="BR193" s="263" t="str">
        <f t="shared" si="98"/>
        <v>Remplir la colonne I</v>
      </c>
      <c r="BS193" s="91"/>
      <c r="BT193" s="315" t="str">
        <f t="shared" si="85"/>
        <v>Remplir les termes C, P, T et TVA</v>
      </c>
      <c r="BU193" s="55"/>
      <c r="BV193" s="65"/>
      <c r="BW193" s="98" t="s">
        <v>64</v>
      </c>
      <c r="BX193" s="63"/>
      <c r="BY193" s="87" t="str">
        <f t="shared" si="86"/>
        <v>Remplir la colonne BU ou BX</v>
      </c>
      <c r="BZ193" s="63"/>
      <c r="CA193" s="173" t="str">
        <f t="shared" si="99"/>
        <v>Remplir la colonne M</v>
      </c>
      <c r="CB193" s="179" t="str">
        <f t="shared" si="87"/>
        <v>Remplir la colonne BZ</v>
      </c>
      <c r="CC193" s="263" t="str">
        <f t="shared" si="100"/>
        <v>Remplir la colonne I</v>
      </c>
      <c r="CD193" s="91"/>
      <c r="CE193" s="315" t="str">
        <f t="shared" si="88"/>
        <v>Remplir les termes C, P, T et TVA</v>
      </c>
      <c r="CF193" s="61" t="str">
        <f t="shared" si="69"/>
        <v>REMPLIR TYPE DE CLIENT</v>
      </c>
      <c r="CG193" s="107" t="str">
        <f t="shared" si="89"/>
        <v>Montant total de l'aide demandée non indiqué</v>
      </c>
      <c r="CH193" s="1"/>
      <c r="CI193" s="1"/>
      <c r="CJ193" s="1"/>
      <c r="CK193" s="1"/>
      <c r="CL193" s="1"/>
    </row>
    <row r="194" spans="1:90" x14ac:dyDescent="0.25">
      <c r="A194" s="51"/>
      <c r="B194" s="111"/>
      <c r="C194" s="111"/>
      <c r="D194" s="111"/>
      <c r="E194" s="111"/>
      <c r="F194" s="111"/>
      <c r="G194" s="132"/>
      <c r="H194" s="151"/>
      <c r="I194" s="299"/>
      <c r="J194" s="152"/>
      <c r="K194" s="153"/>
      <c r="L194" s="169"/>
      <c r="M194" s="39"/>
      <c r="N194" s="90"/>
      <c r="O194" s="39"/>
      <c r="P194" s="23"/>
      <c r="Q194" s="170">
        <f t="shared" si="70"/>
        <v>0</v>
      </c>
      <c r="R194" s="55"/>
      <c r="S194" s="65"/>
      <c r="T194" s="98" t="s">
        <v>64</v>
      </c>
      <c r="U194" s="63"/>
      <c r="V194" s="87" t="str">
        <f t="shared" si="71"/>
        <v>Remplir la colonne R ou U</v>
      </c>
      <c r="W194" s="63"/>
      <c r="X194" s="173" t="str">
        <f t="shared" si="68"/>
        <v>Remplir la colonne M</v>
      </c>
      <c r="Y194" s="179" t="str">
        <f t="shared" si="72"/>
        <v>Remplir la colonne W</v>
      </c>
      <c r="Z194" s="263" t="str">
        <f t="shared" si="90"/>
        <v>Remplir la colonne I</v>
      </c>
      <c r="AA194" s="91"/>
      <c r="AB194" s="315" t="str">
        <f t="shared" si="73"/>
        <v>Remplir les termes C, P, T et TVA</v>
      </c>
      <c r="AC194" s="55"/>
      <c r="AD194" s="65"/>
      <c r="AE194" s="98" t="s">
        <v>64</v>
      </c>
      <c r="AF194" s="63"/>
      <c r="AG194" s="87" t="str">
        <f t="shared" si="74"/>
        <v>Remplir la colonne AC ou AF</v>
      </c>
      <c r="AH194" s="63"/>
      <c r="AI194" s="173" t="str">
        <f t="shared" si="91"/>
        <v>Remplir la colonne M</v>
      </c>
      <c r="AJ194" s="179" t="str">
        <f t="shared" si="75"/>
        <v>Remplir la colonne AH</v>
      </c>
      <c r="AK194" s="263" t="str">
        <f t="shared" si="92"/>
        <v>Remplir la colonne I</v>
      </c>
      <c r="AL194" s="91"/>
      <c r="AM194" s="315" t="str">
        <f t="shared" si="76"/>
        <v>Remplir les terme C, P, T et TVA</v>
      </c>
      <c r="AN194" s="55"/>
      <c r="AO194" s="65"/>
      <c r="AP194" s="98" t="s">
        <v>64</v>
      </c>
      <c r="AQ194" s="63"/>
      <c r="AR194" s="87" t="str">
        <f t="shared" si="77"/>
        <v>Remplir la colonne AN ou AQ</v>
      </c>
      <c r="AS194" s="63"/>
      <c r="AT194" s="173" t="str">
        <f t="shared" si="93"/>
        <v>Remplir la colonne M</v>
      </c>
      <c r="AU194" s="179" t="str">
        <f t="shared" si="78"/>
        <v>Remplir la colonne AS</v>
      </c>
      <c r="AV194" s="263" t="str">
        <f t="shared" si="94"/>
        <v>Remplir la colonne I</v>
      </c>
      <c r="AW194" s="91"/>
      <c r="AX194" s="315" t="str">
        <f t="shared" si="79"/>
        <v>Remplir les termes C, P, T et TVA</v>
      </c>
      <c r="AY194" s="55"/>
      <c r="AZ194" s="65"/>
      <c r="BA194" s="98" t="s">
        <v>64</v>
      </c>
      <c r="BB194" s="63"/>
      <c r="BC194" s="87" t="str">
        <f t="shared" si="80"/>
        <v>Remplir la colonne AY ou BB</v>
      </c>
      <c r="BD194" s="63"/>
      <c r="BE194" s="173" t="str">
        <f t="shared" si="95"/>
        <v>Remplir la colonne M</v>
      </c>
      <c r="BF194" s="179" t="str">
        <f t="shared" si="81"/>
        <v>Remplir la colonne BD</v>
      </c>
      <c r="BG194" s="263" t="str">
        <f t="shared" si="96"/>
        <v>Remplir la colonne I</v>
      </c>
      <c r="BH194" s="91"/>
      <c r="BI194" s="315" t="str">
        <f t="shared" si="82"/>
        <v>Remplir les termes C, P, T et TVA</v>
      </c>
      <c r="BJ194" s="55"/>
      <c r="BK194" s="65"/>
      <c r="BL194" s="98" t="s">
        <v>64</v>
      </c>
      <c r="BM194" s="63"/>
      <c r="BN194" s="87" t="str">
        <f t="shared" si="83"/>
        <v>Remplir la colonne BJ ou BM</v>
      </c>
      <c r="BO194" s="63"/>
      <c r="BP194" s="173" t="str">
        <f t="shared" si="97"/>
        <v>Remplir la colonne M</v>
      </c>
      <c r="BQ194" s="179" t="str">
        <f t="shared" si="84"/>
        <v>Remplir la colonne BO</v>
      </c>
      <c r="BR194" s="263" t="str">
        <f t="shared" si="98"/>
        <v>Remplir la colonne I</v>
      </c>
      <c r="BS194" s="91"/>
      <c r="BT194" s="315" t="str">
        <f t="shared" si="85"/>
        <v>Remplir les termes C, P, T et TVA</v>
      </c>
      <c r="BU194" s="55"/>
      <c r="BV194" s="65"/>
      <c r="BW194" s="98" t="s">
        <v>64</v>
      </c>
      <c r="BX194" s="63"/>
      <c r="BY194" s="87" t="str">
        <f t="shared" si="86"/>
        <v>Remplir la colonne BU ou BX</v>
      </c>
      <c r="BZ194" s="63"/>
      <c r="CA194" s="173" t="str">
        <f t="shared" si="99"/>
        <v>Remplir la colonne M</v>
      </c>
      <c r="CB194" s="179" t="str">
        <f t="shared" si="87"/>
        <v>Remplir la colonne BZ</v>
      </c>
      <c r="CC194" s="263" t="str">
        <f t="shared" si="100"/>
        <v>Remplir la colonne I</v>
      </c>
      <c r="CD194" s="91"/>
      <c r="CE194" s="315" t="str">
        <f t="shared" si="88"/>
        <v>Remplir les termes C, P, T et TVA</v>
      </c>
      <c r="CF194" s="61" t="str">
        <f t="shared" si="69"/>
        <v>REMPLIR TYPE DE CLIENT</v>
      </c>
      <c r="CG194" s="107" t="str">
        <f t="shared" si="89"/>
        <v>Montant total de l'aide demandée non indiqué</v>
      </c>
      <c r="CH194" s="1"/>
      <c r="CI194" s="1"/>
      <c r="CJ194" s="1"/>
      <c r="CK194" s="1"/>
      <c r="CL194" s="1"/>
    </row>
    <row r="195" spans="1:90" x14ac:dyDescent="0.25">
      <c r="A195" s="51"/>
      <c r="B195" s="111"/>
      <c r="C195" s="111"/>
      <c r="D195" s="111"/>
      <c r="E195" s="111"/>
      <c r="F195" s="111"/>
      <c r="G195" s="132"/>
      <c r="H195" s="151"/>
      <c r="I195" s="299"/>
      <c r="J195" s="152"/>
      <c r="K195" s="153"/>
      <c r="L195" s="169"/>
      <c r="M195" s="39"/>
      <c r="N195" s="90"/>
      <c r="O195" s="39"/>
      <c r="P195" s="23"/>
      <c r="Q195" s="170">
        <f t="shared" si="70"/>
        <v>0</v>
      </c>
      <c r="R195" s="55"/>
      <c r="S195" s="65"/>
      <c r="T195" s="98" t="s">
        <v>64</v>
      </c>
      <c r="U195" s="63"/>
      <c r="V195" s="87" t="str">
        <f t="shared" si="71"/>
        <v>Remplir la colonne R ou U</v>
      </c>
      <c r="W195" s="63"/>
      <c r="X195" s="173" t="str">
        <f t="shared" si="68"/>
        <v>Remplir la colonne M</v>
      </c>
      <c r="Y195" s="179" t="str">
        <f t="shared" si="72"/>
        <v>Remplir la colonne W</v>
      </c>
      <c r="Z195" s="263" t="str">
        <f t="shared" si="90"/>
        <v>Remplir la colonne I</v>
      </c>
      <c r="AA195" s="91"/>
      <c r="AB195" s="315" t="str">
        <f t="shared" si="73"/>
        <v>Remplir les termes C, P, T et TVA</v>
      </c>
      <c r="AC195" s="55"/>
      <c r="AD195" s="65"/>
      <c r="AE195" s="98" t="s">
        <v>64</v>
      </c>
      <c r="AF195" s="63"/>
      <c r="AG195" s="87" t="str">
        <f t="shared" si="74"/>
        <v>Remplir la colonne AC ou AF</v>
      </c>
      <c r="AH195" s="63"/>
      <c r="AI195" s="173" t="str">
        <f t="shared" si="91"/>
        <v>Remplir la colonne M</v>
      </c>
      <c r="AJ195" s="179" t="str">
        <f t="shared" si="75"/>
        <v>Remplir la colonne AH</v>
      </c>
      <c r="AK195" s="263" t="str">
        <f t="shared" si="92"/>
        <v>Remplir la colonne I</v>
      </c>
      <c r="AL195" s="91"/>
      <c r="AM195" s="315" t="str">
        <f t="shared" si="76"/>
        <v>Remplir les terme C, P, T et TVA</v>
      </c>
      <c r="AN195" s="55"/>
      <c r="AO195" s="65"/>
      <c r="AP195" s="98" t="s">
        <v>64</v>
      </c>
      <c r="AQ195" s="63"/>
      <c r="AR195" s="87" t="str">
        <f t="shared" si="77"/>
        <v>Remplir la colonne AN ou AQ</v>
      </c>
      <c r="AS195" s="63"/>
      <c r="AT195" s="173" t="str">
        <f t="shared" si="93"/>
        <v>Remplir la colonne M</v>
      </c>
      <c r="AU195" s="179" t="str">
        <f t="shared" si="78"/>
        <v>Remplir la colonne AS</v>
      </c>
      <c r="AV195" s="263" t="str">
        <f t="shared" si="94"/>
        <v>Remplir la colonne I</v>
      </c>
      <c r="AW195" s="91"/>
      <c r="AX195" s="315" t="str">
        <f t="shared" si="79"/>
        <v>Remplir les termes C, P, T et TVA</v>
      </c>
      <c r="AY195" s="55"/>
      <c r="AZ195" s="65"/>
      <c r="BA195" s="98" t="s">
        <v>64</v>
      </c>
      <c r="BB195" s="63"/>
      <c r="BC195" s="87" t="str">
        <f t="shared" si="80"/>
        <v>Remplir la colonne AY ou BB</v>
      </c>
      <c r="BD195" s="63"/>
      <c r="BE195" s="173" t="str">
        <f t="shared" si="95"/>
        <v>Remplir la colonne M</v>
      </c>
      <c r="BF195" s="179" t="str">
        <f t="shared" si="81"/>
        <v>Remplir la colonne BD</v>
      </c>
      <c r="BG195" s="263" t="str">
        <f t="shared" si="96"/>
        <v>Remplir la colonne I</v>
      </c>
      <c r="BH195" s="91"/>
      <c r="BI195" s="315" t="str">
        <f t="shared" si="82"/>
        <v>Remplir les termes C, P, T et TVA</v>
      </c>
      <c r="BJ195" s="55"/>
      <c r="BK195" s="65"/>
      <c r="BL195" s="98" t="s">
        <v>64</v>
      </c>
      <c r="BM195" s="63"/>
      <c r="BN195" s="87" t="str">
        <f t="shared" si="83"/>
        <v>Remplir la colonne BJ ou BM</v>
      </c>
      <c r="BO195" s="63"/>
      <c r="BP195" s="173" t="str">
        <f t="shared" si="97"/>
        <v>Remplir la colonne M</v>
      </c>
      <c r="BQ195" s="179" t="str">
        <f t="shared" si="84"/>
        <v>Remplir la colonne BO</v>
      </c>
      <c r="BR195" s="263" t="str">
        <f t="shared" si="98"/>
        <v>Remplir la colonne I</v>
      </c>
      <c r="BS195" s="91"/>
      <c r="BT195" s="315" t="str">
        <f t="shared" si="85"/>
        <v>Remplir les termes C, P, T et TVA</v>
      </c>
      <c r="BU195" s="55"/>
      <c r="BV195" s="65"/>
      <c r="BW195" s="98" t="s">
        <v>64</v>
      </c>
      <c r="BX195" s="63"/>
      <c r="BY195" s="87" t="str">
        <f t="shared" si="86"/>
        <v>Remplir la colonne BU ou BX</v>
      </c>
      <c r="BZ195" s="63"/>
      <c r="CA195" s="173" t="str">
        <f t="shared" si="99"/>
        <v>Remplir la colonne M</v>
      </c>
      <c r="CB195" s="179" t="str">
        <f t="shared" si="87"/>
        <v>Remplir la colonne BZ</v>
      </c>
      <c r="CC195" s="263" t="str">
        <f t="shared" si="100"/>
        <v>Remplir la colonne I</v>
      </c>
      <c r="CD195" s="91"/>
      <c r="CE195" s="315" t="str">
        <f t="shared" si="88"/>
        <v>Remplir les termes C, P, T et TVA</v>
      </c>
      <c r="CF195" s="61" t="str">
        <f t="shared" si="69"/>
        <v>REMPLIR TYPE DE CLIENT</v>
      </c>
      <c r="CG195" s="107" t="str">
        <f t="shared" si="89"/>
        <v>Montant total de l'aide demandée non indiqué</v>
      </c>
      <c r="CH195" s="1"/>
      <c r="CI195" s="1"/>
      <c r="CJ195" s="1"/>
      <c r="CK195" s="1"/>
      <c r="CL195" s="1"/>
    </row>
    <row r="196" spans="1:90" x14ac:dyDescent="0.25">
      <c r="A196" s="51"/>
      <c r="B196" s="111"/>
      <c r="C196" s="111"/>
      <c r="D196" s="111"/>
      <c r="E196" s="111"/>
      <c r="F196" s="111"/>
      <c r="G196" s="132"/>
      <c r="H196" s="151"/>
      <c r="I196" s="299"/>
      <c r="J196" s="152"/>
      <c r="K196" s="153"/>
      <c r="L196" s="169"/>
      <c r="M196" s="39"/>
      <c r="N196" s="90"/>
      <c r="O196" s="39"/>
      <c r="P196" s="23"/>
      <c r="Q196" s="170">
        <f t="shared" si="70"/>
        <v>0</v>
      </c>
      <c r="R196" s="55"/>
      <c r="S196" s="65"/>
      <c r="T196" s="98" t="s">
        <v>64</v>
      </c>
      <c r="U196" s="63"/>
      <c r="V196" s="87" t="str">
        <f t="shared" si="71"/>
        <v>Remplir la colonne R ou U</v>
      </c>
      <c r="W196" s="63"/>
      <c r="X196" s="173" t="str">
        <f t="shared" si="68"/>
        <v>Remplir la colonne M</v>
      </c>
      <c r="Y196" s="179" t="str">
        <f t="shared" si="72"/>
        <v>Remplir la colonne W</v>
      </c>
      <c r="Z196" s="263" t="str">
        <f t="shared" si="90"/>
        <v>Remplir la colonne I</v>
      </c>
      <c r="AA196" s="91"/>
      <c r="AB196" s="315" t="str">
        <f t="shared" si="73"/>
        <v>Remplir les termes C, P, T et TVA</v>
      </c>
      <c r="AC196" s="55"/>
      <c r="AD196" s="65"/>
      <c r="AE196" s="98" t="s">
        <v>64</v>
      </c>
      <c r="AF196" s="63"/>
      <c r="AG196" s="87" t="str">
        <f t="shared" si="74"/>
        <v>Remplir la colonne AC ou AF</v>
      </c>
      <c r="AH196" s="63"/>
      <c r="AI196" s="173" t="str">
        <f t="shared" si="91"/>
        <v>Remplir la colonne M</v>
      </c>
      <c r="AJ196" s="179" t="str">
        <f t="shared" si="75"/>
        <v>Remplir la colonne AH</v>
      </c>
      <c r="AK196" s="263" t="str">
        <f t="shared" si="92"/>
        <v>Remplir la colonne I</v>
      </c>
      <c r="AL196" s="91"/>
      <c r="AM196" s="315" t="str">
        <f t="shared" si="76"/>
        <v>Remplir les terme C, P, T et TVA</v>
      </c>
      <c r="AN196" s="55"/>
      <c r="AO196" s="65"/>
      <c r="AP196" s="98" t="s">
        <v>64</v>
      </c>
      <c r="AQ196" s="63"/>
      <c r="AR196" s="87" t="str">
        <f t="shared" si="77"/>
        <v>Remplir la colonne AN ou AQ</v>
      </c>
      <c r="AS196" s="63"/>
      <c r="AT196" s="173" t="str">
        <f t="shared" si="93"/>
        <v>Remplir la colonne M</v>
      </c>
      <c r="AU196" s="179" t="str">
        <f t="shared" si="78"/>
        <v>Remplir la colonne AS</v>
      </c>
      <c r="AV196" s="263" t="str">
        <f t="shared" si="94"/>
        <v>Remplir la colonne I</v>
      </c>
      <c r="AW196" s="91"/>
      <c r="AX196" s="315" t="str">
        <f t="shared" si="79"/>
        <v>Remplir les termes C, P, T et TVA</v>
      </c>
      <c r="AY196" s="55"/>
      <c r="AZ196" s="65"/>
      <c r="BA196" s="98" t="s">
        <v>64</v>
      </c>
      <c r="BB196" s="63"/>
      <c r="BC196" s="87" t="str">
        <f t="shared" si="80"/>
        <v>Remplir la colonne AY ou BB</v>
      </c>
      <c r="BD196" s="63"/>
      <c r="BE196" s="173" t="str">
        <f t="shared" si="95"/>
        <v>Remplir la colonne M</v>
      </c>
      <c r="BF196" s="179" t="str">
        <f t="shared" si="81"/>
        <v>Remplir la colonne BD</v>
      </c>
      <c r="BG196" s="263" t="str">
        <f t="shared" si="96"/>
        <v>Remplir la colonne I</v>
      </c>
      <c r="BH196" s="91"/>
      <c r="BI196" s="315" t="str">
        <f t="shared" si="82"/>
        <v>Remplir les termes C, P, T et TVA</v>
      </c>
      <c r="BJ196" s="55"/>
      <c r="BK196" s="65"/>
      <c r="BL196" s="98" t="s">
        <v>64</v>
      </c>
      <c r="BM196" s="63"/>
      <c r="BN196" s="87" t="str">
        <f t="shared" si="83"/>
        <v>Remplir la colonne BJ ou BM</v>
      </c>
      <c r="BO196" s="63"/>
      <c r="BP196" s="173" t="str">
        <f t="shared" si="97"/>
        <v>Remplir la colonne M</v>
      </c>
      <c r="BQ196" s="179" t="str">
        <f t="shared" si="84"/>
        <v>Remplir la colonne BO</v>
      </c>
      <c r="BR196" s="263" t="str">
        <f t="shared" si="98"/>
        <v>Remplir la colonne I</v>
      </c>
      <c r="BS196" s="91"/>
      <c r="BT196" s="315" t="str">
        <f t="shared" si="85"/>
        <v>Remplir les termes C, P, T et TVA</v>
      </c>
      <c r="BU196" s="55"/>
      <c r="BV196" s="65"/>
      <c r="BW196" s="98" t="s">
        <v>64</v>
      </c>
      <c r="BX196" s="63"/>
      <c r="BY196" s="87" t="str">
        <f t="shared" si="86"/>
        <v>Remplir la colonne BU ou BX</v>
      </c>
      <c r="BZ196" s="63"/>
      <c r="CA196" s="173" t="str">
        <f t="shared" si="99"/>
        <v>Remplir la colonne M</v>
      </c>
      <c r="CB196" s="179" t="str">
        <f t="shared" si="87"/>
        <v>Remplir la colonne BZ</v>
      </c>
      <c r="CC196" s="263" t="str">
        <f t="shared" si="100"/>
        <v>Remplir la colonne I</v>
      </c>
      <c r="CD196" s="91"/>
      <c r="CE196" s="315" t="str">
        <f t="shared" si="88"/>
        <v>Remplir les termes C, P, T et TVA</v>
      </c>
      <c r="CF196" s="61" t="str">
        <f t="shared" si="69"/>
        <v>REMPLIR TYPE DE CLIENT</v>
      </c>
      <c r="CG196" s="107" t="str">
        <f t="shared" si="89"/>
        <v>Montant total de l'aide demandée non indiqué</v>
      </c>
      <c r="CH196" s="1"/>
      <c r="CI196" s="1"/>
      <c r="CJ196" s="1"/>
      <c r="CK196" s="1"/>
      <c r="CL196" s="1"/>
    </row>
    <row r="197" spans="1:90" x14ac:dyDescent="0.25">
      <c r="A197" s="51"/>
      <c r="B197" s="111"/>
      <c r="C197" s="111"/>
      <c r="D197" s="111"/>
      <c r="E197" s="111"/>
      <c r="F197" s="111"/>
      <c r="G197" s="132"/>
      <c r="H197" s="151"/>
      <c r="I197" s="299"/>
      <c r="J197" s="152"/>
      <c r="K197" s="153"/>
      <c r="L197" s="169"/>
      <c r="M197" s="39"/>
      <c r="N197" s="90"/>
      <c r="O197" s="39"/>
      <c r="P197" s="23"/>
      <c r="Q197" s="170">
        <f t="shared" si="70"/>
        <v>0</v>
      </c>
      <c r="R197" s="55"/>
      <c r="S197" s="65"/>
      <c r="T197" s="98" t="s">
        <v>64</v>
      </c>
      <c r="U197" s="63"/>
      <c r="V197" s="87" t="str">
        <f t="shared" si="71"/>
        <v>Remplir la colonne R ou U</v>
      </c>
      <c r="W197" s="63"/>
      <c r="X197" s="173" t="str">
        <f t="shared" si="68"/>
        <v>Remplir la colonne M</v>
      </c>
      <c r="Y197" s="179" t="str">
        <f t="shared" si="72"/>
        <v>Remplir la colonne W</v>
      </c>
      <c r="Z197" s="263" t="str">
        <f t="shared" si="90"/>
        <v>Remplir la colonne I</v>
      </c>
      <c r="AA197" s="91"/>
      <c r="AB197" s="315" t="str">
        <f t="shared" si="73"/>
        <v>Remplir les termes C, P, T et TVA</v>
      </c>
      <c r="AC197" s="55"/>
      <c r="AD197" s="65"/>
      <c r="AE197" s="98" t="s">
        <v>64</v>
      </c>
      <c r="AF197" s="63"/>
      <c r="AG197" s="87" t="str">
        <f t="shared" si="74"/>
        <v>Remplir la colonne AC ou AF</v>
      </c>
      <c r="AH197" s="63"/>
      <c r="AI197" s="173" t="str">
        <f t="shared" si="91"/>
        <v>Remplir la colonne M</v>
      </c>
      <c r="AJ197" s="179" t="str">
        <f t="shared" si="75"/>
        <v>Remplir la colonne AH</v>
      </c>
      <c r="AK197" s="263" t="str">
        <f t="shared" si="92"/>
        <v>Remplir la colonne I</v>
      </c>
      <c r="AL197" s="91"/>
      <c r="AM197" s="315" t="str">
        <f t="shared" si="76"/>
        <v>Remplir les terme C, P, T et TVA</v>
      </c>
      <c r="AN197" s="55"/>
      <c r="AO197" s="65"/>
      <c r="AP197" s="98" t="s">
        <v>64</v>
      </c>
      <c r="AQ197" s="63"/>
      <c r="AR197" s="87" t="str">
        <f t="shared" si="77"/>
        <v>Remplir la colonne AN ou AQ</v>
      </c>
      <c r="AS197" s="63"/>
      <c r="AT197" s="173" t="str">
        <f t="shared" si="93"/>
        <v>Remplir la colonne M</v>
      </c>
      <c r="AU197" s="179" t="str">
        <f t="shared" si="78"/>
        <v>Remplir la colonne AS</v>
      </c>
      <c r="AV197" s="263" t="str">
        <f t="shared" si="94"/>
        <v>Remplir la colonne I</v>
      </c>
      <c r="AW197" s="91"/>
      <c r="AX197" s="315" t="str">
        <f t="shared" si="79"/>
        <v>Remplir les termes C, P, T et TVA</v>
      </c>
      <c r="AY197" s="55"/>
      <c r="AZ197" s="65"/>
      <c r="BA197" s="98" t="s">
        <v>64</v>
      </c>
      <c r="BB197" s="63"/>
      <c r="BC197" s="87" t="str">
        <f t="shared" si="80"/>
        <v>Remplir la colonne AY ou BB</v>
      </c>
      <c r="BD197" s="63"/>
      <c r="BE197" s="173" t="str">
        <f t="shared" si="95"/>
        <v>Remplir la colonne M</v>
      </c>
      <c r="BF197" s="179" t="str">
        <f t="shared" si="81"/>
        <v>Remplir la colonne BD</v>
      </c>
      <c r="BG197" s="263" t="str">
        <f t="shared" si="96"/>
        <v>Remplir la colonne I</v>
      </c>
      <c r="BH197" s="91"/>
      <c r="BI197" s="315" t="str">
        <f t="shared" si="82"/>
        <v>Remplir les termes C, P, T et TVA</v>
      </c>
      <c r="BJ197" s="55"/>
      <c r="BK197" s="65"/>
      <c r="BL197" s="98" t="s">
        <v>64</v>
      </c>
      <c r="BM197" s="63"/>
      <c r="BN197" s="87" t="str">
        <f t="shared" si="83"/>
        <v>Remplir la colonne BJ ou BM</v>
      </c>
      <c r="BO197" s="63"/>
      <c r="BP197" s="173" t="str">
        <f t="shared" si="97"/>
        <v>Remplir la colonne M</v>
      </c>
      <c r="BQ197" s="179" t="str">
        <f t="shared" si="84"/>
        <v>Remplir la colonne BO</v>
      </c>
      <c r="BR197" s="263" t="str">
        <f t="shared" si="98"/>
        <v>Remplir la colonne I</v>
      </c>
      <c r="BS197" s="91"/>
      <c r="BT197" s="315" t="str">
        <f t="shared" si="85"/>
        <v>Remplir les termes C, P, T et TVA</v>
      </c>
      <c r="BU197" s="55"/>
      <c r="BV197" s="65"/>
      <c r="BW197" s="98" t="s">
        <v>64</v>
      </c>
      <c r="BX197" s="63"/>
      <c r="BY197" s="87" t="str">
        <f t="shared" si="86"/>
        <v>Remplir la colonne BU ou BX</v>
      </c>
      <c r="BZ197" s="63"/>
      <c r="CA197" s="173" t="str">
        <f t="shared" si="99"/>
        <v>Remplir la colonne M</v>
      </c>
      <c r="CB197" s="179" t="str">
        <f t="shared" si="87"/>
        <v>Remplir la colonne BZ</v>
      </c>
      <c r="CC197" s="263" t="str">
        <f t="shared" si="100"/>
        <v>Remplir la colonne I</v>
      </c>
      <c r="CD197" s="91"/>
      <c r="CE197" s="315" t="str">
        <f t="shared" si="88"/>
        <v>Remplir les termes C, P, T et TVA</v>
      </c>
      <c r="CF197" s="61" t="str">
        <f t="shared" si="69"/>
        <v>REMPLIR TYPE DE CLIENT</v>
      </c>
      <c r="CG197" s="107" t="str">
        <f t="shared" si="89"/>
        <v>Montant total de l'aide demandée non indiqué</v>
      </c>
      <c r="CH197" s="1"/>
      <c r="CI197" s="1"/>
      <c r="CJ197" s="1"/>
      <c r="CK197" s="1"/>
      <c r="CL197" s="1"/>
    </row>
    <row r="198" spans="1:90" x14ac:dyDescent="0.25">
      <c r="A198" s="51"/>
      <c r="B198" s="111"/>
      <c r="C198" s="111"/>
      <c r="D198" s="111"/>
      <c r="E198" s="111"/>
      <c r="F198" s="111"/>
      <c r="G198" s="132"/>
      <c r="H198" s="151"/>
      <c r="I198" s="299"/>
      <c r="J198" s="152"/>
      <c r="K198" s="153"/>
      <c r="L198" s="169"/>
      <c r="M198" s="39"/>
      <c r="N198" s="90"/>
      <c r="O198" s="39"/>
      <c r="P198" s="23"/>
      <c r="Q198" s="170">
        <f t="shared" si="70"/>
        <v>0</v>
      </c>
      <c r="R198" s="55"/>
      <c r="S198" s="65"/>
      <c r="T198" s="98" t="s">
        <v>64</v>
      </c>
      <c r="U198" s="63"/>
      <c r="V198" s="87" t="str">
        <f t="shared" si="71"/>
        <v>Remplir la colonne R ou U</v>
      </c>
      <c r="W198" s="63"/>
      <c r="X198" s="173" t="str">
        <f t="shared" si="68"/>
        <v>Remplir la colonne M</v>
      </c>
      <c r="Y198" s="179" t="str">
        <f t="shared" si="72"/>
        <v>Remplir la colonne W</v>
      </c>
      <c r="Z198" s="263" t="str">
        <f t="shared" si="90"/>
        <v>Remplir la colonne I</v>
      </c>
      <c r="AA198" s="91"/>
      <c r="AB198" s="315" t="str">
        <f t="shared" si="73"/>
        <v>Remplir les termes C, P, T et TVA</v>
      </c>
      <c r="AC198" s="55"/>
      <c r="AD198" s="65"/>
      <c r="AE198" s="98" t="s">
        <v>64</v>
      </c>
      <c r="AF198" s="63"/>
      <c r="AG198" s="87" t="str">
        <f t="shared" si="74"/>
        <v>Remplir la colonne AC ou AF</v>
      </c>
      <c r="AH198" s="63"/>
      <c r="AI198" s="173" t="str">
        <f t="shared" si="91"/>
        <v>Remplir la colonne M</v>
      </c>
      <c r="AJ198" s="179" t="str">
        <f t="shared" si="75"/>
        <v>Remplir la colonne AH</v>
      </c>
      <c r="AK198" s="263" t="str">
        <f t="shared" si="92"/>
        <v>Remplir la colonne I</v>
      </c>
      <c r="AL198" s="91"/>
      <c r="AM198" s="315" t="str">
        <f t="shared" si="76"/>
        <v>Remplir les terme C, P, T et TVA</v>
      </c>
      <c r="AN198" s="55"/>
      <c r="AO198" s="65"/>
      <c r="AP198" s="98" t="s">
        <v>64</v>
      </c>
      <c r="AQ198" s="63"/>
      <c r="AR198" s="87" t="str">
        <f t="shared" si="77"/>
        <v>Remplir la colonne AN ou AQ</v>
      </c>
      <c r="AS198" s="63"/>
      <c r="AT198" s="173" t="str">
        <f t="shared" si="93"/>
        <v>Remplir la colonne M</v>
      </c>
      <c r="AU198" s="179" t="str">
        <f t="shared" si="78"/>
        <v>Remplir la colonne AS</v>
      </c>
      <c r="AV198" s="263" t="str">
        <f t="shared" si="94"/>
        <v>Remplir la colonne I</v>
      </c>
      <c r="AW198" s="91"/>
      <c r="AX198" s="315" t="str">
        <f t="shared" si="79"/>
        <v>Remplir les termes C, P, T et TVA</v>
      </c>
      <c r="AY198" s="55"/>
      <c r="AZ198" s="65"/>
      <c r="BA198" s="98" t="s">
        <v>64</v>
      </c>
      <c r="BB198" s="63"/>
      <c r="BC198" s="87" t="str">
        <f t="shared" si="80"/>
        <v>Remplir la colonne AY ou BB</v>
      </c>
      <c r="BD198" s="63"/>
      <c r="BE198" s="173" t="str">
        <f t="shared" si="95"/>
        <v>Remplir la colonne M</v>
      </c>
      <c r="BF198" s="179" t="str">
        <f t="shared" si="81"/>
        <v>Remplir la colonne BD</v>
      </c>
      <c r="BG198" s="263" t="str">
        <f t="shared" si="96"/>
        <v>Remplir la colonne I</v>
      </c>
      <c r="BH198" s="91"/>
      <c r="BI198" s="315" t="str">
        <f t="shared" si="82"/>
        <v>Remplir les termes C, P, T et TVA</v>
      </c>
      <c r="BJ198" s="55"/>
      <c r="BK198" s="65"/>
      <c r="BL198" s="98" t="s">
        <v>64</v>
      </c>
      <c r="BM198" s="63"/>
      <c r="BN198" s="87" t="str">
        <f t="shared" si="83"/>
        <v>Remplir la colonne BJ ou BM</v>
      </c>
      <c r="BO198" s="63"/>
      <c r="BP198" s="173" t="str">
        <f t="shared" si="97"/>
        <v>Remplir la colonne M</v>
      </c>
      <c r="BQ198" s="179" t="str">
        <f t="shared" si="84"/>
        <v>Remplir la colonne BO</v>
      </c>
      <c r="BR198" s="263" t="str">
        <f t="shared" si="98"/>
        <v>Remplir la colonne I</v>
      </c>
      <c r="BS198" s="91"/>
      <c r="BT198" s="315" t="str">
        <f t="shared" si="85"/>
        <v>Remplir les termes C, P, T et TVA</v>
      </c>
      <c r="BU198" s="55"/>
      <c r="BV198" s="65"/>
      <c r="BW198" s="98" t="s">
        <v>64</v>
      </c>
      <c r="BX198" s="63"/>
      <c r="BY198" s="87" t="str">
        <f t="shared" si="86"/>
        <v>Remplir la colonne BU ou BX</v>
      </c>
      <c r="BZ198" s="63"/>
      <c r="CA198" s="173" t="str">
        <f t="shared" si="99"/>
        <v>Remplir la colonne M</v>
      </c>
      <c r="CB198" s="179" t="str">
        <f t="shared" si="87"/>
        <v>Remplir la colonne BZ</v>
      </c>
      <c r="CC198" s="263" t="str">
        <f t="shared" si="100"/>
        <v>Remplir la colonne I</v>
      </c>
      <c r="CD198" s="91"/>
      <c r="CE198" s="315" t="str">
        <f t="shared" si="88"/>
        <v>Remplir les termes C, P, T et TVA</v>
      </c>
      <c r="CF198" s="61" t="str">
        <f t="shared" si="69"/>
        <v>REMPLIR TYPE DE CLIENT</v>
      </c>
      <c r="CG198" s="107" t="str">
        <f t="shared" si="89"/>
        <v>Montant total de l'aide demandée non indiqué</v>
      </c>
      <c r="CH198" s="1"/>
      <c r="CI198" s="1"/>
      <c r="CJ198" s="1"/>
      <c r="CK198" s="1"/>
      <c r="CL198" s="1"/>
    </row>
    <row r="199" spans="1:90" x14ac:dyDescent="0.25">
      <c r="A199" s="51"/>
      <c r="B199" s="111"/>
      <c r="C199" s="111"/>
      <c r="D199" s="111"/>
      <c r="E199" s="111"/>
      <c r="F199" s="111"/>
      <c r="G199" s="132"/>
      <c r="H199" s="151"/>
      <c r="I199" s="299"/>
      <c r="J199" s="152"/>
      <c r="K199" s="153"/>
      <c r="L199" s="169"/>
      <c r="M199" s="39"/>
      <c r="N199" s="90"/>
      <c r="O199" s="39"/>
      <c r="P199" s="23"/>
      <c r="Q199" s="170">
        <f t="shared" si="70"/>
        <v>0</v>
      </c>
      <c r="R199" s="55"/>
      <c r="S199" s="65"/>
      <c r="T199" s="98" t="s">
        <v>64</v>
      </c>
      <c r="U199" s="63"/>
      <c r="V199" s="87" t="str">
        <f t="shared" si="71"/>
        <v>Remplir la colonne R ou U</v>
      </c>
      <c r="W199" s="63"/>
      <c r="X199" s="173" t="str">
        <f t="shared" si="68"/>
        <v>Remplir la colonne M</v>
      </c>
      <c r="Y199" s="179" t="str">
        <f t="shared" si="72"/>
        <v>Remplir la colonne W</v>
      </c>
      <c r="Z199" s="263" t="str">
        <f t="shared" si="90"/>
        <v>Remplir la colonne I</v>
      </c>
      <c r="AA199" s="91"/>
      <c r="AB199" s="315" t="str">
        <f t="shared" si="73"/>
        <v>Remplir les termes C, P, T et TVA</v>
      </c>
      <c r="AC199" s="55"/>
      <c r="AD199" s="65"/>
      <c r="AE199" s="98" t="s">
        <v>64</v>
      </c>
      <c r="AF199" s="63"/>
      <c r="AG199" s="87" t="str">
        <f t="shared" si="74"/>
        <v>Remplir la colonne AC ou AF</v>
      </c>
      <c r="AH199" s="63"/>
      <c r="AI199" s="173" t="str">
        <f t="shared" si="91"/>
        <v>Remplir la colonne M</v>
      </c>
      <c r="AJ199" s="179" t="str">
        <f t="shared" si="75"/>
        <v>Remplir la colonne AH</v>
      </c>
      <c r="AK199" s="263" t="str">
        <f t="shared" si="92"/>
        <v>Remplir la colonne I</v>
      </c>
      <c r="AL199" s="91"/>
      <c r="AM199" s="315" t="str">
        <f t="shared" si="76"/>
        <v>Remplir les terme C, P, T et TVA</v>
      </c>
      <c r="AN199" s="55"/>
      <c r="AO199" s="65"/>
      <c r="AP199" s="98" t="s">
        <v>64</v>
      </c>
      <c r="AQ199" s="63"/>
      <c r="AR199" s="87" t="str">
        <f t="shared" si="77"/>
        <v>Remplir la colonne AN ou AQ</v>
      </c>
      <c r="AS199" s="63"/>
      <c r="AT199" s="173" t="str">
        <f t="shared" si="93"/>
        <v>Remplir la colonne M</v>
      </c>
      <c r="AU199" s="179" t="str">
        <f t="shared" si="78"/>
        <v>Remplir la colonne AS</v>
      </c>
      <c r="AV199" s="263" t="str">
        <f t="shared" si="94"/>
        <v>Remplir la colonne I</v>
      </c>
      <c r="AW199" s="91"/>
      <c r="AX199" s="315" t="str">
        <f t="shared" si="79"/>
        <v>Remplir les termes C, P, T et TVA</v>
      </c>
      <c r="AY199" s="55"/>
      <c r="AZ199" s="65"/>
      <c r="BA199" s="98" t="s">
        <v>64</v>
      </c>
      <c r="BB199" s="63"/>
      <c r="BC199" s="87" t="str">
        <f t="shared" si="80"/>
        <v>Remplir la colonne AY ou BB</v>
      </c>
      <c r="BD199" s="63"/>
      <c r="BE199" s="173" t="str">
        <f t="shared" si="95"/>
        <v>Remplir la colonne M</v>
      </c>
      <c r="BF199" s="179" t="str">
        <f t="shared" si="81"/>
        <v>Remplir la colonne BD</v>
      </c>
      <c r="BG199" s="263" t="str">
        <f t="shared" si="96"/>
        <v>Remplir la colonne I</v>
      </c>
      <c r="BH199" s="91"/>
      <c r="BI199" s="315" t="str">
        <f t="shared" si="82"/>
        <v>Remplir les termes C, P, T et TVA</v>
      </c>
      <c r="BJ199" s="55"/>
      <c r="BK199" s="65"/>
      <c r="BL199" s="98" t="s">
        <v>64</v>
      </c>
      <c r="BM199" s="63"/>
      <c r="BN199" s="87" t="str">
        <f t="shared" si="83"/>
        <v>Remplir la colonne BJ ou BM</v>
      </c>
      <c r="BO199" s="63"/>
      <c r="BP199" s="173" t="str">
        <f t="shared" si="97"/>
        <v>Remplir la colonne M</v>
      </c>
      <c r="BQ199" s="179" t="str">
        <f t="shared" si="84"/>
        <v>Remplir la colonne BO</v>
      </c>
      <c r="BR199" s="263" t="str">
        <f t="shared" si="98"/>
        <v>Remplir la colonne I</v>
      </c>
      <c r="BS199" s="91"/>
      <c r="BT199" s="315" t="str">
        <f t="shared" si="85"/>
        <v>Remplir les termes C, P, T et TVA</v>
      </c>
      <c r="BU199" s="55"/>
      <c r="BV199" s="65"/>
      <c r="BW199" s="98" t="s">
        <v>64</v>
      </c>
      <c r="BX199" s="63"/>
      <c r="BY199" s="87" t="str">
        <f t="shared" si="86"/>
        <v>Remplir la colonne BU ou BX</v>
      </c>
      <c r="BZ199" s="63"/>
      <c r="CA199" s="173" t="str">
        <f t="shared" si="99"/>
        <v>Remplir la colonne M</v>
      </c>
      <c r="CB199" s="179" t="str">
        <f t="shared" si="87"/>
        <v>Remplir la colonne BZ</v>
      </c>
      <c r="CC199" s="263" t="str">
        <f t="shared" si="100"/>
        <v>Remplir la colonne I</v>
      </c>
      <c r="CD199" s="91"/>
      <c r="CE199" s="315" t="str">
        <f t="shared" si="88"/>
        <v>Remplir les termes C, P, T et TVA</v>
      </c>
      <c r="CF199" s="61" t="str">
        <f t="shared" si="69"/>
        <v>REMPLIR TYPE DE CLIENT</v>
      </c>
      <c r="CG199" s="107" t="str">
        <f t="shared" si="89"/>
        <v>Montant total de l'aide demandée non indiqué</v>
      </c>
      <c r="CH199" s="1"/>
      <c r="CI199" s="1"/>
      <c r="CJ199" s="1"/>
      <c r="CK199" s="1"/>
      <c r="CL199" s="1"/>
    </row>
    <row r="200" spans="1:90" x14ac:dyDescent="0.25">
      <c r="A200" s="51"/>
      <c r="B200" s="111"/>
      <c r="C200" s="111"/>
      <c r="D200" s="111"/>
      <c r="E200" s="111"/>
      <c r="F200" s="111"/>
      <c r="G200" s="132"/>
      <c r="H200" s="151"/>
      <c r="I200" s="299"/>
      <c r="J200" s="152"/>
      <c r="K200" s="153"/>
      <c r="L200" s="169"/>
      <c r="M200" s="39"/>
      <c r="N200" s="90"/>
      <c r="O200" s="39"/>
      <c r="P200" s="23"/>
      <c r="Q200" s="170">
        <f t="shared" si="70"/>
        <v>0</v>
      </c>
      <c r="R200" s="55"/>
      <c r="S200" s="65"/>
      <c r="T200" s="98" t="s">
        <v>64</v>
      </c>
      <c r="U200" s="63"/>
      <c r="V200" s="87" t="str">
        <f t="shared" si="71"/>
        <v>Remplir la colonne R ou U</v>
      </c>
      <c r="W200" s="63"/>
      <c r="X200" s="173" t="str">
        <f t="shared" si="68"/>
        <v>Remplir la colonne M</v>
      </c>
      <c r="Y200" s="179" t="str">
        <f t="shared" si="72"/>
        <v>Remplir la colonne W</v>
      </c>
      <c r="Z200" s="263" t="str">
        <f t="shared" si="90"/>
        <v>Remplir la colonne I</v>
      </c>
      <c r="AA200" s="91"/>
      <c r="AB200" s="315" t="str">
        <f t="shared" si="73"/>
        <v>Remplir les termes C, P, T et TVA</v>
      </c>
      <c r="AC200" s="55"/>
      <c r="AD200" s="65"/>
      <c r="AE200" s="98" t="s">
        <v>64</v>
      </c>
      <c r="AF200" s="63"/>
      <c r="AG200" s="87" t="str">
        <f t="shared" si="74"/>
        <v>Remplir la colonne AC ou AF</v>
      </c>
      <c r="AH200" s="63"/>
      <c r="AI200" s="173" t="str">
        <f t="shared" si="91"/>
        <v>Remplir la colonne M</v>
      </c>
      <c r="AJ200" s="179" t="str">
        <f t="shared" si="75"/>
        <v>Remplir la colonne AH</v>
      </c>
      <c r="AK200" s="263" t="str">
        <f t="shared" si="92"/>
        <v>Remplir la colonne I</v>
      </c>
      <c r="AL200" s="91"/>
      <c r="AM200" s="315" t="str">
        <f t="shared" si="76"/>
        <v>Remplir les terme C, P, T et TVA</v>
      </c>
      <c r="AN200" s="55"/>
      <c r="AO200" s="65"/>
      <c r="AP200" s="98" t="s">
        <v>64</v>
      </c>
      <c r="AQ200" s="63"/>
      <c r="AR200" s="87" t="str">
        <f t="shared" si="77"/>
        <v>Remplir la colonne AN ou AQ</v>
      </c>
      <c r="AS200" s="63"/>
      <c r="AT200" s="173" t="str">
        <f t="shared" si="93"/>
        <v>Remplir la colonne M</v>
      </c>
      <c r="AU200" s="179" t="str">
        <f t="shared" si="78"/>
        <v>Remplir la colonne AS</v>
      </c>
      <c r="AV200" s="263" t="str">
        <f t="shared" si="94"/>
        <v>Remplir la colonne I</v>
      </c>
      <c r="AW200" s="91"/>
      <c r="AX200" s="315" t="str">
        <f t="shared" si="79"/>
        <v>Remplir les termes C, P, T et TVA</v>
      </c>
      <c r="AY200" s="55"/>
      <c r="AZ200" s="65"/>
      <c r="BA200" s="98" t="s">
        <v>64</v>
      </c>
      <c r="BB200" s="63"/>
      <c r="BC200" s="87" t="str">
        <f t="shared" si="80"/>
        <v>Remplir la colonne AY ou BB</v>
      </c>
      <c r="BD200" s="63"/>
      <c r="BE200" s="173" t="str">
        <f t="shared" si="95"/>
        <v>Remplir la colonne M</v>
      </c>
      <c r="BF200" s="179" t="str">
        <f t="shared" si="81"/>
        <v>Remplir la colonne BD</v>
      </c>
      <c r="BG200" s="263" t="str">
        <f t="shared" si="96"/>
        <v>Remplir la colonne I</v>
      </c>
      <c r="BH200" s="91"/>
      <c r="BI200" s="315" t="str">
        <f t="shared" si="82"/>
        <v>Remplir les termes C, P, T et TVA</v>
      </c>
      <c r="BJ200" s="55"/>
      <c r="BK200" s="65"/>
      <c r="BL200" s="98" t="s">
        <v>64</v>
      </c>
      <c r="BM200" s="63"/>
      <c r="BN200" s="87" t="str">
        <f t="shared" si="83"/>
        <v>Remplir la colonne BJ ou BM</v>
      </c>
      <c r="BO200" s="63"/>
      <c r="BP200" s="173" t="str">
        <f t="shared" si="97"/>
        <v>Remplir la colonne M</v>
      </c>
      <c r="BQ200" s="179" t="str">
        <f t="shared" si="84"/>
        <v>Remplir la colonne BO</v>
      </c>
      <c r="BR200" s="263" t="str">
        <f t="shared" si="98"/>
        <v>Remplir la colonne I</v>
      </c>
      <c r="BS200" s="91"/>
      <c r="BT200" s="315" t="str">
        <f t="shared" si="85"/>
        <v>Remplir les termes C, P, T et TVA</v>
      </c>
      <c r="BU200" s="55"/>
      <c r="BV200" s="65"/>
      <c r="BW200" s="98" t="s">
        <v>64</v>
      </c>
      <c r="BX200" s="63"/>
      <c r="BY200" s="87" t="str">
        <f t="shared" si="86"/>
        <v>Remplir la colonne BU ou BX</v>
      </c>
      <c r="BZ200" s="63"/>
      <c r="CA200" s="173" t="str">
        <f t="shared" si="99"/>
        <v>Remplir la colonne M</v>
      </c>
      <c r="CB200" s="179" t="str">
        <f t="shared" si="87"/>
        <v>Remplir la colonne BZ</v>
      </c>
      <c r="CC200" s="263" t="str">
        <f t="shared" si="100"/>
        <v>Remplir la colonne I</v>
      </c>
      <c r="CD200" s="91"/>
      <c r="CE200" s="315" t="str">
        <f t="shared" si="88"/>
        <v>Remplir les termes C, P, T et TVA</v>
      </c>
      <c r="CF200" s="61" t="str">
        <f t="shared" si="69"/>
        <v>REMPLIR TYPE DE CLIENT</v>
      </c>
      <c r="CG200" s="107" t="str">
        <f t="shared" si="89"/>
        <v>Montant total de l'aide demandée non indiqué</v>
      </c>
      <c r="CH200" s="1"/>
      <c r="CI200" s="1"/>
      <c r="CJ200" s="1"/>
      <c r="CK200" s="1"/>
      <c r="CL200" s="1"/>
    </row>
    <row r="201" spans="1:90" x14ac:dyDescent="0.25">
      <c r="A201" s="51"/>
      <c r="B201" s="111"/>
      <c r="C201" s="111"/>
      <c r="D201" s="111"/>
      <c r="E201" s="111"/>
      <c r="F201" s="111"/>
      <c r="G201" s="132"/>
      <c r="H201" s="151"/>
      <c r="I201" s="299"/>
      <c r="J201" s="152"/>
      <c r="K201" s="153"/>
      <c r="L201" s="169"/>
      <c r="M201" s="39"/>
      <c r="N201" s="90"/>
      <c r="O201" s="39"/>
      <c r="P201" s="23"/>
      <c r="Q201" s="170">
        <f t="shared" si="70"/>
        <v>0</v>
      </c>
      <c r="R201" s="55"/>
      <c r="S201" s="65"/>
      <c r="T201" s="98" t="s">
        <v>64</v>
      </c>
      <c r="U201" s="63"/>
      <c r="V201" s="87" t="str">
        <f t="shared" si="71"/>
        <v>Remplir la colonne R ou U</v>
      </c>
      <c r="W201" s="63"/>
      <c r="X201" s="173" t="str">
        <f t="shared" si="68"/>
        <v>Remplir la colonne M</v>
      </c>
      <c r="Y201" s="179" t="str">
        <f t="shared" si="72"/>
        <v>Remplir la colonne W</v>
      </c>
      <c r="Z201" s="263" t="str">
        <f t="shared" si="90"/>
        <v>Remplir la colonne I</v>
      </c>
      <c r="AA201" s="91"/>
      <c r="AB201" s="315" t="str">
        <f t="shared" si="73"/>
        <v>Remplir les termes C, P, T et TVA</v>
      </c>
      <c r="AC201" s="55"/>
      <c r="AD201" s="65"/>
      <c r="AE201" s="98" t="s">
        <v>64</v>
      </c>
      <c r="AF201" s="63"/>
      <c r="AG201" s="87" t="str">
        <f t="shared" si="74"/>
        <v>Remplir la colonne AC ou AF</v>
      </c>
      <c r="AH201" s="63"/>
      <c r="AI201" s="173" t="str">
        <f t="shared" si="91"/>
        <v>Remplir la colonne M</v>
      </c>
      <c r="AJ201" s="179" t="str">
        <f t="shared" si="75"/>
        <v>Remplir la colonne AH</v>
      </c>
      <c r="AK201" s="263" t="str">
        <f t="shared" si="92"/>
        <v>Remplir la colonne I</v>
      </c>
      <c r="AL201" s="91"/>
      <c r="AM201" s="315" t="str">
        <f t="shared" si="76"/>
        <v>Remplir les terme C, P, T et TVA</v>
      </c>
      <c r="AN201" s="55"/>
      <c r="AO201" s="65"/>
      <c r="AP201" s="98" t="s">
        <v>64</v>
      </c>
      <c r="AQ201" s="63"/>
      <c r="AR201" s="87" t="str">
        <f t="shared" si="77"/>
        <v>Remplir la colonne AN ou AQ</v>
      </c>
      <c r="AS201" s="63"/>
      <c r="AT201" s="173" t="str">
        <f t="shared" si="93"/>
        <v>Remplir la colonne M</v>
      </c>
      <c r="AU201" s="179" t="str">
        <f t="shared" si="78"/>
        <v>Remplir la colonne AS</v>
      </c>
      <c r="AV201" s="263" t="str">
        <f t="shared" si="94"/>
        <v>Remplir la colonne I</v>
      </c>
      <c r="AW201" s="91"/>
      <c r="AX201" s="315" t="str">
        <f t="shared" si="79"/>
        <v>Remplir les termes C, P, T et TVA</v>
      </c>
      <c r="AY201" s="55"/>
      <c r="AZ201" s="65"/>
      <c r="BA201" s="98" t="s">
        <v>64</v>
      </c>
      <c r="BB201" s="63"/>
      <c r="BC201" s="87" t="str">
        <f t="shared" si="80"/>
        <v>Remplir la colonne AY ou BB</v>
      </c>
      <c r="BD201" s="63"/>
      <c r="BE201" s="173" t="str">
        <f t="shared" si="95"/>
        <v>Remplir la colonne M</v>
      </c>
      <c r="BF201" s="179" t="str">
        <f t="shared" si="81"/>
        <v>Remplir la colonne BD</v>
      </c>
      <c r="BG201" s="263" t="str">
        <f t="shared" si="96"/>
        <v>Remplir la colonne I</v>
      </c>
      <c r="BH201" s="91"/>
      <c r="BI201" s="315" t="str">
        <f t="shared" si="82"/>
        <v>Remplir les termes C, P, T et TVA</v>
      </c>
      <c r="BJ201" s="55"/>
      <c r="BK201" s="65"/>
      <c r="BL201" s="98" t="s">
        <v>64</v>
      </c>
      <c r="BM201" s="63"/>
      <c r="BN201" s="87" t="str">
        <f t="shared" si="83"/>
        <v>Remplir la colonne BJ ou BM</v>
      </c>
      <c r="BO201" s="63"/>
      <c r="BP201" s="173" t="str">
        <f t="shared" si="97"/>
        <v>Remplir la colonne M</v>
      </c>
      <c r="BQ201" s="179" t="str">
        <f t="shared" si="84"/>
        <v>Remplir la colonne BO</v>
      </c>
      <c r="BR201" s="263" t="str">
        <f t="shared" si="98"/>
        <v>Remplir la colonne I</v>
      </c>
      <c r="BS201" s="91"/>
      <c r="BT201" s="315" t="str">
        <f t="shared" si="85"/>
        <v>Remplir les termes C, P, T et TVA</v>
      </c>
      <c r="BU201" s="55"/>
      <c r="BV201" s="65"/>
      <c r="BW201" s="98" t="s">
        <v>64</v>
      </c>
      <c r="BX201" s="63"/>
      <c r="BY201" s="87" t="str">
        <f t="shared" si="86"/>
        <v>Remplir la colonne BU ou BX</v>
      </c>
      <c r="BZ201" s="63"/>
      <c r="CA201" s="173" t="str">
        <f t="shared" si="99"/>
        <v>Remplir la colonne M</v>
      </c>
      <c r="CB201" s="179" t="str">
        <f t="shared" si="87"/>
        <v>Remplir la colonne BZ</v>
      </c>
      <c r="CC201" s="263" t="str">
        <f t="shared" si="100"/>
        <v>Remplir la colonne I</v>
      </c>
      <c r="CD201" s="91"/>
      <c r="CE201" s="315" t="str">
        <f t="shared" si="88"/>
        <v>Remplir les termes C, P, T et TVA</v>
      </c>
      <c r="CF201" s="61" t="str">
        <f t="shared" si="69"/>
        <v>REMPLIR TYPE DE CLIENT</v>
      </c>
      <c r="CG201" s="107" t="str">
        <f t="shared" si="89"/>
        <v>Montant total de l'aide demandée non indiqué</v>
      </c>
      <c r="CH201" s="1"/>
      <c r="CI201" s="1"/>
      <c r="CJ201" s="1"/>
      <c r="CK201" s="1"/>
      <c r="CL201" s="1"/>
    </row>
    <row r="202" spans="1:90" x14ac:dyDescent="0.25">
      <c r="A202" s="51"/>
      <c r="B202" s="111"/>
      <c r="C202" s="111"/>
      <c r="D202" s="111"/>
      <c r="E202" s="111"/>
      <c r="F202" s="111"/>
      <c r="G202" s="132"/>
      <c r="H202" s="151"/>
      <c r="I202" s="299"/>
      <c r="J202" s="152"/>
      <c r="K202" s="153"/>
      <c r="L202" s="169"/>
      <c r="M202" s="39"/>
      <c r="N202" s="90"/>
      <c r="O202" s="39"/>
      <c r="P202" s="23"/>
      <c r="Q202" s="170">
        <f t="shared" si="70"/>
        <v>0</v>
      </c>
      <c r="R202" s="55"/>
      <c r="S202" s="65"/>
      <c r="T202" s="98" t="s">
        <v>64</v>
      </c>
      <c r="U202" s="63"/>
      <c r="V202" s="87" t="str">
        <f t="shared" si="71"/>
        <v>Remplir la colonne R ou U</v>
      </c>
      <c r="W202" s="63"/>
      <c r="X202" s="173" t="str">
        <f t="shared" si="68"/>
        <v>Remplir la colonne M</v>
      </c>
      <c r="Y202" s="179" t="str">
        <f t="shared" si="72"/>
        <v>Remplir la colonne W</v>
      </c>
      <c r="Z202" s="263" t="str">
        <f t="shared" si="90"/>
        <v>Remplir la colonne I</v>
      </c>
      <c r="AA202" s="91"/>
      <c r="AB202" s="315" t="str">
        <f t="shared" si="73"/>
        <v>Remplir les termes C, P, T et TVA</v>
      </c>
      <c r="AC202" s="55"/>
      <c r="AD202" s="65"/>
      <c r="AE202" s="98" t="s">
        <v>64</v>
      </c>
      <c r="AF202" s="63"/>
      <c r="AG202" s="87" t="str">
        <f t="shared" si="74"/>
        <v>Remplir la colonne AC ou AF</v>
      </c>
      <c r="AH202" s="63"/>
      <c r="AI202" s="173" t="str">
        <f t="shared" si="91"/>
        <v>Remplir la colonne M</v>
      </c>
      <c r="AJ202" s="179" t="str">
        <f t="shared" si="75"/>
        <v>Remplir la colonne AH</v>
      </c>
      <c r="AK202" s="263" t="str">
        <f t="shared" si="92"/>
        <v>Remplir la colonne I</v>
      </c>
      <c r="AL202" s="91"/>
      <c r="AM202" s="315" t="str">
        <f t="shared" si="76"/>
        <v>Remplir les terme C, P, T et TVA</v>
      </c>
      <c r="AN202" s="55"/>
      <c r="AO202" s="65"/>
      <c r="AP202" s="98" t="s">
        <v>64</v>
      </c>
      <c r="AQ202" s="63"/>
      <c r="AR202" s="87" t="str">
        <f t="shared" si="77"/>
        <v>Remplir la colonne AN ou AQ</v>
      </c>
      <c r="AS202" s="63"/>
      <c r="AT202" s="173" t="str">
        <f t="shared" si="93"/>
        <v>Remplir la colonne M</v>
      </c>
      <c r="AU202" s="179" t="str">
        <f t="shared" si="78"/>
        <v>Remplir la colonne AS</v>
      </c>
      <c r="AV202" s="263" t="str">
        <f t="shared" si="94"/>
        <v>Remplir la colonne I</v>
      </c>
      <c r="AW202" s="91"/>
      <c r="AX202" s="315" t="str">
        <f t="shared" si="79"/>
        <v>Remplir les termes C, P, T et TVA</v>
      </c>
      <c r="AY202" s="55"/>
      <c r="AZ202" s="65"/>
      <c r="BA202" s="98" t="s">
        <v>64</v>
      </c>
      <c r="BB202" s="63"/>
      <c r="BC202" s="87" t="str">
        <f t="shared" si="80"/>
        <v>Remplir la colonne AY ou BB</v>
      </c>
      <c r="BD202" s="63"/>
      <c r="BE202" s="173" t="str">
        <f t="shared" si="95"/>
        <v>Remplir la colonne M</v>
      </c>
      <c r="BF202" s="179" t="str">
        <f t="shared" si="81"/>
        <v>Remplir la colonne BD</v>
      </c>
      <c r="BG202" s="263" t="str">
        <f t="shared" si="96"/>
        <v>Remplir la colonne I</v>
      </c>
      <c r="BH202" s="91"/>
      <c r="BI202" s="315" t="str">
        <f t="shared" si="82"/>
        <v>Remplir les termes C, P, T et TVA</v>
      </c>
      <c r="BJ202" s="55"/>
      <c r="BK202" s="65"/>
      <c r="BL202" s="98" t="s">
        <v>64</v>
      </c>
      <c r="BM202" s="63"/>
      <c r="BN202" s="87" t="str">
        <f t="shared" si="83"/>
        <v>Remplir la colonne BJ ou BM</v>
      </c>
      <c r="BO202" s="63"/>
      <c r="BP202" s="173" t="str">
        <f t="shared" si="97"/>
        <v>Remplir la colonne M</v>
      </c>
      <c r="BQ202" s="179" t="str">
        <f t="shared" si="84"/>
        <v>Remplir la colonne BO</v>
      </c>
      <c r="BR202" s="263" t="str">
        <f t="shared" si="98"/>
        <v>Remplir la colonne I</v>
      </c>
      <c r="BS202" s="91"/>
      <c r="BT202" s="315" t="str">
        <f t="shared" si="85"/>
        <v>Remplir les termes C, P, T et TVA</v>
      </c>
      <c r="BU202" s="55"/>
      <c r="BV202" s="65"/>
      <c r="BW202" s="98" t="s">
        <v>64</v>
      </c>
      <c r="BX202" s="63"/>
      <c r="BY202" s="87" t="str">
        <f t="shared" si="86"/>
        <v>Remplir la colonne BU ou BX</v>
      </c>
      <c r="BZ202" s="63"/>
      <c r="CA202" s="173" t="str">
        <f t="shared" si="99"/>
        <v>Remplir la colonne M</v>
      </c>
      <c r="CB202" s="179" t="str">
        <f t="shared" si="87"/>
        <v>Remplir la colonne BZ</v>
      </c>
      <c r="CC202" s="263" t="str">
        <f t="shared" si="100"/>
        <v>Remplir la colonne I</v>
      </c>
      <c r="CD202" s="91"/>
      <c r="CE202" s="315" t="str">
        <f t="shared" si="88"/>
        <v>Remplir les termes C, P, T et TVA</v>
      </c>
      <c r="CF202" s="61" t="str">
        <f t="shared" si="69"/>
        <v>REMPLIR TYPE DE CLIENT</v>
      </c>
      <c r="CG202" s="107" t="str">
        <f t="shared" si="89"/>
        <v>Montant total de l'aide demandée non indiqué</v>
      </c>
      <c r="CH202" s="1"/>
      <c r="CI202" s="1"/>
      <c r="CJ202" s="1"/>
      <c r="CK202" s="1"/>
      <c r="CL202" s="1"/>
    </row>
    <row r="203" spans="1:90" x14ac:dyDescent="0.25">
      <c r="A203" s="51"/>
      <c r="B203" s="111"/>
      <c r="C203" s="111"/>
      <c r="D203" s="111"/>
      <c r="E203" s="111"/>
      <c r="F203" s="111"/>
      <c r="G203" s="132"/>
      <c r="H203" s="151"/>
      <c r="I203" s="299"/>
      <c r="J203" s="152"/>
      <c r="K203" s="153"/>
      <c r="L203" s="169"/>
      <c r="M203" s="39"/>
      <c r="N203" s="90"/>
      <c r="O203" s="39"/>
      <c r="P203" s="23"/>
      <c r="Q203" s="170">
        <f t="shared" si="70"/>
        <v>0</v>
      </c>
      <c r="R203" s="55"/>
      <c r="S203" s="65"/>
      <c r="T203" s="98" t="s">
        <v>64</v>
      </c>
      <c r="U203" s="63"/>
      <c r="V203" s="87" t="str">
        <f t="shared" si="71"/>
        <v>Remplir la colonne R ou U</v>
      </c>
      <c r="W203" s="63"/>
      <c r="X203" s="173" t="str">
        <f t="shared" si="68"/>
        <v>Remplir la colonne M</v>
      </c>
      <c r="Y203" s="179" t="str">
        <f t="shared" si="72"/>
        <v>Remplir la colonne W</v>
      </c>
      <c r="Z203" s="263" t="str">
        <f t="shared" si="90"/>
        <v>Remplir la colonne I</v>
      </c>
      <c r="AA203" s="91"/>
      <c r="AB203" s="315" t="str">
        <f t="shared" si="73"/>
        <v>Remplir les termes C, P, T et TVA</v>
      </c>
      <c r="AC203" s="55"/>
      <c r="AD203" s="65"/>
      <c r="AE203" s="98" t="s">
        <v>64</v>
      </c>
      <c r="AF203" s="63"/>
      <c r="AG203" s="87" t="str">
        <f t="shared" si="74"/>
        <v>Remplir la colonne AC ou AF</v>
      </c>
      <c r="AH203" s="63"/>
      <c r="AI203" s="173" t="str">
        <f t="shared" si="91"/>
        <v>Remplir la colonne M</v>
      </c>
      <c r="AJ203" s="179" t="str">
        <f t="shared" si="75"/>
        <v>Remplir la colonne AH</v>
      </c>
      <c r="AK203" s="263" t="str">
        <f t="shared" si="92"/>
        <v>Remplir la colonne I</v>
      </c>
      <c r="AL203" s="91"/>
      <c r="AM203" s="315" t="str">
        <f t="shared" si="76"/>
        <v>Remplir les terme C, P, T et TVA</v>
      </c>
      <c r="AN203" s="55"/>
      <c r="AO203" s="65"/>
      <c r="AP203" s="98" t="s">
        <v>64</v>
      </c>
      <c r="AQ203" s="63"/>
      <c r="AR203" s="87" t="str">
        <f t="shared" si="77"/>
        <v>Remplir la colonne AN ou AQ</v>
      </c>
      <c r="AS203" s="63"/>
      <c r="AT203" s="173" t="str">
        <f t="shared" si="93"/>
        <v>Remplir la colonne M</v>
      </c>
      <c r="AU203" s="179" t="str">
        <f t="shared" si="78"/>
        <v>Remplir la colonne AS</v>
      </c>
      <c r="AV203" s="263" t="str">
        <f t="shared" si="94"/>
        <v>Remplir la colonne I</v>
      </c>
      <c r="AW203" s="91"/>
      <c r="AX203" s="315" t="str">
        <f t="shared" si="79"/>
        <v>Remplir les termes C, P, T et TVA</v>
      </c>
      <c r="AY203" s="55"/>
      <c r="AZ203" s="65"/>
      <c r="BA203" s="98" t="s">
        <v>64</v>
      </c>
      <c r="BB203" s="63"/>
      <c r="BC203" s="87" t="str">
        <f t="shared" si="80"/>
        <v>Remplir la colonne AY ou BB</v>
      </c>
      <c r="BD203" s="63"/>
      <c r="BE203" s="173" t="str">
        <f t="shared" si="95"/>
        <v>Remplir la colonne M</v>
      </c>
      <c r="BF203" s="179" t="str">
        <f t="shared" si="81"/>
        <v>Remplir la colonne BD</v>
      </c>
      <c r="BG203" s="263" t="str">
        <f t="shared" si="96"/>
        <v>Remplir la colonne I</v>
      </c>
      <c r="BH203" s="91"/>
      <c r="BI203" s="315" t="str">
        <f t="shared" si="82"/>
        <v>Remplir les termes C, P, T et TVA</v>
      </c>
      <c r="BJ203" s="55"/>
      <c r="BK203" s="65"/>
      <c r="BL203" s="98" t="s">
        <v>64</v>
      </c>
      <c r="BM203" s="63"/>
      <c r="BN203" s="87" t="str">
        <f t="shared" si="83"/>
        <v>Remplir la colonne BJ ou BM</v>
      </c>
      <c r="BO203" s="63"/>
      <c r="BP203" s="173" t="str">
        <f t="shared" si="97"/>
        <v>Remplir la colonne M</v>
      </c>
      <c r="BQ203" s="179" t="str">
        <f t="shared" si="84"/>
        <v>Remplir la colonne BO</v>
      </c>
      <c r="BR203" s="263" t="str">
        <f t="shared" si="98"/>
        <v>Remplir la colonne I</v>
      </c>
      <c r="BS203" s="91"/>
      <c r="BT203" s="315" t="str">
        <f t="shared" si="85"/>
        <v>Remplir les termes C, P, T et TVA</v>
      </c>
      <c r="BU203" s="55"/>
      <c r="BV203" s="65"/>
      <c r="BW203" s="98" t="s">
        <v>64</v>
      </c>
      <c r="BX203" s="63"/>
      <c r="BY203" s="87" t="str">
        <f t="shared" si="86"/>
        <v>Remplir la colonne BU ou BX</v>
      </c>
      <c r="BZ203" s="63"/>
      <c r="CA203" s="173" t="str">
        <f t="shared" si="99"/>
        <v>Remplir la colonne M</v>
      </c>
      <c r="CB203" s="179" t="str">
        <f t="shared" si="87"/>
        <v>Remplir la colonne BZ</v>
      </c>
      <c r="CC203" s="263" t="str">
        <f t="shared" si="100"/>
        <v>Remplir la colonne I</v>
      </c>
      <c r="CD203" s="91"/>
      <c r="CE203" s="315" t="str">
        <f t="shared" si="88"/>
        <v>Remplir les termes C, P, T et TVA</v>
      </c>
      <c r="CF203" s="61" t="str">
        <f t="shared" si="69"/>
        <v>REMPLIR TYPE DE CLIENT</v>
      </c>
      <c r="CG203" s="107" t="str">
        <f t="shared" si="89"/>
        <v>Montant total de l'aide demandée non indiqué</v>
      </c>
      <c r="CH203" s="1"/>
      <c r="CI203" s="1"/>
      <c r="CJ203" s="1"/>
      <c r="CK203" s="1"/>
      <c r="CL203" s="1"/>
    </row>
    <row r="204" spans="1:90" x14ac:dyDescent="0.25">
      <c r="A204" s="51"/>
      <c r="B204" s="111"/>
      <c r="C204" s="111"/>
      <c r="D204" s="111"/>
      <c r="E204" s="111"/>
      <c r="F204" s="111"/>
      <c r="G204" s="132"/>
      <c r="H204" s="151"/>
      <c r="I204" s="299"/>
      <c r="J204" s="152"/>
      <c r="K204" s="153"/>
      <c r="L204" s="169"/>
      <c r="M204" s="39"/>
      <c r="N204" s="90"/>
      <c r="O204" s="39"/>
      <c r="P204" s="23"/>
      <c r="Q204" s="170">
        <f t="shared" si="70"/>
        <v>0</v>
      </c>
      <c r="R204" s="55"/>
      <c r="S204" s="65"/>
      <c r="T204" s="98" t="s">
        <v>64</v>
      </c>
      <c r="U204" s="63"/>
      <c r="V204" s="87" t="str">
        <f t="shared" si="71"/>
        <v>Remplir la colonne R ou U</v>
      </c>
      <c r="W204" s="63"/>
      <c r="X204" s="173" t="str">
        <f t="shared" si="68"/>
        <v>Remplir la colonne M</v>
      </c>
      <c r="Y204" s="179" t="str">
        <f t="shared" si="72"/>
        <v>Remplir la colonne W</v>
      </c>
      <c r="Z204" s="263" t="str">
        <f t="shared" si="90"/>
        <v>Remplir la colonne I</v>
      </c>
      <c r="AA204" s="91"/>
      <c r="AB204" s="315" t="str">
        <f t="shared" si="73"/>
        <v>Remplir les termes C, P, T et TVA</v>
      </c>
      <c r="AC204" s="55"/>
      <c r="AD204" s="65"/>
      <c r="AE204" s="98" t="s">
        <v>64</v>
      </c>
      <c r="AF204" s="63"/>
      <c r="AG204" s="87" t="str">
        <f t="shared" si="74"/>
        <v>Remplir la colonne AC ou AF</v>
      </c>
      <c r="AH204" s="63"/>
      <c r="AI204" s="173" t="str">
        <f t="shared" si="91"/>
        <v>Remplir la colonne M</v>
      </c>
      <c r="AJ204" s="179" t="str">
        <f t="shared" si="75"/>
        <v>Remplir la colonne AH</v>
      </c>
      <c r="AK204" s="263" t="str">
        <f t="shared" si="92"/>
        <v>Remplir la colonne I</v>
      </c>
      <c r="AL204" s="91"/>
      <c r="AM204" s="315" t="str">
        <f t="shared" si="76"/>
        <v>Remplir les terme C, P, T et TVA</v>
      </c>
      <c r="AN204" s="55"/>
      <c r="AO204" s="65"/>
      <c r="AP204" s="98" t="s">
        <v>64</v>
      </c>
      <c r="AQ204" s="63"/>
      <c r="AR204" s="87" t="str">
        <f t="shared" si="77"/>
        <v>Remplir la colonne AN ou AQ</v>
      </c>
      <c r="AS204" s="63"/>
      <c r="AT204" s="173" t="str">
        <f t="shared" si="93"/>
        <v>Remplir la colonne M</v>
      </c>
      <c r="AU204" s="179" t="str">
        <f t="shared" si="78"/>
        <v>Remplir la colonne AS</v>
      </c>
      <c r="AV204" s="263" t="str">
        <f t="shared" si="94"/>
        <v>Remplir la colonne I</v>
      </c>
      <c r="AW204" s="91"/>
      <c r="AX204" s="315" t="str">
        <f t="shared" si="79"/>
        <v>Remplir les termes C, P, T et TVA</v>
      </c>
      <c r="AY204" s="55"/>
      <c r="AZ204" s="65"/>
      <c r="BA204" s="98" t="s">
        <v>64</v>
      </c>
      <c r="BB204" s="63"/>
      <c r="BC204" s="87" t="str">
        <f t="shared" si="80"/>
        <v>Remplir la colonne AY ou BB</v>
      </c>
      <c r="BD204" s="63"/>
      <c r="BE204" s="173" t="str">
        <f t="shared" si="95"/>
        <v>Remplir la colonne M</v>
      </c>
      <c r="BF204" s="179" t="str">
        <f t="shared" si="81"/>
        <v>Remplir la colonne BD</v>
      </c>
      <c r="BG204" s="263" t="str">
        <f t="shared" si="96"/>
        <v>Remplir la colonne I</v>
      </c>
      <c r="BH204" s="91"/>
      <c r="BI204" s="315" t="str">
        <f t="shared" si="82"/>
        <v>Remplir les termes C, P, T et TVA</v>
      </c>
      <c r="BJ204" s="55"/>
      <c r="BK204" s="65"/>
      <c r="BL204" s="98" t="s">
        <v>64</v>
      </c>
      <c r="BM204" s="63"/>
      <c r="BN204" s="87" t="str">
        <f t="shared" si="83"/>
        <v>Remplir la colonne BJ ou BM</v>
      </c>
      <c r="BO204" s="63"/>
      <c r="BP204" s="173" t="str">
        <f t="shared" si="97"/>
        <v>Remplir la colonne M</v>
      </c>
      <c r="BQ204" s="179" t="str">
        <f t="shared" si="84"/>
        <v>Remplir la colonne BO</v>
      </c>
      <c r="BR204" s="263" t="str">
        <f t="shared" si="98"/>
        <v>Remplir la colonne I</v>
      </c>
      <c r="BS204" s="91"/>
      <c r="BT204" s="315" t="str">
        <f t="shared" si="85"/>
        <v>Remplir les termes C, P, T et TVA</v>
      </c>
      <c r="BU204" s="55"/>
      <c r="BV204" s="65"/>
      <c r="BW204" s="98" t="s">
        <v>64</v>
      </c>
      <c r="BX204" s="63"/>
      <c r="BY204" s="87" t="str">
        <f t="shared" si="86"/>
        <v>Remplir la colonne BU ou BX</v>
      </c>
      <c r="BZ204" s="63"/>
      <c r="CA204" s="173" t="str">
        <f t="shared" si="99"/>
        <v>Remplir la colonne M</v>
      </c>
      <c r="CB204" s="179" t="str">
        <f t="shared" si="87"/>
        <v>Remplir la colonne BZ</v>
      </c>
      <c r="CC204" s="263" t="str">
        <f t="shared" si="100"/>
        <v>Remplir la colonne I</v>
      </c>
      <c r="CD204" s="91"/>
      <c r="CE204" s="315" t="str">
        <f t="shared" si="88"/>
        <v>Remplir les termes C, P, T et TVA</v>
      </c>
      <c r="CF204" s="61" t="str">
        <f t="shared" si="69"/>
        <v>REMPLIR TYPE DE CLIENT</v>
      </c>
      <c r="CG204" s="107" t="str">
        <f t="shared" si="89"/>
        <v>Montant total de l'aide demandée non indiqué</v>
      </c>
      <c r="CH204" s="1"/>
      <c r="CI204" s="1"/>
      <c r="CJ204" s="1"/>
      <c r="CK204" s="1"/>
      <c r="CL204" s="1"/>
    </row>
    <row r="205" spans="1:90" x14ac:dyDescent="0.25">
      <c r="A205" s="51"/>
      <c r="B205" s="111"/>
      <c r="C205" s="111"/>
      <c r="D205" s="111"/>
      <c r="E205" s="111"/>
      <c r="F205" s="111"/>
      <c r="G205" s="132"/>
      <c r="H205" s="151"/>
      <c r="I205" s="299"/>
      <c r="J205" s="152"/>
      <c r="K205" s="153"/>
      <c r="L205" s="169"/>
      <c r="M205" s="39"/>
      <c r="N205" s="90"/>
      <c r="O205" s="39"/>
      <c r="P205" s="23"/>
      <c r="Q205" s="170">
        <f t="shared" si="70"/>
        <v>0</v>
      </c>
      <c r="R205" s="55"/>
      <c r="S205" s="65"/>
      <c r="T205" s="98" t="s">
        <v>64</v>
      </c>
      <c r="U205" s="63"/>
      <c r="V205" s="87" t="str">
        <f t="shared" si="71"/>
        <v>Remplir la colonne R ou U</v>
      </c>
      <c r="W205" s="63"/>
      <c r="X205" s="173" t="str">
        <f t="shared" ref="X205:X268" si="101">IF($M205="Oui",$C$4,IF($M205="Non",$C$6,"Remplir la colonne M"))</f>
        <v>Remplir la colonne M</v>
      </c>
      <c r="Y205" s="179" t="str">
        <f t="shared" si="72"/>
        <v>Remplir la colonne W</v>
      </c>
      <c r="Z205" s="263" t="str">
        <f t="shared" si="90"/>
        <v>Remplir la colonne I</v>
      </c>
      <c r="AA205" s="91"/>
      <c r="AB205" s="315" t="str">
        <f t="shared" si="73"/>
        <v>Remplir les termes C, P, T et TVA</v>
      </c>
      <c r="AC205" s="55"/>
      <c r="AD205" s="65"/>
      <c r="AE205" s="98" t="s">
        <v>64</v>
      </c>
      <c r="AF205" s="63"/>
      <c r="AG205" s="87" t="str">
        <f t="shared" si="74"/>
        <v>Remplir la colonne AC ou AF</v>
      </c>
      <c r="AH205" s="63"/>
      <c r="AI205" s="173" t="str">
        <f t="shared" si="91"/>
        <v>Remplir la colonne M</v>
      </c>
      <c r="AJ205" s="179" t="str">
        <f t="shared" si="75"/>
        <v>Remplir la colonne AH</v>
      </c>
      <c r="AK205" s="263" t="str">
        <f t="shared" si="92"/>
        <v>Remplir la colonne I</v>
      </c>
      <c r="AL205" s="91"/>
      <c r="AM205" s="315" t="str">
        <f t="shared" si="76"/>
        <v>Remplir les terme C, P, T et TVA</v>
      </c>
      <c r="AN205" s="55"/>
      <c r="AO205" s="65"/>
      <c r="AP205" s="98" t="s">
        <v>64</v>
      </c>
      <c r="AQ205" s="63"/>
      <c r="AR205" s="87" t="str">
        <f t="shared" si="77"/>
        <v>Remplir la colonne AN ou AQ</v>
      </c>
      <c r="AS205" s="63"/>
      <c r="AT205" s="173" t="str">
        <f t="shared" si="93"/>
        <v>Remplir la colonne M</v>
      </c>
      <c r="AU205" s="179" t="str">
        <f t="shared" si="78"/>
        <v>Remplir la colonne AS</v>
      </c>
      <c r="AV205" s="263" t="str">
        <f t="shared" si="94"/>
        <v>Remplir la colonne I</v>
      </c>
      <c r="AW205" s="91"/>
      <c r="AX205" s="315" t="str">
        <f t="shared" si="79"/>
        <v>Remplir les termes C, P, T et TVA</v>
      </c>
      <c r="AY205" s="55"/>
      <c r="AZ205" s="65"/>
      <c r="BA205" s="98" t="s">
        <v>64</v>
      </c>
      <c r="BB205" s="63"/>
      <c r="BC205" s="87" t="str">
        <f t="shared" si="80"/>
        <v>Remplir la colonne AY ou BB</v>
      </c>
      <c r="BD205" s="63"/>
      <c r="BE205" s="173" t="str">
        <f t="shared" si="95"/>
        <v>Remplir la colonne M</v>
      </c>
      <c r="BF205" s="179" t="str">
        <f t="shared" si="81"/>
        <v>Remplir la colonne BD</v>
      </c>
      <c r="BG205" s="263" t="str">
        <f t="shared" si="96"/>
        <v>Remplir la colonne I</v>
      </c>
      <c r="BH205" s="91"/>
      <c r="BI205" s="315" t="str">
        <f t="shared" si="82"/>
        <v>Remplir les termes C, P, T et TVA</v>
      </c>
      <c r="BJ205" s="55"/>
      <c r="BK205" s="65"/>
      <c r="BL205" s="98" t="s">
        <v>64</v>
      </c>
      <c r="BM205" s="63"/>
      <c r="BN205" s="87" t="str">
        <f t="shared" si="83"/>
        <v>Remplir la colonne BJ ou BM</v>
      </c>
      <c r="BO205" s="63"/>
      <c r="BP205" s="173" t="str">
        <f t="shared" si="97"/>
        <v>Remplir la colonne M</v>
      </c>
      <c r="BQ205" s="179" t="str">
        <f t="shared" si="84"/>
        <v>Remplir la colonne BO</v>
      </c>
      <c r="BR205" s="263" t="str">
        <f t="shared" si="98"/>
        <v>Remplir la colonne I</v>
      </c>
      <c r="BS205" s="91"/>
      <c r="BT205" s="315" t="str">
        <f t="shared" si="85"/>
        <v>Remplir les termes C, P, T et TVA</v>
      </c>
      <c r="BU205" s="55"/>
      <c r="BV205" s="65"/>
      <c r="BW205" s="98" t="s">
        <v>64</v>
      </c>
      <c r="BX205" s="63"/>
      <c r="BY205" s="87" t="str">
        <f t="shared" si="86"/>
        <v>Remplir la colonne BU ou BX</v>
      </c>
      <c r="BZ205" s="63"/>
      <c r="CA205" s="173" t="str">
        <f t="shared" si="99"/>
        <v>Remplir la colonne M</v>
      </c>
      <c r="CB205" s="179" t="str">
        <f t="shared" si="87"/>
        <v>Remplir la colonne BZ</v>
      </c>
      <c r="CC205" s="263" t="str">
        <f t="shared" si="100"/>
        <v>Remplir la colonne I</v>
      </c>
      <c r="CD205" s="91"/>
      <c r="CE205" s="315" t="str">
        <f t="shared" si="88"/>
        <v>Remplir les termes C, P, T et TVA</v>
      </c>
      <c r="CF205" s="61" t="str">
        <f t="shared" ref="CF205:CF268" si="102">IFERROR(IF(ISBLANK(A205),"REMPLIR TYPE DE CLIENT",IF(O205="oui",SUM(periode2ges),"Attestation sur honneur NON")),0)</f>
        <v>REMPLIR TYPE DE CLIENT</v>
      </c>
      <c r="CG205" s="107" t="str">
        <f t="shared" si="89"/>
        <v>Montant total de l'aide demandée non indiqué</v>
      </c>
      <c r="CH205" s="1"/>
      <c r="CI205" s="1"/>
      <c r="CJ205" s="1"/>
      <c r="CK205" s="1"/>
      <c r="CL205" s="1"/>
    </row>
    <row r="206" spans="1:90" x14ac:dyDescent="0.25">
      <c r="A206" s="51"/>
      <c r="B206" s="111"/>
      <c r="C206" s="111"/>
      <c r="D206" s="111"/>
      <c r="E206" s="111"/>
      <c r="F206" s="111"/>
      <c r="G206" s="132"/>
      <c r="H206" s="151"/>
      <c r="I206" s="299"/>
      <c r="J206" s="152"/>
      <c r="K206" s="153"/>
      <c r="L206" s="169"/>
      <c r="M206" s="39"/>
      <c r="N206" s="90"/>
      <c r="O206" s="39"/>
      <c r="P206" s="23"/>
      <c r="Q206" s="170">
        <f t="shared" ref="Q206:Q269" si="103">IF(P206&lt;80%,P206,100%)</f>
        <v>0</v>
      </c>
      <c r="R206" s="55"/>
      <c r="S206" s="65"/>
      <c r="T206" s="98" t="s">
        <v>64</v>
      </c>
      <c r="U206" s="63"/>
      <c r="V206" s="87" t="str">
        <f t="shared" ref="V206:V269" si="104">IF(AND(R206&lt;&gt;"",U206&lt;&gt;""),"Remplir QUE la colonne R ou U",IF(R206&lt;&gt;"",(R206+S206)*$Q206,IF(U206&lt;&gt;"",(U206+S206)*$Q206,"Remplir la colonne R ou U")))</f>
        <v>Remplir la colonne R ou U</v>
      </c>
      <c r="W206" s="63"/>
      <c r="X206" s="173" t="str">
        <f t="shared" si="101"/>
        <v>Remplir la colonne M</v>
      </c>
      <c r="Y206" s="179" t="str">
        <f t="shared" ref="Y206:Y269" si="105">IF(W206="","Remplir la colonne W",IF(W206&gt;0,MAX(0,MIN($Q$8,W206-X206)),$Q$8))</f>
        <v>Remplir la colonne W</v>
      </c>
      <c r="Z206" s="263" t="str">
        <f t="shared" si="90"/>
        <v>Remplir la colonne I</v>
      </c>
      <c r="AA206" s="91"/>
      <c r="AB206" s="315" t="str">
        <f t="shared" ref="AB206:AB269" si="106">IFERROR((V206*(Y206+0.75*Z206)*AA206*(1+$N206))/($H$4*$H$5*$H$6),"Remplir les termes C, P, T et TVA")</f>
        <v>Remplir les termes C, P, T et TVA</v>
      </c>
      <c r="AC206" s="55"/>
      <c r="AD206" s="65"/>
      <c r="AE206" s="98" t="s">
        <v>64</v>
      </c>
      <c r="AF206" s="63"/>
      <c r="AG206" s="87" t="str">
        <f t="shared" ref="AG206:AG269" si="107">IF(AND(AC206&lt;&gt;"",AF206&lt;&gt;""),"Remplir QUE la colonne AC ou AF",IF(AC206&lt;&gt;"",(AC206+AD206)*$Q206,IF(AF206&lt;&gt;"",(AF206+AD206)*$Q206,"Remplir la colonne AC ou AF")))</f>
        <v>Remplir la colonne AC ou AF</v>
      </c>
      <c r="AH206" s="63"/>
      <c r="AI206" s="173" t="str">
        <f t="shared" si="91"/>
        <v>Remplir la colonne M</v>
      </c>
      <c r="AJ206" s="179" t="str">
        <f t="shared" ref="AJ206:AJ269" si="108">IF(AH206="","Remplir la colonne AH",IF(AH206&gt;0,MAX(0,MIN($R$8,AH206-AI206)),$R$8))</f>
        <v>Remplir la colonne AH</v>
      </c>
      <c r="AK206" s="263" t="str">
        <f t="shared" si="92"/>
        <v>Remplir la colonne I</v>
      </c>
      <c r="AL206" s="91"/>
      <c r="AM206" s="315" t="str">
        <f t="shared" ref="AM206:AM269" si="109">IFERROR((AG206*(AJ206+0.75*AK206)*AL206*(1+$N206))/($H$4*$H$5*$H$6),"Remplir les terme C, P, T et TVA")</f>
        <v>Remplir les terme C, P, T et TVA</v>
      </c>
      <c r="AN206" s="55"/>
      <c r="AO206" s="65"/>
      <c r="AP206" s="98" t="s">
        <v>64</v>
      </c>
      <c r="AQ206" s="63"/>
      <c r="AR206" s="87" t="str">
        <f t="shared" ref="AR206:AR269" si="110">IF(AND(AN206&lt;&gt;"",AQ206&lt;&gt;""),"Remplir QUE la colonne AN ou AQ",IF(AN206&lt;&gt;"",(AN206+AO206)*$Q206,IF(AQ206&lt;&gt;"",(AQ206+AO206)*$Q206,"Remplir la colonne AN ou AQ")))</f>
        <v>Remplir la colonne AN ou AQ</v>
      </c>
      <c r="AS206" s="63"/>
      <c r="AT206" s="173" t="str">
        <f t="shared" si="93"/>
        <v>Remplir la colonne M</v>
      </c>
      <c r="AU206" s="179" t="str">
        <f t="shared" ref="AU206:AU269" si="111">IF(AS206="","Remplir la colonne AS",IF(AS206&gt;0,MAX(0,MIN($S$8,AS206-AT206)),$S$8))</f>
        <v>Remplir la colonne AS</v>
      </c>
      <c r="AV206" s="263" t="str">
        <f t="shared" si="94"/>
        <v>Remplir la colonne I</v>
      </c>
      <c r="AW206" s="91"/>
      <c r="AX206" s="315" t="str">
        <f t="shared" ref="AX206:AX269" si="112">IFERROR((AR206*(AU206+0.75*AV206)*AW206*(1+$N206))/($H$4*$H$5*$H$6),"Remplir les termes C, P, T et TVA")</f>
        <v>Remplir les termes C, P, T et TVA</v>
      </c>
      <c r="AY206" s="55"/>
      <c r="AZ206" s="65"/>
      <c r="BA206" s="98" t="s">
        <v>64</v>
      </c>
      <c r="BB206" s="63"/>
      <c r="BC206" s="87" t="str">
        <f t="shared" ref="BC206:BC269" si="113">IF(AND(AY206&lt;&gt;"",BB206&lt;&gt;""),"Remplir QUE la colonne AY ou BB",IF(AY206&lt;&gt;"",(AY206+AZ206)*$Q206,IF(BB206&lt;&gt;"",(BB206+AZ206)*$Q206,"Remplir la colonne AY ou BB")))</f>
        <v>Remplir la colonne AY ou BB</v>
      </c>
      <c r="BD206" s="63"/>
      <c r="BE206" s="173" t="str">
        <f t="shared" si="95"/>
        <v>Remplir la colonne M</v>
      </c>
      <c r="BF206" s="179" t="str">
        <f t="shared" ref="BF206:BF269" si="114">IF(BD206="","Remplir la colonne BD",IF(BD206&gt;0,MAX(0,MIN($T$8,BD206-BE206)),$T$8))</f>
        <v>Remplir la colonne BD</v>
      </c>
      <c r="BG206" s="263" t="str">
        <f t="shared" si="96"/>
        <v>Remplir la colonne I</v>
      </c>
      <c r="BH206" s="91"/>
      <c r="BI206" s="315" t="str">
        <f t="shared" ref="BI206:BI269" si="115">IFERROR((BC206*(BF206+0.75*BG206)*BH206*(1+$N206))/($H$4*$H$5*$H$6),"Remplir les termes C, P, T et TVA")</f>
        <v>Remplir les termes C, P, T et TVA</v>
      </c>
      <c r="BJ206" s="55"/>
      <c r="BK206" s="65"/>
      <c r="BL206" s="98" t="s">
        <v>64</v>
      </c>
      <c r="BM206" s="63"/>
      <c r="BN206" s="87" t="str">
        <f t="shared" ref="BN206:BN269" si="116">IF(AND(BJ206&lt;&gt;"",BM206&lt;&gt;""),"Remplir QUE la colonne BJ ou BM",IF(BJ206&lt;&gt;"",(BJ206+BK206)*$Q206,IF(BM206&lt;&gt;"",(BM206+BK206)*$Q206,"Remplir la colonne BJ ou BM")))</f>
        <v>Remplir la colonne BJ ou BM</v>
      </c>
      <c r="BO206" s="63"/>
      <c r="BP206" s="173" t="str">
        <f t="shared" si="97"/>
        <v>Remplir la colonne M</v>
      </c>
      <c r="BQ206" s="179" t="str">
        <f t="shared" ref="BQ206:BQ269" si="117">IF(BO206="","Remplir la colonne BO",IF(BO206&gt;0,MAX(0,MIN($U$8,BO206-BP206)),$U$8))</f>
        <v>Remplir la colonne BO</v>
      </c>
      <c r="BR206" s="263" t="str">
        <f t="shared" si="98"/>
        <v>Remplir la colonne I</v>
      </c>
      <c r="BS206" s="91"/>
      <c r="BT206" s="315" t="str">
        <f t="shared" ref="BT206:BT269" si="118">IFERROR((BN206*(BQ206+0.75*BR206)*BS206*(1+$N206))/($H$4*$H$5*$H$6),"Remplir les termes C, P, T et TVA")</f>
        <v>Remplir les termes C, P, T et TVA</v>
      </c>
      <c r="BU206" s="55"/>
      <c r="BV206" s="65"/>
      <c r="BW206" s="98" t="s">
        <v>64</v>
      </c>
      <c r="BX206" s="63"/>
      <c r="BY206" s="87" t="str">
        <f t="shared" ref="BY206:BY269" si="119">IF(AND(BU206&lt;&gt;"",BX206&lt;&gt;""),"Remplir QUE la colonne BU ou BX",IF(BU206&lt;&gt;"",(BU206+BV206)*$Q206,IF(BX206&lt;&gt;"",(BX206+BV206)*$Q206,"Remplir la colonne BU ou BX")))</f>
        <v>Remplir la colonne BU ou BX</v>
      </c>
      <c r="BZ206" s="63"/>
      <c r="CA206" s="173" t="str">
        <f t="shared" si="99"/>
        <v>Remplir la colonne M</v>
      </c>
      <c r="CB206" s="179" t="str">
        <f t="shared" ref="CB206:CB269" si="120">IF(BZ206="","Remplir la colonne BZ",IF(BZ206&gt;0,MAX(0,MIN($V$8,BZ206-CA206)),$V$8))</f>
        <v>Remplir la colonne BZ</v>
      </c>
      <c r="CC206" s="263" t="str">
        <f t="shared" si="100"/>
        <v>Remplir la colonne I</v>
      </c>
      <c r="CD206" s="91"/>
      <c r="CE206" s="315" t="str">
        <f t="shared" ref="CE206:CE269" si="121">IFERROR((BY206*(CB206+0.75*CC206)*CD206*(1+$N206))/($H$4*$H$5*$H$6),"Remplir les termes C, P, T et TVA")</f>
        <v>Remplir les termes C, P, T et TVA</v>
      </c>
      <c r="CF206" s="61" t="str">
        <f t="shared" si="102"/>
        <v>REMPLIR TYPE DE CLIENT</v>
      </c>
      <c r="CG206" s="107" t="str">
        <f t="shared" ref="CG206:CG269" si="122">IFERROR(CF206/100,"Montant total de l'aide demandée non indiqué")</f>
        <v>Montant total de l'aide demandée non indiqué</v>
      </c>
      <c r="CH206" s="1"/>
      <c r="CI206" s="1"/>
      <c r="CJ206" s="1"/>
      <c r="CK206" s="1"/>
      <c r="CL206" s="1"/>
    </row>
    <row r="207" spans="1:90" x14ac:dyDescent="0.25">
      <c r="A207" s="51"/>
      <c r="B207" s="111"/>
      <c r="C207" s="111"/>
      <c r="D207" s="111"/>
      <c r="E207" s="111"/>
      <c r="F207" s="111"/>
      <c r="G207" s="132"/>
      <c r="H207" s="151"/>
      <c r="I207" s="299"/>
      <c r="J207" s="152"/>
      <c r="K207" s="153"/>
      <c r="L207" s="169"/>
      <c r="M207" s="39"/>
      <c r="N207" s="90"/>
      <c r="O207" s="39"/>
      <c r="P207" s="23"/>
      <c r="Q207" s="170">
        <f t="shared" si="103"/>
        <v>0</v>
      </c>
      <c r="R207" s="55"/>
      <c r="S207" s="65"/>
      <c r="T207" s="98" t="s">
        <v>64</v>
      </c>
      <c r="U207" s="63"/>
      <c r="V207" s="87" t="str">
        <f t="shared" si="104"/>
        <v>Remplir la colonne R ou U</v>
      </c>
      <c r="W207" s="63"/>
      <c r="X207" s="173" t="str">
        <f t="shared" si="101"/>
        <v>Remplir la colonne M</v>
      </c>
      <c r="Y207" s="179" t="str">
        <f t="shared" si="105"/>
        <v>Remplir la colonne W</v>
      </c>
      <c r="Z207" s="263" t="str">
        <f t="shared" ref="Z207:Z270" si="123">IF($I207="","Remplir la colonne I",IF($I207&lt;DATE(2022,7,1),0,IF($M207="oui",IF(W207-$C$5-$Q$7*1.3&lt;0,0,W207-$C$5-$Q$7*1.3),IF(W207-$Q$7*1.3&lt;0,0,W207-$Q$7*1.3))))</f>
        <v>Remplir la colonne I</v>
      </c>
      <c r="AA207" s="91"/>
      <c r="AB207" s="315" t="str">
        <f t="shared" si="106"/>
        <v>Remplir les termes C, P, T et TVA</v>
      </c>
      <c r="AC207" s="55"/>
      <c r="AD207" s="65"/>
      <c r="AE207" s="98" t="s">
        <v>64</v>
      </c>
      <c r="AF207" s="63"/>
      <c r="AG207" s="87" t="str">
        <f t="shared" si="107"/>
        <v>Remplir la colonne AC ou AF</v>
      </c>
      <c r="AH207" s="63"/>
      <c r="AI207" s="173" t="str">
        <f t="shared" ref="AI207:AI270" si="124">IF($M207="Oui",$C$4,IF($M207="Non",$C$6,"Remplir la colonne M"))</f>
        <v>Remplir la colonne M</v>
      </c>
      <c r="AJ207" s="179" t="str">
        <f t="shared" si="108"/>
        <v>Remplir la colonne AH</v>
      </c>
      <c r="AK207" s="263" t="str">
        <f t="shared" ref="AK207:AK270" si="125">IF($I207="","Remplir la colonne I",IF($I207&lt;DATE(2022,7,1),0,IF($M207="oui",IF(AH207-$C$5-$R$7*1.3&lt;0,0,AH207-$C$5-$R$7*1.3),IF(AH207-$R$7*1.3&lt;0,0,AH207-$R$7*1.3))))</f>
        <v>Remplir la colonne I</v>
      </c>
      <c r="AL207" s="91"/>
      <c r="AM207" s="315" t="str">
        <f t="shared" si="109"/>
        <v>Remplir les terme C, P, T et TVA</v>
      </c>
      <c r="AN207" s="55"/>
      <c r="AO207" s="65"/>
      <c r="AP207" s="98" t="s">
        <v>64</v>
      </c>
      <c r="AQ207" s="63"/>
      <c r="AR207" s="87" t="str">
        <f t="shared" si="110"/>
        <v>Remplir la colonne AN ou AQ</v>
      </c>
      <c r="AS207" s="63"/>
      <c r="AT207" s="173" t="str">
        <f t="shared" ref="AT207:AT270" si="126">IF($M207="Oui",$C$4,IF($M207="Non",$C$6,"Remplir la colonne M"))</f>
        <v>Remplir la colonne M</v>
      </c>
      <c r="AU207" s="179" t="str">
        <f t="shared" si="111"/>
        <v>Remplir la colonne AS</v>
      </c>
      <c r="AV207" s="263" t="str">
        <f t="shared" ref="AV207:AV270" si="127">IF($I207="","Remplir la colonne I",IF($I207&lt;DATE(2022,7,1),0,IF($M207="oui",IF(AS207-$C$5-$S$7*1.3&lt;0,0,AS207-$C$5-$S$7*1.3),IF(AS207-$S$7*1.3&lt;0,0,AS207-$S$7*1.3))))</f>
        <v>Remplir la colonne I</v>
      </c>
      <c r="AW207" s="91"/>
      <c r="AX207" s="315" t="str">
        <f t="shared" si="112"/>
        <v>Remplir les termes C, P, T et TVA</v>
      </c>
      <c r="AY207" s="55"/>
      <c r="AZ207" s="65"/>
      <c r="BA207" s="98" t="s">
        <v>64</v>
      </c>
      <c r="BB207" s="63"/>
      <c r="BC207" s="87" t="str">
        <f t="shared" si="113"/>
        <v>Remplir la colonne AY ou BB</v>
      </c>
      <c r="BD207" s="63"/>
      <c r="BE207" s="173" t="str">
        <f t="shared" ref="BE207:BE270" si="128">IF($M207="Oui",$C$4,IF($M207="Non",$C$6,"Remplir la colonne M"))</f>
        <v>Remplir la colonne M</v>
      </c>
      <c r="BF207" s="179" t="str">
        <f t="shared" si="114"/>
        <v>Remplir la colonne BD</v>
      </c>
      <c r="BG207" s="263" t="str">
        <f t="shared" ref="BG207:BG270" si="129">IF($I207="","Remplir la colonne I",IF($I207&lt;DATE(2022,7,1),0,IF($M207="oui",IF(BD207-$C$5-$T$7*1.3&lt;0,0,BD207-$C$5-$T$7*1.3),IF(BD207-$T$7*1.3&lt;0,0,BD207-$T$7*1.3))))</f>
        <v>Remplir la colonne I</v>
      </c>
      <c r="BH207" s="91"/>
      <c r="BI207" s="315" t="str">
        <f t="shared" si="115"/>
        <v>Remplir les termes C, P, T et TVA</v>
      </c>
      <c r="BJ207" s="55"/>
      <c r="BK207" s="65"/>
      <c r="BL207" s="98" t="s">
        <v>64</v>
      </c>
      <c r="BM207" s="63"/>
      <c r="BN207" s="87" t="str">
        <f t="shared" si="116"/>
        <v>Remplir la colonne BJ ou BM</v>
      </c>
      <c r="BO207" s="63"/>
      <c r="BP207" s="173" t="str">
        <f t="shared" ref="BP207:BP270" si="130">IF($M207="Oui",$C$4,IF($M207="Non",$C$6,"Remplir la colonne M"))</f>
        <v>Remplir la colonne M</v>
      </c>
      <c r="BQ207" s="179" t="str">
        <f t="shared" si="117"/>
        <v>Remplir la colonne BO</v>
      </c>
      <c r="BR207" s="263" t="str">
        <f t="shared" ref="BR207:BR270" si="131">IF($I207="","Remplir la colonne I",IF($I207&lt;DATE(2022,7,1),0,IF($M207="oui",IF(BO207-$C$5-$U$7*1.3&lt;0,0,BO207-$C$5-$U$7*1.3),IF(BO207-$U$7*1.3&lt;0,0,BO207-$U$7*1.3))))</f>
        <v>Remplir la colonne I</v>
      </c>
      <c r="BS207" s="91"/>
      <c r="BT207" s="315" t="str">
        <f t="shared" si="118"/>
        <v>Remplir les termes C, P, T et TVA</v>
      </c>
      <c r="BU207" s="55"/>
      <c r="BV207" s="65"/>
      <c r="BW207" s="98" t="s">
        <v>64</v>
      </c>
      <c r="BX207" s="63"/>
      <c r="BY207" s="87" t="str">
        <f t="shared" si="119"/>
        <v>Remplir la colonne BU ou BX</v>
      </c>
      <c r="BZ207" s="63"/>
      <c r="CA207" s="173" t="str">
        <f t="shared" ref="CA207:CA270" si="132">IF($M207="Oui",$C$4,IF($M207="Non",$C$6,"Remplir la colonne M"))</f>
        <v>Remplir la colonne M</v>
      </c>
      <c r="CB207" s="179" t="str">
        <f t="shared" si="120"/>
        <v>Remplir la colonne BZ</v>
      </c>
      <c r="CC207" s="263" t="str">
        <f t="shared" ref="CC207:CC270" si="133">IF($I207="","Remplir la colonne I",IF($I207&lt;DATE(2022,7,1),0,IF($M207="oui",IF(BZ207-$C$5-$V$7*1.3&lt;0,0,BZ207-$C$5-$V$7*1.3),IF(BZ207-$V$7*1.3&lt;0,0,BZ207-$V$7*1.3))))</f>
        <v>Remplir la colonne I</v>
      </c>
      <c r="CD207" s="91"/>
      <c r="CE207" s="315" t="str">
        <f t="shared" si="121"/>
        <v>Remplir les termes C, P, T et TVA</v>
      </c>
      <c r="CF207" s="61" t="str">
        <f t="shared" si="102"/>
        <v>REMPLIR TYPE DE CLIENT</v>
      </c>
      <c r="CG207" s="107" t="str">
        <f t="shared" si="122"/>
        <v>Montant total de l'aide demandée non indiqué</v>
      </c>
      <c r="CH207" s="1"/>
      <c r="CI207" s="1"/>
      <c r="CJ207" s="1"/>
      <c r="CK207" s="1"/>
      <c r="CL207" s="1"/>
    </row>
    <row r="208" spans="1:90" x14ac:dyDescent="0.25">
      <c r="A208" s="51"/>
      <c r="B208" s="111"/>
      <c r="C208" s="111"/>
      <c r="D208" s="111"/>
      <c r="E208" s="111"/>
      <c r="F208" s="111"/>
      <c r="G208" s="132"/>
      <c r="H208" s="151"/>
      <c r="I208" s="299"/>
      <c r="J208" s="152"/>
      <c r="K208" s="153"/>
      <c r="L208" s="169"/>
      <c r="M208" s="39"/>
      <c r="N208" s="90"/>
      <c r="O208" s="39"/>
      <c r="P208" s="23"/>
      <c r="Q208" s="170">
        <f t="shared" si="103"/>
        <v>0</v>
      </c>
      <c r="R208" s="55"/>
      <c r="S208" s="65"/>
      <c r="T208" s="98" t="s">
        <v>64</v>
      </c>
      <c r="U208" s="63"/>
      <c r="V208" s="87" t="str">
        <f t="shared" si="104"/>
        <v>Remplir la colonne R ou U</v>
      </c>
      <c r="W208" s="63"/>
      <c r="X208" s="173" t="str">
        <f t="shared" si="101"/>
        <v>Remplir la colonne M</v>
      </c>
      <c r="Y208" s="179" t="str">
        <f t="shared" si="105"/>
        <v>Remplir la colonne W</v>
      </c>
      <c r="Z208" s="263" t="str">
        <f t="shared" si="123"/>
        <v>Remplir la colonne I</v>
      </c>
      <c r="AA208" s="91"/>
      <c r="AB208" s="315" t="str">
        <f t="shared" si="106"/>
        <v>Remplir les termes C, P, T et TVA</v>
      </c>
      <c r="AC208" s="55"/>
      <c r="AD208" s="65"/>
      <c r="AE208" s="98" t="s">
        <v>64</v>
      </c>
      <c r="AF208" s="63"/>
      <c r="AG208" s="87" t="str">
        <f t="shared" si="107"/>
        <v>Remplir la colonne AC ou AF</v>
      </c>
      <c r="AH208" s="63"/>
      <c r="AI208" s="173" t="str">
        <f t="shared" si="124"/>
        <v>Remplir la colonne M</v>
      </c>
      <c r="AJ208" s="179" t="str">
        <f t="shared" si="108"/>
        <v>Remplir la colonne AH</v>
      </c>
      <c r="AK208" s="263" t="str">
        <f t="shared" si="125"/>
        <v>Remplir la colonne I</v>
      </c>
      <c r="AL208" s="91"/>
      <c r="AM208" s="315" t="str">
        <f t="shared" si="109"/>
        <v>Remplir les terme C, P, T et TVA</v>
      </c>
      <c r="AN208" s="55"/>
      <c r="AO208" s="65"/>
      <c r="AP208" s="98" t="s">
        <v>64</v>
      </c>
      <c r="AQ208" s="63"/>
      <c r="AR208" s="87" t="str">
        <f t="shared" si="110"/>
        <v>Remplir la colonne AN ou AQ</v>
      </c>
      <c r="AS208" s="63"/>
      <c r="AT208" s="173" t="str">
        <f t="shared" si="126"/>
        <v>Remplir la colonne M</v>
      </c>
      <c r="AU208" s="179" t="str">
        <f t="shared" si="111"/>
        <v>Remplir la colonne AS</v>
      </c>
      <c r="AV208" s="263" t="str">
        <f t="shared" si="127"/>
        <v>Remplir la colonne I</v>
      </c>
      <c r="AW208" s="91"/>
      <c r="AX208" s="315" t="str">
        <f t="shared" si="112"/>
        <v>Remplir les termes C, P, T et TVA</v>
      </c>
      <c r="AY208" s="55"/>
      <c r="AZ208" s="65"/>
      <c r="BA208" s="98" t="s">
        <v>64</v>
      </c>
      <c r="BB208" s="63"/>
      <c r="BC208" s="87" t="str">
        <f t="shared" si="113"/>
        <v>Remplir la colonne AY ou BB</v>
      </c>
      <c r="BD208" s="63"/>
      <c r="BE208" s="173" t="str">
        <f t="shared" si="128"/>
        <v>Remplir la colonne M</v>
      </c>
      <c r="BF208" s="179" t="str">
        <f t="shared" si="114"/>
        <v>Remplir la colonne BD</v>
      </c>
      <c r="BG208" s="263" t="str">
        <f t="shared" si="129"/>
        <v>Remplir la colonne I</v>
      </c>
      <c r="BH208" s="91"/>
      <c r="BI208" s="315" t="str">
        <f t="shared" si="115"/>
        <v>Remplir les termes C, P, T et TVA</v>
      </c>
      <c r="BJ208" s="55"/>
      <c r="BK208" s="65"/>
      <c r="BL208" s="98" t="s">
        <v>64</v>
      </c>
      <c r="BM208" s="63"/>
      <c r="BN208" s="87" t="str">
        <f t="shared" si="116"/>
        <v>Remplir la colonne BJ ou BM</v>
      </c>
      <c r="BO208" s="63"/>
      <c r="BP208" s="173" t="str">
        <f t="shared" si="130"/>
        <v>Remplir la colonne M</v>
      </c>
      <c r="BQ208" s="179" t="str">
        <f t="shared" si="117"/>
        <v>Remplir la colonne BO</v>
      </c>
      <c r="BR208" s="263" t="str">
        <f t="shared" si="131"/>
        <v>Remplir la colonne I</v>
      </c>
      <c r="BS208" s="91"/>
      <c r="BT208" s="315" t="str">
        <f t="shared" si="118"/>
        <v>Remplir les termes C, P, T et TVA</v>
      </c>
      <c r="BU208" s="55"/>
      <c r="BV208" s="65"/>
      <c r="BW208" s="98" t="s">
        <v>64</v>
      </c>
      <c r="BX208" s="63"/>
      <c r="BY208" s="87" t="str">
        <f t="shared" si="119"/>
        <v>Remplir la colonne BU ou BX</v>
      </c>
      <c r="BZ208" s="63"/>
      <c r="CA208" s="173" t="str">
        <f t="shared" si="132"/>
        <v>Remplir la colonne M</v>
      </c>
      <c r="CB208" s="179" t="str">
        <f t="shared" si="120"/>
        <v>Remplir la colonne BZ</v>
      </c>
      <c r="CC208" s="263" t="str">
        <f t="shared" si="133"/>
        <v>Remplir la colonne I</v>
      </c>
      <c r="CD208" s="91"/>
      <c r="CE208" s="315" t="str">
        <f t="shared" si="121"/>
        <v>Remplir les termes C, P, T et TVA</v>
      </c>
      <c r="CF208" s="61" t="str">
        <f t="shared" si="102"/>
        <v>REMPLIR TYPE DE CLIENT</v>
      </c>
      <c r="CG208" s="107" t="str">
        <f t="shared" si="122"/>
        <v>Montant total de l'aide demandée non indiqué</v>
      </c>
      <c r="CH208" s="1"/>
      <c r="CI208" s="1"/>
      <c r="CJ208" s="1"/>
      <c r="CK208" s="1"/>
      <c r="CL208" s="1"/>
    </row>
    <row r="209" spans="1:90" x14ac:dyDescent="0.25">
      <c r="A209" s="51"/>
      <c r="B209" s="111"/>
      <c r="C209" s="111"/>
      <c r="D209" s="111"/>
      <c r="E209" s="111"/>
      <c r="F209" s="111"/>
      <c r="G209" s="132"/>
      <c r="H209" s="151"/>
      <c r="I209" s="299"/>
      <c r="J209" s="152"/>
      <c r="K209" s="153"/>
      <c r="L209" s="169"/>
      <c r="M209" s="39"/>
      <c r="N209" s="90"/>
      <c r="O209" s="39"/>
      <c r="P209" s="23"/>
      <c r="Q209" s="170">
        <f t="shared" si="103"/>
        <v>0</v>
      </c>
      <c r="R209" s="55"/>
      <c r="S209" s="65"/>
      <c r="T209" s="98" t="s">
        <v>64</v>
      </c>
      <c r="U209" s="63"/>
      <c r="V209" s="87" t="str">
        <f t="shared" si="104"/>
        <v>Remplir la colonne R ou U</v>
      </c>
      <c r="W209" s="63"/>
      <c r="X209" s="173" t="str">
        <f t="shared" si="101"/>
        <v>Remplir la colonne M</v>
      </c>
      <c r="Y209" s="179" t="str">
        <f t="shared" si="105"/>
        <v>Remplir la colonne W</v>
      </c>
      <c r="Z209" s="263" t="str">
        <f t="shared" si="123"/>
        <v>Remplir la colonne I</v>
      </c>
      <c r="AA209" s="91"/>
      <c r="AB209" s="315" t="str">
        <f t="shared" si="106"/>
        <v>Remplir les termes C, P, T et TVA</v>
      </c>
      <c r="AC209" s="55"/>
      <c r="AD209" s="65"/>
      <c r="AE209" s="98" t="s">
        <v>64</v>
      </c>
      <c r="AF209" s="63"/>
      <c r="AG209" s="87" t="str">
        <f t="shared" si="107"/>
        <v>Remplir la colonne AC ou AF</v>
      </c>
      <c r="AH209" s="63"/>
      <c r="AI209" s="173" t="str">
        <f t="shared" si="124"/>
        <v>Remplir la colonne M</v>
      </c>
      <c r="AJ209" s="179" t="str">
        <f t="shared" si="108"/>
        <v>Remplir la colonne AH</v>
      </c>
      <c r="AK209" s="263" t="str">
        <f t="shared" si="125"/>
        <v>Remplir la colonne I</v>
      </c>
      <c r="AL209" s="91"/>
      <c r="AM209" s="315" t="str">
        <f t="shared" si="109"/>
        <v>Remplir les terme C, P, T et TVA</v>
      </c>
      <c r="AN209" s="55"/>
      <c r="AO209" s="65"/>
      <c r="AP209" s="98" t="s">
        <v>64</v>
      </c>
      <c r="AQ209" s="63"/>
      <c r="AR209" s="87" t="str">
        <f t="shared" si="110"/>
        <v>Remplir la colonne AN ou AQ</v>
      </c>
      <c r="AS209" s="63"/>
      <c r="AT209" s="173" t="str">
        <f t="shared" si="126"/>
        <v>Remplir la colonne M</v>
      </c>
      <c r="AU209" s="179" t="str">
        <f t="shared" si="111"/>
        <v>Remplir la colonne AS</v>
      </c>
      <c r="AV209" s="263" t="str">
        <f t="shared" si="127"/>
        <v>Remplir la colonne I</v>
      </c>
      <c r="AW209" s="91"/>
      <c r="AX209" s="315" t="str">
        <f t="shared" si="112"/>
        <v>Remplir les termes C, P, T et TVA</v>
      </c>
      <c r="AY209" s="55"/>
      <c r="AZ209" s="65"/>
      <c r="BA209" s="98" t="s">
        <v>64</v>
      </c>
      <c r="BB209" s="63"/>
      <c r="BC209" s="87" t="str">
        <f t="shared" si="113"/>
        <v>Remplir la colonne AY ou BB</v>
      </c>
      <c r="BD209" s="63"/>
      <c r="BE209" s="173" t="str">
        <f t="shared" si="128"/>
        <v>Remplir la colonne M</v>
      </c>
      <c r="BF209" s="179" t="str">
        <f t="shared" si="114"/>
        <v>Remplir la colonne BD</v>
      </c>
      <c r="BG209" s="263" t="str">
        <f t="shared" si="129"/>
        <v>Remplir la colonne I</v>
      </c>
      <c r="BH209" s="91"/>
      <c r="BI209" s="315" t="str">
        <f t="shared" si="115"/>
        <v>Remplir les termes C, P, T et TVA</v>
      </c>
      <c r="BJ209" s="55"/>
      <c r="BK209" s="65"/>
      <c r="BL209" s="98" t="s">
        <v>64</v>
      </c>
      <c r="BM209" s="63"/>
      <c r="BN209" s="87" t="str">
        <f t="shared" si="116"/>
        <v>Remplir la colonne BJ ou BM</v>
      </c>
      <c r="BO209" s="63"/>
      <c r="BP209" s="173" t="str">
        <f t="shared" si="130"/>
        <v>Remplir la colonne M</v>
      </c>
      <c r="BQ209" s="179" t="str">
        <f t="shared" si="117"/>
        <v>Remplir la colonne BO</v>
      </c>
      <c r="BR209" s="263" t="str">
        <f t="shared" si="131"/>
        <v>Remplir la colonne I</v>
      </c>
      <c r="BS209" s="91"/>
      <c r="BT209" s="315" t="str">
        <f t="shared" si="118"/>
        <v>Remplir les termes C, P, T et TVA</v>
      </c>
      <c r="BU209" s="55"/>
      <c r="BV209" s="65"/>
      <c r="BW209" s="98" t="s">
        <v>64</v>
      </c>
      <c r="BX209" s="63"/>
      <c r="BY209" s="87" t="str">
        <f t="shared" si="119"/>
        <v>Remplir la colonne BU ou BX</v>
      </c>
      <c r="BZ209" s="63"/>
      <c r="CA209" s="173" t="str">
        <f t="shared" si="132"/>
        <v>Remplir la colonne M</v>
      </c>
      <c r="CB209" s="179" t="str">
        <f t="shared" si="120"/>
        <v>Remplir la colonne BZ</v>
      </c>
      <c r="CC209" s="263" t="str">
        <f t="shared" si="133"/>
        <v>Remplir la colonne I</v>
      </c>
      <c r="CD209" s="91"/>
      <c r="CE209" s="315" t="str">
        <f t="shared" si="121"/>
        <v>Remplir les termes C, P, T et TVA</v>
      </c>
      <c r="CF209" s="61" t="str">
        <f t="shared" si="102"/>
        <v>REMPLIR TYPE DE CLIENT</v>
      </c>
      <c r="CG209" s="107" t="str">
        <f t="shared" si="122"/>
        <v>Montant total de l'aide demandée non indiqué</v>
      </c>
      <c r="CH209" s="1"/>
      <c r="CI209" s="1"/>
      <c r="CJ209" s="1"/>
      <c r="CK209" s="1"/>
      <c r="CL209" s="1"/>
    </row>
    <row r="210" spans="1:90" x14ac:dyDescent="0.25">
      <c r="A210" s="51"/>
      <c r="B210" s="111"/>
      <c r="C210" s="111"/>
      <c r="D210" s="111"/>
      <c r="E210" s="111"/>
      <c r="F210" s="111"/>
      <c r="G210" s="132"/>
      <c r="H210" s="151"/>
      <c r="I210" s="299"/>
      <c r="J210" s="152"/>
      <c r="K210" s="153"/>
      <c r="L210" s="169"/>
      <c r="M210" s="39"/>
      <c r="N210" s="90"/>
      <c r="O210" s="39"/>
      <c r="P210" s="23"/>
      <c r="Q210" s="170">
        <f t="shared" si="103"/>
        <v>0</v>
      </c>
      <c r="R210" s="55"/>
      <c r="S210" s="65"/>
      <c r="T210" s="98" t="s">
        <v>64</v>
      </c>
      <c r="U210" s="63"/>
      <c r="V210" s="87" t="str">
        <f t="shared" si="104"/>
        <v>Remplir la colonne R ou U</v>
      </c>
      <c r="W210" s="63"/>
      <c r="X210" s="173" t="str">
        <f t="shared" si="101"/>
        <v>Remplir la colonne M</v>
      </c>
      <c r="Y210" s="179" t="str">
        <f t="shared" si="105"/>
        <v>Remplir la colonne W</v>
      </c>
      <c r="Z210" s="263" t="str">
        <f t="shared" si="123"/>
        <v>Remplir la colonne I</v>
      </c>
      <c r="AA210" s="91"/>
      <c r="AB210" s="315" t="str">
        <f t="shared" si="106"/>
        <v>Remplir les termes C, P, T et TVA</v>
      </c>
      <c r="AC210" s="55"/>
      <c r="AD210" s="65"/>
      <c r="AE210" s="98" t="s">
        <v>64</v>
      </c>
      <c r="AF210" s="63"/>
      <c r="AG210" s="87" t="str">
        <f t="shared" si="107"/>
        <v>Remplir la colonne AC ou AF</v>
      </c>
      <c r="AH210" s="63"/>
      <c r="AI210" s="173" t="str">
        <f t="shared" si="124"/>
        <v>Remplir la colonne M</v>
      </c>
      <c r="AJ210" s="179" t="str">
        <f t="shared" si="108"/>
        <v>Remplir la colonne AH</v>
      </c>
      <c r="AK210" s="263" t="str">
        <f t="shared" si="125"/>
        <v>Remplir la colonne I</v>
      </c>
      <c r="AL210" s="91"/>
      <c r="AM210" s="315" t="str">
        <f t="shared" si="109"/>
        <v>Remplir les terme C, P, T et TVA</v>
      </c>
      <c r="AN210" s="55"/>
      <c r="AO210" s="65"/>
      <c r="AP210" s="98" t="s">
        <v>64</v>
      </c>
      <c r="AQ210" s="63"/>
      <c r="AR210" s="87" t="str">
        <f t="shared" si="110"/>
        <v>Remplir la colonne AN ou AQ</v>
      </c>
      <c r="AS210" s="63"/>
      <c r="AT210" s="173" t="str">
        <f t="shared" si="126"/>
        <v>Remplir la colonne M</v>
      </c>
      <c r="AU210" s="179" t="str">
        <f t="shared" si="111"/>
        <v>Remplir la colonne AS</v>
      </c>
      <c r="AV210" s="263" t="str">
        <f t="shared" si="127"/>
        <v>Remplir la colonne I</v>
      </c>
      <c r="AW210" s="91"/>
      <c r="AX210" s="315" t="str">
        <f t="shared" si="112"/>
        <v>Remplir les termes C, P, T et TVA</v>
      </c>
      <c r="AY210" s="55"/>
      <c r="AZ210" s="65"/>
      <c r="BA210" s="98" t="s">
        <v>64</v>
      </c>
      <c r="BB210" s="63"/>
      <c r="BC210" s="87" t="str">
        <f t="shared" si="113"/>
        <v>Remplir la colonne AY ou BB</v>
      </c>
      <c r="BD210" s="63"/>
      <c r="BE210" s="173" t="str">
        <f t="shared" si="128"/>
        <v>Remplir la colonne M</v>
      </c>
      <c r="BF210" s="179" t="str">
        <f t="shared" si="114"/>
        <v>Remplir la colonne BD</v>
      </c>
      <c r="BG210" s="263" t="str">
        <f t="shared" si="129"/>
        <v>Remplir la colonne I</v>
      </c>
      <c r="BH210" s="91"/>
      <c r="BI210" s="315" t="str">
        <f t="shared" si="115"/>
        <v>Remplir les termes C, P, T et TVA</v>
      </c>
      <c r="BJ210" s="55"/>
      <c r="BK210" s="65"/>
      <c r="BL210" s="98" t="s">
        <v>64</v>
      </c>
      <c r="BM210" s="63"/>
      <c r="BN210" s="87" t="str">
        <f t="shared" si="116"/>
        <v>Remplir la colonne BJ ou BM</v>
      </c>
      <c r="BO210" s="63"/>
      <c r="BP210" s="173" t="str">
        <f t="shared" si="130"/>
        <v>Remplir la colonne M</v>
      </c>
      <c r="BQ210" s="179" t="str">
        <f t="shared" si="117"/>
        <v>Remplir la colonne BO</v>
      </c>
      <c r="BR210" s="263" t="str">
        <f t="shared" si="131"/>
        <v>Remplir la colonne I</v>
      </c>
      <c r="BS210" s="91"/>
      <c r="BT210" s="315" t="str">
        <f t="shared" si="118"/>
        <v>Remplir les termes C, P, T et TVA</v>
      </c>
      <c r="BU210" s="55"/>
      <c r="BV210" s="65"/>
      <c r="BW210" s="98" t="s">
        <v>64</v>
      </c>
      <c r="BX210" s="63"/>
      <c r="BY210" s="87" t="str">
        <f t="shared" si="119"/>
        <v>Remplir la colonne BU ou BX</v>
      </c>
      <c r="BZ210" s="63"/>
      <c r="CA210" s="173" t="str">
        <f t="shared" si="132"/>
        <v>Remplir la colonne M</v>
      </c>
      <c r="CB210" s="179" t="str">
        <f t="shared" si="120"/>
        <v>Remplir la colonne BZ</v>
      </c>
      <c r="CC210" s="263" t="str">
        <f t="shared" si="133"/>
        <v>Remplir la colonne I</v>
      </c>
      <c r="CD210" s="91"/>
      <c r="CE210" s="315" t="str">
        <f t="shared" si="121"/>
        <v>Remplir les termes C, P, T et TVA</v>
      </c>
      <c r="CF210" s="61" t="str">
        <f t="shared" si="102"/>
        <v>REMPLIR TYPE DE CLIENT</v>
      </c>
      <c r="CG210" s="107" t="str">
        <f t="shared" si="122"/>
        <v>Montant total de l'aide demandée non indiqué</v>
      </c>
      <c r="CH210" s="1"/>
      <c r="CI210" s="1"/>
      <c r="CJ210" s="1"/>
      <c r="CK210" s="1"/>
      <c r="CL210" s="1"/>
    </row>
    <row r="211" spans="1:90" x14ac:dyDescent="0.25">
      <c r="A211" s="51"/>
      <c r="B211" s="111"/>
      <c r="C211" s="111"/>
      <c r="D211" s="111"/>
      <c r="E211" s="111"/>
      <c r="F211" s="111"/>
      <c r="G211" s="132"/>
      <c r="H211" s="151"/>
      <c r="I211" s="299"/>
      <c r="J211" s="152"/>
      <c r="K211" s="153"/>
      <c r="L211" s="169"/>
      <c r="M211" s="39"/>
      <c r="N211" s="90"/>
      <c r="O211" s="39"/>
      <c r="P211" s="23"/>
      <c r="Q211" s="170">
        <f t="shared" si="103"/>
        <v>0</v>
      </c>
      <c r="R211" s="55"/>
      <c r="S211" s="65"/>
      <c r="T211" s="98" t="s">
        <v>64</v>
      </c>
      <c r="U211" s="63"/>
      <c r="V211" s="87" t="str">
        <f t="shared" si="104"/>
        <v>Remplir la colonne R ou U</v>
      </c>
      <c r="W211" s="63"/>
      <c r="X211" s="173" t="str">
        <f t="shared" si="101"/>
        <v>Remplir la colonne M</v>
      </c>
      <c r="Y211" s="179" t="str">
        <f t="shared" si="105"/>
        <v>Remplir la colonne W</v>
      </c>
      <c r="Z211" s="263" t="str">
        <f t="shared" si="123"/>
        <v>Remplir la colonne I</v>
      </c>
      <c r="AA211" s="91"/>
      <c r="AB211" s="315" t="str">
        <f t="shared" si="106"/>
        <v>Remplir les termes C, P, T et TVA</v>
      </c>
      <c r="AC211" s="55"/>
      <c r="AD211" s="65"/>
      <c r="AE211" s="98" t="s">
        <v>64</v>
      </c>
      <c r="AF211" s="63"/>
      <c r="AG211" s="87" t="str">
        <f t="shared" si="107"/>
        <v>Remplir la colonne AC ou AF</v>
      </c>
      <c r="AH211" s="63"/>
      <c r="AI211" s="173" t="str">
        <f t="shared" si="124"/>
        <v>Remplir la colonne M</v>
      </c>
      <c r="AJ211" s="179" t="str">
        <f t="shared" si="108"/>
        <v>Remplir la colonne AH</v>
      </c>
      <c r="AK211" s="263" t="str">
        <f t="shared" si="125"/>
        <v>Remplir la colonne I</v>
      </c>
      <c r="AL211" s="91"/>
      <c r="AM211" s="315" t="str">
        <f t="shared" si="109"/>
        <v>Remplir les terme C, P, T et TVA</v>
      </c>
      <c r="AN211" s="55"/>
      <c r="AO211" s="65"/>
      <c r="AP211" s="98" t="s">
        <v>64</v>
      </c>
      <c r="AQ211" s="63"/>
      <c r="AR211" s="87" t="str">
        <f t="shared" si="110"/>
        <v>Remplir la colonne AN ou AQ</v>
      </c>
      <c r="AS211" s="63"/>
      <c r="AT211" s="173" t="str">
        <f t="shared" si="126"/>
        <v>Remplir la colonne M</v>
      </c>
      <c r="AU211" s="179" t="str">
        <f t="shared" si="111"/>
        <v>Remplir la colonne AS</v>
      </c>
      <c r="AV211" s="263" t="str">
        <f t="shared" si="127"/>
        <v>Remplir la colonne I</v>
      </c>
      <c r="AW211" s="91"/>
      <c r="AX211" s="315" t="str">
        <f t="shared" si="112"/>
        <v>Remplir les termes C, P, T et TVA</v>
      </c>
      <c r="AY211" s="55"/>
      <c r="AZ211" s="65"/>
      <c r="BA211" s="98" t="s">
        <v>64</v>
      </c>
      <c r="BB211" s="63"/>
      <c r="BC211" s="87" t="str">
        <f t="shared" si="113"/>
        <v>Remplir la colonne AY ou BB</v>
      </c>
      <c r="BD211" s="63"/>
      <c r="BE211" s="173" t="str">
        <f t="shared" si="128"/>
        <v>Remplir la colonne M</v>
      </c>
      <c r="BF211" s="179" t="str">
        <f t="shared" si="114"/>
        <v>Remplir la colonne BD</v>
      </c>
      <c r="BG211" s="263" t="str">
        <f t="shared" si="129"/>
        <v>Remplir la colonne I</v>
      </c>
      <c r="BH211" s="91"/>
      <c r="BI211" s="315" t="str">
        <f t="shared" si="115"/>
        <v>Remplir les termes C, P, T et TVA</v>
      </c>
      <c r="BJ211" s="55"/>
      <c r="BK211" s="65"/>
      <c r="BL211" s="98" t="s">
        <v>64</v>
      </c>
      <c r="BM211" s="63"/>
      <c r="BN211" s="87" t="str">
        <f t="shared" si="116"/>
        <v>Remplir la colonne BJ ou BM</v>
      </c>
      <c r="BO211" s="63"/>
      <c r="BP211" s="173" t="str">
        <f t="shared" si="130"/>
        <v>Remplir la colonne M</v>
      </c>
      <c r="BQ211" s="179" t="str">
        <f t="shared" si="117"/>
        <v>Remplir la colonne BO</v>
      </c>
      <c r="BR211" s="263" t="str">
        <f t="shared" si="131"/>
        <v>Remplir la colonne I</v>
      </c>
      <c r="BS211" s="91"/>
      <c r="BT211" s="315" t="str">
        <f t="shared" si="118"/>
        <v>Remplir les termes C, P, T et TVA</v>
      </c>
      <c r="BU211" s="55"/>
      <c r="BV211" s="65"/>
      <c r="BW211" s="98" t="s">
        <v>64</v>
      </c>
      <c r="BX211" s="63"/>
      <c r="BY211" s="87" t="str">
        <f t="shared" si="119"/>
        <v>Remplir la colonne BU ou BX</v>
      </c>
      <c r="BZ211" s="63"/>
      <c r="CA211" s="173" t="str">
        <f t="shared" si="132"/>
        <v>Remplir la colonne M</v>
      </c>
      <c r="CB211" s="179" t="str">
        <f t="shared" si="120"/>
        <v>Remplir la colonne BZ</v>
      </c>
      <c r="CC211" s="263" t="str">
        <f t="shared" si="133"/>
        <v>Remplir la colonne I</v>
      </c>
      <c r="CD211" s="91"/>
      <c r="CE211" s="315" t="str">
        <f t="shared" si="121"/>
        <v>Remplir les termes C, P, T et TVA</v>
      </c>
      <c r="CF211" s="61" t="str">
        <f t="shared" si="102"/>
        <v>REMPLIR TYPE DE CLIENT</v>
      </c>
      <c r="CG211" s="107" t="str">
        <f t="shared" si="122"/>
        <v>Montant total de l'aide demandée non indiqué</v>
      </c>
      <c r="CH211" s="1"/>
      <c r="CI211" s="1"/>
      <c r="CJ211" s="1"/>
      <c r="CK211" s="1"/>
      <c r="CL211" s="1"/>
    </row>
    <row r="212" spans="1:90" x14ac:dyDescent="0.25">
      <c r="A212" s="51"/>
      <c r="B212" s="111"/>
      <c r="C212" s="111"/>
      <c r="D212" s="111"/>
      <c r="E212" s="111"/>
      <c r="F212" s="111"/>
      <c r="G212" s="132"/>
      <c r="H212" s="151"/>
      <c r="I212" s="299"/>
      <c r="J212" s="152"/>
      <c r="K212" s="153"/>
      <c r="L212" s="169"/>
      <c r="M212" s="39"/>
      <c r="N212" s="90"/>
      <c r="O212" s="39"/>
      <c r="P212" s="23"/>
      <c r="Q212" s="170">
        <f t="shared" si="103"/>
        <v>0</v>
      </c>
      <c r="R212" s="55"/>
      <c r="S212" s="65"/>
      <c r="T212" s="98" t="s">
        <v>64</v>
      </c>
      <c r="U212" s="63"/>
      <c r="V212" s="87" t="str">
        <f t="shared" si="104"/>
        <v>Remplir la colonne R ou U</v>
      </c>
      <c r="W212" s="63"/>
      <c r="X212" s="173" t="str">
        <f t="shared" si="101"/>
        <v>Remplir la colonne M</v>
      </c>
      <c r="Y212" s="179" t="str">
        <f t="shared" si="105"/>
        <v>Remplir la colonne W</v>
      </c>
      <c r="Z212" s="263" t="str">
        <f t="shared" si="123"/>
        <v>Remplir la colonne I</v>
      </c>
      <c r="AA212" s="91"/>
      <c r="AB212" s="315" t="str">
        <f t="shared" si="106"/>
        <v>Remplir les termes C, P, T et TVA</v>
      </c>
      <c r="AC212" s="55"/>
      <c r="AD212" s="65"/>
      <c r="AE212" s="98" t="s">
        <v>64</v>
      </c>
      <c r="AF212" s="63"/>
      <c r="AG212" s="87" t="str">
        <f t="shared" si="107"/>
        <v>Remplir la colonne AC ou AF</v>
      </c>
      <c r="AH212" s="63"/>
      <c r="AI212" s="173" t="str">
        <f t="shared" si="124"/>
        <v>Remplir la colonne M</v>
      </c>
      <c r="AJ212" s="179" t="str">
        <f t="shared" si="108"/>
        <v>Remplir la colonne AH</v>
      </c>
      <c r="AK212" s="263" t="str">
        <f t="shared" si="125"/>
        <v>Remplir la colonne I</v>
      </c>
      <c r="AL212" s="91"/>
      <c r="AM212" s="315" t="str">
        <f t="shared" si="109"/>
        <v>Remplir les terme C, P, T et TVA</v>
      </c>
      <c r="AN212" s="55"/>
      <c r="AO212" s="65"/>
      <c r="AP212" s="98" t="s">
        <v>64</v>
      </c>
      <c r="AQ212" s="63"/>
      <c r="AR212" s="87" t="str">
        <f t="shared" si="110"/>
        <v>Remplir la colonne AN ou AQ</v>
      </c>
      <c r="AS212" s="63"/>
      <c r="AT212" s="173" t="str">
        <f t="shared" si="126"/>
        <v>Remplir la colonne M</v>
      </c>
      <c r="AU212" s="179" t="str">
        <f t="shared" si="111"/>
        <v>Remplir la colonne AS</v>
      </c>
      <c r="AV212" s="263" t="str">
        <f t="shared" si="127"/>
        <v>Remplir la colonne I</v>
      </c>
      <c r="AW212" s="91"/>
      <c r="AX212" s="315" t="str">
        <f t="shared" si="112"/>
        <v>Remplir les termes C, P, T et TVA</v>
      </c>
      <c r="AY212" s="55"/>
      <c r="AZ212" s="65"/>
      <c r="BA212" s="98" t="s">
        <v>64</v>
      </c>
      <c r="BB212" s="63"/>
      <c r="BC212" s="87" t="str">
        <f t="shared" si="113"/>
        <v>Remplir la colonne AY ou BB</v>
      </c>
      <c r="BD212" s="63"/>
      <c r="BE212" s="173" t="str">
        <f t="shared" si="128"/>
        <v>Remplir la colonne M</v>
      </c>
      <c r="BF212" s="179" t="str">
        <f t="shared" si="114"/>
        <v>Remplir la colonne BD</v>
      </c>
      <c r="BG212" s="263" t="str">
        <f t="shared" si="129"/>
        <v>Remplir la colonne I</v>
      </c>
      <c r="BH212" s="91"/>
      <c r="BI212" s="315" t="str">
        <f t="shared" si="115"/>
        <v>Remplir les termes C, P, T et TVA</v>
      </c>
      <c r="BJ212" s="55"/>
      <c r="BK212" s="65"/>
      <c r="BL212" s="98" t="s">
        <v>64</v>
      </c>
      <c r="BM212" s="63"/>
      <c r="BN212" s="87" t="str">
        <f t="shared" si="116"/>
        <v>Remplir la colonne BJ ou BM</v>
      </c>
      <c r="BO212" s="63"/>
      <c r="BP212" s="173" t="str">
        <f t="shared" si="130"/>
        <v>Remplir la colonne M</v>
      </c>
      <c r="BQ212" s="179" t="str">
        <f t="shared" si="117"/>
        <v>Remplir la colonne BO</v>
      </c>
      <c r="BR212" s="263" t="str">
        <f t="shared" si="131"/>
        <v>Remplir la colonne I</v>
      </c>
      <c r="BS212" s="91"/>
      <c r="BT212" s="315" t="str">
        <f t="shared" si="118"/>
        <v>Remplir les termes C, P, T et TVA</v>
      </c>
      <c r="BU212" s="55"/>
      <c r="BV212" s="65"/>
      <c r="BW212" s="98" t="s">
        <v>64</v>
      </c>
      <c r="BX212" s="63"/>
      <c r="BY212" s="87" t="str">
        <f t="shared" si="119"/>
        <v>Remplir la colonne BU ou BX</v>
      </c>
      <c r="BZ212" s="63"/>
      <c r="CA212" s="173" t="str">
        <f t="shared" si="132"/>
        <v>Remplir la colonne M</v>
      </c>
      <c r="CB212" s="179" t="str">
        <f t="shared" si="120"/>
        <v>Remplir la colonne BZ</v>
      </c>
      <c r="CC212" s="263" t="str">
        <f t="shared" si="133"/>
        <v>Remplir la colonne I</v>
      </c>
      <c r="CD212" s="91"/>
      <c r="CE212" s="315" t="str">
        <f t="shared" si="121"/>
        <v>Remplir les termes C, P, T et TVA</v>
      </c>
      <c r="CF212" s="61" t="str">
        <f t="shared" si="102"/>
        <v>REMPLIR TYPE DE CLIENT</v>
      </c>
      <c r="CG212" s="107" t="str">
        <f t="shared" si="122"/>
        <v>Montant total de l'aide demandée non indiqué</v>
      </c>
      <c r="CH212" s="1"/>
      <c r="CI212" s="1"/>
      <c r="CJ212" s="1"/>
      <c r="CK212" s="1"/>
      <c r="CL212" s="1"/>
    </row>
    <row r="213" spans="1:90" x14ac:dyDescent="0.25">
      <c r="A213" s="51"/>
      <c r="B213" s="111"/>
      <c r="C213" s="111"/>
      <c r="D213" s="111"/>
      <c r="E213" s="111"/>
      <c r="F213" s="111"/>
      <c r="G213" s="132"/>
      <c r="H213" s="151"/>
      <c r="I213" s="299"/>
      <c r="J213" s="152"/>
      <c r="K213" s="153"/>
      <c r="L213" s="169"/>
      <c r="M213" s="39"/>
      <c r="N213" s="90"/>
      <c r="O213" s="39"/>
      <c r="P213" s="23"/>
      <c r="Q213" s="170">
        <f t="shared" si="103"/>
        <v>0</v>
      </c>
      <c r="R213" s="55"/>
      <c r="S213" s="65"/>
      <c r="T213" s="98" t="s">
        <v>64</v>
      </c>
      <c r="U213" s="63"/>
      <c r="V213" s="87" t="str">
        <f t="shared" si="104"/>
        <v>Remplir la colonne R ou U</v>
      </c>
      <c r="W213" s="63"/>
      <c r="X213" s="173" t="str">
        <f t="shared" si="101"/>
        <v>Remplir la colonne M</v>
      </c>
      <c r="Y213" s="179" t="str">
        <f t="shared" si="105"/>
        <v>Remplir la colonne W</v>
      </c>
      <c r="Z213" s="263" t="str">
        <f t="shared" si="123"/>
        <v>Remplir la colonne I</v>
      </c>
      <c r="AA213" s="91"/>
      <c r="AB213" s="315" t="str">
        <f t="shared" si="106"/>
        <v>Remplir les termes C, P, T et TVA</v>
      </c>
      <c r="AC213" s="55"/>
      <c r="AD213" s="65"/>
      <c r="AE213" s="98" t="s">
        <v>64</v>
      </c>
      <c r="AF213" s="63"/>
      <c r="AG213" s="87" t="str">
        <f t="shared" si="107"/>
        <v>Remplir la colonne AC ou AF</v>
      </c>
      <c r="AH213" s="63"/>
      <c r="AI213" s="173" t="str">
        <f t="shared" si="124"/>
        <v>Remplir la colonne M</v>
      </c>
      <c r="AJ213" s="179" t="str">
        <f t="shared" si="108"/>
        <v>Remplir la colonne AH</v>
      </c>
      <c r="AK213" s="263" t="str">
        <f t="shared" si="125"/>
        <v>Remplir la colonne I</v>
      </c>
      <c r="AL213" s="91"/>
      <c r="AM213" s="315" t="str">
        <f t="shared" si="109"/>
        <v>Remplir les terme C, P, T et TVA</v>
      </c>
      <c r="AN213" s="55"/>
      <c r="AO213" s="65"/>
      <c r="AP213" s="98" t="s">
        <v>64</v>
      </c>
      <c r="AQ213" s="63"/>
      <c r="AR213" s="87" t="str">
        <f t="shared" si="110"/>
        <v>Remplir la colonne AN ou AQ</v>
      </c>
      <c r="AS213" s="63"/>
      <c r="AT213" s="173" t="str">
        <f t="shared" si="126"/>
        <v>Remplir la colonne M</v>
      </c>
      <c r="AU213" s="179" t="str">
        <f t="shared" si="111"/>
        <v>Remplir la colonne AS</v>
      </c>
      <c r="AV213" s="263" t="str">
        <f t="shared" si="127"/>
        <v>Remplir la colonne I</v>
      </c>
      <c r="AW213" s="91"/>
      <c r="AX213" s="315" t="str">
        <f t="shared" si="112"/>
        <v>Remplir les termes C, P, T et TVA</v>
      </c>
      <c r="AY213" s="55"/>
      <c r="AZ213" s="65"/>
      <c r="BA213" s="98" t="s">
        <v>64</v>
      </c>
      <c r="BB213" s="63"/>
      <c r="BC213" s="87" t="str">
        <f t="shared" si="113"/>
        <v>Remplir la colonne AY ou BB</v>
      </c>
      <c r="BD213" s="63"/>
      <c r="BE213" s="173" t="str">
        <f t="shared" si="128"/>
        <v>Remplir la colonne M</v>
      </c>
      <c r="BF213" s="179" t="str">
        <f t="shared" si="114"/>
        <v>Remplir la colonne BD</v>
      </c>
      <c r="BG213" s="263" t="str">
        <f t="shared" si="129"/>
        <v>Remplir la colonne I</v>
      </c>
      <c r="BH213" s="91"/>
      <c r="BI213" s="315" t="str">
        <f t="shared" si="115"/>
        <v>Remplir les termes C, P, T et TVA</v>
      </c>
      <c r="BJ213" s="55"/>
      <c r="BK213" s="65"/>
      <c r="BL213" s="98" t="s">
        <v>64</v>
      </c>
      <c r="BM213" s="63"/>
      <c r="BN213" s="87" t="str">
        <f t="shared" si="116"/>
        <v>Remplir la colonne BJ ou BM</v>
      </c>
      <c r="BO213" s="63"/>
      <c r="BP213" s="173" t="str">
        <f t="shared" si="130"/>
        <v>Remplir la colonne M</v>
      </c>
      <c r="BQ213" s="179" t="str">
        <f t="shared" si="117"/>
        <v>Remplir la colonne BO</v>
      </c>
      <c r="BR213" s="263" t="str">
        <f t="shared" si="131"/>
        <v>Remplir la colonne I</v>
      </c>
      <c r="BS213" s="91"/>
      <c r="BT213" s="315" t="str">
        <f t="shared" si="118"/>
        <v>Remplir les termes C, P, T et TVA</v>
      </c>
      <c r="BU213" s="55"/>
      <c r="BV213" s="65"/>
      <c r="BW213" s="98" t="s">
        <v>64</v>
      </c>
      <c r="BX213" s="63"/>
      <c r="BY213" s="87" t="str">
        <f t="shared" si="119"/>
        <v>Remplir la colonne BU ou BX</v>
      </c>
      <c r="BZ213" s="63"/>
      <c r="CA213" s="173" t="str">
        <f t="shared" si="132"/>
        <v>Remplir la colonne M</v>
      </c>
      <c r="CB213" s="179" t="str">
        <f t="shared" si="120"/>
        <v>Remplir la colonne BZ</v>
      </c>
      <c r="CC213" s="263" t="str">
        <f t="shared" si="133"/>
        <v>Remplir la colonne I</v>
      </c>
      <c r="CD213" s="91"/>
      <c r="CE213" s="315" t="str">
        <f t="shared" si="121"/>
        <v>Remplir les termes C, P, T et TVA</v>
      </c>
      <c r="CF213" s="61" t="str">
        <f t="shared" si="102"/>
        <v>REMPLIR TYPE DE CLIENT</v>
      </c>
      <c r="CG213" s="107" t="str">
        <f t="shared" si="122"/>
        <v>Montant total de l'aide demandée non indiqué</v>
      </c>
      <c r="CH213" s="1"/>
      <c r="CI213" s="1"/>
      <c r="CJ213" s="1"/>
      <c r="CK213" s="1"/>
      <c r="CL213" s="1"/>
    </row>
    <row r="214" spans="1:90" x14ac:dyDescent="0.25">
      <c r="A214" s="51"/>
      <c r="B214" s="111"/>
      <c r="C214" s="111"/>
      <c r="D214" s="111"/>
      <c r="E214" s="111"/>
      <c r="F214" s="111"/>
      <c r="G214" s="132"/>
      <c r="H214" s="151"/>
      <c r="I214" s="299"/>
      <c r="J214" s="152"/>
      <c r="K214" s="153"/>
      <c r="L214" s="169"/>
      <c r="M214" s="39"/>
      <c r="N214" s="90"/>
      <c r="O214" s="39"/>
      <c r="P214" s="23"/>
      <c r="Q214" s="170">
        <f t="shared" si="103"/>
        <v>0</v>
      </c>
      <c r="R214" s="55"/>
      <c r="S214" s="65"/>
      <c r="T214" s="98" t="s">
        <v>64</v>
      </c>
      <c r="U214" s="63"/>
      <c r="V214" s="87" t="str">
        <f t="shared" si="104"/>
        <v>Remplir la colonne R ou U</v>
      </c>
      <c r="W214" s="63"/>
      <c r="X214" s="173" t="str">
        <f t="shared" si="101"/>
        <v>Remplir la colonne M</v>
      </c>
      <c r="Y214" s="179" t="str">
        <f t="shared" si="105"/>
        <v>Remplir la colonne W</v>
      </c>
      <c r="Z214" s="263" t="str">
        <f t="shared" si="123"/>
        <v>Remplir la colonne I</v>
      </c>
      <c r="AA214" s="91"/>
      <c r="AB214" s="315" t="str">
        <f t="shared" si="106"/>
        <v>Remplir les termes C, P, T et TVA</v>
      </c>
      <c r="AC214" s="55"/>
      <c r="AD214" s="65"/>
      <c r="AE214" s="98" t="s">
        <v>64</v>
      </c>
      <c r="AF214" s="63"/>
      <c r="AG214" s="87" t="str">
        <f t="shared" si="107"/>
        <v>Remplir la colonne AC ou AF</v>
      </c>
      <c r="AH214" s="63"/>
      <c r="AI214" s="173" t="str">
        <f t="shared" si="124"/>
        <v>Remplir la colonne M</v>
      </c>
      <c r="AJ214" s="179" t="str">
        <f t="shared" si="108"/>
        <v>Remplir la colonne AH</v>
      </c>
      <c r="AK214" s="263" t="str">
        <f t="shared" si="125"/>
        <v>Remplir la colonne I</v>
      </c>
      <c r="AL214" s="91"/>
      <c r="AM214" s="315" t="str">
        <f t="shared" si="109"/>
        <v>Remplir les terme C, P, T et TVA</v>
      </c>
      <c r="AN214" s="55"/>
      <c r="AO214" s="65"/>
      <c r="AP214" s="98" t="s">
        <v>64</v>
      </c>
      <c r="AQ214" s="63"/>
      <c r="AR214" s="87" t="str">
        <f t="shared" si="110"/>
        <v>Remplir la colonne AN ou AQ</v>
      </c>
      <c r="AS214" s="63"/>
      <c r="AT214" s="173" t="str">
        <f t="shared" si="126"/>
        <v>Remplir la colonne M</v>
      </c>
      <c r="AU214" s="179" t="str">
        <f t="shared" si="111"/>
        <v>Remplir la colonne AS</v>
      </c>
      <c r="AV214" s="263" t="str">
        <f t="shared" si="127"/>
        <v>Remplir la colonne I</v>
      </c>
      <c r="AW214" s="91"/>
      <c r="AX214" s="315" t="str">
        <f t="shared" si="112"/>
        <v>Remplir les termes C, P, T et TVA</v>
      </c>
      <c r="AY214" s="55"/>
      <c r="AZ214" s="65"/>
      <c r="BA214" s="98" t="s">
        <v>64</v>
      </c>
      <c r="BB214" s="63"/>
      <c r="BC214" s="87" t="str">
        <f t="shared" si="113"/>
        <v>Remplir la colonne AY ou BB</v>
      </c>
      <c r="BD214" s="63"/>
      <c r="BE214" s="173" t="str">
        <f t="shared" si="128"/>
        <v>Remplir la colonne M</v>
      </c>
      <c r="BF214" s="179" t="str">
        <f t="shared" si="114"/>
        <v>Remplir la colonne BD</v>
      </c>
      <c r="BG214" s="263" t="str">
        <f t="shared" si="129"/>
        <v>Remplir la colonne I</v>
      </c>
      <c r="BH214" s="91"/>
      <c r="BI214" s="315" t="str">
        <f t="shared" si="115"/>
        <v>Remplir les termes C, P, T et TVA</v>
      </c>
      <c r="BJ214" s="55"/>
      <c r="BK214" s="65"/>
      <c r="BL214" s="98" t="s">
        <v>64</v>
      </c>
      <c r="BM214" s="63"/>
      <c r="BN214" s="87" t="str">
        <f t="shared" si="116"/>
        <v>Remplir la colonne BJ ou BM</v>
      </c>
      <c r="BO214" s="63"/>
      <c r="BP214" s="173" t="str">
        <f t="shared" si="130"/>
        <v>Remplir la colonne M</v>
      </c>
      <c r="BQ214" s="179" t="str">
        <f t="shared" si="117"/>
        <v>Remplir la colonne BO</v>
      </c>
      <c r="BR214" s="263" t="str">
        <f t="shared" si="131"/>
        <v>Remplir la colonne I</v>
      </c>
      <c r="BS214" s="91"/>
      <c r="BT214" s="315" t="str">
        <f t="shared" si="118"/>
        <v>Remplir les termes C, P, T et TVA</v>
      </c>
      <c r="BU214" s="55"/>
      <c r="BV214" s="65"/>
      <c r="BW214" s="98" t="s">
        <v>64</v>
      </c>
      <c r="BX214" s="63"/>
      <c r="BY214" s="87" t="str">
        <f t="shared" si="119"/>
        <v>Remplir la colonne BU ou BX</v>
      </c>
      <c r="BZ214" s="63"/>
      <c r="CA214" s="173" t="str">
        <f t="shared" si="132"/>
        <v>Remplir la colonne M</v>
      </c>
      <c r="CB214" s="179" t="str">
        <f t="shared" si="120"/>
        <v>Remplir la colonne BZ</v>
      </c>
      <c r="CC214" s="263" t="str">
        <f t="shared" si="133"/>
        <v>Remplir la colonne I</v>
      </c>
      <c r="CD214" s="91"/>
      <c r="CE214" s="315" t="str">
        <f t="shared" si="121"/>
        <v>Remplir les termes C, P, T et TVA</v>
      </c>
      <c r="CF214" s="61" t="str">
        <f t="shared" si="102"/>
        <v>REMPLIR TYPE DE CLIENT</v>
      </c>
      <c r="CG214" s="107" t="str">
        <f t="shared" si="122"/>
        <v>Montant total de l'aide demandée non indiqué</v>
      </c>
      <c r="CH214" s="1"/>
      <c r="CI214" s="1"/>
      <c r="CJ214" s="1"/>
      <c r="CK214" s="1"/>
      <c r="CL214" s="1"/>
    </row>
    <row r="215" spans="1:90" x14ac:dyDescent="0.25">
      <c r="A215" s="51"/>
      <c r="B215" s="111"/>
      <c r="C215" s="111"/>
      <c r="D215" s="111"/>
      <c r="E215" s="111"/>
      <c r="F215" s="111"/>
      <c r="G215" s="132"/>
      <c r="H215" s="151"/>
      <c r="I215" s="299"/>
      <c r="J215" s="152"/>
      <c r="K215" s="153"/>
      <c r="L215" s="169"/>
      <c r="M215" s="39"/>
      <c r="N215" s="90"/>
      <c r="O215" s="39"/>
      <c r="P215" s="23"/>
      <c r="Q215" s="170">
        <f t="shared" si="103"/>
        <v>0</v>
      </c>
      <c r="R215" s="55"/>
      <c r="S215" s="65"/>
      <c r="T215" s="98" t="s">
        <v>64</v>
      </c>
      <c r="U215" s="63"/>
      <c r="V215" s="87" t="str">
        <f t="shared" si="104"/>
        <v>Remplir la colonne R ou U</v>
      </c>
      <c r="W215" s="63"/>
      <c r="X215" s="173" t="str">
        <f t="shared" si="101"/>
        <v>Remplir la colonne M</v>
      </c>
      <c r="Y215" s="179" t="str">
        <f t="shared" si="105"/>
        <v>Remplir la colonne W</v>
      </c>
      <c r="Z215" s="263" t="str">
        <f t="shared" si="123"/>
        <v>Remplir la colonne I</v>
      </c>
      <c r="AA215" s="91"/>
      <c r="AB215" s="315" t="str">
        <f t="shared" si="106"/>
        <v>Remplir les termes C, P, T et TVA</v>
      </c>
      <c r="AC215" s="55"/>
      <c r="AD215" s="65"/>
      <c r="AE215" s="98" t="s">
        <v>64</v>
      </c>
      <c r="AF215" s="63"/>
      <c r="AG215" s="87" t="str">
        <f t="shared" si="107"/>
        <v>Remplir la colonne AC ou AF</v>
      </c>
      <c r="AH215" s="63"/>
      <c r="AI215" s="173" t="str">
        <f t="shared" si="124"/>
        <v>Remplir la colonne M</v>
      </c>
      <c r="AJ215" s="179" t="str">
        <f t="shared" si="108"/>
        <v>Remplir la colonne AH</v>
      </c>
      <c r="AK215" s="263" t="str">
        <f t="shared" si="125"/>
        <v>Remplir la colonne I</v>
      </c>
      <c r="AL215" s="91"/>
      <c r="AM215" s="315" t="str">
        <f t="shared" si="109"/>
        <v>Remplir les terme C, P, T et TVA</v>
      </c>
      <c r="AN215" s="55"/>
      <c r="AO215" s="65"/>
      <c r="AP215" s="98" t="s">
        <v>64</v>
      </c>
      <c r="AQ215" s="63"/>
      <c r="AR215" s="87" t="str">
        <f t="shared" si="110"/>
        <v>Remplir la colonne AN ou AQ</v>
      </c>
      <c r="AS215" s="63"/>
      <c r="AT215" s="173" t="str">
        <f t="shared" si="126"/>
        <v>Remplir la colonne M</v>
      </c>
      <c r="AU215" s="179" t="str">
        <f t="shared" si="111"/>
        <v>Remplir la colonne AS</v>
      </c>
      <c r="AV215" s="263" t="str">
        <f t="shared" si="127"/>
        <v>Remplir la colonne I</v>
      </c>
      <c r="AW215" s="91"/>
      <c r="AX215" s="315" t="str">
        <f t="shared" si="112"/>
        <v>Remplir les termes C, P, T et TVA</v>
      </c>
      <c r="AY215" s="55"/>
      <c r="AZ215" s="65"/>
      <c r="BA215" s="98" t="s">
        <v>64</v>
      </c>
      <c r="BB215" s="63"/>
      <c r="BC215" s="87" t="str">
        <f t="shared" si="113"/>
        <v>Remplir la colonne AY ou BB</v>
      </c>
      <c r="BD215" s="63"/>
      <c r="BE215" s="173" t="str">
        <f t="shared" si="128"/>
        <v>Remplir la colonne M</v>
      </c>
      <c r="BF215" s="179" t="str">
        <f t="shared" si="114"/>
        <v>Remplir la colonne BD</v>
      </c>
      <c r="BG215" s="263" t="str">
        <f t="shared" si="129"/>
        <v>Remplir la colonne I</v>
      </c>
      <c r="BH215" s="91"/>
      <c r="BI215" s="315" t="str">
        <f t="shared" si="115"/>
        <v>Remplir les termes C, P, T et TVA</v>
      </c>
      <c r="BJ215" s="55"/>
      <c r="BK215" s="65"/>
      <c r="BL215" s="98" t="s">
        <v>64</v>
      </c>
      <c r="BM215" s="63"/>
      <c r="BN215" s="87" t="str">
        <f t="shared" si="116"/>
        <v>Remplir la colonne BJ ou BM</v>
      </c>
      <c r="BO215" s="63"/>
      <c r="BP215" s="173" t="str">
        <f t="shared" si="130"/>
        <v>Remplir la colonne M</v>
      </c>
      <c r="BQ215" s="179" t="str">
        <f t="shared" si="117"/>
        <v>Remplir la colonne BO</v>
      </c>
      <c r="BR215" s="263" t="str">
        <f t="shared" si="131"/>
        <v>Remplir la colonne I</v>
      </c>
      <c r="BS215" s="91"/>
      <c r="BT215" s="315" t="str">
        <f t="shared" si="118"/>
        <v>Remplir les termes C, P, T et TVA</v>
      </c>
      <c r="BU215" s="55"/>
      <c r="BV215" s="65"/>
      <c r="BW215" s="98" t="s">
        <v>64</v>
      </c>
      <c r="BX215" s="63"/>
      <c r="BY215" s="87" t="str">
        <f t="shared" si="119"/>
        <v>Remplir la colonne BU ou BX</v>
      </c>
      <c r="BZ215" s="63"/>
      <c r="CA215" s="173" t="str">
        <f t="shared" si="132"/>
        <v>Remplir la colonne M</v>
      </c>
      <c r="CB215" s="179" t="str">
        <f t="shared" si="120"/>
        <v>Remplir la colonne BZ</v>
      </c>
      <c r="CC215" s="263" t="str">
        <f t="shared" si="133"/>
        <v>Remplir la colonne I</v>
      </c>
      <c r="CD215" s="91"/>
      <c r="CE215" s="315" t="str">
        <f t="shared" si="121"/>
        <v>Remplir les termes C, P, T et TVA</v>
      </c>
      <c r="CF215" s="61" t="str">
        <f t="shared" si="102"/>
        <v>REMPLIR TYPE DE CLIENT</v>
      </c>
      <c r="CG215" s="107" t="str">
        <f t="shared" si="122"/>
        <v>Montant total de l'aide demandée non indiqué</v>
      </c>
      <c r="CH215" s="1"/>
      <c r="CI215" s="1"/>
      <c r="CJ215" s="1"/>
      <c r="CK215" s="1"/>
      <c r="CL215" s="1"/>
    </row>
    <row r="216" spans="1:90" x14ac:dyDescent="0.25">
      <c r="A216" s="51"/>
      <c r="B216" s="111"/>
      <c r="C216" s="111"/>
      <c r="D216" s="111"/>
      <c r="E216" s="111"/>
      <c r="F216" s="111"/>
      <c r="G216" s="132"/>
      <c r="H216" s="151"/>
      <c r="I216" s="299"/>
      <c r="J216" s="152"/>
      <c r="K216" s="153"/>
      <c r="L216" s="169"/>
      <c r="M216" s="39"/>
      <c r="N216" s="90"/>
      <c r="O216" s="39"/>
      <c r="P216" s="23"/>
      <c r="Q216" s="170">
        <f t="shared" si="103"/>
        <v>0</v>
      </c>
      <c r="R216" s="55"/>
      <c r="S216" s="65"/>
      <c r="T216" s="98" t="s">
        <v>64</v>
      </c>
      <c r="U216" s="63"/>
      <c r="V216" s="87" t="str">
        <f t="shared" si="104"/>
        <v>Remplir la colonne R ou U</v>
      </c>
      <c r="W216" s="63"/>
      <c r="X216" s="173" t="str">
        <f t="shared" si="101"/>
        <v>Remplir la colonne M</v>
      </c>
      <c r="Y216" s="179" t="str">
        <f t="shared" si="105"/>
        <v>Remplir la colonne W</v>
      </c>
      <c r="Z216" s="263" t="str">
        <f t="shared" si="123"/>
        <v>Remplir la colonne I</v>
      </c>
      <c r="AA216" s="91"/>
      <c r="AB216" s="315" t="str">
        <f t="shared" si="106"/>
        <v>Remplir les termes C, P, T et TVA</v>
      </c>
      <c r="AC216" s="55"/>
      <c r="AD216" s="65"/>
      <c r="AE216" s="98" t="s">
        <v>64</v>
      </c>
      <c r="AF216" s="63"/>
      <c r="AG216" s="87" t="str">
        <f t="shared" si="107"/>
        <v>Remplir la colonne AC ou AF</v>
      </c>
      <c r="AH216" s="63"/>
      <c r="AI216" s="173" t="str">
        <f t="shared" si="124"/>
        <v>Remplir la colonne M</v>
      </c>
      <c r="AJ216" s="179" t="str">
        <f t="shared" si="108"/>
        <v>Remplir la colonne AH</v>
      </c>
      <c r="AK216" s="263" t="str">
        <f t="shared" si="125"/>
        <v>Remplir la colonne I</v>
      </c>
      <c r="AL216" s="91"/>
      <c r="AM216" s="315" t="str">
        <f t="shared" si="109"/>
        <v>Remplir les terme C, P, T et TVA</v>
      </c>
      <c r="AN216" s="55"/>
      <c r="AO216" s="65"/>
      <c r="AP216" s="98" t="s">
        <v>64</v>
      </c>
      <c r="AQ216" s="63"/>
      <c r="AR216" s="87" t="str">
        <f t="shared" si="110"/>
        <v>Remplir la colonne AN ou AQ</v>
      </c>
      <c r="AS216" s="63"/>
      <c r="AT216" s="173" t="str">
        <f t="shared" si="126"/>
        <v>Remplir la colonne M</v>
      </c>
      <c r="AU216" s="179" t="str">
        <f t="shared" si="111"/>
        <v>Remplir la colonne AS</v>
      </c>
      <c r="AV216" s="263" t="str">
        <f t="shared" si="127"/>
        <v>Remplir la colonne I</v>
      </c>
      <c r="AW216" s="91"/>
      <c r="AX216" s="315" t="str">
        <f t="shared" si="112"/>
        <v>Remplir les termes C, P, T et TVA</v>
      </c>
      <c r="AY216" s="55"/>
      <c r="AZ216" s="65"/>
      <c r="BA216" s="98" t="s">
        <v>64</v>
      </c>
      <c r="BB216" s="63"/>
      <c r="BC216" s="87" t="str">
        <f t="shared" si="113"/>
        <v>Remplir la colonne AY ou BB</v>
      </c>
      <c r="BD216" s="63"/>
      <c r="BE216" s="173" t="str">
        <f t="shared" si="128"/>
        <v>Remplir la colonne M</v>
      </c>
      <c r="BF216" s="179" t="str">
        <f t="shared" si="114"/>
        <v>Remplir la colonne BD</v>
      </c>
      <c r="BG216" s="263" t="str">
        <f t="shared" si="129"/>
        <v>Remplir la colonne I</v>
      </c>
      <c r="BH216" s="91"/>
      <c r="BI216" s="315" t="str">
        <f t="shared" si="115"/>
        <v>Remplir les termes C, P, T et TVA</v>
      </c>
      <c r="BJ216" s="55"/>
      <c r="BK216" s="65"/>
      <c r="BL216" s="98" t="s">
        <v>64</v>
      </c>
      <c r="BM216" s="63"/>
      <c r="BN216" s="87" t="str">
        <f t="shared" si="116"/>
        <v>Remplir la colonne BJ ou BM</v>
      </c>
      <c r="BO216" s="63"/>
      <c r="BP216" s="173" t="str">
        <f t="shared" si="130"/>
        <v>Remplir la colonne M</v>
      </c>
      <c r="BQ216" s="179" t="str">
        <f t="shared" si="117"/>
        <v>Remplir la colonne BO</v>
      </c>
      <c r="BR216" s="263" t="str">
        <f t="shared" si="131"/>
        <v>Remplir la colonne I</v>
      </c>
      <c r="BS216" s="91"/>
      <c r="BT216" s="315" t="str">
        <f t="shared" si="118"/>
        <v>Remplir les termes C, P, T et TVA</v>
      </c>
      <c r="BU216" s="55"/>
      <c r="BV216" s="65"/>
      <c r="BW216" s="98" t="s">
        <v>64</v>
      </c>
      <c r="BX216" s="63"/>
      <c r="BY216" s="87" t="str">
        <f t="shared" si="119"/>
        <v>Remplir la colonne BU ou BX</v>
      </c>
      <c r="BZ216" s="63"/>
      <c r="CA216" s="173" t="str">
        <f t="shared" si="132"/>
        <v>Remplir la colonne M</v>
      </c>
      <c r="CB216" s="179" t="str">
        <f t="shared" si="120"/>
        <v>Remplir la colonne BZ</v>
      </c>
      <c r="CC216" s="263" t="str">
        <f t="shared" si="133"/>
        <v>Remplir la colonne I</v>
      </c>
      <c r="CD216" s="91"/>
      <c r="CE216" s="315" t="str">
        <f t="shared" si="121"/>
        <v>Remplir les termes C, P, T et TVA</v>
      </c>
      <c r="CF216" s="61" t="str">
        <f t="shared" si="102"/>
        <v>REMPLIR TYPE DE CLIENT</v>
      </c>
      <c r="CG216" s="107" t="str">
        <f t="shared" si="122"/>
        <v>Montant total de l'aide demandée non indiqué</v>
      </c>
      <c r="CH216" s="1"/>
      <c r="CI216" s="1"/>
      <c r="CJ216" s="1"/>
      <c r="CK216" s="1"/>
      <c r="CL216" s="1"/>
    </row>
    <row r="217" spans="1:90" x14ac:dyDescent="0.25">
      <c r="A217" s="51"/>
      <c r="B217" s="111"/>
      <c r="C217" s="111"/>
      <c r="D217" s="111"/>
      <c r="E217" s="111"/>
      <c r="F217" s="111"/>
      <c r="G217" s="132"/>
      <c r="H217" s="151"/>
      <c r="I217" s="299"/>
      <c r="J217" s="152"/>
      <c r="K217" s="153"/>
      <c r="L217" s="169"/>
      <c r="M217" s="39"/>
      <c r="N217" s="90"/>
      <c r="O217" s="39"/>
      <c r="P217" s="23"/>
      <c r="Q217" s="170">
        <f t="shared" si="103"/>
        <v>0</v>
      </c>
      <c r="R217" s="55"/>
      <c r="S217" s="65"/>
      <c r="T217" s="98" t="s">
        <v>64</v>
      </c>
      <c r="U217" s="63"/>
      <c r="V217" s="87" t="str">
        <f t="shared" si="104"/>
        <v>Remplir la colonne R ou U</v>
      </c>
      <c r="W217" s="63"/>
      <c r="X217" s="173" t="str">
        <f t="shared" si="101"/>
        <v>Remplir la colonne M</v>
      </c>
      <c r="Y217" s="179" t="str">
        <f t="shared" si="105"/>
        <v>Remplir la colonne W</v>
      </c>
      <c r="Z217" s="263" t="str">
        <f t="shared" si="123"/>
        <v>Remplir la colonne I</v>
      </c>
      <c r="AA217" s="91"/>
      <c r="AB217" s="315" t="str">
        <f t="shared" si="106"/>
        <v>Remplir les termes C, P, T et TVA</v>
      </c>
      <c r="AC217" s="55"/>
      <c r="AD217" s="65"/>
      <c r="AE217" s="98" t="s">
        <v>64</v>
      </c>
      <c r="AF217" s="63"/>
      <c r="AG217" s="87" t="str">
        <f t="shared" si="107"/>
        <v>Remplir la colonne AC ou AF</v>
      </c>
      <c r="AH217" s="63"/>
      <c r="AI217" s="173" t="str">
        <f t="shared" si="124"/>
        <v>Remplir la colonne M</v>
      </c>
      <c r="AJ217" s="179" t="str">
        <f t="shared" si="108"/>
        <v>Remplir la colonne AH</v>
      </c>
      <c r="AK217" s="263" t="str">
        <f t="shared" si="125"/>
        <v>Remplir la colonne I</v>
      </c>
      <c r="AL217" s="91"/>
      <c r="AM217" s="315" t="str">
        <f t="shared" si="109"/>
        <v>Remplir les terme C, P, T et TVA</v>
      </c>
      <c r="AN217" s="55"/>
      <c r="AO217" s="65"/>
      <c r="AP217" s="98" t="s">
        <v>64</v>
      </c>
      <c r="AQ217" s="63"/>
      <c r="AR217" s="87" t="str">
        <f t="shared" si="110"/>
        <v>Remplir la colonne AN ou AQ</v>
      </c>
      <c r="AS217" s="63"/>
      <c r="AT217" s="173" t="str">
        <f t="shared" si="126"/>
        <v>Remplir la colonne M</v>
      </c>
      <c r="AU217" s="179" t="str">
        <f t="shared" si="111"/>
        <v>Remplir la colonne AS</v>
      </c>
      <c r="AV217" s="263" t="str">
        <f t="shared" si="127"/>
        <v>Remplir la colonne I</v>
      </c>
      <c r="AW217" s="91"/>
      <c r="AX217" s="315" t="str">
        <f t="shared" si="112"/>
        <v>Remplir les termes C, P, T et TVA</v>
      </c>
      <c r="AY217" s="55"/>
      <c r="AZ217" s="65"/>
      <c r="BA217" s="98" t="s">
        <v>64</v>
      </c>
      <c r="BB217" s="63"/>
      <c r="BC217" s="87" t="str">
        <f t="shared" si="113"/>
        <v>Remplir la colonne AY ou BB</v>
      </c>
      <c r="BD217" s="63"/>
      <c r="BE217" s="173" t="str">
        <f t="shared" si="128"/>
        <v>Remplir la colonne M</v>
      </c>
      <c r="BF217" s="179" t="str">
        <f t="shared" si="114"/>
        <v>Remplir la colonne BD</v>
      </c>
      <c r="BG217" s="263" t="str">
        <f t="shared" si="129"/>
        <v>Remplir la colonne I</v>
      </c>
      <c r="BH217" s="91"/>
      <c r="BI217" s="315" t="str">
        <f t="shared" si="115"/>
        <v>Remplir les termes C, P, T et TVA</v>
      </c>
      <c r="BJ217" s="55"/>
      <c r="BK217" s="65"/>
      <c r="BL217" s="98" t="s">
        <v>64</v>
      </c>
      <c r="BM217" s="63"/>
      <c r="BN217" s="87" t="str">
        <f t="shared" si="116"/>
        <v>Remplir la colonne BJ ou BM</v>
      </c>
      <c r="BO217" s="63"/>
      <c r="BP217" s="173" t="str">
        <f t="shared" si="130"/>
        <v>Remplir la colonne M</v>
      </c>
      <c r="BQ217" s="179" t="str">
        <f t="shared" si="117"/>
        <v>Remplir la colonne BO</v>
      </c>
      <c r="BR217" s="263" t="str">
        <f t="shared" si="131"/>
        <v>Remplir la colonne I</v>
      </c>
      <c r="BS217" s="91"/>
      <c r="BT217" s="315" t="str">
        <f t="shared" si="118"/>
        <v>Remplir les termes C, P, T et TVA</v>
      </c>
      <c r="BU217" s="55"/>
      <c r="BV217" s="65"/>
      <c r="BW217" s="98" t="s">
        <v>64</v>
      </c>
      <c r="BX217" s="63"/>
      <c r="BY217" s="87" t="str">
        <f t="shared" si="119"/>
        <v>Remplir la colonne BU ou BX</v>
      </c>
      <c r="BZ217" s="63"/>
      <c r="CA217" s="173" t="str">
        <f t="shared" si="132"/>
        <v>Remplir la colonne M</v>
      </c>
      <c r="CB217" s="179" t="str">
        <f t="shared" si="120"/>
        <v>Remplir la colonne BZ</v>
      </c>
      <c r="CC217" s="263" t="str">
        <f t="shared" si="133"/>
        <v>Remplir la colonne I</v>
      </c>
      <c r="CD217" s="91"/>
      <c r="CE217" s="315" t="str">
        <f t="shared" si="121"/>
        <v>Remplir les termes C, P, T et TVA</v>
      </c>
      <c r="CF217" s="61" t="str">
        <f t="shared" si="102"/>
        <v>REMPLIR TYPE DE CLIENT</v>
      </c>
      <c r="CG217" s="107" t="str">
        <f t="shared" si="122"/>
        <v>Montant total de l'aide demandée non indiqué</v>
      </c>
      <c r="CH217" s="1"/>
      <c r="CI217" s="1"/>
      <c r="CJ217" s="1"/>
      <c r="CK217" s="1"/>
      <c r="CL217" s="1"/>
    </row>
    <row r="218" spans="1:90" x14ac:dyDescent="0.25">
      <c r="A218" s="51"/>
      <c r="B218" s="111"/>
      <c r="C218" s="111"/>
      <c r="D218" s="111"/>
      <c r="E218" s="111"/>
      <c r="F218" s="111"/>
      <c r="G218" s="132"/>
      <c r="H218" s="151"/>
      <c r="I218" s="299"/>
      <c r="J218" s="152"/>
      <c r="K218" s="153"/>
      <c r="L218" s="169"/>
      <c r="M218" s="39"/>
      <c r="N218" s="90"/>
      <c r="O218" s="39"/>
      <c r="P218" s="23"/>
      <c r="Q218" s="170">
        <f t="shared" si="103"/>
        <v>0</v>
      </c>
      <c r="R218" s="55"/>
      <c r="S218" s="65"/>
      <c r="T218" s="98" t="s">
        <v>64</v>
      </c>
      <c r="U218" s="63"/>
      <c r="V218" s="87" t="str">
        <f t="shared" si="104"/>
        <v>Remplir la colonne R ou U</v>
      </c>
      <c r="W218" s="63"/>
      <c r="X218" s="173" t="str">
        <f t="shared" si="101"/>
        <v>Remplir la colonne M</v>
      </c>
      <c r="Y218" s="179" t="str">
        <f t="shared" si="105"/>
        <v>Remplir la colonne W</v>
      </c>
      <c r="Z218" s="263" t="str">
        <f t="shared" si="123"/>
        <v>Remplir la colonne I</v>
      </c>
      <c r="AA218" s="91"/>
      <c r="AB218" s="315" t="str">
        <f t="shared" si="106"/>
        <v>Remplir les termes C, P, T et TVA</v>
      </c>
      <c r="AC218" s="55"/>
      <c r="AD218" s="65"/>
      <c r="AE218" s="98" t="s">
        <v>64</v>
      </c>
      <c r="AF218" s="63"/>
      <c r="AG218" s="87" t="str">
        <f t="shared" si="107"/>
        <v>Remplir la colonne AC ou AF</v>
      </c>
      <c r="AH218" s="63"/>
      <c r="AI218" s="173" t="str">
        <f t="shared" si="124"/>
        <v>Remplir la colonne M</v>
      </c>
      <c r="AJ218" s="179" t="str">
        <f t="shared" si="108"/>
        <v>Remplir la colonne AH</v>
      </c>
      <c r="AK218" s="263" t="str">
        <f t="shared" si="125"/>
        <v>Remplir la colonne I</v>
      </c>
      <c r="AL218" s="91"/>
      <c r="AM218" s="315" t="str">
        <f t="shared" si="109"/>
        <v>Remplir les terme C, P, T et TVA</v>
      </c>
      <c r="AN218" s="55"/>
      <c r="AO218" s="65"/>
      <c r="AP218" s="98" t="s">
        <v>64</v>
      </c>
      <c r="AQ218" s="63"/>
      <c r="AR218" s="87" t="str">
        <f t="shared" si="110"/>
        <v>Remplir la colonne AN ou AQ</v>
      </c>
      <c r="AS218" s="63"/>
      <c r="AT218" s="173" t="str">
        <f t="shared" si="126"/>
        <v>Remplir la colonne M</v>
      </c>
      <c r="AU218" s="179" t="str">
        <f t="shared" si="111"/>
        <v>Remplir la colonne AS</v>
      </c>
      <c r="AV218" s="263" t="str">
        <f t="shared" si="127"/>
        <v>Remplir la colonne I</v>
      </c>
      <c r="AW218" s="91"/>
      <c r="AX218" s="315" t="str">
        <f t="shared" si="112"/>
        <v>Remplir les termes C, P, T et TVA</v>
      </c>
      <c r="AY218" s="55"/>
      <c r="AZ218" s="65"/>
      <c r="BA218" s="98" t="s">
        <v>64</v>
      </c>
      <c r="BB218" s="63"/>
      <c r="BC218" s="87" t="str">
        <f t="shared" si="113"/>
        <v>Remplir la colonne AY ou BB</v>
      </c>
      <c r="BD218" s="63"/>
      <c r="BE218" s="173" t="str">
        <f t="shared" si="128"/>
        <v>Remplir la colonne M</v>
      </c>
      <c r="BF218" s="179" t="str">
        <f t="shared" si="114"/>
        <v>Remplir la colonne BD</v>
      </c>
      <c r="BG218" s="263" t="str">
        <f t="shared" si="129"/>
        <v>Remplir la colonne I</v>
      </c>
      <c r="BH218" s="91"/>
      <c r="BI218" s="315" t="str">
        <f t="shared" si="115"/>
        <v>Remplir les termes C, P, T et TVA</v>
      </c>
      <c r="BJ218" s="55"/>
      <c r="BK218" s="65"/>
      <c r="BL218" s="98" t="s">
        <v>64</v>
      </c>
      <c r="BM218" s="63"/>
      <c r="BN218" s="87" t="str">
        <f t="shared" si="116"/>
        <v>Remplir la colonne BJ ou BM</v>
      </c>
      <c r="BO218" s="63"/>
      <c r="BP218" s="173" t="str">
        <f t="shared" si="130"/>
        <v>Remplir la colonne M</v>
      </c>
      <c r="BQ218" s="179" t="str">
        <f t="shared" si="117"/>
        <v>Remplir la colonne BO</v>
      </c>
      <c r="BR218" s="263" t="str">
        <f t="shared" si="131"/>
        <v>Remplir la colonne I</v>
      </c>
      <c r="BS218" s="91"/>
      <c r="BT218" s="315" t="str">
        <f t="shared" si="118"/>
        <v>Remplir les termes C, P, T et TVA</v>
      </c>
      <c r="BU218" s="55"/>
      <c r="BV218" s="65"/>
      <c r="BW218" s="98" t="s">
        <v>64</v>
      </c>
      <c r="BX218" s="63"/>
      <c r="BY218" s="87" t="str">
        <f t="shared" si="119"/>
        <v>Remplir la colonne BU ou BX</v>
      </c>
      <c r="BZ218" s="63"/>
      <c r="CA218" s="173" t="str">
        <f t="shared" si="132"/>
        <v>Remplir la colonne M</v>
      </c>
      <c r="CB218" s="179" t="str">
        <f t="shared" si="120"/>
        <v>Remplir la colonne BZ</v>
      </c>
      <c r="CC218" s="263" t="str">
        <f t="shared" si="133"/>
        <v>Remplir la colonne I</v>
      </c>
      <c r="CD218" s="91"/>
      <c r="CE218" s="315" t="str">
        <f t="shared" si="121"/>
        <v>Remplir les termes C, P, T et TVA</v>
      </c>
      <c r="CF218" s="61" t="str">
        <f t="shared" si="102"/>
        <v>REMPLIR TYPE DE CLIENT</v>
      </c>
      <c r="CG218" s="107" t="str">
        <f t="shared" si="122"/>
        <v>Montant total de l'aide demandée non indiqué</v>
      </c>
      <c r="CH218" s="1"/>
      <c r="CI218" s="1"/>
      <c r="CJ218" s="1"/>
      <c r="CK218" s="1"/>
      <c r="CL218" s="1"/>
    </row>
    <row r="219" spans="1:90" x14ac:dyDescent="0.25">
      <c r="A219" s="51"/>
      <c r="B219" s="111"/>
      <c r="C219" s="111"/>
      <c r="D219" s="111"/>
      <c r="E219" s="111"/>
      <c r="F219" s="111"/>
      <c r="G219" s="132"/>
      <c r="H219" s="151"/>
      <c r="I219" s="299"/>
      <c r="J219" s="152"/>
      <c r="K219" s="153"/>
      <c r="L219" s="169"/>
      <c r="M219" s="39"/>
      <c r="N219" s="90"/>
      <c r="O219" s="39"/>
      <c r="P219" s="23"/>
      <c r="Q219" s="170">
        <f t="shared" si="103"/>
        <v>0</v>
      </c>
      <c r="R219" s="55"/>
      <c r="S219" s="65"/>
      <c r="T219" s="98" t="s">
        <v>64</v>
      </c>
      <c r="U219" s="63"/>
      <c r="V219" s="87" t="str">
        <f t="shared" si="104"/>
        <v>Remplir la colonne R ou U</v>
      </c>
      <c r="W219" s="63"/>
      <c r="X219" s="173" t="str">
        <f t="shared" si="101"/>
        <v>Remplir la colonne M</v>
      </c>
      <c r="Y219" s="179" t="str">
        <f t="shared" si="105"/>
        <v>Remplir la colonne W</v>
      </c>
      <c r="Z219" s="263" t="str">
        <f t="shared" si="123"/>
        <v>Remplir la colonne I</v>
      </c>
      <c r="AA219" s="91"/>
      <c r="AB219" s="315" t="str">
        <f t="shared" si="106"/>
        <v>Remplir les termes C, P, T et TVA</v>
      </c>
      <c r="AC219" s="55"/>
      <c r="AD219" s="65"/>
      <c r="AE219" s="98" t="s">
        <v>64</v>
      </c>
      <c r="AF219" s="63"/>
      <c r="AG219" s="87" t="str">
        <f t="shared" si="107"/>
        <v>Remplir la colonne AC ou AF</v>
      </c>
      <c r="AH219" s="63"/>
      <c r="AI219" s="173" t="str">
        <f t="shared" si="124"/>
        <v>Remplir la colonne M</v>
      </c>
      <c r="AJ219" s="179" t="str">
        <f t="shared" si="108"/>
        <v>Remplir la colonne AH</v>
      </c>
      <c r="AK219" s="263" t="str">
        <f t="shared" si="125"/>
        <v>Remplir la colonne I</v>
      </c>
      <c r="AL219" s="91"/>
      <c r="AM219" s="315" t="str">
        <f t="shared" si="109"/>
        <v>Remplir les terme C, P, T et TVA</v>
      </c>
      <c r="AN219" s="55"/>
      <c r="AO219" s="65"/>
      <c r="AP219" s="98" t="s">
        <v>64</v>
      </c>
      <c r="AQ219" s="63"/>
      <c r="AR219" s="87" t="str">
        <f t="shared" si="110"/>
        <v>Remplir la colonne AN ou AQ</v>
      </c>
      <c r="AS219" s="63"/>
      <c r="AT219" s="173" t="str">
        <f t="shared" si="126"/>
        <v>Remplir la colonne M</v>
      </c>
      <c r="AU219" s="179" t="str">
        <f t="shared" si="111"/>
        <v>Remplir la colonne AS</v>
      </c>
      <c r="AV219" s="263" t="str">
        <f t="shared" si="127"/>
        <v>Remplir la colonne I</v>
      </c>
      <c r="AW219" s="91"/>
      <c r="AX219" s="315" t="str">
        <f t="shared" si="112"/>
        <v>Remplir les termes C, P, T et TVA</v>
      </c>
      <c r="AY219" s="55"/>
      <c r="AZ219" s="65"/>
      <c r="BA219" s="98" t="s">
        <v>64</v>
      </c>
      <c r="BB219" s="63"/>
      <c r="BC219" s="87" t="str">
        <f t="shared" si="113"/>
        <v>Remplir la colonne AY ou BB</v>
      </c>
      <c r="BD219" s="63"/>
      <c r="BE219" s="173" t="str">
        <f t="shared" si="128"/>
        <v>Remplir la colonne M</v>
      </c>
      <c r="BF219" s="179" t="str">
        <f t="shared" si="114"/>
        <v>Remplir la colonne BD</v>
      </c>
      <c r="BG219" s="263" t="str">
        <f t="shared" si="129"/>
        <v>Remplir la colonne I</v>
      </c>
      <c r="BH219" s="91"/>
      <c r="BI219" s="315" t="str">
        <f t="shared" si="115"/>
        <v>Remplir les termes C, P, T et TVA</v>
      </c>
      <c r="BJ219" s="55"/>
      <c r="BK219" s="65"/>
      <c r="BL219" s="98" t="s">
        <v>64</v>
      </c>
      <c r="BM219" s="63"/>
      <c r="BN219" s="87" t="str">
        <f t="shared" si="116"/>
        <v>Remplir la colonne BJ ou BM</v>
      </c>
      <c r="BO219" s="63"/>
      <c r="BP219" s="173" t="str">
        <f t="shared" si="130"/>
        <v>Remplir la colonne M</v>
      </c>
      <c r="BQ219" s="179" t="str">
        <f t="shared" si="117"/>
        <v>Remplir la colonne BO</v>
      </c>
      <c r="BR219" s="263" t="str">
        <f t="shared" si="131"/>
        <v>Remplir la colonne I</v>
      </c>
      <c r="BS219" s="91"/>
      <c r="BT219" s="315" t="str">
        <f t="shared" si="118"/>
        <v>Remplir les termes C, P, T et TVA</v>
      </c>
      <c r="BU219" s="55"/>
      <c r="BV219" s="65"/>
      <c r="BW219" s="98" t="s">
        <v>64</v>
      </c>
      <c r="BX219" s="63"/>
      <c r="BY219" s="87" t="str">
        <f t="shared" si="119"/>
        <v>Remplir la colonne BU ou BX</v>
      </c>
      <c r="BZ219" s="63"/>
      <c r="CA219" s="173" t="str">
        <f t="shared" si="132"/>
        <v>Remplir la colonne M</v>
      </c>
      <c r="CB219" s="179" t="str">
        <f t="shared" si="120"/>
        <v>Remplir la colonne BZ</v>
      </c>
      <c r="CC219" s="263" t="str">
        <f t="shared" si="133"/>
        <v>Remplir la colonne I</v>
      </c>
      <c r="CD219" s="91"/>
      <c r="CE219" s="315" t="str">
        <f t="shared" si="121"/>
        <v>Remplir les termes C, P, T et TVA</v>
      </c>
      <c r="CF219" s="61" t="str">
        <f t="shared" si="102"/>
        <v>REMPLIR TYPE DE CLIENT</v>
      </c>
      <c r="CG219" s="107" t="str">
        <f t="shared" si="122"/>
        <v>Montant total de l'aide demandée non indiqué</v>
      </c>
      <c r="CH219" s="1"/>
      <c r="CI219" s="1"/>
      <c r="CJ219" s="1"/>
      <c r="CK219" s="1"/>
      <c r="CL219" s="1"/>
    </row>
    <row r="220" spans="1:90" x14ac:dyDescent="0.25">
      <c r="A220" s="51"/>
      <c r="B220" s="111"/>
      <c r="C220" s="111"/>
      <c r="D220" s="111"/>
      <c r="E220" s="111"/>
      <c r="F220" s="111"/>
      <c r="G220" s="132"/>
      <c r="H220" s="151"/>
      <c r="I220" s="299"/>
      <c r="J220" s="152"/>
      <c r="K220" s="153"/>
      <c r="L220" s="169"/>
      <c r="M220" s="39"/>
      <c r="N220" s="90"/>
      <c r="O220" s="39"/>
      <c r="P220" s="23"/>
      <c r="Q220" s="170">
        <f t="shared" si="103"/>
        <v>0</v>
      </c>
      <c r="R220" s="55"/>
      <c r="S220" s="65"/>
      <c r="T220" s="98" t="s">
        <v>64</v>
      </c>
      <c r="U220" s="63"/>
      <c r="V220" s="87" t="str">
        <f t="shared" si="104"/>
        <v>Remplir la colonne R ou U</v>
      </c>
      <c r="W220" s="63"/>
      <c r="X220" s="173" t="str">
        <f t="shared" si="101"/>
        <v>Remplir la colonne M</v>
      </c>
      <c r="Y220" s="179" t="str">
        <f t="shared" si="105"/>
        <v>Remplir la colonne W</v>
      </c>
      <c r="Z220" s="263" t="str">
        <f t="shared" si="123"/>
        <v>Remplir la colonne I</v>
      </c>
      <c r="AA220" s="91"/>
      <c r="AB220" s="315" t="str">
        <f t="shared" si="106"/>
        <v>Remplir les termes C, P, T et TVA</v>
      </c>
      <c r="AC220" s="55"/>
      <c r="AD220" s="65"/>
      <c r="AE220" s="98" t="s">
        <v>64</v>
      </c>
      <c r="AF220" s="63"/>
      <c r="AG220" s="87" t="str">
        <f t="shared" si="107"/>
        <v>Remplir la colonne AC ou AF</v>
      </c>
      <c r="AH220" s="63"/>
      <c r="AI220" s="173" t="str">
        <f t="shared" si="124"/>
        <v>Remplir la colonne M</v>
      </c>
      <c r="AJ220" s="179" t="str">
        <f t="shared" si="108"/>
        <v>Remplir la colonne AH</v>
      </c>
      <c r="AK220" s="263" t="str">
        <f t="shared" si="125"/>
        <v>Remplir la colonne I</v>
      </c>
      <c r="AL220" s="91"/>
      <c r="AM220" s="315" t="str">
        <f t="shared" si="109"/>
        <v>Remplir les terme C, P, T et TVA</v>
      </c>
      <c r="AN220" s="55"/>
      <c r="AO220" s="65"/>
      <c r="AP220" s="98" t="s">
        <v>64</v>
      </c>
      <c r="AQ220" s="63"/>
      <c r="AR220" s="87" t="str">
        <f t="shared" si="110"/>
        <v>Remplir la colonne AN ou AQ</v>
      </c>
      <c r="AS220" s="63"/>
      <c r="AT220" s="173" t="str">
        <f t="shared" si="126"/>
        <v>Remplir la colonne M</v>
      </c>
      <c r="AU220" s="179" t="str">
        <f t="shared" si="111"/>
        <v>Remplir la colonne AS</v>
      </c>
      <c r="AV220" s="263" t="str">
        <f t="shared" si="127"/>
        <v>Remplir la colonne I</v>
      </c>
      <c r="AW220" s="91"/>
      <c r="AX220" s="315" t="str">
        <f t="shared" si="112"/>
        <v>Remplir les termes C, P, T et TVA</v>
      </c>
      <c r="AY220" s="55"/>
      <c r="AZ220" s="65"/>
      <c r="BA220" s="98" t="s">
        <v>64</v>
      </c>
      <c r="BB220" s="63"/>
      <c r="BC220" s="87" t="str">
        <f t="shared" si="113"/>
        <v>Remplir la colonne AY ou BB</v>
      </c>
      <c r="BD220" s="63"/>
      <c r="BE220" s="173" t="str">
        <f t="shared" si="128"/>
        <v>Remplir la colonne M</v>
      </c>
      <c r="BF220" s="179" t="str">
        <f t="shared" si="114"/>
        <v>Remplir la colonne BD</v>
      </c>
      <c r="BG220" s="263" t="str">
        <f t="shared" si="129"/>
        <v>Remplir la colonne I</v>
      </c>
      <c r="BH220" s="91"/>
      <c r="BI220" s="315" t="str">
        <f t="shared" si="115"/>
        <v>Remplir les termes C, P, T et TVA</v>
      </c>
      <c r="BJ220" s="55"/>
      <c r="BK220" s="65"/>
      <c r="BL220" s="98" t="s">
        <v>64</v>
      </c>
      <c r="BM220" s="63"/>
      <c r="BN220" s="87" t="str">
        <f t="shared" si="116"/>
        <v>Remplir la colonne BJ ou BM</v>
      </c>
      <c r="BO220" s="63"/>
      <c r="BP220" s="173" t="str">
        <f t="shared" si="130"/>
        <v>Remplir la colonne M</v>
      </c>
      <c r="BQ220" s="179" t="str">
        <f t="shared" si="117"/>
        <v>Remplir la colonne BO</v>
      </c>
      <c r="BR220" s="263" t="str">
        <f t="shared" si="131"/>
        <v>Remplir la colonne I</v>
      </c>
      <c r="BS220" s="91"/>
      <c r="BT220" s="315" t="str">
        <f t="shared" si="118"/>
        <v>Remplir les termes C, P, T et TVA</v>
      </c>
      <c r="BU220" s="55"/>
      <c r="BV220" s="65"/>
      <c r="BW220" s="98" t="s">
        <v>64</v>
      </c>
      <c r="BX220" s="63"/>
      <c r="BY220" s="87" t="str">
        <f t="shared" si="119"/>
        <v>Remplir la colonne BU ou BX</v>
      </c>
      <c r="BZ220" s="63"/>
      <c r="CA220" s="173" t="str">
        <f t="shared" si="132"/>
        <v>Remplir la colonne M</v>
      </c>
      <c r="CB220" s="179" t="str">
        <f t="shared" si="120"/>
        <v>Remplir la colonne BZ</v>
      </c>
      <c r="CC220" s="263" t="str">
        <f t="shared" si="133"/>
        <v>Remplir la colonne I</v>
      </c>
      <c r="CD220" s="91"/>
      <c r="CE220" s="315" t="str">
        <f t="shared" si="121"/>
        <v>Remplir les termes C, P, T et TVA</v>
      </c>
      <c r="CF220" s="61" t="str">
        <f t="shared" si="102"/>
        <v>REMPLIR TYPE DE CLIENT</v>
      </c>
      <c r="CG220" s="107" t="str">
        <f t="shared" si="122"/>
        <v>Montant total de l'aide demandée non indiqué</v>
      </c>
      <c r="CH220" s="1"/>
      <c r="CI220" s="1"/>
      <c r="CJ220" s="1"/>
      <c r="CK220" s="1"/>
      <c r="CL220" s="1"/>
    </row>
    <row r="221" spans="1:90" x14ac:dyDescent="0.25">
      <c r="A221" s="51"/>
      <c r="B221" s="111"/>
      <c r="C221" s="111"/>
      <c r="D221" s="111"/>
      <c r="E221" s="111"/>
      <c r="F221" s="111"/>
      <c r="G221" s="132"/>
      <c r="H221" s="151"/>
      <c r="I221" s="299"/>
      <c r="J221" s="152"/>
      <c r="K221" s="153"/>
      <c r="L221" s="169"/>
      <c r="M221" s="39"/>
      <c r="N221" s="90"/>
      <c r="O221" s="39"/>
      <c r="P221" s="23"/>
      <c r="Q221" s="170">
        <f t="shared" si="103"/>
        <v>0</v>
      </c>
      <c r="R221" s="55"/>
      <c r="S221" s="65"/>
      <c r="T221" s="98" t="s">
        <v>64</v>
      </c>
      <c r="U221" s="63"/>
      <c r="V221" s="87" t="str">
        <f t="shared" si="104"/>
        <v>Remplir la colonne R ou U</v>
      </c>
      <c r="W221" s="63"/>
      <c r="X221" s="173" t="str">
        <f t="shared" si="101"/>
        <v>Remplir la colonne M</v>
      </c>
      <c r="Y221" s="179" t="str">
        <f t="shared" si="105"/>
        <v>Remplir la colonne W</v>
      </c>
      <c r="Z221" s="263" t="str">
        <f t="shared" si="123"/>
        <v>Remplir la colonne I</v>
      </c>
      <c r="AA221" s="91"/>
      <c r="AB221" s="315" t="str">
        <f t="shared" si="106"/>
        <v>Remplir les termes C, P, T et TVA</v>
      </c>
      <c r="AC221" s="55"/>
      <c r="AD221" s="65"/>
      <c r="AE221" s="98" t="s">
        <v>64</v>
      </c>
      <c r="AF221" s="63"/>
      <c r="AG221" s="87" t="str">
        <f t="shared" si="107"/>
        <v>Remplir la colonne AC ou AF</v>
      </c>
      <c r="AH221" s="63"/>
      <c r="AI221" s="173" t="str">
        <f t="shared" si="124"/>
        <v>Remplir la colonne M</v>
      </c>
      <c r="AJ221" s="179" t="str">
        <f t="shared" si="108"/>
        <v>Remplir la colonne AH</v>
      </c>
      <c r="AK221" s="263" t="str">
        <f t="shared" si="125"/>
        <v>Remplir la colonne I</v>
      </c>
      <c r="AL221" s="91"/>
      <c r="AM221" s="315" t="str">
        <f t="shared" si="109"/>
        <v>Remplir les terme C, P, T et TVA</v>
      </c>
      <c r="AN221" s="55"/>
      <c r="AO221" s="65"/>
      <c r="AP221" s="98" t="s">
        <v>64</v>
      </c>
      <c r="AQ221" s="63"/>
      <c r="AR221" s="87" t="str">
        <f t="shared" si="110"/>
        <v>Remplir la colonne AN ou AQ</v>
      </c>
      <c r="AS221" s="63"/>
      <c r="AT221" s="173" t="str">
        <f t="shared" si="126"/>
        <v>Remplir la colonne M</v>
      </c>
      <c r="AU221" s="179" t="str">
        <f t="shared" si="111"/>
        <v>Remplir la colonne AS</v>
      </c>
      <c r="AV221" s="263" t="str">
        <f t="shared" si="127"/>
        <v>Remplir la colonne I</v>
      </c>
      <c r="AW221" s="91"/>
      <c r="AX221" s="315" t="str">
        <f t="shared" si="112"/>
        <v>Remplir les termes C, P, T et TVA</v>
      </c>
      <c r="AY221" s="55"/>
      <c r="AZ221" s="65"/>
      <c r="BA221" s="98" t="s">
        <v>64</v>
      </c>
      <c r="BB221" s="63"/>
      <c r="BC221" s="87" t="str">
        <f t="shared" si="113"/>
        <v>Remplir la colonne AY ou BB</v>
      </c>
      <c r="BD221" s="63"/>
      <c r="BE221" s="173" t="str">
        <f t="shared" si="128"/>
        <v>Remplir la colonne M</v>
      </c>
      <c r="BF221" s="179" t="str">
        <f t="shared" si="114"/>
        <v>Remplir la colonne BD</v>
      </c>
      <c r="BG221" s="263" t="str">
        <f t="shared" si="129"/>
        <v>Remplir la colonne I</v>
      </c>
      <c r="BH221" s="91"/>
      <c r="BI221" s="315" t="str">
        <f t="shared" si="115"/>
        <v>Remplir les termes C, P, T et TVA</v>
      </c>
      <c r="BJ221" s="55"/>
      <c r="BK221" s="65"/>
      <c r="BL221" s="98" t="s">
        <v>64</v>
      </c>
      <c r="BM221" s="63"/>
      <c r="BN221" s="87" t="str">
        <f t="shared" si="116"/>
        <v>Remplir la colonne BJ ou BM</v>
      </c>
      <c r="BO221" s="63"/>
      <c r="BP221" s="173" t="str">
        <f t="shared" si="130"/>
        <v>Remplir la colonne M</v>
      </c>
      <c r="BQ221" s="179" t="str">
        <f t="shared" si="117"/>
        <v>Remplir la colonne BO</v>
      </c>
      <c r="BR221" s="263" t="str">
        <f t="shared" si="131"/>
        <v>Remplir la colonne I</v>
      </c>
      <c r="BS221" s="91"/>
      <c r="BT221" s="315" t="str">
        <f t="shared" si="118"/>
        <v>Remplir les termes C, P, T et TVA</v>
      </c>
      <c r="BU221" s="55"/>
      <c r="BV221" s="65"/>
      <c r="BW221" s="98" t="s">
        <v>64</v>
      </c>
      <c r="BX221" s="63"/>
      <c r="BY221" s="87" t="str">
        <f t="shared" si="119"/>
        <v>Remplir la colonne BU ou BX</v>
      </c>
      <c r="BZ221" s="63"/>
      <c r="CA221" s="173" t="str">
        <f t="shared" si="132"/>
        <v>Remplir la colonne M</v>
      </c>
      <c r="CB221" s="179" t="str">
        <f t="shared" si="120"/>
        <v>Remplir la colonne BZ</v>
      </c>
      <c r="CC221" s="263" t="str">
        <f t="shared" si="133"/>
        <v>Remplir la colonne I</v>
      </c>
      <c r="CD221" s="91"/>
      <c r="CE221" s="315" t="str">
        <f t="shared" si="121"/>
        <v>Remplir les termes C, P, T et TVA</v>
      </c>
      <c r="CF221" s="61" t="str">
        <f t="shared" si="102"/>
        <v>REMPLIR TYPE DE CLIENT</v>
      </c>
      <c r="CG221" s="107" t="str">
        <f t="shared" si="122"/>
        <v>Montant total de l'aide demandée non indiqué</v>
      </c>
      <c r="CH221" s="1"/>
      <c r="CI221" s="1"/>
      <c r="CJ221" s="1"/>
      <c r="CK221" s="1"/>
      <c r="CL221" s="1"/>
    </row>
    <row r="222" spans="1:90" x14ac:dyDescent="0.25">
      <c r="A222" s="51"/>
      <c r="B222" s="111"/>
      <c r="C222" s="111"/>
      <c r="D222" s="111"/>
      <c r="E222" s="111"/>
      <c r="F222" s="111"/>
      <c r="G222" s="132"/>
      <c r="H222" s="151"/>
      <c r="I222" s="299"/>
      <c r="J222" s="152"/>
      <c r="K222" s="153"/>
      <c r="L222" s="169"/>
      <c r="M222" s="39"/>
      <c r="N222" s="90"/>
      <c r="O222" s="39"/>
      <c r="P222" s="23"/>
      <c r="Q222" s="170">
        <f t="shared" si="103"/>
        <v>0</v>
      </c>
      <c r="R222" s="55"/>
      <c r="S222" s="65"/>
      <c r="T222" s="98" t="s">
        <v>64</v>
      </c>
      <c r="U222" s="63"/>
      <c r="V222" s="87" t="str">
        <f t="shared" si="104"/>
        <v>Remplir la colonne R ou U</v>
      </c>
      <c r="W222" s="63"/>
      <c r="X222" s="173" t="str">
        <f t="shared" si="101"/>
        <v>Remplir la colonne M</v>
      </c>
      <c r="Y222" s="179" t="str">
        <f t="shared" si="105"/>
        <v>Remplir la colonne W</v>
      </c>
      <c r="Z222" s="263" t="str">
        <f t="shared" si="123"/>
        <v>Remplir la colonne I</v>
      </c>
      <c r="AA222" s="91"/>
      <c r="AB222" s="315" t="str">
        <f t="shared" si="106"/>
        <v>Remplir les termes C, P, T et TVA</v>
      </c>
      <c r="AC222" s="55"/>
      <c r="AD222" s="65"/>
      <c r="AE222" s="98" t="s">
        <v>64</v>
      </c>
      <c r="AF222" s="63"/>
      <c r="AG222" s="87" t="str">
        <f t="shared" si="107"/>
        <v>Remplir la colonne AC ou AF</v>
      </c>
      <c r="AH222" s="63"/>
      <c r="AI222" s="173" t="str">
        <f t="shared" si="124"/>
        <v>Remplir la colonne M</v>
      </c>
      <c r="AJ222" s="179" t="str">
        <f t="shared" si="108"/>
        <v>Remplir la colonne AH</v>
      </c>
      <c r="AK222" s="263" t="str">
        <f t="shared" si="125"/>
        <v>Remplir la colonne I</v>
      </c>
      <c r="AL222" s="91"/>
      <c r="AM222" s="315" t="str">
        <f t="shared" si="109"/>
        <v>Remplir les terme C, P, T et TVA</v>
      </c>
      <c r="AN222" s="55"/>
      <c r="AO222" s="65"/>
      <c r="AP222" s="98" t="s">
        <v>64</v>
      </c>
      <c r="AQ222" s="63"/>
      <c r="AR222" s="87" t="str">
        <f t="shared" si="110"/>
        <v>Remplir la colonne AN ou AQ</v>
      </c>
      <c r="AS222" s="63"/>
      <c r="AT222" s="173" t="str">
        <f t="shared" si="126"/>
        <v>Remplir la colonne M</v>
      </c>
      <c r="AU222" s="179" t="str">
        <f t="shared" si="111"/>
        <v>Remplir la colonne AS</v>
      </c>
      <c r="AV222" s="263" t="str">
        <f t="shared" si="127"/>
        <v>Remplir la colonne I</v>
      </c>
      <c r="AW222" s="91"/>
      <c r="AX222" s="315" t="str">
        <f t="shared" si="112"/>
        <v>Remplir les termes C, P, T et TVA</v>
      </c>
      <c r="AY222" s="55"/>
      <c r="AZ222" s="65"/>
      <c r="BA222" s="98" t="s">
        <v>64</v>
      </c>
      <c r="BB222" s="63"/>
      <c r="BC222" s="87" t="str">
        <f t="shared" si="113"/>
        <v>Remplir la colonne AY ou BB</v>
      </c>
      <c r="BD222" s="63"/>
      <c r="BE222" s="173" t="str">
        <f t="shared" si="128"/>
        <v>Remplir la colonne M</v>
      </c>
      <c r="BF222" s="179" t="str">
        <f t="shared" si="114"/>
        <v>Remplir la colonne BD</v>
      </c>
      <c r="BG222" s="263" t="str">
        <f t="shared" si="129"/>
        <v>Remplir la colonne I</v>
      </c>
      <c r="BH222" s="91"/>
      <c r="BI222" s="315" t="str">
        <f t="shared" si="115"/>
        <v>Remplir les termes C, P, T et TVA</v>
      </c>
      <c r="BJ222" s="55"/>
      <c r="BK222" s="65"/>
      <c r="BL222" s="98" t="s">
        <v>64</v>
      </c>
      <c r="BM222" s="63"/>
      <c r="BN222" s="87" t="str">
        <f t="shared" si="116"/>
        <v>Remplir la colonne BJ ou BM</v>
      </c>
      <c r="BO222" s="63"/>
      <c r="BP222" s="173" t="str">
        <f t="shared" si="130"/>
        <v>Remplir la colonne M</v>
      </c>
      <c r="BQ222" s="179" t="str">
        <f t="shared" si="117"/>
        <v>Remplir la colonne BO</v>
      </c>
      <c r="BR222" s="263" t="str">
        <f t="shared" si="131"/>
        <v>Remplir la colonne I</v>
      </c>
      <c r="BS222" s="91"/>
      <c r="BT222" s="315" t="str">
        <f t="shared" si="118"/>
        <v>Remplir les termes C, P, T et TVA</v>
      </c>
      <c r="BU222" s="55"/>
      <c r="BV222" s="65"/>
      <c r="BW222" s="98" t="s">
        <v>64</v>
      </c>
      <c r="BX222" s="63"/>
      <c r="BY222" s="87" t="str">
        <f t="shared" si="119"/>
        <v>Remplir la colonne BU ou BX</v>
      </c>
      <c r="BZ222" s="63"/>
      <c r="CA222" s="173" t="str">
        <f t="shared" si="132"/>
        <v>Remplir la colonne M</v>
      </c>
      <c r="CB222" s="179" t="str">
        <f t="shared" si="120"/>
        <v>Remplir la colonne BZ</v>
      </c>
      <c r="CC222" s="263" t="str">
        <f t="shared" si="133"/>
        <v>Remplir la colonne I</v>
      </c>
      <c r="CD222" s="91"/>
      <c r="CE222" s="315" t="str">
        <f t="shared" si="121"/>
        <v>Remplir les termes C, P, T et TVA</v>
      </c>
      <c r="CF222" s="61" t="str">
        <f t="shared" si="102"/>
        <v>REMPLIR TYPE DE CLIENT</v>
      </c>
      <c r="CG222" s="107" t="str">
        <f t="shared" si="122"/>
        <v>Montant total de l'aide demandée non indiqué</v>
      </c>
      <c r="CH222" s="1"/>
      <c r="CI222" s="1"/>
      <c r="CJ222" s="1"/>
      <c r="CK222" s="1"/>
      <c r="CL222" s="1"/>
    </row>
    <row r="223" spans="1:90" x14ac:dyDescent="0.25">
      <c r="A223" s="51"/>
      <c r="B223" s="111"/>
      <c r="C223" s="111"/>
      <c r="D223" s="111"/>
      <c r="E223" s="111"/>
      <c r="F223" s="111"/>
      <c r="G223" s="132"/>
      <c r="H223" s="151"/>
      <c r="I223" s="299"/>
      <c r="J223" s="152"/>
      <c r="K223" s="153"/>
      <c r="L223" s="169"/>
      <c r="M223" s="39"/>
      <c r="N223" s="90"/>
      <c r="O223" s="39"/>
      <c r="P223" s="23"/>
      <c r="Q223" s="170">
        <f t="shared" si="103"/>
        <v>0</v>
      </c>
      <c r="R223" s="55"/>
      <c r="S223" s="65"/>
      <c r="T223" s="98" t="s">
        <v>64</v>
      </c>
      <c r="U223" s="63"/>
      <c r="V223" s="87" t="str">
        <f t="shared" si="104"/>
        <v>Remplir la colonne R ou U</v>
      </c>
      <c r="W223" s="63"/>
      <c r="X223" s="173" t="str">
        <f t="shared" si="101"/>
        <v>Remplir la colonne M</v>
      </c>
      <c r="Y223" s="179" t="str">
        <f t="shared" si="105"/>
        <v>Remplir la colonne W</v>
      </c>
      <c r="Z223" s="263" t="str">
        <f t="shared" si="123"/>
        <v>Remplir la colonne I</v>
      </c>
      <c r="AA223" s="91"/>
      <c r="AB223" s="315" t="str">
        <f t="shared" si="106"/>
        <v>Remplir les termes C, P, T et TVA</v>
      </c>
      <c r="AC223" s="55"/>
      <c r="AD223" s="65"/>
      <c r="AE223" s="98" t="s">
        <v>64</v>
      </c>
      <c r="AF223" s="63"/>
      <c r="AG223" s="87" t="str">
        <f t="shared" si="107"/>
        <v>Remplir la colonne AC ou AF</v>
      </c>
      <c r="AH223" s="63"/>
      <c r="AI223" s="173" t="str">
        <f t="shared" si="124"/>
        <v>Remplir la colonne M</v>
      </c>
      <c r="AJ223" s="179" t="str">
        <f t="shared" si="108"/>
        <v>Remplir la colonne AH</v>
      </c>
      <c r="AK223" s="263" t="str">
        <f t="shared" si="125"/>
        <v>Remplir la colonne I</v>
      </c>
      <c r="AL223" s="91"/>
      <c r="AM223" s="315" t="str">
        <f t="shared" si="109"/>
        <v>Remplir les terme C, P, T et TVA</v>
      </c>
      <c r="AN223" s="55"/>
      <c r="AO223" s="65"/>
      <c r="AP223" s="98" t="s">
        <v>64</v>
      </c>
      <c r="AQ223" s="63"/>
      <c r="AR223" s="87" t="str">
        <f t="shared" si="110"/>
        <v>Remplir la colonne AN ou AQ</v>
      </c>
      <c r="AS223" s="63"/>
      <c r="AT223" s="173" t="str">
        <f t="shared" si="126"/>
        <v>Remplir la colonne M</v>
      </c>
      <c r="AU223" s="179" t="str">
        <f t="shared" si="111"/>
        <v>Remplir la colonne AS</v>
      </c>
      <c r="AV223" s="263" t="str">
        <f t="shared" si="127"/>
        <v>Remplir la colonne I</v>
      </c>
      <c r="AW223" s="91"/>
      <c r="AX223" s="315" t="str">
        <f t="shared" si="112"/>
        <v>Remplir les termes C, P, T et TVA</v>
      </c>
      <c r="AY223" s="55"/>
      <c r="AZ223" s="65"/>
      <c r="BA223" s="98" t="s">
        <v>64</v>
      </c>
      <c r="BB223" s="63"/>
      <c r="BC223" s="87" t="str">
        <f t="shared" si="113"/>
        <v>Remplir la colonne AY ou BB</v>
      </c>
      <c r="BD223" s="63"/>
      <c r="BE223" s="173" t="str">
        <f t="shared" si="128"/>
        <v>Remplir la colonne M</v>
      </c>
      <c r="BF223" s="179" t="str">
        <f t="shared" si="114"/>
        <v>Remplir la colonne BD</v>
      </c>
      <c r="BG223" s="263" t="str">
        <f t="shared" si="129"/>
        <v>Remplir la colonne I</v>
      </c>
      <c r="BH223" s="91"/>
      <c r="BI223" s="315" t="str">
        <f t="shared" si="115"/>
        <v>Remplir les termes C, P, T et TVA</v>
      </c>
      <c r="BJ223" s="55"/>
      <c r="BK223" s="65"/>
      <c r="BL223" s="98" t="s">
        <v>64</v>
      </c>
      <c r="BM223" s="63"/>
      <c r="BN223" s="87" t="str">
        <f t="shared" si="116"/>
        <v>Remplir la colonne BJ ou BM</v>
      </c>
      <c r="BO223" s="63"/>
      <c r="BP223" s="173" t="str">
        <f t="shared" si="130"/>
        <v>Remplir la colonne M</v>
      </c>
      <c r="BQ223" s="179" t="str">
        <f t="shared" si="117"/>
        <v>Remplir la colonne BO</v>
      </c>
      <c r="BR223" s="263" t="str">
        <f t="shared" si="131"/>
        <v>Remplir la colonne I</v>
      </c>
      <c r="BS223" s="91"/>
      <c r="BT223" s="315" t="str">
        <f t="shared" si="118"/>
        <v>Remplir les termes C, P, T et TVA</v>
      </c>
      <c r="BU223" s="55"/>
      <c r="BV223" s="65"/>
      <c r="BW223" s="98" t="s">
        <v>64</v>
      </c>
      <c r="BX223" s="63"/>
      <c r="BY223" s="87" t="str">
        <f t="shared" si="119"/>
        <v>Remplir la colonne BU ou BX</v>
      </c>
      <c r="BZ223" s="63"/>
      <c r="CA223" s="173" t="str">
        <f t="shared" si="132"/>
        <v>Remplir la colonne M</v>
      </c>
      <c r="CB223" s="179" t="str">
        <f t="shared" si="120"/>
        <v>Remplir la colonne BZ</v>
      </c>
      <c r="CC223" s="263" t="str">
        <f t="shared" si="133"/>
        <v>Remplir la colonne I</v>
      </c>
      <c r="CD223" s="91"/>
      <c r="CE223" s="315" t="str">
        <f t="shared" si="121"/>
        <v>Remplir les termes C, P, T et TVA</v>
      </c>
      <c r="CF223" s="61" t="str">
        <f t="shared" si="102"/>
        <v>REMPLIR TYPE DE CLIENT</v>
      </c>
      <c r="CG223" s="107" t="str">
        <f t="shared" si="122"/>
        <v>Montant total de l'aide demandée non indiqué</v>
      </c>
      <c r="CH223" s="1"/>
      <c r="CI223" s="1"/>
      <c r="CJ223" s="1"/>
      <c r="CK223" s="1"/>
      <c r="CL223" s="1"/>
    </row>
    <row r="224" spans="1:90" x14ac:dyDescent="0.25">
      <c r="A224" s="51"/>
      <c r="B224" s="111"/>
      <c r="C224" s="111"/>
      <c r="D224" s="111"/>
      <c r="E224" s="111"/>
      <c r="F224" s="111"/>
      <c r="G224" s="132"/>
      <c r="H224" s="151"/>
      <c r="I224" s="299"/>
      <c r="J224" s="152"/>
      <c r="K224" s="153"/>
      <c r="L224" s="169"/>
      <c r="M224" s="39"/>
      <c r="N224" s="90"/>
      <c r="O224" s="39"/>
      <c r="P224" s="23"/>
      <c r="Q224" s="170">
        <f t="shared" si="103"/>
        <v>0</v>
      </c>
      <c r="R224" s="55"/>
      <c r="S224" s="65"/>
      <c r="T224" s="98" t="s">
        <v>64</v>
      </c>
      <c r="U224" s="63"/>
      <c r="V224" s="87" t="str">
        <f t="shared" si="104"/>
        <v>Remplir la colonne R ou U</v>
      </c>
      <c r="W224" s="63"/>
      <c r="X224" s="173" t="str">
        <f t="shared" si="101"/>
        <v>Remplir la colonne M</v>
      </c>
      <c r="Y224" s="179" t="str">
        <f t="shared" si="105"/>
        <v>Remplir la colonne W</v>
      </c>
      <c r="Z224" s="263" t="str">
        <f t="shared" si="123"/>
        <v>Remplir la colonne I</v>
      </c>
      <c r="AA224" s="91"/>
      <c r="AB224" s="315" t="str">
        <f t="shared" si="106"/>
        <v>Remplir les termes C, P, T et TVA</v>
      </c>
      <c r="AC224" s="55"/>
      <c r="AD224" s="65"/>
      <c r="AE224" s="98" t="s">
        <v>64</v>
      </c>
      <c r="AF224" s="63"/>
      <c r="AG224" s="87" t="str">
        <f t="shared" si="107"/>
        <v>Remplir la colonne AC ou AF</v>
      </c>
      <c r="AH224" s="63"/>
      <c r="AI224" s="173" t="str">
        <f t="shared" si="124"/>
        <v>Remplir la colonne M</v>
      </c>
      <c r="AJ224" s="179" t="str">
        <f t="shared" si="108"/>
        <v>Remplir la colonne AH</v>
      </c>
      <c r="AK224" s="263" t="str">
        <f t="shared" si="125"/>
        <v>Remplir la colonne I</v>
      </c>
      <c r="AL224" s="91"/>
      <c r="AM224" s="315" t="str">
        <f t="shared" si="109"/>
        <v>Remplir les terme C, P, T et TVA</v>
      </c>
      <c r="AN224" s="55"/>
      <c r="AO224" s="65"/>
      <c r="AP224" s="98" t="s">
        <v>64</v>
      </c>
      <c r="AQ224" s="63"/>
      <c r="AR224" s="87" t="str">
        <f t="shared" si="110"/>
        <v>Remplir la colonne AN ou AQ</v>
      </c>
      <c r="AS224" s="63"/>
      <c r="AT224" s="173" t="str">
        <f t="shared" si="126"/>
        <v>Remplir la colonne M</v>
      </c>
      <c r="AU224" s="179" t="str">
        <f t="shared" si="111"/>
        <v>Remplir la colonne AS</v>
      </c>
      <c r="AV224" s="263" t="str">
        <f t="shared" si="127"/>
        <v>Remplir la colonne I</v>
      </c>
      <c r="AW224" s="91"/>
      <c r="AX224" s="315" t="str">
        <f t="shared" si="112"/>
        <v>Remplir les termes C, P, T et TVA</v>
      </c>
      <c r="AY224" s="55"/>
      <c r="AZ224" s="65"/>
      <c r="BA224" s="98" t="s">
        <v>64</v>
      </c>
      <c r="BB224" s="63"/>
      <c r="BC224" s="87" t="str">
        <f t="shared" si="113"/>
        <v>Remplir la colonne AY ou BB</v>
      </c>
      <c r="BD224" s="63"/>
      <c r="BE224" s="173" t="str">
        <f t="shared" si="128"/>
        <v>Remplir la colonne M</v>
      </c>
      <c r="BF224" s="179" t="str">
        <f t="shared" si="114"/>
        <v>Remplir la colonne BD</v>
      </c>
      <c r="BG224" s="263" t="str">
        <f t="shared" si="129"/>
        <v>Remplir la colonne I</v>
      </c>
      <c r="BH224" s="91"/>
      <c r="BI224" s="315" t="str">
        <f t="shared" si="115"/>
        <v>Remplir les termes C, P, T et TVA</v>
      </c>
      <c r="BJ224" s="55"/>
      <c r="BK224" s="65"/>
      <c r="BL224" s="98" t="s">
        <v>64</v>
      </c>
      <c r="BM224" s="63"/>
      <c r="BN224" s="87" t="str">
        <f t="shared" si="116"/>
        <v>Remplir la colonne BJ ou BM</v>
      </c>
      <c r="BO224" s="63"/>
      <c r="BP224" s="173" t="str">
        <f t="shared" si="130"/>
        <v>Remplir la colonne M</v>
      </c>
      <c r="BQ224" s="179" t="str">
        <f t="shared" si="117"/>
        <v>Remplir la colonne BO</v>
      </c>
      <c r="BR224" s="263" t="str">
        <f t="shared" si="131"/>
        <v>Remplir la colonne I</v>
      </c>
      <c r="BS224" s="91"/>
      <c r="BT224" s="315" t="str">
        <f t="shared" si="118"/>
        <v>Remplir les termes C, P, T et TVA</v>
      </c>
      <c r="BU224" s="55"/>
      <c r="BV224" s="65"/>
      <c r="BW224" s="98" t="s">
        <v>64</v>
      </c>
      <c r="BX224" s="63"/>
      <c r="BY224" s="87" t="str">
        <f t="shared" si="119"/>
        <v>Remplir la colonne BU ou BX</v>
      </c>
      <c r="BZ224" s="63"/>
      <c r="CA224" s="173" t="str">
        <f t="shared" si="132"/>
        <v>Remplir la colonne M</v>
      </c>
      <c r="CB224" s="179" t="str">
        <f t="shared" si="120"/>
        <v>Remplir la colonne BZ</v>
      </c>
      <c r="CC224" s="263" t="str">
        <f t="shared" si="133"/>
        <v>Remplir la colonne I</v>
      </c>
      <c r="CD224" s="91"/>
      <c r="CE224" s="315" t="str">
        <f t="shared" si="121"/>
        <v>Remplir les termes C, P, T et TVA</v>
      </c>
      <c r="CF224" s="61" t="str">
        <f t="shared" si="102"/>
        <v>REMPLIR TYPE DE CLIENT</v>
      </c>
      <c r="CG224" s="107" t="str">
        <f t="shared" si="122"/>
        <v>Montant total de l'aide demandée non indiqué</v>
      </c>
      <c r="CH224" s="1"/>
      <c r="CI224" s="1"/>
      <c r="CJ224" s="1"/>
      <c r="CK224" s="1"/>
      <c r="CL224" s="1"/>
    </row>
    <row r="225" spans="1:90" x14ac:dyDescent="0.25">
      <c r="A225" s="51"/>
      <c r="B225" s="111"/>
      <c r="C225" s="111"/>
      <c r="D225" s="111"/>
      <c r="E225" s="111"/>
      <c r="F225" s="111"/>
      <c r="G225" s="132"/>
      <c r="H225" s="151"/>
      <c r="I225" s="299"/>
      <c r="J225" s="152"/>
      <c r="K225" s="153"/>
      <c r="L225" s="169"/>
      <c r="M225" s="39"/>
      <c r="N225" s="90"/>
      <c r="O225" s="39"/>
      <c r="P225" s="23"/>
      <c r="Q225" s="170">
        <f t="shared" si="103"/>
        <v>0</v>
      </c>
      <c r="R225" s="55"/>
      <c r="S225" s="65"/>
      <c r="T225" s="98" t="s">
        <v>64</v>
      </c>
      <c r="U225" s="63"/>
      <c r="V225" s="87" t="str">
        <f t="shared" si="104"/>
        <v>Remplir la colonne R ou U</v>
      </c>
      <c r="W225" s="63"/>
      <c r="X225" s="173" t="str">
        <f t="shared" si="101"/>
        <v>Remplir la colonne M</v>
      </c>
      <c r="Y225" s="179" t="str">
        <f t="shared" si="105"/>
        <v>Remplir la colonne W</v>
      </c>
      <c r="Z225" s="263" t="str">
        <f t="shared" si="123"/>
        <v>Remplir la colonne I</v>
      </c>
      <c r="AA225" s="91"/>
      <c r="AB225" s="315" t="str">
        <f t="shared" si="106"/>
        <v>Remplir les termes C, P, T et TVA</v>
      </c>
      <c r="AC225" s="55"/>
      <c r="AD225" s="65"/>
      <c r="AE225" s="98" t="s">
        <v>64</v>
      </c>
      <c r="AF225" s="63"/>
      <c r="AG225" s="87" t="str">
        <f t="shared" si="107"/>
        <v>Remplir la colonne AC ou AF</v>
      </c>
      <c r="AH225" s="63"/>
      <c r="AI225" s="173" t="str">
        <f t="shared" si="124"/>
        <v>Remplir la colonne M</v>
      </c>
      <c r="AJ225" s="179" t="str">
        <f t="shared" si="108"/>
        <v>Remplir la colonne AH</v>
      </c>
      <c r="AK225" s="263" t="str">
        <f t="shared" si="125"/>
        <v>Remplir la colonne I</v>
      </c>
      <c r="AL225" s="91"/>
      <c r="AM225" s="315" t="str">
        <f t="shared" si="109"/>
        <v>Remplir les terme C, P, T et TVA</v>
      </c>
      <c r="AN225" s="55"/>
      <c r="AO225" s="65"/>
      <c r="AP225" s="98" t="s">
        <v>64</v>
      </c>
      <c r="AQ225" s="63"/>
      <c r="AR225" s="87" t="str">
        <f t="shared" si="110"/>
        <v>Remplir la colonne AN ou AQ</v>
      </c>
      <c r="AS225" s="63"/>
      <c r="AT225" s="173" t="str">
        <f t="shared" si="126"/>
        <v>Remplir la colonne M</v>
      </c>
      <c r="AU225" s="179" t="str">
        <f t="shared" si="111"/>
        <v>Remplir la colonne AS</v>
      </c>
      <c r="AV225" s="263" t="str">
        <f t="shared" si="127"/>
        <v>Remplir la colonne I</v>
      </c>
      <c r="AW225" s="91"/>
      <c r="AX225" s="315" t="str">
        <f t="shared" si="112"/>
        <v>Remplir les termes C, P, T et TVA</v>
      </c>
      <c r="AY225" s="55"/>
      <c r="AZ225" s="65"/>
      <c r="BA225" s="98" t="s">
        <v>64</v>
      </c>
      <c r="BB225" s="63"/>
      <c r="BC225" s="87" t="str">
        <f t="shared" si="113"/>
        <v>Remplir la colonne AY ou BB</v>
      </c>
      <c r="BD225" s="63"/>
      <c r="BE225" s="173" t="str">
        <f t="shared" si="128"/>
        <v>Remplir la colonne M</v>
      </c>
      <c r="BF225" s="179" t="str">
        <f t="shared" si="114"/>
        <v>Remplir la colonne BD</v>
      </c>
      <c r="BG225" s="263" t="str">
        <f t="shared" si="129"/>
        <v>Remplir la colonne I</v>
      </c>
      <c r="BH225" s="91"/>
      <c r="BI225" s="315" t="str">
        <f t="shared" si="115"/>
        <v>Remplir les termes C, P, T et TVA</v>
      </c>
      <c r="BJ225" s="55"/>
      <c r="BK225" s="65"/>
      <c r="BL225" s="98" t="s">
        <v>64</v>
      </c>
      <c r="BM225" s="63"/>
      <c r="BN225" s="87" t="str">
        <f t="shared" si="116"/>
        <v>Remplir la colonne BJ ou BM</v>
      </c>
      <c r="BO225" s="63"/>
      <c r="BP225" s="173" t="str">
        <f t="shared" si="130"/>
        <v>Remplir la colonne M</v>
      </c>
      <c r="BQ225" s="179" t="str">
        <f t="shared" si="117"/>
        <v>Remplir la colonne BO</v>
      </c>
      <c r="BR225" s="263" t="str">
        <f t="shared" si="131"/>
        <v>Remplir la colonne I</v>
      </c>
      <c r="BS225" s="91"/>
      <c r="BT225" s="315" t="str">
        <f t="shared" si="118"/>
        <v>Remplir les termes C, P, T et TVA</v>
      </c>
      <c r="BU225" s="55"/>
      <c r="BV225" s="65"/>
      <c r="BW225" s="98" t="s">
        <v>64</v>
      </c>
      <c r="BX225" s="63"/>
      <c r="BY225" s="87" t="str">
        <f t="shared" si="119"/>
        <v>Remplir la colonne BU ou BX</v>
      </c>
      <c r="BZ225" s="63"/>
      <c r="CA225" s="173" t="str">
        <f t="shared" si="132"/>
        <v>Remplir la colonne M</v>
      </c>
      <c r="CB225" s="179" t="str">
        <f t="shared" si="120"/>
        <v>Remplir la colonne BZ</v>
      </c>
      <c r="CC225" s="263" t="str">
        <f t="shared" si="133"/>
        <v>Remplir la colonne I</v>
      </c>
      <c r="CD225" s="91"/>
      <c r="CE225" s="315" t="str">
        <f t="shared" si="121"/>
        <v>Remplir les termes C, P, T et TVA</v>
      </c>
      <c r="CF225" s="61" t="str">
        <f t="shared" si="102"/>
        <v>REMPLIR TYPE DE CLIENT</v>
      </c>
      <c r="CG225" s="107" t="str">
        <f t="shared" si="122"/>
        <v>Montant total de l'aide demandée non indiqué</v>
      </c>
      <c r="CH225" s="1"/>
      <c r="CI225" s="1"/>
      <c r="CJ225" s="1"/>
      <c r="CK225" s="1"/>
      <c r="CL225" s="1"/>
    </row>
    <row r="226" spans="1:90" x14ac:dyDescent="0.25">
      <c r="A226" s="51"/>
      <c r="B226" s="111"/>
      <c r="C226" s="111"/>
      <c r="D226" s="111"/>
      <c r="E226" s="111"/>
      <c r="F226" s="111"/>
      <c r="G226" s="132"/>
      <c r="H226" s="151"/>
      <c r="I226" s="299"/>
      <c r="J226" s="152"/>
      <c r="K226" s="153"/>
      <c r="L226" s="169"/>
      <c r="M226" s="39"/>
      <c r="N226" s="90"/>
      <c r="O226" s="39"/>
      <c r="P226" s="23"/>
      <c r="Q226" s="170">
        <f t="shared" si="103"/>
        <v>0</v>
      </c>
      <c r="R226" s="55"/>
      <c r="S226" s="65"/>
      <c r="T226" s="98" t="s">
        <v>64</v>
      </c>
      <c r="U226" s="63"/>
      <c r="V226" s="87" t="str">
        <f t="shared" si="104"/>
        <v>Remplir la colonne R ou U</v>
      </c>
      <c r="W226" s="63"/>
      <c r="X226" s="173" t="str">
        <f t="shared" si="101"/>
        <v>Remplir la colonne M</v>
      </c>
      <c r="Y226" s="179" t="str">
        <f t="shared" si="105"/>
        <v>Remplir la colonne W</v>
      </c>
      <c r="Z226" s="263" t="str">
        <f t="shared" si="123"/>
        <v>Remplir la colonne I</v>
      </c>
      <c r="AA226" s="91"/>
      <c r="AB226" s="315" t="str">
        <f t="shared" si="106"/>
        <v>Remplir les termes C, P, T et TVA</v>
      </c>
      <c r="AC226" s="55"/>
      <c r="AD226" s="65"/>
      <c r="AE226" s="98" t="s">
        <v>64</v>
      </c>
      <c r="AF226" s="63"/>
      <c r="AG226" s="87" t="str">
        <f t="shared" si="107"/>
        <v>Remplir la colonne AC ou AF</v>
      </c>
      <c r="AH226" s="63"/>
      <c r="AI226" s="173" t="str">
        <f t="shared" si="124"/>
        <v>Remplir la colonne M</v>
      </c>
      <c r="AJ226" s="179" t="str">
        <f t="shared" si="108"/>
        <v>Remplir la colonne AH</v>
      </c>
      <c r="AK226" s="263" t="str">
        <f t="shared" si="125"/>
        <v>Remplir la colonne I</v>
      </c>
      <c r="AL226" s="91"/>
      <c r="AM226" s="315" t="str">
        <f t="shared" si="109"/>
        <v>Remplir les terme C, P, T et TVA</v>
      </c>
      <c r="AN226" s="55"/>
      <c r="AO226" s="65"/>
      <c r="AP226" s="98" t="s">
        <v>64</v>
      </c>
      <c r="AQ226" s="63"/>
      <c r="AR226" s="87" t="str">
        <f t="shared" si="110"/>
        <v>Remplir la colonne AN ou AQ</v>
      </c>
      <c r="AS226" s="63"/>
      <c r="AT226" s="173" t="str">
        <f t="shared" si="126"/>
        <v>Remplir la colonne M</v>
      </c>
      <c r="AU226" s="179" t="str">
        <f t="shared" si="111"/>
        <v>Remplir la colonne AS</v>
      </c>
      <c r="AV226" s="263" t="str">
        <f t="shared" si="127"/>
        <v>Remplir la colonne I</v>
      </c>
      <c r="AW226" s="91"/>
      <c r="AX226" s="315" t="str">
        <f t="shared" si="112"/>
        <v>Remplir les termes C, P, T et TVA</v>
      </c>
      <c r="AY226" s="55"/>
      <c r="AZ226" s="65"/>
      <c r="BA226" s="98" t="s">
        <v>64</v>
      </c>
      <c r="BB226" s="63"/>
      <c r="BC226" s="87" t="str">
        <f t="shared" si="113"/>
        <v>Remplir la colonne AY ou BB</v>
      </c>
      <c r="BD226" s="63"/>
      <c r="BE226" s="173" t="str">
        <f t="shared" si="128"/>
        <v>Remplir la colonne M</v>
      </c>
      <c r="BF226" s="179" t="str">
        <f t="shared" si="114"/>
        <v>Remplir la colonne BD</v>
      </c>
      <c r="BG226" s="263" t="str">
        <f t="shared" si="129"/>
        <v>Remplir la colonne I</v>
      </c>
      <c r="BH226" s="91"/>
      <c r="BI226" s="315" t="str">
        <f t="shared" si="115"/>
        <v>Remplir les termes C, P, T et TVA</v>
      </c>
      <c r="BJ226" s="55"/>
      <c r="BK226" s="65"/>
      <c r="BL226" s="98" t="s">
        <v>64</v>
      </c>
      <c r="BM226" s="63"/>
      <c r="BN226" s="87" t="str">
        <f t="shared" si="116"/>
        <v>Remplir la colonne BJ ou BM</v>
      </c>
      <c r="BO226" s="63"/>
      <c r="BP226" s="173" t="str">
        <f t="shared" si="130"/>
        <v>Remplir la colonne M</v>
      </c>
      <c r="BQ226" s="179" t="str">
        <f t="shared" si="117"/>
        <v>Remplir la colonne BO</v>
      </c>
      <c r="BR226" s="263" t="str">
        <f t="shared" si="131"/>
        <v>Remplir la colonne I</v>
      </c>
      <c r="BS226" s="91"/>
      <c r="BT226" s="315" t="str">
        <f t="shared" si="118"/>
        <v>Remplir les termes C, P, T et TVA</v>
      </c>
      <c r="BU226" s="55"/>
      <c r="BV226" s="65"/>
      <c r="BW226" s="98" t="s">
        <v>64</v>
      </c>
      <c r="BX226" s="63"/>
      <c r="BY226" s="87" t="str">
        <f t="shared" si="119"/>
        <v>Remplir la colonne BU ou BX</v>
      </c>
      <c r="BZ226" s="63"/>
      <c r="CA226" s="173" t="str">
        <f t="shared" si="132"/>
        <v>Remplir la colonne M</v>
      </c>
      <c r="CB226" s="179" t="str">
        <f t="shared" si="120"/>
        <v>Remplir la colonne BZ</v>
      </c>
      <c r="CC226" s="263" t="str">
        <f t="shared" si="133"/>
        <v>Remplir la colonne I</v>
      </c>
      <c r="CD226" s="91"/>
      <c r="CE226" s="315" t="str">
        <f t="shared" si="121"/>
        <v>Remplir les termes C, P, T et TVA</v>
      </c>
      <c r="CF226" s="61" t="str">
        <f t="shared" si="102"/>
        <v>REMPLIR TYPE DE CLIENT</v>
      </c>
      <c r="CG226" s="107" t="str">
        <f t="shared" si="122"/>
        <v>Montant total de l'aide demandée non indiqué</v>
      </c>
      <c r="CH226" s="1"/>
      <c r="CI226" s="1"/>
      <c r="CJ226" s="1"/>
      <c r="CK226" s="1"/>
      <c r="CL226" s="1"/>
    </row>
    <row r="227" spans="1:90" x14ac:dyDescent="0.25">
      <c r="A227" s="51"/>
      <c r="B227" s="111"/>
      <c r="C227" s="111"/>
      <c r="D227" s="111"/>
      <c r="E227" s="111"/>
      <c r="F227" s="111"/>
      <c r="G227" s="132"/>
      <c r="H227" s="151"/>
      <c r="I227" s="299"/>
      <c r="J227" s="152"/>
      <c r="K227" s="153"/>
      <c r="L227" s="169"/>
      <c r="M227" s="39"/>
      <c r="N227" s="90"/>
      <c r="O227" s="39"/>
      <c r="P227" s="23"/>
      <c r="Q227" s="170">
        <f t="shared" si="103"/>
        <v>0</v>
      </c>
      <c r="R227" s="55"/>
      <c r="S227" s="65"/>
      <c r="T227" s="98" t="s">
        <v>64</v>
      </c>
      <c r="U227" s="63"/>
      <c r="V227" s="87" t="str">
        <f t="shared" si="104"/>
        <v>Remplir la colonne R ou U</v>
      </c>
      <c r="W227" s="63"/>
      <c r="X227" s="173" t="str">
        <f t="shared" si="101"/>
        <v>Remplir la colonne M</v>
      </c>
      <c r="Y227" s="179" t="str">
        <f t="shared" si="105"/>
        <v>Remplir la colonne W</v>
      </c>
      <c r="Z227" s="263" t="str">
        <f t="shared" si="123"/>
        <v>Remplir la colonne I</v>
      </c>
      <c r="AA227" s="91"/>
      <c r="AB227" s="315" t="str">
        <f t="shared" si="106"/>
        <v>Remplir les termes C, P, T et TVA</v>
      </c>
      <c r="AC227" s="55"/>
      <c r="AD227" s="65"/>
      <c r="AE227" s="98" t="s">
        <v>64</v>
      </c>
      <c r="AF227" s="63"/>
      <c r="AG227" s="87" t="str">
        <f t="shared" si="107"/>
        <v>Remplir la colonne AC ou AF</v>
      </c>
      <c r="AH227" s="63"/>
      <c r="AI227" s="173" t="str">
        <f t="shared" si="124"/>
        <v>Remplir la colonne M</v>
      </c>
      <c r="AJ227" s="179" t="str">
        <f t="shared" si="108"/>
        <v>Remplir la colonne AH</v>
      </c>
      <c r="AK227" s="263" t="str">
        <f t="shared" si="125"/>
        <v>Remplir la colonne I</v>
      </c>
      <c r="AL227" s="91"/>
      <c r="AM227" s="315" t="str">
        <f t="shared" si="109"/>
        <v>Remplir les terme C, P, T et TVA</v>
      </c>
      <c r="AN227" s="55"/>
      <c r="AO227" s="65"/>
      <c r="AP227" s="98" t="s">
        <v>64</v>
      </c>
      <c r="AQ227" s="63"/>
      <c r="AR227" s="87" t="str">
        <f t="shared" si="110"/>
        <v>Remplir la colonne AN ou AQ</v>
      </c>
      <c r="AS227" s="63"/>
      <c r="AT227" s="173" t="str">
        <f t="shared" si="126"/>
        <v>Remplir la colonne M</v>
      </c>
      <c r="AU227" s="179" t="str">
        <f t="shared" si="111"/>
        <v>Remplir la colonne AS</v>
      </c>
      <c r="AV227" s="263" t="str">
        <f t="shared" si="127"/>
        <v>Remplir la colonne I</v>
      </c>
      <c r="AW227" s="91"/>
      <c r="AX227" s="315" t="str">
        <f t="shared" si="112"/>
        <v>Remplir les termes C, P, T et TVA</v>
      </c>
      <c r="AY227" s="55"/>
      <c r="AZ227" s="65"/>
      <c r="BA227" s="98" t="s">
        <v>64</v>
      </c>
      <c r="BB227" s="63"/>
      <c r="BC227" s="87" t="str">
        <f t="shared" si="113"/>
        <v>Remplir la colonne AY ou BB</v>
      </c>
      <c r="BD227" s="63"/>
      <c r="BE227" s="173" t="str">
        <f t="shared" si="128"/>
        <v>Remplir la colonne M</v>
      </c>
      <c r="BF227" s="179" t="str">
        <f t="shared" si="114"/>
        <v>Remplir la colonne BD</v>
      </c>
      <c r="BG227" s="263" t="str">
        <f t="shared" si="129"/>
        <v>Remplir la colonne I</v>
      </c>
      <c r="BH227" s="91"/>
      <c r="BI227" s="315" t="str">
        <f t="shared" si="115"/>
        <v>Remplir les termes C, P, T et TVA</v>
      </c>
      <c r="BJ227" s="55"/>
      <c r="BK227" s="65"/>
      <c r="BL227" s="98" t="s">
        <v>64</v>
      </c>
      <c r="BM227" s="63"/>
      <c r="BN227" s="87" t="str">
        <f t="shared" si="116"/>
        <v>Remplir la colonne BJ ou BM</v>
      </c>
      <c r="BO227" s="63"/>
      <c r="BP227" s="173" t="str">
        <f t="shared" si="130"/>
        <v>Remplir la colonne M</v>
      </c>
      <c r="BQ227" s="179" t="str">
        <f t="shared" si="117"/>
        <v>Remplir la colonne BO</v>
      </c>
      <c r="BR227" s="263" t="str">
        <f t="shared" si="131"/>
        <v>Remplir la colonne I</v>
      </c>
      <c r="BS227" s="91"/>
      <c r="BT227" s="315" t="str">
        <f t="shared" si="118"/>
        <v>Remplir les termes C, P, T et TVA</v>
      </c>
      <c r="BU227" s="55"/>
      <c r="BV227" s="65"/>
      <c r="BW227" s="98" t="s">
        <v>64</v>
      </c>
      <c r="BX227" s="63"/>
      <c r="BY227" s="87" t="str">
        <f t="shared" si="119"/>
        <v>Remplir la colonne BU ou BX</v>
      </c>
      <c r="BZ227" s="63"/>
      <c r="CA227" s="173" t="str">
        <f t="shared" si="132"/>
        <v>Remplir la colonne M</v>
      </c>
      <c r="CB227" s="179" t="str">
        <f t="shared" si="120"/>
        <v>Remplir la colonne BZ</v>
      </c>
      <c r="CC227" s="263" t="str">
        <f t="shared" si="133"/>
        <v>Remplir la colonne I</v>
      </c>
      <c r="CD227" s="91"/>
      <c r="CE227" s="315" t="str">
        <f t="shared" si="121"/>
        <v>Remplir les termes C, P, T et TVA</v>
      </c>
      <c r="CF227" s="61" t="str">
        <f t="shared" si="102"/>
        <v>REMPLIR TYPE DE CLIENT</v>
      </c>
      <c r="CG227" s="107" t="str">
        <f t="shared" si="122"/>
        <v>Montant total de l'aide demandée non indiqué</v>
      </c>
      <c r="CH227" s="1"/>
      <c r="CI227" s="1"/>
      <c r="CJ227" s="1"/>
      <c r="CK227" s="1"/>
      <c r="CL227" s="1"/>
    </row>
    <row r="228" spans="1:90" x14ac:dyDescent="0.25">
      <c r="A228" s="51"/>
      <c r="B228" s="111"/>
      <c r="C228" s="111"/>
      <c r="D228" s="111"/>
      <c r="E228" s="111"/>
      <c r="F228" s="111"/>
      <c r="G228" s="132"/>
      <c r="H228" s="151"/>
      <c r="I228" s="299"/>
      <c r="J228" s="152"/>
      <c r="K228" s="153"/>
      <c r="L228" s="169"/>
      <c r="M228" s="39"/>
      <c r="N228" s="90"/>
      <c r="O228" s="39"/>
      <c r="P228" s="23"/>
      <c r="Q228" s="170">
        <f t="shared" si="103"/>
        <v>0</v>
      </c>
      <c r="R228" s="55"/>
      <c r="S228" s="65"/>
      <c r="T228" s="98" t="s">
        <v>64</v>
      </c>
      <c r="U228" s="63"/>
      <c r="V228" s="87" t="str">
        <f t="shared" si="104"/>
        <v>Remplir la colonne R ou U</v>
      </c>
      <c r="W228" s="63"/>
      <c r="X228" s="173" t="str">
        <f t="shared" si="101"/>
        <v>Remplir la colonne M</v>
      </c>
      <c r="Y228" s="179" t="str">
        <f t="shared" si="105"/>
        <v>Remplir la colonne W</v>
      </c>
      <c r="Z228" s="263" t="str">
        <f t="shared" si="123"/>
        <v>Remplir la colonne I</v>
      </c>
      <c r="AA228" s="91"/>
      <c r="AB228" s="315" t="str">
        <f t="shared" si="106"/>
        <v>Remplir les termes C, P, T et TVA</v>
      </c>
      <c r="AC228" s="55"/>
      <c r="AD228" s="65"/>
      <c r="AE228" s="98" t="s">
        <v>64</v>
      </c>
      <c r="AF228" s="63"/>
      <c r="AG228" s="87" t="str">
        <f t="shared" si="107"/>
        <v>Remplir la colonne AC ou AF</v>
      </c>
      <c r="AH228" s="63"/>
      <c r="AI228" s="173" t="str">
        <f t="shared" si="124"/>
        <v>Remplir la colonne M</v>
      </c>
      <c r="AJ228" s="179" t="str">
        <f t="shared" si="108"/>
        <v>Remplir la colonne AH</v>
      </c>
      <c r="AK228" s="263" t="str">
        <f t="shared" si="125"/>
        <v>Remplir la colonne I</v>
      </c>
      <c r="AL228" s="91"/>
      <c r="AM228" s="315" t="str">
        <f t="shared" si="109"/>
        <v>Remplir les terme C, P, T et TVA</v>
      </c>
      <c r="AN228" s="55"/>
      <c r="AO228" s="65"/>
      <c r="AP228" s="98" t="s">
        <v>64</v>
      </c>
      <c r="AQ228" s="63"/>
      <c r="AR228" s="87" t="str">
        <f t="shared" si="110"/>
        <v>Remplir la colonne AN ou AQ</v>
      </c>
      <c r="AS228" s="63"/>
      <c r="AT228" s="173" t="str">
        <f t="shared" si="126"/>
        <v>Remplir la colonne M</v>
      </c>
      <c r="AU228" s="179" t="str">
        <f t="shared" si="111"/>
        <v>Remplir la colonne AS</v>
      </c>
      <c r="AV228" s="263" t="str">
        <f t="shared" si="127"/>
        <v>Remplir la colonne I</v>
      </c>
      <c r="AW228" s="91"/>
      <c r="AX228" s="315" t="str">
        <f t="shared" si="112"/>
        <v>Remplir les termes C, P, T et TVA</v>
      </c>
      <c r="AY228" s="55"/>
      <c r="AZ228" s="65"/>
      <c r="BA228" s="98" t="s">
        <v>64</v>
      </c>
      <c r="BB228" s="63"/>
      <c r="BC228" s="87" t="str">
        <f t="shared" si="113"/>
        <v>Remplir la colonne AY ou BB</v>
      </c>
      <c r="BD228" s="63"/>
      <c r="BE228" s="173" t="str">
        <f t="shared" si="128"/>
        <v>Remplir la colonne M</v>
      </c>
      <c r="BF228" s="179" t="str">
        <f t="shared" si="114"/>
        <v>Remplir la colonne BD</v>
      </c>
      <c r="BG228" s="263" t="str">
        <f t="shared" si="129"/>
        <v>Remplir la colonne I</v>
      </c>
      <c r="BH228" s="91"/>
      <c r="BI228" s="315" t="str">
        <f t="shared" si="115"/>
        <v>Remplir les termes C, P, T et TVA</v>
      </c>
      <c r="BJ228" s="55"/>
      <c r="BK228" s="65"/>
      <c r="BL228" s="98" t="s">
        <v>64</v>
      </c>
      <c r="BM228" s="63"/>
      <c r="BN228" s="87" t="str">
        <f t="shared" si="116"/>
        <v>Remplir la colonne BJ ou BM</v>
      </c>
      <c r="BO228" s="63"/>
      <c r="BP228" s="173" t="str">
        <f t="shared" si="130"/>
        <v>Remplir la colonne M</v>
      </c>
      <c r="BQ228" s="179" t="str">
        <f t="shared" si="117"/>
        <v>Remplir la colonne BO</v>
      </c>
      <c r="BR228" s="263" t="str">
        <f t="shared" si="131"/>
        <v>Remplir la colonne I</v>
      </c>
      <c r="BS228" s="91"/>
      <c r="BT228" s="315" t="str">
        <f t="shared" si="118"/>
        <v>Remplir les termes C, P, T et TVA</v>
      </c>
      <c r="BU228" s="55"/>
      <c r="BV228" s="65"/>
      <c r="BW228" s="98" t="s">
        <v>64</v>
      </c>
      <c r="BX228" s="63"/>
      <c r="BY228" s="87" t="str">
        <f t="shared" si="119"/>
        <v>Remplir la colonne BU ou BX</v>
      </c>
      <c r="BZ228" s="63"/>
      <c r="CA228" s="173" t="str">
        <f t="shared" si="132"/>
        <v>Remplir la colonne M</v>
      </c>
      <c r="CB228" s="179" t="str">
        <f t="shared" si="120"/>
        <v>Remplir la colonne BZ</v>
      </c>
      <c r="CC228" s="263" t="str">
        <f t="shared" si="133"/>
        <v>Remplir la colonne I</v>
      </c>
      <c r="CD228" s="91"/>
      <c r="CE228" s="315" t="str">
        <f t="shared" si="121"/>
        <v>Remplir les termes C, P, T et TVA</v>
      </c>
      <c r="CF228" s="61" t="str">
        <f t="shared" si="102"/>
        <v>REMPLIR TYPE DE CLIENT</v>
      </c>
      <c r="CG228" s="107" t="str">
        <f t="shared" si="122"/>
        <v>Montant total de l'aide demandée non indiqué</v>
      </c>
      <c r="CH228" s="1"/>
      <c r="CI228" s="1"/>
      <c r="CJ228" s="1"/>
      <c r="CK228" s="1"/>
      <c r="CL228" s="1"/>
    </row>
    <row r="229" spans="1:90" x14ac:dyDescent="0.25">
      <c r="A229" s="51"/>
      <c r="B229" s="111"/>
      <c r="C229" s="111"/>
      <c r="D229" s="111"/>
      <c r="E229" s="111"/>
      <c r="F229" s="111"/>
      <c r="G229" s="132"/>
      <c r="H229" s="151"/>
      <c r="I229" s="299"/>
      <c r="J229" s="152"/>
      <c r="K229" s="153"/>
      <c r="L229" s="169"/>
      <c r="M229" s="39"/>
      <c r="N229" s="90"/>
      <c r="O229" s="39"/>
      <c r="P229" s="23"/>
      <c r="Q229" s="170">
        <f t="shared" si="103"/>
        <v>0</v>
      </c>
      <c r="R229" s="55"/>
      <c r="S229" s="65"/>
      <c r="T229" s="98" t="s">
        <v>64</v>
      </c>
      <c r="U229" s="63"/>
      <c r="V229" s="87" t="str">
        <f t="shared" si="104"/>
        <v>Remplir la colonne R ou U</v>
      </c>
      <c r="W229" s="63"/>
      <c r="X229" s="173" t="str">
        <f t="shared" si="101"/>
        <v>Remplir la colonne M</v>
      </c>
      <c r="Y229" s="179" t="str">
        <f t="shared" si="105"/>
        <v>Remplir la colonne W</v>
      </c>
      <c r="Z229" s="263" t="str">
        <f t="shared" si="123"/>
        <v>Remplir la colonne I</v>
      </c>
      <c r="AA229" s="91"/>
      <c r="AB229" s="315" t="str">
        <f t="shared" si="106"/>
        <v>Remplir les termes C, P, T et TVA</v>
      </c>
      <c r="AC229" s="55"/>
      <c r="AD229" s="65"/>
      <c r="AE229" s="98" t="s">
        <v>64</v>
      </c>
      <c r="AF229" s="63"/>
      <c r="AG229" s="87" t="str">
        <f t="shared" si="107"/>
        <v>Remplir la colonne AC ou AF</v>
      </c>
      <c r="AH229" s="63"/>
      <c r="AI229" s="173" t="str">
        <f t="shared" si="124"/>
        <v>Remplir la colonne M</v>
      </c>
      <c r="AJ229" s="179" t="str">
        <f t="shared" si="108"/>
        <v>Remplir la colonne AH</v>
      </c>
      <c r="AK229" s="263" t="str">
        <f t="shared" si="125"/>
        <v>Remplir la colonne I</v>
      </c>
      <c r="AL229" s="91"/>
      <c r="AM229" s="315" t="str">
        <f t="shared" si="109"/>
        <v>Remplir les terme C, P, T et TVA</v>
      </c>
      <c r="AN229" s="55"/>
      <c r="AO229" s="65"/>
      <c r="AP229" s="98" t="s">
        <v>64</v>
      </c>
      <c r="AQ229" s="63"/>
      <c r="AR229" s="87" t="str">
        <f t="shared" si="110"/>
        <v>Remplir la colonne AN ou AQ</v>
      </c>
      <c r="AS229" s="63"/>
      <c r="AT229" s="173" t="str">
        <f t="shared" si="126"/>
        <v>Remplir la colonne M</v>
      </c>
      <c r="AU229" s="179" t="str">
        <f t="shared" si="111"/>
        <v>Remplir la colonne AS</v>
      </c>
      <c r="AV229" s="263" t="str">
        <f t="shared" si="127"/>
        <v>Remplir la colonne I</v>
      </c>
      <c r="AW229" s="91"/>
      <c r="AX229" s="315" t="str">
        <f t="shared" si="112"/>
        <v>Remplir les termes C, P, T et TVA</v>
      </c>
      <c r="AY229" s="55"/>
      <c r="AZ229" s="65"/>
      <c r="BA229" s="98" t="s">
        <v>64</v>
      </c>
      <c r="BB229" s="63"/>
      <c r="BC229" s="87" t="str">
        <f t="shared" si="113"/>
        <v>Remplir la colonne AY ou BB</v>
      </c>
      <c r="BD229" s="63"/>
      <c r="BE229" s="173" t="str">
        <f t="shared" si="128"/>
        <v>Remplir la colonne M</v>
      </c>
      <c r="BF229" s="179" t="str">
        <f t="shared" si="114"/>
        <v>Remplir la colonne BD</v>
      </c>
      <c r="BG229" s="263" t="str">
        <f t="shared" si="129"/>
        <v>Remplir la colonne I</v>
      </c>
      <c r="BH229" s="91"/>
      <c r="BI229" s="315" t="str">
        <f t="shared" si="115"/>
        <v>Remplir les termes C, P, T et TVA</v>
      </c>
      <c r="BJ229" s="55"/>
      <c r="BK229" s="65"/>
      <c r="BL229" s="98" t="s">
        <v>64</v>
      </c>
      <c r="BM229" s="63"/>
      <c r="BN229" s="87" t="str">
        <f t="shared" si="116"/>
        <v>Remplir la colonne BJ ou BM</v>
      </c>
      <c r="BO229" s="63"/>
      <c r="BP229" s="173" t="str">
        <f t="shared" si="130"/>
        <v>Remplir la colonne M</v>
      </c>
      <c r="BQ229" s="179" t="str">
        <f t="shared" si="117"/>
        <v>Remplir la colonne BO</v>
      </c>
      <c r="BR229" s="263" t="str">
        <f t="shared" si="131"/>
        <v>Remplir la colonne I</v>
      </c>
      <c r="BS229" s="91"/>
      <c r="BT229" s="315" t="str">
        <f t="shared" si="118"/>
        <v>Remplir les termes C, P, T et TVA</v>
      </c>
      <c r="BU229" s="55"/>
      <c r="BV229" s="65"/>
      <c r="BW229" s="98" t="s">
        <v>64</v>
      </c>
      <c r="BX229" s="63"/>
      <c r="BY229" s="87" t="str">
        <f t="shared" si="119"/>
        <v>Remplir la colonne BU ou BX</v>
      </c>
      <c r="BZ229" s="63"/>
      <c r="CA229" s="173" t="str">
        <f t="shared" si="132"/>
        <v>Remplir la colonne M</v>
      </c>
      <c r="CB229" s="179" t="str">
        <f t="shared" si="120"/>
        <v>Remplir la colonne BZ</v>
      </c>
      <c r="CC229" s="263" t="str">
        <f t="shared" si="133"/>
        <v>Remplir la colonne I</v>
      </c>
      <c r="CD229" s="91"/>
      <c r="CE229" s="315" t="str">
        <f t="shared" si="121"/>
        <v>Remplir les termes C, P, T et TVA</v>
      </c>
      <c r="CF229" s="61" t="str">
        <f t="shared" si="102"/>
        <v>REMPLIR TYPE DE CLIENT</v>
      </c>
      <c r="CG229" s="107" t="str">
        <f t="shared" si="122"/>
        <v>Montant total de l'aide demandée non indiqué</v>
      </c>
      <c r="CH229" s="1"/>
      <c r="CI229" s="1"/>
      <c r="CJ229" s="1"/>
      <c r="CK229" s="1"/>
      <c r="CL229" s="1"/>
    </row>
    <row r="230" spans="1:90" x14ac:dyDescent="0.25">
      <c r="A230" s="51"/>
      <c r="B230" s="111"/>
      <c r="C230" s="111"/>
      <c r="D230" s="111"/>
      <c r="E230" s="111"/>
      <c r="F230" s="111"/>
      <c r="G230" s="132"/>
      <c r="H230" s="151"/>
      <c r="I230" s="299"/>
      <c r="J230" s="152"/>
      <c r="K230" s="153"/>
      <c r="L230" s="169"/>
      <c r="M230" s="39"/>
      <c r="N230" s="90"/>
      <c r="O230" s="39"/>
      <c r="P230" s="23"/>
      <c r="Q230" s="170">
        <f t="shared" si="103"/>
        <v>0</v>
      </c>
      <c r="R230" s="55"/>
      <c r="S230" s="65"/>
      <c r="T230" s="98" t="s">
        <v>64</v>
      </c>
      <c r="U230" s="63"/>
      <c r="V230" s="87" t="str">
        <f t="shared" si="104"/>
        <v>Remplir la colonne R ou U</v>
      </c>
      <c r="W230" s="63"/>
      <c r="X230" s="173" t="str">
        <f t="shared" si="101"/>
        <v>Remplir la colonne M</v>
      </c>
      <c r="Y230" s="179" t="str">
        <f t="shared" si="105"/>
        <v>Remplir la colonne W</v>
      </c>
      <c r="Z230" s="263" t="str">
        <f t="shared" si="123"/>
        <v>Remplir la colonne I</v>
      </c>
      <c r="AA230" s="91"/>
      <c r="AB230" s="315" t="str">
        <f t="shared" si="106"/>
        <v>Remplir les termes C, P, T et TVA</v>
      </c>
      <c r="AC230" s="55"/>
      <c r="AD230" s="65"/>
      <c r="AE230" s="98" t="s">
        <v>64</v>
      </c>
      <c r="AF230" s="63"/>
      <c r="AG230" s="87" t="str">
        <f t="shared" si="107"/>
        <v>Remplir la colonne AC ou AF</v>
      </c>
      <c r="AH230" s="63"/>
      <c r="AI230" s="173" t="str">
        <f t="shared" si="124"/>
        <v>Remplir la colonne M</v>
      </c>
      <c r="AJ230" s="179" t="str">
        <f t="shared" si="108"/>
        <v>Remplir la colonne AH</v>
      </c>
      <c r="AK230" s="263" t="str">
        <f t="shared" si="125"/>
        <v>Remplir la colonne I</v>
      </c>
      <c r="AL230" s="91"/>
      <c r="AM230" s="315" t="str">
        <f t="shared" si="109"/>
        <v>Remplir les terme C, P, T et TVA</v>
      </c>
      <c r="AN230" s="55"/>
      <c r="AO230" s="65"/>
      <c r="AP230" s="98" t="s">
        <v>64</v>
      </c>
      <c r="AQ230" s="63"/>
      <c r="AR230" s="87" t="str">
        <f t="shared" si="110"/>
        <v>Remplir la colonne AN ou AQ</v>
      </c>
      <c r="AS230" s="63"/>
      <c r="AT230" s="173" t="str">
        <f t="shared" si="126"/>
        <v>Remplir la colonne M</v>
      </c>
      <c r="AU230" s="179" t="str">
        <f t="shared" si="111"/>
        <v>Remplir la colonne AS</v>
      </c>
      <c r="AV230" s="263" t="str">
        <f t="shared" si="127"/>
        <v>Remplir la colonne I</v>
      </c>
      <c r="AW230" s="91"/>
      <c r="AX230" s="315" t="str">
        <f t="shared" si="112"/>
        <v>Remplir les termes C, P, T et TVA</v>
      </c>
      <c r="AY230" s="55"/>
      <c r="AZ230" s="65"/>
      <c r="BA230" s="98" t="s">
        <v>64</v>
      </c>
      <c r="BB230" s="63"/>
      <c r="BC230" s="87" t="str">
        <f t="shared" si="113"/>
        <v>Remplir la colonne AY ou BB</v>
      </c>
      <c r="BD230" s="63"/>
      <c r="BE230" s="173" t="str">
        <f t="shared" si="128"/>
        <v>Remplir la colonne M</v>
      </c>
      <c r="BF230" s="179" t="str">
        <f t="shared" si="114"/>
        <v>Remplir la colonne BD</v>
      </c>
      <c r="BG230" s="263" t="str">
        <f t="shared" si="129"/>
        <v>Remplir la colonne I</v>
      </c>
      <c r="BH230" s="91"/>
      <c r="BI230" s="315" t="str">
        <f t="shared" si="115"/>
        <v>Remplir les termes C, P, T et TVA</v>
      </c>
      <c r="BJ230" s="55"/>
      <c r="BK230" s="65"/>
      <c r="BL230" s="98" t="s">
        <v>64</v>
      </c>
      <c r="BM230" s="63"/>
      <c r="BN230" s="87" t="str">
        <f t="shared" si="116"/>
        <v>Remplir la colonne BJ ou BM</v>
      </c>
      <c r="BO230" s="63"/>
      <c r="BP230" s="173" t="str">
        <f t="shared" si="130"/>
        <v>Remplir la colonne M</v>
      </c>
      <c r="BQ230" s="179" t="str">
        <f t="shared" si="117"/>
        <v>Remplir la colonne BO</v>
      </c>
      <c r="BR230" s="263" t="str">
        <f t="shared" si="131"/>
        <v>Remplir la colonne I</v>
      </c>
      <c r="BS230" s="91"/>
      <c r="BT230" s="315" t="str">
        <f t="shared" si="118"/>
        <v>Remplir les termes C, P, T et TVA</v>
      </c>
      <c r="BU230" s="55"/>
      <c r="BV230" s="65"/>
      <c r="BW230" s="98" t="s">
        <v>64</v>
      </c>
      <c r="BX230" s="63"/>
      <c r="BY230" s="87" t="str">
        <f t="shared" si="119"/>
        <v>Remplir la colonne BU ou BX</v>
      </c>
      <c r="BZ230" s="63"/>
      <c r="CA230" s="173" t="str">
        <f t="shared" si="132"/>
        <v>Remplir la colonne M</v>
      </c>
      <c r="CB230" s="179" t="str">
        <f t="shared" si="120"/>
        <v>Remplir la colonne BZ</v>
      </c>
      <c r="CC230" s="263" t="str">
        <f t="shared" si="133"/>
        <v>Remplir la colonne I</v>
      </c>
      <c r="CD230" s="91"/>
      <c r="CE230" s="315" t="str">
        <f t="shared" si="121"/>
        <v>Remplir les termes C, P, T et TVA</v>
      </c>
      <c r="CF230" s="61" t="str">
        <f t="shared" si="102"/>
        <v>REMPLIR TYPE DE CLIENT</v>
      </c>
      <c r="CG230" s="107" t="str">
        <f t="shared" si="122"/>
        <v>Montant total de l'aide demandée non indiqué</v>
      </c>
      <c r="CH230" s="1"/>
      <c r="CI230" s="1"/>
      <c r="CJ230" s="1"/>
      <c r="CK230" s="1"/>
      <c r="CL230" s="1"/>
    </row>
    <row r="231" spans="1:90" x14ac:dyDescent="0.25">
      <c r="A231" s="51"/>
      <c r="B231" s="111"/>
      <c r="C231" s="111"/>
      <c r="D231" s="111"/>
      <c r="E231" s="111"/>
      <c r="F231" s="111"/>
      <c r="G231" s="132"/>
      <c r="H231" s="151"/>
      <c r="I231" s="299"/>
      <c r="J231" s="152"/>
      <c r="K231" s="153"/>
      <c r="L231" s="169"/>
      <c r="M231" s="39"/>
      <c r="N231" s="90"/>
      <c r="O231" s="39"/>
      <c r="P231" s="23"/>
      <c r="Q231" s="170">
        <f t="shared" si="103"/>
        <v>0</v>
      </c>
      <c r="R231" s="55"/>
      <c r="S231" s="65"/>
      <c r="T231" s="98" t="s">
        <v>64</v>
      </c>
      <c r="U231" s="63"/>
      <c r="V231" s="87" t="str">
        <f t="shared" si="104"/>
        <v>Remplir la colonne R ou U</v>
      </c>
      <c r="W231" s="63"/>
      <c r="X231" s="173" t="str">
        <f t="shared" si="101"/>
        <v>Remplir la colonne M</v>
      </c>
      <c r="Y231" s="179" t="str">
        <f t="shared" si="105"/>
        <v>Remplir la colonne W</v>
      </c>
      <c r="Z231" s="263" t="str">
        <f t="shared" si="123"/>
        <v>Remplir la colonne I</v>
      </c>
      <c r="AA231" s="91"/>
      <c r="AB231" s="315" t="str">
        <f t="shared" si="106"/>
        <v>Remplir les termes C, P, T et TVA</v>
      </c>
      <c r="AC231" s="55"/>
      <c r="AD231" s="65"/>
      <c r="AE231" s="98" t="s">
        <v>64</v>
      </c>
      <c r="AF231" s="63"/>
      <c r="AG231" s="87" t="str">
        <f t="shared" si="107"/>
        <v>Remplir la colonne AC ou AF</v>
      </c>
      <c r="AH231" s="63"/>
      <c r="AI231" s="173" t="str">
        <f t="shared" si="124"/>
        <v>Remplir la colonne M</v>
      </c>
      <c r="AJ231" s="179" t="str">
        <f t="shared" si="108"/>
        <v>Remplir la colonne AH</v>
      </c>
      <c r="AK231" s="263" t="str">
        <f t="shared" si="125"/>
        <v>Remplir la colonne I</v>
      </c>
      <c r="AL231" s="91"/>
      <c r="AM231" s="315" t="str">
        <f t="shared" si="109"/>
        <v>Remplir les terme C, P, T et TVA</v>
      </c>
      <c r="AN231" s="55"/>
      <c r="AO231" s="65"/>
      <c r="AP231" s="98" t="s">
        <v>64</v>
      </c>
      <c r="AQ231" s="63"/>
      <c r="AR231" s="87" t="str">
        <f t="shared" si="110"/>
        <v>Remplir la colonne AN ou AQ</v>
      </c>
      <c r="AS231" s="63"/>
      <c r="AT231" s="173" t="str">
        <f t="shared" si="126"/>
        <v>Remplir la colonne M</v>
      </c>
      <c r="AU231" s="179" t="str">
        <f t="shared" si="111"/>
        <v>Remplir la colonne AS</v>
      </c>
      <c r="AV231" s="263" t="str">
        <f t="shared" si="127"/>
        <v>Remplir la colonne I</v>
      </c>
      <c r="AW231" s="91"/>
      <c r="AX231" s="315" t="str">
        <f t="shared" si="112"/>
        <v>Remplir les termes C, P, T et TVA</v>
      </c>
      <c r="AY231" s="55"/>
      <c r="AZ231" s="65"/>
      <c r="BA231" s="98" t="s">
        <v>64</v>
      </c>
      <c r="BB231" s="63"/>
      <c r="BC231" s="87" t="str">
        <f t="shared" si="113"/>
        <v>Remplir la colonne AY ou BB</v>
      </c>
      <c r="BD231" s="63"/>
      <c r="BE231" s="173" t="str">
        <f t="shared" si="128"/>
        <v>Remplir la colonne M</v>
      </c>
      <c r="BF231" s="179" t="str">
        <f t="shared" si="114"/>
        <v>Remplir la colonne BD</v>
      </c>
      <c r="BG231" s="263" t="str">
        <f t="shared" si="129"/>
        <v>Remplir la colonne I</v>
      </c>
      <c r="BH231" s="91"/>
      <c r="BI231" s="315" t="str">
        <f t="shared" si="115"/>
        <v>Remplir les termes C, P, T et TVA</v>
      </c>
      <c r="BJ231" s="55"/>
      <c r="BK231" s="65"/>
      <c r="BL231" s="98" t="s">
        <v>64</v>
      </c>
      <c r="BM231" s="63"/>
      <c r="BN231" s="87" t="str">
        <f t="shared" si="116"/>
        <v>Remplir la colonne BJ ou BM</v>
      </c>
      <c r="BO231" s="63"/>
      <c r="BP231" s="173" t="str">
        <f t="shared" si="130"/>
        <v>Remplir la colonne M</v>
      </c>
      <c r="BQ231" s="179" t="str">
        <f t="shared" si="117"/>
        <v>Remplir la colonne BO</v>
      </c>
      <c r="BR231" s="263" t="str">
        <f t="shared" si="131"/>
        <v>Remplir la colonne I</v>
      </c>
      <c r="BS231" s="91"/>
      <c r="BT231" s="315" t="str">
        <f t="shared" si="118"/>
        <v>Remplir les termes C, P, T et TVA</v>
      </c>
      <c r="BU231" s="55"/>
      <c r="BV231" s="65"/>
      <c r="BW231" s="98" t="s">
        <v>64</v>
      </c>
      <c r="BX231" s="63"/>
      <c r="BY231" s="87" t="str">
        <f t="shared" si="119"/>
        <v>Remplir la colonne BU ou BX</v>
      </c>
      <c r="BZ231" s="63"/>
      <c r="CA231" s="173" t="str">
        <f t="shared" si="132"/>
        <v>Remplir la colonne M</v>
      </c>
      <c r="CB231" s="179" t="str">
        <f t="shared" si="120"/>
        <v>Remplir la colonne BZ</v>
      </c>
      <c r="CC231" s="263" t="str">
        <f t="shared" si="133"/>
        <v>Remplir la colonne I</v>
      </c>
      <c r="CD231" s="91"/>
      <c r="CE231" s="315" t="str">
        <f t="shared" si="121"/>
        <v>Remplir les termes C, P, T et TVA</v>
      </c>
      <c r="CF231" s="61" t="str">
        <f t="shared" si="102"/>
        <v>REMPLIR TYPE DE CLIENT</v>
      </c>
      <c r="CG231" s="107" t="str">
        <f t="shared" si="122"/>
        <v>Montant total de l'aide demandée non indiqué</v>
      </c>
      <c r="CH231" s="1"/>
      <c r="CI231" s="1"/>
      <c r="CJ231" s="1"/>
      <c r="CK231" s="1"/>
      <c r="CL231" s="1"/>
    </row>
    <row r="232" spans="1:90" x14ac:dyDescent="0.25">
      <c r="A232" s="51"/>
      <c r="B232" s="111"/>
      <c r="C232" s="111"/>
      <c r="D232" s="111"/>
      <c r="E232" s="111"/>
      <c r="F232" s="111"/>
      <c r="G232" s="132"/>
      <c r="H232" s="151"/>
      <c r="I232" s="299"/>
      <c r="J232" s="152"/>
      <c r="K232" s="153"/>
      <c r="L232" s="169"/>
      <c r="M232" s="39"/>
      <c r="N232" s="90"/>
      <c r="O232" s="39"/>
      <c r="P232" s="23"/>
      <c r="Q232" s="170">
        <f t="shared" si="103"/>
        <v>0</v>
      </c>
      <c r="R232" s="55"/>
      <c r="S232" s="65"/>
      <c r="T232" s="98" t="s">
        <v>64</v>
      </c>
      <c r="U232" s="63"/>
      <c r="V232" s="87" t="str">
        <f t="shared" si="104"/>
        <v>Remplir la colonne R ou U</v>
      </c>
      <c r="W232" s="63"/>
      <c r="X232" s="173" t="str">
        <f t="shared" si="101"/>
        <v>Remplir la colonne M</v>
      </c>
      <c r="Y232" s="179" t="str">
        <f t="shared" si="105"/>
        <v>Remplir la colonne W</v>
      </c>
      <c r="Z232" s="263" t="str">
        <f t="shared" si="123"/>
        <v>Remplir la colonne I</v>
      </c>
      <c r="AA232" s="91"/>
      <c r="AB232" s="315" t="str">
        <f t="shared" si="106"/>
        <v>Remplir les termes C, P, T et TVA</v>
      </c>
      <c r="AC232" s="55"/>
      <c r="AD232" s="65"/>
      <c r="AE232" s="98" t="s">
        <v>64</v>
      </c>
      <c r="AF232" s="63"/>
      <c r="AG232" s="87" t="str">
        <f t="shared" si="107"/>
        <v>Remplir la colonne AC ou AF</v>
      </c>
      <c r="AH232" s="63"/>
      <c r="AI232" s="173" t="str">
        <f t="shared" si="124"/>
        <v>Remplir la colonne M</v>
      </c>
      <c r="AJ232" s="179" t="str">
        <f t="shared" si="108"/>
        <v>Remplir la colonne AH</v>
      </c>
      <c r="AK232" s="263" t="str">
        <f t="shared" si="125"/>
        <v>Remplir la colonne I</v>
      </c>
      <c r="AL232" s="91"/>
      <c r="AM232" s="315" t="str">
        <f t="shared" si="109"/>
        <v>Remplir les terme C, P, T et TVA</v>
      </c>
      <c r="AN232" s="55"/>
      <c r="AO232" s="65"/>
      <c r="AP232" s="98" t="s">
        <v>64</v>
      </c>
      <c r="AQ232" s="63"/>
      <c r="AR232" s="87" t="str">
        <f t="shared" si="110"/>
        <v>Remplir la colonne AN ou AQ</v>
      </c>
      <c r="AS232" s="63"/>
      <c r="AT232" s="173" t="str">
        <f t="shared" si="126"/>
        <v>Remplir la colonne M</v>
      </c>
      <c r="AU232" s="179" t="str">
        <f t="shared" si="111"/>
        <v>Remplir la colonne AS</v>
      </c>
      <c r="AV232" s="263" t="str">
        <f t="shared" si="127"/>
        <v>Remplir la colonne I</v>
      </c>
      <c r="AW232" s="91"/>
      <c r="AX232" s="315" t="str">
        <f t="shared" si="112"/>
        <v>Remplir les termes C, P, T et TVA</v>
      </c>
      <c r="AY232" s="55"/>
      <c r="AZ232" s="65"/>
      <c r="BA232" s="98" t="s">
        <v>64</v>
      </c>
      <c r="BB232" s="63"/>
      <c r="BC232" s="87" t="str">
        <f t="shared" si="113"/>
        <v>Remplir la colonne AY ou BB</v>
      </c>
      <c r="BD232" s="63"/>
      <c r="BE232" s="173" t="str">
        <f t="shared" si="128"/>
        <v>Remplir la colonne M</v>
      </c>
      <c r="BF232" s="179" t="str">
        <f t="shared" si="114"/>
        <v>Remplir la colonne BD</v>
      </c>
      <c r="BG232" s="263" t="str">
        <f t="shared" si="129"/>
        <v>Remplir la colonne I</v>
      </c>
      <c r="BH232" s="91"/>
      <c r="BI232" s="315" t="str">
        <f t="shared" si="115"/>
        <v>Remplir les termes C, P, T et TVA</v>
      </c>
      <c r="BJ232" s="55"/>
      <c r="BK232" s="65"/>
      <c r="BL232" s="98" t="s">
        <v>64</v>
      </c>
      <c r="BM232" s="63"/>
      <c r="BN232" s="87" t="str">
        <f t="shared" si="116"/>
        <v>Remplir la colonne BJ ou BM</v>
      </c>
      <c r="BO232" s="63"/>
      <c r="BP232" s="173" t="str">
        <f t="shared" si="130"/>
        <v>Remplir la colonne M</v>
      </c>
      <c r="BQ232" s="179" t="str">
        <f t="shared" si="117"/>
        <v>Remplir la colonne BO</v>
      </c>
      <c r="BR232" s="263" t="str">
        <f t="shared" si="131"/>
        <v>Remplir la colonne I</v>
      </c>
      <c r="BS232" s="91"/>
      <c r="BT232" s="315" t="str">
        <f t="shared" si="118"/>
        <v>Remplir les termes C, P, T et TVA</v>
      </c>
      <c r="BU232" s="55"/>
      <c r="BV232" s="65"/>
      <c r="BW232" s="98" t="s">
        <v>64</v>
      </c>
      <c r="BX232" s="63"/>
      <c r="BY232" s="87" t="str">
        <f t="shared" si="119"/>
        <v>Remplir la colonne BU ou BX</v>
      </c>
      <c r="BZ232" s="63"/>
      <c r="CA232" s="173" t="str">
        <f t="shared" si="132"/>
        <v>Remplir la colonne M</v>
      </c>
      <c r="CB232" s="179" t="str">
        <f t="shared" si="120"/>
        <v>Remplir la colonne BZ</v>
      </c>
      <c r="CC232" s="263" t="str">
        <f t="shared" si="133"/>
        <v>Remplir la colonne I</v>
      </c>
      <c r="CD232" s="91"/>
      <c r="CE232" s="315" t="str">
        <f t="shared" si="121"/>
        <v>Remplir les termes C, P, T et TVA</v>
      </c>
      <c r="CF232" s="61" t="str">
        <f t="shared" si="102"/>
        <v>REMPLIR TYPE DE CLIENT</v>
      </c>
      <c r="CG232" s="107" t="str">
        <f t="shared" si="122"/>
        <v>Montant total de l'aide demandée non indiqué</v>
      </c>
      <c r="CH232" s="1"/>
      <c r="CI232" s="1"/>
      <c r="CJ232" s="1"/>
      <c r="CK232" s="1"/>
      <c r="CL232" s="1"/>
    </row>
    <row r="233" spans="1:90" x14ac:dyDescent="0.25">
      <c r="A233" s="51"/>
      <c r="B233" s="111"/>
      <c r="C233" s="111"/>
      <c r="D233" s="111"/>
      <c r="E233" s="111"/>
      <c r="F233" s="111"/>
      <c r="G233" s="132"/>
      <c r="H233" s="151"/>
      <c r="I233" s="299"/>
      <c r="J233" s="152"/>
      <c r="K233" s="153"/>
      <c r="L233" s="169"/>
      <c r="M233" s="39"/>
      <c r="N233" s="90"/>
      <c r="O233" s="39"/>
      <c r="P233" s="23"/>
      <c r="Q233" s="170">
        <f t="shared" si="103"/>
        <v>0</v>
      </c>
      <c r="R233" s="55"/>
      <c r="S233" s="65"/>
      <c r="T233" s="98" t="s">
        <v>64</v>
      </c>
      <c r="U233" s="63"/>
      <c r="V233" s="87" t="str">
        <f t="shared" si="104"/>
        <v>Remplir la colonne R ou U</v>
      </c>
      <c r="W233" s="63"/>
      <c r="X233" s="173" t="str">
        <f t="shared" si="101"/>
        <v>Remplir la colonne M</v>
      </c>
      <c r="Y233" s="179" t="str">
        <f t="shared" si="105"/>
        <v>Remplir la colonne W</v>
      </c>
      <c r="Z233" s="263" t="str">
        <f t="shared" si="123"/>
        <v>Remplir la colonne I</v>
      </c>
      <c r="AA233" s="91"/>
      <c r="AB233" s="315" t="str">
        <f t="shared" si="106"/>
        <v>Remplir les termes C, P, T et TVA</v>
      </c>
      <c r="AC233" s="55"/>
      <c r="AD233" s="65"/>
      <c r="AE233" s="98" t="s">
        <v>64</v>
      </c>
      <c r="AF233" s="63"/>
      <c r="AG233" s="87" t="str">
        <f t="shared" si="107"/>
        <v>Remplir la colonne AC ou AF</v>
      </c>
      <c r="AH233" s="63"/>
      <c r="AI233" s="173" t="str">
        <f t="shared" si="124"/>
        <v>Remplir la colonne M</v>
      </c>
      <c r="AJ233" s="179" t="str">
        <f t="shared" si="108"/>
        <v>Remplir la colonne AH</v>
      </c>
      <c r="AK233" s="263" t="str">
        <f t="shared" si="125"/>
        <v>Remplir la colonne I</v>
      </c>
      <c r="AL233" s="91"/>
      <c r="AM233" s="315" t="str">
        <f t="shared" si="109"/>
        <v>Remplir les terme C, P, T et TVA</v>
      </c>
      <c r="AN233" s="55"/>
      <c r="AO233" s="65"/>
      <c r="AP233" s="98" t="s">
        <v>64</v>
      </c>
      <c r="AQ233" s="63"/>
      <c r="AR233" s="87" t="str">
        <f t="shared" si="110"/>
        <v>Remplir la colonne AN ou AQ</v>
      </c>
      <c r="AS233" s="63"/>
      <c r="AT233" s="173" t="str">
        <f t="shared" si="126"/>
        <v>Remplir la colonne M</v>
      </c>
      <c r="AU233" s="179" t="str">
        <f t="shared" si="111"/>
        <v>Remplir la colonne AS</v>
      </c>
      <c r="AV233" s="263" t="str">
        <f t="shared" si="127"/>
        <v>Remplir la colonne I</v>
      </c>
      <c r="AW233" s="91"/>
      <c r="AX233" s="315" t="str">
        <f t="shared" si="112"/>
        <v>Remplir les termes C, P, T et TVA</v>
      </c>
      <c r="AY233" s="55"/>
      <c r="AZ233" s="65"/>
      <c r="BA233" s="98" t="s">
        <v>64</v>
      </c>
      <c r="BB233" s="63"/>
      <c r="BC233" s="87" t="str">
        <f t="shared" si="113"/>
        <v>Remplir la colonne AY ou BB</v>
      </c>
      <c r="BD233" s="63"/>
      <c r="BE233" s="173" t="str">
        <f t="shared" si="128"/>
        <v>Remplir la colonne M</v>
      </c>
      <c r="BF233" s="179" t="str">
        <f t="shared" si="114"/>
        <v>Remplir la colonne BD</v>
      </c>
      <c r="BG233" s="263" t="str">
        <f t="shared" si="129"/>
        <v>Remplir la colonne I</v>
      </c>
      <c r="BH233" s="91"/>
      <c r="BI233" s="315" t="str">
        <f t="shared" si="115"/>
        <v>Remplir les termes C, P, T et TVA</v>
      </c>
      <c r="BJ233" s="55"/>
      <c r="BK233" s="65"/>
      <c r="BL233" s="98" t="s">
        <v>64</v>
      </c>
      <c r="BM233" s="63"/>
      <c r="BN233" s="87" t="str">
        <f t="shared" si="116"/>
        <v>Remplir la colonne BJ ou BM</v>
      </c>
      <c r="BO233" s="63"/>
      <c r="BP233" s="173" t="str">
        <f t="shared" si="130"/>
        <v>Remplir la colonne M</v>
      </c>
      <c r="BQ233" s="179" t="str">
        <f t="shared" si="117"/>
        <v>Remplir la colonne BO</v>
      </c>
      <c r="BR233" s="263" t="str">
        <f t="shared" si="131"/>
        <v>Remplir la colonne I</v>
      </c>
      <c r="BS233" s="91"/>
      <c r="BT233" s="315" t="str">
        <f t="shared" si="118"/>
        <v>Remplir les termes C, P, T et TVA</v>
      </c>
      <c r="BU233" s="55"/>
      <c r="BV233" s="65"/>
      <c r="BW233" s="98" t="s">
        <v>64</v>
      </c>
      <c r="BX233" s="63"/>
      <c r="BY233" s="87" t="str">
        <f t="shared" si="119"/>
        <v>Remplir la colonne BU ou BX</v>
      </c>
      <c r="BZ233" s="63"/>
      <c r="CA233" s="173" t="str">
        <f t="shared" si="132"/>
        <v>Remplir la colonne M</v>
      </c>
      <c r="CB233" s="179" t="str">
        <f t="shared" si="120"/>
        <v>Remplir la colonne BZ</v>
      </c>
      <c r="CC233" s="263" t="str">
        <f t="shared" si="133"/>
        <v>Remplir la colonne I</v>
      </c>
      <c r="CD233" s="91"/>
      <c r="CE233" s="315" t="str">
        <f t="shared" si="121"/>
        <v>Remplir les termes C, P, T et TVA</v>
      </c>
      <c r="CF233" s="61" t="str">
        <f t="shared" si="102"/>
        <v>REMPLIR TYPE DE CLIENT</v>
      </c>
      <c r="CG233" s="107" t="str">
        <f t="shared" si="122"/>
        <v>Montant total de l'aide demandée non indiqué</v>
      </c>
      <c r="CH233" s="1"/>
      <c r="CI233" s="1"/>
      <c r="CJ233" s="1"/>
      <c r="CK233" s="1"/>
      <c r="CL233" s="1"/>
    </row>
    <row r="234" spans="1:90" x14ac:dyDescent="0.25">
      <c r="A234" s="51"/>
      <c r="B234" s="111"/>
      <c r="C234" s="111"/>
      <c r="D234" s="111"/>
      <c r="E234" s="111"/>
      <c r="F234" s="111"/>
      <c r="G234" s="132"/>
      <c r="H234" s="151"/>
      <c r="I234" s="299"/>
      <c r="J234" s="152"/>
      <c r="K234" s="153"/>
      <c r="L234" s="169"/>
      <c r="M234" s="39"/>
      <c r="N234" s="90"/>
      <c r="O234" s="39"/>
      <c r="P234" s="23"/>
      <c r="Q234" s="170">
        <f t="shared" si="103"/>
        <v>0</v>
      </c>
      <c r="R234" s="55"/>
      <c r="S234" s="65"/>
      <c r="T234" s="98" t="s">
        <v>64</v>
      </c>
      <c r="U234" s="63"/>
      <c r="V234" s="87" t="str">
        <f t="shared" si="104"/>
        <v>Remplir la colonne R ou U</v>
      </c>
      <c r="W234" s="63"/>
      <c r="X234" s="173" t="str">
        <f t="shared" si="101"/>
        <v>Remplir la colonne M</v>
      </c>
      <c r="Y234" s="179" t="str">
        <f t="shared" si="105"/>
        <v>Remplir la colonne W</v>
      </c>
      <c r="Z234" s="263" t="str">
        <f t="shared" si="123"/>
        <v>Remplir la colonne I</v>
      </c>
      <c r="AA234" s="91"/>
      <c r="AB234" s="315" t="str">
        <f t="shared" si="106"/>
        <v>Remplir les termes C, P, T et TVA</v>
      </c>
      <c r="AC234" s="55"/>
      <c r="AD234" s="65"/>
      <c r="AE234" s="98" t="s">
        <v>64</v>
      </c>
      <c r="AF234" s="63"/>
      <c r="AG234" s="87" t="str">
        <f t="shared" si="107"/>
        <v>Remplir la colonne AC ou AF</v>
      </c>
      <c r="AH234" s="63"/>
      <c r="AI234" s="173" t="str">
        <f t="shared" si="124"/>
        <v>Remplir la colonne M</v>
      </c>
      <c r="AJ234" s="179" t="str">
        <f t="shared" si="108"/>
        <v>Remplir la colonne AH</v>
      </c>
      <c r="AK234" s="263" t="str">
        <f t="shared" si="125"/>
        <v>Remplir la colonne I</v>
      </c>
      <c r="AL234" s="91"/>
      <c r="AM234" s="315" t="str">
        <f t="shared" si="109"/>
        <v>Remplir les terme C, P, T et TVA</v>
      </c>
      <c r="AN234" s="55"/>
      <c r="AO234" s="65"/>
      <c r="AP234" s="98" t="s">
        <v>64</v>
      </c>
      <c r="AQ234" s="63"/>
      <c r="AR234" s="87" t="str">
        <f t="shared" si="110"/>
        <v>Remplir la colonne AN ou AQ</v>
      </c>
      <c r="AS234" s="63"/>
      <c r="AT234" s="173" t="str">
        <f t="shared" si="126"/>
        <v>Remplir la colonne M</v>
      </c>
      <c r="AU234" s="179" t="str">
        <f t="shared" si="111"/>
        <v>Remplir la colonne AS</v>
      </c>
      <c r="AV234" s="263" t="str">
        <f t="shared" si="127"/>
        <v>Remplir la colonne I</v>
      </c>
      <c r="AW234" s="91"/>
      <c r="AX234" s="315" t="str">
        <f t="shared" si="112"/>
        <v>Remplir les termes C, P, T et TVA</v>
      </c>
      <c r="AY234" s="55"/>
      <c r="AZ234" s="65"/>
      <c r="BA234" s="98" t="s">
        <v>64</v>
      </c>
      <c r="BB234" s="63"/>
      <c r="BC234" s="87" t="str">
        <f t="shared" si="113"/>
        <v>Remplir la colonne AY ou BB</v>
      </c>
      <c r="BD234" s="63"/>
      <c r="BE234" s="173" t="str">
        <f t="shared" si="128"/>
        <v>Remplir la colonne M</v>
      </c>
      <c r="BF234" s="179" t="str">
        <f t="shared" si="114"/>
        <v>Remplir la colonne BD</v>
      </c>
      <c r="BG234" s="263" t="str">
        <f t="shared" si="129"/>
        <v>Remplir la colonne I</v>
      </c>
      <c r="BH234" s="91"/>
      <c r="BI234" s="315" t="str">
        <f t="shared" si="115"/>
        <v>Remplir les termes C, P, T et TVA</v>
      </c>
      <c r="BJ234" s="55"/>
      <c r="BK234" s="65"/>
      <c r="BL234" s="98" t="s">
        <v>64</v>
      </c>
      <c r="BM234" s="63"/>
      <c r="BN234" s="87" t="str">
        <f t="shared" si="116"/>
        <v>Remplir la colonne BJ ou BM</v>
      </c>
      <c r="BO234" s="63"/>
      <c r="BP234" s="173" t="str">
        <f t="shared" si="130"/>
        <v>Remplir la colonne M</v>
      </c>
      <c r="BQ234" s="179" t="str">
        <f t="shared" si="117"/>
        <v>Remplir la colonne BO</v>
      </c>
      <c r="BR234" s="263" t="str">
        <f t="shared" si="131"/>
        <v>Remplir la colonne I</v>
      </c>
      <c r="BS234" s="91"/>
      <c r="BT234" s="315" t="str">
        <f t="shared" si="118"/>
        <v>Remplir les termes C, P, T et TVA</v>
      </c>
      <c r="BU234" s="55"/>
      <c r="BV234" s="65"/>
      <c r="BW234" s="98" t="s">
        <v>64</v>
      </c>
      <c r="BX234" s="63"/>
      <c r="BY234" s="87" t="str">
        <f t="shared" si="119"/>
        <v>Remplir la colonne BU ou BX</v>
      </c>
      <c r="BZ234" s="63"/>
      <c r="CA234" s="173" t="str">
        <f t="shared" si="132"/>
        <v>Remplir la colonne M</v>
      </c>
      <c r="CB234" s="179" t="str">
        <f t="shared" si="120"/>
        <v>Remplir la colonne BZ</v>
      </c>
      <c r="CC234" s="263" t="str">
        <f t="shared" si="133"/>
        <v>Remplir la colonne I</v>
      </c>
      <c r="CD234" s="91"/>
      <c r="CE234" s="315" t="str">
        <f t="shared" si="121"/>
        <v>Remplir les termes C, P, T et TVA</v>
      </c>
      <c r="CF234" s="61" t="str">
        <f t="shared" si="102"/>
        <v>REMPLIR TYPE DE CLIENT</v>
      </c>
      <c r="CG234" s="107" t="str">
        <f t="shared" si="122"/>
        <v>Montant total de l'aide demandée non indiqué</v>
      </c>
      <c r="CH234" s="1"/>
      <c r="CI234" s="1"/>
      <c r="CJ234" s="1"/>
      <c r="CK234" s="1"/>
      <c r="CL234" s="1"/>
    </row>
    <row r="235" spans="1:90" x14ac:dyDescent="0.25">
      <c r="A235" s="51"/>
      <c r="B235" s="111"/>
      <c r="C235" s="111"/>
      <c r="D235" s="111"/>
      <c r="E235" s="111"/>
      <c r="F235" s="111"/>
      <c r="G235" s="132"/>
      <c r="H235" s="151"/>
      <c r="I235" s="299"/>
      <c r="J235" s="152"/>
      <c r="K235" s="153"/>
      <c r="L235" s="169"/>
      <c r="M235" s="39"/>
      <c r="N235" s="90"/>
      <c r="O235" s="39"/>
      <c r="P235" s="23"/>
      <c r="Q235" s="170">
        <f t="shared" si="103"/>
        <v>0</v>
      </c>
      <c r="R235" s="55"/>
      <c r="S235" s="65"/>
      <c r="T235" s="98" t="s">
        <v>64</v>
      </c>
      <c r="U235" s="63"/>
      <c r="V235" s="87" t="str">
        <f t="shared" si="104"/>
        <v>Remplir la colonne R ou U</v>
      </c>
      <c r="W235" s="63"/>
      <c r="X235" s="173" t="str">
        <f t="shared" si="101"/>
        <v>Remplir la colonne M</v>
      </c>
      <c r="Y235" s="179" t="str">
        <f t="shared" si="105"/>
        <v>Remplir la colonne W</v>
      </c>
      <c r="Z235" s="263" t="str">
        <f t="shared" si="123"/>
        <v>Remplir la colonne I</v>
      </c>
      <c r="AA235" s="91"/>
      <c r="AB235" s="315" t="str">
        <f t="shared" si="106"/>
        <v>Remplir les termes C, P, T et TVA</v>
      </c>
      <c r="AC235" s="55"/>
      <c r="AD235" s="65"/>
      <c r="AE235" s="98" t="s">
        <v>64</v>
      </c>
      <c r="AF235" s="63"/>
      <c r="AG235" s="87" t="str">
        <f t="shared" si="107"/>
        <v>Remplir la colonne AC ou AF</v>
      </c>
      <c r="AH235" s="63"/>
      <c r="AI235" s="173" t="str">
        <f t="shared" si="124"/>
        <v>Remplir la colonne M</v>
      </c>
      <c r="AJ235" s="179" t="str">
        <f t="shared" si="108"/>
        <v>Remplir la colonne AH</v>
      </c>
      <c r="AK235" s="263" t="str">
        <f t="shared" si="125"/>
        <v>Remplir la colonne I</v>
      </c>
      <c r="AL235" s="91"/>
      <c r="AM235" s="315" t="str">
        <f t="shared" si="109"/>
        <v>Remplir les terme C, P, T et TVA</v>
      </c>
      <c r="AN235" s="55"/>
      <c r="AO235" s="65"/>
      <c r="AP235" s="98" t="s">
        <v>64</v>
      </c>
      <c r="AQ235" s="63"/>
      <c r="AR235" s="87" t="str">
        <f t="shared" si="110"/>
        <v>Remplir la colonne AN ou AQ</v>
      </c>
      <c r="AS235" s="63"/>
      <c r="AT235" s="173" t="str">
        <f t="shared" si="126"/>
        <v>Remplir la colonne M</v>
      </c>
      <c r="AU235" s="179" t="str">
        <f t="shared" si="111"/>
        <v>Remplir la colonne AS</v>
      </c>
      <c r="AV235" s="263" t="str">
        <f t="shared" si="127"/>
        <v>Remplir la colonne I</v>
      </c>
      <c r="AW235" s="91"/>
      <c r="AX235" s="315" t="str">
        <f t="shared" si="112"/>
        <v>Remplir les termes C, P, T et TVA</v>
      </c>
      <c r="AY235" s="55"/>
      <c r="AZ235" s="65"/>
      <c r="BA235" s="98" t="s">
        <v>64</v>
      </c>
      <c r="BB235" s="63"/>
      <c r="BC235" s="87" t="str">
        <f t="shared" si="113"/>
        <v>Remplir la colonne AY ou BB</v>
      </c>
      <c r="BD235" s="63"/>
      <c r="BE235" s="173" t="str">
        <f t="shared" si="128"/>
        <v>Remplir la colonne M</v>
      </c>
      <c r="BF235" s="179" t="str">
        <f t="shared" si="114"/>
        <v>Remplir la colonne BD</v>
      </c>
      <c r="BG235" s="263" t="str">
        <f t="shared" si="129"/>
        <v>Remplir la colonne I</v>
      </c>
      <c r="BH235" s="91"/>
      <c r="BI235" s="315" t="str">
        <f t="shared" si="115"/>
        <v>Remplir les termes C, P, T et TVA</v>
      </c>
      <c r="BJ235" s="55"/>
      <c r="BK235" s="65"/>
      <c r="BL235" s="98" t="s">
        <v>64</v>
      </c>
      <c r="BM235" s="63"/>
      <c r="BN235" s="87" t="str">
        <f t="shared" si="116"/>
        <v>Remplir la colonne BJ ou BM</v>
      </c>
      <c r="BO235" s="63"/>
      <c r="BP235" s="173" t="str">
        <f t="shared" si="130"/>
        <v>Remplir la colonne M</v>
      </c>
      <c r="BQ235" s="179" t="str">
        <f t="shared" si="117"/>
        <v>Remplir la colonne BO</v>
      </c>
      <c r="BR235" s="263" t="str">
        <f t="shared" si="131"/>
        <v>Remplir la colonne I</v>
      </c>
      <c r="BS235" s="91"/>
      <c r="BT235" s="315" t="str">
        <f t="shared" si="118"/>
        <v>Remplir les termes C, P, T et TVA</v>
      </c>
      <c r="BU235" s="55"/>
      <c r="BV235" s="65"/>
      <c r="BW235" s="98" t="s">
        <v>64</v>
      </c>
      <c r="BX235" s="63"/>
      <c r="BY235" s="87" t="str">
        <f t="shared" si="119"/>
        <v>Remplir la colonne BU ou BX</v>
      </c>
      <c r="BZ235" s="63"/>
      <c r="CA235" s="173" t="str">
        <f t="shared" si="132"/>
        <v>Remplir la colonne M</v>
      </c>
      <c r="CB235" s="179" t="str">
        <f t="shared" si="120"/>
        <v>Remplir la colonne BZ</v>
      </c>
      <c r="CC235" s="263" t="str">
        <f t="shared" si="133"/>
        <v>Remplir la colonne I</v>
      </c>
      <c r="CD235" s="91"/>
      <c r="CE235" s="315" t="str">
        <f t="shared" si="121"/>
        <v>Remplir les termes C, P, T et TVA</v>
      </c>
      <c r="CF235" s="61" t="str">
        <f t="shared" si="102"/>
        <v>REMPLIR TYPE DE CLIENT</v>
      </c>
      <c r="CG235" s="107" t="str">
        <f t="shared" si="122"/>
        <v>Montant total de l'aide demandée non indiqué</v>
      </c>
      <c r="CH235" s="1"/>
      <c r="CI235" s="1"/>
      <c r="CJ235" s="1"/>
      <c r="CK235" s="1"/>
      <c r="CL235" s="1"/>
    </row>
    <row r="236" spans="1:90" x14ac:dyDescent="0.25">
      <c r="A236" s="51"/>
      <c r="B236" s="111"/>
      <c r="C236" s="111"/>
      <c r="D236" s="111"/>
      <c r="E236" s="111"/>
      <c r="F236" s="111"/>
      <c r="G236" s="132"/>
      <c r="H236" s="151"/>
      <c r="I236" s="299"/>
      <c r="J236" s="152"/>
      <c r="K236" s="153"/>
      <c r="L236" s="169"/>
      <c r="M236" s="39"/>
      <c r="N236" s="90"/>
      <c r="O236" s="39"/>
      <c r="P236" s="23"/>
      <c r="Q236" s="170">
        <f t="shared" si="103"/>
        <v>0</v>
      </c>
      <c r="R236" s="55"/>
      <c r="S236" s="65"/>
      <c r="T236" s="98" t="s">
        <v>64</v>
      </c>
      <c r="U236" s="63"/>
      <c r="V236" s="87" t="str">
        <f t="shared" si="104"/>
        <v>Remplir la colonne R ou U</v>
      </c>
      <c r="W236" s="63"/>
      <c r="X236" s="173" t="str">
        <f t="shared" si="101"/>
        <v>Remplir la colonne M</v>
      </c>
      <c r="Y236" s="179" t="str">
        <f t="shared" si="105"/>
        <v>Remplir la colonne W</v>
      </c>
      <c r="Z236" s="263" t="str">
        <f t="shared" si="123"/>
        <v>Remplir la colonne I</v>
      </c>
      <c r="AA236" s="91"/>
      <c r="AB236" s="315" t="str">
        <f t="shared" si="106"/>
        <v>Remplir les termes C, P, T et TVA</v>
      </c>
      <c r="AC236" s="55"/>
      <c r="AD236" s="65"/>
      <c r="AE236" s="98" t="s">
        <v>64</v>
      </c>
      <c r="AF236" s="63"/>
      <c r="AG236" s="87" t="str">
        <f t="shared" si="107"/>
        <v>Remplir la colonne AC ou AF</v>
      </c>
      <c r="AH236" s="63"/>
      <c r="AI236" s="173" t="str">
        <f t="shared" si="124"/>
        <v>Remplir la colonne M</v>
      </c>
      <c r="AJ236" s="179" t="str">
        <f t="shared" si="108"/>
        <v>Remplir la colonne AH</v>
      </c>
      <c r="AK236" s="263" t="str">
        <f t="shared" si="125"/>
        <v>Remplir la colonne I</v>
      </c>
      <c r="AL236" s="91"/>
      <c r="AM236" s="315" t="str">
        <f t="shared" si="109"/>
        <v>Remplir les terme C, P, T et TVA</v>
      </c>
      <c r="AN236" s="55"/>
      <c r="AO236" s="65"/>
      <c r="AP236" s="98" t="s">
        <v>64</v>
      </c>
      <c r="AQ236" s="63"/>
      <c r="AR236" s="87" t="str">
        <f t="shared" si="110"/>
        <v>Remplir la colonne AN ou AQ</v>
      </c>
      <c r="AS236" s="63"/>
      <c r="AT236" s="173" t="str">
        <f t="shared" si="126"/>
        <v>Remplir la colonne M</v>
      </c>
      <c r="AU236" s="179" t="str">
        <f t="shared" si="111"/>
        <v>Remplir la colonne AS</v>
      </c>
      <c r="AV236" s="263" t="str">
        <f t="shared" si="127"/>
        <v>Remplir la colonne I</v>
      </c>
      <c r="AW236" s="91"/>
      <c r="AX236" s="315" t="str">
        <f t="shared" si="112"/>
        <v>Remplir les termes C, P, T et TVA</v>
      </c>
      <c r="AY236" s="55"/>
      <c r="AZ236" s="65"/>
      <c r="BA236" s="98" t="s">
        <v>64</v>
      </c>
      <c r="BB236" s="63"/>
      <c r="BC236" s="87" t="str">
        <f t="shared" si="113"/>
        <v>Remplir la colonne AY ou BB</v>
      </c>
      <c r="BD236" s="63"/>
      <c r="BE236" s="173" t="str">
        <f t="shared" si="128"/>
        <v>Remplir la colonne M</v>
      </c>
      <c r="BF236" s="179" t="str">
        <f t="shared" si="114"/>
        <v>Remplir la colonne BD</v>
      </c>
      <c r="BG236" s="263" t="str">
        <f t="shared" si="129"/>
        <v>Remplir la colonne I</v>
      </c>
      <c r="BH236" s="91"/>
      <c r="BI236" s="315" t="str">
        <f t="shared" si="115"/>
        <v>Remplir les termes C, P, T et TVA</v>
      </c>
      <c r="BJ236" s="55"/>
      <c r="BK236" s="65"/>
      <c r="BL236" s="98" t="s">
        <v>64</v>
      </c>
      <c r="BM236" s="63"/>
      <c r="BN236" s="87" t="str">
        <f t="shared" si="116"/>
        <v>Remplir la colonne BJ ou BM</v>
      </c>
      <c r="BO236" s="63"/>
      <c r="BP236" s="173" t="str">
        <f t="shared" si="130"/>
        <v>Remplir la colonne M</v>
      </c>
      <c r="BQ236" s="179" t="str">
        <f t="shared" si="117"/>
        <v>Remplir la colonne BO</v>
      </c>
      <c r="BR236" s="263" t="str">
        <f t="shared" si="131"/>
        <v>Remplir la colonne I</v>
      </c>
      <c r="BS236" s="91"/>
      <c r="BT236" s="315" t="str">
        <f t="shared" si="118"/>
        <v>Remplir les termes C, P, T et TVA</v>
      </c>
      <c r="BU236" s="55"/>
      <c r="BV236" s="65"/>
      <c r="BW236" s="98" t="s">
        <v>64</v>
      </c>
      <c r="BX236" s="63"/>
      <c r="BY236" s="87" t="str">
        <f t="shared" si="119"/>
        <v>Remplir la colonne BU ou BX</v>
      </c>
      <c r="BZ236" s="63"/>
      <c r="CA236" s="173" t="str">
        <f t="shared" si="132"/>
        <v>Remplir la colonne M</v>
      </c>
      <c r="CB236" s="179" t="str">
        <f t="shared" si="120"/>
        <v>Remplir la colonne BZ</v>
      </c>
      <c r="CC236" s="263" t="str">
        <f t="shared" si="133"/>
        <v>Remplir la colonne I</v>
      </c>
      <c r="CD236" s="91"/>
      <c r="CE236" s="315" t="str">
        <f t="shared" si="121"/>
        <v>Remplir les termes C, P, T et TVA</v>
      </c>
      <c r="CF236" s="61" t="str">
        <f t="shared" si="102"/>
        <v>REMPLIR TYPE DE CLIENT</v>
      </c>
      <c r="CG236" s="107" t="str">
        <f t="shared" si="122"/>
        <v>Montant total de l'aide demandée non indiqué</v>
      </c>
      <c r="CH236" s="1"/>
      <c r="CI236" s="1"/>
      <c r="CJ236" s="1"/>
      <c r="CK236" s="1"/>
      <c r="CL236" s="1"/>
    </row>
    <row r="237" spans="1:90" x14ac:dyDescent="0.25">
      <c r="A237" s="51"/>
      <c r="B237" s="111"/>
      <c r="C237" s="111"/>
      <c r="D237" s="111"/>
      <c r="E237" s="111"/>
      <c r="F237" s="111"/>
      <c r="G237" s="132"/>
      <c r="H237" s="151"/>
      <c r="I237" s="299"/>
      <c r="J237" s="152"/>
      <c r="K237" s="153"/>
      <c r="L237" s="169"/>
      <c r="M237" s="39"/>
      <c r="N237" s="90"/>
      <c r="O237" s="39"/>
      <c r="P237" s="23"/>
      <c r="Q237" s="170">
        <f t="shared" si="103"/>
        <v>0</v>
      </c>
      <c r="R237" s="55"/>
      <c r="S237" s="65"/>
      <c r="T237" s="98" t="s">
        <v>64</v>
      </c>
      <c r="U237" s="63"/>
      <c r="V237" s="87" t="str">
        <f t="shared" si="104"/>
        <v>Remplir la colonne R ou U</v>
      </c>
      <c r="W237" s="63"/>
      <c r="X237" s="173" t="str">
        <f t="shared" si="101"/>
        <v>Remplir la colonne M</v>
      </c>
      <c r="Y237" s="179" t="str">
        <f t="shared" si="105"/>
        <v>Remplir la colonne W</v>
      </c>
      <c r="Z237" s="263" t="str">
        <f t="shared" si="123"/>
        <v>Remplir la colonne I</v>
      </c>
      <c r="AA237" s="91"/>
      <c r="AB237" s="315" t="str">
        <f t="shared" si="106"/>
        <v>Remplir les termes C, P, T et TVA</v>
      </c>
      <c r="AC237" s="55"/>
      <c r="AD237" s="65"/>
      <c r="AE237" s="98" t="s">
        <v>64</v>
      </c>
      <c r="AF237" s="63"/>
      <c r="AG237" s="87" t="str">
        <f t="shared" si="107"/>
        <v>Remplir la colonne AC ou AF</v>
      </c>
      <c r="AH237" s="63"/>
      <c r="AI237" s="173" t="str">
        <f t="shared" si="124"/>
        <v>Remplir la colonne M</v>
      </c>
      <c r="AJ237" s="179" t="str">
        <f t="shared" si="108"/>
        <v>Remplir la colonne AH</v>
      </c>
      <c r="AK237" s="263" t="str">
        <f t="shared" si="125"/>
        <v>Remplir la colonne I</v>
      </c>
      <c r="AL237" s="91"/>
      <c r="AM237" s="315" t="str">
        <f t="shared" si="109"/>
        <v>Remplir les terme C, P, T et TVA</v>
      </c>
      <c r="AN237" s="55"/>
      <c r="AO237" s="65"/>
      <c r="AP237" s="98" t="s">
        <v>64</v>
      </c>
      <c r="AQ237" s="63"/>
      <c r="AR237" s="87" t="str">
        <f t="shared" si="110"/>
        <v>Remplir la colonne AN ou AQ</v>
      </c>
      <c r="AS237" s="63"/>
      <c r="AT237" s="173" t="str">
        <f t="shared" si="126"/>
        <v>Remplir la colonne M</v>
      </c>
      <c r="AU237" s="179" t="str">
        <f t="shared" si="111"/>
        <v>Remplir la colonne AS</v>
      </c>
      <c r="AV237" s="263" t="str">
        <f t="shared" si="127"/>
        <v>Remplir la colonne I</v>
      </c>
      <c r="AW237" s="91"/>
      <c r="AX237" s="315" t="str">
        <f t="shared" si="112"/>
        <v>Remplir les termes C, P, T et TVA</v>
      </c>
      <c r="AY237" s="55"/>
      <c r="AZ237" s="65"/>
      <c r="BA237" s="98" t="s">
        <v>64</v>
      </c>
      <c r="BB237" s="63"/>
      <c r="BC237" s="87" t="str">
        <f t="shared" si="113"/>
        <v>Remplir la colonne AY ou BB</v>
      </c>
      <c r="BD237" s="63"/>
      <c r="BE237" s="173" t="str">
        <f t="shared" si="128"/>
        <v>Remplir la colonne M</v>
      </c>
      <c r="BF237" s="179" t="str">
        <f t="shared" si="114"/>
        <v>Remplir la colonne BD</v>
      </c>
      <c r="BG237" s="263" t="str">
        <f t="shared" si="129"/>
        <v>Remplir la colonne I</v>
      </c>
      <c r="BH237" s="91"/>
      <c r="BI237" s="315" t="str">
        <f t="shared" si="115"/>
        <v>Remplir les termes C, P, T et TVA</v>
      </c>
      <c r="BJ237" s="55"/>
      <c r="BK237" s="65"/>
      <c r="BL237" s="98" t="s">
        <v>64</v>
      </c>
      <c r="BM237" s="63"/>
      <c r="BN237" s="87" t="str">
        <f t="shared" si="116"/>
        <v>Remplir la colonne BJ ou BM</v>
      </c>
      <c r="BO237" s="63"/>
      <c r="BP237" s="173" t="str">
        <f t="shared" si="130"/>
        <v>Remplir la colonne M</v>
      </c>
      <c r="BQ237" s="179" t="str">
        <f t="shared" si="117"/>
        <v>Remplir la colonne BO</v>
      </c>
      <c r="BR237" s="263" t="str">
        <f t="shared" si="131"/>
        <v>Remplir la colonne I</v>
      </c>
      <c r="BS237" s="91"/>
      <c r="BT237" s="315" t="str">
        <f t="shared" si="118"/>
        <v>Remplir les termes C, P, T et TVA</v>
      </c>
      <c r="BU237" s="55"/>
      <c r="BV237" s="65"/>
      <c r="BW237" s="98" t="s">
        <v>64</v>
      </c>
      <c r="BX237" s="63"/>
      <c r="BY237" s="87" t="str">
        <f t="shared" si="119"/>
        <v>Remplir la colonne BU ou BX</v>
      </c>
      <c r="BZ237" s="63"/>
      <c r="CA237" s="173" t="str">
        <f t="shared" si="132"/>
        <v>Remplir la colonne M</v>
      </c>
      <c r="CB237" s="179" t="str">
        <f t="shared" si="120"/>
        <v>Remplir la colonne BZ</v>
      </c>
      <c r="CC237" s="263" t="str">
        <f t="shared" si="133"/>
        <v>Remplir la colonne I</v>
      </c>
      <c r="CD237" s="91"/>
      <c r="CE237" s="315" t="str">
        <f t="shared" si="121"/>
        <v>Remplir les termes C, P, T et TVA</v>
      </c>
      <c r="CF237" s="61" t="str">
        <f t="shared" si="102"/>
        <v>REMPLIR TYPE DE CLIENT</v>
      </c>
      <c r="CG237" s="107" t="str">
        <f t="shared" si="122"/>
        <v>Montant total de l'aide demandée non indiqué</v>
      </c>
      <c r="CH237" s="1"/>
      <c r="CI237" s="1"/>
      <c r="CJ237" s="1"/>
      <c r="CK237" s="1"/>
      <c r="CL237" s="1"/>
    </row>
    <row r="238" spans="1:90" x14ac:dyDescent="0.25">
      <c r="A238" s="51"/>
      <c r="B238" s="111"/>
      <c r="C238" s="111"/>
      <c r="D238" s="111"/>
      <c r="E238" s="111"/>
      <c r="F238" s="111"/>
      <c r="G238" s="132"/>
      <c r="H238" s="151"/>
      <c r="I238" s="299"/>
      <c r="J238" s="152"/>
      <c r="K238" s="153"/>
      <c r="L238" s="169"/>
      <c r="M238" s="39"/>
      <c r="N238" s="90"/>
      <c r="O238" s="39"/>
      <c r="P238" s="23"/>
      <c r="Q238" s="170">
        <f t="shared" si="103"/>
        <v>0</v>
      </c>
      <c r="R238" s="55"/>
      <c r="S238" s="65"/>
      <c r="T238" s="98" t="s">
        <v>64</v>
      </c>
      <c r="U238" s="63"/>
      <c r="V238" s="87" t="str">
        <f t="shared" si="104"/>
        <v>Remplir la colonne R ou U</v>
      </c>
      <c r="W238" s="63"/>
      <c r="X238" s="173" t="str">
        <f t="shared" si="101"/>
        <v>Remplir la colonne M</v>
      </c>
      <c r="Y238" s="179" t="str">
        <f t="shared" si="105"/>
        <v>Remplir la colonne W</v>
      </c>
      <c r="Z238" s="263" t="str">
        <f t="shared" si="123"/>
        <v>Remplir la colonne I</v>
      </c>
      <c r="AA238" s="91"/>
      <c r="AB238" s="315" t="str">
        <f t="shared" si="106"/>
        <v>Remplir les termes C, P, T et TVA</v>
      </c>
      <c r="AC238" s="55"/>
      <c r="AD238" s="65"/>
      <c r="AE238" s="98" t="s">
        <v>64</v>
      </c>
      <c r="AF238" s="63"/>
      <c r="AG238" s="87" t="str">
        <f t="shared" si="107"/>
        <v>Remplir la colonne AC ou AF</v>
      </c>
      <c r="AH238" s="63"/>
      <c r="AI238" s="173" t="str">
        <f t="shared" si="124"/>
        <v>Remplir la colonne M</v>
      </c>
      <c r="AJ238" s="179" t="str">
        <f t="shared" si="108"/>
        <v>Remplir la colonne AH</v>
      </c>
      <c r="AK238" s="263" t="str">
        <f t="shared" si="125"/>
        <v>Remplir la colonne I</v>
      </c>
      <c r="AL238" s="91"/>
      <c r="AM238" s="315" t="str">
        <f t="shared" si="109"/>
        <v>Remplir les terme C, P, T et TVA</v>
      </c>
      <c r="AN238" s="55"/>
      <c r="AO238" s="65"/>
      <c r="AP238" s="98" t="s">
        <v>64</v>
      </c>
      <c r="AQ238" s="63"/>
      <c r="AR238" s="87" t="str">
        <f t="shared" si="110"/>
        <v>Remplir la colonne AN ou AQ</v>
      </c>
      <c r="AS238" s="63"/>
      <c r="AT238" s="173" t="str">
        <f t="shared" si="126"/>
        <v>Remplir la colonne M</v>
      </c>
      <c r="AU238" s="179" t="str">
        <f t="shared" si="111"/>
        <v>Remplir la colonne AS</v>
      </c>
      <c r="AV238" s="263" t="str">
        <f t="shared" si="127"/>
        <v>Remplir la colonne I</v>
      </c>
      <c r="AW238" s="91"/>
      <c r="AX238" s="315" t="str">
        <f t="shared" si="112"/>
        <v>Remplir les termes C, P, T et TVA</v>
      </c>
      <c r="AY238" s="55"/>
      <c r="AZ238" s="65"/>
      <c r="BA238" s="98" t="s">
        <v>64</v>
      </c>
      <c r="BB238" s="63"/>
      <c r="BC238" s="87" t="str">
        <f t="shared" si="113"/>
        <v>Remplir la colonne AY ou BB</v>
      </c>
      <c r="BD238" s="63"/>
      <c r="BE238" s="173" t="str">
        <f t="shared" si="128"/>
        <v>Remplir la colonne M</v>
      </c>
      <c r="BF238" s="179" t="str">
        <f t="shared" si="114"/>
        <v>Remplir la colonne BD</v>
      </c>
      <c r="BG238" s="263" t="str">
        <f t="shared" si="129"/>
        <v>Remplir la colonne I</v>
      </c>
      <c r="BH238" s="91"/>
      <c r="BI238" s="315" t="str">
        <f t="shared" si="115"/>
        <v>Remplir les termes C, P, T et TVA</v>
      </c>
      <c r="BJ238" s="55"/>
      <c r="BK238" s="65"/>
      <c r="BL238" s="98" t="s">
        <v>64</v>
      </c>
      <c r="BM238" s="63"/>
      <c r="BN238" s="87" t="str">
        <f t="shared" si="116"/>
        <v>Remplir la colonne BJ ou BM</v>
      </c>
      <c r="BO238" s="63"/>
      <c r="BP238" s="173" t="str">
        <f t="shared" si="130"/>
        <v>Remplir la colonne M</v>
      </c>
      <c r="BQ238" s="179" t="str">
        <f t="shared" si="117"/>
        <v>Remplir la colonne BO</v>
      </c>
      <c r="BR238" s="263" t="str">
        <f t="shared" si="131"/>
        <v>Remplir la colonne I</v>
      </c>
      <c r="BS238" s="91"/>
      <c r="BT238" s="315" t="str">
        <f t="shared" si="118"/>
        <v>Remplir les termes C, P, T et TVA</v>
      </c>
      <c r="BU238" s="55"/>
      <c r="BV238" s="65"/>
      <c r="BW238" s="98" t="s">
        <v>64</v>
      </c>
      <c r="BX238" s="63"/>
      <c r="BY238" s="87" t="str">
        <f t="shared" si="119"/>
        <v>Remplir la colonne BU ou BX</v>
      </c>
      <c r="BZ238" s="63"/>
      <c r="CA238" s="173" t="str">
        <f t="shared" si="132"/>
        <v>Remplir la colonne M</v>
      </c>
      <c r="CB238" s="179" t="str">
        <f t="shared" si="120"/>
        <v>Remplir la colonne BZ</v>
      </c>
      <c r="CC238" s="263" t="str">
        <f t="shared" si="133"/>
        <v>Remplir la colonne I</v>
      </c>
      <c r="CD238" s="91"/>
      <c r="CE238" s="315" t="str">
        <f t="shared" si="121"/>
        <v>Remplir les termes C, P, T et TVA</v>
      </c>
      <c r="CF238" s="61" t="str">
        <f t="shared" si="102"/>
        <v>REMPLIR TYPE DE CLIENT</v>
      </c>
      <c r="CG238" s="107" t="str">
        <f t="shared" si="122"/>
        <v>Montant total de l'aide demandée non indiqué</v>
      </c>
      <c r="CH238" s="1"/>
      <c r="CI238" s="1"/>
      <c r="CJ238" s="1"/>
      <c r="CK238" s="1"/>
      <c r="CL238" s="1"/>
    </row>
    <row r="239" spans="1:90" x14ac:dyDescent="0.25">
      <c r="A239" s="51"/>
      <c r="B239" s="111"/>
      <c r="C239" s="111"/>
      <c r="D239" s="111"/>
      <c r="E239" s="111"/>
      <c r="F239" s="111"/>
      <c r="G239" s="132"/>
      <c r="H239" s="151"/>
      <c r="I239" s="299"/>
      <c r="J239" s="152"/>
      <c r="K239" s="153"/>
      <c r="L239" s="169"/>
      <c r="M239" s="39"/>
      <c r="N239" s="90"/>
      <c r="O239" s="39"/>
      <c r="P239" s="23"/>
      <c r="Q239" s="170">
        <f t="shared" si="103"/>
        <v>0</v>
      </c>
      <c r="R239" s="55"/>
      <c r="S239" s="65"/>
      <c r="T239" s="98" t="s">
        <v>64</v>
      </c>
      <c r="U239" s="63"/>
      <c r="V239" s="87" t="str">
        <f t="shared" si="104"/>
        <v>Remplir la colonne R ou U</v>
      </c>
      <c r="W239" s="63"/>
      <c r="X239" s="173" t="str">
        <f t="shared" si="101"/>
        <v>Remplir la colonne M</v>
      </c>
      <c r="Y239" s="179" t="str">
        <f t="shared" si="105"/>
        <v>Remplir la colonne W</v>
      </c>
      <c r="Z239" s="263" t="str">
        <f t="shared" si="123"/>
        <v>Remplir la colonne I</v>
      </c>
      <c r="AA239" s="91"/>
      <c r="AB239" s="315" t="str">
        <f t="shared" si="106"/>
        <v>Remplir les termes C, P, T et TVA</v>
      </c>
      <c r="AC239" s="55"/>
      <c r="AD239" s="65"/>
      <c r="AE239" s="98" t="s">
        <v>64</v>
      </c>
      <c r="AF239" s="63"/>
      <c r="AG239" s="87" t="str">
        <f t="shared" si="107"/>
        <v>Remplir la colonne AC ou AF</v>
      </c>
      <c r="AH239" s="63"/>
      <c r="AI239" s="173" t="str">
        <f t="shared" si="124"/>
        <v>Remplir la colonne M</v>
      </c>
      <c r="AJ239" s="179" t="str">
        <f t="shared" si="108"/>
        <v>Remplir la colonne AH</v>
      </c>
      <c r="AK239" s="263" t="str">
        <f t="shared" si="125"/>
        <v>Remplir la colonne I</v>
      </c>
      <c r="AL239" s="91"/>
      <c r="AM239" s="315" t="str">
        <f t="shared" si="109"/>
        <v>Remplir les terme C, P, T et TVA</v>
      </c>
      <c r="AN239" s="55"/>
      <c r="AO239" s="65"/>
      <c r="AP239" s="98" t="s">
        <v>64</v>
      </c>
      <c r="AQ239" s="63"/>
      <c r="AR239" s="87" t="str">
        <f t="shared" si="110"/>
        <v>Remplir la colonne AN ou AQ</v>
      </c>
      <c r="AS239" s="63"/>
      <c r="AT239" s="173" t="str">
        <f t="shared" si="126"/>
        <v>Remplir la colonne M</v>
      </c>
      <c r="AU239" s="179" t="str">
        <f t="shared" si="111"/>
        <v>Remplir la colonne AS</v>
      </c>
      <c r="AV239" s="263" t="str">
        <f t="shared" si="127"/>
        <v>Remplir la colonne I</v>
      </c>
      <c r="AW239" s="91"/>
      <c r="AX239" s="315" t="str">
        <f t="shared" si="112"/>
        <v>Remplir les termes C, P, T et TVA</v>
      </c>
      <c r="AY239" s="55"/>
      <c r="AZ239" s="65"/>
      <c r="BA239" s="98" t="s">
        <v>64</v>
      </c>
      <c r="BB239" s="63"/>
      <c r="BC239" s="87" t="str">
        <f t="shared" si="113"/>
        <v>Remplir la colonne AY ou BB</v>
      </c>
      <c r="BD239" s="63"/>
      <c r="BE239" s="173" t="str">
        <f t="shared" si="128"/>
        <v>Remplir la colonne M</v>
      </c>
      <c r="BF239" s="179" t="str">
        <f t="shared" si="114"/>
        <v>Remplir la colonne BD</v>
      </c>
      <c r="BG239" s="263" t="str">
        <f t="shared" si="129"/>
        <v>Remplir la colonne I</v>
      </c>
      <c r="BH239" s="91"/>
      <c r="BI239" s="315" t="str">
        <f t="shared" si="115"/>
        <v>Remplir les termes C, P, T et TVA</v>
      </c>
      <c r="BJ239" s="55"/>
      <c r="BK239" s="65"/>
      <c r="BL239" s="98" t="s">
        <v>64</v>
      </c>
      <c r="BM239" s="63"/>
      <c r="BN239" s="87" t="str">
        <f t="shared" si="116"/>
        <v>Remplir la colonne BJ ou BM</v>
      </c>
      <c r="BO239" s="63"/>
      <c r="BP239" s="173" t="str">
        <f t="shared" si="130"/>
        <v>Remplir la colonne M</v>
      </c>
      <c r="BQ239" s="179" t="str">
        <f t="shared" si="117"/>
        <v>Remplir la colonne BO</v>
      </c>
      <c r="BR239" s="263" t="str">
        <f t="shared" si="131"/>
        <v>Remplir la colonne I</v>
      </c>
      <c r="BS239" s="91"/>
      <c r="BT239" s="315" t="str">
        <f t="shared" si="118"/>
        <v>Remplir les termes C, P, T et TVA</v>
      </c>
      <c r="BU239" s="55"/>
      <c r="BV239" s="65"/>
      <c r="BW239" s="98" t="s">
        <v>64</v>
      </c>
      <c r="BX239" s="63"/>
      <c r="BY239" s="87" t="str">
        <f t="shared" si="119"/>
        <v>Remplir la colonne BU ou BX</v>
      </c>
      <c r="BZ239" s="63"/>
      <c r="CA239" s="173" t="str">
        <f t="shared" si="132"/>
        <v>Remplir la colonne M</v>
      </c>
      <c r="CB239" s="179" t="str">
        <f t="shared" si="120"/>
        <v>Remplir la colonne BZ</v>
      </c>
      <c r="CC239" s="263" t="str">
        <f t="shared" si="133"/>
        <v>Remplir la colonne I</v>
      </c>
      <c r="CD239" s="91"/>
      <c r="CE239" s="315" t="str">
        <f t="shared" si="121"/>
        <v>Remplir les termes C, P, T et TVA</v>
      </c>
      <c r="CF239" s="61" t="str">
        <f t="shared" si="102"/>
        <v>REMPLIR TYPE DE CLIENT</v>
      </c>
      <c r="CG239" s="107" t="str">
        <f t="shared" si="122"/>
        <v>Montant total de l'aide demandée non indiqué</v>
      </c>
      <c r="CH239" s="1"/>
      <c r="CI239" s="1"/>
      <c r="CJ239" s="1"/>
      <c r="CK239" s="1"/>
      <c r="CL239" s="1"/>
    </row>
    <row r="240" spans="1:90" x14ac:dyDescent="0.25">
      <c r="A240" s="51"/>
      <c r="B240" s="111"/>
      <c r="C240" s="111"/>
      <c r="D240" s="111"/>
      <c r="E240" s="111"/>
      <c r="F240" s="111"/>
      <c r="G240" s="132"/>
      <c r="H240" s="151"/>
      <c r="I240" s="299"/>
      <c r="J240" s="152"/>
      <c r="K240" s="153"/>
      <c r="L240" s="169"/>
      <c r="M240" s="39"/>
      <c r="N240" s="90"/>
      <c r="O240" s="39"/>
      <c r="P240" s="23"/>
      <c r="Q240" s="170">
        <f t="shared" si="103"/>
        <v>0</v>
      </c>
      <c r="R240" s="55"/>
      <c r="S240" s="65"/>
      <c r="T240" s="98" t="s">
        <v>64</v>
      </c>
      <c r="U240" s="63"/>
      <c r="V240" s="87" t="str">
        <f t="shared" si="104"/>
        <v>Remplir la colonne R ou U</v>
      </c>
      <c r="W240" s="63"/>
      <c r="X240" s="173" t="str">
        <f t="shared" si="101"/>
        <v>Remplir la colonne M</v>
      </c>
      <c r="Y240" s="179" t="str">
        <f t="shared" si="105"/>
        <v>Remplir la colonne W</v>
      </c>
      <c r="Z240" s="263" t="str">
        <f t="shared" si="123"/>
        <v>Remplir la colonne I</v>
      </c>
      <c r="AA240" s="91"/>
      <c r="AB240" s="315" t="str">
        <f t="shared" si="106"/>
        <v>Remplir les termes C, P, T et TVA</v>
      </c>
      <c r="AC240" s="55"/>
      <c r="AD240" s="65"/>
      <c r="AE240" s="98" t="s">
        <v>64</v>
      </c>
      <c r="AF240" s="63"/>
      <c r="AG240" s="87" t="str">
        <f t="shared" si="107"/>
        <v>Remplir la colonne AC ou AF</v>
      </c>
      <c r="AH240" s="63"/>
      <c r="AI240" s="173" t="str">
        <f t="shared" si="124"/>
        <v>Remplir la colonne M</v>
      </c>
      <c r="AJ240" s="179" t="str">
        <f t="shared" si="108"/>
        <v>Remplir la colonne AH</v>
      </c>
      <c r="AK240" s="263" t="str">
        <f t="shared" si="125"/>
        <v>Remplir la colonne I</v>
      </c>
      <c r="AL240" s="91"/>
      <c r="AM240" s="315" t="str">
        <f t="shared" si="109"/>
        <v>Remplir les terme C, P, T et TVA</v>
      </c>
      <c r="AN240" s="55"/>
      <c r="AO240" s="65"/>
      <c r="AP240" s="98" t="s">
        <v>64</v>
      </c>
      <c r="AQ240" s="63"/>
      <c r="AR240" s="87" t="str">
        <f t="shared" si="110"/>
        <v>Remplir la colonne AN ou AQ</v>
      </c>
      <c r="AS240" s="63"/>
      <c r="AT240" s="173" t="str">
        <f t="shared" si="126"/>
        <v>Remplir la colonne M</v>
      </c>
      <c r="AU240" s="179" t="str">
        <f t="shared" si="111"/>
        <v>Remplir la colonne AS</v>
      </c>
      <c r="AV240" s="263" t="str">
        <f t="shared" si="127"/>
        <v>Remplir la colonne I</v>
      </c>
      <c r="AW240" s="91"/>
      <c r="AX240" s="315" t="str">
        <f t="shared" si="112"/>
        <v>Remplir les termes C, P, T et TVA</v>
      </c>
      <c r="AY240" s="55"/>
      <c r="AZ240" s="65"/>
      <c r="BA240" s="98" t="s">
        <v>64</v>
      </c>
      <c r="BB240" s="63"/>
      <c r="BC240" s="87" t="str">
        <f t="shared" si="113"/>
        <v>Remplir la colonne AY ou BB</v>
      </c>
      <c r="BD240" s="63"/>
      <c r="BE240" s="173" t="str">
        <f t="shared" si="128"/>
        <v>Remplir la colonne M</v>
      </c>
      <c r="BF240" s="179" t="str">
        <f t="shared" si="114"/>
        <v>Remplir la colonne BD</v>
      </c>
      <c r="BG240" s="263" t="str">
        <f t="shared" si="129"/>
        <v>Remplir la colonne I</v>
      </c>
      <c r="BH240" s="91"/>
      <c r="BI240" s="315" t="str">
        <f t="shared" si="115"/>
        <v>Remplir les termes C, P, T et TVA</v>
      </c>
      <c r="BJ240" s="55"/>
      <c r="BK240" s="65"/>
      <c r="BL240" s="98" t="s">
        <v>64</v>
      </c>
      <c r="BM240" s="63"/>
      <c r="BN240" s="87" t="str">
        <f t="shared" si="116"/>
        <v>Remplir la colonne BJ ou BM</v>
      </c>
      <c r="BO240" s="63"/>
      <c r="BP240" s="173" t="str">
        <f t="shared" si="130"/>
        <v>Remplir la colonne M</v>
      </c>
      <c r="BQ240" s="179" t="str">
        <f t="shared" si="117"/>
        <v>Remplir la colonne BO</v>
      </c>
      <c r="BR240" s="263" t="str">
        <f t="shared" si="131"/>
        <v>Remplir la colonne I</v>
      </c>
      <c r="BS240" s="91"/>
      <c r="BT240" s="315" t="str">
        <f t="shared" si="118"/>
        <v>Remplir les termes C, P, T et TVA</v>
      </c>
      <c r="BU240" s="55"/>
      <c r="BV240" s="65"/>
      <c r="BW240" s="98" t="s">
        <v>64</v>
      </c>
      <c r="BX240" s="63"/>
      <c r="BY240" s="87" t="str">
        <f t="shared" si="119"/>
        <v>Remplir la colonne BU ou BX</v>
      </c>
      <c r="BZ240" s="63"/>
      <c r="CA240" s="173" t="str">
        <f t="shared" si="132"/>
        <v>Remplir la colonne M</v>
      </c>
      <c r="CB240" s="179" t="str">
        <f t="shared" si="120"/>
        <v>Remplir la colonne BZ</v>
      </c>
      <c r="CC240" s="263" t="str">
        <f t="shared" si="133"/>
        <v>Remplir la colonne I</v>
      </c>
      <c r="CD240" s="91"/>
      <c r="CE240" s="315" t="str">
        <f t="shared" si="121"/>
        <v>Remplir les termes C, P, T et TVA</v>
      </c>
      <c r="CF240" s="61" t="str">
        <f t="shared" si="102"/>
        <v>REMPLIR TYPE DE CLIENT</v>
      </c>
      <c r="CG240" s="107" t="str">
        <f t="shared" si="122"/>
        <v>Montant total de l'aide demandée non indiqué</v>
      </c>
      <c r="CH240" s="1"/>
      <c r="CI240" s="1"/>
      <c r="CJ240" s="1"/>
      <c r="CK240" s="1"/>
      <c r="CL240" s="1"/>
    </row>
    <row r="241" spans="1:90" x14ac:dyDescent="0.25">
      <c r="A241" s="51"/>
      <c r="B241" s="111"/>
      <c r="C241" s="111"/>
      <c r="D241" s="111"/>
      <c r="E241" s="111"/>
      <c r="F241" s="111"/>
      <c r="G241" s="132"/>
      <c r="H241" s="151"/>
      <c r="I241" s="299"/>
      <c r="J241" s="152"/>
      <c r="K241" s="153"/>
      <c r="L241" s="169"/>
      <c r="M241" s="39"/>
      <c r="N241" s="90"/>
      <c r="O241" s="39"/>
      <c r="P241" s="23"/>
      <c r="Q241" s="170">
        <f t="shared" si="103"/>
        <v>0</v>
      </c>
      <c r="R241" s="55"/>
      <c r="S241" s="65"/>
      <c r="T241" s="98" t="s">
        <v>64</v>
      </c>
      <c r="U241" s="63"/>
      <c r="V241" s="87" t="str">
        <f t="shared" si="104"/>
        <v>Remplir la colonne R ou U</v>
      </c>
      <c r="W241" s="63"/>
      <c r="X241" s="173" t="str">
        <f t="shared" si="101"/>
        <v>Remplir la colonne M</v>
      </c>
      <c r="Y241" s="179" t="str">
        <f t="shared" si="105"/>
        <v>Remplir la colonne W</v>
      </c>
      <c r="Z241" s="263" t="str">
        <f t="shared" si="123"/>
        <v>Remplir la colonne I</v>
      </c>
      <c r="AA241" s="91"/>
      <c r="AB241" s="315" t="str">
        <f t="shared" si="106"/>
        <v>Remplir les termes C, P, T et TVA</v>
      </c>
      <c r="AC241" s="55"/>
      <c r="AD241" s="65"/>
      <c r="AE241" s="98" t="s">
        <v>64</v>
      </c>
      <c r="AF241" s="63"/>
      <c r="AG241" s="87" t="str">
        <f t="shared" si="107"/>
        <v>Remplir la colonne AC ou AF</v>
      </c>
      <c r="AH241" s="63"/>
      <c r="AI241" s="173" t="str">
        <f t="shared" si="124"/>
        <v>Remplir la colonne M</v>
      </c>
      <c r="AJ241" s="179" t="str">
        <f t="shared" si="108"/>
        <v>Remplir la colonne AH</v>
      </c>
      <c r="AK241" s="263" t="str">
        <f t="shared" si="125"/>
        <v>Remplir la colonne I</v>
      </c>
      <c r="AL241" s="91"/>
      <c r="AM241" s="315" t="str">
        <f t="shared" si="109"/>
        <v>Remplir les terme C, P, T et TVA</v>
      </c>
      <c r="AN241" s="55"/>
      <c r="AO241" s="65"/>
      <c r="AP241" s="98" t="s">
        <v>64</v>
      </c>
      <c r="AQ241" s="63"/>
      <c r="AR241" s="87" t="str">
        <f t="shared" si="110"/>
        <v>Remplir la colonne AN ou AQ</v>
      </c>
      <c r="AS241" s="63"/>
      <c r="AT241" s="173" t="str">
        <f t="shared" si="126"/>
        <v>Remplir la colonne M</v>
      </c>
      <c r="AU241" s="179" t="str">
        <f t="shared" si="111"/>
        <v>Remplir la colonne AS</v>
      </c>
      <c r="AV241" s="263" t="str">
        <f t="shared" si="127"/>
        <v>Remplir la colonne I</v>
      </c>
      <c r="AW241" s="91"/>
      <c r="AX241" s="315" t="str">
        <f t="shared" si="112"/>
        <v>Remplir les termes C, P, T et TVA</v>
      </c>
      <c r="AY241" s="55"/>
      <c r="AZ241" s="65"/>
      <c r="BA241" s="98" t="s">
        <v>64</v>
      </c>
      <c r="BB241" s="63"/>
      <c r="BC241" s="87" t="str">
        <f t="shared" si="113"/>
        <v>Remplir la colonne AY ou BB</v>
      </c>
      <c r="BD241" s="63"/>
      <c r="BE241" s="173" t="str">
        <f t="shared" si="128"/>
        <v>Remplir la colonne M</v>
      </c>
      <c r="BF241" s="179" t="str">
        <f t="shared" si="114"/>
        <v>Remplir la colonne BD</v>
      </c>
      <c r="BG241" s="263" t="str">
        <f t="shared" si="129"/>
        <v>Remplir la colonne I</v>
      </c>
      <c r="BH241" s="91"/>
      <c r="BI241" s="315" t="str">
        <f t="shared" si="115"/>
        <v>Remplir les termes C, P, T et TVA</v>
      </c>
      <c r="BJ241" s="55"/>
      <c r="BK241" s="65"/>
      <c r="BL241" s="98" t="s">
        <v>64</v>
      </c>
      <c r="BM241" s="63"/>
      <c r="BN241" s="87" t="str">
        <f t="shared" si="116"/>
        <v>Remplir la colonne BJ ou BM</v>
      </c>
      <c r="BO241" s="63"/>
      <c r="BP241" s="173" t="str">
        <f t="shared" si="130"/>
        <v>Remplir la colonne M</v>
      </c>
      <c r="BQ241" s="179" t="str">
        <f t="shared" si="117"/>
        <v>Remplir la colonne BO</v>
      </c>
      <c r="BR241" s="263" t="str">
        <f t="shared" si="131"/>
        <v>Remplir la colonne I</v>
      </c>
      <c r="BS241" s="91"/>
      <c r="BT241" s="315" t="str">
        <f t="shared" si="118"/>
        <v>Remplir les termes C, P, T et TVA</v>
      </c>
      <c r="BU241" s="55"/>
      <c r="BV241" s="65"/>
      <c r="BW241" s="98" t="s">
        <v>64</v>
      </c>
      <c r="BX241" s="63"/>
      <c r="BY241" s="87" t="str">
        <f t="shared" si="119"/>
        <v>Remplir la colonne BU ou BX</v>
      </c>
      <c r="BZ241" s="63"/>
      <c r="CA241" s="173" t="str">
        <f t="shared" si="132"/>
        <v>Remplir la colonne M</v>
      </c>
      <c r="CB241" s="179" t="str">
        <f t="shared" si="120"/>
        <v>Remplir la colonne BZ</v>
      </c>
      <c r="CC241" s="263" t="str">
        <f t="shared" si="133"/>
        <v>Remplir la colonne I</v>
      </c>
      <c r="CD241" s="91"/>
      <c r="CE241" s="315" t="str">
        <f t="shared" si="121"/>
        <v>Remplir les termes C, P, T et TVA</v>
      </c>
      <c r="CF241" s="61" t="str">
        <f t="shared" si="102"/>
        <v>REMPLIR TYPE DE CLIENT</v>
      </c>
      <c r="CG241" s="107" t="str">
        <f t="shared" si="122"/>
        <v>Montant total de l'aide demandée non indiqué</v>
      </c>
      <c r="CH241" s="1"/>
      <c r="CI241" s="1"/>
      <c r="CJ241" s="1"/>
      <c r="CK241" s="1"/>
      <c r="CL241" s="1"/>
    </row>
    <row r="242" spans="1:90" x14ac:dyDescent="0.25">
      <c r="A242" s="51"/>
      <c r="B242" s="111"/>
      <c r="C242" s="111"/>
      <c r="D242" s="111"/>
      <c r="E242" s="111"/>
      <c r="F242" s="111"/>
      <c r="G242" s="132"/>
      <c r="H242" s="151"/>
      <c r="I242" s="299"/>
      <c r="J242" s="152"/>
      <c r="K242" s="153"/>
      <c r="L242" s="169"/>
      <c r="M242" s="39"/>
      <c r="N242" s="90"/>
      <c r="O242" s="39"/>
      <c r="P242" s="23"/>
      <c r="Q242" s="170">
        <f t="shared" si="103"/>
        <v>0</v>
      </c>
      <c r="R242" s="55"/>
      <c r="S242" s="65"/>
      <c r="T242" s="98" t="s">
        <v>64</v>
      </c>
      <c r="U242" s="63"/>
      <c r="V242" s="87" t="str">
        <f t="shared" si="104"/>
        <v>Remplir la colonne R ou U</v>
      </c>
      <c r="W242" s="63"/>
      <c r="X242" s="173" t="str">
        <f t="shared" si="101"/>
        <v>Remplir la colonne M</v>
      </c>
      <c r="Y242" s="179" t="str">
        <f t="shared" si="105"/>
        <v>Remplir la colonne W</v>
      </c>
      <c r="Z242" s="263" t="str">
        <f t="shared" si="123"/>
        <v>Remplir la colonne I</v>
      </c>
      <c r="AA242" s="91"/>
      <c r="AB242" s="315" t="str">
        <f t="shared" si="106"/>
        <v>Remplir les termes C, P, T et TVA</v>
      </c>
      <c r="AC242" s="55"/>
      <c r="AD242" s="65"/>
      <c r="AE242" s="98" t="s">
        <v>64</v>
      </c>
      <c r="AF242" s="63"/>
      <c r="AG242" s="87" t="str">
        <f t="shared" si="107"/>
        <v>Remplir la colonne AC ou AF</v>
      </c>
      <c r="AH242" s="63"/>
      <c r="AI242" s="173" t="str">
        <f t="shared" si="124"/>
        <v>Remplir la colonne M</v>
      </c>
      <c r="AJ242" s="179" t="str">
        <f t="shared" si="108"/>
        <v>Remplir la colonne AH</v>
      </c>
      <c r="AK242" s="263" t="str">
        <f t="shared" si="125"/>
        <v>Remplir la colonne I</v>
      </c>
      <c r="AL242" s="91"/>
      <c r="AM242" s="315" t="str">
        <f t="shared" si="109"/>
        <v>Remplir les terme C, P, T et TVA</v>
      </c>
      <c r="AN242" s="55"/>
      <c r="AO242" s="65"/>
      <c r="AP242" s="98" t="s">
        <v>64</v>
      </c>
      <c r="AQ242" s="63"/>
      <c r="AR242" s="87" t="str">
        <f t="shared" si="110"/>
        <v>Remplir la colonne AN ou AQ</v>
      </c>
      <c r="AS242" s="63"/>
      <c r="AT242" s="173" t="str">
        <f t="shared" si="126"/>
        <v>Remplir la colonne M</v>
      </c>
      <c r="AU242" s="179" t="str">
        <f t="shared" si="111"/>
        <v>Remplir la colonne AS</v>
      </c>
      <c r="AV242" s="263" t="str">
        <f t="shared" si="127"/>
        <v>Remplir la colonne I</v>
      </c>
      <c r="AW242" s="91"/>
      <c r="AX242" s="315" t="str">
        <f t="shared" si="112"/>
        <v>Remplir les termes C, P, T et TVA</v>
      </c>
      <c r="AY242" s="55"/>
      <c r="AZ242" s="65"/>
      <c r="BA242" s="98" t="s">
        <v>64</v>
      </c>
      <c r="BB242" s="63"/>
      <c r="BC242" s="87" t="str">
        <f t="shared" si="113"/>
        <v>Remplir la colonne AY ou BB</v>
      </c>
      <c r="BD242" s="63"/>
      <c r="BE242" s="173" t="str">
        <f t="shared" si="128"/>
        <v>Remplir la colonne M</v>
      </c>
      <c r="BF242" s="179" t="str">
        <f t="shared" si="114"/>
        <v>Remplir la colonne BD</v>
      </c>
      <c r="BG242" s="263" t="str">
        <f t="shared" si="129"/>
        <v>Remplir la colonne I</v>
      </c>
      <c r="BH242" s="91"/>
      <c r="BI242" s="315" t="str">
        <f t="shared" si="115"/>
        <v>Remplir les termes C, P, T et TVA</v>
      </c>
      <c r="BJ242" s="55"/>
      <c r="BK242" s="65"/>
      <c r="BL242" s="98" t="s">
        <v>64</v>
      </c>
      <c r="BM242" s="63"/>
      <c r="BN242" s="87" t="str">
        <f t="shared" si="116"/>
        <v>Remplir la colonne BJ ou BM</v>
      </c>
      <c r="BO242" s="63"/>
      <c r="BP242" s="173" t="str">
        <f t="shared" si="130"/>
        <v>Remplir la colonne M</v>
      </c>
      <c r="BQ242" s="179" t="str">
        <f t="shared" si="117"/>
        <v>Remplir la colonne BO</v>
      </c>
      <c r="BR242" s="263" t="str">
        <f t="shared" si="131"/>
        <v>Remplir la colonne I</v>
      </c>
      <c r="BS242" s="91"/>
      <c r="BT242" s="315" t="str">
        <f t="shared" si="118"/>
        <v>Remplir les termes C, P, T et TVA</v>
      </c>
      <c r="BU242" s="55"/>
      <c r="BV242" s="65"/>
      <c r="BW242" s="98" t="s">
        <v>64</v>
      </c>
      <c r="BX242" s="63"/>
      <c r="BY242" s="87" t="str">
        <f t="shared" si="119"/>
        <v>Remplir la colonne BU ou BX</v>
      </c>
      <c r="BZ242" s="63"/>
      <c r="CA242" s="173" t="str">
        <f t="shared" si="132"/>
        <v>Remplir la colonne M</v>
      </c>
      <c r="CB242" s="179" t="str">
        <f t="shared" si="120"/>
        <v>Remplir la colonne BZ</v>
      </c>
      <c r="CC242" s="263" t="str">
        <f t="shared" si="133"/>
        <v>Remplir la colonne I</v>
      </c>
      <c r="CD242" s="91"/>
      <c r="CE242" s="315" t="str">
        <f t="shared" si="121"/>
        <v>Remplir les termes C, P, T et TVA</v>
      </c>
      <c r="CF242" s="61" t="str">
        <f t="shared" si="102"/>
        <v>REMPLIR TYPE DE CLIENT</v>
      </c>
      <c r="CG242" s="107" t="str">
        <f t="shared" si="122"/>
        <v>Montant total de l'aide demandée non indiqué</v>
      </c>
      <c r="CH242" s="1"/>
      <c r="CI242" s="1"/>
      <c r="CJ242" s="1"/>
      <c r="CK242" s="1"/>
      <c r="CL242" s="1"/>
    </row>
    <row r="243" spans="1:90" x14ac:dyDescent="0.25">
      <c r="A243" s="51"/>
      <c r="B243" s="111"/>
      <c r="C243" s="111"/>
      <c r="D243" s="111"/>
      <c r="E243" s="111"/>
      <c r="F243" s="111"/>
      <c r="G243" s="132"/>
      <c r="H243" s="151"/>
      <c r="I243" s="299"/>
      <c r="J243" s="152"/>
      <c r="K243" s="153"/>
      <c r="L243" s="169"/>
      <c r="M243" s="39"/>
      <c r="N243" s="90"/>
      <c r="O243" s="39"/>
      <c r="P243" s="23"/>
      <c r="Q243" s="170">
        <f t="shared" si="103"/>
        <v>0</v>
      </c>
      <c r="R243" s="55"/>
      <c r="S243" s="65"/>
      <c r="T243" s="98" t="s">
        <v>64</v>
      </c>
      <c r="U243" s="63"/>
      <c r="V243" s="87" t="str">
        <f t="shared" si="104"/>
        <v>Remplir la colonne R ou U</v>
      </c>
      <c r="W243" s="63"/>
      <c r="X243" s="173" t="str">
        <f t="shared" si="101"/>
        <v>Remplir la colonne M</v>
      </c>
      <c r="Y243" s="179" t="str">
        <f t="shared" si="105"/>
        <v>Remplir la colonne W</v>
      </c>
      <c r="Z243" s="263" t="str">
        <f t="shared" si="123"/>
        <v>Remplir la colonne I</v>
      </c>
      <c r="AA243" s="91"/>
      <c r="AB243" s="315" t="str">
        <f t="shared" si="106"/>
        <v>Remplir les termes C, P, T et TVA</v>
      </c>
      <c r="AC243" s="55"/>
      <c r="AD243" s="65"/>
      <c r="AE243" s="98" t="s">
        <v>64</v>
      </c>
      <c r="AF243" s="63"/>
      <c r="AG243" s="87" t="str">
        <f t="shared" si="107"/>
        <v>Remplir la colonne AC ou AF</v>
      </c>
      <c r="AH243" s="63"/>
      <c r="AI243" s="173" t="str">
        <f t="shared" si="124"/>
        <v>Remplir la colonne M</v>
      </c>
      <c r="AJ243" s="179" t="str">
        <f t="shared" si="108"/>
        <v>Remplir la colonne AH</v>
      </c>
      <c r="AK243" s="263" t="str">
        <f t="shared" si="125"/>
        <v>Remplir la colonne I</v>
      </c>
      <c r="AL243" s="91"/>
      <c r="AM243" s="315" t="str">
        <f t="shared" si="109"/>
        <v>Remplir les terme C, P, T et TVA</v>
      </c>
      <c r="AN243" s="55"/>
      <c r="AO243" s="65"/>
      <c r="AP243" s="98" t="s">
        <v>64</v>
      </c>
      <c r="AQ243" s="63"/>
      <c r="AR243" s="87" t="str">
        <f t="shared" si="110"/>
        <v>Remplir la colonne AN ou AQ</v>
      </c>
      <c r="AS243" s="63"/>
      <c r="AT243" s="173" t="str">
        <f t="shared" si="126"/>
        <v>Remplir la colonne M</v>
      </c>
      <c r="AU243" s="179" t="str">
        <f t="shared" si="111"/>
        <v>Remplir la colonne AS</v>
      </c>
      <c r="AV243" s="263" t="str">
        <f t="shared" si="127"/>
        <v>Remplir la colonne I</v>
      </c>
      <c r="AW243" s="91"/>
      <c r="AX243" s="315" t="str">
        <f t="shared" si="112"/>
        <v>Remplir les termes C, P, T et TVA</v>
      </c>
      <c r="AY243" s="55"/>
      <c r="AZ243" s="65"/>
      <c r="BA243" s="98" t="s">
        <v>64</v>
      </c>
      <c r="BB243" s="63"/>
      <c r="BC243" s="87" t="str">
        <f t="shared" si="113"/>
        <v>Remplir la colonne AY ou BB</v>
      </c>
      <c r="BD243" s="63"/>
      <c r="BE243" s="173" t="str">
        <f t="shared" si="128"/>
        <v>Remplir la colonne M</v>
      </c>
      <c r="BF243" s="179" t="str">
        <f t="shared" si="114"/>
        <v>Remplir la colonne BD</v>
      </c>
      <c r="BG243" s="263" t="str">
        <f t="shared" si="129"/>
        <v>Remplir la colonne I</v>
      </c>
      <c r="BH243" s="91"/>
      <c r="BI243" s="315" t="str">
        <f t="shared" si="115"/>
        <v>Remplir les termes C, P, T et TVA</v>
      </c>
      <c r="BJ243" s="55"/>
      <c r="BK243" s="65"/>
      <c r="BL243" s="98" t="s">
        <v>64</v>
      </c>
      <c r="BM243" s="63"/>
      <c r="BN243" s="87" t="str">
        <f t="shared" si="116"/>
        <v>Remplir la colonne BJ ou BM</v>
      </c>
      <c r="BO243" s="63"/>
      <c r="BP243" s="173" t="str">
        <f t="shared" si="130"/>
        <v>Remplir la colonne M</v>
      </c>
      <c r="BQ243" s="179" t="str">
        <f t="shared" si="117"/>
        <v>Remplir la colonne BO</v>
      </c>
      <c r="BR243" s="263" t="str">
        <f t="shared" si="131"/>
        <v>Remplir la colonne I</v>
      </c>
      <c r="BS243" s="91"/>
      <c r="BT243" s="315" t="str">
        <f t="shared" si="118"/>
        <v>Remplir les termes C, P, T et TVA</v>
      </c>
      <c r="BU243" s="55"/>
      <c r="BV243" s="65"/>
      <c r="BW243" s="98" t="s">
        <v>64</v>
      </c>
      <c r="BX243" s="63"/>
      <c r="BY243" s="87" t="str">
        <f t="shared" si="119"/>
        <v>Remplir la colonne BU ou BX</v>
      </c>
      <c r="BZ243" s="63"/>
      <c r="CA243" s="173" t="str">
        <f t="shared" si="132"/>
        <v>Remplir la colonne M</v>
      </c>
      <c r="CB243" s="179" t="str">
        <f t="shared" si="120"/>
        <v>Remplir la colonne BZ</v>
      </c>
      <c r="CC243" s="263" t="str">
        <f t="shared" si="133"/>
        <v>Remplir la colonne I</v>
      </c>
      <c r="CD243" s="91"/>
      <c r="CE243" s="315" t="str">
        <f t="shared" si="121"/>
        <v>Remplir les termes C, P, T et TVA</v>
      </c>
      <c r="CF243" s="61" t="str">
        <f t="shared" si="102"/>
        <v>REMPLIR TYPE DE CLIENT</v>
      </c>
      <c r="CG243" s="107" t="str">
        <f t="shared" si="122"/>
        <v>Montant total de l'aide demandée non indiqué</v>
      </c>
      <c r="CH243" s="1"/>
      <c r="CI243" s="1"/>
      <c r="CJ243" s="1"/>
      <c r="CK243" s="1"/>
      <c r="CL243" s="1"/>
    </row>
    <row r="244" spans="1:90" x14ac:dyDescent="0.25">
      <c r="A244" s="51"/>
      <c r="B244" s="111"/>
      <c r="C244" s="111"/>
      <c r="D244" s="111"/>
      <c r="E244" s="111"/>
      <c r="F244" s="111"/>
      <c r="G244" s="132"/>
      <c r="H244" s="151"/>
      <c r="I244" s="299"/>
      <c r="J244" s="152"/>
      <c r="K244" s="153"/>
      <c r="L244" s="169"/>
      <c r="M244" s="39"/>
      <c r="N244" s="90"/>
      <c r="O244" s="39"/>
      <c r="P244" s="23"/>
      <c r="Q244" s="170">
        <f t="shared" si="103"/>
        <v>0</v>
      </c>
      <c r="R244" s="55"/>
      <c r="S244" s="65"/>
      <c r="T244" s="98" t="s">
        <v>64</v>
      </c>
      <c r="U244" s="63"/>
      <c r="V244" s="87" t="str">
        <f t="shared" si="104"/>
        <v>Remplir la colonne R ou U</v>
      </c>
      <c r="W244" s="63"/>
      <c r="X244" s="173" t="str">
        <f t="shared" si="101"/>
        <v>Remplir la colonne M</v>
      </c>
      <c r="Y244" s="179" t="str">
        <f t="shared" si="105"/>
        <v>Remplir la colonne W</v>
      </c>
      <c r="Z244" s="263" t="str">
        <f t="shared" si="123"/>
        <v>Remplir la colonne I</v>
      </c>
      <c r="AA244" s="91"/>
      <c r="AB244" s="315" t="str">
        <f t="shared" si="106"/>
        <v>Remplir les termes C, P, T et TVA</v>
      </c>
      <c r="AC244" s="55"/>
      <c r="AD244" s="65"/>
      <c r="AE244" s="98" t="s">
        <v>64</v>
      </c>
      <c r="AF244" s="63"/>
      <c r="AG244" s="87" t="str">
        <f t="shared" si="107"/>
        <v>Remplir la colonne AC ou AF</v>
      </c>
      <c r="AH244" s="63"/>
      <c r="AI244" s="173" t="str">
        <f t="shared" si="124"/>
        <v>Remplir la colonne M</v>
      </c>
      <c r="AJ244" s="179" t="str">
        <f t="shared" si="108"/>
        <v>Remplir la colonne AH</v>
      </c>
      <c r="AK244" s="263" t="str">
        <f t="shared" si="125"/>
        <v>Remplir la colonne I</v>
      </c>
      <c r="AL244" s="91"/>
      <c r="AM244" s="315" t="str">
        <f t="shared" si="109"/>
        <v>Remplir les terme C, P, T et TVA</v>
      </c>
      <c r="AN244" s="55"/>
      <c r="AO244" s="65"/>
      <c r="AP244" s="98" t="s">
        <v>64</v>
      </c>
      <c r="AQ244" s="63"/>
      <c r="AR244" s="87" t="str">
        <f t="shared" si="110"/>
        <v>Remplir la colonne AN ou AQ</v>
      </c>
      <c r="AS244" s="63"/>
      <c r="AT244" s="173" t="str">
        <f t="shared" si="126"/>
        <v>Remplir la colonne M</v>
      </c>
      <c r="AU244" s="179" t="str">
        <f t="shared" si="111"/>
        <v>Remplir la colonne AS</v>
      </c>
      <c r="AV244" s="263" t="str">
        <f t="shared" si="127"/>
        <v>Remplir la colonne I</v>
      </c>
      <c r="AW244" s="91"/>
      <c r="AX244" s="315" t="str">
        <f t="shared" si="112"/>
        <v>Remplir les termes C, P, T et TVA</v>
      </c>
      <c r="AY244" s="55"/>
      <c r="AZ244" s="65"/>
      <c r="BA244" s="98" t="s">
        <v>64</v>
      </c>
      <c r="BB244" s="63"/>
      <c r="BC244" s="87" t="str">
        <f t="shared" si="113"/>
        <v>Remplir la colonne AY ou BB</v>
      </c>
      <c r="BD244" s="63"/>
      <c r="BE244" s="173" t="str">
        <f t="shared" si="128"/>
        <v>Remplir la colonne M</v>
      </c>
      <c r="BF244" s="179" t="str">
        <f t="shared" si="114"/>
        <v>Remplir la colonne BD</v>
      </c>
      <c r="BG244" s="263" t="str">
        <f t="shared" si="129"/>
        <v>Remplir la colonne I</v>
      </c>
      <c r="BH244" s="91"/>
      <c r="BI244" s="315" t="str">
        <f t="shared" si="115"/>
        <v>Remplir les termes C, P, T et TVA</v>
      </c>
      <c r="BJ244" s="55"/>
      <c r="BK244" s="65"/>
      <c r="BL244" s="98" t="s">
        <v>64</v>
      </c>
      <c r="BM244" s="63"/>
      <c r="BN244" s="87" t="str">
        <f t="shared" si="116"/>
        <v>Remplir la colonne BJ ou BM</v>
      </c>
      <c r="BO244" s="63"/>
      <c r="BP244" s="173" t="str">
        <f t="shared" si="130"/>
        <v>Remplir la colonne M</v>
      </c>
      <c r="BQ244" s="179" t="str">
        <f t="shared" si="117"/>
        <v>Remplir la colonne BO</v>
      </c>
      <c r="BR244" s="263" t="str">
        <f t="shared" si="131"/>
        <v>Remplir la colonne I</v>
      </c>
      <c r="BS244" s="91"/>
      <c r="BT244" s="315" t="str">
        <f t="shared" si="118"/>
        <v>Remplir les termes C, P, T et TVA</v>
      </c>
      <c r="BU244" s="55"/>
      <c r="BV244" s="65"/>
      <c r="BW244" s="98" t="s">
        <v>64</v>
      </c>
      <c r="BX244" s="63"/>
      <c r="BY244" s="87" t="str">
        <f t="shared" si="119"/>
        <v>Remplir la colonne BU ou BX</v>
      </c>
      <c r="BZ244" s="63"/>
      <c r="CA244" s="173" t="str">
        <f t="shared" si="132"/>
        <v>Remplir la colonne M</v>
      </c>
      <c r="CB244" s="179" t="str">
        <f t="shared" si="120"/>
        <v>Remplir la colonne BZ</v>
      </c>
      <c r="CC244" s="263" t="str">
        <f t="shared" si="133"/>
        <v>Remplir la colonne I</v>
      </c>
      <c r="CD244" s="91"/>
      <c r="CE244" s="315" t="str">
        <f t="shared" si="121"/>
        <v>Remplir les termes C, P, T et TVA</v>
      </c>
      <c r="CF244" s="61" t="str">
        <f t="shared" si="102"/>
        <v>REMPLIR TYPE DE CLIENT</v>
      </c>
      <c r="CG244" s="107" t="str">
        <f t="shared" si="122"/>
        <v>Montant total de l'aide demandée non indiqué</v>
      </c>
      <c r="CH244" s="1"/>
      <c r="CI244" s="1"/>
      <c r="CJ244" s="1"/>
      <c r="CK244" s="1"/>
      <c r="CL244" s="1"/>
    </row>
    <row r="245" spans="1:90" x14ac:dyDescent="0.25">
      <c r="A245" s="51"/>
      <c r="B245" s="111"/>
      <c r="C245" s="111"/>
      <c r="D245" s="111"/>
      <c r="E245" s="111"/>
      <c r="F245" s="111"/>
      <c r="G245" s="132"/>
      <c r="H245" s="151"/>
      <c r="I245" s="299"/>
      <c r="J245" s="152"/>
      <c r="K245" s="153"/>
      <c r="L245" s="169"/>
      <c r="M245" s="39"/>
      <c r="N245" s="90"/>
      <c r="O245" s="39"/>
      <c r="P245" s="23"/>
      <c r="Q245" s="170">
        <f t="shared" si="103"/>
        <v>0</v>
      </c>
      <c r="R245" s="55"/>
      <c r="S245" s="65"/>
      <c r="T245" s="98" t="s">
        <v>64</v>
      </c>
      <c r="U245" s="63"/>
      <c r="V245" s="87" t="str">
        <f t="shared" si="104"/>
        <v>Remplir la colonne R ou U</v>
      </c>
      <c r="W245" s="63"/>
      <c r="X245" s="173" t="str">
        <f t="shared" si="101"/>
        <v>Remplir la colonne M</v>
      </c>
      <c r="Y245" s="179" t="str">
        <f t="shared" si="105"/>
        <v>Remplir la colonne W</v>
      </c>
      <c r="Z245" s="263" t="str">
        <f t="shared" si="123"/>
        <v>Remplir la colonne I</v>
      </c>
      <c r="AA245" s="91"/>
      <c r="AB245" s="315" t="str">
        <f t="shared" si="106"/>
        <v>Remplir les termes C, P, T et TVA</v>
      </c>
      <c r="AC245" s="55"/>
      <c r="AD245" s="65"/>
      <c r="AE245" s="98" t="s">
        <v>64</v>
      </c>
      <c r="AF245" s="63"/>
      <c r="AG245" s="87" t="str">
        <f t="shared" si="107"/>
        <v>Remplir la colonne AC ou AF</v>
      </c>
      <c r="AH245" s="63"/>
      <c r="AI245" s="173" t="str">
        <f t="shared" si="124"/>
        <v>Remplir la colonne M</v>
      </c>
      <c r="AJ245" s="179" t="str">
        <f t="shared" si="108"/>
        <v>Remplir la colonne AH</v>
      </c>
      <c r="AK245" s="263" t="str">
        <f t="shared" si="125"/>
        <v>Remplir la colonne I</v>
      </c>
      <c r="AL245" s="91"/>
      <c r="AM245" s="315" t="str">
        <f t="shared" si="109"/>
        <v>Remplir les terme C, P, T et TVA</v>
      </c>
      <c r="AN245" s="55"/>
      <c r="AO245" s="65"/>
      <c r="AP245" s="98" t="s">
        <v>64</v>
      </c>
      <c r="AQ245" s="63"/>
      <c r="AR245" s="87" t="str">
        <f t="shared" si="110"/>
        <v>Remplir la colonne AN ou AQ</v>
      </c>
      <c r="AS245" s="63"/>
      <c r="AT245" s="173" t="str">
        <f t="shared" si="126"/>
        <v>Remplir la colonne M</v>
      </c>
      <c r="AU245" s="179" t="str">
        <f t="shared" si="111"/>
        <v>Remplir la colonne AS</v>
      </c>
      <c r="AV245" s="263" t="str">
        <f t="shared" si="127"/>
        <v>Remplir la colonne I</v>
      </c>
      <c r="AW245" s="91"/>
      <c r="AX245" s="315" t="str">
        <f t="shared" si="112"/>
        <v>Remplir les termes C, P, T et TVA</v>
      </c>
      <c r="AY245" s="55"/>
      <c r="AZ245" s="65"/>
      <c r="BA245" s="98" t="s">
        <v>64</v>
      </c>
      <c r="BB245" s="63"/>
      <c r="BC245" s="87" t="str">
        <f t="shared" si="113"/>
        <v>Remplir la colonne AY ou BB</v>
      </c>
      <c r="BD245" s="63"/>
      <c r="BE245" s="173" t="str">
        <f t="shared" si="128"/>
        <v>Remplir la colonne M</v>
      </c>
      <c r="BF245" s="179" t="str">
        <f t="shared" si="114"/>
        <v>Remplir la colonne BD</v>
      </c>
      <c r="BG245" s="263" t="str">
        <f t="shared" si="129"/>
        <v>Remplir la colonne I</v>
      </c>
      <c r="BH245" s="91"/>
      <c r="BI245" s="315" t="str">
        <f t="shared" si="115"/>
        <v>Remplir les termes C, P, T et TVA</v>
      </c>
      <c r="BJ245" s="55"/>
      <c r="BK245" s="65"/>
      <c r="BL245" s="98" t="s">
        <v>64</v>
      </c>
      <c r="BM245" s="63"/>
      <c r="BN245" s="87" t="str">
        <f t="shared" si="116"/>
        <v>Remplir la colonne BJ ou BM</v>
      </c>
      <c r="BO245" s="63"/>
      <c r="BP245" s="173" t="str">
        <f t="shared" si="130"/>
        <v>Remplir la colonne M</v>
      </c>
      <c r="BQ245" s="179" t="str">
        <f t="shared" si="117"/>
        <v>Remplir la colonne BO</v>
      </c>
      <c r="BR245" s="263" t="str">
        <f t="shared" si="131"/>
        <v>Remplir la colonne I</v>
      </c>
      <c r="BS245" s="91"/>
      <c r="BT245" s="315" t="str">
        <f t="shared" si="118"/>
        <v>Remplir les termes C, P, T et TVA</v>
      </c>
      <c r="BU245" s="55"/>
      <c r="BV245" s="65"/>
      <c r="BW245" s="98" t="s">
        <v>64</v>
      </c>
      <c r="BX245" s="63"/>
      <c r="BY245" s="87" t="str">
        <f t="shared" si="119"/>
        <v>Remplir la colonne BU ou BX</v>
      </c>
      <c r="BZ245" s="63"/>
      <c r="CA245" s="173" t="str">
        <f t="shared" si="132"/>
        <v>Remplir la colonne M</v>
      </c>
      <c r="CB245" s="179" t="str">
        <f t="shared" si="120"/>
        <v>Remplir la colonne BZ</v>
      </c>
      <c r="CC245" s="263" t="str">
        <f t="shared" si="133"/>
        <v>Remplir la colonne I</v>
      </c>
      <c r="CD245" s="91"/>
      <c r="CE245" s="315" t="str">
        <f t="shared" si="121"/>
        <v>Remplir les termes C, P, T et TVA</v>
      </c>
      <c r="CF245" s="61" t="str">
        <f t="shared" si="102"/>
        <v>REMPLIR TYPE DE CLIENT</v>
      </c>
      <c r="CG245" s="107" t="str">
        <f t="shared" si="122"/>
        <v>Montant total de l'aide demandée non indiqué</v>
      </c>
      <c r="CH245" s="1"/>
      <c r="CI245" s="1"/>
      <c r="CJ245" s="1"/>
      <c r="CK245" s="1"/>
      <c r="CL245" s="1"/>
    </row>
    <row r="246" spans="1:90" x14ac:dyDescent="0.25">
      <c r="A246" s="51"/>
      <c r="B246" s="111"/>
      <c r="C246" s="111"/>
      <c r="D246" s="111"/>
      <c r="E246" s="111"/>
      <c r="F246" s="111"/>
      <c r="G246" s="132"/>
      <c r="H246" s="151"/>
      <c r="I246" s="299"/>
      <c r="J246" s="152"/>
      <c r="K246" s="153"/>
      <c r="L246" s="169"/>
      <c r="M246" s="39"/>
      <c r="N246" s="90"/>
      <c r="O246" s="39"/>
      <c r="P246" s="23"/>
      <c r="Q246" s="170">
        <f t="shared" si="103"/>
        <v>0</v>
      </c>
      <c r="R246" s="55"/>
      <c r="S246" s="65"/>
      <c r="T246" s="98" t="s">
        <v>64</v>
      </c>
      <c r="U246" s="63"/>
      <c r="V246" s="87" t="str">
        <f t="shared" si="104"/>
        <v>Remplir la colonne R ou U</v>
      </c>
      <c r="W246" s="63"/>
      <c r="X246" s="173" t="str">
        <f t="shared" si="101"/>
        <v>Remplir la colonne M</v>
      </c>
      <c r="Y246" s="179" t="str">
        <f t="shared" si="105"/>
        <v>Remplir la colonne W</v>
      </c>
      <c r="Z246" s="263" t="str">
        <f t="shared" si="123"/>
        <v>Remplir la colonne I</v>
      </c>
      <c r="AA246" s="91"/>
      <c r="AB246" s="315" t="str">
        <f t="shared" si="106"/>
        <v>Remplir les termes C, P, T et TVA</v>
      </c>
      <c r="AC246" s="55"/>
      <c r="AD246" s="65"/>
      <c r="AE246" s="98" t="s">
        <v>64</v>
      </c>
      <c r="AF246" s="63"/>
      <c r="AG246" s="87" t="str">
        <f t="shared" si="107"/>
        <v>Remplir la colonne AC ou AF</v>
      </c>
      <c r="AH246" s="63"/>
      <c r="AI246" s="173" t="str">
        <f t="shared" si="124"/>
        <v>Remplir la colonne M</v>
      </c>
      <c r="AJ246" s="179" t="str">
        <f t="shared" si="108"/>
        <v>Remplir la colonne AH</v>
      </c>
      <c r="AK246" s="263" t="str">
        <f t="shared" si="125"/>
        <v>Remplir la colonne I</v>
      </c>
      <c r="AL246" s="91"/>
      <c r="AM246" s="315" t="str">
        <f t="shared" si="109"/>
        <v>Remplir les terme C, P, T et TVA</v>
      </c>
      <c r="AN246" s="55"/>
      <c r="AO246" s="65"/>
      <c r="AP246" s="98" t="s">
        <v>64</v>
      </c>
      <c r="AQ246" s="63"/>
      <c r="AR246" s="87" t="str">
        <f t="shared" si="110"/>
        <v>Remplir la colonne AN ou AQ</v>
      </c>
      <c r="AS246" s="63"/>
      <c r="AT246" s="173" t="str">
        <f t="shared" si="126"/>
        <v>Remplir la colonne M</v>
      </c>
      <c r="AU246" s="179" t="str">
        <f t="shared" si="111"/>
        <v>Remplir la colonne AS</v>
      </c>
      <c r="AV246" s="263" t="str">
        <f t="shared" si="127"/>
        <v>Remplir la colonne I</v>
      </c>
      <c r="AW246" s="91"/>
      <c r="AX246" s="315" t="str">
        <f t="shared" si="112"/>
        <v>Remplir les termes C, P, T et TVA</v>
      </c>
      <c r="AY246" s="55"/>
      <c r="AZ246" s="65"/>
      <c r="BA246" s="98" t="s">
        <v>64</v>
      </c>
      <c r="BB246" s="63"/>
      <c r="BC246" s="87" t="str">
        <f t="shared" si="113"/>
        <v>Remplir la colonne AY ou BB</v>
      </c>
      <c r="BD246" s="63"/>
      <c r="BE246" s="173" t="str">
        <f t="shared" si="128"/>
        <v>Remplir la colonne M</v>
      </c>
      <c r="BF246" s="179" t="str">
        <f t="shared" si="114"/>
        <v>Remplir la colonne BD</v>
      </c>
      <c r="BG246" s="263" t="str">
        <f t="shared" si="129"/>
        <v>Remplir la colonne I</v>
      </c>
      <c r="BH246" s="91"/>
      <c r="BI246" s="315" t="str">
        <f t="shared" si="115"/>
        <v>Remplir les termes C, P, T et TVA</v>
      </c>
      <c r="BJ246" s="55"/>
      <c r="BK246" s="65"/>
      <c r="BL246" s="98" t="s">
        <v>64</v>
      </c>
      <c r="BM246" s="63"/>
      <c r="BN246" s="87" t="str">
        <f t="shared" si="116"/>
        <v>Remplir la colonne BJ ou BM</v>
      </c>
      <c r="BO246" s="63"/>
      <c r="BP246" s="173" t="str">
        <f t="shared" si="130"/>
        <v>Remplir la colonne M</v>
      </c>
      <c r="BQ246" s="179" t="str">
        <f t="shared" si="117"/>
        <v>Remplir la colonne BO</v>
      </c>
      <c r="BR246" s="263" t="str">
        <f t="shared" si="131"/>
        <v>Remplir la colonne I</v>
      </c>
      <c r="BS246" s="91"/>
      <c r="BT246" s="315" t="str">
        <f t="shared" si="118"/>
        <v>Remplir les termes C, P, T et TVA</v>
      </c>
      <c r="BU246" s="55"/>
      <c r="BV246" s="65"/>
      <c r="BW246" s="98" t="s">
        <v>64</v>
      </c>
      <c r="BX246" s="63"/>
      <c r="BY246" s="87" t="str">
        <f t="shared" si="119"/>
        <v>Remplir la colonne BU ou BX</v>
      </c>
      <c r="BZ246" s="63"/>
      <c r="CA246" s="173" t="str">
        <f t="shared" si="132"/>
        <v>Remplir la colonne M</v>
      </c>
      <c r="CB246" s="179" t="str">
        <f t="shared" si="120"/>
        <v>Remplir la colonne BZ</v>
      </c>
      <c r="CC246" s="263" t="str">
        <f t="shared" si="133"/>
        <v>Remplir la colonne I</v>
      </c>
      <c r="CD246" s="91"/>
      <c r="CE246" s="315" t="str">
        <f t="shared" si="121"/>
        <v>Remplir les termes C, P, T et TVA</v>
      </c>
      <c r="CF246" s="61" t="str">
        <f t="shared" si="102"/>
        <v>REMPLIR TYPE DE CLIENT</v>
      </c>
      <c r="CG246" s="107" t="str">
        <f t="shared" si="122"/>
        <v>Montant total de l'aide demandée non indiqué</v>
      </c>
      <c r="CH246" s="1"/>
      <c r="CI246" s="1"/>
      <c r="CJ246" s="1"/>
      <c r="CK246" s="1"/>
      <c r="CL246" s="1"/>
    </row>
    <row r="247" spans="1:90" x14ac:dyDescent="0.25">
      <c r="A247" s="51"/>
      <c r="B247" s="111"/>
      <c r="C247" s="111"/>
      <c r="D247" s="111"/>
      <c r="E247" s="111"/>
      <c r="F247" s="111"/>
      <c r="G247" s="132"/>
      <c r="H247" s="151"/>
      <c r="I247" s="299"/>
      <c r="J247" s="152"/>
      <c r="K247" s="153"/>
      <c r="L247" s="169"/>
      <c r="M247" s="39"/>
      <c r="N247" s="90"/>
      <c r="O247" s="39"/>
      <c r="P247" s="23"/>
      <c r="Q247" s="170">
        <f t="shared" si="103"/>
        <v>0</v>
      </c>
      <c r="R247" s="55"/>
      <c r="S247" s="65"/>
      <c r="T247" s="98" t="s">
        <v>64</v>
      </c>
      <c r="U247" s="63"/>
      <c r="V247" s="87" t="str">
        <f t="shared" si="104"/>
        <v>Remplir la colonne R ou U</v>
      </c>
      <c r="W247" s="63"/>
      <c r="X247" s="173" t="str">
        <f t="shared" si="101"/>
        <v>Remplir la colonne M</v>
      </c>
      <c r="Y247" s="179" t="str">
        <f t="shared" si="105"/>
        <v>Remplir la colonne W</v>
      </c>
      <c r="Z247" s="263" t="str">
        <f t="shared" si="123"/>
        <v>Remplir la colonne I</v>
      </c>
      <c r="AA247" s="91"/>
      <c r="AB247" s="315" t="str">
        <f t="shared" si="106"/>
        <v>Remplir les termes C, P, T et TVA</v>
      </c>
      <c r="AC247" s="55"/>
      <c r="AD247" s="65"/>
      <c r="AE247" s="98" t="s">
        <v>64</v>
      </c>
      <c r="AF247" s="63"/>
      <c r="AG247" s="87" t="str">
        <f t="shared" si="107"/>
        <v>Remplir la colonne AC ou AF</v>
      </c>
      <c r="AH247" s="63"/>
      <c r="AI247" s="173" t="str">
        <f t="shared" si="124"/>
        <v>Remplir la colonne M</v>
      </c>
      <c r="AJ247" s="179" t="str">
        <f t="shared" si="108"/>
        <v>Remplir la colonne AH</v>
      </c>
      <c r="AK247" s="263" t="str">
        <f t="shared" si="125"/>
        <v>Remplir la colonne I</v>
      </c>
      <c r="AL247" s="91"/>
      <c r="AM247" s="315" t="str">
        <f t="shared" si="109"/>
        <v>Remplir les terme C, P, T et TVA</v>
      </c>
      <c r="AN247" s="55"/>
      <c r="AO247" s="65"/>
      <c r="AP247" s="98" t="s">
        <v>64</v>
      </c>
      <c r="AQ247" s="63"/>
      <c r="AR247" s="87" t="str">
        <f t="shared" si="110"/>
        <v>Remplir la colonne AN ou AQ</v>
      </c>
      <c r="AS247" s="63"/>
      <c r="AT247" s="173" t="str">
        <f t="shared" si="126"/>
        <v>Remplir la colonne M</v>
      </c>
      <c r="AU247" s="179" t="str">
        <f t="shared" si="111"/>
        <v>Remplir la colonne AS</v>
      </c>
      <c r="AV247" s="263" t="str">
        <f t="shared" si="127"/>
        <v>Remplir la colonne I</v>
      </c>
      <c r="AW247" s="91"/>
      <c r="AX247" s="315" t="str">
        <f t="shared" si="112"/>
        <v>Remplir les termes C, P, T et TVA</v>
      </c>
      <c r="AY247" s="55"/>
      <c r="AZ247" s="65"/>
      <c r="BA247" s="98" t="s">
        <v>64</v>
      </c>
      <c r="BB247" s="63"/>
      <c r="BC247" s="87" t="str">
        <f t="shared" si="113"/>
        <v>Remplir la colonne AY ou BB</v>
      </c>
      <c r="BD247" s="63"/>
      <c r="BE247" s="173" t="str">
        <f t="shared" si="128"/>
        <v>Remplir la colonne M</v>
      </c>
      <c r="BF247" s="179" t="str">
        <f t="shared" si="114"/>
        <v>Remplir la colonne BD</v>
      </c>
      <c r="BG247" s="263" t="str">
        <f t="shared" si="129"/>
        <v>Remplir la colonne I</v>
      </c>
      <c r="BH247" s="91"/>
      <c r="BI247" s="315" t="str">
        <f t="shared" si="115"/>
        <v>Remplir les termes C, P, T et TVA</v>
      </c>
      <c r="BJ247" s="55"/>
      <c r="BK247" s="65"/>
      <c r="BL247" s="98" t="s">
        <v>64</v>
      </c>
      <c r="BM247" s="63"/>
      <c r="BN247" s="87" t="str">
        <f t="shared" si="116"/>
        <v>Remplir la colonne BJ ou BM</v>
      </c>
      <c r="BO247" s="63"/>
      <c r="BP247" s="173" t="str">
        <f t="shared" si="130"/>
        <v>Remplir la colonne M</v>
      </c>
      <c r="BQ247" s="179" t="str">
        <f t="shared" si="117"/>
        <v>Remplir la colonne BO</v>
      </c>
      <c r="BR247" s="263" t="str">
        <f t="shared" si="131"/>
        <v>Remplir la colonne I</v>
      </c>
      <c r="BS247" s="91"/>
      <c r="BT247" s="315" t="str">
        <f t="shared" si="118"/>
        <v>Remplir les termes C, P, T et TVA</v>
      </c>
      <c r="BU247" s="55"/>
      <c r="BV247" s="65"/>
      <c r="BW247" s="98" t="s">
        <v>64</v>
      </c>
      <c r="BX247" s="63"/>
      <c r="BY247" s="87" t="str">
        <f t="shared" si="119"/>
        <v>Remplir la colonne BU ou BX</v>
      </c>
      <c r="BZ247" s="63"/>
      <c r="CA247" s="173" t="str">
        <f t="shared" si="132"/>
        <v>Remplir la colonne M</v>
      </c>
      <c r="CB247" s="179" t="str">
        <f t="shared" si="120"/>
        <v>Remplir la colonne BZ</v>
      </c>
      <c r="CC247" s="263" t="str">
        <f t="shared" si="133"/>
        <v>Remplir la colonne I</v>
      </c>
      <c r="CD247" s="91"/>
      <c r="CE247" s="315" t="str">
        <f t="shared" si="121"/>
        <v>Remplir les termes C, P, T et TVA</v>
      </c>
      <c r="CF247" s="61" t="str">
        <f t="shared" si="102"/>
        <v>REMPLIR TYPE DE CLIENT</v>
      </c>
      <c r="CG247" s="107" t="str">
        <f t="shared" si="122"/>
        <v>Montant total de l'aide demandée non indiqué</v>
      </c>
      <c r="CH247" s="1"/>
      <c r="CI247" s="1"/>
      <c r="CJ247" s="1"/>
      <c r="CK247" s="1"/>
      <c r="CL247" s="1"/>
    </row>
    <row r="248" spans="1:90" x14ac:dyDescent="0.25">
      <c r="A248" s="51"/>
      <c r="B248" s="111"/>
      <c r="C248" s="111"/>
      <c r="D248" s="111"/>
      <c r="E248" s="111"/>
      <c r="F248" s="111"/>
      <c r="G248" s="132"/>
      <c r="H248" s="151"/>
      <c r="I248" s="299"/>
      <c r="J248" s="152"/>
      <c r="K248" s="153"/>
      <c r="L248" s="169"/>
      <c r="M248" s="39"/>
      <c r="N248" s="90"/>
      <c r="O248" s="39"/>
      <c r="P248" s="23"/>
      <c r="Q248" s="170">
        <f t="shared" si="103"/>
        <v>0</v>
      </c>
      <c r="R248" s="55"/>
      <c r="S248" s="65"/>
      <c r="T248" s="98" t="s">
        <v>64</v>
      </c>
      <c r="U248" s="63"/>
      <c r="V248" s="87" t="str">
        <f t="shared" si="104"/>
        <v>Remplir la colonne R ou U</v>
      </c>
      <c r="W248" s="63"/>
      <c r="X248" s="173" t="str">
        <f t="shared" si="101"/>
        <v>Remplir la colonne M</v>
      </c>
      <c r="Y248" s="179" t="str">
        <f t="shared" si="105"/>
        <v>Remplir la colonne W</v>
      </c>
      <c r="Z248" s="263" t="str">
        <f t="shared" si="123"/>
        <v>Remplir la colonne I</v>
      </c>
      <c r="AA248" s="91"/>
      <c r="AB248" s="315" t="str">
        <f t="shared" si="106"/>
        <v>Remplir les termes C, P, T et TVA</v>
      </c>
      <c r="AC248" s="55"/>
      <c r="AD248" s="65"/>
      <c r="AE248" s="98" t="s">
        <v>64</v>
      </c>
      <c r="AF248" s="63"/>
      <c r="AG248" s="87" t="str">
        <f t="shared" si="107"/>
        <v>Remplir la colonne AC ou AF</v>
      </c>
      <c r="AH248" s="63"/>
      <c r="AI248" s="173" t="str">
        <f t="shared" si="124"/>
        <v>Remplir la colonne M</v>
      </c>
      <c r="AJ248" s="179" t="str">
        <f t="shared" si="108"/>
        <v>Remplir la colonne AH</v>
      </c>
      <c r="AK248" s="263" t="str">
        <f t="shared" si="125"/>
        <v>Remplir la colonne I</v>
      </c>
      <c r="AL248" s="91"/>
      <c r="AM248" s="315" t="str">
        <f t="shared" si="109"/>
        <v>Remplir les terme C, P, T et TVA</v>
      </c>
      <c r="AN248" s="55"/>
      <c r="AO248" s="65"/>
      <c r="AP248" s="98" t="s">
        <v>64</v>
      </c>
      <c r="AQ248" s="63"/>
      <c r="AR248" s="87" t="str">
        <f t="shared" si="110"/>
        <v>Remplir la colonne AN ou AQ</v>
      </c>
      <c r="AS248" s="63"/>
      <c r="AT248" s="173" t="str">
        <f t="shared" si="126"/>
        <v>Remplir la colonne M</v>
      </c>
      <c r="AU248" s="179" t="str">
        <f t="shared" si="111"/>
        <v>Remplir la colonne AS</v>
      </c>
      <c r="AV248" s="263" t="str">
        <f t="shared" si="127"/>
        <v>Remplir la colonne I</v>
      </c>
      <c r="AW248" s="91"/>
      <c r="AX248" s="315" t="str">
        <f t="shared" si="112"/>
        <v>Remplir les termes C, P, T et TVA</v>
      </c>
      <c r="AY248" s="55"/>
      <c r="AZ248" s="65"/>
      <c r="BA248" s="98" t="s">
        <v>64</v>
      </c>
      <c r="BB248" s="63"/>
      <c r="BC248" s="87" t="str">
        <f t="shared" si="113"/>
        <v>Remplir la colonne AY ou BB</v>
      </c>
      <c r="BD248" s="63"/>
      <c r="BE248" s="173" t="str">
        <f t="shared" si="128"/>
        <v>Remplir la colonne M</v>
      </c>
      <c r="BF248" s="179" t="str">
        <f t="shared" si="114"/>
        <v>Remplir la colonne BD</v>
      </c>
      <c r="BG248" s="263" t="str">
        <f t="shared" si="129"/>
        <v>Remplir la colonne I</v>
      </c>
      <c r="BH248" s="91"/>
      <c r="BI248" s="315" t="str">
        <f t="shared" si="115"/>
        <v>Remplir les termes C, P, T et TVA</v>
      </c>
      <c r="BJ248" s="55"/>
      <c r="BK248" s="65"/>
      <c r="BL248" s="98" t="s">
        <v>64</v>
      </c>
      <c r="BM248" s="63"/>
      <c r="BN248" s="87" t="str">
        <f t="shared" si="116"/>
        <v>Remplir la colonne BJ ou BM</v>
      </c>
      <c r="BO248" s="63"/>
      <c r="BP248" s="173" t="str">
        <f t="shared" si="130"/>
        <v>Remplir la colonne M</v>
      </c>
      <c r="BQ248" s="179" t="str">
        <f t="shared" si="117"/>
        <v>Remplir la colonne BO</v>
      </c>
      <c r="BR248" s="263" t="str">
        <f t="shared" si="131"/>
        <v>Remplir la colonne I</v>
      </c>
      <c r="BS248" s="91"/>
      <c r="BT248" s="315" t="str">
        <f t="shared" si="118"/>
        <v>Remplir les termes C, P, T et TVA</v>
      </c>
      <c r="BU248" s="55"/>
      <c r="BV248" s="65"/>
      <c r="BW248" s="98" t="s">
        <v>64</v>
      </c>
      <c r="BX248" s="63"/>
      <c r="BY248" s="87" t="str">
        <f t="shared" si="119"/>
        <v>Remplir la colonne BU ou BX</v>
      </c>
      <c r="BZ248" s="63"/>
      <c r="CA248" s="173" t="str">
        <f t="shared" si="132"/>
        <v>Remplir la colonne M</v>
      </c>
      <c r="CB248" s="179" t="str">
        <f t="shared" si="120"/>
        <v>Remplir la colonne BZ</v>
      </c>
      <c r="CC248" s="263" t="str">
        <f t="shared" si="133"/>
        <v>Remplir la colonne I</v>
      </c>
      <c r="CD248" s="91"/>
      <c r="CE248" s="315" t="str">
        <f t="shared" si="121"/>
        <v>Remplir les termes C, P, T et TVA</v>
      </c>
      <c r="CF248" s="61" t="str">
        <f t="shared" si="102"/>
        <v>REMPLIR TYPE DE CLIENT</v>
      </c>
      <c r="CG248" s="107" t="str">
        <f t="shared" si="122"/>
        <v>Montant total de l'aide demandée non indiqué</v>
      </c>
      <c r="CH248" s="1"/>
      <c r="CI248" s="1"/>
      <c r="CJ248" s="1"/>
      <c r="CK248" s="1"/>
      <c r="CL248" s="1"/>
    </row>
    <row r="249" spans="1:90" x14ac:dyDescent="0.25">
      <c r="A249" s="51"/>
      <c r="B249" s="111"/>
      <c r="C249" s="111"/>
      <c r="D249" s="111"/>
      <c r="E249" s="111"/>
      <c r="F249" s="111"/>
      <c r="G249" s="132"/>
      <c r="H249" s="151"/>
      <c r="I249" s="299"/>
      <c r="J249" s="152"/>
      <c r="K249" s="153"/>
      <c r="L249" s="169"/>
      <c r="M249" s="39"/>
      <c r="N249" s="90"/>
      <c r="O249" s="39"/>
      <c r="P249" s="23"/>
      <c r="Q249" s="170">
        <f t="shared" si="103"/>
        <v>0</v>
      </c>
      <c r="R249" s="55"/>
      <c r="S249" s="65"/>
      <c r="T249" s="98" t="s">
        <v>64</v>
      </c>
      <c r="U249" s="63"/>
      <c r="V249" s="87" t="str">
        <f t="shared" si="104"/>
        <v>Remplir la colonne R ou U</v>
      </c>
      <c r="W249" s="63"/>
      <c r="X249" s="173" t="str">
        <f t="shared" si="101"/>
        <v>Remplir la colonne M</v>
      </c>
      <c r="Y249" s="179" t="str">
        <f t="shared" si="105"/>
        <v>Remplir la colonne W</v>
      </c>
      <c r="Z249" s="263" t="str">
        <f t="shared" si="123"/>
        <v>Remplir la colonne I</v>
      </c>
      <c r="AA249" s="91"/>
      <c r="AB249" s="315" t="str">
        <f t="shared" si="106"/>
        <v>Remplir les termes C, P, T et TVA</v>
      </c>
      <c r="AC249" s="55"/>
      <c r="AD249" s="65"/>
      <c r="AE249" s="98" t="s">
        <v>64</v>
      </c>
      <c r="AF249" s="63"/>
      <c r="AG249" s="87" t="str">
        <f t="shared" si="107"/>
        <v>Remplir la colonne AC ou AF</v>
      </c>
      <c r="AH249" s="63"/>
      <c r="AI249" s="173" t="str">
        <f t="shared" si="124"/>
        <v>Remplir la colonne M</v>
      </c>
      <c r="AJ249" s="179" t="str">
        <f t="shared" si="108"/>
        <v>Remplir la colonne AH</v>
      </c>
      <c r="AK249" s="263" t="str">
        <f t="shared" si="125"/>
        <v>Remplir la colonne I</v>
      </c>
      <c r="AL249" s="91"/>
      <c r="AM249" s="315" t="str">
        <f t="shared" si="109"/>
        <v>Remplir les terme C, P, T et TVA</v>
      </c>
      <c r="AN249" s="55"/>
      <c r="AO249" s="65"/>
      <c r="AP249" s="98" t="s">
        <v>64</v>
      </c>
      <c r="AQ249" s="63"/>
      <c r="AR249" s="87" t="str">
        <f t="shared" si="110"/>
        <v>Remplir la colonne AN ou AQ</v>
      </c>
      <c r="AS249" s="63"/>
      <c r="AT249" s="173" t="str">
        <f t="shared" si="126"/>
        <v>Remplir la colonne M</v>
      </c>
      <c r="AU249" s="179" t="str">
        <f t="shared" si="111"/>
        <v>Remplir la colonne AS</v>
      </c>
      <c r="AV249" s="263" t="str">
        <f t="shared" si="127"/>
        <v>Remplir la colonne I</v>
      </c>
      <c r="AW249" s="91"/>
      <c r="AX249" s="315" t="str">
        <f t="shared" si="112"/>
        <v>Remplir les termes C, P, T et TVA</v>
      </c>
      <c r="AY249" s="55"/>
      <c r="AZ249" s="65"/>
      <c r="BA249" s="98" t="s">
        <v>64</v>
      </c>
      <c r="BB249" s="63"/>
      <c r="BC249" s="87" t="str">
        <f t="shared" si="113"/>
        <v>Remplir la colonne AY ou BB</v>
      </c>
      <c r="BD249" s="63"/>
      <c r="BE249" s="173" t="str">
        <f t="shared" si="128"/>
        <v>Remplir la colonne M</v>
      </c>
      <c r="BF249" s="179" t="str">
        <f t="shared" si="114"/>
        <v>Remplir la colonne BD</v>
      </c>
      <c r="BG249" s="263" t="str">
        <f t="shared" si="129"/>
        <v>Remplir la colonne I</v>
      </c>
      <c r="BH249" s="91"/>
      <c r="BI249" s="315" t="str">
        <f t="shared" si="115"/>
        <v>Remplir les termes C, P, T et TVA</v>
      </c>
      <c r="BJ249" s="55"/>
      <c r="BK249" s="65"/>
      <c r="BL249" s="98" t="s">
        <v>64</v>
      </c>
      <c r="BM249" s="63"/>
      <c r="BN249" s="87" t="str">
        <f t="shared" si="116"/>
        <v>Remplir la colonne BJ ou BM</v>
      </c>
      <c r="BO249" s="63"/>
      <c r="BP249" s="173" t="str">
        <f t="shared" si="130"/>
        <v>Remplir la colonne M</v>
      </c>
      <c r="BQ249" s="179" t="str">
        <f t="shared" si="117"/>
        <v>Remplir la colonne BO</v>
      </c>
      <c r="BR249" s="263" t="str">
        <f t="shared" si="131"/>
        <v>Remplir la colonne I</v>
      </c>
      <c r="BS249" s="91"/>
      <c r="BT249" s="315" t="str">
        <f t="shared" si="118"/>
        <v>Remplir les termes C, P, T et TVA</v>
      </c>
      <c r="BU249" s="55"/>
      <c r="BV249" s="65"/>
      <c r="BW249" s="98" t="s">
        <v>64</v>
      </c>
      <c r="BX249" s="63"/>
      <c r="BY249" s="87" t="str">
        <f t="shared" si="119"/>
        <v>Remplir la colonne BU ou BX</v>
      </c>
      <c r="BZ249" s="63"/>
      <c r="CA249" s="173" t="str">
        <f t="shared" si="132"/>
        <v>Remplir la colonne M</v>
      </c>
      <c r="CB249" s="179" t="str">
        <f t="shared" si="120"/>
        <v>Remplir la colonne BZ</v>
      </c>
      <c r="CC249" s="263" t="str">
        <f t="shared" si="133"/>
        <v>Remplir la colonne I</v>
      </c>
      <c r="CD249" s="91"/>
      <c r="CE249" s="315" t="str">
        <f t="shared" si="121"/>
        <v>Remplir les termes C, P, T et TVA</v>
      </c>
      <c r="CF249" s="61" t="str">
        <f t="shared" si="102"/>
        <v>REMPLIR TYPE DE CLIENT</v>
      </c>
      <c r="CG249" s="107" t="str">
        <f t="shared" si="122"/>
        <v>Montant total de l'aide demandée non indiqué</v>
      </c>
      <c r="CH249" s="1"/>
      <c r="CI249" s="1"/>
      <c r="CJ249" s="1"/>
      <c r="CK249" s="1"/>
      <c r="CL249" s="1"/>
    </row>
    <row r="250" spans="1:90" x14ac:dyDescent="0.25">
      <c r="A250" s="51"/>
      <c r="B250" s="111"/>
      <c r="C250" s="111"/>
      <c r="D250" s="111"/>
      <c r="E250" s="111"/>
      <c r="F250" s="111"/>
      <c r="G250" s="132"/>
      <c r="H250" s="151"/>
      <c r="I250" s="299"/>
      <c r="J250" s="152"/>
      <c r="K250" s="153"/>
      <c r="L250" s="169"/>
      <c r="M250" s="39"/>
      <c r="N250" s="90"/>
      <c r="O250" s="39"/>
      <c r="P250" s="23"/>
      <c r="Q250" s="170">
        <f t="shared" si="103"/>
        <v>0</v>
      </c>
      <c r="R250" s="55"/>
      <c r="S250" s="65"/>
      <c r="T250" s="98" t="s">
        <v>64</v>
      </c>
      <c r="U250" s="63"/>
      <c r="V250" s="87" t="str">
        <f t="shared" si="104"/>
        <v>Remplir la colonne R ou U</v>
      </c>
      <c r="W250" s="63"/>
      <c r="X250" s="173" t="str">
        <f t="shared" si="101"/>
        <v>Remplir la colonne M</v>
      </c>
      <c r="Y250" s="179" t="str">
        <f t="shared" si="105"/>
        <v>Remplir la colonne W</v>
      </c>
      <c r="Z250" s="263" t="str">
        <f t="shared" si="123"/>
        <v>Remplir la colonne I</v>
      </c>
      <c r="AA250" s="91"/>
      <c r="AB250" s="315" t="str">
        <f t="shared" si="106"/>
        <v>Remplir les termes C, P, T et TVA</v>
      </c>
      <c r="AC250" s="55"/>
      <c r="AD250" s="65"/>
      <c r="AE250" s="98" t="s">
        <v>64</v>
      </c>
      <c r="AF250" s="63"/>
      <c r="AG250" s="87" t="str">
        <f t="shared" si="107"/>
        <v>Remplir la colonne AC ou AF</v>
      </c>
      <c r="AH250" s="63"/>
      <c r="AI250" s="173" t="str">
        <f t="shared" si="124"/>
        <v>Remplir la colonne M</v>
      </c>
      <c r="AJ250" s="179" t="str">
        <f t="shared" si="108"/>
        <v>Remplir la colonne AH</v>
      </c>
      <c r="AK250" s="263" t="str">
        <f t="shared" si="125"/>
        <v>Remplir la colonne I</v>
      </c>
      <c r="AL250" s="91"/>
      <c r="AM250" s="315" t="str">
        <f t="shared" si="109"/>
        <v>Remplir les terme C, P, T et TVA</v>
      </c>
      <c r="AN250" s="55"/>
      <c r="AO250" s="65"/>
      <c r="AP250" s="98" t="s">
        <v>64</v>
      </c>
      <c r="AQ250" s="63"/>
      <c r="AR250" s="87" t="str">
        <f t="shared" si="110"/>
        <v>Remplir la colonne AN ou AQ</v>
      </c>
      <c r="AS250" s="63"/>
      <c r="AT250" s="173" t="str">
        <f t="shared" si="126"/>
        <v>Remplir la colonne M</v>
      </c>
      <c r="AU250" s="179" t="str">
        <f t="shared" si="111"/>
        <v>Remplir la colonne AS</v>
      </c>
      <c r="AV250" s="263" t="str">
        <f t="shared" si="127"/>
        <v>Remplir la colonne I</v>
      </c>
      <c r="AW250" s="91"/>
      <c r="AX250" s="315" t="str">
        <f t="shared" si="112"/>
        <v>Remplir les termes C, P, T et TVA</v>
      </c>
      <c r="AY250" s="55"/>
      <c r="AZ250" s="65"/>
      <c r="BA250" s="98" t="s">
        <v>64</v>
      </c>
      <c r="BB250" s="63"/>
      <c r="BC250" s="87" t="str">
        <f t="shared" si="113"/>
        <v>Remplir la colonne AY ou BB</v>
      </c>
      <c r="BD250" s="63"/>
      <c r="BE250" s="173" t="str">
        <f t="shared" si="128"/>
        <v>Remplir la colonne M</v>
      </c>
      <c r="BF250" s="179" t="str">
        <f t="shared" si="114"/>
        <v>Remplir la colonne BD</v>
      </c>
      <c r="BG250" s="263" t="str">
        <f t="shared" si="129"/>
        <v>Remplir la colonne I</v>
      </c>
      <c r="BH250" s="91"/>
      <c r="BI250" s="315" t="str">
        <f t="shared" si="115"/>
        <v>Remplir les termes C, P, T et TVA</v>
      </c>
      <c r="BJ250" s="55"/>
      <c r="BK250" s="65"/>
      <c r="BL250" s="98" t="s">
        <v>64</v>
      </c>
      <c r="BM250" s="63"/>
      <c r="BN250" s="87" t="str">
        <f t="shared" si="116"/>
        <v>Remplir la colonne BJ ou BM</v>
      </c>
      <c r="BO250" s="63"/>
      <c r="BP250" s="173" t="str">
        <f t="shared" si="130"/>
        <v>Remplir la colonne M</v>
      </c>
      <c r="BQ250" s="179" t="str">
        <f t="shared" si="117"/>
        <v>Remplir la colonne BO</v>
      </c>
      <c r="BR250" s="263" t="str">
        <f t="shared" si="131"/>
        <v>Remplir la colonne I</v>
      </c>
      <c r="BS250" s="91"/>
      <c r="BT250" s="315" t="str">
        <f t="shared" si="118"/>
        <v>Remplir les termes C, P, T et TVA</v>
      </c>
      <c r="BU250" s="55"/>
      <c r="BV250" s="65"/>
      <c r="BW250" s="98" t="s">
        <v>64</v>
      </c>
      <c r="BX250" s="63"/>
      <c r="BY250" s="87" t="str">
        <f t="shared" si="119"/>
        <v>Remplir la colonne BU ou BX</v>
      </c>
      <c r="BZ250" s="63"/>
      <c r="CA250" s="173" t="str">
        <f t="shared" si="132"/>
        <v>Remplir la colonne M</v>
      </c>
      <c r="CB250" s="179" t="str">
        <f t="shared" si="120"/>
        <v>Remplir la colonne BZ</v>
      </c>
      <c r="CC250" s="263" t="str">
        <f t="shared" si="133"/>
        <v>Remplir la colonne I</v>
      </c>
      <c r="CD250" s="91"/>
      <c r="CE250" s="315" t="str">
        <f t="shared" si="121"/>
        <v>Remplir les termes C, P, T et TVA</v>
      </c>
      <c r="CF250" s="61" t="str">
        <f t="shared" si="102"/>
        <v>REMPLIR TYPE DE CLIENT</v>
      </c>
      <c r="CG250" s="107" t="str">
        <f t="shared" si="122"/>
        <v>Montant total de l'aide demandée non indiqué</v>
      </c>
      <c r="CH250" s="1"/>
      <c r="CI250" s="1"/>
      <c r="CJ250" s="1"/>
      <c r="CK250" s="1"/>
      <c r="CL250" s="1"/>
    </row>
    <row r="251" spans="1:90" x14ac:dyDescent="0.25">
      <c r="A251" s="51"/>
      <c r="B251" s="111"/>
      <c r="C251" s="111"/>
      <c r="D251" s="111"/>
      <c r="E251" s="111"/>
      <c r="F251" s="111"/>
      <c r="G251" s="132"/>
      <c r="H251" s="151"/>
      <c r="I251" s="299"/>
      <c r="J251" s="152"/>
      <c r="K251" s="153"/>
      <c r="L251" s="169"/>
      <c r="M251" s="39"/>
      <c r="N251" s="90"/>
      <c r="O251" s="39"/>
      <c r="P251" s="23"/>
      <c r="Q251" s="170">
        <f t="shared" si="103"/>
        <v>0</v>
      </c>
      <c r="R251" s="55"/>
      <c r="S251" s="65"/>
      <c r="T251" s="98" t="s">
        <v>64</v>
      </c>
      <c r="U251" s="63"/>
      <c r="V251" s="87" t="str">
        <f t="shared" si="104"/>
        <v>Remplir la colonne R ou U</v>
      </c>
      <c r="W251" s="63"/>
      <c r="X251" s="173" t="str">
        <f t="shared" si="101"/>
        <v>Remplir la colonne M</v>
      </c>
      <c r="Y251" s="179" t="str">
        <f t="shared" si="105"/>
        <v>Remplir la colonne W</v>
      </c>
      <c r="Z251" s="263" t="str">
        <f t="shared" si="123"/>
        <v>Remplir la colonne I</v>
      </c>
      <c r="AA251" s="91"/>
      <c r="AB251" s="315" t="str">
        <f t="shared" si="106"/>
        <v>Remplir les termes C, P, T et TVA</v>
      </c>
      <c r="AC251" s="55"/>
      <c r="AD251" s="65"/>
      <c r="AE251" s="98" t="s">
        <v>64</v>
      </c>
      <c r="AF251" s="63"/>
      <c r="AG251" s="87" t="str">
        <f t="shared" si="107"/>
        <v>Remplir la colonne AC ou AF</v>
      </c>
      <c r="AH251" s="63"/>
      <c r="AI251" s="173" t="str">
        <f t="shared" si="124"/>
        <v>Remplir la colonne M</v>
      </c>
      <c r="AJ251" s="179" t="str">
        <f t="shared" si="108"/>
        <v>Remplir la colonne AH</v>
      </c>
      <c r="AK251" s="263" t="str">
        <f t="shared" si="125"/>
        <v>Remplir la colonne I</v>
      </c>
      <c r="AL251" s="91"/>
      <c r="AM251" s="315" t="str">
        <f t="shared" si="109"/>
        <v>Remplir les terme C, P, T et TVA</v>
      </c>
      <c r="AN251" s="55"/>
      <c r="AO251" s="65"/>
      <c r="AP251" s="98" t="s">
        <v>64</v>
      </c>
      <c r="AQ251" s="63"/>
      <c r="AR251" s="87" t="str">
        <f t="shared" si="110"/>
        <v>Remplir la colonne AN ou AQ</v>
      </c>
      <c r="AS251" s="63"/>
      <c r="AT251" s="173" t="str">
        <f t="shared" si="126"/>
        <v>Remplir la colonne M</v>
      </c>
      <c r="AU251" s="179" t="str">
        <f t="shared" si="111"/>
        <v>Remplir la colonne AS</v>
      </c>
      <c r="AV251" s="263" t="str">
        <f t="shared" si="127"/>
        <v>Remplir la colonne I</v>
      </c>
      <c r="AW251" s="91"/>
      <c r="AX251" s="315" t="str">
        <f t="shared" si="112"/>
        <v>Remplir les termes C, P, T et TVA</v>
      </c>
      <c r="AY251" s="55"/>
      <c r="AZ251" s="65"/>
      <c r="BA251" s="98" t="s">
        <v>64</v>
      </c>
      <c r="BB251" s="63"/>
      <c r="BC251" s="87" t="str">
        <f t="shared" si="113"/>
        <v>Remplir la colonne AY ou BB</v>
      </c>
      <c r="BD251" s="63"/>
      <c r="BE251" s="173" t="str">
        <f t="shared" si="128"/>
        <v>Remplir la colonne M</v>
      </c>
      <c r="BF251" s="179" t="str">
        <f t="shared" si="114"/>
        <v>Remplir la colonne BD</v>
      </c>
      <c r="BG251" s="263" t="str">
        <f t="shared" si="129"/>
        <v>Remplir la colonne I</v>
      </c>
      <c r="BH251" s="91"/>
      <c r="BI251" s="315" t="str">
        <f t="shared" si="115"/>
        <v>Remplir les termes C, P, T et TVA</v>
      </c>
      <c r="BJ251" s="55"/>
      <c r="BK251" s="65"/>
      <c r="BL251" s="98" t="s">
        <v>64</v>
      </c>
      <c r="BM251" s="63"/>
      <c r="BN251" s="87" t="str">
        <f t="shared" si="116"/>
        <v>Remplir la colonne BJ ou BM</v>
      </c>
      <c r="BO251" s="63"/>
      <c r="BP251" s="173" t="str">
        <f t="shared" si="130"/>
        <v>Remplir la colonne M</v>
      </c>
      <c r="BQ251" s="179" t="str">
        <f t="shared" si="117"/>
        <v>Remplir la colonne BO</v>
      </c>
      <c r="BR251" s="263" t="str">
        <f t="shared" si="131"/>
        <v>Remplir la colonne I</v>
      </c>
      <c r="BS251" s="91"/>
      <c r="BT251" s="315" t="str">
        <f t="shared" si="118"/>
        <v>Remplir les termes C, P, T et TVA</v>
      </c>
      <c r="BU251" s="55"/>
      <c r="BV251" s="65"/>
      <c r="BW251" s="98" t="s">
        <v>64</v>
      </c>
      <c r="BX251" s="63"/>
      <c r="BY251" s="87" t="str">
        <f t="shared" si="119"/>
        <v>Remplir la colonne BU ou BX</v>
      </c>
      <c r="BZ251" s="63"/>
      <c r="CA251" s="173" t="str">
        <f t="shared" si="132"/>
        <v>Remplir la colonne M</v>
      </c>
      <c r="CB251" s="179" t="str">
        <f t="shared" si="120"/>
        <v>Remplir la colonne BZ</v>
      </c>
      <c r="CC251" s="263" t="str">
        <f t="shared" si="133"/>
        <v>Remplir la colonne I</v>
      </c>
      <c r="CD251" s="91"/>
      <c r="CE251" s="315" t="str">
        <f t="shared" si="121"/>
        <v>Remplir les termes C, P, T et TVA</v>
      </c>
      <c r="CF251" s="61" t="str">
        <f t="shared" si="102"/>
        <v>REMPLIR TYPE DE CLIENT</v>
      </c>
      <c r="CG251" s="107" t="str">
        <f t="shared" si="122"/>
        <v>Montant total de l'aide demandée non indiqué</v>
      </c>
      <c r="CH251" s="1"/>
      <c r="CI251" s="1"/>
      <c r="CJ251" s="1"/>
      <c r="CK251" s="1"/>
      <c r="CL251" s="1"/>
    </row>
    <row r="252" spans="1:90" x14ac:dyDescent="0.25">
      <c r="A252" s="51"/>
      <c r="B252" s="111"/>
      <c r="C252" s="111"/>
      <c r="D252" s="111"/>
      <c r="E252" s="111"/>
      <c r="F252" s="111"/>
      <c r="G252" s="132"/>
      <c r="H252" s="151"/>
      <c r="I252" s="299"/>
      <c r="J252" s="152"/>
      <c r="K252" s="153"/>
      <c r="L252" s="169"/>
      <c r="M252" s="39"/>
      <c r="N252" s="90"/>
      <c r="O252" s="39"/>
      <c r="P252" s="23"/>
      <c r="Q252" s="170">
        <f t="shared" si="103"/>
        <v>0</v>
      </c>
      <c r="R252" s="55"/>
      <c r="S252" s="65"/>
      <c r="T252" s="98" t="s">
        <v>64</v>
      </c>
      <c r="U252" s="63"/>
      <c r="V252" s="87" t="str">
        <f t="shared" si="104"/>
        <v>Remplir la colonne R ou U</v>
      </c>
      <c r="W252" s="63"/>
      <c r="X252" s="173" t="str">
        <f t="shared" si="101"/>
        <v>Remplir la colonne M</v>
      </c>
      <c r="Y252" s="179" t="str">
        <f t="shared" si="105"/>
        <v>Remplir la colonne W</v>
      </c>
      <c r="Z252" s="263" t="str">
        <f t="shared" si="123"/>
        <v>Remplir la colonne I</v>
      </c>
      <c r="AA252" s="91"/>
      <c r="AB252" s="315" t="str">
        <f t="shared" si="106"/>
        <v>Remplir les termes C, P, T et TVA</v>
      </c>
      <c r="AC252" s="55"/>
      <c r="AD252" s="65"/>
      <c r="AE252" s="98" t="s">
        <v>64</v>
      </c>
      <c r="AF252" s="63"/>
      <c r="AG252" s="87" t="str">
        <f t="shared" si="107"/>
        <v>Remplir la colonne AC ou AF</v>
      </c>
      <c r="AH252" s="63"/>
      <c r="AI252" s="173" t="str">
        <f t="shared" si="124"/>
        <v>Remplir la colonne M</v>
      </c>
      <c r="AJ252" s="179" t="str">
        <f t="shared" si="108"/>
        <v>Remplir la colonne AH</v>
      </c>
      <c r="AK252" s="263" t="str">
        <f t="shared" si="125"/>
        <v>Remplir la colonne I</v>
      </c>
      <c r="AL252" s="91"/>
      <c r="AM252" s="315" t="str">
        <f t="shared" si="109"/>
        <v>Remplir les terme C, P, T et TVA</v>
      </c>
      <c r="AN252" s="55"/>
      <c r="AO252" s="65"/>
      <c r="AP252" s="98" t="s">
        <v>64</v>
      </c>
      <c r="AQ252" s="63"/>
      <c r="AR252" s="87" t="str">
        <f t="shared" si="110"/>
        <v>Remplir la colonne AN ou AQ</v>
      </c>
      <c r="AS252" s="63"/>
      <c r="AT252" s="173" t="str">
        <f t="shared" si="126"/>
        <v>Remplir la colonne M</v>
      </c>
      <c r="AU252" s="179" t="str">
        <f t="shared" si="111"/>
        <v>Remplir la colonne AS</v>
      </c>
      <c r="AV252" s="263" t="str">
        <f t="shared" si="127"/>
        <v>Remplir la colonne I</v>
      </c>
      <c r="AW252" s="91"/>
      <c r="AX252" s="315" t="str">
        <f t="shared" si="112"/>
        <v>Remplir les termes C, P, T et TVA</v>
      </c>
      <c r="AY252" s="55"/>
      <c r="AZ252" s="65"/>
      <c r="BA252" s="98" t="s">
        <v>64</v>
      </c>
      <c r="BB252" s="63"/>
      <c r="BC252" s="87" t="str">
        <f t="shared" si="113"/>
        <v>Remplir la colonne AY ou BB</v>
      </c>
      <c r="BD252" s="63"/>
      <c r="BE252" s="173" t="str">
        <f t="shared" si="128"/>
        <v>Remplir la colonne M</v>
      </c>
      <c r="BF252" s="179" t="str">
        <f t="shared" si="114"/>
        <v>Remplir la colonne BD</v>
      </c>
      <c r="BG252" s="263" t="str">
        <f t="shared" si="129"/>
        <v>Remplir la colonne I</v>
      </c>
      <c r="BH252" s="91"/>
      <c r="BI252" s="315" t="str">
        <f t="shared" si="115"/>
        <v>Remplir les termes C, P, T et TVA</v>
      </c>
      <c r="BJ252" s="55"/>
      <c r="BK252" s="65"/>
      <c r="BL252" s="98" t="s">
        <v>64</v>
      </c>
      <c r="BM252" s="63"/>
      <c r="BN252" s="87" t="str">
        <f t="shared" si="116"/>
        <v>Remplir la colonne BJ ou BM</v>
      </c>
      <c r="BO252" s="63"/>
      <c r="BP252" s="173" t="str">
        <f t="shared" si="130"/>
        <v>Remplir la colonne M</v>
      </c>
      <c r="BQ252" s="179" t="str">
        <f t="shared" si="117"/>
        <v>Remplir la colonne BO</v>
      </c>
      <c r="BR252" s="263" t="str">
        <f t="shared" si="131"/>
        <v>Remplir la colonne I</v>
      </c>
      <c r="BS252" s="91"/>
      <c r="BT252" s="315" t="str">
        <f t="shared" si="118"/>
        <v>Remplir les termes C, P, T et TVA</v>
      </c>
      <c r="BU252" s="55"/>
      <c r="BV252" s="65"/>
      <c r="BW252" s="98" t="s">
        <v>64</v>
      </c>
      <c r="BX252" s="63"/>
      <c r="BY252" s="87" t="str">
        <f t="shared" si="119"/>
        <v>Remplir la colonne BU ou BX</v>
      </c>
      <c r="BZ252" s="63"/>
      <c r="CA252" s="173" t="str">
        <f t="shared" si="132"/>
        <v>Remplir la colonne M</v>
      </c>
      <c r="CB252" s="179" t="str">
        <f t="shared" si="120"/>
        <v>Remplir la colonne BZ</v>
      </c>
      <c r="CC252" s="263" t="str">
        <f t="shared" si="133"/>
        <v>Remplir la colonne I</v>
      </c>
      <c r="CD252" s="91"/>
      <c r="CE252" s="315" t="str">
        <f t="shared" si="121"/>
        <v>Remplir les termes C, P, T et TVA</v>
      </c>
      <c r="CF252" s="61" t="str">
        <f t="shared" si="102"/>
        <v>REMPLIR TYPE DE CLIENT</v>
      </c>
      <c r="CG252" s="107" t="str">
        <f t="shared" si="122"/>
        <v>Montant total de l'aide demandée non indiqué</v>
      </c>
      <c r="CH252" s="1"/>
      <c r="CI252" s="1"/>
      <c r="CJ252" s="1"/>
      <c r="CK252" s="1"/>
      <c r="CL252" s="1"/>
    </row>
    <row r="253" spans="1:90" x14ac:dyDescent="0.25">
      <c r="A253" s="51"/>
      <c r="B253" s="111"/>
      <c r="C253" s="111"/>
      <c r="D253" s="111"/>
      <c r="E253" s="111"/>
      <c r="F253" s="111"/>
      <c r="G253" s="132"/>
      <c r="H253" s="151"/>
      <c r="I253" s="299"/>
      <c r="J253" s="152"/>
      <c r="K253" s="153"/>
      <c r="L253" s="169"/>
      <c r="M253" s="39"/>
      <c r="N253" s="90"/>
      <c r="O253" s="39"/>
      <c r="P253" s="23"/>
      <c r="Q253" s="170">
        <f t="shared" si="103"/>
        <v>0</v>
      </c>
      <c r="R253" s="55"/>
      <c r="S253" s="65"/>
      <c r="T253" s="98" t="s">
        <v>64</v>
      </c>
      <c r="U253" s="63"/>
      <c r="V253" s="87" t="str">
        <f t="shared" si="104"/>
        <v>Remplir la colonne R ou U</v>
      </c>
      <c r="W253" s="63"/>
      <c r="X253" s="173" t="str">
        <f t="shared" si="101"/>
        <v>Remplir la colonne M</v>
      </c>
      <c r="Y253" s="179" t="str">
        <f t="shared" si="105"/>
        <v>Remplir la colonne W</v>
      </c>
      <c r="Z253" s="263" t="str">
        <f t="shared" si="123"/>
        <v>Remplir la colonne I</v>
      </c>
      <c r="AA253" s="91"/>
      <c r="AB253" s="315" t="str">
        <f t="shared" si="106"/>
        <v>Remplir les termes C, P, T et TVA</v>
      </c>
      <c r="AC253" s="55"/>
      <c r="AD253" s="65"/>
      <c r="AE253" s="98" t="s">
        <v>64</v>
      </c>
      <c r="AF253" s="63"/>
      <c r="AG253" s="87" t="str">
        <f t="shared" si="107"/>
        <v>Remplir la colonne AC ou AF</v>
      </c>
      <c r="AH253" s="63"/>
      <c r="AI253" s="173" t="str">
        <f t="shared" si="124"/>
        <v>Remplir la colonne M</v>
      </c>
      <c r="AJ253" s="179" t="str">
        <f t="shared" si="108"/>
        <v>Remplir la colonne AH</v>
      </c>
      <c r="AK253" s="263" t="str">
        <f t="shared" si="125"/>
        <v>Remplir la colonne I</v>
      </c>
      <c r="AL253" s="91"/>
      <c r="AM253" s="315" t="str">
        <f t="shared" si="109"/>
        <v>Remplir les terme C, P, T et TVA</v>
      </c>
      <c r="AN253" s="55"/>
      <c r="AO253" s="65"/>
      <c r="AP253" s="98" t="s">
        <v>64</v>
      </c>
      <c r="AQ253" s="63"/>
      <c r="AR253" s="87" t="str">
        <f t="shared" si="110"/>
        <v>Remplir la colonne AN ou AQ</v>
      </c>
      <c r="AS253" s="63"/>
      <c r="AT253" s="173" t="str">
        <f t="shared" si="126"/>
        <v>Remplir la colonne M</v>
      </c>
      <c r="AU253" s="179" t="str">
        <f t="shared" si="111"/>
        <v>Remplir la colonne AS</v>
      </c>
      <c r="AV253" s="263" t="str">
        <f t="shared" si="127"/>
        <v>Remplir la colonne I</v>
      </c>
      <c r="AW253" s="91"/>
      <c r="AX253" s="315" t="str">
        <f t="shared" si="112"/>
        <v>Remplir les termes C, P, T et TVA</v>
      </c>
      <c r="AY253" s="55"/>
      <c r="AZ253" s="65"/>
      <c r="BA253" s="98" t="s">
        <v>64</v>
      </c>
      <c r="BB253" s="63"/>
      <c r="BC253" s="87" t="str">
        <f t="shared" si="113"/>
        <v>Remplir la colonne AY ou BB</v>
      </c>
      <c r="BD253" s="63"/>
      <c r="BE253" s="173" t="str">
        <f t="shared" si="128"/>
        <v>Remplir la colonne M</v>
      </c>
      <c r="BF253" s="179" t="str">
        <f t="shared" si="114"/>
        <v>Remplir la colonne BD</v>
      </c>
      <c r="BG253" s="263" t="str">
        <f t="shared" si="129"/>
        <v>Remplir la colonne I</v>
      </c>
      <c r="BH253" s="91"/>
      <c r="BI253" s="315" t="str">
        <f t="shared" si="115"/>
        <v>Remplir les termes C, P, T et TVA</v>
      </c>
      <c r="BJ253" s="55"/>
      <c r="BK253" s="65"/>
      <c r="BL253" s="98" t="s">
        <v>64</v>
      </c>
      <c r="BM253" s="63"/>
      <c r="BN253" s="87" t="str">
        <f t="shared" si="116"/>
        <v>Remplir la colonne BJ ou BM</v>
      </c>
      <c r="BO253" s="63"/>
      <c r="BP253" s="173" t="str">
        <f t="shared" si="130"/>
        <v>Remplir la colonne M</v>
      </c>
      <c r="BQ253" s="179" t="str">
        <f t="shared" si="117"/>
        <v>Remplir la colonne BO</v>
      </c>
      <c r="BR253" s="263" t="str">
        <f t="shared" si="131"/>
        <v>Remplir la colonne I</v>
      </c>
      <c r="BS253" s="91"/>
      <c r="BT253" s="315" t="str">
        <f t="shared" si="118"/>
        <v>Remplir les termes C, P, T et TVA</v>
      </c>
      <c r="BU253" s="55"/>
      <c r="BV253" s="65"/>
      <c r="BW253" s="98" t="s">
        <v>64</v>
      </c>
      <c r="BX253" s="63"/>
      <c r="BY253" s="87" t="str">
        <f t="shared" si="119"/>
        <v>Remplir la colonne BU ou BX</v>
      </c>
      <c r="BZ253" s="63"/>
      <c r="CA253" s="173" t="str">
        <f t="shared" si="132"/>
        <v>Remplir la colonne M</v>
      </c>
      <c r="CB253" s="179" t="str">
        <f t="shared" si="120"/>
        <v>Remplir la colonne BZ</v>
      </c>
      <c r="CC253" s="263" t="str">
        <f t="shared" si="133"/>
        <v>Remplir la colonne I</v>
      </c>
      <c r="CD253" s="91"/>
      <c r="CE253" s="315" t="str">
        <f t="shared" si="121"/>
        <v>Remplir les termes C, P, T et TVA</v>
      </c>
      <c r="CF253" s="61" t="str">
        <f t="shared" si="102"/>
        <v>REMPLIR TYPE DE CLIENT</v>
      </c>
      <c r="CG253" s="107" t="str">
        <f t="shared" si="122"/>
        <v>Montant total de l'aide demandée non indiqué</v>
      </c>
      <c r="CH253" s="1"/>
      <c r="CI253" s="1"/>
      <c r="CJ253" s="1"/>
      <c r="CK253" s="1"/>
      <c r="CL253" s="1"/>
    </row>
    <row r="254" spans="1:90" x14ac:dyDescent="0.25">
      <c r="A254" s="51"/>
      <c r="B254" s="111"/>
      <c r="C254" s="111"/>
      <c r="D254" s="111"/>
      <c r="E254" s="111"/>
      <c r="F254" s="111"/>
      <c r="G254" s="132"/>
      <c r="H254" s="151"/>
      <c r="I254" s="299"/>
      <c r="J254" s="152"/>
      <c r="K254" s="153"/>
      <c r="L254" s="169"/>
      <c r="M254" s="39"/>
      <c r="N254" s="90"/>
      <c r="O254" s="39"/>
      <c r="P254" s="23"/>
      <c r="Q254" s="170">
        <f t="shared" si="103"/>
        <v>0</v>
      </c>
      <c r="R254" s="55"/>
      <c r="S254" s="65"/>
      <c r="T254" s="98" t="s">
        <v>64</v>
      </c>
      <c r="U254" s="63"/>
      <c r="V254" s="87" t="str">
        <f t="shared" si="104"/>
        <v>Remplir la colonne R ou U</v>
      </c>
      <c r="W254" s="63"/>
      <c r="X254" s="173" t="str">
        <f t="shared" si="101"/>
        <v>Remplir la colonne M</v>
      </c>
      <c r="Y254" s="179" t="str">
        <f t="shared" si="105"/>
        <v>Remplir la colonne W</v>
      </c>
      <c r="Z254" s="263" t="str">
        <f t="shared" si="123"/>
        <v>Remplir la colonne I</v>
      </c>
      <c r="AA254" s="91"/>
      <c r="AB254" s="315" t="str">
        <f t="shared" si="106"/>
        <v>Remplir les termes C, P, T et TVA</v>
      </c>
      <c r="AC254" s="55"/>
      <c r="AD254" s="65"/>
      <c r="AE254" s="98" t="s">
        <v>64</v>
      </c>
      <c r="AF254" s="63"/>
      <c r="AG254" s="87" t="str">
        <f t="shared" si="107"/>
        <v>Remplir la colonne AC ou AF</v>
      </c>
      <c r="AH254" s="63"/>
      <c r="AI254" s="173" t="str">
        <f t="shared" si="124"/>
        <v>Remplir la colonne M</v>
      </c>
      <c r="AJ254" s="179" t="str">
        <f t="shared" si="108"/>
        <v>Remplir la colonne AH</v>
      </c>
      <c r="AK254" s="263" t="str">
        <f t="shared" si="125"/>
        <v>Remplir la colonne I</v>
      </c>
      <c r="AL254" s="91"/>
      <c r="AM254" s="315" t="str">
        <f t="shared" si="109"/>
        <v>Remplir les terme C, P, T et TVA</v>
      </c>
      <c r="AN254" s="55"/>
      <c r="AO254" s="65"/>
      <c r="AP254" s="98" t="s">
        <v>64</v>
      </c>
      <c r="AQ254" s="63"/>
      <c r="AR254" s="87" t="str">
        <f t="shared" si="110"/>
        <v>Remplir la colonne AN ou AQ</v>
      </c>
      <c r="AS254" s="63"/>
      <c r="AT254" s="173" t="str">
        <f t="shared" si="126"/>
        <v>Remplir la colonne M</v>
      </c>
      <c r="AU254" s="179" t="str">
        <f t="shared" si="111"/>
        <v>Remplir la colonne AS</v>
      </c>
      <c r="AV254" s="263" t="str">
        <f t="shared" si="127"/>
        <v>Remplir la colonne I</v>
      </c>
      <c r="AW254" s="91"/>
      <c r="AX254" s="315" t="str">
        <f t="shared" si="112"/>
        <v>Remplir les termes C, P, T et TVA</v>
      </c>
      <c r="AY254" s="55"/>
      <c r="AZ254" s="65"/>
      <c r="BA254" s="98" t="s">
        <v>64</v>
      </c>
      <c r="BB254" s="63"/>
      <c r="BC254" s="87" t="str">
        <f t="shared" si="113"/>
        <v>Remplir la colonne AY ou BB</v>
      </c>
      <c r="BD254" s="63"/>
      <c r="BE254" s="173" t="str">
        <f t="shared" si="128"/>
        <v>Remplir la colonne M</v>
      </c>
      <c r="BF254" s="179" t="str">
        <f t="shared" si="114"/>
        <v>Remplir la colonne BD</v>
      </c>
      <c r="BG254" s="263" t="str">
        <f t="shared" si="129"/>
        <v>Remplir la colonne I</v>
      </c>
      <c r="BH254" s="91"/>
      <c r="BI254" s="315" t="str">
        <f t="shared" si="115"/>
        <v>Remplir les termes C, P, T et TVA</v>
      </c>
      <c r="BJ254" s="55"/>
      <c r="BK254" s="65"/>
      <c r="BL254" s="98" t="s">
        <v>64</v>
      </c>
      <c r="BM254" s="63"/>
      <c r="BN254" s="87" t="str">
        <f t="shared" si="116"/>
        <v>Remplir la colonne BJ ou BM</v>
      </c>
      <c r="BO254" s="63"/>
      <c r="BP254" s="173" t="str">
        <f t="shared" si="130"/>
        <v>Remplir la colonne M</v>
      </c>
      <c r="BQ254" s="179" t="str">
        <f t="shared" si="117"/>
        <v>Remplir la colonne BO</v>
      </c>
      <c r="BR254" s="263" t="str">
        <f t="shared" si="131"/>
        <v>Remplir la colonne I</v>
      </c>
      <c r="BS254" s="91"/>
      <c r="BT254" s="315" t="str">
        <f t="shared" si="118"/>
        <v>Remplir les termes C, P, T et TVA</v>
      </c>
      <c r="BU254" s="55"/>
      <c r="BV254" s="65"/>
      <c r="BW254" s="98" t="s">
        <v>64</v>
      </c>
      <c r="BX254" s="63"/>
      <c r="BY254" s="87" t="str">
        <f t="shared" si="119"/>
        <v>Remplir la colonne BU ou BX</v>
      </c>
      <c r="BZ254" s="63"/>
      <c r="CA254" s="173" t="str">
        <f t="shared" si="132"/>
        <v>Remplir la colonne M</v>
      </c>
      <c r="CB254" s="179" t="str">
        <f t="shared" si="120"/>
        <v>Remplir la colonne BZ</v>
      </c>
      <c r="CC254" s="263" t="str">
        <f t="shared" si="133"/>
        <v>Remplir la colonne I</v>
      </c>
      <c r="CD254" s="91"/>
      <c r="CE254" s="315" t="str">
        <f t="shared" si="121"/>
        <v>Remplir les termes C, P, T et TVA</v>
      </c>
      <c r="CF254" s="61" t="str">
        <f t="shared" si="102"/>
        <v>REMPLIR TYPE DE CLIENT</v>
      </c>
      <c r="CG254" s="107" t="str">
        <f t="shared" si="122"/>
        <v>Montant total de l'aide demandée non indiqué</v>
      </c>
      <c r="CH254" s="1"/>
      <c r="CI254" s="1"/>
      <c r="CJ254" s="1"/>
      <c r="CK254" s="1"/>
      <c r="CL254" s="1"/>
    </row>
    <row r="255" spans="1:90" x14ac:dyDescent="0.25">
      <c r="A255" s="51"/>
      <c r="B255" s="111"/>
      <c r="C255" s="111"/>
      <c r="D255" s="111"/>
      <c r="E255" s="111"/>
      <c r="F255" s="111"/>
      <c r="G255" s="132"/>
      <c r="H255" s="151"/>
      <c r="I255" s="299"/>
      <c r="J255" s="152"/>
      <c r="K255" s="153"/>
      <c r="L255" s="169"/>
      <c r="M255" s="39"/>
      <c r="N255" s="90"/>
      <c r="O255" s="39"/>
      <c r="P255" s="23"/>
      <c r="Q255" s="170">
        <f t="shared" si="103"/>
        <v>0</v>
      </c>
      <c r="R255" s="55"/>
      <c r="S255" s="65"/>
      <c r="T255" s="98" t="s">
        <v>64</v>
      </c>
      <c r="U255" s="63"/>
      <c r="V255" s="87" t="str">
        <f t="shared" si="104"/>
        <v>Remplir la colonne R ou U</v>
      </c>
      <c r="W255" s="63"/>
      <c r="X255" s="173" t="str">
        <f t="shared" si="101"/>
        <v>Remplir la colonne M</v>
      </c>
      <c r="Y255" s="179" t="str">
        <f t="shared" si="105"/>
        <v>Remplir la colonne W</v>
      </c>
      <c r="Z255" s="263" t="str">
        <f t="shared" si="123"/>
        <v>Remplir la colonne I</v>
      </c>
      <c r="AA255" s="91"/>
      <c r="AB255" s="315" t="str">
        <f t="shared" si="106"/>
        <v>Remplir les termes C, P, T et TVA</v>
      </c>
      <c r="AC255" s="55"/>
      <c r="AD255" s="65"/>
      <c r="AE255" s="98" t="s">
        <v>64</v>
      </c>
      <c r="AF255" s="63"/>
      <c r="AG255" s="87" t="str">
        <f t="shared" si="107"/>
        <v>Remplir la colonne AC ou AF</v>
      </c>
      <c r="AH255" s="63"/>
      <c r="AI255" s="173" t="str">
        <f t="shared" si="124"/>
        <v>Remplir la colonne M</v>
      </c>
      <c r="AJ255" s="179" t="str">
        <f t="shared" si="108"/>
        <v>Remplir la colonne AH</v>
      </c>
      <c r="AK255" s="263" t="str">
        <f t="shared" si="125"/>
        <v>Remplir la colonne I</v>
      </c>
      <c r="AL255" s="91"/>
      <c r="AM255" s="315" t="str">
        <f t="shared" si="109"/>
        <v>Remplir les terme C, P, T et TVA</v>
      </c>
      <c r="AN255" s="55"/>
      <c r="AO255" s="65"/>
      <c r="AP255" s="98" t="s">
        <v>64</v>
      </c>
      <c r="AQ255" s="63"/>
      <c r="AR255" s="87" t="str">
        <f t="shared" si="110"/>
        <v>Remplir la colonne AN ou AQ</v>
      </c>
      <c r="AS255" s="63"/>
      <c r="AT255" s="173" t="str">
        <f t="shared" si="126"/>
        <v>Remplir la colonne M</v>
      </c>
      <c r="AU255" s="179" t="str">
        <f t="shared" si="111"/>
        <v>Remplir la colonne AS</v>
      </c>
      <c r="AV255" s="263" t="str">
        <f t="shared" si="127"/>
        <v>Remplir la colonne I</v>
      </c>
      <c r="AW255" s="91"/>
      <c r="AX255" s="315" t="str">
        <f t="shared" si="112"/>
        <v>Remplir les termes C, P, T et TVA</v>
      </c>
      <c r="AY255" s="55"/>
      <c r="AZ255" s="65"/>
      <c r="BA255" s="98" t="s">
        <v>64</v>
      </c>
      <c r="BB255" s="63"/>
      <c r="BC255" s="87" t="str">
        <f t="shared" si="113"/>
        <v>Remplir la colonne AY ou BB</v>
      </c>
      <c r="BD255" s="63"/>
      <c r="BE255" s="173" t="str">
        <f t="shared" si="128"/>
        <v>Remplir la colonne M</v>
      </c>
      <c r="BF255" s="179" t="str">
        <f t="shared" si="114"/>
        <v>Remplir la colonne BD</v>
      </c>
      <c r="BG255" s="263" t="str">
        <f t="shared" si="129"/>
        <v>Remplir la colonne I</v>
      </c>
      <c r="BH255" s="91"/>
      <c r="BI255" s="315" t="str">
        <f t="shared" si="115"/>
        <v>Remplir les termes C, P, T et TVA</v>
      </c>
      <c r="BJ255" s="55"/>
      <c r="BK255" s="65"/>
      <c r="BL255" s="98" t="s">
        <v>64</v>
      </c>
      <c r="BM255" s="63"/>
      <c r="BN255" s="87" t="str">
        <f t="shared" si="116"/>
        <v>Remplir la colonne BJ ou BM</v>
      </c>
      <c r="BO255" s="63"/>
      <c r="BP255" s="173" t="str">
        <f t="shared" si="130"/>
        <v>Remplir la colonne M</v>
      </c>
      <c r="BQ255" s="179" t="str">
        <f t="shared" si="117"/>
        <v>Remplir la colonne BO</v>
      </c>
      <c r="BR255" s="263" t="str">
        <f t="shared" si="131"/>
        <v>Remplir la colonne I</v>
      </c>
      <c r="BS255" s="91"/>
      <c r="BT255" s="315" t="str">
        <f t="shared" si="118"/>
        <v>Remplir les termes C, P, T et TVA</v>
      </c>
      <c r="BU255" s="55"/>
      <c r="BV255" s="65"/>
      <c r="BW255" s="98" t="s">
        <v>64</v>
      </c>
      <c r="BX255" s="63"/>
      <c r="BY255" s="87" t="str">
        <f t="shared" si="119"/>
        <v>Remplir la colonne BU ou BX</v>
      </c>
      <c r="BZ255" s="63"/>
      <c r="CA255" s="173" t="str">
        <f t="shared" si="132"/>
        <v>Remplir la colonne M</v>
      </c>
      <c r="CB255" s="179" t="str">
        <f t="shared" si="120"/>
        <v>Remplir la colonne BZ</v>
      </c>
      <c r="CC255" s="263" t="str">
        <f t="shared" si="133"/>
        <v>Remplir la colonne I</v>
      </c>
      <c r="CD255" s="91"/>
      <c r="CE255" s="315" t="str">
        <f t="shared" si="121"/>
        <v>Remplir les termes C, P, T et TVA</v>
      </c>
      <c r="CF255" s="61" t="str">
        <f t="shared" si="102"/>
        <v>REMPLIR TYPE DE CLIENT</v>
      </c>
      <c r="CG255" s="107" t="str">
        <f t="shared" si="122"/>
        <v>Montant total de l'aide demandée non indiqué</v>
      </c>
      <c r="CH255" s="1"/>
      <c r="CI255" s="1"/>
      <c r="CJ255" s="1"/>
      <c r="CK255" s="1"/>
      <c r="CL255" s="1"/>
    </row>
    <row r="256" spans="1:90" x14ac:dyDescent="0.25">
      <c r="A256" s="51"/>
      <c r="B256" s="111"/>
      <c r="C256" s="111"/>
      <c r="D256" s="111"/>
      <c r="E256" s="111"/>
      <c r="F256" s="111"/>
      <c r="G256" s="132"/>
      <c r="H256" s="151"/>
      <c r="I256" s="299"/>
      <c r="J256" s="152"/>
      <c r="K256" s="153"/>
      <c r="L256" s="169"/>
      <c r="M256" s="39"/>
      <c r="N256" s="90"/>
      <c r="O256" s="39"/>
      <c r="P256" s="23"/>
      <c r="Q256" s="170">
        <f t="shared" si="103"/>
        <v>0</v>
      </c>
      <c r="R256" s="55"/>
      <c r="S256" s="65"/>
      <c r="T256" s="98" t="s">
        <v>64</v>
      </c>
      <c r="U256" s="63"/>
      <c r="V256" s="87" t="str">
        <f t="shared" si="104"/>
        <v>Remplir la colonne R ou U</v>
      </c>
      <c r="W256" s="63"/>
      <c r="X256" s="173" t="str">
        <f t="shared" si="101"/>
        <v>Remplir la colonne M</v>
      </c>
      <c r="Y256" s="179" t="str">
        <f t="shared" si="105"/>
        <v>Remplir la colonne W</v>
      </c>
      <c r="Z256" s="263" t="str">
        <f t="shared" si="123"/>
        <v>Remplir la colonne I</v>
      </c>
      <c r="AA256" s="91"/>
      <c r="AB256" s="315" t="str">
        <f t="shared" si="106"/>
        <v>Remplir les termes C, P, T et TVA</v>
      </c>
      <c r="AC256" s="55"/>
      <c r="AD256" s="65"/>
      <c r="AE256" s="98" t="s">
        <v>64</v>
      </c>
      <c r="AF256" s="63"/>
      <c r="AG256" s="87" t="str">
        <f t="shared" si="107"/>
        <v>Remplir la colonne AC ou AF</v>
      </c>
      <c r="AH256" s="63"/>
      <c r="AI256" s="173" t="str">
        <f t="shared" si="124"/>
        <v>Remplir la colonne M</v>
      </c>
      <c r="AJ256" s="179" t="str">
        <f t="shared" si="108"/>
        <v>Remplir la colonne AH</v>
      </c>
      <c r="AK256" s="263" t="str">
        <f t="shared" si="125"/>
        <v>Remplir la colonne I</v>
      </c>
      <c r="AL256" s="91"/>
      <c r="AM256" s="315" t="str">
        <f t="shared" si="109"/>
        <v>Remplir les terme C, P, T et TVA</v>
      </c>
      <c r="AN256" s="55"/>
      <c r="AO256" s="65"/>
      <c r="AP256" s="98" t="s">
        <v>64</v>
      </c>
      <c r="AQ256" s="63"/>
      <c r="AR256" s="87" t="str">
        <f t="shared" si="110"/>
        <v>Remplir la colonne AN ou AQ</v>
      </c>
      <c r="AS256" s="63"/>
      <c r="AT256" s="173" t="str">
        <f t="shared" si="126"/>
        <v>Remplir la colonne M</v>
      </c>
      <c r="AU256" s="179" t="str">
        <f t="shared" si="111"/>
        <v>Remplir la colonne AS</v>
      </c>
      <c r="AV256" s="263" t="str">
        <f t="shared" si="127"/>
        <v>Remplir la colonne I</v>
      </c>
      <c r="AW256" s="91"/>
      <c r="AX256" s="315" t="str">
        <f t="shared" si="112"/>
        <v>Remplir les termes C, P, T et TVA</v>
      </c>
      <c r="AY256" s="55"/>
      <c r="AZ256" s="65"/>
      <c r="BA256" s="98" t="s">
        <v>64</v>
      </c>
      <c r="BB256" s="63"/>
      <c r="BC256" s="87" t="str">
        <f t="shared" si="113"/>
        <v>Remplir la colonne AY ou BB</v>
      </c>
      <c r="BD256" s="63"/>
      <c r="BE256" s="173" t="str">
        <f t="shared" si="128"/>
        <v>Remplir la colonne M</v>
      </c>
      <c r="BF256" s="179" t="str">
        <f t="shared" si="114"/>
        <v>Remplir la colonne BD</v>
      </c>
      <c r="BG256" s="263" t="str">
        <f t="shared" si="129"/>
        <v>Remplir la colonne I</v>
      </c>
      <c r="BH256" s="91"/>
      <c r="BI256" s="315" t="str">
        <f t="shared" si="115"/>
        <v>Remplir les termes C, P, T et TVA</v>
      </c>
      <c r="BJ256" s="55"/>
      <c r="BK256" s="65"/>
      <c r="BL256" s="98" t="s">
        <v>64</v>
      </c>
      <c r="BM256" s="63"/>
      <c r="BN256" s="87" t="str">
        <f t="shared" si="116"/>
        <v>Remplir la colonne BJ ou BM</v>
      </c>
      <c r="BO256" s="63"/>
      <c r="BP256" s="173" t="str">
        <f t="shared" si="130"/>
        <v>Remplir la colonne M</v>
      </c>
      <c r="BQ256" s="179" t="str">
        <f t="shared" si="117"/>
        <v>Remplir la colonne BO</v>
      </c>
      <c r="BR256" s="263" t="str">
        <f t="shared" si="131"/>
        <v>Remplir la colonne I</v>
      </c>
      <c r="BS256" s="91"/>
      <c r="BT256" s="315" t="str">
        <f t="shared" si="118"/>
        <v>Remplir les termes C, P, T et TVA</v>
      </c>
      <c r="BU256" s="55"/>
      <c r="BV256" s="65"/>
      <c r="BW256" s="98" t="s">
        <v>64</v>
      </c>
      <c r="BX256" s="63"/>
      <c r="BY256" s="87" t="str">
        <f t="shared" si="119"/>
        <v>Remplir la colonne BU ou BX</v>
      </c>
      <c r="BZ256" s="63"/>
      <c r="CA256" s="173" t="str">
        <f t="shared" si="132"/>
        <v>Remplir la colonne M</v>
      </c>
      <c r="CB256" s="179" t="str">
        <f t="shared" si="120"/>
        <v>Remplir la colonne BZ</v>
      </c>
      <c r="CC256" s="263" t="str">
        <f t="shared" si="133"/>
        <v>Remplir la colonne I</v>
      </c>
      <c r="CD256" s="91"/>
      <c r="CE256" s="315" t="str">
        <f t="shared" si="121"/>
        <v>Remplir les termes C, P, T et TVA</v>
      </c>
      <c r="CF256" s="61" t="str">
        <f t="shared" si="102"/>
        <v>REMPLIR TYPE DE CLIENT</v>
      </c>
      <c r="CG256" s="107" t="str">
        <f t="shared" si="122"/>
        <v>Montant total de l'aide demandée non indiqué</v>
      </c>
      <c r="CH256" s="1"/>
      <c r="CI256" s="1"/>
      <c r="CJ256" s="1"/>
      <c r="CK256" s="1"/>
      <c r="CL256" s="1"/>
    </row>
    <row r="257" spans="1:90" x14ac:dyDescent="0.25">
      <c r="A257" s="51"/>
      <c r="B257" s="111"/>
      <c r="C257" s="111"/>
      <c r="D257" s="111"/>
      <c r="E257" s="111"/>
      <c r="F257" s="111"/>
      <c r="G257" s="132"/>
      <c r="H257" s="151"/>
      <c r="I257" s="299"/>
      <c r="J257" s="152"/>
      <c r="K257" s="153"/>
      <c r="L257" s="169"/>
      <c r="M257" s="39"/>
      <c r="N257" s="90"/>
      <c r="O257" s="39"/>
      <c r="P257" s="23"/>
      <c r="Q257" s="170">
        <f t="shared" si="103"/>
        <v>0</v>
      </c>
      <c r="R257" s="55"/>
      <c r="S257" s="65"/>
      <c r="T257" s="98" t="s">
        <v>64</v>
      </c>
      <c r="U257" s="63"/>
      <c r="V257" s="87" t="str">
        <f t="shared" si="104"/>
        <v>Remplir la colonne R ou U</v>
      </c>
      <c r="W257" s="63"/>
      <c r="X257" s="173" t="str">
        <f t="shared" si="101"/>
        <v>Remplir la colonne M</v>
      </c>
      <c r="Y257" s="179" t="str">
        <f t="shared" si="105"/>
        <v>Remplir la colonne W</v>
      </c>
      <c r="Z257" s="263" t="str">
        <f t="shared" si="123"/>
        <v>Remplir la colonne I</v>
      </c>
      <c r="AA257" s="91"/>
      <c r="AB257" s="315" t="str">
        <f t="shared" si="106"/>
        <v>Remplir les termes C, P, T et TVA</v>
      </c>
      <c r="AC257" s="55"/>
      <c r="AD257" s="65"/>
      <c r="AE257" s="98" t="s">
        <v>64</v>
      </c>
      <c r="AF257" s="63"/>
      <c r="AG257" s="87" t="str">
        <f t="shared" si="107"/>
        <v>Remplir la colonne AC ou AF</v>
      </c>
      <c r="AH257" s="63"/>
      <c r="AI257" s="173" t="str">
        <f t="shared" si="124"/>
        <v>Remplir la colonne M</v>
      </c>
      <c r="AJ257" s="179" t="str">
        <f t="shared" si="108"/>
        <v>Remplir la colonne AH</v>
      </c>
      <c r="AK257" s="263" t="str">
        <f t="shared" si="125"/>
        <v>Remplir la colonne I</v>
      </c>
      <c r="AL257" s="91"/>
      <c r="AM257" s="315" t="str">
        <f t="shared" si="109"/>
        <v>Remplir les terme C, P, T et TVA</v>
      </c>
      <c r="AN257" s="55"/>
      <c r="AO257" s="65"/>
      <c r="AP257" s="98" t="s">
        <v>64</v>
      </c>
      <c r="AQ257" s="63"/>
      <c r="AR257" s="87" t="str">
        <f t="shared" si="110"/>
        <v>Remplir la colonne AN ou AQ</v>
      </c>
      <c r="AS257" s="63"/>
      <c r="AT257" s="173" t="str">
        <f t="shared" si="126"/>
        <v>Remplir la colonne M</v>
      </c>
      <c r="AU257" s="179" t="str">
        <f t="shared" si="111"/>
        <v>Remplir la colonne AS</v>
      </c>
      <c r="AV257" s="263" t="str">
        <f t="shared" si="127"/>
        <v>Remplir la colonne I</v>
      </c>
      <c r="AW257" s="91"/>
      <c r="AX257" s="315" t="str">
        <f t="shared" si="112"/>
        <v>Remplir les termes C, P, T et TVA</v>
      </c>
      <c r="AY257" s="55"/>
      <c r="AZ257" s="65"/>
      <c r="BA257" s="98" t="s">
        <v>64</v>
      </c>
      <c r="BB257" s="63"/>
      <c r="BC257" s="87" t="str">
        <f t="shared" si="113"/>
        <v>Remplir la colonne AY ou BB</v>
      </c>
      <c r="BD257" s="63"/>
      <c r="BE257" s="173" t="str">
        <f t="shared" si="128"/>
        <v>Remplir la colonne M</v>
      </c>
      <c r="BF257" s="179" t="str">
        <f t="shared" si="114"/>
        <v>Remplir la colonne BD</v>
      </c>
      <c r="BG257" s="263" t="str">
        <f t="shared" si="129"/>
        <v>Remplir la colonne I</v>
      </c>
      <c r="BH257" s="91"/>
      <c r="BI257" s="315" t="str">
        <f t="shared" si="115"/>
        <v>Remplir les termes C, P, T et TVA</v>
      </c>
      <c r="BJ257" s="55"/>
      <c r="BK257" s="65"/>
      <c r="BL257" s="98" t="s">
        <v>64</v>
      </c>
      <c r="BM257" s="63"/>
      <c r="BN257" s="87" t="str">
        <f t="shared" si="116"/>
        <v>Remplir la colonne BJ ou BM</v>
      </c>
      <c r="BO257" s="63"/>
      <c r="BP257" s="173" t="str">
        <f t="shared" si="130"/>
        <v>Remplir la colonne M</v>
      </c>
      <c r="BQ257" s="179" t="str">
        <f t="shared" si="117"/>
        <v>Remplir la colonne BO</v>
      </c>
      <c r="BR257" s="263" t="str">
        <f t="shared" si="131"/>
        <v>Remplir la colonne I</v>
      </c>
      <c r="BS257" s="91"/>
      <c r="BT257" s="315" t="str">
        <f t="shared" si="118"/>
        <v>Remplir les termes C, P, T et TVA</v>
      </c>
      <c r="BU257" s="55"/>
      <c r="BV257" s="65"/>
      <c r="BW257" s="98" t="s">
        <v>64</v>
      </c>
      <c r="BX257" s="63"/>
      <c r="BY257" s="87" t="str">
        <f t="shared" si="119"/>
        <v>Remplir la colonne BU ou BX</v>
      </c>
      <c r="BZ257" s="63"/>
      <c r="CA257" s="173" t="str">
        <f t="shared" si="132"/>
        <v>Remplir la colonne M</v>
      </c>
      <c r="CB257" s="179" t="str">
        <f t="shared" si="120"/>
        <v>Remplir la colonne BZ</v>
      </c>
      <c r="CC257" s="263" t="str">
        <f t="shared" si="133"/>
        <v>Remplir la colonne I</v>
      </c>
      <c r="CD257" s="91"/>
      <c r="CE257" s="315" t="str">
        <f t="shared" si="121"/>
        <v>Remplir les termes C, P, T et TVA</v>
      </c>
      <c r="CF257" s="61" t="str">
        <f t="shared" si="102"/>
        <v>REMPLIR TYPE DE CLIENT</v>
      </c>
      <c r="CG257" s="107" t="str">
        <f t="shared" si="122"/>
        <v>Montant total de l'aide demandée non indiqué</v>
      </c>
      <c r="CH257" s="1"/>
      <c r="CI257" s="1"/>
      <c r="CJ257" s="1"/>
      <c r="CK257" s="1"/>
      <c r="CL257" s="1"/>
    </row>
    <row r="258" spans="1:90" x14ac:dyDescent="0.25">
      <c r="A258" s="51"/>
      <c r="B258" s="111"/>
      <c r="C258" s="111"/>
      <c r="D258" s="111"/>
      <c r="E258" s="111"/>
      <c r="F258" s="111"/>
      <c r="G258" s="132"/>
      <c r="H258" s="151"/>
      <c r="I258" s="299"/>
      <c r="J258" s="152"/>
      <c r="K258" s="153"/>
      <c r="L258" s="169"/>
      <c r="M258" s="39"/>
      <c r="N258" s="90"/>
      <c r="O258" s="39"/>
      <c r="P258" s="23"/>
      <c r="Q258" s="170">
        <f t="shared" si="103"/>
        <v>0</v>
      </c>
      <c r="R258" s="55"/>
      <c r="S258" s="65"/>
      <c r="T258" s="98" t="s">
        <v>64</v>
      </c>
      <c r="U258" s="63"/>
      <c r="V258" s="87" t="str">
        <f t="shared" si="104"/>
        <v>Remplir la colonne R ou U</v>
      </c>
      <c r="W258" s="63"/>
      <c r="X258" s="173" t="str">
        <f t="shared" si="101"/>
        <v>Remplir la colonne M</v>
      </c>
      <c r="Y258" s="179" t="str">
        <f t="shared" si="105"/>
        <v>Remplir la colonne W</v>
      </c>
      <c r="Z258" s="263" t="str">
        <f t="shared" si="123"/>
        <v>Remplir la colonne I</v>
      </c>
      <c r="AA258" s="91"/>
      <c r="AB258" s="315" t="str">
        <f t="shared" si="106"/>
        <v>Remplir les termes C, P, T et TVA</v>
      </c>
      <c r="AC258" s="55"/>
      <c r="AD258" s="65"/>
      <c r="AE258" s="98" t="s">
        <v>64</v>
      </c>
      <c r="AF258" s="63"/>
      <c r="AG258" s="87" t="str">
        <f t="shared" si="107"/>
        <v>Remplir la colonne AC ou AF</v>
      </c>
      <c r="AH258" s="63"/>
      <c r="AI258" s="173" t="str">
        <f t="shared" si="124"/>
        <v>Remplir la colonne M</v>
      </c>
      <c r="AJ258" s="179" t="str">
        <f t="shared" si="108"/>
        <v>Remplir la colonne AH</v>
      </c>
      <c r="AK258" s="263" t="str">
        <f t="shared" si="125"/>
        <v>Remplir la colonne I</v>
      </c>
      <c r="AL258" s="91"/>
      <c r="AM258" s="315" t="str">
        <f t="shared" si="109"/>
        <v>Remplir les terme C, P, T et TVA</v>
      </c>
      <c r="AN258" s="55"/>
      <c r="AO258" s="65"/>
      <c r="AP258" s="98" t="s">
        <v>64</v>
      </c>
      <c r="AQ258" s="63"/>
      <c r="AR258" s="87" t="str">
        <f t="shared" si="110"/>
        <v>Remplir la colonne AN ou AQ</v>
      </c>
      <c r="AS258" s="63"/>
      <c r="AT258" s="173" t="str">
        <f t="shared" si="126"/>
        <v>Remplir la colonne M</v>
      </c>
      <c r="AU258" s="179" t="str">
        <f t="shared" si="111"/>
        <v>Remplir la colonne AS</v>
      </c>
      <c r="AV258" s="263" t="str">
        <f t="shared" si="127"/>
        <v>Remplir la colonne I</v>
      </c>
      <c r="AW258" s="91"/>
      <c r="AX258" s="315" t="str">
        <f t="shared" si="112"/>
        <v>Remplir les termes C, P, T et TVA</v>
      </c>
      <c r="AY258" s="55"/>
      <c r="AZ258" s="65"/>
      <c r="BA258" s="98" t="s">
        <v>64</v>
      </c>
      <c r="BB258" s="63"/>
      <c r="BC258" s="87" t="str">
        <f t="shared" si="113"/>
        <v>Remplir la colonne AY ou BB</v>
      </c>
      <c r="BD258" s="63"/>
      <c r="BE258" s="173" t="str">
        <f t="shared" si="128"/>
        <v>Remplir la colonne M</v>
      </c>
      <c r="BF258" s="179" t="str">
        <f t="shared" si="114"/>
        <v>Remplir la colonne BD</v>
      </c>
      <c r="BG258" s="263" t="str">
        <f t="shared" si="129"/>
        <v>Remplir la colonne I</v>
      </c>
      <c r="BH258" s="91"/>
      <c r="BI258" s="315" t="str">
        <f t="shared" si="115"/>
        <v>Remplir les termes C, P, T et TVA</v>
      </c>
      <c r="BJ258" s="55"/>
      <c r="BK258" s="65"/>
      <c r="BL258" s="98" t="s">
        <v>64</v>
      </c>
      <c r="BM258" s="63"/>
      <c r="BN258" s="87" t="str">
        <f t="shared" si="116"/>
        <v>Remplir la colonne BJ ou BM</v>
      </c>
      <c r="BO258" s="63"/>
      <c r="BP258" s="173" t="str">
        <f t="shared" si="130"/>
        <v>Remplir la colonne M</v>
      </c>
      <c r="BQ258" s="179" t="str">
        <f t="shared" si="117"/>
        <v>Remplir la colonne BO</v>
      </c>
      <c r="BR258" s="263" t="str">
        <f t="shared" si="131"/>
        <v>Remplir la colonne I</v>
      </c>
      <c r="BS258" s="91"/>
      <c r="BT258" s="315" t="str">
        <f t="shared" si="118"/>
        <v>Remplir les termes C, P, T et TVA</v>
      </c>
      <c r="BU258" s="55"/>
      <c r="BV258" s="65"/>
      <c r="BW258" s="98" t="s">
        <v>64</v>
      </c>
      <c r="BX258" s="63"/>
      <c r="BY258" s="87" t="str">
        <f t="shared" si="119"/>
        <v>Remplir la colonne BU ou BX</v>
      </c>
      <c r="BZ258" s="63"/>
      <c r="CA258" s="173" t="str">
        <f t="shared" si="132"/>
        <v>Remplir la colonne M</v>
      </c>
      <c r="CB258" s="179" t="str">
        <f t="shared" si="120"/>
        <v>Remplir la colonne BZ</v>
      </c>
      <c r="CC258" s="263" t="str">
        <f t="shared" si="133"/>
        <v>Remplir la colonne I</v>
      </c>
      <c r="CD258" s="91"/>
      <c r="CE258" s="315" t="str">
        <f t="shared" si="121"/>
        <v>Remplir les termes C, P, T et TVA</v>
      </c>
      <c r="CF258" s="61" t="str">
        <f t="shared" si="102"/>
        <v>REMPLIR TYPE DE CLIENT</v>
      </c>
      <c r="CG258" s="107" t="str">
        <f t="shared" si="122"/>
        <v>Montant total de l'aide demandée non indiqué</v>
      </c>
      <c r="CH258" s="1"/>
      <c r="CI258" s="1"/>
      <c r="CJ258" s="1"/>
      <c r="CK258" s="1"/>
      <c r="CL258" s="1"/>
    </row>
    <row r="259" spans="1:90" x14ac:dyDescent="0.25">
      <c r="A259" s="51"/>
      <c r="B259" s="111"/>
      <c r="C259" s="111"/>
      <c r="D259" s="111"/>
      <c r="E259" s="111"/>
      <c r="F259" s="111"/>
      <c r="G259" s="132"/>
      <c r="H259" s="151"/>
      <c r="I259" s="299"/>
      <c r="J259" s="152"/>
      <c r="K259" s="153"/>
      <c r="L259" s="169"/>
      <c r="M259" s="39"/>
      <c r="N259" s="90"/>
      <c r="O259" s="39"/>
      <c r="P259" s="23"/>
      <c r="Q259" s="170">
        <f t="shared" si="103"/>
        <v>0</v>
      </c>
      <c r="R259" s="55"/>
      <c r="S259" s="65"/>
      <c r="T259" s="98" t="s">
        <v>64</v>
      </c>
      <c r="U259" s="63"/>
      <c r="V259" s="87" t="str">
        <f t="shared" si="104"/>
        <v>Remplir la colonne R ou U</v>
      </c>
      <c r="W259" s="63"/>
      <c r="X259" s="173" t="str">
        <f t="shared" si="101"/>
        <v>Remplir la colonne M</v>
      </c>
      <c r="Y259" s="179" t="str">
        <f t="shared" si="105"/>
        <v>Remplir la colonne W</v>
      </c>
      <c r="Z259" s="263" t="str">
        <f t="shared" si="123"/>
        <v>Remplir la colonne I</v>
      </c>
      <c r="AA259" s="91"/>
      <c r="AB259" s="315" t="str">
        <f t="shared" si="106"/>
        <v>Remplir les termes C, P, T et TVA</v>
      </c>
      <c r="AC259" s="55"/>
      <c r="AD259" s="65"/>
      <c r="AE259" s="98" t="s">
        <v>64</v>
      </c>
      <c r="AF259" s="63"/>
      <c r="AG259" s="87" t="str">
        <f t="shared" si="107"/>
        <v>Remplir la colonne AC ou AF</v>
      </c>
      <c r="AH259" s="63"/>
      <c r="AI259" s="173" t="str">
        <f t="shared" si="124"/>
        <v>Remplir la colonne M</v>
      </c>
      <c r="AJ259" s="179" t="str">
        <f t="shared" si="108"/>
        <v>Remplir la colonne AH</v>
      </c>
      <c r="AK259" s="263" t="str">
        <f t="shared" si="125"/>
        <v>Remplir la colonne I</v>
      </c>
      <c r="AL259" s="91"/>
      <c r="AM259" s="315" t="str">
        <f t="shared" si="109"/>
        <v>Remplir les terme C, P, T et TVA</v>
      </c>
      <c r="AN259" s="55"/>
      <c r="AO259" s="65"/>
      <c r="AP259" s="98" t="s">
        <v>64</v>
      </c>
      <c r="AQ259" s="63"/>
      <c r="AR259" s="87" t="str">
        <f t="shared" si="110"/>
        <v>Remplir la colonne AN ou AQ</v>
      </c>
      <c r="AS259" s="63"/>
      <c r="AT259" s="173" t="str">
        <f t="shared" si="126"/>
        <v>Remplir la colonne M</v>
      </c>
      <c r="AU259" s="179" t="str">
        <f t="shared" si="111"/>
        <v>Remplir la colonne AS</v>
      </c>
      <c r="AV259" s="263" t="str">
        <f t="shared" si="127"/>
        <v>Remplir la colonne I</v>
      </c>
      <c r="AW259" s="91"/>
      <c r="AX259" s="315" t="str">
        <f t="shared" si="112"/>
        <v>Remplir les termes C, P, T et TVA</v>
      </c>
      <c r="AY259" s="55"/>
      <c r="AZ259" s="65"/>
      <c r="BA259" s="98" t="s">
        <v>64</v>
      </c>
      <c r="BB259" s="63"/>
      <c r="BC259" s="87" t="str">
        <f t="shared" si="113"/>
        <v>Remplir la colonne AY ou BB</v>
      </c>
      <c r="BD259" s="63"/>
      <c r="BE259" s="173" t="str">
        <f t="shared" si="128"/>
        <v>Remplir la colonne M</v>
      </c>
      <c r="BF259" s="179" t="str">
        <f t="shared" si="114"/>
        <v>Remplir la colonne BD</v>
      </c>
      <c r="BG259" s="263" t="str">
        <f t="shared" si="129"/>
        <v>Remplir la colonne I</v>
      </c>
      <c r="BH259" s="91"/>
      <c r="BI259" s="315" t="str">
        <f t="shared" si="115"/>
        <v>Remplir les termes C, P, T et TVA</v>
      </c>
      <c r="BJ259" s="55"/>
      <c r="BK259" s="65"/>
      <c r="BL259" s="98" t="s">
        <v>64</v>
      </c>
      <c r="BM259" s="63"/>
      <c r="BN259" s="87" t="str">
        <f t="shared" si="116"/>
        <v>Remplir la colonne BJ ou BM</v>
      </c>
      <c r="BO259" s="63"/>
      <c r="BP259" s="173" t="str">
        <f t="shared" si="130"/>
        <v>Remplir la colonne M</v>
      </c>
      <c r="BQ259" s="179" t="str">
        <f t="shared" si="117"/>
        <v>Remplir la colonne BO</v>
      </c>
      <c r="BR259" s="263" t="str">
        <f t="shared" si="131"/>
        <v>Remplir la colonne I</v>
      </c>
      <c r="BS259" s="91"/>
      <c r="BT259" s="315" t="str">
        <f t="shared" si="118"/>
        <v>Remplir les termes C, P, T et TVA</v>
      </c>
      <c r="BU259" s="55"/>
      <c r="BV259" s="65"/>
      <c r="BW259" s="98" t="s">
        <v>64</v>
      </c>
      <c r="BX259" s="63"/>
      <c r="BY259" s="87" t="str">
        <f t="shared" si="119"/>
        <v>Remplir la colonne BU ou BX</v>
      </c>
      <c r="BZ259" s="63"/>
      <c r="CA259" s="173" t="str">
        <f t="shared" si="132"/>
        <v>Remplir la colonne M</v>
      </c>
      <c r="CB259" s="179" t="str">
        <f t="shared" si="120"/>
        <v>Remplir la colonne BZ</v>
      </c>
      <c r="CC259" s="263" t="str">
        <f t="shared" si="133"/>
        <v>Remplir la colonne I</v>
      </c>
      <c r="CD259" s="91"/>
      <c r="CE259" s="315" t="str">
        <f t="shared" si="121"/>
        <v>Remplir les termes C, P, T et TVA</v>
      </c>
      <c r="CF259" s="61" t="str">
        <f t="shared" si="102"/>
        <v>REMPLIR TYPE DE CLIENT</v>
      </c>
      <c r="CG259" s="107" t="str">
        <f t="shared" si="122"/>
        <v>Montant total de l'aide demandée non indiqué</v>
      </c>
      <c r="CH259" s="1"/>
      <c r="CI259" s="1"/>
      <c r="CJ259" s="1"/>
      <c r="CK259" s="1"/>
      <c r="CL259" s="1"/>
    </row>
    <row r="260" spans="1:90" x14ac:dyDescent="0.25">
      <c r="A260" s="51"/>
      <c r="B260" s="111"/>
      <c r="C260" s="111"/>
      <c r="D260" s="111"/>
      <c r="E260" s="111"/>
      <c r="F260" s="111"/>
      <c r="G260" s="132"/>
      <c r="H260" s="151"/>
      <c r="I260" s="299"/>
      <c r="J260" s="152"/>
      <c r="K260" s="153"/>
      <c r="L260" s="169"/>
      <c r="M260" s="39"/>
      <c r="N260" s="90"/>
      <c r="O260" s="39"/>
      <c r="P260" s="23"/>
      <c r="Q260" s="170">
        <f t="shared" si="103"/>
        <v>0</v>
      </c>
      <c r="R260" s="55"/>
      <c r="S260" s="65"/>
      <c r="T260" s="98" t="s">
        <v>64</v>
      </c>
      <c r="U260" s="63"/>
      <c r="V260" s="87" t="str">
        <f t="shared" si="104"/>
        <v>Remplir la colonne R ou U</v>
      </c>
      <c r="W260" s="63"/>
      <c r="X260" s="173" t="str">
        <f t="shared" si="101"/>
        <v>Remplir la colonne M</v>
      </c>
      <c r="Y260" s="179" t="str">
        <f t="shared" si="105"/>
        <v>Remplir la colonne W</v>
      </c>
      <c r="Z260" s="263" t="str">
        <f t="shared" si="123"/>
        <v>Remplir la colonne I</v>
      </c>
      <c r="AA260" s="91"/>
      <c r="AB260" s="315" t="str">
        <f t="shared" si="106"/>
        <v>Remplir les termes C, P, T et TVA</v>
      </c>
      <c r="AC260" s="55"/>
      <c r="AD260" s="65"/>
      <c r="AE260" s="98" t="s">
        <v>64</v>
      </c>
      <c r="AF260" s="63"/>
      <c r="AG260" s="87" t="str">
        <f t="shared" si="107"/>
        <v>Remplir la colonne AC ou AF</v>
      </c>
      <c r="AH260" s="63"/>
      <c r="AI260" s="173" t="str">
        <f t="shared" si="124"/>
        <v>Remplir la colonne M</v>
      </c>
      <c r="AJ260" s="179" t="str">
        <f t="shared" si="108"/>
        <v>Remplir la colonne AH</v>
      </c>
      <c r="AK260" s="263" t="str">
        <f t="shared" si="125"/>
        <v>Remplir la colonne I</v>
      </c>
      <c r="AL260" s="91"/>
      <c r="AM260" s="315" t="str">
        <f t="shared" si="109"/>
        <v>Remplir les terme C, P, T et TVA</v>
      </c>
      <c r="AN260" s="55"/>
      <c r="AO260" s="65"/>
      <c r="AP260" s="98" t="s">
        <v>64</v>
      </c>
      <c r="AQ260" s="63"/>
      <c r="AR260" s="87" t="str">
        <f t="shared" si="110"/>
        <v>Remplir la colonne AN ou AQ</v>
      </c>
      <c r="AS260" s="63"/>
      <c r="AT260" s="173" t="str">
        <f t="shared" si="126"/>
        <v>Remplir la colonne M</v>
      </c>
      <c r="AU260" s="179" t="str">
        <f t="shared" si="111"/>
        <v>Remplir la colonne AS</v>
      </c>
      <c r="AV260" s="263" t="str">
        <f t="shared" si="127"/>
        <v>Remplir la colonne I</v>
      </c>
      <c r="AW260" s="91"/>
      <c r="AX260" s="315" t="str">
        <f t="shared" si="112"/>
        <v>Remplir les termes C, P, T et TVA</v>
      </c>
      <c r="AY260" s="55"/>
      <c r="AZ260" s="65"/>
      <c r="BA260" s="98" t="s">
        <v>64</v>
      </c>
      <c r="BB260" s="63"/>
      <c r="BC260" s="87" t="str">
        <f t="shared" si="113"/>
        <v>Remplir la colonne AY ou BB</v>
      </c>
      <c r="BD260" s="63"/>
      <c r="BE260" s="173" t="str">
        <f t="shared" si="128"/>
        <v>Remplir la colonne M</v>
      </c>
      <c r="BF260" s="179" t="str">
        <f t="shared" si="114"/>
        <v>Remplir la colonne BD</v>
      </c>
      <c r="BG260" s="263" t="str">
        <f t="shared" si="129"/>
        <v>Remplir la colonne I</v>
      </c>
      <c r="BH260" s="91"/>
      <c r="BI260" s="315" t="str">
        <f t="shared" si="115"/>
        <v>Remplir les termes C, P, T et TVA</v>
      </c>
      <c r="BJ260" s="55"/>
      <c r="BK260" s="65"/>
      <c r="BL260" s="98" t="s">
        <v>64</v>
      </c>
      <c r="BM260" s="63"/>
      <c r="BN260" s="87" t="str">
        <f t="shared" si="116"/>
        <v>Remplir la colonne BJ ou BM</v>
      </c>
      <c r="BO260" s="63"/>
      <c r="BP260" s="173" t="str">
        <f t="shared" si="130"/>
        <v>Remplir la colonne M</v>
      </c>
      <c r="BQ260" s="179" t="str">
        <f t="shared" si="117"/>
        <v>Remplir la colonne BO</v>
      </c>
      <c r="BR260" s="263" t="str">
        <f t="shared" si="131"/>
        <v>Remplir la colonne I</v>
      </c>
      <c r="BS260" s="91"/>
      <c r="BT260" s="315" t="str">
        <f t="shared" si="118"/>
        <v>Remplir les termes C, P, T et TVA</v>
      </c>
      <c r="BU260" s="55"/>
      <c r="BV260" s="65"/>
      <c r="BW260" s="98" t="s">
        <v>64</v>
      </c>
      <c r="BX260" s="63"/>
      <c r="BY260" s="87" t="str">
        <f t="shared" si="119"/>
        <v>Remplir la colonne BU ou BX</v>
      </c>
      <c r="BZ260" s="63"/>
      <c r="CA260" s="173" t="str">
        <f t="shared" si="132"/>
        <v>Remplir la colonne M</v>
      </c>
      <c r="CB260" s="179" t="str">
        <f t="shared" si="120"/>
        <v>Remplir la colonne BZ</v>
      </c>
      <c r="CC260" s="263" t="str">
        <f t="shared" si="133"/>
        <v>Remplir la colonne I</v>
      </c>
      <c r="CD260" s="91"/>
      <c r="CE260" s="315" t="str">
        <f t="shared" si="121"/>
        <v>Remplir les termes C, P, T et TVA</v>
      </c>
      <c r="CF260" s="61" t="str">
        <f t="shared" si="102"/>
        <v>REMPLIR TYPE DE CLIENT</v>
      </c>
      <c r="CG260" s="107" t="str">
        <f t="shared" si="122"/>
        <v>Montant total de l'aide demandée non indiqué</v>
      </c>
      <c r="CH260" s="1"/>
      <c r="CI260" s="1"/>
      <c r="CJ260" s="1"/>
      <c r="CK260" s="1"/>
      <c r="CL260" s="1"/>
    </row>
    <row r="261" spans="1:90" x14ac:dyDescent="0.25">
      <c r="A261" s="51"/>
      <c r="B261" s="111"/>
      <c r="C261" s="111"/>
      <c r="D261" s="111"/>
      <c r="E261" s="111"/>
      <c r="F261" s="111"/>
      <c r="G261" s="132"/>
      <c r="H261" s="151"/>
      <c r="I261" s="299"/>
      <c r="J261" s="152"/>
      <c r="K261" s="153"/>
      <c r="L261" s="169"/>
      <c r="M261" s="39"/>
      <c r="N261" s="90"/>
      <c r="O261" s="39"/>
      <c r="P261" s="23"/>
      <c r="Q261" s="170">
        <f t="shared" si="103"/>
        <v>0</v>
      </c>
      <c r="R261" s="55"/>
      <c r="S261" s="65"/>
      <c r="T261" s="98" t="s">
        <v>64</v>
      </c>
      <c r="U261" s="63"/>
      <c r="V261" s="87" t="str">
        <f t="shared" si="104"/>
        <v>Remplir la colonne R ou U</v>
      </c>
      <c r="W261" s="63"/>
      <c r="X261" s="173" t="str">
        <f t="shared" si="101"/>
        <v>Remplir la colonne M</v>
      </c>
      <c r="Y261" s="179" t="str">
        <f t="shared" si="105"/>
        <v>Remplir la colonne W</v>
      </c>
      <c r="Z261" s="263" t="str">
        <f t="shared" si="123"/>
        <v>Remplir la colonne I</v>
      </c>
      <c r="AA261" s="91"/>
      <c r="AB261" s="315" t="str">
        <f t="shared" si="106"/>
        <v>Remplir les termes C, P, T et TVA</v>
      </c>
      <c r="AC261" s="55"/>
      <c r="AD261" s="65"/>
      <c r="AE261" s="98" t="s">
        <v>64</v>
      </c>
      <c r="AF261" s="63"/>
      <c r="AG261" s="87" t="str">
        <f t="shared" si="107"/>
        <v>Remplir la colonne AC ou AF</v>
      </c>
      <c r="AH261" s="63"/>
      <c r="AI261" s="173" t="str">
        <f t="shared" si="124"/>
        <v>Remplir la colonne M</v>
      </c>
      <c r="AJ261" s="179" t="str">
        <f t="shared" si="108"/>
        <v>Remplir la colonne AH</v>
      </c>
      <c r="AK261" s="263" t="str">
        <f t="shared" si="125"/>
        <v>Remplir la colonne I</v>
      </c>
      <c r="AL261" s="91"/>
      <c r="AM261" s="315" t="str">
        <f t="shared" si="109"/>
        <v>Remplir les terme C, P, T et TVA</v>
      </c>
      <c r="AN261" s="55"/>
      <c r="AO261" s="65"/>
      <c r="AP261" s="98" t="s">
        <v>64</v>
      </c>
      <c r="AQ261" s="63"/>
      <c r="AR261" s="87" t="str">
        <f t="shared" si="110"/>
        <v>Remplir la colonne AN ou AQ</v>
      </c>
      <c r="AS261" s="63"/>
      <c r="AT261" s="173" t="str">
        <f t="shared" si="126"/>
        <v>Remplir la colonne M</v>
      </c>
      <c r="AU261" s="179" t="str">
        <f t="shared" si="111"/>
        <v>Remplir la colonne AS</v>
      </c>
      <c r="AV261" s="263" t="str">
        <f t="shared" si="127"/>
        <v>Remplir la colonne I</v>
      </c>
      <c r="AW261" s="91"/>
      <c r="AX261" s="315" t="str">
        <f t="shared" si="112"/>
        <v>Remplir les termes C, P, T et TVA</v>
      </c>
      <c r="AY261" s="55"/>
      <c r="AZ261" s="65"/>
      <c r="BA261" s="98" t="s">
        <v>64</v>
      </c>
      <c r="BB261" s="63"/>
      <c r="BC261" s="87" t="str">
        <f t="shared" si="113"/>
        <v>Remplir la colonne AY ou BB</v>
      </c>
      <c r="BD261" s="63"/>
      <c r="BE261" s="173" t="str">
        <f t="shared" si="128"/>
        <v>Remplir la colonne M</v>
      </c>
      <c r="BF261" s="179" t="str">
        <f t="shared" si="114"/>
        <v>Remplir la colonne BD</v>
      </c>
      <c r="BG261" s="263" t="str">
        <f t="shared" si="129"/>
        <v>Remplir la colonne I</v>
      </c>
      <c r="BH261" s="91"/>
      <c r="BI261" s="315" t="str">
        <f t="shared" si="115"/>
        <v>Remplir les termes C, P, T et TVA</v>
      </c>
      <c r="BJ261" s="55"/>
      <c r="BK261" s="65"/>
      <c r="BL261" s="98" t="s">
        <v>64</v>
      </c>
      <c r="BM261" s="63"/>
      <c r="BN261" s="87" t="str">
        <f t="shared" si="116"/>
        <v>Remplir la colonne BJ ou BM</v>
      </c>
      <c r="BO261" s="63"/>
      <c r="BP261" s="173" t="str">
        <f t="shared" si="130"/>
        <v>Remplir la colonne M</v>
      </c>
      <c r="BQ261" s="179" t="str">
        <f t="shared" si="117"/>
        <v>Remplir la colonne BO</v>
      </c>
      <c r="BR261" s="263" t="str">
        <f t="shared" si="131"/>
        <v>Remplir la colonne I</v>
      </c>
      <c r="BS261" s="91"/>
      <c r="BT261" s="315" t="str">
        <f t="shared" si="118"/>
        <v>Remplir les termes C, P, T et TVA</v>
      </c>
      <c r="BU261" s="55"/>
      <c r="BV261" s="65"/>
      <c r="BW261" s="98" t="s">
        <v>64</v>
      </c>
      <c r="BX261" s="63"/>
      <c r="BY261" s="87" t="str">
        <f t="shared" si="119"/>
        <v>Remplir la colonne BU ou BX</v>
      </c>
      <c r="BZ261" s="63"/>
      <c r="CA261" s="173" t="str">
        <f t="shared" si="132"/>
        <v>Remplir la colonne M</v>
      </c>
      <c r="CB261" s="179" t="str">
        <f t="shared" si="120"/>
        <v>Remplir la colonne BZ</v>
      </c>
      <c r="CC261" s="263" t="str">
        <f t="shared" si="133"/>
        <v>Remplir la colonne I</v>
      </c>
      <c r="CD261" s="91"/>
      <c r="CE261" s="315" t="str">
        <f t="shared" si="121"/>
        <v>Remplir les termes C, P, T et TVA</v>
      </c>
      <c r="CF261" s="61" t="str">
        <f t="shared" si="102"/>
        <v>REMPLIR TYPE DE CLIENT</v>
      </c>
      <c r="CG261" s="107" t="str">
        <f t="shared" si="122"/>
        <v>Montant total de l'aide demandée non indiqué</v>
      </c>
      <c r="CH261" s="1"/>
      <c r="CI261" s="1"/>
      <c r="CJ261" s="1"/>
      <c r="CK261" s="1"/>
      <c r="CL261" s="1"/>
    </row>
    <row r="262" spans="1:90" x14ac:dyDescent="0.25">
      <c r="A262" s="51"/>
      <c r="B262" s="111"/>
      <c r="C262" s="111"/>
      <c r="D262" s="111"/>
      <c r="E262" s="111"/>
      <c r="F262" s="111"/>
      <c r="G262" s="132"/>
      <c r="H262" s="151"/>
      <c r="I262" s="299"/>
      <c r="J262" s="152"/>
      <c r="K262" s="153"/>
      <c r="L262" s="169"/>
      <c r="M262" s="39"/>
      <c r="N262" s="90"/>
      <c r="O262" s="39"/>
      <c r="P262" s="23"/>
      <c r="Q262" s="170">
        <f t="shared" si="103"/>
        <v>0</v>
      </c>
      <c r="R262" s="55"/>
      <c r="S262" s="65"/>
      <c r="T262" s="98" t="s">
        <v>64</v>
      </c>
      <c r="U262" s="63"/>
      <c r="V262" s="87" t="str">
        <f t="shared" si="104"/>
        <v>Remplir la colonne R ou U</v>
      </c>
      <c r="W262" s="63"/>
      <c r="X262" s="173" t="str">
        <f t="shared" si="101"/>
        <v>Remplir la colonne M</v>
      </c>
      <c r="Y262" s="179" t="str">
        <f t="shared" si="105"/>
        <v>Remplir la colonne W</v>
      </c>
      <c r="Z262" s="263" t="str">
        <f t="shared" si="123"/>
        <v>Remplir la colonne I</v>
      </c>
      <c r="AA262" s="91"/>
      <c r="AB262" s="315" t="str">
        <f t="shared" si="106"/>
        <v>Remplir les termes C, P, T et TVA</v>
      </c>
      <c r="AC262" s="55"/>
      <c r="AD262" s="65"/>
      <c r="AE262" s="98" t="s">
        <v>64</v>
      </c>
      <c r="AF262" s="63"/>
      <c r="AG262" s="87" t="str">
        <f t="shared" si="107"/>
        <v>Remplir la colonne AC ou AF</v>
      </c>
      <c r="AH262" s="63"/>
      <c r="AI262" s="173" t="str">
        <f t="shared" si="124"/>
        <v>Remplir la colonne M</v>
      </c>
      <c r="AJ262" s="179" t="str">
        <f t="shared" si="108"/>
        <v>Remplir la colonne AH</v>
      </c>
      <c r="AK262" s="263" t="str">
        <f t="shared" si="125"/>
        <v>Remplir la colonne I</v>
      </c>
      <c r="AL262" s="91"/>
      <c r="AM262" s="315" t="str">
        <f t="shared" si="109"/>
        <v>Remplir les terme C, P, T et TVA</v>
      </c>
      <c r="AN262" s="55"/>
      <c r="AO262" s="65"/>
      <c r="AP262" s="98" t="s">
        <v>64</v>
      </c>
      <c r="AQ262" s="63"/>
      <c r="AR262" s="87" t="str">
        <f t="shared" si="110"/>
        <v>Remplir la colonne AN ou AQ</v>
      </c>
      <c r="AS262" s="63"/>
      <c r="AT262" s="173" t="str">
        <f t="shared" si="126"/>
        <v>Remplir la colonne M</v>
      </c>
      <c r="AU262" s="179" t="str">
        <f t="shared" si="111"/>
        <v>Remplir la colonne AS</v>
      </c>
      <c r="AV262" s="263" t="str">
        <f t="shared" si="127"/>
        <v>Remplir la colonne I</v>
      </c>
      <c r="AW262" s="91"/>
      <c r="AX262" s="315" t="str">
        <f t="shared" si="112"/>
        <v>Remplir les termes C, P, T et TVA</v>
      </c>
      <c r="AY262" s="55"/>
      <c r="AZ262" s="65"/>
      <c r="BA262" s="98" t="s">
        <v>64</v>
      </c>
      <c r="BB262" s="63"/>
      <c r="BC262" s="87" t="str">
        <f t="shared" si="113"/>
        <v>Remplir la colonne AY ou BB</v>
      </c>
      <c r="BD262" s="63"/>
      <c r="BE262" s="173" t="str">
        <f t="shared" si="128"/>
        <v>Remplir la colonne M</v>
      </c>
      <c r="BF262" s="179" t="str">
        <f t="shared" si="114"/>
        <v>Remplir la colonne BD</v>
      </c>
      <c r="BG262" s="263" t="str">
        <f t="shared" si="129"/>
        <v>Remplir la colonne I</v>
      </c>
      <c r="BH262" s="91"/>
      <c r="BI262" s="315" t="str">
        <f t="shared" si="115"/>
        <v>Remplir les termes C, P, T et TVA</v>
      </c>
      <c r="BJ262" s="55"/>
      <c r="BK262" s="65"/>
      <c r="BL262" s="98" t="s">
        <v>64</v>
      </c>
      <c r="BM262" s="63"/>
      <c r="BN262" s="87" t="str">
        <f t="shared" si="116"/>
        <v>Remplir la colonne BJ ou BM</v>
      </c>
      <c r="BO262" s="63"/>
      <c r="BP262" s="173" t="str">
        <f t="shared" si="130"/>
        <v>Remplir la colonne M</v>
      </c>
      <c r="BQ262" s="179" t="str">
        <f t="shared" si="117"/>
        <v>Remplir la colonne BO</v>
      </c>
      <c r="BR262" s="263" t="str">
        <f t="shared" si="131"/>
        <v>Remplir la colonne I</v>
      </c>
      <c r="BS262" s="91"/>
      <c r="BT262" s="315" t="str">
        <f t="shared" si="118"/>
        <v>Remplir les termes C, P, T et TVA</v>
      </c>
      <c r="BU262" s="55"/>
      <c r="BV262" s="65"/>
      <c r="BW262" s="98" t="s">
        <v>64</v>
      </c>
      <c r="BX262" s="63"/>
      <c r="BY262" s="87" t="str">
        <f t="shared" si="119"/>
        <v>Remplir la colonne BU ou BX</v>
      </c>
      <c r="BZ262" s="63"/>
      <c r="CA262" s="173" t="str">
        <f t="shared" si="132"/>
        <v>Remplir la colonne M</v>
      </c>
      <c r="CB262" s="179" t="str">
        <f t="shared" si="120"/>
        <v>Remplir la colonne BZ</v>
      </c>
      <c r="CC262" s="263" t="str">
        <f t="shared" si="133"/>
        <v>Remplir la colonne I</v>
      </c>
      <c r="CD262" s="91"/>
      <c r="CE262" s="315" t="str">
        <f t="shared" si="121"/>
        <v>Remplir les termes C, P, T et TVA</v>
      </c>
      <c r="CF262" s="61" t="str">
        <f t="shared" si="102"/>
        <v>REMPLIR TYPE DE CLIENT</v>
      </c>
      <c r="CG262" s="107" t="str">
        <f t="shared" si="122"/>
        <v>Montant total de l'aide demandée non indiqué</v>
      </c>
      <c r="CH262" s="1"/>
      <c r="CI262" s="1"/>
      <c r="CJ262" s="1"/>
      <c r="CK262" s="1"/>
      <c r="CL262" s="1"/>
    </row>
    <row r="263" spans="1:90" x14ac:dyDescent="0.25">
      <c r="A263" s="51"/>
      <c r="B263" s="111"/>
      <c r="C263" s="111"/>
      <c r="D263" s="111"/>
      <c r="E263" s="111"/>
      <c r="F263" s="111"/>
      <c r="G263" s="132"/>
      <c r="H263" s="151"/>
      <c r="I263" s="299"/>
      <c r="J263" s="152"/>
      <c r="K263" s="153"/>
      <c r="L263" s="169"/>
      <c r="M263" s="39"/>
      <c r="N263" s="90"/>
      <c r="O263" s="39"/>
      <c r="P263" s="23"/>
      <c r="Q263" s="170">
        <f t="shared" si="103"/>
        <v>0</v>
      </c>
      <c r="R263" s="55"/>
      <c r="S263" s="65"/>
      <c r="T263" s="98" t="s">
        <v>64</v>
      </c>
      <c r="U263" s="63"/>
      <c r="V263" s="87" t="str">
        <f t="shared" si="104"/>
        <v>Remplir la colonne R ou U</v>
      </c>
      <c r="W263" s="63"/>
      <c r="X263" s="173" t="str">
        <f t="shared" si="101"/>
        <v>Remplir la colonne M</v>
      </c>
      <c r="Y263" s="179" t="str">
        <f t="shared" si="105"/>
        <v>Remplir la colonne W</v>
      </c>
      <c r="Z263" s="263" t="str">
        <f t="shared" si="123"/>
        <v>Remplir la colonne I</v>
      </c>
      <c r="AA263" s="91"/>
      <c r="AB263" s="315" t="str">
        <f t="shared" si="106"/>
        <v>Remplir les termes C, P, T et TVA</v>
      </c>
      <c r="AC263" s="55"/>
      <c r="AD263" s="65"/>
      <c r="AE263" s="98" t="s">
        <v>64</v>
      </c>
      <c r="AF263" s="63"/>
      <c r="AG263" s="87" t="str">
        <f t="shared" si="107"/>
        <v>Remplir la colonne AC ou AF</v>
      </c>
      <c r="AH263" s="63"/>
      <c r="AI263" s="173" t="str">
        <f t="shared" si="124"/>
        <v>Remplir la colonne M</v>
      </c>
      <c r="AJ263" s="179" t="str">
        <f t="shared" si="108"/>
        <v>Remplir la colonne AH</v>
      </c>
      <c r="AK263" s="263" t="str">
        <f t="shared" si="125"/>
        <v>Remplir la colonne I</v>
      </c>
      <c r="AL263" s="91"/>
      <c r="AM263" s="315" t="str">
        <f t="shared" si="109"/>
        <v>Remplir les terme C, P, T et TVA</v>
      </c>
      <c r="AN263" s="55"/>
      <c r="AO263" s="65"/>
      <c r="AP263" s="98" t="s">
        <v>64</v>
      </c>
      <c r="AQ263" s="63"/>
      <c r="AR263" s="87" t="str">
        <f t="shared" si="110"/>
        <v>Remplir la colonne AN ou AQ</v>
      </c>
      <c r="AS263" s="63"/>
      <c r="AT263" s="173" t="str">
        <f t="shared" si="126"/>
        <v>Remplir la colonne M</v>
      </c>
      <c r="AU263" s="179" t="str">
        <f t="shared" si="111"/>
        <v>Remplir la colonne AS</v>
      </c>
      <c r="AV263" s="263" t="str">
        <f t="shared" si="127"/>
        <v>Remplir la colonne I</v>
      </c>
      <c r="AW263" s="91"/>
      <c r="AX263" s="315" t="str">
        <f t="shared" si="112"/>
        <v>Remplir les termes C, P, T et TVA</v>
      </c>
      <c r="AY263" s="55"/>
      <c r="AZ263" s="65"/>
      <c r="BA263" s="98" t="s">
        <v>64</v>
      </c>
      <c r="BB263" s="63"/>
      <c r="BC263" s="87" t="str">
        <f t="shared" si="113"/>
        <v>Remplir la colonne AY ou BB</v>
      </c>
      <c r="BD263" s="63"/>
      <c r="BE263" s="173" t="str">
        <f t="shared" si="128"/>
        <v>Remplir la colonne M</v>
      </c>
      <c r="BF263" s="179" t="str">
        <f t="shared" si="114"/>
        <v>Remplir la colonne BD</v>
      </c>
      <c r="BG263" s="263" t="str">
        <f t="shared" si="129"/>
        <v>Remplir la colonne I</v>
      </c>
      <c r="BH263" s="91"/>
      <c r="BI263" s="315" t="str">
        <f t="shared" si="115"/>
        <v>Remplir les termes C, P, T et TVA</v>
      </c>
      <c r="BJ263" s="55"/>
      <c r="BK263" s="65"/>
      <c r="BL263" s="98" t="s">
        <v>64</v>
      </c>
      <c r="BM263" s="63"/>
      <c r="BN263" s="87" t="str">
        <f t="shared" si="116"/>
        <v>Remplir la colonne BJ ou BM</v>
      </c>
      <c r="BO263" s="63"/>
      <c r="BP263" s="173" t="str">
        <f t="shared" si="130"/>
        <v>Remplir la colonne M</v>
      </c>
      <c r="BQ263" s="179" t="str">
        <f t="shared" si="117"/>
        <v>Remplir la colonne BO</v>
      </c>
      <c r="BR263" s="263" t="str">
        <f t="shared" si="131"/>
        <v>Remplir la colonne I</v>
      </c>
      <c r="BS263" s="91"/>
      <c r="BT263" s="315" t="str">
        <f t="shared" si="118"/>
        <v>Remplir les termes C, P, T et TVA</v>
      </c>
      <c r="BU263" s="55"/>
      <c r="BV263" s="65"/>
      <c r="BW263" s="98" t="s">
        <v>64</v>
      </c>
      <c r="BX263" s="63"/>
      <c r="BY263" s="87" t="str">
        <f t="shared" si="119"/>
        <v>Remplir la colonne BU ou BX</v>
      </c>
      <c r="BZ263" s="63"/>
      <c r="CA263" s="173" t="str">
        <f t="shared" si="132"/>
        <v>Remplir la colonne M</v>
      </c>
      <c r="CB263" s="179" t="str">
        <f t="shared" si="120"/>
        <v>Remplir la colonne BZ</v>
      </c>
      <c r="CC263" s="263" t="str">
        <f t="shared" si="133"/>
        <v>Remplir la colonne I</v>
      </c>
      <c r="CD263" s="91"/>
      <c r="CE263" s="315" t="str">
        <f t="shared" si="121"/>
        <v>Remplir les termes C, P, T et TVA</v>
      </c>
      <c r="CF263" s="61" t="str">
        <f t="shared" si="102"/>
        <v>REMPLIR TYPE DE CLIENT</v>
      </c>
      <c r="CG263" s="107" t="str">
        <f t="shared" si="122"/>
        <v>Montant total de l'aide demandée non indiqué</v>
      </c>
      <c r="CH263" s="1"/>
      <c r="CI263" s="1"/>
      <c r="CJ263" s="1"/>
      <c r="CK263" s="1"/>
      <c r="CL263" s="1"/>
    </row>
    <row r="264" spans="1:90" x14ac:dyDescent="0.25">
      <c r="A264" s="51"/>
      <c r="B264" s="111"/>
      <c r="C264" s="111"/>
      <c r="D264" s="111"/>
      <c r="E264" s="111"/>
      <c r="F264" s="111"/>
      <c r="G264" s="132"/>
      <c r="H264" s="151"/>
      <c r="I264" s="299"/>
      <c r="J264" s="152"/>
      <c r="K264" s="153"/>
      <c r="L264" s="169"/>
      <c r="M264" s="39"/>
      <c r="N264" s="90"/>
      <c r="O264" s="39"/>
      <c r="P264" s="23"/>
      <c r="Q264" s="170">
        <f t="shared" si="103"/>
        <v>0</v>
      </c>
      <c r="R264" s="55"/>
      <c r="S264" s="65"/>
      <c r="T264" s="98" t="s">
        <v>64</v>
      </c>
      <c r="U264" s="63"/>
      <c r="V264" s="87" t="str">
        <f t="shared" si="104"/>
        <v>Remplir la colonne R ou U</v>
      </c>
      <c r="W264" s="63"/>
      <c r="X264" s="173" t="str">
        <f t="shared" si="101"/>
        <v>Remplir la colonne M</v>
      </c>
      <c r="Y264" s="179" t="str">
        <f t="shared" si="105"/>
        <v>Remplir la colonne W</v>
      </c>
      <c r="Z264" s="263" t="str">
        <f t="shared" si="123"/>
        <v>Remplir la colonne I</v>
      </c>
      <c r="AA264" s="91"/>
      <c r="AB264" s="315" t="str">
        <f t="shared" si="106"/>
        <v>Remplir les termes C, P, T et TVA</v>
      </c>
      <c r="AC264" s="55"/>
      <c r="AD264" s="65"/>
      <c r="AE264" s="98" t="s">
        <v>64</v>
      </c>
      <c r="AF264" s="63"/>
      <c r="AG264" s="87" t="str">
        <f t="shared" si="107"/>
        <v>Remplir la colonne AC ou AF</v>
      </c>
      <c r="AH264" s="63"/>
      <c r="AI264" s="173" t="str">
        <f t="shared" si="124"/>
        <v>Remplir la colonne M</v>
      </c>
      <c r="AJ264" s="179" t="str">
        <f t="shared" si="108"/>
        <v>Remplir la colonne AH</v>
      </c>
      <c r="AK264" s="263" t="str">
        <f t="shared" si="125"/>
        <v>Remplir la colonne I</v>
      </c>
      <c r="AL264" s="91"/>
      <c r="AM264" s="315" t="str">
        <f t="shared" si="109"/>
        <v>Remplir les terme C, P, T et TVA</v>
      </c>
      <c r="AN264" s="55"/>
      <c r="AO264" s="65"/>
      <c r="AP264" s="98" t="s">
        <v>64</v>
      </c>
      <c r="AQ264" s="63"/>
      <c r="AR264" s="87" t="str">
        <f t="shared" si="110"/>
        <v>Remplir la colonne AN ou AQ</v>
      </c>
      <c r="AS264" s="63"/>
      <c r="AT264" s="173" t="str">
        <f t="shared" si="126"/>
        <v>Remplir la colonne M</v>
      </c>
      <c r="AU264" s="179" t="str">
        <f t="shared" si="111"/>
        <v>Remplir la colonne AS</v>
      </c>
      <c r="AV264" s="263" t="str">
        <f t="shared" si="127"/>
        <v>Remplir la colonne I</v>
      </c>
      <c r="AW264" s="91"/>
      <c r="AX264" s="315" t="str">
        <f t="shared" si="112"/>
        <v>Remplir les termes C, P, T et TVA</v>
      </c>
      <c r="AY264" s="55"/>
      <c r="AZ264" s="65"/>
      <c r="BA264" s="98" t="s">
        <v>64</v>
      </c>
      <c r="BB264" s="63"/>
      <c r="BC264" s="87" t="str">
        <f t="shared" si="113"/>
        <v>Remplir la colonne AY ou BB</v>
      </c>
      <c r="BD264" s="63"/>
      <c r="BE264" s="173" t="str">
        <f t="shared" si="128"/>
        <v>Remplir la colonne M</v>
      </c>
      <c r="BF264" s="179" t="str">
        <f t="shared" si="114"/>
        <v>Remplir la colonne BD</v>
      </c>
      <c r="BG264" s="263" t="str">
        <f t="shared" si="129"/>
        <v>Remplir la colonne I</v>
      </c>
      <c r="BH264" s="91"/>
      <c r="BI264" s="315" t="str">
        <f t="shared" si="115"/>
        <v>Remplir les termes C, P, T et TVA</v>
      </c>
      <c r="BJ264" s="55"/>
      <c r="BK264" s="65"/>
      <c r="BL264" s="98" t="s">
        <v>64</v>
      </c>
      <c r="BM264" s="63"/>
      <c r="BN264" s="87" t="str">
        <f t="shared" si="116"/>
        <v>Remplir la colonne BJ ou BM</v>
      </c>
      <c r="BO264" s="63"/>
      <c r="BP264" s="173" t="str">
        <f t="shared" si="130"/>
        <v>Remplir la colonne M</v>
      </c>
      <c r="BQ264" s="179" t="str">
        <f t="shared" si="117"/>
        <v>Remplir la colonne BO</v>
      </c>
      <c r="BR264" s="263" t="str">
        <f t="shared" si="131"/>
        <v>Remplir la colonne I</v>
      </c>
      <c r="BS264" s="91"/>
      <c r="BT264" s="315" t="str">
        <f t="shared" si="118"/>
        <v>Remplir les termes C, P, T et TVA</v>
      </c>
      <c r="BU264" s="55"/>
      <c r="BV264" s="65"/>
      <c r="BW264" s="98" t="s">
        <v>64</v>
      </c>
      <c r="BX264" s="63"/>
      <c r="BY264" s="87" t="str">
        <f t="shared" si="119"/>
        <v>Remplir la colonne BU ou BX</v>
      </c>
      <c r="BZ264" s="63"/>
      <c r="CA264" s="173" t="str">
        <f t="shared" si="132"/>
        <v>Remplir la colonne M</v>
      </c>
      <c r="CB264" s="179" t="str">
        <f t="shared" si="120"/>
        <v>Remplir la colonne BZ</v>
      </c>
      <c r="CC264" s="263" t="str">
        <f t="shared" si="133"/>
        <v>Remplir la colonne I</v>
      </c>
      <c r="CD264" s="91"/>
      <c r="CE264" s="315" t="str">
        <f t="shared" si="121"/>
        <v>Remplir les termes C, P, T et TVA</v>
      </c>
      <c r="CF264" s="61" t="str">
        <f t="shared" si="102"/>
        <v>REMPLIR TYPE DE CLIENT</v>
      </c>
      <c r="CG264" s="107" t="str">
        <f t="shared" si="122"/>
        <v>Montant total de l'aide demandée non indiqué</v>
      </c>
      <c r="CH264" s="1"/>
      <c r="CI264" s="1"/>
      <c r="CJ264" s="1"/>
      <c r="CK264" s="1"/>
      <c r="CL264" s="1"/>
    </row>
    <row r="265" spans="1:90" x14ac:dyDescent="0.25">
      <c r="A265" s="51"/>
      <c r="B265" s="111"/>
      <c r="C265" s="111"/>
      <c r="D265" s="111"/>
      <c r="E265" s="111"/>
      <c r="F265" s="111"/>
      <c r="G265" s="132"/>
      <c r="H265" s="151"/>
      <c r="I265" s="299"/>
      <c r="J265" s="152"/>
      <c r="K265" s="153"/>
      <c r="L265" s="169"/>
      <c r="M265" s="39"/>
      <c r="N265" s="90"/>
      <c r="O265" s="39"/>
      <c r="P265" s="23"/>
      <c r="Q265" s="170">
        <f t="shared" si="103"/>
        <v>0</v>
      </c>
      <c r="R265" s="55"/>
      <c r="S265" s="65"/>
      <c r="T265" s="98" t="s">
        <v>64</v>
      </c>
      <c r="U265" s="63"/>
      <c r="V265" s="87" t="str">
        <f t="shared" si="104"/>
        <v>Remplir la colonne R ou U</v>
      </c>
      <c r="W265" s="63"/>
      <c r="X265" s="173" t="str">
        <f t="shared" si="101"/>
        <v>Remplir la colonne M</v>
      </c>
      <c r="Y265" s="179" t="str">
        <f t="shared" si="105"/>
        <v>Remplir la colonne W</v>
      </c>
      <c r="Z265" s="263" t="str">
        <f t="shared" si="123"/>
        <v>Remplir la colonne I</v>
      </c>
      <c r="AA265" s="91"/>
      <c r="AB265" s="315" t="str">
        <f t="shared" si="106"/>
        <v>Remplir les termes C, P, T et TVA</v>
      </c>
      <c r="AC265" s="55"/>
      <c r="AD265" s="65"/>
      <c r="AE265" s="98" t="s">
        <v>64</v>
      </c>
      <c r="AF265" s="63"/>
      <c r="AG265" s="87" t="str">
        <f t="shared" si="107"/>
        <v>Remplir la colonne AC ou AF</v>
      </c>
      <c r="AH265" s="63"/>
      <c r="AI265" s="173" t="str">
        <f t="shared" si="124"/>
        <v>Remplir la colonne M</v>
      </c>
      <c r="AJ265" s="179" t="str">
        <f t="shared" si="108"/>
        <v>Remplir la colonne AH</v>
      </c>
      <c r="AK265" s="263" t="str">
        <f t="shared" si="125"/>
        <v>Remplir la colonne I</v>
      </c>
      <c r="AL265" s="91"/>
      <c r="AM265" s="315" t="str">
        <f t="shared" si="109"/>
        <v>Remplir les terme C, P, T et TVA</v>
      </c>
      <c r="AN265" s="55"/>
      <c r="AO265" s="65"/>
      <c r="AP265" s="98" t="s">
        <v>64</v>
      </c>
      <c r="AQ265" s="63"/>
      <c r="AR265" s="87" t="str">
        <f t="shared" si="110"/>
        <v>Remplir la colonne AN ou AQ</v>
      </c>
      <c r="AS265" s="63"/>
      <c r="AT265" s="173" t="str">
        <f t="shared" si="126"/>
        <v>Remplir la colonne M</v>
      </c>
      <c r="AU265" s="179" t="str">
        <f t="shared" si="111"/>
        <v>Remplir la colonne AS</v>
      </c>
      <c r="AV265" s="263" t="str">
        <f t="shared" si="127"/>
        <v>Remplir la colonne I</v>
      </c>
      <c r="AW265" s="91"/>
      <c r="AX265" s="315" t="str">
        <f t="shared" si="112"/>
        <v>Remplir les termes C, P, T et TVA</v>
      </c>
      <c r="AY265" s="55"/>
      <c r="AZ265" s="65"/>
      <c r="BA265" s="98" t="s">
        <v>64</v>
      </c>
      <c r="BB265" s="63"/>
      <c r="BC265" s="87" t="str">
        <f t="shared" si="113"/>
        <v>Remplir la colonne AY ou BB</v>
      </c>
      <c r="BD265" s="63"/>
      <c r="BE265" s="173" t="str">
        <f t="shared" si="128"/>
        <v>Remplir la colonne M</v>
      </c>
      <c r="BF265" s="179" t="str">
        <f t="shared" si="114"/>
        <v>Remplir la colonne BD</v>
      </c>
      <c r="BG265" s="263" t="str">
        <f t="shared" si="129"/>
        <v>Remplir la colonne I</v>
      </c>
      <c r="BH265" s="91"/>
      <c r="BI265" s="315" t="str">
        <f t="shared" si="115"/>
        <v>Remplir les termes C, P, T et TVA</v>
      </c>
      <c r="BJ265" s="55"/>
      <c r="BK265" s="65"/>
      <c r="BL265" s="98" t="s">
        <v>64</v>
      </c>
      <c r="BM265" s="63"/>
      <c r="BN265" s="87" t="str">
        <f t="shared" si="116"/>
        <v>Remplir la colonne BJ ou BM</v>
      </c>
      <c r="BO265" s="63"/>
      <c r="BP265" s="173" t="str">
        <f t="shared" si="130"/>
        <v>Remplir la colonne M</v>
      </c>
      <c r="BQ265" s="179" t="str">
        <f t="shared" si="117"/>
        <v>Remplir la colonne BO</v>
      </c>
      <c r="BR265" s="263" t="str">
        <f t="shared" si="131"/>
        <v>Remplir la colonne I</v>
      </c>
      <c r="BS265" s="91"/>
      <c r="BT265" s="315" t="str">
        <f t="shared" si="118"/>
        <v>Remplir les termes C, P, T et TVA</v>
      </c>
      <c r="BU265" s="55"/>
      <c r="BV265" s="65"/>
      <c r="BW265" s="98" t="s">
        <v>64</v>
      </c>
      <c r="BX265" s="63"/>
      <c r="BY265" s="87" t="str">
        <f t="shared" si="119"/>
        <v>Remplir la colonne BU ou BX</v>
      </c>
      <c r="BZ265" s="63"/>
      <c r="CA265" s="173" t="str">
        <f t="shared" si="132"/>
        <v>Remplir la colonne M</v>
      </c>
      <c r="CB265" s="179" t="str">
        <f t="shared" si="120"/>
        <v>Remplir la colonne BZ</v>
      </c>
      <c r="CC265" s="263" t="str">
        <f t="shared" si="133"/>
        <v>Remplir la colonne I</v>
      </c>
      <c r="CD265" s="91"/>
      <c r="CE265" s="315" t="str">
        <f t="shared" si="121"/>
        <v>Remplir les termes C, P, T et TVA</v>
      </c>
      <c r="CF265" s="61" t="str">
        <f t="shared" si="102"/>
        <v>REMPLIR TYPE DE CLIENT</v>
      </c>
      <c r="CG265" s="107" t="str">
        <f t="shared" si="122"/>
        <v>Montant total de l'aide demandée non indiqué</v>
      </c>
      <c r="CH265" s="1"/>
      <c r="CI265" s="1"/>
      <c r="CJ265" s="1"/>
      <c r="CK265" s="1"/>
      <c r="CL265" s="1"/>
    </row>
    <row r="266" spans="1:90" x14ac:dyDescent="0.25">
      <c r="A266" s="51"/>
      <c r="B266" s="111"/>
      <c r="C266" s="111"/>
      <c r="D266" s="111"/>
      <c r="E266" s="111"/>
      <c r="F266" s="111"/>
      <c r="G266" s="132"/>
      <c r="H266" s="151"/>
      <c r="I266" s="299"/>
      <c r="J266" s="152"/>
      <c r="K266" s="153"/>
      <c r="L266" s="169"/>
      <c r="M266" s="39"/>
      <c r="N266" s="90"/>
      <c r="O266" s="39"/>
      <c r="P266" s="23"/>
      <c r="Q266" s="170">
        <f t="shared" si="103"/>
        <v>0</v>
      </c>
      <c r="R266" s="55"/>
      <c r="S266" s="65"/>
      <c r="T266" s="98" t="s">
        <v>64</v>
      </c>
      <c r="U266" s="63"/>
      <c r="V266" s="87" t="str">
        <f t="shared" si="104"/>
        <v>Remplir la colonne R ou U</v>
      </c>
      <c r="W266" s="63"/>
      <c r="X266" s="173" t="str">
        <f t="shared" si="101"/>
        <v>Remplir la colonne M</v>
      </c>
      <c r="Y266" s="179" t="str">
        <f t="shared" si="105"/>
        <v>Remplir la colonne W</v>
      </c>
      <c r="Z266" s="263" t="str">
        <f t="shared" si="123"/>
        <v>Remplir la colonne I</v>
      </c>
      <c r="AA266" s="91"/>
      <c r="AB266" s="315" t="str">
        <f t="shared" si="106"/>
        <v>Remplir les termes C, P, T et TVA</v>
      </c>
      <c r="AC266" s="55"/>
      <c r="AD266" s="65"/>
      <c r="AE266" s="98" t="s">
        <v>64</v>
      </c>
      <c r="AF266" s="63"/>
      <c r="AG266" s="87" t="str">
        <f t="shared" si="107"/>
        <v>Remplir la colonne AC ou AF</v>
      </c>
      <c r="AH266" s="63"/>
      <c r="AI266" s="173" t="str">
        <f t="shared" si="124"/>
        <v>Remplir la colonne M</v>
      </c>
      <c r="AJ266" s="179" t="str">
        <f t="shared" si="108"/>
        <v>Remplir la colonne AH</v>
      </c>
      <c r="AK266" s="263" t="str">
        <f t="shared" si="125"/>
        <v>Remplir la colonne I</v>
      </c>
      <c r="AL266" s="91"/>
      <c r="AM266" s="315" t="str">
        <f t="shared" si="109"/>
        <v>Remplir les terme C, P, T et TVA</v>
      </c>
      <c r="AN266" s="55"/>
      <c r="AO266" s="65"/>
      <c r="AP266" s="98" t="s">
        <v>64</v>
      </c>
      <c r="AQ266" s="63"/>
      <c r="AR266" s="87" t="str">
        <f t="shared" si="110"/>
        <v>Remplir la colonne AN ou AQ</v>
      </c>
      <c r="AS266" s="63"/>
      <c r="AT266" s="173" t="str">
        <f t="shared" si="126"/>
        <v>Remplir la colonne M</v>
      </c>
      <c r="AU266" s="179" t="str">
        <f t="shared" si="111"/>
        <v>Remplir la colonne AS</v>
      </c>
      <c r="AV266" s="263" t="str">
        <f t="shared" si="127"/>
        <v>Remplir la colonne I</v>
      </c>
      <c r="AW266" s="91"/>
      <c r="AX266" s="315" t="str">
        <f t="shared" si="112"/>
        <v>Remplir les termes C, P, T et TVA</v>
      </c>
      <c r="AY266" s="55"/>
      <c r="AZ266" s="65"/>
      <c r="BA266" s="98" t="s">
        <v>64</v>
      </c>
      <c r="BB266" s="63"/>
      <c r="BC266" s="87" t="str">
        <f t="shared" si="113"/>
        <v>Remplir la colonne AY ou BB</v>
      </c>
      <c r="BD266" s="63"/>
      <c r="BE266" s="173" t="str">
        <f t="shared" si="128"/>
        <v>Remplir la colonne M</v>
      </c>
      <c r="BF266" s="179" t="str">
        <f t="shared" si="114"/>
        <v>Remplir la colonne BD</v>
      </c>
      <c r="BG266" s="263" t="str">
        <f t="shared" si="129"/>
        <v>Remplir la colonne I</v>
      </c>
      <c r="BH266" s="91"/>
      <c r="BI266" s="315" t="str">
        <f t="shared" si="115"/>
        <v>Remplir les termes C, P, T et TVA</v>
      </c>
      <c r="BJ266" s="55"/>
      <c r="BK266" s="65"/>
      <c r="BL266" s="98" t="s">
        <v>64</v>
      </c>
      <c r="BM266" s="63"/>
      <c r="BN266" s="87" t="str">
        <f t="shared" si="116"/>
        <v>Remplir la colonne BJ ou BM</v>
      </c>
      <c r="BO266" s="63"/>
      <c r="BP266" s="173" t="str">
        <f t="shared" si="130"/>
        <v>Remplir la colonne M</v>
      </c>
      <c r="BQ266" s="179" t="str">
        <f t="shared" si="117"/>
        <v>Remplir la colonne BO</v>
      </c>
      <c r="BR266" s="263" t="str">
        <f t="shared" si="131"/>
        <v>Remplir la colonne I</v>
      </c>
      <c r="BS266" s="91"/>
      <c r="BT266" s="315" t="str">
        <f t="shared" si="118"/>
        <v>Remplir les termes C, P, T et TVA</v>
      </c>
      <c r="BU266" s="55"/>
      <c r="BV266" s="65"/>
      <c r="BW266" s="98" t="s">
        <v>64</v>
      </c>
      <c r="BX266" s="63"/>
      <c r="BY266" s="87" t="str">
        <f t="shared" si="119"/>
        <v>Remplir la colonne BU ou BX</v>
      </c>
      <c r="BZ266" s="63"/>
      <c r="CA266" s="173" t="str">
        <f t="shared" si="132"/>
        <v>Remplir la colonne M</v>
      </c>
      <c r="CB266" s="179" t="str">
        <f t="shared" si="120"/>
        <v>Remplir la colonne BZ</v>
      </c>
      <c r="CC266" s="263" t="str">
        <f t="shared" si="133"/>
        <v>Remplir la colonne I</v>
      </c>
      <c r="CD266" s="91"/>
      <c r="CE266" s="315" t="str">
        <f t="shared" si="121"/>
        <v>Remplir les termes C, P, T et TVA</v>
      </c>
      <c r="CF266" s="61" t="str">
        <f t="shared" si="102"/>
        <v>REMPLIR TYPE DE CLIENT</v>
      </c>
      <c r="CG266" s="107" t="str">
        <f t="shared" si="122"/>
        <v>Montant total de l'aide demandée non indiqué</v>
      </c>
      <c r="CH266" s="1"/>
      <c r="CI266" s="1"/>
      <c r="CJ266" s="1"/>
      <c r="CK266" s="1"/>
      <c r="CL266" s="1"/>
    </row>
    <row r="267" spans="1:90" x14ac:dyDescent="0.25">
      <c r="A267" s="51"/>
      <c r="B267" s="111"/>
      <c r="C267" s="111"/>
      <c r="D267" s="111"/>
      <c r="E267" s="111"/>
      <c r="F267" s="111"/>
      <c r="G267" s="132"/>
      <c r="H267" s="151"/>
      <c r="I267" s="299"/>
      <c r="J267" s="152"/>
      <c r="K267" s="153"/>
      <c r="L267" s="169"/>
      <c r="M267" s="39"/>
      <c r="N267" s="90"/>
      <c r="O267" s="39"/>
      <c r="P267" s="23"/>
      <c r="Q267" s="170">
        <f t="shared" si="103"/>
        <v>0</v>
      </c>
      <c r="R267" s="55"/>
      <c r="S267" s="65"/>
      <c r="T267" s="98" t="s">
        <v>64</v>
      </c>
      <c r="U267" s="63"/>
      <c r="V267" s="87" t="str">
        <f t="shared" si="104"/>
        <v>Remplir la colonne R ou U</v>
      </c>
      <c r="W267" s="63"/>
      <c r="X267" s="173" t="str">
        <f t="shared" si="101"/>
        <v>Remplir la colonne M</v>
      </c>
      <c r="Y267" s="179" t="str">
        <f t="shared" si="105"/>
        <v>Remplir la colonne W</v>
      </c>
      <c r="Z267" s="263" t="str">
        <f t="shared" si="123"/>
        <v>Remplir la colonne I</v>
      </c>
      <c r="AA267" s="91"/>
      <c r="AB267" s="315" t="str">
        <f t="shared" si="106"/>
        <v>Remplir les termes C, P, T et TVA</v>
      </c>
      <c r="AC267" s="55"/>
      <c r="AD267" s="65"/>
      <c r="AE267" s="98" t="s">
        <v>64</v>
      </c>
      <c r="AF267" s="63"/>
      <c r="AG267" s="87" t="str">
        <f t="shared" si="107"/>
        <v>Remplir la colonne AC ou AF</v>
      </c>
      <c r="AH267" s="63"/>
      <c r="AI267" s="173" t="str">
        <f t="shared" si="124"/>
        <v>Remplir la colonne M</v>
      </c>
      <c r="AJ267" s="179" t="str">
        <f t="shared" si="108"/>
        <v>Remplir la colonne AH</v>
      </c>
      <c r="AK267" s="263" t="str">
        <f t="shared" si="125"/>
        <v>Remplir la colonne I</v>
      </c>
      <c r="AL267" s="91"/>
      <c r="AM267" s="315" t="str">
        <f t="shared" si="109"/>
        <v>Remplir les terme C, P, T et TVA</v>
      </c>
      <c r="AN267" s="55"/>
      <c r="AO267" s="65"/>
      <c r="AP267" s="98" t="s">
        <v>64</v>
      </c>
      <c r="AQ267" s="63"/>
      <c r="AR267" s="87" t="str">
        <f t="shared" si="110"/>
        <v>Remplir la colonne AN ou AQ</v>
      </c>
      <c r="AS267" s="63"/>
      <c r="AT267" s="173" t="str">
        <f t="shared" si="126"/>
        <v>Remplir la colonne M</v>
      </c>
      <c r="AU267" s="179" t="str">
        <f t="shared" si="111"/>
        <v>Remplir la colonne AS</v>
      </c>
      <c r="AV267" s="263" t="str">
        <f t="shared" si="127"/>
        <v>Remplir la colonne I</v>
      </c>
      <c r="AW267" s="91"/>
      <c r="AX267" s="315" t="str">
        <f t="shared" si="112"/>
        <v>Remplir les termes C, P, T et TVA</v>
      </c>
      <c r="AY267" s="55"/>
      <c r="AZ267" s="65"/>
      <c r="BA267" s="98" t="s">
        <v>64</v>
      </c>
      <c r="BB267" s="63"/>
      <c r="BC267" s="87" t="str">
        <f t="shared" si="113"/>
        <v>Remplir la colonne AY ou BB</v>
      </c>
      <c r="BD267" s="63"/>
      <c r="BE267" s="173" t="str">
        <f t="shared" si="128"/>
        <v>Remplir la colonne M</v>
      </c>
      <c r="BF267" s="179" t="str">
        <f t="shared" si="114"/>
        <v>Remplir la colonne BD</v>
      </c>
      <c r="BG267" s="263" t="str">
        <f t="shared" si="129"/>
        <v>Remplir la colonne I</v>
      </c>
      <c r="BH267" s="91"/>
      <c r="BI267" s="315" t="str">
        <f t="shared" si="115"/>
        <v>Remplir les termes C, P, T et TVA</v>
      </c>
      <c r="BJ267" s="55"/>
      <c r="BK267" s="65"/>
      <c r="BL267" s="98" t="s">
        <v>64</v>
      </c>
      <c r="BM267" s="63"/>
      <c r="BN267" s="87" t="str">
        <f t="shared" si="116"/>
        <v>Remplir la colonne BJ ou BM</v>
      </c>
      <c r="BO267" s="63"/>
      <c r="BP267" s="173" t="str">
        <f t="shared" si="130"/>
        <v>Remplir la colonne M</v>
      </c>
      <c r="BQ267" s="179" t="str">
        <f t="shared" si="117"/>
        <v>Remplir la colonne BO</v>
      </c>
      <c r="BR267" s="263" t="str">
        <f t="shared" si="131"/>
        <v>Remplir la colonne I</v>
      </c>
      <c r="BS267" s="91"/>
      <c r="BT267" s="315" t="str">
        <f t="shared" si="118"/>
        <v>Remplir les termes C, P, T et TVA</v>
      </c>
      <c r="BU267" s="55"/>
      <c r="BV267" s="65"/>
      <c r="BW267" s="98" t="s">
        <v>64</v>
      </c>
      <c r="BX267" s="63"/>
      <c r="BY267" s="87" t="str">
        <f t="shared" si="119"/>
        <v>Remplir la colonne BU ou BX</v>
      </c>
      <c r="BZ267" s="63"/>
      <c r="CA267" s="173" t="str">
        <f t="shared" si="132"/>
        <v>Remplir la colonne M</v>
      </c>
      <c r="CB267" s="179" t="str">
        <f t="shared" si="120"/>
        <v>Remplir la colonne BZ</v>
      </c>
      <c r="CC267" s="263" t="str">
        <f t="shared" si="133"/>
        <v>Remplir la colonne I</v>
      </c>
      <c r="CD267" s="91"/>
      <c r="CE267" s="315" t="str">
        <f t="shared" si="121"/>
        <v>Remplir les termes C, P, T et TVA</v>
      </c>
      <c r="CF267" s="61" t="str">
        <f t="shared" si="102"/>
        <v>REMPLIR TYPE DE CLIENT</v>
      </c>
      <c r="CG267" s="107" t="str">
        <f t="shared" si="122"/>
        <v>Montant total de l'aide demandée non indiqué</v>
      </c>
      <c r="CH267" s="1"/>
      <c r="CI267" s="1"/>
      <c r="CJ267" s="1"/>
      <c r="CK267" s="1"/>
      <c r="CL267" s="1"/>
    </row>
    <row r="268" spans="1:90" x14ac:dyDescent="0.25">
      <c r="A268" s="51"/>
      <c r="B268" s="111"/>
      <c r="C268" s="111"/>
      <c r="D268" s="111"/>
      <c r="E268" s="111"/>
      <c r="F268" s="111"/>
      <c r="G268" s="132"/>
      <c r="H268" s="151"/>
      <c r="I268" s="299"/>
      <c r="J268" s="152"/>
      <c r="K268" s="153"/>
      <c r="L268" s="169"/>
      <c r="M268" s="39"/>
      <c r="N268" s="90"/>
      <c r="O268" s="39"/>
      <c r="P268" s="23"/>
      <c r="Q268" s="170">
        <f t="shared" si="103"/>
        <v>0</v>
      </c>
      <c r="R268" s="55"/>
      <c r="S268" s="65"/>
      <c r="T268" s="98" t="s">
        <v>64</v>
      </c>
      <c r="U268" s="63"/>
      <c r="V268" s="87" t="str">
        <f t="shared" si="104"/>
        <v>Remplir la colonne R ou U</v>
      </c>
      <c r="W268" s="63"/>
      <c r="X268" s="173" t="str">
        <f t="shared" si="101"/>
        <v>Remplir la colonne M</v>
      </c>
      <c r="Y268" s="179" t="str">
        <f t="shared" si="105"/>
        <v>Remplir la colonne W</v>
      </c>
      <c r="Z268" s="263" t="str">
        <f t="shared" si="123"/>
        <v>Remplir la colonne I</v>
      </c>
      <c r="AA268" s="91"/>
      <c r="AB268" s="315" t="str">
        <f t="shared" si="106"/>
        <v>Remplir les termes C, P, T et TVA</v>
      </c>
      <c r="AC268" s="55"/>
      <c r="AD268" s="65"/>
      <c r="AE268" s="98" t="s">
        <v>64</v>
      </c>
      <c r="AF268" s="63"/>
      <c r="AG268" s="87" t="str">
        <f t="shared" si="107"/>
        <v>Remplir la colonne AC ou AF</v>
      </c>
      <c r="AH268" s="63"/>
      <c r="AI268" s="173" t="str">
        <f t="shared" si="124"/>
        <v>Remplir la colonne M</v>
      </c>
      <c r="AJ268" s="179" t="str">
        <f t="shared" si="108"/>
        <v>Remplir la colonne AH</v>
      </c>
      <c r="AK268" s="263" t="str">
        <f t="shared" si="125"/>
        <v>Remplir la colonne I</v>
      </c>
      <c r="AL268" s="91"/>
      <c r="AM268" s="315" t="str">
        <f t="shared" si="109"/>
        <v>Remplir les terme C, P, T et TVA</v>
      </c>
      <c r="AN268" s="55"/>
      <c r="AO268" s="65"/>
      <c r="AP268" s="98" t="s">
        <v>64</v>
      </c>
      <c r="AQ268" s="63"/>
      <c r="AR268" s="87" t="str">
        <f t="shared" si="110"/>
        <v>Remplir la colonne AN ou AQ</v>
      </c>
      <c r="AS268" s="63"/>
      <c r="AT268" s="173" t="str">
        <f t="shared" si="126"/>
        <v>Remplir la colonne M</v>
      </c>
      <c r="AU268" s="179" t="str">
        <f t="shared" si="111"/>
        <v>Remplir la colonne AS</v>
      </c>
      <c r="AV268" s="263" t="str">
        <f t="shared" si="127"/>
        <v>Remplir la colonne I</v>
      </c>
      <c r="AW268" s="91"/>
      <c r="AX268" s="315" t="str">
        <f t="shared" si="112"/>
        <v>Remplir les termes C, P, T et TVA</v>
      </c>
      <c r="AY268" s="55"/>
      <c r="AZ268" s="65"/>
      <c r="BA268" s="98" t="s">
        <v>64</v>
      </c>
      <c r="BB268" s="63"/>
      <c r="BC268" s="87" t="str">
        <f t="shared" si="113"/>
        <v>Remplir la colonne AY ou BB</v>
      </c>
      <c r="BD268" s="63"/>
      <c r="BE268" s="173" t="str">
        <f t="shared" si="128"/>
        <v>Remplir la colonne M</v>
      </c>
      <c r="BF268" s="179" t="str">
        <f t="shared" si="114"/>
        <v>Remplir la colonne BD</v>
      </c>
      <c r="BG268" s="263" t="str">
        <f t="shared" si="129"/>
        <v>Remplir la colonne I</v>
      </c>
      <c r="BH268" s="91"/>
      <c r="BI268" s="315" t="str">
        <f t="shared" si="115"/>
        <v>Remplir les termes C, P, T et TVA</v>
      </c>
      <c r="BJ268" s="55"/>
      <c r="BK268" s="65"/>
      <c r="BL268" s="98" t="s">
        <v>64</v>
      </c>
      <c r="BM268" s="63"/>
      <c r="BN268" s="87" t="str">
        <f t="shared" si="116"/>
        <v>Remplir la colonne BJ ou BM</v>
      </c>
      <c r="BO268" s="63"/>
      <c r="BP268" s="173" t="str">
        <f t="shared" si="130"/>
        <v>Remplir la colonne M</v>
      </c>
      <c r="BQ268" s="179" t="str">
        <f t="shared" si="117"/>
        <v>Remplir la colonne BO</v>
      </c>
      <c r="BR268" s="263" t="str">
        <f t="shared" si="131"/>
        <v>Remplir la colonne I</v>
      </c>
      <c r="BS268" s="91"/>
      <c r="BT268" s="315" t="str">
        <f t="shared" si="118"/>
        <v>Remplir les termes C, P, T et TVA</v>
      </c>
      <c r="BU268" s="55"/>
      <c r="BV268" s="65"/>
      <c r="BW268" s="98" t="s">
        <v>64</v>
      </c>
      <c r="BX268" s="63"/>
      <c r="BY268" s="87" t="str">
        <f t="shared" si="119"/>
        <v>Remplir la colonne BU ou BX</v>
      </c>
      <c r="BZ268" s="63"/>
      <c r="CA268" s="173" t="str">
        <f t="shared" si="132"/>
        <v>Remplir la colonne M</v>
      </c>
      <c r="CB268" s="179" t="str">
        <f t="shared" si="120"/>
        <v>Remplir la colonne BZ</v>
      </c>
      <c r="CC268" s="263" t="str">
        <f t="shared" si="133"/>
        <v>Remplir la colonne I</v>
      </c>
      <c r="CD268" s="91"/>
      <c r="CE268" s="315" t="str">
        <f t="shared" si="121"/>
        <v>Remplir les termes C, P, T et TVA</v>
      </c>
      <c r="CF268" s="61" t="str">
        <f t="shared" si="102"/>
        <v>REMPLIR TYPE DE CLIENT</v>
      </c>
      <c r="CG268" s="107" t="str">
        <f t="shared" si="122"/>
        <v>Montant total de l'aide demandée non indiqué</v>
      </c>
      <c r="CH268" s="1"/>
      <c r="CI268" s="1"/>
      <c r="CJ268" s="1"/>
      <c r="CK268" s="1"/>
      <c r="CL268" s="1"/>
    </row>
    <row r="269" spans="1:90" x14ac:dyDescent="0.25">
      <c r="A269" s="51"/>
      <c r="B269" s="111"/>
      <c r="C269" s="111"/>
      <c r="D269" s="111"/>
      <c r="E269" s="111"/>
      <c r="F269" s="111"/>
      <c r="G269" s="132"/>
      <c r="H269" s="151"/>
      <c r="I269" s="299"/>
      <c r="J269" s="152"/>
      <c r="K269" s="153"/>
      <c r="L269" s="169"/>
      <c r="M269" s="39"/>
      <c r="N269" s="90"/>
      <c r="O269" s="39"/>
      <c r="P269" s="23"/>
      <c r="Q269" s="170">
        <f t="shared" si="103"/>
        <v>0</v>
      </c>
      <c r="R269" s="55"/>
      <c r="S269" s="65"/>
      <c r="T269" s="98" t="s">
        <v>64</v>
      </c>
      <c r="U269" s="63"/>
      <c r="V269" s="87" t="str">
        <f t="shared" si="104"/>
        <v>Remplir la colonne R ou U</v>
      </c>
      <c r="W269" s="63"/>
      <c r="X269" s="173" t="str">
        <f t="shared" ref="X269:X332" si="134">IF($M269="Oui",$C$4,IF($M269="Non",$C$6,"Remplir la colonne M"))</f>
        <v>Remplir la colonne M</v>
      </c>
      <c r="Y269" s="179" t="str">
        <f t="shared" si="105"/>
        <v>Remplir la colonne W</v>
      </c>
      <c r="Z269" s="263" t="str">
        <f t="shared" si="123"/>
        <v>Remplir la colonne I</v>
      </c>
      <c r="AA269" s="91"/>
      <c r="AB269" s="315" t="str">
        <f t="shared" si="106"/>
        <v>Remplir les termes C, P, T et TVA</v>
      </c>
      <c r="AC269" s="55"/>
      <c r="AD269" s="65"/>
      <c r="AE269" s="98" t="s">
        <v>64</v>
      </c>
      <c r="AF269" s="63"/>
      <c r="AG269" s="87" t="str">
        <f t="shared" si="107"/>
        <v>Remplir la colonne AC ou AF</v>
      </c>
      <c r="AH269" s="63"/>
      <c r="AI269" s="173" t="str">
        <f t="shared" si="124"/>
        <v>Remplir la colonne M</v>
      </c>
      <c r="AJ269" s="179" t="str">
        <f t="shared" si="108"/>
        <v>Remplir la colonne AH</v>
      </c>
      <c r="AK269" s="263" t="str">
        <f t="shared" si="125"/>
        <v>Remplir la colonne I</v>
      </c>
      <c r="AL269" s="91"/>
      <c r="AM269" s="315" t="str">
        <f t="shared" si="109"/>
        <v>Remplir les terme C, P, T et TVA</v>
      </c>
      <c r="AN269" s="55"/>
      <c r="AO269" s="65"/>
      <c r="AP269" s="98" t="s">
        <v>64</v>
      </c>
      <c r="AQ269" s="63"/>
      <c r="AR269" s="87" t="str">
        <f t="shared" si="110"/>
        <v>Remplir la colonne AN ou AQ</v>
      </c>
      <c r="AS269" s="63"/>
      <c r="AT269" s="173" t="str">
        <f t="shared" si="126"/>
        <v>Remplir la colonne M</v>
      </c>
      <c r="AU269" s="179" t="str">
        <f t="shared" si="111"/>
        <v>Remplir la colonne AS</v>
      </c>
      <c r="AV269" s="263" t="str">
        <f t="shared" si="127"/>
        <v>Remplir la colonne I</v>
      </c>
      <c r="AW269" s="91"/>
      <c r="AX269" s="315" t="str">
        <f t="shared" si="112"/>
        <v>Remplir les termes C, P, T et TVA</v>
      </c>
      <c r="AY269" s="55"/>
      <c r="AZ269" s="65"/>
      <c r="BA269" s="98" t="s">
        <v>64</v>
      </c>
      <c r="BB269" s="63"/>
      <c r="BC269" s="87" t="str">
        <f t="shared" si="113"/>
        <v>Remplir la colonne AY ou BB</v>
      </c>
      <c r="BD269" s="63"/>
      <c r="BE269" s="173" t="str">
        <f t="shared" si="128"/>
        <v>Remplir la colonne M</v>
      </c>
      <c r="BF269" s="179" t="str">
        <f t="shared" si="114"/>
        <v>Remplir la colonne BD</v>
      </c>
      <c r="BG269" s="263" t="str">
        <f t="shared" si="129"/>
        <v>Remplir la colonne I</v>
      </c>
      <c r="BH269" s="91"/>
      <c r="BI269" s="315" t="str">
        <f t="shared" si="115"/>
        <v>Remplir les termes C, P, T et TVA</v>
      </c>
      <c r="BJ269" s="55"/>
      <c r="BK269" s="65"/>
      <c r="BL269" s="98" t="s">
        <v>64</v>
      </c>
      <c r="BM269" s="63"/>
      <c r="BN269" s="87" t="str">
        <f t="shared" si="116"/>
        <v>Remplir la colonne BJ ou BM</v>
      </c>
      <c r="BO269" s="63"/>
      <c r="BP269" s="173" t="str">
        <f t="shared" si="130"/>
        <v>Remplir la colonne M</v>
      </c>
      <c r="BQ269" s="179" t="str">
        <f t="shared" si="117"/>
        <v>Remplir la colonne BO</v>
      </c>
      <c r="BR269" s="263" t="str">
        <f t="shared" si="131"/>
        <v>Remplir la colonne I</v>
      </c>
      <c r="BS269" s="91"/>
      <c r="BT269" s="315" t="str">
        <f t="shared" si="118"/>
        <v>Remplir les termes C, P, T et TVA</v>
      </c>
      <c r="BU269" s="55"/>
      <c r="BV269" s="65"/>
      <c r="BW269" s="98" t="s">
        <v>64</v>
      </c>
      <c r="BX269" s="63"/>
      <c r="BY269" s="87" t="str">
        <f t="shared" si="119"/>
        <v>Remplir la colonne BU ou BX</v>
      </c>
      <c r="BZ269" s="63"/>
      <c r="CA269" s="173" t="str">
        <f t="shared" si="132"/>
        <v>Remplir la colonne M</v>
      </c>
      <c r="CB269" s="179" t="str">
        <f t="shared" si="120"/>
        <v>Remplir la colonne BZ</v>
      </c>
      <c r="CC269" s="263" t="str">
        <f t="shared" si="133"/>
        <v>Remplir la colonne I</v>
      </c>
      <c r="CD269" s="91"/>
      <c r="CE269" s="315" t="str">
        <f t="shared" si="121"/>
        <v>Remplir les termes C, P, T et TVA</v>
      </c>
      <c r="CF269" s="61" t="str">
        <f t="shared" ref="CF269:CF332" si="135">IFERROR(IF(ISBLANK(A269),"REMPLIR TYPE DE CLIENT",IF(O269="oui",SUM(periode2ges),"Attestation sur honneur NON")),0)</f>
        <v>REMPLIR TYPE DE CLIENT</v>
      </c>
      <c r="CG269" s="107" t="str">
        <f t="shared" si="122"/>
        <v>Montant total de l'aide demandée non indiqué</v>
      </c>
      <c r="CH269" s="1"/>
      <c r="CI269" s="1"/>
      <c r="CJ269" s="1"/>
      <c r="CK269" s="1"/>
      <c r="CL269" s="1"/>
    </row>
    <row r="270" spans="1:90" x14ac:dyDescent="0.25">
      <c r="A270" s="51"/>
      <c r="B270" s="111"/>
      <c r="C270" s="111"/>
      <c r="D270" s="111"/>
      <c r="E270" s="111"/>
      <c r="F270" s="111"/>
      <c r="G270" s="132"/>
      <c r="H270" s="151"/>
      <c r="I270" s="299"/>
      <c r="J270" s="152"/>
      <c r="K270" s="153"/>
      <c r="L270" s="169"/>
      <c r="M270" s="39"/>
      <c r="N270" s="90"/>
      <c r="O270" s="39"/>
      <c r="P270" s="23"/>
      <c r="Q270" s="170">
        <f t="shared" ref="Q270:Q333" si="136">IF(P270&lt;80%,P270,100%)</f>
        <v>0</v>
      </c>
      <c r="R270" s="55"/>
      <c r="S270" s="65"/>
      <c r="T270" s="98" t="s">
        <v>64</v>
      </c>
      <c r="U270" s="63"/>
      <c r="V270" s="87" t="str">
        <f t="shared" ref="V270:V333" si="137">IF(AND(R270&lt;&gt;"",U270&lt;&gt;""),"Remplir QUE la colonne R ou U",IF(R270&lt;&gt;"",(R270+S270)*$Q270,IF(U270&lt;&gt;"",(U270+S270)*$Q270,"Remplir la colonne R ou U")))</f>
        <v>Remplir la colonne R ou U</v>
      </c>
      <c r="W270" s="63"/>
      <c r="X270" s="173" t="str">
        <f t="shared" si="134"/>
        <v>Remplir la colonne M</v>
      </c>
      <c r="Y270" s="179" t="str">
        <f t="shared" ref="Y270:Y333" si="138">IF(W270="","Remplir la colonne W",IF(W270&gt;0,MAX(0,MIN($Q$8,W270-X270)),$Q$8))</f>
        <v>Remplir la colonne W</v>
      </c>
      <c r="Z270" s="263" t="str">
        <f t="shared" si="123"/>
        <v>Remplir la colonne I</v>
      </c>
      <c r="AA270" s="91"/>
      <c r="AB270" s="315" t="str">
        <f t="shared" ref="AB270:AB333" si="139">IFERROR((V270*(Y270+0.75*Z270)*AA270*(1+$N270))/($H$4*$H$5*$H$6),"Remplir les termes C, P, T et TVA")</f>
        <v>Remplir les termes C, P, T et TVA</v>
      </c>
      <c r="AC270" s="55"/>
      <c r="AD270" s="65"/>
      <c r="AE270" s="98" t="s">
        <v>64</v>
      </c>
      <c r="AF270" s="63"/>
      <c r="AG270" s="87" t="str">
        <f t="shared" ref="AG270:AG333" si="140">IF(AND(AC270&lt;&gt;"",AF270&lt;&gt;""),"Remplir QUE la colonne AC ou AF",IF(AC270&lt;&gt;"",(AC270+AD270)*$Q270,IF(AF270&lt;&gt;"",(AF270+AD270)*$Q270,"Remplir la colonne AC ou AF")))</f>
        <v>Remplir la colonne AC ou AF</v>
      </c>
      <c r="AH270" s="63"/>
      <c r="AI270" s="173" t="str">
        <f t="shared" si="124"/>
        <v>Remplir la colonne M</v>
      </c>
      <c r="AJ270" s="179" t="str">
        <f t="shared" ref="AJ270:AJ333" si="141">IF(AH270="","Remplir la colonne AH",IF(AH270&gt;0,MAX(0,MIN($R$8,AH270-AI270)),$R$8))</f>
        <v>Remplir la colonne AH</v>
      </c>
      <c r="AK270" s="263" t="str">
        <f t="shared" si="125"/>
        <v>Remplir la colonne I</v>
      </c>
      <c r="AL270" s="91"/>
      <c r="AM270" s="315" t="str">
        <f t="shared" ref="AM270:AM333" si="142">IFERROR((AG270*(AJ270+0.75*AK270)*AL270*(1+$N270))/($H$4*$H$5*$H$6),"Remplir les terme C, P, T et TVA")</f>
        <v>Remplir les terme C, P, T et TVA</v>
      </c>
      <c r="AN270" s="55"/>
      <c r="AO270" s="65"/>
      <c r="AP270" s="98" t="s">
        <v>64</v>
      </c>
      <c r="AQ270" s="63"/>
      <c r="AR270" s="87" t="str">
        <f t="shared" ref="AR270:AR333" si="143">IF(AND(AN270&lt;&gt;"",AQ270&lt;&gt;""),"Remplir QUE la colonne AN ou AQ",IF(AN270&lt;&gt;"",(AN270+AO270)*$Q270,IF(AQ270&lt;&gt;"",(AQ270+AO270)*$Q270,"Remplir la colonne AN ou AQ")))</f>
        <v>Remplir la colonne AN ou AQ</v>
      </c>
      <c r="AS270" s="63"/>
      <c r="AT270" s="173" t="str">
        <f t="shared" si="126"/>
        <v>Remplir la colonne M</v>
      </c>
      <c r="AU270" s="179" t="str">
        <f t="shared" ref="AU270:AU333" si="144">IF(AS270="","Remplir la colonne AS",IF(AS270&gt;0,MAX(0,MIN($S$8,AS270-AT270)),$S$8))</f>
        <v>Remplir la colonne AS</v>
      </c>
      <c r="AV270" s="263" t="str">
        <f t="shared" si="127"/>
        <v>Remplir la colonne I</v>
      </c>
      <c r="AW270" s="91"/>
      <c r="AX270" s="315" t="str">
        <f t="shared" ref="AX270:AX333" si="145">IFERROR((AR270*(AU270+0.75*AV270)*AW270*(1+$N270))/($H$4*$H$5*$H$6),"Remplir les termes C, P, T et TVA")</f>
        <v>Remplir les termes C, P, T et TVA</v>
      </c>
      <c r="AY270" s="55"/>
      <c r="AZ270" s="65"/>
      <c r="BA270" s="98" t="s">
        <v>64</v>
      </c>
      <c r="BB270" s="63"/>
      <c r="BC270" s="87" t="str">
        <f t="shared" ref="BC270:BC333" si="146">IF(AND(AY270&lt;&gt;"",BB270&lt;&gt;""),"Remplir QUE la colonne AY ou BB",IF(AY270&lt;&gt;"",(AY270+AZ270)*$Q270,IF(BB270&lt;&gt;"",(BB270+AZ270)*$Q270,"Remplir la colonne AY ou BB")))</f>
        <v>Remplir la colonne AY ou BB</v>
      </c>
      <c r="BD270" s="63"/>
      <c r="BE270" s="173" t="str">
        <f t="shared" si="128"/>
        <v>Remplir la colonne M</v>
      </c>
      <c r="BF270" s="179" t="str">
        <f t="shared" ref="BF270:BF333" si="147">IF(BD270="","Remplir la colonne BD",IF(BD270&gt;0,MAX(0,MIN($T$8,BD270-BE270)),$T$8))</f>
        <v>Remplir la colonne BD</v>
      </c>
      <c r="BG270" s="263" t="str">
        <f t="shared" si="129"/>
        <v>Remplir la colonne I</v>
      </c>
      <c r="BH270" s="91"/>
      <c r="BI270" s="315" t="str">
        <f t="shared" ref="BI270:BI333" si="148">IFERROR((BC270*(BF270+0.75*BG270)*BH270*(1+$N270))/($H$4*$H$5*$H$6),"Remplir les termes C, P, T et TVA")</f>
        <v>Remplir les termes C, P, T et TVA</v>
      </c>
      <c r="BJ270" s="55"/>
      <c r="BK270" s="65"/>
      <c r="BL270" s="98" t="s">
        <v>64</v>
      </c>
      <c r="BM270" s="63"/>
      <c r="BN270" s="87" t="str">
        <f t="shared" ref="BN270:BN333" si="149">IF(AND(BJ270&lt;&gt;"",BM270&lt;&gt;""),"Remplir QUE la colonne BJ ou BM",IF(BJ270&lt;&gt;"",(BJ270+BK270)*$Q270,IF(BM270&lt;&gt;"",(BM270+BK270)*$Q270,"Remplir la colonne BJ ou BM")))</f>
        <v>Remplir la colonne BJ ou BM</v>
      </c>
      <c r="BO270" s="63"/>
      <c r="BP270" s="173" t="str">
        <f t="shared" si="130"/>
        <v>Remplir la colonne M</v>
      </c>
      <c r="BQ270" s="179" t="str">
        <f t="shared" ref="BQ270:BQ333" si="150">IF(BO270="","Remplir la colonne BO",IF(BO270&gt;0,MAX(0,MIN($U$8,BO270-BP270)),$U$8))</f>
        <v>Remplir la colonne BO</v>
      </c>
      <c r="BR270" s="263" t="str">
        <f t="shared" si="131"/>
        <v>Remplir la colonne I</v>
      </c>
      <c r="BS270" s="91"/>
      <c r="BT270" s="315" t="str">
        <f t="shared" ref="BT270:BT333" si="151">IFERROR((BN270*(BQ270+0.75*BR270)*BS270*(1+$N270))/($H$4*$H$5*$H$6),"Remplir les termes C, P, T et TVA")</f>
        <v>Remplir les termes C, P, T et TVA</v>
      </c>
      <c r="BU270" s="55"/>
      <c r="BV270" s="65"/>
      <c r="BW270" s="98" t="s">
        <v>64</v>
      </c>
      <c r="BX270" s="63"/>
      <c r="BY270" s="87" t="str">
        <f t="shared" ref="BY270:BY333" si="152">IF(AND(BU270&lt;&gt;"",BX270&lt;&gt;""),"Remplir QUE la colonne BU ou BX",IF(BU270&lt;&gt;"",(BU270+BV270)*$Q270,IF(BX270&lt;&gt;"",(BX270+BV270)*$Q270,"Remplir la colonne BU ou BX")))</f>
        <v>Remplir la colonne BU ou BX</v>
      </c>
      <c r="BZ270" s="63"/>
      <c r="CA270" s="173" t="str">
        <f t="shared" si="132"/>
        <v>Remplir la colonne M</v>
      </c>
      <c r="CB270" s="179" t="str">
        <f t="shared" ref="CB270:CB333" si="153">IF(BZ270="","Remplir la colonne BZ",IF(BZ270&gt;0,MAX(0,MIN($V$8,BZ270-CA270)),$V$8))</f>
        <v>Remplir la colonne BZ</v>
      </c>
      <c r="CC270" s="263" t="str">
        <f t="shared" si="133"/>
        <v>Remplir la colonne I</v>
      </c>
      <c r="CD270" s="91"/>
      <c r="CE270" s="315" t="str">
        <f t="shared" ref="CE270:CE333" si="154">IFERROR((BY270*(CB270+0.75*CC270)*CD270*(1+$N270))/($H$4*$H$5*$H$6),"Remplir les termes C, P, T et TVA")</f>
        <v>Remplir les termes C, P, T et TVA</v>
      </c>
      <c r="CF270" s="61" t="str">
        <f t="shared" si="135"/>
        <v>REMPLIR TYPE DE CLIENT</v>
      </c>
      <c r="CG270" s="107" t="str">
        <f t="shared" ref="CG270:CG333" si="155">IFERROR(CF270/100,"Montant total de l'aide demandée non indiqué")</f>
        <v>Montant total de l'aide demandée non indiqué</v>
      </c>
      <c r="CH270" s="1"/>
      <c r="CI270" s="1"/>
      <c r="CJ270" s="1"/>
      <c r="CK270" s="1"/>
      <c r="CL270" s="1"/>
    </row>
    <row r="271" spans="1:90" x14ac:dyDescent="0.25">
      <c r="A271" s="51"/>
      <c r="B271" s="111"/>
      <c r="C271" s="111"/>
      <c r="D271" s="111"/>
      <c r="E271" s="111"/>
      <c r="F271" s="111"/>
      <c r="G271" s="132"/>
      <c r="H271" s="151"/>
      <c r="I271" s="299"/>
      <c r="J271" s="152"/>
      <c r="K271" s="153"/>
      <c r="L271" s="169"/>
      <c r="M271" s="39"/>
      <c r="N271" s="90"/>
      <c r="O271" s="39"/>
      <c r="P271" s="23"/>
      <c r="Q271" s="170">
        <f t="shared" si="136"/>
        <v>0</v>
      </c>
      <c r="R271" s="55"/>
      <c r="S271" s="65"/>
      <c r="T271" s="98" t="s">
        <v>64</v>
      </c>
      <c r="U271" s="63"/>
      <c r="V271" s="87" t="str">
        <f t="shared" si="137"/>
        <v>Remplir la colonne R ou U</v>
      </c>
      <c r="W271" s="63"/>
      <c r="X271" s="173" t="str">
        <f t="shared" si="134"/>
        <v>Remplir la colonne M</v>
      </c>
      <c r="Y271" s="179" t="str">
        <f t="shared" si="138"/>
        <v>Remplir la colonne W</v>
      </c>
      <c r="Z271" s="263" t="str">
        <f t="shared" ref="Z271:Z334" si="156">IF($I271="","Remplir la colonne I",IF($I271&lt;DATE(2022,7,1),0,IF($M271="oui",IF(W271-$C$5-$Q$7*1.3&lt;0,0,W271-$C$5-$Q$7*1.3),IF(W271-$Q$7*1.3&lt;0,0,W271-$Q$7*1.3))))</f>
        <v>Remplir la colonne I</v>
      </c>
      <c r="AA271" s="91"/>
      <c r="AB271" s="315" t="str">
        <f t="shared" si="139"/>
        <v>Remplir les termes C, P, T et TVA</v>
      </c>
      <c r="AC271" s="55"/>
      <c r="AD271" s="65"/>
      <c r="AE271" s="98" t="s">
        <v>64</v>
      </c>
      <c r="AF271" s="63"/>
      <c r="AG271" s="87" t="str">
        <f t="shared" si="140"/>
        <v>Remplir la colonne AC ou AF</v>
      </c>
      <c r="AH271" s="63"/>
      <c r="AI271" s="173" t="str">
        <f t="shared" ref="AI271:AI334" si="157">IF($M271="Oui",$C$4,IF($M271="Non",$C$6,"Remplir la colonne M"))</f>
        <v>Remplir la colonne M</v>
      </c>
      <c r="AJ271" s="179" t="str">
        <f t="shared" si="141"/>
        <v>Remplir la colonne AH</v>
      </c>
      <c r="AK271" s="263" t="str">
        <f t="shared" ref="AK271:AK334" si="158">IF($I271="","Remplir la colonne I",IF($I271&lt;DATE(2022,7,1),0,IF($M271="oui",IF(AH271-$C$5-$R$7*1.3&lt;0,0,AH271-$C$5-$R$7*1.3),IF(AH271-$R$7*1.3&lt;0,0,AH271-$R$7*1.3))))</f>
        <v>Remplir la colonne I</v>
      </c>
      <c r="AL271" s="91"/>
      <c r="AM271" s="315" t="str">
        <f t="shared" si="142"/>
        <v>Remplir les terme C, P, T et TVA</v>
      </c>
      <c r="AN271" s="55"/>
      <c r="AO271" s="65"/>
      <c r="AP271" s="98" t="s">
        <v>64</v>
      </c>
      <c r="AQ271" s="63"/>
      <c r="AR271" s="87" t="str">
        <f t="shared" si="143"/>
        <v>Remplir la colonne AN ou AQ</v>
      </c>
      <c r="AS271" s="63"/>
      <c r="AT271" s="173" t="str">
        <f t="shared" ref="AT271:AT334" si="159">IF($M271="Oui",$C$4,IF($M271="Non",$C$6,"Remplir la colonne M"))</f>
        <v>Remplir la colonne M</v>
      </c>
      <c r="AU271" s="179" t="str">
        <f t="shared" si="144"/>
        <v>Remplir la colonne AS</v>
      </c>
      <c r="AV271" s="263" t="str">
        <f t="shared" ref="AV271:AV334" si="160">IF($I271="","Remplir la colonne I",IF($I271&lt;DATE(2022,7,1),0,IF($M271="oui",IF(AS271-$C$5-$S$7*1.3&lt;0,0,AS271-$C$5-$S$7*1.3),IF(AS271-$S$7*1.3&lt;0,0,AS271-$S$7*1.3))))</f>
        <v>Remplir la colonne I</v>
      </c>
      <c r="AW271" s="91"/>
      <c r="AX271" s="315" t="str">
        <f t="shared" si="145"/>
        <v>Remplir les termes C, P, T et TVA</v>
      </c>
      <c r="AY271" s="55"/>
      <c r="AZ271" s="65"/>
      <c r="BA271" s="98" t="s">
        <v>64</v>
      </c>
      <c r="BB271" s="63"/>
      <c r="BC271" s="87" t="str">
        <f t="shared" si="146"/>
        <v>Remplir la colonne AY ou BB</v>
      </c>
      <c r="BD271" s="63"/>
      <c r="BE271" s="173" t="str">
        <f t="shared" ref="BE271:BE334" si="161">IF($M271="Oui",$C$4,IF($M271="Non",$C$6,"Remplir la colonne M"))</f>
        <v>Remplir la colonne M</v>
      </c>
      <c r="BF271" s="179" t="str">
        <f t="shared" si="147"/>
        <v>Remplir la colonne BD</v>
      </c>
      <c r="BG271" s="263" t="str">
        <f t="shared" ref="BG271:BG334" si="162">IF($I271="","Remplir la colonne I",IF($I271&lt;DATE(2022,7,1),0,IF($M271="oui",IF(BD271-$C$5-$T$7*1.3&lt;0,0,BD271-$C$5-$T$7*1.3),IF(BD271-$T$7*1.3&lt;0,0,BD271-$T$7*1.3))))</f>
        <v>Remplir la colonne I</v>
      </c>
      <c r="BH271" s="91"/>
      <c r="BI271" s="315" t="str">
        <f t="shared" si="148"/>
        <v>Remplir les termes C, P, T et TVA</v>
      </c>
      <c r="BJ271" s="55"/>
      <c r="BK271" s="65"/>
      <c r="BL271" s="98" t="s">
        <v>64</v>
      </c>
      <c r="BM271" s="63"/>
      <c r="BN271" s="87" t="str">
        <f t="shared" si="149"/>
        <v>Remplir la colonne BJ ou BM</v>
      </c>
      <c r="BO271" s="63"/>
      <c r="BP271" s="173" t="str">
        <f t="shared" ref="BP271:BP334" si="163">IF($M271="Oui",$C$4,IF($M271="Non",$C$6,"Remplir la colonne M"))</f>
        <v>Remplir la colonne M</v>
      </c>
      <c r="BQ271" s="179" t="str">
        <f t="shared" si="150"/>
        <v>Remplir la colonne BO</v>
      </c>
      <c r="BR271" s="263" t="str">
        <f t="shared" ref="BR271:BR334" si="164">IF($I271="","Remplir la colonne I",IF($I271&lt;DATE(2022,7,1),0,IF($M271="oui",IF(BO271-$C$5-$U$7*1.3&lt;0,0,BO271-$C$5-$U$7*1.3),IF(BO271-$U$7*1.3&lt;0,0,BO271-$U$7*1.3))))</f>
        <v>Remplir la colonne I</v>
      </c>
      <c r="BS271" s="91"/>
      <c r="BT271" s="315" t="str">
        <f t="shared" si="151"/>
        <v>Remplir les termes C, P, T et TVA</v>
      </c>
      <c r="BU271" s="55"/>
      <c r="BV271" s="65"/>
      <c r="BW271" s="98" t="s">
        <v>64</v>
      </c>
      <c r="BX271" s="63"/>
      <c r="BY271" s="87" t="str">
        <f t="shared" si="152"/>
        <v>Remplir la colonne BU ou BX</v>
      </c>
      <c r="BZ271" s="63"/>
      <c r="CA271" s="173" t="str">
        <f t="shared" ref="CA271:CA334" si="165">IF($M271="Oui",$C$4,IF($M271="Non",$C$6,"Remplir la colonne M"))</f>
        <v>Remplir la colonne M</v>
      </c>
      <c r="CB271" s="179" t="str">
        <f t="shared" si="153"/>
        <v>Remplir la colonne BZ</v>
      </c>
      <c r="CC271" s="263" t="str">
        <f t="shared" ref="CC271:CC334" si="166">IF($I271="","Remplir la colonne I",IF($I271&lt;DATE(2022,7,1),0,IF($M271="oui",IF(BZ271-$C$5-$V$7*1.3&lt;0,0,BZ271-$C$5-$V$7*1.3),IF(BZ271-$V$7*1.3&lt;0,0,BZ271-$V$7*1.3))))</f>
        <v>Remplir la colonne I</v>
      </c>
      <c r="CD271" s="91"/>
      <c r="CE271" s="315" t="str">
        <f t="shared" si="154"/>
        <v>Remplir les termes C, P, T et TVA</v>
      </c>
      <c r="CF271" s="61" t="str">
        <f t="shared" si="135"/>
        <v>REMPLIR TYPE DE CLIENT</v>
      </c>
      <c r="CG271" s="107" t="str">
        <f t="shared" si="155"/>
        <v>Montant total de l'aide demandée non indiqué</v>
      </c>
      <c r="CH271" s="1"/>
      <c r="CI271" s="1"/>
      <c r="CJ271" s="1"/>
      <c r="CK271" s="1"/>
      <c r="CL271" s="1"/>
    </row>
    <row r="272" spans="1:90" x14ac:dyDescent="0.25">
      <c r="A272" s="51"/>
      <c r="B272" s="111"/>
      <c r="C272" s="111"/>
      <c r="D272" s="111"/>
      <c r="E272" s="111"/>
      <c r="F272" s="111"/>
      <c r="G272" s="132"/>
      <c r="H272" s="151"/>
      <c r="I272" s="299"/>
      <c r="J272" s="152"/>
      <c r="K272" s="153"/>
      <c r="L272" s="169"/>
      <c r="M272" s="39"/>
      <c r="N272" s="90"/>
      <c r="O272" s="39"/>
      <c r="P272" s="23"/>
      <c r="Q272" s="170">
        <f t="shared" si="136"/>
        <v>0</v>
      </c>
      <c r="R272" s="55"/>
      <c r="S272" s="65"/>
      <c r="T272" s="98" t="s">
        <v>64</v>
      </c>
      <c r="U272" s="63"/>
      <c r="V272" s="87" t="str">
        <f t="shared" si="137"/>
        <v>Remplir la colonne R ou U</v>
      </c>
      <c r="W272" s="63"/>
      <c r="X272" s="173" t="str">
        <f t="shared" si="134"/>
        <v>Remplir la colonne M</v>
      </c>
      <c r="Y272" s="179" t="str">
        <f t="shared" si="138"/>
        <v>Remplir la colonne W</v>
      </c>
      <c r="Z272" s="263" t="str">
        <f t="shared" si="156"/>
        <v>Remplir la colonne I</v>
      </c>
      <c r="AA272" s="91"/>
      <c r="AB272" s="315" t="str">
        <f t="shared" si="139"/>
        <v>Remplir les termes C, P, T et TVA</v>
      </c>
      <c r="AC272" s="55"/>
      <c r="AD272" s="65"/>
      <c r="AE272" s="98" t="s">
        <v>64</v>
      </c>
      <c r="AF272" s="63"/>
      <c r="AG272" s="87" t="str">
        <f t="shared" si="140"/>
        <v>Remplir la colonne AC ou AF</v>
      </c>
      <c r="AH272" s="63"/>
      <c r="AI272" s="173" t="str">
        <f t="shared" si="157"/>
        <v>Remplir la colonne M</v>
      </c>
      <c r="AJ272" s="179" t="str">
        <f t="shared" si="141"/>
        <v>Remplir la colonne AH</v>
      </c>
      <c r="AK272" s="263" t="str">
        <f t="shared" si="158"/>
        <v>Remplir la colonne I</v>
      </c>
      <c r="AL272" s="91"/>
      <c r="AM272" s="315" t="str">
        <f t="shared" si="142"/>
        <v>Remplir les terme C, P, T et TVA</v>
      </c>
      <c r="AN272" s="55"/>
      <c r="AO272" s="65"/>
      <c r="AP272" s="98" t="s">
        <v>64</v>
      </c>
      <c r="AQ272" s="63"/>
      <c r="AR272" s="87" t="str">
        <f t="shared" si="143"/>
        <v>Remplir la colonne AN ou AQ</v>
      </c>
      <c r="AS272" s="63"/>
      <c r="AT272" s="173" t="str">
        <f t="shared" si="159"/>
        <v>Remplir la colonne M</v>
      </c>
      <c r="AU272" s="179" t="str">
        <f t="shared" si="144"/>
        <v>Remplir la colonne AS</v>
      </c>
      <c r="AV272" s="263" t="str">
        <f t="shared" si="160"/>
        <v>Remplir la colonne I</v>
      </c>
      <c r="AW272" s="91"/>
      <c r="AX272" s="315" t="str">
        <f t="shared" si="145"/>
        <v>Remplir les termes C, P, T et TVA</v>
      </c>
      <c r="AY272" s="55"/>
      <c r="AZ272" s="65"/>
      <c r="BA272" s="98" t="s">
        <v>64</v>
      </c>
      <c r="BB272" s="63"/>
      <c r="BC272" s="87" t="str">
        <f t="shared" si="146"/>
        <v>Remplir la colonne AY ou BB</v>
      </c>
      <c r="BD272" s="63"/>
      <c r="BE272" s="173" t="str">
        <f t="shared" si="161"/>
        <v>Remplir la colonne M</v>
      </c>
      <c r="BF272" s="179" t="str">
        <f t="shared" si="147"/>
        <v>Remplir la colonne BD</v>
      </c>
      <c r="BG272" s="263" t="str">
        <f t="shared" si="162"/>
        <v>Remplir la colonne I</v>
      </c>
      <c r="BH272" s="91"/>
      <c r="BI272" s="315" t="str">
        <f t="shared" si="148"/>
        <v>Remplir les termes C, P, T et TVA</v>
      </c>
      <c r="BJ272" s="55"/>
      <c r="BK272" s="65"/>
      <c r="BL272" s="98" t="s">
        <v>64</v>
      </c>
      <c r="BM272" s="63"/>
      <c r="BN272" s="87" t="str">
        <f t="shared" si="149"/>
        <v>Remplir la colonne BJ ou BM</v>
      </c>
      <c r="BO272" s="63"/>
      <c r="BP272" s="173" t="str">
        <f t="shared" si="163"/>
        <v>Remplir la colonne M</v>
      </c>
      <c r="BQ272" s="179" t="str">
        <f t="shared" si="150"/>
        <v>Remplir la colonne BO</v>
      </c>
      <c r="BR272" s="263" t="str">
        <f t="shared" si="164"/>
        <v>Remplir la colonne I</v>
      </c>
      <c r="BS272" s="91"/>
      <c r="BT272" s="315" t="str">
        <f t="shared" si="151"/>
        <v>Remplir les termes C, P, T et TVA</v>
      </c>
      <c r="BU272" s="55"/>
      <c r="BV272" s="65"/>
      <c r="BW272" s="98" t="s">
        <v>64</v>
      </c>
      <c r="BX272" s="63"/>
      <c r="BY272" s="87" t="str">
        <f t="shared" si="152"/>
        <v>Remplir la colonne BU ou BX</v>
      </c>
      <c r="BZ272" s="63"/>
      <c r="CA272" s="173" t="str">
        <f t="shared" si="165"/>
        <v>Remplir la colonne M</v>
      </c>
      <c r="CB272" s="179" t="str">
        <f t="shared" si="153"/>
        <v>Remplir la colonne BZ</v>
      </c>
      <c r="CC272" s="263" t="str">
        <f t="shared" si="166"/>
        <v>Remplir la colonne I</v>
      </c>
      <c r="CD272" s="91"/>
      <c r="CE272" s="315" t="str">
        <f t="shared" si="154"/>
        <v>Remplir les termes C, P, T et TVA</v>
      </c>
      <c r="CF272" s="61" t="str">
        <f t="shared" si="135"/>
        <v>REMPLIR TYPE DE CLIENT</v>
      </c>
      <c r="CG272" s="107" t="str">
        <f t="shared" si="155"/>
        <v>Montant total de l'aide demandée non indiqué</v>
      </c>
      <c r="CH272" s="1"/>
      <c r="CI272" s="1"/>
      <c r="CJ272" s="1"/>
      <c r="CK272" s="1"/>
      <c r="CL272" s="1"/>
    </row>
    <row r="273" spans="1:90" x14ac:dyDescent="0.25">
      <c r="A273" s="51"/>
      <c r="B273" s="111"/>
      <c r="C273" s="111"/>
      <c r="D273" s="111"/>
      <c r="E273" s="111"/>
      <c r="F273" s="111"/>
      <c r="G273" s="132"/>
      <c r="H273" s="151"/>
      <c r="I273" s="299"/>
      <c r="J273" s="152"/>
      <c r="K273" s="153"/>
      <c r="L273" s="169"/>
      <c r="M273" s="39"/>
      <c r="N273" s="90"/>
      <c r="O273" s="39"/>
      <c r="P273" s="23"/>
      <c r="Q273" s="170">
        <f t="shared" si="136"/>
        <v>0</v>
      </c>
      <c r="R273" s="55"/>
      <c r="S273" s="65"/>
      <c r="T273" s="98" t="s">
        <v>64</v>
      </c>
      <c r="U273" s="63"/>
      <c r="V273" s="87" t="str">
        <f t="shared" si="137"/>
        <v>Remplir la colonne R ou U</v>
      </c>
      <c r="W273" s="63"/>
      <c r="X273" s="173" t="str">
        <f t="shared" si="134"/>
        <v>Remplir la colonne M</v>
      </c>
      <c r="Y273" s="179" t="str">
        <f t="shared" si="138"/>
        <v>Remplir la colonne W</v>
      </c>
      <c r="Z273" s="263" t="str">
        <f t="shared" si="156"/>
        <v>Remplir la colonne I</v>
      </c>
      <c r="AA273" s="91"/>
      <c r="AB273" s="315" t="str">
        <f t="shared" si="139"/>
        <v>Remplir les termes C, P, T et TVA</v>
      </c>
      <c r="AC273" s="55"/>
      <c r="AD273" s="65"/>
      <c r="AE273" s="98" t="s">
        <v>64</v>
      </c>
      <c r="AF273" s="63"/>
      <c r="AG273" s="87" t="str">
        <f t="shared" si="140"/>
        <v>Remplir la colonne AC ou AF</v>
      </c>
      <c r="AH273" s="63"/>
      <c r="AI273" s="173" t="str">
        <f t="shared" si="157"/>
        <v>Remplir la colonne M</v>
      </c>
      <c r="AJ273" s="179" t="str">
        <f t="shared" si="141"/>
        <v>Remplir la colonne AH</v>
      </c>
      <c r="AK273" s="263" t="str">
        <f t="shared" si="158"/>
        <v>Remplir la colonne I</v>
      </c>
      <c r="AL273" s="91"/>
      <c r="AM273" s="315" t="str">
        <f t="shared" si="142"/>
        <v>Remplir les terme C, P, T et TVA</v>
      </c>
      <c r="AN273" s="55"/>
      <c r="AO273" s="65"/>
      <c r="AP273" s="98" t="s">
        <v>64</v>
      </c>
      <c r="AQ273" s="63"/>
      <c r="AR273" s="87" t="str">
        <f t="shared" si="143"/>
        <v>Remplir la colonne AN ou AQ</v>
      </c>
      <c r="AS273" s="63"/>
      <c r="AT273" s="173" t="str">
        <f t="shared" si="159"/>
        <v>Remplir la colonne M</v>
      </c>
      <c r="AU273" s="179" t="str">
        <f t="shared" si="144"/>
        <v>Remplir la colonne AS</v>
      </c>
      <c r="AV273" s="263" t="str">
        <f t="shared" si="160"/>
        <v>Remplir la colonne I</v>
      </c>
      <c r="AW273" s="91"/>
      <c r="AX273" s="315" t="str">
        <f t="shared" si="145"/>
        <v>Remplir les termes C, P, T et TVA</v>
      </c>
      <c r="AY273" s="55"/>
      <c r="AZ273" s="65"/>
      <c r="BA273" s="98" t="s">
        <v>64</v>
      </c>
      <c r="BB273" s="63"/>
      <c r="BC273" s="87" t="str">
        <f t="shared" si="146"/>
        <v>Remplir la colonne AY ou BB</v>
      </c>
      <c r="BD273" s="63"/>
      <c r="BE273" s="173" t="str">
        <f t="shared" si="161"/>
        <v>Remplir la colonne M</v>
      </c>
      <c r="BF273" s="179" t="str">
        <f t="shared" si="147"/>
        <v>Remplir la colonne BD</v>
      </c>
      <c r="BG273" s="263" t="str">
        <f t="shared" si="162"/>
        <v>Remplir la colonne I</v>
      </c>
      <c r="BH273" s="91"/>
      <c r="BI273" s="315" t="str">
        <f t="shared" si="148"/>
        <v>Remplir les termes C, P, T et TVA</v>
      </c>
      <c r="BJ273" s="55"/>
      <c r="BK273" s="65"/>
      <c r="BL273" s="98" t="s">
        <v>64</v>
      </c>
      <c r="BM273" s="63"/>
      <c r="BN273" s="87" t="str">
        <f t="shared" si="149"/>
        <v>Remplir la colonne BJ ou BM</v>
      </c>
      <c r="BO273" s="63"/>
      <c r="BP273" s="173" t="str">
        <f t="shared" si="163"/>
        <v>Remplir la colonne M</v>
      </c>
      <c r="BQ273" s="179" t="str">
        <f t="shared" si="150"/>
        <v>Remplir la colonne BO</v>
      </c>
      <c r="BR273" s="263" t="str">
        <f t="shared" si="164"/>
        <v>Remplir la colonne I</v>
      </c>
      <c r="BS273" s="91"/>
      <c r="BT273" s="315" t="str">
        <f t="shared" si="151"/>
        <v>Remplir les termes C, P, T et TVA</v>
      </c>
      <c r="BU273" s="55"/>
      <c r="BV273" s="65"/>
      <c r="BW273" s="98" t="s">
        <v>64</v>
      </c>
      <c r="BX273" s="63"/>
      <c r="BY273" s="87" t="str">
        <f t="shared" si="152"/>
        <v>Remplir la colonne BU ou BX</v>
      </c>
      <c r="BZ273" s="63"/>
      <c r="CA273" s="173" t="str">
        <f t="shared" si="165"/>
        <v>Remplir la colonne M</v>
      </c>
      <c r="CB273" s="179" t="str">
        <f t="shared" si="153"/>
        <v>Remplir la colonne BZ</v>
      </c>
      <c r="CC273" s="263" t="str">
        <f t="shared" si="166"/>
        <v>Remplir la colonne I</v>
      </c>
      <c r="CD273" s="91"/>
      <c r="CE273" s="315" t="str">
        <f t="shared" si="154"/>
        <v>Remplir les termes C, P, T et TVA</v>
      </c>
      <c r="CF273" s="61" t="str">
        <f t="shared" si="135"/>
        <v>REMPLIR TYPE DE CLIENT</v>
      </c>
      <c r="CG273" s="107" t="str">
        <f t="shared" si="155"/>
        <v>Montant total de l'aide demandée non indiqué</v>
      </c>
      <c r="CH273" s="1"/>
      <c r="CI273" s="1"/>
      <c r="CJ273" s="1"/>
      <c r="CK273" s="1"/>
      <c r="CL273" s="1"/>
    </row>
    <row r="274" spans="1:90" x14ac:dyDescent="0.25">
      <c r="A274" s="51"/>
      <c r="B274" s="111"/>
      <c r="C274" s="111"/>
      <c r="D274" s="111"/>
      <c r="E274" s="111"/>
      <c r="F274" s="111"/>
      <c r="G274" s="132"/>
      <c r="H274" s="151"/>
      <c r="I274" s="299"/>
      <c r="J274" s="152"/>
      <c r="K274" s="153"/>
      <c r="L274" s="169"/>
      <c r="M274" s="39"/>
      <c r="N274" s="90"/>
      <c r="O274" s="39"/>
      <c r="P274" s="23"/>
      <c r="Q274" s="170">
        <f t="shared" si="136"/>
        <v>0</v>
      </c>
      <c r="R274" s="55"/>
      <c r="S274" s="65"/>
      <c r="T274" s="98" t="s">
        <v>64</v>
      </c>
      <c r="U274" s="63"/>
      <c r="V274" s="87" t="str">
        <f t="shared" si="137"/>
        <v>Remplir la colonne R ou U</v>
      </c>
      <c r="W274" s="63"/>
      <c r="X274" s="173" t="str">
        <f t="shared" si="134"/>
        <v>Remplir la colonne M</v>
      </c>
      <c r="Y274" s="179" t="str">
        <f t="shared" si="138"/>
        <v>Remplir la colonne W</v>
      </c>
      <c r="Z274" s="263" t="str">
        <f t="shared" si="156"/>
        <v>Remplir la colonne I</v>
      </c>
      <c r="AA274" s="91"/>
      <c r="AB274" s="315" t="str">
        <f t="shared" si="139"/>
        <v>Remplir les termes C, P, T et TVA</v>
      </c>
      <c r="AC274" s="55"/>
      <c r="AD274" s="65"/>
      <c r="AE274" s="98" t="s">
        <v>64</v>
      </c>
      <c r="AF274" s="63"/>
      <c r="AG274" s="87" t="str">
        <f t="shared" si="140"/>
        <v>Remplir la colonne AC ou AF</v>
      </c>
      <c r="AH274" s="63"/>
      <c r="AI274" s="173" t="str">
        <f t="shared" si="157"/>
        <v>Remplir la colonne M</v>
      </c>
      <c r="AJ274" s="179" t="str">
        <f t="shared" si="141"/>
        <v>Remplir la colonne AH</v>
      </c>
      <c r="AK274" s="263" t="str">
        <f t="shared" si="158"/>
        <v>Remplir la colonne I</v>
      </c>
      <c r="AL274" s="91"/>
      <c r="AM274" s="315" t="str">
        <f t="shared" si="142"/>
        <v>Remplir les terme C, P, T et TVA</v>
      </c>
      <c r="AN274" s="55"/>
      <c r="AO274" s="65"/>
      <c r="AP274" s="98" t="s">
        <v>64</v>
      </c>
      <c r="AQ274" s="63"/>
      <c r="AR274" s="87" t="str">
        <f t="shared" si="143"/>
        <v>Remplir la colonne AN ou AQ</v>
      </c>
      <c r="AS274" s="63"/>
      <c r="AT274" s="173" t="str">
        <f t="shared" si="159"/>
        <v>Remplir la colonne M</v>
      </c>
      <c r="AU274" s="179" t="str">
        <f t="shared" si="144"/>
        <v>Remplir la colonne AS</v>
      </c>
      <c r="AV274" s="263" t="str">
        <f t="shared" si="160"/>
        <v>Remplir la colonne I</v>
      </c>
      <c r="AW274" s="91"/>
      <c r="AX274" s="315" t="str">
        <f t="shared" si="145"/>
        <v>Remplir les termes C, P, T et TVA</v>
      </c>
      <c r="AY274" s="55"/>
      <c r="AZ274" s="65"/>
      <c r="BA274" s="98" t="s">
        <v>64</v>
      </c>
      <c r="BB274" s="63"/>
      <c r="BC274" s="87" t="str">
        <f t="shared" si="146"/>
        <v>Remplir la colonne AY ou BB</v>
      </c>
      <c r="BD274" s="63"/>
      <c r="BE274" s="173" t="str">
        <f t="shared" si="161"/>
        <v>Remplir la colonne M</v>
      </c>
      <c r="BF274" s="179" t="str">
        <f t="shared" si="147"/>
        <v>Remplir la colonne BD</v>
      </c>
      <c r="BG274" s="263" t="str">
        <f t="shared" si="162"/>
        <v>Remplir la colonne I</v>
      </c>
      <c r="BH274" s="91"/>
      <c r="BI274" s="315" t="str">
        <f t="shared" si="148"/>
        <v>Remplir les termes C, P, T et TVA</v>
      </c>
      <c r="BJ274" s="55"/>
      <c r="BK274" s="65"/>
      <c r="BL274" s="98" t="s">
        <v>64</v>
      </c>
      <c r="BM274" s="63"/>
      <c r="BN274" s="87" t="str">
        <f t="shared" si="149"/>
        <v>Remplir la colonne BJ ou BM</v>
      </c>
      <c r="BO274" s="63"/>
      <c r="BP274" s="173" t="str">
        <f t="shared" si="163"/>
        <v>Remplir la colonne M</v>
      </c>
      <c r="BQ274" s="179" t="str">
        <f t="shared" si="150"/>
        <v>Remplir la colonne BO</v>
      </c>
      <c r="BR274" s="263" t="str">
        <f t="shared" si="164"/>
        <v>Remplir la colonne I</v>
      </c>
      <c r="BS274" s="91"/>
      <c r="BT274" s="315" t="str">
        <f t="shared" si="151"/>
        <v>Remplir les termes C, P, T et TVA</v>
      </c>
      <c r="BU274" s="55"/>
      <c r="BV274" s="65"/>
      <c r="BW274" s="98" t="s">
        <v>64</v>
      </c>
      <c r="BX274" s="63"/>
      <c r="BY274" s="87" t="str">
        <f t="shared" si="152"/>
        <v>Remplir la colonne BU ou BX</v>
      </c>
      <c r="BZ274" s="63"/>
      <c r="CA274" s="173" t="str">
        <f t="shared" si="165"/>
        <v>Remplir la colonne M</v>
      </c>
      <c r="CB274" s="179" t="str">
        <f t="shared" si="153"/>
        <v>Remplir la colonne BZ</v>
      </c>
      <c r="CC274" s="263" t="str">
        <f t="shared" si="166"/>
        <v>Remplir la colonne I</v>
      </c>
      <c r="CD274" s="91"/>
      <c r="CE274" s="315" t="str">
        <f t="shared" si="154"/>
        <v>Remplir les termes C, P, T et TVA</v>
      </c>
      <c r="CF274" s="61" t="str">
        <f t="shared" si="135"/>
        <v>REMPLIR TYPE DE CLIENT</v>
      </c>
      <c r="CG274" s="107" t="str">
        <f t="shared" si="155"/>
        <v>Montant total de l'aide demandée non indiqué</v>
      </c>
      <c r="CH274" s="1"/>
      <c r="CI274" s="1"/>
      <c r="CJ274" s="1"/>
      <c r="CK274" s="1"/>
      <c r="CL274" s="1"/>
    </row>
    <row r="275" spans="1:90" x14ac:dyDescent="0.25">
      <c r="A275" s="51"/>
      <c r="B275" s="111"/>
      <c r="C275" s="111"/>
      <c r="D275" s="111"/>
      <c r="E275" s="111"/>
      <c r="F275" s="111"/>
      <c r="G275" s="132"/>
      <c r="H275" s="151"/>
      <c r="I275" s="299"/>
      <c r="J275" s="152"/>
      <c r="K275" s="153"/>
      <c r="L275" s="169"/>
      <c r="M275" s="39"/>
      <c r="N275" s="90"/>
      <c r="O275" s="39"/>
      <c r="P275" s="23"/>
      <c r="Q275" s="170">
        <f t="shared" si="136"/>
        <v>0</v>
      </c>
      <c r="R275" s="55"/>
      <c r="S275" s="65"/>
      <c r="T275" s="98" t="s">
        <v>64</v>
      </c>
      <c r="U275" s="63"/>
      <c r="V275" s="87" t="str">
        <f t="shared" si="137"/>
        <v>Remplir la colonne R ou U</v>
      </c>
      <c r="W275" s="63"/>
      <c r="X275" s="173" t="str">
        <f t="shared" si="134"/>
        <v>Remplir la colonne M</v>
      </c>
      <c r="Y275" s="179" t="str">
        <f t="shared" si="138"/>
        <v>Remplir la colonne W</v>
      </c>
      <c r="Z275" s="263" t="str">
        <f t="shared" si="156"/>
        <v>Remplir la colonne I</v>
      </c>
      <c r="AA275" s="91"/>
      <c r="AB275" s="315" t="str">
        <f t="shared" si="139"/>
        <v>Remplir les termes C, P, T et TVA</v>
      </c>
      <c r="AC275" s="55"/>
      <c r="AD275" s="65"/>
      <c r="AE275" s="98" t="s">
        <v>64</v>
      </c>
      <c r="AF275" s="63"/>
      <c r="AG275" s="87" t="str">
        <f t="shared" si="140"/>
        <v>Remplir la colonne AC ou AF</v>
      </c>
      <c r="AH275" s="63"/>
      <c r="AI275" s="173" t="str">
        <f t="shared" si="157"/>
        <v>Remplir la colonne M</v>
      </c>
      <c r="AJ275" s="179" t="str">
        <f t="shared" si="141"/>
        <v>Remplir la colonne AH</v>
      </c>
      <c r="AK275" s="263" t="str">
        <f t="shared" si="158"/>
        <v>Remplir la colonne I</v>
      </c>
      <c r="AL275" s="91"/>
      <c r="AM275" s="315" t="str">
        <f t="shared" si="142"/>
        <v>Remplir les terme C, P, T et TVA</v>
      </c>
      <c r="AN275" s="55"/>
      <c r="AO275" s="65"/>
      <c r="AP275" s="98" t="s">
        <v>64</v>
      </c>
      <c r="AQ275" s="63"/>
      <c r="AR275" s="87" t="str">
        <f t="shared" si="143"/>
        <v>Remplir la colonne AN ou AQ</v>
      </c>
      <c r="AS275" s="63"/>
      <c r="AT275" s="173" t="str">
        <f t="shared" si="159"/>
        <v>Remplir la colonne M</v>
      </c>
      <c r="AU275" s="179" t="str">
        <f t="shared" si="144"/>
        <v>Remplir la colonne AS</v>
      </c>
      <c r="AV275" s="263" t="str">
        <f t="shared" si="160"/>
        <v>Remplir la colonne I</v>
      </c>
      <c r="AW275" s="91"/>
      <c r="AX275" s="315" t="str">
        <f t="shared" si="145"/>
        <v>Remplir les termes C, P, T et TVA</v>
      </c>
      <c r="AY275" s="55"/>
      <c r="AZ275" s="65"/>
      <c r="BA275" s="98" t="s">
        <v>64</v>
      </c>
      <c r="BB275" s="63"/>
      <c r="BC275" s="87" t="str">
        <f t="shared" si="146"/>
        <v>Remplir la colonne AY ou BB</v>
      </c>
      <c r="BD275" s="63"/>
      <c r="BE275" s="173" t="str">
        <f t="shared" si="161"/>
        <v>Remplir la colonne M</v>
      </c>
      <c r="BF275" s="179" t="str">
        <f t="shared" si="147"/>
        <v>Remplir la colonne BD</v>
      </c>
      <c r="BG275" s="263" t="str">
        <f t="shared" si="162"/>
        <v>Remplir la colonne I</v>
      </c>
      <c r="BH275" s="91"/>
      <c r="BI275" s="315" t="str">
        <f t="shared" si="148"/>
        <v>Remplir les termes C, P, T et TVA</v>
      </c>
      <c r="BJ275" s="55"/>
      <c r="BK275" s="65"/>
      <c r="BL275" s="98" t="s">
        <v>64</v>
      </c>
      <c r="BM275" s="63"/>
      <c r="BN275" s="87" t="str">
        <f t="shared" si="149"/>
        <v>Remplir la colonne BJ ou BM</v>
      </c>
      <c r="BO275" s="63"/>
      <c r="BP275" s="173" t="str">
        <f t="shared" si="163"/>
        <v>Remplir la colonne M</v>
      </c>
      <c r="BQ275" s="179" t="str">
        <f t="shared" si="150"/>
        <v>Remplir la colonne BO</v>
      </c>
      <c r="BR275" s="263" t="str">
        <f t="shared" si="164"/>
        <v>Remplir la colonne I</v>
      </c>
      <c r="BS275" s="91"/>
      <c r="BT275" s="315" t="str">
        <f t="shared" si="151"/>
        <v>Remplir les termes C, P, T et TVA</v>
      </c>
      <c r="BU275" s="55"/>
      <c r="BV275" s="65"/>
      <c r="BW275" s="98" t="s">
        <v>64</v>
      </c>
      <c r="BX275" s="63"/>
      <c r="BY275" s="87" t="str">
        <f t="shared" si="152"/>
        <v>Remplir la colonne BU ou BX</v>
      </c>
      <c r="BZ275" s="63"/>
      <c r="CA275" s="173" t="str">
        <f t="shared" si="165"/>
        <v>Remplir la colonne M</v>
      </c>
      <c r="CB275" s="179" t="str">
        <f t="shared" si="153"/>
        <v>Remplir la colonne BZ</v>
      </c>
      <c r="CC275" s="263" t="str">
        <f t="shared" si="166"/>
        <v>Remplir la colonne I</v>
      </c>
      <c r="CD275" s="91"/>
      <c r="CE275" s="315" t="str">
        <f t="shared" si="154"/>
        <v>Remplir les termes C, P, T et TVA</v>
      </c>
      <c r="CF275" s="61" t="str">
        <f t="shared" si="135"/>
        <v>REMPLIR TYPE DE CLIENT</v>
      </c>
      <c r="CG275" s="107" t="str">
        <f t="shared" si="155"/>
        <v>Montant total de l'aide demandée non indiqué</v>
      </c>
      <c r="CH275" s="1"/>
      <c r="CI275" s="1"/>
      <c r="CJ275" s="1"/>
      <c r="CK275" s="1"/>
      <c r="CL275" s="1"/>
    </row>
    <row r="276" spans="1:90" x14ac:dyDescent="0.25">
      <c r="A276" s="51"/>
      <c r="B276" s="111"/>
      <c r="C276" s="111"/>
      <c r="D276" s="111"/>
      <c r="E276" s="111"/>
      <c r="F276" s="111"/>
      <c r="G276" s="132"/>
      <c r="H276" s="151"/>
      <c r="I276" s="299"/>
      <c r="J276" s="152"/>
      <c r="K276" s="153"/>
      <c r="L276" s="169"/>
      <c r="M276" s="39"/>
      <c r="N276" s="90"/>
      <c r="O276" s="39"/>
      <c r="P276" s="23"/>
      <c r="Q276" s="170">
        <f t="shared" si="136"/>
        <v>0</v>
      </c>
      <c r="R276" s="55"/>
      <c r="S276" s="65"/>
      <c r="T276" s="98" t="s">
        <v>64</v>
      </c>
      <c r="U276" s="63"/>
      <c r="V276" s="87" t="str">
        <f t="shared" si="137"/>
        <v>Remplir la colonne R ou U</v>
      </c>
      <c r="W276" s="63"/>
      <c r="X276" s="173" t="str">
        <f t="shared" si="134"/>
        <v>Remplir la colonne M</v>
      </c>
      <c r="Y276" s="179" t="str">
        <f t="shared" si="138"/>
        <v>Remplir la colonne W</v>
      </c>
      <c r="Z276" s="263" t="str">
        <f t="shared" si="156"/>
        <v>Remplir la colonne I</v>
      </c>
      <c r="AA276" s="91"/>
      <c r="AB276" s="315" t="str">
        <f t="shared" si="139"/>
        <v>Remplir les termes C, P, T et TVA</v>
      </c>
      <c r="AC276" s="55"/>
      <c r="AD276" s="65"/>
      <c r="AE276" s="98" t="s">
        <v>64</v>
      </c>
      <c r="AF276" s="63"/>
      <c r="AG276" s="87" t="str">
        <f t="shared" si="140"/>
        <v>Remplir la colonne AC ou AF</v>
      </c>
      <c r="AH276" s="63"/>
      <c r="AI276" s="173" t="str">
        <f t="shared" si="157"/>
        <v>Remplir la colonne M</v>
      </c>
      <c r="AJ276" s="179" t="str">
        <f t="shared" si="141"/>
        <v>Remplir la colonne AH</v>
      </c>
      <c r="AK276" s="263" t="str">
        <f t="shared" si="158"/>
        <v>Remplir la colonne I</v>
      </c>
      <c r="AL276" s="91"/>
      <c r="AM276" s="315" t="str">
        <f t="shared" si="142"/>
        <v>Remplir les terme C, P, T et TVA</v>
      </c>
      <c r="AN276" s="55"/>
      <c r="AO276" s="65"/>
      <c r="AP276" s="98" t="s">
        <v>64</v>
      </c>
      <c r="AQ276" s="63"/>
      <c r="AR276" s="87" t="str">
        <f t="shared" si="143"/>
        <v>Remplir la colonne AN ou AQ</v>
      </c>
      <c r="AS276" s="63"/>
      <c r="AT276" s="173" t="str">
        <f t="shared" si="159"/>
        <v>Remplir la colonne M</v>
      </c>
      <c r="AU276" s="179" t="str">
        <f t="shared" si="144"/>
        <v>Remplir la colonne AS</v>
      </c>
      <c r="AV276" s="263" t="str">
        <f t="shared" si="160"/>
        <v>Remplir la colonne I</v>
      </c>
      <c r="AW276" s="91"/>
      <c r="AX276" s="315" t="str">
        <f t="shared" si="145"/>
        <v>Remplir les termes C, P, T et TVA</v>
      </c>
      <c r="AY276" s="55"/>
      <c r="AZ276" s="65"/>
      <c r="BA276" s="98" t="s">
        <v>64</v>
      </c>
      <c r="BB276" s="63"/>
      <c r="BC276" s="87" t="str">
        <f t="shared" si="146"/>
        <v>Remplir la colonne AY ou BB</v>
      </c>
      <c r="BD276" s="63"/>
      <c r="BE276" s="173" t="str">
        <f t="shared" si="161"/>
        <v>Remplir la colonne M</v>
      </c>
      <c r="BF276" s="179" t="str">
        <f t="shared" si="147"/>
        <v>Remplir la colonne BD</v>
      </c>
      <c r="BG276" s="263" t="str">
        <f t="shared" si="162"/>
        <v>Remplir la colonne I</v>
      </c>
      <c r="BH276" s="91"/>
      <c r="BI276" s="315" t="str">
        <f t="shared" si="148"/>
        <v>Remplir les termes C, P, T et TVA</v>
      </c>
      <c r="BJ276" s="55"/>
      <c r="BK276" s="65"/>
      <c r="BL276" s="98" t="s">
        <v>64</v>
      </c>
      <c r="BM276" s="63"/>
      <c r="BN276" s="87" t="str">
        <f t="shared" si="149"/>
        <v>Remplir la colonne BJ ou BM</v>
      </c>
      <c r="BO276" s="63"/>
      <c r="BP276" s="173" t="str">
        <f t="shared" si="163"/>
        <v>Remplir la colonne M</v>
      </c>
      <c r="BQ276" s="179" t="str">
        <f t="shared" si="150"/>
        <v>Remplir la colonne BO</v>
      </c>
      <c r="BR276" s="263" t="str">
        <f t="shared" si="164"/>
        <v>Remplir la colonne I</v>
      </c>
      <c r="BS276" s="91"/>
      <c r="BT276" s="315" t="str">
        <f t="shared" si="151"/>
        <v>Remplir les termes C, P, T et TVA</v>
      </c>
      <c r="BU276" s="55"/>
      <c r="BV276" s="65"/>
      <c r="BW276" s="98" t="s">
        <v>64</v>
      </c>
      <c r="BX276" s="63"/>
      <c r="BY276" s="87" t="str">
        <f t="shared" si="152"/>
        <v>Remplir la colonne BU ou BX</v>
      </c>
      <c r="BZ276" s="63"/>
      <c r="CA276" s="173" t="str">
        <f t="shared" si="165"/>
        <v>Remplir la colonne M</v>
      </c>
      <c r="CB276" s="179" t="str">
        <f t="shared" si="153"/>
        <v>Remplir la colonne BZ</v>
      </c>
      <c r="CC276" s="263" t="str">
        <f t="shared" si="166"/>
        <v>Remplir la colonne I</v>
      </c>
      <c r="CD276" s="91"/>
      <c r="CE276" s="315" t="str">
        <f t="shared" si="154"/>
        <v>Remplir les termes C, P, T et TVA</v>
      </c>
      <c r="CF276" s="61" t="str">
        <f t="shared" si="135"/>
        <v>REMPLIR TYPE DE CLIENT</v>
      </c>
      <c r="CG276" s="107" t="str">
        <f t="shared" si="155"/>
        <v>Montant total de l'aide demandée non indiqué</v>
      </c>
      <c r="CH276" s="1"/>
      <c r="CI276" s="1"/>
      <c r="CJ276" s="1"/>
      <c r="CK276" s="1"/>
      <c r="CL276" s="1"/>
    </row>
    <row r="277" spans="1:90" x14ac:dyDescent="0.25">
      <c r="A277" s="51"/>
      <c r="B277" s="111"/>
      <c r="C277" s="111"/>
      <c r="D277" s="111"/>
      <c r="E277" s="111"/>
      <c r="F277" s="111"/>
      <c r="G277" s="132"/>
      <c r="H277" s="151"/>
      <c r="I277" s="299"/>
      <c r="J277" s="152"/>
      <c r="K277" s="153"/>
      <c r="L277" s="169"/>
      <c r="M277" s="39"/>
      <c r="N277" s="90"/>
      <c r="O277" s="39"/>
      <c r="P277" s="23"/>
      <c r="Q277" s="170">
        <f t="shared" si="136"/>
        <v>0</v>
      </c>
      <c r="R277" s="55"/>
      <c r="S277" s="65"/>
      <c r="T277" s="98" t="s">
        <v>64</v>
      </c>
      <c r="U277" s="63"/>
      <c r="V277" s="87" t="str">
        <f t="shared" si="137"/>
        <v>Remplir la colonne R ou U</v>
      </c>
      <c r="W277" s="63"/>
      <c r="X277" s="173" t="str">
        <f t="shared" si="134"/>
        <v>Remplir la colonne M</v>
      </c>
      <c r="Y277" s="179" t="str">
        <f t="shared" si="138"/>
        <v>Remplir la colonne W</v>
      </c>
      <c r="Z277" s="263" t="str">
        <f t="shared" si="156"/>
        <v>Remplir la colonne I</v>
      </c>
      <c r="AA277" s="91"/>
      <c r="AB277" s="315" t="str">
        <f t="shared" si="139"/>
        <v>Remplir les termes C, P, T et TVA</v>
      </c>
      <c r="AC277" s="55"/>
      <c r="AD277" s="65"/>
      <c r="AE277" s="98" t="s">
        <v>64</v>
      </c>
      <c r="AF277" s="63"/>
      <c r="AG277" s="87" t="str">
        <f t="shared" si="140"/>
        <v>Remplir la colonne AC ou AF</v>
      </c>
      <c r="AH277" s="63"/>
      <c r="AI277" s="173" t="str">
        <f t="shared" si="157"/>
        <v>Remplir la colonne M</v>
      </c>
      <c r="AJ277" s="179" t="str">
        <f t="shared" si="141"/>
        <v>Remplir la colonne AH</v>
      </c>
      <c r="AK277" s="263" t="str">
        <f t="shared" si="158"/>
        <v>Remplir la colonne I</v>
      </c>
      <c r="AL277" s="91"/>
      <c r="AM277" s="315" t="str">
        <f t="shared" si="142"/>
        <v>Remplir les terme C, P, T et TVA</v>
      </c>
      <c r="AN277" s="55"/>
      <c r="AO277" s="65"/>
      <c r="AP277" s="98" t="s">
        <v>64</v>
      </c>
      <c r="AQ277" s="63"/>
      <c r="AR277" s="87" t="str">
        <f t="shared" si="143"/>
        <v>Remplir la colonne AN ou AQ</v>
      </c>
      <c r="AS277" s="63"/>
      <c r="AT277" s="173" t="str">
        <f t="shared" si="159"/>
        <v>Remplir la colonne M</v>
      </c>
      <c r="AU277" s="179" t="str">
        <f t="shared" si="144"/>
        <v>Remplir la colonne AS</v>
      </c>
      <c r="AV277" s="263" t="str">
        <f t="shared" si="160"/>
        <v>Remplir la colonne I</v>
      </c>
      <c r="AW277" s="91"/>
      <c r="AX277" s="315" t="str">
        <f t="shared" si="145"/>
        <v>Remplir les termes C, P, T et TVA</v>
      </c>
      <c r="AY277" s="55"/>
      <c r="AZ277" s="65"/>
      <c r="BA277" s="98" t="s">
        <v>64</v>
      </c>
      <c r="BB277" s="63"/>
      <c r="BC277" s="87" t="str">
        <f t="shared" si="146"/>
        <v>Remplir la colonne AY ou BB</v>
      </c>
      <c r="BD277" s="63"/>
      <c r="BE277" s="173" t="str">
        <f t="shared" si="161"/>
        <v>Remplir la colonne M</v>
      </c>
      <c r="BF277" s="179" t="str">
        <f t="shared" si="147"/>
        <v>Remplir la colonne BD</v>
      </c>
      <c r="BG277" s="263" t="str">
        <f t="shared" si="162"/>
        <v>Remplir la colonne I</v>
      </c>
      <c r="BH277" s="91"/>
      <c r="BI277" s="315" t="str">
        <f t="shared" si="148"/>
        <v>Remplir les termes C, P, T et TVA</v>
      </c>
      <c r="BJ277" s="55"/>
      <c r="BK277" s="65"/>
      <c r="BL277" s="98" t="s">
        <v>64</v>
      </c>
      <c r="BM277" s="63"/>
      <c r="BN277" s="87" t="str">
        <f t="shared" si="149"/>
        <v>Remplir la colonne BJ ou BM</v>
      </c>
      <c r="BO277" s="63"/>
      <c r="BP277" s="173" t="str">
        <f t="shared" si="163"/>
        <v>Remplir la colonne M</v>
      </c>
      <c r="BQ277" s="179" t="str">
        <f t="shared" si="150"/>
        <v>Remplir la colonne BO</v>
      </c>
      <c r="BR277" s="263" t="str">
        <f t="shared" si="164"/>
        <v>Remplir la colonne I</v>
      </c>
      <c r="BS277" s="91"/>
      <c r="BT277" s="315" t="str">
        <f t="shared" si="151"/>
        <v>Remplir les termes C, P, T et TVA</v>
      </c>
      <c r="BU277" s="55"/>
      <c r="BV277" s="65"/>
      <c r="BW277" s="98" t="s">
        <v>64</v>
      </c>
      <c r="BX277" s="63"/>
      <c r="BY277" s="87" t="str">
        <f t="shared" si="152"/>
        <v>Remplir la colonne BU ou BX</v>
      </c>
      <c r="BZ277" s="63"/>
      <c r="CA277" s="173" t="str">
        <f t="shared" si="165"/>
        <v>Remplir la colonne M</v>
      </c>
      <c r="CB277" s="179" t="str">
        <f t="shared" si="153"/>
        <v>Remplir la colonne BZ</v>
      </c>
      <c r="CC277" s="263" t="str">
        <f t="shared" si="166"/>
        <v>Remplir la colonne I</v>
      </c>
      <c r="CD277" s="91"/>
      <c r="CE277" s="315" t="str">
        <f t="shared" si="154"/>
        <v>Remplir les termes C, P, T et TVA</v>
      </c>
      <c r="CF277" s="61" t="str">
        <f t="shared" si="135"/>
        <v>REMPLIR TYPE DE CLIENT</v>
      </c>
      <c r="CG277" s="107" t="str">
        <f t="shared" si="155"/>
        <v>Montant total de l'aide demandée non indiqué</v>
      </c>
      <c r="CH277" s="1"/>
      <c r="CI277" s="1"/>
      <c r="CJ277" s="1"/>
      <c r="CK277" s="1"/>
      <c r="CL277" s="1"/>
    </row>
    <row r="278" spans="1:90" x14ac:dyDescent="0.25">
      <c r="A278" s="51"/>
      <c r="B278" s="111"/>
      <c r="C278" s="111"/>
      <c r="D278" s="111"/>
      <c r="E278" s="111"/>
      <c r="F278" s="111"/>
      <c r="G278" s="132"/>
      <c r="H278" s="151"/>
      <c r="I278" s="299"/>
      <c r="J278" s="152"/>
      <c r="K278" s="153"/>
      <c r="L278" s="169"/>
      <c r="M278" s="39"/>
      <c r="N278" s="90"/>
      <c r="O278" s="39"/>
      <c r="P278" s="23"/>
      <c r="Q278" s="170">
        <f t="shared" si="136"/>
        <v>0</v>
      </c>
      <c r="R278" s="55"/>
      <c r="S278" s="65"/>
      <c r="T278" s="98" t="s">
        <v>64</v>
      </c>
      <c r="U278" s="63"/>
      <c r="V278" s="87" t="str">
        <f t="shared" si="137"/>
        <v>Remplir la colonne R ou U</v>
      </c>
      <c r="W278" s="63"/>
      <c r="X278" s="173" t="str">
        <f t="shared" si="134"/>
        <v>Remplir la colonne M</v>
      </c>
      <c r="Y278" s="179" t="str">
        <f t="shared" si="138"/>
        <v>Remplir la colonne W</v>
      </c>
      <c r="Z278" s="263" t="str">
        <f t="shared" si="156"/>
        <v>Remplir la colonne I</v>
      </c>
      <c r="AA278" s="91"/>
      <c r="AB278" s="315" t="str">
        <f t="shared" si="139"/>
        <v>Remplir les termes C, P, T et TVA</v>
      </c>
      <c r="AC278" s="55"/>
      <c r="AD278" s="65"/>
      <c r="AE278" s="98" t="s">
        <v>64</v>
      </c>
      <c r="AF278" s="63"/>
      <c r="AG278" s="87" t="str">
        <f t="shared" si="140"/>
        <v>Remplir la colonne AC ou AF</v>
      </c>
      <c r="AH278" s="63"/>
      <c r="AI278" s="173" t="str">
        <f t="shared" si="157"/>
        <v>Remplir la colonne M</v>
      </c>
      <c r="AJ278" s="179" t="str">
        <f t="shared" si="141"/>
        <v>Remplir la colonne AH</v>
      </c>
      <c r="AK278" s="263" t="str">
        <f t="shared" si="158"/>
        <v>Remplir la colonne I</v>
      </c>
      <c r="AL278" s="91"/>
      <c r="AM278" s="315" t="str">
        <f t="shared" si="142"/>
        <v>Remplir les terme C, P, T et TVA</v>
      </c>
      <c r="AN278" s="55"/>
      <c r="AO278" s="65"/>
      <c r="AP278" s="98" t="s">
        <v>64</v>
      </c>
      <c r="AQ278" s="63"/>
      <c r="AR278" s="87" t="str">
        <f t="shared" si="143"/>
        <v>Remplir la colonne AN ou AQ</v>
      </c>
      <c r="AS278" s="63"/>
      <c r="AT278" s="173" t="str">
        <f t="shared" si="159"/>
        <v>Remplir la colonne M</v>
      </c>
      <c r="AU278" s="179" t="str">
        <f t="shared" si="144"/>
        <v>Remplir la colonne AS</v>
      </c>
      <c r="AV278" s="263" t="str">
        <f t="shared" si="160"/>
        <v>Remplir la colonne I</v>
      </c>
      <c r="AW278" s="91"/>
      <c r="AX278" s="315" t="str">
        <f t="shared" si="145"/>
        <v>Remplir les termes C, P, T et TVA</v>
      </c>
      <c r="AY278" s="55"/>
      <c r="AZ278" s="65"/>
      <c r="BA278" s="98" t="s">
        <v>64</v>
      </c>
      <c r="BB278" s="63"/>
      <c r="BC278" s="87" t="str">
        <f t="shared" si="146"/>
        <v>Remplir la colonne AY ou BB</v>
      </c>
      <c r="BD278" s="63"/>
      <c r="BE278" s="173" t="str">
        <f t="shared" si="161"/>
        <v>Remplir la colonne M</v>
      </c>
      <c r="BF278" s="179" t="str">
        <f t="shared" si="147"/>
        <v>Remplir la colonne BD</v>
      </c>
      <c r="BG278" s="263" t="str">
        <f t="shared" si="162"/>
        <v>Remplir la colonne I</v>
      </c>
      <c r="BH278" s="91"/>
      <c r="BI278" s="315" t="str">
        <f t="shared" si="148"/>
        <v>Remplir les termes C, P, T et TVA</v>
      </c>
      <c r="BJ278" s="55"/>
      <c r="BK278" s="65"/>
      <c r="BL278" s="98" t="s">
        <v>64</v>
      </c>
      <c r="BM278" s="63"/>
      <c r="BN278" s="87" t="str">
        <f t="shared" si="149"/>
        <v>Remplir la colonne BJ ou BM</v>
      </c>
      <c r="BO278" s="63"/>
      <c r="BP278" s="173" t="str">
        <f t="shared" si="163"/>
        <v>Remplir la colonne M</v>
      </c>
      <c r="BQ278" s="179" t="str">
        <f t="shared" si="150"/>
        <v>Remplir la colonne BO</v>
      </c>
      <c r="BR278" s="263" t="str">
        <f t="shared" si="164"/>
        <v>Remplir la colonne I</v>
      </c>
      <c r="BS278" s="91"/>
      <c r="BT278" s="315" t="str">
        <f t="shared" si="151"/>
        <v>Remplir les termes C, P, T et TVA</v>
      </c>
      <c r="BU278" s="55"/>
      <c r="BV278" s="65"/>
      <c r="BW278" s="98" t="s">
        <v>64</v>
      </c>
      <c r="BX278" s="63"/>
      <c r="BY278" s="87" t="str">
        <f t="shared" si="152"/>
        <v>Remplir la colonne BU ou BX</v>
      </c>
      <c r="BZ278" s="63"/>
      <c r="CA278" s="173" t="str">
        <f t="shared" si="165"/>
        <v>Remplir la colonne M</v>
      </c>
      <c r="CB278" s="179" t="str">
        <f t="shared" si="153"/>
        <v>Remplir la colonne BZ</v>
      </c>
      <c r="CC278" s="263" t="str">
        <f t="shared" si="166"/>
        <v>Remplir la colonne I</v>
      </c>
      <c r="CD278" s="91"/>
      <c r="CE278" s="315" t="str">
        <f t="shared" si="154"/>
        <v>Remplir les termes C, P, T et TVA</v>
      </c>
      <c r="CF278" s="61" t="str">
        <f t="shared" si="135"/>
        <v>REMPLIR TYPE DE CLIENT</v>
      </c>
      <c r="CG278" s="107" t="str">
        <f t="shared" si="155"/>
        <v>Montant total de l'aide demandée non indiqué</v>
      </c>
      <c r="CH278" s="1"/>
      <c r="CI278" s="1"/>
      <c r="CJ278" s="1"/>
      <c r="CK278" s="1"/>
      <c r="CL278" s="1"/>
    </row>
    <row r="279" spans="1:90" x14ac:dyDescent="0.25">
      <c r="A279" s="51"/>
      <c r="B279" s="111"/>
      <c r="C279" s="111"/>
      <c r="D279" s="111"/>
      <c r="E279" s="111"/>
      <c r="F279" s="111"/>
      <c r="G279" s="132"/>
      <c r="H279" s="151"/>
      <c r="I279" s="299"/>
      <c r="J279" s="152"/>
      <c r="K279" s="153"/>
      <c r="L279" s="169"/>
      <c r="M279" s="39"/>
      <c r="N279" s="90"/>
      <c r="O279" s="39"/>
      <c r="P279" s="23"/>
      <c r="Q279" s="170">
        <f t="shared" si="136"/>
        <v>0</v>
      </c>
      <c r="R279" s="55"/>
      <c r="S279" s="65"/>
      <c r="T279" s="98" t="s">
        <v>64</v>
      </c>
      <c r="U279" s="63"/>
      <c r="V279" s="87" t="str">
        <f t="shared" si="137"/>
        <v>Remplir la colonne R ou U</v>
      </c>
      <c r="W279" s="63"/>
      <c r="X279" s="173" t="str">
        <f t="shared" si="134"/>
        <v>Remplir la colonne M</v>
      </c>
      <c r="Y279" s="179" t="str">
        <f t="shared" si="138"/>
        <v>Remplir la colonne W</v>
      </c>
      <c r="Z279" s="263" t="str">
        <f t="shared" si="156"/>
        <v>Remplir la colonne I</v>
      </c>
      <c r="AA279" s="91"/>
      <c r="AB279" s="315" t="str">
        <f t="shared" si="139"/>
        <v>Remplir les termes C, P, T et TVA</v>
      </c>
      <c r="AC279" s="55"/>
      <c r="AD279" s="65"/>
      <c r="AE279" s="98" t="s">
        <v>64</v>
      </c>
      <c r="AF279" s="63"/>
      <c r="AG279" s="87" t="str">
        <f t="shared" si="140"/>
        <v>Remplir la colonne AC ou AF</v>
      </c>
      <c r="AH279" s="63"/>
      <c r="AI279" s="173" t="str">
        <f t="shared" si="157"/>
        <v>Remplir la colonne M</v>
      </c>
      <c r="AJ279" s="179" t="str">
        <f t="shared" si="141"/>
        <v>Remplir la colonne AH</v>
      </c>
      <c r="AK279" s="263" t="str">
        <f t="shared" si="158"/>
        <v>Remplir la colonne I</v>
      </c>
      <c r="AL279" s="91"/>
      <c r="AM279" s="315" t="str">
        <f t="shared" si="142"/>
        <v>Remplir les terme C, P, T et TVA</v>
      </c>
      <c r="AN279" s="55"/>
      <c r="AO279" s="65"/>
      <c r="AP279" s="98" t="s">
        <v>64</v>
      </c>
      <c r="AQ279" s="63"/>
      <c r="AR279" s="87" t="str">
        <f t="shared" si="143"/>
        <v>Remplir la colonne AN ou AQ</v>
      </c>
      <c r="AS279" s="63"/>
      <c r="AT279" s="173" t="str">
        <f t="shared" si="159"/>
        <v>Remplir la colonne M</v>
      </c>
      <c r="AU279" s="179" t="str">
        <f t="shared" si="144"/>
        <v>Remplir la colonne AS</v>
      </c>
      <c r="AV279" s="263" t="str">
        <f t="shared" si="160"/>
        <v>Remplir la colonne I</v>
      </c>
      <c r="AW279" s="91"/>
      <c r="AX279" s="315" t="str">
        <f t="shared" si="145"/>
        <v>Remplir les termes C, P, T et TVA</v>
      </c>
      <c r="AY279" s="55"/>
      <c r="AZ279" s="65"/>
      <c r="BA279" s="98" t="s">
        <v>64</v>
      </c>
      <c r="BB279" s="63"/>
      <c r="BC279" s="87" t="str">
        <f t="shared" si="146"/>
        <v>Remplir la colonne AY ou BB</v>
      </c>
      <c r="BD279" s="63"/>
      <c r="BE279" s="173" t="str">
        <f t="shared" si="161"/>
        <v>Remplir la colonne M</v>
      </c>
      <c r="BF279" s="179" t="str">
        <f t="shared" si="147"/>
        <v>Remplir la colonne BD</v>
      </c>
      <c r="BG279" s="263" t="str">
        <f t="shared" si="162"/>
        <v>Remplir la colonne I</v>
      </c>
      <c r="BH279" s="91"/>
      <c r="BI279" s="315" t="str">
        <f t="shared" si="148"/>
        <v>Remplir les termes C, P, T et TVA</v>
      </c>
      <c r="BJ279" s="55"/>
      <c r="BK279" s="65"/>
      <c r="BL279" s="98" t="s">
        <v>64</v>
      </c>
      <c r="BM279" s="63"/>
      <c r="BN279" s="87" t="str">
        <f t="shared" si="149"/>
        <v>Remplir la colonne BJ ou BM</v>
      </c>
      <c r="BO279" s="63"/>
      <c r="BP279" s="173" t="str">
        <f t="shared" si="163"/>
        <v>Remplir la colonne M</v>
      </c>
      <c r="BQ279" s="179" t="str">
        <f t="shared" si="150"/>
        <v>Remplir la colonne BO</v>
      </c>
      <c r="BR279" s="263" t="str">
        <f t="shared" si="164"/>
        <v>Remplir la colonne I</v>
      </c>
      <c r="BS279" s="91"/>
      <c r="BT279" s="315" t="str">
        <f t="shared" si="151"/>
        <v>Remplir les termes C, P, T et TVA</v>
      </c>
      <c r="BU279" s="55"/>
      <c r="BV279" s="65"/>
      <c r="BW279" s="98" t="s">
        <v>64</v>
      </c>
      <c r="BX279" s="63"/>
      <c r="BY279" s="87" t="str">
        <f t="shared" si="152"/>
        <v>Remplir la colonne BU ou BX</v>
      </c>
      <c r="BZ279" s="63"/>
      <c r="CA279" s="173" t="str">
        <f t="shared" si="165"/>
        <v>Remplir la colonne M</v>
      </c>
      <c r="CB279" s="179" t="str">
        <f t="shared" si="153"/>
        <v>Remplir la colonne BZ</v>
      </c>
      <c r="CC279" s="263" t="str">
        <f t="shared" si="166"/>
        <v>Remplir la colonne I</v>
      </c>
      <c r="CD279" s="91"/>
      <c r="CE279" s="315" t="str">
        <f t="shared" si="154"/>
        <v>Remplir les termes C, P, T et TVA</v>
      </c>
      <c r="CF279" s="61" t="str">
        <f t="shared" si="135"/>
        <v>REMPLIR TYPE DE CLIENT</v>
      </c>
      <c r="CG279" s="107" t="str">
        <f t="shared" si="155"/>
        <v>Montant total de l'aide demandée non indiqué</v>
      </c>
      <c r="CH279" s="1"/>
      <c r="CI279" s="1"/>
      <c r="CJ279" s="1"/>
      <c r="CK279" s="1"/>
      <c r="CL279" s="1"/>
    </row>
    <row r="280" spans="1:90" x14ac:dyDescent="0.25">
      <c r="A280" s="51"/>
      <c r="B280" s="111"/>
      <c r="C280" s="111"/>
      <c r="D280" s="111"/>
      <c r="E280" s="111"/>
      <c r="F280" s="111"/>
      <c r="G280" s="132"/>
      <c r="H280" s="151"/>
      <c r="I280" s="299"/>
      <c r="J280" s="152"/>
      <c r="K280" s="153"/>
      <c r="L280" s="169"/>
      <c r="M280" s="39"/>
      <c r="N280" s="90"/>
      <c r="O280" s="39"/>
      <c r="P280" s="23"/>
      <c r="Q280" s="170">
        <f t="shared" si="136"/>
        <v>0</v>
      </c>
      <c r="R280" s="55"/>
      <c r="S280" s="65"/>
      <c r="T280" s="98" t="s">
        <v>64</v>
      </c>
      <c r="U280" s="63"/>
      <c r="V280" s="87" t="str">
        <f t="shared" si="137"/>
        <v>Remplir la colonne R ou U</v>
      </c>
      <c r="W280" s="63"/>
      <c r="X280" s="173" t="str">
        <f t="shared" si="134"/>
        <v>Remplir la colonne M</v>
      </c>
      <c r="Y280" s="179" t="str">
        <f t="shared" si="138"/>
        <v>Remplir la colonne W</v>
      </c>
      <c r="Z280" s="263" t="str">
        <f t="shared" si="156"/>
        <v>Remplir la colonne I</v>
      </c>
      <c r="AA280" s="91"/>
      <c r="AB280" s="315" t="str">
        <f t="shared" si="139"/>
        <v>Remplir les termes C, P, T et TVA</v>
      </c>
      <c r="AC280" s="55"/>
      <c r="AD280" s="65"/>
      <c r="AE280" s="98" t="s">
        <v>64</v>
      </c>
      <c r="AF280" s="63"/>
      <c r="AG280" s="87" t="str">
        <f t="shared" si="140"/>
        <v>Remplir la colonne AC ou AF</v>
      </c>
      <c r="AH280" s="63"/>
      <c r="AI280" s="173" t="str">
        <f t="shared" si="157"/>
        <v>Remplir la colonne M</v>
      </c>
      <c r="AJ280" s="179" t="str">
        <f t="shared" si="141"/>
        <v>Remplir la colonne AH</v>
      </c>
      <c r="AK280" s="263" t="str">
        <f t="shared" si="158"/>
        <v>Remplir la colonne I</v>
      </c>
      <c r="AL280" s="91"/>
      <c r="AM280" s="315" t="str">
        <f t="shared" si="142"/>
        <v>Remplir les terme C, P, T et TVA</v>
      </c>
      <c r="AN280" s="55"/>
      <c r="AO280" s="65"/>
      <c r="AP280" s="98" t="s">
        <v>64</v>
      </c>
      <c r="AQ280" s="63"/>
      <c r="AR280" s="87" t="str">
        <f t="shared" si="143"/>
        <v>Remplir la colonne AN ou AQ</v>
      </c>
      <c r="AS280" s="63"/>
      <c r="AT280" s="173" t="str">
        <f t="shared" si="159"/>
        <v>Remplir la colonne M</v>
      </c>
      <c r="AU280" s="179" t="str">
        <f t="shared" si="144"/>
        <v>Remplir la colonne AS</v>
      </c>
      <c r="AV280" s="263" t="str">
        <f t="shared" si="160"/>
        <v>Remplir la colonne I</v>
      </c>
      <c r="AW280" s="91"/>
      <c r="AX280" s="315" t="str">
        <f t="shared" si="145"/>
        <v>Remplir les termes C, P, T et TVA</v>
      </c>
      <c r="AY280" s="55"/>
      <c r="AZ280" s="65"/>
      <c r="BA280" s="98" t="s">
        <v>64</v>
      </c>
      <c r="BB280" s="63"/>
      <c r="BC280" s="87" t="str">
        <f t="shared" si="146"/>
        <v>Remplir la colonne AY ou BB</v>
      </c>
      <c r="BD280" s="63"/>
      <c r="BE280" s="173" t="str">
        <f t="shared" si="161"/>
        <v>Remplir la colonne M</v>
      </c>
      <c r="BF280" s="179" t="str">
        <f t="shared" si="147"/>
        <v>Remplir la colonne BD</v>
      </c>
      <c r="BG280" s="263" t="str">
        <f t="shared" si="162"/>
        <v>Remplir la colonne I</v>
      </c>
      <c r="BH280" s="91"/>
      <c r="BI280" s="315" t="str">
        <f t="shared" si="148"/>
        <v>Remplir les termes C, P, T et TVA</v>
      </c>
      <c r="BJ280" s="55"/>
      <c r="BK280" s="65"/>
      <c r="BL280" s="98" t="s">
        <v>64</v>
      </c>
      <c r="BM280" s="63"/>
      <c r="BN280" s="87" t="str">
        <f t="shared" si="149"/>
        <v>Remplir la colonne BJ ou BM</v>
      </c>
      <c r="BO280" s="63"/>
      <c r="BP280" s="173" t="str">
        <f t="shared" si="163"/>
        <v>Remplir la colonne M</v>
      </c>
      <c r="BQ280" s="179" t="str">
        <f t="shared" si="150"/>
        <v>Remplir la colonne BO</v>
      </c>
      <c r="BR280" s="263" t="str">
        <f t="shared" si="164"/>
        <v>Remplir la colonne I</v>
      </c>
      <c r="BS280" s="91"/>
      <c r="BT280" s="315" t="str">
        <f t="shared" si="151"/>
        <v>Remplir les termes C, P, T et TVA</v>
      </c>
      <c r="BU280" s="55"/>
      <c r="BV280" s="65"/>
      <c r="BW280" s="98" t="s">
        <v>64</v>
      </c>
      <c r="BX280" s="63"/>
      <c r="BY280" s="87" t="str">
        <f t="shared" si="152"/>
        <v>Remplir la colonne BU ou BX</v>
      </c>
      <c r="BZ280" s="63"/>
      <c r="CA280" s="173" t="str">
        <f t="shared" si="165"/>
        <v>Remplir la colonne M</v>
      </c>
      <c r="CB280" s="179" t="str">
        <f t="shared" si="153"/>
        <v>Remplir la colonne BZ</v>
      </c>
      <c r="CC280" s="263" t="str">
        <f t="shared" si="166"/>
        <v>Remplir la colonne I</v>
      </c>
      <c r="CD280" s="91"/>
      <c r="CE280" s="315" t="str">
        <f t="shared" si="154"/>
        <v>Remplir les termes C, P, T et TVA</v>
      </c>
      <c r="CF280" s="61" t="str">
        <f t="shared" si="135"/>
        <v>REMPLIR TYPE DE CLIENT</v>
      </c>
      <c r="CG280" s="107" t="str">
        <f t="shared" si="155"/>
        <v>Montant total de l'aide demandée non indiqué</v>
      </c>
      <c r="CH280" s="1"/>
      <c r="CI280" s="1"/>
      <c r="CJ280" s="1"/>
      <c r="CK280" s="1"/>
      <c r="CL280" s="1"/>
    </row>
    <row r="281" spans="1:90" x14ac:dyDescent="0.25">
      <c r="A281" s="51"/>
      <c r="B281" s="111"/>
      <c r="C281" s="111"/>
      <c r="D281" s="111"/>
      <c r="E281" s="111"/>
      <c r="F281" s="111"/>
      <c r="G281" s="132"/>
      <c r="H281" s="151"/>
      <c r="I281" s="299"/>
      <c r="J281" s="152"/>
      <c r="K281" s="153"/>
      <c r="L281" s="169"/>
      <c r="M281" s="39"/>
      <c r="N281" s="90"/>
      <c r="O281" s="39"/>
      <c r="P281" s="23"/>
      <c r="Q281" s="170">
        <f t="shared" si="136"/>
        <v>0</v>
      </c>
      <c r="R281" s="55"/>
      <c r="S281" s="65"/>
      <c r="T281" s="98" t="s">
        <v>64</v>
      </c>
      <c r="U281" s="63"/>
      <c r="V281" s="87" t="str">
        <f t="shared" si="137"/>
        <v>Remplir la colonne R ou U</v>
      </c>
      <c r="W281" s="63"/>
      <c r="X281" s="173" t="str">
        <f t="shared" si="134"/>
        <v>Remplir la colonne M</v>
      </c>
      <c r="Y281" s="179" t="str">
        <f t="shared" si="138"/>
        <v>Remplir la colonne W</v>
      </c>
      <c r="Z281" s="263" t="str">
        <f t="shared" si="156"/>
        <v>Remplir la colonne I</v>
      </c>
      <c r="AA281" s="91"/>
      <c r="AB281" s="315" t="str">
        <f t="shared" si="139"/>
        <v>Remplir les termes C, P, T et TVA</v>
      </c>
      <c r="AC281" s="55"/>
      <c r="AD281" s="65"/>
      <c r="AE281" s="98" t="s">
        <v>64</v>
      </c>
      <c r="AF281" s="63"/>
      <c r="AG281" s="87" t="str">
        <f t="shared" si="140"/>
        <v>Remplir la colonne AC ou AF</v>
      </c>
      <c r="AH281" s="63"/>
      <c r="AI281" s="173" t="str">
        <f t="shared" si="157"/>
        <v>Remplir la colonne M</v>
      </c>
      <c r="AJ281" s="179" t="str">
        <f t="shared" si="141"/>
        <v>Remplir la colonne AH</v>
      </c>
      <c r="AK281" s="263" t="str">
        <f t="shared" si="158"/>
        <v>Remplir la colonne I</v>
      </c>
      <c r="AL281" s="91"/>
      <c r="AM281" s="315" t="str">
        <f t="shared" si="142"/>
        <v>Remplir les terme C, P, T et TVA</v>
      </c>
      <c r="AN281" s="55"/>
      <c r="AO281" s="65"/>
      <c r="AP281" s="98" t="s">
        <v>64</v>
      </c>
      <c r="AQ281" s="63"/>
      <c r="AR281" s="87" t="str">
        <f t="shared" si="143"/>
        <v>Remplir la colonne AN ou AQ</v>
      </c>
      <c r="AS281" s="63"/>
      <c r="AT281" s="173" t="str">
        <f t="shared" si="159"/>
        <v>Remplir la colonne M</v>
      </c>
      <c r="AU281" s="179" t="str">
        <f t="shared" si="144"/>
        <v>Remplir la colonne AS</v>
      </c>
      <c r="AV281" s="263" t="str">
        <f t="shared" si="160"/>
        <v>Remplir la colonne I</v>
      </c>
      <c r="AW281" s="91"/>
      <c r="AX281" s="315" t="str">
        <f t="shared" si="145"/>
        <v>Remplir les termes C, P, T et TVA</v>
      </c>
      <c r="AY281" s="55"/>
      <c r="AZ281" s="65"/>
      <c r="BA281" s="98" t="s">
        <v>64</v>
      </c>
      <c r="BB281" s="63"/>
      <c r="BC281" s="87" t="str">
        <f t="shared" si="146"/>
        <v>Remplir la colonne AY ou BB</v>
      </c>
      <c r="BD281" s="63"/>
      <c r="BE281" s="173" t="str">
        <f t="shared" si="161"/>
        <v>Remplir la colonne M</v>
      </c>
      <c r="BF281" s="179" t="str">
        <f t="shared" si="147"/>
        <v>Remplir la colonne BD</v>
      </c>
      <c r="BG281" s="263" t="str">
        <f t="shared" si="162"/>
        <v>Remplir la colonne I</v>
      </c>
      <c r="BH281" s="91"/>
      <c r="BI281" s="315" t="str">
        <f t="shared" si="148"/>
        <v>Remplir les termes C, P, T et TVA</v>
      </c>
      <c r="BJ281" s="55"/>
      <c r="BK281" s="65"/>
      <c r="BL281" s="98" t="s">
        <v>64</v>
      </c>
      <c r="BM281" s="63"/>
      <c r="BN281" s="87" t="str">
        <f t="shared" si="149"/>
        <v>Remplir la colonne BJ ou BM</v>
      </c>
      <c r="BO281" s="63"/>
      <c r="BP281" s="173" t="str">
        <f t="shared" si="163"/>
        <v>Remplir la colonne M</v>
      </c>
      <c r="BQ281" s="179" t="str">
        <f t="shared" si="150"/>
        <v>Remplir la colonne BO</v>
      </c>
      <c r="BR281" s="263" t="str">
        <f t="shared" si="164"/>
        <v>Remplir la colonne I</v>
      </c>
      <c r="BS281" s="91"/>
      <c r="BT281" s="315" t="str">
        <f t="shared" si="151"/>
        <v>Remplir les termes C, P, T et TVA</v>
      </c>
      <c r="BU281" s="55"/>
      <c r="BV281" s="65"/>
      <c r="BW281" s="98" t="s">
        <v>64</v>
      </c>
      <c r="BX281" s="63"/>
      <c r="BY281" s="87" t="str">
        <f t="shared" si="152"/>
        <v>Remplir la colonne BU ou BX</v>
      </c>
      <c r="BZ281" s="63"/>
      <c r="CA281" s="173" t="str">
        <f t="shared" si="165"/>
        <v>Remplir la colonne M</v>
      </c>
      <c r="CB281" s="179" t="str">
        <f t="shared" si="153"/>
        <v>Remplir la colonne BZ</v>
      </c>
      <c r="CC281" s="263" t="str">
        <f t="shared" si="166"/>
        <v>Remplir la colonne I</v>
      </c>
      <c r="CD281" s="91"/>
      <c r="CE281" s="315" t="str">
        <f t="shared" si="154"/>
        <v>Remplir les termes C, P, T et TVA</v>
      </c>
      <c r="CF281" s="61" t="str">
        <f t="shared" si="135"/>
        <v>REMPLIR TYPE DE CLIENT</v>
      </c>
      <c r="CG281" s="107" t="str">
        <f t="shared" si="155"/>
        <v>Montant total de l'aide demandée non indiqué</v>
      </c>
      <c r="CH281" s="1"/>
      <c r="CI281" s="1"/>
      <c r="CJ281" s="1"/>
      <c r="CK281" s="1"/>
      <c r="CL281" s="1"/>
    </row>
    <row r="282" spans="1:90" x14ac:dyDescent="0.25">
      <c r="A282" s="51"/>
      <c r="B282" s="111"/>
      <c r="C282" s="111"/>
      <c r="D282" s="111"/>
      <c r="E282" s="111"/>
      <c r="F282" s="111"/>
      <c r="G282" s="132"/>
      <c r="H282" s="151"/>
      <c r="I282" s="299"/>
      <c r="J282" s="152"/>
      <c r="K282" s="153"/>
      <c r="L282" s="169"/>
      <c r="M282" s="39"/>
      <c r="N282" s="90"/>
      <c r="O282" s="39"/>
      <c r="P282" s="23"/>
      <c r="Q282" s="170">
        <f t="shared" si="136"/>
        <v>0</v>
      </c>
      <c r="R282" s="55"/>
      <c r="S282" s="65"/>
      <c r="T282" s="98" t="s">
        <v>64</v>
      </c>
      <c r="U282" s="63"/>
      <c r="V282" s="87" t="str">
        <f t="shared" si="137"/>
        <v>Remplir la colonne R ou U</v>
      </c>
      <c r="W282" s="63"/>
      <c r="X282" s="173" t="str">
        <f t="shared" si="134"/>
        <v>Remplir la colonne M</v>
      </c>
      <c r="Y282" s="179" t="str">
        <f t="shared" si="138"/>
        <v>Remplir la colonne W</v>
      </c>
      <c r="Z282" s="263" t="str">
        <f t="shared" si="156"/>
        <v>Remplir la colonne I</v>
      </c>
      <c r="AA282" s="91"/>
      <c r="AB282" s="315" t="str">
        <f t="shared" si="139"/>
        <v>Remplir les termes C, P, T et TVA</v>
      </c>
      <c r="AC282" s="55"/>
      <c r="AD282" s="65"/>
      <c r="AE282" s="98" t="s">
        <v>64</v>
      </c>
      <c r="AF282" s="63"/>
      <c r="AG282" s="87" t="str">
        <f t="shared" si="140"/>
        <v>Remplir la colonne AC ou AF</v>
      </c>
      <c r="AH282" s="63"/>
      <c r="AI282" s="173" t="str">
        <f t="shared" si="157"/>
        <v>Remplir la colonne M</v>
      </c>
      <c r="AJ282" s="179" t="str">
        <f t="shared" si="141"/>
        <v>Remplir la colonne AH</v>
      </c>
      <c r="AK282" s="263" t="str">
        <f t="shared" si="158"/>
        <v>Remplir la colonne I</v>
      </c>
      <c r="AL282" s="91"/>
      <c r="AM282" s="315" t="str">
        <f t="shared" si="142"/>
        <v>Remplir les terme C, P, T et TVA</v>
      </c>
      <c r="AN282" s="55"/>
      <c r="AO282" s="65"/>
      <c r="AP282" s="98" t="s">
        <v>64</v>
      </c>
      <c r="AQ282" s="63"/>
      <c r="AR282" s="87" t="str">
        <f t="shared" si="143"/>
        <v>Remplir la colonne AN ou AQ</v>
      </c>
      <c r="AS282" s="63"/>
      <c r="AT282" s="173" t="str">
        <f t="shared" si="159"/>
        <v>Remplir la colonne M</v>
      </c>
      <c r="AU282" s="179" t="str">
        <f t="shared" si="144"/>
        <v>Remplir la colonne AS</v>
      </c>
      <c r="AV282" s="263" t="str">
        <f t="shared" si="160"/>
        <v>Remplir la colonne I</v>
      </c>
      <c r="AW282" s="91"/>
      <c r="AX282" s="315" t="str">
        <f t="shared" si="145"/>
        <v>Remplir les termes C, P, T et TVA</v>
      </c>
      <c r="AY282" s="55"/>
      <c r="AZ282" s="65"/>
      <c r="BA282" s="98" t="s">
        <v>64</v>
      </c>
      <c r="BB282" s="63"/>
      <c r="BC282" s="87" t="str">
        <f t="shared" si="146"/>
        <v>Remplir la colonne AY ou BB</v>
      </c>
      <c r="BD282" s="63"/>
      <c r="BE282" s="173" t="str">
        <f t="shared" si="161"/>
        <v>Remplir la colonne M</v>
      </c>
      <c r="BF282" s="179" t="str">
        <f t="shared" si="147"/>
        <v>Remplir la colonne BD</v>
      </c>
      <c r="BG282" s="263" t="str">
        <f t="shared" si="162"/>
        <v>Remplir la colonne I</v>
      </c>
      <c r="BH282" s="91"/>
      <c r="BI282" s="315" t="str">
        <f t="shared" si="148"/>
        <v>Remplir les termes C, P, T et TVA</v>
      </c>
      <c r="BJ282" s="55"/>
      <c r="BK282" s="65"/>
      <c r="BL282" s="98" t="s">
        <v>64</v>
      </c>
      <c r="BM282" s="63"/>
      <c r="BN282" s="87" t="str">
        <f t="shared" si="149"/>
        <v>Remplir la colonne BJ ou BM</v>
      </c>
      <c r="BO282" s="63"/>
      <c r="BP282" s="173" t="str">
        <f t="shared" si="163"/>
        <v>Remplir la colonne M</v>
      </c>
      <c r="BQ282" s="179" t="str">
        <f t="shared" si="150"/>
        <v>Remplir la colonne BO</v>
      </c>
      <c r="BR282" s="263" t="str">
        <f t="shared" si="164"/>
        <v>Remplir la colonne I</v>
      </c>
      <c r="BS282" s="91"/>
      <c r="BT282" s="315" t="str">
        <f t="shared" si="151"/>
        <v>Remplir les termes C, P, T et TVA</v>
      </c>
      <c r="BU282" s="55"/>
      <c r="BV282" s="65"/>
      <c r="BW282" s="98" t="s">
        <v>64</v>
      </c>
      <c r="BX282" s="63"/>
      <c r="BY282" s="87" t="str">
        <f t="shared" si="152"/>
        <v>Remplir la colonne BU ou BX</v>
      </c>
      <c r="BZ282" s="63"/>
      <c r="CA282" s="173" t="str">
        <f t="shared" si="165"/>
        <v>Remplir la colonne M</v>
      </c>
      <c r="CB282" s="179" t="str">
        <f t="shared" si="153"/>
        <v>Remplir la colonne BZ</v>
      </c>
      <c r="CC282" s="263" t="str">
        <f t="shared" si="166"/>
        <v>Remplir la colonne I</v>
      </c>
      <c r="CD282" s="91"/>
      <c r="CE282" s="315" t="str">
        <f t="shared" si="154"/>
        <v>Remplir les termes C, P, T et TVA</v>
      </c>
      <c r="CF282" s="61" t="str">
        <f t="shared" si="135"/>
        <v>REMPLIR TYPE DE CLIENT</v>
      </c>
      <c r="CG282" s="107" t="str">
        <f t="shared" si="155"/>
        <v>Montant total de l'aide demandée non indiqué</v>
      </c>
      <c r="CH282" s="1"/>
      <c r="CI282" s="1"/>
      <c r="CJ282" s="1"/>
      <c r="CK282" s="1"/>
      <c r="CL282" s="1"/>
    </row>
    <row r="283" spans="1:90" x14ac:dyDescent="0.25">
      <c r="A283" s="51"/>
      <c r="B283" s="111"/>
      <c r="C283" s="111"/>
      <c r="D283" s="111"/>
      <c r="E283" s="111"/>
      <c r="F283" s="111"/>
      <c r="G283" s="132"/>
      <c r="H283" s="151"/>
      <c r="I283" s="299"/>
      <c r="J283" s="152"/>
      <c r="K283" s="153"/>
      <c r="L283" s="169"/>
      <c r="M283" s="39"/>
      <c r="N283" s="90"/>
      <c r="O283" s="39"/>
      <c r="P283" s="23"/>
      <c r="Q283" s="170">
        <f t="shared" si="136"/>
        <v>0</v>
      </c>
      <c r="R283" s="55"/>
      <c r="S283" s="65"/>
      <c r="T283" s="98" t="s">
        <v>64</v>
      </c>
      <c r="U283" s="63"/>
      <c r="V283" s="87" t="str">
        <f t="shared" si="137"/>
        <v>Remplir la colonne R ou U</v>
      </c>
      <c r="W283" s="63"/>
      <c r="X283" s="173" t="str">
        <f t="shared" si="134"/>
        <v>Remplir la colonne M</v>
      </c>
      <c r="Y283" s="179" t="str">
        <f t="shared" si="138"/>
        <v>Remplir la colonne W</v>
      </c>
      <c r="Z283" s="263" t="str">
        <f t="shared" si="156"/>
        <v>Remplir la colonne I</v>
      </c>
      <c r="AA283" s="91"/>
      <c r="AB283" s="315" t="str">
        <f t="shared" si="139"/>
        <v>Remplir les termes C, P, T et TVA</v>
      </c>
      <c r="AC283" s="55"/>
      <c r="AD283" s="65"/>
      <c r="AE283" s="98" t="s">
        <v>64</v>
      </c>
      <c r="AF283" s="63"/>
      <c r="AG283" s="87" t="str">
        <f t="shared" si="140"/>
        <v>Remplir la colonne AC ou AF</v>
      </c>
      <c r="AH283" s="63"/>
      <c r="AI283" s="173" t="str">
        <f t="shared" si="157"/>
        <v>Remplir la colonne M</v>
      </c>
      <c r="AJ283" s="179" t="str">
        <f t="shared" si="141"/>
        <v>Remplir la colonne AH</v>
      </c>
      <c r="AK283" s="263" t="str">
        <f t="shared" si="158"/>
        <v>Remplir la colonne I</v>
      </c>
      <c r="AL283" s="91"/>
      <c r="AM283" s="315" t="str">
        <f t="shared" si="142"/>
        <v>Remplir les terme C, P, T et TVA</v>
      </c>
      <c r="AN283" s="55"/>
      <c r="AO283" s="65"/>
      <c r="AP283" s="98" t="s">
        <v>64</v>
      </c>
      <c r="AQ283" s="63"/>
      <c r="AR283" s="87" t="str">
        <f t="shared" si="143"/>
        <v>Remplir la colonne AN ou AQ</v>
      </c>
      <c r="AS283" s="63"/>
      <c r="AT283" s="173" t="str">
        <f t="shared" si="159"/>
        <v>Remplir la colonne M</v>
      </c>
      <c r="AU283" s="179" t="str">
        <f t="shared" si="144"/>
        <v>Remplir la colonne AS</v>
      </c>
      <c r="AV283" s="263" t="str">
        <f t="shared" si="160"/>
        <v>Remplir la colonne I</v>
      </c>
      <c r="AW283" s="91"/>
      <c r="AX283" s="315" t="str">
        <f t="shared" si="145"/>
        <v>Remplir les termes C, P, T et TVA</v>
      </c>
      <c r="AY283" s="55"/>
      <c r="AZ283" s="65"/>
      <c r="BA283" s="98" t="s">
        <v>64</v>
      </c>
      <c r="BB283" s="63"/>
      <c r="BC283" s="87" t="str">
        <f t="shared" si="146"/>
        <v>Remplir la colonne AY ou BB</v>
      </c>
      <c r="BD283" s="63"/>
      <c r="BE283" s="173" t="str">
        <f t="shared" si="161"/>
        <v>Remplir la colonne M</v>
      </c>
      <c r="BF283" s="179" t="str">
        <f t="shared" si="147"/>
        <v>Remplir la colonne BD</v>
      </c>
      <c r="BG283" s="263" t="str">
        <f t="shared" si="162"/>
        <v>Remplir la colonne I</v>
      </c>
      <c r="BH283" s="91"/>
      <c r="BI283" s="315" t="str">
        <f t="shared" si="148"/>
        <v>Remplir les termes C, P, T et TVA</v>
      </c>
      <c r="BJ283" s="55"/>
      <c r="BK283" s="65"/>
      <c r="BL283" s="98" t="s">
        <v>64</v>
      </c>
      <c r="BM283" s="63"/>
      <c r="BN283" s="87" t="str">
        <f t="shared" si="149"/>
        <v>Remplir la colonne BJ ou BM</v>
      </c>
      <c r="BO283" s="63"/>
      <c r="BP283" s="173" t="str">
        <f t="shared" si="163"/>
        <v>Remplir la colonne M</v>
      </c>
      <c r="BQ283" s="179" t="str">
        <f t="shared" si="150"/>
        <v>Remplir la colonne BO</v>
      </c>
      <c r="BR283" s="263" t="str">
        <f t="shared" si="164"/>
        <v>Remplir la colonne I</v>
      </c>
      <c r="BS283" s="91"/>
      <c r="BT283" s="315" t="str">
        <f t="shared" si="151"/>
        <v>Remplir les termes C, P, T et TVA</v>
      </c>
      <c r="BU283" s="55"/>
      <c r="BV283" s="65"/>
      <c r="BW283" s="98" t="s">
        <v>64</v>
      </c>
      <c r="BX283" s="63"/>
      <c r="BY283" s="87" t="str">
        <f t="shared" si="152"/>
        <v>Remplir la colonne BU ou BX</v>
      </c>
      <c r="BZ283" s="63"/>
      <c r="CA283" s="173" t="str">
        <f t="shared" si="165"/>
        <v>Remplir la colonne M</v>
      </c>
      <c r="CB283" s="179" t="str">
        <f t="shared" si="153"/>
        <v>Remplir la colonne BZ</v>
      </c>
      <c r="CC283" s="263" t="str">
        <f t="shared" si="166"/>
        <v>Remplir la colonne I</v>
      </c>
      <c r="CD283" s="91"/>
      <c r="CE283" s="315" t="str">
        <f t="shared" si="154"/>
        <v>Remplir les termes C, P, T et TVA</v>
      </c>
      <c r="CF283" s="61" t="str">
        <f t="shared" si="135"/>
        <v>REMPLIR TYPE DE CLIENT</v>
      </c>
      <c r="CG283" s="107" t="str">
        <f t="shared" si="155"/>
        <v>Montant total de l'aide demandée non indiqué</v>
      </c>
      <c r="CH283" s="1"/>
      <c r="CI283" s="1"/>
      <c r="CJ283" s="1"/>
      <c r="CK283" s="1"/>
      <c r="CL283" s="1"/>
    </row>
    <row r="284" spans="1:90" x14ac:dyDescent="0.25">
      <c r="A284" s="51"/>
      <c r="B284" s="111"/>
      <c r="C284" s="111"/>
      <c r="D284" s="111"/>
      <c r="E284" s="111"/>
      <c r="F284" s="111"/>
      <c r="G284" s="132"/>
      <c r="H284" s="151"/>
      <c r="I284" s="299"/>
      <c r="J284" s="152"/>
      <c r="K284" s="153"/>
      <c r="L284" s="169"/>
      <c r="M284" s="39"/>
      <c r="N284" s="90"/>
      <c r="O284" s="39"/>
      <c r="P284" s="23"/>
      <c r="Q284" s="170">
        <f t="shared" si="136"/>
        <v>0</v>
      </c>
      <c r="R284" s="55"/>
      <c r="S284" s="65"/>
      <c r="T284" s="98" t="s">
        <v>64</v>
      </c>
      <c r="U284" s="63"/>
      <c r="V284" s="87" t="str">
        <f t="shared" si="137"/>
        <v>Remplir la colonne R ou U</v>
      </c>
      <c r="W284" s="63"/>
      <c r="X284" s="173" t="str">
        <f t="shared" si="134"/>
        <v>Remplir la colonne M</v>
      </c>
      <c r="Y284" s="179" t="str">
        <f t="shared" si="138"/>
        <v>Remplir la colonne W</v>
      </c>
      <c r="Z284" s="263" t="str">
        <f t="shared" si="156"/>
        <v>Remplir la colonne I</v>
      </c>
      <c r="AA284" s="91"/>
      <c r="AB284" s="315" t="str">
        <f t="shared" si="139"/>
        <v>Remplir les termes C, P, T et TVA</v>
      </c>
      <c r="AC284" s="55"/>
      <c r="AD284" s="65"/>
      <c r="AE284" s="98" t="s">
        <v>64</v>
      </c>
      <c r="AF284" s="63"/>
      <c r="AG284" s="87" t="str">
        <f t="shared" si="140"/>
        <v>Remplir la colonne AC ou AF</v>
      </c>
      <c r="AH284" s="63"/>
      <c r="AI284" s="173" t="str">
        <f t="shared" si="157"/>
        <v>Remplir la colonne M</v>
      </c>
      <c r="AJ284" s="179" t="str">
        <f t="shared" si="141"/>
        <v>Remplir la colonne AH</v>
      </c>
      <c r="AK284" s="263" t="str">
        <f t="shared" si="158"/>
        <v>Remplir la colonne I</v>
      </c>
      <c r="AL284" s="91"/>
      <c r="AM284" s="315" t="str">
        <f t="shared" si="142"/>
        <v>Remplir les terme C, P, T et TVA</v>
      </c>
      <c r="AN284" s="55"/>
      <c r="AO284" s="65"/>
      <c r="AP284" s="98" t="s">
        <v>64</v>
      </c>
      <c r="AQ284" s="63"/>
      <c r="AR284" s="87" t="str">
        <f t="shared" si="143"/>
        <v>Remplir la colonne AN ou AQ</v>
      </c>
      <c r="AS284" s="63"/>
      <c r="AT284" s="173" t="str">
        <f t="shared" si="159"/>
        <v>Remplir la colonne M</v>
      </c>
      <c r="AU284" s="179" t="str">
        <f t="shared" si="144"/>
        <v>Remplir la colonne AS</v>
      </c>
      <c r="AV284" s="263" t="str">
        <f t="shared" si="160"/>
        <v>Remplir la colonne I</v>
      </c>
      <c r="AW284" s="91"/>
      <c r="AX284" s="315" t="str">
        <f t="shared" si="145"/>
        <v>Remplir les termes C, P, T et TVA</v>
      </c>
      <c r="AY284" s="55"/>
      <c r="AZ284" s="65"/>
      <c r="BA284" s="98" t="s">
        <v>64</v>
      </c>
      <c r="BB284" s="63"/>
      <c r="BC284" s="87" t="str">
        <f t="shared" si="146"/>
        <v>Remplir la colonne AY ou BB</v>
      </c>
      <c r="BD284" s="63"/>
      <c r="BE284" s="173" t="str">
        <f t="shared" si="161"/>
        <v>Remplir la colonne M</v>
      </c>
      <c r="BF284" s="179" t="str">
        <f t="shared" si="147"/>
        <v>Remplir la colonne BD</v>
      </c>
      <c r="BG284" s="263" t="str">
        <f t="shared" si="162"/>
        <v>Remplir la colonne I</v>
      </c>
      <c r="BH284" s="91"/>
      <c r="BI284" s="315" t="str">
        <f t="shared" si="148"/>
        <v>Remplir les termes C, P, T et TVA</v>
      </c>
      <c r="BJ284" s="55"/>
      <c r="BK284" s="65"/>
      <c r="BL284" s="98" t="s">
        <v>64</v>
      </c>
      <c r="BM284" s="63"/>
      <c r="BN284" s="87" t="str">
        <f t="shared" si="149"/>
        <v>Remplir la colonne BJ ou BM</v>
      </c>
      <c r="BO284" s="63"/>
      <c r="BP284" s="173" t="str">
        <f t="shared" si="163"/>
        <v>Remplir la colonne M</v>
      </c>
      <c r="BQ284" s="179" t="str">
        <f t="shared" si="150"/>
        <v>Remplir la colonne BO</v>
      </c>
      <c r="BR284" s="263" t="str">
        <f t="shared" si="164"/>
        <v>Remplir la colonne I</v>
      </c>
      <c r="BS284" s="91"/>
      <c r="BT284" s="315" t="str">
        <f t="shared" si="151"/>
        <v>Remplir les termes C, P, T et TVA</v>
      </c>
      <c r="BU284" s="55"/>
      <c r="BV284" s="65"/>
      <c r="BW284" s="98" t="s">
        <v>64</v>
      </c>
      <c r="BX284" s="63"/>
      <c r="BY284" s="87" t="str">
        <f t="shared" si="152"/>
        <v>Remplir la colonne BU ou BX</v>
      </c>
      <c r="BZ284" s="63"/>
      <c r="CA284" s="173" t="str">
        <f t="shared" si="165"/>
        <v>Remplir la colonne M</v>
      </c>
      <c r="CB284" s="179" t="str">
        <f t="shared" si="153"/>
        <v>Remplir la colonne BZ</v>
      </c>
      <c r="CC284" s="263" t="str">
        <f t="shared" si="166"/>
        <v>Remplir la colonne I</v>
      </c>
      <c r="CD284" s="91"/>
      <c r="CE284" s="315" t="str">
        <f t="shared" si="154"/>
        <v>Remplir les termes C, P, T et TVA</v>
      </c>
      <c r="CF284" s="61" t="str">
        <f t="shared" si="135"/>
        <v>REMPLIR TYPE DE CLIENT</v>
      </c>
      <c r="CG284" s="107" t="str">
        <f t="shared" si="155"/>
        <v>Montant total de l'aide demandée non indiqué</v>
      </c>
      <c r="CH284" s="1"/>
      <c r="CI284" s="1"/>
      <c r="CJ284" s="1"/>
      <c r="CK284" s="1"/>
      <c r="CL284" s="1"/>
    </row>
    <row r="285" spans="1:90" x14ac:dyDescent="0.25">
      <c r="A285" s="51"/>
      <c r="B285" s="111"/>
      <c r="C285" s="111"/>
      <c r="D285" s="111"/>
      <c r="E285" s="111"/>
      <c r="F285" s="111"/>
      <c r="G285" s="132"/>
      <c r="H285" s="151"/>
      <c r="I285" s="299"/>
      <c r="J285" s="152"/>
      <c r="K285" s="153"/>
      <c r="L285" s="169"/>
      <c r="M285" s="39"/>
      <c r="N285" s="90"/>
      <c r="O285" s="39"/>
      <c r="P285" s="23"/>
      <c r="Q285" s="170">
        <f t="shared" si="136"/>
        <v>0</v>
      </c>
      <c r="R285" s="55"/>
      <c r="S285" s="65"/>
      <c r="T285" s="98" t="s">
        <v>64</v>
      </c>
      <c r="U285" s="63"/>
      <c r="V285" s="87" t="str">
        <f t="shared" si="137"/>
        <v>Remplir la colonne R ou U</v>
      </c>
      <c r="W285" s="63"/>
      <c r="X285" s="173" t="str">
        <f t="shared" si="134"/>
        <v>Remplir la colonne M</v>
      </c>
      <c r="Y285" s="179" t="str">
        <f t="shared" si="138"/>
        <v>Remplir la colonne W</v>
      </c>
      <c r="Z285" s="263" t="str">
        <f t="shared" si="156"/>
        <v>Remplir la colonne I</v>
      </c>
      <c r="AA285" s="91"/>
      <c r="AB285" s="315" t="str">
        <f t="shared" si="139"/>
        <v>Remplir les termes C, P, T et TVA</v>
      </c>
      <c r="AC285" s="55"/>
      <c r="AD285" s="65"/>
      <c r="AE285" s="98" t="s">
        <v>64</v>
      </c>
      <c r="AF285" s="63"/>
      <c r="AG285" s="87" t="str">
        <f t="shared" si="140"/>
        <v>Remplir la colonne AC ou AF</v>
      </c>
      <c r="AH285" s="63"/>
      <c r="AI285" s="173" t="str">
        <f t="shared" si="157"/>
        <v>Remplir la colonne M</v>
      </c>
      <c r="AJ285" s="179" t="str">
        <f t="shared" si="141"/>
        <v>Remplir la colonne AH</v>
      </c>
      <c r="AK285" s="263" t="str">
        <f t="shared" si="158"/>
        <v>Remplir la colonne I</v>
      </c>
      <c r="AL285" s="91"/>
      <c r="AM285" s="315" t="str">
        <f t="shared" si="142"/>
        <v>Remplir les terme C, P, T et TVA</v>
      </c>
      <c r="AN285" s="55"/>
      <c r="AO285" s="65"/>
      <c r="AP285" s="98" t="s">
        <v>64</v>
      </c>
      <c r="AQ285" s="63"/>
      <c r="AR285" s="87" t="str">
        <f t="shared" si="143"/>
        <v>Remplir la colonne AN ou AQ</v>
      </c>
      <c r="AS285" s="63"/>
      <c r="AT285" s="173" t="str">
        <f t="shared" si="159"/>
        <v>Remplir la colonne M</v>
      </c>
      <c r="AU285" s="179" t="str">
        <f t="shared" si="144"/>
        <v>Remplir la colonne AS</v>
      </c>
      <c r="AV285" s="263" t="str">
        <f t="shared" si="160"/>
        <v>Remplir la colonne I</v>
      </c>
      <c r="AW285" s="91"/>
      <c r="AX285" s="315" t="str">
        <f t="shared" si="145"/>
        <v>Remplir les termes C, P, T et TVA</v>
      </c>
      <c r="AY285" s="55"/>
      <c r="AZ285" s="65"/>
      <c r="BA285" s="98" t="s">
        <v>64</v>
      </c>
      <c r="BB285" s="63"/>
      <c r="BC285" s="87" t="str">
        <f t="shared" si="146"/>
        <v>Remplir la colonne AY ou BB</v>
      </c>
      <c r="BD285" s="63"/>
      <c r="BE285" s="173" t="str">
        <f t="shared" si="161"/>
        <v>Remplir la colonne M</v>
      </c>
      <c r="BF285" s="179" t="str">
        <f t="shared" si="147"/>
        <v>Remplir la colonne BD</v>
      </c>
      <c r="BG285" s="263" t="str">
        <f t="shared" si="162"/>
        <v>Remplir la colonne I</v>
      </c>
      <c r="BH285" s="91"/>
      <c r="BI285" s="315" t="str">
        <f t="shared" si="148"/>
        <v>Remplir les termes C, P, T et TVA</v>
      </c>
      <c r="BJ285" s="55"/>
      <c r="BK285" s="65"/>
      <c r="BL285" s="98" t="s">
        <v>64</v>
      </c>
      <c r="BM285" s="63"/>
      <c r="BN285" s="87" t="str">
        <f t="shared" si="149"/>
        <v>Remplir la colonne BJ ou BM</v>
      </c>
      <c r="BO285" s="63"/>
      <c r="BP285" s="173" t="str">
        <f t="shared" si="163"/>
        <v>Remplir la colonne M</v>
      </c>
      <c r="BQ285" s="179" t="str">
        <f t="shared" si="150"/>
        <v>Remplir la colonne BO</v>
      </c>
      <c r="BR285" s="263" t="str">
        <f t="shared" si="164"/>
        <v>Remplir la colonne I</v>
      </c>
      <c r="BS285" s="91"/>
      <c r="BT285" s="315" t="str">
        <f t="shared" si="151"/>
        <v>Remplir les termes C, P, T et TVA</v>
      </c>
      <c r="BU285" s="55"/>
      <c r="BV285" s="65"/>
      <c r="BW285" s="98" t="s">
        <v>64</v>
      </c>
      <c r="BX285" s="63"/>
      <c r="BY285" s="87" t="str">
        <f t="shared" si="152"/>
        <v>Remplir la colonne BU ou BX</v>
      </c>
      <c r="BZ285" s="63"/>
      <c r="CA285" s="173" t="str">
        <f t="shared" si="165"/>
        <v>Remplir la colonne M</v>
      </c>
      <c r="CB285" s="179" t="str">
        <f t="shared" si="153"/>
        <v>Remplir la colonne BZ</v>
      </c>
      <c r="CC285" s="263" t="str">
        <f t="shared" si="166"/>
        <v>Remplir la colonne I</v>
      </c>
      <c r="CD285" s="91"/>
      <c r="CE285" s="315" t="str">
        <f t="shared" si="154"/>
        <v>Remplir les termes C, P, T et TVA</v>
      </c>
      <c r="CF285" s="61" t="str">
        <f t="shared" si="135"/>
        <v>REMPLIR TYPE DE CLIENT</v>
      </c>
      <c r="CG285" s="107" t="str">
        <f t="shared" si="155"/>
        <v>Montant total de l'aide demandée non indiqué</v>
      </c>
      <c r="CH285" s="1"/>
      <c r="CI285" s="1"/>
      <c r="CJ285" s="1"/>
      <c r="CK285" s="1"/>
      <c r="CL285" s="1"/>
    </row>
    <row r="286" spans="1:90" x14ac:dyDescent="0.25">
      <c r="A286" s="51"/>
      <c r="B286" s="111"/>
      <c r="C286" s="111"/>
      <c r="D286" s="111"/>
      <c r="E286" s="111"/>
      <c r="F286" s="111"/>
      <c r="G286" s="132"/>
      <c r="H286" s="151"/>
      <c r="I286" s="299"/>
      <c r="J286" s="152"/>
      <c r="K286" s="153"/>
      <c r="L286" s="169"/>
      <c r="M286" s="39"/>
      <c r="N286" s="90"/>
      <c r="O286" s="39"/>
      <c r="P286" s="23"/>
      <c r="Q286" s="170">
        <f t="shared" si="136"/>
        <v>0</v>
      </c>
      <c r="R286" s="55"/>
      <c r="S286" s="65"/>
      <c r="T286" s="98" t="s">
        <v>64</v>
      </c>
      <c r="U286" s="63"/>
      <c r="V286" s="87" t="str">
        <f t="shared" si="137"/>
        <v>Remplir la colonne R ou U</v>
      </c>
      <c r="W286" s="63"/>
      <c r="X286" s="173" t="str">
        <f t="shared" si="134"/>
        <v>Remplir la colonne M</v>
      </c>
      <c r="Y286" s="179" t="str">
        <f t="shared" si="138"/>
        <v>Remplir la colonne W</v>
      </c>
      <c r="Z286" s="263" t="str">
        <f t="shared" si="156"/>
        <v>Remplir la colonne I</v>
      </c>
      <c r="AA286" s="91"/>
      <c r="AB286" s="315" t="str">
        <f t="shared" si="139"/>
        <v>Remplir les termes C, P, T et TVA</v>
      </c>
      <c r="AC286" s="55"/>
      <c r="AD286" s="65"/>
      <c r="AE286" s="98" t="s">
        <v>64</v>
      </c>
      <c r="AF286" s="63"/>
      <c r="AG286" s="87" t="str">
        <f t="shared" si="140"/>
        <v>Remplir la colonne AC ou AF</v>
      </c>
      <c r="AH286" s="63"/>
      <c r="AI286" s="173" t="str">
        <f t="shared" si="157"/>
        <v>Remplir la colonne M</v>
      </c>
      <c r="AJ286" s="179" t="str">
        <f t="shared" si="141"/>
        <v>Remplir la colonne AH</v>
      </c>
      <c r="AK286" s="263" t="str">
        <f t="shared" si="158"/>
        <v>Remplir la colonne I</v>
      </c>
      <c r="AL286" s="91"/>
      <c r="AM286" s="315" t="str">
        <f t="shared" si="142"/>
        <v>Remplir les terme C, P, T et TVA</v>
      </c>
      <c r="AN286" s="55"/>
      <c r="AO286" s="65"/>
      <c r="AP286" s="98" t="s">
        <v>64</v>
      </c>
      <c r="AQ286" s="63"/>
      <c r="AR286" s="87" t="str">
        <f t="shared" si="143"/>
        <v>Remplir la colonne AN ou AQ</v>
      </c>
      <c r="AS286" s="63"/>
      <c r="AT286" s="173" t="str">
        <f t="shared" si="159"/>
        <v>Remplir la colonne M</v>
      </c>
      <c r="AU286" s="179" t="str">
        <f t="shared" si="144"/>
        <v>Remplir la colonne AS</v>
      </c>
      <c r="AV286" s="263" t="str">
        <f t="shared" si="160"/>
        <v>Remplir la colonne I</v>
      </c>
      <c r="AW286" s="91"/>
      <c r="AX286" s="315" t="str">
        <f t="shared" si="145"/>
        <v>Remplir les termes C, P, T et TVA</v>
      </c>
      <c r="AY286" s="55"/>
      <c r="AZ286" s="65"/>
      <c r="BA286" s="98" t="s">
        <v>64</v>
      </c>
      <c r="BB286" s="63"/>
      <c r="BC286" s="87" t="str">
        <f t="shared" si="146"/>
        <v>Remplir la colonne AY ou BB</v>
      </c>
      <c r="BD286" s="63"/>
      <c r="BE286" s="173" t="str">
        <f t="shared" si="161"/>
        <v>Remplir la colonne M</v>
      </c>
      <c r="BF286" s="179" t="str">
        <f t="shared" si="147"/>
        <v>Remplir la colonne BD</v>
      </c>
      <c r="BG286" s="263" t="str">
        <f t="shared" si="162"/>
        <v>Remplir la colonne I</v>
      </c>
      <c r="BH286" s="91"/>
      <c r="BI286" s="315" t="str">
        <f t="shared" si="148"/>
        <v>Remplir les termes C, P, T et TVA</v>
      </c>
      <c r="BJ286" s="55"/>
      <c r="BK286" s="65"/>
      <c r="BL286" s="98" t="s">
        <v>64</v>
      </c>
      <c r="BM286" s="63"/>
      <c r="BN286" s="87" t="str">
        <f t="shared" si="149"/>
        <v>Remplir la colonne BJ ou BM</v>
      </c>
      <c r="BO286" s="63"/>
      <c r="BP286" s="173" t="str">
        <f t="shared" si="163"/>
        <v>Remplir la colonne M</v>
      </c>
      <c r="BQ286" s="179" t="str">
        <f t="shared" si="150"/>
        <v>Remplir la colonne BO</v>
      </c>
      <c r="BR286" s="263" t="str">
        <f t="shared" si="164"/>
        <v>Remplir la colonne I</v>
      </c>
      <c r="BS286" s="91"/>
      <c r="BT286" s="315" t="str">
        <f t="shared" si="151"/>
        <v>Remplir les termes C, P, T et TVA</v>
      </c>
      <c r="BU286" s="55"/>
      <c r="BV286" s="65"/>
      <c r="BW286" s="98" t="s">
        <v>64</v>
      </c>
      <c r="BX286" s="63"/>
      <c r="BY286" s="87" t="str">
        <f t="shared" si="152"/>
        <v>Remplir la colonne BU ou BX</v>
      </c>
      <c r="BZ286" s="63"/>
      <c r="CA286" s="173" t="str">
        <f t="shared" si="165"/>
        <v>Remplir la colonne M</v>
      </c>
      <c r="CB286" s="179" t="str">
        <f t="shared" si="153"/>
        <v>Remplir la colonne BZ</v>
      </c>
      <c r="CC286" s="263" t="str">
        <f t="shared" si="166"/>
        <v>Remplir la colonne I</v>
      </c>
      <c r="CD286" s="91"/>
      <c r="CE286" s="315" t="str">
        <f t="shared" si="154"/>
        <v>Remplir les termes C, P, T et TVA</v>
      </c>
      <c r="CF286" s="61" t="str">
        <f t="shared" si="135"/>
        <v>REMPLIR TYPE DE CLIENT</v>
      </c>
      <c r="CG286" s="107" t="str">
        <f t="shared" si="155"/>
        <v>Montant total de l'aide demandée non indiqué</v>
      </c>
      <c r="CH286" s="1"/>
      <c r="CI286" s="1"/>
      <c r="CJ286" s="1"/>
      <c r="CK286" s="1"/>
      <c r="CL286" s="1"/>
    </row>
    <row r="287" spans="1:90" x14ac:dyDescent="0.25">
      <c r="A287" s="51"/>
      <c r="B287" s="111"/>
      <c r="C287" s="111"/>
      <c r="D287" s="111"/>
      <c r="E287" s="111"/>
      <c r="F287" s="111"/>
      <c r="G287" s="132"/>
      <c r="H287" s="151"/>
      <c r="I287" s="299"/>
      <c r="J287" s="152"/>
      <c r="K287" s="153"/>
      <c r="L287" s="169"/>
      <c r="M287" s="39"/>
      <c r="N287" s="90"/>
      <c r="O287" s="39"/>
      <c r="P287" s="23"/>
      <c r="Q287" s="170">
        <f t="shared" si="136"/>
        <v>0</v>
      </c>
      <c r="R287" s="55"/>
      <c r="S287" s="65"/>
      <c r="T287" s="98" t="s">
        <v>64</v>
      </c>
      <c r="U287" s="63"/>
      <c r="V287" s="87" t="str">
        <f t="shared" si="137"/>
        <v>Remplir la colonne R ou U</v>
      </c>
      <c r="W287" s="63"/>
      <c r="X287" s="173" t="str">
        <f t="shared" si="134"/>
        <v>Remplir la colonne M</v>
      </c>
      <c r="Y287" s="179" t="str">
        <f t="shared" si="138"/>
        <v>Remplir la colonne W</v>
      </c>
      <c r="Z287" s="263" t="str">
        <f t="shared" si="156"/>
        <v>Remplir la colonne I</v>
      </c>
      <c r="AA287" s="91"/>
      <c r="AB287" s="315" t="str">
        <f t="shared" si="139"/>
        <v>Remplir les termes C, P, T et TVA</v>
      </c>
      <c r="AC287" s="55"/>
      <c r="AD287" s="65"/>
      <c r="AE287" s="98" t="s">
        <v>64</v>
      </c>
      <c r="AF287" s="63"/>
      <c r="AG287" s="87" t="str">
        <f t="shared" si="140"/>
        <v>Remplir la colonne AC ou AF</v>
      </c>
      <c r="AH287" s="63"/>
      <c r="AI287" s="173" t="str">
        <f t="shared" si="157"/>
        <v>Remplir la colonne M</v>
      </c>
      <c r="AJ287" s="179" t="str">
        <f t="shared" si="141"/>
        <v>Remplir la colonne AH</v>
      </c>
      <c r="AK287" s="263" t="str">
        <f t="shared" si="158"/>
        <v>Remplir la colonne I</v>
      </c>
      <c r="AL287" s="91"/>
      <c r="AM287" s="315" t="str">
        <f t="shared" si="142"/>
        <v>Remplir les terme C, P, T et TVA</v>
      </c>
      <c r="AN287" s="55"/>
      <c r="AO287" s="65"/>
      <c r="AP287" s="98" t="s">
        <v>64</v>
      </c>
      <c r="AQ287" s="63"/>
      <c r="AR287" s="87" t="str">
        <f t="shared" si="143"/>
        <v>Remplir la colonne AN ou AQ</v>
      </c>
      <c r="AS287" s="63"/>
      <c r="AT287" s="173" t="str">
        <f t="shared" si="159"/>
        <v>Remplir la colonne M</v>
      </c>
      <c r="AU287" s="179" t="str">
        <f t="shared" si="144"/>
        <v>Remplir la colonne AS</v>
      </c>
      <c r="AV287" s="263" t="str">
        <f t="shared" si="160"/>
        <v>Remplir la colonne I</v>
      </c>
      <c r="AW287" s="91"/>
      <c r="AX287" s="315" t="str">
        <f t="shared" si="145"/>
        <v>Remplir les termes C, P, T et TVA</v>
      </c>
      <c r="AY287" s="55"/>
      <c r="AZ287" s="65"/>
      <c r="BA287" s="98" t="s">
        <v>64</v>
      </c>
      <c r="BB287" s="63"/>
      <c r="BC287" s="87" t="str">
        <f t="shared" si="146"/>
        <v>Remplir la colonne AY ou BB</v>
      </c>
      <c r="BD287" s="63"/>
      <c r="BE287" s="173" t="str">
        <f t="shared" si="161"/>
        <v>Remplir la colonne M</v>
      </c>
      <c r="BF287" s="179" t="str">
        <f t="shared" si="147"/>
        <v>Remplir la colonne BD</v>
      </c>
      <c r="BG287" s="263" t="str">
        <f t="shared" si="162"/>
        <v>Remplir la colonne I</v>
      </c>
      <c r="BH287" s="91"/>
      <c r="BI287" s="315" t="str">
        <f t="shared" si="148"/>
        <v>Remplir les termes C, P, T et TVA</v>
      </c>
      <c r="BJ287" s="55"/>
      <c r="BK287" s="65"/>
      <c r="BL287" s="98" t="s">
        <v>64</v>
      </c>
      <c r="BM287" s="63"/>
      <c r="BN287" s="87" t="str">
        <f t="shared" si="149"/>
        <v>Remplir la colonne BJ ou BM</v>
      </c>
      <c r="BO287" s="63"/>
      <c r="BP287" s="173" t="str">
        <f t="shared" si="163"/>
        <v>Remplir la colonne M</v>
      </c>
      <c r="BQ287" s="179" t="str">
        <f t="shared" si="150"/>
        <v>Remplir la colonne BO</v>
      </c>
      <c r="BR287" s="263" t="str">
        <f t="shared" si="164"/>
        <v>Remplir la colonne I</v>
      </c>
      <c r="BS287" s="91"/>
      <c r="BT287" s="315" t="str">
        <f t="shared" si="151"/>
        <v>Remplir les termes C, P, T et TVA</v>
      </c>
      <c r="BU287" s="55"/>
      <c r="BV287" s="65"/>
      <c r="BW287" s="98" t="s">
        <v>64</v>
      </c>
      <c r="BX287" s="63"/>
      <c r="BY287" s="87" t="str">
        <f t="shared" si="152"/>
        <v>Remplir la colonne BU ou BX</v>
      </c>
      <c r="BZ287" s="63"/>
      <c r="CA287" s="173" t="str">
        <f t="shared" si="165"/>
        <v>Remplir la colonne M</v>
      </c>
      <c r="CB287" s="179" t="str">
        <f t="shared" si="153"/>
        <v>Remplir la colonne BZ</v>
      </c>
      <c r="CC287" s="263" t="str">
        <f t="shared" si="166"/>
        <v>Remplir la colonne I</v>
      </c>
      <c r="CD287" s="91"/>
      <c r="CE287" s="315" t="str">
        <f t="shared" si="154"/>
        <v>Remplir les termes C, P, T et TVA</v>
      </c>
      <c r="CF287" s="61" t="str">
        <f t="shared" si="135"/>
        <v>REMPLIR TYPE DE CLIENT</v>
      </c>
      <c r="CG287" s="107" t="str">
        <f t="shared" si="155"/>
        <v>Montant total de l'aide demandée non indiqué</v>
      </c>
      <c r="CH287" s="1"/>
      <c r="CI287" s="1"/>
      <c r="CJ287" s="1"/>
      <c r="CK287" s="1"/>
      <c r="CL287" s="1"/>
    </row>
    <row r="288" spans="1:90" x14ac:dyDescent="0.25">
      <c r="A288" s="51"/>
      <c r="B288" s="111"/>
      <c r="C288" s="111"/>
      <c r="D288" s="111"/>
      <c r="E288" s="111"/>
      <c r="F288" s="111"/>
      <c r="G288" s="132"/>
      <c r="H288" s="151"/>
      <c r="I288" s="299"/>
      <c r="J288" s="152"/>
      <c r="K288" s="153"/>
      <c r="L288" s="169"/>
      <c r="M288" s="39"/>
      <c r="N288" s="90"/>
      <c r="O288" s="39"/>
      <c r="P288" s="23"/>
      <c r="Q288" s="170">
        <f t="shared" si="136"/>
        <v>0</v>
      </c>
      <c r="R288" s="55"/>
      <c r="S288" s="65"/>
      <c r="T288" s="98" t="s">
        <v>64</v>
      </c>
      <c r="U288" s="63"/>
      <c r="V288" s="87" t="str">
        <f t="shared" si="137"/>
        <v>Remplir la colonne R ou U</v>
      </c>
      <c r="W288" s="63"/>
      <c r="X288" s="173" t="str">
        <f t="shared" si="134"/>
        <v>Remplir la colonne M</v>
      </c>
      <c r="Y288" s="179" t="str">
        <f t="shared" si="138"/>
        <v>Remplir la colonne W</v>
      </c>
      <c r="Z288" s="263" t="str">
        <f t="shared" si="156"/>
        <v>Remplir la colonne I</v>
      </c>
      <c r="AA288" s="91"/>
      <c r="AB288" s="315" t="str">
        <f t="shared" si="139"/>
        <v>Remplir les termes C, P, T et TVA</v>
      </c>
      <c r="AC288" s="55"/>
      <c r="AD288" s="65"/>
      <c r="AE288" s="98" t="s">
        <v>64</v>
      </c>
      <c r="AF288" s="63"/>
      <c r="AG288" s="87" t="str">
        <f t="shared" si="140"/>
        <v>Remplir la colonne AC ou AF</v>
      </c>
      <c r="AH288" s="63"/>
      <c r="AI288" s="173" t="str">
        <f t="shared" si="157"/>
        <v>Remplir la colonne M</v>
      </c>
      <c r="AJ288" s="179" t="str">
        <f t="shared" si="141"/>
        <v>Remplir la colonne AH</v>
      </c>
      <c r="AK288" s="263" t="str">
        <f t="shared" si="158"/>
        <v>Remplir la colonne I</v>
      </c>
      <c r="AL288" s="91"/>
      <c r="AM288" s="315" t="str">
        <f t="shared" si="142"/>
        <v>Remplir les terme C, P, T et TVA</v>
      </c>
      <c r="AN288" s="55"/>
      <c r="AO288" s="65"/>
      <c r="AP288" s="98" t="s">
        <v>64</v>
      </c>
      <c r="AQ288" s="63"/>
      <c r="AR288" s="87" t="str">
        <f t="shared" si="143"/>
        <v>Remplir la colonne AN ou AQ</v>
      </c>
      <c r="AS288" s="63"/>
      <c r="AT288" s="173" t="str">
        <f t="shared" si="159"/>
        <v>Remplir la colonne M</v>
      </c>
      <c r="AU288" s="179" t="str">
        <f t="shared" si="144"/>
        <v>Remplir la colonne AS</v>
      </c>
      <c r="AV288" s="263" t="str">
        <f t="shared" si="160"/>
        <v>Remplir la colonne I</v>
      </c>
      <c r="AW288" s="91"/>
      <c r="AX288" s="315" t="str">
        <f t="shared" si="145"/>
        <v>Remplir les termes C, P, T et TVA</v>
      </c>
      <c r="AY288" s="55"/>
      <c r="AZ288" s="65"/>
      <c r="BA288" s="98" t="s">
        <v>64</v>
      </c>
      <c r="BB288" s="63"/>
      <c r="BC288" s="87" t="str">
        <f t="shared" si="146"/>
        <v>Remplir la colonne AY ou BB</v>
      </c>
      <c r="BD288" s="63"/>
      <c r="BE288" s="173" t="str">
        <f t="shared" si="161"/>
        <v>Remplir la colonne M</v>
      </c>
      <c r="BF288" s="179" t="str">
        <f t="shared" si="147"/>
        <v>Remplir la colonne BD</v>
      </c>
      <c r="BG288" s="263" t="str">
        <f t="shared" si="162"/>
        <v>Remplir la colonne I</v>
      </c>
      <c r="BH288" s="91"/>
      <c r="BI288" s="315" t="str">
        <f t="shared" si="148"/>
        <v>Remplir les termes C, P, T et TVA</v>
      </c>
      <c r="BJ288" s="55"/>
      <c r="BK288" s="65"/>
      <c r="BL288" s="98" t="s">
        <v>64</v>
      </c>
      <c r="BM288" s="63"/>
      <c r="BN288" s="87" t="str">
        <f t="shared" si="149"/>
        <v>Remplir la colonne BJ ou BM</v>
      </c>
      <c r="BO288" s="63"/>
      <c r="BP288" s="173" t="str">
        <f t="shared" si="163"/>
        <v>Remplir la colonne M</v>
      </c>
      <c r="BQ288" s="179" t="str">
        <f t="shared" si="150"/>
        <v>Remplir la colonne BO</v>
      </c>
      <c r="BR288" s="263" t="str">
        <f t="shared" si="164"/>
        <v>Remplir la colonne I</v>
      </c>
      <c r="BS288" s="91"/>
      <c r="BT288" s="315" t="str">
        <f t="shared" si="151"/>
        <v>Remplir les termes C, P, T et TVA</v>
      </c>
      <c r="BU288" s="55"/>
      <c r="BV288" s="65"/>
      <c r="BW288" s="98" t="s">
        <v>64</v>
      </c>
      <c r="BX288" s="63"/>
      <c r="BY288" s="87" t="str">
        <f t="shared" si="152"/>
        <v>Remplir la colonne BU ou BX</v>
      </c>
      <c r="BZ288" s="63"/>
      <c r="CA288" s="173" t="str">
        <f t="shared" si="165"/>
        <v>Remplir la colonne M</v>
      </c>
      <c r="CB288" s="179" t="str">
        <f t="shared" si="153"/>
        <v>Remplir la colonne BZ</v>
      </c>
      <c r="CC288" s="263" t="str">
        <f t="shared" si="166"/>
        <v>Remplir la colonne I</v>
      </c>
      <c r="CD288" s="91"/>
      <c r="CE288" s="315" t="str">
        <f t="shared" si="154"/>
        <v>Remplir les termes C, P, T et TVA</v>
      </c>
      <c r="CF288" s="61" t="str">
        <f t="shared" si="135"/>
        <v>REMPLIR TYPE DE CLIENT</v>
      </c>
      <c r="CG288" s="107" t="str">
        <f t="shared" si="155"/>
        <v>Montant total de l'aide demandée non indiqué</v>
      </c>
      <c r="CH288" s="1"/>
      <c r="CI288" s="1"/>
      <c r="CJ288" s="1"/>
      <c r="CK288" s="1"/>
      <c r="CL288" s="1"/>
    </row>
    <row r="289" spans="1:90" x14ac:dyDescent="0.25">
      <c r="A289" s="51"/>
      <c r="B289" s="111"/>
      <c r="C289" s="111"/>
      <c r="D289" s="111"/>
      <c r="E289" s="111"/>
      <c r="F289" s="111"/>
      <c r="G289" s="132"/>
      <c r="H289" s="151"/>
      <c r="I289" s="299"/>
      <c r="J289" s="152"/>
      <c r="K289" s="153"/>
      <c r="L289" s="169"/>
      <c r="M289" s="39"/>
      <c r="N289" s="90"/>
      <c r="O289" s="39"/>
      <c r="P289" s="23"/>
      <c r="Q289" s="170">
        <f t="shared" si="136"/>
        <v>0</v>
      </c>
      <c r="R289" s="55"/>
      <c r="S289" s="65"/>
      <c r="T289" s="98" t="s">
        <v>64</v>
      </c>
      <c r="U289" s="63"/>
      <c r="V289" s="87" t="str">
        <f t="shared" si="137"/>
        <v>Remplir la colonne R ou U</v>
      </c>
      <c r="W289" s="63"/>
      <c r="X289" s="173" t="str">
        <f t="shared" si="134"/>
        <v>Remplir la colonne M</v>
      </c>
      <c r="Y289" s="179" t="str">
        <f t="shared" si="138"/>
        <v>Remplir la colonne W</v>
      </c>
      <c r="Z289" s="263" t="str">
        <f t="shared" si="156"/>
        <v>Remplir la colonne I</v>
      </c>
      <c r="AA289" s="91"/>
      <c r="AB289" s="315" t="str">
        <f t="shared" si="139"/>
        <v>Remplir les termes C, P, T et TVA</v>
      </c>
      <c r="AC289" s="55"/>
      <c r="AD289" s="65"/>
      <c r="AE289" s="98" t="s">
        <v>64</v>
      </c>
      <c r="AF289" s="63"/>
      <c r="AG289" s="87" t="str">
        <f t="shared" si="140"/>
        <v>Remplir la colonne AC ou AF</v>
      </c>
      <c r="AH289" s="63"/>
      <c r="AI289" s="173" t="str">
        <f t="shared" si="157"/>
        <v>Remplir la colonne M</v>
      </c>
      <c r="AJ289" s="179" t="str">
        <f t="shared" si="141"/>
        <v>Remplir la colonne AH</v>
      </c>
      <c r="AK289" s="263" t="str">
        <f t="shared" si="158"/>
        <v>Remplir la colonne I</v>
      </c>
      <c r="AL289" s="91"/>
      <c r="AM289" s="315" t="str">
        <f t="shared" si="142"/>
        <v>Remplir les terme C, P, T et TVA</v>
      </c>
      <c r="AN289" s="55"/>
      <c r="AO289" s="65"/>
      <c r="AP289" s="98" t="s">
        <v>64</v>
      </c>
      <c r="AQ289" s="63"/>
      <c r="AR289" s="87" t="str">
        <f t="shared" si="143"/>
        <v>Remplir la colonne AN ou AQ</v>
      </c>
      <c r="AS289" s="63"/>
      <c r="AT289" s="173" t="str">
        <f t="shared" si="159"/>
        <v>Remplir la colonne M</v>
      </c>
      <c r="AU289" s="179" t="str">
        <f t="shared" si="144"/>
        <v>Remplir la colonne AS</v>
      </c>
      <c r="AV289" s="263" t="str">
        <f t="shared" si="160"/>
        <v>Remplir la colonne I</v>
      </c>
      <c r="AW289" s="91"/>
      <c r="AX289" s="315" t="str">
        <f t="shared" si="145"/>
        <v>Remplir les termes C, P, T et TVA</v>
      </c>
      <c r="AY289" s="55"/>
      <c r="AZ289" s="65"/>
      <c r="BA289" s="98" t="s">
        <v>64</v>
      </c>
      <c r="BB289" s="63"/>
      <c r="BC289" s="87" t="str">
        <f t="shared" si="146"/>
        <v>Remplir la colonne AY ou BB</v>
      </c>
      <c r="BD289" s="63"/>
      <c r="BE289" s="173" t="str">
        <f t="shared" si="161"/>
        <v>Remplir la colonne M</v>
      </c>
      <c r="BF289" s="179" t="str">
        <f t="shared" si="147"/>
        <v>Remplir la colonne BD</v>
      </c>
      <c r="BG289" s="263" t="str">
        <f t="shared" si="162"/>
        <v>Remplir la colonne I</v>
      </c>
      <c r="BH289" s="91"/>
      <c r="BI289" s="315" t="str">
        <f t="shared" si="148"/>
        <v>Remplir les termes C, P, T et TVA</v>
      </c>
      <c r="BJ289" s="55"/>
      <c r="BK289" s="65"/>
      <c r="BL289" s="98" t="s">
        <v>64</v>
      </c>
      <c r="BM289" s="63"/>
      <c r="BN289" s="87" t="str">
        <f t="shared" si="149"/>
        <v>Remplir la colonne BJ ou BM</v>
      </c>
      <c r="BO289" s="63"/>
      <c r="BP289" s="173" t="str">
        <f t="shared" si="163"/>
        <v>Remplir la colonne M</v>
      </c>
      <c r="BQ289" s="179" t="str">
        <f t="shared" si="150"/>
        <v>Remplir la colonne BO</v>
      </c>
      <c r="BR289" s="263" t="str">
        <f t="shared" si="164"/>
        <v>Remplir la colonne I</v>
      </c>
      <c r="BS289" s="91"/>
      <c r="BT289" s="315" t="str">
        <f t="shared" si="151"/>
        <v>Remplir les termes C, P, T et TVA</v>
      </c>
      <c r="BU289" s="55"/>
      <c r="BV289" s="65"/>
      <c r="BW289" s="98" t="s">
        <v>64</v>
      </c>
      <c r="BX289" s="63"/>
      <c r="BY289" s="87" t="str">
        <f t="shared" si="152"/>
        <v>Remplir la colonne BU ou BX</v>
      </c>
      <c r="BZ289" s="63"/>
      <c r="CA289" s="173" t="str">
        <f t="shared" si="165"/>
        <v>Remplir la colonne M</v>
      </c>
      <c r="CB289" s="179" t="str">
        <f t="shared" si="153"/>
        <v>Remplir la colonne BZ</v>
      </c>
      <c r="CC289" s="263" t="str">
        <f t="shared" si="166"/>
        <v>Remplir la colonne I</v>
      </c>
      <c r="CD289" s="91"/>
      <c r="CE289" s="315" t="str">
        <f t="shared" si="154"/>
        <v>Remplir les termes C, P, T et TVA</v>
      </c>
      <c r="CF289" s="61" t="str">
        <f t="shared" si="135"/>
        <v>REMPLIR TYPE DE CLIENT</v>
      </c>
      <c r="CG289" s="107" t="str">
        <f t="shared" si="155"/>
        <v>Montant total de l'aide demandée non indiqué</v>
      </c>
      <c r="CH289" s="1"/>
      <c r="CI289" s="1"/>
      <c r="CJ289" s="1"/>
      <c r="CK289" s="1"/>
      <c r="CL289" s="1"/>
    </row>
    <row r="290" spans="1:90" x14ac:dyDescent="0.25">
      <c r="A290" s="51"/>
      <c r="B290" s="111"/>
      <c r="C290" s="111"/>
      <c r="D290" s="111"/>
      <c r="E290" s="111"/>
      <c r="F290" s="111"/>
      <c r="G290" s="132"/>
      <c r="H290" s="151"/>
      <c r="I290" s="299"/>
      <c r="J290" s="152"/>
      <c r="K290" s="153"/>
      <c r="L290" s="169"/>
      <c r="M290" s="39"/>
      <c r="N290" s="90"/>
      <c r="O290" s="39"/>
      <c r="P290" s="23"/>
      <c r="Q290" s="170">
        <f t="shared" si="136"/>
        <v>0</v>
      </c>
      <c r="R290" s="55"/>
      <c r="S290" s="65"/>
      <c r="T290" s="98" t="s">
        <v>64</v>
      </c>
      <c r="U290" s="63"/>
      <c r="V290" s="87" t="str">
        <f t="shared" si="137"/>
        <v>Remplir la colonne R ou U</v>
      </c>
      <c r="W290" s="63"/>
      <c r="X290" s="173" t="str">
        <f t="shared" si="134"/>
        <v>Remplir la colonne M</v>
      </c>
      <c r="Y290" s="179" t="str">
        <f t="shared" si="138"/>
        <v>Remplir la colonne W</v>
      </c>
      <c r="Z290" s="263" t="str">
        <f t="shared" si="156"/>
        <v>Remplir la colonne I</v>
      </c>
      <c r="AA290" s="91"/>
      <c r="AB290" s="315" t="str">
        <f t="shared" si="139"/>
        <v>Remplir les termes C, P, T et TVA</v>
      </c>
      <c r="AC290" s="55"/>
      <c r="AD290" s="65"/>
      <c r="AE290" s="98" t="s">
        <v>64</v>
      </c>
      <c r="AF290" s="63"/>
      <c r="AG290" s="87" t="str">
        <f t="shared" si="140"/>
        <v>Remplir la colonne AC ou AF</v>
      </c>
      <c r="AH290" s="63"/>
      <c r="AI290" s="173" t="str">
        <f t="shared" si="157"/>
        <v>Remplir la colonne M</v>
      </c>
      <c r="AJ290" s="179" t="str">
        <f t="shared" si="141"/>
        <v>Remplir la colonne AH</v>
      </c>
      <c r="AK290" s="263" t="str">
        <f t="shared" si="158"/>
        <v>Remplir la colonne I</v>
      </c>
      <c r="AL290" s="91"/>
      <c r="AM290" s="315" t="str">
        <f t="shared" si="142"/>
        <v>Remplir les terme C, P, T et TVA</v>
      </c>
      <c r="AN290" s="55"/>
      <c r="AO290" s="65"/>
      <c r="AP290" s="98" t="s">
        <v>64</v>
      </c>
      <c r="AQ290" s="63"/>
      <c r="AR290" s="87" t="str">
        <f t="shared" si="143"/>
        <v>Remplir la colonne AN ou AQ</v>
      </c>
      <c r="AS290" s="63"/>
      <c r="AT290" s="173" t="str">
        <f t="shared" si="159"/>
        <v>Remplir la colonne M</v>
      </c>
      <c r="AU290" s="179" t="str">
        <f t="shared" si="144"/>
        <v>Remplir la colonne AS</v>
      </c>
      <c r="AV290" s="263" t="str">
        <f t="shared" si="160"/>
        <v>Remplir la colonne I</v>
      </c>
      <c r="AW290" s="91"/>
      <c r="AX290" s="315" t="str">
        <f t="shared" si="145"/>
        <v>Remplir les termes C, P, T et TVA</v>
      </c>
      <c r="AY290" s="55"/>
      <c r="AZ290" s="65"/>
      <c r="BA290" s="98" t="s">
        <v>64</v>
      </c>
      <c r="BB290" s="63"/>
      <c r="BC290" s="87" t="str">
        <f t="shared" si="146"/>
        <v>Remplir la colonne AY ou BB</v>
      </c>
      <c r="BD290" s="63"/>
      <c r="BE290" s="173" t="str">
        <f t="shared" si="161"/>
        <v>Remplir la colonne M</v>
      </c>
      <c r="BF290" s="179" t="str">
        <f t="shared" si="147"/>
        <v>Remplir la colonne BD</v>
      </c>
      <c r="BG290" s="263" t="str">
        <f t="shared" si="162"/>
        <v>Remplir la colonne I</v>
      </c>
      <c r="BH290" s="91"/>
      <c r="BI290" s="315" t="str">
        <f t="shared" si="148"/>
        <v>Remplir les termes C, P, T et TVA</v>
      </c>
      <c r="BJ290" s="55"/>
      <c r="BK290" s="65"/>
      <c r="BL290" s="98" t="s">
        <v>64</v>
      </c>
      <c r="BM290" s="63"/>
      <c r="BN290" s="87" t="str">
        <f t="shared" si="149"/>
        <v>Remplir la colonne BJ ou BM</v>
      </c>
      <c r="BO290" s="63"/>
      <c r="BP290" s="173" t="str">
        <f t="shared" si="163"/>
        <v>Remplir la colonne M</v>
      </c>
      <c r="BQ290" s="179" t="str">
        <f t="shared" si="150"/>
        <v>Remplir la colonne BO</v>
      </c>
      <c r="BR290" s="263" t="str">
        <f t="shared" si="164"/>
        <v>Remplir la colonne I</v>
      </c>
      <c r="BS290" s="91"/>
      <c r="BT290" s="315" t="str">
        <f t="shared" si="151"/>
        <v>Remplir les termes C, P, T et TVA</v>
      </c>
      <c r="BU290" s="55"/>
      <c r="BV290" s="65"/>
      <c r="BW290" s="98" t="s">
        <v>64</v>
      </c>
      <c r="BX290" s="63"/>
      <c r="BY290" s="87" t="str">
        <f t="shared" si="152"/>
        <v>Remplir la colonne BU ou BX</v>
      </c>
      <c r="BZ290" s="63"/>
      <c r="CA290" s="173" t="str">
        <f t="shared" si="165"/>
        <v>Remplir la colonne M</v>
      </c>
      <c r="CB290" s="179" t="str">
        <f t="shared" si="153"/>
        <v>Remplir la colonne BZ</v>
      </c>
      <c r="CC290" s="263" t="str">
        <f t="shared" si="166"/>
        <v>Remplir la colonne I</v>
      </c>
      <c r="CD290" s="91"/>
      <c r="CE290" s="315" t="str">
        <f t="shared" si="154"/>
        <v>Remplir les termes C, P, T et TVA</v>
      </c>
      <c r="CF290" s="61" t="str">
        <f t="shared" si="135"/>
        <v>REMPLIR TYPE DE CLIENT</v>
      </c>
      <c r="CG290" s="107" t="str">
        <f t="shared" si="155"/>
        <v>Montant total de l'aide demandée non indiqué</v>
      </c>
      <c r="CH290" s="1"/>
      <c r="CI290" s="1"/>
      <c r="CJ290" s="1"/>
      <c r="CK290" s="1"/>
      <c r="CL290" s="1"/>
    </row>
    <row r="291" spans="1:90" x14ac:dyDescent="0.25">
      <c r="A291" s="51"/>
      <c r="B291" s="111"/>
      <c r="C291" s="111"/>
      <c r="D291" s="111"/>
      <c r="E291" s="111"/>
      <c r="F291" s="111"/>
      <c r="G291" s="132"/>
      <c r="H291" s="151"/>
      <c r="I291" s="299"/>
      <c r="J291" s="152"/>
      <c r="K291" s="153"/>
      <c r="L291" s="169"/>
      <c r="M291" s="39"/>
      <c r="N291" s="90"/>
      <c r="O291" s="39"/>
      <c r="P291" s="23"/>
      <c r="Q291" s="170">
        <f t="shared" si="136"/>
        <v>0</v>
      </c>
      <c r="R291" s="55"/>
      <c r="S291" s="65"/>
      <c r="T291" s="98" t="s">
        <v>64</v>
      </c>
      <c r="U291" s="63"/>
      <c r="V291" s="87" t="str">
        <f t="shared" si="137"/>
        <v>Remplir la colonne R ou U</v>
      </c>
      <c r="W291" s="63"/>
      <c r="X291" s="173" t="str">
        <f t="shared" si="134"/>
        <v>Remplir la colonne M</v>
      </c>
      <c r="Y291" s="179" t="str">
        <f t="shared" si="138"/>
        <v>Remplir la colonne W</v>
      </c>
      <c r="Z291" s="263" t="str">
        <f t="shared" si="156"/>
        <v>Remplir la colonne I</v>
      </c>
      <c r="AA291" s="91"/>
      <c r="AB291" s="315" t="str">
        <f t="shared" si="139"/>
        <v>Remplir les termes C, P, T et TVA</v>
      </c>
      <c r="AC291" s="55"/>
      <c r="AD291" s="65"/>
      <c r="AE291" s="98" t="s">
        <v>64</v>
      </c>
      <c r="AF291" s="63"/>
      <c r="AG291" s="87" t="str">
        <f t="shared" si="140"/>
        <v>Remplir la colonne AC ou AF</v>
      </c>
      <c r="AH291" s="63"/>
      <c r="AI291" s="173" t="str">
        <f t="shared" si="157"/>
        <v>Remplir la colonne M</v>
      </c>
      <c r="AJ291" s="179" t="str">
        <f t="shared" si="141"/>
        <v>Remplir la colonne AH</v>
      </c>
      <c r="AK291" s="263" t="str">
        <f t="shared" si="158"/>
        <v>Remplir la colonne I</v>
      </c>
      <c r="AL291" s="91"/>
      <c r="AM291" s="315" t="str">
        <f t="shared" si="142"/>
        <v>Remplir les terme C, P, T et TVA</v>
      </c>
      <c r="AN291" s="55"/>
      <c r="AO291" s="65"/>
      <c r="AP291" s="98" t="s">
        <v>64</v>
      </c>
      <c r="AQ291" s="63"/>
      <c r="AR291" s="87" t="str">
        <f t="shared" si="143"/>
        <v>Remplir la colonne AN ou AQ</v>
      </c>
      <c r="AS291" s="63"/>
      <c r="AT291" s="173" t="str">
        <f t="shared" si="159"/>
        <v>Remplir la colonne M</v>
      </c>
      <c r="AU291" s="179" t="str">
        <f t="shared" si="144"/>
        <v>Remplir la colonne AS</v>
      </c>
      <c r="AV291" s="263" t="str">
        <f t="shared" si="160"/>
        <v>Remplir la colonne I</v>
      </c>
      <c r="AW291" s="91"/>
      <c r="AX291" s="315" t="str">
        <f t="shared" si="145"/>
        <v>Remplir les termes C, P, T et TVA</v>
      </c>
      <c r="AY291" s="55"/>
      <c r="AZ291" s="65"/>
      <c r="BA291" s="98" t="s">
        <v>64</v>
      </c>
      <c r="BB291" s="63"/>
      <c r="BC291" s="87" t="str">
        <f t="shared" si="146"/>
        <v>Remplir la colonne AY ou BB</v>
      </c>
      <c r="BD291" s="63"/>
      <c r="BE291" s="173" t="str">
        <f t="shared" si="161"/>
        <v>Remplir la colonne M</v>
      </c>
      <c r="BF291" s="179" t="str">
        <f t="shared" si="147"/>
        <v>Remplir la colonne BD</v>
      </c>
      <c r="BG291" s="263" t="str">
        <f t="shared" si="162"/>
        <v>Remplir la colonne I</v>
      </c>
      <c r="BH291" s="91"/>
      <c r="BI291" s="315" t="str">
        <f t="shared" si="148"/>
        <v>Remplir les termes C, P, T et TVA</v>
      </c>
      <c r="BJ291" s="55"/>
      <c r="BK291" s="65"/>
      <c r="BL291" s="98" t="s">
        <v>64</v>
      </c>
      <c r="BM291" s="63"/>
      <c r="BN291" s="87" t="str">
        <f t="shared" si="149"/>
        <v>Remplir la colonne BJ ou BM</v>
      </c>
      <c r="BO291" s="63"/>
      <c r="BP291" s="173" t="str">
        <f t="shared" si="163"/>
        <v>Remplir la colonne M</v>
      </c>
      <c r="BQ291" s="179" t="str">
        <f t="shared" si="150"/>
        <v>Remplir la colonne BO</v>
      </c>
      <c r="BR291" s="263" t="str">
        <f t="shared" si="164"/>
        <v>Remplir la colonne I</v>
      </c>
      <c r="BS291" s="91"/>
      <c r="BT291" s="315" t="str">
        <f t="shared" si="151"/>
        <v>Remplir les termes C, P, T et TVA</v>
      </c>
      <c r="BU291" s="55"/>
      <c r="BV291" s="65"/>
      <c r="BW291" s="98" t="s">
        <v>64</v>
      </c>
      <c r="BX291" s="63"/>
      <c r="BY291" s="87" t="str">
        <f t="shared" si="152"/>
        <v>Remplir la colonne BU ou BX</v>
      </c>
      <c r="BZ291" s="63"/>
      <c r="CA291" s="173" t="str">
        <f t="shared" si="165"/>
        <v>Remplir la colonne M</v>
      </c>
      <c r="CB291" s="179" t="str">
        <f t="shared" si="153"/>
        <v>Remplir la colonne BZ</v>
      </c>
      <c r="CC291" s="263" t="str">
        <f t="shared" si="166"/>
        <v>Remplir la colonne I</v>
      </c>
      <c r="CD291" s="91"/>
      <c r="CE291" s="315" t="str">
        <f t="shared" si="154"/>
        <v>Remplir les termes C, P, T et TVA</v>
      </c>
      <c r="CF291" s="61" t="str">
        <f t="shared" si="135"/>
        <v>REMPLIR TYPE DE CLIENT</v>
      </c>
      <c r="CG291" s="107" t="str">
        <f t="shared" si="155"/>
        <v>Montant total de l'aide demandée non indiqué</v>
      </c>
      <c r="CH291" s="1"/>
      <c r="CI291" s="1"/>
      <c r="CJ291" s="1"/>
      <c r="CK291" s="1"/>
      <c r="CL291" s="1"/>
    </row>
    <row r="292" spans="1:90" x14ac:dyDescent="0.25">
      <c r="A292" s="51"/>
      <c r="B292" s="111"/>
      <c r="C292" s="111"/>
      <c r="D292" s="111"/>
      <c r="E292" s="111"/>
      <c r="F292" s="111"/>
      <c r="G292" s="132"/>
      <c r="H292" s="151"/>
      <c r="I292" s="299"/>
      <c r="J292" s="152"/>
      <c r="K292" s="153"/>
      <c r="L292" s="169"/>
      <c r="M292" s="39"/>
      <c r="N292" s="90"/>
      <c r="O292" s="39"/>
      <c r="P292" s="23"/>
      <c r="Q292" s="170">
        <f t="shared" si="136"/>
        <v>0</v>
      </c>
      <c r="R292" s="55"/>
      <c r="S292" s="65"/>
      <c r="T292" s="98" t="s">
        <v>64</v>
      </c>
      <c r="U292" s="63"/>
      <c r="V292" s="87" t="str">
        <f t="shared" si="137"/>
        <v>Remplir la colonne R ou U</v>
      </c>
      <c r="W292" s="63"/>
      <c r="X292" s="173" t="str">
        <f t="shared" si="134"/>
        <v>Remplir la colonne M</v>
      </c>
      <c r="Y292" s="179" t="str">
        <f t="shared" si="138"/>
        <v>Remplir la colonne W</v>
      </c>
      <c r="Z292" s="263" t="str">
        <f t="shared" si="156"/>
        <v>Remplir la colonne I</v>
      </c>
      <c r="AA292" s="91"/>
      <c r="AB292" s="315" t="str">
        <f t="shared" si="139"/>
        <v>Remplir les termes C, P, T et TVA</v>
      </c>
      <c r="AC292" s="55"/>
      <c r="AD292" s="65"/>
      <c r="AE292" s="98" t="s">
        <v>64</v>
      </c>
      <c r="AF292" s="63"/>
      <c r="AG292" s="87" t="str">
        <f t="shared" si="140"/>
        <v>Remplir la colonne AC ou AF</v>
      </c>
      <c r="AH292" s="63"/>
      <c r="AI292" s="173" t="str">
        <f t="shared" si="157"/>
        <v>Remplir la colonne M</v>
      </c>
      <c r="AJ292" s="179" t="str">
        <f t="shared" si="141"/>
        <v>Remplir la colonne AH</v>
      </c>
      <c r="AK292" s="263" t="str">
        <f t="shared" si="158"/>
        <v>Remplir la colonne I</v>
      </c>
      <c r="AL292" s="91"/>
      <c r="AM292" s="315" t="str">
        <f t="shared" si="142"/>
        <v>Remplir les terme C, P, T et TVA</v>
      </c>
      <c r="AN292" s="55"/>
      <c r="AO292" s="65"/>
      <c r="AP292" s="98" t="s">
        <v>64</v>
      </c>
      <c r="AQ292" s="63"/>
      <c r="AR292" s="87" t="str">
        <f t="shared" si="143"/>
        <v>Remplir la colonne AN ou AQ</v>
      </c>
      <c r="AS292" s="63"/>
      <c r="AT292" s="173" t="str">
        <f t="shared" si="159"/>
        <v>Remplir la colonne M</v>
      </c>
      <c r="AU292" s="179" t="str">
        <f t="shared" si="144"/>
        <v>Remplir la colonne AS</v>
      </c>
      <c r="AV292" s="263" t="str">
        <f t="shared" si="160"/>
        <v>Remplir la colonne I</v>
      </c>
      <c r="AW292" s="91"/>
      <c r="AX292" s="315" t="str">
        <f t="shared" si="145"/>
        <v>Remplir les termes C, P, T et TVA</v>
      </c>
      <c r="AY292" s="55"/>
      <c r="AZ292" s="65"/>
      <c r="BA292" s="98" t="s">
        <v>64</v>
      </c>
      <c r="BB292" s="63"/>
      <c r="BC292" s="87" t="str">
        <f t="shared" si="146"/>
        <v>Remplir la colonne AY ou BB</v>
      </c>
      <c r="BD292" s="63"/>
      <c r="BE292" s="173" t="str">
        <f t="shared" si="161"/>
        <v>Remplir la colonne M</v>
      </c>
      <c r="BF292" s="179" t="str">
        <f t="shared" si="147"/>
        <v>Remplir la colonne BD</v>
      </c>
      <c r="BG292" s="263" t="str">
        <f t="shared" si="162"/>
        <v>Remplir la colonne I</v>
      </c>
      <c r="BH292" s="91"/>
      <c r="BI292" s="315" t="str">
        <f t="shared" si="148"/>
        <v>Remplir les termes C, P, T et TVA</v>
      </c>
      <c r="BJ292" s="55"/>
      <c r="BK292" s="65"/>
      <c r="BL292" s="98" t="s">
        <v>64</v>
      </c>
      <c r="BM292" s="63"/>
      <c r="BN292" s="87" t="str">
        <f t="shared" si="149"/>
        <v>Remplir la colonne BJ ou BM</v>
      </c>
      <c r="BO292" s="63"/>
      <c r="BP292" s="173" t="str">
        <f t="shared" si="163"/>
        <v>Remplir la colonne M</v>
      </c>
      <c r="BQ292" s="179" t="str">
        <f t="shared" si="150"/>
        <v>Remplir la colonne BO</v>
      </c>
      <c r="BR292" s="263" t="str">
        <f t="shared" si="164"/>
        <v>Remplir la colonne I</v>
      </c>
      <c r="BS292" s="91"/>
      <c r="BT292" s="315" t="str">
        <f t="shared" si="151"/>
        <v>Remplir les termes C, P, T et TVA</v>
      </c>
      <c r="BU292" s="55"/>
      <c r="BV292" s="65"/>
      <c r="BW292" s="98" t="s">
        <v>64</v>
      </c>
      <c r="BX292" s="63"/>
      <c r="BY292" s="87" t="str">
        <f t="shared" si="152"/>
        <v>Remplir la colonne BU ou BX</v>
      </c>
      <c r="BZ292" s="63"/>
      <c r="CA292" s="173" t="str">
        <f t="shared" si="165"/>
        <v>Remplir la colonne M</v>
      </c>
      <c r="CB292" s="179" t="str">
        <f t="shared" si="153"/>
        <v>Remplir la colonne BZ</v>
      </c>
      <c r="CC292" s="263" t="str">
        <f t="shared" si="166"/>
        <v>Remplir la colonne I</v>
      </c>
      <c r="CD292" s="91"/>
      <c r="CE292" s="315" t="str">
        <f t="shared" si="154"/>
        <v>Remplir les termes C, P, T et TVA</v>
      </c>
      <c r="CF292" s="61" t="str">
        <f t="shared" si="135"/>
        <v>REMPLIR TYPE DE CLIENT</v>
      </c>
      <c r="CG292" s="107" t="str">
        <f t="shared" si="155"/>
        <v>Montant total de l'aide demandée non indiqué</v>
      </c>
      <c r="CH292" s="1"/>
      <c r="CI292" s="1"/>
      <c r="CJ292" s="1"/>
      <c r="CK292" s="1"/>
      <c r="CL292" s="1"/>
    </row>
    <row r="293" spans="1:90" x14ac:dyDescent="0.25">
      <c r="A293" s="51"/>
      <c r="B293" s="111"/>
      <c r="C293" s="111"/>
      <c r="D293" s="111"/>
      <c r="E293" s="111"/>
      <c r="F293" s="111"/>
      <c r="G293" s="132"/>
      <c r="H293" s="151"/>
      <c r="I293" s="299"/>
      <c r="J293" s="152"/>
      <c r="K293" s="153"/>
      <c r="L293" s="169"/>
      <c r="M293" s="39"/>
      <c r="N293" s="90"/>
      <c r="O293" s="39"/>
      <c r="P293" s="23"/>
      <c r="Q293" s="170">
        <f t="shared" si="136"/>
        <v>0</v>
      </c>
      <c r="R293" s="55"/>
      <c r="S293" s="65"/>
      <c r="T293" s="98" t="s">
        <v>64</v>
      </c>
      <c r="U293" s="63"/>
      <c r="V293" s="87" t="str">
        <f t="shared" si="137"/>
        <v>Remplir la colonne R ou U</v>
      </c>
      <c r="W293" s="63"/>
      <c r="X293" s="173" t="str">
        <f t="shared" si="134"/>
        <v>Remplir la colonne M</v>
      </c>
      <c r="Y293" s="179" t="str">
        <f t="shared" si="138"/>
        <v>Remplir la colonne W</v>
      </c>
      <c r="Z293" s="263" t="str">
        <f t="shared" si="156"/>
        <v>Remplir la colonne I</v>
      </c>
      <c r="AA293" s="91"/>
      <c r="AB293" s="315" t="str">
        <f t="shared" si="139"/>
        <v>Remplir les termes C, P, T et TVA</v>
      </c>
      <c r="AC293" s="55"/>
      <c r="AD293" s="65"/>
      <c r="AE293" s="98" t="s">
        <v>64</v>
      </c>
      <c r="AF293" s="63"/>
      <c r="AG293" s="87" t="str">
        <f t="shared" si="140"/>
        <v>Remplir la colonne AC ou AF</v>
      </c>
      <c r="AH293" s="63"/>
      <c r="AI293" s="173" t="str">
        <f t="shared" si="157"/>
        <v>Remplir la colonne M</v>
      </c>
      <c r="AJ293" s="179" t="str">
        <f t="shared" si="141"/>
        <v>Remplir la colonne AH</v>
      </c>
      <c r="AK293" s="263" t="str">
        <f t="shared" si="158"/>
        <v>Remplir la colonne I</v>
      </c>
      <c r="AL293" s="91"/>
      <c r="AM293" s="315" t="str">
        <f t="shared" si="142"/>
        <v>Remplir les terme C, P, T et TVA</v>
      </c>
      <c r="AN293" s="55"/>
      <c r="AO293" s="65"/>
      <c r="AP293" s="98" t="s">
        <v>64</v>
      </c>
      <c r="AQ293" s="63"/>
      <c r="AR293" s="87" t="str">
        <f t="shared" si="143"/>
        <v>Remplir la colonne AN ou AQ</v>
      </c>
      <c r="AS293" s="63"/>
      <c r="AT293" s="173" t="str">
        <f t="shared" si="159"/>
        <v>Remplir la colonne M</v>
      </c>
      <c r="AU293" s="179" t="str">
        <f t="shared" si="144"/>
        <v>Remplir la colonne AS</v>
      </c>
      <c r="AV293" s="263" t="str">
        <f t="shared" si="160"/>
        <v>Remplir la colonne I</v>
      </c>
      <c r="AW293" s="91"/>
      <c r="AX293" s="315" t="str">
        <f t="shared" si="145"/>
        <v>Remplir les termes C, P, T et TVA</v>
      </c>
      <c r="AY293" s="55"/>
      <c r="AZ293" s="65"/>
      <c r="BA293" s="98" t="s">
        <v>64</v>
      </c>
      <c r="BB293" s="63"/>
      <c r="BC293" s="87" t="str">
        <f t="shared" si="146"/>
        <v>Remplir la colonne AY ou BB</v>
      </c>
      <c r="BD293" s="63"/>
      <c r="BE293" s="173" t="str">
        <f t="shared" si="161"/>
        <v>Remplir la colonne M</v>
      </c>
      <c r="BF293" s="179" t="str">
        <f t="shared" si="147"/>
        <v>Remplir la colonne BD</v>
      </c>
      <c r="BG293" s="263" t="str">
        <f t="shared" si="162"/>
        <v>Remplir la colonne I</v>
      </c>
      <c r="BH293" s="91"/>
      <c r="BI293" s="315" t="str">
        <f t="shared" si="148"/>
        <v>Remplir les termes C, P, T et TVA</v>
      </c>
      <c r="BJ293" s="55"/>
      <c r="BK293" s="65"/>
      <c r="BL293" s="98" t="s">
        <v>64</v>
      </c>
      <c r="BM293" s="63"/>
      <c r="BN293" s="87" t="str">
        <f t="shared" si="149"/>
        <v>Remplir la colonne BJ ou BM</v>
      </c>
      <c r="BO293" s="63"/>
      <c r="BP293" s="173" t="str">
        <f t="shared" si="163"/>
        <v>Remplir la colonne M</v>
      </c>
      <c r="BQ293" s="179" t="str">
        <f t="shared" si="150"/>
        <v>Remplir la colonne BO</v>
      </c>
      <c r="BR293" s="263" t="str">
        <f t="shared" si="164"/>
        <v>Remplir la colonne I</v>
      </c>
      <c r="BS293" s="91"/>
      <c r="BT293" s="315" t="str">
        <f t="shared" si="151"/>
        <v>Remplir les termes C, P, T et TVA</v>
      </c>
      <c r="BU293" s="55"/>
      <c r="BV293" s="65"/>
      <c r="BW293" s="98" t="s">
        <v>64</v>
      </c>
      <c r="BX293" s="63"/>
      <c r="BY293" s="87" t="str">
        <f t="shared" si="152"/>
        <v>Remplir la colonne BU ou BX</v>
      </c>
      <c r="BZ293" s="63"/>
      <c r="CA293" s="173" t="str">
        <f t="shared" si="165"/>
        <v>Remplir la colonne M</v>
      </c>
      <c r="CB293" s="179" t="str">
        <f t="shared" si="153"/>
        <v>Remplir la colonne BZ</v>
      </c>
      <c r="CC293" s="263" t="str">
        <f t="shared" si="166"/>
        <v>Remplir la colonne I</v>
      </c>
      <c r="CD293" s="91"/>
      <c r="CE293" s="315" t="str">
        <f t="shared" si="154"/>
        <v>Remplir les termes C, P, T et TVA</v>
      </c>
      <c r="CF293" s="61" t="str">
        <f t="shared" si="135"/>
        <v>REMPLIR TYPE DE CLIENT</v>
      </c>
      <c r="CG293" s="107" t="str">
        <f t="shared" si="155"/>
        <v>Montant total de l'aide demandée non indiqué</v>
      </c>
      <c r="CH293" s="1"/>
      <c r="CI293" s="1"/>
      <c r="CJ293" s="1"/>
      <c r="CK293" s="1"/>
      <c r="CL293" s="1"/>
    </row>
    <row r="294" spans="1:90" x14ac:dyDescent="0.25">
      <c r="A294" s="51"/>
      <c r="B294" s="111"/>
      <c r="C294" s="111"/>
      <c r="D294" s="111"/>
      <c r="E294" s="111"/>
      <c r="F294" s="111"/>
      <c r="G294" s="132"/>
      <c r="H294" s="151"/>
      <c r="I294" s="299"/>
      <c r="J294" s="152"/>
      <c r="K294" s="153"/>
      <c r="L294" s="169"/>
      <c r="M294" s="39"/>
      <c r="N294" s="90"/>
      <c r="O294" s="39"/>
      <c r="P294" s="23"/>
      <c r="Q294" s="170">
        <f t="shared" si="136"/>
        <v>0</v>
      </c>
      <c r="R294" s="55"/>
      <c r="S294" s="65"/>
      <c r="T294" s="98" t="s">
        <v>64</v>
      </c>
      <c r="U294" s="63"/>
      <c r="V294" s="87" t="str">
        <f t="shared" si="137"/>
        <v>Remplir la colonne R ou U</v>
      </c>
      <c r="W294" s="63"/>
      <c r="X294" s="173" t="str">
        <f t="shared" si="134"/>
        <v>Remplir la colonne M</v>
      </c>
      <c r="Y294" s="179" t="str">
        <f t="shared" si="138"/>
        <v>Remplir la colonne W</v>
      </c>
      <c r="Z294" s="263" t="str">
        <f t="shared" si="156"/>
        <v>Remplir la colonne I</v>
      </c>
      <c r="AA294" s="91"/>
      <c r="AB294" s="315" t="str">
        <f t="shared" si="139"/>
        <v>Remplir les termes C, P, T et TVA</v>
      </c>
      <c r="AC294" s="55"/>
      <c r="AD294" s="65"/>
      <c r="AE294" s="98" t="s">
        <v>64</v>
      </c>
      <c r="AF294" s="63"/>
      <c r="AG294" s="87" t="str">
        <f t="shared" si="140"/>
        <v>Remplir la colonne AC ou AF</v>
      </c>
      <c r="AH294" s="63"/>
      <c r="AI294" s="173" t="str">
        <f t="shared" si="157"/>
        <v>Remplir la colonne M</v>
      </c>
      <c r="AJ294" s="179" t="str">
        <f t="shared" si="141"/>
        <v>Remplir la colonne AH</v>
      </c>
      <c r="AK294" s="263" t="str">
        <f t="shared" si="158"/>
        <v>Remplir la colonne I</v>
      </c>
      <c r="AL294" s="91"/>
      <c r="AM294" s="315" t="str">
        <f t="shared" si="142"/>
        <v>Remplir les terme C, P, T et TVA</v>
      </c>
      <c r="AN294" s="55"/>
      <c r="AO294" s="65"/>
      <c r="AP294" s="98" t="s">
        <v>64</v>
      </c>
      <c r="AQ294" s="63"/>
      <c r="AR294" s="87" t="str">
        <f t="shared" si="143"/>
        <v>Remplir la colonne AN ou AQ</v>
      </c>
      <c r="AS294" s="63"/>
      <c r="AT294" s="173" t="str">
        <f t="shared" si="159"/>
        <v>Remplir la colonne M</v>
      </c>
      <c r="AU294" s="179" t="str">
        <f t="shared" si="144"/>
        <v>Remplir la colonne AS</v>
      </c>
      <c r="AV294" s="263" t="str">
        <f t="shared" si="160"/>
        <v>Remplir la colonne I</v>
      </c>
      <c r="AW294" s="91"/>
      <c r="AX294" s="315" t="str">
        <f t="shared" si="145"/>
        <v>Remplir les termes C, P, T et TVA</v>
      </c>
      <c r="AY294" s="55"/>
      <c r="AZ294" s="65"/>
      <c r="BA294" s="98" t="s">
        <v>64</v>
      </c>
      <c r="BB294" s="63"/>
      <c r="BC294" s="87" t="str">
        <f t="shared" si="146"/>
        <v>Remplir la colonne AY ou BB</v>
      </c>
      <c r="BD294" s="63"/>
      <c r="BE294" s="173" t="str">
        <f t="shared" si="161"/>
        <v>Remplir la colonne M</v>
      </c>
      <c r="BF294" s="179" t="str">
        <f t="shared" si="147"/>
        <v>Remplir la colonne BD</v>
      </c>
      <c r="BG294" s="263" t="str">
        <f t="shared" si="162"/>
        <v>Remplir la colonne I</v>
      </c>
      <c r="BH294" s="91"/>
      <c r="BI294" s="315" t="str">
        <f t="shared" si="148"/>
        <v>Remplir les termes C, P, T et TVA</v>
      </c>
      <c r="BJ294" s="55"/>
      <c r="BK294" s="65"/>
      <c r="BL294" s="98" t="s">
        <v>64</v>
      </c>
      <c r="BM294" s="63"/>
      <c r="BN294" s="87" t="str">
        <f t="shared" si="149"/>
        <v>Remplir la colonne BJ ou BM</v>
      </c>
      <c r="BO294" s="63"/>
      <c r="BP294" s="173" t="str">
        <f t="shared" si="163"/>
        <v>Remplir la colonne M</v>
      </c>
      <c r="BQ294" s="179" t="str">
        <f t="shared" si="150"/>
        <v>Remplir la colonne BO</v>
      </c>
      <c r="BR294" s="263" t="str">
        <f t="shared" si="164"/>
        <v>Remplir la colonne I</v>
      </c>
      <c r="BS294" s="91"/>
      <c r="BT294" s="315" t="str">
        <f t="shared" si="151"/>
        <v>Remplir les termes C, P, T et TVA</v>
      </c>
      <c r="BU294" s="55"/>
      <c r="BV294" s="65"/>
      <c r="BW294" s="98" t="s">
        <v>64</v>
      </c>
      <c r="BX294" s="63"/>
      <c r="BY294" s="87" t="str">
        <f t="shared" si="152"/>
        <v>Remplir la colonne BU ou BX</v>
      </c>
      <c r="BZ294" s="63"/>
      <c r="CA294" s="173" t="str">
        <f t="shared" si="165"/>
        <v>Remplir la colonne M</v>
      </c>
      <c r="CB294" s="179" t="str">
        <f t="shared" si="153"/>
        <v>Remplir la colonne BZ</v>
      </c>
      <c r="CC294" s="263" t="str">
        <f t="shared" si="166"/>
        <v>Remplir la colonne I</v>
      </c>
      <c r="CD294" s="91"/>
      <c r="CE294" s="315" t="str">
        <f t="shared" si="154"/>
        <v>Remplir les termes C, P, T et TVA</v>
      </c>
      <c r="CF294" s="61" t="str">
        <f t="shared" si="135"/>
        <v>REMPLIR TYPE DE CLIENT</v>
      </c>
      <c r="CG294" s="107" t="str">
        <f t="shared" si="155"/>
        <v>Montant total de l'aide demandée non indiqué</v>
      </c>
      <c r="CH294" s="1"/>
      <c r="CI294" s="1"/>
      <c r="CJ294" s="1"/>
      <c r="CK294" s="1"/>
      <c r="CL294" s="1"/>
    </row>
    <row r="295" spans="1:90" x14ac:dyDescent="0.25">
      <c r="A295" s="51"/>
      <c r="B295" s="111"/>
      <c r="C295" s="111"/>
      <c r="D295" s="111"/>
      <c r="E295" s="111"/>
      <c r="F295" s="111"/>
      <c r="G295" s="132"/>
      <c r="H295" s="151"/>
      <c r="I295" s="299"/>
      <c r="J295" s="152"/>
      <c r="K295" s="153"/>
      <c r="L295" s="169"/>
      <c r="M295" s="39"/>
      <c r="N295" s="90"/>
      <c r="O295" s="39"/>
      <c r="P295" s="23"/>
      <c r="Q295" s="170">
        <f t="shared" si="136"/>
        <v>0</v>
      </c>
      <c r="R295" s="55"/>
      <c r="S295" s="65"/>
      <c r="T295" s="98" t="s">
        <v>64</v>
      </c>
      <c r="U295" s="63"/>
      <c r="V295" s="87" t="str">
        <f t="shared" si="137"/>
        <v>Remplir la colonne R ou U</v>
      </c>
      <c r="W295" s="63"/>
      <c r="X295" s="173" t="str">
        <f t="shared" si="134"/>
        <v>Remplir la colonne M</v>
      </c>
      <c r="Y295" s="179" t="str">
        <f t="shared" si="138"/>
        <v>Remplir la colonne W</v>
      </c>
      <c r="Z295" s="263" t="str">
        <f t="shared" si="156"/>
        <v>Remplir la colonne I</v>
      </c>
      <c r="AA295" s="91"/>
      <c r="AB295" s="315" t="str">
        <f t="shared" si="139"/>
        <v>Remplir les termes C, P, T et TVA</v>
      </c>
      <c r="AC295" s="55"/>
      <c r="AD295" s="65"/>
      <c r="AE295" s="98" t="s">
        <v>64</v>
      </c>
      <c r="AF295" s="63"/>
      <c r="AG295" s="87" t="str">
        <f t="shared" si="140"/>
        <v>Remplir la colonne AC ou AF</v>
      </c>
      <c r="AH295" s="63"/>
      <c r="AI295" s="173" t="str">
        <f t="shared" si="157"/>
        <v>Remplir la colonne M</v>
      </c>
      <c r="AJ295" s="179" t="str">
        <f t="shared" si="141"/>
        <v>Remplir la colonne AH</v>
      </c>
      <c r="AK295" s="263" t="str">
        <f t="shared" si="158"/>
        <v>Remplir la colonne I</v>
      </c>
      <c r="AL295" s="91"/>
      <c r="AM295" s="315" t="str">
        <f t="shared" si="142"/>
        <v>Remplir les terme C, P, T et TVA</v>
      </c>
      <c r="AN295" s="55"/>
      <c r="AO295" s="65"/>
      <c r="AP295" s="98" t="s">
        <v>64</v>
      </c>
      <c r="AQ295" s="63"/>
      <c r="AR295" s="87" t="str">
        <f t="shared" si="143"/>
        <v>Remplir la colonne AN ou AQ</v>
      </c>
      <c r="AS295" s="63"/>
      <c r="AT295" s="173" t="str">
        <f t="shared" si="159"/>
        <v>Remplir la colonne M</v>
      </c>
      <c r="AU295" s="179" t="str">
        <f t="shared" si="144"/>
        <v>Remplir la colonne AS</v>
      </c>
      <c r="AV295" s="263" t="str">
        <f t="shared" si="160"/>
        <v>Remplir la colonne I</v>
      </c>
      <c r="AW295" s="91"/>
      <c r="AX295" s="315" t="str">
        <f t="shared" si="145"/>
        <v>Remplir les termes C, P, T et TVA</v>
      </c>
      <c r="AY295" s="55"/>
      <c r="AZ295" s="65"/>
      <c r="BA295" s="98" t="s">
        <v>64</v>
      </c>
      <c r="BB295" s="63"/>
      <c r="BC295" s="87" t="str">
        <f t="shared" si="146"/>
        <v>Remplir la colonne AY ou BB</v>
      </c>
      <c r="BD295" s="63"/>
      <c r="BE295" s="173" t="str">
        <f t="shared" si="161"/>
        <v>Remplir la colonne M</v>
      </c>
      <c r="BF295" s="179" t="str">
        <f t="shared" si="147"/>
        <v>Remplir la colonne BD</v>
      </c>
      <c r="BG295" s="263" t="str">
        <f t="shared" si="162"/>
        <v>Remplir la colonne I</v>
      </c>
      <c r="BH295" s="91"/>
      <c r="BI295" s="315" t="str">
        <f t="shared" si="148"/>
        <v>Remplir les termes C, P, T et TVA</v>
      </c>
      <c r="BJ295" s="55"/>
      <c r="BK295" s="65"/>
      <c r="BL295" s="98" t="s">
        <v>64</v>
      </c>
      <c r="BM295" s="63"/>
      <c r="BN295" s="87" t="str">
        <f t="shared" si="149"/>
        <v>Remplir la colonne BJ ou BM</v>
      </c>
      <c r="BO295" s="63"/>
      <c r="BP295" s="173" t="str">
        <f t="shared" si="163"/>
        <v>Remplir la colonne M</v>
      </c>
      <c r="BQ295" s="179" t="str">
        <f t="shared" si="150"/>
        <v>Remplir la colonne BO</v>
      </c>
      <c r="BR295" s="263" t="str">
        <f t="shared" si="164"/>
        <v>Remplir la colonne I</v>
      </c>
      <c r="BS295" s="91"/>
      <c r="BT295" s="315" t="str">
        <f t="shared" si="151"/>
        <v>Remplir les termes C, P, T et TVA</v>
      </c>
      <c r="BU295" s="55"/>
      <c r="BV295" s="65"/>
      <c r="BW295" s="98" t="s">
        <v>64</v>
      </c>
      <c r="BX295" s="63"/>
      <c r="BY295" s="87" t="str">
        <f t="shared" si="152"/>
        <v>Remplir la colonne BU ou BX</v>
      </c>
      <c r="BZ295" s="63"/>
      <c r="CA295" s="173" t="str">
        <f t="shared" si="165"/>
        <v>Remplir la colonne M</v>
      </c>
      <c r="CB295" s="179" t="str">
        <f t="shared" si="153"/>
        <v>Remplir la colonne BZ</v>
      </c>
      <c r="CC295" s="263" t="str">
        <f t="shared" si="166"/>
        <v>Remplir la colonne I</v>
      </c>
      <c r="CD295" s="91"/>
      <c r="CE295" s="315" t="str">
        <f t="shared" si="154"/>
        <v>Remplir les termes C, P, T et TVA</v>
      </c>
      <c r="CF295" s="61" t="str">
        <f t="shared" si="135"/>
        <v>REMPLIR TYPE DE CLIENT</v>
      </c>
      <c r="CG295" s="107" t="str">
        <f t="shared" si="155"/>
        <v>Montant total de l'aide demandée non indiqué</v>
      </c>
      <c r="CH295" s="1"/>
      <c r="CI295" s="1"/>
      <c r="CJ295" s="1"/>
      <c r="CK295" s="1"/>
      <c r="CL295" s="1"/>
    </row>
    <row r="296" spans="1:90" x14ac:dyDescent="0.25">
      <c r="A296" s="51"/>
      <c r="B296" s="111"/>
      <c r="C296" s="111"/>
      <c r="D296" s="111"/>
      <c r="E296" s="111"/>
      <c r="F296" s="111"/>
      <c r="G296" s="132"/>
      <c r="H296" s="151"/>
      <c r="I296" s="299"/>
      <c r="J296" s="152"/>
      <c r="K296" s="153"/>
      <c r="L296" s="169"/>
      <c r="M296" s="39"/>
      <c r="N296" s="90"/>
      <c r="O296" s="39"/>
      <c r="P296" s="23"/>
      <c r="Q296" s="170">
        <f t="shared" si="136"/>
        <v>0</v>
      </c>
      <c r="R296" s="55"/>
      <c r="S296" s="65"/>
      <c r="T296" s="98" t="s">
        <v>64</v>
      </c>
      <c r="U296" s="63"/>
      <c r="V296" s="87" t="str">
        <f t="shared" si="137"/>
        <v>Remplir la colonne R ou U</v>
      </c>
      <c r="W296" s="63"/>
      <c r="X296" s="173" t="str">
        <f t="shared" si="134"/>
        <v>Remplir la colonne M</v>
      </c>
      <c r="Y296" s="179" t="str">
        <f t="shared" si="138"/>
        <v>Remplir la colonne W</v>
      </c>
      <c r="Z296" s="263" t="str">
        <f t="shared" si="156"/>
        <v>Remplir la colonne I</v>
      </c>
      <c r="AA296" s="91"/>
      <c r="AB296" s="315" t="str">
        <f t="shared" si="139"/>
        <v>Remplir les termes C, P, T et TVA</v>
      </c>
      <c r="AC296" s="55"/>
      <c r="AD296" s="65"/>
      <c r="AE296" s="98" t="s">
        <v>64</v>
      </c>
      <c r="AF296" s="63"/>
      <c r="AG296" s="87" t="str">
        <f t="shared" si="140"/>
        <v>Remplir la colonne AC ou AF</v>
      </c>
      <c r="AH296" s="63"/>
      <c r="AI296" s="173" t="str">
        <f t="shared" si="157"/>
        <v>Remplir la colonne M</v>
      </c>
      <c r="AJ296" s="179" t="str">
        <f t="shared" si="141"/>
        <v>Remplir la colonne AH</v>
      </c>
      <c r="AK296" s="263" t="str">
        <f t="shared" si="158"/>
        <v>Remplir la colonne I</v>
      </c>
      <c r="AL296" s="91"/>
      <c r="AM296" s="315" t="str">
        <f t="shared" si="142"/>
        <v>Remplir les terme C, P, T et TVA</v>
      </c>
      <c r="AN296" s="55"/>
      <c r="AO296" s="65"/>
      <c r="AP296" s="98" t="s">
        <v>64</v>
      </c>
      <c r="AQ296" s="63"/>
      <c r="AR296" s="87" t="str">
        <f t="shared" si="143"/>
        <v>Remplir la colonne AN ou AQ</v>
      </c>
      <c r="AS296" s="63"/>
      <c r="AT296" s="173" t="str">
        <f t="shared" si="159"/>
        <v>Remplir la colonne M</v>
      </c>
      <c r="AU296" s="179" t="str">
        <f t="shared" si="144"/>
        <v>Remplir la colonne AS</v>
      </c>
      <c r="AV296" s="263" t="str">
        <f t="shared" si="160"/>
        <v>Remplir la colonne I</v>
      </c>
      <c r="AW296" s="91"/>
      <c r="AX296" s="315" t="str">
        <f t="shared" si="145"/>
        <v>Remplir les termes C, P, T et TVA</v>
      </c>
      <c r="AY296" s="55"/>
      <c r="AZ296" s="65"/>
      <c r="BA296" s="98" t="s">
        <v>64</v>
      </c>
      <c r="BB296" s="63"/>
      <c r="BC296" s="87" t="str">
        <f t="shared" si="146"/>
        <v>Remplir la colonne AY ou BB</v>
      </c>
      <c r="BD296" s="63"/>
      <c r="BE296" s="173" t="str">
        <f t="shared" si="161"/>
        <v>Remplir la colonne M</v>
      </c>
      <c r="BF296" s="179" t="str">
        <f t="shared" si="147"/>
        <v>Remplir la colonne BD</v>
      </c>
      <c r="BG296" s="263" t="str">
        <f t="shared" si="162"/>
        <v>Remplir la colonne I</v>
      </c>
      <c r="BH296" s="91"/>
      <c r="BI296" s="315" t="str">
        <f t="shared" si="148"/>
        <v>Remplir les termes C, P, T et TVA</v>
      </c>
      <c r="BJ296" s="55"/>
      <c r="BK296" s="65"/>
      <c r="BL296" s="98" t="s">
        <v>64</v>
      </c>
      <c r="BM296" s="63"/>
      <c r="BN296" s="87" t="str">
        <f t="shared" si="149"/>
        <v>Remplir la colonne BJ ou BM</v>
      </c>
      <c r="BO296" s="63"/>
      <c r="BP296" s="173" t="str">
        <f t="shared" si="163"/>
        <v>Remplir la colonne M</v>
      </c>
      <c r="BQ296" s="179" t="str">
        <f t="shared" si="150"/>
        <v>Remplir la colonne BO</v>
      </c>
      <c r="BR296" s="263" t="str">
        <f t="shared" si="164"/>
        <v>Remplir la colonne I</v>
      </c>
      <c r="BS296" s="91"/>
      <c r="BT296" s="315" t="str">
        <f t="shared" si="151"/>
        <v>Remplir les termes C, P, T et TVA</v>
      </c>
      <c r="BU296" s="55"/>
      <c r="BV296" s="65"/>
      <c r="BW296" s="98" t="s">
        <v>64</v>
      </c>
      <c r="BX296" s="63"/>
      <c r="BY296" s="87" t="str">
        <f t="shared" si="152"/>
        <v>Remplir la colonne BU ou BX</v>
      </c>
      <c r="BZ296" s="63"/>
      <c r="CA296" s="173" t="str">
        <f t="shared" si="165"/>
        <v>Remplir la colonne M</v>
      </c>
      <c r="CB296" s="179" t="str">
        <f t="shared" si="153"/>
        <v>Remplir la colonne BZ</v>
      </c>
      <c r="CC296" s="263" t="str">
        <f t="shared" si="166"/>
        <v>Remplir la colonne I</v>
      </c>
      <c r="CD296" s="91"/>
      <c r="CE296" s="315" t="str">
        <f t="shared" si="154"/>
        <v>Remplir les termes C, P, T et TVA</v>
      </c>
      <c r="CF296" s="61" t="str">
        <f t="shared" si="135"/>
        <v>REMPLIR TYPE DE CLIENT</v>
      </c>
      <c r="CG296" s="107" t="str">
        <f t="shared" si="155"/>
        <v>Montant total de l'aide demandée non indiqué</v>
      </c>
      <c r="CH296" s="1"/>
      <c r="CI296" s="1"/>
      <c r="CJ296" s="1"/>
      <c r="CK296" s="1"/>
      <c r="CL296" s="1"/>
    </row>
    <row r="297" spans="1:90" x14ac:dyDescent="0.25">
      <c r="A297" s="51"/>
      <c r="B297" s="111"/>
      <c r="C297" s="111"/>
      <c r="D297" s="111"/>
      <c r="E297" s="111"/>
      <c r="F297" s="111"/>
      <c r="G297" s="132"/>
      <c r="H297" s="151"/>
      <c r="I297" s="299"/>
      <c r="J297" s="152"/>
      <c r="K297" s="153"/>
      <c r="L297" s="169"/>
      <c r="M297" s="39"/>
      <c r="N297" s="90"/>
      <c r="O297" s="39"/>
      <c r="P297" s="23"/>
      <c r="Q297" s="170">
        <f t="shared" si="136"/>
        <v>0</v>
      </c>
      <c r="R297" s="55"/>
      <c r="S297" s="65"/>
      <c r="T297" s="98" t="s">
        <v>64</v>
      </c>
      <c r="U297" s="63"/>
      <c r="V297" s="87" t="str">
        <f t="shared" si="137"/>
        <v>Remplir la colonne R ou U</v>
      </c>
      <c r="W297" s="63"/>
      <c r="X297" s="173" t="str">
        <f t="shared" si="134"/>
        <v>Remplir la colonne M</v>
      </c>
      <c r="Y297" s="179" t="str">
        <f t="shared" si="138"/>
        <v>Remplir la colonne W</v>
      </c>
      <c r="Z297" s="263" t="str">
        <f t="shared" si="156"/>
        <v>Remplir la colonne I</v>
      </c>
      <c r="AA297" s="91"/>
      <c r="AB297" s="315" t="str">
        <f t="shared" si="139"/>
        <v>Remplir les termes C, P, T et TVA</v>
      </c>
      <c r="AC297" s="55"/>
      <c r="AD297" s="65"/>
      <c r="AE297" s="98" t="s">
        <v>64</v>
      </c>
      <c r="AF297" s="63"/>
      <c r="AG297" s="87" t="str">
        <f t="shared" si="140"/>
        <v>Remplir la colonne AC ou AF</v>
      </c>
      <c r="AH297" s="63"/>
      <c r="AI297" s="173" t="str">
        <f t="shared" si="157"/>
        <v>Remplir la colonne M</v>
      </c>
      <c r="AJ297" s="179" t="str">
        <f t="shared" si="141"/>
        <v>Remplir la colonne AH</v>
      </c>
      <c r="AK297" s="263" t="str">
        <f t="shared" si="158"/>
        <v>Remplir la colonne I</v>
      </c>
      <c r="AL297" s="91"/>
      <c r="AM297" s="315" t="str">
        <f t="shared" si="142"/>
        <v>Remplir les terme C, P, T et TVA</v>
      </c>
      <c r="AN297" s="55"/>
      <c r="AO297" s="65"/>
      <c r="AP297" s="98" t="s">
        <v>64</v>
      </c>
      <c r="AQ297" s="63"/>
      <c r="AR297" s="87" t="str">
        <f t="shared" si="143"/>
        <v>Remplir la colonne AN ou AQ</v>
      </c>
      <c r="AS297" s="63"/>
      <c r="AT297" s="173" t="str">
        <f t="shared" si="159"/>
        <v>Remplir la colonne M</v>
      </c>
      <c r="AU297" s="179" t="str">
        <f t="shared" si="144"/>
        <v>Remplir la colonne AS</v>
      </c>
      <c r="AV297" s="263" t="str">
        <f t="shared" si="160"/>
        <v>Remplir la colonne I</v>
      </c>
      <c r="AW297" s="91"/>
      <c r="AX297" s="315" t="str">
        <f t="shared" si="145"/>
        <v>Remplir les termes C, P, T et TVA</v>
      </c>
      <c r="AY297" s="55"/>
      <c r="AZ297" s="65"/>
      <c r="BA297" s="98" t="s">
        <v>64</v>
      </c>
      <c r="BB297" s="63"/>
      <c r="BC297" s="87" t="str">
        <f t="shared" si="146"/>
        <v>Remplir la colonne AY ou BB</v>
      </c>
      <c r="BD297" s="63"/>
      <c r="BE297" s="173" t="str">
        <f t="shared" si="161"/>
        <v>Remplir la colonne M</v>
      </c>
      <c r="BF297" s="179" t="str">
        <f t="shared" si="147"/>
        <v>Remplir la colonne BD</v>
      </c>
      <c r="BG297" s="263" t="str">
        <f t="shared" si="162"/>
        <v>Remplir la colonne I</v>
      </c>
      <c r="BH297" s="91"/>
      <c r="BI297" s="315" t="str">
        <f t="shared" si="148"/>
        <v>Remplir les termes C, P, T et TVA</v>
      </c>
      <c r="BJ297" s="55"/>
      <c r="BK297" s="65"/>
      <c r="BL297" s="98" t="s">
        <v>64</v>
      </c>
      <c r="BM297" s="63"/>
      <c r="BN297" s="87" t="str">
        <f t="shared" si="149"/>
        <v>Remplir la colonne BJ ou BM</v>
      </c>
      <c r="BO297" s="63"/>
      <c r="BP297" s="173" t="str">
        <f t="shared" si="163"/>
        <v>Remplir la colonne M</v>
      </c>
      <c r="BQ297" s="179" t="str">
        <f t="shared" si="150"/>
        <v>Remplir la colonne BO</v>
      </c>
      <c r="BR297" s="263" t="str">
        <f t="shared" si="164"/>
        <v>Remplir la colonne I</v>
      </c>
      <c r="BS297" s="91"/>
      <c r="BT297" s="315" t="str">
        <f t="shared" si="151"/>
        <v>Remplir les termes C, P, T et TVA</v>
      </c>
      <c r="BU297" s="55"/>
      <c r="BV297" s="65"/>
      <c r="BW297" s="98" t="s">
        <v>64</v>
      </c>
      <c r="BX297" s="63"/>
      <c r="BY297" s="87" t="str">
        <f t="shared" si="152"/>
        <v>Remplir la colonne BU ou BX</v>
      </c>
      <c r="BZ297" s="63"/>
      <c r="CA297" s="173" t="str">
        <f t="shared" si="165"/>
        <v>Remplir la colonne M</v>
      </c>
      <c r="CB297" s="179" t="str">
        <f t="shared" si="153"/>
        <v>Remplir la colonne BZ</v>
      </c>
      <c r="CC297" s="263" t="str">
        <f t="shared" si="166"/>
        <v>Remplir la colonne I</v>
      </c>
      <c r="CD297" s="91"/>
      <c r="CE297" s="315" t="str">
        <f t="shared" si="154"/>
        <v>Remplir les termes C, P, T et TVA</v>
      </c>
      <c r="CF297" s="61" t="str">
        <f t="shared" si="135"/>
        <v>REMPLIR TYPE DE CLIENT</v>
      </c>
      <c r="CG297" s="107" t="str">
        <f t="shared" si="155"/>
        <v>Montant total de l'aide demandée non indiqué</v>
      </c>
      <c r="CH297" s="1"/>
      <c r="CI297" s="1"/>
      <c r="CJ297" s="1"/>
      <c r="CK297" s="1"/>
      <c r="CL297" s="1"/>
    </row>
    <row r="298" spans="1:90" x14ac:dyDescent="0.25">
      <c r="A298" s="51"/>
      <c r="B298" s="111"/>
      <c r="C298" s="111"/>
      <c r="D298" s="111"/>
      <c r="E298" s="111"/>
      <c r="F298" s="111"/>
      <c r="G298" s="132"/>
      <c r="H298" s="151"/>
      <c r="I298" s="299"/>
      <c r="J298" s="152"/>
      <c r="K298" s="153"/>
      <c r="L298" s="169"/>
      <c r="M298" s="39"/>
      <c r="N298" s="90"/>
      <c r="O298" s="39"/>
      <c r="P298" s="23"/>
      <c r="Q298" s="170">
        <f t="shared" si="136"/>
        <v>0</v>
      </c>
      <c r="R298" s="55"/>
      <c r="S298" s="65"/>
      <c r="T298" s="98" t="s">
        <v>64</v>
      </c>
      <c r="U298" s="63"/>
      <c r="V298" s="87" t="str">
        <f t="shared" si="137"/>
        <v>Remplir la colonne R ou U</v>
      </c>
      <c r="W298" s="63"/>
      <c r="X298" s="173" t="str">
        <f t="shared" si="134"/>
        <v>Remplir la colonne M</v>
      </c>
      <c r="Y298" s="179" t="str">
        <f t="shared" si="138"/>
        <v>Remplir la colonne W</v>
      </c>
      <c r="Z298" s="263" t="str">
        <f t="shared" si="156"/>
        <v>Remplir la colonne I</v>
      </c>
      <c r="AA298" s="91"/>
      <c r="AB298" s="315" t="str">
        <f t="shared" si="139"/>
        <v>Remplir les termes C, P, T et TVA</v>
      </c>
      <c r="AC298" s="55"/>
      <c r="AD298" s="65"/>
      <c r="AE298" s="98" t="s">
        <v>64</v>
      </c>
      <c r="AF298" s="63"/>
      <c r="AG298" s="87" t="str">
        <f t="shared" si="140"/>
        <v>Remplir la colonne AC ou AF</v>
      </c>
      <c r="AH298" s="63"/>
      <c r="AI298" s="173" t="str">
        <f t="shared" si="157"/>
        <v>Remplir la colonne M</v>
      </c>
      <c r="AJ298" s="179" t="str">
        <f t="shared" si="141"/>
        <v>Remplir la colonne AH</v>
      </c>
      <c r="AK298" s="263" t="str">
        <f t="shared" si="158"/>
        <v>Remplir la colonne I</v>
      </c>
      <c r="AL298" s="91"/>
      <c r="AM298" s="315" t="str">
        <f t="shared" si="142"/>
        <v>Remplir les terme C, P, T et TVA</v>
      </c>
      <c r="AN298" s="55"/>
      <c r="AO298" s="65"/>
      <c r="AP298" s="98" t="s">
        <v>64</v>
      </c>
      <c r="AQ298" s="63"/>
      <c r="AR298" s="87" t="str">
        <f t="shared" si="143"/>
        <v>Remplir la colonne AN ou AQ</v>
      </c>
      <c r="AS298" s="63"/>
      <c r="AT298" s="173" t="str">
        <f t="shared" si="159"/>
        <v>Remplir la colonne M</v>
      </c>
      <c r="AU298" s="179" t="str">
        <f t="shared" si="144"/>
        <v>Remplir la colonne AS</v>
      </c>
      <c r="AV298" s="263" t="str">
        <f t="shared" si="160"/>
        <v>Remplir la colonne I</v>
      </c>
      <c r="AW298" s="91"/>
      <c r="AX298" s="315" t="str">
        <f t="shared" si="145"/>
        <v>Remplir les termes C, P, T et TVA</v>
      </c>
      <c r="AY298" s="55"/>
      <c r="AZ298" s="65"/>
      <c r="BA298" s="98" t="s">
        <v>64</v>
      </c>
      <c r="BB298" s="63"/>
      <c r="BC298" s="87" t="str">
        <f t="shared" si="146"/>
        <v>Remplir la colonne AY ou BB</v>
      </c>
      <c r="BD298" s="63"/>
      <c r="BE298" s="173" t="str">
        <f t="shared" si="161"/>
        <v>Remplir la colonne M</v>
      </c>
      <c r="BF298" s="179" t="str">
        <f t="shared" si="147"/>
        <v>Remplir la colonne BD</v>
      </c>
      <c r="BG298" s="263" t="str">
        <f t="shared" si="162"/>
        <v>Remplir la colonne I</v>
      </c>
      <c r="BH298" s="91"/>
      <c r="BI298" s="315" t="str">
        <f t="shared" si="148"/>
        <v>Remplir les termes C, P, T et TVA</v>
      </c>
      <c r="BJ298" s="55"/>
      <c r="BK298" s="65"/>
      <c r="BL298" s="98" t="s">
        <v>64</v>
      </c>
      <c r="BM298" s="63"/>
      <c r="BN298" s="87" t="str">
        <f t="shared" si="149"/>
        <v>Remplir la colonne BJ ou BM</v>
      </c>
      <c r="BO298" s="63"/>
      <c r="BP298" s="173" t="str">
        <f t="shared" si="163"/>
        <v>Remplir la colonne M</v>
      </c>
      <c r="BQ298" s="179" t="str">
        <f t="shared" si="150"/>
        <v>Remplir la colonne BO</v>
      </c>
      <c r="BR298" s="263" t="str">
        <f t="shared" si="164"/>
        <v>Remplir la colonne I</v>
      </c>
      <c r="BS298" s="91"/>
      <c r="BT298" s="315" t="str">
        <f t="shared" si="151"/>
        <v>Remplir les termes C, P, T et TVA</v>
      </c>
      <c r="BU298" s="55"/>
      <c r="BV298" s="65"/>
      <c r="BW298" s="98" t="s">
        <v>64</v>
      </c>
      <c r="BX298" s="63"/>
      <c r="BY298" s="87" t="str">
        <f t="shared" si="152"/>
        <v>Remplir la colonne BU ou BX</v>
      </c>
      <c r="BZ298" s="63"/>
      <c r="CA298" s="173" t="str">
        <f t="shared" si="165"/>
        <v>Remplir la colonne M</v>
      </c>
      <c r="CB298" s="179" t="str">
        <f t="shared" si="153"/>
        <v>Remplir la colonne BZ</v>
      </c>
      <c r="CC298" s="263" t="str">
        <f t="shared" si="166"/>
        <v>Remplir la colonne I</v>
      </c>
      <c r="CD298" s="91"/>
      <c r="CE298" s="315" t="str">
        <f t="shared" si="154"/>
        <v>Remplir les termes C, P, T et TVA</v>
      </c>
      <c r="CF298" s="61" t="str">
        <f t="shared" si="135"/>
        <v>REMPLIR TYPE DE CLIENT</v>
      </c>
      <c r="CG298" s="107" t="str">
        <f t="shared" si="155"/>
        <v>Montant total de l'aide demandée non indiqué</v>
      </c>
      <c r="CH298" s="1"/>
      <c r="CI298" s="1"/>
      <c r="CJ298" s="1"/>
      <c r="CK298" s="1"/>
      <c r="CL298" s="1"/>
    </row>
    <row r="299" spans="1:90" x14ac:dyDescent="0.25">
      <c r="A299" s="51"/>
      <c r="B299" s="111"/>
      <c r="C299" s="111"/>
      <c r="D299" s="111"/>
      <c r="E299" s="111"/>
      <c r="F299" s="111"/>
      <c r="G299" s="132"/>
      <c r="H299" s="151"/>
      <c r="I299" s="299"/>
      <c r="J299" s="152"/>
      <c r="K299" s="153"/>
      <c r="L299" s="169"/>
      <c r="M299" s="39"/>
      <c r="N299" s="90"/>
      <c r="O299" s="39"/>
      <c r="P299" s="23"/>
      <c r="Q299" s="170">
        <f t="shared" si="136"/>
        <v>0</v>
      </c>
      <c r="R299" s="55"/>
      <c r="S299" s="65"/>
      <c r="T299" s="98" t="s">
        <v>64</v>
      </c>
      <c r="U299" s="63"/>
      <c r="V299" s="87" t="str">
        <f t="shared" si="137"/>
        <v>Remplir la colonne R ou U</v>
      </c>
      <c r="W299" s="63"/>
      <c r="X299" s="173" t="str">
        <f t="shared" si="134"/>
        <v>Remplir la colonne M</v>
      </c>
      <c r="Y299" s="179" t="str">
        <f t="shared" si="138"/>
        <v>Remplir la colonne W</v>
      </c>
      <c r="Z299" s="263" t="str">
        <f t="shared" si="156"/>
        <v>Remplir la colonne I</v>
      </c>
      <c r="AA299" s="91"/>
      <c r="AB299" s="315" t="str">
        <f t="shared" si="139"/>
        <v>Remplir les termes C, P, T et TVA</v>
      </c>
      <c r="AC299" s="55"/>
      <c r="AD299" s="65"/>
      <c r="AE299" s="98" t="s">
        <v>64</v>
      </c>
      <c r="AF299" s="63"/>
      <c r="AG299" s="87" t="str">
        <f t="shared" si="140"/>
        <v>Remplir la colonne AC ou AF</v>
      </c>
      <c r="AH299" s="63"/>
      <c r="AI299" s="173" t="str">
        <f t="shared" si="157"/>
        <v>Remplir la colonne M</v>
      </c>
      <c r="AJ299" s="179" t="str">
        <f t="shared" si="141"/>
        <v>Remplir la colonne AH</v>
      </c>
      <c r="AK299" s="263" t="str">
        <f t="shared" si="158"/>
        <v>Remplir la colonne I</v>
      </c>
      <c r="AL299" s="91"/>
      <c r="AM299" s="315" t="str">
        <f t="shared" si="142"/>
        <v>Remplir les terme C, P, T et TVA</v>
      </c>
      <c r="AN299" s="55"/>
      <c r="AO299" s="65"/>
      <c r="AP299" s="98" t="s">
        <v>64</v>
      </c>
      <c r="AQ299" s="63"/>
      <c r="AR299" s="87" t="str">
        <f t="shared" si="143"/>
        <v>Remplir la colonne AN ou AQ</v>
      </c>
      <c r="AS299" s="63"/>
      <c r="AT299" s="173" t="str">
        <f t="shared" si="159"/>
        <v>Remplir la colonne M</v>
      </c>
      <c r="AU299" s="179" t="str">
        <f t="shared" si="144"/>
        <v>Remplir la colonne AS</v>
      </c>
      <c r="AV299" s="263" t="str">
        <f t="shared" si="160"/>
        <v>Remplir la colonne I</v>
      </c>
      <c r="AW299" s="91"/>
      <c r="AX299" s="315" t="str">
        <f t="shared" si="145"/>
        <v>Remplir les termes C, P, T et TVA</v>
      </c>
      <c r="AY299" s="55"/>
      <c r="AZ299" s="65"/>
      <c r="BA299" s="98" t="s">
        <v>64</v>
      </c>
      <c r="BB299" s="63"/>
      <c r="BC299" s="87" t="str">
        <f t="shared" si="146"/>
        <v>Remplir la colonne AY ou BB</v>
      </c>
      <c r="BD299" s="63"/>
      <c r="BE299" s="173" t="str">
        <f t="shared" si="161"/>
        <v>Remplir la colonne M</v>
      </c>
      <c r="BF299" s="179" t="str">
        <f t="shared" si="147"/>
        <v>Remplir la colonne BD</v>
      </c>
      <c r="BG299" s="263" t="str">
        <f t="shared" si="162"/>
        <v>Remplir la colonne I</v>
      </c>
      <c r="BH299" s="91"/>
      <c r="BI299" s="315" t="str">
        <f t="shared" si="148"/>
        <v>Remplir les termes C, P, T et TVA</v>
      </c>
      <c r="BJ299" s="55"/>
      <c r="BK299" s="65"/>
      <c r="BL299" s="98" t="s">
        <v>64</v>
      </c>
      <c r="BM299" s="63"/>
      <c r="BN299" s="87" t="str">
        <f t="shared" si="149"/>
        <v>Remplir la colonne BJ ou BM</v>
      </c>
      <c r="BO299" s="63"/>
      <c r="BP299" s="173" t="str">
        <f t="shared" si="163"/>
        <v>Remplir la colonne M</v>
      </c>
      <c r="BQ299" s="179" t="str">
        <f t="shared" si="150"/>
        <v>Remplir la colonne BO</v>
      </c>
      <c r="BR299" s="263" t="str">
        <f t="shared" si="164"/>
        <v>Remplir la colonne I</v>
      </c>
      <c r="BS299" s="91"/>
      <c r="BT299" s="315" t="str">
        <f t="shared" si="151"/>
        <v>Remplir les termes C, P, T et TVA</v>
      </c>
      <c r="BU299" s="55"/>
      <c r="BV299" s="65"/>
      <c r="BW299" s="98" t="s">
        <v>64</v>
      </c>
      <c r="BX299" s="63"/>
      <c r="BY299" s="87" t="str">
        <f t="shared" si="152"/>
        <v>Remplir la colonne BU ou BX</v>
      </c>
      <c r="BZ299" s="63"/>
      <c r="CA299" s="173" t="str">
        <f t="shared" si="165"/>
        <v>Remplir la colonne M</v>
      </c>
      <c r="CB299" s="179" t="str">
        <f t="shared" si="153"/>
        <v>Remplir la colonne BZ</v>
      </c>
      <c r="CC299" s="263" t="str">
        <f t="shared" si="166"/>
        <v>Remplir la colonne I</v>
      </c>
      <c r="CD299" s="91"/>
      <c r="CE299" s="315" t="str">
        <f t="shared" si="154"/>
        <v>Remplir les termes C, P, T et TVA</v>
      </c>
      <c r="CF299" s="61" t="str">
        <f t="shared" si="135"/>
        <v>REMPLIR TYPE DE CLIENT</v>
      </c>
      <c r="CG299" s="107" t="str">
        <f t="shared" si="155"/>
        <v>Montant total de l'aide demandée non indiqué</v>
      </c>
      <c r="CH299" s="1"/>
      <c r="CI299" s="1"/>
      <c r="CJ299" s="1"/>
      <c r="CK299" s="1"/>
      <c r="CL299" s="1"/>
    </row>
    <row r="300" spans="1:90" x14ac:dyDescent="0.25">
      <c r="A300" s="51"/>
      <c r="B300" s="111"/>
      <c r="C300" s="111"/>
      <c r="D300" s="111"/>
      <c r="E300" s="111"/>
      <c r="F300" s="111"/>
      <c r="G300" s="132"/>
      <c r="H300" s="151"/>
      <c r="I300" s="299"/>
      <c r="J300" s="152"/>
      <c r="K300" s="153"/>
      <c r="L300" s="169"/>
      <c r="M300" s="39"/>
      <c r="N300" s="90"/>
      <c r="O300" s="39"/>
      <c r="P300" s="23"/>
      <c r="Q300" s="170">
        <f t="shared" si="136"/>
        <v>0</v>
      </c>
      <c r="R300" s="55"/>
      <c r="S300" s="65"/>
      <c r="T300" s="98" t="s">
        <v>64</v>
      </c>
      <c r="U300" s="63"/>
      <c r="V300" s="87" t="str">
        <f t="shared" si="137"/>
        <v>Remplir la colonne R ou U</v>
      </c>
      <c r="W300" s="63"/>
      <c r="X300" s="173" t="str">
        <f t="shared" si="134"/>
        <v>Remplir la colonne M</v>
      </c>
      <c r="Y300" s="179" t="str">
        <f t="shared" si="138"/>
        <v>Remplir la colonne W</v>
      </c>
      <c r="Z300" s="263" t="str">
        <f t="shared" si="156"/>
        <v>Remplir la colonne I</v>
      </c>
      <c r="AA300" s="91"/>
      <c r="AB300" s="315" t="str">
        <f t="shared" si="139"/>
        <v>Remplir les termes C, P, T et TVA</v>
      </c>
      <c r="AC300" s="55"/>
      <c r="AD300" s="65"/>
      <c r="AE300" s="98" t="s">
        <v>64</v>
      </c>
      <c r="AF300" s="63"/>
      <c r="AG300" s="87" t="str">
        <f t="shared" si="140"/>
        <v>Remplir la colonne AC ou AF</v>
      </c>
      <c r="AH300" s="63"/>
      <c r="AI300" s="173" t="str">
        <f t="shared" si="157"/>
        <v>Remplir la colonne M</v>
      </c>
      <c r="AJ300" s="179" t="str">
        <f t="shared" si="141"/>
        <v>Remplir la colonne AH</v>
      </c>
      <c r="AK300" s="263" t="str">
        <f t="shared" si="158"/>
        <v>Remplir la colonne I</v>
      </c>
      <c r="AL300" s="91"/>
      <c r="AM300" s="315" t="str">
        <f t="shared" si="142"/>
        <v>Remplir les terme C, P, T et TVA</v>
      </c>
      <c r="AN300" s="55"/>
      <c r="AO300" s="65"/>
      <c r="AP300" s="98" t="s">
        <v>64</v>
      </c>
      <c r="AQ300" s="63"/>
      <c r="AR300" s="87" t="str">
        <f t="shared" si="143"/>
        <v>Remplir la colonne AN ou AQ</v>
      </c>
      <c r="AS300" s="63"/>
      <c r="AT300" s="173" t="str">
        <f t="shared" si="159"/>
        <v>Remplir la colonne M</v>
      </c>
      <c r="AU300" s="179" t="str">
        <f t="shared" si="144"/>
        <v>Remplir la colonne AS</v>
      </c>
      <c r="AV300" s="263" t="str">
        <f t="shared" si="160"/>
        <v>Remplir la colonne I</v>
      </c>
      <c r="AW300" s="91"/>
      <c r="AX300" s="315" t="str">
        <f t="shared" si="145"/>
        <v>Remplir les termes C, P, T et TVA</v>
      </c>
      <c r="AY300" s="55"/>
      <c r="AZ300" s="65"/>
      <c r="BA300" s="98" t="s">
        <v>64</v>
      </c>
      <c r="BB300" s="63"/>
      <c r="BC300" s="87" t="str">
        <f t="shared" si="146"/>
        <v>Remplir la colonne AY ou BB</v>
      </c>
      <c r="BD300" s="63"/>
      <c r="BE300" s="173" t="str">
        <f t="shared" si="161"/>
        <v>Remplir la colonne M</v>
      </c>
      <c r="BF300" s="179" t="str">
        <f t="shared" si="147"/>
        <v>Remplir la colonne BD</v>
      </c>
      <c r="BG300" s="263" t="str">
        <f t="shared" si="162"/>
        <v>Remplir la colonne I</v>
      </c>
      <c r="BH300" s="91"/>
      <c r="BI300" s="315" t="str">
        <f t="shared" si="148"/>
        <v>Remplir les termes C, P, T et TVA</v>
      </c>
      <c r="BJ300" s="55"/>
      <c r="BK300" s="65"/>
      <c r="BL300" s="98" t="s">
        <v>64</v>
      </c>
      <c r="BM300" s="63"/>
      <c r="BN300" s="87" t="str">
        <f t="shared" si="149"/>
        <v>Remplir la colonne BJ ou BM</v>
      </c>
      <c r="BO300" s="63"/>
      <c r="BP300" s="173" t="str">
        <f t="shared" si="163"/>
        <v>Remplir la colonne M</v>
      </c>
      <c r="BQ300" s="179" t="str">
        <f t="shared" si="150"/>
        <v>Remplir la colonne BO</v>
      </c>
      <c r="BR300" s="263" t="str">
        <f t="shared" si="164"/>
        <v>Remplir la colonne I</v>
      </c>
      <c r="BS300" s="91"/>
      <c r="BT300" s="315" t="str">
        <f t="shared" si="151"/>
        <v>Remplir les termes C, P, T et TVA</v>
      </c>
      <c r="BU300" s="55"/>
      <c r="BV300" s="65"/>
      <c r="BW300" s="98" t="s">
        <v>64</v>
      </c>
      <c r="BX300" s="63"/>
      <c r="BY300" s="87" t="str">
        <f t="shared" si="152"/>
        <v>Remplir la colonne BU ou BX</v>
      </c>
      <c r="BZ300" s="63"/>
      <c r="CA300" s="173" t="str">
        <f t="shared" si="165"/>
        <v>Remplir la colonne M</v>
      </c>
      <c r="CB300" s="179" t="str">
        <f t="shared" si="153"/>
        <v>Remplir la colonne BZ</v>
      </c>
      <c r="CC300" s="263" t="str">
        <f t="shared" si="166"/>
        <v>Remplir la colonne I</v>
      </c>
      <c r="CD300" s="91"/>
      <c r="CE300" s="315" t="str">
        <f t="shared" si="154"/>
        <v>Remplir les termes C, P, T et TVA</v>
      </c>
      <c r="CF300" s="61" t="str">
        <f t="shared" si="135"/>
        <v>REMPLIR TYPE DE CLIENT</v>
      </c>
      <c r="CG300" s="107" t="str">
        <f t="shared" si="155"/>
        <v>Montant total de l'aide demandée non indiqué</v>
      </c>
      <c r="CH300" s="1"/>
      <c r="CI300" s="1"/>
      <c r="CJ300" s="1"/>
      <c r="CK300" s="1"/>
      <c r="CL300" s="1"/>
    </row>
    <row r="301" spans="1:90" x14ac:dyDescent="0.25">
      <c r="A301" s="51"/>
      <c r="B301" s="111"/>
      <c r="C301" s="111"/>
      <c r="D301" s="111"/>
      <c r="E301" s="111"/>
      <c r="F301" s="111"/>
      <c r="G301" s="132"/>
      <c r="H301" s="151"/>
      <c r="I301" s="299"/>
      <c r="J301" s="152"/>
      <c r="K301" s="153"/>
      <c r="L301" s="169"/>
      <c r="M301" s="39"/>
      <c r="N301" s="90"/>
      <c r="O301" s="39"/>
      <c r="P301" s="23"/>
      <c r="Q301" s="170">
        <f t="shared" si="136"/>
        <v>0</v>
      </c>
      <c r="R301" s="55"/>
      <c r="S301" s="65"/>
      <c r="T301" s="98" t="s">
        <v>64</v>
      </c>
      <c r="U301" s="63"/>
      <c r="V301" s="87" t="str">
        <f t="shared" si="137"/>
        <v>Remplir la colonne R ou U</v>
      </c>
      <c r="W301" s="63"/>
      <c r="X301" s="173" t="str">
        <f t="shared" si="134"/>
        <v>Remplir la colonne M</v>
      </c>
      <c r="Y301" s="179" t="str">
        <f t="shared" si="138"/>
        <v>Remplir la colonne W</v>
      </c>
      <c r="Z301" s="263" t="str">
        <f t="shared" si="156"/>
        <v>Remplir la colonne I</v>
      </c>
      <c r="AA301" s="91"/>
      <c r="AB301" s="315" t="str">
        <f t="shared" si="139"/>
        <v>Remplir les termes C, P, T et TVA</v>
      </c>
      <c r="AC301" s="55"/>
      <c r="AD301" s="65"/>
      <c r="AE301" s="98" t="s">
        <v>64</v>
      </c>
      <c r="AF301" s="63"/>
      <c r="AG301" s="87" t="str">
        <f t="shared" si="140"/>
        <v>Remplir la colonne AC ou AF</v>
      </c>
      <c r="AH301" s="63"/>
      <c r="AI301" s="173" t="str">
        <f t="shared" si="157"/>
        <v>Remplir la colonne M</v>
      </c>
      <c r="AJ301" s="179" t="str">
        <f t="shared" si="141"/>
        <v>Remplir la colonne AH</v>
      </c>
      <c r="AK301" s="263" t="str">
        <f t="shared" si="158"/>
        <v>Remplir la colonne I</v>
      </c>
      <c r="AL301" s="91"/>
      <c r="AM301" s="315" t="str">
        <f t="shared" si="142"/>
        <v>Remplir les terme C, P, T et TVA</v>
      </c>
      <c r="AN301" s="55"/>
      <c r="AO301" s="65"/>
      <c r="AP301" s="98" t="s">
        <v>64</v>
      </c>
      <c r="AQ301" s="63"/>
      <c r="AR301" s="87" t="str">
        <f t="shared" si="143"/>
        <v>Remplir la colonne AN ou AQ</v>
      </c>
      <c r="AS301" s="63"/>
      <c r="AT301" s="173" t="str">
        <f t="shared" si="159"/>
        <v>Remplir la colonne M</v>
      </c>
      <c r="AU301" s="179" t="str">
        <f t="shared" si="144"/>
        <v>Remplir la colonne AS</v>
      </c>
      <c r="AV301" s="263" t="str">
        <f t="shared" si="160"/>
        <v>Remplir la colonne I</v>
      </c>
      <c r="AW301" s="91"/>
      <c r="AX301" s="315" t="str">
        <f t="shared" si="145"/>
        <v>Remplir les termes C, P, T et TVA</v>
      </c>
      <c r="AY301" s="55"/>
      <c r="AZ301" s="65"/>
      <c r="BA301" s="98" t="s">
        <v>64</v>
      </c>
      <c r="BB301" s="63"/>
      <c r="BC301" s="87" t="str">
        <f t="shared" si="146"/>
        <v>Remplir la colonne AY ou BB</v>
      </c>
      <c r="BD301" s="63"/>
      <c r="BE301" s="173" t="str">
        <f t="shared" si="161"/>
        <v>Remplir la colonne M</v>
      </c>
      <c r="BF301" s="179" t="str">
        <f t="shared" si="147"/>
        <v>Remplir la colonne BD</v>
      </c>
      <c r="BG301" s="263" t="str">
        <f t="shared" si="162"/>
        <v>Remplir la colonne I</v>
      </c>
      <c r="BH301" s="91"/>
      <c r="BI301" s="315" t="str">
        <f t="shared" si="148"/>
        <v>Remplir les termes C, P, T et TVA</v>
      </c>
      <c r="BJ301" s="55"/>
      <c r="BK301" s="65"/>
      <c r="BL301" s="98" t="s">
        <v>64</v>
      </c>
      <c r="BM301" s="63"/>
      <c r="BN301" s="87" t="str">
        <f t="shared" si="149"/>
        <v>Remplir la colonne BJ ou BM</v>
      </c>
      <c r="BO301" s="63"/>
      <c r="BP301" s="173" t="str">
        <f t="shared" si="163"/>
        <v>Remplir la colonne M</v>
      </c>
      <c r="BQ301" s="179" t="str">
        <f t="shared" si="150"/>
        <v>Remplir la colonne BO</v>
      </c>
      <c r="BR301" s="263" t="str">
        <f t="shared" si="164"/>
        <v>Remplir la colonne I</v>
      </c>
      <c r="BS301" s="91"/>
      <c r="BT301" s="315" t="str">
        <f t="shared" si="151"/>
        <v>Remplir les termes C, P, T et TVA</v>
      </c>
      <c r="BU301" s="55"/>
      <c r="BV301" s="65"/>
      <c r="BW301" s="98" t="s">
        <v>64</v>
      </c>
      <c r="BX301" s="63"/>
      <c r="BY301" s="87" t="str">
        <f t="shared" si="152"/>
        <v>Remplir la colonne BU ou BX</v>
      </c>
      <c r="BZ301" s="63"/>
      <c r="CA301" s="173" t="str">
        <f t="shared" si="165"/>
        <v>Remplir la colonne M</v>
      </c>
      <c r="CB301" s="179" t="str">
        <f t="shared" si="153"/>
        <v>Remplir la colonne BZ</v>
      </c>
      <c r="CC301" s="263" t="str">
        <f t="shared" si="166"/>
        <v>Remplir la colonne I</v>
      </c>
      <c r="CD301" s="91"/>
      <c r="CE301" s="315" t="str">
        <f t="shared" si="154"/>
        <v>Remplir les termes C, P, T et TVA</v>
      </c>
      <c r="CF301" s="61" t="str">
        <f t="shared" si="135"/>
        <v>REMPLIR TYPE DE CLIENT</v>
      </c>
      <c r="CG301" s="107" t="str">
        <f t="shared" si="155"/>
        <v>Montant total de l'aide demandée non indiqué</v>
      </c>
      <c r="CH301" s="1"/>
      <c r="CI301" s="1"/>
      <c r="CJ301" s="1"/>
      <c r="CK301" s="1"/>
      <c r="CL301" s="1"/>
    </row>
    <row r="302" spans="1:90" x14ac:dyDescent="0.25">
      <c r="A302" s="51"/>
      <c r="B302" s="111"/>
      <c r="C302" s="111"/>
      <c r="D302" s="111"/>
      <c r="E302" s="111"/>
      <c r="F302" s="111"/>
      <c r="G302" s="132"/>
      <c r="H302" s="151"/>
      <c r="I302" s="299"/>
      <c r="J302" s="152"/>
      <c r="K302" s="153"/>
      <c r="L302" s="169"/>
      <c r="M302" s="39"/>
      <c r="N302" s="90"/>
      <c r="O302" s="39"/>
      <c r="P302" s="23"/>
      <c r="Q302" s="170">
        <f t="shared" si="136"/>
        <v>0</v>
      </c>
      <c r="R302" s="55"/>
      <c r="S302" s="65"/>
      <c r="T302" s="98" t="s">
        <v>64</v>
      </c>
      <c r="U302" s="63"/>
      <c r="V302" s="87" t="str">
        <f t="shared" si="137"/>
        <v>Remplir la colonne R ou U</v>
      </c>
      <c r="W302" s="63"/>
      <c r="X302" s="173" t="str">
        <f t="shared" si="134"/>
        <v>Remplir la colonne M</v>
      </c>
      <c r="Y302" s="179" t="str">
        <f t="shared" si="138"/>
        <v>Remplir la colonne W</v>
      </c>
      <c r="Z302" s="263" t="str">
        <f t="shared" si="156"/>
        <v>Remplir la colonne I</v>
      </c>
      <c r="AA302" s="91"/>
      <c r="AB302" s="315" t="str">
        <f t="shared" si="139"/>
        <v>Remplir les termes C, P, T et TVA</v>
      </c>
      <c r="AC302" s="55"/>
      <c r="AD302" s="65"/>
      <c r="AE302" s="98" t="s">
        <v>64</v>
      </c>
      <c r="AF302" s="63"/>
      <c r="AG302" s="87" t="str">
        <f t="shared" si="140"/>
        <v>Remplir la colonne AC ou AF</v>
      </c>
      <c r="AH302" s="63"/>
      <c r="AI302" s="173" t="str">
        <f t="shared" si="157"/>
        <v>Remplir la colonne M</v>
      </c>
      <c r="AJ302" s="179" t="str">
        <f t="shared" si="141"/>
        <v>Remplir la colonne AH</v>
      </c>
      <c r="AK302" s="263" t="str">
        <f t="shared" si="158"/>
        <v>Remplir la colonne I</v>
      </c>
      <c r="AL302" s="91"/>
      <c r="AM302" s="315" t="str">
        <f t="shared" si="142"/>
        <v>Remplir les terme C, P, T et TVA</v>
      </c>
      <c r="AN302" s="55"/>
      <c r="AO302" s="65"/>
      <c r="AP302" s="98" t="s">
        <v>64</v>
      </c>
      <c r="AQ302" s="63"/>
      <c r="AR302" s="87" t="str">
        <f t="shared" si="143"/>
        <v>Remplir la colonne AN ou AQ</v>
      </c>
      <c r="AS302" s="63"/>
      <c r="AT302" s="173" t="str">
        <f t="shared" si="159"/>
        <v>Remplir la colonne M</v>
      </c>
      <c r="AU302" s="179" t="str">
        <f t="shared" si="144"/>
        <v>Remplir la colonne AS</v>
      </c>
      <c r="AV302" s="263" t="str">
        <f t="shared" si="160"/>
        <v>Remplir la colonne I</v>
      </c>
      <c r="AW302" s="91"/>
      <c r="AX302" s="315" t="str">
        <f t="shared" si="145"/>
        <v>Remplir les termes C, P, T et TVA</v>
      </c>
      <c r="AY302" s="55"/>
      <c r="AZ302" s="65"/>
      <c r="BA302" s="98" t="s">
        <v>64</v>
      </c>
      <c r="BB302" s="63"/>
      <c r="BC302" s="87" t="str">
        <f t="shared" si="146"/>
        <v>Remplir la colonne AY ou BB</v>
      </c>
      <c r="BD302" s="63"/>
      <c r="BE302" s="173" t="str">
        <f t="shared" si="161"/>
        <v>Remplir la colonne M</v>
      </c>
      <c r="BF302" s="179" t="str">
        <f t="shared" si="147"/>
        <v>Remplir la colonne BD</v>
      </c>
      <c r="BG302" s="263" t="str">
        <f t="shared" si="162"/>
        <v>Remplir la colonne I</v>
      </c>
      <c r="BH302" s="91"/>
      <c r="BI302" s="315" t="str">
        <f t="shared" si="148"/>
        <v>Remplir les termes C, P, T et TVA</v>
      </c>
      <c r="BJ302" s="55"/>
      <c r="BK302" s="65"/>
      <c r="BL302" s="98" t="s">
        <v>64</v>
      </c>
      <c r="BM302" s="63"/>
      <c r="BN302" s="87" t="str">
        <f t="shared" si="149"/>
        <v>Remplir la colonne BJ ou BM</v>
      </c>
      <c r="BO302" s="63"/>
      <c r="BP302" s="173" t="str">
        <f t="shared" si="163"/>
        <v>Remplir la colonne M</v>
      </c>
      <c r="BQ302" s="179" t="str">
        <f t="shared" si="150"/>
        <v>Remplir la colonne BO</v>
      </c>
      <c r="BR302" s="263" t="str">
        <f t="shared" si="164"/>
        <v>Remplir la colonne I</v>
      </c>
      <c r="BS302" s="91"/>
      <c r="BT302" s="315" t="str">
        <f t="shared" si="151"/>
        <v>Remplir les termes C, P, T et TVA</v>
      </c>
      <c r="BU302" s="55"/>
      <c r="BV302" s="65"/>
      <c r="BW302" s="98" t="s">
        <v>64</v>
      </c>
      <c r="BX302" s="63"/>
      <c r="BY302" s="87" t="str">
        <f t="shared" si="152"/>
        <v>Remplir la colonne BU ou BX</v>
      </c>
      <c r="BZ302" s="63"/>
      <c r="CA302" s="173" t="str">
        <f t="shared" si="165"/>
        <v>Remplir la colonne M</v>
      </c>
      <c r="CB302" s="179" t="str">
        <f t="shared" si="153"/>
        <v>Remplir la colonne BZ</v>
      </c>
      <c r="CC302" s="263" t="str">
        <f t="shared" si="166"/>
        <v>Remplir la colonne I</v>
      </c>
      <c r="CD302" s="91"/>
      <c r="CE302" s="315" t="str">
        <f t="shared" si="154"/>
        <v>Remplir les termes C, P, T et TVA</v>
      </c>
      <c r="CF302" s="61" t="str">
        <f t="shared" si="135"/>
        <v>REMPLIR TYPE DE CLIENT</v>
      </c>
      <c r="CG302" s="107" t="str">
        <f t="shared" si="155"/>
        <v>Montant total de l'aide demandée non indiqué</v>
      </c>
      <c r="CH302" s="1"/>
      <c r="CI302" s="1"/>
      <c r="CJ302" s="1"/>
      <c r="CK302" s="1"/>
      <c r="CL302" s="1"/>
    </row>
    <row r="303" spans="1:90" x14ac:dyDescent="0.25">
      <c r="A303" s="51"/>
      <c r="B303" s="111"/>
      <c r="C303" s="111"/>
      <c r="D303" s="111"/>
      <c r="E303" s="111"/>
      <c r="F303" s="111"/>
      <c r="G303" s="132"/>
      <c r="H303" s="151"/>
      <c r="I303" s="299"/>
      <c r="J303" s="152"/>
      <c r="K303" s="153"/>
      <c r="L303" s="169"/>
      <c r="M303" s="39"/>
      <c r="N303" s="90"/>
      <c r="O303" s="39"/>
      <c r="P303" s="23"/>
      <c r="Q303" s="170">
        <f t="shared" si="136"/>
        <v>0</v>
      </c>
      <c r="R303" s="55"/>
      <c r="S303" s="65"/>
      <c r="T303" s="98" t="s">
        <v>64</v>
      </c>
      <c r="U303" s="63"/>
      <c r="V303" s="87" t="str">
        <f t="shared" si="137"/>
        <v>Remplir la colonne R ou U</v>
      </c>
      <c r="W303" s="63"/>
      <c r="X303" s="173" t="str">
        <f t="shared" si="134"/>
        <v>Remplir la colonne M</v>
      </c>
      <c r="Y303" s="179" t="str">
        <f t="shared" si="138"/>
        <v>Remplir la colonne W</v>
      </c>
      <c r="Z303" s="263" t="str">
        <f t="shared" si="156"/>
        <v>Remplir la colonne I</v>
      </c>
      <c r="AA303" s="91"/>
      <c r="AB303" s="315" t="str">
        <f t="shared" si="139"/>
        <v>Remplir les termes C, P, T et TVA</v>
      </c>
      <c r="AC303" s="55"/>
      <c r="AD303" s="65"/>
      <c r="AE303" s="98" t="s">
        <v>64</v>
      </c>
      <c r="AF303" s="63"/>
      <c r="AG303" s="87" t="str">
        <f t="shared" si="140"/>
        <v>Remplir la colonne AC ou AF</v>
      </c>
      <c r="AH303" s="63"/>
      <c r="AI303" s="173" t="str">
        <f t="shared" si="157"/>
        <v>Remplir la colonne M</v>
      </c>
      <c r="AJ303" s="179" t="str">
        <f t="shared" si="141"/>
        <v>Remplir la colonne AH</v>
      </c>
      <c r="AK303" s="263" t="str">
        <f t="shared" si="158"/>
        <v>Remplir la colonne I</v>
      </c>
      <c r="AL303" s="91"/>
      <c r="AM303" s="315" t="str">
        <f t="shared" si="142"/>
        <v>Remplir les terme C, P, T et TVA</v>
      </c>
      <c r="AN303" s="55"/>
      <c r="AO303" s="65"/>
      <c r="AP303" s="98" t="s">
        <v>64</v>
      </c>
      <c r="AQ303" s="63"/>
      <c r="AR303" s="87" t="str">
        <f t="shared" si="143"/>
        <v>Remplir la colonne AN ou AQ</v>
      </c>
      <c r="AS303" s="63"/>
      <c r="AT303" s="173" t="str">
        <f t="shared" si="159"/>
        <v>Remplir la colonne M</v>
      </c>
      <c r="AU303" s="179" t="str">
        <f t="shared" si="144"/>
        <v>Remplir la colonne AS</v>
      </c>
      <c r="AV303" s="263" t="str">
        <f t="shared" si="160"/>
        <v>Remplir la colonne I</v>
      </c>
      <c r="AW303" s="91"/>
      <c r="AX303" s="315" t="str">
        <f t="shared" si="145"/>
        <v>Remplir les termes C, P, T et TVA</v>
      </c>
      <c r="AY303" s="55"/>
      <c r="AZ303" s="65"/>
      <c r="BA303" s="98" t="s">
        <v>64</v>
      </c>
      <c r="BB303" s="63"/>
      <c r="BC303" s="87" t="str">
        <f t="shared" si="146"/>
        <v>Remplir la colonne AY ou BB</v>
      </c>
      <c r="BD303" s="63"/>
      <c r="BE303" s="173" t="str">
        <f t="shared" si="161"/>
        <v>Remplir la colonne M</v>
      </c>
      <c r="BF303" s="179" t="str">
        <f t="shared" si="147"/>
        <v>Remplir la colonne BD</v>
      </c>
      <c r="BG303" s="263" t="str">
        <f t="shared" si="162"/>
        <v>Remplir la colonne I</v>
      </c>
      <c r="BH303" s="91"/>
      <c r="BI303" s="315" t="str">
        <f t="shared" si="148"/>
        <v>Remplir les termes C, P, T et TVA</v>
      </c>
      <c r="BJ303" s="55"/>
      <c r="BK303" s="65"/>
      <c r="BL303" s="98" t="s">
        <v>64</v>
      </c>
      <c r="BM303" s="63"/>
      <c r="BN303" s="87" t="str">
        <f t="shared" si="149"/>
        <v>Remplir la colonne BJ ou BM</v>
      </c>
      <c r="BO303" s="63"/>
      <c r="BP303" s="173" t="str">
        <f t="shared" si="163"/>
        <v>Remplir la colonne M</v>
      </c>
      <c r="BQ303" s="179" t="str">
        <f t="shared" si="150"/>
        <v>Remplir la colonne BO</v>
      </c>
      <c r="BR303" s="263" t="str">
        <f t="shared" si="164"/>
        <v>Remplir la colonne I</v>
      </c>
      <c r="BS303" s="91"/>
      <c r="BT303" s="315" t="str">
        <f t="shared" si="151"/>
        <v>Remplir les termes C, P, T et TVA</v>
      </c>
      <c r="BU303" s="55"/>
      <c r="BV303" s="65"/>
      <c r="BW303" s="98" t="s">
        <v>64</v>
      </c>
      <c r="BX303" s="63"/>
      <c r="BY303" s="87" t="str">
        <f t="shared" si="152"/>
        <v>Remplir la colonne BU ou BX</v>
      </c>
      <c r="BZ303" s="63"/>
      <c r="CA303" s="173" t="str">
        <f t="shared" si="165"/>
        <v>Remplir la colonne M</v>
      </c>
      <c r="CB303" s="179" t="str">
        <f t="shared" si="153"/>
        <v>Remplir la colonne BZ</v>
      </c>
      <c r="CC303" s="263" t="str">
        <f t="shared" si="166"/>
        <v>Remplir la colonne I</v>
      </c>
      <c r="CD303" s="91"/>
      <c r="CE303" s="315" t="str">
        <f t="shared" si="154"/>
        <v>Remplir les termes C, P, T et TVA</v>
      </c>
      <c r="CF303" s="61" t="str">
        <f t="shared" si="135"/>
        <v>REMPLIR TYPE DE CLIENT</v>
      </c>
      <c r="CG303" s="107" t="str">
        <f t="shared" si="155"/>
        <v>Montant total de l'aide demandée non indiqué</v>
      </c>
      <c r="CH303" s="1"/>
      <c r="CI303" s="1"/>
      <c r="CJ303" s="1"/>
      <c r="CK303" s="1"/>
      <c r="CL303" s="1"/>
    </row>
    <row r="304" spans="1:90" x14ac:dyDescent="0.25">
      <c r="A304" s="51"/>
      <c r="B304" s="111"/>
      <c r="C304" s="111"/>
      <c r="D304" s="111"/>
      <c r="E304" s="111"/>
      <c r="F304" s="111"/>
      <c r="G304" s="132"/>
      <c r="H304" s="151"/>
      <c r="I304" s="299"/>
      <c r="J304" s="152"/>
      <c r="K304" s="153"/>
      <c r="L304" s="169"/>
      <c r="M304" s="39"/>
      <c r="N304" s="90"/>
      <c r="O304" s="39"/>
      <c r="P304" s="23"/>
      <c r="Q304" s="170">
        <f t="shared" si="136"/>
        <v>0</v>
      </c>
      <c r="R304" s="55"/>
      <c r="S304" s="65"/>
      <c r="T304" s="98" t="s">
        <v>64</v>
      </c>
      <c r="U304" s="63"/>
      <c r="V304" s="87" t="str">
        <f t="shared" si="137"/>
        <v>Remplir la colonne R ou U</v>
      </c>
      <c r="W304" s="63"/>
      <c r="X304" s="173" t="str">
        <f t="shared" si="134"/>
        <v>Remplir la colonne M</v>
      </c>
      <c r="Y304" s="179" t="str">
        <f t="shared" si="138"/>
        <v>Remplir la colonne W</v>
      </c>
      <c r="Z304" s="263" t="str">
        <f t="shared" si="156"/>
        <v>Remplir la colonne I</v>
      </c>
      <c r="AA304" s="91"/>
      <c r="AB304" s="315" t="str">
        <f t="shared" si="139"/>
        <v>Remplir les termes C, P, T et TVA</v>
      </c>
      <c r="AC304" s="55"/>
      <c r="AD304" s="65"/>
      <c r="AE304" s="98" t="s">
        <v>64</v>
      </c>
      <c r="AF304" s="63"/>
      <c r="AG304" s="87" t="str">
        <f t="shared" si="140"/>
        <v>Remplir la colonne AC ou AF</v>
      </c>
      <c r="AH304" s="63"/>
      <c r="AI304" s="173" t="str">
        <f t="shared" si="157"/>
        <v>Remplir la colonne M</v>
      </c>
      <c r="AJ304" s="179" t="str">
        <f t="shared" si="141"/>
        <v>Remplir la colonne AH</v>
      </c>
      <c r="AK304" s="263" t="str">
        <f t="shared" si="158"/>
        <v>Remplir la colonne I</v>
      </c>
      <c r="AL304" s="91"/>
      <c r="AM304" s="315" t="str">
        <f t="shared" si="142"/>
        <v>Remplir les terme C, P, T et TVA</v>
      </c>
      <c r="AN304" s="55"/>
      <c r="AO304" s="65"/>
      <c r="AP304" s="98" t="s">
        <v>64</v>
      </c>
      <c r="AQ304" s="63"/>
      <c r="AR304" s="87" t="str">
        <f t="shared" si="143"/>
        <v>Remplir la colonne AN ou AQ</v>
      </c>
      <c r="AS304" s="63"/>
      <c r="AT304" s="173" t="str">
        <f t="shared" si="159"/>
        <v>Remplir la colonne M</v>
      </c>
      <c r="AU304" s="179" t="str">
        <f t="shared" si="144"/>
        <v>Remplir la colonne AS</v>
      </c>
      <c r="AV304" s="263" t="str">
        <f t="shared" si="160"/>
        <v>Remplir la colonne I</v>
      </c>
      <c r="AW304" s="91"/>
      <c r="AX304" s="315" t="str">
        <f t="shared" si="145"/>
        <v>Remplir les termes C, P, T et TVA</v>
      </c>
      <c r="AY304" s="55"/>
      <c r="AZ304" s="65"/>
      <c r="BA304" s="98" t="s">
        <v>64</v>
      </c>
      <c r="BB304" s="63"/>
      <c r="BC304" s="87" t="str">
        <f t="shared" si="146"/>
        <v>Remplir la colonne AY ou BB</v>
      </c>
      <c r="BD304" s="63"/>
      <c r="BE304" s="173" t="str">
        <f t="shared" si="161"/>
        <v>Remplir la colonne M</v>
      </c>
      <c r="BF304" s="179" t="str">
        <f t="shared" si="147"/>
        <v>Remplir la colonne BD</v>
      </c>
      <c r="BG304" s="263" t="str">
        <f t="shared" si="162"/>
        <v>Remplir la colonne I</v>
      </c>
      <c r="BH304" s="91"/>
      <c r="BI304" s="315" t="str">
        <f t="shared" si="148"/>
        <v>Remplir les termes C, P, T et TVA</v>
      </c>
      <c r="BJ304" s="55"/>
      <c r="BK304" s="65"/>
      <c r="BL304" s="98" t="s">
        <v>64</v>
      </c>
      <c r="BM304" s="63"/>
      <c r="BN304" s="87" t="str">
        <f t="shared" si="149"/>
        <v>Remplir la colonne BJ ou BM</v>
      </c>
      <c r="BO304" s="63"/>
      <c r="BP304" s="173" t="str">
        <f t="shared" si="163"/>
        <v>Remplir la colonne M</v>
      </c>
      <c r="BQ304" s="179" t="str">
        <f t="shared" si="150"/>
        <v>Remplir la colonne BO</v>
      </c>
      <c r="BR304" s="263" t="str">
        <f t="shared" si="164"/>
        <v>Remplir la colonne I</v>
      </c>
      <c r="BS304" s="91"/>
      <c r="BT304" s="315" t="str">
        <f t="shared" si="151"/>
        <v>Remplir les termes C, P, T et TVA</v>
      </c>
      <c r="BU304" s="55"/>
      <c r="BV304" s="65"/>
      <c r="BW304" s="98" t="s">
        <v>64</v>
      </c>
      <c r="BX304" s="63"/>
      <c r="BY304" s="87" t="str">
        <f t="shared" si="152"/>
        <v>Remplir la colonne BU ou BX</v>
      </c>
      <c r="BZ304" s="63"/>
      <c r="CA304" s="173" t="str">
        <f t="shared" si="165"/>
        <v>Remplir la colonne M</v>
      </c>
      <c r="CB304" s="179" t="str">
        <f t="shared" si="153"/>
        <v>Remplir la colonne BZ</v>
      </c>
      <c r="CC304" s="263" t="str">
        <f t="shared" si="166"/>
        <v>Remplir la colonne I</v>
      </c>
      <c r="CD304" s="91"/>
      <c r="CE304" s="315" t="str">
        <f t="shared" si="154"/>
        <v>Remplir les termes C, P, T et TVA</v>
      </c>
      <c r="CF304" s="61" t="str">
        <f t="shared" si="135"/>
        <v>REMPLIR TYPE DE CLIENT</v>
      </c>
      <c r="CG304" s="107" t="str">
        <f t="shared" si="155"/>
        <v>Montant total de l'aide demandée non indiqué</v>
      </c>
      <c r="CH304" s="1"/>
      <c r="CI304" s="1"/>
      <c r="CJ304" s="1"/>
      <c r="CK304" s="1"/>
      <c r="CL304" s="1"/>
    </row>
    <row r="305" spans="1:90" x14ac:dyDescent="0.25">
      <c r="A305" s="51"/>
      <c r="B305" s="111"/>
      <c r="C305" s="111"/>
      <c r="D305" s="111"/>
      <c r="E305" s="111"/>
      <c r="F305" s="111"/>
      <c r="G305" s="132"/>
      <c r="H305" s="151"/>
      <c r="I305" s="299"/>
      <c r="J305" s="152"/>
      <c r="K305" s="153"/>
      <c r="L305" s="169"/>
      <c r="M305" s="39"/>
      <c r="N305" s="90"/>
      <c r="O305" s="39"/>
      <c r="P305" s="23"/>
      <c r="Q305" s="170">
        <f t="shared" si="136"/>
        <v>0</v>
      </c>
      <c r="R305" s="55"/>
      <c r="S305" s="65"/>
      <c r="T305" s="98" t="s">
        <v>64</v>
      </c>
      <c r="U305" s="63"/>
      <c r="V305" s="87" t="str">
        <f t="shared" si="137"/>
        <v>Remplir la colonne R ou U</v>
      </c>
      <c r="W305" s="63"/>
      <c r="X305" s="173" t="str">
        <f t="shared" si="134"/>
        <v>Remplir la colonne M</v>
      </c>
      <c r="Y305" s="179" t="str">
        <f t="shared" si="138"/>
        <v>Remplir la colonne W</v>
      </c>
      <c r="Z305" s="263" t="str">
        <f t="shared" si="156"/>
        <v>Remplir la colonne I</v>
      </c>
      <c r="AA305" s="91"/>
      <c r="AB305" s="315" t="str">
        <f t="shared" si="139"/>
        <v>Remplir les termes C, P, T et TVA</v>
      </c>
      <c r="AC305" s="55"/>
      <c r="AD305" s="65"/>
      <c r="AE305" s="98" t="s">
        <v>64</v>
      </c>
      <c r="AF305" s="63"/>
      <c r="AG305" s="87" t="str">
        <f t="shared" si="140"/>
        <v>Remplir la colonne AC ou AF</v>
      </c>
      <c r="AH305" s="63"/>
      <c r="AI305" s="173" t="str">
        <f t="shared" si="157"/>
        <v>Remplir la colonne M</v>
      </c>
      <c r="AJ305" s="179" t="str">
        <f t="shared" si="141"/>
        <v>Remplir la colonne AH</v>
      </c>
      <c r="AK305" s="263" t="str">
        <f t="shared" si="158"/>
        <v>Remplir la colonne I</v>
      </c>
      <c r="AL305" s="91"/>
      <c r="AM305" s="315" t="str">
        <f t="shared" si="142"/>
        <v>Remplir les terme C, P, T et TVA</v>
      </c>
      <c r="AN305" s="55"/>
      <c r="AO305" s="65"/>
      <c r="AP305" s="98" t="s">
        <v>64</v>
      </c>
      <c r="AQ305" s="63"/>
      <c r="AR305" s="87" t="str">
        <f t="shared" si="143"/>
        <v>Remplir la colonne AN ou AQ</v>
      </c>
      <c r="AS305" s="63"/>
      <c r="AT305" s="173" t="str">
        <f t="shared" si="159"/>
        <v>Remplir la colonne M</v>
      </c>
      <c r="AU305" s="179" t="str">
        <f t="shared" si="144"/>
        <v>Remplir la colonne AS</v>
      </c>
      <c r="AV305" s="263" t="str">
        <f t="shared" si="160"/>
        <v>Remplir la colonne I</v>
      </c>
      <c r="AW305" s="91"/>
      <c r="AX305" s="315" t="str">
        <f t="shared" si="145"/>
        <v>Remplir les termes C, P, T et TVA</v>
      </c>
      <c r="AY305" s="55"/>
      <c r="AZ305" s="65"/>
      <c r="BA305" s="98" t="s">
        <v>64</v>
      </c>
      <c r="BB305" s="63"/>
      <c r="BC305" s="87" t="str">
        <f t="shared" si="146"/>
        <v>Remplir la colonne AY ou BB</v>
      </c>
      <c r="BD305" s="63"/>
      <c r="BE305" s="173" t="str">
        <f t="shared" si="161"/>
        <v>Remplir la colonne M</v>
      </c>
      <c r="BF305" s="179" t="str">
        <f t="shared" si="147"/>
        <v>Remplir la colonne BD</v>
      </c>
      <c r="BG305" s="263" t="str">
        <f t="shared" si="162"/>
        <v>Remplir la colonne I</v>
      </c>
      <c r="BH305" s="91"/>
      <c r="BI305" s="315" t="str">
        <f t="shared" si="148"/>
        <v>Remplir les termes C, P, T et TVA</v>
      </c>
      <c r="BJ305" s="55"/>
      <c r="BK305" s="65"/>
      <c r="BL305" s="98" t="s">
        <v>64</v>
      </c>
      <c r="BM305" s="63"/>
      <c r="BN305" s="87" t="str">
        <f t="shared" si="149"/>
        <v>Remplir la colonne BJ ou BM</v>
      </c>
      <c r="BO305" s="63"/>
      <c r="BP305" s="173" t="str">
        <f t="shared" si="163"/>
        <v>Remplir la colonne M</v>
      </c>
      <c r="BQ305" s="179" t="str">
        <f t="shared" si="150"/>
        <v>Remplir la colonne BO</v>
      </c>
      <c r="BR305" s="263" t="str">
        <f t="shared" si="164"/>
        <v>Remplir la colonne I</v>
      </c>
      <c r="BS305" s="91"/>
      <c r="BT305" s="315" t="str">
        <f t="shared" si="151"/>
        <v>Remplir les termes C, P, T et TVA</v>
      </c>
      <c r="BU305" s="55"/>
      <c r="BV305" s="65"/>
      <c r="BW305" s="98" t="s">
        <v>64</v>
      </c>
      <c r="BX305" s="63"/>
      <c r="BY305" s="87" t="str">
        <f t="shared" si="152"/>
        <v>Remplir la colonne BU ou BX</v>
      </c>
      <c r="BZ305" s="63"/>
      <c r="CA305" s="173" t="str">
        <f t="shared" si="165"/>
        <v>Remplir la colonne M</v>
      </c>
      <c r="CB305" s="179" t="str">
        <f t="shared" si="153"/>
        <v>Remplir la colonne BZ</v>
      </c>
      <c r="CC305" s="263" t="str">
        <f t="shared" si="166"/>
        <v>Remplir la colonne I</v>
      </c>
      <c r="CD305" s="91"/>
      <c r="CE305" s="315" t="str">
        <f t="shared" si="154"/>
        <v>Remplir les termes C, P, T et TVA</v>
      </c>
      <c r="CF305" s="61" t="str">
        <f t="shared" si="135"/>
        <v>REMPLIR TYPE DE CLIENT</v>
      </c>
      <c r="CG305" s="107" t="str">
        <f t="shared" si="155"/>
        <v>Montant total de l'aide demandée non indiqué</v>
      </c>
      <c r="CH305" s="1"/>
      <c r="CI305" s="1"/>
      <c r="CJ305" s="1"/>
      <c r="CK305" s="1"/>
      <c r="CL305" s="1"/>
    </row>
    <row r="306" spans="1:90" x14ac:dyDescent="0.25">
      <c r="A306" s="51"/>
      <c r="B306" s="111"/>
      <c r="C306" s="111"/>
      <c r="D306" s="111"/>
      <c r="E306" s="111"/>
      <c r="F306" s="111"/>
      <c r="G306" s="132"/>
      <c r="H306" s="151"/>
      <c r="I306" s="299"/>
      <c r="J306" s="152"/>
      <c r="K306" s="153"/>
      <c r="L306" s="169"/>
      <c r="M306" s="39"/>
      <c r="N306" s="90"/>
      <c r="O306" s="39"/>
      <c r="P306" s="23"/>
      <c r="Q306" s="170">
        <f t="shared" si="136"/>
        <v>0</v>
      </c>
      <c r="R306" s="55"/>
      <c r="S306" s="65"/>
      <c r="T306" s="98" t="s">
        <v>64</v>
      </c>
      <c r="U306" s="63"/>
      <c r="V306" s="87" t="str">
        <f t="shared" si="137"/>
        <v>Remplir la colonne R ou U</v>
      </c>
      <c r="W306" s="63"/>
      <c r="X306" s="173" t="str">
        <f t="shared" si="134"/>
        <v>Remplir la colonne M</v>
      </c>
      <c r="Y306" s="179" t="str">
        <f t="shared" si="138"/>
        <v>Remplir la colonne W</v>
      </c>
      <c r="Z306" s="263" t="str">
        <f t="shared" si="156"/>
        <v>Remplir la colonne I</v>
      </c>
      <c r="AA306" s="91"/>
      <c r="AB306" s="315" t="str">
        <f t="shared" si="139"/>
        <v>Remplir les termes C, P, T et TVA</v>
      </c>
      <c r="AC306" s="55"/>
      <c r="AD306" s="65"/>
      <c r="AE306" s="98" t="s">
        <v>64</v>
      </c>
      <c r="AF306" s="63"/>
      <c r="AG306" s="87" t="str">
        <f t="shared" si="140"/>
        <v>Remplir la colonne AC ou AF</v>
      </c>
      <c r="AH306" s="63"/>
      <c r="AI306" s="173" t="str">
        <f t="shared" si="157"/>
        <v>Remplir la colonne M</v>
      </c>
      <c r="AJ306" s="179" t="str">
        <f t="shared" si="141"/>
        <v>Remplir la colonne AH</v>
      </c>
      <c r="AK306" s="263" t="str">
        <f t="shared" si="158"/>
        <v>Remplir la colonne I</v>
      </c>
      <c r="AL306" s="91"/>
      <c r="AM306" s="315" t="str">
        <f t="shared" si="142"/>
        <v>Remplir les terme C, P, T et TVA</v>
      </c>
      <c r="AN306" s="55"/>
      <c r="AO306" s="65"/>
      <c r="AP306" s="98" t="s">
        <v>64</v>
      </c>
      <c r="AQ306" s="63"/>
      <c r="AR306" s="87" t="str">
        <f t="shared" si="143"/>
        <v>Remplir la colonne AN ou AQ</v>
      </c>
      <c r="AS306" s="63"/>
      <c r="AT306" s="173" t="str">
        <f t="shared" si="159"/>
        <v>Remplir la colonne M</v>
      </c>
      <c r="AU306" s="179" t="str">
        <f t="shared" si="144"/>
        <v>Remplir la colonne AS</v>
      </c>
      <c r="AV306" s="263" t="str">
        <f t="shared" si="160"/>
        <v>Remplir la colonne I</v>
      </c>
      <c r="AW306" s="91"/>
      <c r="AX306" s="315" t="str">
        <f t="shared" si="145"/>
        <v>Remplir les termes C, P, T et TVA</v>
      </c>
      <c r="AY306" s="55"/>
      <c r="AZ306" s="65"/>
      <c r="BA306" s="98" t="s">
        <v>64</v>
      </c>
      <c r="BB306" s="63"/>
      <c r="BC306" s="87" t="str">
        <f t="shared" si="146"/>
        <v>Remplir la colonne AY ou BB</v>
      </c>
      <c r="BD306" s="63"/>
      <c r="BE306" s="173" t="str">
        <f t="shared" si="161"/>
        <v>Remplir la colonne M</v>
      </c>
      <c r="BF306" s="179" t="str">
        <f t="shared" si="147"/>
        <v>Remplir la colonne BD</v>
      </c>
      <c r="BG306" s="263" t="str">
        <f t="shared" si="162"/>
        <v>Remplir la colonne I</v>
      </c>
      <c r="BH306" s="91"/>
      <c r="BI306" s="315" t="str">
        <f t="shared" si="148"/>
        <v>Remplir les termes C, P, T et TVA</v>
      </c>
      <c r="BJ306" s="55"/>
      <c r="BK306" s="65"/>
      <c r="BL306" s="98" t="s">
        <v>64</v>
      </c>
      <c r="BM306" s="63"/>
      <c r="BN306" s="87" t="str">
        <f t="shared" si="149"/>
        <v>Remplir la colonne BJ ou BM</v>
      </c>
      <c r="BO306" s="63"/>
      <c r="BP306" s="173" t="str">
        <f t="shared" si="163"/>
        <v>Remplir la colonne M</v>
      </c>
      <c r="BQ306" s="179" t="str">
        <f t="shared" si="150"/>
        <v>Remplir la colonne BO</v>
      </c>
      <c r="BR306" s="263" t="str">
        <f t="shared" si="164"/>
        <v>Remplir la colonne I</v>
      </c>
      <c r="BS306" s="91"/>
      <c r="BT306" s="315" t="str">
        <f t="shared" si="151"/>
        <v>Remplir les termes C, P, T et TVA</v>
      </c>
      <c r="BU306" s="55"/>
      <c r="BV306" s="65"/>
      <c r="BW306" s="98" t="s">
        <v>64</v>
      </c>
      <c r="BX306" s="63"/>
      <c r="BY306" s="87" t="str">
        <f t="shared" si="152"/>
        <v>Remplir la colonne BU ou BX</v>
      </c>
      <c r="BZ306" s="63"/>
      <c r="CA306" s="173" t="str">
        <f t="shared" si="165"/>
        <v>Remplir la colonne M</v>
      </c>
      <c r="CB306" s="179" t="str">
        <f t="shared" si="153"/>
        <v>Remplir la colonne BZ</v>
      </c>
      <c r="CC306" s="263" t="str">
        <f t="shared" si="166"/>
        <v>Remplir la colonne I</v>
      </c>
      <c r="CD306" s="91"/>
      <c r="CE306" s="315" t="str">
        <f t="shared" si="154"/>
        <v>Remplir les termes C, P, T et TVA</v>
      </c>
      <c r="CF306" s="61" t="str">
        <f t="shared" si="135"/>
        <v>REMPLIR TYPE DE CLIENT</v>
      </c>
      <c r="CG306" s="107" t="str">
        <f t="shared" si="155"/>
        <v>Montant total de l'aide demandée non indiqué</v>
      </c>
      <c r="CH306" s="1"/>
      <c r="CI306" s="1"/>
      <c r="CJ306" s="1"/>
      <c r="CK306" s="1"/>
      <c r="CL306" s="1"/>
    </row>
    <row r="307" spans="1:90" x14ac:dyDescent="0.25">
      <c r="A307" s="51"/>
      <c r="B307" s="111"/>
      <c r="C307" s="111"/>
      <c r="D307" s="111"/>
      <c r="E307" s="111"/>
      <c r="F307" s="111"/>
      <c r="G307" s="132"/>
      <c r="H307" s="151"/>
      <c r="I307" s="299"/>
      <c r="J307" s="152"/>
      <c r="K307" s="153"/>
      <c r="L307" s="169"/>
      <c r="M307" s="39"/>
      <c r="N307" s="90"/>
      <c r="O307" s="39"/>
      <c r="P307" s="23"/>
      <c r="Q307" s="170">
        <f t="shared" si="136"/>
        <v>0</v>
      </c>
      <c r="R307" s="55"/>
      <c r="S307" s="65"/>
      <c r="T307" s="98" t="s">
        <v>64</v>
      </c>
      <c r="U307" s="63"/>
      <c r="V307" s="87" t="str">
        <f t="shared" si="137"/>
        <v>Remplir la colonne R ou U</v>
      </c>
      <c r="W307" s="63"/>
      <c r="X307" s="173" t="str">
        <f t="shared" si="134"/>
        <v>Remplir la colonne M</v>
      </c>
      <c r="Y307" s="179" t="str">
        <f t="shared" si="138"/>
        <v>Remplir la colonne W</v>
      </c>
      <c r="Z307" s="263" t="str">
        <f t="shared" si="156"/>
        <v>Remplir la colonne I</v>
      </c>
      <c r="AA307" s="91"/>
      <c r="AB307" s="315" t="str">
        <f t="shared" si="139"/>
        <v>Remplir les termes C, P, T et TVA</v>
      </c>
      <c r="AC307" s="55"/>
      <c r="AD307" s="65"/>
      <c r="AE307" s="98" t="s">
        <v>64</v>
      </c>
      <c r="AF307" s="63"/>
      <c r="AG307" s="87" t="str">
        <f t="shared" si="140"/>
        <v>Remplir la colonne AC ou AF</v>
      </c>
      <c r="AH307" s="63"/>
      <c r="AI307" s="173" t="str">
        <f t="shared" si="157"/>
        <v>Remplir la colonne M</v>
      </c>
      <c r="AJ307" s="179" t="str">
        <f t="shared" si="141"/>
        <v>Remplir la colonne AH</v>
      </c>
      <c r="AK307" s="263" t="str">
        <f t="shared" si="158"/>
        <v>Remplir la colonne I</v>
      </c>
      <c r="AL307" s="91"/>
      <c r="AM307" s="315" t="str">
        <f t="shared" si="142"/>
        <v>Remplir les terme C, P, T et TVA</v>
      </c>
      <c r="AN307" s="55"/>
      <c r="AO307" s="65"/>
      <c r="AP307" s="98" t="s">
        <v>64</v>
      </c>
      <c r="AQ307" s="63"/>
      <c r="AR307" s="87" t="str">
        <f t="shared" si="143"/>
        <v>Remplir la colonne AN ou AQ</v>
      </c>
      <c r="AS307" s="63"/>
      <c r="AT307" s="173" t="str">
        <f t="shared" si="159"/>
        <v>Remplir la colonne M</v>
      </c>
      <c r="AU307" s="179" t="str">
        <f t="shared" si="144"/>
        <v>Remplir la colonne AS</v>
      </c>
      <c r="AV307" s="263" t="str">
        <f t="shared" si="160"/>
        <v>Remplir la colonne I</v>
      </c>
      <c r="AW307" s="91"/>
      <c r="AX307" s="315" t="str">
        <f t="shared" si="145"/>
        <v>Remplir les termes C, P, T et TVA</v>
      </c>
      <c r="AY307" s="55"/>
      <c r="AZ307" s="65"/>
      <c r="BA307" s="98" t="s">
        <v>64</v>
      </c>
      <c r="BB307" s="63"/>
      <c r="BC307" s="87" t="str">
        <f t="shared" si="146"/>
        <v>Remplir la colonne AY ou BB</v>
      </c>
      <c r="BD307" s="63"/>
      <c r="BE307" s="173" t="str">
        <f t="shared" si="161"/>
        <v>Remplir la colonne M</v>
      </c>
      <c r="BF307" s="179" t="str">
        <f t="shared" si="147"/>
        <v>Remplir la colonne BD</v>
      </c>
      <c r="BG307" s="263" t="str">
        <f t="shared" si="162"/>
        <v>Remplir la colonne I</v>
      </c>
      <c r="BH307" s="91"/>
      <c r="BI307" s="315" t="str">
        <f t="shared" si="148"/>
        <v>Remplir les termes C, P, T et TVA</v>
      </c>
      <c r="BJ307" s="55"/>
      <c r="BK307" s="65"/>
      <c r="BL307" s="98" t="s">
        <v>64</v>
      </c>
      <c r="BM307" s="63"/>
      <c r="BN307" s="87" t="str">
        <f t="shared" si="149"/>
        <v>Remplir la colonne BJ ou BM</v>
      </c>
      <c r="BO307" s="63"/>
      <c r="BP307" s="173" t="str">
        <f t="shared" si="163"/>
        <v>Remplir la colonne M</v>
      </c>
      <c r="BQ307" s="179" t="str">
        <f t="shared" si="150"/>
        <v>Remplir la colonne BO</v>
      </c>
      <c r="BR307" s="263" t="str">
        <f t="shared" si="164"/>
        <v>Remplir la colonne I</v>
      </c>
      <c r="BS307" s="91"/>
      <c r="BT307" s="315" t="str">
        <f t="shared" si="151"/>
        <v>Remplir les termes C, P, T et TVA</v>
      </c>
      <c r="BU307" s="55"/>
      <c r="BV307" s="65"/>
      <c r="BW307" s="98" t="s">
        <v>64</v>
      </c>
      <c r="BX307" s="63"/>
      <c r="BY307" s="87" t="str">
        <f t="shared" si="152"/>
        <v>Remplir la colonne BU ou BX</v>
      </c>
      <c r="BZ307" s="63"/>
      <c r="CA307" s="173" t="str">
        <f t="shared" si="165"/>
        <v>Remplir la colonne M</v>
      </c>
      <c r="CB307" s="179" t="str">
        <f t="shared" si="153"/>
        <v>Remplir la colonne BZ</v>
      </c>
      <c r="CC307" s="263" t="str">
        <f t="shared" si="166"/>
        <v>Remplir la colonne I</v>
      </c>
      <c r="CD307" s="91"/>
      <c r="CE307" s="315" t="str">
        <f t="shared" si="154"/>
        <v>Remplir les termes C, P, T et TVA</v>
      </c>
      <c r="CF307" s="61" t="str">
        <f t="shared" si="135"/>
        <v>REMPLIR TYPE DE CLIENT</v>
      </c>
      <c r="CG307" s="107" t="str">
        <f t="shared" si="155"/>
        <v>Montant total de l'aide demandée non indiqué</v>
      </c>
      <c r="CH307" s="1"/>
      <c r="CI307" s="1"/>
      <c r="CJ307" s="1"/>
      <c r="CK307" s="1"/>
      <c r="CL307" s="1"/>
    </row>
    <row r="308" spans="1:90" x14ac:dyDescent="0.25">
      <c r="A308" s="51"/>
      <c r="B308" s="111"/>
      <c r="C308" s="111"/>
      <c r="D308" s="111"/>
      <c r="E308" s="111"/>
      <c r="F308" s="111"/>
      <c r="G308" s="132"/>
      <c r="H308" s="151"/>
      <c r="I308" s="299"/>
      <c r="J308" s="152"/>
      <c r="K308" s="153"/>
      <c r="L308" s="169"/>
      <c r="M308" s="39"/>
      <c r="N308" s="90"/>
      <c r="O308" s="39"/>
      <c r="P308" s="23"/>
      <c r="Q308" s="170">
        <f t="shared" si="136"/>
        <v>0</v>
      </c>
      <c r="R308" s="55"/>
      <c r="S308" s="65"/>
      <c r="T308" s="98" t="s">
        <v>64</v>
      </c>
      <c r="U308" s="63"/>
      <c r="V308" s="87" t="str">
        <f t="shared" si="137"/>
        <v>Remplir la colonne R ou U</v>
      </c>
      <c r="W308" s="63"/>
      <c r="X308" s="173" t="str">
        <f t="shared" si="134"/>
        <v>Remplir la colonne M</v>
      </c>
      <c r="Y308" s="179" t="str">
        <f t="shared" si="138"/>
        <v>Remplir la colonne W</v>
      </c>
      <c r="Z308" s="263" t="str">
        <f t="shared" si="156"/>
        <v>Remplir la colonne I</v>
      </c>
      <c r="AA308" s="91"/>
      <c r="AB308" s="315" t="str">
        <f t="shared" si="139"/>
        <v>Remplir les termes C, P, T et TVA</v>
      </c>
      <c r="AC308" s="55"/>
      <c r="AD308" s="65"/>
      <c r="AE308" s="98" t="s">
        <v>64</v>
      </c>
      <c r="AF308" s="63"/>
      <c r="AG308" s="87" t="str">
        <f t="shared" si="140"/>
        <v>Remplir la colonne AC ou AF</v>
      </c>
      <c r="AH308" s="63"/>
      <c r="AI308" s="173" t="str">
        <f t="shared" si="157"/>
        <v>Remplir la colonne M</v>
      </c>
      <c r="AJ308" s="179" t="str">
        <f t="shared" si="141"/>
        <v>Remplir la colonne AH</v>
      </c>
      <c r="AK308" s="263" t="str">
        <f t="shared" si="158"/>
        <v>Remplir la colonne I</v>
      </c>
      <c r="AL308" s="91"/>
      <c r="AM308" s="315" t="str">
        <f t="shared" si="142"/>
        <v>Remplir les terme C, P, T et TVA</v>
      </c>
      <c r="AN308" s="55"/>
      <c r="AO308" s="65"/>
      <c r="AP308" s="98" t="s">
        <v>64</v>
      </c>
      <c r="AQ308" s="63"/>
      <c r="AR308" s="87" t="str">
        <f t="shared" si="143"/>
        <v>Remplir la colonne AN ou AQ</v>
      </c>
      <c r="AS308" s="63"/>
      <c r="AT308" s="173" t="str">
        <f t="shared" si="159"/>
        <v>Remplir la colonne M</v>
      </c>
      <c r="AU308" s="179" t="str">
        <f t="shared" si="144"/>
        <v>Remplir la colonne AS</v>
      </c>
      <c r="AV308" s="263" t="str">
        <f t="shared" si="160"/>
        <v>Remplir la colonne I</v>
      </c>
      <c r="AW308" s="91"/>
      <c r="AX308" s="315" t="str">
        <f t="shared" si="145"/>
        <v>Remplir les termes C, P, T et TVA</v>
      </c>
      <c r="AY308" s="55"/>
      <c r="AZ308" s="65"/>
      <c r="BA308" s="98" t="s">
        <v>64</v>
      </c>
      <c r="BB308" s="63"/>
      <c r="BC308" s="87" t="str">
        <f t="shared" si="146"/>
        <v>Remplir la colonne AY ou BB</v>
      </c>
      <c r="BD308" s="63"/>
      <c r="BE308" s="173" t="str">
        <f t="shared" si="161"/>
        <v>Remplir la colonne M</v>
      </c>
      <c r="BF308" s="179" t="str">
        <f t="shared" si="147"/>
        <v>Remplir la colonne BD</v>
      </c>
      <c r="BG308" s="263" t="str">
        <f t="shared" si="162"/>
        <v>Remplir la colonne I</v>
      </c>
      <c r="BH308" s="91"/>
      <c r="BI308" s="315" t="str">
        <f t="shared" si="148"/>
        <v>Remplir les termes C, P, T et TVA</v>
      </c>
      <c r="BJ308" s="55"/>
      <c r="BK308" s="65"/>
      <c r="BL308" s="98" t="s">
        <v>64</v>
      </c>
      <c r="BM308" s="63"/>
      <c r="BN308" s="87" t="str">
        <f t="shared" si="149"/>
        <v>Remplir la colonne BJ ou BM</v>
      </c>
      <c r="BO308" s="63"/>
      <c r="BP308" s="173" t="str">
        <f t="shared" si="163"/>
        <v>Remplir la colonne M</v>
      </c>
      <c r="BQ308" s="179" t="str">
        <f t="shared" si="150"/>
        <v>Remplir la colonne BO</v>
      </c>
      <c r="BR308" s="263" t="str">
        <f t="shared" si="164"/>
        <v>Remplir la colonne I</v>
      </c>
      <c r="BS308" s="91"/>
      <c r="BT308" s="315" t="str">
        <f t="shared" si="151"/>
        <v>Remplir les termes C, P, T et TVA</v>
      </c>
      <c r="BU308" s="55"/>
      <c r="BV308" s="65"/>
      <c r="BW308" s="98" t="s">
        <v>64</v>
      </c>
      <c r="BX308" s="63"/>
      <c r="BY308" s="87" t="str">
        <f t="shared" si="152"/>
        <v>Remplir la colonne BU ou BX</v>
      </c>
      <c r="BZ308" s="63"/>
      <c r="CA308" s="173" t="str">
        <f t="shared" si="165"/>
        <v>Remplir la colonne M</v>
      </c>
      <c r="CB308" s="179" t="str">
        <f t="shared" si="153"/>
        <v>Remplir la colonne BZ</v>
      </c>
      <c r="CC308" s="263" t="str">
        <f t="shared" si="166"/>
        <v>Remplir la colonne I</v>
      </c>
      <c r="CD308" s="91"/>
      <c r="CE308" s="315" t="str">
        <f t="shared" si="154"/>
        <v>Remplir les termes C, P, T et TVA</v>
      </c>
      <c r="CF308" s="61" t="str">
        <f t="shared" si="135"/>
        <v>REMPLIR TYPE DE CLIENT</v>
      </c>
      <c r="CG308" s="107" t="str">
        <f t="shared" si="155"/>
        <v>Montant total de l'aide demandée non indiqué</v>
      </c>
      <c r="CH308" s="1"/>
      <c r="CI308" s="1"/>
      <c r="CJ308" s="1"/>
      <c r="CK308" s="1"/>
      <c r="CL308" s="1"/>
    </row>
    <row r="309" spans="1:90" x14ac:dyDescent="0.25">
      <c r="A309" s="51"/>
      <c r="B309" s="111"/>
      <c r="C309" s="111"/>
      <c r="D309" s="111"/>
      <c r="E309" s="111"/>
      <c r="F309" s="111"/>
      <c r="G309" s="132"/>
      <c r="H309" s="151"/>
      <c r="I309" s="299"/>
      <c r="J309" s="152"/>
      <c r="K309" s="153"/>
      <c r="L309" s="169"/>
      <c r="M309" s="39"/>
      <c r="N309" s="90"/>
      <c r="O309" s="39"/>
      <c r="P309" s="23"/>
      <c r="Q309" s="170">
        <f t="shared" si="136"/>
        <v>0</v>
      </c>
      <c r="R309" s="55"/>
      <c r="S309" s="65"/>
      <c r="T309" s="98" t="s">
        <v>64</v>
      </c>
      <c r="U309" s="63"/>
      <c r="V309" s="87" t="str">
        <f t="shared" si="137"/>
        <v>Remplir la colonne R ou U</v>
      </c>
      <c r="W309" s="63"/>
      <c r="X309" s="173" t="str">
        <f t="shared" si="134"/>
        <v>Remplir la colonne M</v>
      </c>
      <c r="Y309" s="179" t="str">
        <f t="shared" si="138"/>
        <v>Remplir la colonne W</v>
      </c>
      <c r="Z309" s="263" t="str">
        <f t="shared" si="156"/>
        <v>Remplir la colonne I</v>
      </c>
      <c r="AA309" s="91"/>
      <c r="AB309" s="315" t="str">
        <f t="shared" si="139"/>
        <v>Remplir les termes C, P, T et TVA</v>
      </c>
      <c r="AC309" s="55"/>
      <c r="AD309" s="65"/>
      <c r="AE309" s="98" t="s">
        <v>64</v>
      </c>
      <c r="AF309" s="63"/>
      <c r="AG309" s="87" t="str">
        <f t="shared" si="140"/>
        <v>Remplir la colonne AC ou AF</v>
      </c>
      <c r="AH309" s="63"/>
      <c r="AI309" s="173" t="str">
        <f t="shared" si="157"/>
        <v>Remplir la colonne M</v>
      </c>
      <c r="AJ309" s="179" t="str">
        <f t="shared" si="141"/>
        <v>Remplir la colonne AH</v>
      </c>
      <c r="AK309" s="263" t="str">
        <f t="shared" si="158"/>
        <v>Remplir la colonne I</v>
      </c>
      <c r="AL309" s="91"/>
      <c r="AM309" s="315" t="str">
        <f t="shared" si="142"/>
        <v>Remplir les terme C, P, T et TVA</v>
      </c>
      <c r="AN309" s="55"/>
      <c r="AO309" s="65"/>
      <c r="AP309" s="98" t="s">
        <v>64</v>
      </c>
      <c r="AQ309" s="63"/>
      <c r="AR309" s="87" t="str">
        <f t="shared" si="143"/>
        <v>Remplir la colonne AN ou AQ</v>
      </c>
      <c r="AS309" s="63"/>
      <c r="AT309" s="173" t="str">
        <f t="shared" si="159"/>
        <v>Remplir la colonne M</v>
      </c>
      <c r="AU309" s="179" t="str">
        <f t="shared" si="144"/>
        <v>Remplir la colonne AS</v>
      </c>
      <c r="AV309" s="263" t="str">
        <f t="shared" si="160"/>
        <v>Remplir la colonne I</v>
      </c>
      <c r="AW309" s="91"/>
      <c r="AX309" s="315" t="str">
        <f t="shared" si="145"/>
        <v>Remplir les termes C, P, T et TVA</v>
      </c>
      <c r="AY309" s="55"/>
      <c r="AZ309" s="65"/>
      <c r="BA309" s="98" t="s">
        <v>64</v>
      </c>
      <c r="BB309" s="63"/>
      <c r="BC309" s="87" t="str">
        <f t="shared" si="146"/>
        <v>Remplir la colonne AY ou BB</v>
      </c>
      <c r="BD309" s="63"/>
      <c r="BE309" s="173" t="str">
        <f t="shared" si="161"/>
        <v>Remplir la colonne M</v>
      </c>
      <c r="BF309" s="179" t="str">
        <f t="shared" si="147"/>
        <v>Remplir la colonne BD</v>
      </c>
      <c r="BG309" s="263" t="str">
        <f t="shared" si="162"/>
        <v>Remplir la colonne I</v>
      </c>
      <c r="BH309" s="91"/>
      <c r="BI309" s="315" t="str">
        <f t="shared" si="148"/>
        <v>Remplir les termes C, P, T et TVA</v>
      </c>
      <c r="BJ309" s="55"/>
      <c r="BK309" s="65"/>
      <c r="BL309" s="98" t="s">
        <v>64</v>
      </c>
      <c r="BM309" s="63"/>
      <c r="BN309" s="87" t="str">
        <f t="shared" si="149"/>
        <v>Remplir la colonne BJ ou BM</v>
      </c>
      <c r="BO309" s="63"/>
      <c r="BP309" s="173" t="str">
        <f t="shared" si="163"/>
        <v>Remplir la colonne M</v>
      </c>
      <c r="BQ309" s="179" t="str">
        <f t="shared" si="150"/>
        <v>Remplir la colonne BO</v>
      </c>
      <c r="BR309" s="263" t="str">
        <f t="shared" si="164"/>
        <v>Remplir la colonne I</v>
      </c>
      <c r="BS309" s="91"/>
      <c r="BT309" s="315" t="str">
        <f t="shared" si="151"/>
        <v>Remplir les termes C, P, T et TVA</v>
      </c>
      <c r="BU309" s="55"/>
      <c r="BV309" s="65"/>
      <c r="BW309" s="98" t="s">
        <v>64</v>
      </c>
      <c r="BX309" s="63"/>
      <c r="BY309" s="87" t="str">
        <f t="shared" si="152"/>
        <v>Remplir la colonne BU ou BX</v>
      </c>
      <c r="BZ309" s="63"/>
      <c r="CA309" s="173" t="str">
        <f t="shared" si="165"/>
        <v>Remplir la colonne M</v>
      </c>
      <c r="CB309" s="179" t="str">
        <f t="shared" si="153"/>
        <v>Remplir la colonne BZ</v>
      </c>
      <c r="CC309" s="263" t="str">
        <f t="shared" si="166"/>
        <v>Remplir la colonne I</v>
      </c>
      <c r="CD309" s="91"/>
      <c r="CE309" s="315" t="str">
        <f t="shared" si="154"/>
        <v>Remplir les termes C, P, T et TVA</v>
      </c>
      <c r="CF309" s="61" t="str">
        <f t="shared" si="135"/>
        <v>REMPLIR TYPE DE CLIENT</v>
      </c>
      <c r="CG309" s="107" t="str">
        <f t="shared" si="155"/>
        <v>Montant total de l'aide demandée non indiqué</v>
      </c>
      <c r="CH309" s="1"/>
      <c r="CI309" s="1"/>
      <c r="CJ309" s="1"/>
      <c r="CK309" s="1"/>
      <c r="CL309" s="1"/>
    </row>
    <row r="310" spans="1:90" x14ac:dyDescent="0.25">
      <c r="A310" s="51"/>
      <c r="B310" s="111"/>
      <c r="C310" s="111"/>
      <c r="D310" s="111"/>
      <c r="E310" s="111"/>
      <c r="F310" s="111"/>
      <c r="G310" s="132"/>
      <c r="H310" s="151"/>
      <c r="I310" s="299"/>
      <c r="J310" s="152"/>
      <c r="K310" s="153"/>
      <c r="L310" s="169"/>
      <c r="M310" s="39"/>
      <c r="N310" s="90"/>
      <c r="O310" s="39"/>
      <c r="P310" s="23"/>
      <c r="Q310" s="170">
        <f t="shared" si="136"/>
        <v>0</v>
      </c>
      <c r="R310" s="55"/>
      <c r="S310" s="65"/>
      <c r="T310" s="98" t="s">
        <v>64</v>
      </c>
      <c r="U310" s="63"/>
      <c r="V310" s="87" t="str">
        <f t="shared" si="137"/>
        <v>Remplir la colonne R ou U</v>
      </c>
      <c r="W310" s="63"/>
      <c r="X310" s="173" t="str">
        <f t="shared" si="134"/>
        <v>Remplir la colonne M</v>
      </c>
      <c r="Y310" s="179" t="str">
        <f t="shared" si="138"/>
        <v>Remplir la colonne W</v>
      </c>
      <c r="Z310" s="263" t="str">
        <f t="shared" si="156"/>
        <v>Remplir la colonne I</v>
      </c>
      <c r="AA310" s="91"/>
      <c r="AB310" s="315" t="str">
        <f t="shared" si="139"/>
        <v>Remplir les termes C, P, T et TVA</v>
      </c>
      <c r="AC310" s="55"/>
      <c r="AD310" s="65"/>
      <c r="AE310" s="98" t="s">
        <v>64</v>
      </c>
      <c r="AF310" s="63"/>
      <c r="AG310" s="87" t="str">
        <f t="shared" si="140"/>
        <v>Remplir la colonne AC ou AF</v>
      </c>
      <c r="AH310" s="63"/>
      <c r="AI310" s="173" t="str">
        <f t="shared" si="157"/>
        <v>Remplir la colonne M</v>
      </c>
      <c r="AJ310" s="179" t="str">
        <f t="shared" si="141"/>
        <v>Remplir la colonne AH</v>
      </c>
      <c r="AK310" s="263" t="str">
        <f t="shared" si="158"/>
        <v>Remplir la colonne I</v>
      </c>
      <c r="AL310" s="91"/>
      <c r="AM310" s="315" t="str">
        <f t="shared" si="142"/>
        <v>Remplir les terme C, P, T et TVA</v>
      </c>
      <c r="AN310" s="55"/>
      <c r="AO310" s="65"/>
      <c r="AP310" s="98" t="s">
        <v>64</v>
      </c>
      <c r="AQ310" s="63"/>
      <c r="AR310" s="87" t="str">
        <f t="shared" si="143"/>
        <v>Remplir la colonne AN ou AQ</v>
      </c>
      <c r="AS310" s="63"/>
      <c r="AT310" s="173" t="str">
        <f t="shared" si="159"/>
        <v>Remplir la colonne M</v>
      </c>
      <c r="AU310" s="179" t="str">
        <f t="shared" si="144"/>
        <v>Remplir la colonne AS</v>
      </c>
      <c r="AV310" s="263" t="str">
        <f t="shared" si="160"/>
        <v>Remplir la colonne I</v>
      </c>
      <c r="AW310" s="91"/>
      <c r="AX310" s="315" t="str">
        <f t="shared" si="145"/>
        <v>Remplir les termes C, P, T et TVA</v>
      </c>
      <c r="AY310" s="55"/>
      <c r="AZ310" s="65"/>
      <c r="BA310" s="98" t="s">
        <v>64</v>
      </c>
      <c r="BB310" s="63"/>
      <c r="BC310" s="87" t="str">
        <f t="shared" si="146"/>
        <v>Remplir la colonne AY ou BB</v>
      </c>
      <c r="BD310" s="63"/>
      <c r="BE310" s="173" t="str">
        <f t="shared" si="161"/>
        <v>Remplir la colonne M</v>
      </c>
      <c r="BF310" s="179" t="str">
        <f t="shared" si="147"/>
        <v>Remplir la colonne BD</v>
      </c>
      <c r="BG310" s="263" t="str">
        <f t="shared" si="162"/>
        <v>Remplir la colonne I</v>
      </c>
      <c r="BH310" s="91"/>
      <c r="BI310" s="315" t="str">
        <f t="shared" si="148"/>
        <v>Remplir les termes C, P, T et TVA</v>
      </c>
      <c r="BJ310" s="55"/>
      <c r="BK310" s="65"/>
      <c r="BL310" s="98" t="s">
        <v>64</v>
      </c>
      <c r="BM310" s="63"/>
      <c r="BN310" s="87" t="str">
        <f t="shared" si="149"/>
        <v>Remplir la colonne BJ ou BM</v>
      </c>
      <c r="BO310" s="63"/>
      <c r="BP310" s="173" t="str">
        <f t="shared" si="163"/>
        <v>Remplir la colonne M</v>
      </c>
      <c r="BQ310" s="179" t="str">
        <f t="shared" si="150"/>
        <v>Remplir la colonne BO</v>
      </c>
      <c r="BR310" s="263" t="str">
        <f t="shared" si="164"/>
        <v>Remplir la colonne I</v>
      </c>
      <c r="BS310" s="91"/>
      <c r="BT310" s="315" t="str">
        <f t="shared" si="151"/>
        <v>Remplir les termes C, P, T et TVA</v>
      </c>
      <c r="BU310" s="55"/>
      <c r="BV310" s="65"/>
      <c r="BW310" s="98" t="s">
        <v>64</v>
      </c>
      <c r="BX310" s="63"/>
      <c r="BY310" s="87" t="str">
        <f t="shared" si="152"/>
        <v>Remplir la colonne BU ou BX</v>
      </c>
      <c r="BZ310" s="63"/>
      <c r="CA310" s="173" t="str">
        <f t="shared" si="165"/>
        <v>Remplir la colonne M</v>
      </c>
      <c r="CB310" s="179" t="str">
        <f t="shared" si="153"/>
        <v>Remplir la colonne BZ</v>
      </c>
      <c r="CC310" s="263" t="str">
        <f t="shared" si="166"/>
        <v>Remplir la colonne I</v>
      </c>
      <c r="CD310" s="91"/>
      <c r="CE310" s="315" t="str">
        <f t="shared" si="154"/>
        <v>Remplir les termes C, P, T et TVA</v>
      </c>
      <c r="CF310" s="61" t="str">
        <f t="shared" si="135"/>
        <v>REMPLIR TYPE DE CLIENT</v>
      </c>
      <c r="CG310" s="107" t="str">
        <f t="shared" si="155"/>
        <v>Montant total de l'aide demandée non indiqué</v>
      </c>
      <c r="CH310" s="1"/>
      <c r="CI310" s="1"/>
      <c r="CJ310" s="1"/>
      <c r="CK310" s="1"/>
      <c r="CL310" s="1"/>
    </row>
    <row r="311" spans="1:90" x14ac:dyDescent="0.25">
      <c r="A311" s="51"/>
      <c r="B311" s="111"/>
      <c r="C311" s="111"/>
      <c r="D311" s="111"/>
      <c r="E311" s="111"/>
      <c r="F311" s="111"/>
      <c r="G311" s="132"/>
      <c r="H311" s="151"/>
      <c r="I311" s="299"/>
      <c r="J311" s="152"/>
      <c r="K311" s="153"/>
      <c r="L311" s="169"/>
      <c r="M311" s="39"/>
      <c r="N311" s="90"/>
      <c r="O311" s="39"/>
      <c r="P311" s="23"/>
      <c r="Q311" s="170">
        <f t="shared" si="136"/>
        <v>0</v>
      </c>
      <c r="R311" s="55"/>
      <c r="S311" s="65"/>
      <c r="T311" s="98" t="s">
        <v>64</v>
      </c>
      <c r="U311" s="63"/>
      <c r="V311" s="87" t="str">
        <f t="shared" si="137"/>
        <v>Remplir la colonne R ou U</v>
      </c>
      <c r="W311" s="63"/>
      <c r="X311" s="173" t="str">
        <f t="shared" si="134"/>
        <v>Remplir la colonne M</v>
      </c>
      <c r="Y311" s="179" t="str">
        <f t="shared" si="138"/>
        <v>Remplir la colonne W</v>
      </c>
      <c r="Z311" s="263" t="str">
        <f t="shared" si="156"/>
        <v>Remplir la colonne I</v>
      </c>
      <c r="AA311" s="91"/>
      <c r="AB311" s="315" t="str">
        <f t="shared" si="139"/>
        <v>Remplir les termes C, P, T et TVA</v>
      </c>
      <c r="AC311" s="55"/>
      <c r="AD311" s="65"/>
      <c r="AE311" s="98" t="s">
        <v>64</v>
      </c>
      <c r="AF311" s="63"/>
      <c r="AG311" s="87" t="str">
        <f t="shared" si="140"/>
        <v>Remplir la colonne AC ou AF</v>
      </c>
      <c r="AH311" s="63"/>
      <c r="AI311" s="173" t="str">
        <f t="shared" si="157"/>
        <v>Remplir la colonne M</v>
      </c>
      <c r="AJ311" s="179" t="str">
        <f t="shared" si="141"/>
        <v>Remplir la colonne AH</v>
      </c>
      <c r="AK311" s="263" t="str">
        <f t="shared" si="158"/>
        <v>Remplir la colonne I</v>
      </c>
      <c r="AL311" s="91"/>
      <c r="AM311" s="315" t="str">
        <f t="shared" si="142"/>
        <v>Remplir les terme C, P, T et TVA</v>
      </c>
      <c r="AN311" s="55"/>
      <c r="AO311" s="65"/>
      <c r="AP311" s="98" t="s">
        <v>64</v>
      </c>
      <c r="AQ311" s="63"/>
      <c r="AR311" s="87" t="str">
        <f t="shared" si="143"/>
        <v>Remplir la colonne AN ou AQ</v>
      </c>
      <c r="AS311" s="63"/>
      <c r="AT311" s="173" t="str">
        <f t="shared" si="159"/>
        <v>Remplir la colonne M</v>
      </c>
      <c r="AU311" s="179" t="str">
        <f t="shared" si="144"/>
        <v>Remplir la colonne AS</v>
      </c>
      <c r="AV311" s="263" t="str">
        <f t="shared" si="160"/>
        <v>Remplir la colonne I</v>
      </c>
      <c r="AW311" s="91"/>
      <c r="AX311" s="315" t="str">
        <f t="shared" si="145"/>
        <v>Remplir les termes C, P, T et TVA</v>
      </c>
      <c r="AY311" s="55"/>
      <c r="AZ311" s="65"/>
      <c r="BA311" s="98" t="s">
        <v>64</v>
      </c>
      <c r="BB311" s="63"/>
      <c r="BC311" s="87" t="str">
        <f t="shared" si="146"/>
        <v>Remplir la colonne AY ou BB</v>
      </c>
      <c r="BD311" s="63"/>
      <c r="BE311" s="173" t="str">
        <f t="shared" si="161"/>
        <v>Remplir la colonne M</v>
      </c>
      <c r="BF311" s="179" t="str">
        <f t="shared" si="147"/>
        <v>Remplir la colonne BD</v>
      </c>
      <c r="BG311" s="263" t="str">
        <f t="shared" si="162"/>
        <v>Remplir la colonne I</v>
      </c>
      <c r="BH311" s="91"/>
      <c r="BI311" s="315" t="str">
        <f t="shared" si="148"/>
        <v>Remplir les termes C, P, T et TVA</v>
      </c>
      <c r="BJ311" s="55"/>
      <c r="BK311" s="65"/>
      <c r="BL311" s="98" t="s">
        <v>64</v>
      </c>
      <c r="BM311" s="63"/>
      <c r="BN311" s="87" t="str">
        <f t="shared" si="149"/>
        <v>Remplir la colonne BJ ou BM</v>
      </c>
      <c r="BO311" s="63"/>
      <c r="BP311" s="173" t="str">
        <f t="shared" si="163"/>
        <v>Remplir la colonne M</v>
      </c>
      <c r="BQ311" s="179" t="str">
        <f t="shared" si="150"/>
        <v>Remplir la colonne BO</v>
      </c>
      <c r="BR311" s="263" t="str">
        <f t="shared" si="164"/>
        <v>Remplir la colonne I</v>
      </c>
      <c r="BS311" s="91"/>
      <c r="BT311" s="315" t="str">
        <f t="shared" si="151"/>
        <v>Remplir les termes C, P, T et TVA</v>
      </c>
      <c r="BU311" s="55"/>
      <c r="BV311" s="65"/>
      <c r="BW311" s="98" t="s">
        <v>64</v>
      </c>
      <c r="BX311" s="63"/>
      <c r="BY311" s="87" t="str">
        <f t="shared" si="152"/>
        <v>Remplir la colonne BU ou BX</v>
      </c>
      <c r="BZ311" s="63"/>
      <c r="CA311" s="173" t="str">
        <f t="shared" si="165"/>
        <v>Remplir la colonne M</v>
      </c>
      <c r="CB311" s="179" t="str">
        <f t="shared" si="153"/>
        <v>Remplir la colonne BZ</v>
      </c>
      <c r="CC311" s="263" t="str">
        <f t="shared" si="166"/>
        <v>Remplir la colonne I</v>
      </c>
      <c r="CD311" s="91"/>
      <c r="CE311" s="315" t="str">
        <f t="shared" si="154"/>
        <v>Remplir les termes C, P, T et TVA</v>
      </c>
      <c r="CF311" s="61" t="str">
        <f t="shared" si="135"/>
        <v>REMPLIR TYPE DE CLIENT</v>
      </c>
      <c r="CG311" s="107" t="str">
        <f t="shared" si="155"/>
        <v>Montant total de l'aide demandée non indiqué</v>
      </c>
      <c r="CH311" s="1"/>
      <c r="CI311" s="1"/>
      <c r="CJ311" s="1"/>
      <c r="CK311" s="1"/>
      <c r="CL311" s="1"/>
    </row>
    <row r="312" spans="1:90" x14ac:dyDescent="0.25">
      <c r="A312" s="51"/>
      <c r="B312" s="111"/>
      <c r="C312" s="111"/>
      <c r="D312" s="111"/>
      <c r="E312" s="111"/>
      <c r="F312" s="111"/>
      <c r="G312" s="132"/>
      <c r="H312" s="151"/>
      <c r="I312" s="299"/>
      <c r="J312" s="152"/>
      <c r="K312" s="153"/>
      <c r="L312" s="169"/>
      <c r="M312" s="39"/>
      <c r="N312" s="90"/>
      <c r="O312" s="39"/>
      <c r="P312" s="23"/>
      <c r="Q312" s="170">
        <f t="shared" si="136"/>
        <v>0</v>
      </c>
      <c r="R312" s="55"/>
      <c r="S312" s="65"/>
      <c r="T312" s="98" t="s">
        <v>64</v>
      </c>
      <c r="U312" s="63"/>
      <c r="V312" s="87" t="str">
        <f t="shared" si="137"/>
        <v>Remplir la colonne R ou U</v>
      </c>
      <c r="W312" s="63"/>
      <c r="X312" s="173" t="str">
        <f t="shared" si="134"/>
        <v>Remplir la colonne M</v>
      </c>
      <c r="Y312" s="179" t="str">
        <f t="shared" si="138"/>
        <v>Remplir la colonne W</v>
      </c>
      <c r="Z312" s="263" t="str">
        <f t="shared" si="156"/>
        <v>Remplir la colonne I</v>
      </c>
      <c r="AA312" s="91"/>
      <c r="AB312" s="315" t="str">
        <f t="shared" si="139"/>
        <v>Remplir les termes C, P, T et TVA</v>
      </c>
      <c r="AC312" s="55"/>
      <c r="AD312" s="65"/>
      <c r="AE312" s="98" t="s">
        <v>64</v>
      </c>
      <c r="AF312" s="63"/>
      <c r="AG312" s="87" t="str">
        <f t="shared" si="140"/>
        <v>Remplir la colonne AC ou AF</v>
      </c>
      <c r="AH312" s="63"/>
      <c r="AI312" s="173" t="str">
        <f t="shared" si="157"/>
        <v>Remplir la colonne M</v>
      </c>
      <c r="AJ312" s="179" t="str">
        <f t="shared" si="141"/>
        <v>Remplir la colonne AH</v>
      </c>
      <c r="AK312" s="263" t="str">
        <f t="shared" si="158"/>
        <v>Remplir la colonne I</v>
      </c>
      <c r="AL312" s="91"/>
      <c r="AM312" s="315" t="str">
        <f t="shared" si="142"/>
        <v>Remplir les terme C, P, T et TVA</v>
      </c>
      <c r="AN312" s="55"/>
      <c r="AO312" s="65"/>
      <c r="AP312" s="98" t="s">
        <v>64</v>
      </c>
      <c r="AQ312" s="63"/>
      <c r="AR312" s="87" t="str">
        <f t="shared" si="143"/>
        <v>Remplir la colonne AN ou AQ</v>
      </c>
      <c r="AS312" s="63"/>
      <c r="AT312" s="173" t="str">
        <f t="shared" si="159"/>
        <v>Remplir la colonne M</v>
      </c>
      <c r="AU312" s="179" t="str">
        <f t="shared" si="144"/>
        <v>Remplir la colonne AS</v>
      </c>
      <c r="AV312" s="263" t="str">
        <f t="shared" si="160"/>
        <v>Remplir la colonne I</v>
      </c>
      <c r="AW312" s="91"/>
      <c r="AX312" s="315" t="str">
        <f t="shared" si="145"/>
        <v>Remplir les termes C, P, T et TVA</v>
      </c>
      <c r="AY312" s="55"/>
      <c r="AZ312" s="65"/>
      <c r="BA312" s="98" t="s">
        <v>64</v>
      </c>
      <c r="BB312" s="63"/>
      <c r="BC312" s="87" t="str">
        <f t="shared" si="146"/>
        <v>Remplir la colonne AY ou BB</v>
      </c>
      <c r="BD312" s="63"/>
      <c r="BE312" s="173" t="str">
        <f t="shared" si="161"/>
        <v>Remplir la colonne M</v>
      </c>
      <c r="BF312" s="179" t="str">
        <f t="shared" si="147"/>
        <v>Remplir la colonne BD</v>
      </c>
      <c r="BG312" s="263" t="str">
        <f t="shared" si="162"/>
        <v>Remplir la colonne I</v>
      </c>
      <c r="BH312" s="91"/>
      <c r="BI312" s="315" t="str">
        <f t="shared" si="148"/>
        <v>Remplir les termes C, P, T et TVA</v>
      </c>
      <c r="BJ312" s="55"/>
      <c r="BK312" s="65"/>
      <c r="BL312" s="98" t="s">
        <v>64</v>
      </c>
      <c r="BM312" s="63"/>
      <c r="BN312" s="87" t="str">
        <f t="shared" si="149"/>
        <v>Remplir la colonne BJ ou BM</v>
      </c>
      <c r="BO312" s="63"/>
      <c r="BP312" s="173" t="str">
        <f t="shared" si="163"/>
        <v>Remplir la colonne M</v>
      </c>
      <c r="BQ312" s="179" t="str">
        <f t="shared" si="150"/>
        <v>Remplir la colonne BO</v>
      </c>
      <c r="BR312" s="263" t="str">
        <f t="shared" si="164"/>
        <v>Remplir la colonne I</v>
      </c>
      <c r="BS312" s="91"/>
      <c r="BT312" s="315" t="str">
        <f t="shared" si="151"/>
        <v>Remplir les termes C, P, T et TVA</v>
      </c>
      <c r="BU312" s="55"/>
      <c r="BV312" s="65"/>
      <c r="BW312" s="98" t="s">
        <v>64</v>
      </c>
      <c r="BX312" s="63"/>
      <c r="BY312" s="87" t="str">
        <f t="shared" si="152"/>
        <v>Remplir la colonne BU ou BX</v>
      </c>
      <c r="BZ312" s="63"/>
      <c r="CA312" s="173" t="str">
        <f t="shared" si="165"/>
        <v>Remplir la colonne M</v>
      </c>
      <c r="CB312" s="179" t="str">
        <f t="shared" si="153"/>
        <v>Remplir la colonne BZ</v>
      </c>
      <c r="CC312" s="263" t="str">
        <f t="shared" si="166"/>
        <v>Remplir la colonne I</v>
      </c>
      <c r="CD312" s="91"/>
      <c r="CE312" s="315" t="str">
        <f t="shared" si="154"/>
        <v>Remplir les termes C, P, T et TVA</v>
      </c>
      <c r="CF312" s="61" t="str">
        <f t="shared" si="135"/>
        <v>REMPLIR TYPE DE CLIENT</v>
      </c>
      <c r="CG312" s="107" t="str">
        <f t="shared" si="155"/>
        <v>Montant total de l'aide demandée non indiqué</v>
      </c>
      <c r="CH312" s="1"/>
      <c r="CI312" s="1"/>
      <c r="CJ312" s="1"/>
      <c r="CK312" s="1"/>
      <c r="CL312" s="1"/>
    </row>
    <row r="313" spans="1:90" x14ac:dyDescent="0.25">
      <c r="A313" s="51"/>
      <c r="B313" s="111"/>
      <c r="C313" s="111"/>
      <c r="D313" s="111"/>
      <c r="E313" s="111"/>
      <c r="F313" s="111"/>
      <c r="G313" s="132"/>
      <c r="H313" s="151"/>
      <c r="I313" s="299"/>
      <c r="J313" s="152"/>
      <c r="K313" s="153"/>
      <c r="L313" s="169"/>
      <c r="M313" s="39"/>
      <c r="N313" s="90"/>
      <c r="O313" s="39"/>
      <c r="P313" s="23"/>
      <c r="Q313" s="170">
        <f t="shared" si="136"/>
        <v>0</v>
      </c>
      <c r="R313" s="55"/>
      <c r="S313" s="65"/>
      <c r="T313" s="98" t="s">
        <v>64</v>
      </c>
      <c r="U313" s="63"/>
      <c r="V313" s="87" t="str">
        <f t="shared" si="137"/>
        <v>Remplir la colonne R ou U</v>
      </c>
      <c r="W313" s="63"/>
      <c r="X313" s="173" t="str">
        <f t="shared" si="134"/>
        <v>Remplir la colonne M</v>
      </c>
      <c r="Y313" s="179" t="str">
        <f t="shared" si="138"/>
        <v>Remplir la colonne W</v>
      </c>
      <c r="Z313" s="263" t="str">
        <f t="shared" si="156"/>
        <v>Remplir la colonne I</v>
      </c>
      <c r="AA313" s="91"/>
      <c r="AB313" s="315" t="str">
        <f t="shared" si="139"/>
        <v>Remplir les termes C, P, T et TVA</v>
      </c>
      <c r="AC313" s="55"/>
      <c r="AD313" s="65"/>
      <c r="AE313" s="98" t="s">
        <v>64</v>
      </c>
      <c r="AF313" s="63"/>
      <c r="AG313" s="87" t="str">
        <f t="shared" si="140"/>
        <v>Remplir la colonne AC ou AF</v>
      </c>
      <c r="AH313" s="63"/>
      <c r="AI313" s="173" t="str">
        <f t="shared" si="157"/>
        <v>Remplir la colonne M</v>
      </c>
      <c r="AJ313" s="179" t="str">
        <f t="shared" si="141"/>
        <v>Remplir la colonne AH</v>
      </c>
      <c r="AK313" s="263" t="str">
        <f t="shared" si="158"/>
        <v>Remplir la colonne I</v>
      </c>
      <c r="AL313" s="91"/>
      <c r="AM313" s="315" t="str">
        <f t="shared" si="142"/>
        <v>Remplir les terme C, P, T et TVA</v>
      </c>
      <c r="AN313" s="55"/>
      <c r="AO313" s="65"/>
      <c r="AP313" s="98" t="s">
        <v>64</v>
      </c>
      <c r="AQ313" s="63"/>
      <c r="AR313" s="87" t="str">
        <f t="shared" si="143"/>
        <v>Remplir la colonne AN ou AQ</v>
      </c>
      <c r="AS313" s="63"/>
      <c r="AT313" s="173" t="str">
        <f t="shared" si="159"/>
        <v>Remplir la colonne M</v>
      </c>
      <c r="AU313" s="179" t="str">
        <f t="shared" si="144"/>
        <v>Remplir la colonne AS</v>
      </c>
      <c r="AV313" s="263" t="str">
        <f t="shared" si="160"/>
        <v>Remplir la colonne I</v>
      </c>
      <c r="AW313" s="91"/>
      <c r="AX313" s="315" t="str">
        <f t="shared" si="145"/>
        <v>Remplir les termes C, P, T et TVA</v>
      </c>
      <c r="AY313" s="55"/>
      <c r="AZ313" s="65"/>
      <c r="BA313" s="98" t="s">
        <v>64</v>
      </c>
      <c r="BB313" s="63"/>
      <c r="BC313" s="87" t="str">
        <f t="shared" si="146"/>
        <v>Remplir la colonne AY ou BB</v>
      </c>
      <c r="BD313" s="63"/>
      <c r="BE313" s="173" t="str">
        <f t="shared" si="161"/>
        <v>Remplir la colonne M</v>
      </c>
      <c r="BF313" s="179" t="str">
        <f t="shared" si="147"/>
        <v>Remplir la colonne BD</v>
      </c>
      <c r="BG313" s="263" t="str">
        <f t="shared" si="162"/>
        <v>Remplir la colonne I</v>
      </c>
      <c r="BH313" s="91"/>
      <c r="BI313" s="315" t="str">
        <f t="shared" si="148"/>
        <v>Remplir les termes C, P, T et TVA</v>
      </c>
      <c r="BJ313" s="55"/>
      <c r="BK313" s="65"/>
      <c r="BL313" s="98" t="s">
        <v>64</v>
      </c>
      <c r="BM313" s="63"/>
      <c r="BN313" s="87" t="str">
        <f t="shared" si="149"/>
        <v>Remplir la colonne BJ ou BM</v>
      </c>
      <c r="BO313" s="63"/>
      <c r="BP313" s="173" t="str">
        <f t="shared" si="163"/>
        <v>Remplir la colonne M</v>
      </c>
      <c r="BQ313" s="179" t="str">
        <f t="shared" si="150"/>
        <v>Remplir la colonne BO</v>
      </c>
      <c r="BR313" s="263" t="str">
        <f t="shared" si="164"/>
        <v>Remplir la colonne I</v>
      </c>
      <c r="BS313" s="91"/>
      <c r="BT313" s="315" t="str">
        <f t="shared" si="151"/>
        <v>Remplir les termes C, P, T et TVA</v>
      </c>
      <c r="BU313" s="55"/>
      <c r="BV313" s="65"/>
      <c r="BW313" s="98" t="s">
        <v>64</v>
      </c>
      <c r="BX313" s="63"/>
      <c r="BY313" s="87" t="str">
        <f t="shared" si="152"/>
        <v>Remplir la colonne BU ou BX</v>
      </c>
      <c r="BZ313" s="63"/>
      <c r="CA313" s="173" t="str">
        <f t="shared" si="165"/>
        <v>Remplir la colonne M</v>
      </c>
      <c r="CB313" s="179" t="str">
        <f t="shared" si="153"/>
        <v>Remplir la colonne BZ</v>
      </c>
      <c r="CC313" s="263" t="str">
        <f t="shared" si="166"/>
        <v>Remplir la colonne I</v>
      </c>
      <c r="CD313" s="91"/>
      <c r="CE313" s="315" t="str">
        <f t="shared" si="154"/>
        <v>Remplir les termes C, P, T et TVA</v>
      </c>
      <c r="CF313" s="61" t="str">
        <f t="shared" si="135"/>
        <v>REMPLIR TYPE DE CLIENT</v>
      </c>
      <c r="CG313" s="107" t="str">
        <f t="shared" si="155"/>
        <v>Montant total de l'aide demandée non indiqué</v>
      </c>
      <c r="CH313" s="1"/>
      <c r="CI313" s="1"/>
      <c r="CJ313" s="1"/>
      <c r="CK313" s="1"/>
      <c r="CL313" s="1"/>
    </row>
    <row r="314" spans="1:90" x14ac:dyDescent="0.25">
      <c r="A314" s="51"/>
      <c r="B314" s="111"/>
      <c r="C314" s="111"/>
      <c r="D314" s="111"/>
      <c r="E314" s="111"/>
      <c r="F314" s="111"/>
      <c r="G314" s="132"/>
      <c r="H314" s="151"/>
      <c r="I314" s="299"/>
      <c r="J314" s="152"/>
      <c r="K314" s="153"/>
      <c r="L314" s="169"/>
      <c r="M314" s="39"/>
      <c r="N314" s="90"/>
      <c r="O314" s="39"/>
      <c r="P314" s="23"/>
      <c r="Q314" s="170">
        <f t="shared" si="136"/>
        <v>0</v>
      </c>
      <c r="R314" s="55"/>
      <c r="S314" s="65"/>
      <c r="T314" s="98" t="s">
        <v>64</v>
      </c>
      <c r="U314" s="63"/>
      <c r="V314" s="87" t="str">
        <f t="shared" si="137"/>
        <v>Remplir la colonne R ou U</v>
      </c>
      <c r="W314" s="63"/>
      <c r="X314" s="173" t="str">
        <f t="shared" si="134"/>
        <v>Remplir la colonne M</v>
      </c>
      <c r="Y314" s="179" t="str">
        <f t="shared" si="138"/>
        <v>Remplir la colonne W</v>
      </c>
      <c r="Z314" s="263" t="str">
        <f t="shared" si="156"/>
        <v>Remplir la colonne I</v>
      </c>
      <c r="AA314" s="91"/>
      <c r="AB314" s="315" t="str">
        <f t="shared" si="139"/>
        <v>Remplir les termes C, P, T et TVA</v>
      </c>
      <c r="AC314" s="55"/>
      <c r="AD314" s="65"/>
      <c r="AE314" s="98" t="s">
        <v>64</v>
      </c>
      <c r="AF314" s="63"/>
      <c r="AG314" s="87" t="str">
        <f t="shared" si="140"/>
        <v>Remplir la colonne AC ou AF</v>
      </c>
      <c r="AH314" s="63"/>
      <c r="AI314" s="173" t="str">
        <f t="shared" si="157"/>
        <v>Remplir la colonne M</v>
      </c>
      <c r="AJ314" s="179" t="str">
        <f t="shared" si="141"/>
        <v>Remplir la colonne AH</v>
      </c>
      <c r="AK314" s="263" t="str">
        <f t="shared" si="158"/>
        <v>Remplir la colonne I</v>
      </c>
      <c r="AL314" s="91"/>
      <c r="AM314" s="315" t="str">
        <f t="shared" si="142"/>
        <v>Remplir les terme C, P, T et TVA</v>
      </c>
      <c r="AN314" s="55"/>
      <c r="AO314" s="65"/>
      <c r="AP314" s="98" t="s">
        <v>64</v>
      </c>
      <c r="AQ314" s="63"/>
      <c r="AR314" s="87" t="str">
        <f t="shared" si="143"/>
        <v>Remplir la colonne AN ou AQ</v>
      </c>
      <c r="AS314" s="63"/>
      <c r="AT314" s="173" t="str">
        <f t="shared" si="159"/>
        <v>Remplir la colonne M</v>
      </c>
      <c r="AU314" s="179" t="str">
        <f t="shared" si="144"/>
        <v>Remplir la colonne AS</v>
      </c>
      <c r="AV314" s="263" t="str">
        <f t="shared" si="160"/>
        <v>Remplir la colonne I</v>
      </c>
      <c r="AW314" s="91"/>
      <c r="AX314" s="315" t="str">
        <f t="shared" si="145"/>
        <v>Remplir les termes C, P, T et TVA</v>
      </c>
      <c r="AY314" s="55"/>
      <c r="AZ314" s="65"/>
      <c r="BA314" s="98" t="s">
        <v>64</v>
      </c>
      <c r="BB314" s="63"/>
      <c r="BC314" s="87" t="str">
        <f t="shared" si="146"/>
        <v>Remplir la colonne AY ou BB</v>
      </c>
      <c r="BD314" s="63"/>
      <c r="BE314" s="173" t="str">
        <f t="shared" si="161"/>
        <v>Remplir la colonne M</v>
      </c>
      <c r="BF314" s="179" t="str">
        <f t="shared" si="147"/>
        <v>Remplir la colonne BD</v>
      </c>
      <c r="BG314" s="263" t="str">
        <f t="shared" si="162"/>
        <v>Remplir la colonne I</v>
      </c>
      <c r="BH314" s="91"/>
      <c r="BI314" s="315" t="str">
        <f t="shared" si="148"/>
        <v>Remplir les termes C, P, T et TVA</v>
      </c>
      <c r="BJ314" s="55"/>
      <c r="BK314" s="65"/>
      <c r="BL314" s="98" t="s">
        <v>64</v>
      </c>
      <c r="BM314" s="63"/>
      <c r="BN314" s="87" t="str">
        <f t="shared" si="149"/>
        <v>Remplir la colonne BJ ou BM</v>
      </c>
      <c r="BO314" s="63"/>
      <c r="BP314" s="173" t="str">
        <f t="shared" si="163"/>
        <v>Remplir la colonne M</v>
      </c>
      <c r="BQ314" s="179" t="str">
        <f t="shared" si="150"/>
        <v>Remplir la colonne BO</v>
      </c>
      <c r="BR314" s="263" t="str">
        <f t="shared" si="164"/>
        <v>Remplir la colonne I</v>
      </c>
      <c r="BS314" s="91"/>
      <c r="BT314" s="315" t="str">
        <f t="shared" si="151"/>
        <v>Remplir les termes C, P, T et TVA</v>
      </c>
      <c r="BU314" s="55"/>
      <c r="BV314" s="65"/>
      <c r="BW314" s="98" t="s">
        <v>64</v>
      </c>
      <c r="BX314" s="63"/>
      <c r="BY314" s="87" t="str">
        <f t="shared" si="152"/>
        <v>Remplir la colonne BU ou BX</v>
      </c>
      <c r="BZ314" s="63"/>
      <c r="CA314" s="173" t="str">
        <f t="shared" si="165"/>
        <v>Remplir la colonne M</v>
      </c>
      <c r="CB314" s="179" t="str">
        <f t="shared" si="153"/>
        <v>Remplir la colonne BZ</v>
      </c>
      <c r="CC314" s="263" t="str">
        <f t="shared" si="166"/>
        <v>Remplir la colonne I</v>
      </c>
      <c r="CD314" s="91"/>
      <c r="CE314" s="315" t="str">
        <f t="shared" si="154"/>
        <v>Remplir les termes C, P, T et TVA</v>
      </c>
      <c r="CF314" s="61" t="str">
        <f t="shared" si="135"/>
        <v>REMPLIR TYPE DE CLIENT</v>
      </c>
      <c r="CG314" s="107" t="str">
        <f t="shared" si="155"/>
        <v>Montant total de l'aide demandée non indiqué</v>
      </c>
      <c r="CH314" s="1"/>
      <c r="CI314" s="1"/>
      <c r="CJ314" s="1"/>
      <c r="CK314" s="1"/>
      <c r="CL314" s="1"/>
    </row>
    <row r="315" spans="1:90" x14ac:dyDescent="0.25">
      <c r="A315" s="51"/>
      <c r="B315" s="111"/>
      <c r="C315" s="111"/>
      <c r="D315" s="111"/>
      <c r="E315" s="111"/>
      <c r="F315" s="111"/>
      <c r="G315" s="132"/>
      <c r="H315" s="151"/>
      <c r="I315" s="299"/>
      <c r="J315" s="152"/>
      <c r="K315" s="153"/>
      <c r="L315" s="169"/>
      <c r="M315" s="39"/>
      <c r="N315" s="90"/>
      <c r="O315" s="39"/>
      <c r="P315" s="23"/>
      <c r="Q315" s="170">
        <f t="shared" si="136"/>
        <v>0</v>
      </c>
      <c r="R315" s="55"/>
      <c r="S315" s="65"/>
      <c r="T315" s="98" t="s">
        <v>64</v>
      </c>
      <c r="U315" s="63"/>
      <c r="V315" s="87" t="str">
        <f t="shared" si="137"/>
        <v>Remplir la colonne R ou U</v>
      </c>
      <c r="W315" s="63"/>
      <c r="X315" s="173" t="str">
        <f t="shared" si="134"/>
        <v>Remplir la colonne M</v>
      </c>
      <c r="Y315" s="179" t="str">
        <f t="shared" si="138"/>
        <v>Remplir la colonne W</v>
      </c>
      <c r="Z315" s="263" t="str">
        <f t="shared" si="156"/>
        <v>Remplir la colonne I</v>
      </c>
      <c r="AA315" s="91"/>
      <c r="AB315" s="315" t="str">
        <f t="shared" si="139"/>
        <v>Remplir les termes C, P, T et TVA</v>
      </c>
      <c r="AC315" s="55"/>
      <c r="AD315" s="65"/>
      <c r="AE315" s="98" t="s">
        <v>64</v>
      </c>
      <c r="AF315" s="63"/>
      <c r="AG315" s="87" t="str">
        <f t="shared" si="140"/>
        <v>Remplir la colonne AC ou AF</v>
      </c>
      <c r="AH315" s="63"/>
      <c r="AI315" s="173" t="str">
        <f t="shared" si="157"/>
        <v>Remplir la colonne M</v>
      </c>
      <c r="AJ315" s="179" t="str">
        <f t="shared" si="141"/>
        <v>Remplir la colonne AH</v>
      </c>
      <c r="AK315" s="263" t="str">
        <f t="shared" si="158"/>
        <v>Remplir la colonne I</v>
      </c>
      <c r="AL315" s="91"/>
      <c r="AM315" s="315" t="str">
        <f t="shared" si="142"/>
        <v>Remplir les terme C, P, T et TVA</v>
      </c>
      <c r="AN315" s="55"/>
      <c r="AO315" s="65"/>
      <c r="AP315" s="98" t="s">
        <v>64</v>
      </c>
      <c r="AQ315" s="63"/>
      <c r="AR315" s="87" t="str">
        <f t="shared" si="143"/>
        <v>Remplir la colonne AN ou AQ</v>
      </c>
      <c r="AS315" s="63"/>
      <c r="AT315" s="173" t="str">
        <f t="shared" si="159"/>
        <v>Remplir la colonne M</v>
      </c>
      <c r="AU315" s="179" t="str">
        <f t="shared" si="144"/>
        <v>Remplir la colonne AS</v>
      </c>
      <c r="AV315" s="263" t="str">
        <f t="shared" si="160"/>
        <v>Remplir la colonne I</v>
      </c>
      <c r="AW315" s="91"/>
      <c r="AX315" s="315" t="str">
        <f t="shared" si="145"/>
        <v>Remplir les termes C, P, T et TVA</v>
      </c>
      <c r="AY315" s="55"/>
      <c r="AZ315" s="65"/>
      <c r="BA315" s="98" t="s">
        <v>64</v>
      </c>
      <c r="BB315" s="63"/>
      <c r="BC315" s="87" t="str">
        <f t="shared" si="146"/>
        <v>Remplir la colonne AY ou BB</v>
      </c>
      <c r="BD315" s="63"/>
      <c r="BE315" s="173" t="str">
        <f t="shared" si="161"/>
        <v>Remplir la colonne M</v>
      </c>
      <c r="BF315" s="179" t="str">
        <f t="shared" si="147"/>
        <v>Remplir la colonne BD</v>
      </c>
      <c r="BG315" s="263" t="str">
        <f t="shared" si="162"/>
        <v>Remplir la colonne I</v>
      </c>
      <c r="BH315" s="91"/>
      <c r="BI315" s="315" t="str">
        <f t="shared" si="148"/>
        <v>Remplir les termes C, P, T et TVA</v>
      </c>
      <c r="BJ315" s="55"/>
      <c r="BK315" s="65"/>
      <c r="BL315" s="98" t="s">
        <v>64</v>
      </c>
      <c r="BM315" s="63"/>
      <c r="BN315" s="87" t="str">
        <f t="shared" si="149"/>
        <v>Remplir la colonne BJ ou BM</v>
      </c>
      <c r="BO315" s="63"/>
      <c r="BP315" s="173" t="str">
        <f t="shared" si="163"/>
        <v>Remplir la colonne M</v>
      </c>
      <c r="BQ315" s="179" t="str">
        <f t="shared" si="150"/>
        <v>Remplir la colonne BO</v>
      </c>
      <c r="BR315" s="263" t="str">
        <f t="shared" si="164"/>
        <v>Remplir la colonne I</v>
      </c>
      <c r="BS315" s="91"/>
      <c r="BT315" s="315" t="str">
        <f t="shared" si="151"/>
        <v>Remplir les termes C, P, T et TVA</v>
      </c>
      <c r="BU315" s="55"/>
      <c r="BV315" s="65"/>
      <c r="BW315" s="98" t="s">
        <v>64</v>
      </c>
      <c r="BX315" s="63"/>
      <c r="BY315" s="87" t="str">
        <f t="shared" si="152"/>
        <v>Remplir la colonne BU ou BX</v>
      </c>
      <c r="BZ315" s="63"/>
      <c r="CA315" s="173" t="str">
        <f t="shared" si="165"/>
        <v>Remplir la colonne M</v>
      </c>
      <c r="CB315" s="179" t="str">
        <f t="shared" si="153"/>
        <v>Remplir la colonne BZ</v>
      </c>
      <c r="CC315" s="263" t="str">
        <f t="shared" si="166"/>
        <v>Remplir la colonne I</v>
      </c>
      <c r="CD315" s="91"/>
      <c r="CE315" s="315" t="str">
        <f t="shared" si="154"/>
        <v>Remplir les termes C, P, T et TVA</v>
      </c>
      <c r="CF315" s="61" t="str">
        <f t="shared" si="135"/>
        <v>REMPLIR TYPE DE CLIENT</v>
      </c>
      <c r="CG315" s="107" t="str">
        <f t="shared" si="155"/>
        <v>Montant total de l'aide demandée non indiqué</v>
      </c>
      <c r="CH315" s="1"/>
      <c r="CI315" s="1"/>
      <c r="CJ315" s="1"/>
      <c r="CK315" s="1"/>
      <c r="CL315" s="1"/>
    </row>
    <row r="316" spans="1:90" x14ac:dyDescent="0.25">
      <c r="A316" s="51"/>
      <c r="B316" s="111"/>
      <c r="C316" s="111"/>
      <c r="D316" s="111"/>
      <c r="E316" s="111"/>
      <c r="F316" s="111"/>
      <c r="G316" s="132"/>
      <c r="H316" s="151"/>
      <c r="I316" s="299"/>
      <c r="J316" s="152"/>
      <c r="K316" s="153"/>
      <c r="L316" s="169"/>
      <c r="M316" s="39"/>
      <c r="N316" s="90"/>
      <c r="O316" s="39"/>
      <c r="P316" s="23"/>
      <c r="Q316" s="170">
        <f t="shared" si="136"/>
        <v>0</v>
      </c>
      <c r="R316" s="55"/>
      <c r="S316" s="65"/>
      <c r="T316" s="98" t="s">
        <v>64</v>
      </c>
      <c r="U316" s="63"/>
      <c r="V316" s="87" t="str">
        <f t="shared" si="137"/>
        <v>Remplir la colonne R ou U</v>
      </c>
      <c r="W316" s="63"/>
      <c r="X316" s="173" t="str">
        <f t="shared" si="134"/>
        <v>Remplir la colonne M</v>
      </c>
      <c r="Y316" s="179" t="str">
        <f t="shared" si="138"/>
        <v>Remplir la colonne W</v>
      </c>
      <c r="Z316" s="263" t="str">
        <f t="shared" si="156"/>
        <v>Remplir la colonne I</v>
      </c>
      <c r="AA316" s="91"/>
      <c r="AB316" s="315" t="str">
        <f t="shared" si="139"/>
        <v>Remplir les termes C, P, T et TVA</v>
      </c>
      <c r="AC316" s="55"/>
      <c r="AD316" s="65"/>
      <c r="AE316" s="98" t="s">
        <v>64</v>
      </c>
      <c r="AF316" s="63"/>
      <c r="AG316" s="87" t="str">
        <f t="shared" si="140"/>
        <v>Remplir la colonne AC ou AF</v>
      </c>
      <c r="AH316" s="63"/>
      <c r="AI316" s="173" t="str">
        <f t="shared" si="157"/>
        <v>Remplir la colonne M</v>
      </c>
      <c r="AJ316" s="179" t="str">
        <f t="shared" si="141"/>
        <v>Remplir la colonne AH</v>
      </c>
      <c r="AK316" s="263" t="str">
        <f t="shared" si="158"/>
        <v>Remplir la colonne I</v>
      </c>
      <c r="AL316" s="91"/>
      <c r="AM316" s="315" t="str">
        <f t="shared" si="142"/>
        <v>Remplir les terme C, P, T et TVA</v>
      </c>
      <c r="AN316" s="55"/>
      <c r="AO316" s="65"/>
      <c r="AP316" s="98" t="s">
        <v>64</v>
      </c>
      <c r="AQ316" s="63"/>
      <c r="AR316" s="87" t="str">
        <f t="shared" si="143"/>
        <v>Remplir la colonne AN ou AQ</v>
      </c>
      <c r="AS316" s="63"/>
      <c r="AT316" s="173" t="str">
        <f t="shared" si="159"/>
        <v>Remplir la colonne M</v>
      </c>
      <c r="AU316" s="179" t="str">
        <f t="shared" si="144"/>
        <v>Remplir la colonne AS</v>
      </c>
      <c r="AV316" s="263" t="str">
        <f t="shared" si="160"/>
        <v>Remplir la colonne I</v>
      </c>
      <c r="AW316" s="91"/>
      <c r="AX316" s="315" t="str">
        <f t="shared" si="145"/>
        <v>Remplir les termes C, P, T et TVA</v>
      </c>
      <c r="AY316" s="55"/>
      <c r="AZ316" s="65"/>
      <c r="BA316" s="98" t="s">
        <v>64</v>
      </c>
      <c r="BB316" s="63"/>
      <c r="BC316" s="87" t="str">
        <f t="shared" si="146"/>
        <v>Remplir la colonne AY ou BB</v>
      </c>
      <c r="BD316" s="63"/>
      <c r="BE316" s="173" t="str">
        <f t="shared" si="161"/>
        <v>Remplir la colonne M</v>
      </c>
      <c r="BF316" s="179" t="str">
        <f t="shared" si="147"/>
        <v>Remplir la colonne BD</v>
      </c>
      <c r="BG316" s="263" t="str">
        <f t="shared" si="162"/>
        <v>Remplir la colonne I</v>
      </c>
      <c r="BH316" s="91"/>
      <c r="BI316" s="315" t="str">
        <f t="shared" si="148"/>
        <v>Remplir les termes C, P, T et TVA</v>
      </c>
      <c r="BJ316" s="55"/>
      <c r="BK316" s="65"/>
      <c r="BL316" s="98" t="s">
        <v>64</v>
      </c>
      <c r="BM316" s="63"/>
      <c r="BN316" s="87" t="str">
        <f t="shared" si="149"/>
        <v>Remplir la colonne BJ ou BM</v>
      </c>
      <c r="BO316" s="63"/>
      <c r="BP316" s="173" t="str">
        <f t="shared" si="163"/>
        <v>Remplir la colonne M</v>
      </c>
      <c r="BQ316" s="179" t="str">
        <f t="shared" si="150"/>
        <v>Remplir la colonne BO</v>
      </c>
      <c r="BR316" s="263" t="str">
        <f t="shared" si="164"/>
        <v>Remplir la colonne I</v>
      </c>
      <c r="BS316" s="91"/>
      <c r="BT316" s="315" t="str">
        <f t="shared" si="151"/>
        <v>Remplir les termes C, P, T et TVA</v>
      </c>
      <c r="BU316" s="55"/>
      <c r="BV316" s="65"/>
      <c r="BW316" s="98" t="s">
        <v>64</v>
      </c>
      <c r="BX316" s="63"/>
      <c r="BY316" s="87" t="str">
        <f t="shared" si="152"/>
        <v>Remplir la colonne BU ou BX</v>
      </c>
      <c r="BZ316" s="63"/>
      <c r="CA316" s="173" t="str">
        <f t="shared" si="165"/>
        <v>Remplir la colonne M</v>
      </c>
      <c r="CB316" s="179" t="str">
        <f t="shared" si="153"/>
        <v>Remplir la colonne BZ</v>
      </c>
      <c r="CC316" s="263" t="str">
        <f t="shared" si="166"/>
        <v>Remplir la colonne I</v>
      </c>
      <c r="CD316" s="91"/>
      <c r="CE316" s="315" t="str">
        <f t="shared" si="154"/>
        <v>Remplir les termes C, P, T et TVA</v>
      </c>
      <c r="CF316" s="61" t="str">
        <f t="shared" si="135"/>
        <v>REMPLIR TYPE DE CLIENT</v>
      </c>
      <c r="CG316" s="107" t="str">
        <f t="shared" si="155"/>
        <v>Montant total de l'aide demandée non indiqué</v>
      </c>
      <c r="CH316" s="1"/>
      <c r="CI316" s="1"/>
      <c r="CJ316" s="1"/>
      <c r="CK316" s="1"/>
      <c r="CL316" s="1"/>
    </row>
    <row r="317" spans="1:90" x14ac:dyDescent="0.25">
      <c r="A317" s="51"/>
      <c r="B317" s="111"/>
      <c r="C317" s="111"/>
      <c r="D317" s="111"/>
      <c r="E317" s="111"/>
      <c r="F317" s="111"/>
      <c r="G317" s="132"/>
      <c r="H317" s="151"/>
      <c r="I317" s="299"/>
      <c r="J317" s="152"/>
      <c r="K317" s="153"/>
      <c r="L317" s="169"/>
      <c r="M317" s="39"/>
      <c r="N317" s="90"/>
      <c r="O317" s="39"/>
      <c r="P317" s="23"/>
      <c r="Q317" s="170">
        <f t="shared" si="136"/>
        <v>0</v>
      </c>
      <c r="R317" s="55"/>
      <c r="S317" s="65"/>
      <c r="T317" s="98" t="s">
        <v>64</v>
      </c>
      <c r="U317" s="63"/>
      <c r="V317" s="87" t="str">
        <f t="shared" si="137"/>
        <v>Remplir la colonne R ou U</v>
      </c>
      <c r="W317" s="63"/>
      <c r="X317" s="173" t="str">
        <f t="shared" si="134"/>
        <v>Remplir la colonne M</v>
      </c>
      <c r="Y317" s="179" t="str">
        <f t="shared" si="138"/>
        <v>Remplir la colonne W</v>
      </c>
      <c r="Z317" s="263" t="str">
        <f t="shared" si="156"/>
        <v>Remplir la colonne I</v>
      </c>
      <c r="AA317" s="91"/>
      <c r="AB317" s="315" t="str">
        <f t="shared" si="139"/>
        <v>Remplir les termes C, P, T et TVA</v>
      </c>
      <c r="AC317" s="55"/>
      <c r="AD317" s="65"/>
      <c r="AE317" s="98" t="s">
        <v>64</v>
      </c>
      <c r="AF317" s="63"/>
      <c r="AG317" s="87" t="str">
        <f t="shared" si="140"/>
        <v>Remplir la colonne AC ou AF</v>
      </c>
      <c r="AH317" s="63"/>
      <c r="AI317" s="173" t="str">
        <f t="shared" si="157"/>
        <v>Remplir la colonne M</v>
      </c>
      <c r="AJ317" s="179" t="str">
        <f t="shared" si="141"/>
        <v>Remplir la colonne AH</v>
      </c>
      <c r="AK317" s="263" t="str">
        <f t="shared" si="158"/>
        <v>Remplir la colonne I</v>
      </c>
      <c r="AL317" s="91"/>
      <c r="AM317" s="315" t="str">
        <f t="shared" si="142"/>
        <v>Remplir les terme C, P, T et TVA</v>
      </c>
      <c r="AN317" s="55"/>
      <c r="AO317" s="65"/>
      <c r="AP317" s="98" t="s">
        <v>64</v>
      </c>
      <c r="AQ317" s="63"/>
      <c r="AR317" s="87" t="str">
        <f t="shared" si="143"/>
        <v>Remplir la colonne AN ou AQ</v>
      </c>
      <c r="AS317" s="63"/>
      <c r="AT317" s="173" t="str">
        <f t="shared" si="159"/>
        <v>Remplir la colonne M</v>
      </c>
      <c r="AU317" s="179" t="str">
        <f t="shared" si="144"/>
        <v>Remplir la colonne AS</v>
      </c>
      <c r="AV317" s="263" t="str">
        <f t="shared" si="160"/>
        <v>Remplir la colonne I</v>
      </c>
      <c r="AW317" s="91"/>
      <c r="AX317" s="315" t="str">
        <f t="shared" si="145"/>
        <v>Remplir les termes C, P, T et TVA</v>
      </c>
      <c r="AY317" s="55"/>
      <c r="AZ317" s="65"/>
      <c r="BA317" s="98" t="s">
        <v>64</v>
      </c>
      <c r="BB317" s="63"/>
      <c r="BC317" s="87" t="str">
        <f t="shared" si="146"/>
        <v>Remplir la colonne AY ou BB</v>
      </c>
      <c r="BD317" s="63"/>
      <c r="BE317" s="173" t="str">
        <f t="shared" si="161"/>
        <v>Remplir la colonne M</v>
      </c>
      <c r="BF317" s="179" t="str">
        <f t="shared" si="147"/>
        <v>Remplir la colonne BD</v>
      </c>
      <c r="BG317" s="263" t="str">
        <f t="shared" si="162"/>
        <v>Remplir la colonne I</v>
      </c>
      <c r="BH317" s="91"/>
      <c r="BI317" s="315" t="str">
        <f t="shared" si="148"/>
        <v>Remplir les termes C, P, T et TVA</v>
      </c>
      <c r="BJ317" s="55"/>
      <c r="BK317" s="65"/>
      <c r="BL317" s="98" t="s">
        <v>64</v>
      </c>
      <c r="BM317" s="63"/>
      <c r="BN317" s="87" t="str">
        <f t="shared" si="149"/>
        <v>Remplir la colonne BJ ou BM</v>
      </c>
      <c r="BO317" s="63"/>
      <c r="BP317" s="173" t="str">
        <f t="shared" si="163"/>
        <v>Remplir la colonne M</v>
      </c>
      <c r="BQ317" s="179" t="str">
        <f t="shared" si="150"/>
        <v>Remplir la colonne BO</v>
      </c>
      <c r="BR317" s="263" t="str">
        <f t="shared" si="164"/>
        <v>Remplir la colonne I</v>
      </c>
      <c r="BS317" s="91"/>
      <c r="BT317" s="315" t="str">
        <f t="shared" si="151"/>
        <v>Remplir les termes C, P, T et TVA</v>
      </c>
      <c r="BU317" s="55"/>
      <c r="BV317" s="65"/>
      <c r="BW317" s="98" t="s">
        <v>64</v>
      </c>
      <c r="BX317" s="63"/>
      <c r="BY317" s="87" t="str">
        <f t="shared" si="152"/>
        <v>Remplir la colonne BU ou BX</v>
      </c>
      <c r="BZ317" s="63"/>
      <c r="CA317" s="173" t="str">
        <f t="shared" si="165"/>
        <v>Remplir la colonne M</v>
      </c>
      <c r="CB317" s="179" t="str">
        <f t="shared" si="153"/>
        <v>Remplir la colonne BZ</v>
      </c>
      <c r="CC317" s="263" t="str">
        <f t="shared" si="166"/>
        <v>Remplir la colonne I</v>
      </c>
      <c r="CD317" s="91"/>
      <c r="CE317" s="315" t="str">
        <f t="shared" si="154"/>
        <v>Remplir les termes C, P, T et TVA</v>
      </c>
      <c r="CF317" s="61" t="str">
        <f t="shared" si="135"/>
        <v>REMPLIR TYPE DE CLIENT</v>
      </c>
      <c r="CG317" s="107" t="str">
        <f t="shared" si="155"/>
        <v>Montant total de l'aide demandée non indiqué</v>
      </c>
      <c r="CH317" s="1"/>
      <c r="CI317" s="1"/>
      <c r="CJ317" s="1"/>
      <c r="CK317" s="1"/>
      <c r="CL317" s="1"/>
    </row>
    <row r="318" spans="1:90" x14ac:dyDescent="0.25">
      <c r="A318" s="51"/>
      <c r="B318" s="111"/>
      <c r="C318" s="111"/>
      <c r="D318" s="111"/>
      <c r="E318" s="111"/>
      <c r="F318" s="111"/>
      <c r="G318" s="132"/>
      <c r="H318" s="151"/>
      <c r="I318" s="299"/>
      <c r="J318" s="152"/>
      <c r="K318" s="153"/>
      <c r="L318" s="169"/>
      <c r="M318" s="39"/>
      <c r="N318" s="90"/>
      <c r="O318" s="39"/>
      <c r="P318" s="23"/>
      <c r="Q318" s="170">
        <f t="shared" si="136"/>
        <v>0</v>
      </c>
      <c r="R318" s="55"/>
      <c r="S318" s="65"/>
      <c r="T318" s="98" t="s">
        <v>64</v>
      </c>
      <c r="U318" s="63"/>
      <c r="V318" s="87" t="str">
        <f t="shared" si="137"/>
        <v>Remplir la colonne R ou U</v>
      </c>
      <c r="W318" s="63"/>
      <c r="X318" s="173" t="str">
        <f t="shared" si="134"/>
        <v>Remplir la colonne M</v>
      </c>
      <c r="Y318" s="179" t="str">
        <f t="shared" si="138"/>
        <v>Remplir la colonne W</v>
      </c>
      <c r="Z318" s="263" t="str">
        <f t="shared" si="156"/>
        <v>Remplir la colonne I</v>
      </c>
      <c r="AA318" s="91"/>
      <c r="AB318" s="315" t="str">
        <f t="shared" si="139"/>
        <v>Remplir les termes C, P, T et TVA</v>
      </c>
      <c r="AC318" s="55"/>
      <c r="AD318" s="65"/>
      <c r="AE318" s="98" t="s">
        <v>64</v>
      </c>
      <c r="AF318" s="63"/>
      <c r="AG318" s="87" t="str">
        <f t="shared" si="140"/>
        <v>Remplir la colonne AC ou AF</v>
      </c>
      <c r="AH318" s="63"/>
      <c r="AI318" s="173" t="str">
        <f t="shared" si="157"/>
        <v>Remplir la colonne M</v>
      </c>
      <c r="AJ318" s="179" t="str">
        <f t="shared" si="141"/>
        <v>Remplir la colonne AH</v>
      </c>
      <c r="AK318" s="263" t="str">
        <f t="shared" si="158"/>
        <v>Remplir la colonne I</v>
      </c>
      <c r="AL318" s="91"/>
      <c r="AM318" s="315" t="str">
        <f t="shared" si="142"/>
        <v>Remplir les terme C, P, T et TVA</v>
      </c>
      <c r="AN318" s="55"/>
      <c r="AO318" s="65"/>
      <c r="AP318" s="98" t="s">
        <v>64</v>
      </c>
      <c r="AQ318" s="63"/>
      <c r="AR318" s="87" t="str">
        <f t="shared" si="143"/>
        <v>Remplir la colonne AN ou AQ</v>
      </c>
      <c r="AS318" s="63"/>
      <c r="AT318" s="173" t="str">
        <f t="shared" si="159"/>
        <v>Remplir la colonne M</v>
      </c>
      <c r="AU318" s="179" t="str">
        <f t="shared" si="144"/>
        <v>Remplir la colonne AS</v>
      </c>
      <c r="AV318" s="263" t="str">
        <f t="shared" si="160"/>
        <v>Remplir la colonne I</v>
      </c>
      <c r="AW318" s="91"/>
      <c r="AX318" s="315" t="str">
        <f t="shared" si="145"/>
        <v>Remplir les termes C, P, T et TVA</v>
      </c>
      <c r="AY318" s="55"/>
      <c r="AZ318" s="65"/>
      <c r="BA318" s="98" t="s">
        <v>64</v>
      </c>
      <c r="BB318" s="63"/>
      <c r="BC318" s="87" t="str">
        <f t="shared" si="146"/>
        <v>Remplir la colonne AY ou BB</v>
      </c>
      <c r="BD318" s="63"/>
      <c r="BE318" s="173" t="str">
        <f t="shared" si="161"/>
        <v>Remplir la colonne M</v>
      </c>
      <c r="BF318" s="179" t="str">
        <f t="shared" si="147"/>
        <v>Remplir la colonne BD</v>
      </c>
      <c r="BG318" s="263" t="str">
        <f t="shared" si="162"/>
        <v>Remplir la colonne I</v>
      </c>
      <c r="BH318" s="91"/>
      <c r="BI318" s="315" t="str">
        <f t="shared" si="148"/>
        <v>Remplir les termes C, P, T et TVA</v>
      </c>
      <c r="BJ318" s="55"/>
      <c r="BK318" s="65"/>
      <c r="BL318" s="98" t="s">
        <v>64</v>
      </c>
      <c r="BM318" s="63"/>
      <c r="BN318" s="87" t="str">
        <f t="shared" si="149"/>
        <v>Remplir la colonne BJ ou BM</v>
      </c>
      <c r="BO318" s="63"/>
      <c r="BP318" s="173" t="str">
        <f t="shared" si="163"/>
        <v>Remplir la colonne M</v>
      </c>
      <c r="BQ318" s="179" t="str">
        <f t="shared" si="150"/>
        <v>Remplir la colonne BO</v>
      </c>
      <c r="BR318" s="263" t="str">
        <f t="shared" si="164"/>
        <v>Remplir la colonne I</v>
      </c>
      <c r="BS318" s="91"/>
      <c r="BT318" s="315" t="str">
        <f t="shared" si="151"/>
        <v>Remplir les termes C, P, T et TVA</v>
      </c>
      <c r="BU318" s="55"/>
      <c r="BV318" s="65"/>
      <c r="BW318" s="98" t="s">
        <v>64</v>
      </c>
      <c r="BX318" s="63"/>
      <c r="BY318" s="87" t="str">
        <f t="shared" si="152"/>
        <v>Remplir la colonne BU ou BX</v>
      </c>
      <c r="BZ318" s="63"/>
      <c r="CA318" s="173" t="str">
        <f t="shared" si="165"/>
        <v>Remplir la colonne M</v>
      </c>
      <c r="CB318" s="179" t="str">
        <f t="shared" si="153"/>
        <v>Remplir la colonne BZ</v>
      </c>
      <c r="CC318" s="263" t="str">
        <f t="shared" si="166"/>
        <v>Remplir la colonne I</v>
      </c>
      <c r="CD318" s="91"/>
      <c r="CE318" s="315" t="str">
        <f t="shared" si="154"/>
        <v>Remplir les termes C, P, T et TVA</v>
      </c>
      <c r="CF318" s="61" t="str">
        <f t="shared" si="135"/>
        <v>REMPLIR TYPE DE CLIENT</v>
      </c>
      <c r="CG318" s="107" t="str">
        <f t="shared" si="155"/>
        <v>Montant total de l'aide demandée non indiqué</v>
      </c>
      <c r="CH318" s="1"/>
      <c r="CI318" s="1"/>
      <c r="CJ318" s="1"/>
      <c r="CK318" s="1"/>
      <c r="CL318" s="1"/>
    </row>
    <row r="319" spans="1:90" x14ac:dyDescent="0.25">
      <c r="A319" s="51"/>
      <c r="B319" s="111"/>
      <c r="C319" s="111"/>
      <c r="D319" s="111"/>
      <c r="E319" s="111"/>
      <c r="F319" s="111"/>
      <c r="G319" s="132"/>
      <c r="H319" s="151"/>
      <c r="I319" s="299"/>
      <c r="J319" s="152"/>
      <c r="K319" s="153"/>
      <c r="L319" s="169"/>
      <c r="M319" s="39"/>
      <c r="N319" s="90"/>
      <c r="O319" s="39"/>
      <c r="P319" s="23"/>
      <c r="Q319" s="170">
        <f t="shared" si="136"/>
        <v>0</v>
      </c>
      <c r="R319" s="55"/>
      <c r="S319" s="65"/>
      <c r="T319" s="98" t="s">
        <v>64</v>
      </c>
      <c r="U319" s="63"/>
      <c r="V319" s="87" t="str">
        <f t="shared" si="137"/>
        <v>Remplir la colonne R ou U</v>
      </c>
      <c r="W319" s="63"/>
      <c r="X319" s="173" t="str">
        <f t="shared" si="134"/>
        <v>Remplir la colonne M</v>
      </c>
      <c r="Y319" s="179" t="str">
        <f t="shared" si="138"/>
        <v>Remplir la colonne W</v>
      </c>
      <c r="Z319" s="263" t="str">
        <f t="shared" si="156"/>
        <v>Remplir la colonne I</v>
      </c>
      <c r="AA319" s="91"/>
      <c r="AB319" s="315" t="str">
        <f t="shared" si="139"/>
        <v>Remplir les termes C, P, T et TVA</v>
      </c>
      <c r="AC319" s="55"/>
      <c r="AD319" s="65"/>
      <c r="AE319" s="98" t="s">
        <v>64</v>
      </c>
      <c r="AF319" s="63"/>
      <c r="AG319" s="87" t="str">
        <f t="shared" si="140"/>
        <v>Remplir la colonne AC ou AF</v>
      </c>
      <c r="AH319" s="63"/>
      <c r="AI319" s="173" t="str">
        <f t="shared" si="157"/>
        <v>Remplir la colonne M</v>
      </c>
      <c r="AJ319" s="179" t="str">
        <f t="shared" si="141"/>
        <v>Remplir la colonne AH</v>
      </c>
      <c r="AK319" s="263" t="str">
        <f t="shared" si="158"/>
        <v>Remplir la colonne I</v>
      </c>
      <c r="AL319" s="91"/>
      <c r="AM319" s="315" t="str">
        <f t="shared" si="142"/>
        <v>Remplir les terme C, P, T et TVA</v>
      </c>
      <c r="AN319" s="55"/>
      <c r="AO319" s="65"/>
      <c r="AP319" s="98" t="s">
        <v>64</v>
      </c>
      <c r="AQ319" s="63"/>
      <c r="AR319" s="87" t="str">
        <f t="shared" si="143"/>
        <v>Remplir la colonne AN ou AQ</v>
      </c>
      <c r="AS319" s="63"/>
      <c r="AT319" s="173" t="str">
        <f t="shared" si="159"/>
        <v>Remplir la colonne M</v>
      </c>
      <c r="AU319" s="179" t="str">
        <f t="shared" si="144"/>
        <v>Remplir la colonne AS</v>
      </c>
      <c r="AV319" s="263" t="str">
        <f t="shared" si="160"/>
        <v>Remplir la colonne I</v>
      </c>
      <c r="AW319" s="91"/>
      <c r="AX319" s="315" t="str">
        <f t="shared" si="145"/>
        <v>Remplir les termes C, P, T et TVA</v>
      </c>
      <c r="AY319" s="55"/>
      <c r="AZ319" s="65"/>
      <c r="BA319" s="98" t="s">
        <v>64</v>
      </c>
      <c r="BB319" s="63"/>
      <c r="BC319" s="87" t="str">
        <f t="shared" si="146"/>
        <v>Remplir la colonne AY ou BB</v>
      </c>
      <c r="BD319" s="63"/>
      <c r="BE319" s="173" t="str">
        <f t="shared" si="161"/>
        <v>Remplir la colonne M</v>
      </c>
      <c r="BF319" s="179" t="str">
        <f t="shared" si="147"/>
        <v>Remplir la colonne BD</v>
      </c>
      <c r="BG319" s="263" t="str">
        <f t="shared" si="162"/>
        <v>Remplir la colonne I</v>
      </c>
      <c r="BH319" s="91"/>
      <c r="BI319" s="315" t="str">
        <f t="shared" si="148"/>
        <v>Remplir les termes C, P, T et TVA</v>
      </c>
      <c r="BJ319" s="55"/>
      <c r="BK319" s="65"/>
      <c r="BL319" s="98" t="s">
        <v>64</v>
      </c>
      <c r="BM319" s="63"/>
      <c r="BN319" s="87" t="str">
        <f t="shared" si="149"/>
        <v>Remplir la colonne BJ ou BM</v>
      </c>
      <c r="BO319" s="63"/>
      <c r="BP319" s="173" t="str">
        <f t="shared" si="163"/>
        <v>Remplir la colonne M</v>
      </c>
      <c r="BQ319" s="179" t="str">
        <f t="shared" si="150"/>
        <v>Remplir la colonne BO</v>
      </c>
      <c r="BR319" s="263" t="str">
        <f t="shared" si="164"/>
        <v>Remplir la colonne I</v>
      </c>
      <c r="BS319" s="91"/>
      <c r="BT319" s="315" t="str">
        <f t="shared" si="151"/>
        <v>Remplir les termes C, P, T et TVA</v>
      </c>
      <c r="BU319" s="55"/>
      <c r="BV319" s="65"/>
      <c r="BW319" s="98" t="s">
        <v>64</v>
      </c>
      <c r="BX319" s="63"/>
      <c r="BY319" s="87" t="str">
        <f t="shared" si="152"/>
        <v>Remplir la colonne BU ou BX</v>
      </c>
      <c r="BZ319" s="63"/>
      <c r="CA319" s="173" t="str">
        <f t="shared" si="165"/>
        <v>Remplir la colonne M</v>
      </c>
      <c r="CB319" s="179" t="str">
        <f t="shared" si="153"/>
        <v>Remplir la colonne BZ</v>
      </c>
      <c r="CC319" s="263" t="str">
        <f t="shared" si="166"/>
        <v>Remplir la colonne I</v>
      </c>
      <c r="CD319" s="91"/>
      <c r="CE319" s="315" t="str">
        <f t="shared" si="154"/>
        <v>Remplir les termes C, P, T et TVA</v>
      </c>
      <c r="CF319" s="61" t="str">
        <f t="shared" si="135"/>
        <v>REMPLIR TYPE DE CLIENT</v>
      </c>
      <c r="CG319" s="107" t="str">
        <f t="shared" si="155"/>
        <v>Montant total de l'aide demandée non indiqué</v>
      </c>
      <c r="CH319" s="1"/>
      <c r="CI319" s="1"/>
      <c r="CJ319" s="1"/>
      <c r="CK319" s="1"/>
      <c r="CL319" s="1"/>
    </row>
    <row r="320" spans="1:90" x14ac:dyDescent="0.25">
      <c r="A320" s="51"/>
      <c r="B320" s="111"/>
      <c r="C320" s="111"/>
      <c r="D320" s="111"/>
      <c r="E320" s="111"/>
      <c r="F320" s="111"/>
      <c r="G320" s="132"/>
      <c r="H320" s="151"/>
      <c r="I320" s="299"/>
      <c r="J320" s="152"/>
      <c r="K320" s="153"/>
      <c r="L320" s="169"/>
      <c r="M320" s="39"/>
      <c r="N320" s="90"/>
      <c r="O320" s="39"/>
      <c r="P320" s="23"/>
      <c r="Q320" s="170">
        <f t="shared" si="136"/>
        <v>0</v>
      </c>
      <c r="R320" s="55"/>
      <c r="S320" s="65"/>
      <c r="T320" s="98" t="s">
        <v>64</v>
      </c>
      <c r="U320" s="63"/>
      <c r="V320" s="87" t="str">
        <f t="shared" si="137"/>
        <v>Remplir la colonne R ou U</v>
      </c>
      <c r="W320" s="63"/>
      <c r="X320" s="173" t="str">
        <f t="shared" si="134"/>
        <v>Remplir la colonne M</v>
      </c>
      <c r="Y320" s="179" t="str">
        <f t="shared" si="138"/>
        <v>Remplir la colonne W</v>
      </c>
      <c r="Z320" s="263" t="str">
        <f t="shared" si="156"/>
        <v>Remplir la colonne I</v>
      </c>
      <c r="AA320" s="91"/>
      <c r="AB320" s="315" t="str">
        <f t="shared" si="139"/>
        <v>Remplir les termes C, P, T et TVA</v>
      </c>
      <c r="AC320" s="55"/>
      <c r="AD320" s="65"/>
      <c r="AE320" s="98" t="s">
        <v>64</v>
      </c>
      <c r="AF320" s="63"/>
      <c r="AG320" s="87" t="str">
        <f t="shared" si="140"/>
        <v>Remplir la colonne AC ou AF</v>
      </c>
      <c r="AH320" s="63"/>
      <c r="AI320" s="173" t="str">
        <f t="shared" si="157"/>
        <v>Remplir la colonne M</v>
      </c>
      <c r="AJ320" s="179" t="str">
        <f t="shared" si="141"/>
        <v>Remplir la colonne AH</v>
      </c>
      <c r="AK320" s="263" t="str">
        <f t="shared" si="158"/>
        <v>Remplir la colonne I</v>
      </c>
      <c r="AL320" s="91"/>
      <c r="AM320" s="315" t="str">
        <f t="shared" si="142"/>
        <v>Remplir les terme C, P, T et TVA</v>
      </c>
      <c r="AN320" s="55"/>
      <c r="AO320" s="65"/>
      <c r="AP320" s="98" t="s">
        <v>64</v>
      </c>
      <c r="AQ320" s="63"/>
      <c r="AR320" s="87" t="str">
        <f t="shared" si="143"/>
        <v>Remplir la colonne AN ou AQ</v>
      </c>
      <c r="AS320" s="63"/>
      <c r="AT320" s="173" t="str">
        <f t="shared" si="159"/>
        <v>Remplir la colonne M</v>
      </c>
      <c r="AU320" s="179" t="str">
        <f t="shared" si="144"/>
        <v>Remplir la colonne AS</v>
      </c>
      <c r="AV320" s="263" t="str">
        <f t="shared" si="160"/>
        <v>Remplir la colonne I</v>
      </c>
      <c r="AW320" s="91"/>
      <c r="AX320" s="315" t="str">
        <f t="shared" si="145"/>
        <v>Remplir les termes C, P, T et TVA</v>
      </c>
      <c r="AY320" s="55"/>
      <c r="AZ320" s="65"/>
      <c r="BA320" s="98" t="s">
        <v>64</v>
      </c>
      <c r="BB320" s="63"/>
      <c r="BC320" s="87" t="str">
        <f t="shared" si="146"/>
        <v>Remplir la colonne AY ou BB</v>
      </c>
      <c r="BD320" s="63"/>
      <c r="BE320" s="173" t="str">
        <f t="shared" si="161"/>
        <v>Remplir la colonne M</v>
      </c>
      <c r="BF320" s="179" t="str">
        <f t="shared" si="147"/>
        <v>Remplir la colonne BD</v>
      </c>
      <c r="BG320" s="263" t="str">
        <f t="shared" si="162"/>
        <v>Remplir la colonne I</v>
      </c>
      <c r="BH320" s="91"/>
      <c r="BI320" s="315" t="str">
        <f t="shared" si="148"/>
        <v>Remplir les termes C, P, T et TVA</v>
      </c>
      <c r="BJ320" s="55"/>
      <c r="BK320" s="65"/>
      <c r="BL320" s="98" t="s">
        <v>64</v>
      </c>
      <c r="BM320" s="63"/>
      <c r="BN320" s="87" t="str">
        <f t="shared" si="149"/>
        <v>Remplir la colonne BJ ou BM</v>
      </c>
      <c r="BO320" s="63"/>
      <c r="BP320" s="173" t="str">
        <f t="shared" si="163"/>
        <v>Remplir la colonne M</v>
      </c>
      <c r="BQ320" s="179" t="str">
        <f t="shared" si="150"/>
        <v>Remplir la colonne BO</v>
      </c>
      <c r="BR320" s="263" t="str">
        <f t="shared" si="164"/>
        <v>Remplir la colonne I</v>
      </c>
      <c r="BS320" s="91"/>
      <c r="BT320" s="315" t="str">
        <f t="shared" si="151"/>
        <v>Remplir les termes C, P, T et TVA</v>
      </c>
      <c r="BU320" s="55"/>
      <c r="BV320" s="65"/>
      <c r="BW320" s="98" t="s">
        <v>64</v>
      </c>
      <c r="BX320" s="63"/>
      <c r="BY320" s="87" t="str">
        <f t="shared" si="152"/>
        <v>Remplir la colonne BU ou BX</v>
      </c>
      <c r="BZ320" s="63"/>
      <c r="CA320" s="173" t="str">
        <f t="shared" si="165"/>
        <v>Remplir la colonne M</v>
      </c>
      <c r="CB320" s="179" t="str">
        <f t="shared" si="153"/>
        <v>Remplir la colonne BZ</v>
      </c>
      <c r="CC320" s="263" t="str">
        <f t="shared" si="166"/>
        <v>Remplir la colonne I</v>
      </c>
      <c r="CD320" s="91"/>
      <c r="CE320" s="315" t="str">
        <f t="shared" si="154"/>
        <v>Remplir les termes C, P, T et TVA</v>
      </c>
      <c r="CF320" s="61" t="str">
        <f t="shared" si="135"/>
        <v>REMPLIR TYPE DE CLIENT</v>
      </c>
      <c r="CG320" s="107" t="str">
        <f t="shared" si="155"/>
        <v>Montant total de l'aide demandée non indiqué</v>
      </c>
      <c r="CH320" s="1"/>
      <c r="CI320" s="1"/>
      <c r="CJ320" s="1"/>
      <c r="CK320" s="1"/>
      <c r="CL320" s="1"/>
    </row>
    <row r="321" spans="1:90" x14ac:dyDescent="0.25">
      <c r="A321" s="51"/>
      <c r="B321" s="111"/>
      <c r="C321" s="111"/>
      <c r="D321" s="111"/>
      <c r="E321" s="111"/>
      <c r="F321" s="111"/>
      <c r="G321" s="132"/>
      <c r="H321" s="151"/>
      <c r="I321" s="299"/>
      <c r="J321" s="152"/>
      <c r="K321" s="153"/>
      <c r="L321" s="169"/>
      <c r="M321" s="39"/>
      <c r="N321" s="90"/>
      <c r="O321" s="39"/>
      <c r="P321" s="23"/>
      <c r="Q321" s="170">
        <f t="shared" si="136"/>
        <v>0</v>
      </c>
      <c r="R321" s="55"/>
      <c r="S321" s="65"/>
      <c r="T321" s="98" t="s">
        <v>64</v>
      </c>
      <c r="U321" s="63"/>
      <c r="V321" s="87" t="str">
        <f t="shared" si="137"/>
        <v>Remplir la colonne R ou U</v>
      </c>
      <c r="W321" s="63"/>
      <c r="X321" s="173" t="str">
        <f t="shared" si="134"/>
        <v>Remplir la colonne M</v>
      </c>
      <c r="Y321" s="179" t="str">
        <f t="shared" si="138"/>
        <v>Remplir la colonne W</v>
      </c>
      <c r="Z321" s="263" t="str">
        <f t="shared" si="156"/>
        <v>Remplir la colonne I</v>
      </c>
      <c r="AA321" s="91"/>
      <c r="AB321" s="315" t="str">
        <f t="shared" si="139"/>
        <v>Remplir les termes C, P, T et TVA</v>
      </c>
      <c r="AC321" s="55"/>
      <c r="AD321" s="65"/>
      <c r="AE321" s="98" t="s">
        <v>64</v>
      </c>
      <c r="AF321" s="63"/>
      <c r="AG321" s="87" t="str">
        <f t="shared" si="140"/>
        <v>Remplir la colonne AC ou AF</v>
      </c>
      <c r="AH321" s="63"/>
      <c r="AI321" s="173" t="str">
        <f t="shared" si="157"/>
        <v>Remplir la colonne M</v>
      </c>
      <c r="AJ321" s="179" t="str">
        <f t="shared" si="141"/>
        <v>Remplir la colonne AH</v>
      </c>
      <c r="AK321" s="263" t="str">
        <f t="shared" si="158"/>
        <v>Remplir la colonne I</v>
      </c>
      <c r="AL321" s="91"/>
      <c r="AM321" s="315" t="str">
        <f t="shared" si="142"/>
        <v>Remplir les terme C, P, T et TVA</v>
      </c>
      <c r="AN321" s="55"/>
      <c r="AO321" s="65"/>
      <c r="AP321" s="98" t="s">
        <v>64</v>
      </c>
      <c r="AQ321" s="63"/>
      <c r="AR321" s="87" t="str">
        <f t="shared" si="143"/>
        <v>Remplir la colonne AN ou AQ</v>
      </c>
      <c r="AS321" s="63"/>
      <c r="AT321" s="173" t="str">
        <f t="shared" si="159"/>
        <v>Remplir la colonne M</v>
      </c>
      <c r="AU321" s="179" t="str">
        <f t="shared" si="144"/>
        <v>Remplir la colonne AS</v>
      </c>
      <c r="AV321" s="263" t="str">
        <f t="shared" si="160"/>
        <v>Remplir la colonne I</v>
      </c>
      <c r="AW321" s="91"/>
      <c r="AX321" s="315" t="str">
        <f t="shared" si="145"/>
        <v>Remplir les termes C, P, T et TVA</v>
      </c>
      <c r="AY321" s="55"/>
      <c r="AZ321" s="65"/>
      <c r="BA321" s="98" t="s">
        <v>64</v>
      </c>
      <c r="BB321" s="63"/>
      <c r="BC321" s="87" t="str">
        <f t="shared" si="146"/>
        <v>Remplir la colonne AY ou BB</v>
      </c>
      <c r="BD321" s="63"/>
      <c r="BE321" s="173" t="str">
        <f t="shared" si="161"/>
        <v>Remplir la colonne M</v>
      </c>
      <c r="BF321" s="179" t="str">
        <f t="shared" si="147"/>
        <v>Remplir la colonne BD</v>
      </c>
      <c r="BG321" s="263" t="str">
        <f t="shared" si="162"/>
        <v>Remplir la colonne I</v>
      </c>
      <c r="BH321" s="91"/>
      <c r="BI321" s="315" t="str">
        <f t="shared" si="148"/>
        <v>Remplir les termes C, P, T et TVA</v>
      </c>
      <c r="BJ321" s="55"/>
      <c r="BK321" s="65"/>
      <c r="BL321" s="98" t="s">
        <v>64</v>
      </c>
      <c r="BM321" s="63"/>
      <c r="BN321" s="87" t="str">
        <f t="shared" si="149"/>
        <v>Remplir la colonne BJ ou BM</v>
      </c>
      <c r="BO321" s="63"/>
      <c r="BP321" s="173" t="str">
        <f t="shared" si="163"/>
        <v>Remplir la colonne M</v>
      </c>
      <c r="BQ321" s="179" t="str">
        <f t="shared" si="150"/>
        <v>Remplir la colonne BO</v>
      </c>
      <c r="BR321" s="263" t="str">
        <f t="shared" si="164"/>
        <v>Remplir la colonne I</v>
      </c>
      <c r="BS321" s="91"/>
      <c r="BT321" s="315" t="str">
        <f t="shared" si="151"/>
        <v>Remplir les termes C, P, T et TVA</v>
      </c>
      <c r="BU321" s="55"/>
      <c r="BV321" s="65"/>
      <c r="BW321" s="98" t="s">
        <v>64</v>
      </c>
      <c r="BX321" s="63"/>
      <c r="BY321" s="87" t="str">
        <f t="shared" si="152"/>
        <v>Remplir la colonne BU ou BX</v>
      </c>
      <c r="BZ321" s="63"/>
      <c r="CA321" s="173" t="str">
        <f t="shared" si="165"/>
        <v>Remplir la colonne M</v>
      </c>
      <c r="CB321" s="179" t="str">
        <f t="shared" si="153"/>
        <v>Remplir la colonne BZ</v>
      </c>
      <c r="CC321" s="263" t="str">
        <f t="shared" si="166"/>
        <v>Remplir la colonne I</v>
      </c>
      <c r="CD321" s="91"/>
      <c r="CE321" s="315" t="str">
        <f t="shared" si="154"/>
        <v>Remplir les termes C, P, T et TVA</v>
      </c>
      <c r="CF321" s="61" t="str">
        <f t="shared" si="135"/>
        <v>REMPLIR TYPE DE CLIENT</v>
      </c>
      <c r="CG321" s="107" t="str">
        <f t="shared" si="155"/>
        <v>Montant total de l'aide demandée non indiqué</v>
      </c>
      <c r="CH321" s="1"/>
      <c r="CI321" s="1"/>
      <c r="CJ321" s="1"/>
      <c r="CK321" s="1"/>
      <c r="CL321" s="1"/>
    </row>
    <row r="322" spans="1:90" x14ac:dyDescent="0.25">
      <c r="A322" s="51"/>
      <c r="B322" s="111"/>
      <c r="C322" s="111"/>
      <c r="D322" s="111"/>
      <c r="E322" s="111"/>
      <c r="F322" s="111"/>
      <c r="G322" s="132"/>
      <c r="H322" s="151"/>
      <c r="I322" s="299"/>
      <c r="J322" s="152"/>
      <c r="K322" s="153"/>
      <c r="L322" s="169"/>
      <c r="M322" s="39"/>
      <c r="N322" s="90"/>
      <c r="O322" s="39"/>
      <c r="P322" s="23"/>
      <c r="Q322" s="170">
        <f t="shared" si="136"/>
        <v>0</v>
      </c>
      <c r="R322" s="55"/>
      <c r="S322" s="65"/>
      <c r="T322" s="98" t="s">
        <v>64</v>
      </c>
      <c r="U322" s="63"/>
      <c r="V322" s="87" t="str">
        <f t="shared" si="137"/>
        <v>Remplir la colonne R ou U</v>
      </c>
      <c r="W322" s="63"/>
      <c r="X322" s="173" t="str">
        <f t="shared" si="134"/>
        <v>Remplir la colonne M</v>
      </c>
      <c r="Y322" s="179" t="str">
        <f t="shared" si="138"/>
        <v>Remplir la colonne W</v>
      </c>
      <c r="Z322" s="263" t="str">
        <f t="shared" si="156"/>
        <v>Remplir la colonne I</v>
      </c>
      <c r="AA322" s="91"/>
      <c r="AB322" s="315" t="str">
        <f t="shared" si="139"/>
        <v>Remplir les termes C, P, T et TVA</v>
      </c>
      <c r="AC322" s="55"/>
      <c r="AD322" s="65"/>
      <c r="AE322" s="98" t="s">
        <v>64</v>
      </c>
      <c r="AF322" s="63"/>
      <c r="AG322" s="87" t="str">
        <f t="shared" si="140"/>
        <v>Remplir la colonne AC ou AF</v>
      </c>
      <c r="AH322" s="63"/>
      <c r="AI322" s="173" t="str">
        <f t="shared" si="157"/>
        <v>Remplir la colonne M</v>
      </c>
      <c r="AJ322" s="179" t="str">
        <f t="shared" si="141"/>
        <v>Remplir la colonne AH</v>
      </c>
      <c r="AK322" s="263" t="str">
        <f t="shared" si="158"/>
        <v>Remplir la colonne I</v>
      </c>
      <c r="AL322" s="91"/>
      <c r="AM322" s="315" t="str">
        <f t="shared" si="142"/>
        <v>Remplir les terme C, P, T et TVA</v>
      </c>
      <c r="AN322" s="55"/>
      <c r="AO322" s="65"/>
      <c r="AP322" s="98" t="s">
        <v>64</v>
      </c>
      <c r="AQ322" s="63"/>
      <c r="AR322" s="87" t="str">
        <f t="shared" si="143"/>
        <v>Remplir la colonne AN ou AQ</v>
      </c>
      <c r="AS322" s="63"/>
      <c r="AT322" s="173" t="str">
        <f t="shared" si="159"/>
        <v>Remplir la colonne M</v>
      </c>
      <c r="AU322" s="179" t="str">
        <f t="shared" si="144"/>
        <v>Remplir la colonne AS</v>
      </c>
      <c r="AV322" s="263" t="str">
        <f t="shared" si="160"/>
        <v>Remplir la colonne I</v>
      </c>
      <c r="AW322" s="91"/>
      <c r="AX322" s="315" t="str">
        <f t="shared" si="145"/>
        <v>Remplir les termes C, P, T et TVA</v>
      </c>
      <c r="AY322" s="55"/>
      <c r="AZ322" s="65"/>
      <c r="BA322" s="98" t="s">
        <v>64</v>
      </c>
      <c r="BB322" s="63"/>
      <c r="BC322" s="87" t="str">
        <f t="shared" si="146"/>
        <v>Remplir la colonne AY ou BB</v>
      </c>
      <c r="BD322" s="63"/>
      <c r="BE322" s="173" t="str">
        <f t="shared" si="161"/>
        <v>Remplir la colonne M</v>
      </c>
      <c r="BF322" s="179" t="str">
        <f t="shared" si="147"/>
        <v>Remplir la colonne BD</v>
      </c>
      <c r="BG322" s="263" t="str">
        <f t="shared" si="162"/>
        <v>Remplir la colonne I</v>
      </c>
      <c r="BH322" s="91"/>
      <c r="BI322" s="315" t="str">
        <f t="shared" si="148"/>
        <v>Remplir les termes C, P, T et TVA</v>
      </c>
      <c r="BJ322" s="55"/>
      <c r="BK322" s="65"/>
      <c r="BL322" s="98" t="s">
        <v>64</v>
      </c>
      <c r="BM322" s="63"/>
      <c r="BN322" s="87" t="str">
        <f t="shared" si="149"/>
        <v>Remplir la colonne BJ ou BM</v>
      </c>
      <c r="BO322" s="63"/>
      <c r="BP322" s="173" t="str">
        <f t="shared" si="163"/>
        <v>Remplir la colonne M</v>
      </c>
      <c r="BQ322" s="179" t="str">
        <f t="shared" si="150"/>
        <v>Remplir la colonne BO</v>
      </c>
      <c r="BR322" s="263" t="str">
        <f t="shared" si="164"/>
        <v>Remplir la colonne I</v>
      </c>
      <c r="BS322" s="91"/>
      <c r="BT322" s="315" t="str">
        <f t="shared" si="151"/>
        <v>Remplir les termes C, P, T et TVA</v>
      </c>
      <c r="BU322" s="55"/>
      <c r="BV322" s="65"/>
      <c r="BW322" s="98" t="s">
        <v>64</v>
      </c>
      <c r="BX322" s="63"/>
      <c r="BY322" s="87" t="str">
        <f t="shared" si="152"/>
        <v>Remplir la colonne BU ou BX</v>
      </c>
      <c r="BZ322" s="63"/>
      <c r="CA322" s="173" t="str">
        <f t="shared" si="165"/>
        <v>Remplir la colonne M</v>
      </c>
      <c r="CB322" s="179" t="str">
        <f t="shared" si="153"/>
        <v>Remplir la colonne BZ</v>
      </c>
      <c r="CC322" s="263" t="str">
        <f t="shared" si="166"/>
        <v>Remplir la colonne I</v>
      </c>
      <c r="CD322" s="91"/>
      <c r="CE322" s="315" t="str">
        <f t="shared" si="154"/>
        <v>Remplir les termes C, P, T et TVA</v>
      </c>
      <c r="CF322" s="61" t="str">
        <f t="shared" si="135"/>
        <v>REMPLIR TYPE DE CLIENT</v>
      </c>
      <c r="CG322" s="107" t="str">
        <f t="shared" si="155"/>
        <v>Montant total de l'aide demandée non indiqué</v>
      </c>
      <c r="CH322" s="1"/>
      <c r="CI322" s="1"/>
      <c r="CJ322" s="1"/>
      <c r="CK322" s="1"/>
      <c r="CL322" s="1"/>
    </row>
    <row r="323" spans="1:90" x14ac:dyDescent="0.25">
      <c r="A323" s="51"/>
      <c r="B323" s="111"/>
      <c r="C323" s="111"/>
      <c r="D323" s="111"/>
      <c r="E323" s="111"/>
      <c r="F323" s="111"/>
      <c r="G323" s="132"/>
      <c r="H323" s="151"/>
      <c r="I323" s="299"/>
      <c r="J323" s="152"/>
      <c r="K323" s="153"/>
      <c r="L323" s="169"/>
      <c r="M323" s="39"/>
      <c r="N323" s="90"/>
      <c r="O323" s="39"/>
      <c r="P323" s="23"/>
      <c r="Q323" s="170">
        <f t="shared" si="136"/>
        <v>0</v>
      </c>
      <c r="R323" s="55"/>
      <c r="S323" s="65"/>
      <c r="T323" s="98" t="s">
        <v>64</v>
      </c>
      <c r="U323" s="63"/>
      <c r="V323" s="87" t="str">
        <f t="shared" si="137"/>
        <v>Remplir la colonne R ou U</v>
      </c>
      <c r="W323" s="63"/>
      <c r="X323" s="173" t="str">
        <f t="shared" si="134"/>
        <v>Remplir la colonne M</v>
      </c>
      <c r="Y323" s="179" t="str">
        <f t="shared" si="138"/>
        <v>Remplir la colonne W</v>
      </c>
      <c r="Z323" s="263" t="str">
        <f t="shared" si="156"/>
        <v>Remplir la colonne I</v>
      </c>
      <c r="AA323" s="91"/>
      <c r="AB323" s="315" t="str">
        <f t="shared" si="139"/>
        <v>Remplir les termes C, P, T et TVA</v>
      </c>
      <c r="AC323" s="55"/>
      <c r="AD323" s="65"/>
      <c r="AE323" s="98" t="s">
        <v>64</v>
      </c>
      <c r="AF323" s="63"/>
      <c r="AG323" s="87" t="str">
        <f t="shared" si="140"/>
        <v>Remplir la colonne AC ou AF</v>
      </c>
      <c r="AH323" s="63"/>
      <c r="AI323" s="173" t="str">
        <f t="shared" si="157"/>
        <v>Remplir la colonne M</v>
      </c>
      <c r="AJ323" s="179" t="str">
        <f t="shared" si="141"/>
        <v>Remplir la colonne AH</v>
      </c>
      <c r="AK323" s="263" t="str">
        <f t="shared" si="158"/>
        <v>Remplir la colonne I</v>
      </c>
      <c r="AL323" s="91"/>
      <c r="AM323" s="315" t="str">
        <f t="shared" si="142"/>
        <v>Remplir les terme C, P, T et TVA</v>
      </c>
      <c r="AN323" s="55"/>
      <c r="AO323" s="65"/>
      <c r="AP323" s="98" t="s">
        <v>64</v>
      </c>
      <c r="AQ323" s="63"/>
      <c r="AR323" s="87" t="str">
        <f t="shared" si="143"/>
        <v>Remplir la colonne AN ou AQ</v>
      </c>
      <c r="AS323" s="63"/>
      <c r="AT323" s="173" t="str">
        <f t="shared" si="159"/>
        <v>Remplir la colonne M</v>
      </c>
      <c r="AU323" s="179" t="str">
        <f t="shared" si="144"/>
        <v>Remplir la colonne AS</v>
      </c>
      <c r="AV323" s="263" t="str">
        <f t="shared" si="160"/>
        <v>Remplir la colonne I</v>
      </c>
      <c r="AW323" s="91"/>
      <c r="AX323" s="315" t="str">
        <f t="shared" si="145"/>
        <v>Remplir les termes C, P, T et TVA</v>
      </c>
      <c r="AY323" s="55"/>
      <c r="AZ323" s="65"/>
      <c r="BA323" s="98" t="s">
        <v>64</v>
      </c>
      <c r="BB323" s="63"/>
      <c r="BC323" s="87" t="str">
        <f t="shared" si="146"/>
        <v>Remplir la colonne AY ou BB</v>
      </c>
      <c r="BD323" s="63"/>
      <c r="BE323" s="173" t="str">
        <f t="shared" si="161"/>
        <v>Remplir la colonne M</v>
      </c>
      <c r="BF323" s="179" t="str">
        <f t="shared" si="147"/>
        <v>Remplir la colonne BD</v>
      </c>
      <c r="BG323" s="263" t="str">
        <f t="shared" si="162"/>
        <v>Remplir la colonne I</v>
      </c>
      <c r="BH323" s="91"/>
      <c r="BI323" s="315" t="str">
        <f t="shared" si="148"/>
        <v>Remplir les termes C, P, T et TVA</v>
      </c>
      <c r="BJ323" s="55"/>
      <c r="BK323" s="65"/>
      <c r="BL323" s="98" t="s">
        <v>64</v>
      </c>
      <c r="BM323" s="63"/>
      <c r="BN323" s="87" t="str">
        <f t="shared" si="149"/>
        <v>Remplir la colonne BJ ou BM</v>
      </c>
      <c r="BO323" s="63"/>
      <c r="BP323" s="173" t="str">
        <f t="shared" si="163"/>
        <v>Remplir la colonne M</v>
      </c>
      <c r="BQ323" s="179" t="str">
        <f t="shared" si="150"/>
        <v>Remplir la colonne BO</v>
      </c>
      <c r="BR323" s="263" t="str">
        <f t="shared" si="164"/>
        <v>Remplir la colonne I</v>
      </c>
      <c r="BS323" s="91"/>
      <c r="BT323" s="315" t="str">
        <f t="shared" si="151"/>
        <v>Remplir les termes C, P, T et TVA</v>
      </c>
      <c r="BU323" s="55"/>
      <c r="BV323" s="65"/>
      <c r="BW323" s="98" t="s">
        <v>64</v>
      </c>
      <c r="BX323" s="63"/>
      <c r="BY323" s="87" t="str">
        <f t="shared" si="152"/>
        <v>Remplir la colonne BU ou BX</v>
      </c>
      <c r="BZ323" s="63"/>
      <c r="CA323" s="173" t="str">
        <f t="shared" si="165"/>
        <v>Remplir la colonne M</v>
      </c>
      <c r="CB323" s="179" t="str">
        <f t="shared" si="153"/>
        <v>Remplir la colonne BZ</v>
      </c>
      <c r="CC323" s="263" t="str">
        <f t="shared" si="166"/>
        <v>Remplir la colonne I</v>
      </c>
      <c r="CD323" s="91"/>
      <c r="CE323" s="315" t="str">
        <f t="shared" si="154"/>
        <v>Remplir les termes C, P, T et TVA</v>
      </c>
      <c r="CF323" s="61" t="str">
        <f t="shared" si="135"/>
        <v>REMPLIR TYPE DE CLIENT</v>
      </c>
      <c r="CG323" s="107" t="str">
        <f t="shared" si="155"/>
        <v>Montant total de l'aide demandée non indiqué</v>
      </c>
      <c r="CH323" s="1"/>
      <c r="CI323" s="1"/>
      <c r="CJ323" s="1"/>
      <c r="CK323" s="1"/>
      <c r="CL323" s="1"/>
    </row>
    <row r="324" spans="1:90" x14ac:dyDescent="0.25">
      <c r="A324" s="51"/>
      <c r="B324" s="111"/>
      <c r="C324" s="111"/>
      <c r="D324" s="111"/>
      <c r="E324" s="111"/>
      <c r="F324" s="111"/>
      <c r="G324" s="132"/>
      <c r="H324" s="151"/>
      <c r="I324" s="299"/>
      <c r="J324" s="152"/>
      <c r="K324" s="153"/>
      <c r="L324" s="169"/>
      <c r="M324" s="39"/>
      <c r="N324" s="90"/>
      <c r="O324" s="39"/>
      <c r="P324" s="23"/>
      <c r="Q324" s="170">
        <f t="shared" si="136"/>
        <v>0</v>
      </c>
      <c r="R324" s="55"/>
      <c r="S324" s="65"/>
      <c r="T324" s="98" t="s">
        <v>64</v>
      </c>
      <c r="U324" s="63"/>
      <c r="V324" s="87" t="str">
        <f t="shared" si="137"/>
        <v>Remplir la colonne R ou U</v>
      </c>
      <c r="W324" s="63"/>
      <c r="X324" s="173" t="str">
        <f t="shared" si="134"/>
        <v>Remplir la colonne M</v>
      </c>
      <c r="Y324" s="179" t="str">
        <f t="shared" si="138"/>
        <v>Remplir la colonne W</v>
      </c>
      <c r="Z324" s="263" t="str">
        <f t="shared" si="156"/>
        <v>Remplir la colonne I</v>
      </c>
      <c r="AA324" s="91"/>
      <c r="AB324" s="315" t="str">
        <f t="shared" si="139"/>
        <v>Remplir les termes C, P, T et TVA</v>
      </c>
      <c r="AC324" s="55"/>
      <c r="AD324" s="65"/>
      <c r="AE324" s="98" t="s">
        <v>64</v>
      </c>
      <c r="AF324" s="63"/>
      <c r="AG324" s="87" t="str">
        <f t="shared" si="140"/>
        <v>Remplir la colonne AC ou AF</v>
      </c>
      <c r="AH324" s="63"/>
      <c r="AI324" s="173" t="str">
        <f t="shared" si="157"/>
        <v>Remplir la colonne M</v>
      </c>
      <c r="AJ324" s="179" t="str">
        <f t="shared" si="141"/>
        <v>Remplir la colonne AH</v>
      </c>
      <c r="AK324" s="263" t="str">
        <f t="shared" si="158"/>
        <v>Remplir la colonne I</v>
      </c>
      <c r="AL324" s="91"/>
      <c r="AM324" s="315" t="str">
        <f t="shared" si="142"/>
        <v>Remplir les terme C, P, T et TVA</v>
      </c>
      <c r="AN324" s="55"/>
      <c r="AO324" s="65"/>
      <c r="AP324" s="98" t="s">
        <v>64</v>
      </c>
      <c r="AQ324" s="63"/>
      <c r="AR324" s="87" t="str">
        <f t="shared" si="143"/>
        <v>Remplir la colonne AN ou AQ</v>
      </c>
      <c r="AS324" s="63"/>
      <c r="AT324" s="173" t="str">
        <f t="shared" si="159"/>
        <v>Remplir la colonne M</v>
      </c>
      <c r="AU324" s="179" t="str">
        <f t="shared" si="144"/>
        <v>Remplir la colonne AS</v>
      </c>
      <c r="AV324" s="263" t="str">
        <f t="shared" si="160"/>
        <v>Remplir la colonne I</v>
      </c>
      <c r="AW324" s="91"/>
      <c r="AX324" s="315" t="str">
        <f t="shared" si="145"/>
        <v>Remplir les termes C, P, T et TVA</v>
      </c>
      <c r="AY324" s="55"/>
      <c r="AZ324" s="65"/>
      <c r="BA324" s="98" t="s">
        <v>64</v>
      </c>
      <c r="BB324" s="63"/>
      <c r="BC324" s="87" t="str">
        <f t="shared" si="146"/>
        <v>Remplir la colonne AY ou BB</v>
      </c>
      <c r="BD324" s="63"/>
      <c r="BE324" s="173" t="str">
        <f t="shared" si="161"/>
        <v>Remplir la colonne M</v>
      </c>
      <c r="BF324" s="179" t="str">
        <f t="shared" si="147"/>
        <v>Remplir la colonne BD</v>
      </c>
      <c r="BG324" s="263" t="str">
        <f t="shared" si="162"/>
        <v>Remplir la colonne I</v>
      </c>
      <c r="BH324" s="91"/>
      <c r="BI324" s="315" t="str">
        <f t="shared" si="148"/>
        <v>Remplir les termes C, P, T et TVA</v>
      </c>
      <c r="BJ324" s="55"/>
      <c r="BK324" s="65"/>
      <c r="BL324" s="98" t="s">
        <v>64</v>
      </c>
      <c r="BM324" s="63"/>
      <c r="BN324" s="87" t="str">
        <f t="shared" si="149"/>
        <v>Remplir la colonne BJ ou BM</v>
      </c>
      <c r="BO324" s="63"/>
      <c r="BP324" s="173" t="str">
        <f t="shared" si="163"/>
        <v>Remplir la colonne M</v>
      </c>
      <c r="BQ324" s="179" t="str">
        <f t="shared" si="150"/>
        <v>Remplir la colonne BO</v>
      </c>
      <c r="BR324" s="263" t="str">
        <f t="shared" si="164"/>
        <v>Remplir la colonne I</v>
      </c>
      <c r="BS324" s="91"/>
      <c r="BT324" s="315" t="str">
        <f t="shared" si="151"/>
        <v>Remplir les termes C, P, T et TVA</v>
      </c>
      <c r="BU324" s="55"/>
      <c r="BV324" s="65"/>
      <c r="BW324" s="98" t="s">
        <v>64</v>
      </c>
      <c r="BX324" s="63"/>
      <c r="BY324" s="87" t="str">
        <f t="shared" si="152"/>
        <v>Remplir la colonne BU ou BX</v>
      </c>
      <c r="BZ324" s="63"/>
      <c r="CA324" s="173" t="str">
        <f t="shared" si="165"/>
        <v>Remplir la colonne M</v>
      </c>
      <c r="CB324" s="179" t="str">
        <f t="shared" si="153"/>
        <v>Remplir la colonne BZ</v>
      </c>
      <c r="CC324" s="263" t="str">
        <f t="shared" si="166"/>
        <v>Remplir la colonne I</v>
      </c>
      <c r="CD324" s="91"/>
      <c r="CE324" s="315" t="str">
        <f t="shared" si="154"/>
        <v>Remplir les termes C, P, T et TVA</v>
      </c>
      <c r="CF324" s="61" t="str">
        <f t="shared" si="135"/>
        <v>REMPLIR TYPE DE CLIENT</v>
      </c>
      <c r="CG324" s="107" t="str">
        <f t="shared" si="155"/>
        <v>Montant total de l'aide demandée non indiqué</v>
      </c>
      <c r="CH324" s="1"/>
      <c r="CI324" s="1"/>
      <c r="CJ324" s="1"/>
      <c r="CK324" s="1"/>
      <c r="CL324" s="1"/>
    </row>
    <row r="325" spans="1:90" x14ac:dyDescent="0.25">
      <c r="A325" s="51"/>
      <c r="B325" s="111"/>
      <c r="C325" s="111"/>
      <c r="D325" s="111"/>
      <c r="E325" s="111"/>
      <c r="F325" s="111"/>
      <c r="G325" s="132"/>
      <c r="H325" s="151"/>
      <c r="I325" s="299"/>
      <c r="J325" s="152"/>
      <c r="K325" s="153"/>
      <c r="L325" s="169"/>
      <c r="M325" s="39"/>
      <c r="N325" s="90"/>
      <c r="O325" s="39"/>
      <c r="P325" s="23"/>
      <c r="Q325" s="170">
        <f t="shared" si="136"/>
        <v>0</v>
      </c>
      <c r="R325" s="55"/>
      <c r="S325" s="65"/>
      <c r="T325" s="98" t="s">
        <v>64</v>
      </c>
      <c r="U325" s="63"/>
      <c r="V325" s="87" t="str">
        <f t="shared" si="137"/>
        <v>Remplir la colonne R ou U</v>
      </c>
      <c r="W325" s="63"/>
      <c r="X325" s="173" t="str">
        <f t="shared" si="134"/>
        <v>Remplir la colonne M</v>
      </c>
      <c r="Y325" s="179" t="str">
        <f t="shared" si="138"/>
        <v>Remplir la colonne W</v>
      </c>
      <c r="Z325" s="263" t="str">
        <f t="shared" si="156"/>
        <v>Remplir la colonne I</v>
      </c>
      <c r="AA325" s="91"/>
      <c r="AB325" s="315" t="str">
        <f t="shared" si="139"/>
        <v>Remplir les termes C, P, T et TVA</v>
      </c>
      <c r="AC325" s="55"/>
      <c r="AD325" s="65"/>
      <c r="AE325" s="98" t="s">
        <v>64</v>
      </c>
      <c r="AF325" s="63"/>
      <c r="AG325" s="87" t="str">
        <f t="shared" si="140"/>
        <v>Remplir la colonne AC ou AF</v>
      </c>
      <c r="AH325" s="63"/>
      <c r="AI325" s="173" t="str">
        <f t="shared" si="157"/>
        <v>Remplir la colonne M</v>
      </c>
      <c r="AJ325" s="179" t="str">
        <f t="shared" si="141"/>
        <v>Remplir la colonne AH</v>
      </c>
      <c r="AK325" s="263" t="str">
        <f t="shared" si="158"/>
        <v>Remplir la colonne I</v>
      </c>
      <c r="AL325" s="91"/>
      <c r="AM325" s="315" t="str">
        <f t="shared" si="142"/>
        <v>Remplir les terme C, P, T et TVA</v>
      </c>
      <c r="AN325" s="55"/>
      <c r="AO325" s="65"/>
      <c r="AP325" s="98" t="s">
        <v>64</v>
      </c>
      <c r="AQ325" s="63"/>
      <c r="AR325" s="87" t="str">
        <f t="shared" si="143"/>
        <v>Remplir la colonne AN ou AQ</v>
      </c>
      <c r="AS325" s="63"/>
      <c r="AT325" s="173" t="str">
        <f t="shared" si="159"/>
        <v>Remplir la colonne M</v>
      </c>
      <c r="AU325" s="179" t="str">
        <f t="shared" si="144"/>
        <v>Remplir la colonne AS</v>
      </c>
      <c r="AV325" s="263" t="str">
        <f t="shared" si="160"/>
        <v>Remplir la colonne I</v>
      </c>
      <c r="AW325" s="91"/>
      <c r="AX325" s="315" t="str">
        <f t="shared" si="145"/>
        <v>Remplir les termes C, P, T et TVA</v>
      </c>
      <c r="AY325" s="55"/>
      <c r="AZ325" s="65"/>
      <c r="BA325" s="98" t="s">
        <v>64</v>
      </c>
      <c r="BB325" s="63"/>
      <c r="BC325" s="87" t="str">
        <f t="shared" si="146"/>
        <v>Remplir la colonne AY ou BB</v>
      </c>
      <c r="BD325" s="63"/>
      <c r="BE325" s="173" t="str">
        <f t="shared" si="161"/>
        <v>Remplir la colonne M</v>
      </c>
      <c r="BF325" s="179" t="str">
        <f t="shared" si="147"/>
        <v>Remplir la colonne BD</v>
      </c>
      <c r="BG325" s="263" t="str">
        <f t="shared" si="162"/>
        <v>Remplir la colonne I</v>
      </c>
      <c r="BH325" s="91"/>
      <c r="BI325" s="315" t="str">
        <f t="shared" si="148"/>
        <v>Remplir les termes C, P, T et TVA</v>
      </c>
      <c r="BJ325" s="55"/>
      <c r="BK325" s="65"/>
      <c r="BL325" s="98" t="s">
        <v>64</v>
      </c>
      <c r="BM325" s="63"/>
      <c r="BN325" s="87" t="str">
        <f t="shared" si="149"/>
        <v>Remplir la colonne BJ ou BM</v>
      </c>
      <c r="BO325" s="63"/>
      <c r="BP325" s="173" t="str">
        <f t="shared" si="163"/>
        <v>Remplir la colonne M</v>
      </c>
      <c r="BQ325" s="179" t="str">
        <f t="shared" si="150"/>
        <v>Remplir la colonne BO</v>
      </c>
      <c r="BR325" s="263" t="str">
        <f t="shared" si="164"/>
        <v>Remplir la colonne I</v>
      </c>
      <c r="BS325" s="91"/>
      <c r="BT325" s="315" t="str">
        <f t="shared" si="151"/>
        <v>Remplir les termes C, P, T et TVA</v>
      </c>
      <c r="BU325" s="55"/>
      <c r="BV325" s="65"/>
      <c r="BW325" s="98" t="s">
        <v>64</v>
      </c>
      <c r="BX325" s="63"/>
      <c r="BY325" s="87" t="str">
        <f t="shared" si="152"/>
        <v>Remplir la colonne BU ou BX</v>
      </c>
      <c r="BZ325" s="63"/>
      <c r="CA325" s="173" t="str">
        <f t="shared" si="165"/>
        <v>Remplir la colonne M</v>
      </c>
      <c r="CB325" s="179" t="str">
        <f t="shared" si="153"/>
        <v>Remplir la colonne BZ</v>
      </c>
      <c r="CC325" s="263" t="str">
        <f t="shared" si="166"/>
        <v>Remplir la colonne I</v>
      </c>
      <c r="CD325" s="91"/>
      <c r="CE325" s="315" t="str">
        <f t="shared" si="154"/>
        <v>Remplir les termes C, P, T et TVA</v>
      </c>
      <c r="CF325" s="61" t="str">
        <f t="shared" si="135"/>
        <v>REMPLIR TYPE DE CLIENT</v>
      </c>
      <c r="CG325" s="107" t="str">
        <f t="shared" si="155"/>
        <v>Montant total de l'aide demandée non indiqué</v>
      </c>
      <c r="CH325" s="1"/>
      <c r="CI325" s="1"/>
      <c r="CJ325" s="1"/>
      <c r="CK325" s="1"/>
      <c r="CL325" s="1"/>
    </row>
    <row r="326" spans="1:90" x14ac:dyDescent="0.25">
      <c r="A326" s="51"/>
      <c r="B326" s="111"/>
      <c r="C326" s="111"/>
      <c r="D326" s="111"/>
      <c r="E326" s="111"/>
      <c r="F326" s="111"/>
      <c r="G326" s="132"/>
      <c r="H326" s="151"/>
      <c r="I326" s="299"/>
      <c r="J326" s="152"/>
      <c r="K326" s="153"/>
      <c r="L326" s="169"/>
      <c r="M326" s="39"/>
      <c r="N326" s="90"/>
      <c r="O326" s="39"/>
      <c r="P326" s="23"/>
      <c r="Q326" s="170">
        <f t="shared" si="136"/>
        <v>0</v>
      </c>
      <c r="R326" s="55"/>
      <c r="S326" s="65"/>
      <c r="T326" s="98" t="s">
        <v>64</v>
      </c>
      <c r="U326" s="63"/>
      <c r="V326" s="87" t="str">
        <f t="shared" si="137"/>
        <v>Remplir la colonne R ou U</v>
      </c>
      <c r="W326" s="63"/>
      <c r="X326" s="173" t="str">
        <f t="shared" si="134"/>
        <v>Remplir la colonne M</v>
      </c>
      <c r="Y326" s="179" t="str">
        <f t="shared" si="138"/>
        <v>Remplir la colonne W</v>
      </c>
      <c r="Z326" s="263" t="str">
        <f t="shared" si="156"/>
        <v>Remplir la colonne I</v>
      </c>
      <c r="AA326" s="91"/>
      <c r="AB326" s="315" t="str">
        <f t="shared" si="139"/>
        <v>Remplir les termes C, P, T et TVA</v>
      </c>
      <c r="AC326" s="55"/>
      <c r="AD326" s="65"/>
      <c r="AE326" s="98" t="s">
        <v>64</v>
      </c>
      <c r="AF326" s="63"/>
      <c r="AG326" s="87" t="str">
        <f t="shared" si="140"/>
        <v>Remplir la colonne AC ou AF</v>
      </c>
      <c r="AH326" s="63"/>
      <c r="AI326" s="173" t="str">
        <f t="shared" si="157"/>
        <v>Remplir la colonne M</v>
      </c>
      <c r="AJ326" s="179" t="str">
        <f t="shared" si="141"/>
        <v>Remplir la colonne AH</v>
      </c>
      <c r="AK326" s="263" t="str">
        <f t="shared" si="158"/>
        <v>Remplir la colonne I</v>
      </c>
      <c r="AL326" s="91"/>
      <c r="AM326" s="315" t="str">
        <f t="shared" si="142"/>
        <v>Remplir les terme C, P, T et TVA</v>
      </c>
      <c r="AN326" s="55"/>
      <c r="AO326" s="65"/>
      <c r="AP326" s="98" t="s">
        <v>64</v>
      </c>
      <c r="AQ326" s="63"/>
      <c r="AR326" s="87" t="str">
        <f t="shared" si="143"/>
        <v>Remplir la colonne AN ou AQ</v>
      </c>
      <c r="AS326" s="63"/>
      <c r="AT326" s="173" t="str">
        <f t="shared" si="159"/>
        <v>Remplir la colonne M</v>
      </c>
      <c r="AU326" s="179" t="str">
        <f t="shared" si="144"/>
        <v>Remplir la colonne AS</v>
      </c>
      <c r="AV326" s="263" t="str">
        <f t="shared" si="160"/>
        <v>Remplir la colonne I</v>
      </c>
      <c r="AW326" s="91"/>
      <c r="AX326" s="315" t="str">
        <f t="shared" si="145"/>
        <v>Remplir les termes C, P, T et TVA</v>
      </c>
      <c r="AY326" s="55"/>
      <c r="AZ326" s="65"/>
      <c r="BA326" s="98" t="s">
        <v>64</v>
      </c>
      <c r="BB326" s="63"/>
      <c r="BC326" s="87" t="str">
        <f t="shared" si="146"/>
        <v>Remplir la colonne AY ou BB</v>
      </c>
      <c r="BD326" s="63"/>
      <c r="BE326" s="173" t="str">
        <f t="shared" si="161"/>
        <v>Remplir la colonne M</v>
      </c>
      <c r="BF326" s="179" t="str">
        <f t="shared" si="147"/>
        <v>Remplir la colonne BD</v>
      </c>
      <c r="BG326" s="263" t="str">
        <f t="shared" si="162"/>
        <v>Remplir la colonne I</v>
      </c>
      <c r="BH326" s="91"/>
      <c r="BI326" s="315" t="str">
        <f t="shared" si="148"/>
        <v>Remplir les termes C, P, T et TVA</v>
      </c>
      <c r="BJ326" s="55"/>
      <c r="BK326" s="65"/>
      <c r="BL326" s="98" t="s">
        <v>64</v>
      </c>
      <c r="BM326" s="63"/>
      <c r="BN326" s="87" t="str">
        <f t="shared" si="149"/>
        <v>Remplir la colonne BJ ou BM</v>
      </c>
      <c r="BO326" s="63"/>
      <c r="BP326" s="173" t="str">
        <f t="shared" si="163"/>
        <v>Remplir la colonne M</v>
      </c>
      <c r="BQ326" s="179" t="str">
        <f t="shared" si="150"/>
        <v>Remplir la colonne BO</v>
      </c>
      <c r="BR326" s="263" t="str">
        <f t="shared" si="164"/>
        <v>Remplir la colonne I</v>
      </c>
      <c r="BS326" s="91"/>
      <c r="BT326" s="315" t="str">
        <f t="shared" si="151"/>
        <v>Remplir les termes C, P, T et TVA</v>
      </c>
      <c r="BU326" s="55"/>
      <c r="BV326" s="65"/>
      <c r="BW326" s="98" t="s">
        <v>64</v>
      </c>
      <c r="BX326" s="63"/>
      <c r="BY326" s="87" t="str">
        <f t="shared" si="152"/>
        <v>Remplir la colonne BU ou BX</v>
      </c>
      <c r="BZ326" s="63"/>
      <c r="CA326" s="173" t="str">
        <f t="shared" si="165"/>
        <v>Remplir la colonne M</v>
      </c>
      <c r="CB326" s="179" t="str">
        <f t="shared" si="153"/>
        <v>Remplir la colonne BZ</v>
      </c>
      <c r="CC326" s="263" t="str">
        <f t="shared" si="166"/>
        <v>Remplir la colonne I</v>
      </c>
      <c r="CD326" s="91"/>
      <c r="CE326" s="315" t="str">
        <f t="shared" si="154"/>
        <v>Remplir les termes C, P, T et TVA</v>
      </c>
      <c r="CF326" s="61" t="str">
        <f t="shared" si="135"/>
        <v>REMPLIR TYPE DE CLIENT</v>
      </c>
      <c r="CG326" s="107" t="str">
        <f t="shared" si="155"/>
        <v>Montant total de l'aide demandée non indiqué</v>
      </c>
      <c r="CH326" s="1"/>
      <c r="CI326" s="1"/>
      <c r="CJ326" s="1"/>
      <c r="CK326" s="1"/>
      <c r="CL326" s="1"/>
    </row>
    <row r="327" spans="1:90" x14ac:dyDescent="0.25">
      <c r="A327" s="51"/>
      <c r="B327" s="111"/>
      <c r="C327" s="111"/>
      <c r="D327" s="111"/>
      <c r="E327" s="111"/>
      <c r="F327" s="111"/>
      <c r="G327" s="132"/>
      <c r="H327" s="151"/>
      <c r="I327" s="299"/>
      <c r="J327" s="152"/>
      <c r="K327" s="153"/>
      <c r="L327" s="169"/>
      <c r="M327" s="39"/>
      <c r="N327" s="90"/>
      <c r="O327" s="39"/>
      <c r="P327" s="23"/>
      <c r="Q327" s="170">
        <f t="shared" si="136"/>
        <v>0</v>
      </c>
      <c r="R327" s="55"/>
      <c r="S327" s="65"/>
      <c r="T327" s="98" t="s">
        <v>64</v>
      </c>
      <c r="U327" s="63"/>
      <c r="V327" s="87" t="str">
        <f t="shared" si="137"/>
        <v>Remplir la colonne R ou U</v>
      </c>
      <c r="W327" s="63"/>
      <c r="X327" s="173" t="str">
        <f t="shared" si="134"/>
        <v>Remplir la colonne M</v>
      </c>
      <c r="Y327" s="179" t="str">
        <f t="shared" si="138"/>
        <v>Remplir la colonne W</v>
      </c>
      <c r="Z327" s="263" t="str">
        <f t="shared" si="156"/>
        <v>Remplir la colonne I</v>
      </c>
      <c r="AA327" s="91"/>
      <c r="AB327" s="315" t="str">
        <f t="shared" si="139"/>
        <v>Remplir les termes C, P, T et TVA</v>
      </c>
      <c r="AC327" s="55"/>
      <c r="AD327" s="65"/>
      <c r="AE327" s="98" t="s">
        <v>64</v>
      </c>
      <c r="AF327" s="63"/>
      <c r="AG327" s="87" t="str">
        <f t="shared" si="140"/>
        <v>Remplir la colonne AC ou AF</v>
      </c>
      <c r="AH327" s="63"/>
      <c r="AI327" s="173" t="str">
        <f t="shared" si="157"/>
        <v>Remplir la colonne M</v>
      </c>
      <c r="AJ327" s="179" t="str">
        <f t="shared" si="141"/>
        <v>Remplir la colonne AH</v>
      </c>
      <c r="AK327" s="263" t="str">
        <f t="shared" si="158"/>
        <v>Remplir la colonne I</v>
      </c>
      <c r="AL327" s="91"/>
      <c r="AM327" s="315" t="str">
        <f t="shared" si="142"/>
        <v>Remplir les terme C, P, T et TVA</v>
      </c>
      <c r="AN327" s="55"/>
      <c r="AO327" s="65"/>
      <c r="AP327" s="98" t="s">
        <v>64</v>
      </c>
      <c r="AQ327" s="63"/>
      <c r="AR327" s="87" t="str">
        <f t="shared" si="143"/>
        <v>Remplir la colonne AN ou AQ</v>
      </c>
      <c r="AS327" s="63"/>
      <c r="AT327" s="173" t="str">
        <f t="shared" si="159"/>
        <v>Remplir la colonne M</v>
      </c>
      <c r="AU327" s="179" t="str">
        <f t="shared" si="144"/>
        <v>Remplir la colonne AS</v>
      </c>
      <c r="AV327" s="263" t="str">
        <f t="shared" si="160"/>
        <v>Remplir la colonne I</v>
      </c>
      <c r="AW327" s="91"/>
      <c r="AX327" s="315" t="str">
        <f t="shared" si="145"/>
        <v>Remplir les termes C, P, T et TVA</v>
      </c>
      <c r="AY327" s="55"/>
      <c r="AZ327" s="65"/>
      <c r="BA327" s="98" t="s">
        <v>64</v>
      </c>
      <c r="BB327" s="63"/>
      <c r="BC327" s="87" t="str">
        <f t="shared" si="146"/>
        <v>Remplir la colonne AY ou BB</v>
      </c>
      <c r="BD327" s="63"/>
      <c r="BE327" s="173" t="str">
        <f t="shared" si="161"/>
        <v>Remplir la colonne M</v>
      </c>
      <c r="BF327" s="179" t="str">
        <f t="shared" si="147"/>
        <v>Remplir la colonne BD</v>
      </c>
      <c r="BG327" s="263" t="str">
        <f t="shared" si="162"/>
        <v>Remplir la colonne I</v>
      </c>
      <c r="BH327" s="91"/>
      <c r="BI327" s="315" t="str">
        <f t="shared" si="148"/>
        <v>Remplir les termes C, P, T et TVA</v>
      </c>
      <c r="BJ327" s="55"/>
      <c r="BK327" s="65"/>
      <c r="BL327" s="98" t="s">
        <v>64</v>
      </c>
      <c r="BM327" s="63"/>
      <c r="BN327" s="87" t="str">
        <f t="shared" si="149"/>
        <v>Remplir la colonne BJ ou BM</v>
      </c>
      <c r="BO327" s="63"/>
      <c r="BP327" s="173" t="str">
        <f t="shared" si="163"/>
        <v>Remplir la colonne M</v>
      </c>
      <c r="BQ327" s="179" t="str">
        <f t="shared" si="150"/>
        <v>Remplir la colonne BO</v>
      </c>
      <c r="BR327" s="263" t="str">
        <f t="shared" si="164"/>
        <v>Remplir la colonne I</v>
      </c>
      <c r="BS327" s="91"/>
      <c r="BT327" s="315" t="str">
        <f t="shared" si="151"/>
        <v>Remplir les termes C, P, T et TVA</v>
      </c>
      <c r="BU327" s="55"/>
      <c r="BV327" s="65"/>
      <c r="BW327" s="98" t="s">
        <v>64</v>
      </c>
      <c r="BX327" s="63"/>
      <c r="BY327" s="87" t="str">
        <f t="shared" si="152"/>
        <v>Remplir la colonne BU ou BX</v>
      </c>
      <c r="BZ327" s="63"/>
      <c r="CA327" s="173" t="str">
        <f t="shared" si="165"/>
        <v>Remplir la colonne M</v>
      </c>
      <c r="CB327" s="179" t="str">
        <f t="shared" si="153"/>
        <v>Remplir la colonne BZ</v>
      </c>
      <c r="CC327" s="263" t="str">
        <f t="shared" si="166"/>
        <v>Remplir la colonne I</v>
      </c>
      <c r="CD327" s="91"/>
      <c r="CE327" s="315" t="str">
        <f t="shared" si="154"/>
        <v>Remplir les termes C, P, T et TVA</v>
      </c>
      <c r="CF327" s="61" t="str">
        <f t="shared" si="135"/>
        <v>REMPLIR TYPE DE CLIENT</v>
      </c>
      <c r="CG327" s="107" t="str">
        <f t="shared" si="155"/>
        <v>Montant total de l'aide demandée non indiqué</v>
      </c>
      <c r="CH327" s="1"/>
      <c r="CI327" s="1"/>
      <c r="CJ327" s="1"/>
      <c r="CK327" s="1"/>
      <c r="CL327" s="1"/>
    </row>
    <row r="328" spans="1:90" x14ac:dyDescent="0.25">
      <c r="A328" s="51"/>
      <c r="B328" s="111"/>
      <c r="C328" s="111"/>
      <c r="D328" s="111"/>
      <c r="E328" s="111"/>
      <c r="F328" s="111"/>
      <c r="G328" s="132"/>
      <c r="H328" s="151"/>
      <c r="I328" s="299"/>
      <c r="J328" s="152"/>
      <c r="K328" s="153"/>
      <c r="L328" s="169"/>
      <c r="M328" s="39"/>
      <c r="N328" s="90"/>
      <c r="O328" s="39"/>
      <c r="P328" s="23"/>
      <c r="Q328" s="170">
        <f t="shared" si="136"/>
        <v>0</v>
      </c>
      <c r="R328" s="55"/>
      <c r="S328" s="65"/>
      <c r="T328" s="98" t="s">
        <v>64</v>
      </c>
      <c r="U328" s="63"/>
      <c r="V328" s="87" t="str">
        <f t="shared" si="137"/>
        <v>Remplir la colonne R ou U</v>
      </c>
      <c r="W328" s="63"/>
      <c r="X328" s="173" t="str">
        <f t="shared" si="134"/>
        <v>Remplir la colonne M</v>
      </c>
      <c r="Y328" s="179" t="str">
        <f t="shared" si="138"/>
        <v>Remplir la colonne W</v>
      </c>
      <c r="Z328" s="263" t="str">
        <f t="shared" si="156"/>
        <v>Remplir la colonne I</v>
      </c>
      <c r="AA328" s="91"/>
      <c r="AB328" s="315" t="str">
        <f t="shared" si="139"/>
        <v>Remplir les termes C, P, T et TVA</v>
      </c>
      <c r="AC328" s="55"/>
      <c r="AD328" s="65"/>
      <c r="AE328" s="98" t="s">
        <v>64</v>
      </c>
      <c r="AF328" s="63"/>
      <c r="AG328" s="87" t="str">
        <f t="shared" si="140"/>
        <v>Remplir la colonne AC ou AF</v>
      </c>
      <c r="AH328" s="63"/>
      <c r="AI328" s="173" t="str">
        <f t="shared" si="157"/>
        <v>Remplir la colonne M</v>
      </c>
      <c r="AJ328" s="179" t="str">
        <f t="shared" si="141"/>
        <v>Remplir la colonne AH</v>
      </c>
      <c r="AK328" s="263" t="str">
        <f t="shared" si="158"/>
        <v>Remplir la colonne I</v>
      </c>
      <c r="AL328" s="91"/>
      <c r="AM328" s="315" t="str">
        <f t="shared" si="142"/>
        <v>Remplir les terme C, P, T et TVA</v>
      </c>
      <c r="AN328" s="55"/>
      <c r="AO328" s="65"/>
      <c r="AP328" s="98" t="s">
        <v>64</v>
      </c>
      <c r="AQ328" s="63"/>
      <c r="AR328" s="87" t="str">
        <f t="shared" si="143"/>
        <v>Remplir la colonne AN ou AQ</v>
      </c>
      <c r="AS328" s="63"/>
      <c r="AT328" s="173" t="str">
        <f t="shared" si="159"/>
        <v>Remplir la colonne M</v>
      </c>
      <c r="AU328" s="179" t="str">
        <f t="shared" si="144"/>
        <v>Remplir la colonne AS</v>
      </c>
      <c r="AV328" s="263" t="str">
        <f t="shared" si="160"/>
        <v>Remplir la colonne I</v>
      </c>
      <c r="AW328" s="91"/>
      <c r="AX328" s="315" t="str">
        <f t="shared" si="145"/>
        <v>Remplir les termes C, P, T et TVA</v>
      </c>
      <c r="AY328" s="55"/>
      <c r="AZ328" s="65"/>
      <c r="BA328" s="98" t="s">
        <v>64</v>
      </c>
      <c r="BB328" s="63"/>
      <c r="BC328" s="87" t="str">
        <f t="shared" si="146"/>
        <v>Remplir la colonne AY ou BB</v>
      </c>
      <c r="BD328" s="63"/>
      <c r="BE328" s="173" t="str">
        <f t="shared" si="161"/>
        <v>Remplir la colonne M</v>
      </c>
      <c r="BF328" s="179" t="str">
        <f t="shared" si="147"/>
        <v>Remplir la colonne BD</v>
      </c>
      <c r="BG328" s="263" t="str">
        <f t="shared" si="162"/>
        <v>Remplir la colonne I</v>
      </c>
      <c r="BH328" s="91"/>
      <c r="BI328" s="315" t="str">
        <f t="shared" si="148"/>
        <v>Remplir les termes C, P, T et TVA</v>
      </c>
      <c r="BJ328" s="55"/>
      <c r="BK328" s="65"/>
      <c r="BL328" s="98" t="s">
        <v>64</v>
      </c>
      <c r="BM328" s="63"/>
      <c r="BN328" s="87" t="str">
        <f t="shared" si="149"/>
        <v>Remplir la colonne BJ ou BM</v>
      </c>
      <c r="BO328" s="63"/>
      <c r="BP328" s="173" t="str">
        <f t="shared" si="163"/>
        <v>Remplir la colonne M</v>
      </c>
      <c r="BQ328" s="179" t="str">
        <f t="shared" si="150"/>
        <v>Remplir la colonne BO</v>
      </c>
      <c r="BR328" s="263" t="str">
        <f t="shared" si="164"/>
        <v>Remplir la colonne I</v>
      </c>
      <c r="BS328" s="91"/>
      <c r="BT328" s="315" t="str">
        <f t="shared" si="151"/>
        <v>Remplir les termes C, P, T et TVA</v>
      </c>
      <c r="BU328" s="55"/>
      <c r="BV328" s="65"/>
      <c r="BW328" s="98" t="s">
        <v>64</v>
      </c>
      <c r="BX328" s="63"/>
      <c r="BY328" s="87" t="str">
        <f t="shared" si="152"/>
        <v>Remplir la colonne BU ou BX</v>
      </c>
      <c r="BZ328" s="63"/>
      <c r="CA328" s="173" t="str">
        <f t="shared" si="165"/>
        <v>Remplir la colonne M</v>
      </c>
      <c r="CB328" s="179" t="str">
        <f t="shared" si="153"/>
        <v>Remplir la colonne BZ</v>
      </c>
      <c r="CC328" s="263" t="str">
        <f t="shared" si="166"/>
        <v>Remplir la colonne I</v>
      </c>
      <c r="CD328" s="91"/>
      <c r="CE328" s="315" t="str">
        <f t="shared" si="154"/>
        <v>Remplir les termes C, P, T et TVA</v>
      </c>
      <c r="CF328" s="61" t="str">
        <f t="shared" si="135"/>
        <v>REMPLIR TYPE DE CLIENT</v>
      </c>
      <c r="CG328" s="107" t="str">
        <f t="shared" si="155"/>
        <v>Montant total de l'aide demandée non indiqué</v>
      </c>
      <c r="CH328" s="1"/>
      <c r="CI328" s="1"/>
      <c r="CJ328" s="1"/>
      <c r="CK328" s="1"/>
      <c r="CL328" s="1"/>
    </row>
    <row r="329" spans="1:90" x14ac:dyDescent="0.25">
      <c r="A329" s="51"/>
      <c r="B329" s="111"/>
      <c r="C329" s="111"/>
      <c r="D329" s="111"/>
      <c r="E329" s="111"/>
      <c r="F329" s="111"/>
      <c r="G329" s="132"/>
      <c r="H329" s="151"/>
      <c r="I329" s="299"/>
      <c r="J329" s="152"/>
      <c r="K329" s="153"/>
      <c r="L329" s="169"/>
      <c r="M329" s="39"/>
      <c r="N329" s="90"/>
      <c r="O329" s="39"/>
      <c r="P329" s="23"/>
      <c r="Q329" s="170">
        <f t="shared" si="136"/>
        <v>0</v>
      </c>
      <c r="R329" s="55"/>
      <c r="S329" s="65"/>
      <c r="T329" s="98" t="s">
        <v>64</v>
      </c>
      <c r="U329" s="63"/>
      <c r="V329" s="87" t="str">
        <f t="shared" si="137"/>
        <v>Remplir la colonne R ou U</v>
      </c>
      <c r="W329" s="63"/>
      <c r="X329" s="173" t="str">
        <f t="shared" si="134"/>
        <v>Remplir la colonne M</v>
      </c>
      <c r="Y329" s="179" t="str">
        <f t="shared" si="138"/>
        <v>Remplir la colonne W</v>
      </c>
      <c r="Z329" s="263" t="str">
        <f t="shared" si="156"/>
        <v>Remplir la colonne I</v>
      </c>
      <c r="AA329" s="91"/>
      <c r="AB329" s="315" t="str">
        <f t="shared" si="139"/>
        <v>Remplir les termes C, P, T et TVA</v>
      </c>
      <c r="AC329" s="55"/>
      <c r="AD329" s="65"/>
      <c r="AE329" s="98" t="s">
        <v>64</v>
      </c>
      <c r="AF329" s="63"/>
      <c r="AG329" s="87" t="str">
        <f t="shared" si="140"/>
        <v>Remplir la colonne AC ou AF</v>
      </c>
      <c r="AH329" s="63"/>
      <c r="AI329" s="173" t="str">
        <f t="shared" si="157"/>
        <v>Remplir la colonne M</v>
      </c>
      <c r="AJ329" s="179" t="str">
        <f t="shared" si="141"/>
        <v>Remplir la colonne AH</v>
      </c>
      <c r="AK329" s="263" t="str">
        <f t="shared" si="158"/>
        <v>Remplir la colonne I</v>
      </c>
      <c r="AL329" s="91"/>
      <c r="AM329" s="315" t="str">
        <f t="shared" si="142"/>
        <v>Remplir les terme C, P, T et TVA</v>
      </c>
      <c r="AN329" s="55"/>
      <c r="AO329" s="65"/>
      <c r="AP329" s="98" t="s">
        <v>64</v>
      </c>
      <c r="AQ329" s="63"/>
      <c r="AR329" s="87" t="str">
        <f t="shared" si="143"/>
        <v>Remplir la colonne AN ou AQ</v>
      </c>
      <c r="AS329" s="63"/>
      <c r="AT329" s="173" t="str">
        <f t="shared" si="159"/>
        <v>Remplir la colonne M</v>
      </c>
      <c r="AU329" s="179" t="str">
        <f t="shared" si="144"/>
        <v>Remplir la colonne AS</v>
      </c>
      <c r="AV329" s="263" t="str">
        <f t="shared" si="160"/>
        <v>Remplir la colonne I</v>
      </c>
      <c r="AW329" s="91"/>
      <c r="AX329" s="315" t="str">
        <f t="shared" si="145"/>
        <v>Remplir les termes C, P, T et TVA</v>
      </c>
      <c r="AY329" s="55"/>
      <c r="AZ329" s="65"/>
      <c r="BA329" s="98" t="s">
        <v>64</v>
      </c>
      <c r="BB329" s="63"/>
      <c r="BC329" s="87" t="str">
        <f t="shared" si="146"/>
        <v>Remplir la colonne AY ou BB</v>
      </c>
      <c r="BD329" s="63"/>
      <c r="BE329" s="173" t="str">
        <f t="shared" si="161"/>
        <v>Remplir la colonne M</v>
      </c>
      <c r="BF329" s="179" t="str">
        <f t="shared" si="147"/>
        <v>Remplir la colonne BD</v>
      </c>
      <c r="BG329" s="263" t="str">
        <f t="shared" si="162"/>
        <v>Remplir la colonne I</v>
      </c>
      <c r="BH329" s="91"/>
      <c r="BI329" s="315" t="str">
        <f t="shared" si="148"/>
        <v>Remplir les termes C, P, T et TVA</v>
      </c>
      <c r="BJ329" s="55"/>
      <c r="BK329" s="65"/>
      <c r="BL329" s="98" t="s">
        <v>64</v>
      </c>
      <c r="BM329" s="63"/>
      <c r="BN329" s="87" t="str">
        <f t="shared" si="149"/>
        <v>Remplir la colonne BJ ou BM</v>
      </c>
      <c r="BO329" s="63"/>
      <c r="BP329" s="173" t="str">
        <f t="shared" si="163"/>
        <v>Remplir la colonne M</v>
      </c>
      <c r="BQ329" s="179" t="str">
        <f t="shared" si="150"/>
        <v>Remplir la colonne BO</v>
      </c>
      <c r="BR329" s="263" t="str">
        <f t="shared" si="164"/>
        <v>Remplir la colonne I</v>
      </c>
      <c r="BS329" s="91"/>
      <c r="BT329" s="315" t="str">
        <f t="shared" si="151"/>
        <v>Remplir les termes C, P, T et TVA</v>
      </c>
      <c r="BU329" s="55"/>
      <c r="BV329" s="65"/>
      <c r="BW329" s="98" t="s">
        <v>64</v>
      </c>
      <c r="BX329" s="63"/>
      <c r="BY329" s="87" t="str">
        <f t="shared" si="152"/>
        <v>Remplir la colonne BU ou BX</v>
      </c>
      <c r="BZ329" s="63"/>
      <c r="CA329" s="173" t="str">
        <f t="shared" si="165"/>
        <v>Remplir la colonne M</v>
      </c>
      <c r="CB329" s="179" t="str">
        <f t="shared" si="153"/>
        <v>Remplir la colonne BZ</v>
      </c>
      <c r="CC329" s="263" t="str">
        <f t="shared" si="166"/>
        <v>Remplir la colonne I</v>
      </c>
      <c r="CD329" s="91"/>
      <c r="CE329" s="315" t="str">
        <f t="shared" si="154"/>
        <v>Remplir les termes C, P, T et TVA</v>
      </c>
      <c r="CF329" s="61" t="str">
        <f t="shared" si="135"/>
        <v>REMPLIR TYPE DE CLIENT</v>
      </c>
      <c r="CG329" s="107" t="str">
        <f t="shared" si="155"/>
        <v>Montant total de l'aide demandée non indiqué</v>
      </c>
      <c r="CH329" s="1"/>
      <c r="CI329" s="1"/>
      <c r="CJ329" s="1"/>
      <c r="CK329" s="1"/>
      <c r="CL329" s="1"/>
    </row>
    <row r="330" spans="1:90" x14ac:dyDescent="0.25">
      <c r="A330" s="51"/>
      <c r="B330" s="111"/>
      <c r="C330" s="111"/>
      <c r="D330" s="111"/>
      <c r="E330" s="111"/>
      <c r="F330" s="111"/>
      <c r="G330" s="132"/>
      <c r="H330" s="151"/>
      <c r="I330" s="299"/>
      <c r="J330" s="152"/>
      <c r="K330" s="153"/>
      <c r="L330" s="169"/>
      <c r="M330" s="39"/>
      <c r="N330" s="90"/>
      <c r="O330" s="39"/>
      <c r="P330" s="23"/>
      <c r="Q330" s="170">
        <f t="shared" si="136"/>
        <v>0</v>
      </c>
      <c r="R330" s="55"/>
      <c r="S330" s="65"/>
      <c r="T330" s="98" t="s">
        <v>64</v>
      </c>
      <c r="U330" s="63"/>
      <c r="V330" s="87" t="str">
        <f t="shared" si="137"/>
        <v>Remplir la colonne R ou U</v>
      </c>
      <c r="W330" s="63"/>
      <c r="X330" s="173" t="str">
        <f t="shared" si="134"/>
        <v>Remplir la colonne M</v>
      </c>
      <c r="Y330" s="179" t="str">
        <f t="shared" si="138"/>
        <v>Remplir la colonne W</v>
      </c>
      <c r="Z330" s="263" t="str">
        <f t="shared" si="156"/>
        <v>Remplir la colonne I</v>
      </c>
      <c r="AA330" s="91"/>
      <c r="AB330" s="315" t="str">
        <f t="shared" si="139"/>
        <v>Remplir les termes C, P, T et TVA</v>
      </c>
      <c r="AC330" s="55"/>
      <c r="AD330" s="65"/>
      <c r="AE330" s="98" t="s">
        <v>64</v>
      </c>
      <c r="AF330" s="63"/>
      <c r="AG330" s="87" t="str">
        <f t="shared" si="140"/>
        <v>Remplir la colonne AC ou AF</v>
      </c>
      <c r="AH330" s="63"/>
      <c r="AI330" s="173" t="str">
        <f t="shared" si="157"/>
        <v>Remplir la colonne M</v>
      </c>
      <c r="AJ330" s="179" t="str">
        <f t="shared" si="141"/>
        <v>Remplir la colonne AH</v>
      </c>
      <c r="AK330" s="263" t="str">
        <f t="shared" si="158"/>
        <v>Remplir la colonne I</v>
      </c>
      <c r="AL330" s="91"/>
      <c r="AM330" s="315" t="str">
        <f t="shared" si="142"/>
        <v>Remplir les terme C, P, T et TVA</v>
      </c>
      <c r="AN330" s="55"/>
      <c r="AO330" s="65"/>
      <c r="AP330" s="98" t="s">
        <v>64</v>
      </c>
      <c r="AQ330" s="63"/>
      <c r="AR330" s="87" t="str">
        <f t="shared" si="143"/>
        <v>Remplir la colonne AN ou AQ</v>
      </c>
      <c r="AS330" s="63"/>
      <c r="AT330" s="173" t="str">
        <f t="shared" si="159"/>
        <v>Remplir la colonne M</v>
      </c>
      <c r="AU330" s="179" t="str">
        <f t="shared" si="144"/>
        <v>Remplir la colonne AS</v>
      </c>
      <c r="AV330" s="263" t="str">
        <f t="shared" si="160"/>
        <v>Remplir la colonne I</v>
      </c>
      <c r="AW330" s="91"/>
      <c r="AX330" s="315" t="str">
        <f t="shared" si="145"/>
        <v>Remplir les termes C, P, T et TVA</v>
      </c>
      <c r="AY330" s="55"/>
      <c r="AZ330" s="65"/>
      <c r="BA330" s="98" t="s">
        <v>64</v>
      </c>
      <c r="BB330" s="63"/>
      <c r="BC330" s="87" t="str">
        <f t="shared" si="146"/>
        <v>Remplir la colonne AY ou BB</v>
      </c>
      <c r="BD330" s="63"/>
      <c r="BE330" s="173" t="str">
        <f t="shared" si="161"/>
        <v>Remplir la colonne M</v>
      </c>
      <c r="BF330" s="179" t="str">
        <f t="shared" si="147"/>
        <v>Remplir la colonne BD</v>
      </c>
      <c r="BG330" s="263" t="str">
        <f t="shared" si="162"/>
        <v>Remplir la colonne I</v>
      </c>
      <c r="BH330" s="91"/>
      <c r="BI330" s="315" t="str">
        <f t="shared" si="148"/>
        <v>Remplir les termes C, P, T et TVA</v>
      </c>
      <c r="BJ330" s="55"/>
      <c r="BK330" s="65"/>
      <c r="BL330" s="98" t="s">
        <v>64</v>
      </c>
      <c r="BM330" s="63"/>
      <c r="BN330" s="87" t="str">
        <f t="shared" si="149"/>
        <v>Remplir la colonne BJ ou BM</v>
      </c>
      <c r="BO330" s="63"/>
      <c r="BP330" s="173" t="str">
        <f t="shared" si="163"/>
        <v>Remplir la colonne M</v>
      </c>
      <c r="BQ330" s="179" t="str">
        <f t="shared" si="150"/>
        <v>Remplir la colonne BO</v>
      </c>
      <c r="BR330" s="263" t="str">
        <f t="shared" si="164"/>
        <v>Remplir la colonne I</v>
      </c>
      <c r="BS330" s="91"/>
      <c r="BT330" s="315" t="str">
        <f t="shared" si="151"/>
        <v>Remplir les termes C, P, T et TVA</v>
      </c>
      <c r="BU330" s="55"/>
      <c r="BV330" s="65"/>
      <c r="BW330" s="98" t="s">
        <v>64</v>
      </c>
      <c r="BX330" s="63"/>
      <c r="BY330" s="87" t="str">
        <f t="shared" si="152"/>
        <v>Remplir la colonne BU ou BX</v>
      </c>
      <c r="BZ330" s="63"/>
      <c r="CA330" s="173" t="str">
        <f t="shared" si="165"/>
        <v>Remplir la colonne M</v>
      </c>
      <c r="CB330" s="179" t="str">
        <f t="shared" si="153"/>
        <v>Remplir la colonne BZ</v>
      </c>
      <c r="CC330" s="263" t="str">
        <f t="shared" si="166"/>
        <v>Remplir la colonne I</v>
      </c>
      <c r="CD330" s="91"/>
      <c r="CE330" s="315" t="str">
        <f t="shared" si="154"/>
        <v>Remplir les termes C, P, T et TVA</v>
      </c>
      <c r="CF330" s="61" t="str">
        <f t="shared" si="135"/>
        <v>REMPLIR TYPE DE CLIENT</v>
      </c>
      <c r="CG330" s="107" t="str">
        <f t="shared" si="155"/>
        <v>Montant total de l'aide demandée non indiqué</v>
      </c>
      <c r="CH330" s="1"/>
      <c r="CI330" s="1"/>
      <c r="CJ330" s="1"/>
      <c r="CK330" s="1"/>
      <c r="CL330" s="1"/>
    </row>
    <row r="331" spans="1:90" x14ac:dyDescent="0.25">
      <c r="A331" s="51"/>
      <c r="B331" s="111"/>
      <c r="C331" s="111"/>
      <c r="D331" s="111"/>
      <c r="E331" s="111"/>
      <c r="F331" s="111"/>
      <c r="G331" s="132"/>
      <c r="H331" s="151"/>
      <c r="I331" s="299"/>
      <c r="J331" s="152"/>
      <c r="K331" s="153"/>
      <c r="L331" s="169"/>
      <c r="M331" s="39"/>
      <c r="N331" s="90"/>
      <c r="O331" s="39"/>
      <c r="P331" s="23"/>
      <c r="Q331" s="170">
        <f t="shared" si="136"/>
        <v>0</v>
      </c>
      <c r="R331" s="55"/>
      <c r="S331" s="65"/>
      <c r="T331" s="98" t="s">
        <v>64</v>
      </c>
      <c r="U331" s="63"/>
      <c r="V331" s="87" t="str">
        <f t="shared" si="137"/>
        <v>Remplir la colonne R ou U</v>
      </c>
      <c r="W331" s="63"/>
      <c r="X331" s="173" t="str">
        <f t="shared" si="134"/>
        <v>Remplir la colonne M</v>
      </c>
      <c r="Y331" s="179" t="str">
        <f t="shared" si="138"/>
        <v>Remplir la colonne W</v>
      </c>
      <c r="Z331" s="263" t="str">
        <f t="shared" si="156"/>
        <v>Remplir la colonne I</v>
      </c>
      <c r="AA331" s="91"/>
      <c r="AB331" s="315" t="str">
        <f t="shared" si="139"/>
        <v>Remplir les termes C, P, T et TVA</v>
      </c>
      <c r="AC331" s="55"/>
      <c r="AD331" s="65"/>
      <c r="AE331" s="98" t="s">
        <v>64</v>
      </c>
      <c r="AF331" s="63"/>
      <c r="AG331" s="87" t="str">
        <f t="shared" si="140"/>
        <v>Remplir la colonne AC ou AF</v>
      </c>
      <c r="AH331" s="63"/>
      <c r="AI331" s="173" t="str">
        <f t="shared" si="157"/>
        <v>Remplir la colonne M</v>
      </c>
      <c r="AJ331" s="179" t="str">
        <f t="shared" si="141"/>
        <v>Remplir la colonne AH</v>
      </c>
      <c r="AK331" s="263" t="str">
        <f t="shared" si="158"/>
        <v>Remplir la colonne I</v>
      </c>
      <c r="AL331" s="91"/>
      <c r="AM331" s="315" t="str">
        <f t="shared" si="142"/>
        <v>Remplir les terme C, P, T et TVA</v>
      </c>
      <c r="AN331" s="55"/>
      <c r="AO331" s="65"/>
      <c r="AP331" s="98" t="s">
        <v>64</v>
      </c>
      <c r="AQ331" s="63"/>
      <c r="AR331" s="87" t="str">
        <f t="shared" si="143"/>
        <v>Remplir la colonne AN ou AQ</v>
      </c>
      <c r="AS331" s="63"/>
      <c r="AT331" s="173" t="str">
        <f t="shared" si="159"/>
        <v>Remplir la colonne M</v>
      </c>
      <c r="AU331" s="179" t="str">
        <f t="shared" si="144"/>
        <v>Remplir la colonne AS</v>
      </c>
      <c r="AV331" s="263" t="str">
        <f t="shared" si="160"/>
        <v>Remplir la colonne I</v>
      </c>
      <c r="AW331" s="91"/>
      <c r="AX331" s="315" t="str">
        <f t="shared" si="145"/>
        <v>Remplir les termes C, P, T et TVA</v>
      </c>
      <c r="AY331" s="55"/>
      <c r="AZ331" s="65"/>
      <c r="BA331" s="98" t="s">
        <v>64</v>
      </c>
      <c r="BB331" s="63"/>
      <c r="BC331" s="87" t="str">
        <f t="shared" si="146"/>
        <v>Remplir la colonne AY ou BB</v>
      </c>
      <c r="BD331" s="63"/>
      <c r="BE331" s="173" t="str">
        <f t="shared" si="161"/>
        <v>Remplir la colonne M</v>
      </c>
      <c r="BF331" s="179" t="str">
        <f t="shared" si="147"/>
        <v>Remplir la colonne BD</v>
      </c>
      <c r="BG331" s="263" t="str">
        <f t="shared" si="162"/>
        <v>Remplir la colonne I</v>
      </c>
      <c r="BH331" s="91"/>
      <c r="BI331" s="315" t="str">
        <f t="shared" si="148"/>
        <v>Remplir les termes C, P, T et TVA</v>
      </c>
      <c r="BJ331" s="55"/>
      <c r="BK331" s="65"/>
      <c r="BL331" s="98" t="s">
        <v>64</v>
      </c>
      <c r="BM331" s="63"/>
      <c r="BN331" s="87" t="str">
        <f t="shared" si="149"/>
        <v>Remplir la colonne BJ ou BM</v>
      </c>
      <c r="BO331" s="63"/>
      <c r="BP331" s="173" t="str">
        <f t="shared" si="163"/>
        <v>Remplir la colonne M</v>
      </c>
      <c r="BQ331" s="179" t="str">
        <f t="shared" si="150"/>
        <v>Remplir la colonne BO</v>
      </c>
      <c r="BR331" s="263" t="str">
        <f t="shared" si="164"/>
        <v>Remplir la colonne I</v>
      </c>
      <c r="BS331" s="91"/>
      <c r="BT331" s="315" t="str">
        <f t="shared" si="151"/>
        <v>Remplir les termes C, P, T et TVA</v>
      </c>
      <c r="BU331" s="55"/>
      <c r="BV331" s="65"/>
      <c r="BW331" s="98" t="s">
        <v>64</v>
      </c>
      <c r="BX331" s="63"/>
      <c r="BY331" s="87" t="str">
        <f t="shared" si="152"/>
        <v>Remplir la colonne BU ou BX</v>
      </c>
      <c r="BZ331" s="63"/>
      <c r="CA331" s="173" t="str">
        <f t="shared" si="165"/>
        <v>Remplir la colonne M</v>
      </c>
      <c r="CB331" s="179" t="str">
        <f t="shared" si="153"/>
        <v>Remplir la colonne BZ</v>
      </c>
      <c r="CC331" s="263" t="str">
        <f t="shared" si="166"/>
        <v>Remplir la colonne I</v>
      </c>
      <c r="CD331" s="91"/>
      <c r="CE331" s="315" t="str">
        <f t="shared" si="154"/>
        <v>Remplir les termes C, P, T et TVA</v>
      </c>
      <c r="CF331" s="61" t="str">
        <f t="shared" si="135"/>
        <v>REMPLIR TYPE DE CLIENT</v>
      </c>
      <c r="CG331" s="107" t="str">
        <f t="shared" si="155"/>
        <v>Montant total de l'aide demandée non indiqué</v>
      </c>
      <c r="CH331" s="1"/>
      <c r="CI331" s="1"/>
      <c r="CJ331" s="1"/>
      <c r="CK331" s="1"/>
      <c r="CL331" s="1"/>
    </row>
    <row r="332" spans="1:90" x14ac:dyDescent="0.25">
      <c r="A332" s="51"/>
      <c r="B332" s="111"/>
      <c r="C332" s="111"/>
      <c r="D332" s="111"/>
      <c r="E332" s="111"/>
      <c r="F332" s="111"/>
      <c r="G332" s="132"/>
      <c r="H332" s="151"/>
      <c r="I332" s="299"/>
      <c r="J332" s="152"/>
      <c r="K332" s="153"/>
      <c r="L332" s="169"/>
      <c r="M332" s="39"/>
      <c r="N332" s="90"/>
      <c r="O332" s="39"/>
      <c r="P332" s="23"/>
      <c r="Q332" s="170">
        <f t="shared" si="136"/>
        <v>0</v>
      </c>
      <c r="R332" s="55"/>
      <c r="S332" s="65"/>
      <c r="T332" s="98" t="s">
        <v>64</v>
      </c>
      <c r="U332" s="63"/>
      <c r="V332" s="87" t="str">
        <f t="shared" si="137"/>
        <v>Remplir la colonne R ou U</v>
      </c>
      <c r="W332" s="63"/>
      <c r="X332" s="173" t="str">
        <f t="shared" si="134"/>
        <v>Remplir la colonne M</v>
      </c>
      <c r="Y332" s="179" t="str">
        <f t="shared" si="138"/>
        <v>Remplir la colonne W</v>
      </c>
      <c r="Z332" s="263" t="str">
        <f t="shared" si="156"/>
        <v>Remplir la colonne I</v>
      </c>
      <c r="AA332" s="91"/>
      <c r="AB332" s="315" t="str">
        <f t="shared" si="139"/>
        <v>Remplir les termes C, P, T et TVA</v>
      </c>
      <c r="AC332" s="55"/>
      <c r="AD332" s="65"/>
      <c r="AE332" s="98" t="s">
        <v>64</v>
      </c>
      <c r="AF332" s="63"/>
      <c r="AG332" s="87" t="str">
        <f t="shared" si="140"/>
        <v>Remplir la colonne AC ou AF</v>
      </c>
      <c r="AH332" s="63"/>
      <c r="AI332" s="173" t="str">
        <f t="shared" si="157"/>
        <v>Remplir la colonne M</v>
      </c>
      <c r="AJ332" s="179" t="str">
        <f t="shared" si="141"/>
        <v>Remplir la colonne AH</v>
      </c>
      <c r="AK332" s="263" t="str">
        <f t="shared" si="158"/>
        <v>Remplir la colonne I</v>
      </c>
      <c r="AL332" s="91"/>
      <c r="AM332" s="315" t="str">
        <f t="shared" si="142"/>
        <v>Remplir les terme C, P, T et TVA</v>
      </c>
      <c r="AN332" s="55"/>
      <c r="AO332" s="65"/>
      <c r="AP332" s="98" t="s">
        <v>64</v>
      </c>
      <c r="AQ332" s="63"/>
      <c r="AR332" s="87" t="str">
        <f t="shared" si="143"/>
        <v>Remplir la colonne AN ou AQ</v>
      </c>
      <c r="AS332" s="63"/>
      <c r="AT332" s="173" t="str">
        <f t="shared" si="159"/>
        <v>Remplir la colonne M</v>
      </c>
      <c r="AU332" s="179" t="str">
        <f t="shared" si="144"/>
        <v>Remplir la colonne AS</v>
      </c>
      <c r="AV332" s="263" t="str">
        <f t="shared" si="160"/>
        <v>Remplir la colonne I</v>
      </c>
      <c r="AW332" s="91"/>
      <c r="AX332" s="315" t="str">
        <f t="shared" si="145"/>
        <v>Remplir les termes C, P, T et TVA</v>
      </c>
      <c r="AY332" s="55"/>
      <c r="AZ332" s="65"/>
      <c r="BA332" s="98" t="s">
        <v>64</v>
      </c>
      <c r="BB332" s="63"/>
      <c r="BC332" s="87" t="str">
        <f t="shared" si="146"/>
        <v>Remplir la colonne AY ou BB</v>
      </c>
      <c r="BD332" s="63"/>
      <c r="BE332" s="173" t="str">
        <f t="shared" si="161"/>
        <v>Remplir la colonne M</v>
      </c>
      <c r="BF332" s="179" t="str">
        <f t="shared" si="147"/>
        <v>Remplir la colonne BD</v>
      </c>
      <c r="BG332" s="263" t="str">
        <f t="shared" si="162"/>
        <v>Remplir la colonne I</v>
      </c>
      <c r="BH332" s="91"/>
      <c r="BI332" s="315" t="str">
        <f t="shared" si="148"/>
        <v>Remplir les termes C, P, T et TVA</v>
      </c>
      <c r="BJ332" s="55"/>
      <c r="BK332" s="65"/>
      <c r="BL332" s="98" t="s">
        <v>64</v>
      </c>
      <c r="BM332" s="63"/>
      <c r="BN332" s="87" t="str">
        <f t="shared" si="149"/>
        <v>Remplir la colonne BJ ou BM</v>
      </c>
      <c r="BO332" s="63"/>
      <c r="BP332" s="173" t="str">
        <f t="shared" si="163"/>
        <v>Remplir la colonne M</v>
      </c>
      <c r="BQ332" s="179" t="str">
        <f t="shared" si="150"/>
        <v>Remplir la colonne BO</v>
      </c>
      <c r="BR332" s="263" t="str">
        <f t="shared" si="164"/>
        <v>Remplir la colonne I</v>
      </c>
      <c r="BS332" s="91"/>
      <c r="BT332" s="315" t="str">
        <f t="shared" si="151"/>
        <v>Remplir les termes C, P, T et TVA</v>
      </c>
      <c r="BU332" s="55"/>
      <c r="BV332" s="65"/>
      <c r="BW332" s="98" t="s">
        <v>64</v>
      </c>
      <c r="BX332" s="63"/>
      <c r="BY332" s="87" t="str">
        <f t="shared" si="152"/>
        <v>Remplir la colonne BU ou BX</v>
      </c>
      <c r="BZ332" s="63"/>
      <c r="CA332" s="173" t="str">
        <f t="shared" si="165"/>
        <v>Remplir la colonne M</v>
      </c>
      <c r="CB332" s="179" t="str">
        <f t="shared" si="153"/>
        <v>Remplir la colonne BZ</v>
      </c>
      <c r="CC332" s="263" t="str">
        <f t="shared" si="166"/>
        <v>Remplir la colonne I</v>
      </c>
      <c r="CD332" s="91"/>
      <c r="CE332" s="315" t="str">
        <f t="shared" si="154"/>
        <v>Remplir les termes C, P, T et TVA</v>
      </c>
      <c r="CF332" s="61" t="str">
        <f t="shared" si="135"/>
        <v>REMPLIR TYPE DE CLIENT</v>
      </c>
      <c r="CG332" s="107" t="str">
        <f t="shared" si="155"/>
        <v>Montant total de l'aide demandée non indiqué</v>
      </c>
      <c r="CH332" s="1"/>
      <c r="CI332" s="1"/>
      <c r="CJ332" s="1"/>
      <c r="CK332" s="1"/>
      <c r="CL332" s="1"/>
    </row>
    <row r="333" spans="1:90" x14ac:dyDescent="0.25">
      <c r="A333" s="51"/>
      <c r="B333" s="111"/>
      <c r="C333" s="111"/>
      <c r="D333" s="111"/>
      <c r="E333" s="111"/>
      <c r="F333" s="111"/>
      <c r="G333" s="132"/>
      <c r="H333" s="151"/>
      <c r="I333" s="299"/>
      <c r="J333" s="152"/>
      <c r="K333" s="153"/>
      <c r="L333" s="169"/>
      <c r="M333" s="39"/>
      <c r="N333" s="90"/>
      <c r="O333" s="39"/>
      <c r="P333" s="23"/>
      <c r="Q333" s="170">
        <f t="shared" si="136"/>
        <v>0</v>
      </c>
      <c r="R333" s="55"/>
      <c r="S333" s="65"/>
      <c r="T333" s="98" t="s">
        <v>64</v>
      </c>
      <c r="U333" s="63"/>
      <c r="V333" s="87" t="str">
        <f t="shared" si="137"/>
        <v>Remplir la colonne R ou U</v>
      </c>
      <c r="W333" s="63"/>
      <c r="X333" s="173" t="str">
        <f t="shared" ref="X333:X396" si="167">IF($M333="Oui",$C$4,IF($M333="Non",$C$6,"Remplir la colonne M"))</f>
        <v>Remplir la colonne M</v>
      </c>
      <c r="Y333" s="179" t="str">
        <f t="shared" si="138"/>
        <v>Remplir la colonne W</v>
      </c>
      <c r="Z333" s="263" t="str">
        <f t="shared" si="156"/>
        <v>Remplir la colonne I</v>
      </c>
      <c r="AA333" s="91"/>
      <c r="AB333" s="315" t="str">
        <f t="shared" si="139"/>
        <v>Remplir les termes C, P, T et TVA</v>
      </c>
      <c r="AC333" s="55"/>
      <c r="AD333" s="65"/>
      <c r="AE333" s="98" t="s">
        <v>64</v>
      </c>
      <c r="AF333" s="63"/>
      <c r="AG333" s="87" t="str">
        <f t="shared" si="140"/>
        <v>Remplir la colonne AC ou AF</v>
      </c>
      <c r="AH333" s="63"/>
      <c r="AI333" s="173" t="str">
        <f t="shared" si="157"/>
        <v>Remplir la colonne M</v>
      </c>
      <c r="AJ333" s="179" t="str">
        <f t="shared" si="141"/>
        <v>Remplir la colonne AH</v>
      </c>
      <c r="AK333" s="263" t="str">
        <f t="shared" si="158"/>
        <v>Remplir la colonne I</v>
      </c>
      <c r="AL333" s="91"/>
      <c r="AM333" s="315" t="str">
        <f t="shared" si="142"/>
        <v>Remplir les terme C, P, T et TVA</v>
      </c>
      <c r="AN333" s="55"/>
      <c r="AO333" s="65"/>
      <c r="AP333" s="98" t="s">
        <v>64</v>
      </c>
      <c r="AQ333" s="63"/>
      <c r="AR333" s="87" t="str">
        <f t="shared" si="143"/>
        <v>Remplir la colonne AN ou AQ</v>
      </c>
      <c r="AS333" s="63"/>
      <c r="AT333" s="173" t="str">
        <f t="shared" si="159"/>
        <v>Remplir la colonne M</v>
      </c>
      <c r="AU333" s="179" t="str">
        <f t="shared" si="144"/>
        <v>Remplir la colonne AS</v>
      </c>
      <c r="AV333" s="263" t="str">
        <f t="shared" si="160"/>
        <v>Remplir la colonne I</v>
      </c>
      <c r="AW333" s="91"/>
      <c r="AX333" s="315" t="str">
        <f t="shared" si="145"/>
        <v>Remplir les termes C, P, T et TVA</v>
      </c>
      <c r="AY333" s="55"/>
      <c r="AZ333" s="65"/>
      <c r="BA333" s="98" t="s">
        <v>64</v>
      </c>
      <c r="BB333" s="63"/>
      <c r="BC333" s="87" t="str">
        <f t="shared" si="146"/>
        <v>Remplir la colonne AY ou BB</v>
      </c>
      <c r="BD333" s="63"/>
      <c r="BE333" s="173" t="str">
        <f t="shared" si="161"/>
        <v>Remplir la colonne M</v>
      </c>
      <c r="BF333" s="179" t="str">
        <f t="shared" si="147"/>
        <v>Remplir la colonne BD</v>
      </c>
      <c r="BG333" s="263" t="str">
        <f t="shared" si="162"/>
        <v>Remplir la colonne I</v>
      </c>
      <c r="BH333" s="91"/>
      <c r="BI333" s="315" t="str">
        <f t="shared" si="148"/>
        <v>Remplir les termes C, P, T et TVA</v>
      </c>
      <c r="BJ333" s="55"/>
      <c r="BK333" s="65"/>
      <c r="BL333" s="98" t="s">
        <v>64</v>
      </c>
      <c r="BM333" s="63"/>
      <c r="BN333" s="87" t="str">
        <f t="shared" si="149"/>
        <v>Remplir la colonne BJ ou BM</v>
      </c>
      <c r="BO333" s="63"/>
      <c r="BP333" s="173" t="str">
        <f t="shared" si="163"/>
        <v>Remplir la colonne M</v>
      </c>
      <c r="BQ333" s="179" t="str">
        <f t="shared" si="150"/>
        <v>Remplir la colonne BO</v>
      </c>
      <c r="BR333" s="263" t="str">
        <f t="shared" si="164"/>
        <v>Remplir la colonne I</v>
      </c>
      <c r="BS333" s="91"/>
      <c r="BT333" s="315" t="str">
        <f t="shared" si="151"/>
        <v>Remplir les termes C, P, T et TVA</v>
      </c>
      <c r="BU333" s="55"/>
      <c r="BV333" s="65"/>
      <c r="BW333" s="98" t="s">
        <v>64</v>
      </c>
      <c r="BX333" s="63"/>
      <c r="BY333" s="87" t="str">
        <f t="shared" si="152"/>
        <v>Remplir la colonne BU ou BX</v>
      </c>
      <c r="BZ333" s="63"/>
      <c r="CA333" s="173" t="str">
        <f t="shared" si="165"/>
        <v>Remplir la colonne M</v>
      </c>
      <c r="CB333" s="179" t="str">
        <f t="shared" si="153"/>
        <v>Remplir la colonne BZ</v>
      </c>
      <c r="CC333" s="263" t="str">
        <f t="shared" si="166"/>
        <v>Remplir la colonne I</v>
      </c>
      <c r="CD333" s="91"/>
      <c r="CE333" s="315" t="str">
        <f t="shared" si="154"/>
        <v>Remplir les termes C, P, T et TVA</v>
      </c>
      <c r="CF333" s="61" t="str">
        <f t="shared" ref="CF333:CF396" si="168">IFERROR(IF(ISBLANK(A333),"REMPLIR TYPE DE CLIENT",IF(O333="oui",SUM(periode2ges),"Attestation sur honneur NON")),0)</f>
        <v>REMPLIR TYPE DE CLIENT</v>
      </c>
      <c r="CG333" s="107" t="str">
        <f t="shared" si="155"/>
        <v>Montant total de l'aide demandée non indiqué</v>
      </c>
      <c r="CH333" s="1"/>
      <c r="CI333" s="1"/>
      <c r="CJ333" s="1"/>
      <c r="CK333" s="1"/>
      <c r="CL333" s="1"/>
    </row>
    <row r="334" spans="1:90" x14ac:dyDescent="0.25">
      <c r="A334" s="51"/>
      <c r="B334" s="111"/>
      <c r="C334" s="111"/>
      <c r="D334" s="111"/>
      <c r="E334" s="111"/>
      <c r="F334" s="111"/>
      <c r="G334" s="132"/>
      <c r="H334" s="151"/>
      <c r="I334" s="299"/>
      <c r="J334" s="152"/>
      <c r="K334" s="153"/>
      <c r="L334" s="169"/>
      <c r="M334" s="39"/>
      <c r="N334" s="90"/>
      <c r="O334" s="39"/>
      <c r="P334" s="23"/>
      <c r="Q334" s="170">
        <f t="shared" ref="Q334:Q397" si="169">IF(P334&lt;80%,P334,100%)</f>
        <v>0</v>
      </c>
      <c r="R334" s="55"/>
      <c r="S334" s="65"/>
      <c r="T334" s="98" t="s">
        <v>64</v>
      </c>
      <c r="U334" s="63"/>
      <c r="V334" s="87" t="str">
        <f t="shared" ref="V334:V397" si="170">IF(AND(R334&lt;&gt;"",U334&lt;&gt;""),"Remplir QUE la colonne R ou U",IF(R334&lt;&gt;"",(R334+S334)*$Q334,IF(U334&lt;&gt;"",(U334+S334)*$Q334,"Remplir la colonne R ou U")))</f>
        <v>Remplir la colonne R ou U</v>
      </c>
      <c r="W334" s="63"/>
      <c r="X334" s="173" t="str">
        <f t="shared" si="167"/>
        <v>Remplir la colonne M</v>
      </c>
      <c r="Y334" s="179" t="str">
        <f t="shared" ref="Y334:Y397" si="171">IF(W334="","Remplir la colonne W",IF(W334&gt;0,MAX(0,MIN($Q$8,W334-X334)),$Q$8))</f>
        <v>Remplir la colonne W</v>
      </c>
      <c r="Z334" s="263" t="str">
        <f t="shared" si="156"/>
        <v>Remplir la colonne I</v>
      </c>
      <c r="AA334" s="91"/>
      <c r="AB334" s="315" t="str">
        <f t="shared" ref="AB334:AB397" si="172">IFERROR((V334*(Y334+0.75*Z334)*AA334*(1+$N334))/($H$4*$H$5*$H$6),"Remplir les termes C, P, T et TVA")</f>
        <v>Remplir les termes C, P, T et TVA</v>
      </c>
      <c r="AC334" s="55"/>
      <c r="AD334" s="65"/>
      <c r="AE334" s="98" t="s">
        <v>64</v>
      </c>
      <c r="AF334" s="63"/>
      <c r="AG334" s="87" t="str">
        <f t="shared" ref="AG334:AG397" si="173">IF(AND(AC334&lt;&gt;"",AF334&lt;&gt;""),"Remplir QUE la colonne AC ou AF",IF(AC334&lt;&gt;"",(AC334+AD334)*$Q334,IF(AF334&lt;&gt;"",(AF334+AD334)*$Q334,"Remplir la colonne AC ou AF")))</f>
        <v>Remplir la colonne AC ou AF</v>
      </c>
      <c r="AH334" s="63"/>
      <c r="AI334" s="173" t="str">
        <f t="shared" si="157"/>
        <v>Remplir la colonne M</v>
      </c>
      <c r="AJ334" s="179" t="str">
        <f t="shared" ref="AJ334:AJ397" si="174">IF(AH334="","Remplir la colonne AH",IF(AH334&gt;0,MAX(0,MIN($R$8,AH334-AI334)),$R$8))</f>
        <v>Remplir la colonne AH</v>
      </c>
      <c r="AK334" s="263" t="str">
        <f t="shared" si="158"/>
        <v>Remplir la colonne I</v>
      </c>
      <c r="AL334" s="91"/>
      <c r="AM334" s="315" t="str">
        <f t="shared" ref="AM334:AM397" si="175">IFERROR((AG334*(AJ334+0.75*AK334)*AL334*(1+$N334))/($H$4*$H$5*$H$6),"Remplir les terme C, P, T et TVA")</f>
        <v>Remplir les terme C, P, T et TVA</v>
      </c>
      <c r="AN334" s="55"/>
      <c r="AO334" s="65"/>
      <c r="AP334" s="98" t="s">
        <v>64</v>
      </c>
      <c r="AQ334" s="63"/>
      <c r="AR334" s="87" t="str">
        <f t="shared" ref="AR334:AR397" si="176">IF(AND(AN334&lt;&gt;"",AQ334&lt;&gt;""),"Remplir QUE la colonne AN ou AQ",IF(AN334&lt;&gt;"",(AN334+AO334)*$Q334,IF(AQ334&lt;&gt;"",(AQ334+AO334)*$Q334,"Remplir la colonne AN ou AQ")))</f>
        <v>Remplir la colonne AN ou AQ</v>
      </c>
      <c r="AS334" s="63"/>
      <c r="AT334" s="173" t="str">
        <f t="shared" si="159"/>
        <v>Remplir la colonne M</v>
      </c>
      <c r="AU334" s="179" t="str">
        <f t="shared" ref="AU334:AU397" si="177">IF(AS334="","Remplir la colonne AS",IF(AS334&gt;0,MAX(0,MIN($S$8,AS334-AT334)),$S$8))</f>
        <v>Remplir la colonne AS</v>
      </c>
      <c r="AV334" s="263" t="str">
        <f t="shared" si="160"/>
        <v>Remplir la colonne I</v>
      </c>
      <c r="AW334" s="91"/>
      <c r="AX334" s="315" t="str">
        <f t="shared" ref="AX334:AX397" si="178">IFERROR((AR334*(AU334+0.75*AV334)*AW334*(1+$N334))/($H$4*$H$5*$H$6),"Remplir les termes C, P, T et TVA")</f>
        <v>Remplir les termes C, P, T et TVA</v>
      </c>
      <c r="AY334" s="55"/>
      <c r="AZ334" s="65"/>
      <c r="BA334" s="98" t="s">
        <v>64</v>
      </c>
      <c r="BB334" s="63"/>
      <c r="BC334" s="87" t="str">
        <f t="shared" ref="BC334:BC397" si="179">IF(AND(AY334&lt;&gt;"",BB334&lt;&gt;""),"Remplir QUE la colonne AY ou BB",IF(AY334&lt;&gt;"",(AY334+AZ334)*$Q334,IF(BB334&lt;&gt;"",(BB334+AZ334)*$Q334,"Remplir la colonne AY ou BB")))</f>
        <v>Remplir la colonne AY ou BB</v>
      </c>
      <c r="BD334" s="63"/>
      <c r="BE334" s="173" t="str">
        <f t="shared" si="161"/>
        <v>Remplir la colonne M</v>
      </c>
      <c r="BF334" s="179" t="str">
        <f t="shared" ref="BF334:BF397" si="180">IF(BD334="","Remplir la colonne BD",IF(BD334&gt;0,MAX(0,MIN($T$8,BD334-BE334)),$T$8))</f>
        <v>Remplir la colonne BD</v>
      </c>
      <c r="BG334" s="263" t="str">
        <f t="shared" si="162"/>
        <v>Remplir la colonne I</v>
      </c>
      <c r="BH334" s="91"/>
      <c r="BI334" s="315" t="str">
        <f t="shared" ref="BI334:BI397" si="181">IFERROR((BC334*(BF334+0.75*BG334)*BH334*(1+$N334))/($H$4*$H$5*$H$6),"Remplir les termes C, P, T et TVA")</f>
        <v>Remplir les termes C, P, T et TVA</v>
      </c>
      <c r="BJ334" s="55"/>
      <c r="BK334" s="65"/>
      <c r="BL334" s="98" t="s">
        <v>64</v>
      </c>
      <c r="BM334" s="63"/>
      <c r="BN334" s="87" t="str">
        <f t="shared" ref="BN334:BN397" si="182">IF(AND(BJ334&lt;&gt;"",BM334&lt;&gt;""),"Remplir QUE la colonne BJ ou BM",IF(BJ334&lt;&gt;"",(BJ334+BK334)*$Q334,IF(BM334&lt;&gt;"",(BM334+BK334)*$Q334,"Remplir la colonne BJ ou BM")))</f>
        <v>Remplir la colonne BJ ou BM</v>
      </c>
      <c r="BO334" s="63"/>
      <c r="BP334" s="173" t="str">
        <f t="shared" si="163"/>
        <v>Remplir la colonne M</v>
      </c>
      <c r="BQ334" s="179" t="str">
        <f t="shared" ref="BQ334:BQ397" si="183">IF(BO334="","Remplir la colonne BO",IF(BO334&gt;0,MAX(0,MIN($U$8,BO334-BP334)),$U$8))</f>
        <v>Remplir la colonne BO</v>
      </c>
      <c r="BR334" s="263" t="str">
        <f t="shared" si="164"/>
        <v>Remplir la colonne I</v>
      </c>
      <c r="BS334" s="91"/>
      <c r="BT334" s="315" t="str">
        <f t="shared" ref="BT334:BT397" si="184">IFERROR((BN334*(BQ334+0.75*BR334)*BS334*(1+$N334))/($H$4*$H$5*$H$6),"Remplir les termes C, P, T et TVA")</f>
        <v>Remplir les termes C, P, T et TVA</v>
      </c>
      <c r="BU334" s="55"/>
      <c r="BV334" s="65"/>
      <c r="BW334" s="98" t="s">
        <v>64</v>
      </c>
      <c r="BX334" s="63"/>
      <c r="BY334" s="87" t="str">
        <f t="shared" ref="BY334:BY397" si="185">IF(AND(BU334&lt;&gt;"",BX334&lt;&gt;""),"Remplir QUE la colonne BU ou BX",IF(BU334&lt;&gt;"",(BU334+BV334)*$Q334,IF(BX334&lt;&gt;"",(BX334+BV334)*$Q334,"Remplir la colonne BU ou BX")))</f>
        <v>Remplir la colonne BU ou BX</v>
      </c>
      <c r="BZ334" s="63"/>
      <c r="CA334" s="173" t="str">
        <f t="shared" si="165"/>
        <v>Remplir la colonne M</v>
      </c>
      <c r="CB334" s="179" t="str">
        <f t="shared" ref="CB334:CB397" si="186">IF(BZ334="","Remplir la colonne BZ",IF(BZ334&gt;0,MAX(0,MIN($V$8,BZ334-CA334)),$V$8))</f>
        <v>Remplir la colonne BZ</v>
      </c>
      <c r="CC334" s="263" t="str">
        <f t="shared" si="166"/>
        <v>Remplir la colonne I</v>
      </c>
      <c r="CD334" s="91"/>
      <c r="CE334" s="315" t="str">
        <f t="shared" ref="CE334:CE397" si="187">IFERROR((BY334*(CB334+0.75*CC334)*CD334*(1+$N334))/($H$4*$H$5*$H$6),"Remplir les termes C, P, T et TVA")</f>
        <v>Remplir les termes C, P, T et TVA</v>
      </c>
      <c r="CF334" s="61" t="str">
        <f t="shared" si="168"/>
        <v>REMPLIR TYPE DE CLIENT</v>
      </c>
      <c r="CG334" s="107" t="str">
        <f t="shared" ref="CG334:CG397" si="188">IFERROR(CF334/100,"Montant total de l'aide demandée non indiqué")</f>
        <v>Montant total de l'aide demandée non indiqué</v>
      </c>
      <c r="CH334" s="1"/>
      <c r="CI334" s="1"/>
      <c r="CJ334" s="1"/>
      <c r="CK334" s="1"/>
      <c r="CL334" s="1"/>
    </row>
    <row r="335" spans="1:90" x14ac:dyDescent="0.25">
      <c r="A335" s="51"/>
      <c r="B335" s="111"/>
      <c r="C335" s="111"/>
      <c r="D335" s="111"/>
      <c r="E335" s="111"/>
      <c r="F335" s="111"/>
      <c r="G335" s="132"/>
      <c r="H335" s="151"/>
      <c r="I335" s="299"/>
      <c r="J335" s="152"/>
      <c r="K335" s="153"/>
      <c r="L335" s="169"/>
      <c r="M335" s="39"/>
      <c r="N335" s="90"/>
      <c r="O335" s="39"/>
      <c r="P335" s="23"/>
      <c r="Q335" s="170">
        <f t="shared" si="169"/>
        <v>0</v>
      </c>
      <c r="R335" s="55"/>
      <c r="S335" s="65"/>
      <c r="T335" s="98" t="s">
        <v>64</v>
      </c>
      <c r="U335" s="63"/>
      <c r="V335" s="87" t="str">
        <f t="shared" si="170"/>
        <v>Remplir la colonne R ou U</v>
      </c>
      <c r="W335" s="63"/>
      <c r="X335" s="173" t="str">
        <f t="shared" si="167"/>
        <v>Remplir la colonne M</v>
      </c>
      <c r="Y335" s="179" t="str">
        <f t="shared" si="171"/>
        <v>Remplir la colonne W</v>
      </c>
      <c r="Z335" s="263" t="str">
        <f t="shared" ref="Z335:Z398" si="189">IF($I335="","Remplir la colonne I",IF($I335&lt;DATE(2022,7,1),0,IF($M335="oui",IF(W335-$C$5-$Q$7*1.3&lt;0,0,W335-$C$5-$Q$7*1.3),IF(W335-$Q$7*1.3&lt;0,0,W335-$Q$7*1.3))))</f>
        <v>Remplir la colonne I</v>
      </c>
      <c r="AA335" s="91"/>
      <c r="AB335" s="315" t="str">
        <f t="shared" si="172"/>
        <v>Remplir les termes C, P, T et TVA</v>
      </c>
      <c r="AC335" s="55"/>
      <c r="AD335" s="65"/>
      <c r="AE335" s="98" t="s">
        <v>64</v>
      </c>
      <c r="AF335" s="63"/>
      <c r="AG335" s="87" t="str">
        <f t="shared" si="173"/>
        <v>Remplir la colonne AC ou AF</v>
      </c>
      <c r="AH335" s="63"/>
      <c r="AI335" s="173" t="str">
        <f t="shared" ref="AI335:AI398" si="190">IF($M335="Oui",$C$4,IF($M335="Non",$C$6,"Remplir la colonne M"))</f>
        <v>Remplir la colonne M</v>
      </c>
      <c r="AJ335" s="179" t="str">
        <f t="shared" si="174"/>
        <v>Remplir la colonne AH</v>
      </c>
      <c r="AK335" s="263" t="str">
        <f t="shared" ref="AK335:AK398" si="191">IF($I335="","Remplir la colonne I",IF($I335&lt;DATE(2022,7,1),0,IF($M335="oui",IF(AH335-$C$5-$R$7*1.3&lt;0,0,AH335-$C$5-$R$7*1.3),IF(AH335-$R$7*1.3&lt;0,0,AH335-$R$7*1.3))))</f>
        <v>Remplir la colonne I</v>
      </c>
      <c r="AL335" s="91"/>
      <c r="AM335" s="315" t="str">
        <f t="shared" si="175"/>
        <v>Remplir les terme C, P, T et TVA</v>
      </c>
      <c r="AN335" s="55"/>
      <c r="AO335" s="65"/>
      <c r="AP335" s="98" t="s">
        <v>64</v>
      </c>
      <c r="AQ335" s="63"/>
      <c r="AR335" s="87" t="str">
        <f t="shared" si="176"/>
        <v>Remplir la colonne AN ou AQ</v>
      </c>
      <c r="AS335" s="63"/>
      <c r="AT335" s="173" t="str">
        <f t="shared" ref="AT335:AT398" si="192">IF($M335="Oui",$C$4,IF($M335="Non",$C$6,"Remplir la colonne M"))</f>
        <v>Remplir la colonne M</v>
      </c>
      <c r="AU335" s="179" t="str">
        <f t="shared" si="177"/>
        <v>Remplir la colonne AS</v>
      </c>
      <c r="AV335" s="263" t="str">
        <f t="shared" ref="AV335:AV398" si="193">IF($I335="","Remplir la colonne I",IF($I335&lt;DATE(2022,7,1),0,IF($M335="oui",IF(AS335-$C$5-$S$7*1.3&lt;0,0,AS335-$C$5-$S$7*1.3),IF(AS335-$S$7*1.3&lt;0,0,AS335-$S$7*1.3))))</f>
        <v>Remplir la colonne I</v>
      </c>
      <c r="AW335" s="91"/>
      <c r="AX335" s="315" t="str">
        <f t="shared" si="178"/>
        <v>Remplir les termes C, P, T et TVA</v>
      </c>
      <c r="AY335" s="55"/>
      <c r="AZ335" s="65"/>
      <c r="BA335" s="98" t="s">
        <v>64</v>
      </c>
      <c r="BB335" s="63"/>
      <c r="BC335" s="87" t="str">
        <f t="shared" si="179"/>
        <v>Remplir la colonne AY ou BB</v>
      </c>
      <c r="BD335" s="63"/>
      <c r="BE335" s="173" t="str">
        <f t="shared" ref="BE335:BE398" si="194">IF($M335="Oui",$C$4,IF($M335="Non",$C$6,"Remplir la colonne M"))</f>
        <v>Remplir la colonne M</v>
      </c>
      <c r="BF335" s="179" t="str">
        <f t="shared" si="180"/>
        <v>Remplir la colonne BD</v>
      </c>
      <c r="BG335" s="263" t="str">
        <f t="shared" ref="BG335:BG398" si="195">IF($I335="","Remplir la colonne I",IF($I335&lt;DATE(2022,7,1),0,IF($M335="oui",IF(BD335-$C$5-$T$7*1.3&lt;0,0,BD335-$C$5-$T$7*1.3),IF(BD335-$T$7*1.3&lt;0,0,BD335-$T$7*1.3))))</f>
        <v>Remplir la colonne I</v>
      </c>
      <c r="BH335" s="91"/>
      <c r="BI335" s="315" t="str">
        <f t="shared" si="181"/>
        <v>Remplir les termes C, P, T et TVA</v>
      </c>
      <c r="BJ335" s="55"/>
      <c r="BK335" s="65"/>
      <c r="BL335" s="98" t="s">
        <v>64</v>
      </c>
      <c r="BM335" s="63"/>
      <c r="BN335" s="87" t="str">
        <f t="shared" si="182"/>
        <v>Remplir la colonne BJ ou BM</v>
      </c>
      <c r="BO335" s="63"/>
      <c r="BP335" s="173" t="str">
        <f t="shared" ref="BP335:BP398" si="196">IF($M335="Oui",$C$4,IF($M335="Non",$C$6,"Remplir la colonne M"))</f>
        <v>Remplir la colonne M</v>
      </c>
      <c r="BQ335" s="179" t="str">
        <f t="shared" si="183"/>
        <v>Remplir la colonne BO</v>
      </c>
      <c r="BR335" s="263" t="str">
        <f t="shared" ref="BR335:BR398" si="197">IF($I335="","Remplir la colonne I",IF($I335&lt;DATE(2022,7,1),0,IF($M335="oui",IF(BO335-$C$5-$U$7*1.3&lt;0,0,BO335-$C$5-$U$7*1.3),IF(BO335-$U$7*1.3&lt;0,0,BO335-$U$7*1.3))))</f>
        <v>Remplir la colonne I</v>
      </c>
      <c r="BS335" s="91"/>
      <c r="BT335" s="315" t="str">
        <f t="shared" si="184"/>
        <v>Remplir les termes C, P, T et TVA</v>
      </c>
      <c r="BU335" s="55"/>
      <c r="BV335" s="65"/>
      <c r="BW335" s="98" t="s">
        <v>64</v>
      </c>
      <c r="BX335" s="63"/>
      <c r="BY335" s="87" t="str">
        <f t="shared" si="185"/>
        <v>Remplir la colonne BU ou BX</v>
      </c>
      <c r="BZ335" s="63"/>
      <c r="CA335" s="173" t="str">
        <f t="shared" ref="CA335:CA398" si="198">IF($M335="Oui",$C$4,IF($M335="Non",$C$6,"Remplir la colonne M"))</f>
        <v>Remplir la colonne M</v>
      </c>
      <c r="CB335" s="179" t="str">
        <f t="shared" si="186"/>
        <v>Remplir la colonne BZ</v>
      </c>
      <c r="CC335" s="263" t="str">
        <f t="shared" ref="CC335:CC398" si="199">IF($I335="","Remplir la colonne I",IF($I335&lt;DATE(2022,7,1),0,IF($M335="oui",IF(BZ335-$C$5-$V$7*1.3&lt;0,0,BZ335-$C$5-$V$7*1.3),IF(BZ335-$V$7*1.3&lt;0,0,BZ335-$V$7*1.3))))</f>
        <v>Remplir la colonne I</v>
      </c>
      <c r="CD335" s="91"/>
      <c r="CE335" s="315" t="str">
        <f t="shared" si="187"/>
        <v>Remplir les termes C, P, T et TVA</v>
      </c>
      <c r="CF335" s="61" t="str">
        <f t="shared" si="168"/>
        <v>REMPLIR TYPE DE CLIENT</v>
      </c>
      <c r="CG335" s="107" t="str">
        <f t="shared" si="188"/>
        <v>Montant total de l'aide demandée non indiqué</v>
      </c>
      <c r="CH335" s="1"/>
      <c r="CI335" s="1"/>
      <c r="CJ335" s="1"/>
      <c r="CK335" s="1"/>
      <c r="CL335" s="1"/>
    </row>
    <row r="336" spans="1:90" x14ac:dyDescent="0.25">
      <c r="A336" s="51"/>
      <c r="B336" s="111"/>
      <c r="C336" s="111"/>
      <c r="D336" s="111"/>
      <c r="E336" s="111"/>
      <c r="F336" s="111"/>
      <c r="G336" s="132"/>
      <c r="H336" s="151"/>
      <c r="I336" s="299"/>
      <c r="J336" s="152"/>
      <c r="K336" s="153"/>
      <c r="L336" s="169"/>
      <c r="M336" s="39"/>
      <c r="N336" s="90"/>
      <c r="O336" s="39"/>
      <c r="P336" s="23"/>
      <c r="Q336" s="170">
        <f t="shared" si="169"/>
        <v>0</v>
      </c>
      <c r="R336" s="55"/>
      <c r="S336" s="65"/>
      <c r="T336" s="98" t="s">
        <v>64</v>
      </c>
      <c r="U336" s="63"/>
      <c r="V336" s="87" t="str">
        <f t="shared" si="170"/>
        <v>Remplir la colonne R ou U</v>
      </c>
      <c r="W336" s="63"/>
      <c r="X336" s="173" t="str">
        <f t="shared" si="167"/>
        <v>Remplir la colonne M</v>
      </c>
      <c r="Y336" s="179" t="str">
        <f t="shared" si="171"/>
        <v>Remplir la colonne W</v>
      </c>
      <c r="Z336" s="263" t="str">
        <f t="shared" si="189"/>
        <v>Remplir la colonne I</v>
      </c>
      <c r="AA336" s="91"/>
      <c r="AB336" s="315" t="str">
        <f t="shared" si="172"/>
        <v>Remplir les termes C, P, T et TVA</v>
      </c>
      <c r="AC336" s="55"/>
      <c r="AD336" s="65"/>
      <c r="AE336" s="98" t="s">
        <v>64</v>
      </c>
      <c r="AF336" s="63"/>
      <c r="AG336" s="87" t="str">
        <f t="shared" si="173"/>
        <v>Remplir la colonne AC ou AF</v>
      </c>
      <c r="AH336" s="63"/>
      <c r="AI336" s="173" t="str">
        <f t="shared" si="190"/>
        <v>Remplir la colonne M</v>
      </c>
      <c r="AJ336" s="179" t="str">
        <f t="shared" si="174"/>
        <v>Remplir la colonne AH</v>
      </c>
      <c r="AK336" s="263" t="str">
        <f t="shared" si="191"/>
        <v>Remplir la colonne I</v>
      </c>
      <c r="AL336" s="91"/>
      <c r="AM336" s="315" t="str">
        <f t="shared" si="175"/>
        <v>Remplir les terme C, P, T et TVA</v>
      </c>
      <c r="AN336" s="55"/>
      <c r="AO336" s="65"/>
      <c r="AP336" s="98" t="s">
        <v>64</v>
      </c>
      <c r="AQ336" s="63"/>
      <c r="AR336" s="87" t="str">
        <f t="shared" si="176"/>
        <v>Remplir la colonne AN ou AQ</v>
      </c>
      <c r="AS336" s="63"/>
      <c r="AT336" s="173" t="str">
        <f t="shared" si="192"/>
        <v>Remplir la colonne M</v>
      </c>
      <c r="AU336" s="179" t="str">
        <f t="shared" si="177"/>
        <v>Remplir la colonne AS</v>
      </c>
      <c r="AV336" s="263" t="str">
        <f t="shared" si="193"/>
        <v>Remplir la colonne I</v>
      </c>
      <c r="AW336" s="91"/>
      <c r="AX336" s="315" t="str">
        <f t="shared" si="178"/>
        <v>Remplir les termes C, P, T et TVA</v>
      </c>
      <c r="AY336" s="55"/>
      <c r="AZ336" s="65"/>
      <c r="BA336" s="98" t="s">
        <v>64</v>
      </c>
      <c r="BB336" s="63"/>
      <c r="BC336" s="87" t="str">
        <f t="shared" si="179"/>
        <v>Remplir la colonne AY ou BB</v>
      </c>
      <c r="BD336" s="63"/>
      <c r="BE336" s="173" t="str">
        <f t="shared" si="194"/>
        <v>Remplir la colonne M</v>
      </c>
      <c r="BF336" s="179" t="str">
        <f t="shared" si="180"/>
        <v>Remplir la colonne BD</v>
      </c>
      <c r="BG336" s="263" t="str">
        <f t="shared" si="195"/>
        <v>Remplir la colonne I</v>
      </c>
      <c r="BH336" s="91"/>
      <c r="BI336" s="315" t="str">
        <f t="shared" si="181"/>
        <v>Remplir les termes C, P, T et TVA</v>
      </c>
      <c r="BJ336" s="55"/>
      <c r="BK336" s="65"/>
      <c r="BL336" s="98" t="s">
        <v>64</v>
      </c>
      <c r="BM336" s="63"/>
      <c r="BN336" s="87" t="str">
        <f t="shared" si="182"/>
        <v>Remplir la colonne BJ ou BM</v>
      </c>
      <c r="BO336" s="63"/>
      <c r="BP336" s="173" t="str">
        <f t="shared" si="196"/>
        <v>Remplir la colonne M</v>
      </c>
      <c r="BQ336" s="179" t="str">
        <f t="shared" si="183"/>
        <v>Remplir la colonne BO</v>
      </c>
      <c r="BR336" s="263" t="str">
        <f t="shared" si="197"/>
        <v>Remplir la colonne I</v>
      </c>
      <c r="BS336" s="91"/>
      <c r="BT336" s="315" t="str">
        <f t="shared" si="184"/>
        <v>Remplir les termes C, P, T et TVA</v>
      </c>
      <c r="BU336" s="55"/>
      <c r="BV336" s="65"/>
      <c r="BW336" s="98" t="s">
        <v>64</v>
      </c>
      <c r="BX336" s="63"/>
      <c r="BY336" s="87" t="str">
        <f t="shared" si="185"/>
        <v>Remplir la colonne BU ou BX</v>
      </c>
      <c r="BZ336" s="63"/>
      <c r="CA336" s="173" t="str">
        <f t="shared" si="198"/>
        <v>Remplir la colonne M</v>
      </c>
      <c r="CB336" s="179" t="str">
        <f t="shared" si="186"/>
        <v>Remplir la colonne BZ</v>
      </c>
      <c r="CC336" s="263" t="str">
        <f t="shared" si="199"/>
        <v>Remplir la colonne I</v>
      </c>
      <c r="CD336" s="91"/>
      <c r="CE336" s="315" t="str">
        <f t="shared" si="187"/>
        <v>Remplir les termes C, P, T et TVA</v>
      </c>
      <c r="CF336" s="61" t="str">
        <f t="shared" si="168"/>
        <v>REMPLIR TYPE DE CLIENT</v>
      </c>
      <c r="CG336" s="107" t="str">
        <f t="shared" si="188"/>
        <v>Montant total de l'aide demandée non indiqué</v>
      </c>
      <c r="CH336" s="1"/>
      <c r="CI336" s="1"/>
      <c r="CJ336" s="1"/>
      <c r="CK336" s="1"/>
      <c r="CL336" s="1"/>
    </row>
    <row r="337" spans="1:90" x14ac:dyDescent="0.25">
      <c r="A337" s="51"/>
      <c r="B337" s="111"/>
      <c r="C337" s="111"/>
      <c r="D337" s="111"/>
      <c r="E337" s="111"/>
      <c r="F337" s="111"/>
      <c r="G337" s="132"/>
      <c r="H337" s="151"/>
      <c r="I337" s="299"/>
      <c r="J337" s="152"/>
      <c r="K337" s="153"/>
      <c r="L337" s="169"/>
      <c r="M337" s="39"/>
      <c r="N337" s="90"/>
      <c r="O337" s="39"/>
      <c r="P337" s="23"/>
      <c r="Q337" s="170">
        <f t="shared" si="169"/>
        <v>0</v>
      </c>
      <c r="R337" s="55"/>
      <c r="S337" s="65"/>
      <c r="T337" s="98" t="s">
        <v>64</v>
      </c>
      <c r="U337" s="63"/>
      <c r="V337" s="87" t="str">
        <f t="shared" si="170"/>
        <v>Remplir la colonne R ou U</v>
      </c>
      <c r="W337" s="63"/>
      <c r="X337" s="173" t="str">
        <f t="shared" si="167"/>
        <v>Remplir la colonne M</v>
      </c>
      <c r="Y337" s="179" t="str">
        <f t="shared" si="171"/>
        <v>Remplir la colonne W</v>
      </c>
      <c r="Z337" s="263" t="str">
        <f t="shared" si="189"/>
        <v>Remplir la colonne I</v>
      </c>
      <c r="AA337" s="91"/>
      <c r="AB337" s="315" t="str">
        <f t="shared" si="172"/>
        <v>Remplir les termes C, P, T et TVA</v>
      </c>
      <c r="AC337" s="55"/>
      <c r="AD337" s="65"/>
      <c r="AE337" s="98" t="s">
        <v>64</v>
      </c>
      <c r="AF337" s="63"/>
      <c r="AG337" s="87" t="str">
        <f t="shared" si="173"/>
        <v>Remplir la colonne AC ou AF</v>
      </c>
      <c r="AH337" s="63"/>
      <c r="AI337" s="173" t="str">
        <f t="shared" si="190"/>
        <v>Remplir la colonne M</v>
      </c>
      <c r="AJ337" s="179" t="str">
        <f t="shared" si="174"/>
        <v>Remplir la colonne AH</v>
      </c>
      <c r="AK337" s="263" t="str">
        <f t="shared" si="191"/>
        <v>Remplir la colonne I</v>
      </c>
      <c r="AL337" s="91"/>
      <c r="AM337" s="315" t="str">
        <f t="shared" si="175"/>
        <v>Remplir les terme C, P, T et TVA</v>
      </c>
      <c r="AN337" s="55"/>
      <c r="AO337" s="65"/>
      <c r="AP337" s="98" t="s">
        <v>64</v>
      </c>
      <c r="AQ337" s="63"/>
      <c r="AR337" s="87" t="str">
        <f t="shared" si="176"/>
        <v>Remplir la colonne AN ou AQ</v>
      </c>
      <c r="AS337" s="63"/>
      <c r="AT337" s="173" t="str">
        <f t="shared" si="192"/>
        <v>Remplir la colonne M</v>
      </c>
      <c r="AU337" s="179" t="str">
        <f t="shared" si="177"/>
        <v>Remplir la colonne AS</v>
      </c>
      <c r="AV337" s="263" t="str">
        <f t="shared" si="193"/>
        <v>Remplir la colonne I</v>
      </c>
      <c r="AW337" s="91"/>
      <c r="AX337" s="315" t="str">
        <f t="shared" si="178"/>
        <v>Remplir les termes C, P, T et TVA</v>
      </c>
      <c r="AY337" s="55"/>
      <c r="AZ337" s="65"/>
      <c r="BA337" s="98" t="s">
        <v>64</v>
      </c>
      <c r="BB337" s="63"/>
      <c r="BC337" s="87" t="str">
        <f t="shared" si="179"/>
        <v>Remplir la colonne AY ou BB</v>
      </c>
      <c r="BD337" s="63"/>
      <c r="BE337" s="173" t="str">
        <f t="shared" si="194"/>
        <v>Remplir la colonne M</v>
      </c>
      <c r="BF337" s="179" t="str">
        <f t="shared" si="180"/>
        <v>Remplir la colonne BD</v>
      </c>
      <c r="BG337" s="263" t="str">
        <f t="shared" si="195"/>
        <v>Remplir la colonne I</v>
      </c>
      <c r="BH337" s="91"/>
      <c r="BI337" s="315" t="str">
        <f t="shared" si="181"/>
        <v>Remplir les termes C, P, T et TVA</v>
      </c>
      <c r="BJ337" s="55"/>
      <c r="BK337" s="65"/>
      <c r="BL337" s="98" t="s">
        <v>64</v>
      </c>
      <c r="BM337" s="63"/>
      <c r="BN337" s="87" t="str">
        <f t="shared" si="182"/>
        <v>Remplir la colonne BJ ou BM</v>
      </c>
      <c r="BO337" s="63"/>
      <c r="BP337" s="173" t="str">
        <f t="shared" si="196"/>
        <v>Remplir la colonne M</v>
      </c>
      <c r="BQ337" s="179" t="str">
        <f t="shared" si="183"/>
        <v>Remplir la colonne BO</v>
      </c>
      <c r="BR337" s="263" t="str">
        <f t="shared" si="197"/>
        <v>Remplir la colonne I</v>
      </c>
      <c r="BS337" s="91"/>
      <c r="BT337" s="315" t="str">
        <f t="shared" si="184"/>
        <v>Remplir les termes C, P, T et TVA</v>
      </c>
      <c r="BU337" s="55"/>
      <c r="BV337" s="65"/>
      <c r="BW337" s="98" t="s">
        <v>64</v>
      </c>
      <c r="BX337" s="63"/>
      <c r="BY337" s="87" t="str">
        <f t="shared" si="185"/>
        <v>Remplir la colonne BU ou BX</v>
      </c>
      <c r="BZ337" s="63"/>
      <c r="CA337" s="173" t="str">
        <f t="shared" si="198"/>
        <v>Remplir la colonne M</v>
      </c>
      <c r="CB337" s="179" t="str">
        <f t="shared" si="186"/>
        <v>Remplir la colonne BZ</v>
      </c>
      <c r="CC337" s="263" t="str">
        <f t="shared" si="199"/>
        <v>Remplir la colonne I</v>
      </c>
      <c r="CD337" s="91"/>
      <c r="CE337" s="315" t="str">
        <f t="shared" si="187"/>
        <v>Remplir les termes C, P, T et TVA</v>
      </c>
      <c r="CF337" s="61" t="str">
        <f t="shared" si="168"/>
        <v>REMPLIR TYPE DE CLIENT</v>
      </c>
      <c r="CG337" s="107" t="str">
        <f t="shared" si="188"/>
        <v>Montant total de l'aide demandée non indiqué</v>
      </c>
      <c r="CH337" s="1"/>
      <c r="CI337" s="1"/>
      <c r="CJ337" s="1"/>
      <c r="CK337" s="1"/>
      <c r="CL337" s="1"/>
    </row>
    <row r="338" spans="1:90" x14ac:dyDescent="0.25">
      <c r="A338" s="51"/>
      <c r="B338" s="111"/>
      <c r="C338" s="111"/>
      <c r="D338" s="111"/>
      <c r="E338" s="111"/>
      <c r="F338" s="111"/>
      <c r="G338" s="132"/>
      <c r="H338" s="151"/>
      <c r="I338" s="299"/>
      <c r="J338" s="152"/>
      <c r="K338" s="153"/>
      <c r="L338" s="169"/>
      <c r="M338" s="39"/>
      <c r="N338" s="90"/>
      <c r="O338" s="39"/>
      <c r="P338" s="23"/>
      <c r="Q338" s="170">
        <f t="shared" si="169"/>
        <v>0</v>
      </c>
      <c r="R338" s="55"/>
      <c r="S338" s="65"/>
      <c r="T338" s="98" t="s">
        <v>64</v>
      </c>
      <c r="U338" s="63"/>
      <c r="V338" s="87" t="str">
        <f t="shared" si="170"/>
        <v>Remplir la colonne R ou U</v>
      </c>
      <c r="W338" s="63"/>
      <c r="X338" s="173" t="str">
        <f t="shared" si="167"/>
        <v>Remplir la colonne M</v>
      </c>
      <c r="Y338" s="179" t="str">
        <f t="shared" si="171"/>
        <v>Remplir la colonne W</v>
      </c>
      <c r="Z338" s="263" t="str">
        <f t="shared" si="189"/>
        <v>Remplir la colonne I</v>
      </c>
      <c r="AA338" s="91"/>
      <c r="AB338" s="315" t="str">
        <f t="shared" si="172"/>
        <v>Remplir les termes C, P, T et TVA</v>
      </c>
      <c r="AC338" s="55"/>
      <c r="AD338" s="65"/>
      <c r="AE338" s="98" t="s">
        <v>64</v>
      </c>
      <c r="AF338" s="63"/>
      <c r="AG338" s="87" t="str">
        <f t="shared" si="173"/>
        <v>Remplir la colonne AC ou AF</v>
      </c>
      <c r="AH338" s="63"/>
      <c r="AI338" s="173" t="str">
        <f t="shared" si="190"/>
        <v>Remplir la colonne M</v>
      </c>
      <c r="AJ338" s="179" t="str">
        <f t="shared" si="174"/>
        <v>Remplir la colonne AH</v>
      </c>
      <c r="AK338" s="263" t="str">
        <f t="shared" si="191"/>
        <v>Remplir la colonne I</v>
      </c>
      <c r="AL338" s="91"/>
      <c r="AM338" s="315" t="str">
        <f t="shared" si="175"/>
        <v>Remplir les terme C, P, T et TVA</v>
      </c>
      <c r="AN338" s="55"/>
      <c r="AO338" s="65"/>
      <c r="AP338" s="98" t="s">
        <v>64</v>
      </c>
      <c r="AQ338" s="63"/>
      <c r="AR338" s="87" t="str">
        <f t="shared" si="176"/>
        <v>Remplir la colonne AN ou AQ</v>
      </c>
      <c r="AS338" s="63"/>
      <c r="AT338" s="173" t="str">
        <f t="shared" si="192"/>
        <v>Remplir la colonne M</v>
      </c>
      <c r="AU338" s="179" t="str">
        <f t="shared" si="177"/>
        <v>Remplir la colonne AS</v>
      </c>
      <c r="AV338" s="263" t="str">
        <f t="shared" si="193"/>
        <v>Remplir la colonne I</v>
      </c>
      <c r="AW338" s="91"/>
      <c r="AX338" s="315" t="str">
        <f t="shared" si="178"/>
        <v>Remplir les termes C, P, T et TVA</v>
      </c>
      <c r="AY338" s="55"/>
      <c r="AZ338" s="65"/>
      <c r="BA338" s="98" t="s">
        <v>64</v>
      </c>
      <c r="BB338" s="63"/>
      <c r="BC338" s="87" t="str">
        <f t="shared" si="179"/>
        <v>Remplir la colonne AY ou BB</v>
      </c>
      <c r="BD338" s="63"/>
      <c r="BE338" s="173" t="str">
        <f t="shared" si="194"/>
        <v>Remplir la colonne M</v>
      </c>
      <c r="BF338" s="179" t="str">
        <f t="shared" si="180"/>
        <v>Remplir la colonne BD</v>
      </c>
      <c r="BG338" s="263" t="str">
        <f t="shared" si="195"/>
        <v>Remplir la colonne I</v>
      </c>
      <c r="BH338" s="91"/>
      <c r="BI338" s="315" t="str">
        <f t="shared" si="181"/>
        <v>Remplir les termes C, P, T et TVA</v>
      </c>
      <c r="BJ338" s="55"/>
      <c r="BK338" s="65"/>
      <c r="BL338" s="98" t="s">
        <v>64</v>
      </c>
      <c r="BM338" s="63"/>
      <c r="BN338" s="87" t="str">
        <f t="shared" si="182"/>
        <v>Remplir la colonne BJ ou BM</v>
      </c>
      <c r="BO338" s="63"/>
      <c r="BP338" s="173" t="str">
        <f t="shared" si="196"/>
        <v>Remplir la colonne M</v>
      </c>
      <c r="BQ338" s="179" t="str">
        <f t="shared" si="183"/>
        <v>Remplir la colonne BO</v>
      </c>
      <c r="BR338" s="263" t="str">
        <f t="shared" si="197"/>
        <v>Remplir la colonne I</v>
      </c>
      <c r="BS338" s="91"/>
      <c r="BT338" s="315" t="str">
        <f t="shared" si="184"/>
        <v>Remplir les termes C, P, T et TVA</v>
      </c>
      <c r="BU338" s="55"/>
      <c r="BV338" s="65"/>
      <c r="BW338" s="98" t="s">
        <v>64</v>
      </c>
      <c r="BX338" s="63"/>
      <c r="BY338" s="87" t="str">
        <f t="shared" si="185"/>
        <v>Remplir la colonne BU ou BX</v>
      </c>
      <c r="BZ338" s="63"/>
      <c r="CA338" s="173" t="str">
        <f t="shared" si="198"/>
        <v>Remplir la colonne M</v>
      </c>
      <c r="CB338" s="179" t="str">
        <f t="shared" si="186"/>
        <v>Remplir la colonne BZ</v>
      </c>
      <c r="CC338" s="263" t="str">
        <f t="shared" si="199"/>
        <v>Remplir la colonne I</v>
      </c>
      <c r="CD338" s="91"/>
      <c r="CE338" s="315" t="str">
        <f t="shared" si="187"/>
        <v>Remplir les termes C, P, T et TVA</v>
      </c>
      <c r="CF338" s="61" t="str">
        <f t="shared" si="168"/>
        <v>REMPLIR TYPE DE CLIENT</v>
      </c>
      <c r="CG338" s="107" t="str">
        <f t="shared" si="188"/>
        <v>Montant total de l'aide demandée non indiqué</v>
      </c>
      <c r="CH338" s="1"/>
      <c r="CI338" s="1"/>
      <c r="CJ338" s="1"/>
      <c r="CK338" s="1"/>
      <c r="CL338" s="1"/>
    </row>
    <row r="339" spans="1:90" x14ac:dyDescent="0.25">
      <c r="A339" s="51"/>
      <c r="B339" s="111"/>
      <c r="C339" s="111"/>
      <c r="D339" s="111"/>
      <c r="E339" s="111"/>
      <c r="F339" s="111"/>
      <c r="G339" s="132"/>
      <c r="H339" s="151"/>
      <c r="I339" s="299"/>
      <c r="J339" s="152"/>
      <c r="K339" s="153"/>
      <c r="L339" s="169"/>
      <c r="M339" s="39"/>
      <c r="N339" s="90"/>
      <c r="O339" s="39"/>
      <c r="P339" s="23"/>
      <c r="Q339" s="170">
        <f t="shared" si="169"/>
        <v>0</v>
      </c>
      <c r="R339" s="55"/>
      <c r="S339" s="65"/>
      <c r="T339" s="98" t="s">
        <v>64</v>
      </c>
      <c r="U339" s="63"/>
      <c r="V339" s="87" t="str">
        <f t="shared" si="170"/>
        <v>Remplir la colonne R ou U</v>
      </c>
      <c r="W339" s="63"/>
      <c r="X339" s="173" t="str">
        <f t="shared" si="167"/>
        <v>Remplir la colonne M</v>
      </c>
      <c r="Y339" s="179" t="str">
        <f t="shared" si="171"/>
        <v>Remplir la colonne W</v>
      </c>
      <c r="Z339" s="263" t="str">
        <f t="shared" si="189"/>
        <v>Remplir la colonne I</v>
      </c>
      <c r="AA339" s="91"/>
      <c r="AB339" s="315" t="str">
        <f t="shared" si="172"/>
        <v>Remplir les termes C, P, T et TVA</v>
      </c>
      <c r="AC339" s="55"/>
      <c r="AD339" s="65"/>
      <c r="AE339" s="98" t="s">
        <v>64</v>
      </c>
      <c r="AF339" s="63"/>
      <c r="AG339" s="87" t="str">
        <f t="shared" si="173"/>
        <v>Remplir la colonne AC ou AF</v>
      </c>
      <c r="AH339" s="63"/>
      <c r="AI339" s="173" t="str">
        <f t="shared" si="190"/>
        <v>Remplir la colonne M</v>
      </c>
      <c r="AJ339" s="179" t="str">
        <f t="shared" si="174"/>
        <v>Remplir la colonne AH</v>
      </c>
      <c r="AK339" s="263" t="str">
        <f t="shared" si="191"/>
        <v>Remplir la colonne I</v>
      </c>
      <c r="AL339" s="91"/>
      <c r="AM339" s="315" t="str">
        <f t="shared" si="175"/>
        <v>Remplir les terme C, P, T et TVA</v>
      </c>
      <c r="AN339" s="55"/>
      <c r="AO339" s="65"/>
      <c r="AP339" s="98" t="s">
        <v>64</v>
      </c>
      <c r="AQ339" s="63"/>
      <c r="AR339" s="87" t="str">
        <f t="shared" si="176"/>
        <v>Remplir la colonne AN ou AQ</v>
      </c>
      <c r="AS339" s="63"/>
      <c r="AT339" s="173" t="str">
        <f t="shared" si="192"/>
        <v>Remplir la colonne M</v>
      </c>
      <c r="AU339" s="179" t="str">
        <f t="shared" si="177"/>
        <v>Remplir la colonne AS</v>
      </c>
      <c r="AV339" s="263" t="str">
        <f t="shared" si="193"/>
        <v>Remplir la colonne I</v>
      </c>
      <c r="AW339" s="91"/>
      <c r="AX339" s="315" t="str">
        <f t="shared" si="178"/>
        <v>Remplir les termes C, P, T et TVA</v>
      </c>
      <c r="AY339" s="55"/>
      <c r="AZ339" s="65"/>
      <c r="BA339" s="98" t="s">
        <v>64</v>
      </c>
      <c r="BB339" s="63"/>
      <c r="BC339" s="87" t="str">
        <f t="shared" si="179"/>
        <v>Remplir la colonne AY ou BB</v>
      </c>
      <c r="BD339" s="63"/>
      <c r="BE339" s="173" t="str">
        <f t="shared" si="194"/>
        <v>Remplir la colonne M</v>
      </c>
      <c r="BF339" s="179" t="str">
        <f t="shared" si="180"/>
        <v>Remplir la colonne BD</v>
      </c>
      <c r="BG339" s="263" t="str">
        <f t="shared" si="195"/>
        <v>Remplir la colonne I</v>
      </c>
      <c r="BH339" s="91"/>
      <c r="BI339" s="315" t="str">
        <f t="shared" si="181"/>
        <v>Remplir les termes C, P, T et TVA</v>
      </c>
      <c r="BJ339" s="55"/>
      <c r="BK339" s="65"/>
      <c r="BL339" s="98" t="s">
        <v>64</v>
      </c>
      <c r="BM339" s="63"/>
      <c r="BN339" s="87" t="str">
        <f t="shared" si="182"/>
        <v>Remplir la colonne BJ ou BM</v>
      </c>
      <c r="BO339" s="63"/>
      <c r="BP339" s="173" t="str">
        <f t="shared" si="196"/>
        <v>Remplir la colonne M</v>
      </c>
      <c r="BQ339" s="179" t="str">
        <f t="shared" si="183"/>
        <v>Remplir la colonne BO</v>
      </c>
      <c r="BR339" s="263" t="str">
        <f t="shared" si="197"/>
        <v>Remplir la colonne I</v>
      </c>
      <c r="BS339" s="91"/>
      <c r="BT339" s="315" t="str">
        <f t="shared" si="184"/>
        <v>Remplir les termes C, P, T et TVA</v>
      </c>
      <c r="BU339" s="55"/>
      <c r="BV339" s="65"/>
      <c r="BW339" s="98" t="s">
        <v>64</v>
      </c>
      <c r="BX339" s="63"/>
      <c r="BY339" s="87" t="str">
        <f t="shared" si="185"/>
        <v>Remplir la colonne BU ou BX</v>
      </c>
      <c r="BZ339" s="63"/>
      <c r="CA339" s="173" t="str">
        <f t="shared" si="198"/>
        <v>Remplir la colonne M</v>
      </c>
      <c r="CB339" s="179" t="str">
        <f t="shared" si="186"/>
        <v>Remplir la colonne BZ</v>
      </c>
      <c r="CC339" s="263" t="str">
        <f t="shared" si="199"/>
        <v>Remplir la colonne I</v>
      </c>
      <c r="CD339" s="91"/>
      <c r="CE339" s="315" t="str">
        <f t="shared" si="187"/>
        <v>Remplir les termes C, P, T et TVA</v>
      </c>
      <c r="CF339" s="61" t="str">
        <f t="shared" si="168"/>
        <v>REMPLIR TYPE DE CLIENT</v>
      </c>
      <c r="CG339" s="107" t="str">
        <f t="shared" si="188"/>
        <v>Montant total de l'aide demandée non indiqué</v>
      </c>
      <c r="CH339" s="1"/>
      <c r="CI339" s="1"/>
      <c r="CJ339" s="1"/>
      <c r="CK339" s="1"/>
      <c r="CL339" s="1"/>
    </row>
    <row r="340" spans="1:90" x14ac:dyDescent="0.25">
      <c r="A340" s="51"/>
      <c r="B340" s="111"/>
      <c r="C340" s="111"/>
      <c r="D340" s="111"/>
      <c r="E340" s="111"/>
      <c r="F340" s="111"/>
      <c r="G340" s="132"/>
      <c r="H340" s="151"/>
      <c r="I340" s="299"/>
      <c r="J340" s="152"/>
      <c r="K340" s="153"/>
      <c r="L340" s="169"/>
      <c r="M340" s="39"/>
      <c r="N340" s="90"/>
      <c r="O340" s="39"/>
      <c r="P340" s="23"/>
      <c r="Q340" s="170">
        <f t="shared" si="169"/>
        <v>0</v>
      </c>
      <c r="R340" s="55"/>
      <c r="S340" s="65"/>
      <c r="T340" s="98" t="s">
        <v>64</v>
      </c>
      <c r="U340" s="63"/>
      <c r="V340" s="87" t="str">
        <f t="shared" si="170"/>
        <v>Remplir la colonne R ou U</v>
      </c>
      <c r="W340" s="63"/>
      <c r="X340" s="173" t="str">
        <f t="shared" si="167"/>
        <v>Remplir la colonne M</v>
      </c>
      <c r="Y340" s="179" t="str">
        <f t="shared" si="171"/>
        <v>Remplir la colonne W</v>
      </c>
      <c r="Z340" s="263" t="str">
        <f t="shared" si="189"/>
        <v>Remplir la colonne I</v>
      </c>
      <c r="AA340" s="91"/>
      <c r="AB340" s="315" t="str">
        <f t="shared" si="172"/>
        <v>Remplir les termes C, P, T et TVA</v>
      </c>
      <c r="AC340" s="55"/>
      <c r="AD340" s="65"/>
      <c r="AE340" s="98" t="s">
        <v>64</v>
      </c>
      <c r="AF340" s="63"/>
      <c r="AG340" s="87" t="str">
        <f t="shared" si="173"/>
        <v>Remplir la colonne AC ou AF</v>
      </c>
      <c r="AH340" s="63"/>
      <c r="AI340" s="173" t="str">
        <f t="shared" si="190"/>
        <v>Remplir la colonne M</v>
      </c>
      <c r="AJ340" s="179" t="str">
        <f t="shared" si="174"/>
        <v>Remplir la colonne AH</v>
      </c>
      <c r="AK340" s="263" t="str">
        <f t="shared" si="191"/>
        <v>Remplir la colonne I</v>
      </c>
      <c r="AL340" s="91"/>
      <c r="AM340" s="315" t="str">
        <f t="shared" si="175"/>
        <v>Remplir les terme C, P, T et TVA</v>
      </c>
      <c r="AN340" s="55"/>
      <c r="AO340" s="65"/>
      <c r="AP340" s="98" t="s">
        <v>64</v>
      </c>
      <c r="AQ340" s="63"/>
      <c r="AR340" s="87" t="str">
        <f t="shared" si="176"/>
        <v>Remplir la colonne AN ou AQ</v>
      </c>
      <c r="AS340" s="63"/>
      <c r="AT340" s="173" t="str">
        <f t="shared" si="192"/>
        <v>Remplir la colonne M</v>
      </c>
      <c r="AU340" s="179" t="str">
        <f t="shared" si="177"/>
        <v>Remplir la colonne AS</v>
      </c>
      <c r="AV340" s="263" t="str">
        <f t="shared" si="193"/>
        <v>Remplir la colonne I</v>
      </c>
      <c r="AW340" s="91"/>
      <c r="AX340" s="315" t="str">
        <f t="shared" si="178"/>
        <v>Remplir les termes C, P, T et TVA</v>
      </c>
      <c r="AY340" s="55"/>
      <c r="AZ340" s="65"/>
      <c r="BA340" s="98" t="s">
        <v>64</v>
      </c>
      <c r="BB340" s="63"/>
      <c r="BC340" s="87" t="str">
        <f t="shared" si="179"/>
        <v>Remplir la colonne AY ou BB</v>
      </c>
      <c r="BD340" s="63"/>
      <c r="BE340" s="173" t="str">
        <f t="shared" si="194"/>
        <v>Remplir la colonne M</v>
      </c>
      <c r="BF340" s="179" t="str">
        <f t="shared" si="180"/>
        <v>Remplir la colonne BD</v>
      </c>
      <c r="BG340" s="263" t="str">
        <f t="shared" si="195"/>
        <v>Remplir la colonne I</v>
      </c>
      <c r="BH340" s="91"/>
      <c r="BI340" s="315" t="str">
        <f t="shared" si="181"/>
        <v>Remplir les termes C, P, T et TVA</v>
      </c>
      <c r="BJ340" s="55"/>
      <c r="BK340" s="65"/>
      <c r="BL340" s="98" t="s">
        <v>64</v>
      </c>
      <c r="BM340" s="63"/>
      <c r="BN340" s="87" t="str">
        <f t="shared" si="182"/>
        <v>Remplir la colonne BJ ou BM</v>
      </c>
      <c r="BO340" s="63"/>
      <c r="BP340" s="173" t="str">
        <f t="shared" si="196"/>
        <v>Remplir la colonne M</v>
      </c>
      <c r="BQ340" s="179" t="str">
        <f t="shared" si="183"/>
        <v>Remplir la colonne BO</v>
      </c>
      <c r="BR340" s="263" t="str">
        <f t="shared" si="197"/>
        <v>Remplir la colonne I</v>
      </c>
      <c r="BS340" s="91"/>
      <c r="BT340" s="315" t="str">
        <f t="shared" si="184"/>
        <v>Remplir les termes C, P, T et TVA</v>
      </c>
      <c r="BU340" s="55"/>
      <c r="BV340" s="65"/>
      <c r="BW340" s="98" t="s">
        <v>64</v>
      </c>
      <c r="BX340" s="63"/>
      <c r="BY340" s="87" t="str">
        <f t="shared" si="185"/>
        <v>Remplir la colonne BU ou BX</v>
      </c>
      <c r="BZ340" s="63"/>
      <c r="CA340" s="173" t="str">
        <f t="shared" si="198"/>
        <v>Remplir la colonne M</v>
      </c>
      <c r="CB340" s="179" t="str">
        <f t="shared" si="186"/>
        <v>Remplir la colonne BZ</v>
      </c>
      <c r="CC340" s="263" t="str">
        <f t="shared" si="199"/>
        <v>Remplir la colonne I</v>
      </c>
      <c r="CD340" s="91"/>
      <c r="CE340" s="315" t="str">
        <f t="shared" si="187"/>
        <v>Remplir les termes C, P, T et TVA</v>
      </c>
      <c r="CF340" s="61" t="str">
        <f t="shared" si="168"/>
        <v>REMPLIR TYPE DE CLIENT</v>
      </c>
      <c r="CG340" s="107" t="str">
        <f t="shared" si="188"/>
        <v>Montant total de l'aide demandée non indiqué</v>
      </c>
      <c r="CH340" s="1"/>
      <c r="CI340" s="1"/>
      <c r="CJ340" s="1"/>
      <c r="CK340" s="1"/>
      <c r="CL340" s="1"/>
    </row>
    <row r="341" spans="1:90" x14ac:dyDescent="0.25">
      <c r="A341" s="51"/>
      <c r="B341" s="111"/>
      <c r="C341" s="111"/>
      <c r="D341" s="111"/>
      <c r="E341" s="111"/>
      <c r="F341" s="111"/>
      <c r="G341" s="132"/>
      <c r="H341" s="151"/>
      <c r="I341" s="299"/>
      <c r="J341" s="152"/>
      <c r="K341" s="153"/>
      <c r="L341" s="169"/>
      <c r="M341" s="39"/>
      <c r="N341" s="90"/>
      <c r="O341" s="39"/>
      <c r="P341" s="23"/>
      <c r="Q341" s="170">
        <f t="shared" si="169"/>
        <v>0</v>
      </c>
      <c r="R341" s="55"/>
      <c r="S341" s="65"/>
      <c r="T341" s="98" t="s">
        <v>64</v>
      </c>
      <c r="U341" s="63"/>
      <c r="V341" s="87" t="str">
        <f t="shared" si="170"/>
        <v>Remplir la colonne R ou U</v>
      </c>
      <c r="W341" s="63"/>
      <c r="X341" s="173" t="str">
        <f t="shared" si="167"/>
        <v>Remplir la colonne M</v>
      </c>
      <c r="Y341" s="179" t="str">
        <f t="shared" si="171"/>
        <v>Remplir la colonne W</v>
      </c>
      <c r="Z341" s="263" t="str">
        <f t="shared" si="189"/>
        <v>Remplir la colonne I</v>
      </c>
      <c r="AA341" s="91"/>
      <c r="AB341" s="315" t="str">
        <f t="shared" si="172"/>
        <v>Remplir les termes C, P, T et TVA</v>
      </c>
      <c r="AC341" s="55"/>
      <c r="AD341" s="65"/>
      <c r="AE341" s="98" t="s">
        <v>64</v>
      </c>
      <c r="AF341" s="63"/>
      <c r="AG341" s="87" t="str">
        <f t="shared" si="173"/>
        <v>Remplir la colonne AC ou AF</v>
      </c>
      <c r="AH341" s="63"/>
      <c r="AI341" s="173" t="str">
        <f t="shared" si="190"/>
        <v>Remplir la colonne M</v>
      </c>
      <c r="AJ341" s="179" t="str">
        <f t="shared" si="174"/>
        <v>Remplir la colonne AH</v>
      </c>
      <c r="AK341" s="263" t="str">
        <f t="shared" si="191"/>
        <v>Remplir la colonne I</v>
      </c>
      <c r="AL341" s="91"/>
      <c r="AM341" s="315" t="str">
        <f t="shared" si="175"/>
        <v>Remplir les terme C, P, T et TVA</v>
      </c>
      <c r="AN341" s="55"/>
      <c r="AO341" s="65"/>
      <c r="AP341" s="98" t="s">
        <v>64</v>
      </c>
      <c r="AQ341" s="63"/>
      <c r="AR341" s="87" t="str">
        <f t="shared" si="176"/>
        <v>Remplir la colonne AN ou AQ</v>
      </c>
      <c r="AS341" s="63"/>
      <c r="AT341" s="173" t="str">
        <f t="shared" si="192"/>
        <v>Remplir la colonne M</v>
      </c>
      <c r="AU341" s="179" t="str">
        <f t="shared" si="177"/>
        <v>Remplir la colonne AS</v>
      </c>
      <c r="AV341" s="263" t="str">
        <f t="shared" si="193"/>
        <v>Remplir la colonne I</v>
      </c>
      <c r="AW341" s="91"/>
      <c r="AX341" s="315" t="str">
        <f t="shared" si="178"/>
        <v>Remplir les termes C, P, T et TVA</v>
      </c>
      <c r="AY341" s="55"/>
      <c r="AZ341" s="65"/>
      <c r="BA341" s="98" t="s">
        <v>64</v>
      </c>
      <c r="BB341" s="63"/>
      <c r="BC341" s="87" t="str">
        <f t="shared" si="179"/>
        <v>Remplir la colonne AY ou BB</v>
      </c>
      <c r="BD341" s="63"/>
      <c r="BE341" s="173" t="str">
        <f t="shared" si="194"/>
        <v>Remplir la colonne M</v>
      </c>
      <c r="BF341" s="179" t="str">
        <f t="shared" si="180"/>
        <v>Remplir la colonne BD</v>
      </c>
      <c r="BG341" s="263" t="str">
        <f t="shared" si="195"/>
        <v>Remplir la colonne I</v>
      </c>
      <c r="BH341" s="91"/>
      <c r="BI341" s="315" t="str">
        <f t="shared" si="181"/>
        <v>Remplir les termes C, P, T et TVA</v>
      </c>
      <c r="BJ341" s="55"/>
      <c r="BK341" s="65"/>
      <c r="BL341" s="98" t="s">
        <v>64</v>
      </c>
      <c r="BM341" s="63"/>
      <c r="BN341" s="87" t="str">
        <f t="shared" si="182"/>
        <v>Remplir la colonne BJ ou BM</v>
      </c>
      <c r="BO341" s="63"/>
      <c r="BP341" s="173" t="str">
        <f t="shared" si="196"/>
        <v>Remplir la colonne M</v>
      </c>
      <c r="BQ341" s="179" t="str">
        <f t="shared" si="183"/>
        <v>Remplir la colonne BO</v>
      </c>
      <c r="BR341" s="263" t="str">
        <f t="shared" si="197"/>
        <v>Remplir la colonne I</v>
      </c>
      <c r="BS341" s="91"/>
      <c r="BT341" s="315" t="str">
        <f t="shared" si="184"/>
        <v>Remplir les termes C, P, T et TVA</v>
      </c>
      <c r="BU341" s="55"/>
      <c r="BV341" s="65"/>
      <c r="BW341" s="98" t="s">
        <v>64</v>
      </c>
      <c r="BX341" s="63"/>
      <c r="BY341" s="87" t="str">
        <f t="shared" si="185"/>
        <v>Remplir la colonne BU ou BX</v>
      </c>
      <c r="BZ341" s="63"/>
      <c r="CA341" s="173" t="str">
        <f t="shared" si="198"/>
        <v>Remplir la colonne M</v>
      </c>
      <c r="CB341" s="179" t="str">
        <f t="shared" si="186"/>
        <v>Remplir la colonne BZ</v>
      </c>
      <c r="CC341" s="263" t="str">
        <f t="shared" si="199"/>
        <v>Remplir la colonne I</v>
      </c>
      <c r="CD341" s="91"/>
      <c r="CE341" s="315" t="str">
        <f t="shared" si="187"/>
        <v>Remplir les termes C, P, T et TVA</v>
      </c>
      <c r="CF341" s="61" t="str">
        <f t="shared" si="168"/>
        <v>REMPLIR TYPE DE CLIENT</v>
      </c>
      <c r="CG341" s="107" t="str">
        <f t="shared" si="188"/>
        <v>Montant total de l'aide demandée non indiqué</v>
      </c>
      <c r="CH341" s="1"/>
      <c r="CI341" s="1"/>
      <c r="CJ341" s="1"/>
      <c r="CK341" s="1"/>
      <c r="CL341" s="1"/>
    </row>
    <row r="342" spans="1:90" x14ac:dyDescent="0.25">
      <c r="A342" s="51"/>
      <c r="B342" s="111"/>
      <c r="C342" s="111"/>
      <c r="D342" s="111"/>
      <c r="E342" s="111"/>
      <c r="F342" s="111"/>
      <c r="G342" s="132"/>
      <c r="H342" s="151"/>
      <c r="I342" s="299"/>
      <c r="J342" s="152"/>
      <c r="K342" s="153"/>
      <c r="L342" s="169"/>
      <c r="M342" s="39"/>
      <c r="N342" s="90"/>
      <c r="O342" s="39"/>
      <c r="P342" s="23"/>
      <c r="Q342" s="170">
        <f t="shared" si="169"/>
        <v>0</v>
      </c>
      <c r="R342" s="55"/>
      <c r="S342" s="65"/>
      <c r="T342" s="98" t="s">
        <v>64</v>
      </c>
      <c r="U342" s="63"/>
      <c r="V342" s="87" t="str">
        <f t="shared" si="170"/>
        <v>Remplir la colonne R ou U</v>
      </c>
      <c r="W342" s="63"/>
      <c r="X342" s="173" t="str">
        <f t="shared" si="167"/>
        <v>Remplir la colonne M</v>
      </c>
      <c r="Y342" s="179" t="str">
        <f t="shared" si="171"/>
        <v>Remplir la colonne W</v>
      </c>
      <c r="Z342" s="263" t="str">
        <f t="shared" si="189"/>
        <v>Remplir la colonne I</v>
      </c>
      <c r="AA342" s="91"/>
      <c r="AB342" s="315" t="str">
        <f t="shared" si="172"/>
        <v>Remplir les termes C, P, T et TVA</v>
      </c>
      <c r="AC342" s="55"/>
      <c r="AD342" s="65"/>
      <c r="AE342" s="98" t="s">
        <v>64</v>
      </c>
      <c r="AF342" s="63"/>
      <c r="AG342" s="87" t="str">
        <f t="shared" si="173"/>
        <v>Remplir la colonne AC ou AF</v>
      </c>
      <c r="AH342" s="63"/>
      <c r="AI342" s="173" t="str">
        <f t="shared" si="190"/>
        <v>Remplir la colonne M</v>
      </c>
      <c r="AJ342" s="179" t="str">
        <f t="shared" si="174"/>
        <v>Remplir la colonne AH</v>
      </c>
      <c r="AK342" s="263" t="str">
        <f t="shared" si="191"/>
        <v>Remplir la colonne I</v>
      </c>
      <c r="AL342" s="91"/>
      <c r="AM342" s="315" t="str">
        <f t="shared" si="175"/>
        <v>Remplir les terme C, P, T et TVA</v>
      </c>
      <c r="AN342" s="55"/>
      <c r="AO342" s="65"/>
      <c r="AP342" s="98" t="s">
        <v>64</v>
      </c>
      <c r="AQ342" s="63"/>
      <c r="AR342" s="87" t="str">
        <f t="shared" si="176"/>
        <v>Remplir la colonne AN ou AQ</v>
      </c>
      <c r="AS342" s="63"/>
      <c r="AT342" s="173" t="str">
        <f t="shared" si="192"/>
        <v>Remplir la colonne M</v>
      </c>
      <c r="AU342" s="179" t="str">
        <f t="shared" si="177"/>
        <v>Remplir la colonne AS</v>
      </c>
      <c r="AV342" s="263" t="str">
        <f t="shared" si="193"/>
        <v>Remplir la colonne I</v>
      </c>
      <c r="AW342" s="91"/>
      <c r="AX342" s="315" t="str">
        <f t="shared" si="178"/>
        <v>Remplir les termes C, P, T et TVA</v>
      </c>
      <c r="AY342" s="55"/>
      <c r="AZ342" s="65"/>
      <c r="BA342" s="98" t="s">
        <v>64</v>
      </c>
      <c r="BB342" s="63"/>
      <c r="BC342" s="87" t="str">
        <f t="shared" si="179"/>
        <v>Remplir la colonne AY ou BB</v>
      </c>
      <c r="BD342" s="63"/>
      <c r="BE342" s="173" t="str">
        <f t="shared" si="194"/>
        <v>Remplir la colonne M</v>
      </c>
      <c r="BF342" s="179" t="str">
        <f t="shared" si="180"/>
        <v>Remplir la colonne BD</v>
      </c>
      <c r="BG342" s="263" t="str">
        <f t="shared" si="195"/>
        <v>Remplir la colonne I</v>
      </c>
      <c r="BH342" s="91"/>
      <c r="BI342" s="315" t="str">
        <f t="shared" si="181"/>
        <v>Remplir les termes C, P, T et TVA</v>
      </c>
      <c r="BJ342" s="55"/>
      <c r="BK342" s="65"/>
      <c r="BL342" s="98" t="s">
        <v>64</v>
      </c>
      <c r="BM342" s="63"/>
      <c r="BN342" s="87" t="str">
        <f t="shared" si="182"/>
        <v>Remplir la colonne BJ ou BM</v>
      </c>
      <c r="BO342" s="63"/>
      <c r="BP342" s="173" t="str">
        <f t="shared" si="196"/>
        <v>Remplir la colonne M</v>
      </c>
      <c r="BQ342" s="179" t="str">
        <f t="shared" si="183"/>
        <v>Remplir la colonne BO</v>
      </c>
      <c r="BR342" s="263" t="str">
        <f t="shared" si="197"/>
        <v>Remplir la colonne I</v>
      </c>
      <c r="BS342" s="91"/>
      <c r="BT342" s="315" t="str">
        <f t="shared" si="184"/>
        <v>Remplir les termes C, P, T et TVA</v>
      </c>
      <c r="BU342" s="55"/>
      <c r="BV342" s="65"/>
      <c r="BW342" s="98" t="s">
        <v>64</v>
      </c>
      <c r="BX342" s="63"/>
      <c r="BY342" s="87" t="str">
        <f t="shared" si="185"/>
        <v>Remplir la colonne BU ou BX</v>
      </c>
      <c r="BZ342" s="63"/>
      <c r="CA342" s="173" t="str">
        <f t="shared" si="198"/>
        <v>Remplir la colonne M</v>
      </c>
      <c r="CB342" s="179" t="str">
        <f t="shared" si="186"/>
        <v>Remplir la colonne BZ</v>
      </c>
      <c r="CC342" s="263" t="str">
        <f t="shared" si="199"/>
        <v>Remplir la colonne I</v>
      </c>
      <c r="CD342" s="91"/>
      <c r="CE342" s="315" t="str">
        <f t="shared" si="187"/>
        <v>Remplir les termes C, P, T et TVA</v>
      </c>
      <c r="CF342" s="61" t="str">
        <f t="shared" si="168"/>
        <v>REMPLIR TYPE DE CLIENT</v>
      </c>
      <c r="CG342" s="107" t="str">
        <f t="shared" si="188"/>
        <v>Montant total de l'aide demandée non indiqué</v>
      </c>
      <c r="CH342" s="1"/>
      <c r="CI342" s="1"/>
      <c r="CJ342" s="1"/>
      <c r="CK342" s="1"/>
      <c r="CL342" s="1"/>
    </row>
    <row r="343" spans="1:90" x14ac:dyDescent="0.25">
      <c r="A343" s="51"/>
      <c r="B343" s="111"/>
      <c r="C343" s="111"/>
      <c r="D343" s="111"/>
      <c r="E343" s="111"/>
      <c r="F343" s="111"/>
      <c r="G343" s="132"/>
      <c r="H343" s="151"/>
      <c r="I343" s="299"/>
      <c r="J343" s="152"/>
      <c r="K343" s="153"/>
      <c r="L343" s="169"/>
      <c r="M343" s="39"/>
      <c r="N343" s="90"/>
      <c r="O343" s="39"/>
      <c r="P343" s="23"/>
      <c r="Q343" s="170">
        <f t="shared" si="169"/>
        <v>0</v>
      </c>
      <c r="R343" s="55"/>
      <c r="S343" s="65"/>
      <c r="T343" s="98" t="s">
        <v>64</v>
      </c>
      <c r="U343" s="63"/>
      <c r="V343" s="87" t="str">
        <f t="shared" si="170"/>
        <v>Remplir la colonne R ou U</v>
      </c>
      <c r="W343" s="63"/>
      <c r="X343" s="173" t="str">
        <f t="shared" si="167"/>
        <v>Remplir la colonne M</v>
      </c>
      <c r="Y343" s="179" t="str">
        <f t="shared" si="171"/>
        <v>Remplir la colonne W</v>
      </c>
      <c r="Z343" s="263" t="str">
        <f t="shared" si="189"/>
        <v>Remplir la colonne I</v>
      </c>
      <c r="AA343" s="91"/>
      <c r="AB343" s="315" t="str">
        <f t="shared" si="172"/>
        <v>Remplir les termes C, P, T et TVA</v>
      </c>
      <c r="AC343" s="55"/>
      <c r="AD343" s="65"/>
      <c r="AE343" s="98" t="s">
        <v>64</v>
      </c>
      <c r="AF343" s="63"/>
      <c r="AG343" s="87" t="str">
        <f t="shared" si="173"/>
        <v>Remplir la colonne AC ou AF</v>
      </c>
      <c r="AH343" s="63"/>
      <c r="AI343" s="173" t="str">
        <f t="shared" si="190"/>
        <v>Remplir la colonne M</v>
      </c>
      <c r="AJ343" s="179" t="str">
        <f t="shared" si="174"/>
        <v>Remplir la colonne AH</v>
      </c>
      <c r="AK343" s="263" t="str">
        <f t="shared" si="191"/>
        <v>Remplir la colonne I</v>
      </c>
      <c r="AL343" s="91"/>
      <c r="AM343" s="315" t="str">
        <f t="shared" si="175"/>
        <v>Remplir les terme C, P, T et TVA</v>
      </c>
      <c r="AN343" s="55"/>
      <c r="AO343" s="65"/>
      <c r="AP343" s="98" t="s">
        <v>64</v>
      </c>
      <c r="AQ343" s="63"/>
      <c r="AR343" s="87" t="str">
        <f t="shared" si="176"/>
        <v>Remplir la colonne AN ou AQ</v>
      </c>
      <c r="AS343" s="63"/>
      <c r="AT343" s="173" t="str">
        <f t="shared" si="192"/>
        <v>Remplir la colonne M</v>
      </c>
      <c r="AU343" s="179" t="str">
        <f t="shared" si="177"/>
        <v>Remplir la colonne AS</v>
      </c>
      <c r="AV343" s="263" t="str">
        <f t="shared" si="193"/>
        <v>Remplir la colonne I</v>
      </c>
      <c r="AW343" s="91"/>
      <c r="AX343" s="315" t="str">
        <f t="shared" si="178"/>
        <v>Remplir les termes C, P, T et TVA</v>
      </c>
      <c r="AY343" s="55"/>
      <c r="AZ343" s="65"/>
      <c r="BA343" s="98" t="s">
        <v>64</v>
      </c>
      <c r="BB343" s="63"/>
      <c r="BC343" s="87" t="str">
        <f t="shared" si="179"/>
        <v>Remplir la colonne AY ou BB</v>
      </c>
      <c r="BD343" s="63"/>
      <c r="BE343" s="173" t="str">
        <f t="shared" si="194"/>
        <v>Remplir la colonne M</v>
      </c>
      <c r="BF343" s="179" t="str">
        <f t="shared" si="180"/>
        <v>Remplir la colonne BD</v>
      </c>
      <c r="BG343" s="263" t="str">
        <f t="shared" si="195"/>
        <v>Remplir la colonne I</v>
      </c>
      <c r="BH343" s="91"/>
      <c r="BI343" s="315" t="str">
        <f t="shared" si="181"/>
        <v>Remplir les termes C, P, T et TVA</v>
      </c>
      <c r="BJ343" s="55"/>
      <c r="BK343" s="65"/>
      <c r="BL343" s="98" t="s">
        <v>64</v>
      </c>
      <c r="BM343" s="63"/>
      <c r="BN343" s="87" t="str">
        <f t="shared" si="182"/>
        <v>Remplir la colonne BJ ou BM</v>
      </c>
      <c r="BO343" s="63"/>
      <c r="BP343" s="173" t="str">
        <f t="shared" si="196"/>
        <v>Remplir la colonne M</v>
      </c>
      <c r="BQ343" s="179" t="str">
        <f t="shared" si="183"/>
        <v>Remplir la colonne BO</v>
      </c>
      <c r="BR343" s="263" t="str">
        <f t="shared" si="197"/>
        <v>Remplir la colonne I</v>
      </c>
      <c r="BS343" s="91"/>
      <c r="BT343" s="315" t="str">
        <f t="shared" si="184"/>
        <v>Remplir les termes C, P, T et TVA</v>
      </c>
      <c r="BU343" s="55"/>
      <c r="BV343" s="65"/>
      <c r="BW343" s="98" t="s">
        <v>64</v>
      </c>
      <c r="BX343" s="63"/>
      <c r="BY343" s="87" t="str">
        <f t="shared" si="185"/>
        <v>Remplir la colonne BU ou BX</v>
      </c>
      <c r="BZ343" s="63"/>
      <c r="CA343" s="173" t="str">
        <f t="shared" si="198"/>
        <v>Remplir la colonne M</v>
      </c>
      <c r="CB343" s="179" t="str">
        <f t="shared" si="186"/>
        <v>Remplir la colonne BZ</v>
      </c>
      <c r="CC343" s="263" t="str">
        <f t="shared" si="199"/>
        <v>Remplir la colonne I</v>
      </c>
      <c r="CD343" s="91"/>
      <c r="CE343" s="315" t="str">
        <f t="shared" si="187"/>
        <v>Remplir les termes C, P, T et TVA</v>
      </c>
      <c r="CF343" s="61" t="str">
        <f t="shared" si="168"/>
        <v>REMPLIR TYPE DE CLIENT</v>
      </c>
      <c r="CG343" s="107" t="str">
        <f t="shared" si="188"/>
        <v>Montant total de l'aide demandée non indiqué</v>
      </c>
      <c r="CH343" s="1"/>
      <c r="CI343" s="1"/>
      <c r="CJ343" s="1"/>
      <c r="CK343" s="1"/>
      <c r="CL343" s="1"/>
    </row>
    <row r="344" spans="1:90" x14ac:dyDescent="0.25">
      <c r="A344" s="51"/>
      <c r="B344" s="111"/>
      <c r="C344" s="111"/>
      <c r="D344" s="111"/>
      <c r="E344" s="111"/>
      <c r="F344" s="111"/>
      <c r="G344" s="132"/>
      <c r="H344" s="151"/>
      <c r="I344" s="299"/>
      <c r="J344" s="152"/>
      <c r="K344" s="153"/>
      <c r="L344" s="169"/>
      <c r="M344" s="39"/>
      <c r="N344" s="90"/>
      <c r="O344" s="39"/>
      <c r="P344" s="23"/>
      <c r="Q344" s="170">
        <f t="shared" si="169"/>
        <v>0</v>
      </c>
      <c r="R344" s="55"/>
      <c r="S344" s="65"/>
      <c r="T344" s="98" t="s">
        <v>64</v>
      </c>
      <c r="U344" s="63"/>
      <c r="V344" s="87" t="str">
        <f t="shared" si="170"/>
        <v>Remplir la colonne R ou U</v>
      </c>
      <c r="W344" s="63"/>
      <c r="X344" s="173" t="str">
        <f t="shared" si="167"/>
        <v>Remplir la colonne M</v>
      </c>
      <c r="Y344" s="179" t="str">
        <f t="shared" si="171"/>
        <v>Remplir la colonne W</v>
      </c>
      <c r="Z344" s="263" t="str">
        <f t="shared" si="189"/>
        <v>Remplir la colonne I</v>
      </c>
      <c r="AA344" s="91"/>
      <c r="AB344" s="315" t="str">
        <f t="shared" si="172"/>
        <v>Remplir les termes C, P, T et TVA</v>
      </c>
      <c r="AC344" s="55"/>
      <c r="AD344" s="65"/>
      <c r="AE344" s="98" t="s">
        <v>64</v>
      </c>
      <c r="AF344" s="63"/>
      <c r="AG344" s="87" t="str">
        <f t="shared" si="173"/>
        <v>Remplir la colonne AC ou AF</v>
      </c>
      <c r="AH344" s="63"/>
      <c r="AI344" s="173" t="str">
        <f t="shared" si="190"/>
        <v>Remplir la colonne M</v>
      </c>
      <c r="AJ344" s="179" t="str">
        <f t="shared" si="174"/>
        <v>Remplir la colonne AH</v>
      </c>
      <c r="AK344" s="263" t="str">
        <f t="shared" si="191"/>
        <v>Remplir la colonne I</v>
      </c>
      <c r="AL344" s="91"/>
      <c r="AM344" s="315" t="str">
        <f t="shared" si="175"/>
        <v>Remplir les terme C, P, T et TVA</v>
      </c>
      <c r="AN344" s="55"/>
      <c r="AO344" s="65"/>
      <c r="AP344" s="98" t="s">
        <v>64</v>
      </c>
      <c r="AQ344" s="63"/>
      <c r="AR344" s="87" t="str">
        <f t="shared" si="176"/>
        <v>Remplir la colonne AN ou AQ</v>
      </c>
      <c r="AS344" s="63"/>
      <c r="AT344" s="173" t="str">
        <f t="shared" si="192"/>
        <v>Remplir la colonne M</v>
      </c>
      <c r="AU344" s="179" t="str">
        <f t="shared" si="177"/>
        <v>Remplir la colonne AS</v>
      </c>
      <c r="AV344" s="263" t="str">
        <f t="shared" si="193"/>
        <v>Remplir la colonne I</v>
      </c>
      <c r="AW344" s="91"/>
      <c r="AX344" s="315" t="str">
        <f t="shared" si="178"/>
        <v>Remplir les termes C, P, T et TVA</v>
      </c>
      <c r="AY344" s="55"/>
      <c r="AZ344" s="65"/>
      <c r="BA344" s="98" t="s">
        <v>64</v>
      </c>
      <c r="BB344" s="63"/>
      <c r="BC344" s="87" t="str">
        <f t="shared" si="179"/>
        <v>Remplir la colonne AY ou BB</v>
      </c>
      <c r="BD344" s="63"/>
      <c r="BE344" s="173" t="str">
        <f t="shared" si="194"/>
        <v>Remplir la colonne M</v>
      </c>
      <c r="BF344" s="179" t="str">
        <f t="shared" si="180"/>
        <v>Remplir la colonne BD</v>
      </c>
      <c r="BG344" s="263" t="str">
        <f t="shared" si="195"/>
        <v>Remplir la colonne I</v>
      </c>
      <c r="BH344" s="91"/>
      <c r="BI344" s="315" t="str">
        <f t="shared" si="181"/>
        <v>Remplir les termes C, P, T et TVA</v>
      </c>
      <c r="BJ344" s="55"/>
      <c r="BK344" s="65"/>
      <c r="BL344" s="98" t="s">
        <v>64</v>
      </c>
      <c r="BM344" s="63"/>
      <c r="BN344" s="87" t="str">
        <f t="shared" si="182"/>
        <v>Remplir la colonne BJ ou BM</v>
      </c>
      <c r="BO344" s="63"/>
      <c r="BP344" s="173" t="str">
        <f t="shared" si="196"/>
        <v>Remplir la colonne M</v>
      </c>
      <c r="BQ344" s="179" t="str">
        <f t="shared" si="183"/>
        <v>Remplir la colonne BO</v>
      </c>
      <c r="BR344" s="263" t="str">
        <f t="shared" si="197"/>
        <v>Remplir la colonne I</v>
      </c>
      <c r="BS344" s="91"/>
      <c r="BT344" s="315" t="str">
        <f t="shared" si="184"/>
        <v>Remplir les termes C, P, T et TVA</v>
      </c>
      <c r="BU344" s="55"/>
      <c r="BV344" s="65"/>
      <c r="BW344" s="98" t="s">
        <v>64</v>
      </c>
      <c r="BX344" s="63"/>
      <c r="BY344" s="87" t="str">
        <f t="shared" si="185"/>
        <v>Remplir la colonne BU ou BX</v>
      </c>
      <c r="BZ344" s="63"/>
      <c r="CA344" s="173" t="str">
        <f t="shared" si="198"/>
        <v>Remplir la colonne M</v>
      </c>
      <c r="CB344" s="179" t="str">
        <f t="shared" si="186"/>
        <v>Remplir la colonne BZ</v>
      </c>
      <c r="CC344" s="263" t="str">
        <f t="shared" si="199"/>
        <v>Remplir la colonne I</v>
      </c>
      <c r="CD344" s="91"/>
      <c r="CE344" s="315" t="str">
        <f t="shared" si="187"/>
        <v>Remplir les termes C, P, T et TVA</v>
      </c>
      <c r="CF344" s="61" t="str">
        <f t="shared" si="168"/>
        <v>REMPLIR TYPE DE CLIENT</v>
      </c>
      <c r="CG344" s="107" t="str">
        <f t="shared" si="188"/>
        <v>Montant total de l'aide demandée non indiqué</v>
      </c>
      <c r="CH344" s="1"/>
      <c r="CI344" s="1"/>
      <c r="CJ344" s="1"/>
      <c r="CK344" s="1"/>
      <c r="CL344" s="1"/>
    </row>
    <row r="345" spans="1:90" x14ac:dyDescent="0.25">
      <c r="A345" s="51"/>
      <c r="B345" s="111"/>
      <c r="C345" s="111"/>
      <c r="D345" s="111"/>
      <c r="E345" s="111"/>
      <c r="F345" s="111"/>
      <c r="G345" s="132"/>
      <c r="H345" s="151"/>
      <c r="I345" s="299"/>
      <c r="J345" s="152"/>
      <c r="K345" s="153"/>
      <c r="L345" s="169"/>
      <c r="M345" s="39"/>
      <c r="N345" s="90"/>
      <c r="O345" s="39"/>
      <c r="P345" s="23"/>
      <c r="Q345" s="170">
        <f t="shared" si="169"/>
        <v>0</v>
      </c>
      <c r="R345" s="55"/>
      <c r="S345" s="65"/>
      <c r="T345" s="98" t="s">
        <v>64</v>
      </c>
      <c r="U345" s="63"/>
      <c r="V345" s="87" t="str">
        <f t="shared" si="170"/>
        <v>Remplir la colonne R ou U</v>
      </c>
      <c r="W345" s="63"/>
      <c r="X345" s="173" t="str">
        <f t="shared" si="167"/>
        <v>Remplir la colonne M</v>
      </c>
      <c r="Y345" s="179" t="str">
        <f t="shared" si="171"/>
        <v>Remplir la colonne W</v>
      </c>
      <c r="Z345" s="263" t="str">
        <f t="shared" si="189"/>
        <v>Remplir la colonne I</v>
      </c>
      <c r="AA345" s="91"/>
      <c r="AB345" s="315" t="str">
        <f t="shared" si="172"/>
        <v>Remplir les termes C, P, T et TVA</v>
      </c>
      <c r="AC345" s="55"/>
      <c r="AD345" s="65"/>
      <c r="AE345" s="98" t="s">
        <v>64</v>
      </c>
      <c r="AF345" s="63"/>
      <c r="AG345" s="87" t="str">
        <f t="shared" si="173"/>
        <v>Remplir la colonne AC ou AF</v>
      </c>
      <c r="AH345" s="63"/>
      <c r="AI345" s="173" t="str">
        <f t="shared" si="190"/>
        <v>Remplir la colonne M</v>
      </c>
      <c r="AJ345" s="179" t="str">
        <f t="shared" si="174"/>
        <v>Remplir la colonne AH</v>
      </c>
      <c r="AK345" s="263" t="str">
        <f t="shared" si="191"/>
        <v>Remplir la colonne I</v>
      </c>
      <c r="AL345" s="91"/>
      <c r="AM345" s="315" t="str">
        <f t="shared" si="175"/>
        <v>Remplir les terme C, P, T et TVA</v>
      </c>
      <c r="AN345" s="55"/>
      <c r="AO345" s="65"/>
      <c r="AP345" s="98" t="s">
        <v>64</v>
      </c>
      <c r="AQ345" s="63"/>
      <c r="AR345" s="87" t="str">
        <f t="shared" si="176"/>
        <v>Remplir la colonne AN ou AQ</v>
      </c>
      <c r="AS345" s="63"/>
      <c r="AT345" s="173" t="str">
        <f t="shared" si="192"/>
        <v>Remplir la colonne M</v>
      </c>
      <c r="AU345" s="179" t="str">
        <f t="shared" si="177"/>
        <v>Remplir la colonne AS</v>
      </c>
      <c r="AV345" s="263" t="str">
        <f t="shared" si="193"/>
        <v>Remplir la colonne I</v>
      </c>
      <c r="AW345" s="91"/>
      <c r="AX345" s="315" t="str">
        <f t="shared" si="178"/>
        <v>Remplir les termes C, P, T et TVA</v>
      </c>
      <c r="AY345" s="55"/>
      <c r="AZ345" s="65"/>
      <c r="BA345" s="98" t="s">
        <v>64</v>
      </c>
      <c r="BB345" s="63"/>
      <c r="BC345" s="87" t="str">
        <f t="shared" si="179"/>
        <v>Remplir la colonne AY ou BB</v>
      </c>
      <c r="BD345" s="63"/>
      <c r="BE345" s="173" t="str">
        <f t="shared" si="194"/>
        <v>Remplir la colonne M</v>
      </c>
      <c r="BF345" s="179" t="str">
        <f t="shared" si="180"/>
        <v>Remplir la colonne BD</v>
      </c>
      <c r="BG345" s="263" t="str">
        <f t="shared" si="195"/>
        <v>Remplir la colonne I</v>
      </c>
      <c r="BH345" s="91"/>
      <c r="BI345" s="315" t="str">
        <f t="shared" si="181"/>
        <v>Remplir les termes C, P, T et TVA</v>
      </c>
      <c r="BJ345" s="55"/>
      <c r="BK345" s="65"/>
      <c r="BL345" s="98" t="s">
        <v>64</v>
      </c>
      <c r="BM345" s="63"/>
      <c r="BN345" s="87" t="str">
        <f t="shared" si="182"/>
        <v>Remplir la colonne BJ ou BM</v>
      </c>
      <c r="BO345" s="63"/>
      <c r="BP345" s="173" t="str">
        <f t="shared" si="196"/>
        <v>Remplir la colonne M</v>
      </c>
      <c r="BQ345" s="179" t="str">
        <f t="shared" si="183"/>
        <v>Remplir la colonne BO</v>
      </c>
      <c r="BR345" s="263" t="str">
        <f t="shared" si="197"/>
        <v>Remplir la colonne I</v>
      </c>
      <c r="BS345" s="91"/>
      <c r="BT345" s="315" t="str">
        <f t="shared" si="184"/>
        <v>Remplir les termes C, P, T et TVA</v>
      </c>
      <c r="BU345" s="55"/>
      <c r="BV345" s="65"/>
      <c r="BW345" s="98" t="s">
        <v>64</v>
      </c>
      <c r="BX345" s="63"/>
      <c r="BY345" s="87" t="str">
        <f t="shared" si="185"/>
        <v>Remplir la colonne BU ou BX</v>
      </c>
      <c r="BZ345" s="63"/>
      <c r="CA345" s="173" t="str">
        <f t="shared" si="198"/>
        <v>Remplir la colonne M</v>
      </c>
      <c r="CB345" s="179" t="str">
        <f t="shared" si="186"/>
        <v>Remplir la colonne BZ</v>
      </c>
      <c r="CC345" s="263" t="str">
        <f t="shared" si="199"/>
        <v>Remplir la colonne I</v>
      </c>
      <c r="CD345" s="91"/>
      <c r="CE345" s="315" t="str">
        <f t="shared" si="187"/>
        <v>Remplir les termes C, P, T et TVA</v>
      </c>
      <c r="CF345" s="61" t="str">
        <f t="shared" si="168"/>
        <v>REMPLIR TYPE DE CLIENT</v>
      </c>
      <c r="CG345" s="107" t="str">
        <f t="shared" si="188"/>
        <v>Montant total de l'aide demandée non indiqué</v>
      </c>
      <c r="CH345" s="1"/>
      <c r="CI345" s="1"/>
      <c r="CJ345" s="1"/>
      <c r="CK345" s="1"/>
      <c r="CL345" s="1"/>
    </row>
    <row r="346" spans="1:90" x14ac:dyDescent="0.25">
      <c r="A346" s="51"/>
      <c r="B346" s="111"/>
      <c r="C346" s="111"/>
      <c r="D346" s="111"/>
      <c r="E346" s="111"/>
      <c r="F346" s="111"/>
      <c r="G346" s="132"/>
      <c r="H346" s="151"/>
      <c r="I346" s="299"/>
      <c r="J346" s="152"/>
      <c r="K346" s="153"/>
      <c r="L346" s="169"/>
      <c r="M346" s="39"/>
      <c r="N346" s="90"/>
      <c r="O346" s="39"/>
      <c r="P346" s="23"/>
      <c r="Q346" s="170">
        <f t="shared" si="169"/>
        <v>0</v>
      </c>
      <c r="R346" s="55"/>
      <c r="S346" s="65"/>
      <c r="T346" s="98" t="s">
        <v>64</v>
      </c>
      <c r="U346" s="63"/>
      <c r="V346" s="87" t="str">
        <f t="shared" si="170"/>
        <v>Remplir la colonne R ou U</v>
      </c>
      <c r="W346" s="63"/>
      <c r="X346" s="173" t="str">
        <f t="shared" si="167"/>
        <v>Remplir la colonne M</v>
      </c>
      <c r="Y346" s="179" t="str">
        <f t="shared" si="171"/>
        <v>Remplir la colonne W</v>
      </c>
      <c r="Z346" s="263" t="str">
        <f t="shared" si="189"/>
        <v>Remplir la colonne I</v>
      </c>
      <c r="AA346" s="91"/>
      <c r="AB346" s="315" t="str">
        <f t="shared" si="172"/>
        <v>Remplir les termes C, P, T et TVA</v>
      </c>
      <c r="AC346" s="55"/>
      <c r="AD346" s="65"/>
      <c r="AE346" s="98" t="s">
        <v>64</v>
      </c>
      <c r="AF346" s="63"/>
      <c r="AG346" s="87" t="str">
        <f t="shared" si="173"/>
        <v>Remplir la colonne AC ou AF</v>
      </c>
      <c r="AH346" s="63"/>
      <c r="AI346" s="173" t="str">
        <f t="shared" si="190"/>
        <v>Remplir la colonne M</v>
      </c>
      <c r="AJ346" s="179" t="str">
        <f t="shared" si="174"/>
        <v>Remplir la colonne AH</v>
      </c>
      <c r="AK346" s="263" t="str">
        <f t="shared" si="191"/>
        <v>Remplir la colonne I</v>
      </c>
      <c r="AL346" s="91"/>
      <c r="AM346" s="315" t="str">
        <f t="shared" si="175"/>
        <v>Remplir les terme C, P, T et TVA</v>
      </c>
      <c r="AN346" s="55"/>
      <c r="AO346" s="65"/>
      <c r="AP346" s="98" t="s">
        <v>64</v>
      </c>
      <c r="AQ346" s="63"/>
      <c r="AR346" s="87" t="str">
        <f t="shared" si="176"/>
        <v>Remplir la colonne AN ou AQ</v>
      </c>
      <c r="AS346" s="63"/>
      <c r="AT346" s="173" t="str">
        <f t="shared" si="192"/>
        <v>Remplir la colonne M</v>
      </c>
      <c r="AU346" s="179" t="str">
        <f t="shared" si="177"/>
        <v>Remplir la colonne AS</v>
      </c>
      <c r="AV346" s="263" t="str">
        <f t="shared" si="193"/>
        <v>Remplir la colonne I</v>
      </c>
      <c r="AW346" s="91"/>
      <c r="AX346" s="315" t="str">
        <f t="shared" si="178"/>
        <v>Remplir les termes C, P, T et TVA</v>
      </c>
      <c r="AY346" s="55"/>
      <c r="AZ346" s="65"/>
      <c r="BA346" s="98" t="s">
        <v>64</v>
      </c>
      <c r="BB346" s="63"/>
      <c r="BC346" s="87" t="str">
        <f t="shared" si="179"/>
        <v>Remplir la colonne AY ou BB</v>
      </c>
      <c r="BD346" s="63"/>
      <c r="BE346" s="173" t="str">
        <f t="shared" si="194"/>
        <v>Remplir la colonne M</v>
      </c>
      <c r="BF346" s="179" t="str">
        <f t="shared" si="180"/>
        <v>Remplir la colonne BD</v>
      </c>
      <c r="BG346" s="263" t="str">
        <f t="shared" si="195"/>
        <v>Remplir la colonne I</v>
      </c>
      <c r="BH346" s="91"/>
      <c r="BI346" s="315" t="str">
        <f t="shared" si="181"/>
        <v>Remplir les termes C, P, T et TVA</v>
      </c>
      <c r="BJ346" s="55"/>
      <c r="BK346" s="65"/>
      <c r="BL346" s="98" t="s">
        <v>64</v>
      </c>
      <c r="BM346" s="63"/>
      <c r="BN346" s="87" t="str">
        <f t="shared" si="182"/>
        <v>Remplir la colonne BJ ou BM</v>
      </c>
      <c r="BO346" s="63"/>
      <c r="BP346" s="173" t="str">
        <f t="shared" si="196"/>
        <v>Remplir la colonne M</v>
      </c>
      <c r="BQ346" s="179" t="str">
        <f t="shared" si="183"/>
        <v>Remplir la colonne BO</v>
      </c>
      <c r="BR346" s="263" t="str">
        <f t="shared" si="197"/>
        <v>Remplir la colonne I</v>
      </c>
      <c r="BS346" s="91"/>
      <c r="BT346" s="315" t="str">
        <f t="shared" si="184"/>
        <v>Remplir les termes C, P, T et TVA</v>
      </c>
      <c r="BU346" s="55"/>
      <c r="BV346" s="65"/>
      <c r="BW346" s="98" t="s">
        <v>64</v>
      </c>
      <c r="BX346" s="63"/>
      <c r="BY346" s="87" t="str">
        <f t="shared" si="185"/>
        <v>Remplir la colonne BU ou BX</v>
      </c>
      <c r="BZ346" s="63"/>
      <c r="CA346" s="173" t="str">
        <f t="shared" si="198"/>
        <v>Remplir la colonne M</v>
      </c>
      <c r="CB346" s="179" t="str">
        <f t="shared" si="186"/>
        <v>Remplir la colonne BZ</v>
      </c>
      <c r="CC346" s="263" t="str">
        <f t="shared" si="199"/>
        <v>Remplir la colonne I</v>
      </c>
      <c r="CD346" s="91"/>
      <c r="CE346" s="315" t="str">
        <f t="shared" si="187"/>
        <v>Remplir les termes C, P, T et TVA</v>
      </c>
      <c r="CF346" s="61" t="str">
        <f t="shared" si="168"/>
        <v>REMPLIR TYPE DE CLIENT</v>
      </c>
      <c r="CG346" s="107" t="str">
        <f t="shared" si="188"/>
        <v>Montant total de l'aide demandée non indiqué</v>
      </c>
      <c r="CH346" s="1"/>
      <c r="CI346" s="1"/>
      <c r="CJ346" s="1"/>
      <c r="CK346" s="1"/>
      <c r="CL346" s="1"/>
    </row>
    <row r="347" spans="1:90" x14ac:dyDescent="0.25">
      <c r="A347" s="51"/>
      <c r="B347" s="111"/>
      <c r="C347" s="111"/>
      <c r="D347" s="111"/>
      <c r="E347" s="111"/>
      <c r="F347" s="111"/>
      <c r="G347" s="132"/>
      <c r="H347" s="151"/>
      <c r="I347" s="299"/>
      <c r="J347" s="152"/>
      <c r="K347" s="153"/>
      <c r="L347" s="169"/>
      <c r="M347" s="39"/>
      <c r="N347" s="90"/>
      <c r="O347" s="39"/>
      <c r="P347" s="23"/>
      <c r="Q347" s="170">
        <f t="shared" si="169"/>
        <v>0</v>
      </c>
      <c r="R347" s="55"/>
      <c r="S347" s="65"/>
      <c r="T347" s="98" t="s">
        <v>64</v>
      </c>
      <c r="U347" s="63"/>
      <c r="V347" s="87" t="str">
        <f t="shared" si="170"/>
        <v>Remplir la colonne R ou U</v>
      </c>
      <c r="W347" s="63"/>
      <c r="X347" s="173" t="str">
        <f t="shared" si="167"/>
        <v>Remplir la colonne M</v>
      </c>
      <c r="Y347" s="179" t="str">
        <f t="shared" si="171"/>
        <v>Remplir la colonne W</v>
      </c>
      <c r="Z347" s="263" t="str">
        <f t="shared" si="189"/>
        <v>Remplir la colonne I</v>
      </c>
      <c r="AA347" s="91"/>
      <c r="AB347" s="315" t="str">
        <f t="shared" si="172"/>
        <v>Remplir les termes C, P, T et TVA</v>
      </c>
      <c r="AC347" s="55"/>
      <c r="AD347" s="65"/>
      <c r="AE347" s="98" t="s">
        <v>64</v>
      </c>
      <c r="AF347" s="63"/>
      <c r="AG347" s="87" t="str">
        <f t="shared" si="173"/>
        <v>Remplir la colonne AC ou AF</v>
      </c>
      <c r="AH347" s="63"/>
      <c r="AI347" s="173" t="str">
        <f t="shared" si="190"/>
        <v>Remplir la colonne M</v>
      </c>
      <c r="AJ347" s="179" t="str">
        <f t="shared" si="174"/>
        <v>Remplir la colonne AH</v>
      </c>
      <c r="AK347" s="263" t="str">
        <f t="shared" si="191"/>
        <v>Remplir la colonne I</v>
      </c>
      <c r="AL347" s="91"/>
      <c r="AM347" s="315" t="str">
        <f t="shared" si="175"/>
        <v>Remplir les terme C, P, T et TVA</v>
      </c>
      <c r="AN347" s="55"/>
      <c r="AO347" s="65"/>
      <c r="AP347" s="98" t="s">
        <v>64</v>
      </c>
      <c r="AQ347" s="63"/>
      <c r="AR347" s="87" t="str">
        <f t="shared" si="176"/>
        <v>Remplir la colonne AN ou AQ</v>
      </c>
      <c r="AS347" s="63"/>
      <c r="AT347" s="173" t="str">
        <f t="shared" si="192"/>
        <v>Remplir la colonne M</v>
      </c>
      <c r="AU347" s="179" t="str">
        <f t="shared" si="177"/>
        <v>Remplir la colonne AS</v>
      </c>
      <c r="AV347" s="263" t="str">
        <f t="shared" si="193"/>
        <v>Remplir la colonne I</v>
      </c>
      <c r="AW347" s="91"/>
      <c r="AX347" s="315" t="str">
        <f t="shared" si="178"/>
        <v>Remplir les termes C, P, T et TVA</v>
      </c>
      <c r="AY347" s="55"/>
      <c r="AZ347" s="65"/>
      <c r="BA347" s="98" t="s">
        <v>64</v>
      </c>
      <c r="BB347" s="63"/>
      <c r="BC347" s="87" t="str">
        <f t="shared" si="179"/>
        <v>Remplir la colonne AY ou BB</v>
      </c>
      <c r="BD347" s="63"/>
      <c r="BE347" s="173" t="str">
        <f t="shared" si="194"/>
        <v>Remplir la colonne M</v>
      </c>
      <c r="BF347" s="179" t="str">
        <f t="shared" si="180"/>
        <v>Remplir la colonne BD</v>
      </c>
      <c r="BG347" s="263" t="str">
        <f t="shared" si="195"/>
        <v>Remplir la colonne I</v>
      </c>
      <c r="BH347" s="91"/>
      <c r="BI347" s="315" t="str">
        <f t="shared" si="181"/>
        <v>Remplir les termes C, P, T et TVA</v>
      </c>
      <c r="BJ347" s="55"/>
      <c r="BK347" s="65"/>
      <c r="BL347" s="98" t="s">
        <v>64</v>
      </c>
      <c r="BM347" s="63"/>
      <c r="BN347" s="87" t="str">
        <f t="shared" si="182"/>
        <v>Remplir la colonne BJ ou BM</v>
      </c>
      <c r="BO347" s="63"/>
      <c r="BP347" s="173" t="str">
        <f t="shared" si="196"/>
        <v>Remplir la colonne M</v>
      </c>
      <c r="BQ347" s="179" t="str">
        <f t="shared" si="183"/>
        <v>Remplir la colonne BO</v>
      </c>
      <c r="BR347" s="263" t="str">
        <f t="shared" si="197"/>
        <v>Remplir la colonne I</v>
      </c>
      <c r="BS347" s="91"/>
      <c r="BT347" s="315" t="str">
        <f t="shared" si="184"/>
        <v>Remplir les termes C, P, T et TVA</v>
      </c>
      <c r="BU347" s="55"/>
      <c r="BV347" s="65"/>
      <c r="BW347" s="98" t="s">
        <v>64</v>
      </c>
      <c r="BX347" s="63"/>
      <c r="BY347" s="87" t="str">
        <f t="shared" si="185"/>
        <v>Remplir la colonne BU ou BX</v>
      </c>
      <c r="BZ347" s="63"/>
      <c r="CA347" s="173" t="str">
        <f t="shared" si="198"/>
        <v>Remplir la colonne M</v>
      </c>
      <c r="CB347" s="179" t="str">
        <f t="shared" si="186"/>
        <v>Remplir la colonne BZ</v>
      </c>
      <c r="CC347" s="263" t="str">
        <f t="shared" si="199"/>
        <v>Remplir la colonne I</v>
      </c>
      <c r="CD347" s="91"/>
      <c r="CE347" s="315" t="str">
        <f t="shared" si="187"/>
        <v>Remplir les termes C, P, T et TVA</v>
      </c>
      <c r="CF347" s="61" t="str">
        <f t="shared" si="168"/>
        <v>REMPLIR TYPE DE CLIENT</v>
      </c>
      <c r="CG347" s="107" t="str">
        <f t="shared" si="188"/>
        <v>Montant total de l'aide demandée non indiqué</v>
      </c>
      <c r="CH347" s="1"/>
      <c r="CI347" s="1"/>
      <c r="CJ347" s="1"/>
      <c r="CK347" s="1"/>
      <c r="CL347" s="1"/>
    </row>
    <row r="348" spans="1:90" x14ac:dyDescent="0.25">
      <c r="A348" s="51"/>
      <c r="B348" s="111"/>
      <c r="C348" s="111"/>
      <c r="D348" s="111"/>
      <c r="E348" s="111"/>
      <c r="F348" s="111"/>
      <c r="G348" s="132"/>
      <c r="H348" s="151"/>
      <c r="I348" s="299"/>
      <c r="J348" s="152"/>
      <c r="K348" s="153"/>
      <c r="L348" s="169"/>
      <c r="M348" s="39"/>
      <c r="N348" s="90"/>
      <c r="O348" s="39"/>
      <c r="P348" s="23"/>
      <c r="Q348" s="170">
        <f t="shared" si="169"/>
        <v>0</v>
      </c>
      <c r="R348" s="55"/>
      <c r="S348" s="65"/>
      <c r="T348" s="98" t="s">
        <v>64</v>
      </c>
      <c r="U348" s="63"/>
      <c r="V348" s="87" t="str">
        <f t="shared" si="170"/>
        <v>Remplir la colonne R ou U</v>
      </c>
      <c r="W348" s="63"/>
      <c r="X348" s="173" t="str">
        <f t="shared" si="167"/>
        <v>Remplir la colonne M</v>
      </c>
      <c r="Y348" s="179" t="str">
        <f t="shared" si="171"/>
        <v>Remplir la colonne W</v>
      </c>
      <c r="Z348" s="263" t="str">
        <f t="shared" si="189"/>
        <v>Remplir la colonne I</v>
      </c>
      <c r="AA348" s="91"/>
      <c r="AB348" s="315" t="str">
        <f t="shared" si="172"/>
        <v>Remplir les termes C, P, T et TVA</v>
      </c>
      <c r="AC348" s="55"/>
      <c r="AD348" s="65"/>
      <c r="AE348" s="98" t="s">
        <v>64</v>
      </c>
      <c r="AF348" s="63"/>
      <c r="AG348" s="87" t="str">
        <f t="shared" si="173"/>
        <v>Remplir la colonne AC ou AF</v>
      </c>
      <c r="AH348" s="63"/>
      <c r="AI348" s="173" t="str">
        <f t="shared" si="190"/>
        <v>Remplir la colonne M</v>
      </c>
      <c r="AJ348" s="179" t="str">
        <f t="shared" si="174"/>
        <v>Remplir la colonne AH</v>
      </c>
      <c r="AK348" s="263" t="str">
        <f t="shared" si="191"/>
        <v>Remplir la colonne I</v>
      </c>
      <c r="AL348" s="91"/>
      <c r="AM348" s="315" t="str">
        <f t="shared" si="175"/>
        <v>Remplir les terme C, P, T et TVA</v>
      </c>
      <c r="AN348" s="55"/>
      <c r="AO348" s="65"/>
      <c r="AP348" s="98" t="s">
        <v>64</v>
      </c>
      <c r="AQ348" s="63"/>
      <c r="AR348" s="87" t="str">
        <f t="shared" si="176"/>
        <v>Remplir la colonne AN ou AQ</v>
      </c>
      <c r="AS348" s="63"/>
      <c r="AT348" s="173" t="str">
        <f t="shared" si="192"/>
        <v>Remplir la colonne M</v>
      </c>
      <c r="AU348" s="179" t="str">
        <f t="shared" si="177"/>
        <v>Remplir la colonne AS</v>
      </c>
      <c r="AV348" s="263" t="str">
        <f t="shared" si="193"/>
        <v>Remplir la colonne I</v>
      </c>
      <c r="AW348" s="91"/>
      <c r="AX348" s="315" t="str">
        <f t="shared" si="178"/>
        <v>Remplir les termes C, P, T et TVA</v>
      </c>
      <c r="AY348" s="55"/>
      <c r="AZ348" s="65"/>
      <c r="BA348" s="98" t="s">
        <v>64</v>
      </c>
      <c r="BB348" s="63"/>
      <c r="BC348" s="87" t="str">
        <f t="shared" si="179"/>
        <v>Remplir la colonne AY ou BB</v>
      </c>
      <c r="BD348" s="63"/>
      <c r="BE348" s="173" t="str">
        <f t="shared" si="194"/>
        <v>Remplir la colonne M</v>
      </c>
      <c r="BF348" s="179" t="str">
        <f t="shared" si="180"/>
        <v>Remplir la colonne BD</v>
      </c>
      <c r="BG348" s="263" t="str">
        <f t="shared" si="195"/>
        <v>Remplir la colonne I</v>
      </c>
      <c r="BH348" s="91"/>
      <c r="BI348" s="315" t="str">
        <f t="shared" si="181"/>
        <v>Remplir les termes C, P, T et TVA</v>
      </c>
      <c r="BJ348" s="55"/>
      <c r="BK348" s="65"/>
      <c r="BL348" s="98" t="s">
        <v>64</v>
      </c>
      <c r="BM348" s="63"/>
      <c r="BN348" s="87" t="str">
        <f t="shared" si="182"/>
        <v>Remplir la colonne BJ ou BM</v>
      </c>
      <c r="BO348" s="63"/>
      <c r="BP348" s="173" t="str">
        <f t="shared" si="196"/>
        <v>Remplir la colonne M</v>
      </c>
      <c r="BQ348" s="179" t="str">
        <f t="shared" si="183"/>
        <v>Remplir la colonne BO</v>
      </c>
      <c r="BR348" s="263" t="str">
        <f t="shared" si="197"/>
        <v>Remplir la colonne I</v>
      </c>
      <c r="BS348" s="91"/>
      <c r="BT348" s="315" t="str">
        <f t="shared" si="184"/>
        <v>Remplir les termes C, P, T et TVA</v>
      </c>
      <c r="BU348" s="55"/>
      <c r="BV348" s="65"/>
      <c r="BW348" s="98" t="s">
        <v>64</v>
      </c>
      <c r="BX348" s="63"/>
      <c r="BY348" s="87" t="str">
        <f t="shared" si="185"/>
        <v>Remplir la colonne BU ou BX</v>
      </c>
      <c r="BZ348" s="63"/>
      <c r="CA348" s="173" t="str">
        <f t="shared" si="198"/>
        <v>Remplir la colonne M</v>
      </c>
      <c r="CB348" s="179" t="str">
        <f t="shared" si="186"/>
        <v>Remplir la colonne BZ</v>
      </c>
      <c r="CC348" s="263" t="str">
        <f t="shared" si="199"/>
        <v>Remplir la colonne I</v>
      </c>
      <c r="CD348" s="91"/>
      <c r="CE348" s="315" t="str">
        <f t="shared" si="187"/>
        <v>Remplir les termes C, P, T et TVA</v>
      </c>
      <c r="CF348" s="61" t="str">
        <f t="shared" si="168"/>
        <v>REMPLIR TYPE DE CLIENT</v>
      </c>
      <c r="CG348" s="107" t="str">
        <f t="shared" si="188"/>
        <v>Montant total de l'aide demandée non indiqué</v>
      </c>
      <c r="CH348" s="1"/>
      <c r="CI348" s="1"/>
      <c r="CJ348" s="1"/>
      <c r="CK348" s="1"/>
      <c r="CL348" s="1"/>
    </row>
    <row r="349" spans="1:90" x14ac:dyDescent="0.25">
      <c r="A349" s="51"/>
      <c r="B349" s="111"/>
      <c r="C349" s="111"/>
      <c r="D349" s="111"/>
      <c r="E349" s="111"/>
      <c r="F349" s="111"/>
      <c r="G349" s="132"/>
      <c r="H349" s="151"/>
      <c r="I349" s="299"/>
      <c r="J349" s="152"/>
      <c r="K349" s="153"/>
      <c r="L349" s="169"/>
      <c r="M349" s="39"/>
      <c r="N349" s="90"/>
      <c r="O349" s="39"/>
      <c r="P349" s="23"/>
      <c r="Q349" s="170">
        <f t="shared" si="169"/>
        <v>0</v>
      </c>
      <c r="R349" s="55"/>
      <c r="S349" s="65"/>
      <c r="T349" s="98" t="s">
        <v>64</v>
      </c>
      <c r="U349" s="63"/>
      <c r="V349" s="87" t="str">
        <f t="shared" si="170"/>
        <v>Remplir la colonne R ou U</v>
      </c>
      <c r="W349" s="63"/>
      <c r="X349" s="173" t="str">
        <f t="shared" si="167"/>
        <v>Remplir la colonne M</v>
      </c>
      <c r="Y349" s="179" t="str">
        <f t="shared" si="171"/>
        <v>Remplir la colonne W</v>
      </c>
      <c r="Z349" s="263" t="str">
        <f t="shared" si="189"/>
        <v>Remplir la colonne I</v>
      </c>
      <c r="AA349" s="91"/>
      <c r="AB349" s="315" t="str">
        <f t="shared" si="172"/>
        <v>Remplir les termes C, P, T et TVA</v>
      </c>
      <c r="AC349" s="55"/>
      <c r="AD349" s="65"/>
      <c r="AE349" s="98" t="s">
        <v>64</v>
      </c>
      <c r="AF349" s="63"/>
      <c r="AG349" s="87" t="str">
        <f t="shared" si="173"/>
        <v>Remplir la colonne AC ou AF</v>
      </c>
      <c r="AH349" s="63"/>
      <c r="AI349" s="173" t="str">
        <f t="shared" si="190"/>
        <v>Remplir la colonne M</v>
      </c>
      <c r="AJ349" s="179" t="str">
        <f t="shared" si="174"/>
        <v>Remplir la colonne AH</v>
      </c>
      <c r="AK349" s="263" t="str">
        <f t="shared" si="191"/>
        <v>Remplir la colonne I</v>
      </c>
      <c r="AL349" s="91"/>
      <c r="AM349" s="315" t="str">
        <f t="shared" si="175"/>
        <v>Remplir les terme C, P, T et TVA</v>
      </c>
      <c r="AN349" s="55"/>
      <c r="AO349" s="65"/>
      <c r="AP349" s="98" t="s">
        <v>64</v>
      </c>
      <c r="AQ349" s="63"/>
      <c r="AR349" s="87" t="str">
        <f t="shared" si="176"/>
        <v>Remplir la colonne AN ou AQ</v>
      </c>
      <c r="AS349" s="63"/>
      <c r="AT349" s="173" t="str">
        <f t="shared" si="192"/>
        <v>Remplir la colonne M</v>
      </c>
      <c r="AU349" s="179" t="str">
        <f t="shared" si="177"/>
        <v>Remplir la colonne AS</v>
      </c>
      <c r="AV349" s="263" t="str">
        <f t="shared" si="193"/>
        <v>Remplir la colonne I</v>
      </c>
      <c r="AW349" s="91"/>
      <c r="AX349" s="315" t="str">
        <f t="shared" si="178"/>
        <v>Remplir les termes C, P, T et TVA</v>
      </c>
      <c r="AY349" s="55"/>
      <c r="AZ349" s="65"/>
      <c r="BA349" s="98" t="s">
        <v>64</v>
      </c>
      <c r="BB349" s="63"/>
      <c r="BC349" s="87" t="str">
        <f t="shared" si="179"/>
        <v>Remplir la colonne AY ou BB</v>
      </c>
      <c r="BD349" s="63"/>
      <c r="BE349" s="173" t="str">
        <f t="shared" si="194"/>
        <v>Remplir la colonne M</v>
      </c>
      <c r="BF349" s="179" t="str">
        <f t="shared" si="180"/>
        <v>Remplir la colonne BD</v>
      </c>
      <c r="BG349" s="263" t="str">
        <f t="shared" si="195"/>
        <v>Remplir la colonne I</v>
      </c>
      <c r="BH349" s="91"/>
      <c r="BI349" s="315" t="str">
        <f t="shared" si="181"/>
        <v>Remplir les termes C, P, T et TVA</v>
      </c>
      <c r="BJ349" s="55"/>
      <c r="BK349" s="65"/>
      <c r="BL349" s="98" t="s">
        <v>64</v>
      </c>
      <c r="BM349" s="63"/>
      <c r="BN349" s="87" t="str">
        <f t="shared" si="182"/>
        <v>Remplir la colonne BJ ou BM</v>
      </c>
      <c r="BO349" s="63"/>
      <c r="BP349" s="173" t="str">
        <f t="shared" si="196"/>
        <v>Remplir la colonne M</v>
      </c>
      <c r="BQ349" s="179" t="str">
        <f t="shared" si="183"/>
        <v>Remplir la colonne BO</v>
      </c>
      <c r="BR349" s="263" t="str">
        <f t="shared" si="197"/>
        <v>Remplir la colonne I</v>
      </c>
      <c r="BS349" s="91"/>
      <c r="BT349" s="315" t="str">
        <f t="shared" si="184"/>
        <v>Remplir les termes C, P, T et TVA</v>
      </c>
      <c r="BU349" s="55"/>
      <c r="BV349" s="65"/>
      <c r="BW349" s="98" t="s">
        <v>64</v>
      </c>
      <c r="BX349" s="63"/>
      <c r="BY349" s="87" t="str">
        <f t="shared" si="185"/>
        <v>Remplir la colonne BU ou BX</v>
      </c>
      <c r="BZ349" s="63"/>
      <c r="CA349" s="173" t="str">
        <f t="shared" si="198"/>
        <v>Remplir la colonne M</v>
      </c>
      <c r="CB349" s="179" t="str">
        <f t="shared" si="186"/>
        <v>Remplir la colonne BZ</v>
      </c>
      <c r="CC349" s="263" t="str">
        <f t="shared" si="199"/>
        <v>Remplir la colonne I</v>
      </c>
      <c r="CD349" s="91"/>
      <c r="CE349" s="315" t="str">
        <f t="shared" si="187"/>
        <v>Remplir les termes C, P, T et TVA</v>
      </c>
      <c r="CF349" s="61" t="str">
        <f t="shared" si="168"/>
        <v>REMPLIR TYPE DE CLIENT</v>
      </c>
      <c r="CG349" s="107" t="str">
        <f t="shared" si="188"/>
        <v>Montant total de l'aide demandée non indiqué</v>
      </c>
      <c r="CH349" s="1"/>
      <c r="CI349" s="1"/>
      <c r="CJ349" s="1"/>
      <c r="CK349" s="1"/>
      <c r="CL349" s="1"/>
    </row>
    <row r="350" spans="1:90" x14ac:dyDescent="0.25">
      <c r="A350" s="51"/>
      <c r="B350" s="111"/>
      <c r="C350" s="111"/>
      <c r="D350" s="111"/>
      <c r="E350" s="111"/>
      <c r="F350" s="111"/>
      <c r="G350" s="132"/>
      <c r="H350" s="151"/>
      <c r="I350" s="299"/>
      <c r="J350" s="152"/>
      <c r="K350" s="153"/>
      <c r="L350" s="169"/>
      <c r="M350" s="39"/>
      <c r="N350" s="90"/>
      <c r="O350" s="39"/>
      <c r="P350" s="23"/>
      <c r="Q350" s="170">
        <f t="shared" si="169"/>
        <v>0</v>
      </c>
      <c r="R350" s="55"/>
      <c r="S350" s="65"/>
      <c r="T350" s="98" t="s">
        <v>64</v>
      </c>
      <c r="U350" s="63"/>
      <c r="V350" s="87" t="str">
        <f t="shared" si="170"/>
        <v>Remplir la colonne R ou U</v>
      </c>
      <c r="W350" s="63"/>
      <c r="X350" s="173" t="str">
        <f t="shared" si="167"/>
        <v>Remplir la colonne M</v>
      </c>
      <c r="Y350" s="179" t="str">
        <f t="shared" si="171"/>
        <v>Remplir la colonne W</v>
      </c>
      <c r="Z350" s="263" t="str">
        <f t="shared" si="189"/>
        <v>Remplir la colonne I</v>
      </c>
      <c r="AA350" s="91"/>
      <c r="AB350" s="315" t="str">
        <f t="shared" si="172"/>
        <v>Remplir les termes C, P, T et TVA</v>
      </c>
      <c r="AC350" s="55"/>
      <c r="AD350" s="65"/>
      <c r="AE350" s="98" t="s">
        <v>64</v>
      </c>
      <c r="AF350" s="63"/>
      <c r="AG350" s="87" t="str">
        <f t="shared" si="173"/>
        <v>Remplir la colonne AC ou AF</v>
      </c>
      <c r="AH350" s="63"/>
      <c r="AI350" s="173" t="str">
        <f t="shared" si="190"/>
        <v>Remplir la colonne M</v>
      </c>
      <c r="AJ350" s="179" t="str">
        <f t="shared" si="174"/>
        <v>Remplir la colonne AH</v>
      </c>
      <c r="AK350" s="263" t="str">
        <f t="shared" si="191"/>
        <v>Remplir la colonne I</v>
      </c>
      <c r="AL350" s="91"/>
      <c r="AM350" s="315" t="str">
        <f t="shared" si="175"/>
        <v>Remplir les terme C, P, T et TVA</v>
      </c>
      <c r="AN350" s="55"/>
      <c r="AO350" s="65"/>
      <c r="AP350" s="98" t="s">
        <v>64</v>
      </c>
      <c r="AQ350" s="63"/>
      <c r="AR350" s="87" t="str">
        <f t="shared" si="176"/>
        <v>Remplir la colonne AN ou AQ</v>
      </c>
      <c r="AS350" s="63"/>
      <c r="AT350" s="173" t="str">
        <f t="shared" si="192"/>
        <v>Remplir la colonne M</v>
      </c>
      <c r="AU350" s="179" t="str">
        <f t="shared" si="177"/>
        <v>Remplir la colonne AS</v>
      </c>
      <c r="AV350" s="263" t="str">
        <f t="shared" si="193"/>
        <v>Remplir la colonne I</v>
      </c>
      <c r="AW350" s="91"/>
      <c r="AX350" s="315" t="str">
        <f t="shared" si="178"/>
        <v>Remplir les termes C, P, T et TVA</v>
      </c>
      <c r="AY350" s="55"/>
      <c r="AZ350" s="65"/>
      <c r="BA350" s="98" t="s">
        <v>64</v>
      </c>
      <c r="BB350" s="63"/>
      <c r="BC350" s="87" t="str">
        <f t="shared" si="179"/>
        <v>Remplir la colonne AY ou BB</v>
      </c>
      <c r="BD350" s="63"/>
      <c r="BE350" s="173" t="str">
        <f t="shared" si="194"/>
        <v>Remplir la colonne M</v>
      </c>
      <c r="BF350" s="179" t="str">
        <f t="shared" si="180"/>
        <v>Remplir la colonne BD</v>
      </c>
      <c r="BG350" s="263" t="str">
        <f t="shared" si="195"/>
        <v>Remplir la colonne I</v>
      </c>
      <c r="BH350" s="91"/>
      <c r="BI350" s="315" t="str">
        <f t="shared" si="181"/>
        <v>Remplir les termes C, P, T et TVA</v>
      </c>
      <c r="BJ350" s="55"/>
      <c r="BK350" s="65"/>
      <c r="BL350" s="98" t="s">
        <v>64</v>
      </c>
      <c r="BM350" s="63"/>
      <c r="BN350" s="87" t="str">
        <f t="shared" si="182"/>
        <v>Remplir la colonne BJ ou BM</v>
      </c>
      <c r="BO350" s="63"/>
      <c r="BP350" s="173" t="str">
        <f t="shared" si="196"/>
        <v>Remplir la colonne M</v>
      </c>
      <c r="BQ350" s="179" t="str">
        <f t="shared" si="183"/>
        <v>Remplir la colonne BO</v>
      </c>
      <c r="BR350" s="263" t="str">
        <f t="shared" si="197"/>
        <v>Remplir la colonne I</v>
      </c>
      <c r="BS350" s="91"/>
      <c r="BT350" s="315" t="str">
        <f t="shared" si="184"/>
        <v>Remplir les termes C, P, T et TVA</v>
      </c>
      <c r="BU350" s="55"/>
      <c r="BV350" s="65"/>
      <c r="BW350" s="98" t="s">
        <v>64</v>
      </c>
      <c r="BX350" s="63"/>
      <c r="BY350" s="87" t="str">
        <f t="shared" si="185"/>
        <v>Remplir la colonne BU ou BX</v>
      </c>
      <c r="BZ350" s="63"/>
      <c r="CA350" s="173" t="str">
        <f t="shared" si="198"/>
        <v>Remplir la colonne M</v>
      </c>
      <c r="CB350" s="179" t="str">
        <f t="shared" si="186"/>
        <v>Remplir la colonne BZ</v>
      </c>
      <c r="CC350" s="263" t="str">
        <f t="shared" si="199"/>
        <v>Remplir la colonne I</v>
      </c>
      <c r="CD350" s="91"/>
      <c r="CE350" s="315" t="str">
        <f t="shared" si="187"/>
        <v>Remplir les termes C, P, T et TVA</v>
      </c>
      <c r="CF350" s="61" t="str">
        <f t="shared" si="168"/>
        <v>REMPLIR TYPE DE CLIENT</v>
      </c>
      <c r="CG350" s="107" t="str">
        <f t="shared" si="188"/>
        <v>Montant total de l'aide demandée non indiqué</v>
      </c>
      <c r="CH350" s="1"/>
      <c r="CI350" s="1"/>
      <c r="CJ350" s="1"/>
      <c r="CK350" s="1"/>
      <c r="CL350" s="1"/>
    </row>
    <row r="351" spans="1:90" x14ac:dyDescent="0.25">
      <c r="A351" s="51"/>
      <c r="B351" s="111"/>
      <c r="C351" s="111"/>
      <c r="D351" s="111"/>
      <c r="E351" s="111"/>
      <c r="F351" s="111"/>
      <c r="G351" s="132"/>
      <c r="H351" s="151"/>
      <c r="I351" s="299"/>
      <c r="J351" s="152"/>
      <c r="K351" s="153"/>
      <c r="L351" s="169"/>
      <c r="M351" s="39"/>
      <c r="N351" s="90"/>
      <c r="O351" s="39"/>
      <c r="P351" s="23"/>
      <c r="Q351" s="170">
        <f t="shared" si="169"/>
        <v>0</v>
      </c>
      <c r="R351" s="55"/>
      <c r="S351" s="65"/>
      <c r="T351" s="98" t="s">
        <v>64</v>
      </c>
      <c r="U351" s="63"/>
      <c r="V351" s="87" t="str">
        <f t="shared" si="170"/>
        <v>Remplir la colonne R ou U</v>
      </c>
      <c r="W351" s="63"/>
      <c r="X351" s="173" t="str">
        <f t="shared" si="167"/>
        <v>Remplir la colonne M</v>
      </c>
      <c r="Y351" s="179" t="str">
        <f t="shared" si="171"/>
        <v>Remplir la colonne W</v>
      </c>
      <c r="Z351" s="263" t="str">
        <f t="shared" si="189"/>
        <v>Remplir la colonne I</v>
      </c>
      <c r="AA351" s="91"/>
      <c r="AB351" s="315" t="str">
        <f t="shared" si="172"/>
        <v>Remplir les termes C, P, T et TVA</v>
      </c>
      <c r="AC351" s="55"/>
      <c r="AD351" s="65"/>
      <c r="AE351" s="98" t="s">
        <v>64</v>
      </c>
      <c r="AF351" s="63"/>
      <c r="AG351" s="87" t="str">
        <f t="shared" si="173"/>
        <v>Remplir la colonne AC ou AF</v>
      </c>
      <c r="AH351" s="63"/>
      <c r="AI351" s="173" t="str">
        <f t="shared" si="190"/>
        <v>Remplir la colonne M</v>
      </c>
      <c r="AJ351" s="179" t="str">
        <f t="shared" si="174"/>
        <v>Remplir la colonne AH</v>
      </c>
      <c r="AK351" s="263" t="str">
        <f t="shared" si="191"/>
        <v>Remplir la colonne I</v>
      </c>
      <c r="AL351" s="91"/>
      <c r="AM351" s="315" t="str">
        <f t="shared" si="175"/>
        <v>Remplir les terme C, P, T et TVA</v>
      </c>
      <c r="AN351" s="55"/>
      <c r="AO351" s="65"/>
      <c r="AP351" s="98" t="s">
        <v>64</v>
      </c>
      <c r="AQ351" s="63"/>
      <c r="AR351" s="87" t="str">
        <f t="shared" si="176"/>
        <v>Remplir la colonne AN ou AQ</v>
      </c>
      <c r="AS351" s="63"/>
      <c r="AT351" s="173" t="str">
        <f t="shared" si="192"/>
        <v>Remplir la colonne M</v>
      </c>
      <c r="AU351" s="179" t="str">
        <f t="shared" si="177"/>
        <v>Remplir la colonne AS</v>
      </c>
      <c r="AV351" s="263" t="str">
        <f t="shared" si="193"/>
        <v>Remplir la colonne I</v>
      </c>
      <c r="AW351" s="91"/>
      <c r="AX351" s="315" t="str">
        <f t="shared" si="178"/>
        <v>Remplir les termes C, P, T et TVA</v>
      </c>
      <c r="AY351" s="55"/>
      <c r="AZ351" s="65"/>
      <c r="BA351" s="98" t="s">
        <v>64</v>
      </c>
      <c r="BB351" s="63"/>
      <c r="BC351" s="87" t="str">
        <f t="shared" si="179"/>
        <v>Remplir la colonne AY ou BB</v>
      </c>
      <c r="BD351" s="63"/>
      <c r="BE351" s="173" t="str">
        <f t="shared" si="194"/>
        <v>Remplir la colonne M</v>
      </c>
      <c r="BF351" s="179" t="str">
        <f t="shared" si="180"/>
        <v>Remplir la colonne BD</v>
      </c>
      <c r="BG351" s="263" t="str">
        <f t="shared" si="195"/>
        <v>Remplir la colonne I</v>
      </c>
      <c r="BH351" s="91"/>
      <c r="BI351" s="315" t="str">
        <f t="shared" si="181"/>
        <v>Remplir les termes C, P, T et TVA</v>
      </c>
      <c r="BJ351" s="55"/>
      <c r="BK351" s="65"/>
      <c r="BL351" s="98" t="s">
        <v>64</v>
      </c>
      <c r="BM351" s="63"/>
      <c r="BN351" s="87" t="str">
        <f t="shared" si="182"/>
        <v>Remplir la colonne BJ ou BM</v>
      </c>
      <c r="BO351" s="63"/>
      <c r="BP351" s="173" t="str">
        <f t="shared" si="196"/>
        <v>Remplir la colonne M</v>
      </c>
      <c r="BQ351" s="179" t="str">
        <f t="shared" si="183"/>
        <v>Remplir la colonne BO</v>
      </c>
      <c r="BR351" s="263" t="str">
        <f t="shared" si="197"/>
        <v>Remplir la colonne I</v>
      </c>
      <c r="BS351" s="91"/>
      <c r="BT351" s="315" t="str">
        <f t="shared" si="184"/>
        <v>Remplir les termes C, P, T et TVA</v>
      </c>
      <c r="BU351" s="55"/>
      <c r="BV351" s="65"/>
      <c r="BW351" s="98" t="s">
        <v>64</v>
      </c>
      <c r="BX351" s="63"/>
      <c r="BY351" s="87" t="str">
        <f t="shared" si="185"/>
        <v>Remplir la colonne BU ou BX</v>
      </c>
      <c r="BZ351" s="63"/>
      <c r="CA351" s="173" t="str">
        <f t="shared" si="198"/>
        <v>Remplir la colonne M</v>
      </c>
      <c r="CB351" s="179" t="str">
        <f t="shared" si="186"/>
        <v>Remplir la colonne BZ</v>
      </c>
      <c r="CC351" s="263" t="str">
        <f t="shared" si="199"/>
        <v>Remplir la colonne I</v>
      </c>
      <c r="CD351" s="91"/>
      <c r="CE351" s="315" t="str">
        <f t="shared" si="187"/>
        <v>Remplir les termes C, P, T et TVA</v>
      </c>
      <c r="CF351" s="61" t="str">
        <f t="shared" si="168"/>
        <v>REMPLIR TYPE DE CLIENT</v>
      </c>
      <c r="CG351" s="107" t="str">
        <f t="shared" si="188"/>
        <v>Montant total de l'aide demandée non indiqué</v>
      </c>
      <c r="CH351" s="1"/>
      <c r="CI351" s="1"/>
      <c r="CJ351" s="1"/>
      <c r="CK351" s="1"/>
      <c r="CL351" s="1"/>
    </row>
    <row r="352" spans="1:90" x14ac:dyDescent="0.25">
      <c r="A352" s="51"/>
      <c r="B352" s="111"/>
      <c r="C352" s="111"/>
      <c r="D352" s="111"/>
      <c r="E352" s="111"/>
      <c r="F352" s="111"/>
      <c r="G352" s="132"/>
      <c r="H352" s="151"/>
      <c r="I352" s="299"/>
      <c r="J352" s="152"/>
      <c r="K352" s="153"/>
      <c r="L352" s="169"/>
      <c r="M352" s="39"/>
      <c r="N352" s="90"/>
      <c r="O352" s="39"/>
      <c r="P352" s="23"/>
      <c r="Q352" s="170">
        <f t="shared" si="169"/>
        <v>0</v>
      </c>
      <c r="R352" s="55"/>
      <c r="S352" s="65"/>
      <c r="T352" s="98" t="s">
        <v>64</v>
      </c>
      <c r="U352" s="63"/>
      <c r="V352" s="87" t="str">
        <f t="shared" si="170"/>
        <v>Remplir la colonne R ou U</v>
      </c>
      <c r="W352" s="63"/>
      <c r="X352" s="173" t="str">
        <f t="shared" si="167"/>
        <v>Remplir la colonne M</v>
      </c>
      <c r="Y352" s="179" t="str">
        <f t="shared" si="171"/>
        <v>Remplir la colonne W</v>
      </c>
      <c r="Z352" s="263" t="str">
        <f t="shared" si="189"/>
        <v>Remplir la colonne I</v>
      </c>
      <c r="AA352" s="91"/>
      <c r="AB352" s="315" t="str">
        <f t="shared" si="172"/>
        <v>Remplir les termes C, P, T et TVA</v>
      </c>
      <c r="AC352" s="55"/>
      <c r="AD352" s="65"/>
      <c r="AE352" s="98" t="s">
        <v>64</v>
      </c>
      <c r="AF352" s="63"/>
      <c r="AG352" s="87" t="str">
        <f t="shared" si="173"/>
        <v>Remplir la colonne AC ou AF</v>
      </c>
      <c r="AH352" s="63"/>
      <c r="AI352" s="173" t="str">
        <f t="shared" si="190"/>
        <v>Remplir la colonne M</v>
      </c>
      <c r="AJ352" s="179" t="str">
        <f t="shared" si="174"/>
        <v>Remplir la colonne AH</v>
      </c>
      <c r="AK352" s="263" t="str">
        <f t="shared" si="191"/>
        <v>Remplir la colonne I</v>
      </c>
      <c r="AL352" s="91"/>
      <c r="AM352" s="315" t="str">
        <f t="shared" si="175"/>
        <v>Remplir les terme C, P, T et TVA</v>
      </c>
      <c r="AN352" s="55"/>
      <c r="AO352" s="65"/>
      <c r="AP352" s="98" t="s">
        <v>64</v>
      </c>
      <c r="AQ352" s="63"/>
      <c r="AR352" s="87" t="str">
        <f t="shared" si="176"/>
        <v>Remplir la colonne AN ou AQ</v>
      </c>
      <c r="AS352" s="63"/>
      <c r="AT352" s="173" t="str">
        <f t="shared" si="192"/>
        <v>Remplir la colonne M</v>
      </c>
      <c r="AU352" s="179" t="str">
        <f t="shared" si="177"/>
        <v>Remplir la colonne AS</v>
      </c>
      <c r="AV352" s="263" t="str">
        <f t="shared" si="193"/>
        <v>Remplir la colonne I</v>
      </c>
      <c r="AW352" s="91"/>
      <c r="AX352" s="315" t="str">
        <f t="shared" si="178"/>
        <v>Remplir les termes C, P, T et TVA</v>
      </c>
      <c r="AY352" s="55"/>
      <c r="AZ352" s="65"/>
      <c r="BA352" s="98" t="s">
        <v>64</v>
      </c>
      <c r="BB352" s="63"/>
      <c r="BC352" s="87" t="str">
        <f t="shared" si="179"/>
        <v>Remplir la colonne AY ou BB</v>
      </c>
      <c r="BD352" s="63"/>
      <c r="BE352" s="173" t="str">
        <f t="shared" si="194"/>
        <v>Remplir la colonne M</v>
      </c>
      <c r="BF352" s="179" t="str">
        <f t="shared" si="180"/>
        <v>Remplir la colonne BD</v>
      </c>
      <c r="BG352" s="263" t="str">
        <f t="shared" si="195"/>
        <v>Remplir la colonne I</v>
      </c>
      <c r="BH352" s="91"/>
      <c r="BI352" s="315" t="str">
        <f t="shared" si="181"/>
        <v>Remplir les termes C, P, T et TVA</v>
      </c>
      <c r="BJ352" s="55"/>
      <c r="BK352" s="65"/>
      <c r="BL352" s="98" t="s">
        <v>64</v>
      </c>
      <c r="BM352" s="63"/>
      <c r="BN352" s="87" t="str">
        <f t="shared" si="182"/>
        <v>Remplir la colonne BJ ou BM</v>
      </c>
      <c r="BO352" s="63"/>
      <c r="BP352" s="173" t="str">
        <f t="shared" si="196"/>
        <v>Remplir la colonne M</v>
      </c>
      <c r="BQ352" s="179" t="str">
        <f t="shared" si="183"/>
        <v>Remplir la colonne BO</v>
      </c>
      <c r="BR352" s="263" t="str">
        <f t="shared" si="197"/>
        <v>Remplir la colonne I</v>
      </c>
      <c r="BS352" s="91"/>
      <c r="BT352" s="315" t="str">
        <f t="shared" si="184"/>
        <v>Remplir les termes C, P, T et TVA</v>
      </c>
      <c r="BU352" s="55"/>
      <c r="BV352" s="65"/>
      <c r="BW352" s="98" t="s">
        <v>64</v>
      </c>
      <c r="BX352" s="63"/>
      <c r="BY352" s="87" t="str">
        <f t="shared" si="185"/>
        <v>Remplir la colonne BU ou BX</v>
      </c>
      <c r="BZ352" s="63"/>
      <c r="CA352" s="173" t="str">
        <f t="shared" si="198"/>
        <v>Remplir la colonne M</v>
      </c>
      <c r="CB352" s="179" t="str">
        <f t="shared" si="186"/>
        <v>Remplir la colonne BZ</v>
      </c>
      <c r="CC352" s="263" t="str">
        <f t="shared" si="199"/>
        <v>Remplir la colonne I</v>
      </c>
      <c r="CD352" s="91"/>
      <c r="CE352" s="315" t="str">
        <f t="shared" si="187"/>
        <v>Remplir les termes C, P, T et TVA</v>
      </c>
      <c r="CF352" s="61" t="str">
        <f t="shared" si="168"/>
        <v>REMPLIR TYPE DE CLIENT</v>
      </c>
      <c r="CG352" s="107" t="str">
        <f t="shared" si="188"/>
        <v>Montant total de l'aide demandée non indiqué</v>
      </c>
      <c r="CH352" s="1"/>
      <c r="CI352" s="1"/>
      <c r="CJ352" s="1"/>
      <c r="CK352" s="1"/>
      <c r="CL352" s="1"/>
    </row>
    <row r="353" spans="1:90" x14ac:dyDescent="0.25">
      <c r="A353" s="51"/>
      <c r="B353" s="111"/>
      <c r="C353" s="111"/>
      <c r="D353" s="111"/>
      <c r="E353" s="111"/>
      <c r="F353" s="111"/>
      <c r="G353" s="132"/>
      <c r="H353" s="151"/>
      <c r="I353" s="299"/>
      <c r="J353" s="152"/>
      <c r="K353" s="153"/>
      <c r="L353" s="169"/>
      <c r="M353" s="39"/>
      <c r="N353" s="90"/>
      <c r="O353" s="39"/>
      <c r="P353" s="23"/>
      <c r="Q353" s="170">
        <f t="shared" si="169"/>
        <v>0</v>
      </c>
      <c r="R353" s="55"/>
      <c r="S353" s="65"/>
      <c r="T353" s="98" t="s">
        <v>64</v>
      </c>
      <c r="U353" s="63"/>
      <c r="V353" s="87" t="str">
        <f t="shared" si="170"/>
        <v>Remplir la colonne R ou U</v>
      </c>
      <c r="W353" s="63"/>
      <c r="X353" s="173" t="str">
        <f t="shared" si="167"/>
        <v>Remplir la colonne M</v>
      </c>
      <c r="Y353" s="179" t="str">
        <f t="shared" si="171"/>
        <v>Remplir la colonne W</v>
      </c>
      <c r="Z353" s="263" t="str">
        <f t="shared" si="189"/>
        <v>Remplir la colonne I</v>
      </c>
      <c r="AA353" s="91"/>
      <c r="AB353" s="315" t="str">
        <f t="shared" si="172"/>
        <v>Remplir les termes C, P, T et TVA</v>
      </c>
      <c r="AC353" s="55"/>
      <c r="AD353" s="65"/>
      <c r="AE353" s="98" t="s">
        <v>64</v>
      </c>
      <c r="AF353" s="63"/>
      <c r="AG353" s="87" t="str">
        <f t="shared" si="173"/>
        <v>Remplir la colonne AC ou AF</v>
      </c>
      <c r="AH353" s="63"/>
      <c r="AI353" s="173" t="str">
        <f t="shared" si="190"/>
        <v>Remplir la colonne M</v>
      </c>
      <c r="AJ353" s="179" t="str">
        <f t="shared" si="174"/>
        <v>Remplir la colonne AH</v>
      </c>
      <c r="AK353" s="263" t="str">
        <f t="shared" si="191"/>
        <v>Remplir la colonne I</v>
      </c>
      <c r="AL353" s="91"/>
      <c r="AM353" s="315" t="str">
        <f t="shared" si="175"/>
        <v>Remplir les terme C, P, T et TVA</v>
      </c>
      <c r="AN353" s="55"/>
      <c r="AO353" s="65"/>
      <c r="AP353" s="98" t="s">
        <v>64</v>
      </c>
      <c r="AQ353" s="63"/>
      <c r="AR353" s="87" t="str">
        <f t="shared" si="176"/>
        <v>Remplir la colonne AN ou AQ</v>
      </c>
      <c r="AS353" s="63"/>
      <c r="AT353" s="173" t="str">
        <f t="shared" si="192"/>
        <v>Remplir la colonne M</v>
      </c>
      <c r="AU353" s="179" t="str">
        <f t="shared" si="177"/>
        <v>Remplir la colonne AS</v>
      </c>
      <c r="AV353" s="263" t="str">
        <f t="shared" si="193"/>
        <v>Remplir la colonne I</v>
      </c>
      <c r="AW353" s="91"/>
      <c r="AX353" s="315" t="str">
        <f t="shared" si="178"/>
        <v>Remplir les termes C, P, T et TVA</v>
      </c>
      <c r="AY353" s="55"/>
      <c r="AZ353" s="65"/>
      <c r="BA353" s="98" t="s">
        <v>64</v>
      </c>
      <c r="BB353" s="63"/>
      <c r="BC353" s="87" t="str">
        <f t="shared" si="179"/>
        <v>Remplir la colonne AY ou BB</v>
      </c>
      <c r="BD353" s="63"/>
      <c r="BE353" s="173" t="str">
        <f t="shared" si="194"/>
        <v>Remplir la colonne M</v>
      </c>
      <c r="BF353" s="179" t="str">
        <f t="shared" si="180"/>
        <v>Remplir la colonne BD</v>
      </c>
      <c r="BG353" s="263" t="str">
        <f t="shared" si="195"/>
        <v>Remplir la colonne I</v>
      </c>
      <c r="BH353" s="91"/>
      <c r="BI353" s="315" t="str">
        <f t="shared" si="181"/>
        <v>Remplir les termes C, P, T et TVA</v>
      </c>
      <c r="BJ353" s="55"/>
      <c r="BK353" s="65"/>
      <c r="BL353" s="98" t="s">
        <v>64</v>
      </c>
      <c r="BM353" s="63"/>
      <c r="BN353" s="87" t="str">
        <f t="shared" si="182"/>
        <v>Remplir la colonne BJ ou BM</v>
      </c>
      <c r="BO353" s="63"/>
      <c r="BP353" s="173" t="str">
        <f t="shared" si="196"/>
        <v>Remplir la colonne M</v>
      </c>
      <c r="BQ353" s="179" t="str">
        <f t="shared" si="183"/>
        <v>Remplir la colonne BO</v>
      </c>
      <c r="BR353" s="263" t="str">
        <f t="shared" si="197"/>
        <v>Remplir la colonne I</v>
      </c>
      <c r="BS353" s="91"/>
      <c r="BT353" s="315" t="str">
        <f t="shared" si="184"/>
        <v>Remplir les termes C, P, T et TVA</v>
      </c>
      <c r="BU353" s="55"/>
      <c r="BV353" s="65"/>
      <c r="BW353" s="98" t="s">
        <v>64</v>
      </c>
      <c r="BX353" s="63"/>
      <c r="BY353" s="87" t="str">
        <f t="shared" si="185"/>
        <v>Remplir la colonne BU ou BX</v>
      </c>
      <c r="BZ353" s="63"/>
      <c r="CA353" s="173" t="str">
        <f t="shared" si="198"/>
        <v>Remplir la colonne M</v>
      </c>
      <c r="CB353" s="179" t="str">
        <f t="shared" si="186"/>
        <v>Remplir la colonne BZ</v>
      </c>
      <c r="CC353" s="263" t="str">
        <f t="shared" si="199"/>
        <v>Remplir la colonne I</v>
      </c>
      <c r="CD353" s="91"/>
      <c r="CE353" s="315" t="str">
        <f t="shared" si="187"/>
        <v>Remplir les termes C, P, T et TVA</v>
      </c>
      <c r="CF353" s="61" t="str">
        <f t="shared" si="168"/>
        <v>REMPLIR TYPE DE CLIENT</v>
      </c>
      <c r="CG353" s="107" t="str">
        <f t="shared" si="188"/>
        <v>Montant total de l'aide demandée non indiqué</v>
      </c>
      <c r="CH353" s="1"/>
      <c r="CI353" s="1"/>
      <c r="CJ353" s="1"/>
      <c r="CK353" s="1"/>
      <c r="CL353" s="1"/>
    </row>
    <row r="354" spans="1:90" x14ac:dyDescent="0.25">
      <c r="A354" s="51"/>
      <c r="B354" s="111"/>
      <c r="C354" s="111"/>
      <c r="D354" s="111"/>
      <c r="E354" s="111"/>
      <c r="F354" s="111"/>
      <c r="G354" s="132"/>
      <c r="H354" s="151"/>
      <c r="I354" s="299"/>
      <c r="J354" s="152"/>
      <c r="K354" s="153"/>
      <c r="L354" s="169"/>
      <c r="M354" s="39"/>
      <c r="N354" s="90"/>
      <c r="O354" s="39"/>
      <c r="P354" s="23"/>
      <c r="Q354" s="170">
        <f t="shared" si="169"/>
        <v>0</v>
      </c>
      <c r="R354" s="55"/>
      <c r="S354" s="65"/>
      <c r="T354" s="98" t="s">
        <v>64</v>
      </c>
      <c r="U354" s="63"/>
      <c r="V354" s="87" t="str">
        <f t="shared" si="170"/>
        <v>Remplir la colonne R ou U</v>
      </c>
      <c r="W354" s="63"/>
      <c r="X354" s="173" t="str">
        <f t="shared" si="167"/>
        <v>Remplir la colonne M</v>
      </c>
      <c r="Y354" s="179" t="str">
        <f t="shared" si="171"/>
        <v>Remplir la colonne W</v>
      </c>
      <c r="Z354" s="263" t="str">
        <f t="shared" si="189"/>
        <v>Remplir la colonne I</v>
      </c>
      <c r="AA354" s="91"/>
      <c r="AB354" s="315" t="str">
        <f t="shared" si="172"/>
        <v>Remplir les termes C, P, T et TVA</v>
      </c>
      <c r="AC354" s="55"/>
      <c r="AD354" s="65"/>
      <c r="AE354" s="98" t="s">
        <v>64</v>
      </c>
      <c r="AF354" s="63"/>
      <c r="AG354" s="87" t="str">
        <f t="shared" si="173"/>
        <v>Remplir la colonne AC ou AF</v>
      </c>
      <c r="AH354" s="63"/>
      <c r="AI354" s="173" t="str">
        <f t="shared" si="190"/>
        <v>Remplir la colonne M</v>
      </c>
      <c r="AJ354" s="179" t="str">
        <f t="shared" si="174"/>
        <v>Remplir la colonne AH</v>
      </c>
      <c r="AK354" s="263" t="str">
        <f t="shared" si="191"/>
        <v>Remplir la colonne I</v>
      </c>
      <c r="AL354" s="91"/>
      <c r="AM354" s="315" t="str">
        <f t="shared" si="175"/>
        <v>Remplir les terme C, P, T et TVA</v>
      </c>
      <c r="AN354" s="55"/>
      <c r="AO354" s="65"/>
      <c r="AP354" s="98" t="s">
        <v>64</v>
      </c>
      <c r="AQ354" s="63"/>
      <c r="AR354" s="87" t="str">
        <f t="shared" si="176"/>
        <v>Remplir la colonne AN ou AQ</v>
      </c>
      <c r="AS354" s="63"/>
      <c r="AT354" s="173" t="str">
        <f t="shared" si="192"/>
        <v>Remplir la colonne M</v>
      </c>
      <c r="AU354" s="179" t="str">
        <f t="shared" si="177"/>
        <v>Remplir la colonne AS</v>
      </c>
      <c r="AV354" s="263" t="str">
        <f t="shared" si="193"/>
        <v>Remplir la colonne I</v>
      </c>
      <c r="AW354" s="91"/>
      <c r="AX354" s="315" t="str">
        <f t="shared" si="178"/>
        <v>Remplir les termes C, P, T et TVA</v>
      </c>
      <c r="AY354" s="55"/>
      <c r="AZ354" s="65"/>
      <c r="BA354" s="98" t="s">
        <v>64</v>
      </c>
      <c r="BB354" s="63"/>
      <c r="BC354" s="87" t="str">
        <f t="shared" si="179"/>
        <v>Remplir la colonne AY ou BB</v>
      </c>
      <c r="BD354" s="63"/>
      <c r="BE354" s="173" t="str">
        <f t="shared" si="194"/>
        <v>Remplir la colonne M</v>
      </c>
      <c r="BF354" s="179" t="str">
        <f t="shared" si="180"/>
        <v>Remplir la colonne BD</v>
      </c>
      <c r="BG354" s="263" t="str">
        <f t="shared" si="195"/>
        <v>Remplir la colonne I</v>
      </c>
      <c r="BH354" s="91"/>
      <c r="BI354" s="315" t="str">
        <f t="shared" si="181"/>
        <v>Remplir les termes C, P, T et TVA</v>
      </c>
      <c r="BJ354" s="55"/>
      <c r="BK354" s="65"/>
      <c r="BL354" s="98" t="s">
        <v>64</v>
      </c>
      <c r="BM354" s="63"/>
      <c r="BN354" s="87" t="str">
        <f t="shared" si="182"/>
        <v>Remplir la colonne BJ ou BM</v>
      </c>
      <c r="BO354" s="63"/>
      <c r="BP354" s="173" t="str">
        <f t="shared" si="196"/>
        <v>Remplir la colonne M</v>
      </c>
      <c r="BQ354" s="179" t="str">
        <f t="shared" si="183"/>
        <v>Remplir la colonne BO</v>
      </c>
      <c r="BR354" s="263" t="str">
        <f t="shared" si="197"/>
        <v>Remplir la colonne I</v>
      </c>
      <c r="BS354" s="91"/>
      <c r="BT354" s="315" t="str">
        <f t="shared" si="184"/>
        <v>Remplir les termes C, P, T et TVA</v>
      </c>
      <c r="BU354" s="55"/>
      <c r="BV354" s="65"/>
      <c r="BW354" s="98" t="s">
        <v>64</v>
      </c>
      <c r="BX354" s="63"/>
      <c r="BY354" s="87" t="str">
        <f t="shared" si="185"/>
        <v>Remplir la colonne BU ou BX</v>
      </c>
      <c r="BZ354" s="63"/>
      <c r="CA354" s="173" t="str">
        <f t="shared" si="198"/>
        <v>Remplir la colonne M</v>
      </c>
      <c r="CB354" s="179" t="str">
        <f t="shared" si="186"/>
        <v>Remplir la colonne BZ</v>
      </c>
      <c r="CC354" s="263" t="str">
        <f t="shared" si="199"/>
        <v>Remplir la colonne I</v>
      </c>
      <c r="CD354" s="91"/>
      <c r="CE354" s="315" t="str">
        <f t="shared" si="187"/>
        <v>Remplir les termes C, P, T et TVA</v>
      </c>
      <c r="CF354" s="61" t="str">
        <f t="shared" si="168"/>
        <v>REMPLIR TYPE DE CLIENT</v>
      </c>
      <c r="CG354" s="107" t="str">
        <f t="shared" si="188"/>
        <v>Montant total de l'aide demandée non indiqué</v>
      </c>
      <c r="CH354" s="1"/>
      <c r="CI354" s="1"/>
      <c r="CJ354" s="1"/>
      <c r="CK354" s="1"/>
      <c r="CL354" s="1"/>
    </row>
    <row r="355" spans="1:90" x14ac:dyDescent="0.25">
      <c r="A355" s="51"/>
      <c r="B355" s="111"/>
      <c r="C355" s="111"/>
      <c r="D355" s="111"/>
      <c r="E355" s="111"/>
      <c r="F355" s="111"/>
      <c r="G355" s="132"/>
      <c r="H355" s="151"/>
      <c r="I355" s="299"/>
      <c r="J355" s="152"/>
      <c r="K355" s="153"/>
      <c r="L355" s="169"/>
      <c r="M355" s="39"/>
      <c r="N355" s="90"/>
      <c r="O355" s="39"/>
      <c r="P355" s="23"/>
      <c r="Q355" s="170">
        <f t="shared" si="169"/>
        <v>0</v>
      </c>
      <c r="R355" s="55"/>
      <c r="S355" s="65"/>
      <c r="T355" s="98" t="s">
        <v>64</v>
      </c>
      <c r="U355" s="63"/>
      <c r="V355" s="87" t="str">
        <f t="shared" si="170"/>
        <v>Remplir la colonne R ou U</v>
      </c>
      <c r="W355" s="63"/>
      <c r="X355" s="173" t="str">
        <f t="shared" si="167"/>
        <v>Remplir la colonne M</v>
      </c>
      <c r="Y355" s="179" t="str">
        <f t="shared" si="171"/>
        <v>Remplir la colonne W</v>
      </c>
      <c r="Z355" s="263" t="str">
        <f t="shared" si="189"/>
        <v>Remplir la colonne I</v>
      </c>
      <c r="AA355" s="91"/>
      <c r="AB355" s="315" t="str">
        <f t="shared" si="172"/>
        <v>Remplir les termes C, P, T et TVA</v>
      </c>
      <c r="AC355" s="55"/>
      <c r="AD355" s="65"/>
      <c r="AE355" s="98" t="s">
        <v>64</v>
      </c>
      <c r="AF355" s="63"/>
      <c r="AG355" s="87" t="str">
        <f t="shared" si="173"/>
        <v>Remplir la colonne AC ou AF</v>
      </c>
      <c r="AH355" s="63"/>
      <c r="AI355" s="173" t="str">
        <f t="shared" si="190"/>
        <v>Remplir la colonne M</v>
      </c>
      <c r="AJ355" s="179" t="str">
        <f t="shared" si="174"/>
        <v>Remplir la colonne AH</v>
      </c>
      <c r="AK355" s="263" t="str">
        <f t="shared" si="191"/>
        <v>Remplir la colonne I</v>
      </c>
      <c r="AL355" s="91"/>
      <c r="AM355" s="315" t="str">
        <f t="shared" si="175"/>
        <v>Remplir les terme C, P, T et TVA</v>
      </c>
      <c r="AN355" s="55"/>
      <c r="AO355" s="65"/>
      <c r="AP355" s="98" t="s">
        <v>64</v>
      </c>
      <c r="AQ355" s="63"/>
      <c r="AR355" s="87" t="str">
        <f t="shared" si="176"/>
        <v>Remplir la colonne AN ou AQ</v>
      </c>
      <c r="AS355" s="63"/>
      <c r="AT355" s="173" t="str">
        <f t="shared" si="192"/>
        <v>Remplir la colonne M</v>
      </c>
      <c r="AU355" s="179" t="str">
        <f t="shared" si="177"/>
        <v>Remplir la colonne AS</v>
      </c>
      <c r="AV355" s="263" t="str">
        <f t="shared" si="193"/>
        <v>Remplir la colonne I</v>
      </c>
      <c r="AW355" s="91"/>
      <c r="AX355" s="315" t="str">
        <f t="shared" si="178"/>
        <v>Remplir les termes C, P, T et TVA</v>
      </c>
      <c r="AY355" s="55"/>
      <c r="AZ355" s="65"/>
      <c r="BA355" s="98" t="s">
        <v>64</v>
      </c>
      <c r="BB355" s="63"/>
      <c r="BC355" s="87" t="str">
        <f t="shared" si="179"/>
        <v>Remplir la colonne AY ou BB</v>
      </c>
      <c r="BD355" s="63"/>
      <c r="BE355" s="173" t="str">
        <f t="shared" si="194"/>
        <v>Remplir la colonne M</v>
      </c>
      <c r="BF355" s="179" t="str">
        <f t="shared" si="180"/>
        <v>Remplir la colonne BD</v>
      </c>
      <c r="BG355" s="263" t="str">
        <f t="shared" si="195"/>
        <v>Remplir la colonne I</v>
      </c>
      <c r="BH355" s="91"/>
      <c r="BI355" s="315" t="str">
        <f t="shared" si="181"/>
        <v>Remplir les termes C, P, T et TVA</v>
      </c>
      <c r="BJ355" s="55"/>
      <c r="BK355" s="65"/>
      <c r="BL355" s="98" t="s">
        <v>64</v>
      </c>
      <c r="BM355" s="63"/>
      <c r="BN355" s="87" t="str">
        <f t="shared" si="182"/>
        <v>Remplir la colonne BJ ou BM</v>
      </c>
      <c r="BO355" s="63"/>
      <c r="BP355" s="173" t="str">
        <f t="shared" si="196"/>
        <v>Remplir la colonne M</v>
      </c>
      <c r="BQ355" s="179" t="str">
        <f t="shared" si="183"/>
        <v>Remplir la colonne BO</v>
      </c>
      <c r="BR355" s="263" t="str">
        <f t="shared" si="197"/>
        <v>Remplir la colonne I</v>
      </c>
      <c r="BS355" s="91"/>
      <c r="BT355" s="315" t="str">
        <f t="shared" si="184"/>
        <v>Remplir les termes C, P, T et TVA</v>
      </c>
      <c r="BU355" s="55"/>
      <c r="BV355" s="65"/>
      <c r="BW355" s="98" t="s">
        <v>64</v>
      </c>
      <c r="BX355" s="63"/>
      <c r="BY355" s="87" t="str">
        <f t="shared" si="185"/>
        <v>Remplir la colonne BU ou BX</v>
      </c>
      <c r="BZ355" s="63"/>
      <c r="CA355" s="173" t="str">
        <f t="shared" si="198"/>
        <v>Remplir la colonne M</v>
      </c>
      <c r="CB355" s="179" t="str">
        <f t="shared" si="186"/>
        <v>Remplir la colonne BZ</v>
      </c>
      <c r="CC355" s="263" t="str">
        <f t="shared" si="199"/>
        <v>Remplir la colonne I</v>
      </c>
      <c r="CD355" s="91"/>
      <c r="CE355" s="315" t="str">
        <f t="shared" si="187"/>
        <v>Remplir les termes C, P, T et TVA</v>
      </c>
      <c r="CF355" s="61" t="str">
        <f t="shared" si="168"/>
        <v>REMPLIR TYPE DE CLIENT</v>
      </c>
      <c r="CG355" s="107" t="str">
        <f t="shared" si="188"/>
        <v>Montant total de l'aide demandée non indiqué</v>
      </c>
      <c r="CH355" s="1"/>
      <c r="CI355" s="1"/>
      <c r="CJ355" s="1"/>
      <c r="CK355" s="1"/>
      <c r="CL355" s="1"/>
    </row>
    <row r="356" spans="1:90" x14ac:dyDescent="0.25">
      <c r="A356" s="51"/>
      <c r="B356" s="111"/>
      <c r="C356" s="111"/>
      <c r="D356" s="111"/>
      <c r="E356" s="111"/>
      <c r="F356" s="111"/>
      <c r="G356" s="132"/>
      <c r="H356" s="151"/>
      <c r="I356" s="299"/>
      <c r="J356" s="152"/>
      <c r="K356" s="153"/>
      <c r="L356" s="169"/>
      <c r="M356" s="39"/>
      <c r="N356" s="90"/>
      <c r="O356" s="39"/>
      <c r="P356" s="23"/>
      <c r="Q356" s="170">
        <f t="shared" si="169"/>
        <v>0</v>
      </c>
      <c r="R356" s="55"/>
      <c r="S356" s="65"/>
      <c r="T356" s="98" t="s">
        <v>64</v>
      </c>
      <c r="U356" s="63"/>
      <c r="V356" s="87" t="str">
        <f t="shared" si="170"/>
        <v>Remplir la colonne R ou U</v>
      </c>
      <c r="W356" s="63"/>
      <c r="X356" s="173" t="str">
        <f t="shared" si="167"/>
        <v>Remplir la colonne M</v>
      </c>
      <c r="Y356" s="179" t="str">
        <f t="shared" si="171"/>
        <v>Remplir la colonne W</v>
      </c>
      <c r="Z356" s="263" t="str">
        <f t="shared" si="189"/>
        <v>Remplir la colonne I</v>
      </c>
      <c r="AA356" s="91"/>
      <c r="AB356" s="315" t="str">
        <f t="shared" si="172"/>
        <v>Remplir les termes C, P, T et TVA</v>
      </c>
      <c r="AC356" s="55"/>
      <c r="AD356" s="65"/>
      <c r="AE356" s="98" t="s">
        <v>64</v>
      </c>
      <c r="AF356" s="63"/>
      <c r="AG356" s="87" t="str">
        <f t="shared" si="173"/>
        <v>Remplir la colonne AC ou AF</v>
      </c>
      <c r="AH356" s="63"/>
      <c r="AI356" s="173" t="str">
        <f t="shared" si="190"/>
        <v>Remplir la colonne M</v>
      </c>
      <c r="AJ356" s="179" t="str">
        <f t="shared" si="174"/>
        <v>Remplir la colonne AH</v>
      </c>
      <c r="AK356" s="263" t="str">
        <f t="shared" si="191"/>
        <v>Remplir la colonne I</v>
      </c>
      <c r="AL356" s="91"/>
      <c r="AM356" s="315" t="str">
        <f t="shared" si="175"/>
        <v>Remplir les terme C, P, T et TVA</v>
      </c>
      <c r="AN356" s="55"/>
      <c r="AO356" s="65"/>
      <c r="AP356" s="98" t="s">
        <v>64</v>
      </c>
      <c r="AQ356" s="63"/>
      <c r="AR356" s="87" t="str">
        <f t="shared" si="176"/>
        <v>Remplir la colonne AN ou AQ</v>
      </c>
      <c r="AS356" s="63"/>
      <c r="AT356" s="173" t="str">
        <f t="shared" si="192"/>
        <v>Remplir la colonne M</v>
      </c>
      <c r="AU356" s="179" t="str">
        <f t="shared" si="177"/>
        <v>Remplir la colonne AS</v>
      </c>
      <c r="AV356" s="263" t="str">
        <f t="shared" si="193"/>
        <v>Remplir la colonne I</v>
      </c>
      <c r="AW356" s="91"/>
      <c r="AX356" s="315" t="str">
        <f t="shared" si="178"/>
        <v>Remplir les termes C, P, T et TVA</v>
      </c>
      <c r="AY356" s="55"/>
      <c r="AZ356" s="65"/>
      <c r="BA356" s="98" t="s">
        <v>64</v>
      </c>
      <c r="BB356" s="63"/>
      <c r="BC356" s="87" t="str">
        <f t="shared" si="179"/>
        <v>Remplir la colonne AY ou BB</v>
      </c>
      <c r="BD356" s="63"/>
      <c r="BE356" s="173" t="str">
        <f t="shared" si="194"/>
        <v>Remplir la colonne M</v>
      </c>
      <c r="BF356" s="179" t="str">
        <f t="shared" si="180"/>
        <v>Remplir la colonne BD</v>
      </c>
      <c r="BG356" s="263" t="str">
        <f t="shared" si="195"/>
        <v>Remplir la colonne I</v>
      </c>
      <c r="BH356" s="91"/>
      <c r="BI356" s="315" t="str">
        <f t="shared" si="181"/>
        <v>Remplir les termes C, P, T et TVA</v>
      </c>
      <c r="BJ356" s="55"/>
      <c r="BK356" s="65"/>
      <c r="BL356" s="98" t="s">
        <v>64</v>
      </c>
      <c r="BM356" s="63"/>
      <c r="BN356" s="87" t="str">
        <f t="shared" si="182"/>
        <v>Remplir la colonne BJ ou BM</v>
      </c>
      <c r="BO356" s="63"/>
      <c r="BP356" s="173" t="str">
        <f t="shared" si="196"/>
        <v>Remplir la colonne M</v>
      </c>
      <c r="BQ356" s="179" t="str">
        <f t="shared" si="183"/>
        <v>Remplir la colonne BO</v>
      </c>
      <c r="BR356" s="263" t="str">
        <f t="shared" si="197"/>
        <v>Remplir la colonne I</v>
      </c>
      <c r="BS356" s="91"/>
      <c r="BT356" s="315" t="str">
        <f t="shared" si="184"/>
        <v>Remplir les termes C, P, T et TVA</v>
      </c>
      <c r="BU356" s="55"/>
      <c r="BV356" s="65"/>
      <c r="BW356" s="98" t="s">
        <v>64</v>
      </c>
      <c r="BX356" s="63"/>
      <c r="BY356" s="87" t="str">
        <f t="shared" si="185"/>
        <v>Remplir la colonne BU ou BX</v>
      </c>
      <c r="BZ356" s="63"/>
      <c r="CA356" s="173" t="str">
        <f t="shared" si="198"/>
        <v>Remplir la colonne M</v>
      </c>
      <c r="CB356" s="179" t="str">
        <f t="shared" si="186"/>
        <v>Remplir la colonne BZ</v>
      </c>
      <c r="CC356" s="263" t="str">
        <f t="shared" si="199"/>
        <v>Remplir la colonne I</v>
      </c>
      <c r="CD356" s="91"/>
      <c r="CE356" s="315" t="str">
        <f t="shared" si="187"/>
        <v>Remplir les termes C, P, T et TVA</v>
      </c>
      <c r="CF356" s="61" t="str">
        <f t="shared" si="168"/>
        <v>REMPLIR TYPE DE CLIENT</v>
      </c>
      <c r="CG356" s="107" t="str">
        <f t="shared" si="188"/>
        <v>Montant total de l'aide demandée non indiqué</v>
      </c>
      <c r="CH356" s="1"/>
      <c r="CI356" s="1"/>
      <c r="CJ356" s="1"/>
      <c r="CK356" s="1"/>
      <c r="CL356" s="1"/>
    </row>
    <row r="357" spans="1:90" x14ac:dyDescent="0.25">
      <c r="A357" s="51"/>
      <c r="B357" s="111"/>
      <c r="C357" s="111"/>
      <c r="D357" s="111"/>
      <c r="E357" s="111"/>
      <c r="F357" s="111"/>
      <c r="G357" s="132"/>
      <c r="H357" s="151"/>
      <c r="I357" s="299"/>
      <c r="J357" s="152"/>
      <c r="K357" s="153"/>
      <c r="L357" s="169"/>
      <c r="M357" s="39"/>
      <c r="N357" s="90"/>
      <c r="O357" s="39"/>
      <c r="P357" s="23"/>
      <c r="Q357" s="170">
        <f t="shared" si="169"/>
        <v>0</v>
      </c>
      <c r="R357" s="55"/>
      <c r="S357" s="65"/>
      <c r="T357" s="98" t="s">
        <v>64</v>
      </c>
      <c r="U357" s="63"/>
      <c r="V357" s="87" t="str">
        <f t="shared" si="170"/>
        <v>Remplir la colonne R ou U</v>
      </c>
      <c r="W357" s="63"/>
      <c r="X357" s="173" t="str">
        <f t="shared" si="167"/>
        <v>Remplir la colonne M</v>
      </c>
      <c r="Y357" s="179" t="str">
        <f t="shared" si="171"/>
        <v>Remplir la colonne W</v>
      </c>
      <c r="Z357" s="263" t="str">
        <f t="shared" si="189"/>
        <v>Remplir la colonne I</v>
      </c>
      <c r="AA357" s="91"/>
      <c r="AB357" s="315" t="str">
        <f t="shared" si="172"/>
        <v>Remplir les termes C, P, T et TVA</v>
      </c>
      <c r="AC357" s="55"/>
      <c r="AD357" s="65"/>
      <c r="AE357" s="98" t="s">
        <v>64</v>
      </c>
      <c r="AF357" s="63"/>
      <c r="AG357" s="87" t="str">
        <f t="shared" si="173"/>
        <v>Remplir la colonne AC ou AF</v>
      </c>
      <c r="AH357" s="63"/>
      <c r="AI357" s="173" t="str">
        <f t="shared" si="190"/>
        <v>Remplir la colonne M</v>
      </c>
      <c r="AJ357" s="179" t="str">
        <f t="shared" si="174"/>
        <v>Remplir la colonne AH</v>
      </c>
      <c r="AK357" s="263" t="str">
        <f t="shared" si="191"/>
        <v>Remplir la colonne I</v>
      </c>
      <c r="AL357" s="91"/>
      <c r="AM357" s="315" t="str">
        <f t="shared" si="175"/>
        <v>Remplir les terme C, P, T et TVA</v>
      </c>
      <c r="AN357" s="55"/>
      <c r="AO357" s="65"/>
      <c r="AP357" s="98" t="s">
        <v>64</v>
      </c>
      <c r="AQ357" s="63"/>
      <c r="AR357" s="87" t="str">
        <f t="shared" si="176"/>
        <v>Remplir la colonne AN ou AQ</v>
      </c>
      <c r="AS357" s="63"/>
      <c r="AT357" s="173" t="str">
        <f t="shared" si="192"/>
        <v>Remplir la colonne M</v>
      </c>
      <c r="AU357" s="179" t="str">
        <f t="shared" si="177"/>
        <v>Remplir la colonne AS</v>
      </c>
      <c r="AV357" s="263" t="str">
        <f t="shared" si="193"/>
        <v>Remplir la colonne I</v>
      </c>
      <c r="AW357" s="91"/>
      <c r="AX357" s="315" t="str">
        <f t="shared" si="178"/>
        <v>Remplir les termes C, P, T et TVA</v>
      </c>
      <c r="AY357" s="55"/>
      <c r="AZ357" s="65"/>
      <c r="BA357" s="98" t="s">
        <v>64</v>
      </c>
      <c r="BB357" s="63"/>
      <c r="BC357" s="87" t="str">
        <f t="shared" si="179"/>
        <v>Remplir la colonne AY ou BB</v>
      </c>
      <c r="BD357" s="63"/>
      <c r="BE357" s="173" t="str">
        <f t="shared" si="194"/>
        <v>Remplir la colonne M</v>
      </c>
      <c r="BF357" s="179" t="str">
        <f t="shared" si="180"/>
        <v>Remplir la colonne BD</v>
      </c>
      <c r="BG357" s="263" t="str">
        <f t="shared" si="195"/>
        <v>Remplir la colonne I</v>
      </c>
      <c r="BH357" s="91"/>
      <c r="BI357" s="315" t="str">
        <f t="shared" si="181"/>
        <v>Remplir les termes C, P, T et TVA</v>
      </c>
      <c r="BJ357" s="55"/>
      <c r="BK357" s="65"/>
      <c r="BL357" s="98" t="s">
        <v>64</v>
      </c>
      <c r="BM357" s="63"/>
      <c r="BN357" s="87" t="str">
        <f t="shared" si="182"/>
        <v>Remplir la colonne BJ ou BM</v>
      </c>
      <c r="BO357" s="63"/>
      <c r="BP357" s="173" t="str">
        <f t="shared" si="196"/>
        <v>Remplir la colonne M</v>
      </c>
      <c r="BQ357" s="179" t="str">
        <f t="shared" si="183"/>
        <v>Remplir la colonne BO</v>
      </c>
      <c r="BR357" s="263" t="str">
        <f t="shared" si="197"/>
        <v>Remplir la colonne I</v>
      </c>
      <c r="BS357" s="91"/>
      <c r="BT357" s="315" t="str">
        <f t="shared" si="184"/>
        <v>Remplir les termes C, P, T et TVA</v>
      </c>
      <c r="BU357" s="55"/>
      <c r="BV357" s="65"/>
      <c r="BW357" s="98" t="s">
        <v>64</v>
      </c>
      <c r="BX357" s="63"/>
      <c r="BY357" s="87" t="str">
        <f t="shared" si="185"/>
        <v>Remplir la colonne BU ou BX</v>
      </c>
      <c r="BZ357" s="63"/>
      <c r="CA357" s="173" t="str">
        <f t="shared" si="198"/>
        <v>Remplir la colonne M</v>
      </c>
      <c r="CB357" s="179" t="str">
        <f t="shared" si="186"/>
        <v>Remplir la colonne BZ</v>
      </c>
      <c r="CC357" s="263" t="str">
        <f t="shared" si="199"/>
        <v>Remplir la colonne I</v>
      </c>
      <c r="CD357" s="91"/>
      <c r="CE357" s="315" t="str">
        <f t="shared" si="187"/>
        <v>Remplir les termes C, P, T et TVA</v>
      </c>
      <c r="CF357" s="61" t="str">
        <f t="shared" si="168"/>
        <v>REMPLIR TYPE DE CLIENT</v>
      </c>
      <c r="CG357" s="107" t="str">
        <f t="shared" si="188"/>
        <v>Montant total de l'aide demandée non indiqué</v>
      </c>
      <c r="CH357" s="1"/>
      <c r="CI357" s="1"/>
      <c r="CJ357" s="1"/>
      <c r="CK357" s="1"/>
      <c r="CL357" s="1"/>
    </row>
    <row r="358" spans="1:90" x14ac:dyDescent="0.25">
      <c r="A358" s="51"/>
      <c r="B358" s="111"/>
      <c r="C358" s="111"/>
      <c r="D358" s="111"/>
      <c r="E358" s="111"/>
      <c r="F358" s="111"/>
      <c r="G358" s="132"/>
      <c r="H358" s="151"/>
      <c r="I358" s="299"/>
      <c r="J358" s="152"/>
      <c r="K358" s="153"/>
      <c r="L358" s="169"/>
      <c r="M358" s="39"/>
      <c r="N358" s="90"/>
      <c r="O358" s="39"/>
      <c r="P358" s="23"/>
      <c r="Q358" s="170">
        <f t="shared" si="169"/>
        <v>0</v>
      </c>
      <c r="R358" s="55"/>
      <c r="S358" s="65"/>
      <c r="T358" s="98" t="s">
        <v>64</v>
      </c>
      <c r="U358" s="63"/>
      <c r="V358" s="87" t="str">
        <f t="shared" si="170"/>
        <v>Remplir la colonne R ou U</v>
      </c>
      <c r="W358" s="63"/>
      <c r="X358" s="173" t="str">
        <f t="shared" si="167"/>
        <v>Remplir la colonne M</v>
      </c>
      <c r="Y358" s="179" t="str">
        <f t="shared" si="171"/>
        <v>Remplir la colonne W</v>
      </c>
      <c r="Z358" s="263" t="str">
        <f t="shared" si="189"/>
        <v>Remplir la colonne I</v>
      </c>
      <c r="AA358" s="91"/>
      <c r="AB358" s="315" t="str">
        <f t="shared" si="172"/>
        <v>Remplir les termes C, P, T et TVA</v>
      </c>
      <c r="AC358" s="55"/>
      <c r="AD358" s="65"/>
      <c r="AE358" s="98" t="s">
        <v>64</v>
      </c>
      <c r="AF358" s="63"/>
      <c r="AG358" s="87" t="str">
        <f t="shared" si="173"/>
        <v>Remplir la colonne AC ou AF</v>
      </c>
      <c r="AH358" s="63"/>
      <c r="AI358" s="173" t="str">
        <f t="shared" si="190"/>
        <v>Remplir la colonne M</v>
      </c>
      <c r="AJ358" s="179" t="str">
        <f t="shared" si="174"/>
        <v>Remplir la colonne AH</v>
      </c>
      <c r="AK358" s="263" t="str">
        <f t="shared" si="191"/>
        <v>Remplir la colonne I</v>
      </c>
      <c r="AL358" s="91"/>
      <c r="AM358" s="315" t="str">
        <f t="shared" si="175"/>
        <v>Remplir les terme C, P, T et TVA</v>
      </c>
      <c r="AN358" s="55"/>
      <c r="AO358" s="65"/>
      <c r="AP358" s="98" t="s">
        <v>64</v>
      </c>
      <c r="AQ358" s="63"/>
      <c r="AR358" s="87" t="str">
        <f t="shared" si="176"/>
        <v>Remplir la colonne AN ou AQ</v>
      </c>
      <c r="AS358" s="63"/>
      <c r="AT358" s="173" t="str">
        <f t="shared" si="192"/>
        <v>Remplir la colonne M</v>
      </c>
      <c r="AU358" s="179" t="str">
        <f t="shared" si="177"/>
        <v>Remplir la colonne AS</v>
      </c>
      <c r="AV358" s="263" t="str">
        <f t="shared" si="193"/>
        <v>Remplir la colonne I</v>
      </c>
      <c r="AW358" s="91"/>
      <c r="AX358" s="315" t="str">
        <f t="shared" si="178"/>
        <v>Remplir les termes C, P, T et TVA</v>
      </c>
      <c r="AY358" s="55"/>
      <c r="AZ358" s="65"/>
      <c r="BA358" s="98" t="s">
        <v>64</v>
      </c>
      <c r="BB358" s="63"/>
      <c r="BC358" s="87" t="str">
        <f t="shared" si="179"/>
        <v>Remplir la colonne AY ou BB</v>
      </c>
      <c r="BD358" s="63"/>
      <c r="BE358" s="173" t="str">
        <f t="shared" si="194"/>
        <v>Remplir la colonne M</v>
      </c>
      <c r="BF358" s="179" t="str">
        <f t="shared" si="180"/>
        <v>Remplir la colonne BD</v>
      </c>
      <c r="BG358" s="263" t="str">
        <f t="shared" si="195"/>
        <v>Remplir la colonne I</v>
      </c>
      <c r="BH358" s="91"/>
      <c r="BI358" s="315" t="str">
        <f t="shared" si="181"/>
        <v>Remplir les termes C, P, T et TVA</v>
      </c>
      <c r="BJ358" s="55"/>
      <c r="BK358" s="65"/>
      <c r="BL358" s="98" t="s">
        <v>64</v>
      </c>
      <c r="BM358" s="63"/>
      <c r="BN358" s="87" t="str">
        <f t="shared" si="182"/>
        <v>Remplir la colonne BJ ou BM</v>
      </c>
      <c r="BO358" s="63"/>
      <c r="BP358" s="173" t="str">
        <f t="shared" si="196"/>
        <v>Remplir la colonne M</v>
      </c>
      <c r="BQ358" s="179" t="str">
        <f t="shared" si="183"/>
        <v>Remplir la colonne BO</v>
      </c>
      <c r="BR358" s="263" t="str">
        <f t="shared" si="197"/>
        <v>Remplir la colonne I</v>
      </c>
      <c r="BS358" s="91"/>
      <c r="BT358" s="315" t="str">
        <f t="shared" si="184"/>
        <v>Remplir les termes C, P, T et TVA</v>
      </c>
      <c r="BU358" s="55"/>
      <c r="BV358" s="65"/>
      <c r="BW358" s="98" t="s">
        <v>64</v>
      </c>
      <c r="BX358" s="63"/>
      <c r="BY358" s="87" t="str">
        <f t="shared" si="185"/>
        <v>Remplir la colonne BU ou BX</v>
      </c>
      <c r="BZ358" s="63"/>
      <c r="CA358" s="173" t="str">
        <f t="shared" si="198"/>
        <v>Remplir la colonne M</v>
      </c>
      <c r="CB358" s="179" t="str">
        <f t="shared" si="186"/>
        <v>Remplir la colonne BZ</v>
      </c>
      <c r="CC358" s="263" t="str">
        <f t="shared" si="199"/>
        <v>Remplir la colonne I</v>
      </c>
      <c r="CD358" s="91"/>
      <c r="CE358" s="315" t="str">
        <f t="shared" si="187"/>
        <v>Remplir les termes C, P, T et TVA</v>
      </c>
      <c r="CF358" s="61" t="str">
        <f t="shared" si="168"/>
        <v>REMPLIR TYPE DE CLIENT</v>
      </c>
      <c r="CG358" s="107" t="str">
        <f t="shared" si="188"/>
        <v>Montant total de l'aide demandée non indiqué</v>
      </c>
      <c r="CH358" s="1"/>
      <c r="CI358" s="1"/>
      <c r="CJ358" s="1"/>
      <c r="CK358" s="1"/>
      <c r="CL358" s="1"/>
    </row>
    <row r="359" spans="1:90" x14ac:dyDescent="0.25">
      <c r="A359" s="51"/>
      <c r="B359" s="111"/>
      <c r="C359" s="111"/>
      <c r="D359" s="111"/>
      <c r="E359" s="111"/>
      <c r="F359" s="111"/>
      <c r="G359" s="132"/>
      <c r="H359" s="151"/>
      <c r="I359" s="299"/>
      <c r="J359" s="152"/>
      <c r="K359" s="153"/>
      <c r="L359" s="169"/>
      <c r="M359" s="39"/>
      <c r="N359" s="90"/>
      <c r="O359" s="39"/>
      <c r="P359" s="23"/>
      <c r="Q359" s="170">
        <f t="shared" si="169"/>
        <v>0</v>
      </c>
      <c r="R359" s="55"/>
      <c r="S359" s="65"/>
      <c r="T359" s="98" t="s">
        <v>64</v>
      </c>
      <c r="U359" s="63"/>
      <c r="V359" s="87" t="str">
        <f t="shared" si="170"/>
        <v>Remplir la colonne R ou U</v>
      </c>
      <c r="W359" s="63"/>
      <c r="X359" s="173" t="str">
        <f t="shared" si="167"/>
        <v>Remplir la colonne M</v>
      </c>
      <c r="Y359" s="179" t="str">
        <f t="shared" si="171"/>
        <v>Remplir la colonne W</v>
      </c>
      <c r="Z359" s="263" t="str">
        <f t="shared" si="189"/>
        <v>Remplir la colonne I</v>
      </c>
      <c r="AA359" s="91"/>
      <c r="AB359" s="315" t="str">
        <f t="shared" si="172"/>
        <v>Remplir les termes C, P, T et TVA</v>
      </c>
      <c r="AC359" s="55"/>
      <c r="AD359" s="65"/>
      <c r="AE359" s="98" t="s">
        <v>64</v>
      </c>
      <c r="AF359" s="63"/>
      <c r="AG359" s="87" t="str">
        <f t="shared" si="173"/>
        <v>Remplir la colonne AC ou AF</v>
      </c>
      <c r="AH359" s="63"/>
      <c r="AI359" s="173" t="str">
        <f t="shared" si="190"/>
        <v>Remplir la colonne M</v>
      </c>
      <c r="AJ359" s="179" t="str">
        <f t="shared" si="174"/>
        <v>Remplir la colonne AH</v>
      </c>
      <c r="AK359" s="263" t="str">
        <f t="shared" si="191"/>
        <v>Remplir la colonne I</v>
      </c>
      <c r="AL359" s="91"/>
      <c r="AM359" s="315" t="str">
        <f t="shared" si="175"/>
        <v>Remplir les terme C, P, T et TVA</v>
      </c>
      <c r="AN359" s="55"/>
      <c r="AO359" s="65"/>
      <c r="AP359" s="98" t="s">
        <v>64</v>
      </c>
      <c r="AQ359" s="63"/>
      <c r="AR359" s="87" t="str">
        <f t="shared" si="176"/>
        <v>Remplir la colonne AN ou AQ</v>
      </c>
      <c r="AS359" s="63"/>
      <c r="AT359" s="173" t="str">
        <f t="shared" si="192"/>
        <v>Remplir la colonne M</v>
      </c>
      <c r="AU359" s="179" t="str">
        <f t="shared" si="177"/>
        <v>Remplir la colonne AS</v>
      </c>
      <c r="AV359" s="263" t="str">
        <f t="shared" si="193"/>
        <v>Remplir la colonne I</v>
      </c>
      <c r="AW359" s="91"/>
      <c r="AX359" s="315" t="str">
        <f t="shared" si="178"/>
        <v>Remplir les termes C, P, T et TVA</v>
      </c>
      <c r="AY359" s="55"/>
      <c r="AZ359" s="65"/>
      <c r="BA359" s="98" t="s">
        <v>64</v>
      </c>
      <c r="BB359" s="63"/>
      <c r="BC359" s="87" t="str">
        <f t="shared" si="179"/>
        <v>Remplir la colonne AY ou BB</v>
      </c>
      <c r="BD359" s="63"/>
      <c r="BE359" s="173" t="str">
        <f t="shared" si="194"/>
        <v>Remplir la colonne M</v>
      </c>
      <c r="BF359" s="179" t="str">
        <f t="shared" si="180"/>
        <v>Remplir la colonne BD</v>
      </c>
      <c r="BG359" s="263" t="str">
        <f t="shared" si="195"/>
        <v>Remplir la colonne I</v>
      </c>
      <c r="BH359" s="91"/>
      <c r="BI359" s="315" t="str">
        <f t="shared" si="181"/>
        <v>Remplir les termes C, P, T et TVA</v>
      </c>
      <c r="BJ359" s="55"/>
      <c r="BK359" s="65"/>
      <c r="BL359" s="98" t="s">
        <v>64</v>
      </c>
      <c r="BM359" s="63"/>
      <c r="BN359" s="87" t="str">
        <f t="shared" si="182"/>
        <v>Remplir la colonne BJ ou BM</v>
      </c>
      <c r="BO359" s="63"/>
      <c r="BP359" s="173" t="str">
        <f t="shared" si="196"/>
        <v>Remplir la colonne M</v>
      </c>
      <c r="BQ359" s="179" t="str">
        <f t="shared" si="183"/>
        <v>Remplir la colonne BO</v>
      </c>
      <c r="BR359" s="263" t="str">
        <f t="shared" si="197"/>
        <v>Remplir la colonne I</v>
      </c>
      <c r="BS359" s="91"/>
      <c r="BT359" s="315" t="str">
        <f t="shared" si="184"/>
        <v>Remplir les termes C, P, T et TVA</v>
      </c>
      <c r="BU359" s="55"/>
      <c r="BV359" s="65"/>
      <c r="BW359" s="98" t="s">
        <v>64</v>
      </c>
      <c r="BX359" s="63"/>
      <c r="BY359" s="87" t="str">
        <f t="shared" si="185"/>
        <v>Remplir la colonne BU ou BX</v>
      </c>
      <c r="BZ359" s="63"/>
      <c r="CA359" s="173" t="str">
        <f t="shared" si="198"/>
        <v>Remplir la colonne M</v>
      </c>
      <c r="CB359" s="179" t="str">
        <f t="shared" si="186"/>
        <v>Remplir la colonne BZ</v>
      </c>
      <c r="CC359" s="263" t="str">
        <f t="shared" si="199"/>
        <v>Remplir la colonne I</v>
      </c>
      <c r="CD359" s="91"/>
      <c r="CE359" s="315" t="str">
        <f t="shared" si="187"/>
        <v>Remplir les termes C, P, T et TVA</v>
      </c>
      <c r="CF359" s="61" t="str">
        <f t="shared" si="168"/>
        <v>REMPLIR TYPE DE CLIENT</v>
      </c>
      <c r="CG359" s="107" t="str">
        <f t="shared" si="188"/>
        <v>Montant total de l'aide demandée non indiqué</v>
      </c>
      <c r="CH359" s="1"/>
      <c r="CI359" s="1"/>
      <c r="CJ359" s="1"/>
      <c r="CK359" s="1"/>
      <c r="CL359" s="1"/>
    </row>
    <row r="360" spans="1:90" x14ac:dyDescent="0.25">
      <c r="A360" s="51"/>
      <c r="B360" s="111"/>
      <c r="C360" s="111"/>
      <c r="D360" s="111"/>
      <c r="E360" s="111"/>
      <c r="F360" s="111"/>
      <c r="G360" s="132"/>
      <c r="H360" s="151"/>
      <c r="I360" s="299"/>
      <c r="J360" s="152"/>
      <c r="K360" s="153"/>
      <c r="L360" s="169"/>
      <c r="M360" s="39"/>
      <c r="N360" s="90"/>
      <c r="O360" s="39"/>
      <c r="P360" s="23"/>
      <c r="Q360" s="170">
        <f t="shared" si="169"/>
        <v>0</v>
      </c>
      <c r="R360" s="55"/>
      <c r="S360" s="65"/>
      <c r="T360" s="98" t="s">
        <v>64</v>
      </c>
      <c r="U360" s="63"/>
      <c r="V360" s="87" t="str">
        <f t="shared" si="170"/>
        <v>Remplir la colonne R ou U</v>
      </c>
      <c r="W360" s="63"/>
      <c r="X360" s="173" t="str">
        <f t="shared" si="167"/>
        <v>Remplir la colonne M</v>
      </c>
      <c r="Y360" s="179" t="str">
        <f t="shared" si="171"/>
        <v>Remplir la colonne W</v>
      </c>
      <c r="Z360" s="263" t="str">
        <f t="shared" si="189"/>
        <v>Remplir la colonne I</v>
      </c>
      <c r="AA360" s="91"/>
      <c r="AB360" s="315" t="str">
        <f t="shared" si="172"/>
        <v>Remplir les termes C, P, T et TVA</v>
      </c>
      <c r="AC360" s="55"/>
      <c r="AD360" s="65"/>
      <c r="AE360" s="98" t="s">
        <v>64</v>
      </c>
      <c r="AF360" s="63"/>
      <c r="AG360" s="87" t="str">
        <f t="shared" si="173"/>
        <v>Remplir la colonne AC ou AF</v>
      </c>
      <c r="AH360" s="63"/>
      <c r="AI360" s="173" t="str">
        <f t="shared" si="190"/>
        <v>Remplir la colonne M</v>
      </c>
      <c r="AJ360" s="179" t="str">
        <f t="shared" si="174"/>
        <v>Remplir la colonne AH</v>
      </c>
      <c r="AK360" s="263" t="str">
        <f t="shared" si="191"/>
        <v>Remplir la colonne I</v>
      </c>
      <c r="AL360" s="91"/>
      <c r="AM360" s="315" t="str">
        <f t="shared" si="175"/>
        <v>Remplir les terme C, P, T et TVA</v>
      </c>
      <c r="AN360" s="55"/>
      <c r="AO360" s="65"/>
      <c r="AP360" s="98" t="s">
        <v>64</v>
      </c>
      <c r="AQ360" s="63"/>
      <c r="AR360" s="87" t="str">
        <f t="shared" si="176"/>
        <v>Remplir la colonne AN ou AQ</v>
      </c>
      <c r="AS360" s="63"/>
      <c r="AT360" s="173" t="str">
        <f t="shared" si="192"/>
        <v>Remplir la colonne M</v>
      </c>
      <c r="AU360" s="179" t="str">
        <f t="shared" si="177"/>
        <v>Remplir la colonne AS</v>
      </c>
      <c r="AV360" s="263" t="str">
        <f t="shared" si="193"/>
        <v>Remplir la colonne I</v>
      </c>
      <c r="AW360" s="91"/>
      <c r="AX360" s="315" t="str">
        <f t="shared" si="178"/>
        <v>Remplir les termes C, P, T et TVA</v>
      </c>
      <c r="AY360" s="55"/>
      <c r="AZ360" s="65"/>
      <c r="BA360" s="98" t="s">
        <v>64</v>
      </c>
      <c r="BB360" s="63"/>
      <c r="BC360" s="87" t="str">
        <f t="shared" si="179"/>
        <v>Remplir la colonne AY ou BB</v>
      </c>
      <c r="BD360" s="63"/>
      <c r="BE360" s="173" t="str">
        <f t="shared" si="194"/>
        <v>Remplir la colonne M</v>
      </c>
      <c r="BF360" s="179" t="str">
        <f t="shared" si="180"/>
        <v>Remplir la colonne BD</v>
      </c>
      <c r="BG360" s="263" t="str">
        <f t="shared" si="195"/>
        <v>Remplir la colonne I</v>
      </c>
      <c r="BH360" s="91"/>
      <c r="BI360" s="315" t="str">
        <f t="shared" si="181"/>
        <v>Remplir les termes C, P, T et TVA</v>
      </c>
      <c r="BJ360" s="55"/>
      <c r="BK360" s="65"/>
      <c r="BL360" s="98" t="s">
        <v>64</v>
      </c>
      <c r="BM360" s="63"/>
      <c r="BN360" s="87" t="str">
        <f t="shared" si="182"/>
        <v>Remplir la colonne BJ ou BM</v>
      </c>
      <c r="BO360" s="63"/>
      <c r="BP360" s="173" t="str">
        <f t="shared" si="196"/>
        <v>Remplir la colonne M</v>
      </c>
      <c r="BQ360" s="179" t="str">
        <f t="shared" si="183"/>
        <v>Remplir la colonne BO</v>
      </c>
      <c r="BR360" s="263" t="str">
        <f t="shared" si="197"/>
        <v>Remplir la colonne I</v>
      </c>
      <c r="BS360" s="91"/>
      <c r="BT360" s="315" t="str">
        <f t="shared" si="184"/>
        <v>Remplir les termes C, P, T et TVA</v>
      </c>
      <c r="BU360" s="55"/>
      <c r="BV360" s="65"/>
      <c r="BW360" s="98" t="s">
        <v>64</v>
      </c>
      <c r="BX360" s="63"/>
      <c r="BY360" s="87" t="str">
        <f t="shared" si="185"/>
        <v>Remplir la colonne BU ou BX</v>
      </c>
      <c r="BZ360" s="63"/>
      <c r="CA360" s="173" t="str">
        <f t="shared" si="198"/>
        <v>Remplir la colonne M</v>
      </c>
      <c r="CB360" s="179" t="str">
        <f t="shared" si="186"/>
        <v>Remplir la colonne BZ</v>
      </c>
      <c r="CC360" s="263" t="str">
        <f t="shared" si="199"/>
        <v>Remplir la colonne I</v>
      </c>
      <c r="CD360" s="91"/>
      <c r="CE360" s="315" t="str">
        <f t="shared" si="187"/>
        <v>Remplir les termes C, P, T et TVA</v>
      </c>
      <c r="CF360" s="61" t="str">
        <f t="shared" si="168"/>
        <v>REMPLIR TYPE DE CLIENT</v>
      </c>
      <c r="CG360" s="107" t="str">
        <f t="shared" si="188"/>
        <v>Montant total de l'aide demandée non indiqué</v>
      </c>
      <c r="CH360" s="1"/>
      <c r="CI360" s="1"/>
      <c r="CJ360" s="1"/>
      <c r="CK360" s="1"/>
      <c r="CL360" s="1"/>
    </row>
    <row r="361" spans="1:90" x14ac:dyDescent="0.25">
      <c r="A361" s="51"/>
      <c r="B361" s="111"/>
      <c r="C361" s="111"/>
      <c r="D361" s="111"/>
      <c r="E361" s="111"/>
      <c r="F361" s="111"/>
      <c r="G361" s="132"/>
      <c r="H361" s="151"/>
      <c r="I361" s="299"/>
      <c r="J361" s="152"/>
      <c r="K361" s="153"/>
      <c r="L361" s="169"/>
      <c r="M361" s="39"/>
      <c r="N361" s="90"/>
      <c r="O361" s="39"/>
      <c r="P361" s="23"/>
      <c r="Q361" s="170">
        <f t="shared" si="169"/>
        <v>0</v>
      </c>
      <c r="R361" s="55"/>
      <c r="S361" s="65"/>
      <c r="T361" s="98" t="s">
        <v>64</v>
      </c>
      <c r="U361" s="63"/>
      <c r="V361" s="87" t="str">
        <f t="shared" si="170"/>
        <v>Remplir la colonne R ou U</v>
      </c>
      <c r="W361" s="63"/>
      <c r="X361" s="173" t="str">
        <f t="shared" si="167"/>
        <v>Remplir la colonne M</v>
      </c>
      <c r="Y361" s="179" t="str">
        <f t="shared" si="171"/>
        <v>Remplir la colonne W</v>
      </c>
      <c r="Z361" s="263" t="str">
        <f t="shared" si="189"/>
        <v>Remplir la colonne I</v>
      </c>
      <c r="AA361" s="91"/>
      <c r="AB361" s="315" t="str">
        <f t="shared" si="172"/>
        <v>Remplir les termes C, P, T et TVA</v>
      </c>
      <c r="AC361" s="55"/>
      <c r="AD361" s="65"/>
      <c r="AE361" s="98" t="s">
        <v>64</v>
      </c>
      <c r="AF361" s="63"/>
      <c r="AG361" s="87" t="str">
        <f t="shared" si="173"/>
        <v>Remplir la colonne AC ou AF</v>
      </c>
      <c r="AH361" s="63"/>
      <c r="AI361" s="173" t="str">
        <f t="shared" si="190"/>
        <v>Remplir la colonne M</v>
      </c>
      <c r="AJ361" s="179" t="str">
        <f t="shared" si="174"/>
        <v>Remplir la colonne AH</v>
      </c>
      <c r="AK361" s="263" t="str">
        <f t="shared" si="191"/>
        <v>Remplir la colonne I</v>
      </c>
      <c r="AL361" s="91"/>
      <c r="AM361" s="315" t="str">
        <f t="shared" si="175"/>
        <v>Remplir les terme C, P, T et TVA</v>
      </c>
      <c r="AN361" s="55"/>
      <c r="AO361" s="65"/>
      <c r="AP361" s="98" t="s">
        <v>64</v>
      </c>
      <c r="AQ361" s="63"/>
      <c r="AR361" s="87" t="str">
        <f t="shared" si="176"/>
        <v>Remplir la colonne AN ou AQ</v>
      </c>
      <c r="AS361" s="63"/>
      <c r="AT361" s="173" t="str">
        <f t="shared" si="192"/>
        <v>Remplir la colonne M</v>
      </c>
      <c r="AU361" s="179" t="str">
        <f t="shared" si="177"/>
        <v>Remplir la colonne AS</v>
      </c>
      <c r="AV361" s="263" t="str">
        <f t="shared" si="193"/>
        <v>Remplir la colonne I</v>
      </c>
      <c r="AW361" s="91"/>
      <c r="AX361" s="315" t="str">
        <f t="shared" si="178"/>
        <v>Remplir les termes C, P, T et TVA</v>
      </c>
      <c r="AY361" s="55"/>
      <c r="AZ361" s="65"/>
      <c r="BA361" s="98" t="s">
        <v>64</v>
      </c>
      <c r="BB361" s="63"/>
      <c r="BC361" s="87" t="str">
        <f t="shared" si="179"/>
        <v>Remplir la colonne AY ou BB</v>
      </c>
      <c r="BD361" s="63"/>
      <c r="BE361" s="173" t="str">
        <f t="shared" si="194"/>
        <v>Remplir la colonne M</v>
      </c>
      <c r="BF361" s="179" t="str">
        <f t="shared" si="180"/>
        <v>Remplir la colonne BD</v>
      </c>
      <c r="BG361" s="263" t="str">
        <f t="shared" si="195"/>
        <v>Remplir la colonne I</v>
      </c>
      <c r="BH361" s="91"/>
      <c r="BI361" s="315" t="str">
        <f t="shared" si="181"/>
        <v>Remplir les termes C, P, T et TVA</v>
      </c>
      <c r="BJ361" s="55"/>
      <c r="BK361" s="65"/>
      <c r="BL361" s="98" t="s">
        <v>64</v>
      </c>
      <c r="BM361" s="63"/>
      <c r="BN361" s="87" t="str">
        <f t="shared" si="182"/>
        <v>Remplir la colonne BJ ou BM</v>
      </c>
      <c r="BO361" s="63"/>
      <c r="BP361" s="173" t="str">
        <f t="shared" si="196"/>
        <v>Remplir la colonne M</v>
      </c>
      <c r="BQ361" s="179" t="str">
        <f t="shared" si="183"/>
        <v>Remplir la colonne BO</v>
      </c>
      <c r="BR361" s="263" t="str">
        <f t="shared" si="197"/>
        <v>Remplir la colonne I</v>
      </c>
      <c r="BS361" s="91"/>
      <c r="BT361" s="315" t="str">
        <f t="shared" si="184"/>
        <v>Remplir les termes C, P, T et TVA</v>
      </c>
      <c r="BU361" s="55"/>
      <c r="BV361" s="65"/>
      <c r="BW361" s="98" t="s">
        <v>64</v>
      </c>
      <c r="BX361" s="63"/>
      <c r="BY361" s="87" t="str">
        <f t="shared" si="185"/>
        <v>Remplir la colonne BU ou BX</v>
      </c>
      <c r="BZ361" s="63"/>
      <c r="CA361" s="173" t="str">
        <f t="shared" si="198"/>
        <v>Remplir la colonne M</v>
      </c>
      <c r="CB361" s="179" t="str">
        <f t="shared" si="186"/>
        <v>Remplir la colonne BZ</v>
      </c>
      <c r="CC361" s="263" t="str">
        <f t="shared" si="199"/>
        <v>Remplir la colonne I</v>
      </c>
      <c r="CD361" s="91"/>
      <c r="CE361" s="315" t="str">
        <f t="shared" si="187"/>
        <v>Remplir les termes C, P, T et TVA</v>
      </c>
      <c r="CF361" s="61" t="str">
        <f t="shared" si="168"/>
        <v>REMPLIR TYPE DE CLIENT</v>
      </c>
      <c r="CG361" s="107" t="str">
        <f t="shared" si="188"/>
        <v>Montant total de l'aide demandée non indiqué</v>
      </c>
      <c r="CH361" s="1"/>
      <c r="CI361" s="1"/>
      <c r="CJ361" s="1"/>
      <c r="CK361" s="1"/>
      <c r="CL361" s="1"/>
    </row>
    <row r="362" spans="1:90" x14ac:dyDescent="0.25">
      <c r="A362" s="51"/>
      <c r="B362" s="111"/>
      <c r="C362" s="111"/>
      <c r="D362" s="111"/>
      <c r="E362" s="111"/>
      <c r="F362" s="111"/>
      <c r="G362" s="132"/>
      <c r="H362" s="151"/>
      <c r="I362" s="299"/>
      <c r="J362" s="152"/>
      <c r="K362" s="153"/>
      <c r="L362" s="169"/>
      <c r="M362" s="39"/>
      <c r="N362" s="90"/>
      <c r="O362" s="39"/>
      <c r="P362" s="23"/>
      <c r="Q362" s="170">
        <f t="shared" si="169"/>
        <v>0</v>
      </c>
      <c r="R362" s="55"/>
      <c r="S362" s="65"/>
      <c r="T362" s="98" t="s">
        <v>64</v>
      </c>
      <c r="U362" s="63"/>
      <c r="V362" s="87" t="str">
        <f t="shared" si="170"/>
        <v>Remplir la colonne R ou U</v>
      </c>
      <c r="W362" s="63"/>
      <c r="X362" s="173" t="str">
        <f t="shared" si="167"/>
        <v>Remplir la colonne M</v>
      </c>
      <c r="Y362" s="179" t="str">
        <f t="shared" si="171"/>
        <v>Remplir la colonne W</v>
      </c>
      <c r="Z362" s="263" t="str">
        <f t="shared" si="189"/>
        <v>Remplir la colonne I</v>
      </c>
      <c r="AA362" s="91"/>
      <c r="AB362" s="315" t="str">
        <f t="shared" si="172"/>
        <v>Remplir les termes C, P, T et TVA</v>
      </c>
      <c r="AC362" s="55"/>
      <c r="AD362" s="65"/>
      <c r="AE362" s="98" t="s">
        <v>64</v>
      </c>
      <c r="AF362" s="63"/>
      <c r="AG362" s="87" t="str">
        <f t="shared" si="173"/>
        <v>Remplir la colonne AC ou AF</v>
      </c>
      <c r="AH362" s="63"/>
      <c r="AI362" s="173" t="str">
        <f t="shared" si="190"/>
        <v>Remplir la colonne M</v>
      </c>
      <c r="AJ362" s="179" t="str">
        <f t="shared" si="174"/>
        <v>Remplir la colonne AH</v>
      </c>
      <c r="AK362" s="263" t="str">
        <f t="shared" si="191"/>
        <v>Remplir la colonne I</v>
      </c>
      <c r="AL362" s="91"/>
      <c r="AM362" s="315" t="str">
        <f t="shared" si="175"/>
        <v>Remplir les terme C, P, T et TVA</v>
      </c>
      <c r="AN362" s="55"/>
      <c r="AO362" s="65"/>
      <c r="AP362" s="98" t="s">
        <v>64</v>
      </c>
      <c r="AQ362" s="63"/>
      <c r="AR362" s="87" t="str">
        <f t="shared" si="176"/>
        <v>Remplir la colonne AN ou AQ</v>
      </c>
      <c r="AS362" s="63"/>
      <c r="AT362" s="173" t="str">
        <f t="shared" si="192"/>
        <v>Remplir la colonne M</v>
      </c>
      <c r="AU362" s="179" t="str">
        <f t="shared" si="177"/>
        <v>Remplir la colonne AS</v>
      </c>
      <c r="AV362" s="263" t="str">
        <f t="shared" si="193"/>
        <v>Remplir la colonne I</v>
      </c>
      <c r="AW362" s="91"/>
      <c r="AX362" s="315" t="str">
        <f t="shared" si="178"/>
        <v>Remplir les termes C, P, T et TVA</v>
      </c>
      <c r="AY362" s="55"/>
      <c r="AZ362" s="65"/>
      <c r="BA362" s="98" t="s">
        <v>64</v>
      </c>
      <c r="BB362" s="63"/>
      <c r="BC362" s="87" t="str">
        <f t="shared" si="179"/>
        <v>Remplir la colonne AY ou BB</v>
      </c>
      <c r="BD362" s="63"/>
      <c r="BE362" s="173" t="str">
        <f t="shared" si="194"/>
        <v>Remplir la colonne M</v>
      </c>
      <c r="BF362" s="179" t="str">
        <f t="shared" si="180"/>
        <v>Remplir la colonne BD</v>
      </c>
      <c r="BG362" s="263" t="str">
        <f t="shared" si="195"/>
        <v>Remplir la colonne I</v>
      </c>
      <c r="BH362" s="91"/>
      <c r="BI362" s="315" t="str">
        <f t="shared" si="181"/>
        <v>Remplir les termes C, P, T et TVA</v>
      </c>
      <c r="BJ362" s="55"/>
      <c r="BK362" s="65"/>
      <c r="BL362" s="98" t="s">
        <v>64</v>
      </c>
      <c r="BM362" s="63"/>
      <c r="BN362" s="87" t="str">
        <f t="shared" si="182"/>
        <v>Remplir la colonne BJ ou BM</v>
      </c>
      <c r="BO362" s="63"/>
      <c r="BP362" s="173" t="str">
        <f t="shared" si="196"/>
        <v>Remplir la colonne M</v>
      </c>
      <c r="BQ362" s="179" t="str">
        <f t="shared" si="183"/>
        <v>Remplir la colonne BO</v>
      </c>
      <c r="BR362" s="263" t="str">
        <f t="shared" si="197"/>
        <v>Remplir la colonne I</v>
      </c>
      <c r="BS362" s="91"/>
      <c r="BT362" s="315" t="str">
        <f t="shared" si="184"/>
        <v>Remplir les termes C, P, T et TVA</v>
      </c>
      <c r="BU362" s="55"/>
      <c r="BV362" s="65"/>
      <c r="BW362" s="98" t="s">
        <v>64</v>
      </c>
      <c r="BX362" s="63"/>
      <c r="BY362" s="87" t="str">
        <f t="shared" si="185"/>
        <v>Remplir la colonne BU ou BX</v>
      </c>
      <c r="BZ362" s="63"/>
      <c r="CA362" s="173" t="str">
        <f t="shared" si="198"/>
        <v>Remplir la colonne M</v>
      </c>
      <c r="CB362" s="179" t="str">
        <f t="shared" si="186"/>
        <v>Remplir la colonne BZ</v>
      </c>
      <c r="CC362" s="263" t="str">
        <f t="shared" si="199"/>
        <v>Remplir la colonne I</v>
      </c>
      <c r="CD362" s="91"/>
      <c r="CE362" s="315" t="str">
        <f t="shared" si="187"/>
        <v>Remplir les termes C, P, T et TVA</v>
      </c>
      <c r="CF362" s="61" t="str">
        <f t="shared" si="168"/>
        <v>REMPLIR TYPE DE CLIENT</v>
      </c>
      <c r="CG362" s="107" t="str">
        <f t="shared" si="188"/>
        <v>Montant total de l'aide demandée non indiqué</v>
      </c>
      <c r="CH362" s="1"/>
      <c r="CI362" s="1"/>
      <c r="CJ362" s="1"/>
      <c r="CK362" s="1"/>
      <c r="CL362" s="1"/>
    </row>
    <row r="363" spans="1:90" x14ac:dyDescent="0.25">
      <c r="A363" s="51"/>
      <c r="B363" s="111"/>
      <c r="C363" s="111"/>
      <c r="D363" s="111"/>
      <c r="E363" s="111"/>
      <c r="F363" s="111"/>
      <c r="G363" s="132"/>
      <c r="H363" s="151"/>
      <c r="I363" s="299"/>
      <c r="J363" s="152"/>
      <c r="K363" s="153"/>
      <c r="L363" s="169"/>
      <c r="M363" s="39"/>
      <c r="N363" s="90"/>
      <c r="O363" s="39"/>
      <c r="P363" s="23"/>
      <c r="Q363" s="170">
        <f t="shared" si="169"/>
        <v>0</v>
      </c>
      <c r="R363" s="55"/>
      <c r="S363" s="65"/>
      <c r="T363" s="98" t="s">
        <v>64</v>
      </c>
      <c r="U363" s="63"/>
      <c r="V363" s="87" t="str">
        <f t="shared" si="170"/>
        <v>Remplir la colonne R ou U</v>
      </c>
      <c r="W363" s="63"/>
      <c r="X363" s="173" t="str">
        <f t="shared" si="167"/>
        <v>Remplir la colonne M</v>
      </c>
      <c r="Y363" s="179" t="str">
        <f t="shared" si="171"/>
        <v>Remplir la colonne W</v>
      </c>
      <c r="Z363" s="263" t="str">
        <f t="shared" si="189"/>
        <v>Remplir la colonne I</v>
      </c>
      <c r="AA363" s="91"/>
      <c r="AB363" s="315" t="str">
        <f t="shared" si="172"/>
        <v>Remplir les termes C, P, T et TVA</v>
      </c>
      <c r="AC363" s="55"/>
      <c r="AD363" s="65"/>
      <c r="AE363" s="98" t="s">
        <v>64</v>
      </c>
      <c r="AF363" s="63"/>
      <c r="AG363" s="87" t="str">
        <f t="shared" si="173"/>
        <v>Remplir la colonne AC ou AF</v>
      </c>
      <c r="AH363" s="63"/>
      <c r="AI363" s="173" t="str">
        <f t="shared" si="190"/>
        <v>Remplir la colonne M</v>
      </c>
      <c r="AJ363" s="179" t="str">
        <f t="shared" si="174"/>
        <v>Remplir la colonne AH</v>
      </c>
      <c r="AK363" s="263" t="str">
        <f t="shared" si="191"/>
        <v>Remplir la colonne I</v>
      </c>
      <c r="AL363" s="91"/>
      <c r="AM363" s="315" t="str">
        <f t="shared" si="175"/>
        <v>Remplir les terme C, P, T et TVA</v>
      </c>
      <c r="AN363" s="55"/>
      <c r="AO363" s="65"/>
      <c r="AP363" s="98" t="s">
        <v>64</v>
      </c>
      <c r="AQ363" s="63"/>
      <c r="AR363" s="87" t="str">
        <f t="shared" si="176"/>
        <v>Remplir la colonne AN ou AQ</v>
      </c>
      <c r="AS363" s="63"/>
      <c r="AT363" s="173" t="str">
        <f t="shared" si="192"/>
        <v>Remplir la colonne M</v>
      </c>
      <c r="AU363" s="179" t="str">
        <f t="shared" si="177"/>
        <v>Remplir la colonne AS</v>
      </c>
      <c r="AV363" s="263" t="str">
        <f t="shared" si="193"/>
        <v>Remplir la colonne I</v>
      </c>
      <c r="AW363" s="91"/>
      <c r="AX363" s="315" t="str">
        <f t="shared" si="178"/>
        <v>Remplir les termes C, P, T et TVA</v>
      </c>
      <c r="AY363" s="55"/>
      <c r="AZ363" s="65"/>
      <c r="BA363" s="98" t="s">
        <v>64</v>
      </c>
      <c r="BB363" s="63"/>
      <c r="BC363" s="87" t="str">
        <f t="shared" si="179"/>
        <v>Remplir la colonne AY ou BB</v>
      </c>
      <c r="BD363" s="63"/>
      <c r="BE363" s="173" t="str">
        <f t="shared" si="194"/>
        <v>Remplir la colonne M</v>
      </c>
      <c r="BF363" s="179" t="str">
        <f t="shared" si="180"/>
        <v>Remplir la colonne BD</v>
      </c>
      <c r="BG363" s="263" t="str">
        <f t="shared" si="195"/>
        <v>Remplir la colonne I</v>
      </c>
      <c r="BH363" s="91"/>
      <c r="BI363" s="315" t="str">
        <f t="shared" si="181"/>
        <v>Remplir les termes C, P, T et TVA</v>
      </c>
      <c r="BJ363" s="55"/>
      <c r="BK363" s="65"/>
      <c r="BL363" s="98" t="s">
        <v>64</v>
      </c>
      <c r="BM363" s="63"/>
      <c r="BN363" s="87" t="str">
        <f t="shared" si="182"/>
        <v>Remplir la colonne BJ ou BM</v>
      </c>
      <c r="BO363" s="63"/>
      <c r="BP363" s="173" t="str">
        <f t="shared" si="196"/>
        <v>Remplir la colonne M</v>
      </c>
      <c r="BQ363" s="179" t="str">
        <f t="shared" si="183"/>
        <v>Remplir la colonne BO</v>
      </c>
      <c r="BR363" s="263" t="str">
        <f t="shared" si="197"/>
        <v>Remplir la colonne I</v>
      </c>
      <c r="BS363" s="91"/>
      <c r="BT363" s="315" t="str">
        <f t="shared" si="184"/>
        <v>Remplir les termes C, P, T et TVA</v>
      </c>
      <c r="BU363" s="55"/>
      <c r="BV363" s="65"/>
      <c r="BW363" s="98" t="s">
        <v>64</v>
      </c>
      <c r="BX363" s="63"/>
      <c r="BY363" s="87" t="str">
        <f t="shared" si="185"/>
        <v>Remplir la colonne BU ou BX</v>
      </c>
      <c r="BZ363" s="63"/>
      <c r="CA363" s="173" t="str">
        <f t="shared" si="198"/>
        <v>Remplir la colonne M</v>
      </c>
      <c r="CB363" s="179" t="str">
        <f t="shared" si="186"/>
        <v>Remplir la colonne BZ</v>
      </c>
      <c r="CC363" s="263" t="str">
        <f t="shared" si="199"/>
        <v>Remplir la colonne I</v>
      </c>
      <c r="CD363" s="91"/>
      <c r="CE363" s="315" t="str">
        <f t="shared" si="187"/>
        <v>Remplir les termes C, P, T et TVA</v>
      </c>
      <c r="CF363" s="61" t="str">
        <f t="shared" si="168"/>
        <v>REMPLIR TYPE DE CLIENT</v>
      </c>
      <c r="CG363" s="107" t="str">
        <f t="shared" si="188"/>
        <v>Montant total de l'aide demandée non indiqué</v>
      </c>
      <c r="CH363" s="1"/>
      <c r="CI363" s="1"/>
      <c r="CJ363" s="1"/>
      <c r="CK363" s="1"/>
      <c r="CL363" s="1"/>
    </row>
    <row r="364" spans="1:90" x14ac:dyDescent="0.25">
      <c r="A364" s="51"/>
      <c r="B364" s="111"/>
      <c r="C364" s="111"/>
      <c r="D364" s="111"/>
      <c r="E364" s="111"/>
      <c r="F364" s="111"/>
      <c r="G364" s="132"/>
      <c r="H364" s="151"/>
      <c r="I364" s="299"/>
      <c r="J364" s="152"/>
      <c r="K364" s="153"/>
      <c r="L364" s="169"/>
      <c r="M364" s="39"/>
      <c r="N364" s="90"/>
      <c r="O364" s="39"/>
      <c r="P364" s="23"/>
      <c r="Q364" s="170">
        <f t="shared" si="169"/>
        <v>0</v>
      </c>
      <c r="R364" s="55"/>
      <c r="S364" s="65"/>
      <c r="T364" s="98" t="s">
        <v>64</v>
      </c>
      <c r="U364" s="63"/>
      <c r="V364" s="87" t="str">
        <f t="shared" si="170"/>
        <v>Remplir la colonne R ou U</v>
      </c>
      <c r="W364" s="63"/>
      <c r="X364" s="173" t="str">
        <f t="shared" si="167"/>
        <v>Remplir la colonne M</v>
      </c>
      <c r="Y364" s="179" t="str">
        <f t="shared" si="171"/>
        <v>Remplir la colonne W</v>
      </c>
      <c r="Z364" s="263" t="str">
        <f t="shared" si="189"/>
        <v>Remplir la colonne I</v>
      </c>
      <c r="AA364" s="91"/>
      <c r="AB364" s="315" t="str">
        <f t="shared" si="172"/>
        <v>Remplir les termes C, P, T et TVA</v>
      </c>
      <c r="AC364" s="55"/>
      <c r="AD364" s="65"/>
      <c r="AE364" s="98" t="s">
        <v>64</v>
      </c>
      <c r="AF364" s="63"/>
      <c r="AG364" s="87" t="str">
        <f t="shared" si="173"/>
        <v>Remplir la colonne AC ou AF</v>
      </c>
      <c r="AH364" s="63"/>
      <c r="AI364" s="173" t="str">
        <f t="shared" si="190"/>
        <v>Remplir la colonne M</v>
      </c>
      <c r="AJ364" s="179" t="str">
        <f t="shared" si="174"/>
        <v>Remplir la colonne AH</v>
      </c>
      <c r="AK364" s="263" t="str">
        <f t="shared" si="191"/>
        <v>Remplir la colonne I</v>
      </c>
      <c r="AL364" s="91"/>
      <c r="AM364" s="315" t="str">
        <f t="shared" si="175"/>
        <v>Remplir les terme C, P, T et TVA</v>
      </c>
      <c r="AN364" s="55"/>
      <c r="AO364" s="65"/>
      <c r="AP364" s="98" t="s">
        <v>64</v>
      </c>
      <c r="AQ364" s="63"/>
      <c r="AR364" s="87" t="str">
        <f t="shared" si="176"/>
        <v>Remplir la colonne AN ou AQ</v>
      </c>
      <c r="AS364" s="63"/>
      <c r="AT364" s="173" t="str">
        <f t="shared" si="192"/>
        <v>Remplir la colonne M</v>
      </c>
      <c r="AU364" s="179" t="str">
        <f t="shared" si="177"/>
        <v>Remplir la colonne AS</v>
      </c>
      <c r="AV364" s="263" t="str">
        <f t="shared" si="193"/>
        <v>Remplir la colonne I</v>
      </c>
      <c r="AW364" s="91"/>
      <c r="AX364" s="315" t="str">
        <f t="shared" si="178"/>
        <v>Remplir les termes C, P, T et TVA</v>
      </c>
      <c r="AY364" s="55"/>
      <c r="AZ364" s="65"/>
      <c r="BA364" s="98" t="s">
        <v>64</v>
      </c>
      <c r="BB364" s="63"/>
      <c r="BC364" s="87" t="str">
        <f t="shared" si="179"/>
        <v>Remplir la colonne AY ou BB</v>
      </c>
      <c r="BD364" s="63"/>
      <c r="BE364" s="173" t="str">
        <f t="shared" si="194"/>
        <v>Remplir la colonne M</v>
      </c>
      <c r="BF364" s="179" t="str">
        <f t="shared" si="180"/>
        <v>Remplir la colonne BD</v>
      </c>
      <c r="BG364" s="263" t="str">
        <f t="shared" si="195"/>
        <v>Remplir la colonne I</v>
      </c>
      <c r="BH364" s="91"/>
      <c r="BI364" s="315" t="str">
        <f t="shared" si="181"/>
        <v>Remplir les termes C, P, T et TVA</v>
      </c>
      <c r="BJ364" s="55"/>
      <c r="BK364" s="65"/>
      <c r="BL364" s="98" t="s">
        <v>64</v>
      </c>
      <c r="BM364" s="63"/>
      <c r="BN364" s="87" t="str">
        <f t="shared" si="182"/>
        <v>Remplir la colonne BJ ou BM</v>
      </c>
      <c r="BO364" s="63"/>
      <c r="BP364" s="173" t="str">
        <f t="shared" si="196"/>
        <v>Remplir la colonne M</v>
      </c>
      <c r="BQ364" s="179" t="str">
        <f t="shared" si="183"/>
        <v>Remplir la colonne BO</v>
      </c>
      <c r="BR364" s="263" t="str">
        <f t="shared" si="197"/>
        <v>Remplir la colonne I</v>
      </c>
      <c r="BS364" s="91"/>
      <c r="BT364" s="315" t="str">
        <f t="shared" si="184"/>
        <v>Remplir les termes C, P, T et TVA</v>
      </c>
      <c r="BU364" s="55"/>
      <c r="BV364" s="65"/>
      <c r="BW364" s="98" t="s">
        <v>64</v>
      </c>
      <c r="BX364" s="63"/>
      <c r="BY364" s="87" t="str">
        <f t="shared" si="185"/>
        <v>Remplir la colonne BU ou BX</v>
      </c>
      <c r="BZ364" s="63"/>
      <c r="CA364" s="173" t="str">
        <f t="shared" si="198"/>
        <v>Remplir la colonne M</v>
      </c>
      <c r="CB364" s="179" t="str">
        <f t="shared" si="186"/>
        <v>Remplir la colonne BZ</v>
      </c>
      <c r="CC364" s="263" t="str">
        <f t="shared" si="199"/>
        <v>Remplir la colonne I</v>
      </c>
      <c r="CD364" s="91"/>
      <c r="CE364" s="315" t="str">
        <f t="shared" si="187"/>
        <v>Remplir les termes C, P, T et TVA</v>
      </c>
      <c r="CF364" s="61" t="str">
        <f t="shared" si="168"/>
        <v>REMPLIR TYPE DE CLIENT</v>
      </c>
      <c r="CG364" s="107" t="str">
        <f t="shared" si="188"/>
        <v>Montant total de l'aide demandée non indiqué</v>
      </c>
      <c r="CH364" s="1"/>
      <c r="CI364" s="1"/>
      <c r="CJ364" s="1"/>
      <c r="CK364" s="1"/>
      <c r="CL364" s="1"/>
    </row>
    <row r="365" spans="1:90" x14ac:dyDescent="0.25">
      <c r="A365" s="51"/>
      <c r="B365" s="111"/>
      <c r="C365" s="111"/>
      <c r="D365" s="111"/>
      <c r="E365" s="111"/>
      <c r="F365" s="111"/>
      <c r="G365" s="132"/>
      <c r="H365" s="151"/>
      <c r="I365" s="299"/>
      <c r="J365" s="152"/>
      <c r="K365" s="153"/>
      <c r="L365" s="169"/>
      <c r="M365" s="39"/>
      <c r="N365" s="90"/>
      <c r="O365" s="39"/>
      <c r="P365" s="23"/>
      <c r="Q365" s="170">
        <f t="shared" si="169"/>
        <v>0</v>
      </c>
      <c r="R365" s="55"/>
      <c r="S365" s="65"/>
      <c r="T365" s="98" t="s">
        <v>64</v>
      </c>
      <c r="U365" s="63"/>
      <c r="V365" s="87" t="str">
        <f t="shared" si="170"/>
        <v>Remplir la colonne R ou U</v>
      </c>
      <c r="W365" s="63"/>
      <c r="X365" s="173" t="str">
        <f t="shared" si="167"/>
        <v>Remplir la colonne M</v>
      </c>
      <c r="Y365" s="179" t="str">
        <f t="shared" si="171"/>
        <v>Remplir la colonne W</v>
      </c>
      <c r="Z365" s="263" t="str">
        <f t="shared" si="189"/>
        <v>Remplir la colonne I</v>
      </c>
      <c r="AA365" s="91"/>
      <c r="AB365" s="315" t="str">
        <f t="shared" si="172"/>
        <v>Remplir les termes C, P, T et TVA</v>
      </c>
      <c r="AC365" s="55"/>
      <c r="AD365" s="65"/>
      <c r="AE365" s="98" t="s">
        <v>64</v>
      </c>
      <c r="AF365" s="63"/>
      <c r="AG365" s="87" t="str">
        <f t="shared" si="173"/>
        <v>Remplir la colonne AC ou AF</v>
      </c>
      <c r="AH365" s="63"/>
      <c r="AI365" s="173" t="str">
        <f t="shared" si="190"/>
        <v>Remplir la colonne M</v>
      </c>
      <c r="AJ365" s="179" t="str">
        <f t="shared" si="174"/>
        <v>Remplir la colonne AH</v>
      </c>
      <c r="AK365" s="263" t="str">
        <f t="shared" si="191"/>
        <v>Remplir la colonne I</v>
      </c>
      <c r="AL365" s="91"/>
      <c r="AM365" s="315" t="str">
        <f t="shared" si="175"/>
        <v>Remplir les terme C, P, T et TVA</v>
      </c>
      <c r="AN365" s="55"/>
      <c r="AO365" s="65"/>
      <c r="AP365" s="98" t="s">
        <v>64</v>
      </c>
      <c r="AQ365" s="63"/>
      <c r="AR365" s="87" t="str">
        <f t="shared" si="176"/>
        <v>Remplir la colonne AN ou AQ</v>
      </c>
      <c r="AS365" s="63"/>
      <c r="AT365" s="173" t="str">
        <f t="shared" si="192"/>
        <v>Remplir la colonne M</v>
      </c>
      <c r="AU365" s="179" t="str">
        <f t="shared" si="177"/>
        <v>Remplir la colonne AS</v>
      </c>
      <c r="AV365" s="263" t="str">
        <f t="shared" si="193"/>
        <v>Remplir la colonne I</v>
      </c>
      <c r="AW365" s="91"/>
      <c r="AX365" s="315" t="str">
        <f t="shared" si="178"/>
        <v>Remplir les termes C, P, T et TVA</v>
      </c>
      <c r="AY365" s="55"/>
      <c r="AZ365" s="65"/>
      <c r="BA365" s="98" t="s">
        <v>64</v>
      </c>
      <c r="BB365" s="63"/>
      <c r="BC365" s="87" t="str">
        <f t="shared" si="179"/>
        <v>Remplir la colonne AY ou BB</v>
      </c>
      <c r="BD365" s="63"/>
      <c r="BE365" s="173" t="str">
        <f t="shared" si="194"/>
        <v>Remplir la colonne M</v>
      </c>
      <c r="BF365" s="179" t="str">
        <f t="shared" si="180"/>
        <v>Remplir la colonne BD</v>
      </c>
      <c r="BG365" s="263" t="str">
        <f t="shared" si="195"/>
        <v>Remplir la colonne I</v>
      </c>
      <c r="BH365" s="91"/>
      <c r="BI365" s="315" t="str">
        <f t="shared" si="181"/>
        <v>Remplir les termes C, P, T et TVA</v>
      </c>
      <c r="BJ365" s="55"/>
      <c r="BK365" s="65"/>
      <c r="BL365" s="98" t="s">
        <v>64</v>
      </c>
      <c r="BM365" s="63"/>
      <c r="BN365" s="87" t="str">
        <f t="shared" si="182"/>
        <v>Remplir la colonne BJ ou BM</v>
      </c>
      <c r="BO365" s="63"/>
      <c r="BP365" s="173" t="str">
        <f t="shared" si="196"/>
        <v>Remplir la colonne M</v>
      </c>
      <c r="BQ365" s="179" t="str">
        <f t="shared" si="183"/>
        <v>Remplir la colonne BO</v>
      </c>
      <c r="BR365" s="263" t="str">
        <f t="shared" si="197"/>
        <v>Remplir la colonne I</v>
      </c>
      <c r="BS365" s="91"/>
      <c r="BT365" s="315" t="str">
        <f t="shared" si="184"/>
        <v>Remplir les termes C, P, T et TVA</v>
      </c>
      <c r="BU365" s="55"/>
      <c r="BV365" s="65"/>
      <c r="BW365" s="98" t="s">
        <v>64</v>
      </c>
      <c r="BX365" s="63"/>
      <c r="BY365" s="87" t="str">
        <f t="shared" si="185"/>
        <v>Remplir la colonne BU ou BX</v>
      </c>
      <c r="BZ365" s="63"/>
      <c r="CA365" s="173" t="str">
        <f t="shared" si="198"/>
        <v>Remplir la colonne M</v>
      </c>
      <c r="CB365" s="179" t="str">
        <f t="shared" si="186"/>
        <v>Remplir la colonne BZ</v>
      </c>
      <c r="CC365" s="263" t="str">
        <f t="shared" si="199"/>
        <v>Remplir la colonne I</v>
      </c>
      <c r="CD365" s="91"/>
      <c r="CE365" s="315" t="str">
        <f t="shared" si="187"/>
        <v>Remplir les termes C, P, T et TVA</v>
      </c>
      <c r="CF365" s="61" t="str">
        <f t="shared" si="168"/>
        <v>REMPLIR TYPE DE CLIENT</v>
      </c>
      <c r="CG365" s="107" t="str">
        <f t="shared" si="188"/>
        <v>Montant total de l'aide demandée non indiqué</v>
      </c>
      <c r="CH365" s="1"/>
      <c r="CI365" s="1"/>
      <c r="CJ365" s="1"/>
      <c r="CK365" s="1"/>
      <c r="CL365" s="1"/>
    </row>
    <row r="366" spans="1:90" x14ac:dyDescent="0.25">
      <c r="A366" s="51"/>
      <c r="B366" s="111"/>
      <c r="C366" s="111"/>
      <c r="D366" s="111"/>
      <c r="E366" s="111"/>
      <c r="F366" s="111"/>
      <c r="G366" s="132"/>
      <c r="H366" s="151"/>
      <c r="I366" s="299"/>
      <c r="J366" s="152"/>
      <c r="K366" s="153"/>
      <c r="L366" s="169"/>
      <c r="M366" s="39"/>
      <c r="N366" s="90"/>
      <c r="O366" s="39"/>
      <c r="P366" s="23"/>
      <c r="Q366" s="170">
        <f t="shared" si="169"/>
        <v>0</v>
      </c>
      <c r="R366" s="55"/>
      <c r="S366" s="65"/>
      <c r="T366" s="98" t="s">
        <v>64</v>
      </c>
      <c r="U366" s="63"/>
      <c r="V366" s="87" t="str">
        <f t="shared" si="170"/>
        <v>Remplir la colonne R ou U</v>
      </c>
      <c r="W366" s="63"/>
      <c r="X366" s="173" t="str">
        <f t="shared" si="167"/>
        <v>Remplir la colonne M</v>
      </c>
      <c r="Y366" s="179" t="str">
        <f t="shared" si="171"/>
        <v>Remplir la colonne W</v>
      </c>
      <c r="Z366" s="263" t="str">
        <f t="shared" si="189"/>
        <v>Remplir la colonne I</v>
      </c>
      <c r="AA366" s="91"/>
      <c r="AB366" s="315" t="str">
        <f t="shared" si="172"/>
        <v>Remplir les termes C, P, T et TVA</v>
      </c>
      <c r="AC366" s="55"/>
      <c r="AD366" s="65"/>
      <c r="AE366" s="98" t="s">
        <v>64</v>
      </c>
      <c r="AF366" s="63"/>
      <c r="AG366" s="87" t="str">
        <f t="shared" si="173"/>
        <v>Remplir la colonne AC ou AF</v>
      </c>
      <c r="AH366" s="63"/>
      <c r="AI366" s="173" t="str">
        <f t="shared" si="190"/>
        <v>Remplir la colonne M</v>
      </c>
      <c r="AJ366" s="179" t="str">
        <f t="shared" si="174"/>
        <v>Remplir la colonne AH</v>
      </c>
      <c r="AK366" s="263" t="str">
        <f t="shared" si="191"/>
        <v>Remplir la colonne I</v>
      </c>
      <c r="AL366" s="91"/>
      <c r="AM366" s="315" t="str">
        <f t="shared" si="175"/>
        <v>Remplir les terme C, P, T et TVA</v>
      </c>
      <c r="AN366" s="55"/>
      <c r="AO366" s="65"/>
      <c r="AP366" s="98" t="s">
        <v>64</v>
      </c>
      <c r="AQ366" s="63"/>
      <c r="AR366" s="87" t="str">
        <f t="shared" si="176"/>
        <v>Remplir la colonne AN ou AQ</v>
      </c>
      <c r="AS366" s="63"/>
      <c r="AT366" s="173" t="str">
        <f t="shared" si="192"/>
        <v>Remplir la colonne M</v>
      </c>
      <c r="AU366" s="179" t="str">
        <f t="shared" si="177"/>
        <v>Remplir la colonne AS</v>
      </c>
      <c r="AV366" s="263" t="str">
        <f t="shared" si="193"/>
        <v>Remplir la colonne I</v>
      </c>
      <c r="AW366" s="91"/>
      <c r="AX366" s="315" t="str">
        <f t="shared" si="178"/>
        <v>Remplir les termes C, P, T et TVA</v>
      </c>
      <c r="AY366" s="55"/>
      <c r="AZ366" s="65"/>
      <c r="BA366" s="98" t="s">
        <v>64</v>
      </c>
      <c r="BB366" s="63"/>
      <c r="BC366" s="87" t="str">
        <f t="shared" si="179"/>
        <v>Remplir la colonne AY ou BB</v>
      </c>
      <c r="BD366" s="63"/>
      <c r="BE366" s="173" t="str">
        <f t="shared" si="194"/>
        <v>Remplir la colonne M</v>
      </c>
      <c r="BF366" s="179" t="str">
        <f t="shared" si="180"/>
        <v>Remplir la colonne BD</v>
      </c>
      <c r="BG366" s="263" t="str">
        <f t="shared" si="195"/>
        <v>Remplir la colonne I</v>
      </c>
      <c r="BH366" s="91"/>
      <c r="BI366" s="315" t="str">
        <f t="shared" si="181"/>
        <v>Remplir les termes C, P, T et TVA</v>
      </c>
      <c r="BJ366" s="55"/>
      <c r="BK366" s="65"/>
      <c r="BL366" s="98" t="s">
        <v>64</v>
      </c>
      <c r="BM366" s="63"/>
      <c r="BN366" s="87" t="str">
        <f t="shared" si="182"/>
        <v>Remplir la colonne BJ ou BM</v>
      </c>
      <c r="BO366" s="63"/>
      <c r="BP366" s="173" t="str">
        <f t="shared" si="196"/>
        <v>Remplir la colonne M</v>
      </c>
      <c r="BQ366" s="179" t="str">
        <f t="shared" si="183"/>
        <v>Remplir la colonne BO</v>
      </c>
      <c r="BR366" s="263" t="str">
        <f t="shared" si="197"/>
        <v>Remplir la colonne I</v>
      </c>
      <c r="BS366" s="91"/>
      <c r="BT366" s="315" t="str">
        <f t="shared" si="184"/>
        <v>Remplir les termes C, P, T et TVA</v>
      </c>
      <c r="BU366" s="55"/>
      <c r="BV366" s="65"/>
      <c r="BW366" s="98" t="s">
        <v>64</v>
      </c>
      <c r="BX366" s="63"/>
      <c r="BY366" s="87" t="str">
        <f t="shared" si="185"/>
        <v>Remplir la colonne BU ou BX</v>
      </c>
      <c r="BZ366" s="63"/>
      <c r="CA366" s="173" t="str">
        <f t="shared" si="198"/>
        <v>Remplir la colonne M</v>
      </c>
      <c r="CB366" s="179" t="str">
        <f t="shared" si="186"/>
        <v>Remplir la colonne BZ</v>
      </c>
      <c r="CC366" s="263" t="str">
        <f t="shared" si="199"/>
        <v>Remplir la colonne I</v>
      </c>
      <c r="CD366" s="91"/>
      <c r="CE366" s="315" t="str">
        <f t="shared" si="187"/>
        <v>Remplir les termes C, P, T et TVA</v>
      </c>
      <c r="CF366" s="61" t="str">
        <f t="shared" si="168"/>
        <v>REMPLIR TYPE DE CLIENT</v>
      </c>
      <c r="CG366" s="107" t="str">
        <f t="shared" si="188"/>
        <v>Montant total de l'aide demandée non indiqué</v>
      </c>
      <c r="CH366" s="1"/>
      <c r="CI366" s="1"/>
      <c r="CJ366" s="1"/>
      <c r="CK366" s="1"/>
      <c r="CL366" s="1"/>
    </row>
    <row r="367" spans="1:90" x14ac:dyDescent="0.25">
      <c r="A367" s="51"/>
      <c r="B367" s="111"/>
      <c r="C367" s="111"/>
      <c r="D367" s="111"/>
      <c r="E367" s="111"/>
      <c r="F367" s="111"/>
      <c r="G367" s="132"/>
      <c r="H367" s="151"/>
      <c r="I367" s="299"/>
      <c r="J367" s="152"/>
      <c r="K367" s="153"/>
      <c r="L367" s="169"/>
      <c r="M367" s="39"/>
      <c r="N367" s="90"/>
      <c r="O367" s="39"/>
      <c r="P367" s="23"/>
      <c r="Q367" s="170">
        <f t="shared" si="169"/>
        <v>0</v>
      </c>
      <c r="R367" s="55"/>
      <c r="S367" s="65"/>
      <c r="T367" s="98" t="s">
        <v>64</v>
      </c>
      <c r="U367" s="63"/>
      <c r="V367" s="87" t="str">
        <f t="shared" si="170"/>
        <v>Remplir la colonne R ou U</v>
      </c>
      <c r="W367" s="63"/>
      <c r="X367" s="173" t="str">
        <f t="shared" si="167"/>
        <v>Remplir la colonne M</v>
      </c>
      <c r="Y367" s="179" t="str">
        <f t="shared" si="171"/>
        <v>Remplir la colonne W</v>
      </c>
      <c r="Z367" s="263" t="str">
        <f t="shared" si="189"/>
        <v>Remplir la colonne I</v>
      </c>
      <c r="AA367" s="91"/>
      <c r="AB367" s="315" t="str">
        <f t="shared" si="172"/>
        <v>Remplir les termes C, P, T et TVA</v>
      </c>
      <c r="AC367" s="55"/>
      <c r="AD367" s="65"/>
      <c r="AE367" s="98" t="s">
        <v>64</v>
      </c>
      <c r="AF367" s="63"/>
      <c r="AG367" s="87" t="str">
        <f t="shared" si="173"/>
        <v>Remplir la colonne AC ou AF</v>
      </c>
      <c r="AH367" s="63"/>
      <c r="AI367" s="173" t="str">
        <f t="shared" si="190"/>
        <v>Remplir la colonne M</v>
      </c>
      <c r="AJ367" s="179" t="str">
        <f t="shared" si="174"/>
        <v>Remplir la colonne AH</v>
      </c>
      <c r="AK367" s="263" t="str">
        <f t="shared" si="191"/>
        <v>Remplir la colonne I</v>
      </c>
      <c r="AL367" s="91"/>
      <c r="AM367" s="315" t="str">
        <f t="shared" si="175"/>
        <v>Remplir les terme C, P, T et TVA</v>
      </c>
      <c r="AN367" s="55"/>
      <c r="AO367" s="65"/>
      <c r="AP367" s="98" t="s">
        <v>64</v>
      </c>
      <c r="AQ367" s="63"/>
      <c r="AR367" s="87" t="str">
        <f t="shared" si="176"/>
        <v>Remplir la colonne AN ou AQ</v>
      </c>
      <c r="AS367" s="63"/>
      <c r="AT367" s="173" t="str">
        <f t="shared" si="192"/>
        <v>Remplir la colonne M</v>
      </c>
      <c r="AU367" s="179" t="str">
        <f t="shared" si="177"/>
        <v>Remplir la colonne AS</v>
      </c>
      <c r="AV367" s="263" t="str">
        <f t="shared" si="193"/>
        <v>Remplir la colonne I</v>
      </c>
      <c r="AW367" s="91"/>
      <c r="AX367" s="315" t="str">
        <f t="shared" si="178"/>
        <v>Remplir les termes C, P, T et TVA</v>
      </c>
      <c r="AY367" s="55"/>
      <c r="AZ367" s="65"/>
      <c r="BA367" s="98" t="s">
        <v>64</v>
      </c>
      <c r="BB367" s="63"/>
      <c r="BC367" s="87" t="str">
        <f t="shared" si="179"/>
        <v>Remplir la colonne AY ou BB</v>
      </c>
      <c r="BD367" s="63"/>
      <c r="BE367" s="173" t="str">
        <f t="shared" si="194"/>
        <v>Remplir la colonne M</v>
      </c>
      <c r="BF367" s="179" t="str">
        <f t="shared" si="180"/>
        <v>Remplir la colonne BD</v>
      </c>
      <c r="BG367" s="263" t="str">
        <f t="shared" si="195"/>
        <v>Remplir la colonne I</v>
      </c>
      <c r="BH367" s="91"/>
      <c r="BI367" s="315" t="str">
        <f t="shared" si="181"/>
        <v>Remplir les termes C, P, T et TVA</v>
      </c>
      <c r="BJ367" s="55"/>
      <c r="BK367" s="65"/>
      <c r="BL367" s="98" t="s">
        <v>64</v>
      </c>
      <c r="BM367" s="63"/>
      <c r="BN367" s="87" t="str">
        <f t="shared" si="182"/>
        <v>Remplir la colonne BJ ou BM</v>
      </c>
      <c r="BO367" s="63"/>
      <c r="BP367" s="173" t="str">
        <f t="shared" si="196"/>
        <v>Remplir la colonne M</v>
      </c>
      <c r="BQ367" s="179" t="str">
        <f t="shared" si="183"/>
        <v>Remplir la colonne BO</v>
      </c>
      <c r="BR367" s="263" t="str">
        <f t="shared" si="197"/>
        <v>Remplir la colonne I</v>
      </c>
      <c r="BS367" s="91"/>
      <c r="BT367" s="315" t="str">
        <f t="shared" si="184"/>
        <v>Remplir les termes C, P, T et TVA</v>
      </c>
      <c r="BU367" s="55"/>
      <c r="BV367" s="65"/>
      <c r="BW367" s="98" t="s">
        <v>64</v>
      </c>
      <c r="BX367" s="63"/>
      <c r="BY367" s="87" t="str">
        <f t="shared" si="185"/>
        <v>Remplir la colonne BU ou BX</v>
      </c>
      <c r="BZ367" s="63"/>
      <c r="CA367" s="173" t="str">
        <f t="shared" si="198"/>
        <v>Remplir la colonne M</v>
      </c>
      <c r="CB367" s="179" t="str">
        <f t="shared" si="186"/>
        <v>Remplir la colonne BZ</v>
      </c>
      <c r="CC367" s="263" t="str">
        <f t="shared" si="199"/>
        <v>Remplir la colonne I</v>
      </c>
      <c r="CD367" s="91"/>
      <c r="CE367" s="315" t="str">
        <f t="shared" si="187"/>
        <v>Remplir les termes C, P, T et TVA</v>
      </c>
      <c r="CF367" s="61" t="str">
        <f t="shared" si="168"/>
        <v>REMPLIR TYPE DE CLIENT</v>
      </c>
      <c r="CG367" s="107" t="str">
        <f t="shared" si="188"/>
        <v>Montant total de l'aide demandée non indiqué</v>
      </c>
      <c r="CH367" s="1"/>
      <c r="CI367" s="1"/>
      <c r="CJ367" s="1"/>
      <c r="CK367" s="1"/>
      <c r="CL367" s="1"/>
    </row>
    <row r="368" spans="1:90" x14ac:dyDescent="0.25">
      <c r="A368" s="51"/>
      <c r="B368" s="111"/>
      <c r="C368" s="111"/>
      <c r="D368" s="111"/>
      <c r="E368" s="111"/>
      <c r="F368" s="111"/>
      <c r="G368" s="132"/>
      <c r="H368" s="151"/>
      <c r="I368" s="299"/>
      <c r="J368" s="152"/>
      <c r="K368" s="153"/>
      <c r="L368" s="169"/>
      <c r="M368" s="39"/>
      <c r="N368" s="90"/>
      <c r="O368" s="39"/>
      <c r="P368" s="23"/>
      <c r="Q368" s="170">
        <f t="shared" si="169"/>
        <v>0</v>
      </c>
      <c r="R368" s="55"/>
      <c r="S368" s="65"/>
      <c r="T368" s="98" t="s">
        <v>64</v>
      </c>
      <c r="U368" s="63"/>
      <c r="V368" s="87" t="str">
        <f t="shared" si="170"/>
        <v>Remplir la colonne R ou U</v>
      </c>
      <c r="W368" s="63"/>
      <c r="X368" s="173" t="str">
        <f t="shared" si="167"/>
        <v>Remplir la colonne M</v>
      </c>
      <c r="Y368" s="179" t="str">
        <f t="shared" si="171"/>
        <v>Remplir la colonne W</v>
      </c>
      <c r="Z368" s="263" t="str">
        <f t="shared" si="189"/>
        <v>Remplir la colonne I</v>
      </c>
      <c r="AA368" s="91"/>
      <c r="AB368" s="315" t="str">
        <f t="shared" si="172"/>
        <v>Remplir les termes C, P, T et TVA</v>
      </c>
      <c r="AC368" s="55"/>
      <c r="AD368" s="65"/>
      <c r="AE368" s="98" t="s">
        <v>64</v>
      </c>
      <c r="AF368" s="63"/>
      <c r="AG368" s="87" t="str">
        <f t="shared" si="173"/>
        <v>Remplir la colonne AC ou AF</v>
      </c>
      <c r="AH368" s="63"/>
      <c r="AI368" s="173" t="str">
        <f t="shared" si="190"/>
        <v>Remplir la colonne M</v>
      </c>
      <c r="AJ368" s="179" t="str">
        <f t="shared" si="174"/>
        <v>Remplir la colonne AH</v>
      </c>
      <c r="AK368" s="263" t="str">
        <f t="shared" si="191"/>
        <v>Remplir la colonne I</v>
      </c>
      <c r="AL368" s="91"/>
      <c r="AM368" s="315" t="str">
        <f t="shared" si="175"/>
        <v>Remplir les terme C, P, T et TVA</v>
      </c>
      <c r="AN368" s="55"/>
      <c r="AO368" s="65"/>
      <c r="AP368" s="98" t="s">
        <v>64</v>
      </c>
      <c r="AQ368" s="63"/>
      <c r="AR368" s="87" t="str">
        <f t="shared" si="176"/>
        <v>Remplir la colonne AN ou AQ</v>
      </c>
      <c r="AS368" s="63"/>
      <c r="AT368" s="173" t="str">
        <f t="shared" si="192"/>
        <v>Remplir la colonne M</v>
      </c>
      <c r="AU368" s="179" t="str">
        <f t="shared" si="177"/>
        <v>Remplir la colonne AS</v>
      </c>
      <c r="AV368" s="263" t="str">
        <f t="shared" si="193"/>
        <v>Remplir la colonne I</v>
      </c>
      <c r="AW368" s="91"/>
      <c r="AX368" s="315" t="str">
        <f t="shared" si="178"/>
        <v>Remplir les termes C, P, T et TVA</v>
      </c>
      <c r="AY368" s="55"/>
      <c r="AZ368" s="65"/>
      <c r="BA368" s="98" t="s">
        <v>64</v>
      </c>
      <c r="BB368" s="63"/>
      <c r="BC368" s="87" t="str">
        <f t="shared" si="179"/>
        <v>Remplir la colonne AY ou BB</v>
      </c>
      <c r="BD368" s="63"/>
      <c r="BE368" s="173" t="str">
        <f t="shared" si="194"/>
        <v>Remplir la colonne M</v>
      </c>
      <c r="BF368" s="179" t="str">
        <f t="shared" si="180"/>
        <v>Remplir la colonne BD</v>
      </c>
      <c r="BG368" s="263" t="str">
        <f t="shared" si="195"/>
        <v>Remplir la colonne I</v>
      </c>
      <c r="BH368" s="91"/>
      <c r="BI368" s="315" t="str">
        <f t="shared" si="181"/>
        <v>Remplir les termes C, P, T et TVA</v>
      </c>
      <c r="BJ368" s="55"/>
      <c r="BK368" s="65"/>
      <c r="BL368" s="98" t="s">
        <v>64</v>
      </c>
      <c r="BM368" s="63"/>
      <c r="BN368" s="87" t="str">
        <f t="shared" si="182"/>
        <v>Remplir la colonne BJ ou BM</v>
      </c>
      <c r="BO368" s="63"/>
      <c r="BP368" s="173" t="str">
        <f t="shared" si="196"/>
        <v>Remplir la colonne M</v>
      </c>
      <c r="BQ368" s="179" t="str">
        <f t="shared" si="183"/>
        <v>Remplir la colonne BO</v>
      </c>
      <c r="BR368" s="263" t="str">
        <f t="shared" si="197"/>
        <v>Remplir la colonne I</v>
      </c>
      <c r="BS368" s="91"/>
      <c r="BT368" s="315" t="str">
        <f t="shared" si="184"/>
        <v>Remplir les termes C, P, T et TVA</v>
      </c>
      <c r="BU368" s="55"/>
      <c r="BV368" s="65"/>
      <c r="BW368" s="98" t="s">
        <v>64</v>
      </c>
      <c r="BX368" s="63"/>
      <c r="BY368" s="87" t="str">
        <f t="shared" si="185"/>
        <v>Remplir la colonne BU ou BX</v>
      </c>
      <c r="BZ368" s="63"/>
      <c r="CA368" s="173" t="str">
        <f t="shared" si="198"/>
        <v>Remplir la colonne M</v>
      </c>
      <c r="CB368" s="179" t="str">
        <f t="shared" si="186"/>
        <v>Remplir la colonne BZ</v>
      </c>
      <c r="CC368" s="263" t="str">
        <f t="shared" si="199"/>
        <v>Remplir la colonne I</v>
      </c>
      <c r="CD368" s="91"/>
      <c r="CE368" s="315" t="str">
        <f t="shared" si="187"/>
        <v>Remplir les termes C, P, T et TVA</v>
      </c>
      <c r="CF368" s="61" t="str">
        <f t="shared" si="168"/>
        <v>REMPLIR TYPE DE CLIENT</v>
      </c>
      <c r="CG368" s="107" t="str">
        <f t="shared" si="188"/>
        <v>Montant total de l'aide demandée non indiqué</v>
      </c>
      <c r="CH368" s="1"/>
      <c r="CI368" s="1"/>
      <c r="CJ368" s="1"/>
      <c r="CK368" s="1"/>
      <c r="CL368" s="1"/>
    </row>
    <row r="369" spans="1:90" x14ac:dyDescent="0.25">
      <c r="A369" s="51"/>
      <c r="B369" s="111"/>
      <c r="C369" s="111"/>
      <c r="D369" s="111"/>
      <c r="E369" s="111"/>
      <c r="F369" s="111"/>
      <c r="G369" s="132"/>
      <c r="H369" s="151"/>
      <c r="I369" s="299"/>
      <c r="J369" s="152"/>
      <c r="K369" s="153"/>
      <c r="L369" s="169"/>
      <c r="M369" s="39"/>
      <c r="N369" s="90"/>
      <c r="O369" s="39"/>
      <c r="P369" s="23"/>
      <c r="Q369" s="170">
        <f t="shared" si="169"/>
        <v>0</v>
      </c>
      <c r="R369" s="55"/>
      <c r="S369" s="65"/>
      <c r="T369" s="98" t="s">
        <v>64</v>
      </c>
      <c r="U369" s="63"/>
      <c r="V369" s="87" t="str">
        <f t="shared" si="170"/>
        <v>Remplir la colonne R ou U</v>
      </c>
      <c r="W369" s="63"/>
      <c r="X369" s="173" t="str">
        <f t="shared" si="167"/>
        <v>Remplir la colonne M</v>
      </c>
      <c r="Y369" s="179" t="str">
        <f t="shared" si="171"/>
        <v>Remplir la colonne W</v>
      </c>
      <c r="Z369" s="263" t="str">
        <f t="shared" si="189"/>
        <v>Remplir la colonne I</v>
      </c>
      <c r="AA369" s="91"/>
      <c r="AB369" s="315" t="str">
        <f t="shared" si="172"/>
        <v>Remplir les termes C, P, T et TVA</v>
      </c>
      <c r="AC369" s="55"/>
      <c r="AD369" s="65"/>
      <c r="AE369" s="98" t="s">
        <v>64</v>
      </c>
      <c r="AF369" s="63"/>
      <c r="AG369" s="87" t="str">
        <f t="shared" si="173"/>
        <v>Remplir la colonne AC ou AF</v>
      </c>
      <c r="AH369" s="63"/>
      <c r="AI369" s="173" t="str">
        <f t="shared" si="190"/>
        <v>Remplir la colonne M</v>
      </c>
      <c r="AJ369" s="179" t="str">
        <f t="shared" si="174"/>
        <v>Remplir la colonne AH</v>
      </c>
      <c r="AK369" s="263" t="str">
        <f t="shared" si="191"/>
        <v>Remplir la colonne I</v>
      </c>
      <c r="AL369" s="91"/>
      <c r="AM369" s="315" t="str">
        <f t="shared" si="175"/>
        <v>Remplir les terme C, P, T et TVA</v>
      </c>
      <c r="AN369" s="55"/>
      <c r="AO369" s="65"/>
      <c r="AP369" s="98" t="s">
        <v>64</v>
      </c>
      <c r="AQ369" s="63"/>
      <c r="AR369" s="87" t="str">
        <f t="shared" si="176"/>
        <v>Remplir la colonne AN ou AQ</v>
      </c>
      <c r="AS369" s="63"/>
      <c r="AT369" s="173" t="str">
        <f t="shared" si="192"/>
        <v>Remplir la colonne M</v>
      </c>
      <c r="AU369" s="179" t="str">
        <f t="shared" si="177"/>
        <v>Remplir la colonne AS</v>
      </c>
      <c r="AV369" s="263" t="str">
        <f t="shared" si="193"/>
        <v>Remplir la colonne I</v>
      </c>
      <c r="AW369" s="91"/>
      <c r="AX369" s="315" t="str">
        <f t="shared" si="178"/>
        <v>Remplir les termes C, P, T et TVA</v>
      </c>
      <c r="AY369" s="55"/>
      <c r="AZ369" s="65"/>
      <c r="BA369" s="98" t="s">
        <v>64</v>
      </c>
      <c r="BB369" s="63"/>
      <c r="BC369" s="87" t="str">
        <f t="shared" si="179"/>
        <v>Remplir la colonne AY ou BB</v>
      </c>
      <c r="BD369" s="63"/>
      <c r="BE369" s="173" t="str">
        <f t="shared" si="194"/>
        <v>Remplir la colonne M</v>
      </c>
      <c r="BF369" s="179" t="str">
        <f t="shared" si="180"/>
        <v>Remplir la colonne BD</v>
      </c>
      <c r="BG369" s="263" t="str">
        <f t="shared" si="195"/>
        <v>Remplir la colonne I</v>
      </c>
      <c r="BH369" s="91"/>
      <c r="BI369" s="315" t="str">
        <f t="shared" si="181"/>
        <v>Remplir les termes C, P, T et TVA</v>
      </c>
      <c r="BJ369" s="55"/>
      <c r="BK369" s="65"/>
      <c r="BL369" s="98" t="s">
        <v>64</v>
      </c>
      <c r="BM369" s="63"/>
      <c r="BN369" s="87" t="str">
        <f t="shared" si="182"/>
        <v>Remplir la colonne BJ ou BM</v>
      </c>
      <c r="BO369" s="63"/>
      <c r="BP369" s="173" t="str">
        <f t="shared" si="196"/>
        <v>Remplir la colonne M</v>
      </c>
      <c r="BQ369" s="179" t="str">
        <f t="shared" si="183"/>
        <v>Remplir la colonne BO</v>
      </c>
      <c r="BR369" s="263" t="str">
        <f t="shared" si="197"/>
        <v>Remplir la colonne I</v>
      </c>
      <c r="BS369" s="91"/>
      <c r="BT369" s="315" t="str">
        <f t="shared" si="184"/>
        <v>Remplir les termes C, P, T et TVA</v>
      </c>
      <c r="BU369" s="55"/>
      <c r="BV369" s="65"/>
      <c r="BW369" s="98" t="s">
        <v>64</v>
      </c>
      <c r="BX369" s="63"/>
      <c r="BY369" s="87" t="str">
        <f t="shared" si="185"/>
        <v>Remplir la colonne BU ou BX</v>
      </c>
      <c r="BZ369" s="63"/>
      <c r="CA369" s="173" t="str">
        <f t="shared" si="198"/>
        <v>Remplir la colonne M</v>
      </c>
      <c r="CB369" s="179" t="str">
        <f t="shared" si="186"/>
        <v>Remplir la colonne BZ</v>
      </c>
      <c r="CC369" s="263" t="str">
        <f t="shared" si="199"/>
        <v>Remplir la colonne I</v>
      </c>
      <c r="CD369" s="91"/>
      <c r="CE369" s="315" t="str">
        <f t="shared" si="187"/>
        <v>Remplir les termes C, P, T et TVA</v>
      </c>
      <c r="CF369" s="61" t="str">
        <f t="shared" si="168"/>
        <v>REMPLIR TYPE DE CLIENT</v>
      </c>
      <c r="CG369" s="107" t="str">
        <f t="shared" si="188"/>
        <v>Montant total de l'aide demandée non indiqué</v>
      </c>
      <c r="CH369" s="1"/>
      <c r="CI369" s="1"/>
      <c r="CJ369" s="1"/>
      <c r="CK369" s="1"/>
      <c r="CL369" s="1"/>
    </row>
    <row r="370" spans="1:90" x14ac:dyDescent="0.25">
      <c r="A370" s="51"/>
      <c r="B370" s="111"/>
      <c r="C370" s="111"/>
      <c r="D370" s="111"/>
      <c r="E370" s="111"/>
      <c r="F370" s="111"/>
      <c r="G370" s="132"/>
      <c r="H370" s="151"/>
      <c r="I370" s="299"/>
      <c r="J370" s="152"/>
      <c r="K370" s="153"/>
      <c r="L370" s="169"/>
      <c r="M370" s="39"/>
      <c r="N370" s="90"/>
      <c r="O370" s="39"/>
      <c r="P370" s="23"/>
      <c r="Q370" s="170">
        <f t="shared" si="169"/>
        <v>0</v>
      </c>
      <c r="R370" s="55"/>
      <c r="S370" s="65"/>
      <c r="T370" s="98" t="s">
        <v>64</v>
      </c>
      <c r="U370" s="63"/>
      <c r="V370" s="87" t="str">
        <f t="shared" si="170"/>
        <v>Remplir la colonne R ou U</v>
      </c>
      <c r="W370" s="63"/>
      <c r="X370" s="173" t="str">
        <f t="shared" si="167"/>
        <v>Remplir la colonne M</v>
      </c>
      <c r="Y370" s="179" t="str">
        <f t="shared" si="171"/>
        <v>Remplir la colonne W</v>
      </c>
      <c r="Z370" s="263" t="str">
        <f t="shared" si="189"/>
        <v>Remplir la colonne I</v>
      </c>
      <c r="AA370" s="91"/>
      <c r="AB370" s="315" t="str">
        <f t="shared" si="172"/>
        <v>Remplir les termes C, P, T et TVA</v>
      </c>
      <c r="AC370" s="55"/>
      <c r="AD370" s="65"/>
      <c r="AE370" s="98" t="s">
        <v>64</v>
      </c>
      <c r="AF370" s="63"/>
      <c r="AG370" s="87" t="str">
        <f t="shared" si="173"/>
        <v>Remplir la colonne AC ou AF</v>
      </c>
      <c r="AH370" s="63"/>
      <c r="AI370" s="173" t="str">
        <f t="shared" si="190"/>
        <v>Remplir la colonne M</v>
      </c>
      <c r="AJ370" s="179" t="str">
        <f t="shared" si="174"/>
        <v>Remplir la colonne AH</v>
      </c>
      <c r="AK370" s="263" t="str">
        <f t="shared" si="191"/>
        <v>Remplir la colonne I</v>
      </c>
      <c r="AL370" s="91"/>
      <c r="AM370" s="315" t="str">
        <f t="shared" si="175"/>
        <v>Remplir les terme C, P, T et TVA</v>
      </c>
      <c r="AN370" s="55"/>
      <c r="AO370" s="65"/>
      <c r="AP370" s="98" t="s">
        <v>64</v>
      </c>
      <c r="AQ370" s="63"/>
      <c r="AR370" s="87" t="str">
        <f t="shared" si="176"/>
        <v>Remplir la colonne AN ou AQ</v>
      </c>
      <c r="AS370" s="63"/>
      <c r="AT370" s="173" t="str">
        <f t="shared" si="192"/>
        <v>Remplir la colonne M</v>
      </c>
      <c r="AU370" s="179" t="str">
        <f t="shared" si="177"/>
        <v>Remplir la colonne AS</v>
      </c>
      <c r="AV370" s="263" t="str">
        <f t="shared" si="193"/>
        <v>Remplir la colonne I</v>
      </c>
      <c r="AW370" s="91"/>
      <c r="AX370" s="315" t="str">
        <f t="shared" si="178"/>
        <v>Remplir les termes C, P, T et TVA</v>
      </c>
      <c r="AY370" s="55"/>
      <c r="AZ370" s="65"/>
      <c r="BA370" s="98" t="s">
        <v>64</v>
      </c>
      <c r="BB370" s="63"/>
      <c r="BC370" s="87" t="str">
        <f t="shared" si="179"/>
        <v>Remplir la colonne AY ou BB</v>
      </c>
      <c r="BD370" s="63"/>
      <c r="BE370" s="173" t="str">
        <f t="shared" si="194"/>
        <v>Remplir la colonne M</v>
      </c>
      <c r="BF370" s="179" t="str">
        <f t="shared" si="180"/>
        <v>Remplir la colonne BD</v>
      </c>
      <c r="BG370" s="263" t="str">
        <f t="shared" si="195"/>
        <v>Remplir la colonne I</v>
      </c>
      <c r="BH370" s="91"/>
      <c r="BI370" s="315" t="str">
        <f t="shared" si="181"/>
        <v>Remplir les termes C, P, T et TVA</v>
      </c>
      <c r="BJ370" s="55"/>
      <c r="BK370" s="65"/>
      <c r="BL370" s="98" t="s">
        <v>64</v>
      </c>
      <c r="BM370" s="63"/>
      <c r="BN370" s="87" t="str">
        <f t="shared" si="182"/>
        <v>Remplir la colonne BJ ou BM</v>
      </c>
      <c r="BO370" s="63"/>
      <c r="BP370" s="173" t="str">
        <f t="shared" si="196"/>
        <v>Remplir la colonne M</v>
      </c>
      <c r="BQ370" s="179" t="str">
        <f t="shared" si="183"/>
        <v>Remplir la colonne BO</v>
      </c>
      <c r="BR370" s="263" t="str">
        <f t="shared" si="197"/>
        <v>Remplir la colonne I</v>
      </c>
      <c r="BS370" s="91"/>
      <c r="BT370" s="315" t="str">
        <f t="shared" si="184"/>
        <v>Remplir les termes C, P, T et TVA</v>
      </c>
      <c r="BU370" s="55"/>
      <c r="BV370" s="65"/>
      <c r="BW370" s="98" t="s">
        <v>64</v>
      </c>
      <c r="BX370" s="63"/>
      <c r="BY370" s="87" t="str">
        <f t="shared" si="185"/>
        <v>Remplir la colonne BU ou BX</v>
      </c>
      <c r="BZ370" s="63"/>
      <c r="CA370" s="173" t="str">
        <f t="shared" si="198"/>
        <v>Remplir la colonne M</v>
      </c>
      <c r="CB370" s="179" t="str">
        <f t="shared" si="186"/>
        <v>Remplir la colonne BZ</v>
      </c>
      <c r="CC370" s="263" t="str">
        <f t="shared" si="199"/>
        <v>Remplir la colonne I</v>
      </c>
      <c r="CD370" s="91"/>
      <c r="CE370" s="315" t="str">
        <f t="shared" si="187"/>
        <v>Remplir les termes C, P, T et TVA</v>
      </c>
      <c r="CF370" s="61" t="str">
        <f t="shared" si="168"/>
        <v>REMPLIR TYPE DE CLIENT</v>
      </c>
      <c r="CG370" s="107" t="str">
        <f t="shared" si="188"/>
        <v>Montant total de l'aide demandée non indiqué</v>
      </c>
      <c r="CH370" s="1"/>
      <c r="CI370" s="1"/>
      <c r="CJ370" s="1"/>
      <c r="CK370" s="1"/>
      <c r="CL370" s="1"/>
    </row>
    <row r="371" spans="1:90" x14ac:dyDescent="0.25">
      <c r="A371" s="51"/>
      <c r="B371" s="111"/>
      <c r="C371" s="111"/>
      <c r="D371" s="111"/>
      <c r="E371" s="111"/>
      <c r="F371" s="111"/>
      <c r="G371" s="132"/>
      <c r="H371" s="151"/>
      <c r="I371" s="299"/>
      <c r="J371" s="152"/>
      <c r="K371" s="153"/>
      <c r="L371" s="169"/>
      <c r="M371" s="39"/>
      <c r="N371" s="90"/>
      <c r="O371" s="39"/>
      <c r="P371" s="23"/>
      <c r="Q371" s="170">
        <f t="shared" si="169"/>
        <v>0</v>
      </c>
      <c r="R371" s="55"/>
      <c r="S371" s="65"/>
      <c r="T371" s="98" t="s">
        <v>64</v>
      </c>
      <c r="U371" s="63"/>
      <c r="V371" s="87" t="str">
        <f t="shared" si="170"/>
        <v>Remplir la colonne R ou U</v>
      </c>
      <c r="W371" s="63"/>
      <c r="X371" s="173" t="str">
        <f t="shared" si="167"/>
        <v>Remplir la colonne M</v>
      </c>
      <c r="Y371" s="179" t="str">
        <f t="shared" si="171"/>
        <v>Remplir la colonne W</v>
      </c>
      <c r="Z371" s="263" t="str">
        <f t="shared" si="189"/>
        <v>Remplir la colonne I</v>
      </c>
      <c r="AA371" s="91"/>
      <c r="AB371" s="315" t="str">
        <f t="shared" si="172"/>
        <v>Remplir les termes C, P, T et TVA</v>
      </c>
      <c r="AC371" s="55"/>
      <c r="AD371" s="65"/>
      <c r="AE371" s="98" t="s">
        <v>64</v>
      </c>
      <c r="AF371" s="63"/>
      <c r="AG371" s="87" t="str">
        <f t="shared" si="173"/>
        <v>Remplir la colonne AC ou AF</v>
      </c>
      <c r="AH371" s="63"/>
      <c r="AI371" s="173" t="str">
        <f t="shared" si="190"/>
        <v>Remplir la colonne M</v>
      </c>
      <c r="AJ371" s="179" t="str">
        <f t="shared" si="174"/>
        <v>Remplir la colonne AH</v>
      </c>
      <c r="AK371" s="263" t="str">
        <f t="shared" si="191"/>
        <v>Remplir la colonne I</v>
      </c>
      <c r="AL371" s="91"/>
      <c r="AM371" s="315" t="str">
        <f t="shared" si="175"/>
        <v>Remplir les terme C, P, T et TVA</v>
      </c>
      <c r="AN371" s="55"/>
      <c r="AO371" s="65"/>
      <c r="AP371" s="98" t="s">
        <v>64</v>
      </c>
      <c r="AQ371" s="63"/>
      <c r="AR371" s="87" t="str">
        <f t="shared" si="176"/>
        <v>Remplir la colonne AN ou AQ</v>
      </c>
      <c r="AS371" s="63"/>
      <c r="AT371" s="173" t="str">
        <f t="shared" si="192"/>
        <v>Remplir la colonne M</v>
      </c>
      <c r="AU371" s="179" t="str">
        <f t="shared" si="177"/>
        <v>Remplir la colonne AS</v>
      </c>
      <c r="AV371" s="263" t="str">
        <f t="shared" si="193"/>
        <v>Remplir la colonne I</v>
      </c>
      <c r="AW371" s="91"/>
      <c r="AX371" s="315" t="str">
        <f t="shared" si="178"/>
        <v>Remplir les termes C, P, T et TVA</v>
      </c>
      <c r="AY371" s="55"/>
      <c r="AZ371" s="65"/>
      <c r="BA371" s="98" t="s">
        <v>64</v>
      </c>
      <c r="BB371" s="63"/>
      <c r="BC371" s="87" t="str">
        <f t="shared" si="179"/>
        <v>Remplir la colonne AY ou BB</v>
      </c>
      <c r="BD371" s="63"/>
      <c r="BE371" s="173" t="str">
        <f t="shared" si="194"/>
        <v>Remplir la colonne M</v>
      </c>
      <c r="BF371" s="179" t="str">
        <f t="shared" si="180"/>
        <v>Remplir la colonne BD</v>
      </c>
      <c r="BG371" s="263" t="str">
        <f t="shared" si="195"/>
        <v>Remplir la colonne I</v>
      </c>
      <c r="BH371" s="91"/>
      <c r="BI371" s="315" t="str">
        <f t="shared" si="181"/>
        <v>Remplir les termes C, P, T et TVA</v>
      </c>
      <c r="BJ371" s="55"/>
      <c r="BK371" s="65"/>
      <c r="BL371" s="98" t="s">
        <v>64</v>
      </c>
      <c r="BM371" s="63"/>
      <c r="BN371" s="87" t="str">
        <f t="shared" si="182"/>
        <v>Remplir la colonne BJ ou BM</v>
      </c>
      <c r="BO371" s="63"/>
      <c r="BP371" s="173" t="str">
        <f t="shared" si="196"/>
        <v>Remplir la colonne M</v>
      </c>
      <c r="BQ371" s="179" t="str">
        <f t="shared" si="183"/>
        <v>Remplir la colonne BO</v>
      </c>
      <c r="BR371" s="263" t="str">
        <f t="shared" si="197"/>
        <v>Remplir la colonne I</v>
      </c>
      <c r="BS371" s="91"/>
      <c r="BT371" s="315" t="str">
        <f t="shared" si="184"/>
        <v>Remplir les termes C, P, T et TVA</v>
      </c>
      <c r="BU371" s="55"/>
      <c r="BV371" s="65"/>
      <c r="BW371" s="98" t="s">
        <v>64</v>
      </c>
      <c r="BX371" s="63"/>
      <c r="BY371" s="87" t="str">
        <f t="shared" si="185"/>
        <v>Remplir la colonne BU ou BX</v>
      </c>
      <c r="BZ371" s="63"/>
      <c r="CA371" s="173" t="str">
        <f t="shared" si="198"/>
        <v>Remplir la colonne M</v>
      </c>
      <c r="CB371" s="179" t="str">
        <f t="shared" si="186"/>
        <v>Remplir la colonne BZ</v>
      </c>
      <c r="CC371" s="263" t="str">
        <f t="shared" si="199"/>
        <v>Remplir la colonne I</v>
      </c>
      <c r="CD371" s="91"/>
      <c r="CE371" s="315" t="str">
        <f t="shared" si="187"/>
        <v>Remplir les termes C, P, T et TVA</v>
      </c>
      <c r="CF371" s="61" t="str">
        <f t="shared" si="168"/>
        <v>REMPLIR TYPE DE CLIENT</v>
      </c>
      <c r="CG371" s="107" t="str">
        <f t="shared" si="188"/>
        <v>Montant total de l'aide demandée non indiqué</v>
      </c>
      <c r="CH371" s="1"/>
      <c r="CI371" s="1"/>
      <c r="CJ371" s="1"/>
      <c r="CK371" s="1"/>
      <c r="CL371" s="1"/>
    </row>
    <row r="372" spans="1:90" x14ac:dyDescent="0.25">
      <c r="A372" s="51"/>
      <c r="B372" s="111"/>
      <c r="C372" s="111"/>
      <c r="D372" s="111"/>
      <c r="E372" s="111"/>
      <c r="F372" s="111"/>
      <c r="G372" s="132"/>
      <c r="H372" s="151"/>
      <c r="I372" s="299"/>
      <c r="J372" s="152"/>
      <c r="K372" s="153"/>
      <c r="L372" s="169"/>
      <c r="M372" s="39"/>
      <c r="N372" s="90"/>
      <c r="O372" s="39"/>
      <c r="P372" s="23"/>
      <c r="Q372" s="170">
        <f t="shared" si="169"/>
        <v>0</v>
      </c>
      <c r="R372" s="55"/>
      <c r="S372" s="65"/>
      <c r="T372" s="98" t="s">
        <v>64</v>
      </c>
      <c r="U372" s="63"/>
      <c r="V372" s="87" t="str">
        <f t="shared" si="170"/>
        <v>Remplir la colonne R ou U</v>
      </c>
      <c r="W372" s="63"/>
      <c r="X372" s="173" t="str">
        <f t="shared" si="167"/>
        <v>Remplir la colonne M</v>
      </c>
      <c r="Y372" s="179" t="str">
        <f t="shared" si="171"/>
        <v>Remplir la colonne W</v>
      </c>
      <c r="Z372" s="263" t="str">
        <f t="shared" si="189"/>
        <v>Remplir la colonne I</v>
      </c>
      <c r="AA372" s="91"/>
      <c r="AB372" s="315" t="str">
        <f t="shared" si="172"/>
        <v>Remplir les termes C, P, T et TVA</v>
      </c>
      <c r="AC372" s="55"/>
      <c r="AD372" s="65"/>
      <c r="AE372" s="98" t="s">
        <v>64</v>
      </c>
      <c r="AF372" s="63"/>
      <c r="AG372" s="87" t="str">
        <f t="shared" si="173"/>
        <v>Remplir la colonne AC ou AF</v>
      </c>
      <c r="AH372" s="63"/>
      <c r="AI372" s="173" t="str">
        <f t="shared" si="190"/>
        <v>Remplir la colonne M</v>
      </c>
      <c r="AJ372" s="179" t="str">
        <f t="shared" si="174"/>
        <v>Remplir la colonne AH</v>
      </c>
      <c r="AK372" s="263" t="str">
        <f t="shared" si="191"/>
        <v>Remplir la colonne I</v>
      </c>
      <c r="AL372" s="91"/>
      <c r="AM372" s="315" t="str">
        <f t="shared" si="175"/>
        <v>Remplir les terme C, P, T et TVA</v>
      </c>
      <c r="AN372" s="55"/>
      <c r="AO372" s="65"/>
      <c r="AP372" s="98" t="s">
        <v>64</v>
      </c>
      <c r="AQ372" s="63"/>
      <c r="AR372" s="87" t="str">
        <f t="shared" si="176"/>
        <v>Remplir la colonne AN ou AQ</v>
      </c>
      <c r="AS372" s="63"/>
      <c r="AT372" s="173" t="str">
        <f t="shared" si="192"/>
        <v>Remplir la colonne M</v>
      </c>
      <c r="AU372" s="179" t="str">
        <f t="shared" si="177"/>
        <v>Remplir la colonne AS</v>
      </c>
      <c r="AV372" s="263" t="str">
        <f t="shared" si="193"/>
        <v>Remplir la colonne I</v>
      </c>
      <c r="AW372" s="91"/>
      <c r="AX372" s="315" t="str">
        <f t="shared" si="178"/>
        <v>Remplir les termes C, P, T et TVA</v>
      </c>
      <c r="AY372" s="55"/>
      <c r="AZ372" s="65"/>
      <c r="BA372" s="98" t="s">
        <v>64</v>
      </c>
      <c r="BB372" s="63"/>
      <c r="BC372" s="87" t="str">
        <f t="shared" si="179"/>
        <v>Remplir la colonne AY ou BB</v>
      </c>
      <c r="BD372" s="63"/>
      <c r="BE372" s="173" t="str">
        <f t="shared" si="194"/>
        <v>Remplir la colonne M</v>
      </c>
      <c r="BF372" s="179" t="str">
        <f t="shared" si="180"/>
        <v>Remplir la colonne BD</v>
      </c>
      <c r="BG372" s="263" t="str">
        <f t="shared" si="195"/>
        <v>Remplir la colonne I</v>
      </c>
      <c r="BH372" s="91"/>
      <c r="BI372" s="315" t="str">
        <f t="shared" si="181"/>
        <v>Remplir les termes C, P, T et TVA</v>
      </c>
      <c r="BJ372" s="55"/>
      <c r="BK372" s="65"/>
      <c r="BL372" s="98" t="s">
        <v>64</v>
      </c>
      <c r="BM372" s="63"/>
      <c r="BN372" s="87" t="str">
        <f t="shared" si="182"/>
        <v>Remplir la colonne BJ ou BM</v>
      </c>
      <c r="BO372" s="63"/>
      <c r="BP372" s="173" t="str">
        <f t="shared" si="196"/>
        <v>Remplir la colonne M</v>
      </c>
      <c r="BQ372" s="179" t="str">
        <f t="shared" si="183"/>
        <v>Remplir la colonne BO</v>
      </c>
      <c r="BR372" s="263" t="str">
        <f t="shared" si="197"/>
        <v>Remplir la colonne I</v>
      </c>
      <c r="BS372" s="91"/>
      <c r="BT372" s="315" t="str">
        <f t="shared" si="184"/>
        <v>Remplir les termes C, P, T et TVA</v>
      </c>
      <c r="BU372" s="55"/>
      <c r="BV372" s="65"/>
      <c r="BW372" s="98" t="s">
        <v>64</v>
      </c>
      <c r="BX372" s="63"/>
      <c r="BY372" s="87" t="str">
        <f t="shared" si="185"/>
        <v>Remplir la colonne BU ou BX</v>
      </c>
      <c r="BZ372" s="63"/>
      <c r="CA372" s="173" t="str">
        <f t="shared" si="198"/>
        <v>Remplir la colonne M</v>
      </c>
      <c r="CB372" s="179" t="str">
        <f t="shared" si="186"/>
        <v>Remplir la colonne BZ</v>
      </c>
      <c r="CC372" s="263" t="str">
        <f t="shared" si="199"/>
        <v>Remplir la colonne I</v>
      </c>
      <c r="CD372" s="91"/>
      <c r="CE372" s="315" t="str">
        <f t="shared" si="187"/>
        <v>Remplir les termes C, P, T et TVA</v>
      </c>
      <c r="CF372" s="61" t="str">
        <f t="shared" si="168"/>
        <v>REMPLIR TYPE DE CLIENT</v>
      </c>
      <c r="CG372" s="107" t="str">
        <f t="shared" si="188"/>
        <v>Montant total de l'aide demandée non indiqué</v>
      </c>
      <c r="CH372" s="1"/>
      <c r="CI372" s="1"/>
      <c r="CJ372" s="1"/>
      <c r="CK372" s="1"/>
      <c r="CL372" s="1"/>
    </row>
    <row r="373" spans="1:90" x14ac:dyDescent="0.25">
      <c r="A373" s="51"/>
      <c r="B373" s="111"/>
      <c r="C373" s="111"/>
      <c r="D373" s="111"/>
      <c r="E373" s="111"/>
      <c r="F373" s="111"/>
      <c r="G373" s="132"/>
      <c r="H373" s="151"/>
      <c r="I373" s="299"/>
      <c r="J373" s="152"/>
      <c r="K373" s="153"/>
      <c r="L373" s="169"/>
      <c r="M373" s="39"/>
      <c r="N373" s="90"/>
      <c r="O373" s="39"/>
      <c r="P373" s="23"/>
      <c r="Q373" s="170">
        <f t="shared" si="169"/>
        <v>0</v>
      </c>
      <c r="R373" s="55"/>
      <c r="S373" s="65"/>
      <c r="T373" s="98" t="s">
        <v>64</v>
      </c>
      <c r="U373" s="63"/>
      <c r="V373" s="87" t="str">
        <f t="shared" si="170"/>
        <v>Remplir la colonne R ou U</v>
      </c>
      <c r="W373" s="63"/>
      <c r="X373" s="173" t="str">
        <f t="shared" si="167"/>
        <v>Remplir la colonne M</v>
      </c>
      <c r="Y373" s="179" t="str">
        <f t="shared" si="171"/>
        <v>Remplir la colonne W</v>
      </c>
      <c r="Z373" s="263" t="str">
        <f t="shared" si="189"/>
        <v>Remplir la colonne I</v>
      </c>
      <c r="AA373" s="91"/>
      <c r="AB373" s="315" t="str">
        <f t="shared" si="172"/>
        <v>Remplir les termes C, P, T et TVA</v>
      </c>
      <c r="AC373" s="55"/>
      <c r="AD373" s="65"/>
      <c r="AE373" s="98" t="s">
        <v>64</v>
      </c>
      <c r="AF373" s="63"/>
      <c r="AG373" s="87" t="str">
        <f t="shared" si="173"/>
        <v>Remplir la colonne AC ou AF</v>
      </c>
      <c r="AH373" s="63"/>
      <c r="AI373" s="173" t="str">
        <f t="shared" si="190"/>
        <v>Remplir la colonne M</v>
      </c>
      <c r="AJ373" s="179" t="str">
        <f t="shared" si="174"/>
        <v>Remplir la colonne AH</v>
      </c>
      <c r="AK373" s="263" t="str">
        <f t="shared" si="191"/>
        <v>Remplir la colonne I</v>
      </c>
      <c r="AL373" s="91"/>
      <c r="AM373" s="315" t="str">
        <f t="shared" si="175"/>
        <v>Remplir les terme C, P, T et TVA</v>
      </c>
      <c r="AN373" s="55"/>
      <c r="AO373" s="65"/>
      <c r="AP373" s="98" t="s">
        <v>64</v>
      </c>
      <c r="AQ373" s="63"/>
      <c r="AR373" s="87" t="str">
        <f t="shared" si="176"/>
        <v>Remplir la colonne AN ou AQ</v>
      </c>
      <c r="AS373" s="63"/>
      <c r="AT373" s="173" t="str">
        <f t="shared" si="192"/>
        <v>Remplir la colonne M</v>
      </c>
      <c r="AU373" s="179" t="str">
        <f t="shared" si="177"/>
        <v>Remplir la colonne AS</v>
      </c>
      <c r="AV373" s="263" t="str">
        <f t="shared" si="193"/>
        <v>Remplir la colonne I</v>
      </c>
      <c r="AW373" s="91"/>
      <c r="AX373" s="315" t="str">
        <f t="shared" si="178"/>
        <v>Remplir les termes C, P, T et TVA</v>
      </c>
      <c r="AY373" s="55"/>
      <c r="AZ373" s="65"/>
      <c r="BA373" s="98" t="s">
        <v>64</v>
      </c>
      <c r="BB373" s="63"/>
      <c r="BC373" s="87" t="str">
        <f t="shared" si="179"/>
        <v>Remplir la colonne AY ou BB</v>
      </c>
      <c r="BD373" s="63"/>
      <c r="BE373" s="173" t="str">
        <f t="shared" si="194"/>
        <v>Remplir la colonne M</v>
      </c>
      <c r="BF373" s="179" t="str">
        <f t="shared" si="180"/>
        <v>Remplir la colonne BD</v>
      </c>
      <c r="BG373" s="263" t="str">
        <f t="shared" si="195"/>
        <v>Remplir la colonne I</v>
      </c>
      <c r="BH373" s="91"/>
      <c r="BI373" s="315" t="str">
        <f t="shared" si="181"/>
        <v>Remplir les termes C, P, T et TVA</v>
      </c>
      <c r="BJ373" s="55"/>
      <c r="BK373" s="65"/>
      <c r="BL373" s="98" t="s">
        <v>64</v>
      </c>
      <c r="BM373" s="63"/>
      <c r="BN373" s="87" t="str">
        <f t="shared" si="182"/>
        <v>Remplir la colonne BJ ou BM</v>
      </c>
      <c r="BO373" s="63"/>
      <c r="BP373" s="173" t="str">
        <f t="shared" si="196"/>
        <v>Remplir la colonne M</v>
      </c>
      <c r="BQ373" s="179" t="str">
        <f t="shared" si="183"/>
        <v>Remplir la colonne BO</v>
      </c>
      <c r="BR373" s="263" t="str">
        <f t="shared" si="197"/>
        <v>Remplir la colonne I</v>
      </c>
      <c r="BS373" s="91"/>
      <c r="BT373" s="315" t="str">
        <f t="shared" si="184"/>
        <v>Remplir les termes C, P, T et TVA</v>
      </c>
      <c r="BU373" s="55"/>
      <c r="BV373" s="65"/>
      <c r="BW373" s="98" t="s">
        <v>64</v>
      </c>
      <c r="BX373" s="63"/>
      <c r="BY373" s="87" t="str">
        <f t="shared" si="185"/>
        <v>Remplir la colonne BU ou BX</v>
      </c>
      <c r="BZ373" s="63"/>
      <c r="CA373" s="173" t="str">
        <f t="shared" si="198"/>
        <v>Remplir la colonne M</v>
      </c>
      <c r="CB373" s="179" t="str">
        <f t="shared" si="186"/>
        <v>Remplir la colonne BZ</v>
      </c>
      <c r="CC373" s="263" t="str">
        <f t="shared" si="199"/>
        <v>Remplir la colonne I</v>
      </c>
      <c r="CD373" s="91"/>
      <c r="CE373" s="315" t="str">
        <f t="shared" si="187"/>
        <v>Remplir les termes C, P, T et TVA</v>
      </c>
      <c r="CF373" s="61" t="str">
        <f t="shared" si="168"/>
        <v>REMPLIR TYPE DE CLIENT</v>
      </c>
      <c r="CG373" s="107" t="str">
        <f t="shared" si="188"/>
        <v>Montant total de l'aide demandée non indiqué</v>
      </c>
      <c r="CH373" s="1"/>
      <c r="CI373" s="1"/>
      <c r="CJ373" s="1"/>
      <c r="CK373" s="1"/>
      <c r="CL373" s="1"/>
    </row>
    <row r="374" spans="1:90" x14ac:dyDescent="0.25">
      <c r="A374" s="51"/>
      <c r="B374" s="111"/>
      <c r="C374" s="111"/>
      <c r="D374" s="111"/>
      <c r="E374" s="111"/>
      <c r="F374" s="111"/>
      <c r="G374" s="132"/>
      <c r="H374" s="151"/>
      <c r="I374" s="299"/>
      <c r="J374" s="152"/>
      <c r="K374" s="153"/>
      <c r="L374" s="169"/>
      <c r="M374" s="39"/>
      <c r="N374" s="90"/>
      <c r="O374" s="39"/>
      <c r="P374" s="23"/>
      <c r="Q374" s="170">
        <f t="shared" si="169"/>
        <v>0</v>
      </c>
      <c r="R374" s="55"/>
      <c r="S374" s="65"/>
      <c r="T374" s="98" t="s">
        <v>64</v>
      </c>
      <c r="U374" s="63"/>
      <c r="V374" s="87" t="str">
        <f t="shared" si="170"/>
        <v>Remplir la colonne R ou U</v>
      </c>
      <c r="W374" s="63"/>
      <c r="X374" s="173" t="str">
        <f t="shared" si="167"/>
        <v>Remplir la colonne M</v>
      </c>
      <c r="Y374" s="179" t="str">
        <f t="shared" si="171"/>
        <v>Remplir la colonne W</v>
      </c>
      <c r="Z374" s="263" t="str">
        <f t="shared" si="189"/>
        <v>Remplir la colonne I</v>
      </c>
      <c r="AA374" s="91"/>
      <c r="AB374" s="315" t="str">
        <f t="shared" si="172"/>
        <v>Remplir les termes C, P, T et TVA</v>
      </c>
      <c r="AC374" s="55"/>
      <c r="AD374" s="65"/>
      <c r="AE374" s="98" t="s">
        <v>64</v>
      </c>
      <c r="AF374" s="63"/>
      <c r="AG374" s="87" t="str">
        <f t="shared" si="173"/>
        <v>Remplir la colonne AC ou AF</v>
      </c>
      <c r="AH374" s="63"/>
      <c r="AI374" s="173" t="str">
        <f t="shared" si="190"/>
        <v>Remplir la colonne M</v>
      </c>
      <c r="AJ374" s="179" t="str">
        <f t="shared" si="174"/>
        <v>Remplir la colonne AH</v>
      </c>
      <c r="AK374" s="263" t="str">
        <f t="shared" si="191"/>
        <v>Remplir la colonne I</v>
      </c>
      <c r="AL374" s="91"/>
      <c r="AM374" s="315" t="str">
        <f t="shared" si="175"/>
        <v>Remplir les terme C, P, T et TVA</v>
      </c>
      <c r="AN374" s="55"/>
      <c r="AO374" s="65"/>
      <c r="AP374" s="98" t="s">
        <v>64</v>
      </c>
      <c r="AQ374" s="63"/>
      <c r="AR374" s="87" t="str">
        <f t="shared" si="176"/>
        <v>Remplir la colonne AN ou AQ</v>
      </c>
      <c r="AS374" s="63"/>
      <c r="AT374" s="173" t="str">
        <f t="shared" si="192"/>
        <v>Remplir la colonne M</v>
      </c>
      <c r="AU374" s="179" t="str">
        <f t="shared" si="177"/>
        <v>Remplir la colonne AS</v>
      </c>
      <c r="AV374" s="263" t="str">
        <f t="shared" si="193"/>
        <v>Remplir la colonne I</v>
      </c>
      <c r="AW374" s="91"/>
      <c r="AX374" s="315" t="str">
        <f t="shared" si="178"/>
        <v>Remplir les termes C, P, T et TVA</v>
      </c>
      <c r="AY374" s="55"/>
      <c r="AZ374" s="65"/>
      <c r="BA374" s="98" t="s">
        <v>64</v>
      </c>
      <c r="BB374" s="63"/>
      <c r="BC374" s="87" t="str">
        <f t="shared" si="179"/>
        <v>Remplir la colonne AY ou BB</v>
      </c>
      <c r="BD374" s="63"/>
      <c r="BE374" s="173" t="str">
        <f t="shared" si="194"/>
        <v>Remplir la colonne M</v>
      </c>
      <c r="BF374" s="179" t="str">
        <f t="shared" si="180"/>
        <v>Remplir la colonne BD</v>
      </c>
      <c r="BG374" s="263" t="str">
        <f t="shared" si="195"/>
        <v>Remplir la colonne I</v>
      </c>
      <c r="BH374" s="91"/>
      <c r="BI374" s="315" t="str">
        <f t="shared" si="181"/>
        <v>Remplir les termes C, P, T et TVA</v>
      </c>
      <c r="BJ374" s="55"/>
      <c r="BK374" s="65"/>
      <c r="BL374" s="98" t="s">
        <v>64</v>
      </c>
      <c r="BM374" s="63"/>
      <c r="BN374" s="87" t="str">
        <f t="shared" si="182"/>
        <v>Remplir la colonne BJ ou BM</v>
      </c>
      <c r="BO374" s="63"/>
      <c r="BP374" s="173" t="str">
        <f t="shared" si="196"/>
        <v>Remplir la colonne M</v>
      </c>
      <c r="BQ374" s="179" t="str">
        <f t="shared" si="183"/>
        <v>Remplir la colonne BO</v>
      </c>
      <c r="BR374" s="263" t="str">
        <f t="shared" si="197"/>
        <v>Remplir la colonne I</v>
      </c>
      <c r="BS374" s="91"/>
      <c r="BT374" s="315" t="str">
        <f t="shared" si="184"/>
        <v>Remplir les termes C, P, T et TVA</v>
      </c>
      <c r="BU374" s="55"/>
      <c r="BV374" s="65"/>
      <c r="BW374" s="98" t="s">
        <v>64</v>
      </c>
      <c r="BX374" s="63"/>
      <c r="BY374" s="87" t="str">
        <f t="shared" si="185"/>
        <v>Remplir la colonne BU ou BX</v>
      </c>
      <c r="BZ374" s="63"/>
      <c r="CA374" s="173" t="str">
        <f t="shared" si="198"/>
        <v>Remplir la colonne M</v>
      </c>
      <c r="CB374" s="179" t="str">
        <f t="shared" si="186"/>
        <v>Remplir la colonne BZ</v>
      </c>
      <c r="CC374" s="263" t="str">
        <f t="shared" si="199"/>
        <v>Remplir la colonne I</v>
      </c>
      <c r="CD374" s="91"/>
      <c r="CE374" s="315" t="str">
        <f t="shared" si="187"/>
        <v>Remplir les termes C, P, T et TVA</v>
      </c>
      <c r="CF374" s="61" t="str">
        <f t="shared" si="168"/>
        <v>REMPLIR TYPE DE CLIENT</v>
      </c>
      <c r="CG374" s="107" t="str">
        <f t="shared" si="188"/>
        <v>Montant total de l'aide demandée non indiqué</v>
      </c>
      <c r="CH374" s="1"/>
      <c r="CI374" s="1"/>
      <c r="CJ374" s="1"/>
      <c r="CK374" s="1"/>
      <c r="CL374" s="1"/>
    </row>
    <row r="375" spans="1:90" x14ac:dyDescent="0.25">
      <c r="A375" s="51"/>
      <c r="B375" s="111"/>
      <c r="C375" s="111"/>
      <c r="D375" s="111"/>
      <c r="E375" s="111"/>
      <c r="F375" s="111"/>
      <c r="G375" s="132"/>
      <c r="H375" s="151"/>
      <c r="I375" s="299"/>
      <c r="J375" s="152"/>
      <c r="K375" s="153"/>
      <c r="L375" s="169"/>
      <c r="M375" s="39"/>
      <c r="N375" s="90"/>
      <c r="O375" s="39"/>
      <c r="P375" s="23"/>
      <c r="Q375" s="170">
        <f t="shared" si="169"/>
        <v>0</v>
      </c>
      <c r="R375" s="55"/>
      <c r="S375" s="65"/>
      <c r="T375" s="98" t="s">
        <v>64</v>
      </c>
      <c r="U375" s="63"/>
      <c r="V375" s="87" t="str">
        <f t="shared" si="170"/>
        <v>Remplir la colonne R ou U</v>
      </c>
      <c r="W375" s="63"/>
      <c r="X375" s="173" t="str">
        <f t="shared" si="167"/>
        <v>Remplir la colonne M</v>
      </c>
      <c r="Y375" s="179" t="str">
        <f t="shared" si="171"/>
        <v>Remplir la colonne W</v>
      </c>
      <c r="Z375" s="263" t="str">
        <f t="shared" si="189"/>
        <v>Remplir la colonne I</v>
      </c>
      <c r="AA375" s="91"/>
      <c r="AB375" s="315" t="str">
        <f t="shared" si="172"/>
        <v>Remplir les termes C, P, T et TVA</v>
      </c>
      <c r="AC375" s="55"/>
      <c r="AD375" s="65"/>
      <c r="AE375" s="98" t="s">
        <v>64</v>
      </c>
      <c r="AF375" s="63"/>
      <c r="AG375" s="87" t="str">
        <f t="shared" si="173"/>
        <v>Remplir la colonne AC ou AF</v>
      </c>
      <c r="AH375" s="63"/>
      <c r="AI375" s="173" t="str">
        <f t="shared" si="190"/>
        <v>Remplir la colonne M</v>
      </c>
      <c r="AJ375" s="179" t="str">
        <f t="shared" si="174"/>
        <v>Remplir la colonne AH</v>
      </c>
      <c r="AK375" s="263" t="str">
        <f t="shared" si="191"/>
        <v>Remplir la colonne I</v>
      </c>
      <c r="AL375" s="91"/>
      <c r="AM375" s="315" t="str">
        <f t="shared" si="175"/>
        <v>Remplir les terme C, P, T et TVA</v>
      </c>
      <c r="AN375" s="55"/>
      <c r="AO375" s="65"/>
      <c r="AP375" s="98" t="s">
        <v>64</v>
      </c>
      <c r="AQ375" s="63"/>
      <c r="AR375" s="87" t="str">
        <f t="shared" si="176"/>
        <v>Remplir la colonne AN ou AQ</v>
      </c>
      <c r="AS375" s="63"/>
      <c r="AT375" s="173" t="str">
        <f t="shared" si="192"/>
        <v>Remplir la colonne M</v>
      </c>
      <c r="AU375" s="179" t="str">
        <f t="shared" si="177"/>
        <v>Remplir la colonne AS</v>
      </c>
      <c r="AV375" s="263" t="str">
        <f t="shared" si="193"/>
        <v>Remplir la colonne I</v>
      </c>
      <c r="AW375" s="91"/>
      <c r="AX375" s="315" t="str">
        <f t="shared" si="178"/>
        <v>Remplir les termes C, P, T et TVA</v>
      </c>
      <c r="AY375" s="55"/>
      <c r="AZ375" s="65"/>
      <c r="BA375" s="98" t="s">
        <v>64</v>
      </c>
      <c r="BB375" s="63"/>
      <c r="BC375" s="87" t="str">
        <f t="shared" si="179"/>
        <v>Remplir la colonne AY ou BB</v>
      </c>
      <c r="BD375" s="63"/>
      <c r="BE375" s="173" t="str">
        <f t="shared" si="194"/>
        <v>Remplir la colonne M</v>
      </c>
      <c r="BF375" s="179" t="str">
        <f t="shared" si="180"/>
        <v>Remplir la colonne BD</v>
      </c>
      <c r="BG375" s="263" t="str">
        <f t="shared" si="195"/>
        <v>Remplir la colonne I</v>
      </c>
      <c r="BH375" s="91"/>
      <c r="BI375" s="315" t="str">
        <f t="shared" si="181"/>
        <v>Remplir les termes C, P, T et TVA</v>
      </c>
      <c r="BJ375" s="55"/>
      <c r="BK375" s="65"/>
      <c r="BL375" s="98" t="s">
        <v>64</v>
      </c>
      <c r="BM375" s="63"/>
      <c r="BN375" s="87" t="str">
        <f t="shared" si="182"/>
        <v>Remplir la colonne BJ ou BM</v>
      </c>
      <c r="BO375" s="63"/>
      <c r="BP375" s="173" t="str">
        <f t="shared" si="196"/>
        <v>Remplir la colonne M</v>
      </c>
      <c r="BQ375" s="179" t="str">
        <f t="shared" si="183"/>
        <v>Remplir la colonne BO</v>
      </c>
      <c r="BR375" s="263" t="str">
        <f t="shared" si="197"/>
        <v>Remplir la colonne I</v>
      </c>
      <c r="BS375" s="91"/>
      <c r="BT375" s="315" t="str">
        <f t="shared" si="184"/>
        <v>Remplir les termes C, P, T et TVA</v>
      </c>
      <c r="BU375" s="55"/>
      <c r="BV375" s="65"/>
      <c r="BW375" s="98" t="s">
        <v>64</v>
      </c>
      <c r="BX375" s="63"/>
      <c r="BY375" s="87" t="str">
        <f t="shared" si="185"/>
        <v>Remplir la colonne BU ou BX</v>
      </c>
      <c r="BZ375" s="63"/>
      <c r="CA375" s="173" t="str">
        <f t="shared" si="198"/>
        <v>Remplir la colonne M</v>
      </c>
      <c r="CB375" s="179" t="str">
        <f t="shared" si="186"/>
        <v>Remplir la colonne BZ</v>
      </c>
      <c r="CC375" s="263" t="str">
        <f t="shared" si="199"/>
        <v>Remplir la colonne I</v>
      </c>
      <c r="CD375" s="91"/>
      <c r="CE375" s="315" t="str">
        <f t="shared" si="187"/>
        <v>Remplir les termes C, P, T et TVA</v>
      </c>
      <c r="CF375" s="61" t="str">
        <f t="shared" si="168"/>
        <v>REMPLIR TYPE DE CLIENT</v>
      </c>
      <c r="CG375" s="107" t="str">
        <f t="shared" si="188"/>
        <v>Montant total de l'aide demandée non indiqué</v>
      </c>
      <c r="CH375" s="1"/>
      <c r="CI375" s="1"/>
      <c r="CJ375" s="1"/>
      <c r="CK375" s="1"/>
      <c r="CL375" s="1"/>
    </row>
    <row r="376" spans="1:90" x14ac:dyDescent="0.25">
      <c r="A376" s="51"/>
      <c r="B376" s="111"/>
      <c r="C376" s="111"/>
      <c r="D376" s="111"/>
      <c r="E376" s="111"/>
      <c r="F376" s="111"/>
      <c r="G376" s="132"/>
      <c r="H376" s="151"/>
      <c r="I376" s="299"/>
      <c r="J376" s="152"/>
      <c r="K376" s="153"/>
      <c r="L376" s="169"/>
      <c r="M376" s="39"/>
      <c r="N376" s="90"/>
      <c r="O376" s="39"/>
      <c r="P376" s="23"/>
      <c r="Q376" s="170">
        <f t="shared" si="169"/>
        <v>0</v>
      </c>
      <c r="R376" s="55"/>
      <c r="S376" s="65"/>
      <c r="T376" s="98" t="s">
        <v>64</v>
      </c>
      <c r="U376" s="63"/>
      <c r="V376" s="87" t="str">
        <f t="shared" si="170"/>
        <v>Remplir la colonne R ou U</v>
      </c>
      <c r="W376" s="63"/>
      <c r="X376" s="173" t="str">
        <f t="shared" si="167"/>
        <v>Remplir la colonne M</v>
      </c>
      <c r="Y376" s="179" t="str">
        <f t="shared" si="171"/>
        <v>Remplir la colonne W</v>
      </c>
      <c r="Z376" s="263" t="str">
        <f t="shared" si="189"/>
        <v>Remplir la colonne I</v>
      </c>
      <c r="AA376" s="91"/>
      <c r="AB376" s="315" t="str">
        <f t="shared" si="172"/>
        <v>Remplir les termes C, P, T et TVA</v>
      </c>
      <c r="AC376" s="55"/>
      <c r="AD376" s="65"/>
      <c r="AE376" s="98" t="s">
        <v>64</v>
      </c>
      <c r="AF376" s="63"/>
      <c r="AG376" s="87" t="str">
        <f t="shared" si="173"/>
        <v>Remplir la colonne AC ou AF</v>
      </c>
      <c r="AH376" s="63"/>
      <c r="AI376" s="173" t="str">
        <f t="shared" si="190"/>
        <v>Remplir la colonne M</v>
      </c>
      <c r="AJ376" s="179" t="str">
        <f t="shared" si="174"/>
        <v>Remplir la colonne AH</v>
      </c>
      <c r="AK376" s="263" t="str">
        <f t="shared" si="191"/>
        <v>Remplir la colonne I</v>
      </c>
      <c r="AL376" s="91"/>
      <c r="AM376" s="315" t="str">
        <f t="shared" si="175"/>
        <v>Remplir les terme C, P, T et TVA</v>
      </c>
      <c r="AN376" s="55"/>
      <c r="AO376" s="65"/>
      <c r="AP376" s="98" t="s">
        <v>64</v>
      </c>
      <c r="AQ376" s="63"/>
      <c r="AR376" s="87" t="str">
        <f t="shared" si="176"/>
        <v>Remplir la colonne AN ou AQ</v>
      </c>
      <c r="AS376" s="63"/>
      <c r="AT376" s="173" t="str">
        <f t="shared" si="192"/>
        <v>Remplir la colonne M</v>
      </c>
      <c r="AU376" s="179" t="str">
        <f t="shared" si="177"/>
        <v>Remplir la colonne AS</v>
      </c>
      <c r="AV376" s="263" t="str">
        <f t="shared" si="193"/>
        <v>Remplir la colonne I</v>
      </c>
      <c r="AW376" s="91"/>
      <c r="AX376" s="315" t="str">
        <f t="shared" si="178"/>
        <v>Remplir les termes C, P, T et TVA</v>
      </c>
      <c r="AY376" s="55"/>
      <c r="AZ376" s="65"/>
      <c r="BA376" s="98" t="s">
        <v>64</v>
      </c>
      <c r="BB376" s="63"/>
      <c r="BC376" s="87" t="str">
        <f t="shared" si="179"/>
        <v>Remplir la colonne AY ou BB</v>
      </c>
      <c r="BD376" s="63"/>
      <c r="BE376" s="173" t="str">
        <f t="shared" si="194"/>
        <v>Remplir la colonne M</v>
      </c>
      <c r="BF376" s="179" t="str">
        <f t="shared" si="180"/>
        <v>Remplir la colonne BD</v>
      </c>
      <c r="BG376" s="263" t="str">
        <f t="shared" si="195"/>
        <v>Remplir la colonne I</v>
      </c>
      <c r="BH376" s="91"/>
      <c r="BI376" s="315" t="str">
        <f t="shared" si="181"/>
        <v>Remplir les termes C, P, T et TVA</v>
      </c>
      <c r="BJ376" s="55"/>
      <c r="BK376" s="65"/>
      <c r="BL376" s="98" t="s">
        <v>64</v>
      </c>
      <c r="BM376" s="63"/>
      <c r="BN376" s="87" t="str">
        <f t="shared" si="182"/>
        <v>Remplir la colonne BJ ou BM</v>
      </c>
      <c r="BO376" s="63"/>
      <c r="BP376" s="173" t="str">
        <f t="shared" si="196"/>
        <v>Remplir la colonne M</v>
      </c>
      <c r="BQ376" s="179" t="str">
        <f t="shared" si="183"/>
        <v>Remplir la colonne BO</v>
      </c>
      <c r="BR376" s="263" t="str">
        <f t="shared" si="197"/>
        <v>Remplir la colonne I</v>
      </c>
      <c r="BS376" s="91"/>
      <c r="BT376" s="315" t="str">
        <f t="shared" si="184"/>
        <v>Remplir les termes C, P, T et TVA</v>
      </c>
      <c r="BU376" s="55"/>
      <c r="BV376" s="65"/>
      <c r="BW376" s="98" t="s">
        <v>64</v>
      </c>
      <c r="BX376" s="63"/>
      <c r="BY376" s="87" t="str">
        <f t="shared" si="185"/>
        <v>Remplir la colonne BU ou BX</v>
      </c>
      <c r="BZ376" s="63"/>
      <c r="CA376" s="173" t="str">
        <f t="shared" si="198"/>
        <v>Remplir la colonne M</v>
      </c>
      <c r="CB376" s="179" t="str">
        <f t="shared" si="186"/>
        <v>Remplir la colonne BZ</v>
      </c>
      <c r="CC376" s="263" t="str">
        <f t="shared" si="199"/>
        <v>Remplir la colonne I</v>
      </c>
      <c r="CD376" s="91"/>
      <c r="CE376" s="315" t="str">
        <f t="shared" si="187"/>
        <v>Remplir les termes C, P, T et TVA</v>
      </c>
      <c r="CF376" s="61" t="str">
        <f t="shared" si="168"/>
        <v>REMPLIR TYPE DE CLIENT</v>
      </c>
      <c r="CG376" s="107" t="str">
        <f t="shared" si="188"/>
        <v>Montant total de l'aide demandée non indiqué</v>
      </c>
      <c r="CH376" s="1"/>
      <c r="CI376" s="1"/>
      <c r="CJ376" s="1"/>
      <c r="CK376" s="1"/>
      <c r="CL376" s="1"/>
    </row>
    <row r="377" spans="1:90" x14ac:dyDescent="0.25">
      <c r="A377" s="51"/>
      <c r="B377" s="111"/>
      <c r="C377" s="111"/>
      <c r="D377" s="111"/>
      <c r="E377" s="111"/>
      <c r="F377" s="111"/>
      <c r="G377" s="132"/>
      <c r="H377" s="151"/>
      <c r="I377" s="299"/>
      <c r="J377" s="152"/>
      <c r="K377" s="153"/>
      <c r="L377" s="169"/>
      <c r="M377" s="39"/>
      <c r="N377" s="90"/>
      <c r="O377" s="39"/>
      <c r="P377" s="23"/>
      <c r="Q377" s="170">
        <f t="shared" si="169"/>
        <v>0</v>
      </c>
      <c r="R377" s="55"/>
      <c r="S377" s="65"/>
      <c r="T377" s="98" t="s">
        <v>64</v>
      </c>
      <c r="U377" s="63"/>
      <c r="V377" s="87" t="str">
        <f t="shared" si="170"/>
        <v>Remplir la colonne R ou U</v>
      </c>
      <c r="W377" s="63"/>
      <c r="X377" s="173" t="str">
        <f t="shared" si="167"/>
        <v>Remplir la colonne M</v>
      </c>
      <c r="Y377" s="179" t="str">
        <f t="shared" si="171"/>
        <v>Remplir la colonne W</v>
      </c>
      <c r="Z377" s="263" t="str">
        <f t="shared" si="189"/>
        <v>Remplir la colonne I</v>
      </c>
      <c r="AA377" s="91"/>
      <c r="AB377" s="315" t="str">
        <f t="shared" si="172"/>
        <v>Remplir les termes C, P, T et TVA</v>
      </c>
      <c r="AC377" s="55"/>
      <c r="AD377" s="65"/>
      <c r="AE377" s="98" t="s">
        <v>64</v>
      </c>
      <c r="AF377" s="63"/>
      <c r="AG377" s="87" t="str">
        <f t="shared" si="173"/>
        <v>Remplir la colonne AC ou AF</v>
      </c>
      <c r="AH377" s="63"/>
      <c r="AI377" s="173" t="str">
        <f t="shared" si="190"/>
        <v>Remplir la colonne M</v>
      </c>
      <c r="AJ377" s="179" t="str">
        <f t="shared" si="174"/>
        <v>Remplir la colonne AH</v>
      </c>
      <c r="AK377" s="263" t="str">
        <f t="shared" si="191"/>
        <v>Remplir la colonne I</v>
      </c>
      <c r="AL377" s="91"/>
      <c r="AM377" s="315" t="str">
        <f t="shared" si="175"/>
        <v>Remplir les terme C, P, T et TVA</v>
      </c>
      <c r="AN377" s="55"/>
      <c r="AO377" s="65"/>
      <c r="AP377" s="98" t="s">
        <v>64</v>
      </c>
      <c r="AQ377" s="63"/>
      <c r="AR377" s="87" t="str">
        <f t="shared" si="176"/>
        <v>Remplir la colonne AN ou AQ</v>
      </c>
      <c r="AS377" s="63"/>
      <c r="AT377" s="173" t="str">
        <f t="shared" si="192"/>
        <v>Remplir la colonne M</v>
      </c>
      <c r="AU377" s="179" t="str">
        <f t="shared" si="177"/>
        <v>Remplir la colonne AS</v>
      </c>
      <c r="AV377" s="263" t="str">
        <f t="shared" si="193"/>
        <v>Remplir la colonne I</v>
      </c>
      <c r="AW377" s="91"/>
      <c r="AX377" s="315" t="str">
        <f t="shared" si="178"/>
        <v>Remplir les termes C, P, T et TVA</v>
      </c>
      <c r="AY377" s="55"/>
      <c r="AZ377" s="65"/>
      <c r="BA377" s="98" t="s">
        <v>64</v>
      </c>
      <c r="BB377" s="63"/>
      <c r="BC377" s="87" t="str">
        <f t="shared" si="179"/>
        <v>Remplir la colonne AY ou BB</v>
      </c>
      <c r="BD377" s="63"/>
      <c r="BE377" s="173" t="str">
        <f t="shared" si="194"/>
        <v>Remplir la colonne M</v>
      </c>
      <c r="BF377" s="179" t="str">
        <f t="shared" si="180"/>
        <v>Remplir la colonne BD</v>
      </c>
      <c r="BG377" s="263" t="str">
        <f t="shared" si="195"/>
        <v>Remplir la colonne I</v>
      </c>
      <c r="BH377" s="91"/>
      <c r="BI377" s="315" t="str">
        <f t="shared" si="181"/>
        <v>Remplir les termes C, P, T et TVA</v>
      </c>
      <c r="BJ377" s="55"/>
      <c r="BK377" s="65"/>
      <c r="BL377" s="98" t="s">
        <v>64</v>
      </c>
      <c r="BM377" s="63"/>
      <c r="BN377" s="87" t="str">
        <f t="shared" si="182"/>
        <v>Remplir la colonne BJ ou BM</v>
      </c>
      <c r="BO377" s="63"/>
      <c r="BP377" s="173" t="str">
        <f t="shared" si="196"/>
        <v>Remplir la colonne M</v>
      </c>
      <c r="BQ377" s="179" t="str">
        <f t="shared" si="183"/>
        <v>Remplir la colonne BO</v>
      </c>
      <c r="BR377" s="263" t="str">
        <f t="shared" si="197"/>
        <v>Remplir la colonne I</v>
      </c>
      <c r="BS377" s="91"/>
      <c r="BT377" s="315" t="str">
        <f t="shared" si="184"/>
        <v>Remplir les termes C, P, T et TVA</v>
      </c>
      <c r="BU377" s="55"/>
      <c r="BV377" s="65"/>
      <c r="BW377" s="98" t="s">
        <v>64</v>
      </c>
      <c r="BX377" s="63"/>
      <c r="BY377" s="87" t="str">
        <f t="shared" si="185"/>
        <v>Remplir la colonne BU ou BX</v>
      </c>
      <c r="BZ377" s="63"/>
      <c r="CA377" s="173" t="str">
        <f t="shared" si="198"/>
        <v>Remplir la colonne M</v>
      </c>
      <c r="CB377" s="179" t="str">
        <f t="shared" si="186"/>
        <v>Remplir la colonne BZ</v>
      </c>
      <c r="CC377" s="263" t="str">
        <f t="shared" si="199"/>
        <v>Remplir la colonne I</v>
      </c>
      <c r="CD377" s="91"/>
      <c r="CE377" s="315" t="str">
        <f t="shared" si="187"/>
        <v>Remplir les termes C, P, T et TVA</v>
      </c>
      <c r="CF377" s="61" t="str">
        <f t="shared" si="168"/>
        <v>REMPLIR TYPE DE CLIENT</v>
      </c>
      <c r="CG377" s="107" t="str">
        <f t="shared" si="188"/>
        <v>Montant total de l'aide demandée non indiqué</v>
      </c>
      <c r="CH377" s="1"/>
      <c r="CI377" s="1"/>
      <c r="CJ377" s="1"/>
      <c r="CK377" s="1"/>
      <c r="CL377" s="1"/>
    </row>
    <row r="378" spans="1:90" x14ac:dyDescent="0.25">
      <c r="A378" s="51"/>
      <c r="B378" s="111"/>
      <c r="C378" s="111"/>
      <c r="D378" s="111"/>
      <c r="E378" s="111"/>
      <c r="F378" s="111"/>
      <c r="G378" s="132"/>
      <c r="H378" s="151"/>
      <c r="I378" s="299"/>
      <c r="J378" s="152"/>
      <c r="K378" s="153"/>
      <c r="L378" s="169"/>
      <c r="M378" s="39"/>
      <c r="N378" s="90"/>
      <c r="O378" s="39"/>
      <c r="P378" s="23"/>
      <c r="Q378" s="170">
        <f t="shared" si="169"/>
        <v>0</v>
      </c>
      <c r="R378" s="55"/>
      <c r="S378" s="65"/>
      <c r="T378" s="98" t="s">
        <v>64</v>
      </c>
      <c r="U378" s="63"/>
      <c r="V378" s="87" t="str">
        <f t="shared" si="170"/>
        <v>Remplir la colonne R ou U</v>
      </c>
      <c r="W378" s="63"/>
      <c r="X378" s="173" t="str">
        <f t="shared" si="167"/>
        <v>Remplir la colonne M</v>
      </c>
      <c r="Y378" s="179" t="str">
        <f t="shared" si="171"/>
        <v>Remplir la colonne W</v>
      </c>
      <c r="Z378" s="263" t="str">
        <f t="shared" si="189"/>
        <v>Remplir la colonne I</v>
      </c>
      <c r="AA378" s="91"/>
      <c r="AB378" s="315" t="str">
        <f t="shared" si="172"/>
        <v>Remplir les termes C, P, T et TVA</v>
      </c>
      <c r="AC378" s="55"/>
      <c r="AD378" s="65"/>
      <c r="AE378" s="98" t="s">
        <v>64</v>
      </c>
      <c r="AF378" s="63"/>
      <c r="AG378" s="87" t="str">
        <f t="shared" si="173"/>
        <v>Remplir la colonne AC ou AF</v>
      </c>
      <c r="AH378" s="63"/>
      <c r="AI378" s="173" t="str">
        <f t="shared" si="190"/>
        <v>Remplir la colonne M</v>
      </c>
      <c r="AJ378" s="179" t="str">
        <f t="shared" si="174"/>
        <v>Remplir la colonne AH</v>
      </c>
      <c r="AK378" s="263" t="str">
        <f t="shared" si="191"/>
        <v>Remplir la colonne I</v>
      </c>
      <c r="AL378" s="91"/>
      <c r="AM378" s="315" t="str">
        <f t="shared" si="175"/>
        <v>Remplir les terme C, P, T et TVA</v>
      </c>
      <c r="AN378" s="55"/>
      <c r="AO378" s="65"/>
      <c r="AP378" s="98" t="s">
        <v>64</v>
      </c>
      <c r="AQ378" s="63"/>
      <c r="AR378" s="87" t="str">
        <f t="shared" si="176"/>
        <v>Remplir la colonne AN ou AQ</v>
      </c>
      <c r="AS378" s="63"/>
      <c r="AT378" s="173" t="str">
        <f t="shared" si="192"/>
        <v>Remplir la colonne M</v>
      </c>
      <c r="AU378" s="179" t="str">
        <f t="shared" si="177"/>
        <v>Remplir la colonne AS</v>
      </c>
      <c r="AV378" s="263" t="str">
        <f t="shared" si="193"/>
        <v>Remplir la colonne I</v>
      </c>
      <c r="AW378" s="91"/>
      <c r="AX378" s="315" t="str">
        <f t="shared" si="178"/>
        <v>Remplir les termes C, P, T et TVA</v>
      </c>
      <c r="AY378" s="55"/>
      <c r="AZ378" s="65"/>
      <c r="BA378" s="98" t="s">
        <v>64</v>
      </c>
      <c r="BB378" s="63"/>
      <c r="BC378" s="87" t="str">
        <f t="shared" si="179"/>
        <v>Remplir la colonne AY ou BB</v>
      </c>
      <c r="BD378" s="63"/>
      <c r="BE378" s="173" t="str">
        <f t="shared" si="194"/>
        <v>Remplir la colonne M</v>
      </c>
      <c r="BF378" s="179" t="str">
        <f t="shared" si="180"/>
        <v>Remplir la colonne BD</v>
      </c>
      <c r="BG378" s="263" t="str">
        <f t="shared" si="195"/>
        <v>Remplir la colonne I</v>
      </c>
      <c r="BH378" s="91"/>
      <c r="BI378" s="315" t="str">
        <f t="shared" si="181"/>
        <v>Remplir les termes C, P, T et TVA</v>
      </c>
      <c r="BJ378" s="55"/>
      <c r="BK378" s="65"/>
      <c r="BL378" s="98" t="s">
        <v>64</v>
      </c>
      <c r="BM378" s="63"/>
      <c r="BN378" s="87" t="str">
        <f t="shared" si="182"/>
        <v>Remplir la colonne BJ ou BM</v>
      </c>
      <c r="BO378" s="63"/>
      <c r="BP378" s="173" t="str">
        <f t="shared" si="196"/>
        <v>Remplir la colonne M</v>
      </c>
      <c r="BQ378" s="179" t="str">
        <f t="shared" si="183"/>
        <v>Remplir la colonne BO</v>
      </c>
      <c r="BR378" s="263" t="str">
        <f t="shared" si="197"/>
        <v>Remplir la colonne I</v>
      </c>
      <c r="BS378" s="91"/>
      <c r="BT378" s="315" t="str">
        <f t="shared" si="184"/>
        <v>Remplir les termes C, P, T et TVA</v>
      </c>
      <c r="BU378" s="55"/>
      <c r="BV378" s="65"/>
      <c r="BW378" s="98" t="s">
        <v>64</v>
      </c>
      <c r="BX378" s="63"/>
      <c r="BY378" s="87" t="str">
        <f t="shared" si="185"/>
        <v>Remplir la colonne BU ou BX</v>
      </c>
      <c r="BZ378" s="63"/>
      <c r="CA378" s="173" t="str">
        <f t="shared" si="198"/>
        <v>Remplir la colonne M</v>
      </c>
      <c r="CB378" s="179" t="str">
        <f t="shared" si="186"/>
        <v>Remplir la colonne BZ</v>
      </c>
      <c r="CC378" s="263" t="str">
        <f t="shared" si="199"/>
        <v>Remplir la colonne I</v>
      </c>
      <c r="CD378" s="91"/>
      <c r="CE378" s="315" t="str">
        <f t="shared" si="187"/>
        <v>Remplir les termes C, P, T et TVA</v>
      </c>
      <c r="CF378" s="61" t="str">
        <f t="shared" si="168"/>
        <v>REMPLIR TYPE DE CLIENT</v>
      </c>
      <c r="CG378" s="107" t="str">
        <f t="shared" si="188"/>
        <v>Montant total de l'aide demandée non indiqué</v>
      </c>
      <c r="CH378" s="1"/>
      <c r="CI378" s="1"/>
      <c r="CJ378" s="1"/>
      <c r="CK378" s="1"/>
      <c r="CL378" s="1"/>
    </row>
    <row r="379" spans="1:90" x14ac:dyDescent="0.25">
      <c r="A379" s="51"/>
      <c r="B379" s="111"/>
      <c r="C379" s="111"/>
      <c r="D379" s="111"/>
      <c r="E379" s="111"/>
      <c r="F379" s="111"/>
      <c r="G379" s="132"/>
      <c r="H379" s="151"/>
      <c r="I379" s="299"/>
      <c r="J379" s="152"/>
      <c r="K379" s="153"/>
      <c r="L379" s="169"/>
      <c r="M379" s="39"/>
      <c r="N379" s="90"/>
      <c r="O379" s="39"/>
      <c r="P379" s="23"/>
      <c r="Q379" s="170">
        <f t="shared" si="169"/>
        <v>0</v>
      </c>
      <c r="R379" s="55"/>
      <c r="S379" s="65"/>
      <c r="T379" s="98" t="s">
        <v>64</v>
      </c>
      <c r="U379" s="63"/>
      <c r="V379" s="87" t="str">
        <f t="shared" si="170"/>
        <v>Remplir la colonne R ou U</v>
      </c>
      <c r="W379" s="63"/>
      <c r="X379" s="173" t="str">
        <f t="shared" si="167"/>
        <v>Remplir la colonne M</v>
      </c>
      <c r="Y379" s="179" t="str">
        <f t="shared" si="171"/>
        <v>Remplir la colonne W</v>
      </c>
      <c r="Z379" s="263" t="str">
        <f t="shared" si="189"/>
        <v>Remplir la colonne I</v>
      </c>
      <c r="AA379" s="91"/>
      <c r="AB379" s="315" t="str">
        <f t="shared" si="172"/>
        <v>Remplir les termes C, P, T et TVA</v>
      </c>
      <c r="AC379" s="55"/>
      <c r="AD379" s="65"/>
      <c r="AE379" s="98" t="s">
        <v>64</v>
      </c>
      <c r="AF379" s="63"/>
      <c r="AG379" s="87" t="str">
        <f t="shared" si="173"/>
        <v>Remplir la colonne AC ou AF</v>
      </c>
      <c r="AH379" s="63"/>
      <c r="AI379" s="173" t="str">
        <f t="shared" si="190"/>
        <v>Remplir la colonne M</v>
      </c>
      <c r="AJ379" s="179" t="str">
        <f t="shared" si="174"/>
        <v>Remplir la colonne AH</v>
      </c>
      <c r="AK379" s="263" t="str">
        <f t="shared" si="191"/>
        <v>Remplir la colonne I</v>
      </c>
      <c r="AL379" s="91"/>
      <c r="AM379" s="315" t="str">
        <f t="shared" si="175"/>
        <v>Remplir les terme C, P, T et TVA</v>
      </c>
      <c r="AN379" s="55"/>
      <c r="AO379" s="65"/>
      <c r="AP379" s="98" t="s">
        <v>64</v>
      </c>
      <c r="AQ379" s="63"/>
      <c r="AR379" s="87" t="str">
        <f t="shared" si="176"/>
        <v>Remplir la colonne AN ou AQ</v>
      </c>
      <c r="AS379" s="63"/>
      <c r="AT379" s="173" t="str">
        <f t="shared" si="192"/>
        <v>Remplir la colonne M</v>
      </c>
      <c r="AU379" s="179" t="str">
        <f t="shared" si="177"/>
        <v>Remplir la colonne AS</v>
      </c>
      <c r="AV379" s="263" t="str">
        <f t="shared" si="193"/>
        <v>Remplir la colonne I</v>
      </c>
      <c r="AW379" s="91"/>
      <c r="AX379" s="315" t="str">
        <f t="shared" si="178"/>
        <v>Remplir les termes C, P, T et TVA</v>
      </c>
      <c r="AY379" s="55"/>
      <c r="AZ379" s="65"/>
      <c r="BA379" s="98" t="s">
        <v>64</v>
      </c>
      <c r="BB379" s="63"/>
      <c r="BC379" s="87" t="str">
        <f t="shared" si="179"/>
        <v>Remplir la colonne AY ou BB</v>
      </c>
      <c r="BD379" s="63"/>
      <c r="BE379" s="173" t="str">
        <f t="shared" si="194"/>
        <v>Remplir la colonne M</v>
      </c>
      <c r="BF379" s="179" t="str">
        <f t="shared" si="180"/>
        <v>Remplir la colonne BD</v>
      </c>
      <c r="BG379" s="263" t="str">
        <f t="shared" si="195"/>
        <v>Remplir la colonne I</v>
      </c>
      <c r="BH379" s="91"/>
      <c r="BI379" s="315" t="str">
        <f t="shared" si="181"/>
        <v>Remplir les termes C, P, T et TVA</v>
      </c>
      <c r="BJ379" s="55"/>
      <c r="BK379" s="65"/>
      <c r="BL379" s="98" t="s">
        <v>64</v>
      </c>
      <c r="BM379" s="63"/>
      <c r="BN379" s="87" t="str">
        <f t="shared" si="182"/>
        <v>Remplir la colonne BJ ou BM</v>
      </c>
      <c r="BO379" s="63"/>
      <c r="BP379" s="173" t="str">
        <f t="shared" si="196"/>
        <v>Remplir la colonne M</v>
      </c>
      <c r="BQ379" s="179" t="str">
        <f t="shared" si="183"/>
        <v>Remplir la colonne BO</v>
      </c>
      <c r="BR379" s="263" t="str">
        <f t="shared" si="197"/>
        <v>Remplir la colonne I</v>
      </c>
      <c r="BS379" s="91"/>
      <c r="BT379" s="315" t="str">
        <f t="shared" si="184"/>
        <v>Remplir les termes C, P, T et TVA</v>
      </c>
      <c r="BU379" s="55"/>
      <c r="BV379" s="65"/>
      <c r="BW379" s="98" t="s">
        <v>64</v>
      </c>
      <c r="BX379" s="63"/>
      <c r="BY379" s="87" t="str">
        <f t="shared" si="185"/>
        <v>Remplir la colonne BU ou BX</v>
      </c>
      <c r="BZ379" s="63"/>
      <c r="CA379" s="173" t="str">
        <f t="shared" si="198"/>
        <v>Remplir la colonne M</v>
      </c>
      <c r="CB379" s="179" t="str">
        <f t="shared" si="186"/>
        <v>Remplir la colonne BZ</v>
      </c>
      <c r="CC379" s="263" t="str">
        <f t="shared" si="199"/>
        <v>Remplir la colonne I</v>
      </c>
      <c r="CD379" s="91"/>
      <c r="CE379" s="315" t="str">
        <f t="shared" si="187"/>
        <v>Remplir les termes C, P, T et TVA</v>
      </c>
      <c r="CF379" s="61" t="str">
        <f t="shared" si="168"/>
        <v>REMPLIR TYPE DE CLIENT</v>
      </c>
      <c r="CG379" s="107" t="str">
        <f t="shared" si="188"/>
        <v>Montant total de l'aide demandée non indiqué</v>
      </c>
      <c r="CH379" s="1"/>
      <c r="CI379" s="1"/>
      <c r="CJ379" s="1"/>
      <c r="CK379" s="1"/>
      <c r="CL379" s="1"/>
    </row>
    <row r="380" spans="1:90" x14ac:dyDescent="0.25">
      <c r="A380" s="51"/>
      <c r="B380" s="111"/>
      <c r="C380" s="111"/>
      <c r="D380" s="111"/>
      <c r="E380" s="111"/>
      <c r="F380" s="111"/>
      <c r="G380" s="132"/>
      <c r="H380" s="151"/>
      <c r="I380" s="299"/>
      <c r="J380" s="152"/>
      <c r="K380" s="153"/>
      <c r="L380" s="169"/>
      <c r="M380" s="39"/>
      <c r="N380" s="90"/>
      <c r="O380" s="39"/>
      <c r="P380" s="23"/>
      <c r="Q380" s="170">
        <f t="shared" si="169"/>
        <v>0</v>
      </c>
      <c r="R380" s="55"/>
      <c r="S380" s="65"/>
      <c r="T380" s="98" t="s">
        <v>64</v>
      </c>
      <c r="U380" s="63"/>
      <c r="V380" s="87" t="str">
        <f t="shared" si="170"/>
        <v>Remplir la colonne R ou U</v>
      </c>
      <c r="W380" s="63"/>
      <c r="X380" s="173" t="str">
        <f t="shared" si="167"/>
        <v>Remplir la colonne M</v>
      </c>
      <c r="Y380" s="179" t="str">
        <f t="shared" si="171"/>
        <v>Remplir la colonne W</v>
      </c>
      <c r="Z380" s="263" t="str">
        <f t="shared" si="189"/>
        <v>Remplir la colonne I</v>
      </c>
      <c r="AA380" s="91"/>
      <c r="AB380" s="315" t="str">
        <f t="shared" si="172"/>
        <v>Remplir les termes C, P, T et TVA</v>
      </c>
      <c r="AC380" s="55"/>
      <c r="AD380" s="65"/>
      <c r="AE380" s="98" t="s">
        <v>64</v>
      </c>
      <c r="AF380" s="63"/>
      <c r="AG380" s="87" t="str">
        <f t="shared" si="173"/>
        <v>Remplir la colonne AC ou AF</v>
      </c>
      <c r="AH380" s="63"/>
      <c r="AI380" s="173" t="str">
        <f t="shared" si="190"/>
        <v>Remplir la colonne M</v>
      </c>
      <c r="AJ380" s="179" t="str">
        <f t="shared" si="174"/>
        <v>Remplir la colonne AH</v>
      </c>
      <c r="AK380" s="263" t="str">
        <f t="shared" si="191"/>
        <v>Remplir la colonne I</v>
      </c>
      <c r="AL380" s="91"/>
      <c r="AM380" s="315" t="str">
        <f t="shared" si="175"/>
        <v>Remplir les terme C, P, T et TVA</v>
      </c>
      <c r="AN380" s="55"/>
      <c r="AO380" s="65"/>
      <c r="AP380" s="98" t="s">
        <v>64</v>
      </c>
      <c r="AQ380" s="63"/>
      <c r="AR380" s="87" t="str">
        <f t="shared" si="176"/>
        <v>Remplir la colonne AN ou AQ</v>
      </c>
      <c r="AS380" s="63"/>
      <c r="AT380" s="173" t="str">
        <f t="shared" si="192"/>
        <v>Remplir la colonne M</v>
      </c>
      <c r="AU380" s="179" t="str">
        <f t="shared" si="177"/>
        <v>Remplir la colonne AS</v>
      </c>
      <c r="AV380" s="263" t="str">
        <f t="shared" si="193"/>
        <v>Remplir la colonne I</v>
      </c>
      <c r="AW380" s="91"/>
      <c r="AX380" s="315" t="str">
        <f t="shared" si="178"/>
        <v>Remplir les termes C, P, T et TVA</v>
      </c>
      <c r="AY380" s="55"/>
      <c r="AZ380" s="65"/>
      <c r="BA380" s="98" t="s">
        <v>64</v>
      </c>
      <c r="BB380" s="63"/>
      <c r="BC380" s="87" t="str">
        <f t="shared" si="179"/>
        <v>Remplir la colonne AY ou BB</v>
      </c>
      <c r="BD380" s="63"/>
      <c r="BE380" s="173" t="str">
        <f t="shared" si="194"/>
        <v>Remplir la colonne M</v>
      </c>
      <c r="BF380" s="179" t="str">
        <f t="shared" si="180"/>
        <v>Remplir la colonne BD</v>
      </c>
      <c r="BG380" s="263" t="str">
        <f t="shared" si="195"/>
        <v>Remplir la colonne I</v>
      </c>
      <c r="BH380" s="91"/>
      <c r="BI380" s="315" t="str">
        <f t="shared" si="181"/>
        <v>Remplir les termes C, P, T et TVA</v>
      </c>
      <c r="BJ380" s="55"/>
      <c r="BK380" s="65"/>
      <c r="BL380" s="98" t="s">
        <v>64</v>
      </c>
      <c r="BM380" s="63"/>
      <c r="BN380" s="87" t="str">
        <f t="shared" si="182"/>
        <v>Remplir la colonne BJ ou BM</v>
      </c>
      <c r="BO380" s="63"/>
      <c r="BP380" s="173" t="str">
        <f t="shared" si="196"/>
        <v>Remplir la colonne M</v>
      </c>
      <c r="BQ380" s="179" t="str">
        <f t="shared" si="183"/>
        <v>Remplir la colonne BO</v>
      </c>
      <c r="BR380" s="263" t="str">
        <f t="shared" si="197"/>
        <v>Remplir la colonne I</v>
      </c>
      <c r="BS380" s="91"/>
      <c r="BT380" s="315" t="str">
        <f t="shared" si="184"/>
        <v>Remplir les termes C, P, T et TVA</v>
      </c>
      <c r="BU380" s="55"/>
      <c r="BV380" s="65"/>
      <c r="BW380" s="98" t="s">
        <v>64</v>
      </c>
      <c r="BX380" s="63"/>
      <c r="BY380" s="87" t="str">
        <f t="shared" si="185"/>
        <v>Remplir la colonne BU ou BX</v>
      </c>
      <c r="BZ380" s="63"/>
      <c r="CA380" s="173" t="str">
        <f t="shared" si="198"/>
        <v>Remplir la colonne M</v>
      </c>
      <c r="CB380" s="179" t="str">
        <f t="shared" si="186"/>
        <v>Remplir la colonne BZ</v>
      </c>
      <c r="CC380" s="263" t="str">
        <f t="shared" si="199"/>
        <v>Remplir la colonne I</v>
      </c>
      <c r="CD380" s="91"/>
      <c r="CE380" s="315" t="str">
        <f t="shared" si="187"/>
        <v>Remplir les termes C, P, T et TVA</v>
      </c>
      <c r="CF380" s="61" t="str">
        <f t="shared" si="168"/>
        <v>REMPLIR TYPE DE CLIENT</v>
      </c>
      <c r="CG380" s="107" t="str">
        <f t="shared" si="188"/>
        <v>Montant total de l'aide demandée non indiqué</v>
      </c>
      <c r="CH380" s="1"/>
      <c r="CI380" s="1"/>
      <c r="CJ380" s="1"/>
      <c r="CK380" s="1"/>
      <c r="CL380" s="1"/>
    </row>
    <row r="381" spans="1:90" x14ac:dyDescent="0.25">
      <c r="A381" s="51"/>
      <c r="B381" s="111"/>
      <c r="C381" s="111"/>
      <c r="D381" s="111"/>
      <c r="E381" s="111"/>
      <c r="F381" s="111"/>
      <c r="G381" s="132"/>
      <c r="H381" s="151"/>
      <c r="I381" s="299"/>
      <c r="J381" s="152"/>
      <c r="K381" s="153"/>
      <c r="L381" s="169"/>
      <c r="M381" s="39"/>
      <c r="N381" s="90"/>
      <c r="O381" s="39"/>
      <c r="P381" s="23"/>
      <c r="Q381" s="170">
        <f t="shared" si="169"/>
        <v>0</v>
      </c>
      <c r="R381" s="55"/>
      <c r="S381" s="65"/>
      <c r="T381" s="98" t="s">
        <v>64</v>
      </c>
      <c r="U381" s="63"/>
      <c r="V381" s="87" t="str">
        <f t="shared" si="170"/>
        <v>Remplir la colonne R ou U</v>
      </c>
      <c r="W381" s="63"/>
      <c r="X381" s="173" t="str">
        <f t="shared" si="167"/>
        <v>Remplir la colonne M</v>
      </c>
      <c r="Y381" s="179" t="str">
        <f t="shared" si="171"/>
        <v>Remplir la colonne W</v>
      </c>
      <c r="Z381" s="263" t="str">
        <f t="shared" si="189"/>
        <v>Remplir la colonne I</v>
      </c>
      <c r="AA381" s="91"/>
      <c r="AB381" s="315" t="str">
        <f t="shared" si="172"/>
        <v>Remplir les termes C, P, T et TVA</v>
      </c>
      <c r="AC381" s="55"/>
      <c r="AD381" s="65"/>
      <c r="AE381" s="98" t="s">
        <v>64</v>
      </c>
      <c r="AF381" s="63"/>
      <c r="AG381" s="87" t="str">
        <f t="shared" si="173"/>
        <v>Remplir la colonne AC ou AF</v>
      </c>
      <c r="AH381" s="63"/>
      <c r="AI381" s="173" t="str">
        <f t="shared" si="190"/>
        <v>Remplir la colonne M</v>
      </c>
      <c r="AJ381" s="179" t="str">
        <f t="shared" si="174"/>
        <v>Remplir la colonne AH</v>
      </c>
      <c r="AK381" s="263" t="str">
        <f t="shared" si="191"/>
        <v>Remplir la colonne I</v>
      </c>
      <c r="AL381" s="91"/>
      <c r="AM381" s="315" t="str">
        <f t="shared" si="175"/>
        <v>Remplir les terme C, P, T et TVA</v>
      </c>
      <c r="AN381" s="55"/>
      <c r="AO381" s="65"/>
      <c r="AP381" s="98" t="s">
        <v>64</v>
      </c>
      <c r="AQ381" s="63"/>
      <c r="AR381" s="87" t="str">
        <f t="shared" si="176"/>
        <v>Remplir la colonne AN ou AQ</v>
      </c>
      <c r="AS381" s="63"/>
      <c r="AT381" s="173" t="str">
        <f t="shared" si="192"/>
        <v>Remplir la colonne M</v>
      </c>
      <c r="AU381" s="179" t="str">
        <f t="shared" si="177"/>
        <v>Remplir la colonne AS</v>
      </c>
      <c r="AV381" s="263" t="str">
        <f t="shared" si="193"/>
        <v>Remplir la colonne I</v>
      </c>
      <c r="AW381" s="91"/>
      <c r="AX381" s="315" t="str">
        <f t="shared" si="178"/>
        <v>Remplir les termes C, P, T et TVA</v>
      </c>
      <c r="AY381" s="55"/>
      <c r="AZ381" s="65"/>
      <c r="BA381" s="98" t="s">
        <v>64</v>
      </c>
      <c r="BB381" s="63"/>
      <c r="BC381" s="87" t="str">
        <f t="shared" si="179"/>
        <v>Remplir la colonne AY ou BB</v>
      </c>
      <c r="BD381" s="63"/>
      <c r="BE381" s="173" t="str">
        <f t="shared" si="194"/>
        <v>Remplir la colonne M</v>
      </c>
      <c r="BF381" s="179" t="str">
        <f t="shared" si="180"/>
        <v>Remplir la colonne BD</v>
      </c>
      <c r="BG381" s="263" t="str">
        <f t="shared" si="195"/>
        <v>Remplir la colonne I</v>
      </c>
      <c r="BH381" s="91"/>
      <c r="BI381" s="315" t="str">
        <f t="shared" si="181"/>
        <v>Remplir les termes C, P, T et TVA</v>
      </c>
      <c r="BJ381" s="55"/>
      <c r="BK381" s="65"/>
      <c r="BL381" s="98" t="s">
        <v>64</v>
      </c>
      <c r="BM381" s="63"/>
      <c r="BN381" s="87" t="str">
        <f t="shared" si="182"/>
        <v>Remplir la colonne BJ ou BM</v>
      </c>
      <c r="BO381" s="63"/>
      <c r="BP381" s="173" t="str">
        <f t="shared" si="196"/>
        <v>Remplir la colonne M</v>
      </c>
      <c r="BQ381" s="179" t="str">
        <f t="shared" si="183"/>
        <v>Remplir la colonne BO</v>
      </c>
      <c r="BR381" s="263" t="str">
        <f t="shared" si="197"/>
        <v>Remplir la colonne I</v>
      </c>
      <c r="BS381" s="91"/>
      <c r="BT381" s="315" t="str">
        <f t="shared" si="184"/>
        <v>Remplir les termes C, P, T et TVA</v>
      </c>
      <c r="BU381" s="55"/>
      <c r="BV381" s="65"/>
      <c r="BW381" s="98" t="s">
        <v>64</v>
      </c>
      <c r="BX381" s="63"/>
      <c r="BY381" s="87" t="str">
        <f t="shared" si="185"/>
        <v>Remplir la colonne BU ou BX</v>
      </c>
      <c r="BZ381" s="63"/>
      <c r="CA381" s="173" t="str">
        <f t="shared" si="198"/>
        <v>Remplir la colonne M</v>
      </c>
      <c r="CB381" s="179" t="str">
        <f t="shared" si="186"/>
        <v>Remplir la colonne BZ</v>
      </c>
      <c r="CC381" s="263" t="str">
        <f t="shared" si="199"/>
        <v>Remplir la colonne I</v>
      </c>
      <c r="CD381" s="91"/>
      <c r="CE381" s="315" t="str">
        <f t="shared" si="187"/>
        <v>Remplir les termes C, P, T et TVA</v>
      </c>
      <c r="CF381" s="61" t="str">
        <f t="shared" si="168"/>
        <v>REMPLIR TYPE DE CLIENT</v>
      </c>
      <c r="CG381" s="107" t="str">
        <f t="shared" si="188"/>
        <v>Montant total de l'aide demandée non indiqué</v>
      </c>
      <c r="CH381" s="1"/>
      <c r="CI381" s="1"/>
      <c r="CJ381" s="1"/>
      <c r="CK381" s="1"/>
      <c r="CL381" s="1"/>
    </row>
    <row r="382" spans="1:90" x14ac:dyDescent="0.25">
      <c r="A382" s="51"/>
      <c r="B382" s="111"/>
      <c r="C382" s="111"/>
      <c r="D382" s="111"/>
      <c r="E382" s="111"/>
      <c r="F382" s="111"/>
      <c r="G382" s="132"/>
      <c r="H382" s="151"/>
      <c r="I382" s="299"/>
      <c r="J382" s="152"/>
      <c r="K382" s="153"/>
      <c r="L382" s="169"/>
      <c r="M382" s="39"/>
      <c r="N382" s="90"/>
      <c r="O382" s="39"/>
      <c r="P382" s="23"/>
      <c r="Q382" s="170">
        <f t="shared" si="169"/>
        <v>0</v>
      </c>
      <c r="R382" s="55"/>
      <c r="S382" s="65"/>
      <c r="T382" s="98" t="s">
        <v>64</v>
      </c>
      <c r="U382" s="63"/>
      <c r="V382" s="87" t="str">
        <f t="shared" si="170"/>
        <v>Remplir la colonne R ou U</v>
      </c>
      <c r="W382" s="63"/>
      <c r="X382" s="173" t="str">
        <f t="shared" si="167"/>
        <v>Remplir la colonne M</v>
      </c>
      <c r="Y382" s="179" t="str">
        <f t="shared" si="171"/>
        <v>Remplir la colonne W</v>
      </c>
      <c r="Z382" s="263" t="str">
        <f t="shared" si="189"/>
        <v>Remplir la colonne I</v>
      </c>
      <c r="AA382" s="91"/>
      <c r="AB382" s="315" t="str">
        <f t="shared" si="172"/>
        <v>Remplir les termes C, P, T et TVA</v>
      </c>
      <c r="AC382" s="55"/>
      <c r="AD382" s="65"/>
      <c r="AE382" s="98" t="s">
        <v>64</v>
      </c>
      <c r="AF382" s="63"/>
      <c r="AG382" s="87" t="str">
        <f t="shared" si="173"/>
        <v>Remplir la colonne AC ou AF</v>
      </c>
      <c r="AH382" s="63"/>
      <c r="AI382" s="173" t="str">
        <f t="shared" si="190"/>
        <v>Remplir la colonne M</v>
      </c>
      <c r="AJ382" s="179" t="str">
        <f t="shared" si="174"/>
        <v>Remplir la colonne AH</v>
      </c>
      <c r="AK382" s="263" t="str">
        <f t="shared" si="191"/>
        <v>Remplir la colonne I</v>
      </c>
      <c r="AL382" s="91"/>
      <c r="AM382" s="315" t="str">
        <f t="shared" si="175"/>
        <v>Remplir les terme C, P, T et TVA</v>
      </c>
      <c r="AN382" s="55"/>
      <c r="AO382" s="65"/>
      <c r="AP382" s="98" t="s">
        <v>64</v>
      </c>
      <c r="AQ382" s="63"/>
      <c r="AR382" s="87" t="str">
        <f t="shared" si="176"/>
        <v>Remplir la colonne AN ou AQ</v>
      </c>
      <c r="AS382" s="63"/>
      <c r="AT382" s="173" t="str">
        <f t="shared" si="192"/>
        <v>Remplir la colonne M</v>
      </c>
      <c r="AU382" s="179" t="str">
        <f t="shared" si="177"/>
        <v>Remplir la colonne AS</v>
      </c>
      <c r="AV382" s="263" t="str">
        <f t="shared" si="193"/>
        <v>Remplir la colonne I</v>
      </c>
      <c r="AW382" s="91"/>
      <c r="AX382" s="315" t="str">
        <f t="shared" si="178"/>
        <v>Remplir les termes C, P, T et TVA</v>
      </c>
      <c r="AY382" s="55"/>
      <c r="AZ382" s="65"/>
      <c r="BA382" s="98" t="s">
        <v>64</v>
      </c>
      <c r="BB382" s="63"/>
      <c r="BC382" s="87" t="str">
        <f t="shared" si="179"/>
        <v>Remplir la colonne AY ou BB</v>
      </c>
      <c r="BD382" s="63"/>
      <c r="BE382" s="173" t="str">
        <f t="shared" si="194"/>
        <v>Remplir la colonne M</v>
      </c>
      <c r="BF382" s="179" t="str">
        <f t="shared" si="180"/>
        <v>Remplir la colonne BD</v>
      </c>
      <c r="BG382" s="263" t="str">
        <f t="shared" si="195"/>
        <v>Remplir la colonne I</v>
      </c>
      <c r="BH382" s="91"/>
      <c r="BI382" s="315" t="str">
        <f t="shared" si="181"/>
        <v>Remplir les termes C, P, T et TVA</v>
      </c>
      <c r="BJ382" s="55"/>
      <c r="BK382" s="65"/>
      <c r="BL382" s="98" t="s">
        <v>64</v>
      </c>
      <c r="BM382" s="63"/>
      <c r="BN382" s="87" t="str">
        <f t="shared" si="182"/>
        <v>Remplir la colonne BJ ou BM</v>
      </c>
      <c r="BO382" s="63"/>
      <c r="BP382" s="173" t="str">
        <f t="shared" si="196"/>
        <v>Remplir la colonne M</v>
      </c>
      <c r="BQ382" s="179" t="str">
        <f t="shared" si="183"/>
        <v>Remplir la colonne BO</v>
      </c>
      <c r="BR382" s="263" t="str">
        <f t="shared" si="197"/>
        <v>Remplir la colonne I</v>
      </c>
      <c r="BS382" s="91"/>
      <c r="BT382" s="315" t="str">
        <f t="shared" si="184"/>
        <v>Remplir les termes C, P, T et TVA</v>
      </c>
      <c r="BU382" s="55"/>
      <c r="BV382" s="65"/>
      <c r="BW382" s="98" t="s">
        <v>64</v>
      </c>
      <c r="BX382" s="63"/>
      <c r="BY382" s="87" t="str">
        <f t="shared" si="185"/>
        <v>Remplir la colonne BU ou BX</v>
      </c>
      <c r="BZ382" s="63"/>
      <c r="CA382" s="173" t="str">
        <f t="shared" si="198"/>
        <v>Remplir la colonne M</v>
      </c>
      <c r="CB382" s="179" t="str">
        <f t="shared" si="186"/>
        <v>Remplir la colonne BZ</v>
      </c>
      <c r="CC382" s="263" t="str">
        <f t="shared" si="199"/>
        <v>Remplir la colonne I</v>
      </c>
      <c r="CD382" s="91"/>
      <c r="CE382" s="315" t="str">
        <f t="shared" si="187"/>
        <v>Remplir les termes C, P, T et TVA</v>
      </c>
      <c r="CF382" s="61" t="str">
        <f t="shared" si="168"/>
        <v>REMPLIR TYPE DE CLIENT</v>
      </c>
      <c r="CG382" s="107" t="str">
        <f t="shared" si="188"/>
        <v>Montant total de l'aide demandée non indiqué</v>
      </c>
      <c r="CH382" s="1"/>
      <c r="CI382" s="1"/>
      <c r="CJ382" s="1"/>
      <c r="CK382" s="1"/>
      <c r="CL382" s="1"/>
    </row>
    <row r="383" spans="1:90" x14ac:dyDescent="0.25">
      <c r="A383" s="51"/>
      <c r="B383" s="111"/>
      <c r="C383" s="111"/>
      <c r="D383" s="111"/>
      <c r="E383" s="111"/>
      <c r="F383" s="111"/>
      <c r="G383" s="132"/>
      <c r="H383" s="151"/>
      <c r="I383" s="299"/>
      <c r="J383" s="152"/>
      <c r="K383" s="153"/>
      <c r="L383" s="169"/>
      <c r="M383" s="39"/>
      <c r="N383" s="90"/>
      <c r="O383" s="39"/>
      <c r="P383" s="23"/>
      <c r="Q383" s="170">
        <f t="shared" si="169"/>
        <v>0</v>
      </c>
      <c r="R383" s="55"/>
      <c r="S383" s="65"/>
      <c r="T383" s="98" t="s">
        <v>64</v>
      </c>
      <c r="U383" s="63"/>
      <c r="V383" s="87" t="str">
        <f t="shared" si="170"/>
        <v>Remplir la colonne R ou U</v>
      </c>
      <c r="W383" s="63"/>
      <c r="X383" s="173" t="str">
        <f t="shared" si="167"/>
        <v>Remplir la colonne M</v>
      </c>
      <c r="Y383" s="179" t="str">
        <f t="shared" si="171"/>
        <v>Remplir la colonne W</v>
      </c>
      <c r="Z383" s="263" t="str">
        <f t="shared" si="189"/>
        <v>Remplir la colonne I</v>
      </c>
      <c r="AA383" s="91"/>
      <c r="AB383" s="315" t="str">
        <f t="shared" si="172"/>
        <v>Remplir les termes C, P, T et TVA</v>
      </c>
      <c r="AC383" s="55"/>
      <c r="AD383" s="65"/>
      <c r="AE383" s="98" t="s">
        <v>64</v>
      </c>
      <c r="AF383" s="63"/>
      <c r="AG383" s="87" t="str">
        <f t="shared" si="173"/>
        <v>Remplir la colonne AC ou AF</v>
      </c>
      <c r="AH383" s="63"/>
      <c r="AI383" s="173" t="str">
        <f t="shared" si="190"/>
        <v>Remplir la colonne M</v>
      </c>
      <c r="AJ383" s="179" t="str">
        <f t="shared" si="174"/>
        <v>Remplir la colonne AH</v>
      </c>
      <c r="AK383" s="263" t="str">
        <f t="shared" si="191"/>
        <v>Remplir la colonne I</v>
      </c>
      <c r="AL383" s="91"/>
      <c r="AM383" s="315" t="str">
        <f t="shared" si="175"/>
        <v>Remplir les terme C, P, T et TVA</v>
      </c>
      <c r="AN383" s="55"/>
      <c r="AO383" s="65"/>
      <c r="AP383" s="98" t="s">
        <v>64</v>
      </c>
      <c r="AQ383" s="63"/>
      <c r="AR383" s="87" t="str">
        <f t="shared" si="176"/>
        <v>Remplir la colonne AN ou AQ</v>
      </c>
      <c r="AS383" s="63"/>
      <c r="AT383" s="173" t="str">
        <f t="shared" si="192"/>
        <v>Remplir la colonne M</v>
      </c>
      <c r="AU383" s="179" t="str">
        <f t="shared" si="177"/>
        <v>Remplir la colonne AS</v>
      </c>
      <c r="AV383" s="263" t="str">
        <f t="shared" si="193"/>
        <v>Remplir la colonne I</v>
      </c>
      <c r="AW383" s="91"/>
      <c r="AX383" s="315" t="str">
        <f t="shared" si="178"/>
        <v>Remplir les termes C, P, T et TVA</v>
      </c>
      <c r="AY383" s="55"/>
      <c r="AZ383" s="65"/>
      <c r="BA383" s="98" t="s">
        <v>64</v>
      </c>
      <c r="BB383" s="63"/>
      <c r="BC383" s="87" t="str">
        <f t="shared" si="179"/>
        <v>Remplir la colonne AY ou BB</v>
      </c>
      <c r="BD383" s="63"/>
      <c r="BE383" s="173" t="str">
        <f t="shared" si="194"/>
        <v>Remplir la colonne M</v>
      </c>
      <c r="BF383" s="179" t="str">
        <f t="shared" si="180"/>
        <v>Remplir la colonne BD</v>
      </c>
      <c r="BG383" s="263" t="str">
        <f t="shared" si="195"/>
        <v>Remplir la colonne I</v>
      </c>
      <c r="BH383" s="91"/>
      <c r="BI383" s="315" t="str">
        <f t="shared" si="181"/>
        <v>Remplir les termes C, P, T et TVA</v>
      </c>
      <c r="BJ383" s="55"/>
      <c r="BK383" s="65"/>
      <c r="BL383" s="98" t="s">
        <v>64</v>
      </c>
      <c r="BM383" s="63"/>
      <c r="BN383" s="87" t="str">
        <f t="shared" si="182"/>
        <v>Remplir la colonne BJ ou BM</v>
      </c>
      <c r="BO383" s="63"/>
      <c r="BP383" s="173" t="str">
        <f t="shared" si="196"/>
        <v>Remplir la colonne M</v>
      </c>
      <c r="BQ383" s="179" t="str">
        <f t="shared" si="183"/>
        <v>Remplir la colonne BO</v>
      </c>
      <c r="BR383" s="263" t="str">
        <f t="shared" si="197"/>
        <v>Remplir la colonne I</v>
      </c>
      <c r="BS383" s="91"/>
      <c r="BT383" s="315" t="str">
        <f t="shared" si="184"/>
        <v>Remplir les termes C, P, T et TVA</v>
      </c>
      <c r="BU383" s="55"/>
      <c r="BV383" s="65"/>
      <c r="BW383" s="98" t="s">
        <v>64</v>
      </c>
      <c r="BX383" s="63"/>
      <c r="BY383" s="87" t="str">
        <f t="shared" si="185"/>
        <v>Remplir la colonne BU ou BX</v>
      </c>
      <c r="BZ383" s="63"/>
      <c r="CA383" s="173" t="str">
        <f t="shared" si="198"/>
        <v>Remplir la colonne M</v>
      </c>
      <c r="CB383" s="179" t="str">
        <f t="shared" si="186"/>
        <v>Remplir la colonne BZ</v>
      </c>
      <c r="CC383" s="263" t="str">
        <f t="shared" si="199"/>
        <v>Remplir la colonne I</v>
      </c>
      <c r="CD383" s="91"/>
      <c r="CE383" s="315" t="str">
        <f t="shared" si="187"/>
        <v>Remplir les termes C, P, T et TVA</v>
      </c>
      <c r="CF383" s="61" t="str">
        <f t="shared" si="168"/>
        <v>REMPLIR TYPE DE CLIENT</v>
      </c>
      <c r="CG383" s="107" t="str">
        <f t="shared" si="188"/>
        <v>Montant total de l'aide demandée non indiqué</v>
      </c>
      <c r="CH383" s="1"/>
      <c r="CI383" s="1"/>
      <c r="CJ383" s="1"/>
      <c r="CK383" s="1"/>
      <c r="CL383" s="1"/>
    </row>
    <row r="384" spans="1:90" x14ac:dyDescent="0.25">
      <c r="A384" s="51"/>
      <c r="B384" s="111"/>
      <c r="C384" s="111"/>
      <c r="D384" s="111"/>
      <c r="E384" s="111"/>
      <c r="F384" s="111"/>
      <c r="G384" s="132"/>
      <c r="H384" s="151"/>
      <c r="I384" s="299"/>
      <c r="J384" s="152"/>
      <c r="K384" s="153"/>
      <c r="L384" s="169"/>
      <c r="M384" s="39"/>
      <c r="N384" s="90"/>
      <c r="O384" s="39"/>
      <c r="P384" s="23"/>
      <c r="Q384" s="170">
        <f t="shared" si="169"/>
        <v>0</v>
      </c>
      <c r="R384" s="55"/>
      <c r="S384" s="65"/>
      <c r="T384" s="98" t="s">
        <v>64</v>
      </c>
      <c r="U384" s="63"/>
      <c r="V384" s="87" t="str">
        <f t="shared" si="170"/>
        <v>Remplir la colonne R ou U</v>
      </c>
      <c r="W384" s="63"/>
      <c r="X384" s="173" t="str">
        <f t="shared" si="167"/>
        <v>Remplir la colonne M</v>
      </c>
      <c r="Y384" s="179" t="str">
        <f t="shared" si="171"/>
        <v>Remplir la colonne W</v>
      </c>
      <c r="Z384" s="263" t="str">
        <f t="shared" si="189"/>
        <v>Remplir la colonne I</v>
      </c>
      <c r="AA384" s="91"/>
      <c r="AB384" s="315" t="str">
        <f t="shared" si="172"/>
        <v>Remplir les termes C, P, T et TVA</v>
      </c>
      <c r="AC384" s="55"/>
      <c r="AD384" s="65"/>
      <c r="AE384" s="98" t="s">
        <v>64</v>
      </c>
      <c r="AF384" s="63"/>
      <c r="AG384" s="87" t="str">
        <f t="shared" si="173"/>
        <v>Remplir la colonne AC ou AF</v>
      </c>
      <c r="AH384" s="63"/>
      <c r="AI384" s="173" t="str">
        <f t="shared" si="190"/>
        <v>Remplir la colonne M</v>
      </c>
      <c r="AJ384" s="179" t="str">
        <f t="shared" si="174"/>
        <v>Remplir la colonne AH</v>
      </c>
      <c r="AK384" s="263" t="str">
        <f t="shared" si="191"/>
        <v>Remplir la colonne I</v>
      </c>
      <c r="AL384" s="91"/>
      <c r="AM384" s="315" t="str">
        <f t="shared" si="175"/>
        <v>Remplir les terme C, P, T et TVA</v>
      </c>
      <c r="AN384" s="55"/>
      <c r="AO384" s="65"/>
      <c r="AP384" s="98" t="s">
        <v>64</v>
      </c>
      <c r="AQ384" s="63"/>
      <c r="AR384" s="87" t="str">
        <f t="shared" si="176"/>
        <v>Remplir la colonne AN ou AQ</v>
      </c>
      <c r="AS384" s="63"/>
      <c r="AT384" s="173" t="str">
        <f t="shared" si="192"/>
        <v>Remplir la colonne M</v>
      </c>
      <c r="AU384" s="179" t="str">
        <f t="shared" si="177"/>
        <v>Remplir la colonne AS</v>
      </c>
      <c r="AV384" s="263" t="str">
        <f t="shared" si="193"/>
        <v>Remplir la colonne I</v>
      </c>
      <c r="AW384" s="91"/>
      <c r="AX384" s="315" t="str">
        <f t="shared" si="178"/>
        <v>Remplir les termes C, P, T et TVA</v>
      </c>
      <c r="AY384" s="55"/>
      <c r="AZ384" s="65"/>
      <c r="BA384" s="98" t="s">
        <v>64</v>
      </c>
      <c r="BB384" s="63"/>
      <c r="BC384" s="87" t="str">
        <f t="shared" si="179"/>
        <v>Remplir la colonne AY ou BB</v>
      </c>
      <c r="BD384" s="63"/>
      <c r="BE384" s="173" t="str">
        <f t="shared" si="194"/>
        <v>Remplir la colonne M</v>
      </c>
      <c r="BF384" s="179" t="str">
        <f t="shared" si="180"/>
        <v>Remplir la colonne BD</v>
      </c>
      <c r="BG384" s="263" t="str">
        <f t="shared" si="195"/>
        <v>Remplir la colonne I</v>
      </c>
      <c r="BH384" s="91"/>
      <c r="BI384" s="315" t="str">
        <f t="shared" si="181"/>
        <v>Remplir les termes C, P, T et TVA</v>
      </c>
      <c r="BJ384" s="55"/>
      <c r="BK384" s="65"/>
      <c r="BL384" s="98" t="s">
        <v>64</v>
      </c>
      <c r="BM384" s="63"/>
      <c r="BN384" s="87" t="str">
        <f t="shared" si="182"/>
        <v>Remplir la colonne BJ ou BM</v>
      </c>
      <c r="BO384" s="63"/>
      <c r="BP384" s="173" t="str">
        <f t="shared" si="196"/>
        <v>Remplir la colonne M</v>
      </c>
      <c r="BQ384" s="179" t="str">
        <f t="shared" si="183"/>
        <v>Remplir la colonne BO</v>
      </c>
      <c r="BR384" s="263" t="str">
        <f t="shared" si="197"/>
        <v>Remplir la colonne I</v>
      </c>
      <c r="BS384" s="91"/>
      <c r="BT384" s="315" t="str">
        <f t="shared" si="184"/>
        <v>Remplir les termes C, P, T et TVA</v>
      </c>
      <c r="BU384" s="55"/>
      <c r="BV384" s="65"/>
      <c r="BW384" s="98" t="s">
        <v>64</v>
      </c>
      <c r="BX384" s="63"/>
      <c r="BY384" s="87" t="str">
        <f t="shared" si="185"/>
        <v>Remplir la colonne BU ou BX</v>
      </c>
      <c r="BZ384" s="63"/>
      <c r="CA384" s="173" t="str">
        <f t="shared" si="198"/>
        <v>Remplir la colonne M</v>
      </c>
      <c r="CB384" s="179" t="str">
        <f t="shared" si="186"/>
        <v>Remplir la colonne BZ</v>
      </c>
      <c r="CC384" s="263" t="str">
        <f t="shared" si="199"/>
        <v>Remplir la colonne I</v>
      </c>
      <c r="CD384" s="91"/>
      <c r="CE384" s="315" t="str">
        <f t="shared" si="187"/>
        <v>Remplir les termes C, P, T et TVA</v>
      </c>
      <c r="CF384" s="61" t="str">
        <f t="shared" si="168"/>
        <v>REMPLIR TYPE DE CLIENT</v>
      </c>
      <c r="CG384" s="107" t="str">
        <f t="shared" si="188"/>
        <v>Montant total de l'aide demandée non indiqué</v>
      </c>
      <c r="CH384" s="1"/>
      <c r="CI384" s="1"/>
      <c r="CJ384" s="1"/>
      <c r="CK384" s="1"/>
      <c r="CL384" s="1"/>
    </row>
    <row r="385" spans="1:90" x14ac:dyDescent="0.25">
      <c r="A385" s="51"/>
      <c r="B385" s="111"/>
      <c r="C385" s="111"/>
      <c r="D385" s="111"/>
      <c r="E385" s="111"/>
      <c r="F385" s="111"/>
      <c r="G385" s="132"/>
      <c r="H385" s="151"/>
      <c r="I385" s="299"/>
      <c r="J385" s="152"/>
      <c r="K385" s="153"/>
      <c r="L385" s="169"/>
      <c r="M385" s="39"/>
      <c r="N385" s="90"/>
      <c r="O385" s="39"/>
      <c r="P385" s="23"/>
      <c r="Q385" s="170">
        <f t="shared" si="169"/>
        <v>0</v>
      </c>
      <c r="R385" s="55"/>
      <c r="S385" s="65"/>
      <c r="T385" s="98" t="s">
        <v>64</v>
      </c>
      <c r="U385" s="63"/>
      <c r="V385" s="87" t="str">
        <f t="shared" si="170"/>
        <v>Remplir la colonne R ou U</v>
      </c>
      <c r="W385" s="63"/>
      <c r="X385" s="173" t="str">
        <f t="shared" si="167"/>
        <v>Remplir la colonne M</v>
      </c>
      <c r="Y385" s="179" t="str">
        <f t="shared" si="171"/>
        <v>Remplir la colonne W</v>
      </c>
      <c r="Z385" s="263" t="str">
        <f t="shared" si="189"/>
        <v>Remplir la colonne I</v>
      </c>
      <c r="AA385" s="91"/>
      <c r="AB385" s="315" t="str">
        <f t="shared" si="172"/>
        <v>Remplir les termes C, P, T et TVA</v>
      </c>
      <c r="AC385" s="55"/>
      <c r="AD385" s="65"/>
      <c r="AE385" s="98" t="s">
        <v>64</v>
      </c>
      <c r="AF385" s="63"/>
      <c r="AG385" s="87" t="str">
        <f t="shared" si="173"/>
        <v>Remplir la colonne AC ou AF</v>
      </c>
      <c r="AH385" s="63"/>
      <c r="AI385" s="173" t="str">
        <f t="shared" si="190"/>
        <v>Remplir la colonne M</v>
      </c>
      <c r="AJ385" s="179" t="str">
        <f t="shared" si="174"/>
        <v>Remplir la colonne AH</v>
      </c>
      <c r="AK385" s="263" t="str">
        <f t="shared" si="191"/>
        <v>Remplir la colonne I</v>
      </c>
      <c r="AL385" s="91"/>
      <c r="AM385" s="315" t="str">
        <f t="shared" si="175"/>
        <v>Remplir les terme C, P, T et TVA</v>
      </c>
      <c r="AN385" s="55"/>
      <c r="AO385" s="65"/>
      <c r="AP385" s="98" t="s">
        <v>64</v>
      </c>
      <c r="AQ385" s="63"/>
      <c r="AR385" s="87" t="str">
        <f t="shared" si="176"/>
        <v>Remplir la colonne AN ou AQ</v>
      </c>
      <c r="AS385" s="63"/>
      <c r="AT385" s="173" t="str">
        <f t="shared" si="192"/>
        <v>Remplir la colonne M</v>
      </c>
      <c r="AU385" s="179" t="str">
        <f t="shared" si="177"/>
        <v>Remplir la colonne AS</v>
      </c>
      <c r="AV385" s="263" t="str">
        <f t="shared" si="193"/>
        <v>Remplir la colonne I</v>
      </c>
      <c r="AW385" s="91"/>
      <c r="AX385" s="315" t="str">
        <f t="shared" si="178"/>
        <v>Remplir les termes C, P, T et TVA</v>
      </c>
      <c r="AY385" s="55"/>
      <c r="AZ385" s="65"/>
      <c r="BA385" s="98" t="s">
        <v>64</v>
      </c>
      <c r="BB385" s="63"/>
      <c r="BC385" s="87" t="str">
        <f t="shared" si="179"/>
        <v>Remplir la colonne AY ou BB</v>
      </c>
      <c r="BD385" s="63"/>
      <c r="BE385" s="173" t="str">
        <f t="shared" si="194"/>
        <v>Remplir la colonne M</v>
      </c>
      <c r="BF385" s="179" t="str">
        <f t="shared" si="180"/>
        <v>Remplir la colonne BD</v>
      </c>
      <c r="BG385" s="263" t="str">
        <f t="shared" si="195"/>
        <v>Remplir la colonne I</v>
      </c>
      <c r="BH385" s="91"/>
      <c r="BI385" s="315" t="str">
        <f t="shared" si="181"/>
        <v>Remplir les termes C, P, T et TVA</v>
      </c>
      <c r="BJ385" s="55"/>
      <c r="BK385" s="65"/>
      <c r="BL385" s="98" t="s">
        <v>64</v>
      </c>
      <c r="BM385" s="63"/>
      <c r="BN385" s="87" t="str">
        <f t="shared" si="182"/>
        <v>Remplir la colonne BJ ou BM</v>
      </c>
      <c r="BO385" s="63"/>
      <c r="BP385" s="173" t="str">
        <f t="shared" si="196"/>
        <v>Remplir la colonne M</v>
      </c>
      <c r="BQ385" s="179" t="str">
        <f t="shared" si="183"/>
        <v>Remplir la colonne BO</v>
      </c>
      <c r="BR385" s="263" t="str">
        <f t="shared" si="197"/>
        <v>Remplir la colonne I</v>
      </c>
      <c r="BS385" s="91"/>
      <c r="BT385" s="315" t="str">
        <f t="shared" si="184"/>
        <v>Remplir les termes C, P, T et TVA</v>
      </c>
      <c r="BU385" s="55"/>
      <c r="BV385" s="65"/>
      <c r="BW385" s="98" t="s">
        <v>64</v>
      </c>
      <c r="BX385" s="63"/>
      <c r="BY385" s="87" t="str">
        <f t="shared" si="185"/>
        <v>Remplir la colonne BU ou BX</v>
      </c>
      <c r="BZ385" s="63"/>
      <c r="CA385" s="173" t="str">
        <f t="shared" si="198"/>
        <v>Remplir la colonne M</v>
      </c>
      <c r="CB385" s="179" t="str">
        <f t="shared" si="186"/>
        <v>Remplir la colonne BZ</v>
      </c>
      <c r="CC385" s="263" t="str">
        <f t="shared" si="199"/>
        <v>Remplir la colonne I</v>
      </c>
      <c r="CD385" s="91"/>
      <c r="CE385" s="315" t="str">
        <f t="shared" si="187"/>
        <v>Remplir les termes C, P, T et TVA</v>
      </c>
      <c r="CF385" s="61" t="str">
        <f t="shared" si="168"/>
        <v>REMPLIR TYPE DE CLIENT</v>
      </c>
      <c r="CG385" s="107" t="str">
        <f t="shared" si="188"/>
        <v>Montant total de l'aide demandée non indiqué</v>
      </c>
      <c r="CH385" s="1"/>
      <c r="CI385" s="1"/>
      <c r="CJ385" s="1"/>
      <c r="CK385" s="1"/>
      <c r="CL385" s="1"/>
    </row>
    <row r="386" spans="1:90" x14ac:dyDescent="0.25">
      <c r="A386" s="51"/>
      <c r="B386" s="111"/>
      <c r="C386" s="111"/>
      <c r="D386" s="111"/>
      <c r="E386" s="111"/>
      <c r="F386" s="111"/>
      <c r="G386" s="132"/>
      <c r="H386" s="151"/>
      <c r="I386" s="299"/>
      <c r="J386" s="152"/>
      <c r="K386" s="153"/>
      <c r="L386" s="169"/>
      <c r="M386" s="39"/>
      <c r="N386" s="90"/>
      <c r="O386" s="39"/>
      <c r="P386" s="23"/>
      <c r="Q386" s="170">
        <f t="shared" si="169"/>
        <v>0</v>
      </c>
      <c r="R386" s="55"/>
      <c r="S386" s="65"/>
      <c r="T386" s="98" t="s">
        <v>64</v>
      </c>
      <c r="U386" s="63"/>
      <c r="V386" s="87" t="str">
        <f t="shared" si="170"/>
        <v>Remplir la colonne R ou U</v>
      </c>
      <c r="W386" s="63"/>
      <c r="X386" s="173" t="str">
        <f t="shared" si="167"/>
        <v>Remplir la colonne M</v>
      </c>
      <c r="Y386" s="179" t="str">
        <f t="shared" si="171"/>
        <v>Remplir la colonne W</v>
      </c>
      <c r="Z386" s="263" t="str">
        <f t="shared" si="189"/>
        <v>Remplir la colonne I</v>
      </c>
      <c r="AA386" s="91"/>
      <c r="AB386" s="315" t="str">
        <f t="shared" si="172"/>
        <v>Remplir les termes C, P, T et TVA</v>
      </c>
      <c r="AC386" s="55"/>
      <c r="AD386" s="65"/>
      <c r="AE386" s="98" t="s">
        <v>64</v>
      </c>
      <c r="AF386" s="63"/>
      <c r="AG386" s="87" t="str">
        <f t="shared" si="173"/>
        <v>Remplir la colonne AC ou AF</v>
      </c>
      <c r="AH386" s="63"/>
      <c r="AI386" s="173" t="str">
        <f t="shared" si="190"/>
        <v>Remplir la colonne M</v>
      </c>
      <c r="AJ386" s="179" t="str">
        <f t="shared" si="174"/>
        <v>Remplir la colonne AH</v>
      </c>
      <c r="AK386" s="263" t="str">
        <f t="shared" si="191"/>
        <v>Remplir la colonne I</v>
      </c>
      <c r="AL386" s="91"/>
      <c r="AM386" s="315" t="str">
        <f t="shared" si="175"/>
        <v>Remplir les terme C, P, T et TVA</v>
      </c>
      <c r="AN386" s="55"/>
      <c r="AO386" s="65"/>
      <c r="AP386" s="98" t="s">
        <v>64</v>
      </c>
      <c r="AQ386" s="63"/>
      <c r="AR386" s="87" t="str">
        <f t="shared" si="176"/>
        <v>Remplir la colonne AN ou AQ</v>
      </c>
      <c r="AS386" s="63"/>
      <c r="AT386" s="173" t="str">
        <f t="shared" si="192"/>
        <v>Remplir la colonne M</v>
      </c>
      <c r="AU386" s="179" t="str">
        <f t="shared" si="177"/>
        <v>Remplir la colonne AS</v>
      </c>
      <c r="AV386" s="263" t="str">
        <f t="shared" si="193"/>
        <v>Remplir la colonne I</v>
      </c>
      <c r="AW386" s="91"/>
      <c r="AX386" s="315" t="str">
        <f t="shared" si="178"/>
        <v>Remplir les termes C, P, T et TVA</v>
      </c>
      <c r="AY386" s="55"/>
      <c r="AZ386" s="65"/>
      <c r="BA386" s="98" t="s">
        <v>64</v>
      </c>
      <c r="BB386" s="63"/>
      <c r="BC386" s="87" t="str">
        <f t="shared" si="179"/>
        <v>Remplir la colonne AY ou BB</v>
      </c>
      <c r="BD386" s="63"/>
      <c r="BE386" s="173" t="str">
        <f t="shared" si="194"/>
        <v>Remplir la colonne M</v>
      </c>
      <c r="BF386" s="179" t="str">
        <f t="shared" si="180"/>
        <v>Remplir la colonne BD</v>
      </c>
      <c r="BG386" s="263" t="str">
        <f t="shared" si="195"/>
        <v>Remplir la colonne I</v>
      </c>
      <c r="BH386" s="91"/>
      <c r="BI386" s="315" t="str">
        <f t="shared" si="181"/>
        <v>Remplir les termes C, P, T et TVA</v>
      </c>
      <c r="BJ386" s="55"/>
      <c r="BK386" s="65"/>
      <c r="BL386" s="98" t="s">
        <v>64</v>
      </c>
      <c r="BM386" s="63"/>
      <c r="BN386" s="87" t="str">
        <f t="shared" si="182"/>
        <v>Remplir la colonne BJ ou BM</v>
      </c>
      <c r="BO386" s="63"/>
      <c r="BP386" s="173" t="str">
        <f t="shared" si="196"/>
        <v>Remplir la colonne M</v>
      </c>
      <c r="BQ386" s="179" t="str">
        <f t="shared" si="183"/>
        <v>Remplir la colonne BO</v>
      </c>
      <c r="BR386" s="263" t="str">
        <f t="shared" si="197"/>
        <v>Remplir la colonne I</v>
      </c>
      <c r="BS386" s="91"/>
      <c r="BT386" s="315" t="str">
        <f t="shared" si="184"/>
        <v>Remplir les termes C, P, T et TVA</v>
      </c>
      <c r="BU386" s="55"/>
      <c r="BV386" s="65"/>
      <c r="BW386" s="98" t="s">
        <v>64</v>
      </c>
      <c r="BX386" s="63"/>
      <c r="BY386" s="87" t="str">
        <f t="shared" si="185"/>
        <v>Remplir la colonne BU ou BX</v>
      </c>
      <c r="BZ386" s="63"/>
      <c r="CA386" s="173" t="str">
        <f t="shared" si="198"/>
        <v>Remplir la colonne M</v>
      </c>
      <c r="CB386" s="179" t="str">
        <f t="shared" si="186"/>
        <v>Remplir la colonne BZ</v>
      </c>
      <c r="CC386" s="263" t="str">
        <f t="shared" si="199"/>
        <v>Remplir la colonne I</v>
      </c>
      <c r="CD386" s="91"/>
      <c r="CE386" s="315" t="str">
        <f t="shared" si="187"/>
        <v>Remplir les termes C, P, T et TVA</v>
      </c>
      <c r="CF386" s="61" t="str">
        <f t="shared" si="168"/>
        <v>REMPLIR TYPE DE CLIENT</v>
      </c>
      <c r="CG386" s="107" t="str">
        <f t="shared" si="188"/>
        <v>Montant total de l'aide demandée non indiqué</v>
      </c>
      <c r="CH386" s="1"/>
      <c r="CI386" s="1"/>
      <c r="CJ386" s="1"/>
      <c r="CK386" s="1"/>
      <c r="CL386" s="1"/>
    </row>
    <row r="387" spans="1:90" x14ac:dyDescent="0.25">
      <c r="A387" s="51"/>
      <c r="B387" s="111"/>
      <c r="C387" s="111"/>
      <c r="D387" s="111"/>
      <c r="E387" s="111"/>
      <c r="F387" s="111"/>
      <c r="G387" s="132"/>
      <c r="H387" s="151"/>
      <c r="I387" s="299"/>
      <c r="J387" s="152"/>
      <c r="K387" s="153"/>
      <c r="L387" s="169"/>
      <c r="M387" s="39"/>
      <c r="N387" s="90"/>
      <c r="O387" s="39"/>
      <c r="P387" s="23"/>
      <c r="Q387" s="170">
        <f t="shared" si="169"/>
        <v>0</v>
      </c>
      <c r="R387" s="55"/>
      <c r="S387" s="65"/>
      <c r="T387" s="98" t="s">
        <v>64</v>
      </c>
      <c r="U387" s="63"/>
      <c r="V387" s="87" t="str">
        <f t="shared" si="170"/>
        <v>Remplir la colonne R ou U</v>
      </c>
      <c r="W387" s="63"/>
      <c r="X387" s="173" t="str">
        <f t="shared" si="167"/>
        <v>Remplir la colonne M</v>
      </c>
      <c r="Y387" s="179" t="str">
        <f t="shared" si="171"/>
        <v>Remplir la colonne W</v>
      </c>
      <c r="Z387" s="263" t="str">
        <f t="shared" si="189"/>
        <v>Remplir la colonne I</v>
      </c>
      <c r="AA387" s="91"/>
      <c r="AB387" s="315" t="str">
        <f t="shared" si="172"/>
        <v>Remplir les termes C, P, T et TVA</v>
      </c>
      <c r="AC387" s="55"/>
      <c r="AD387" s="65"/>
      <c r="AE387" s="98" t="s">
        <v>64</v>
      </c>
      <c r="AF387" s="63"/>
      <c r="AG387" s="87" t="str">
        <f t="shared" si="173"/>
        <v>Remplir la colonne AC ou AF</v>
      </c>
      <c r="AH387" s="63"/>
      <c r="AI387" s="173" t="str">
        <f t="shared" si="190"/>
        <v>Remplir la colonne M</v>
      </c>
      <c r="AJ387" s="179" t="str">
        <f t="shared" si="174"/>
        <v>Remplir la colonne AH</v>
      </c>
      <c r="AK387" s="263" t="str">
        <f t="shared" si="191"/>
        <v>Remplir la colonne I</v>
      </c>
      <c r="AL387" s="91"/>
      <c r="AM387" s="315" t="str">
        <f t="shared" si="175"/>
        <v>Remplir les terme C, P, T et TVA</v>
      </c>
      <c r="AN387" s="55"/>
      <c r="AO387" s="65"/>
      <c r="AP387" s="98" t="s">
        <v>64</v>
      </c>
      <c r="AQ387" s="63"/>
      <c r="AR387" s="87" t="str">
        <f t="shared" si="176"/>
        <v>Remplir la colonne AN ou AQ</v>
      </c>
      <c r="AS387" s="63"/>
      <c r="AT387" s="173" t="str">
        <f t="shared" si="192"/>
        <v>Remplir la colonne M</v>
      </c>
      <c r="AU387" s="179" t="str">
        <f t="shared" si="177"/>
        <v>Remplir la colonne AS</v>
      </c>
      <c r="AV387" s="263" t="str">
        <f t="shared" si="193"/>
        <v>Remplir la colonne I</v>
      </c>
      <c r="AW387" s="91"/>
      <c r="AX387" s="315" t="str">
        <f t="shared" si="178"/>
        <v>Remplir les termes C, P, T et TVA</v>
      </c>
      <c r="AY387" s="55"/>
      <c r="AZ387" s="65"/>
      <c r="BA387" s="98" t="s">
        <v>64</v>
      </c>
      <c r="BB387" s="63"/>
      <c r="BC387" s="87" t="str">
        <f t="shared" si="179"/>
        <v>Remplir la colonne AY ou BB</v>
      </c>
      <c r="BD387" s="63"/>
      <c r="BE387" s="173" t="str">
        <f t="shared" si="194"/>
        <v>Remplir la colonne M</v>
      </c>
      <c r="BF387" s="179" t="str">
        <f t="shared" si="180"/>
        <v>Remplir la colonne BD</v>
      </c>
      <c r="BG387" s="263" t="str">
        <f t="shared" si="195"/>
        <v>Remplir la colonne I</v>
      </c>
      <c r="BH387" s="91"/>
      <c r="BI387" s="315" t="str">
        <f t="shared" si="181"/>
        <v>Remplir les termes C, P, T et TVA</v>
      </c>
      <c r="BJ387" s="55"/>
      <c r="BK387" s="65"/>
      <c r="BL387" s="98" t="s">
        <v>64</v>
      </c>
      <c r="BM387" s="63"/>
      <c r="BN387" s="87" t="str">
        <f t="shared" si="182"/>
        <v>Remplir la colonne BJ ou BM</v>
      </c>
      <c r="BO387" s="63"/>
      <c r="BP387" s="173" t="str">
        <f t="shared" si="196"/>
        <v>Remplir la colonne M</v>
      </c>
      <c r="BQ387" s="179" t="str">
        <f t="shared" si="183"/>
        <v>Remplir la colonne BO</v>
      </c>
      <c r="BR387" s="263" t="str">
        <f t="shared" si="197"/>
        <v>Remplir la colonne I</v>
      </c>
      <c r="BS387" s="91"/>
      <c r="BT387" s="315" t="str">
        <f t="shared" si="184"/>
        <v>Remplir les termes C, P, T et TVA</v>
      </c>
      <c r="BU387" s="55"/>
      <c r="BV387" s="65"/>
      <c r="BW387" s="98" t="s">
        <v>64</v>
      </c>
      <c r="BX387" s="63"/>
      <c r="BY387" s="87" t="str">
        <f t="shared" si="185"/>
        <v>Remplir la colonne BU ou BX</v>
      </c>
      <c r="BZ387" s="63"/>
      <c r="CA387" s="173" t="str">
        <f t="shared" si="198"/>
        <v>Remplir la colonne M</v>
      </c>
      <c r="CB387" s="179" t="str">
        <f t="shared" si="186"/>
        <v>Remplir la colonne BZ</v>
      </c>
      <c r="CC387" s="263" t="str">
        <f t="shared" si="199"/>
        <v>Remplir la colonne I</v>
      </c>
      <c r="CD387" s="91"/>
      <c r="CE387" s="315" t="str">
        <f t="shared" si="187"/>
        <v>Remplir les termes C, P, T et TVA</v>
      </c>
      <c r="CF387" s="61" t="str">
        <f t="shared" si="168"/>
        <v>REMPLIR TYPE DE CLIENT</v>
      </c>
      <c r="CG387" s="107" t="str">
        <f t="shared" si="188"/>
        <v>Montant total de l'aide demandée non indiqué</v>
      </c>
      <c r="CH387" s="1"/>
      <c r="CI387" s="1"/>
      <c r="CJ387" s="1"/>
      <c r="CK387" s="1"/>
      <c r="CL387" s="1"/>
    </row>
    <row r="388" spans="1:90" x14ac:dyDescent="0.25">
      <c r="A388" s="51"/>
      <c r="B388" s="111"/>
      <c r="C388" s="111"/>
      <c r="D388" s="111"/>
      <c r="E388" s="111"/>
      <c r="F388" s="111"/>
      <c r="G388" s="132"/>
      <c r="H388" s="151"/>
      <c r="I388" s="299"/>
      <c r="J388" s="152"/>
      <c r="K388" s="153"/>
      <c r="L388" s="169"/>
      <c r="M388" s="39"/>
      <c r="N388" s="90"/>
      <c r="O388" s="39"/>
      <c r="P388" s="23"/>
      <c r="Q388" s="170">
        <f t="shared" si="169"/>
        <v>0</v>
      </c>
      <c r="R388" s="55"/>
      <c r="S388" s="65"/>
      <c r="T388" s="98" t="s">
        <v>64</v>
      </c>
      <c r="U388" s="63"/>
      <c r="V388" s="87" t="str">
        <f t="shared" si="170"/>
        <v>Remplir la colonne R ou U</v>
      </c>
      <c r="W388" s="63"/>
      <c r="X388" s="173" t="str">
        <f t="shared" si="167"/>
        <v>Remplir la colonne M</v>
      </c>
      <c r="Y388" s="179" t="str">
        <f t="shared" si="171"/>
        <v>Remplir la colonne W</v>
      </c>
      <c r="Z388" s="263" t="str">
        <f t="shared" si="189"/>
        <v>Remplir la colonne I</v>
      </c>
      <c r="AA388" s="91"/>
      <c r="AB388" s="315" t="str">
        <f t="shared" si="172"/>
        <v>Remplir les termes C, P, T et TVA</v>
      </c>
      <c r="AC388" s="55"/>
      <c r="AD388" s="65"/>
      <c r="AE388" s="98" t="s">
        <v>64</v>
      </c>
      <c r="AF388" s="63"/>
      <c r="AG388" s="87" t="str">
        <f t="shared" si="173"/>
        <v>Remplir la colonne AC ou AF</v>
      </c>
      <c r="AH388" s="63"/>
      <c r="AI388" s="173" t="str">
        <f t="shared" si="190"/>
        <v>Remplir la colonne M</v>
      </c>
      <c r="AJ388" s="179" t="str">
        <f t="shared" si="174"/>
        <v>Remplir la colonne AH</v>
      </c>
      <c r="AK388" s="263" t="str">
        <f t="shared" si="191"/>
        <v>Remplir la colonne I</v>
      </c>
      <c r="AL388" s="91"/>
      <c r="AM388" s="315" t="str">
        <f t="shared" si="175"/>
        <v>Remplir les terme C, P, T et TVA</v>
      </c>
      <c r="AN388" s="55"/>
      <c r="AO388" s="65"/>
      <c r="AP388" s="98" t="s">
        <v>64</v>
      </c>
      <c r="AQ388" s="63"/>
      <c r="AR388" s="87" t="str">
        <f t="shared" si="176"/>
        <v>Remplir la colonne AN ou AQ</v>
      </c>
      <c r="AS388" s="63"/>
      <c r="AT388" s="173" t="str">
        <f t="shared" si="192"/>
        <v>Remplir la colonne M</v>
      </c>
      <c r="AU388" s="179" t="str">
        <f t="shared" si="177"/>
        <v>Remplir la colonne AS</v>
      </c>
      <c r="AV388" s="263" t="str">
        <f t="shared" si="193"/>
        <v>Remplir la colonne I</v>
      </c>
      <c r="AW388" s="91"/>
      <c r="AX388" s="315" t="str">
        <f t="shared" si="178"/>
        <v>Remplir les termes C, P, T et TVA</v>
      </c>
      <c r="AY388" s="55"/>
      <c r="AZ388" s="65"/>
      <c r="BA388" s="98" t="s">
        <v>64</v>
      </c>
      <c r="BB388" s="63"/>
      <c r="BC388" s="87" t="str">
        <f t="shared" si="179"/>
        <v>Remplir la colonne AY ou BB</v>
      </c>
      <c r="BD388" s="63"/>
      <c r="BE388" s="173" t="str">
        <f t="shared" si="194"/>
        <v>Remplir la colonne M</v>
      </c>
      <c r="BF388" s="179" t="str">
        <f t="shared" si="180"/>
        <v>Remplir la colonne BD</v>
      </c>
      <c r="BG388" s="263" t="str">
        <f t="shared" si="195"/>
        <v>Remplir la colonne I</v>
      </c>
      <c r="BH388" s="91"/>
      <c r="BI388" s="315" t="str">
        <f t="shared" si="181"/>
        <v>Remplir les termes C, P, T et TVA</v>
      </c>
      <c r="BJ388" s="55"/>
      <c r="BK388" s="65"/>
      <c r="BL388" s="98" t="s">
        <v>64</v>
      </c>
      <c r="BM388" s="63"/>
      <c r="BN388" s="87" t="str">
        <f t="shared" si="182"/>
        <v>Remplir la colonne BJ ou BM</v>
      </c>
      <c r="BO388" s="63"/>
      <c r="BP388" s="173" t="str">
        <f t="shared" si="196"/>
        <v>Remplir la colonne M</v>
      </c>
      <c r="BQ388" s="179" t="str">
        <f t="shared" si="183"/>
        <v>Remplir la colonne BO</v>
      </c>
      <c r="BR388" s="263" t="str">
        <f t="shared" si="197"/>
        <v>Remplir la colonne I</v>
      </c>
      <c r="BS388" s="91"/>
      <c r="BT388" s="315" t="str">
        <f t="shared" si="184"/>
        <v>Remplir les termes C, P, T et TVA</v>
      </c>
      <c r="BU388" s="55"/>
      <c r="BV388" s="65"/>
      <c r="BW388" s="98" t="s">
        <v>64</v>
      </c>
      <c r="BX388" s="63"/>
      <c r="BY388" s="87" t="str">
        <f t="shared" si="185"/>
        <v>Remplir la colonne BU ou BX</v>
      </c>
      <c r="BZ388" s="63"/>
      <c r="CA388" s="173" t="str">
        <f t="shared" si="198"/>
        <v>Remplir la colonne M</v>
      </c>
      <c r="CB388" s="179" t="str">
        <f t="shared" si="186"/>
        <v>Remplir la colonne BZ</v>
      </c>
      <c r="CC388" s="263" t="str">
        <f t="shared" si="199"/>
        <v>Remplir la colonne I</v>
      </c>
      <c r="CD388" s="91"/>
      <c r="CE388" s="315" t="str">
        <f t="shared" si="187"/>
        <v>Remplir les termes C, P, T et TVA</v>
      </c>
      <c r="CF388" s="61" t="str">
        <f t="shared" si="168"/>
        <v>REMPLIR TYPE DE CLIENT</v>
      </c>
      <c r="CG388" s="107" t="str">
        <f t="shared" si="188"/>
        <v>Montant total de l'aide demandée non indiqué</v>
      </c>
      <c r="CH388" s="1"/>
      <c r="CI388" s="1"/>
      <c r="CJ388" s="1"/>
      <c r="CK388" s="1"/>
      <c r="CL388" s="1"/>
    </row>
    <row r="389" spans="1:90" x14ac:dyDescent="0.25">
      <c r="A389" s="51"/>
      <c r="B389" s="111"/>
      <c r="C389" s="111"/>
      <c r="D389" s="111"/>
      <c r="E389" s="111"/>
      <c r="F389" s="111"/>
      <c r="G389" s="132"/>
      <c r="H389" s="151"/>
      <c r="I389" s="299"/>
      <c r="J389" s="152"/>
      <c r="K389" s="153"/>
      <c r="L389" s="169"/>
      <c r="M389" s="39"/>
      <c r="N389" s="90"/>
      <c r="O389" s="39"/>
      <c r="P389" s="23"/>
      <c r="Q389" s="170">
        <f t="shared" si="169"/>
        <v>0</v>
      </c>
      <c r="R389" s="55"/>
      <c r="S389" s="65"/>
      <c r="T389" s="98" t="s">
        <v>64</v>
      </c>
      <c r="U389" s="63"/>
      <c r="V389" s="87" t="str">
        <f t="shared" si="170"/>
        <v>Remplir la colonne R ou U</v>
      </c>
      <c r="W389" s="63"/>
      <c r="X389" s="173" t="str">
        <f t="shared" si="167"/>
        <v>Remplir la colonne M</v>
      </c>
      <c r="Y389" s="179" t="str">
        <f t="shared" si="171"/>
        <v>Remplir la colonne W</v>
      </c>
      <c r="Z389" s="263" t="str">
        <f t="shared" si="189"/>
        <v>Remplir la colonne I</v>
      </c>
      <c r="AA389" s="91"/>
      <c r="AB389" s="315" t="str">
        <f t="shared" si="172"/>
        <v>Remplir les termes C, P, T et TVA</v>
      </c>
      <c r="AC389" s="55"/>
      <c r="AD389" s="65"/>
      <c r="AE389" s="98" t="s">
        <v>64</v>
      </c>
      <c r="AF389" s="63"/>
      <c r="AG389" s="87" t="str">
        <f t="shared" si="173"/>
        <v>Remplir la colonne AC ou AF</v>
      </c>
      <c r="AH389" s="63"/>
      <c r="AI389" s="173" t="str">
        <f t="shared" si="190"/>
        <v>Remplir la colonne M</v>
      </c>
      <c r="AJ389" s="179" t="str">
        <f t="shared" si="174"/>
        <v>Remplir la colonne AH</v>
      </c>
      <c r="AK389" s="263" t="str">
        <f t="shared" si="191"/>
        <v>Remplir la colonne I</v>
      </c>
      <c r="AL389" s="91"/>
      <c r="AM389" s="315" t="str">
        <f t="shared" si="175"/>
        <v>Remplir les terme C, P, T et TVA</v>
      </c>
      <c r="AN389" s="55"/>
      <c r="AO389" s="65"/>
      <c r="AP389" s="98" t="s">
        <v>64</v>
      </c>
      <c r="AQ389" s="63"/>
      <c r="AR389" s="87" t="str">
        <f t="shared" si="176"/>
        <v>Remplir la colonne AN ou AQ</v>
      </c>
      <c r="AS389" s="63"/>
      <c r="AT389" s="173" t="str">
        <f t="shared" si="192"/>
        <v>Remplir la colonne M</v>
      </c>
      <c r="AU389" s="179" t="str">
        <f t="shared" si="177"/>
        <v>Remplir la colonne AS</v>
      </c>
      <c r="AV389" s="263" t="str">
        <f t="shared" si="193"/>
        <v>Remplir la colonne I</v>
      </c>
      <c r="AW389" s="91"/>
      <c r="AX389" s="315" t="str">
        <f t="shared" si="178"/>
        <v>Remplir les termes C, P, T et TVA</v>
      </c>
      <c r="AY389" s="55"/>
      <c r="AZ389" s="65"/>
      <c r="BA389" s="98" t="s">
        <v>64</v>
      </c>
      <c r="BB389" s="63"/>
      <c r="BC389" s="87" t="str">
        <f t="shared" si="179"/>
        <v>Remplir la colonne AY ou BB</v>
      </c>
      <c r="BD389" s="63"/>
      <c r="BE389" s="173" t="str">
        <f t="shared" si="194"/>
        <v>Remplir la colonne M</v>
      </c>
      <c r="BF389" s="179" t="str">
        <f t="shared" si="180"/>
        <v>Remplir la colonne BD</v>
      </c>
      <c r="BG389" s="263" t="str">
        <f t="shared" si="195"/>
        <v>Remplir la colonne I</v>
      </c>
      <c r="BH389" s="91"/>
      <c r="BI389" s="315" t="str">
        <f t="shared" si="181"/>
        <v>Remplir les termes C, P, T et TVA</v>
      </c>
      <c r="BJ389" s="55"/>
      <c r="BK389" s="65"/>
      <c r="BL389" s="98" t="s">
        <v>64</v>
      </c>
      <c r="BM389" s="63"/>
      <c r="BN389" s="87" t="str">
        <f t="shared" si="182"/>
        <v>Remplir la colonne BJ ou BM</v>
      </c>
      <c r="BO389" s="63"/>
      <c r="BP389" s="173" t="str">
        <f t="shared" si="196"/>
        <v>Remplir la colonne M</v>
      </c>
      <c r="BQ389" s="179" t="str">
        <f t="shared" si="183"/>
        <v>Remplir la colonne BO</v>
      </c>
      <c r="BR389" s="263" t="str">
        <f t="shared" si="197"/>
        <v>Remplir la colonne I</v>
      </c>
      <c r="BS389" s="91"/>
      <c r="BT389" s="315" t="str">
        <f t="shared" si="184"/>
        <v>Remplir les termes C, P, T et TVA</v>
      </c>
      <c r="BU389" s="55"/>
      <c r="BV389" s="65"/>
      <c r="BW389" s="98" t="s">
        <v>64</v>
      </c>
      <c r="BX389" s="63"/>
      <c r="BY389" s="87" t="str">
        <f t="shared" si="185"/>
        <v>Remplir la colonne BU ou BX</v>
      </c>
      <c r="BZ389" s="63"/>
      <c r="CA389" s="173" t="str">
        <f t="shared" si="198"/>
        <v>Remplir la colonne M</v>
      </c>
      <c r="CB389" s="179" t="str">
        <f t="shared" si="186"/>
        <v>Remplir la colonne BZ</v>
      </c>
      <c r="CC389" s="263" t="str">
        <f t="shared" si="199"/>
        <v>Remplir la colonne I</v>
      </c>
      <c r="CD389" s="91"/>
      <c r="CE389" s="315" t="str">
        <f t="shared" si="187"/>
        <v>Remplir les termes C, P, T et TVA</v>
      </c>
      <c r="CF389" s="61" t="str">
        <f t="shared" si="168"/>
        <v>REMPLIR TYPE DE CLIENT</v>
      </c>
      <c r="CG389" s="107" t="str">
        <f t="shared" si="188"/>
        <v>Montant total de l'aide demandée non indiqué</v>
      </c>
      <c r="CH389" s="1"/>
      <c r="CI389" s="1"/>
      <c r="CJ389" s="1"/>
      <c r="CK389" s="1"/>
      <c r="CL389" s="1"/>
    </row>
    <row r="390" spans="1:90" x14ac:dyDescent="0.25">
      <c r="A390" s="51"/>
      <c r="B390" s="111"/>
      <c r="C390" s="111"/>
      <c r="D390" s="111"/>
      <c r="E390" s="111"/>
      <c r="F390" s="111"/>
      <c r="G390" s="132"/>
      <c r="H390" s="151"/>
      <c r="I390" s="299"/>
      <c r="J390" s="152"/>
      <c r="K390" s="153"/>
      <c r="L390" s="169"/>
      <c r="M390" s="39"/>
      <c r="N390" s="90"/>
      <c r="O390" s="39"/>
      <c r="P390" s="23"/>
      <c r="Q390" s="170">
        <f t="shared" si="169"/>
        <v>0</v>
      </c>
      <c r="R390" s="55"/>
      <c r="S390" s="65"/>
      <c r="T390" s="98" t="s">
        <v>64</v>
      </c>
      <c r="U390" s="63"/>
      <c r="V390" s="87" t="str">
        <f t="shared" si="170"/>
        <v>Remplir la colonne R ou U</v>
      </c>
      <c r="W390" s="63"/>
      <c r="X390" s="173" t="str">
        <f t="shared" si="167"/>
        <v>Remplir la colonne M</v>
      </c>
      <c r="Y390" s="179" t="str">
        <f t="shared" si="171"/>
        <v>Remplir la colonne W</v>
      </c>
      <c r="Z390" s="263" t="str">
        <f t="shared" si="189"/>
        <v>Remplir la colonne I</v>
      </c>
      <c r="AA390" s="91"/>
      <c r="AB390" s="315" t="str">
        <f t="shared" si="172"/>
        <v>Remplir les termes C, P, T et TVA</v>
      </c>
      <c r="AC390" s="55"/>
      <c r="AD390" s="65"/>
      <c r="AE390" s="98" t="s">
        <v>64</v>
      </c>
      <c r="AF390" s="63"/>
      <c r="AG390" s="87" t="str">
        <f t="shared" si="173"/>
        <v>Remplir la colonne AC ou AF</v>
      </c>
      <c r="AH390" s="63"/>
      <c r="AI390" s="173" t="str">
        <f t="shared" si="190"/>
        <v>Remplir la colonne M</v>
      </c>
      <c r="AJ390" s="179" t="str">
        <f t="shared" si="174"/>
        <v>Remplir la colonne AH</v>
      </c>
      <c r="AK390" s="263" t="str">
        <f t="shared" si="191"/>
        <v>Remplir la colonne I</v>
      </c>
      <c r="AL390" s="91"/>
      <c r="AM390" s="315" t="str">
        <f t="shared" si="175"/>
        <v>Remplir les terme C, P, T et TVA</v>
      </c>
      <c r="AN390" s="55"/>
      <c r="AO390" s="65"/>
      <c r="AP390" s="98" t="s">
        <v>64</v>
      </c>
      <c r="AQ390" s="63"/>
      <c r="AR390" s="87" t="str">
        <f t="shared" si="176"/>
        <v>Remplir la colonne AN ou AQ</v>
      </c>
      <c r="AS390" s="63"/>
      <c r="AT390" s="173" t="str">
        <f t="shared" si="192"/>
        <v>Remplir la colonne M</v>
      </c>
      <c r="AU390" s="179" t="str">
        <f t="shared" si="177"/>
        <v>Remplir la colonne AS</v>
      </c>
      <c r="AV390" s="263" t="str">
        <f t="shared" si="193"/>
        <v>Remplir la colonne I</v>
      </c>
      <c r="AW390" s="91"/>
      <c r="AX390" s="315" t="str">
        <f t="shared" si="178"/>
        <v>Remplir les termes C, P, T et TVA</v>
      </c>
      <c r="AY390" s="55"/>
      <c r="AZ390" s="65"/>
      <c r="BA390" s="98" t="s">
        <v>64</v>
      </c>
      <c r="BB390" s="63"/>
      <c r="BC390" s="87" t="str">
        <f t="shared" si="179"/>
        <v>Remplir la colonne AY ou BB</v>
      </c>
      <c r="BD390" s="63"/>
      <c r="BE390" s="173" t="str">
        <f t="shared" si="194"/>
        <v>Remplir la colonne M</v>
      </c>
      <c r="BF390" s="179" t="str">
        <f t="shared" si="180"/>
        <v>Remplir la colonne BD</v>
      </c>
      <c r="BG390" s="263" t="str">
        <f t="shared" si="195"/>
        <v>Remplir la colonne I</v>
      </c>
      <c r="BH390" s="91"/>
      <c r="BI390" s="315" t="str">
        <f t="shared" si="181"/>
        <v>Remplir les termes C, P, T et TVA</v>
      </c>
      <c r="BJ390" s="55"/>
      <c r="BK390" s="65"/>
      <c r="BL390" s="98" t="s">
        <v>64</v>
      </c>
      <c r="BM390" s="63"/>
      <c r="BN390" s="87" t="str">
        <f t="shared" si="182"/>
        <v>Remplir la colonne BJ ou BM</v>
      </c>
      <c r="BO390" s="63"/>
      <c r="BP390" s="173" t="str">
        <f t="shared" si="196"/>
        <v>Remplir la colonne M</v>
      </c>
      <c r="BQ390" s="179" t="str">
        <f t="shared" si="183"/>
        <v>Remplir la colonne BO</v>
      </c>
      <c r="BR390" s="263" t="str">
        <f t="shared" si="197"/>
        <v>Remplir la colonne I</v>
      </c>
      <c r="BS390" s="91"/>
      <c r="BT390" s="315" t="str">
        <f t="shared" si="184"/>
        <v>Remplir les termes C, P, T et TVA</v>
      </c>
      <c r="BU390" s="55"/>
      <c r="BV390" s="65"/>
      <c r="BW390" s="98" t="s">
        <v>64</v>
      </c>
      <c r="BX390" s="63"/>
      <c r="BY390" s="87" t="str">
        <f t="shared" si="185"/>
        <v>Remplir la colonne BU ou BX</v>
      </c>
      <c r="BZ390" s="63"/>
      <c r="CA390" s="173" t="str">
        <f t="shared" si="198"/>
        <v>Remplir la colonne M</v>
      </c>
      <c r="CB390" s="179" t="str">
        <f t="shared" si="186"/>
        <v>Remplir la colonne BZ</v>
      </c>
      <c r="CC390" s="263" t="str">
        <f t="shared" si="199"/>
        <v>Remplir la colonne I</v>
      </c>
      <c r="CD390" s="91"/>
      <c r="CE390" s="315" t="str">
        <f t="shared" si="187"/>
        <v>Remplir les termes C, P, T et TVA</v>
      </c>
      <c r="CF390" s="61" t="str">
        <f t="shared" si="168"/>
        <v>REMPLIR TYPE DE CLIENT</v>
      </c>
      <c r="CG390" s="107" t="str">
        <f t="shared" si="188"/>
        <v>Montant total de l'aide demandée non indiqué</v>
      </c>
      <c r="CH390" s="1"/>
      <c r="CI390" s="1"/>
      <c r="CJ390" s="1"/>
      <c r="CK390" s="1"/>
      <c r="CL390" s="1"/>
    </row>
    <row r="391" spans="1:90" x14ac:dyDescent="0.25">
      <c r="A391" s="51"/>
      <c r="B391" s="111"/>
      <c r="C391" s="111"/>
      <c r="D391" s="111"/>
      <c r="E391" s="111"/>
      <c r="F391" s="111"/>
      <c r="G391" s="132"/>
      <c r="H391" s="151"/>
      <c r="I391" s="299"/>
      <c r="J391" s="152"/>
      <c r="K391" s="153"/>
      <c r="L391" s="169"/>
      <c r="M391" s="39"/>
      <c r="N391" s="90"/>
      <c r="O391" s="39"/>
      <c r="P391" s="23"/>
      <c r="Q391" s="170">
        <f t="shared" si="169"/>
        <v>0</v>
      </c>
      <c r="R391" s="55"/>
      <c r="S391" s="65"/>
      <c r="T391" s="98" t="s">
        <v>64</v>
      </c>
      <c r="U391" s="63"/>
      <c r="V391" s="87" t="str">
        <f t="shared" si="170"/>
        <v>Remplir la colonne R ou U</v>
      </c>
      <c r="W391" s="63"/>
      <c r="X391" s="173" t="str">
        <f t="shared" si="167"/>
        <v>Remplir la colonne M</v>
      </c>
      <c r="Y391" s="179" t="str">
        <f t="shared" si="171"/>
        <v>Remplir la colonne W</v>
      </c>
      <c r="Z391" s="263" t="str">
        <f t="shared" si="189"/>
        <v>Remplir la colonne I</v>
      </c>
      <c r="AA391" s="91"/>
      <c r="AB391" s="315" t="str">
        <f t="shared" si="172"/>
        <v>Remplir les termes C, P, T et TVA</v>
      </c>
      <c r="AC391" s="55"/>
      <c r="AD391" s="65"/>
      <c r="AE391" s="98" t="s">
        <v>64</v>
      </c>
      <c r="AF391" s="63"/>
      <c r="AG391" s="87" t="str">
        <f t="shared" si="173"/>
        <v>Remplir la colonne AC ou AF</v>
      </c>
      <c r="AH391" s="63"/>
      <c r="AI391" s="173" t="str">
        <f t="shared" si="190"/>
        <v>Remplir la colonne M</v>
      </c>
      <c r="AJ391" s="179" t="str">
        <f t="shared" si="174"/>
        <v>Remplir la colonne AH</v>
      </c>
      <c r="AK391" s="263" t="str">
        <f t="shared" si="191"/>
        <v>Remplir la colonne I</v>
      </c>
      <c r="AL391" s="91"/>
      <c r="AM391" s="315" t="str">
        <f t="shared" si="175"/>
        <v>Remplir les terme C, P, T et TVA</v>
      </c>
      <c r="AN391" s="55"/>
      <c r="AO391" s="65"/>
      <c r="AP391" s="98" t="s">
        <v>64</v>
      </c>
      <c r="AQ391" s="63"/>
      <c r="AR391" s="87" t="str">
        <f t="shared" si="176"/>
        <v>Remplir la colonne AN ou AQ</v>
      </c>
      <c r="AS391" s="63"/>
      <c r="AT391" s="173" t="str">
        <f t="shared" si="192"/>
        <v>Remplir la colonne M</v>
      </c>
      <c r="AU391" s="179" t="str">
        <f t="shared" si="177"/>
        <v>Remplir la colonne AS</v>
      </c>
      <c r="AV391" s="263" t="str">
        <f t="shared" si="193"/>
        <v>Remplir la colonne I</v>
      </c>
      <c r="AW391" s="91"/>
      <c r="AX391" s="315" t="str">
        <f t="shared" si="178"/>
        <v>Remplir les termes C, P, T et TVA</v>
      </c>
      <c r="AY391" s="55"/>
      <c r="AZ391" s="65"/>
      <c r="BA391" s="98" t="s">
        <v>64</v>
      </c>
      <c r="BB391" s="63"/>
      <c r="BC391" s="87" t="str">
        <f t="shared" si="179"/>
        <v>Remplir la colonne AY ou BB</v>
      </c>
      <c r="BD391" s="63"/>
      <c r="BE391" s="173" t="str">
        <f t="shared" si="194"/>
        <v>Remplir la colonne M</v>
      </c>
      <c r="BF391" s="179" t="str">
        <f t="shared" si="180"/>
        <v>Remplir la colonne BD</v>
      </c>
      <c r="BG391" s="263" t="str">
        <f t="shared" si="195"/>
        <v>Remplir la colonne I</v>
      </c>
      <c r="BH391" s="91"/>
      <c r="BI391" s="315" t="str">
        <f t="shared" si="181"/>
        <v>Remplir les termes C, P, T et TVA</v>
      </c>
      <c r="BJ391" s="55"/>
      <c r="BK391" s="65"/>
      <c r="BL391" s="98" t="s">
        <v>64</v>
      </c>
      <c r="BM391" s="63"/>
      <c r="BN391" s="87" t="str">
        <f t="shared" si="182"/>
        <v>Remplir la colonne BJ ou BM</v>
      </c>
      <c r="BO391" s="63"/>
      <c r="BP391" s="173" t="str">
        <f t="shared" si="196"/>
        <v>Remplir la colonne M</v>
      </c>
      <c r="BQ391" s="179" t="str">
        <f t="shared" si="183"/>
        <v>Remplir la colonne BO</v>
      </c>
      <c r="BR391" s="263" t="str">
        <f t="shared" si="197"/>
        <v>Remplir la colonne I</v>
      </c>
      <c r="BS391" s="91"/>
      <c r="BT391" s="315" t="str">
        <f t="shared" si="184"/>
        <v>Remplir les termes C, P, T et TVA</v>
      </c>
      <c r="BU391" s="55"/>
      <c r="BV391" s="65"/>
      <c r="BW391" s="98" t="s">
        <v>64</v>
      </c>
      <c r="BX391" s="63"/>
      <c r="BY391" s="87" t="str">
        <f t="shared" si="185"/>
        <v>Remplir la colonne BU ou BX</v>
      </c>
      <c r="BZ391" s="63"/>
      <c r="CA391" s="173" t="str">
        <f t="shared" si="198"/>
        <v>Remplir la colonne M</v>
      </c>
      <c r="CB391" s="179" t="str">
        <f t="shared" si="186"/>
        <v>Remplir la colonne BZ</v>
      </c>
      <c r="CC391" s="263" t="str">
        <f t="shared" si="199"/>
        <v>Remplir la colonne I</v>
      </c>
      <c r="CD391" s="91"/>
      <c r="CE391" s="315" t="str">
        <f t="shared" si="187"/>
        <v>Remplir les termes C, P, T et TVA</v>
      </c>
      <c r="CF391" s="61" t="str">
        <f t="shared" si="168"/>
        <v>REMPLIR TYPE DE CLIENT</v>
      </c>
      <c r="CG391" s="107" t="str">
        <f t="shared" si="188"/>
        <v>Montant total de l'aide demandée non indiqué</v>
      </c>
      <c r="CH391" s="1"/>
      <c r="CI391" s="1"/>
      <c r="CJ391" s="1"/>
      <c r="CK391" s="1"/>
      <c r="CL391" s="1"/>
    </row>
    <row r="392" spans="1:90" x14ac:dyDescent="0.25">
      <c r="A392" s="51"/>
      <c r="B392" s="111"/>
      <c r="C392" s="111"/>
      <c r="D392" s="111"/>
      <c r="E392" s="111"/>
      <c r="F392" s="111"/>
      <c r="G392" s="132"/>
      <c r="H392" s="151"/>
      <c r="I392" s="299"/>
      <c r="J392" s="152"/>
      <c r="K392" s="153"/>
      <c r="L392" s="169"/>
      <c r="M392" s="39"/>
      <c r="N392" s="90"/>
      <c r="O392" s="39"/>
      <c r="P392" s="23"/>
      <c r="Q392" s="170">
        <f t="shared" si="169"/>
        <v>0</v>
      </c>
      <c r="R392" s="55"/>
      <c r="S392" s="65"/>
      <c r="T392" s="98" t="s">
        <v>64</v>
      </c>
      <c r="U392" s="63"/>
      <c r="V392" s="87" t="str">
        <f t="shared" si="170"/>
        <v>Remplir la colonne R ou U</v>
      </c>
      <c r="W392" s="63"/>
      <c r="X392" s="173" t="str">
        <f t="shared" si="167"/>
        <v>Remplir la colonne M</v>
      </c>
      <c r="Y392" s="179" t="str">
        <f t="shared" si="171"/>
        <v>Remplir la colonne W</v>
      </c>
      <c r="Z392" s="263" t="str">
        <f t="shared" si="189"/>
        <v>Remplir la colonne I</v>
      </c>
      <c r="AA392" s="91"/>
      <c r="AB392" s="315" t="str">
        <f t="shared" si="172"/>
        <v>Remplir les termes C, P, T et TVA</v>
      </c>
      <c r="AC392" s="55"/>
      <c r="AD392" s="65"/>
      <c r="AE392" s="98" t="s">
        <v>64</v>
      </c>
      <c r="AF392" s="63"/>
      <c r="AG392" s="87" t="str">
        <f t="shared" si="173"/>
        <v>Remplir la colonne AC ou AF</v>
      </c>
      <c r="AH392" s="63"/>
      <c r="AI392" s="173" t="str">
        <f t="shared" si="190"/>
        <v>Remplir la colonne M</v>
      </c>
      <c r="AJ392" s="179" t="str">
        <f t="shared" si="174"/>
        <v>Remplir la colonne AH</v>
      </c>
      <c r="AK392" s="263" t="str">
        <f t="shared" si="191"/>
        <v>Remplir la colonne I</v>
      </c>
      <c r="AL392" s="91"/>
      <c r="AM392" s="315" t="str">
        <f t="shared" si="175"/>
        <v>Remplir les terme C, P, T et TVA</v>
      </c>
      <c r="AN392" s="55"/>
      <c r="AO392" s="65"/>
      <c r="AP392" s="98" t="s">
        <v>64</v>
      </c>
      <c r="AQ392" s="63"/>
      <c r="AR392" s="87" t="str">
        <f t="shared" si="176"/>
        <v>Remplir la colonne AN ou AQ</v>
      </c>
      <c r="AS392" s="63"/>
      <c r="AT392" s="173" t="str">
        <f t="shared" si="192"/>
        <v>Remplir la colonne M</v>
      </c>
      <c r="AU392" s="179" t="str">
        <f t="shared" si="177"/>
        <v>Remplir la colonne AS</v>
      </c>
      <c r="AV392" s="263" t="str">
        <f t="shared" si="193"/>
        <v>Remplir la colonne I</v>
      </c>
      <c r="AW392" s="91"/>
      <c r="AX392" s="315" t="str">
        <f t="shared" si="178"/>
        <v>Remplir les termes C, P, T et TVA</v>
      </c>
      <c r="AY392" s="55"/>
      <c r="AZ392" s="65"/>
      <c r="BA392" s="98" t="s">
        <v>64</v>
      </c>
      <c r="BB392" s="63"/>
      <c r="BC392" s="87" t="str">
        <f t="shared" si="179"/>
        <v>Remplir la colonne AY ou BB</v>
      </c>
      <c r="BD392" s="63"/>
      <c r="BE392" s="173" t="str">
        <f t="shared" si="194"/>
        <v>Remplir la colonne M</v>
      </c>
      <c r="BF392" s="179" t="str">
        <f t="shared" si="180"/>
        <v>Remplir la colonne BD</v>
      </c>
      <c r="BG392" s="263" t="str">
        <f t="shared" si="195"/>
        <v>Remplir la colonne I</v>
      </c>
      <c r="BH392" s="91"/>
      <c r="BI392" s="315" t="str">
        <f t="shared" si="181"/>
        <v>Remplir les termes C, P, T et TVA</v>
      </c>
      <c r="BJ392" s="55"/>
      <c r="BK392" s="65"/>
      <c r="BL392" s="98" t="s">
        <v>64</v>
      </c>
      <c r="BM392" s="63"/>
      <c r="BN392" s="87" t="str">
        <f t="shared" si="182"/>
        <v>Remplir la colonne BJ ou BM</v>
      </c>
      <c r="BO392" s="63"/>
      <c r="BP392" s="173" t="str">
        <f t="shared" si="196"/>
        <v>Remplir la colonne M</v>
      </c>
      <c r="BQ392" s="179" t="str">
        <f t="shared" si="183"/>
        <v>Remplir la colonne BO</v>
      </c>
      <c r="BR392" s="263" t="str">
        <f t="shared" si="197"/>
        <v>Remplir la colonne I</v>
      </c>
      <c r="BS392" s="91"/>
      <c r="BT392" s="315" t="str">
        <f t="shared" si="184"/>
        <v>Remplir les termes C, P, T et TVA</v>
      </c>
      <c r="BU392" s="55"/>
      <c r="BV392" s="65"/>
      <c r="BW392" s="98" t="s">
        <v>64</v>
      </c>
      <c r="BX392" s="63"/>
      <c r="BY392" s="87" t="str">
        <f t="shared" si="185"/>
        <v>Remplir la colonne BU ou BX</v>
      </c>
      <c r="BZ392" s="63"/>
      <c r="CA392" s="173" t="str">
        <f t="shared" si="198"/>
        <v>Remplir la colonne M</v>
      </c>
      <c r="CB392" s="179" t="str">
        <f t="shared" si="186"/>
        <v>Remplir la colonne BZ</v>
      </c>
      <c r="CC392" s="263" t="str">
        <f t="shared" si="199"/>
        <v>Remplir la colonne I</v>
      </c>
      <c r="CD392" s="91"/>
      <c r="CE392" s="315" t="str">
        <f t="shared" si="187"/>
        <v>Remplir les termes C, P, T et TVA</v>
      </c>
      <c r="CF392" s="61" t="str">
        <f t="shared" si="168"/>
        <v>REMPLIR TYPE DE CLIENT</v>
      </c>
      <c r="CG392" s="107" t="str">
        <f t="shared" si="188"/>
        <v>Montant total de l'aide demandée non indiqué</v>
      </c>
      <c r="CH392" s="1"/>
      <c r="CI392" s="1"/>
      <c r="CJ392" s="1"/>
      <c r="CK392" s="1"/>
      <c r="CL392" s="1"/>
    </row>
    <row r="393" spans="1:90" x14ac:dyDescent="0.25">
      <c r="A393" s="51"/>
      <c r="B393" s="111"/>
      <c r="C393" s="111"/>
      <c r="D393" s="111"/>
      <c r="E393" s="111"/>
      <c r="F393" s="111"/>
      <c r="G393" s="132"/>
      <c r="H393" s="151"/>
      <c r="I393" s="299"/>
      <c r="J393" s="152"/>
      <c r="K393" s="153"/>
      <c r="L393" s="169"/>
      <c r="M393" s="39"/>
      <c r="N393" s="90"/>
      <c r="O393" s="39"/>
      <c r="P393" s="23"/>
      <c r="Q393" s="170">
        <f t="shared" si="169"/>
        <v>0</v>
      </c>
      <c r="R393" s="55"/>
      <c r="S393" s="65"/>
      <c r="T393" s="98" t="s">
        <v>64</v>
      </c>
      <c r="U393" s="63"/>
      <c r="V393" s="87" t="str">
        <f t="shared" si="170"/>
        <v>Remplir la colonne R ou U</v>
      </c>
      <c r="W393" s="63"/>
      <c r="X393" s="173" t="str">
        <f t="shared" si="167"/>
        <v>Remplir la colonne M</v>
      </c>
      <c r="Y393" s="179" t="str">
        <f t="shared" si="171"/>
        <v>Remplir la colonne W</v>
      </c>
      <c r="Z393" s="263" t="str">
        <f t="shared" si="189"/>
        <v>Remplir la colonne I</v>
      </c>
      <c r="AA393" s="91"/>
      <c r="AB393" s="315" t="str">
        <f t="shared" si="172"/>
        <v>Remplir les termes C, P, T et TVA</v>
      </c>
      <c r="AC393" s="55"/>
      <c r="AD393" s="65"/>
      <c r="AE393" s="98" t="s">
        <v>64</v>
      </c>
      <c r="AF393" s="63"/>
      <c r="AG393" s="87" t="str">
        <f t="shared" si="173"/>
        <v>Remplir la colonne AC ou AF</v>
      </c>
      <c r="AH393" s="63"/>
      <c r="AI393" s="173" t="str">
        <f t="shared" si="190"/>
        <v>Remplir la colonne M</v>
      </c>
      <c r="AJ393" s="179" t="str">
        <f t="shared" si="174"/>
        <v>Remplir la colonne AH</v>
      </c>
      <c r="AK393" s="263" t="str">
        <f t="shared" si="191"/>
        <v>Remplir la colonne I</v>
      </c>
      <c r="AL393" s="91"/>
      <c r="AM393" s="315" t="str">
        <f t="shared" si="175"/>
        <v>Remplir les terme C, P, T et TVA</v>
      </c>
      <c r="AN393" s="55"/>
      <c r="AO393" s="65"/>
      <c r="AP393" s="98" t="s">
        <v>64</v>
      </c>
      <c r="AQ393" s="63"/>
      <c r="AR393" s="87" t="str">
        <f t="shared" si="176"/>
        <v>Remplir la colonne AN ou AQ</v>
      </c>
      <c r="AS393" s="63"/>
      <c r="AT393" s="173" t="str">
        <f t="shared" si="192"/>
        <v>Remplir la colonne M</v>
      </c>
      <c r="AU393" s="179" t="str">
        <f t="shared" si="177"/>
        <v>Remplir la colonne AS</v>
      </c>
      <c r="AV393" s="263" t="str">
        <f t="shared" si="193"/>
        <v>Remplir la colonne I</v>
      </c>
      <c r="AW393" s="91"/>
      <c r="AX393" s="315" t="str">
        <f t="shared" si="178"/>
        <v>Remplir les termes C, P, T et TVA</v>
      </c>
      <c r="AY393" s="55"/>
      <c r="AZ393" s="65"/>
      <c r="BA393" s="98" t="s">
        <v>64</v>
      </c>
      <c r="BB393" s="63"/>
      <c r="BC393" s="87" t="str">
        <f t="shared" si="179"/>
        <v>Remplir la colonne AY ou BB</v>
      </c>
      <c r="BD393" s="63"/>
      <c r="BE393" s="173" t="str">
        <f t="shared" si="194"/>
        <v>Remplir la colonne M</v>
      </c>
      <c r="BF393" s="179" t="str">
        <f t="shared" si="180"/>
        <v>Remplir la colonne BD</v>
      </c>
      <c r="BG393" s="263" t="str">
        <f t="shared" si="195"/>
        <v>Remplir la colonne I</v>
      </c>
      <c r="BH393" s="91"/>
      <c r="BI393" s="315" t="str">
        <f t="shared" si="181"/>
        <v>Remplir les termes C, P, T et TVA</v>
      </c>
      <c r="BJ393" s="55"/>
      <c r="BK393" s="65"/>
      <c r="BL393" s="98" t="s">
        <v>64</v>
      </c>
      <c r="BM393" s="63"/>
      <c r="BN393" s="87" t="str">
        <f t="shared" si="182"/>
        <v>Remplir la colonne BJ ou BM</v>
      </c>
      <c r="BO393" s="63"/>
      <c r="BP393" s="173" t="str">
        <f t="shared" si="196"/>
        <v>Remplir la colonne M</v>
      </c>
      <c r="BQ393" s="179" t="str">
        <f t="shared" si="183"/>
        <v>Remplir la colonne BO</v>
      </c>
      <c r="BR393" s="263" t="str">
        <f t="shared" si="197"/>
        <v>Remplir la colonne I</v>
      </c>
      <c r="BS393" s="91"/>
      <c r="BT393" s="315" t="str">
        <f t="shared" si="184"/>
        <v>Remplir les termes C, P, T et TVA</v>
      </c>
      <c r="BU393" s="55"/>
      <c r="BV393" s="65"/>
      <c r="BW393" s="98" t="s">
        <v>64</v>
      </c>
      <c r="BX393" s="63"/>
      <c r="BY393" s="87" t="str">
        <f t="shared" si="185"/>
        <v>Remplir la colonne BU ou BX</v>
      </c>
      <c r="BZ393" s="63"/>
      <c r="CA393" s="173" t="str">
        <f t="shared" si="198"/>
        <v>Remplir la colonne M</v>
      </c>
      <c r="CB393" s="179" t="str">
        <f t="shared" si="186"/>
        <v>Remplir la colonne BZ</v>
      </c>
      <c r="CC393" s="263" t="str">
        <f t="shared" si="199"/>
        <v>Remplir la colonne I</v>
      </c>
      <c r="CD393" s="91"/>
      <c r="CE393" s="315" t="str">
        <f t="shared" si="187"/>
        <v>Remplir les termes C, P, T et TVA</v>
      </c>
      <c r="CF393" s="61" t="str">
        <f t="shared" si="168"/>
        <v>REMPLIR TYPE DE CLIENT</v>
      </c>
      <c r="CG393" s="107" t="str">
        <f t="shared" si="188"/>
        <v>Montant total de l'aide demandée non indiqué</v>
      </c>
      <c r="CH393" s="1"/>
      <c r="CI393" s="1"/>
      <c r="CJ393" s="1"/>
      <c r="CK393" s="1"/>
      <c r="CL393" s="1"/>
    </row>
    <row r="394" spans="1:90" x14ac:dyDescent="0.25">
      <c r="A394" s="51"/>
      <c r="B394" s="111"/>
      <c r="C394" s="111"/>
      <c r="D394" s="111"/>
      <c r="E394" s="111"/>
      <c r="F394" s="111"/>
      <c r="G394" s="132"/>
      <c r="H394" s="151"/>
      <c r="I394" s="299"/>
      <c r="J394" s="152"/>
      <c r="K394" s="153"/>
      <c r="L394" s="169"/>
      <c r="M394" s="39"/>
      <c r="N394" s="90"/>
      <c r="O394" s="39"/>
      <c r="P394" s="23"/>
      <c r="Q394" s="170">
        <f t="shared" si="169"/>
        <v>0</v>
      </c>
      <c r="R394" s="55"/>
      <c r="S394" s="65"/>
      <c r="T394" s="98" t="s">
        <v>64</v>
      </c>
      <c r="U394" s="63"/>
      <c r="V394" s="87" t="str">
        <f t="shared" si="170"/>
        <v>Remplir la colonne R ou U</v>
      </c>
      <c r="W394" s="63"/>
      <c r="X394" s="173" t="str">
        <f t="shared" si="167"/>
        <v>Remplir la colonne M</v>
      </c>
      <c r="Y394" s="179" t="str">
        <f t="shared" si="171"/>
        <v>Remplir la colonne W</v>
      </c>
      <c r="Z394" s="263" t="str">
        <f t="shared" si="189"/>
        <v>Remplir la colonne I</v>
      </c>
      <c r="AA394" s="91"/>
      <c r="AB394" s="315" t="str">
        <f t="shared" si="172"/>
        <v>Remplir les termes C, P, T et TVA</v>
      </c>
      <c r="AC394" s="55"/>
      <c r="AD394" s="65"/>
      <c r="AE394" s="98" t="s">
        <v>64</v>
      </c>
      <c r="AF394" s="63"/>
      <c r="AG394" s="87" t="str">
        <f t="shared" si="173"/>
        <v>Remplir la colonne AC ou AF</v>
      </c>
      <c r="AH394" s="63"/>
      <c r="AI394" s="173" t="str">
        <f t="shared" si="190"/>
        <v>Remplir la colonne M</v>
      </c>
      <c r="AJ394" s="179" t="str">
        <f t="shared" si="174"/>
        <v>Remplir la colonne AH</v>
      </c>
      <c r="AK394" s="263" t="str">
        <f t="shared" si="191"/>
        <v>Remplir la colonne I</v>
      </c>
      <c r="AL394" s="91"/>
      <c r="AM394" s="315" t="str">
        <f t="shared" si="175"/>
        <v>Remplir les terme C, P, T et TVA</v>
      </c>
      <c r="AN394" s="55"/>
      <c r="AO394" s="65"/>
      <c r="AP394" s="98" t="s">
        <v>64</v>
      </c>
      <c r="AQ394" s="63"/>
      <c r="AR394" s="87" t="str">
        <f t="shared" si="176"/>
        <v>Remplir la colonne AN ou AQ</v>
      </c>
      <c r="AS394" s="63"/>
      <c r="AT394" s="173" t="str">
        <f t="shared" si="192"/>
        <v>Remplir la colonne M</v>
      </c>
      <c r="AU394" s="179" t="str">
        <f t="shared" si="177"/>
        <v>Remplir la colonne AS</v>
      </c>
      <c r="AV394" s="263" t="str">
        <f t="shared" si="193"/>
        <v>Remplir la colonne I</v>
      </c>
      <c r="AW394" s="91"/>
      <c r="AX394" s="315" t="str">
        <f t="shared" si="178"/>
        <v>Remplir les termes C, P, T et TVA</v>
      </c>
      <c r="AY394" s="55"/>
      <c r="AZ394" s="65"/>
      <c r="BA394" s="98" t="s">
        <v>64</v>
      </c>
      <c r="BB394" s="63"/>
      <c r="BC394" s="87" t="str">
        <f t="shared" si="179"/>
        <v>Remplir la colonne AY ou BB</v>
      </c>
      <c r="BD394" s="63"/>
      <c r="BE394" s="173" t="str">
        <f t="shared" si="194"/>
        <v>Remplir la colonne M</v>
      </c>
      <c r="BF394" s="179" t="str">
        <f t="shared" si="180"/>
        <v>Remplir la colonne BD</v>
      </c>
      <c r="BG394" s="263" t="str">
        <f t="shared" si="195"/>
        <v>Remplir la colonne I</v>
      </c>
      <c r="BH394" s="91"/>
      <c r="BI394" s="315" t="str">
        <f t="shared" si="181"/>
        <v>Remplir les termes C, P, T et TVA</v>
      </c>
      <c r="BJ394" s="55"/>
      <c r="BK394" s="65"/>
      <c r="BL394" s="98" t="s">
        <v>64</v>
      </c>
      <c r="BM394" s="63"/>
      <c r="BN394" s="87" t="str">
        <f t="shared" si="182"/>
        <v>Remplir la colonne BJ ou BM</v>
      </c>
      <c r="BO394" s="63"/>
      <c r="BP394" s="173" t="str">
        <f t="shared" si="196"/>
        <v>Remplir la colonne M</v>
      </c>
      <c r="BQ394" s="179" t="str">
        <f t="shared" si="183"/>
        <v>Remplir la colonne BO</v>
      </c>
      <c r="BR394" s="263" t="str">
        <f t="shared" si="197"/>
        <v>Remplir la colonne I</v>
      </c>
      <c r="BS394" s="91"/>
      <c r="BT394" s="315" t="str">
        <f t="shared" si="184"/>
        <v>Remplir les termes C, P, T et TVA</v>
      </c>
      <c r="BU394" s="55"/>
      <c r="BV394" s="65"/>
      <c r="BW394" s="98" t="s">
        <v>64</v>
      </c>
      <c r="BX394" s="63"/>
      <c r="BY394" s="87" t="str">
        <f t="shared" si="185"/>
        <v>Remplir la colonne BU ou BX</v>
      </c>
      <c r="BZ394" s="63"/>
      <c r="CA394" s="173" t="str">
        <f t="shared" si="198"/>
        <v>Remplir la colonne M</v>
      </c>
      <c r="CB394" s="179" t="str">
        <f t="shared" si="186"/>
        <v>Remplir la colonne BZ</v>
      </c>
      <c r="CC394" s="263" t="str">
        <f t="shared" si="199"/>
        <v>Remplir la colonne I</v>
      </c>
      <c r="CD394" s="91"/>
      <c r="CE394" s="315" t="str">
        <f t="shared" si="187"/>
        <v>Remplir les termes C, P, T et TVA</v>
      </c>
      <c r="CF394" s="61" t="str">
        <f t="shared" si="168"/>
        <v>REMPLIR TYPE DE CLIENT</v>
      </c>
      <c r="CG394" s="107" t="str">
        <f t="shared" si="188"/>
        <v>Montant total de l'aide demandée non indiqué</v>
      </c>
      <c r="CH394" s="1"/>
      <c r="CI394" s="1"/>
      <c r="CJ394" s="1"/>
      <c r="CK394" s="1"/>
      <c r="CL394" s="1"/>
    </row>
    <row r="395" spans="1:90" x14ac:dyDescent="0.25">
      <c r="A395" s="51"/>
      <c r="B395" s="111"/>
      <c r="C395" s="111"/>
      <c r="D395" s="111"/>
      <c r="E395" s="111"/>
      <c r="F395" s="111"/>
      <c r="G395" s="132"/>
      <c r="H395" s="151"/>
      <c r="I395" s="299"/>
      <c r="J395" s="152"/>
      <c r="K395" s="153"/>
      <c r="L395" s="169"/>
      <c r="M395" s="39"/>
      <c r="N395" s="90"/>
      <c r="O395" s="39"/>
      <c r="P395" s="23"/>
      <c r="Q395" s="170">
        <f t="shared" si="169"/>
        <v>0</v>
      </c>
      <c r="R395" s="55"/>
      <c r="S395" s="65"/>
      <c r="T395" s="98" t="s">
        <v>64</v>
      </c>
      <c r="U395" s="63"/>
      <c r="V395" s="87" t="str">
        <f t="shared" si="170"/>
        <v>Remplir la colonne R ou U</v>
      </c>
      <c r="W395" s="63"/>
      <c r="X395" s="173" t="str">
        <f t="shared" si="167"/>
        <v>Remplir la colonne M</v>
      </c>
      <c r="Y395" s="179" t="str">
        <f t="shared" si="171"/>
        <v>Remplir la colonne W</v>
      </c>
      <c r="Z395" s="263" t="str">
        <f t="shared" si="189"/>
        <v>Remplir la colonne I</v>
      </c>
      <c r="AA395" s="91"/>
      <c r="AB395" s="315" t="str">
        <f t="shared" si="172"/>
        <v>Remplir les termes C, P, T et TVA</v>
      </c>
      <c r="AC395" s="55"/>
      <c r="AD395" s="65"/>
      <c r="AE395" s="98" t="s">
        <v>64</v>
      </c>
      <c r="AF395" s="63"/>
      <c r="AG395" s="87" t="str">
        <f t="shared" si="173"/>
        <v>Remplir la colonne AC ou AF</v>
      </c>
      <c r="AH395" s="63"/>
      <c r="AI395" s="173" t="str">
        <f t="shared" si="190"/>
        <v>Remplir la colonne M</v>
      </c>
      <c r="AJ395" s="179" t="str">
        <f t="shared" si="174"/>
        <v>Remplir la colonne AH</v>
      </c>
      <c r="AK395" s="263" t="str">
        <f t="shared" si="191"/>
        <v>Remplir la colonne I</v>
      </c>
      <c r="AL395" s="91"/>
      <c r="AM395" s="315" t="str">
        <f t="shared" si="175"/>
        <v>Remplir les terme C, P, T et TVA</v>
      </c>
      <c r="AN395" s="55"/>
      <c r="AO395" s="65"/>
      <c r="AP395" s="98" t="s">
        <v>64</v>
      </c>
      <c r="AQ395" s="63"/>
      <c r="AR395" s="87" t="str">
        <f t="shared" si="176"/>
        <v>Remplir la colonne AN ou AQ</v>
      </c>
      <c r="AS395" s="63"/>
      <c r="AT395" s="173" t="str">
        <f t="shared" si="192"/>
        <v>Remplir la colonne M</v>
      </c>
      <c r="AU395" s="179" t="str">
        <f t="shared" si="177"/>
        <v>Remplir la colonne AS</v>
      </c>
      <c r="AV395" s="263" t="str">
        <f t="shared" si="193"/>
        <v>Remplir la colonne I</v>
      </c>
      <c r="AW395" s="91"/>
      <c r="AX395" s="315" t="str">
        <f t="shared" si="178"/>
        <v>Remplir les termes C, P, T et TVA</v>
      </c>
      <c r="AY395" s="55"/>
      <c r="AZ395" s="65"/>
      <c r="BA395" s="98" t="s">
        <v>64</v>
      </c>
      <c r="BB395" s="63"/>
      <c r="BC395" s="87" t="str">
        <f t="shared" si="179"/>
        <v>Remplir la colonne AY ou BB</v>
      </c>
      <c r="BD395" s="63"/>
      <c r="BE395" s="173" t="str">
        <f t="shared" si="194"/>
        <v>Remplir la colonne M</v>
      </c>
      <c r="BF395" s="179" t="str">
        <f t="shared" si="180"/>
        <v>Remplir la colonne BD</v>
      </c>
      <c r="BG395" s="263" t="str">
        <f t="shared" si="195"/>
        <v>Remplir la colonne I</v>
      </c>
      <c r="BH395" s="91"/>
      <c r="BI395" s="315" t="str">
        <f t="shared" si="181"/>
        <v>Remplir les termes C, P, T et TVA</v>
      </c>
      <c r="BJ395" s="55"/>
      <c r="BK395" s="65"/>
      <c r="BL395" s="98" t="s">
        <v>64</v>
      </c>
      <c r="BM395" s="63"/>
      <c r="BN395" s="87" t="str">
        <f t="shared" si="182"/>
        <v>Remplir la colonne BJ ou BM</v>
      </c>
      <c r="BO395" s="63"/>
      <c r="BP395" s="173" t="str">
        <f t="shared" si="196"/>
        <v>Remplir la colonne M</v>
      </c>
      <c r="BQ395" s="179" t="str">
        <f t="shared" si="183"/>
        <v>Remplir la colonne BO</v>
      </c>
      <c r="BR395" s="263" t="str">
        <f t="shared" si="197"/>
        <v>Remplir la colonne I</v>
      </c>
      <c r="BS395" s="91"/>
      <c r="BT395" s="315" t="str">
        <f t="shared" si="184"/>
        <v>Remplir les termes C, P, T et TVA</v>
      </c>
      <c r="BU395" s="55"/>
      <c r="BV395" s="65"/>
      <c r="BW395" s="98" t="s">
        <v>64</v>
      </c>
      <c r="BX395" s="63"/>
      <c r="BY395" s="87" t="str">
        <f t="shared" si="185"/>
        <v>Remplir la colonne BU ou BX</v>
      </c>
      <c r="BZ395" s="63"/>
      <c r="CA395" s="173" t="str">
        <f t="shared" si="198"/>
        <v>Remplir la colonne M</v>
      </c>
      <c r="CB395" s="179" t="str">
        <f t="shared" si="186"/>
        <v>Remplir la colonne BZ</v>
      </c>
      <c r="CC395" s="263" t="str">
        <f t="shared" si="199"/>
        <v>Remplir la colonne I</v>
      </c>
      <c r="CD395" s="91"/>
      <c r="CE395" s="315" t="str">
        <f t="shared" si="187"/>
        <v>Remplir les termes C, P, T et TVA</v>
      </c>
      <c r="CF395" s="61" t="str">
        <f t="shared" si="168"/>
        <v>REMPLIR TYPE DE CLIENT</v>
      </c>
      <c r="CG395" s="107" t="str">
        <f t="shared" si="188"/>
        <v>Montant total de l'aide demandée non indiqué</v>
      </c>
      <c r="CH395" s="1"/>
      <c r="CI395" s="1"/>
      <c r="CJ395" s="1"/>
      <c r="CK395" s="1"/>
      <c r="CL395" s="1"/>
    </row>
    <row r="396" spans="1:90" x14ac:dyDescent="0.25">
      <c r="A396" s="51"/>
      <c r="B396" s="111"/>
      <c r="C396" s="111"/>
      <c r="D396" s="111"/>
      <c r="E396" s="111"/>
      <c r="F396" s="111"/>
      <c r="G396" s="132"/>
      <c r="H396" s="151"/>
      <c r="I396" s="299"/>
      <c r="J396" s="152"/>
      <c r="K396" s="153"/>
      <c r="L396" s="169"/>
      <c r="M396" s="39"/>
      <c r="N396" s="90"/>
      <c r="O396" s="39"/>
      <c r="P396" s="23"/>
      <c r="Q396" s="170">
        <f t="shared" si="169"/>
        <v>0</v>
      </c>
      <c r="R396" s="55"/>
      <c r="S396" s="65"/>
      <c r="T396" s="98" t="s">
        <v>64</v>
      </c>
      <c r="U396" s="63"/>
      <c r="V396" s="87" t="str">
        <f t="shared" si="170"/>
        <v>Remplir la colonne R ou U</v>
      </c>
      <c r="W396" s="63"/>
      <c r="X396" s="173" t="str">
        <f t="shared" si="167"/>
        <v>Remplir la colonne M</v>
      </c>
      <c r="Y396" s="179" t="str">
        <f t="shared" si="171"/>
        <v>Remplir la colonne W</v>
      </c>
      <c r="Z396" s="263" t="str">
        <f t="shared" si="189"/>
        <v>Remplir la colonne I</v>
      </c>
      <c r="AA396" s="91"/>
      <c r="AB396" s="315" t="str">
        <f t="shared" si="172"/>
        <v>Remplir les termes C, P, T et TVA</v>
      </c>
      <c r="AC396" s="55"/>
      <c r="AD396" s="65"/>
      <c r="AE396" s="98" t="s">
        <v>64</v>
      </c>
      <c r="AF396" s="63"/>
      <c r="AG396" s="87" t="str">
        <f t="shared" si="173"/>
        <v>Remplir la colonne AC ou AF</v>
      </c>
      <c r="AH396" s="63"/>
      <c r="AI396" s="173" t="str">
        <f t="shared" si="190"/>
        <v>Remplir la colonne M</v>
      </c>
      <c r="AJ396" s="179" t="str">
        <f t="shared" si="174"/>
        <v>Remplir la colonne AH</v>
      </c>
      <c r="AK396" s="263" t="str">
        <f t="shared" si="191"/>
        <v>Remplir la colonne I</v>
      </c>
      <c r="AL396" s="91"/>
      <c r="AM396" s="315" t="str">
        <f t="shared" si="175"/>
        <v>Remplir les terme C, P, T et TVA</v>
      </c>
      <c r="AN396" s="55"/>
      <c r="AO396" s="65"/>
      <c r="AP396" s="98" t="s">
        <v>64</v>
      </c>
      <c r="AQ396" s="63"/>
      <c r="AR396" s="87" t="str">
        <f t="shared" si="176"/>
        <v>Remplir la colonne AN ou AQ</v>
      </c>
      <c r="AS396" s="63"/>
      <c r="AT396" s="173" t="str">
        <f t="shared" si="192"/>
        <v>Remplir la colonne M</v>
      </c>
      <c r="AU396" s="179" t="str">
        <f t="shared" si="177"/>
        <v>Remplir la colonne AS</v>
      </c>
      <c r="AV396" s="263" t="str">
        <f t="shared" si="193"/>
        <v>Remplir la colonne I</v>
      </c>
      <c r="AW396" s="91"/>
      <c r="AX396" s="315" t="str">
        <f t="shared" si="178"/>
        <v>Remplir les termes C, P, T et TVA</v>
      </c>
      <c r="AY396" s="55"/>
      <c r="AZ396" s="65"/>
      <c r="BA396" s="98" t="s">
        <v>64</v>
      </c>
      <c r="BB396" s="63"/>
      <c r="BC396" s="87" t="str">
        <f t="shared" si="179"/>
        <v>Remplir la colonne AY ou BB</v>
      </c>
      <c r="BD396" s="63"/>
      <c r="BE396" s="173" t="str">
        <f t="shared" si="194"/>
        <v>Remplir la colonne M</v>
      </c>
      <c r="BF396" s="179" t="str">
        <f t="shared" si="180"/>
        <v>Remplir la colonne BD</v>
      </c>
      <c r="BG396" s="263" t="str">
        <f t="shared" si="195"/>
        <v>Remplir la colonne I</v>
      </c>
      <c r="BH396" s="91"/>
      <c r="BI396" s="315" t="str">
        <f t="shared" si="181"/>
        <v>Remplir les termes C, P, T et TVA</v>
      </c>
      <c r="BJ396" s="55"/>
      <c r="BK396" s="65"/>
      <c r="BL396" s="98" t="s">
        <v>64</v>
      </c>
      <c r="BM396" s="63"/>
      <c r="BN396" s="87" t="str">
        <f t="shared" si="182"/>
        <v>Remplir la colonne BJ ou BM</v>
      </c>
      <c r="BO396" s="63"/>
      <c r="BP396" s="173" t="str">
        <f t="shared" si="196"/>
        <v>Remplir la colonne M</v>
      </c>
      <c r="BQ396" s="179" t="str">
        <f t="shared" si="183"/>
        <v>Remplir la colonne BO</v>
      </c>
      <c r="BR396" s="263" t="str">
        <f t="shared" si="197"/>
        <v>Remplir la colonne I</v>
      </c>
      <c r="BS396" s="91"/>
      <c r="BT396" s="315" t="str">
        <f t="shared" si="184"/>
        <v>Remplir les termes C, P, T et TVA</v>
      </c>
      <c r="BU396" s="55"/>
      <c r="BV396" s="65"/>
      <c r="BW396" s="98" t="s">
        <v>64</v>
      </c>
      <c r="BX396" s="63"/>
      <c r="BY396" s="87" t="str">
        <f t="shared" si="185"/>
        <v>Remplir la colonne BU ou BX</v>
      </c>
      <c r="BZ396" s="63"/>
      <c r="CA396" s="173" t="str">
        <f t="shared" si="198"/>
        <v>Remplir la colonne M</v>
      </c>
      <c r="CB396" s="179" t="str">
        <f t="shared" si="186"/>
        <v>Remplir la colonne BZ</v>
      </c>
      <c r="CC396" s="263" t="str">
        <f t="shared" si="199"/>
        <v>Remplir la colonne I</v>
      </c>
      <c r="CD396" s="91"/>
      <c r="CE396" s="315" t="str">
        <f t="shared" si="187"/>
        <v>Remplir les termes C, P, T et TVA</v>
      </c>
      <c r="CF396" s="61" t="str">
        <f t="shared" si="168"/>
        <v>REMPLIR TYPE DE CLIENT</v>
      </c>
      <c r="CG396" s="107" t="str">
        <f t="shared" si="188"/>
        <v>Montant total de l'aide demandée non indiqué</v>
      </c>
      <c r="CH396" s="1"/>
      <c r="CI396" s="1"/>
      <c r="CJ396" s="1"/>
      <c r="CK396" s="1"/>
      <c r="CL396" s="1"/>
    </row>
    <row r="397" spans="1:90" x14ac:dyDescent="0.25">
      <c r="A397" s="51"/>
      <c r="B397" s="111"/>
      <c r="C397" s="111"/>
      <c r="D397" s="111"/>
      <c r="E397" s="111"/>
      <c r="F397" s="111"/>
      <c r="G397" s="132"/>
      <c r="H397" s="151"/>
      <c r="I397" s="299"/>
      <c r="J397" s="152"/>
      <c r="K397" s="153"/>
      <c r="L397" s="169"/>
      <c r="M397" s="39"/>
      <c r="N397" s="90"/>
      <c r="O397" s="39"/>
      <c r="P397" s="23"/>
      <c r="Q397" s="170">
        <f t="shared" si="169"/>
        <v>0</v>
      </c>
      <c r="R397" s="55"/>
      <c r="S397" s="65"/>
      <c r="T397" s="98" t="s">
        <v>64</v>
      </c>
      <c r="U397" s="63"/>
      <c r="V397" s="87" t="str">
        <f t="shared" si="170"/>
        <v>Remplir la colonne R ou U</v>
      </c>
      <c r="W397" s="63"/>
      <c r="X397" s="173" t="str">
        <f t="shared" ref="X397:X460" si="200">IF($M397="Oui",$C$4,IF($M397="Non",$C$6,"Remplir la colonne M"))</f>
        <v>Remplir la colonne M</v>
      </c>
      <c r="Y397" s="179" t="str">
        <f t="shared" si="171"/>
        <v>Remplir la colonne W</v>
      </c>
      <c r="Z397" s="263" t="str">
        <f t="shared" si="189"/>
        <v>Remplir la colonne I</v>
      </c>
      <c r="AA397" s="91"/>
      <c r="AB397" s="315" t="str">
        <f t="shared" si="172"/>
        <v>Remplir les termes C, P, T et TVA</v>
      </c>
      <c r="AC397" s="55"/>
      <c r="AD397" s="65"/>
      <c r="AE397" s="98" t="s">
        <v>64</v>
      </c>
      <c r="AF397" s="63"/>
      <c r="AG397" s="87" t="str">
        <f t="shared" si="173"/>
        <v>Remplir la colonne AC ou AF</v>
      </c>
      <c r="AH397" s="63"/>
      <c r="AI397" s="173" t="str">
        <f t="shared" si="190"/>
        <v>Remplir la colonne M</v>
      </c>
      <c r="AJ397" s="179" t="str">
        <f t="shared" si="174"/>
        <v>Remplir la colonne AH</v>
      </c>
      <c r="AK397" s="263" t="str">
        <f t="shared" si="191"/>
        <v>Remplir la colonne I</v>
      </c>
      <c r="AL397" s="91"/>
      <c r="AM397" s="315" t="str">
        <f t="shared" si="175"/>
        <v>Remplir les terme C, P, T et TVA</v>
      </c>
      <c r="AN397" s="55"/>
      <c r="AO397" s="65"/>
      <c r="AP397" s="98" t="s">
        <v>64</v>
      </c>
      <c r="AQ397" s="63"/>
      <c r="AR397" s="87" t="str">
        <f t="shared" si="176"/>
        <v>Remplir la colonne AN ou AQ</v>
      </c>
      <c r="AS397" s="63"/>
      <c r="AT397" s="173" t="str">
        <f t="shared" si="192"/>
        <v>Remplir la colonne M</v>
      </c>
      <c r="AU397" s="179" t="str">
        <f t="shared" si="177"/>
        <v>Remplir la colonne AS</v>
      </c>
      <c r="AV397" s="263" t="str">
        <f t="shared" si="193"/>
        <v>Remplir la colonne I</v>
      </c>
      <c r="AW397" s="91"/>
      <c r="AX397" s="315" t="str">
        <f t="shared" si="178"/>
        <v>Remplir les termes C, P, T et TVA</v>
      </c>
      <c r="AY397" s="55"/>
      <c r="AZ397" s="65"/>
      <c r="BA397" s="98" t="s">
        <v>64</v>
      </c>
      <c r="BB397" s="63"/>
      <c r="BC397" s="87" t="str">
        <f t="shared" si="179"/>
        <v>Remplir la colonne AY ou BB</v>
      </c>
      <c r="BD397" s="63"/>
      <c r="BE397" s="173" t="str">
        <f t="shared" si="194"/>
        <v>Remplir la colonne M</v>
      </c>
      <c r="BF397" s="179" t="str">
        <f t="shared" si="180"/>
        <v>Remplir la colonne BD</v>
      </c>
      <c r="BG397" s="263" t="str">
        <f t="shared" si="195"/>
        <v>Remplir la colonne I</v>
      </c>
      <c r="BH397" s="91"/>
      <c r="BI397" s="315" t="str">
        <f t="shared" si="181"/>
        <v>Remplir les termes C, P, T et TVA</v>
      </c>
      <c r="BJ397" s="55"/>
      <c r="BK397" s="65"/>
      <c r="BL397" s="98" t="s">
        <v>64</v>
      </c>
      <c r="BM397" s="63"/>
      <c r="BN397" s="87" t="str">
        <f t="shared" si="182"/>
        <v>Remplir la colonne BJ ou BM</v>
      </c>
      <c r="BO397" s="63"/>
      <c r="BP397" s="173" t="str">
        <f t="shared" si="196"/>
        <v>Remplir la colonne M</v>
      </c>
      <c r="BQ397" s="179" t="str">
        <f t="shared" si="183"/>
        <v>Remplir la colonne BO</v>
      </c>
      <c r="BR397" s="263" t="str">
        <f t="shared" si="197"/>
        <v>Remplir la colonne I</v>
      </c>
      <c r="BS397" s="91"/>
      <c r="BT397" s="315" t="str">
        <f t="shared" si="184"/>
        <v>Remplir les termes C, P, T et TVA</v>
      </c>
      <c r="BU397" s="55"/>
      <c r="BV397" s="65"/>
      <c r="BW397" s="98" t="s">
        <v>64</v>
      </c>
      <c r="BX397" s="63"/>
      <c r="BY397" s="87" t="str">
        <f t="shared" si="185"/>
        <v>Remplir la colonne BU ou BX</v>
      </c>
      <c r="BZ397" s="63"/>
      <c r="CA397" s="173" t="str">
        <f t="shared" si="198"/>
        <v>Remplir la colonne M</v>
      </c>
      <c r="CB397" s="179" t="str">
        <f t="shared" si="186"/>
        <v>Remplir la colonne BZ</v>
      </c>
      <c r="CC397" s="263" t="str">
        <f t="shared" si="199"/>
        <v>Remplir la colonne I</v>
      </c>
      <c r="CD397" s="91"/>
      <c r="CE397" s="315" t="str">
        <f t="shared" si="187"/>
        <v>Remplir les termes C, P, T et TVA</v>
      </c>
      <c r="CF397" s="61" t="str">
        <f t="shared" ref="CF397:CF460" si="201">IFERROR(IF(ISBLANK(A397),"REMPLIR TYPE DE CLIENT",IF(O397="oui",SUM(periode2ges),"Attestation sur honneur NON")),0)</f>
        <v>REMPLIR TYPE DE CLIENT</v>
      </c>
      <c r="CG397" s="107" t="str">
        <f t="shared" si="188"/>
        <v>Montant total de l'aide demandée non indiqué</v>
      </c>
      <c r="CH397" s="1"/>
      <c r="CI397" s="1"/>
      <c r="CJ397" s="1"/>
      <c r="CK397" s="1"/>
      <c r="CL397" s="1"/>
    </row>
    <row r="398" spans="1:90" x14ac:dyDescent="0.25">
      <c r="A398" s="51"/>
      <c r="B398" s="111"/>
      <c r="C398" s="111"/>
      <c r="D398" s="111"/>
      <c r="E398" s="111"/>
      <c r="F398" s="111"/>
      <c r="G398" s="132"/>
      <c r="H398" s="151"/>
      <c r="I398" s="299"/>
      <c r="J398" s="152"/>
      <c r="K398" s="153"/>
      <c r="L398" s="169"/>
      <c r="M398" s="39"/>
      <c r="N398" s="90"/>
      <c r="O398" s="39"/>
      <c r="P398" s="23"/>
      <c r="Q398" s="170">
        <f t="shared" ref="Q398:Q461" si="202">IF(P398&lt;80%,P398,100%)</f>
        <v>0</v>
      </c>
      <c r="R398" s="55"/>
      <c r="S398" s="65"/>
      <c r="T398" s="98" t="s">
        <v>64</v>
      </c>
      <c r="U398" s="63"/>
      <c r="V398" s="87" t="str">
        <f t="shared" ref="V398:V461" si="203">IF(AND(R398&lt;&gt;"",U398&lt;&gt;""),"Remplir QUE la colonne R ou U",IF(R398&lt;&gt;"",(R398+S398)*$Q398,IF(U398&lt;&gt;"",(U398+S398)*$Q398,"Remplir la colonne R ou U")))</f>
        <v>Remplir la colonne R ou U</v>
      </c>
      <c r="W398" s="63"/>
      <c r="X398" s="173" t="str">
        <f t="shared" si="200"/>
        <v>Remplir la colonne M</v>
      </c>
      <c r="Y398" s="179" t="str">
        <f t="shared" ref="Y398:Y461" si="204">IF(W398="","Remplir la colonne W",IF(W398&gt;0,MAX(0,MIN($Q$8,W398-X398)),$Q$8))</f>
        <v>Remplir la colonne W</v>
      </c>
      <c r="Z398" s="263" t="str">
        <f t="shared" si="189"/>
        <v>Remplir la colonne I</v>
      </c>
      <c r="AA398" s="91"/>
      <c r="AB398" s="315" t="str">
        <f t="shared" ref="AB398:AB461" si="205">IFERROR((V398*(Y398+0.75*Z398)*AA398*(1+$N398))/($H$4*$H$5*$H$6),"Remplir les termes C, P, T et TVA")</f>
        <v>Remplir les termes C, P, T et TVA</v>
      </c>
      <c r="AC398" s="55"/>
      <c r="AD398" s="65"/>
      <c r="AE398" s="98" t="s">
        <v>64</v>
      </c>
      <c r="AF398" s="63"/>
      <c r="AG398" s="87" t="str">
        <f t="shared" ref="AG398:AG461" si="206">IF(AND(AC398&lt;&gt;"",AF398&lt;&gt;""),"Remplir QUE la colonne AC ou AF",IF(AC398&lt;&gt;"",(AC398+AD398)*$Q398,IF(AF398&lt;&gt;"",(AF398+AD398)*$Q398,"Remplir la colonne AC ou AF")))</f>
        <v>Remplir la colonne AC ou AF</v>
      </c>
      <c r="AH398" s="63"/>
      <c r="AI398" s="173" t="str">
        <f t="shared" si="190"/>
        <v>Remplir la colonne M</v>
      </c>
      <c r="AJ398" s="179" t="str">
        <f t="shared" ref="AJ398:AJ461" si="207">IF(AH398="","Remplir la colonne AH",IF(AH398&gt;0,MAX(0,MIN($R$8,AH398-AI398)),$R$8))</f>
        <v>Remplir la colonne AH</v>
      </c>
      <c r="AK398" s="263" t="str">
        <f t="shared" si="191"/>
        <v>Remplir la colonne I</v>
      </c>
      <c r="AL398" s="91"/>
      <c r="AM398" s="315" t="str">
        <f t="shared" ref="AM398:AM461" si="208">IFERROR((AG398*(AJ398+0.75*AK398)*AL398*(1+$N398))/($H$4*$H$5*$H$6),"Remplir les terme C, P, T et TVA")</f>
        <v>Remplir les terme C, P, T et TVA</v>
      </c>
      <c r="AN398" s="55"/>
      <c r="AO398" s="65"/>
      <c r="AP398" s="98" t="s">
        <v>64</v>
      </c>
      <c r="AQ398" s="63"/>
      <c r="AR398" s="87" t="str">
        <f t="shared" ref="AR398:AR461" si="209">IF(AND(AN398&lt;&gt;"",AQ398&lt;&gt;""),"Remplir QUE la colonne AN ou AQ",IF(AN398&lt;&gt;"",(AN398+AO398)*$Q398,IF(AQ398&lt;&gt;"",(AQ398+AO398)*$Q398,"Remplir la colonne AN ou AQ")))</f>
        <v>Remplir la colonne AN ou AQ</v>
      </c>
      <c r="AS398" s="63"/>
      <c r="AT398" s="173" t="str">
        <f t="shared" si="192"/>
        <v>Remplir la colonne M</v>
      </c>
      <c r="AU398" s="179" t="str">
        <f t="shared" ref="AU398:AU461" si="210">IF(AS398="","Remplir la colonne AS",IF(AS398&gt;0,MAX(0,MIN($S$8,AS398-AT398)),$S$8))</f>
        <v>Remplir la colonne AS</v>
      </c>
      <c r="AV398" s="263" t="str">
        <f t="shared" si="193"/>
        <v>Remplir la colonne I</v>
      </c>
      <c r="AW398" s="91"/>
      <c r="AX398" s="315" t="str">
        <f t="shared" ref="AX398:AX461" si="211">IFERROR((AR398*(AU398+0.75*AV398)*AW398*(1+$N398))/($H$4*$H$5*$H$6),"Remplir les termes C, P, T et TVA")</f>
        <v>Remplir les termes C, P, T et TVA</v>
      </c>
      <c r="AY398" s="55"/>
      <c r="AZ398" s="65"/>
      <c r="BA398" s="98" t="s">
        <v>64</v>
      </c>
      <c r="BB398" s="63"/>
      <c r="BC398" s="87" t="str">
        <f t="shared" ref="BC398:BC461" si="212">IF(AND(AY398&lt;&gt;"",BB398&lt;&gt;""),"Remplir QUE la colonne AY ou BB",IF(AY398&lt;&gt;"",(AY398+AZ398)*$Q398,IF(BB398&lt;&gt;"",(BB398+AZ398)*$Q398,"Remplir la colonne AY ou BB")))</f>
        <v>Remplir la colonne AY ou BB</v>
      </c>
      <c r="BD398" s="63"/>
      <c r="BE398" s="173" t="str">
        <f t="shared" si="194"/>
        <v>Remplir la colonne M</v>
      </c>
      <c r="BF398" s="179" t="str">
        <f t="shared" ref="BF398:BF461" si="213">IF(BD398="","Remplir la colonne BD",IF(BD398&gt;0,MAX(0,MIN($T$8,BD398-BE398)),$T$8))</f>
        <v>Remplir la colonne BD</v>
      </c>
      <c r="BG398" s="263" t="str">
        <f t="shared" si="195"/>
        <v>Remplir la colonne I</v>
      </c>
      <c r="BH398" s="91"/>
      <c r="BI398" s="315" t="str">
        <f t="shared" ref="BI398:BI461" si="214">IFERROR((BC398*(BF398+0.75*BG398)*BH398*(1+$N398))/($H$4*$H$5*$H$6),"Remplir les termes C, P, T et TVA")</f>
        <v>Remplir les termes C, P, T et TVA</v>
      </c>
      <c r="BJ398" s="55"/>
      <c r="BK398" s="65"/>
      <c r="BL398" s="98" t="s">
        <v>64</v>
      </c>
      <c r="BM398" s="63"/>
      <c r="BN398" s="87" t="str">
        <f t="shared" ref="BN398:BN461" si="215">IF(AND(BJ398&lt;&gt;"",BM398&lt;&gt;""),"Remplir QUE la colonne BJ ou BM",IF(BJ398&lt;&gt;"",(BJ398+BK398)*$Q398,IF(BM398&lt;&gt;"",(BM398+BK398)*$Q398,"Remplir la colonne BJ ou BM")))</f>
        <v>Remplir la colonne BJ ou BM</v>
      </c>
      <c r="BO398" s="63"/>
      <c r="BP398" s="173" t="str">
        <f t="shared" si="196"/>
        <v>Remplir la colonne M</v>
      </c>
      <c r="BQ398" s="179" t="str">
        <f t="shared" ref="BQ398:BQ461" si="216">IF(BO398="","Remplir la colonne BO",IF(BO398&gt;0,MAX(0,MIN($U$8,BO398-BP398)),$U$8))</f>
        <v>Remplir la colonne BO</v>
      </c>
      <c r="BR398" s="263" t="str">
        <f t="shared" si="197"/>
        <v>Remplir la colonne I</v>
      </c>
      <c r="BS398" s="91"/>
      <c r="BT398" s="315" t="str">
        <f t="shared" ref="BT398:BT461" si="217">IFERROR((BN398*(BQ398+0.75*BR398)*BS398*(1+$N398))/($H$4*$H$5*$H$6),"Remplir les termes C, P, T et TVA")</f>
        <v>Remplir les termes C, P, T et TVA</v>
      </c>
      <c r="BU398" s="55"/>
      <c r="BV398" s="65"/>
      <c r="BW398" s="98" t="s">
        <v>64</v>
      </c>
      <c r="BX398" s="63"/>
      <c r="BY398" s="87" t="str">
        <f t="shared" ref="BY398:BY461" si="218">IF(AND(BU398&lt;&gt;"",BX398&lt;&gt;""),"Remplir QUE la colonne BU ou BX",IF(BU398&lt;&gt;"",(BU398+BV398)*$Q398,IF(BX398&lt;&gt;"",(BX398+BV398)*$Q398,"Remplir la colonne BU ou BX")))</f>
        <v>Remplir la colonne BU ou BX</v>
      </c>
      <c r="BZ398" s="63"/>
      <c r="CA398" s="173" t="str">
        <f t="shared" si="198"/>
        <v>Remplir la colonne M</v>
      </c>
      <c r="CB398" s="179" t="str">
        <f t="shared" ref="CB398:CB461" si="219">IF(BZ398="","Remplir la colonne BZ",IF(BZ398&gt;0,MAX(0,MIN($V$8,BZ398-CA398)),$V$8))</f>
        <v>Remplir la colonne BZ</v>
      </c>
      <c r="CC398" s="263" t="str">
        <f t="shared" si="199"/>
        <v>Remplir la colonne I</v>
      </c>
      <c r="CD398" s="91"/>
      <c r="CE398" s="315" t="str">
        <f t="shared" ref="CE398:CE461" si="220">IFERROR((BY398*(CB398+0.75*CC398)*CD398*(1+$N398))/($H$4*$H$5*$H$6),"Remplir les termes C, P, T et TVA")</f>
        <v>Remplir les termes C, P, T et TVA</v>
      </c>
      <c r="CF398" s="61" t="str">
        <f t="shared" si="201"/>
        <v>REMPLIR TYPE DE CLIENT</v>
      </c>
      <c r="CG398" s="107" t="str">
        <f t="shared" ref="CG398:CG461" si="221">IFERROR(CF398/100,"Montant total de l'aide demandée non indiqué")</f>
        <v>Montant total de l'aide demandée non indiqué</v>
      </c>
      <c r="CH398" s="1"/>
      <c r="CI398" s="1"/>
      <c r="CJ398" s="1"/>
      <c r="CK398" s="1"/>
      <c r="CL398" s="1"/>
    </row>
    <row r="399" spans="1:90" x14ac:dyDescent="0.25">
      <c r="A399" s="51"/>
      <c r="B399" s="111"/>
      <c r="C399" s="111"/>
      <c r="D399" s="111"/>
      <c r="E399" s="111"/>
      <c r="F399" s="111"/>
      <c r="G399" s="132"/>
      <c r="H399" s="151"/>
      <c r="I399" s="299"/>
      <c r="J399" s="152"/>
      <c r="K399" s="153"/>
      <c r="L399" s="169"/>
      <c r="M399" s="39"/>
      <c r="N399" s="90"/>
      <c r="O399" s="39"/>
      <c r="P399" s="23"/>
      <c r="Q399" s="170">
        <f t="shared" si="202"/>
        <v>0</v>
      </c>
      <c r="R399" s="55"/>
      <c r="S399" s="65"/>
      <c r="T399" s="98" t="s">
        <v>64</v>
      </c>
      <c r="U399" s="63"/>
      <c r="V399" s="87" t="str">
        <f t="shared" si="203"/>
        <v>Remplir la colonne R ou U</v>
      </c>
      <c r="W399" s="63"/>
      <c r="X399" s="173" t="str">
        <f t="shared" si="200"/>
        <v>Remplir la colonne M</v>
      </c>
      <c r="Y399" s="179" t="str">
        <f t="shared" si="204"/>
        <v>Remplir la colonne W</v>
      </c>
      <c r="Z399" s="263" t="str">
        <f t="shared" ref="Z399:Z462" si="222">IF($I399="","Remplir la colonne I",IF($I399&lt;DATE(2022,7,1),0,IF($M399="oui",IF(W399-$C$5-$Q$7*1.3&lt;0,0,W399-$C$5-$Q$7*1.3),IF(W399-$Q$7*1.3&lt;0,0,W399-$Q$7*1.3))))</f>
        <v>Remplir la colonne I</v>
      </c>
      <c r="AA399" s="91"/>
      <c r="AB399" s="315" t="str">
        <f t="shared" si="205"/>
        <v>Remplir les termes C, P, T et TVA</v>
      </c>
      <c r="AC399" s="55"/>
      <c r="AD399" s="65"/>
      <c r="AE399" s="98" t="s">
        <v>64</v>
      </c>
      <c r="AF399" s="63"/>
      <c r="AG399" s="87" t="str">
        <f t="shared" si="206"/>
        <v>Remplir la colonne AC ou AF</v>
      </c>
      <c r="AH399" s="63"/>
      <c r="AI399" s="173" t="str">
        <f t="shared" ref="AI399:AI462" si="223">IF($M399="Oui",$C$4,IF($M399="Non",$C$6,"Remplir la colonne M"))</f>
        <v>Remplir la colonne M</v>
      </c>
      <c r="AJ399" s="179" t="str">
        <f t="shared" si="207"/>
        <v>Remplir la colonne AH</v>
      </c>
      <c r="AK399" s="263" t="str">
        <f t="shared" ref="AK399:AK462" si="224">IF($I399="","Remplir la colonne I",IF($I399&lt;DATE(2022,7,1),0,IF($M399="oui",IF(AH399-$C$5-$R$7*1.3&lt;0,0,AH399-$C$5-$R$7*1.3),IF(AH399-$R$7*1.3&lt;0,0,AH399-$R$7*1.3))))</f>
        <v>Remplir la colonne I</v>
      </c>
      <c r="AL399" s="91"/>
      <c r="AM399" s="315" t="str">
        <f t="shared" si="208"/>
        <v>Remplir les terme C, P, T et TVA</v>
      </c>
      <c r="AN399" s="55"/>
      <c r="AO399" s="65"/>
      <c r="AP399" s="98" t="s">
        <v>64</v>
      </c>
      <c r="AQ399" s="63"/>
      <c r="AR399" s="87" t="str">
        <f t="shared" si="209"/>
        <v>Remplir la colonne AN ou AQ</v>
      </c>
      <c r="AS399" s="63"/>
      <c r="AT399" s="173" t="str">
        <f t="shared" ref="AT399:AT462" si="225">IF($M399="Oui",$C$4,IF($M399="Non",$C$6,"Remplir la colonne M"))</f>
        <v>Remplir la colonne M</v>
      </c>
      <c r="AU399" s="179" t="str">
        <f t="shared" si="210"/>
        <v>Remplir la colonne AS</v>
      </c>
      <c r="AV399" s="263" t="str">
        <f t="shared" ref="AV399:AV462" si="226">IF($I399="","Remplir la colonne I",IF($I399&lt;DATE(2022,7,1),0,IF($M399="oui",IF(AS399-$C$5-$S$7*1.3&lt;0,0,AS399-$C$5-$S$7*1.3),IF(AS399-$S$7*1.3&lt;0,0,AS399-$S$7*1.3))))</f>
        <v>Remplir la colonne I</v>
      </c>
      <c r="AW399" s="91"/>
      <c r="AX399" s="315" t="str">
        <f t="shared" si="211"/>
        <v>Remplir les termes C, P, T et TVA</v>
      </c>
      <c r="AY399" s="55"/>
      <c r="AZ399" s="65"/>
      <c r="BA399" s="98" t="s">
        <v>64</v>
      </c>
      <c r="BB399" s="63"/>
      <c r="BC399" s="87" t="str">
        <f t="shared" si="212"/>
        <v>Remplir la colonne AY ou BB</v>
      </c>
      <c r="BD399" s="63"/>
      <c r="BE399" s="173" t="str">
        <f t="shared" ref="BE399:BE462" si="227">IF($M399="Oui",$C$4,IF($M399="Non",$C$6,"Remplir la colonne M"))</f>
        <v>Remplir la colonne M</v>
      </c>
      <c r="BF399" s="179" t="str">
        <f t="shared" si="213"/>
        <v>Remplir la colonne BD</v>
      </c>
      <c r="BG399" s="263" t="str">
        <f t="shared" ref="BG399:BG462" si="228">IF($I399="","Remplir la colonne I",IF($I399&lt;DATE(2022,7,1),0,IF($M399="oui",IF(BD399-$C$5-$T$7*1.3&lt;0,0,BD399-$C$5-$T$7*1.3),IF(BD399-$T$7*1.3&lt;0,0,BD399-$T$7*1.3))))</f>
        <v>Remplir la colonne I</v>
      </c>
      <c r="BH399" s="91"/>
      <c r="BI399" s="315" t="str">
        <f t="shared" si="214"/>
        <v>Remplir les termes C, P, T et TVA</v>
      </c>
      <c r="BJ399" s="55"/>
      <c r="BK399" s="65"/>
      <c r="BL399" s="98" t="s">
        <v>64</v>
      </c>
      <c r="BM399" s="63"/>
      <c r="BN399" s="87" t="str">
        <f t="shared" si="215"/>
        <v>Remplir la colonne BJ ou BM</v>
      </c>
      <c r="BO399" s="63"/>
      <c r="BP399" s="173" t="str">
        <f t="shared" ref="BP399:BP462" si="229">IF($M399="Oui",$C$4,IF($M399="Non",$C$6,"Remplir la colonne M"))</f>
        <v>Remplir la colonne M</v>
      </c>
      <c r="BQ399" s="179" t="str">
        <f t="shared" si="216"/>
        <v>Remplir la colonne BO</v>
      </c>
      <c r="BR399" s="263" t="str">
        <f t="shared" ref="BR399:BR462" si="230">IF($I399="","Remplir la colonne I",IF($I399&lt;DATE(2022,7,1),0,IF($M399="oui",IF(BO399-$C$5-$U$7*1.3&lt;0,0,BO399-$C$5-$U$7*1.3),IF(BO399-$U$7*1.3&lt;0,0,BO399-$U$7*1.3))))</f>
        <v>Remplir la colonne I</v>
      </c>
      <c r="BS399" s="91"/>
      <c r="BT399" s="315" t="str">
        <f t="shared" si="217"/>
        <v>Remplir les termes C, P, T et TVA</v>
      </c>
      <c r="BU399" s="55"/>
      <c r="BV399" s="65"/>
      <c r="BW399" s="98" t="s">
        <v>64</v>
      </c>
      <c r="BX399" s="63"/>
      <c r="BY399" s="87" t="str">
        <f t="shared" si="218"/>
        <v>Remplir la colonne BU ou BX</v>
      </c>
      <c r="BZ399" s="63"/>
      <c r="CA399" s="173" t="str">
        <f t="shared" ref="CA399:CA462" si="231">IF($M399="Oui",$C$4,IF($M399="Non",$C$6,"Remplir la colonne M"))</f>
        <v>Remplir la colonne M</v>
      </c>
      <c r="CB399" s="179" t="str">
        <f t="shared" si="219"/>
        <v>Remplir la colonne BZ</v>
      </c>
      <c r="CC399" s="263" t="str">
        <f t="shared" ref="CC399:CC462" si="232">IF($I399="","Remplir la colonne I",IF($I399&lt;DATE(2022,7,1),0,IF($M399="oui",IF(BZ399-$C$5-$V$7*1.3&lt;0,0,BZ399-$C$5-$V$7*1.3),IF(BZ399-$V$7*1.3&lt;0,0,BZ399-$V$7*1.3))))</f>
        <v>Remplir la colonne I</v>
      </c>
      <c r="CD399" s="91"/>
      <c r="CE399" s="315" t="str">
        <f t="shared" si="220"/>
        <v>Remplir les termes C, P, T et TVA</v>
      </c>
      <c r="CF399" s="61" t="str">
        <f t="shared" si="201"/>
        <v>REMPLIR TYPE DE CLIENT</v>
      </c>
      <c r="CG399" s="107" t="str">
        <f t="shared" si="221"/>
        <v>Montant total de l'aide demandée non indiqué</v>
      </c>
      <c r="CH399" s="1"/>
      <c r="CI399" s="1"/>
      <c r="CJ399" s="1"/>
      <c r="CK399" s="1"/>
      <c r="CL399" s="1"/>
    </row>
    <row r="400" spans="1:90" x14ac:dyDescent="0.25">
      <c r="A400" s="51"/>
      <c r="B400" s="111"/>
      <c r="C400" s="111"/>
      <c r="D400" s="111"/>
      <c r="E400" s="111"/>
      <c r="F400" s="111"/>
      <c r="G400" s="132"/>
      <c r="H400" s="151"/>
      <c r="I400" s="299"/>
      <c r="J400" s="152"/>
      <c r="K400" s="153"/>
      <c r="L400" s="169"/>
      <c r="M400" s="39"/>
      <c r="N400" s="90"/>
      <c r="O400" s="39"/>
      <c r="P400" s="23"/>
      <c r="Q400" s="170">
        <f t="shared" si="202"/>
        <v>0</v>
      </c>
      <c r="R400" s="55"/>
      <c r="S400" s="65"/>
      <c r="T400" s="98" t="s">
        <v>64</v>
      </c>
      <c r="U400" s="63"/>
      <c r="V400" s="87" t="str">
        <f t="shared" si="203"/>
        <v>Remplir la colonne R ou U</v>
      </c>
      <c r="W400" s="63"/>
      <c r="X400" s="173" t="str">
        <f t="shared" si="200"/>
        <v>Remplir la colonne M</v>
      </c>
      <c r="Y400" s="179" t="str">
        <f t="shared" si="204"/>
        <v>Remplir la colonne W</v>
      </c>
      <c r="Z400" s="263" t="str">
        <f t="shared" si="222"/>
        <v>Remplir la colonne I</v>
      </c>
      <c r="AA400" s="91"/>
      <c r="AB400" s="315" t="str">
        <f t="shared" si="205"/>
        <v>Remplir les termes C, P, T et TVA</v>
      </c>
      <c r="AC400" s="55"/>
      <c r="AD400" s="65"/>
      <c r="AE400" s="98" t="s">
        <v>64</v>
      </c>
      <c r="AF400" s="63"/>
      <c r="AG400" s="87" t="str">
        <f t="shared" si="206"/>
        <v>Remplir la colonne AC ou AF</v>
      </c>
      <c r="AH400" s="63"/>
      <c r="AI400" s="173" t="str">
        <f t="shared" si="223"/>
        <v>Remplir la colonne M</v>
      </c>
      <c r="AJ400" s="179" t="str">
        <f t="shared" si="207"/>
        <v>Remplir la colonne AH</v>
      </c>
      <c r="AK400" s="263" t="str">
        <f t="shared" si="224"/>
        <v>Remplir la colonne I</v>
      </c>
      <c r="AL400" s="91"/>
      <c r="AM400" s="315" t="str">
        <f t="shared" si="208"/>
        <v>Remplir les terme C, P, T et TVA</v>
      </c>
      <c r="AN400" s="55"/>
      <c r="AO400" s="65"/>
      <c r="AP400" s="98" t="s">
        <v>64</v>
      </c>
      <c r="AQ400" s="63"/>
      <c r="AR400" s="87" t="str">
        <f t="shared" si="209"/>
        <v>Remplir la colonne AN ou AQ</v>
      </c>
      <c r="AS400" s="63"/>
      <c r="AT400" s="173" t="str">
        <f t="shared" si="225"/>
        <v>Remplir la colonne M</v>
      </c>
      <c r="AU400" s="179" t="str">
        <f t="shared" si="210"/>
        <v>Remplir la colonne AS</v>
      </c>
      <c r="AV400" s="263" t="str">
        <f t="shared" si="226"/>
        <v>Remplir la colonne I</v>
      </c>
      <c r="AW400" s="91"/>
      <c r="AX400" s="315" t="str">
        <f t="shared" si="211"/>
        <v>Remplir les termes C, P, T et TVA</v>
      </c>
      <c r="AY400" s="55"/>
      <c r="AZ400" s="65"/>
      <c r="BA400" s="98" t="s">
        <v>64</v>
      </c>
      <c r="BB400" s="63"/>
      <c r="BC400" s="87" t="str">
        <f t="shared" si="212"/>
        <v>Remplir la colonne AY ou BB</v>
      </c>
      <c r="BD400" s="63"/>
      <c r="BE400" s="173" t="str">
        <f t="shared" si="227"/>
        <v>Remplir la colonne M</v>
      </c>
      <c r="BF400" s="179" t="str">
        <f t="shared" si="213"/>
        <v>Remplir la colonne BD</v>
      </c>
      <c r="BG400" s="263" t="str">
        <f t="shared" si="228"/>
        <v>Remplir la colonne I</v>
      </c>
      <c r="BH400" s="91"/>
      <c r="BI400" s="315" t="str">
        <f t="shared" si="214"/>
        <v>Remplir les termes C, P, T et TVA</v>
      </c>
      <c r="BJ400" s="55"/>
      <c r="BK400" s="65"/>
      <c r="BL400" s="98" t="s">
        <v>64</v>
      </c>
      <c r="BM400" s="63"/>
      <c r="BN400" s="87" t="str">
        <f t="shared" si="215"/>
        <v>Remplir la colonne BJ ou BM</v>
      </c>
      <c r="BO400" s="63"/>
      <c r="BP400" s="173" t="str">
        <f t="shared" si="229"/>
        <v>Remplir la colonne M</v>
      </c>
      <c r="BQ400" s="179" t="str">
        <f t="shared" si="216"/>
        <v>Remplir la colonne BO</v>
      </c>
      <c r="BR400" s="263" t="str">
        <f t="shared" si="230"/>
        <v>Remplir la colonne I</v>
      </c>
      <c r="BS400" s="91"/>
      <c r="BT400" s="315" t="str">
        <f t="shared" si="217"/>
        <v>Remplir les termes C, P, T et TVA</v>
      </c>
      <c r="BU400" s="55"/>
      <c r="BV400" s="65"/>
      <c r="BW400" s="98" t="s">
        <v>64</v>
      </c>
      <c r="BX400" s="63"/>
      <c r="BY400" s="87" t="str">
        <f t="shared" si="218"/>
        <v>Remplir la colonne BU ou BX</v>
      </c>
      <c r="BZ400" s="63"/>
      <c r="CA400" s="173" t="str">
        <f t="shared" si="231"/>
        <v>Remplir la colonne M</v>
      </c>
      <c r="CB400" s="179" t="str">
        <f t="shared" si="219"/>
        <v>Remplir la colonne BZ</v>
      </c>
      <c r="CC400" s="263" t="str">
        <f t="shared" si="232"/>
        <v>Remplir la colonne I</v>
      </c>
      <c r="CD400" s="91"/>
      <c r="CE400" s="315" t="str">
        <f t="shared" si="220"/>
        <v>Remplir les termes C, P, T et TVA</v>
      </c>
      <c r="CF400" s="61" t="str">
        <f t="shared" si="201"/>
        <v>REMPLIR TYPE DE CLIENT</v>
      </c>
      <c r="CG400" s="107" t="str">
        <f t="shared" si="221"/>
        <v>Montant total de l'aide demandée non indiqué</v>
      </c>
      <c r="CH400" s="1"/>
      <c r="CI400" s="1"/>
      <c r="CJ400" s="1"/>
      <c r="CK400" s="1"/>
      <c r="CL400" s="1"/>
    </row>
    <row r="401" spans="1:90" x14ac:dyDescent="0.25">
      <c r="A401" s="51"/>
      <c r="B401" s="111"/>
      <c r="C401" s="111"/>
      <c r="D401" s="111"/>
      <c r="E401" s="111"/>
      <c r="F401" s="111"/>
      <c r="G401" s="132"/>
      <c r="H401" s="151"/>
      <c r="I401" s="299"/>
      <c r="J401" s="152"/>
      <c r="K401" s="153"/>
      <c r="L401" s="169"/>
      <c r="M401" s="39"/>
      <c r="N401" s="90"/>
      <c r="O401" s="39"/>
      <c r="P401" s="23"/>
      <c r="Q401" s="170">
        <f t="shared" si="202"/>
        <v>0</v>
      </c>
      <c r="R401" s="55"/>
      <c r="S401" s="65"/>
      <c r="T401" s="98" t="s">
        <v>64</v>
      </c>
      <c r="U401" s="63"/>
      <c r="V401" s="87" t="str">
        <f t="shared" si="203"/>
        <v>Remplir la colonne R ou U</v>
      </c>
      <c r="W401" s="63"/>
      <c r="X401" s="173" t="str">
        <f t="shared" si="200"/>
        <v>Remplir la colonne M</v>
      </c>
      <c r="Y401" s="179" t="str">
        <f t="shared" si="204"/>
        <v>Remplir la colonne W</v>
      </c>
      <c r="Z401" s="263" t="str">
        <f t="shared" si="222"/>
        <v>Remplir la colonne I</v>
      </c>
      <c r="AA401" s="91"/>
      <c r="AB401" s="315" t="str">
        <f t="shared" si="205"/>
        <v>Remplir les termes C, P, T et TVA</v>
      </c>
      <c r="AC401" s="55"/>
      <c r="AD401" s="65"/>
      <c r="AE401" s="98" t="s">
        <v>64</v>
      </c>
      <c r="AF401" s="63"/>
      <c r="AG401" s="87" t="str">
        <f t="shared" si="206"/>
        <v>Remplir la colonne AC ou AF</v>
      </c>
      <c r="AH401" s="63"/>
      <c r="AI401" s="173" t="str">
        <f t="shared" si="223"/>
        <v>Remplir la colonne M</v>
      </c>
      <c r="AJ401" s="179" t="str">
        <f t="shared" si="207"/>
        <v>Remplir la colonne AH</v>
      </c>
      <c r="AK401" s="263" t="str">
        <f t="shared" si="224"/>
        <v>Remplir la colonne I</v>
      </c>
      <c r="AL401" s="91"/>
      <c r="AM401" s="315" t="str">
        <f t="shared" si="208"/>
        <v>Remplir les terme C, P, T et TVA</v>
      </c>
      <c r="AN401" s="55"/>
      <c r="AO401" s="65"/>
      <c r="AP401" s="98" t="s">
        <v>64</v>
      </c>
      <c r="AQ401" s="63"/>
      <c r="AR401" s="87" t="str">
        <f t="shared" si="209"/>
        <v>Remplir la colonne AN ou AQ</v>
      </c>
      <c r="AS401" s="63"/>
      <c r="AT401" s="173" t="str">
        <f t="shared" si="225"/>
        <v>Remplir la colonne M</v>
      </c>
      <c r="AU401" s="179" t="str">
        <f t="shared" si="210"/>
        <v>Remplir la colonne AS</v>
      </c>
      <c r="AV401" s="263" t="str">
        <f t="shared" si="226"/>
        <v>Remplir la colonne I</v>
      </c>
      <c r="AW401" s="91"/>
      <c r="AX401" s="315" t="str">
        <f t="shared" si="211"/>
        <v>Remplir les termes C, P, T et TVA</v>
      </c>
      <c r="AY401" s="55"/>
      <c r="AZ401" s="65"/>
      <c r="BA401" s="98" t="s">
        <v>64</v>
      </c>
      <c r="BB401" s="63"/>
      <c r="BC401" s="87" t="str">
        <f t="shared" si="212"/>
        <v>Remplir la colonne AY ou BB</v>
      </c>
      <c r="BD401" s="63"/>
      <c r="BE401" s="173" t="str">
        <f t="shared" si="227"/>
        <v>Remplir la colonne M</v>
      </c>
      <c r="BF401" s="179" t="str">
        <f t="shared" si="213"/>
        <v>Remplir la colonne BD</v>
      </c>
      <c r="BG401" s="263" t="str">
        <f t="shared" si="228"/>
        <v>Remplir la colonne I</v>
      </c>
      <c r="BH401" s="91"/>
      <c r="BI401" s="315" t="str">
        <f t="shared" si="214"/>
        <v>Remplir les termes C, P, T et TVA</v>
      </c>
      <c r="BJ401" s="55"/>
      <c r="BK401" s="65"/>
      <c r="BL401" s="98" t="s">
        <v>64</v>
      </c>
      <c r="BM401" s="63"/>
      <c r="BN401" s="87" t="str">
        <f t="shared" si="215"/>
        <v>Remplir la colonne BJ ou BM</v>
      </c>
      <c r="BO401" s="63"/>
      <c r="BP401" s="173" t="str">
        <f t="shared" si="229"/>
        <v>Remplir la colonne M</v>
      </c>
      <c r="BQ401" s="179" t="str">
        <f t="shared" si="216"/>
        <v>Remplir la colonne BO</v>
      </c>
      <c r="BR401" s="263" t="str">
        <f t="shared" si="230"/>
        <v>Remplir la colonne I</v>
      </c>
      <c r="BS401" s="91"/>
      <c r="BT401" s="315" t="str">
        <f t="shared" si="217"/>
        <v>Remplir les termes C, P, T et TVA</v>
      </c>
      <c r="BU401" s="55"/>
      <c r="BV401" s="65"/>
      <c r="BW401" s="98" t="s">
        <v>64</v>
      </c>
      <c r="BX401" s="63"/>
      <c r="BY401" s="87" t="str">
        <f t="shared" si="218"/>
        <v>Remplir la colonne BU ou BX</v>
      </c>
      <c r="BZ401" s="63"/>
      <c r="CA401" s="173" t="str">
        <f t="shared" si="231"/>
        <v>Remplir la colonne M</v>
      </c>
      <c r="CB401" s="179" t="str">
        <f t="shared" si="219"/>
        <v>Remplir la colonne BZ</v>
      </c>
      <c r="CC401" s="263" t="str">
        <f t="shared" si="232"/>
        <v>Remplir la colonne I</v>
      </c>
      <c r="CD401" s="91"/>
      <c r="CE401" s="315" t="str">
        <f t="shared" si="220"/>
        <v>Remplir les termes C, P, T et TVA</v>
      </c>
      <c r="CF401" s="61" t="str">
        <f t="shared" si="201"/>
        <v>REMPLIR TYPE DE CLIENT</v>
      </c>
      <c r="CG401" s="107" t="str">
        <f t="shared" si="221"/>
        <v>Montant total de l'aide demandée non indiqué</v>
      </c>
      <c r="CH401" s="1"/>
      <c r="CI401" s="1"/>
      <c r="CJ401" s="1"/>
      <c r="CK401" s="1"/>
      <c r="CL401" s="1"/>
    </row>
    <row r="402" spans="1:90" x14ac:dyDescent="0.25">
      <c r="A402" s="51"/>
      <c r="B402" s="111"/>
      <c r="C402" s="111"/>
      <c r="D402" s="111"/>
      <c r="E402" s="111"/>
      <c r="F402" s="111"/>
      <c r="G402" s="132"/>
      <c r="H402" s="151"/>
      <c r="I402" s="299"/>
      <c r="J402" s="152"/>
      <c r="K402" s="153"/>
      <c r="L402" s="169"/>
      <c r="M402" s="39"/>
      <c r="N402" s="90"/>
      <c r="O402" s="39"/>
      <c r="P402" s="23"/>
      <c r="Q402" s="170">
        <f t="shared" si="202"/>
        <v>0</v>
      </c>
      <c r="R402" s="55"/>
      <c r="S402" s="65"/>
      <c r="T402" s="98" t="s">
        <v>64</v>
      </c>
      <c r="U402" s="63"/>
      <c r="V402" s="87" t="str">
        <f t="shared" si="203"/>
        <v>Remplir la colonne R ou U</v>
      </c>
      <c r="W402" s="63"/>
      <c r="X402" s="173" t="str">
        <f t="shared" si="200"/>
        <v>Remplir la colonne M</v>
      </c>
      <c r="Y402" s="179" t="str">
        <f t="shared" si="204"/>
        <v>Remplir la colonne W</v>
      </c>
      <c r="Z402" s="263" t="str">
        <f t="shared" si="222"/>
        <v>Remplir la colonne I</v>
      </c>
      <c r="AA402" s="91"/>
      <c r="AB402" s="315" t="str">
        <f t="shared" si="205"/>
        <v>Remplir les termes C, P, T et TVA</v>
      </c>
      <c r="AC402" s="55"/>
      <c r="AD402" s="65"/>
      <c r="AE402" s="98" t="s">
        <v>64</v>
      </c>
      <c r="AF402" s="63"/>
      <c r="AG402" s="87" t="str">
        <f t="shared" si="206"/>
        <v>Remplir la colonne AC ou AF</v>
      </c>
      <c r="AH402" s="63"/>
      <c r="AI402" s="173" t="str">
        <f t="shared" si="223"/>
        <v>Remplir la colonne M</v>
      </c>
      <c r="AJ402" s="179" t="str">
        <f t="shared" si="207"/>
        <v>Remplir la colonne AH</v>
      </c>
      <c r="AK402" s="263" t="str">
        <f t="shared" si="224"/>
        <v>Remplir la colonne I</v>
      </c>
      <c r="AL402" s="91"/>
      <c r="AM402" s="315" t="str">
        <f t="shared" si="208"/>
        <v>Remplir les terme C, P, T et TVA</v>
      </c>
      <c r="AN402" s="55"/>
      <c r="AO402" s="65"/>
      <c r="AP402" s="98" t="s">
        <v>64</v>
      </c>
      <c r="AQ402" s="63"/>
      <c r="AR402" s="87" t="str">
        <f t="shared" si="209"/>
        <v>Remplir la colonne AN ou AQ</v>
      </c>
      <c r="AS402" s="63"/>
      <c r="AT402" s="173" t="str">
        <f t="shared" si="225"/>
        <v>Remplir la colonne M</v>
      </c>
      <c r="AU402" s="179" t="str">
        <f t="shared" si="210"/>
        <v>Remplir la colonne AS</v>
      </c>
      <c r="AV402" s="263" t="str">
        <f t="shared" si="226"/>
        <v>Remplir la colonne I</v>
      </c>
      <c r="AW402" s="91"/>
      <c r="AX402" s="315" t="str">
        <f t="shared" si="211"/>
        <v>Remplir les termes C, P, T et TVA</v>
      </c>
      <c r="AY402" s="55"/>
      <c r="AZ402" s="65"/>
      <c r="BA402" s="98" t="s">
        <v>64</v>
      </c>
      <c r="BB402" s="63"/>
      <c r="BC402" s="87" t="str">
        <f t="shared" si="212"/>
        <v>Remplir la colonne AY ou BB</v>
      </c>
      <c r="BD402" s="63"/>
      <c r="BE402" s="173" t="str">
        <f t="shared" si="227"/>
        <v>Remplir la colonne M</v>
      </c>
      <c r="BF402" s="179" t="str">
        <f t="shared" si="213"/>
        <v>Remplir la colonne BD</v>
      </c>
      <c r="BG402" s="263" t="str">
        <f t="shared" si="228"/>
        <v>Remplir la colonne I</v>
      </c>
      <c r="BH402" s="91"/>
      <c r="BI402" s="315" t="str">
        <f t="shared" si="214"/>
        <v>Remplir les termes C, P, T et TVA</v>
      </c>
      <c r="BJ402" s="55"/>
      <c r="BK402" s="65"/>
      <c r="BL402" s="98" t="s">
        <v>64</v>
      </c>
      <c r="BM402" s="63"/>
      <c r="BN402" s="87" t="str">
        <f t="shared" si="215"/>
        <v>Remplir la colonne BJ ou BM</v>
      </c>
      <c r="BO402" s="63"/>
      <c r="BP402" s="173" t="str">
        <f t="shared" si="229"/>
        <v>Remplir la colonne M</v>
      </c>
      <c r="BQ402" s="179" t="str">
        <f t="shared" si="216"/>
        <v>Remplir la colonne BO</v>
      </c>
      <c r="BR402" s="263" t="str">
        <f t="shared" si="230"/>
        <v>Remplir la colonne I</v>
      </c>
      <c r="BS402" s="91"/>
      <c r="BT402" s="315" t="str">
        <f t="shared" si="217"/>
        <v>Remplir les termes C, P, T et TVA</v>
      </c>
      <c r="BU402" s="55"/>
      <c r="BV402" s="65"/>
      <c r="BW402" s="98" t="s">
        <v>64</v>
      </c>
      <c r="BX402" s="63"/>
      <c r="BY402" s="87" t="str">
        <f t="shared" si="218"/>
        <v>Remplir la colonne BU ou BX</v>
      </c>
      <c r="BZ402" s="63"/>
      <c r="CA402" s="173" t="str">
        <f t="shared" si="231"/>
        <v>Remplir la colonne M</v>
      </c>
      <c r="CB402" s="179" t="str">
        <f t="shared" si="219"/>
        <v>Remplir la colonne BZ</v>
      </c>
      <c r="CC402" s="263" t="str">
        <f t="shared" si="232"/>
        <v>Remplir la colonne I</v>
      </c>
      <c r="CD402" s="91"/>
      <c r="CE402" s="315" t="str">
        <f t="shared" si="220"/>
        <v>Remplir les termes C, P, T et TVA</v>
      </c>
      <c r="CF402" s="61" t="str">
        <f t="shared" si="201"/>
        <v>REMPLIR TYPE DE CLIENT</v>
      </c>
      <c r="CG402" s="107" t="str">
        <f t="shared" si="221"/>
        <v>Montant total de l'aide demandée non indiqué</v>
      </c>
      <c r="CH402" s="1"/>
      <c r="CI402" s="1"/>
      <c r="CJ402" s="1"/>
      <c r="CK402" s="1"/>
      <c r="CL402" s="1"/>
    </row>
    <row r="403" spans="1:90" x14ac:dyDescent="0.25">
      <c r="A403" s="51"/>
      <c r="B403" s="111"/>
      <c r="C403" s="111"/>
      <c r="D403" s="111"/>
      <c r="E403" s="111"/>
      <c r="F403" s="111"/>
      <c r="G403" s="132"/>
      <c r="H403" s="151"/>
      <c r="I403" s="299"/>
      <c r="J403" s="152"/>
      <c r="K403" s="153"/>
      <c r="L403" s="169"/>
      <c r="M403" s="39"/>
      <c r="N403" s="90"/>
      <c r="O403" s="39"/>
      <c r="P403" s="23"/>
      <c r="Q403" s="170">
        <f t="shared" si="202"/>
        <v>0</v>
      </c>
      <c r="R403" s="55"/>
      <c r="S403" s="65"/>
      <c r="T403" s="98" t="s">
        <v>64</v>
      </c>
      <c r="U403" s="63"/>
      <c r="V403" s="87" t="str">
        <f t="shared" si="203"/>
        <v>Remplir la colonne R ou U</v>
      </c>
      <c r="W403" s="63"/>
      <c r="X403" s="173" t="str">
        <f t="shared" si="200"/>
        <v>Remplir la colonne M</v>
      </c>
      <c r="Y403" s="179" t="str">
        <f t="shared" si="204"/>
        <v>Remplir la colonne W</v>
      </c>
      <c r="Z403" s="263" t="str">
        <f t="shared" si="222"/>
        <v>Remplir la colonne I</v>
      </c>
      <c r="AA403" s="91"/>
      <c r="AB403" s="315" t="str">
        <f t="shared" si="205"/>
        <v>Remplir les termes C, P, T et TVA</v>
      </c>
      <c r="AC403" s="55"/>
      <c r="AD403" s="65"/>
      <c r="AE403" s="98" t="s">
        <v>64</v>
      </c>
      <c r="AF403" s="63"/>
      <c r="AG403" s="87" t="str">
        <f t="shared" si="206"/>
        <v>Remplir la colonne AC ou AF</v>
      </c>
      <c r="AH403" s="63"/>
      <c r="AI403" s="173" t="str">
        <f t="shared" si="223"/>
        <v>Remplir la colonne M</v>
      </c>
      <c r="AJ403" s="179" t="str">
        <f t="shared" si="207"/>
        <v>Remplir la colonne AH</v>
      </c>
      <c r="AK403" s="263" t="str">
        <f t="shared" si="224"/>
        <v>Remplir la colonne I</v>
      </c>
      <c r="AL403" s="91"/>
      <c r="AM403" s="315" t="str">
        <f t="shared" si="208"/>
        <v>Remplir les terme C, P, T et TVA</v>
      </c>
      <c r="AN403" s="55"/>
      <c r="AO403" s="65"/>
      <c r="AP403" s="98" t="s">
        <v>64</v>
      </c>
      <c r="AQ403" s="63"/>
      <c r="AR403" s="87" t="str">
        <f t="shared" si="209"/>
        <v>Remplir la colonne AN ou AQ</v>
      </c>
      <c r="AS403" s="63"/>
      <c r="AT403" s="173" t="str">
        <f t="shared" si="225"/>
        <v>Remplir la colonne M</v>
      </c>
      <c r="AU403" s="179" t="str">
        <f t="shared" si="210"/>
        <v>Remplir la colonne AS</v>
      </c>
      <c r="AV403" s="263" t="str">
        <f t="shared" si="226"/>
        <v>Remplir la colonne I</v>
      </c>
      <c r="AW403" s="91"/>
      <c r="AX403" s="315" t="str">
        <f t="shared" si="211"/>
        <v>Remplir les termes C, P, T et TVA</v>
      </c>
      <c r="AY403" s="55"/>
      <c r="AZ403" s="65"/>
      <c r="BA403" s="98" t="s">
        <v>64</v>
      </c>
      <c r="BB403" s="63"/>
      <c r="BC403" s="87" t="str">
        <f t="shared" si="212"/>
        <v>Remplir la colonne AY ou BB</v>
      </c>
      <c r="BD403" s="63"/>
      <c r="BE403" s="173" t="str">
        <f t="shared" si="227"/>
        <v>Remplir la colonne M</v>
      </c>
      <c r="BF403" s="179" t="str">
        <f t="shared" si="213"/>
        <v>Remplir la colonne BD</v>
      </c>
      <c r="BG403" s="263" t="str">
        <f t="shared" si="228"/>
        <v>Remplir la colonne I</v>
      </c>
      <c r="BH403" s="91"/>
      <c r="BI403" s="315" t="str">
        <f t="shared" si="214"/>
        <v>Remplir les termes C, P, T et TVA</v>
      </c>
      <c r="BJ403" s="55"/>
      <c r="BK403" s="65"/>
      <c r="BL403" s="98" t="s">
        <v>64</v>
      </c>
      <c r="BM403" s="63"/>
      <c r="BN403" s="87" t="str">
        <f t="shared" si="215"/>
        <v>Remplir la colonne BJ ou BM</v>
      </c>
      <c r="BO403" s="63"/>
      <c r="BP403" s="173" t="str">
        <f t="shared" si="229"/>
        <v>Remplir la colonne M</v>
      </c>
      <c r="BQ403" s="179" t="str">
        <f t="shared" si="216"/>
        <v>Remplir la colonne BO</v>
      </c>
      <c r="BR403" s="263" t="str">
        <f t="shared" si="230"/>
        <v>Remplir la colonne I</v>
      </c>
      <c r="BS403" s="91"/>
      <c r="BT403" s="315" t="str">
        <f t="shared" si="217"/>
        <v>Remplir les termes C, P, T et TVA</v>
      </c>
      <c r="BU403" s="55"/>
      <c r="BV403" s="65"/>
      <c r="BW403" s="98" t="s">
        <v>64</v>
      </c>
      <c r="BX403" s="63"/>
      <c r="BY403" s="87" t="str">
        <f t="shared" si="218"/>
        <v>Remplir la colonne BU ou BX</v>
      </c>
      <c r="BZ403" s="63"/>
      <c r="CA403" s="173" t="str">
        <f t="shared" si="231"/>
        <v>Remplir la colonne M</v>
      </c>
      <c r="CB403" s="179" t="str">
        <f t="shared" si="219"/>
        <v>Remplir la colonne BZ</v>
      </c>
      <c r="CC403" s="263" t="str">
        <f t="shared" si="232"/>
        <v>Remplir la colonne I</v>
      </c>
      <c r="CD403" s="91"/>
      <c r="CE403" s="315" t="str">
        <f t="shared" si="220"/>
        <v>Remplir les termes C, P, T et TVA</v>
      </c>
      <c r="CF403" s="61" t="str">
        <f t="shared" si="201"/>
        <v>REMPLIR TYPE DE CLIENT</v>
      </c>
      <c r="CG403" s="107" t="str">
        <f t="shared" si="221"/>
        <v>Montant total de l'aide demandée non indiqué</v>
      </c>
      <c r="CH403" s="1"/>
      <c r="CI403" s="1"/>
      <c r="CJ403" s="1"/>
      <c r="CK403" s="1"/>
      <c r="CL403" s="1"/>
    </row>
    <row r="404" spans="1:90" x14ac:dyDescent="0.25">
      <c r="A404" s="51"/>
      <c r="B404" s="111"/>
      <c r="C404" s="111"/>
      <c r="D404" s="111"/>
      <c r="E404" s="111"/>
      <c r="F404" s="111"/>
      <c r="G404" s="132"/>
      <c r="H404" s="151"/>
      <c r="I404" s="299"/>
      <c r="J404" s="152"/>
      <c r="K404" s="153"/>
      <c r="L404" s="169"/>
      <c r="M404" s="39"/>
      <c r="N404" s="90"/>
      <c r="O404" s="39"/>
      <c r="P404" s="23"/>
      <c r="Q404" s="170">
        <f t="shared" si="202"/>
        <v>0</v>
      </c>
      <c r="R404" s="55"/>
      <c r="S404" s="65"/>
      <c r="T404" s="98" t="s">
        <v>64</v>
      </c>
      <c r="U404" s="63"/>
      <c r="V404" s="87" t="str">
        <f t="shared" si="203"/>
        <v>Remplir la colonne R ou U</v>
      </c>
      <c r="W404" s="63"/>
      <c r="X404" s="173" t="str">
        <f t="shared" si="200"/>
        <v>Remplir la colonne M</v>
      </c>
      <c r="Y404" s="179" t="str">
        <f t="shared" si="204"/>
        <v>Remplir la colonne W</v>
      </c>
      <c r="Z404" s="263" t="str">
        <f t="shared" si="222"/>
        <v>Remplir la colonne I</v>
      </c>
      <c r="AA404" s="91"/>
      <c r="AB404" s="315" t="str">
        <f t="shared" si="205"/>
        <v>Remplir les termes C, P, T et TVA</v>
      </c>
      <c r="AC404" s="55"/>
      <c r="AD404" s="65"/>
      <c r="AE404" s="98" t="s">
        <v>64</v>
      </c>
      <c r="AF404" s="63"/>
      <c r="AG404" s="87" t="str">
        <f t="shared" si="206"/>
        <v>Remplir la colonne AC ou AF</v>
      </c>
      <c r="AH404" s="63"/>
      <c r="AI404" s="173" t="str">
        <f t="shared" si="223"/>
        <v>Remplir la colonne M</v>
      </c>
      <c r="AJ404" s="179" t="str">
        <f t="shared" si="207"/>
        <v>Remplir la colonne AH</v>
      </c>
      <c r="AK404" s="263" t="str">
        <f t="shared" si="224"/>
        <v>Remplir la colonne I</v>
      </c>
      <c r="AL404" s="91"/>
      <c r="AM404" s="315" t="str">
        <f t="shared" si="208"/>
        <v>Remplir les terme C, P, T et TVA</v>
      </c>
      <c r="AN404" s="55"/>
      <c r="AO404" s="65"/>
      <c r="AP404" s="98" t="s">
        <v>64</v>
      </c>
      <c r="AQ404" s="63"/>
      <c r="AR404" s="87" t="str">
        <f t="shared" si="209"/>
        <v>Remplir la colonne AN ou AQ</v>
      </c>
      <c r="AS404" s="63"/>
      <c r="AT404" s="173" t="str">
        <f t="shared" si="225"/>
        <v>Remplir la colonne M</v>
      </c>
      <c r="AU404" s="179" t="str">
        <f t="shared" si="210"/>
        <v>Remplir la colonne AS</v>
      </c>
      <c r="AV404" s="263" t="str">
        <f t="shared" si="226"/>
        <v>Remplir la colonne I</v>
      </c>
      <c r="AW404" s="91"/>
      <c r="AX404" s="315" t="str">
        <f t="shared" si="211"/>
        <v>Remplir les termes C, P, T et TVA</v>
      </c>
      <c r="AY404" s="55"/>
      <c r="AZ404" s="65"/>
      <c r="BA404" s="98" t="s">
        <v>64</v>
      </c>
      <c r="BB404" s="63"/>
      <c r="BC404" s="87" t="str">
        <f t="shared" si="212"/>
        <v>Remplir la colonne AY ou BB</v>
      </c>
      <c r="BD404" s="63"/>
      <c r="BE404" s="173" t="str">
        <f t="shared" si="227"/>
        <v>Remplir la colonne M</v>
      </c>
      <c r="BF404" s="179" t="str">
        <f t="shared" si="213"/>
        <v>Remplir la colonne BD</v>
      </c>
      <c r="BG404" s="263" t="str">
        <f t="shared" si="228"/>
        <v>Remplir la colonne I</v>
      </c>
      <c r="BH404" s="91"/>
      <c r="BI404" s="315" t="str">
        <f t="shared" si="214"/>
        <v>Remplir les termes C, P, T et TVA</v>
      </c>
      <c r="BJ404" s="55"/>
      <c r="BK404" s="65"/>
      <c r="BL404" s="98" t="s">
        <v>64</v>
      </c>
      <c r="BM404" s="63"/>
      <c r="BN404" s="87" t="str">
        <f t="shared" si="215"/>
        <v>Remplir la colonne BJ ou BM</v>
      </c>
      <c r="BO404" s="63"/>
      <c r="BP404" s="173" t="str">
        <f t="shared" si="229"/>
        <v>Remplir la colonne M</v>
      </c>
      <c r="BQ404" s="179" t="str">
        <f t="shared" si="216"/>
        <v>Remplir la colonne BO</v>
      </c>
      <c r="BR404" s="263" t="str">
        <f t="shared" si="230"/>
        <v>Remplir la colonne I</v>
      </c>
      <c r="BS404" s="91"/>
      <c r="BT404" s="315" t="str">
        <f t="shared" si="217"/>
        <v>Remplir les termes C, P, T et TVA</v>
      </c>
      <c r="BU404" s="55"/>
      <c r="BV404" s="65"/>
      <c r="BW404" s="98" t="s">
        <v>64</v>
      </c>
      <c r="BX404" s="63"/>
      <c r="BY404" s="87" t="str">
        <f t="shared" si="218"/>
        <v>Remplir la colonne BU ou BX</v>
      </c>
      <c r="BZ404" s="63"/>
      <c r="CA404" s="173" t="str">
        <f t="shared" si="231"/>
        <v>Remplir la colonne M</v>
      </c>
      <c r="CB404" s="179" t="str">
        <f t="shared" si="219"/>
        <v>Remplir la colonne BZ</v>
      </c>
      <c r="CC404" s="263" t="str">
        <f t="shared" si="232"/>
        <v>Remplir la colonne I</v>
      </c>
      <c r="CD404" s="91"/>
      <c r="CE404" s="315" t="str">
        <f t="shared" si="220"/>
        <v>Remplir les termes C, P, T et TVA</v>
      </c>
      <c r="CF404" s="61" t="str">
        <f t="shared" si="201"/>
        <v>REMPLIR TYPE DE CLIENT</v>
      </c>
      <c r="CG404" s="107" t="str">
        <f t="shared" si="221"/>
        <v>Montant total de l'aide demandée non indiqué</v>
      </c>
      <c r="CH404" s="1"/>
      <c r="CI404" s="1"/>
      <c r="CJ404" s="1"/>
      <c r="CK404" s="1"/>
      <c r="CL404" s="1"/>
    </row>
    <row r="405" spans="1:90" x14ac:dyDescent="0.25">
      <c r="A405" s="51"/>
      <c r="B405" s="111"/>
      <c r="C405" s="111"/>
      <c r="D405" s="111"/>
      <c r="E405" s="111"/>
      <c r="F405" s="111"/>
      <c r="G405" s="132"/>
      <c r="H405" s="151"/>
      <c r="I405" s="299"/>
      <c r="J405" s="152"/>
      <c r="K405" s="153"/>
      <c r="L405" s="169"/>
      <c r="M405" s="39"/>
      <c r="N405" s="90"/>
      <c r="O405" s="39"/>
      <c r="P405" s="23"/>
      <c r="Q405" s="170">
        <f t="shared" si="202"/>
        <v>0</v>
      </c>
      <c r="R405" s="55"/>
      <c r="S405" s="65"/>
      <c r="T405" s="98" t="s">
        <v>64</v>
      </c>
      <c r="U405" s="63"/>
      <c r="V405" s="87" t="str">
        <f t="shared" si="203"/>
        <v>Remplir la colonne R ou U</v>
      </c>
      <c r="W405" s="63"/>
      <c r="X405" s="173" t="str">
        <f t="shared" si="200"/>
        <v>Remplir la colonne M</v>
      </c>
      <c r="Y405" s="179" t="str">
        <f t="shared" si="204"/>
        <v>Remplir la colonne W</v>
      </c>
      <c r="Z405" s="263" t="str">
        <f t="shared" si="222"/>
        <v>Remplir la colonne I</v>
      </c>
      <c r="AA405" s="91"/>
      <c r="AB405" s="315" t="str">
        <f t="shared" si="205"/>
        <v>Remplir les termes C, P, T et TVA</v>
      </c>
      <c r="AC405" s="55"/>
      <c r="AD405" s="65"/>
      <c r="AE405" s="98" t="s">
        <v>64</v>
      </c>
      <c r="AF405" s="63"/>
      <c r="AG405" s="87" t="str">
        <f t="shared" si="206"/>
        <v>Remplir la colonne AC ou AF</v>
      </c>
      <c r="AH405" s="63"/>
      <c r="AI405" s="173" t="str">
        <f t="shared" si="223"/>
        <v>Remplir la colonne M</v>
      </c>
      <c r="AJ405" s="179" t="str">
        <f t="shared" si="207"/>
        <v>Remplir la colonne AH</v>
      </c>
      <c r="AK405" s="263" t="str">
        <f t="shared" si="224"/>
        <v>Remplir la colonne I</v>
      </c>
      <c r="AL405" s="91"/>
      <c r="AM405" s="315" t="str">
        <f t="shared" si="208"/>
        <v>Remplir les terme C, P, T et TVA</v>
      </c>
      <c r="AN405" s="55"/>
      <c r="AO405" s="65"/>
      <c r="AP405" s="98" t="s">
        <v>64</v>
      </c>
      <c r="AQ405" s="63"/>
      <c r="AR405" s="87" t="str">
        <f t="shared" si="209"/>
        <v>Remplir la colonne AN ou AQ</v>
      </c>
      <c r="AS405" s="63"/>
      <c r="AT405" s="173" t="str">
        <f t="shared" si="225"/>
        <v>Remplir la colonne M</v>
      </c>
      <c r="AU405" s="179" t="str">
        <f t="shared" si="210"/>
        <v>Remplir la colonne AS</v>
      </c>
      <c r="AV405" s="263" t="str">
        <f t="shared" si="226"/>
        <v>Remplir la colonne I</v>
      </c>
      <c r="AW405" s="91"/>
      <c r="AX405" s="315" t="str">
        <f t="shared" si="211"/>
        <v>Remplir les termes C, P, T et TVA</v>
      </c>
      <c r="AY405" s="55"/>
      <c r="AZ405" s="65"/>
      <c r="BA405" s="98" t="s">
        <v>64</v>
      </c>
      <c r="BB405" s="63"/>
      <c r="BC405" s="87" t="str">
        <f t="shared" si="212"/>
        <v>Remplir la colonne AY ou BB</v>
      </c>
      <c r="BD405" s="63"/>
      <c r="BE405" s="173" t="str">
        <f t="shared" si="227"/>
        <v>Remplir la colonne M</v>
      </c>
      <c r="BF405" s="179" t="str">
        <f t="shared" si="213"/>
        <v>Remplir la colonne BD</v>
      </c>
      <c r="BG405" s="263" t="str">
        <f t="shared" si="228"/>
        <v>Remplir la colonne I</v>
      </c>
      <c r="BH405" s="91"/>
      <c r="BI405" s="315" t="str">
        <f t="shared" si="214"/>
        <v>Remplir les termes C, P, T et TVA</v>
      </c>
      <c r="BJ405" s="55"/>
      <c r="BK405" s="65"/>
      <c r="BL405" s="98" t="s">
        <v>64</v>
      </c>
      <c r="BM405" s="63"/>
      <c r="BN405" s="87" t="str">
        <f t="shared" si="215"/>
        <v>Remplir la colonne BJ ou BM</v>
      </c>
      <c r="BO405" s="63"/>
      <c r="BP405" s="173" t="str">
        <f t="shared" si="229"/>
        <v>Remplir la colonne M</v>
      </c>
      <c r="BQ405" s="179" t="str">
        <f t="shared" si="216"/>
        <v>Remplir la colonne BO</v>
      </c>
      <c r="BR405" s="263" t="str">
        <f t="shared" si="230"/>
        <v>Remplir la colonne I</v>
      </c>
      <c r="BS405" s="91"/>
      <c r="BT405" s="315" t="str">
        <f t="shared" si="217"/>
        <v>Remplir les termes C, P, T et TVA</v>
      </c>
      <c r="BU405" s="55"/>
      <c r="BV405" s="65"/>
      <c r="BW405" s="98" t="s">
        <v>64</v>
      </c>
      <c r="BX405" s="63"/>
      <c r="BY405" s="87" t="str">
        <f t="shared" si="218"/>
        <v>Remplir la colonne BU ou BX</v>
      </c>
      <c r="BZ405" s="63"/>
      <c r="CA405" s="173" t="str">
        <f t="shared" si="231"/>
        <v>Remplir la colonne M</v>
      </c>
      <c r="CB405" s="179" t="str">
        <f t="shared" si="219"/>
        <v>Remplir la colonne BZ</v>
      </c>
      <c r="CC405" s="263" t="str">
        <f t="shared" si="232"/>
        <v>Remplir la colonne I</v>
      </c>
      <c r="CD405" s="91"/>
      <c r="CE405" s="315" t="str">
        <f t="shared" si="220"/>
        <v>Remplir les termes C, P, T et TVA</v>
      </c>
      <c r="CF405" s="61" t="str">
        <f t="shared" si="201"/>
        <v>REMPLIR TYPE DE CLIENT</v>
      </c>
      <c r="CG405" s="107" t="str">
        <f t="shared" si="221"/>
        <v>Montant total de l'aide demandée non indiqué</v>
      </c>
      <c r="CH405" s="1"/>
      <c r="CI405" s="1"/>
      <c r="CJ405" s="1"/>
      <c r="CK405" s="1"/>
      <c r="CL405" s="1"/>
    </row>
    <row r="406" spans="1:90" x14ac:dyDescent="0.25">
      <c r="A406" s="51"/>
      <c r="B406" s="111"/>
      <c r="C406" s="111"/>
      <c r="D406" s="111"/>
      <c r="E406" s="111"/>
      <c r="F406" s="111"/>
      <c r="G406" s="132"/>
      <c r="H406" s="151"/>
      <c r="I406" s="299"/>
      <c r="J406" s="152"/>
      <c r="K406" s="153"/>
      <c r="L406" s="169"/>
      <c r="M406" s="39"/>
      <c r="N406" s="90"/>
      <c r="O406" s="39"/>
      <c r="P406" s="23"/>
      <c r="Q406" s="170">
        <f t="shared" si="202"/>
        <v>0</v>
      </c>
      <c r="R406" s="55"/>
      <c r="S406" s="65"/>
      <c r="T406" s="98" t="s">
        <v>64</v>
      </c>
      <c r="U406" s="63"/>
      <c r="V406" s="87" t="str">
        <f t="shared" si="203"/>
        <v>Remplir la colonne R ou U</v>
      </c>
      <c r="W406" s="63"/>
      <c r="X406" s="173" t="str">
        <f t="shared" si="200"/>
        <v>Remplir la colonne M</v>
      </c>
      <c r="Y406" s="179" t="str">
        <f t="shared" si="204"/>
        <v>Remplir la colonne W</v>
      </c>
      <c r="Z406" s="263" t="str">
        <f t="shared" si="222"/>
        <v>Remplir la colonne I</v>
      </c>
      <c r="AA406" s="91"/>
      <c r="AB406" s="315" t="str">
        <f t="shared" si="205"/>
        <v>Remplir les termes C, P, T et TVA</v>
      </c>
      <c r="AC406" s="55"/>
      <c r="AD406" s="65"/>
      <c r="AE406" s="98" t="s">
        <v>64</v>
      </c>
      <c r="AF406" s="63"/>
      <c r="AG406" s="87" t="str">
        <f t="shared" si="206"/>
        <v>Remplir la colonne AC ou AF</v>
      </c>
      <c r="AH406" s="63"/>
      <c r="AI406" s="173" t="str">
        <f t="shared" si="223"/>
        <v>Remplir la colonne M</v>
      </c>
      <c r="AJ406" s="179" t="str">
        <f t="shared" si="207"/>
        <v>Remplir la colonne AH</v>
      </c>
      <c r="AK406" s="263" t="str">
        <f t="shared" si="224"/>
        <v>Remplir la colonne I</v>
      </c>
      <c r="AL406" s="91"/>
      <c r="AM406" s="315" t="str">
        <f t="shared" si="208"/>
        <v>Remplir les terme C, P, T et TVA</v>
      </c>
      <c r="AN406" s="55"/>
      <c r="AO406" s="65"/>
      <c r="AP406" s="98" t="s">
        <v>64</v>
      </c>
      <c r="AQ406" s="63"/>
      <c r="AR406" s="87" t="str">
        <f t="shared" si="209"/>
        <v>Remplir la colonne AN ou AQ</v>
      </c>
      <c r="AS406" s="63"/>
      <c r="AT406" s="173" t="str">
        <f t="shared" si="225"/>
        <v>Remplir la colonne M</v>
      </c>
      <c r="AU406" s="179" t="str">
        <f t="shared" si="210"/>
        <v>Remplir la colonne AS</v>
      </c>
      <c r="AV406" s="263" t="str">
        <f t="shared" si="226"/>
        <v>Remplir la colonne I</v>
      </c>
      <c r="AW406" s="91"/>
      <c r="AX406" s="315" t="str">
        <f t="shared" si="211"/>
        <v>Remplir les termes C, P, T et TVA</v>
      </c>
      <c r="AY406" s="55"/>
      <c r="AZ406" s="65"/>
      <c r="BA406" s="98" t="s">
        <v>64</v>
      </c>
      <c r="BB406" s="63"/>
      <c r="BC406" s="87" t="str">
        <f t="shared" si="212"/>
        <v>Remplir la colonne AY ou BB</v>
      </c>
      <c r="BD406" s="63"/>
      <c r="BE406" s="173" t="str">
        <f t="shared" si="227"/>
        <v>Remplir la colonne M</v>
      </c>
      <c r="BF406" s="179" t="str">
        <f t="shared" si="213"/>
        <v>Remplir la colonne BD</v>
      </c>
      <c r="BG406" s="263" t="str">
        <f t="shared" si="228"/>
        <v>Remplir la colonne I</v>
      </c>
      <c r="BH406" s="91"/>
      <c r="BI406" s="315" t="str">
        <f t="shared" si="214"/>
        <v>Remplir les termes C, P, T et TVA</v>
      </c>
      <c r="BJ406" s="55"/>
      <c r="BK406" s="65"/>
      <c r="BL406" s="98" t="s">
        <v>64</v>
      </c>
      <c r="BM406" s="63"/>
      <c r="BN406" s="87" t="str">
        <f t="shared" si="215"/>
        <v>Remplir la colonne BJ ou BM</v>
      </c>
      <c r="BO406" s="63"/>
      <c r="BP406" s="173" t="str">
        <f t="shared" si="229"/>
        <v>Remplir la colonne M</v>
      </c>
      <c r="BQ406" s="179" t="str">
        <f t="shared" si="216"/>
        <v>Remplir la colonne BO</v>
      </c>
      <c r="BR406" s="263" t="str">
        <f t="shared" si="230"/>
        <v>Remplir la colonne I</v>
      </c>
      <c r="BS406" s="91"/>
      <c r="BT406" s="315" t="str">
        <f t="shared" si="217"/>
        <v>Remplir les termes C, P, T et TVA</v>
      </c>
      <c r="BU406" s="55"/>
      <c r="BV406" s="65"/>
      <c r="BW406" s="98" t="s">
        <v>64</v>
      </c>
      <c r="BX406" s="63"/>
      <c r="BY406" s="87" t="str">
        <f t="shared" si="218"/>
        <v>Remplir la colonne BU ou BX</v>
      </c>
      <c r="BZ406" s="63"/>
      <c r="CA406" s="173" t="str">
        <f t="shared" si="231"/>
        <v>Remplir la colonne M</v>
      </c>
      <c r="CB406" s="179" t="str">
        <f t="shared" si="219"/>
        <v>Remplir la colonne BZ</v>
      </c>
      <c r="CC406" s="263" t="str">
        <f t="shared" si="232"/>
        <v>Remplir la colonne I</v>
      </c>
      <c r="CD406" s="91"/>
      <c r="CE406" s="315" t="str">
        <f t="shared" si="220"/>
        <v>Remplir les termes C, P, T et TVA</v>
      </c>
      <c r="CF406" s="61" t="str">
        <f t="shared" si="201"/>
        <v>REMPLIR TYPE DE CLIENT</v>
      </c>
      <c r="CG406" s="107" t="str">
        <f t="shared" si="221"/>
        <v>Montant total de l'aide demandée non indiqué</v>
      </c>
      <c r="CH406" s="1"/>
      <c r="CI406" s="1"/>
      <c r="CJ406" s="1"/>
      <c r="CK406" s="1"/>
      <c r="CL406" s="1"/>
    </row>
    <row r="407" spans="1:90" x14ac:dyDescent="0.25">
      <c r="A407" s="51"/>
      <c r="B407" s="111"/>
      <c r="C407" s="111"/>
      <c r="D407" s="111"/>
      <c r="E407" s="111"/>
      <c r="F407" s="111"/>
      <c r="G407" s="132"/>
      <c r="H407" s="151"/>
      <c r="I407" s="299"/>
      <c r="J407" s="152"/>
      <c r="K407" s="153"/>
      <c r="L407" s="169"/>
      <c r="M407" s="39"/>
      <c r="N407" s="90"/>
      <c r="O407" s="39"/>
      <c r="P407" s="23"/>
      <c r="Q407" s="170">
        <f t="shared" si="202"/>
        <v>0</v>
      </c>
      <c r="R407" s="55"/>
      <c r="S407" s="65"/>
      <c r="T407" s="98" t="s">
        <v>64</v>
      </c>
      <c r="U407" s="63"/>
      <c r="V407" s="87" t="str">
        <f t="shared" si="203"/>
        <v>Remplir la colonne R ou U</v>
      </c>
      <c r="W407" s="63"/>
      <c r="X407" s="173" t="str">
        <f t="shared" si="200"/>
        <v>Remplir la colonne M</v>
      </c>
      <c r="Y407" s="179" t="str">
        <f t="shared" si="204"/>
        <v>Remplir la colonne W</v>
      </c>
      <c r="Z407" s="263" t="str">
        <f t="shared" si="222"/>
        <v>Remplir la colonne I</v>
      </c>
      <c r="AA407" s="91"/>
      <c r="AB407" s="315" t="str">
        <f t="shared" si="205"/>
        <v>Remplir les termes C, P, T et TVA</v>
      </c>
      <c r="AC407" s="55"/>
      <c r="AD407" s="65"/>
      <c r="AE407" s="98" t="s">
        <v>64</v>
      </c>
      <c r="AF407" s="63"/>
      <c r="AG407" s="87" t="str">
        <f t="shared" si="206"/>
        <v>Remplir la colonne AC ou AF</v>
      </c>
      <c r="AH407" s="63"/>
      <c r="AI407" s="173" t="str">
        <f t="shared" si="223"/>
        <v>Remplir la colonne M</v>
      </c>
      <c r="AJ407" s="179" t="str">
        <f t="shared" si="207"/>
        <v>Remplir la colonne AH</v>
      </c>
      <c r="AK407" s="263" t="str">
        <f t="shared" si="224"/>
        <v>Remplir la colonne I</v>
      </c>
      <c r="AL407" s="91"/>
      <c r="AM407" s="315" t="str">
        <f t="shared" si="208"/>
        <v>Remplir les terme C, P, T et TVA</v>
      </c>
      <c r="AN407" s="55"/>
      <c r="AO407" s="65"/>
      <c r="AP407" s="98" t="s">
        <v>64</v>
      </c>
      <c r="AQ407" s="63"/>
      <c r="AR407" s="87" t="str">
        <f t="shared" si="209"/>
        <v>Remplir la colonne AN ou AQ</v>
      </c>
      <c r="AS407" s="63"/>
      <c r="AT407" s="173" t="str">
        <f t="shared" si="225"/>
        <v>Remplir la colonne M</v>
      </c>
      <c r="AU407" s="179" t="str">
        <f t="shared" si="210"/>
        <v>Remplir la colonne AS</v>
      </c>
      <c r="AV407" s="263" t="str">
        <f t="shared" si="226"/>
        <v>Remplir la colonne I</v>
      </c>
      <c r="AW407" s="91"/>
      <c r="AX407" s="315" t="str">
        <f t="shared" si="211"/>
        <v>Remplir les termes C, P, T et TVA</v>
      </c>
      <c r="AY407" s="55"/>
      <c r="AZ407" s="65"/>
      <c r="BA407" s="98" t="s">
        <v>64</v>
      </c>
      <c r="BB407" s="63"/>
      <c r="BC407" s="87" t="str">
        <f t="shared" si="212"/>
        <v>Remplir la colonne AY ou BB</v>
      </c>
      <c r="BD407" s="63"/>
      <c r="BE407" s="173" t="str">
        <f t="shared" si="227"/>
        <v>Remplir la colonne M</v>
      </c>
      <c r="BF407" s="179" t="str">
        <f t="shared" si="213"/>
        <v>Remplir la colonne BD</v>
      </c>
      <c r="BG407" s="263" t="str">
        <f t="shared" si="228"/>
        <v>Remplir la colonne I</v>
      </c>
      <c r="BH407" s="91"/>
      <c r="BI407" s="315" t="str">
        <f t="shared" si="214"/>
        <v>Remplir les termes C, P, T et TVA</v>
      </c>
      <c r="BJ407" s="55"/>
      <c r="BK407" s="65"/>
      <c r="BL407" s="98" t="s">
        <v>64</v>
      </c>
      <c r="BM407" s="63"/>
      <c r="BN407" s="87" t="str">
        <f t="shared" si="215"/>
        <v>Remplir la colonne BJ ou BM</v>
      </c>
      <c r="BO407" s="63"/>
      <c r="BP407" s="173" t="str">
        <f t="shared" si="229"/>
        <v>Remplir la colonne M</v>
      </c>
      <c r="BQ407" s="179" t="str">
        <f t="shared" si="216"/>
        <v>Remplir la colonne BO</v>
      </c>
      <c r="BR407" s="263" t="str">
        <f t="shared" si="230"/>
        <v>Remplir la colonne I</v>
      </c>
      <c r="BS407" s="91"/>
      <c r="BT407" s="315" t="str">
        <f t="shared" si="217"/>
        <v>Remplir les termes C, P, T et TVA</v>
      </c>
      <c r="BU407" s="55"/>
      <c r="BV407" s="65"/>
      <c r="BW407" s="98" t="s">
        <v>64</v>
      </c>
      <c r="BX407" s="63"/>
      <c r="BY407" s="87" t="str">
        <f t="shared" si="218"/>
        <v>Remplir la colonne BU ou BX</v>
      </c>
      <c r="BZ407" s="63"/>
      <c r="CA407" s="173" t="str">
        <f t="shared" si="231"/>
        <v>Remplir la colonne M</v>
      </c>
      <c r="CB407" s="179" t="str">
        <f t="shared" si="219"/>
        <v>Remplir la colonne BZ</v>
      </c>
      <c r="CC407" s="263" t="str">
        <f t="shared" si="232"/>
        <v>Remplir la colonne I</v>
      </c>
      <c r="CD407" s="91"/>
      <c r="CE407" s="315" t="str">
        <f t="shared" si="220"/>
        <v>Remplir les termes C, P, T et TVA</v>
      </c>
      <c r="CF407" s="61" t="str">
        <f t="shared" si="201"/>
        <v>REMPLIR TYPE DE CLIENT</v>
      </c>
      <c r="CG407" s="107" t="str">
        <f t="shared" si="221"/>
        <v>Montant total de l'aide demandée non indiqué</v>
      </c>
      <c r="CH407" s="1"/>
      <c r="CI407" s="1"/>
      <c r="CJ407" s="1"/>
      <c r="CK407" s="1"/>
      <c r="CL407" s="1"/>
    </row>
    <row r="408" spans="1:90" x14ac:dyDescent="0.25">
      <c r="A408" s="51"/>
      <c r="B408" s="111"/>
      <c r="C408" s="111"/>
      <c r="D408" s="111"/>
      <c r="E408" s="111"/>
      <c r="F408" s="111"/>
      <c r="G408" s="132"/>
      <c r="H408" s="151"/>
      <c r="I408" s="299"/>
      <c r="J408" s="152"/>
      <c r="K408" s="153"/>
      <c r="L408" s="169"/>
      <c r="M408" s="39"/>
      <c r="N408" s="90"/>
      <c r="O408" s="39"/>
      <c r="P408" s="23"/>
      <c r="Q408" s="170">
        <f t="shared" si="202"/>
        <v>0</v>
      </c>
      <c r="R408" s="55"/>
      <c r="S408" s="65"/>
      <c r="T408" s="98" t="s">
        <v>64</v>
      </c>
      <c r="U408" s="63"/>
      <c r="V408" s="87" t="str">
        <f t="shared" si="203"/>
        <v>Remplir la colonne R ou U</v>
      </c>
      <c r="W408" s="63"/>
      <c r="X408" s="173" t="str">
        <f t="shared" si="200"/>
        <v>Remplir la colonne M</v>
      </c>
      <c r="Y408" s="179" t="str">
        <f t="shared" si="204"/>
        <v>Remplir la colonne W</v>
      </c>
      <c r="Z408" s="263" t="str">
        <f t="shared" si="222"/>
        <v>Remplir la colonne I</v>
      </c>
      <c r="AA408" s="91"/>
      <c r="AB408" s="315" t="str">
        <f t="shared" si="205"/>
        <v>Remplir les termes C, P, T et TVA</v>
      </c>
      <c r="AC408" s="55"/>
      <c r="AD408" s="65"/>
      <c r="AE408" s="98" t="s">
        <v>64</v>
      </c>
      <c r="AF408" s="63"/>
      <c r="AG408" s="87" t="str">
        <f t="shared" si="206"/>
        <v>Remplir la colonne AC ou AF</v>
      </c>
      <c r="AH408" s="63"/>
      <c r="AI408" s="173" t="str">
        <f t="shared" si="223"/>
        <v>Remplir la colonne M</v>
      </c>
      <c r="AJ408" s="179" t="str">
        <f t="shared" si="207"/>
        <v>Remplir la colonne AH</v>
      </c>
      <c r="AK408" s="263" t="str">
        <f t="shared" si="224"/>
        <v>Remplir la colonne I</v>
      </c>
      <c r="AL408" s="91"/>
      <c r="AM408" s="315" t="str">
        <f t="shared" si="208"/>
        <v>Remplir les terme C, P, T et TVA</v>
      </c>
      <c r="AN408" s="55"/>
      <c r="AO408" s="65"/>
      <c r="AP408" s="98" t="s">
        <v>64</v>
      </c>
      <c r="AQ408" s="63"/>
      <c r="AR408" s="87" t="str">
        <f t="shared" si="209"/>
        <v>Remplir la colonne AN ou AQ</v>
      </c>
      <c r="AS408" s="63"/>
      <c r="AT408" s="173" t="str">
        <f t="shared" si="225"/>
        <v>Remplir la colonne M</v>
      </c>
      <c r="AU408" s="179" t="str">
        <f t="shared" si="210"/>
        <v>Remplir la colonne AS</v>
      </c>
      <c r="AV408" s="263" t="str">
        <f t="shared" si="226"/>
        <v>Remplir la colonne I</v>
      </c>
      <c r="AW408" s="91"/>
      <c r="AX408" s="315" t="str">
        <f t="shared" si="211"/>
        <v>Remplir les termes C, P, T et TVA</v>
      </c>
      <c r="AY408" s="55"/>
      <c r="AZ408" s="65"/>
      <c r="BA408" s="98" t="s">
        <v>64</v>
      </c>
      <c r="BB408" s="63"/>
      <c r="BC408" s="87" t="str">
        <f t="shared" si="212"/>
        <v>Remplir la colonne AY ou BB</v>
      </c>
      <c r="BD408" s="63"/>
      <c r="BE408" s="173" t="str">
        <f t="shared" si="227"/>
        <v>Remplir la colonne M</v>
      </c>
      <c r="BF408" s="179" t="str">
        <f t="shared" si="213"/>
        <v>Remplir la colonne BD</v>
      </c>
      <c r="BG408" s="263" t="str">
        <f t="shared" si="228"/>
        <v>Remplir la colonne I</v>
      </c>
      <c r="BH408" s="91"/>
      <c r="BI408" s="315" t="str">
        <f t="shared" si="214"/>
        <v>Remplir les termes C, P, T et TVA</v>
      </c>
      <c r="BJ408" s="55"/>
      <c r="BK408" s="65"/>
      <c r="BL408" s="98" t="s">
        <v>64</v>
      </c>
      <c r="BM408" s="63"/>
      <c r="BN408" s="87" t="str">
        <f t="shared" si="215"/>
        <v>Remplir la colonne BJ ou BM</v>
      </c>
      <c r="BO408" s="63"/>
      <c r="BP408" s="173" t="str">
        <f t="shared" si="229"/>
        <v>Remplir la colonne M</v>
      </c>
      <c r="BQ408" s="179" t="str">
        <f t="shared" si="216"/>
        <v>Remplir la colonne BO</v>
      </c>
      <c r="BR408" s="263" t="str">
        <f t="shared" si="230"/>
        <v>Remplir la colonne I</v>
      </c>
      <c r="BS408" s="91"/>
      <c r="BT408" s="315" t="str">
        <f t="shared" si="217"/>
        <v>Remplir les termes C, P, T et TVA</v>
      </c>
      <c r="BU408" s="55"/>
      <c r="BV408" s="65"/>
      <c r="BW408" s="98" t="s">
        <v>64</v>
      </c>
      <c r="BX408" s="63"/>
      <c r="BY408" s="87" t="str">
        <f t="shared" si="218"/>
        <v>Remplir la colonne BU ou BX</v>
      </c>
      <c r="BZ408" s="63"/>
      <c r="CA408" s="173" t="str">
        <f t="shared" si="231"/>
        <v>Remplir la colonne M</v>
      </c>
      <c r="CB408" s="179" t="str">
        <f t="shared" si="219"/>
        <v>Remplir la colonne BZ</v>
      </c>
      <c r="CC408" s="263" t="str">
        <f t="shared" si="232"/>
        <v>Remplir la colonne I</v>
      </c>
      <c r="CD408" s="91"/>
      <c r="CE408" s="315" t="str">
        <f t="shared" si="220"/>
        <v>Remplir les termes C, P, T et TVA</v>
      </c>
      <c r="CF408" s="61" t="str">
        <f t="shared" si="201"/>
        <v>REMPLIR TYPE DE CLIENT</v>
      </c>
      <c r="CG408" s="107" t="str">
        <f t="shared" si="221"/>
        <v>Montant total de l'aide demandée non indiqué</v>
      </c>
      <c r="CH408" s="1"/>
      <c r="CI408" s="1"/>
      <c r="CJ408" s="1"/>
      <c r="CK408" s="1"/>
      <c r="CL408" s="1"/>
    </row>
    <row r="409" spans="1:90" x14ac:dyDescent="0.25">
      <c r="A409" s="51"/>
      <c r="B409" s="111"/>
      <c r="C409" s="111"/>
      <c r="D409" s="111"/>
      <c r="E409" s="111"/>
      <c r="F409" s="111"/>
      <c r="G409" s="132"/>
      <c r="H409" s="151"/>
      <c r="I409" s="299"/>
      <c r="J409" s="152"/>
      <c r="K409" s="153"/>
      <c r="L409" s="169"/>
      <c r="M409" s="39"/>
      <c r="N409" s="90"/>
      <c r="O409" s="39"/>
      <c r="P409" s="23"/>
      <c r="Q409" s="170">
        <f t="shared" si="202"/>
        <v>0</v>
      </c>
      <c r="R409" s="55"/>
      <c r="S409" s="65"/>
      <c r="T409" s="98" t="s">
        <v>64</v>
      </c>
      <c r="U409" s="63"/>
      <c r="V409" s="87" t="str">
        <f t="shared" si="203"/>
        <v>Remplir la colonne R ou U</v>
      </c>
      <c r="W409" s="63"/>
      <c r="X409" s="173" t="str">
        <f t="shared" si="200"/>
        <v>Remplir la colonne M</v>
      </c>
      <c r="Y409" s="179" t="str">
        <f t="shared" si="204"/>
        <v>Remplir la colonne W</v>
      </c>
      <c r="Z409" s="263" t="str">
        <f t="shared" si="222"/>
        <v>Remplir la colonne I</v>
      </c>
      <c r="AA409" s="91"/>
      <c r="AB409" s="315" t="str">
        <f t="shared" si="205"/>
        <v>Remplir les termes C, P, T et TVA</v>
      </c>
      <c r="AC409" s="55"/>
      <c r="AD409" s="65"/>
      <c r="AE409" s="98" t="s">
        <v>64</v>
      </c>
      <c r="AF409" s="63"/>
      <c r="AG409" s="87" t="str">
        <f t="shared" si="206"/>
        <v>Remplir la colonne AC ou AF</v>
      </c>
      <c r="AH409" s="63"/>
      <c r="AI409" s="173" t="str">
        <f t="shared" si="223"/>
        <v>Remplir la colonne M</v>
      </c>
      <c r="AJ409" s="179" t="str">
        <f t="shared" si="207"/>
        <v>Remplir la colonne AH</v>
      </c>
      <c r="AK409" s="263" t="str">
        <f t="shared" si="224"/>
        <v>Remplir la colonne I</v>
      </c>
      <c r="AL409" s="91"/>
      <c r="AM409" s="315" t="str">
        <f t="shared" si="208"/>
        <v>Remplir les terme C, P, T et TVA</v>
      </c>
      <c r="AN409" s="55"/>
      <c r="AO409" s="65"/>
      <c r="AP409" s="98" t="s">
        <v>64</v>
      </c>
      <c r="AQ409" s="63"/>
      <c r="AR409" s="87" t="str">
        <f t="shared" si="209"/>
        <v>Remplir la colonne AN ou AQ</v>
      </c>
      <c r="AS409" s="63"/>
      <c r="AT409" s="173" t="str">
        <f t="shared" si="225"/>
        <v>Remplir la colonne M</v>
      </c>
      <c r="AU409" s="179" t="str">
        <f t="shared" si="210"/>
        <v>Remplir la colonne AS</v>
      </c>
      <c r="AV409" s="263" t="str">
        <f t="shared" si="226"/>
        <v>Remplir la colonne I</v>
      </c>
      <c r="AW409" s="91"/>
      <c r="AX409" s="315" t="str">
        <f t="shared" si="211"/>
        <v>Remplir les termes C, P, T et TVA</v>
      </c>
      <c r="AY409" s="55"/>
      <c r="AZ409" s="65"/>
      <c r="BA409" s="98" t="s">
        <v>64</v>
      </c>
      <c r="BB409" s="63"/>
      <c r="BC409" s="87" t="str">
        <f t="shared" si="212"/>
        <v>Remplir la colonne AY ou BB</v>
      </c>
      <c r="BD409" s="63"/>
      <c r="BE409" s="173" t="str">
        <f t="shared" si="227"/>
        <v>Remplir la colonne M</v>
      </c>
      <c r="BF409" s="179" t="str">
        <f t="shared" si="213"/>
        <v>Remplir la colonne BD</v>
      </c>
      <c r="BG409" s="263" t="str">
        <f t="shared" si="228"/>
        <v>Remplir la colonne I</v>
      </c>
      <c r="BH409" s="91"/>
      <c r="BI409" s="315" t="str">
        <f t="shared" si="214"/>
        <v>Remplir les termes C, P, T et TVA</v>
      </c>
      <c r="BJ409" s="55"/>
      <c r="BK409" s="65"/>
      <c r="BL409" s="98" t="s">
        <v>64</v>
      </c>
      <c r="BM409" s="63"/>
      <c r="BN409" s="87" t="str">
        <f t="shared" si="215"/>
        <v>Remplir la colonne BJ ou BM</v>
      </c>
      <c r="BO409" s="63"/>
      <c r="BP409" s="173" t="str">
        <f t="shared" si="229"/>
        <v>Remplir la colonne M</v>
      </c>
      <c r="BQ409" s="179" t="str">
        <f t="shared" si="216"/>
        <v>Remplir la colonne BO</v>
      </c>
      <c r="BR409" s="263" t="str">
        <f t="shared" si="230"/>
        <v>Remplir la colonne I</v>
      </c>
      <c r="BS409" s="91"/>
      <c r="BT409" s="315" t="str">
        <f t="shared" si="217"/>
        <v>Remplir les termes C, P, T et TVA</v>
      </c>
      <c r="BU409" s="55"/>
      <c r="BV409" s="65"/>
      <c r="BW409" s="98" t="s">
        <v>64</v>
      </c>
      <c r="BX409" s="63"/>
      <c r="BY409" s="87" t="str">
        <f t="shared" si="218"/>
        <v>Remplir la colonne BU ou BX</v>
      </c>
      <c r="BZ409" s="63"/>
      <c r="CA409" s="173" t="str">
        <f t="shared" si="231"/>
        <v>Remplir la colonne M</v>
      </c>
      <c r="CB409" s="179" t="str">
        <f t="shared" si="219"/>
        <v>Remplir la colonne BZ</v>
      </c>
      <c r="CC409" s="263" t="str">
        <f t="shared" si="232"/>
        <v>Remplir la colonne I</v>
      </c>
      <c r="CD409" s="91"/>
      <c r="CE409" s="315" t="str">
        <f t="shared" si="220"/>
        <v>Remplir les termes C, P, T et TVA</v>
      </c>
      <c r="CF409" s="61" t="str">
        <f t="shared" si="201"/>
        <v>REMPLIR TYPE DE CLIENT</v>
      </c>
      <c r="CG409" s="107" t="str">
        <f t="shared" si="221"/>
        <v>Montant total de l'aide demandée non indiqué</v>
      </c>
      <c r="CH409" s="1"/>
      <c r="CI409" s="1"/>
      <c r="CJ409" s="1"/>
      <c r="CK409" s="1"/>
      <c r="CL409" s="1"/>
    </row>
    <row r="410" spans="1:90" x14ac:dyDescent="0.25">
      <c r="A410" s="51"/>
      <c r="B410" s="111"/>
      <c r="C410" s="111"/>
      <c r="D410" s="111"/>
      <c r="E410" s="111"/>
      <c r="F410" s="111"/>
      <c r="G410" s="132"/>
      <c r="H410" s="151"/>
      <c r="I410" s="299"/>
      <c r="J410" s="152"/>
      <c r="K410" s="153"/>
      <c r="L410" s="169"/>
      <c r="M410" s="39"/>
      <c r="N410" s="90"/>
      <c r="O410" s="39"/>
      <c r="P410" s="23"/>
      <c r="Q410" s="170">
        <f t="shared" si="202"/>
        <v>0</v>
      </c>
      <c r="R410" s="55"/>
      <c r="S410" s="65"/>
      <c r="T410" s="98" t="s">
        <v>64</v>
      </c>
      <c r="U410" s="63"/>
      <c r="V410" s="87" t="str">
        <f t="shared" si="203"/>
        <v>Remplir la colonne R ou U</v>
      </c>
      <c r="W410" s="63"/>
      <c r="X410" s="173" t="str">
        <f t="shared" si="200"/>
        <v>Remplir la colonne M</v>
      </c>
      <c r="Y410" s="179" t="str">
        <f t="shared" si="204"/>
        <v>Remplir la colonne W</v>
      </c>
      <c r="Z410" s="263" t="str">
        <f t="shared" si="222"/>
        <v>Remplir la colonne I</v>
      </c>
      <c r="AA410" s="91"/>
      <c r="AB410" s="315" t="str">
        <f t="shared" si="205"/>
        <v>Remplir les termes C, P, T et TVA</v>
      </c>
      <c r="AC410" s="55"/>
      <c r="AD410" s="65"/>
      <c r="AE410" s="98" t="s">
        <v>64</v>
      </c>
      <c r="AF410" s="63"/>
      <c r="AG410" s="87" t="str">
        <f t="shared" si="206"/>
        <v>Remplir la colonne AC ou AF</v>
      </c>
      <c r="AH410" s="63"/>
      <c r="AI410" s="173" t="str">
        <f t="shared" si="223"/>
        <v>Remplir la colonne M</v>
      </c>
      <c r="AJ410" s="179" t="str">
        <f t="shared" si="207"/>
        <v>Remplir la colonne AH</v>
      </c>
      <c r="AK410" s="263" t="str">
        <f t="shared" si="224"/>
        <v>Remplir la colonne I</v>
      </c>
      <c r="AL410" s="91"/>
      <c r="AM410" s="315" t="str">
        <f t="shared" si="208"/>
        <v>Remplir les terme C, P, T et TVA</v>
      </c>
      <c r="AN410" s="55"/>
      <c r="AO410" s="65"/>
      <c r="AP410" s="98" t="s">
        <v>64</v>
      </c>
      <c r="AQ410" s="63"/>
      <c r="AR410" s="87" t="str">
        <f t="shared" si="209"/>
        <v>Remplir la colonne AN ou AQ</v>
      </c>
      <c r="AS410" s="63"/>
      <c r="AT410" s="173" t="str">
        <f t="shared" si="225"/>
        <v>Remplir la colonne M</v>
      </c>
      <c r="AU410" s="179" t="str">
        <f t="shared" si="210"/>
        <v>Remplir la colonne AS</v>
      </c>
      <c r="AV410" s="263" t="str">
        <f t="shared" si="226"/>
        <v>Remplir la colonne I</v>
      </c>
      <c r="AW410" s="91"/>
      <c r="AX410" s="315" t="str">
        <f t="shared" si="211"/>
        <v>Remplir les termes C, P, T et TVA</v>
      </c>
      <c r="AY410" s="55"/>
      <c r="AZ410" s="65"/>
      <c r="BA410" s="98" t="s">
        <v>64</v>
      </c>
      <c r="BB410" s="63"/>
      <c r="BC410" s="87" t="str">
        <f t="shared" si="212"/>
        <v>Remplir la colonne AY ou BB</v>
      </c>
      <c r="BD410" s="63"/>
      <c r="BE410" s="173" t="str">
        <f t="shared" si="227"/>
        <v>Remplir la colonne M</v>
      </c>
      <c r="BF410" s="179" t="str">
        <f t="shared" si="213"/>
        <v>Remplir la colonne BD</v>
      </c>
      <c r="BG410" s="263" t="str">
        <f t="shared" si="228"/>
        <v>Remplir la colonne I</v>
      </c>
      <c r="BH410" s="91"/>
      <c r="BI410" s="315" t="str">
        <f t="shared" si="214"/>
        <v>Remplir les termes C, P, T et TVA</v>
      </c>
      <c r="BJ410" s="55"/>
      <c r="BK410" s="65"/>
      <c r="BL410" s="98" t="s">
        <v>64</v>
      </c>
      <c r="BM410" s="63"/>
      <c r="BN410" s="87" t="str">
        <f t="shared" si="215"/>
        <v>Remplir la colonne BJ ou BM</v>
      </c>
      <c r="BO410" s="63"/>
      <c r="BP410" s="173" t="str">
        <f t="shared" si="229"/>
        <v>Remplir la colonne M</v>
      </c>
      <c r="BQ410" s="179" t="str">
        <f t="shared" si="216"/>
        <v>Remplir la colonne BO</v>
      </c>
      <c r="BR410" s="263" t="str">
        <f t="shared" si="230"/>
        <v>Remplir la colonne I</v>
      </c>
      <c r="BS410" s="91"/>
      <c r="BT410" s="315" t="str">
        <f t="shared" si="217"/>
        <v>Remplir les termes C, P, T et TVA</v>
      </c>
      <c r="BU410" s="55"/>
      <c r="BV410" s="65"/>
      <c r="BW410" s="98" t="s">
        <v>64</v>
      </c>
      <c r="BX410" s="63"/>
      <c r="BY410" s="87" t="str">
        <f t="shared" si="218"/>
        <v>Remplir la colonne BU ou BX</v>
      </c>
      <c r="BZ410" s="63"/>
      <c r="CA410" s="173" t="str">
        <f t="shared" si="231"/>
        <v>Remplir la colonne M</v>
      </c>
      <c r="CB410" s="179" t="str">
        <f t="shared" si="219"/>
        <v>Remplir la colonne BZ</v>
      </c>
      <c r="CC410" s="263" t="str">
        <f t="shared" si="232"/>
        <v>Remplir la colonne I</v>
      </c>
      <c r="CD410" s="91"/>
      <c r="CE410" s="315" t="str">
        <f t="shared" si="220"/>
        <v>Remplir les termes C, P, T et TVA</v>
      </c>
      <c r="CF410" s="61" t="str">
        <f t="shared" si="201"/>
        <v>REMPLIR TYPE DE CLIENT</v>
      </c>
      <c r="CG410" s="107" t="str">
        <f t="shared" si="221"/>
        <v>Montant total de l'aide demandée non indiqué</v>
      </c>
      <c r="CH410" s="1"/>
      <c r="CI410" s="1"/>
      <c r="CJ410" s="1"/>
      <c r="CK410" s="1"/>
      <c r="CL410" s="1"/>
    </row>
    <row r="411" spans="1:90" x14ac:dyDescent="0.25">
      <c r="A411" s="51"/>
      <c r="B411" s="111"/>
      <c r="C411" s="111"/>
      <c r="D411" s="111"/>
      <c r="E411" s="111"/>
      <c r="F411" s="111"/>
      <c r="G411" s="132"/>
      <c r="H411" s="151"/>
      <c r="I411" s="299"/>
      <c r="J411" s="152"/>
      <c r="K411" s="153"/>
      <c r="L411" s="169"/>
      <c r="M411" s="39"/>
      <c r="N411" s="90"/>
      <c r="O411" s="39"/>
      <c r="P411" s="23"/>
      <c r="Q411" s="170">
        <f t="shared" si="202"/>
        <v>0</v>
      </c>
      <c r="R411" s="55"/>
      <c r="S411" s="65"/>
      <c r="T411" s="98" t="s">
        <v>64</v>
      </c>
      <c r="U411" s="63"/>
      <c r="V411" s="87" t="str">
        <f t="shared" si="203"/>
        <v>Remplir la colonne R ou U</v>
      </c>
      <c r="W411" s="63"/>
      <c r="X411" s="173" t="str">
        <f t="shared" si="200"/>
        <v>Remplir la colonne M</v>
      </c>
      <c r="Y411" s="179" t="str">
        <f t="shared" si="204"/>
        <v>Remplir la colonne W</v>
      </c>
      <c r="Z411" s="263" t="str">
        <f t="shared" si="222"/>
        <v>Remplir la colonne I</v>
      </c>
      <c r="AA411" s="91"/>
      <c r="AB411" s="315" t="str">
        <f t="shared" si="205"/>
        <v>Remplir les termes C, P, T et TVA</v>
      </c>
      <c r="AC411" s="55"/>
      <c r="AD411" s="65"/>
      <c r="AE411" s="98" t="s">
        <v>64</v>
      </c>
      <c r="AF411" s="63"/>
      <c r="AG411" s="87" t="str">
        <f t="shared" si="206"/>
        <v>Remplir la colonne AC ou AF</v>
      </c>
      <c r="AH411" s="63"/>
      <c r="AI411" s="173" t="str">
        <f t="shared" si="223"/>
        <v>Remplir la colonne M</v>
      </c>
      <c r="AJ411" s="179" t="str">
        <f t="shared" si="207"/>
        <v>Remplir la colonne AH</v>
      </c>
      <c r="AK411" s="263" t="str">
        <f t="shared" si="224"/>
        <v>Remplir la colonne I</v>
      </c>
      <c r="AL411" s="91"/>
      <c r="AM411" s="315" t="str">
        <f t="shared" si="208"/>
        <v>Remplir les terme C, P, T et TVA</v>
      </c>
      <c r="AN411" s="55"/>
      <c r="AO411" s="65"/>
      <c r="AP411" s="98" t="s">
        <v>64</v>
      </c>
      <c r="AQ411" s="63"/>
      <c r="AR411" s="87" t="str">
        <f t="shared" si="209"/>
        <v>Remplir la colonne AN ou AQ</v>
      </c>
      <c r="AS411" s="63"/>
      <c r="AT411" s="173" t="str">
        <f t="shared" si="225"/>
        <v>Remplir la colonne M</v>
      </c>
      <c r="AU411" s="179" t="str">
        <f t="shared" si="210"/>
        <v>Remplir la colonne AS</v>
      </c>
      <c r="AV411" s="263" t="str">
        <f t="shared" si="226"/>
        <v>Remplir la colonne I</v>
      </c>
      <c r="AW411" s="91"/>
      <c r="AX411" s="315" t="str">
        <f t="shared" si="211"/>
        <v>Remplir les termes C, P, T et TVA</v>
      </c>
      <c r="AY411" s="55"/>
      <c r="AZ411" s="65"/>
      <c r="BA411" s="98" t="s">
        <v>64</v>
      </c>
      <c r="BB411" s="63"/>
      <c r="BC411" s="87" t="str">
        <f t="shared" si="212"/>
        <v>Remplir la colonne AY ou BB</v>
      </c>
      <c r="BD411" s="63"/>
      <c r="BE411" s="173" t="str">
        <f t="shared" si="227"/>
        <v>Remplir la colonne M</v>
      </c>
      <c r="BF411" s="179" t="str">
        <f t="shared" si="213"/>
        <v>Remplir la colonne BD</v>
      </c>
      <c r="BG411" s="263" t="str">
        <f t="shared" si="228"/>
        <v>Remplir la colonne I</v>
      </c>
      <c r="BH411" s="91"/>
      <c r="BI411" s="315" t="str">
        <f t="shared" si="214"/>
        <v>Remplir les termes C, P, T et TVA</v>
      </c>
      <c r="BJ411" s="55"/>
      <c r="BK411" s="65"/>
      <c r="BL411" s="98" t="s">
        <v>64</v>
      </c>
      <c r="BM411" s="63"/>
      <c r="BN411" s="87" t="str">
        <f t="shared" si="215"/>
        <v>Remplir la colonne BJ ou BM</v>
      </c>
      <c r="BO411" s="63"/>
      <c r="BP411" s="173" t="str">
        <f t="shared" si="229"/>
        <v>Remplir la colonne M</v>
      </c>
      <c r="BQ411" s="179" t="str">
        <f t="shared" si="216"/>
        <v>Remplir la colonne BO</v>
      </c>
      <c r="BR411" s="263" t="str">
        <f t="shared" si="230"/>
        <v>Remplir la colonne I</v>
      </c>
      <c r="BS411" s="91"/>
      <c r="BT411" s="315" t="str">
        <f t="shared" si="217"/>
        <v>Remplir les termes C, P, T et TVA</v>
      </c>
      <c r="BU411" s="55"/>
      <c r="BV411" s="65"/>
      <c r="BW411" s="98" t="s">
        <v>64</v>
      </c>
      <c r="BX411" s="63"/>
      <c r="BY411" s="87" t="str">
        <f t="shared" si="218"/>
        <v>Remplir la colonne BU ou BX</v>
      </c>
      <c r="BZ411" s="63"/>
      <c r="CA411" s="173" t="str">
        <f t="shared" si="231"/>
        <v>Remplir la colonne M</v>
      </c>
      <c r="CB411" s="179" t="str">
        <f t="shared" si="219"/>
        <v>Remplir la colonne BZ</v>
      </c>
      <c r="CC411" s="263" t="str">
        <f t="shared" si="232"/>
        <v>Remplir la colonne I</v>
      </c>
      <c r="CD411" s="91"/>
      <c r="CE411" s="315" t="str">
        <f t="shared" si="220"/>
        <v>Remplir les termes C, P, T et TVA</v>
      </c>
      <c r="CF411" s="61" t="str">
        <f t="shared" si="201"/>
        <v>REMPLIR TYPE DE CLIENT</v>
      </c>
      <c r="CG411" s="107" t="str">
        <f t="shared" si="221"/>
        <v>Montant total de l'aide demandée non indiqué</v>
      </c>
      <c r="CH411" s="1"/>
      <c r="CI411" s="1"/>
      <c r="CJ411" s="1"/>
      <c r="CK411" s="1"/>
      <c r="CL411" s="1"/>
    </row>
    <row r="412" spans="1:90" x14ac:dyDescent="0.25">
      <c r="A412" s="51"/>
      <c r="B412" s="111"/>
      <c r="C412" s="111"/>
      <c r="D412" s="111"/>
      <c r="E412" s="111"/>
      <c r="F412" s="111"/>
      <c r="G412" s="132"/>
      <c r="H412" s="151"/>
      <c r="I412" s="299"/>
      <c r="J412" s="152"/>
      <c r="K412" s="153"/>
      <c r="L412" s="169"/>
      <c r="M412" s="39"/>
      <c r="N412" s="90"/>
      <c r="O412" s="39"/>
      <c r="P412" s="23"/>
      <c r="Q412" s="170">
        <f t="shared" si="202"/>
        <v>0</v>
      </c>
      <c r="R412" s="55"/>
      <c r="S412" s="65"/>
      <c r="T412" s="98" t="s">
        <v>64</v>
      </c>
      <c r="U412" s="63"/>
      <c r="V412" s="87" t="str">
        <f t="shared" si="203"/>
        <v>Remplir la colonne R ou U</v>
      </c>
      <c r="W412" s="63"/>
      <c r="X412" s="173" t="str">
        <f t="shared" si="200"/>
        <v>Remplir la colonne M</v>
      </c>
      <c r="Y412" s="179" t="str">
        <f t="shared" si="204"/>
        <v>Remplir la colonne W</v>
      </c>
      <c r="Z412" s="263" t="str">
        <f t="shared" si="222"/>
        <v>Remplir la colonne I</v>
      </c>
      <c r="AA412" s="91"/>
      <c r="AB412" s="315" t="str">
        <f t="shared" si="205"/>
        <v>Remplir les termes C, P, T et TVA</v>
      </c>
      <c r="AC412" s="55"/>
      <c r="AD412" s="65"/>
      <c r="AE412" s="98" t="s">
        <v>64</v>
      </c>
      <c r="AF412" s="63"/>
      <c r="AG412" s="87" t="str">
        <f t="shared" si="206"/>
        <v>Remplir la colonne AC ou AF</v>
      </c>
      <c r="AH412" s="63"/>
      <c r="AI412" s="173" t="str">
        <f t="shared" si="223"/>
        <v>Remplir la colonne M</v>
      </c>
      <c r="AJ412" s="179" t="str">
        <f t="shared" si="207"/>
        <v>Remplir la colonne AH</v>
      </c>
      <c r="AK412" s="263" t="str">
        <f t="shared" si="224"/>
        <v>Remplir la colonne I</v>
      </c>
      <c r="AL412" s="91"/>
      <c r="AM412" s="315" t="str">
        <f t="shared" si="208"/>
        <v>Remplir les terme C, P, T et TVA</v>
      </c>
      <c r="AN412" s="55"/>
      <c r="AO412" s="65"/>
      <c r="AP412" s="98" t="s">
        <v>64</v>
      </c>
      <c r="AQ412" s="63"/>
      <c r="AR412" s="87" t="str">
        <f t="shared" si="209"/>
        <v>Remplir la colonne AN ou AQ</v>
      </c>
      <c r="AS412" s="63"/>
      <c r="AT412" s="173" t="str">
        <f t="shared" si="225"/>
        <v>Remplir la colonne M</v>
      </c>
      <c r="AU412" s="179" t="str">
        <f t="shared" si="210"/>
        <v>Remplir la colonne AS</v>
      </c>
      <c r="AV412" s="263" t="str">
        <f t="shared" si="226"/>
        <v>Remplir la colonne I</v>
      </c>
      <c r="AW412" s="91"/>
      <c r="AX412" s="315" t="str">
        <f t="shared" si="211"/>
        <v>Remplir les termes C, P, T et TVA</v>
      </c>
      <c r="AY412" s="55"/>
      <c r="AZ412" s="65"/>
      <c r="BA412" s="98" t="s">
        <v>64</v>
      </c>
      <c r="BB412" s="63"/>
      <c r="BC412" s="87" t="str">
        <f t="shared" si="212"/>
        <v>Remplir la colonne AY ou BB</v>
      </c>
      <c r="BD412" s="63"/>
      <c r="BE412" s="173" t="str">
        <f t="shared" si="227"/>
        <v>Remplir la colonne M</v>
      </c>
      <c r="BF412" s="179" t="str">
        <f t="shared" si="213"/>
        <v>Remplir la colonne BD</v>
      </c>
      <c r="BG412" s="263" t="str">
        <f t="shared" si="228"/>
        <v>Remplir la colonne I</v>
      </c>
      <c r="BH412" s="91"/>
      <c r="BI412" s="315" t="str">
        <f t="shared" si="214"/>
        <v>Remplir les termes C, P, T et TVA</v>
      </c>
      <c r="BJ412" s="55"/>
      <c r="BK412" s="65"/>
      <c r="BL412" s="98" t="s">
        <v>64</v>
      </c>
      <c r="BM412" s="63"/>
      <c r="BN412" s="87" t="str">
        <f t="shared" si="215"/>
        <v>Remplir la colonne BJ ou BM</v>
      </c>
      <c r="BO412" s="63"/>
      <c r="BP412" s="173" t="str">
        <f t="shared" si="229"/>
        <v>Remplir la colonne M</v>
      </c>
      <c r="BQ412" s="179" t="str">
        <f t="shared" si="216"/>
        <v>Remplir la colonne BO</v>
      </c>
      <c r="BR412" s="263" t="str">
        <f t="shared" si="230"/>
        <v>Remplir la colonne I</v>
      </c>
      <c r="BS412" s="91"/>
      <c r="BT412" s="315" t="str">
        <f t="shared" si="217"/>
        <v>Remplir les termes C, P, T et TVA</v>
      </c>
      <c r="BU412" s="55"/>
      <c r="BV412" s="65"/>
      <c r="BW412" s="98" t="s">
        <v>64</v>
      </c>
      <c r="BX412" s="63"/>
      <c r="BY412" s="87" t="str">
        <f t="shared" si="218"/>
        <v>Remplir la colonne BU ou BX</v>
      </c>
      <c r="BZ412" s="63"/>
      <c r="CA412" s="173" t="str">
        <f t="shared" si="231"/>
        <v>Remplir la colonne M</v>
      </c>
      <c r="CB412" s="179" t="str">
        <f t="shared" si="219"/>
        <v>Remplir la colonne BZ</v>
      </c>
      <c r="CC412" s="263" t="str">
        <f t="shared" si="232"/>
        <v>Remplir la colonne I</v>
      </c>
      <c r="CD412" s="91"/>
      <c r="CE412" s="315" t="str">
        <f t="shared" si="220"/>
        <v>Remplir les termes C, P, T et TVA</v>
      </c>
      <c r="CF412" s="61" t="str">
        <f t="shared" si="201"/>
        <v>REMPLIR TYPE DE CLIENT</v>
      </c>
      <c r="CG412" s="107" t="str">
        <f t="shared" si="221"/>
        <v>Montant total de l'aide demandée non indiqué</v>
      </c>
      <c r="CH412" s="1"/>
      <c r="CI412" s="1"/>
      <c r="CJ412" s="1"/>
      <c r="CK412" s="1"/>
      <c r="CL412" s="1"/>
    </row>
    <row r="413" spans="1:90" x14ac:dyDescent="0.25">
      <c r="A413" s="51"/>
      <c r="B413" s="111"/>
      <c r="C413" s="111"/>
      <c r="D413" s="111"/>
      <c r="E413" s="111"/>
      <c r="F413" s="111"/>
      <c r="G413" s="132"/>
      <c r="H413" s="151"/>
      <c r="I413" s="299"/>
      <c r="J413" s="152"/>
      <c r="K413" s="153"/>
      <c r="L413" s="169"/>
      <c r="M413" s="39"/>
      <c r="N413" s="90"/>
      <c r="O413" s="39"/>
      <c r="P413" s="23"/>
      <c r="Q413" s="170">
        <f t="shared" si="202"/>
        <v>0</v>
      </c>
      <c r="R413" s="55"/>
      <c r="S413" s="65"/>
      <c r="T413" s="98" t="s">
        <v>64</v>
      </c>
      <c r="U413" s="63"/>
      <c r="V413" s="87" t="str">
        <f t="shared" si="203"/>
        <v>Remplir la colonne R ou U</v>
      </c>
      <c r="W413" s="63"/>
      <c r="X413" s="173" t="str">
        <f t="shared" si="200"/>
        <v>Remplir la colonne M</v>
      </c>
      <c r="Y413" s="179" t="str">
        <f t="shared" si="204"/>
        <v>Remplir la colonne W</v>
      </c>
      <c r="Z413" s="263" t="str">
        <f t="shared" si="222"/>
        <v>Remplir la colonne I</v>
      </c>
      <c r="AA413" s="91"/>
      <c r="AB413" s="315" t="str">
        <f t="shared" si="205"/>
        <v>Remplir les termes C, P, T et TVA</v>
      </c>
      <c r="AC413" s="55"/>
      <c r="AD413" s="65"/>
      <c r="AE413" s="98" t="s">
        <v>64</v>
      </c>
      <c r="AF413" s="63"/>
      <c r="AG413" s="87" t="str">
        <f t="shared" si="206"/>
        <v>Remplir la colonne AC ou AF</v>
      </c>
      <c r="AH413" s="63"/>
      <c r="AI413" s="173" t="str">
        <f t="shared" si="223"/>
        <v>Remplir la colonne M</v>
      </c>
      <c r="AJ413" s="179" t="str">
        <f t="shared" si="207"/>
        <v>Remplir la colonne AH</v>
      </c>
      <c r="AK413" s="263" t="str">
        <f t="shared" si="224"/>
        <v>Remplir la colonne I</v>
      </c>
      <c r="AL413" s="91"/>
      <c r="AM413" s="315" t="str">
        <f t="shared" si="208"/>
        <v>Remplir les terme C, P, T et TVA</v>
      </c>
      <c r="AN413" s="55"/>
      <c r="AO413" s="65"/>
      <c r="AP413" s="98" t="s">
        <v>64</v>
      </c>
      <c r="AQ413" s="63"/>
      <c r="AR413" s="87" t="str">
        <f t="shared" si="209"/>
        <v>Remplir la colonne AN ou AQ</v>
      </c>
      <c r="AS413" s="63"/>
      <c r="AT413" s="173" t="str">
        <f t="shared" si="225"/>
        <v>Remplir la colonne M</v>
      </c>
      <c r="AU413" s="179" t="str">
        <f t="shared" si="210"/>
        <v>Remplir la colonne AS</v>
      </c>
      <c r="AV413" s="263" t="str">
        <f t="shared" si="226"/>
        <v>Remplir la colonne I</v>
      </c>
      <c r="AW413" s="91"/>
      <c r="AX413" s="315" t="str">
        <f t="shared" si="211"/>
        <v>Remplir les termes C, P, T et TVA</v>
      </c>
      <c r="AY413" s="55"/>
      <c r="AZ413" s="65"/>
      <c r="BA413" s="98" t="s">
        <v>64</v>
      </c>
      <c r="BB413" s="63"/>
      <c r="BC413" s="87" t="str">
        <f t="shared" si="212"/>
        <v>Remplir la colonne AY ou BB</v>
      </c>
      <c r="BD413" s="63"/>
      <c r="BE413" s="173" t="str">
        <f t="shared" si="227"/>
        <v>Remplir la colonne M</v>
      </c>
      <c r="BF413" s="179" t="str">
        <f t="shared" si="213"/>
        <v>Remplir la colonne BD</v>
      </c>
      <c r="BG413" s="263" t="str">
        <f t="shared" si="228"/>
        <v>Remplir la colonne I</v>
      </c>
      <c r="BH413" s="91"/>
      <c r="BI413" s="315" t="str">
        <f t="shared" si="214"/>
        <v>Remplir les termes C, P, T et TVA</v>
      </c>
      <c r="BJ413" s="55"/>
      <c r="BK413" s="65"/>
      <c r="BL413" s="98" t="s">
        <v>64</v>
      </c>
      <c r="BM413" s="63"/>
      <c r="BN413" s="87" t="str">
        <f t="shared" si="215"/>
        <v>Remplir la colonne BJ ou BM</v>
      </c>
      <c r="BO413" s="63"/>
      <c r="BP413" s="173" t="str">
        <f t="shared" si="229"/>
        <v>Remplir la colonne M</v>
      </c>
      <c r="BQ413" s="179" t="str">
        <f t="shared" si="216"/>
        <v>Remplir la colonne BO</v>
      </c>
      <c r="BR413" s="263" t="str">
        <f t="shared" si="230"/>
        <v>Remplir la colonne I</v>
      </c>
      <c r="BS413" s="91"/>
      <c r="BT413" s="315" t="str">
        <f t="shared" si="217"/>
        <v>Remplir les termes C, P, T et TVA</v>
      </c>
      <c r="BU413" s="55"/>
      <c r="BV413" s="65"/>
      <c r="BW413" s="98" t="s">
        <v>64</v>
      </c>
      <c r="BX413" s="63"/>
      <c r="BY413" s="87" t="str">
        <f t="shared" si="218"/>
        <v>Remplir la colonne BU ou BX</v>
      </c>
      <c r="BZ413" s="63"/>
      <c r="CA413" s="173" t="str">
        <f t="shared" si="231"/>
        <v>Remplir la colonne M</v>
      </c>
      <c r="CB413" s="179" t="str">
        <f t="shared" si="219"/>
        <v>Remplir la colonne BZ</v>
      </c>
      <c r="CC413" s="263" t="str">
        <f t="shared" si="232"/>
        <v>Remplir la colonne I</v>
      </c>
      <c r="CD413" s="91"/>
      <c r="CE413" s="315" t="str">
        <f t="shared" si="220"/>
        <v>Remplir les termes C, P, T et TVA</v>
      </c>
      <c r="CF413" s="61" t="str">
        <f t="shared" si="201"/>
        <v>REMPLIR TYPE DE CLIENT</v>
      </c>
      <c r="CG413" s="107" t="str">
        <f t="shared" si="221"/>
        <v>Montant total de l'aide demandée non indiqué</v>
      </c>
      <c r="CH413" s="1"/>
      <c r="CI413" s="1"/>
      <c r="CJ413" s="1"/>
      <c r="CK413" s="1"/>
      <c r="CL413" s="1"/>
    </row>
    <row r="414" spans="1:90" x14ac:dyDescent="0.25">
      <c r="A414" s="51"/>
      <c r="B414" s="111"/>
      <c r="C414" s="111"/>
      <c r="D414" s="111"/>
      <c r="E414" s="111"/>
      <c r="F414" s="111"/>
      <c r="G414" s="132"/>
      <c r="H414" s="151"/>
      <c r="I414" s="299"/>
      <c r="J414" s="152"/>
      <c r="K414" s="153"/>
      <c r="L414" s="169"/>
      <c r="M414" s="39"/>
      <c r="N414" s="90"/>
      <c r="O414" s="39"/>
      <c r="P414" s="23"/>
      <c r="Q414" s="170">
        <f t="shared" si="202"/>
        <v>0</v>
      </c>
      <c r="R414" s="55"/>
      <c r="S414" s="65"/>
      <c r="T414" s="98" t="s">
        <v>64</v>
      </c>
      <c r="U414" s="63"/>
      <c r="V414" s="87" t="str">
        <f t="shared" si="203"/>
        <v>Remplir la colonne R ou U</v>
      </c>
      <c r="W414" s="63"/>
      <c r="X414" s="173" t="str">
        <f t="shared" si="200"/>
        <v>Remplir la colonne M</v>
      </c>
      <c r="Y414" s="179" t="str">
        <f t="shared" si="204"/>
        <v>Remplir la colonne W</v>
      </c>
      <c r="Z414" s="263" t="str">
        <f t="shared" si="222"/>
        <v>Remplir la colonne I</v>
      </c>
      <c r="AA414" s="91"/>
      <c r="AB414" s="315" t="str">
        <f t="shared" si="205"/>
        <v>Remplir les termes C, P, T et TVA</v>
      </c>
      <c r="AC414" s="55"/>
      <c r="AD414" s="65"/>
      <c r="AE414" s="98" t="s">
        <v>64</v>
      </c>
      <c r="AF414" s="63"/>
      <c r="AG414" s="87" t="str">
        <f t="shared" si="206"/>
        <v>Remplir la colonne AC ou AF</v>
      </c>
      <c r="AH414" s="63"/>
      <c r="AI414" s="173" t="str">
        <f t="shared" si="223"/>
        <v>Remplir la colonne M</v>
      </c>
      <c r="AJ414" s="179" t="str">
        <f t="shared" si="207"/>
        <v>Remplir la colonne AH</v>
      </c>
      <c r="AK414" s="263" t="str">
        <f t="shared" si="224"/>
        <v>Remplir la colonne I</v>
      </c>
      <c r="AL414" s="91"/>
      <c r="AM414" s="315" t="str">
        <f t="shared" si="208"/>
        <v>Remplir les terme C, P, T et TVA</v>
      </c>
      <c r="AN414" s="55"/>
      <c r="AO414" s="65"/>
      <c r="AP414" s="98" t="s">
        <v>64</v>
      </c>
      <c r="AQ414" s="63"/>
      <c r="AR414" s="87" t="str">
        <f t="shared" si="209"/>
        <v>Remplir la colonne AN ou AQ</v>
      </c>
      <c r="AS414" s="63"/>
      <c r="AT414" s="173" t="str">
        <f t="shared" si="225"/>
        <v>Remplir la colonne M</v>
      </c>
      <c r="AU414" s="179" t="str">
        <f t="shared" si="210"/>
        <v>Remplir la colonne AS</v>
      </c>
      <c r="AV414" s="263" t="str">
        <f t="shared" si="226"/>
        <v>Remplir la colonne I</v>
      </c>
      <c r="AW414" s="91"/>
      <c r="AX414" s="315" t="str">
        <f t="shared" si="211"/>
        <v>Remplir les termes C, P, T et TVA</v>
      </c>
      <c r="AY414" s="55"/>
      <c r="AZ414" s="65"/>
      <c r="BA414" s="98" t="s">
        <v>64</v>
      </c>
      <c r="BB414" s="63"/>
      <c r="BC414" s="87" t="str">
        <f t="shared" si="212"/>
        <v>Remplir la colonne AY ou BB</v>
      </c>
      <c r="BD414" s="63"/>
      <c r="BE414" s="173" t="str">
        <f t="shared" si="227"/>
        <v>Remplir la colonne M</v>
      </c>
      <c r="BF414" s="179" t="str">
        <f t="shared" si="213"/>
        <v>Remplir la colonne BD</v>
      </c>
      <c r="BG414" s="263" t="str">
        <f t="shared" si="228"/>
        <v>Remplir la colonne I</v>
      </c>
      <c r="BH414" s="91"/>
      <c r="BI414" s="315" t="str">
        <f t="shared" si="214"/>
        <v>Remplir les termes C, P, T et TVA</v>
      </c>
      <c r="BJ414" s="55"/>
      <c r="BK414" s="65"/>
      <c r="BL414" s="98" t="s">
        <v>64</v>
      </c>
      <c r="BM414" s="63"/>
      <c r="BN414" s="87" t="str">
        <f t="shared" si="215"/>
        <v>Remplir la colonne BJ ou BM</v>
      </c>
      <c r="BO414" s="63"/>
      <c r="BP414" s="173" t="str">
        <f t="shared" si="229"/>
        <v>Remplir la colonne M</v>
      </c>
      <c r="BQ414" s="179" t="str">
        <f t="shared" si="216"/>
        <v>Remplir la colonne BO</v>
      </c>
      <c r="BR414" s="263" t="str">
        <f t="shared" si="230"/>
        <v>Remplir la colonne I</v>
      </c>
      <c r="BS414" s="91"/>
      <c r="BT414" s="315" t="str">
        <f t="shared" si="217"/>
        <v>Remplir les termes C, P, T et TVA</v>
      </c>
      <c r="BU414" s="55"/>
      <c r="BV414" s="65"/>
      <c r="BW414" s="98" t="s">
        <v>64</v>
      </c>
      <c r="BX414" s="63"/>
      <c r="BY414" s="87" t="str">
        <f t="shared" si="218"/>
        <v>Remplir la colonne BU ou BX</v>
      </c>
      <c r="BZ414" s="63"/>
      <c r="CA414" s="173" t="str">
        <f t="shared" si="231"/>
        <v>Remplir la colonne M</v>
      </c>
      <c r="CB414" s="179" t="str">
        <f t="shared" si="219"/>
        <v>Remplir la colonne BZ</v>
      </c>
      <c r="CC414" s="263" t="str">
        <f t="shared" si="232"/>
        <v>Remplir la colonne I</v>
      </c>
      <c r="CD414" s="91"/>
      <c r="CE414" s="315" t="str">
        <f t="shared" si="220"/>
        <v>Remplir les termes C, P, T et TVA</v>
      </c>
      <c r="CF414" s="61" t="str">
        <f t="shared" si="201"/>
        <v>REMPLIR TYPE DE CLIENT</v>
      </c>
      <c r="CG414" s="107" t="str">
        <f t="shared" si="221"/>
        <v>Montant total de l'aide demandée non indiqué</v>
      </c>
      <c r="CH414" s="1"/>
      <c r="CI414" s="1"/>
      <c r="CJ414" s="1"/>
      <c r="CK414" s="1"/>
      <c r="CL414" s="1"/>
    </row>
    <row r="415" spans="1:90" x14ac:dyDescent="0.25">
      <c r="A415" s="51"/>
      <c r="B415" s="111"/>
      <c r="C415" s="111"/>
      <c r="D415" s="111"/>
      <c r="E415" s="111"/>
      <c r="F415" s="111"/>
      <c r="G415" s="132"/>
      <c r="H415" s="151"/>
      <c r="I415" s="299"/>
      <c r="J415" s="152"/>
      <c r="K415" s="153"/>
      <c r="L415" s="169"/>
      <c r="M415" s="39"/>
      <c r="N415" s="90"/>
      <c r="O415" s="39"/>
      <c r="P415" s="23"/>
      <c r="Q415" s="170">
        <f t="shared" si="202"/>
        <v>0</v>
      </c>
      <c r="R415" s="55"/>
      <c r="S415" s="65"/>
      <c r="T415" s="98" t="s">
        <v>64</v>
      </c>
      <c r="U415" s="63"/>
      <c r="V415" s="87" t="str">
        <f t="shared" si="203"/>
        <v>Remplir la colonne R ou U</v>
      </c>
      <c r="W415" s="63"/>
      <c r="X415" s="173" t="str">
        <f t="shared" si="200"/>
        <v>Remplir la colonne M</v>
      </c>
      <c r="Y415" s="179" t="str">
        <f t="shared" si="204"/>
        <v>Remplir la colonne W</v>
      </c>
      <c r="Z415" s="263" t="str">
        <f t="shared" si="222"/>
        <v>Remplir la colonne I</v>
      </c>
      <c r="AA415" s="91"/>
      <c r="AB415" s="315" t="str">
        <f t="shared" si="205"/>
        <v>Remplir les termes C, P, T et TVA</v>
      </c>
      <c r="AC415" s="55"/>
      <c r="AD415" s="65"/>
      <c r="AE415" s="98" t="s">
        <v>64</v>
      </c>
      <c r="AF415" s="63"/>
      <c r="AG415" s="87" t="str">
        <f t="shared" si="206"/>
        <v>Remplir la colonne AC ou AF</v>
      </c>
      <c r="AH415" s="63"/>
      <c r="AI415" s="173" t="str">
        <f t="shared" si="223"/>
        <v>Remplir la colonne M</v>
      </c>
      <c r="AJ415" s="179" t="str">
        <f t="shared" si="207"/>
        <v>Remplir la colonne AH</v>
      </c>
      <c r="AK415" s="263" t="str">
        <f t="shared" si="224"/>
        <v>Remplir la colonne I</v>
      </c>
      <c r="AL415" s="91"/>
      <c r="AM415" s="315" t="str">
        <f t="shared" si="208"/>
        <v>Remplir les terme C, P, T et TVA</v>
      </c>
      <c r="AN415" s="55"/>
      <c r="AO415" s="65"/>
      <c r="AP415" s="98" t="s">
        <v>64</v>
      </c>
      <c r="AQ415" s="63"/>
      <c r="AR415" s="87" t="str">
        <f t="shared" si="209"/>
        <v>Remplir la colonne AN ou AQ</v>
      </c>
      <c r="AS415" s="63"/>
      <c r="AT415" s="173" t="str">
        <f t="shared" si="225"/>
        <v>Remplir la colonne M</v>
      </c>
      <c r="AU415" s="179" t="str">
        <f t="shared" si="210"/>
        <v>Remplir la colonne AS</v>
      </c>
      <c r="AV415" s="263" t="str">
        <f t="shared" si="226"/>
        <v>Remplir la colonne I</v>
      </c>
      <c r="AW415" s="91"/>
      <c r="AX415" s="315" t="str">
        <f t="shared" si="211"/>
        <v>Remplir les termes C, P, T et TVA</v>
      </c>
      <c r="AY415" s="55"/>
      <c r="AZ415" s="65"/>
      <c r="BA415" s="98" t="s">
        <v>64</v>
      </c>
      <c r="BB415" s="63"/>
      <c r="BC415" s="87" t="str">
        <f t="shared" si="212"/>
        <v>Remplir la colonne AY ou BB</v>
      </c>
      <c r="BD415" s="63"/>
      <c r="BE415" s="173" t="str">
        <f t="shared" si="227"/>
        <v>Remplir la colonne M</v>
      </c>
      <c r="BF415" s="179" t="str">
        <f t="shared" si="213"/>
        <v>Remplir la colonne BD</v>
      </c>
      <c r="BG415" s="263" t="str">
        <f t="shared" si="228"/>
        <v>Remplir la colonne I</v>
      </c>
      <c r="BH415" s="91"/>
      <c r="BI415" s="315" t="str">
        <f t="shared" si="214"/>
        <v>Remplir les termes C, P, T et TVA</v>
      </c>
      <c r="BJ415" s="55"/>
      <c r="BK415" s="65"/>
      <c r="BL415" s="98" t="s">
        <v>64</v>
      </c>
      <c r="BM415" s="63"/>
      <c r="BN415" s="87" t="str">
        <f t="shared" si="215"/>
        <v>Remplir la colonne BJ ou BM</v>
      </c>
      <c r="BO415" s="63"/>
      <c r="BP415" s="173" t="str">
        <f t="shared" si="229"/>
        <v>Remplir la colonne M</v>
      </c>
      <c r="BQ415" s="179" t="str">
        <f t="shared" si="216"/>
        <v>Remplir la colonne BO</v>
      </c>
      <c r="BR415" s="263" t="str">
        <f t="shared" si="230"/>
        <v>Remplir la colonne I</v>
      </c>
      <c r="BS415" s="91"/>
      <c r="BT415" s="315" t="str">
        <f t="shared" si="217"/>
        <v>Remplir les termes C, P, T et TVA</v>
      </c>
      <c r="BU415" s="55"/>
      <c r="BV415" s="65"/>
      <c r="BW415" s="98" t="s">
        <v>64</v>
      </c>
      <c r="BX415" s="63"/>
      <c r="BY415" s="87" t="str">
        <f t="shared" si="218"/>
        <v>Remplir la colonne BU ou BX</v>
      </c>
      <c r="BZ415" s="63"/>
      <c r="CA415" s="173" t="str">
        <f t="shared" si="231"/>
        <v>Remplir la colonne M</v>
      </c>
      <c r="CB415" s="179" t="str">
        <f t="shared" si="219"/>
        <v>Remplir la colonne BZ</v>
      </c>
      <c r="CC415" s="263" t="str">
        <f t="shared" si="232"/>
        <v>Remplir la colonne I</v>
      </c>
      <c r="CD415" s="91"/>
      <c r="CE415" s="315" t="str">
        <f t="shared" si="220"/>
        <v>Remplir les termes C, P, T et TVA</v>
      </c>
      <c r="CF415" s="61" t="str">
        <f t="shared" si="201"/>
        <v>REMPLIR TYPE DE CLIENT</v>
      </c>
      <c r="CG415" s="107" t="str">
        <f t="shared" si="221"/>
        <v>Montant total de l'aide demandée non indiqué</v>
      </c>
      <c r="CH415" s="1"/>
      <c r="CI415" s="1"/>
      <c r="CJ415" s="1"/>
      <c r="CK415" s="1"/>
      <c r="CL415" s="1"/>
    </row>
    <row r="416" spans="1:90" x14ac:dyDescent="0.25">
      <c r="A416" s="51"/>
      <c r="B416" s="111"/>
      <c r="C416" s="111"/>
      <c r="D416" s="111"/>
      <c r="E416" s="111"/>
      <c r="F416" s="111"/>
      <c r="G416" s="132"/>
      <c r="H416" s="151"/>
      <c r="I416" s="299"/>
      <c r="J416" s="152"/>
      <c r="K416" s="153"/>
      <c r="L416" s="169"/>
      <c r="M416" s="39"/>
      <c r="N416" s="90"/>
      <c r="O416" s="39"/>
      <c r="P416" s="23"/>
      <c r="Q416" s="170">
        <f t="shared" si="202"/>
        <v>0</v>
      </c>
      <c r="R416" s="55"/>
      <c r="S416" s="65"/>
      <c r="T416" s="98" t="s">
        <v>64</v>
      </c>
      <c r="U416" s="63"/>
      <c r="V416" s="87" t="str">
        <f t="shared" si="203"/>
        <v>Remplir la colonne R ou U</v>
      </c>
      <c r="W416" s="63"/>
      <c r="X416" s="173" t="str">
        <f t="shared" si="200"/>
        <v>Remplir la colonne M</v>
      </c>
      <c r="Y416" s="179" t="str">
        <f t="shared" si="204"/>
        <v>Remplir la colonne W</v>
      </c>
      <c r="Z416" s="263" t="str">
        <f t="shared" si="222"/>
        <v>Remplir la colonne I</v>
      </c>
      <c r="AA416" s="91"/>
      <c r="AB416" s="315" t="str">
        <f t="shared" si="205"/>
        <v>Remplir les termes C, P, T et TVA</v>
      </c>
      <c r="AC416" s="55"/>
      <c r="AD416" s="65"/>
      <c r="AE416" s="98" t="s">
        <v>64</v>
      </c>
      <c r="AF416" s="63"/>
      <c r="AG416" s="87" t="str">
        <f t="shared" si="206"/>
        <v>Remplir la colonne AC ou AF</v>
      </c>
      <c r="AH416" s="63"/>
      <c r="AI416" s="173" t="str">
        <f t="shared" si="223"/>
        <v>Remplir la colonne M</v>
      </c>
      <c r="AJ416" s="179" t="str">
        <f t="shared" si="207"/>
        <v>Remplir la colonne AH</v>
      </c>
      <c r="AK416" s="263" t="str">
        <f t="shared" si="224"/>
        <v>Remplir la colonne I</v>
      </c>
      <c r="AL416" s="91"/>
      <c r="AM416" s="315" t="str">
        <f t="shared" si="208"/>
        <v>Remplir les terme C, P, T et TVA</v>
      </c>
      <c r="AN416" s="55"/>
      <c r="AO416" s="65"/>
      <c r="AP416" s="98" t="s">
        <v>64</v>
      </c>
      <c r="AQ416" s="63"/>
      <c r="AR416" s="87" t="str">
        <f t="shared" si="209"/>
        <v>Remplir la colonne AN ou AQ</v>
      </c>
      <c r="AS416" s="63"/>
      <c r="AT416" s="173" t="str">
        <f t="shared" si="225"/>
        <v>Remplir la colonne M</v>
      </c>
      <c r="AU416" s="179" t="str">
        <f t="shared" si="210"/>
        <v>Remplir la colonne AS</v>
      </c>
      <c r="AV416" s="263" t="str">
        <f t="shared" si="226"/>
        <v>Remplir la colonne I</v>
      </c>
      <c r="AW416" s="91"/>
      <c r="AX416" s="315" t="str">
        <f t="shared" si="211"/>
        <v>Remplir les termes C, P, T et TVA</v>
      </c>
      <c r="AY416" s="55"/>
      <c r="AZ416" s="65"/>
      <c r="BA416" s="98" t="s">
        <v>64</v>
      </c>
      <c r="BB416" s="63"/>
      <c r="BC416" s="87" t="str">
        <f t="shared" si="212"/>
        <v>Remplir la colonne AY ou BB</v>
      </c>
      <c r="BD416" s="63"/>
      <c r="BE416" s="173" t="str">
        <f t="shared" si="227"/>
        <v>Remplir la colonne M</v>
      </c>
      <c r="BF416" s="179" t="str">
        <f t="shared" si="213"/>
        <v>Remplir la colonne BD</v>
      </c>
      <c r="BG416" s="263" t="str">
        <f t="shared" si="228"/>
        <v>Remplir la colonne I</v>
      </c>
      <c r="BH416" s="91"/>
      <c r="BI416" s="315" t="str">
        <f t="shared" si="214"/>
        <v>Remplir les termes C, P, T et TVA</v>
      </c>
      <c r="BJ416" s="55"/>
      <c r="BK416" s="65"/>
      <c r="BL416" s="98" t="s">
        <v>64</v>
      </c>
      <c r="BM416" s="63"/>
      <c r="BN416" s="87" t="str">
        <f t="shared" si="215"/>
        <v>Remplir la colonne BJ ou BM</v>
      </c>
      <c r="BO416" s="63"/>
      <c r="BP416" s="173" t="str">
        <f t="shared" si="229"/>
        <v>Remplir la colonne M</v>
      </c>
      <c r="BQ416" s="179" t="str">
        <f t="shared" si="216"/>
        <v>Remplir la colonne BO</v>
      </c>
      <c r="BR416" s="263" t="str">
        <f t="shared" si="230"/>
        <v>Remplir la colonne I</v>
      </c>
      <c r="BS416" s="91"/>
      <c r="BT416" s="315" t="str">
        <f t="shared" si="217"/>
        <v>Remplir les termes C, P, T et TVA</v>
      </c>
      <c r="BU416" s="55"/>
      <c r="BV416" s="65"/>
      <c r="BW416" s="98" t="s">
        <v>64</v>
      </c>
      <c r="BX416" s="63"/>
      <c r="BY416" s="87" t="str">
        <f t="shared" si="218"/>
        <v>Remplir la colonne BU ou BX</v>
      </c>
      <c r="BZ416" s="63"/>
      <c r="CA416" s="173" t="str">
        <f t="shared" si="231"/>
        <v>Remplir la colonne M</v>
      </c>
      <c r="CB416" s="179" t="str">
        <f t="shared" si="219"/>
        <v>Remplir la colonne BZ</v>
      </c>
      <c r="CC416" s="263" t="str">
        <f t="shared" si="232"/>
        <v>Remplir la colonne I</v>
      </c>
      <c r="CD416" s="91"/>
      <c r="CE416" s="315" t="str">
        <f t="shared" si="220"/>
        <v>Remplir les termes C, P, T et TVA</v>
      </c>
      <c r="CF416" s="61" t="str">
        <f t="shared" si="201"/>
        <v>REMPLIR TYPE DE CLIENT</v>
      </c>
      <c r="CG416" s="107" t="str">
        <f t="shared" si="221"/>
        <v>Montant total de l'aide demandée non indiqué</v>
      </c>
      <c r="CH416" s="1"/>
      <c r="CI416" s="1"/>
      <c r="CJ416" s="1"/>
      <c r="CK416" s="1"/>
      <c r="CL416" s="1"/>
    </row>
    <row r="417" spans="1:90" x14ac:dyDescent="0.25">
      <c r="A417" s="51"/>
      <c r="B417" s="111"/>
      <c r="C417" s="111"/>
      <c r="D417" s="111"/>
      <c r="E417" s="111"/>
      <c r="F417" s="111"/>
      <c r="G417" s="132"/>
      <c r="H417" s="151"/>
      <c r="I417" s="299"/>
      <c r="J417" s="152"/>
      <c r="K417" s="153"/>
      <c r="L417" s="169"/>
      <c r="M417" s="39"/>
      <c r="N417" s="90"/>
      <c r="O417" s="39"/>
      <c r="P417" s="23"/>
      <c r="Q417" s="170">
        <f t="shared" si="202"/>
        <v>0</v>
      </c>
      <c r="R417" s="55"/>
      <c r="S417" s="65"/>
      <c r="T417" s="98" t="s">
        <v>64</v>
      </c>
      <c r="U417" s="63"/>
      <c r="V417" s="87" t="str">
        <f t="shared" si="203"/>
        <v>Remplir la colonne R ou U</v>
      </c>
      <c r="W417" s="63"/>
      <c r="X417" s="173" t="str">
        <f t="shared" si="200"/>
        <v>Remplir la colonne M</v>
      </c>
      <c r="Y417" s="179" t="str">
        <f t="shared" si="204"/>
        <v>Remplir la colonne W</v>
      </c>
      <c r="Z417" s="263" t="str">
        <f t="shared" si="222"/>
        <v>Remplir la colonne I</v>
      </c>
      <c r="AA417" s="91"/>
      <c r="AB417" s="315" t="str">
        <f t="shared" si="205"/>
        <v>Remplir les termes C, P, T et TVA</v>
      </c>
      <c r="AC417" s="55"/>
      <c r="AD417" s="65"/>
      <c r="AE417" s="98" t="s">
        <v>64</v>
      </c>
      <c r="AF417" s="63"/>
      <c r="AG417" s="87" t="str">
        <f t="shared" si="206"/>
        <v>Remplir la colonne AC ou AF</v>
      </c>
      <c r="AH417" s="63"/>
      <c r="AI417" s="173" t="str">
        <f t="shared" si="223"/>
        <v>Remplir la colonne M</v>
      </c>
      <c r="AJ417" s="179" t="str">
        <f t="shared" si="207"/>
        <v>Remplir la colonne AH</v>
      </c>
      <c r="AK417" s="263" t="str">
        <f t="shared" si="224"/>
        <v>Remplir la colonne I</v>
      </c>
      <c r="AL417" s="91"/>
      <c r="AM417" s="315" t="str">
        <f t="shared" si="208"/>
        <v>Remplir les terme C, P, T et TVA</v>
      </c>
      <c r="AN417" s="55"/>
      <c r="AO417" s="65"/>
      <c r="AP417" s="98" t="s">
        <v>64</v>
      </c>
      <c r="AQ417" s="63"/>
      <c r="AR417" s="87" t="str">
        <f t="shared" si="209"/>
        <v>Remplir la colonne AN ou AQ</v>
      </c>
      <c r="AS417" s="63"/>
      <c r="AT417" s="173" t="str">
        <f t="shared" si="225"/>
        <v>Remplir la colonne M</v>
      </c>
      <c r="AU417" s="179" t="str">
        <f t="shared" si="210"/>
        <v>Remplir la colonne AS</v>
      </c>
      <c r="AV417" s="263" t="str">
        <f t="shared" si="226"/>
        <v>Remplir la colonne I</v>
      </c>
      <c r="AW417" s="91"/>
      <c r="AX417" s="315" t="str">
        <f t="shared" si="211"/>
        <v>Remplir les termes C, P, T et TVA</v>
      </c>
      <c r="AY417" s="55"/>
      <c r="AZ417" s="65"/>
      <c r="BA417" s="98" t="s">
        <v>64</v>
      </c>
      <c r="BB417" s="63"/>
      <c r="BC417" s="87" t="str">
        <f t="shared" si="212"/>
        <v>Remplir la colonne AY ou BB</v>
      </c>
      <c r="BD417" s="63"/>
      <c r="BE417" s="173" t="str">
        <f t="shared" si="227"/>
        <v>Remplir la colonne M</v>
      </c>
      <c r="BF417" s="179" t="str">
        <f t="shared" si="213"/>
        <v>Remplir la colonne BD</v>
      </c>
      <c r="BG417" s="263" t="str">
        <f t="shared" si="228"/>
        <v>Remplir la colonne I</v>
      </c>
      <c r="BH417" s="91"/>
      <c r="BI417" s="315" t="str">
        <f t="shared" si="214"/>
        <v>Remplir les termes C, P, T et TVA</v>
      </c>
      <c r="BJ417" s="55"/>
      <c r="BK417" s="65"/>
      <c r="BL417" s="98" t="s">
        <v>64</v>
      </c>
      <c r="BM417" s="63"/>
      <c r="BN417" s="87" t="str">
        <f t="shared" si="215"/>
        <v>Remplir la colonne BJ ou BM</v>
      </c>
      <c r="BO417" s="63"/>
      <c r="BP417" s="173" t="str">
        <f t="shared" si="229"/>
        <v>Remplir la colonne M</v>
      </c>
      <c r="BQ417" s="179" t="str">
        <f t="shared" si="216"/>
        <v>Remplir la colonne BO</v>
      </c>
      <c r="BR417" s="263" t="str">
        <f t="shared" si="230"/>
        <v>Remplir la colonne I</v>
      </c>
      <c r="BS417" s="91"/>
      <c r="BT417" s="315" t="str">
        <f t="shared" si="217"/>
        <v>Remplir les termes C, P, T et TVA</v>
      </c>
      <c r="BU417" s="55"/>
      <c r="BV417" s="65"/>
      <c r="BW417" s="98" t="s">
        <v>64</v>
      </c>
      <c r="BX417" s="63"/>
      <c r="BY417" s="87" t="str">
        <f t="shared" si="218"/>
        <v>Remplir la colonne BU ou BX</v>
      </c>
      <c r="BZ417" s="63"/>
      <c r="CA417" s="173" t="str">
        <f t="shared" si="231"/>
        <v>Remplir la colonne M</v>
      </c>
      <c r="CB417" s="179" t="str">
        <f t="shared" si="219"/>
        <v>Remplir la colonne BZ</v>
      </c>
      <c r="CC417" s="263" t="str">
        <f t="shared" si="232"/>
        <v>Remplir la colonne I</v>
      </c>
      <c r="CD417" s="91"/>
      <c r="CE417" s="315" t="str">
        <f t="shared" si="220"/>
        <v>Remplir les termes C, P, T et TVA</v>
      </c>
      <c r="CF417" s="61" t="str">
        <f t="shared" si="201"/>
        <v>REMPLIR TYPE DE CLIENT</v>
      </c>
      <c r="CG417" s="107" t="str">
        <f t="shared" si="221"/>
        <v>Montant total de l'aide demandée non indiqué</v>
      </c>
      <c r="CH417" s="1"/>
      <c r="CI417" s="1"/>
      <c r="CJ417" s="1"/>
      <c r="CK417" s="1"/>
      <c r="CL417" s="1"/>
    </row>
    <row r="418" spans="1:90" x14ac:dyDescent="0.25">
      <c r="A418" s="51"/>
      <c r="B418" s="111"/>
      <c r="C418" s="111"/>
      <c r="D418" s="111"/>
      <c r="E418" s="111"/>
      <c r="F418" s="111"/>
      <c r="G418" s="132"/>
      <c r="H418" s="151"/>
      <c r="I418" s="299"/>
      <c r="J418" s="152"/>
      <c r="K418" s="153"/>
      <c r="L418" s="169"/>
      <c r="M418" s="39"/>
      <c r="N418" s="90"/>
      <c r="O418" s="39"/>
      <c r="P418" s="23"/>
      <c r="Q418" s="170">
        <f t="shared" si="202"/>
        <v>0</v>
      </c>
      <c r="R418" s="55"/>
      <c r="S418" s="65"/>
      <c r="T418" s="98" t="s">
        <v>64</v>
      </c>
      <c r="U418" s="63"/>
      <c r="V418" s="87" t="str">
        <f t="shared" si="203"/>
        <v>Remplir la colonne R ou U</v>
      </c>
      <c r="W418" s="63"/>
      <c r="X418" s="173" t="str">
        <f t="shared" si="200"/>
        <v>Remplir la colonne M</v>
      </c>
      <c r="Y418" s="179" t="str">
        <f t="shared" si="204"/>
        <v>Remplir la colonne W</v>
      </c>
      <c r="Z418" s="263" t="str">
        <f t="shared" si="222"/>
        <v>Remplir la colonne I</v>
      </c>
      <c r="AA418" s="91"/>
      <c r="AB418" s="315" t="str">
        <f t="shared" si="205"/>
        <v>Remplir les termes C, P, T et TVA</v>
      </c>
      <c r="AC418" s="55"/>
      <c r="AD418" s="65"/>
      <c r="AE418" s="98" t="s">
        <v>64</v>
      </c>
      <c r="AF418" s="63"/>
      <c r="AG418" s="87" t="str">
        <f t="shared" si="206"/>
        <v>Remplir la colonne AC ou AF</v>
      </c>
      <c r="AH418" s="63"/>
      <c r="AI418" s="173" t="str">
        <f t="shared" si="223"/>
        <v>Remplir la colonne M</v>
      </c>
      <c r="AJ418" s="179" t="str">
        <f t="shared" si="207"/>
        <v>Remplir la colonne AH</v>
      </c>
      <c r="AK418" s="263" t="str">
        <f t="shared" si="224"/>
        <v>Remplir la colonne I</v>
      </c>
      <c r="AL418" s="91"/>
      <c r="AM418" s="315" t="str">
        <f t="shared" si="208"/>
        <v>Remplir les terme C, P, T et TVA</v>
      </c>
      <c r="AN418" s="55"/>
      <c r="AO418" s="65"/>
      <c r="AP418" s="98" t="s">
        <v>64</v>
      </c>
      <c r="AQ418" s="63"/>
      <c r="AR418" s="87" t="str">
        <f t="shared" si="209"/>
        <v>Remplir la colonne AN ou AQ</v>
      </c>
      <c r="AS418" s="63"/>
      <c r="AT418" s="173" t="str">
        <f t="shared" si="225"/>
        <v>Remplir la colonne M</v>
      </c>
      <c r="AU418" s="179" t="str">
        <f t="shared" si="210"/>
        <v>Remplir la colonne AS</v>
      </c>
      <c r="AV418" s="263" t="str">
        <f t="shared" si="226"/>
        <v>Remplir la colonne I</v>
      </c>
      <c r="AW418" s="91"/>
      <c r="AX418" s="315" t="str">
        <f t="shared" si="211"/>
        <v>Remplir les termes C, P, T et TVA</v>
      </c>
      <c r="AY418" s="55"/>
      <c r="AZ418" s="65"/>
      <c r="BA418" s="98" t="s">
        <v>64</v>
      </c>
      <c r="BB418" s="63"/>
      <c r="BC418" s="87" t="str">
        <f t="shared" si="212"/>
        <v>Remplir la colonne AY ou BB</v>
      </c>
      <c r="BD418" s="63"/>
      <c r="BE418" s="173" t="str">
        <f t="shared" si="227"/>
        <v>Remplir la colonne M</v>
      </c>
      <c r="BF418" s="179" t="str">
        <f t="shared" si="213"/>
        <v>Remplir la colonne BD</v>
      </c>
      <c r="BG418" s="263" t="str">
        <f t="shared" si="228"/>
        <v>Remplir la colonne I</v>
      </c>
      <c r="BH418" s="91"/>
      <c r="BI418" s="315" t="str">
        <f t="shared" si="214"/>
        <v>Remplir les termes C, P, T et TVA</v>
      </c>
      <c r="BJ418" s="55"/>
      <c r="BK418" s="65"/>
      <c r="BL418" s="98" t="s">
        <v>64</v>
      </c>
      <c r="BM418" s="63"/>
      <c r="BN418" s="87" t="str">
        <f t="shared" si="215"/>
        <v>Remplir la colonne BJ ou BM</v>
      </c>
      <c r="BO418" s="63"/>
      <c r="BP418" s="173" t="str">
        <f t="shared" si="229"/>
        <v>Remplir la colonne M</v>
      </c>
      <c r="BQ418" s="179" t="str">
        <f t="shared" si="216"/>
        <v>Remplir la colonne BO</v>
      </c>
      <c r="BR418" s="263" t="str">
        <f t="shared" si="230"/>
        <v>Remplir la colonne I</v>
      </c>
      <c r="BS418" s="91"/>
      <c r="BT418" s="315" t="str">
        <f t="shared" si="217"/>
        <v>Remplir les termes C, P, T et TVA</v>
      </c>
      <c r="BU418" s="55"/>
      <c r="BV418" s="65"/>
      <c r="BW418" s="98" t="s">
        <v>64</v>
      </c>
      <c r="BX418" s="63"/>
      <c r="BY418" s="87" t="str">
        <f t="shared" si="218"/>
        <v>Remplir la colonne BU ou BX</v>
      </c>
      <c r="BZ418" s="63"/>
      <c r="CA418" s="173" t="str">
        <f t="shared" si="231"/>
        <v>Remplir la colonne M</v>
      </c>
      <c r="CB418" s="179" t="str">
        <f t="shared" si="219"/>
        <v>Remplir la colonne BZ</v>
      </c>
      <c r="CC418" s="263" t="str">
        <f t="shared" si="232"/>
        <v>Remplir la colonne I</v>
      </c>
      <c r="CD418" s="91"/>
      <c r="CE418" s="315" t="str">
        <f t="shared" si="220"/>
        <v>Remplir les termes C, P, T et TVA</v>
      </c>
      <c r="CF418" s="61" t="str">
        <f t="shared" si="201"/>
        <v>REMPLIR TYPE DE CLIENT</v>
      </c>
      <c r="CG418" s="107" t="str">
        <f t="shared" si="221"/>
        <v>Montant total de l'aide demandée non indiqué</v>
      </c>
      <c r="CH418" s="1"/>
      <c r="CI418" s="1"/>
      <c r="CJ418" s="1"/>
      <c r="CK418" s="1"/>
      <c r="CL418" s="1"/>
    </row>
    <row r="419" spans="1:90" x14ac:dyDescent="0.25">
      <c r="A419" s="51"/>
      <c r="B419" s="111"/>
      <c r="C419" s="111"/>
      <c r="D419" s="111"/>
      <c r="E419" s="111"/>
      <c r="F419" s="111"/>
      <c r="G419" s="132"/>
      <c r="H419" s="151"/>
      <c r="I419" s="299"/>
      <c r="J419" s="152"/>
      <c r="K419" s="153"/>
      <c r="L419" s="169"/>
      <c r="M419" s="39"/>
      <c r="N419" s="90"/>
      <c r="O419" s="39"/>
      <c r="P419" s="23"/>
      <c r="Q419" s="170">
        <f t="shared" si="202"/>
        <v>0</v>
      </c>
      <c r="R419" s="55"/>
      <c r="S419" s="65"/>
      <c r="T419" s="98" t="s">
        <v>64</v>
      </c>
      <c r="U419" s="63"/>
      <c r="V419" s="87" t="str">
        <f t="shared" si="203"/>
        <v>Remplir la colonne R ou U</v>
      </c>
      <c r="W419" s="63"/>
      <c r="X419" s="173" t="str">
        <f t="shared" si="200"/>
        <v>Remplir la colonne M</v>
      </c>
      <c r="Y419" s="179" t="str">
        <f t="shared" si="204"/>
        <v>Remplir la colonne W</v>
      </c>
      <c r="Z419" s="263" t="str">
        <f t="shared" si="222"/>
        <v>Remplir la colonne I</v>
      </c>
      <c r="AA419" s="91"/>
      <c r="AB419" s="315" t="str">
        <f t="shared" si="205"/>
        <v>Remplir les termes C, P, T et TVA</v>
      </c>
      <c r="AC419" s="55"/>
      <c r="AD419" s="65"/>
      <c r="AE419" s="98" t="s">
        <v>64</v>
      </c>
      <c r="AF419" s="63"/>
      <c r="AG419" s="87" t="str">
        <f t="shared" si="206"/>
        <v>Remplir la colonne AC ou AF</v>
      </c>
      <c r="AH419" s="63"/>
      <c r="AI419" s="173" t="str">
        <f t="shared" si="223"/>
        <v>Remplir la colonne M</v>
      </c>
      <c r="AJ419" s="179" t="str">
        <f t="shared" si="207"/>
        <v>Remplir la colonne AH</v>
      </c>
      <c r="AK419" s="263" t="str">
        <f t="shared" si="224"/>
        <v>Remplir la colonne I</v>
      </c>
      <c r="AL419" s="91"/>
      <c r="AM419" s="315" t="str">
        <f t="shared" si="208"/>
        <v>Remplir les terme C, P, T et TVA</v>
      </c>
      <c r="AN419" s="55"/>
      <c r="AO419" s="65"/>
      <c r="AP419" s="98" t="s">
        <v>64</v>
      </c>
      <c r="AQ419" s="63"/>
      <c r="AR419" s="87" t="str">
        <f t="shared" si="209"/>
        <v>Remplir la colonne AN ou AQ</v>
      </c>
      <c r="AS419" s="63"/>
      <c r="AT419" s="173" t="str">
        <f t="shared" si="225"/>
        <v>Remplir la colonne M</v>
      </c>
      <c r="AU419" s="179" t="str">
        <f t="shared" si="210"/>
        <v>Remplir la colonne AS</v>
      </c>
      <c r="AV419" s="263" t="str">
        <f t="shared" si="226"/>
        <v>Remplir la colonne I</v>
      </c>
      <c r="AW419" s="91"/>
      <c r="AX419" s="315" t="str">
        <f t="shared" si="211"/>
        <v>Remplir les termes C, P, T et TVA</v>
      </c>
      <c r="AY419" s="55"/>
      <c r="AZ419" s="65"/>
      <c r="BA419" s="98" t="s">
        <v>64</v>
      </c>
      <c r="BB419" s="63"/>
      <c r="BC419" s="87" t="str">
        <f t="shared" si="212"/>
        <v>Remplir la colonne AY ou BB</v>
      </c>
      <c r="BD419" s="63"/>
      <c r="BE419" s="173" t="str">
        <f t="shared" si="227"/>
        <v>Remplir la colonne M</v>
      </c>
      <c r="BF419" s="179" t="str">
        <f t="shared" si="213"/>
        <v>Remplir la colonne BD</v>
      </c>
      <c r="BG419" s="263" t="str">
        <f t="shared" si="228"/>
        <v>Remplir la colonne I</v>
      </c>
      <c r="BH419" s="91"/>
      <c r="BI419" s="315" t="str">
        <f t="shared" si="214"/>
        <v>Remplir les termes C, P, T et TVA</v>
      </c>
      <c r="BJ419" s="55"/>
      <c r="BK419" s="65"/>
      <c r="BL419" s="98" t="s">
        <v>64</v>
      </c>
      <c r="BM419" s="63"/>
      <c r="BN419" s="87" t="str">
        <f t="shared" si="215"/>
        <v>Remplir la colonne BJ ou BM</v>
      </c>
      <c r="BO419" s="63"/>
      <c r="BP419" s="173" t="str">
        <f t="shared" si="229"/>
        <v>Remplir la colonne M</v>
      </c>
      <c r="BQ419" s="179" t="str">
        <f t="shared" si="216"/>
        <v>Remplir la colonne BO</v>
      </c>
      <c r="BR419" s="263" t="str">
        <f t="shared" si="230"/>
        <v>Remplir la colonne I</v>
      </c>
      <c r="BS419" s="91"/>
      <c r="BT419" s="315" t="str">
        <f t="shared" si="217"/>
        <v>Remplir les termes C, P, T et TVA</v>
      </c>
      <c r="BU419" s="55"/>
      <c r="BV419" s="65"/>
      <c r="BW419" s="98" t="s">
        <v>64</v>
      </c>
      <c r="BX419" s="63"/>
      <c r="BY419" s="87" t="str">
        <f t="shared" si="218"/>
        <v>Remplir la colonne BU ou BX</v>
      </c>
      <c r="BZ419" s="63"/>
      <c r="CA419" s="173" t="str">
        <f t="shared" si="231"/>
        <v>Remplir la colonne M</v>
      </c>
      <c r="CB419" s="179" t="str">
        <f t="shared" si="219"/>
        <v>Remplir la colonne BZ</v>
      </c>
      <c r="CC419" s="263" t="str">
        <f t="shared" si="232"/>
        <v>Remplir la colonne I</v>
      </c>
      <c r="CD419" s="91"/>
      <c r="CE419" s="315" t="str">
        <f t="shared" si="220"/>
        <v>Remplir les termes C, P, T et TVA</v>
      </c>
      <c r="CF419" s="61" t="str">
        <f t="shared" si="201"/>
        <v>REMPLIR TYPE DE CLIENT</v>
      </c>
      <c r="CG419" s="107" t="str">
        <f t="shared" si="221"/>
        <v>Montant total de l'aide demandée non indiqué</v>
      </c>
      <c r="CH419" s="1"/>
      <c r="CI419" s="1"/>
      <c r="CJ419" s="1"/>
      <c r="CK419" s="1"/>
      <c r="CL419" s="1"/>
    </row>
    <row r="420" spans="1:90" x14ac:dyDescent="0.25">
      <c r="A420" s="51"/>
      <c r="B420" s="111"/>
      <c r="C420" s="111"/>
      <c r="D420" s="111"/>
      <c r="E420" s="111"/>
      <c r="F420" s="111"/>
      <c r="G420" s="132"/>
      <c r="H420" s="151"/>
      <c r="I420" s="299"/>
      <c r="J420" s="152"/>
      <c r="K420" s="153"/>
      <c r="L420" s="169"/>
      <c r="M420" s="39"/>
      <c r="N420" s="90"/>
      <c r="O420" s="39"/>
      <c r="P420" s="23"/>
      <c r="Q420" s="170">
        <f t="shared" si="202"/>
        <v>0</v>
      </c>
      <c r="R420" s="55"/>
      <c r="S420" s="65"/>
      <c r="T420" s="98" t="s">
        <v>64</v>
      </c>
      <c r="U420" s="63"/>
      <c r="V420" s="87" t="str">
        <f t="shared" si="203"/>
        <v>Remplir la colonne R ou U</v>
      </c>
      <c r="W420" s="63"/>
      <c r="X420" s="173" t="str">
        <f t="shared" si="200"/>
        <v>Remplir la colonne M</v>
      </c>
      <c r="Y420" s="179" t="str">
        <f t="shared" si="204"/>
        <v>Remplir la colonne W</v>
      </c>
      <c r="Z420" s="263" t="str">
        <f t="shared" si="222"/>
        <v>Remplir la colonne I</v>
      </c>
      <c r="AA420" s="91"/>
      <c r="AB420" s="315" t="str">
        <f t="shared" si="205"/>
        <v>Remplir les termes C, P, T et TVA</v>
      </c>
      <c r="AC420" s="55"/>
      <c r="AD420" s="65"/>
      <c r="AE420" s="98" t="s">
        <v>64</v>
      </c>
      <c r="AF420" s="63"/>
      <c r="AG420" s="87" t="str">
        <f t="shared" si="206"/>
        <v>Remplir la colonne AC ou AF</v>
      </c>
      <c r="AH420" s="63"/>
      <c r="AI420" s="173" t="str">
        <f t="shared" si="223"/>
        <v>Remplir la colonne M</v>
      </c>
      <c r="AJ420" s="179" t="str">
        <f t="shared" si="207"/>
        <v>Remplir la colonne AH</v>
      </c>
      <c r="AK420" s="263" t="str">
        <f t="shared" si="224"/>
        <v>Remplir la colonne I</v>
      </c>
      <c r="AL420" s="91"/>
      <c r="AM420" s="315" t="str">
        <f t="shared" si="208"/>
        <v>Remplir les terme C, P, T et TVA</v>
      </c>
      <c r="AN420" s="55"/>
      <c r="AO420" s="65"/>
      <c r="AP420" s="98" t="s">
        <v>64</v>
      </c>
      <c r="AQ420" s="63"/>
      <c r="AR420" s="87" t="str">
        <f t="shared" si="209"/>
        <v>Remplir la colonne AN ou AQ</v>
      </c>
      <c r="AS420" s="63"/>
      <c r="AT420" s="173" t="str">
        <f t="shared" si="225"/>
        <v>Remplir la colonne M</v>
      </c>
      <c r="AU420" s="179" t="str">
        <f t="shared" si="210"/>
        <v>Remplir la colonne AS</v>
      </c>
      <c r="AV420" s="263" t="str">
        <f t="shared" si="226"/>
        <v>Remplir la colonne I</v>
      </c>
      <c r="AW420" s="91"/>
      <c r="AX420" s="315" t="str">
        <f t="shared" si="211"/>
        <v>Remplir les termes C, P, T et TVA</v>
      </c>
      <c r="AY420" s="55"/>
      <c r="AZ420" s="65"/>
      <c r="BA420" s="98" t="s">
        <v>64</v>
      </c>
      <c r="BB420" s="63"/>
      <c r="BC420" s="87" t="str">
        <f t="shared" si="212"/>
        <v>Remplir la colonne AY ou BB</v>
      </c>
      <c r="BD420" s="63"/>
      <c r="BE420" s="173" t="str">
        <f t="shared" si="227"/>
        <v>Remplir la colonne M</v>
      </c>
      <c r="BF420" s="179" t="str">
        <f t="shared" si="213"/>
        <v>Remplir la colonne BD</v>
      </c>
      <c r="BG420" s="263" t="str">
        <f t="shared" si="228"/>
        <v>Remplir la colonne I</v>
      </c>
      <c r="BH420" s="91"/>
      <c r="BI420" s="315" t="str">
        <f t="shared" si="214"/>
        <v>Remplir les termes C, P, T et TVA</v>
      </c>
      <c r="BJ420" s="55"/>
      <c r="BK420" s="65"/>
      <c r="BL420" s="98" t="s">
        <v>64</v>
      </c>
      <c r="BM420" s="63"/>
      <c r="BN420" s="87" t="str">
        <f t="shared" si="215"/>
        <v>Remplir la colonne BJ ou BM</v>
      </c>
      <c r="BO420" s="63"/>
      <c r="BP420" s="173" t="str">
        <f t="shared" si="229"/>
        <v>Remplir la colonne M</v>
      </c>
      <c r="BQ420" s="179" t="str">
        <f t="shared" si="216"/>
        <v>Remplir la colonne BO</v>
      </c>
      <c r="BR420" s="263" t="str">
        <f t="shared" si="230"/>
        <v>Remplir la colonne I</v>
      </c>
      <c r="BS420" s="91"/>
      <c r="BT420" s="315" t="str">
        <f t="shared" si="217"/>
        <v>Remplir les termes C, P, T et TVA</v>
      </c>
      <c r="BU420" s="55"/>
      <c r="BV420" s="65"/>
      <c r="BW420" s="98" t="s">
        <v>64</v>
      </c>
      <c r="BX420" s="63"/>
      <c r="BY420" s="87" t="str">
        <f t="shared" si="218"/>
        <v>Remplir la colonne BU ou BX</v>
      </c>
      <c r="BZ420" s="63"/>
      <c r="CA420" s="173" t="str">
        <f t="shared" si="231"/>
        <v>Remplir la colonne M</v>
      </c>
      <c r="CB420" s="179" t="str">
        <f t="shared" si="219"/>
        <v>Remplir la colonne BZ</v>
      </c>
      <c r="CC420" s="263" t="str">
        <f t="shared" si="232"/>
        <v>Remplir la colonne I</v>
      </c>
      <c r="CD420" s="91"/>
      <c r="CE420" s="315" t="str">
        <f t="shared" si="220"/>
        <v>Remplir les termes C, P, T et TVA</v>
      </c>
      <c r="CF420" s="61" t="str">
        <f t="shared" si="201"/>
        <v>REMPLIR TYPE DE CLIENT</v>
      </c>
      <c r="CG420" s="107" t="str">
        <f t="shared" si="221"/>
        <v>Montant total de l'aide demandée non indiqué</v>
      </c>
      <c r="CH420" s="1"/>
      <c r="CI420" s="1"/>
      <c r="CJ420" s="1"/>
      <c r="CK420" s="1"/>
      <c r="CL420" s="1"/>
    </row>
    <row r="421" spans="1:90" x14ac:dyDescent="0.25">
      <c r="A421" s="51"/>
      <c r="B421" s="111"/>
      <c r="C421" s="111"/>
      <c r="D421" s="111"/>
      <c r="E421" s="111"/>
      <c r="F421" s="111"/>
      <c r="G421" s="132"/>
      <c r="H421" s="151"/>
      <c r="I421" s="299"/>
      <c r="J421" s="152"/>
      <c r="K421" s="153"/>
      <c r="L421" s="169"/>
      <c r="M421" s="39"/>
      <c r="N421" s="90"/>
      <c r="O421" s="39"/>
      <c r="P421" s="23"/>
      <c r="Q421" s="170">
        <f t="shared" si="202"/>
        <v>0</v>
      </c>
      <c r="R421" s="55"/>
      <c r="S421" s="65"/>
      <c r="T421" s="98" t="s">
        <v>64</v>
      </c>
      <c r="U421" s="63"/>
      <c r="V421" s="87" t="str">
        <f t="shared" si="203"/>
        <v>Remplir la colonne R ou U</v>
      </c>
      <c r="W421" s="63"/>
      <c r="X421" s="173" t="str">
        <f t="shared" si="200"/>
        <v>Remplir la colonne M</v>
      </c>
      <c r="Y421" s="179" t="str">
        <f t="shared" si="204"/>
        <v>Remplir la colonne W</v>
      </c>
      <c r="Z421" s="263" t="str">
        <f t="shared" si="222"/>
        <v>Remplir la colonne I</v>
      </c>
      <c r="AA421" s="91"/>
      <c r="AB421" s="315" t="str">
        <f t="shared" si="205"/>
        <v>Remplir les termes C, P, T et TVA</v>
      </c>
      <c r="AC421" s="55"/>
      <c r="AD421" s="65"/>
      <c r="AE421" s="98" t="s">
        <v>64</v>
      </c>
      <c r="AF421" s="63"/>
      <c r="AG421" s="87" t="str">
        <f t="shared" si="206"/>
        <v>Remplir la colonne AC ou AF</v>
      </c>
      <c r="AH421" s="63"/>
      <c r="AI421" s="173" t="str">
        <f t="shared" si="223"/>
        <v>Remplir la colonne M</v>
      </c>
      <c r="AJ421" s="179" t="str">
        <f t="shared" si="207"/>
        <v>Remplir la colonne AH</v>
      </c>
      <c r="AK421" s="263" t="str">
        <f t="shared" si="224"/>
        <v>Remplir la colonne I</v>
      </c>
      <c r="AL421" s="91"/>
      <c r="AM421" s="315" t="str">
        <f t="shared" si="208"/>
        <v>Remplir les terme C, P, T et TVA</v>
      </c>
      <c r="AN421" s="55"/>
      <c r="AO421" s="65"/>
      <c r="AP421" s="98" t="s">
        <v>64</v>
      </c>
      <c r="AQ421" s="63"/>
      <c r="AR421" s="87" t="str">
        <f t="shared" si="209"/>
        <v>Remplir la colonne AN ou AQ</v>
      </c>
      <c r="AS421" s="63"/>
      <c r="AT421" s="173" t="str">
        <f t="shared" si="225"/>
        <v>Remplir la colonne M</v>
      </c>
      <c r="AU421" s="179" t="str">
        <f t="shared" si="210"/>
        <v>Remplir la colonne AS</v>
      </c>
      <c r="AV421" s="263" t="str">
        <f t="shared" si="226"/>
        <v>Remplir la colonne I</v>
      </c>
      <c r="AW421" s="91"/>
      <c r="AX421" s="315" t="str">
        <f t="shared" si="211"/>
        <v>Remplir les termes C, P, T et TVA</v>
      </c>
      <c r="AY421" s="55"/>
      <c r="AZ421" s="65"/>
      <c r="BA421" s="98" t="s">
        <v>64</v>
      </c>
      <c r="BB421" s="63"/>
      <c r="BC421" s="87" t="str">
        <f t="shared" si="212"/>
        <v>Remplir la colonne AY ou BB</v>
      </c>
      <c r="BD421" s="63"/>
      <c r="BE421" s="173" t="str">
        <f t="shared" si="227"/>
        <v>Remplir la colonne M</v>
      </c>
      <c r="BF421" s="179" t="str">
        <f t="shared" si="213"/>
        <v>Remplir la colonne BD</v>
      </c>
      <c r="BG421" s="263" t="str">
        <f t="shared" si="228"/>
        <v>Remplir la colonne I</v>
      </c>
      <c r="BH421" s="91"/>
      <c r="BI421" s="315" t="str">
        <f t="shared" si="214"/>
        <v>Remplir les termes C, P, T et TVA</v>
      </c>
      <c r="BJ421" s="55"/>
      <c r="BK421" s="65"/>
      <c r="BL421" s="98" t="s">
        <v>64</v>
      </c>
      <c r="BM421" s="63"/>
      <c r="BN421" s="87" t="str">
        <f t="shared" si="215"/>
        <v>Remplir la colonne BJ ou BM</v>
      </c>
      <c r="BO421" s="63"/>
      <c r="BP421" s="173" t="str">
        <f t="shared" si="229"/>
        <v>Remplir la colonne M</v>
      </c>
      <c r="BQ421" s="179" t="str">
        <f t="shared" si="216"/>
        <v>Remplir la colonne BO</v>
      </c>
      <c r="BR421" s="263" t="str">
        <f t="shared" si="230"/>
        <v>Remplir la colonne I</v>
      </c>
      <c r="BS421" s="91"/>
      <c r="BT421" s="315" t="str">
        <f t="shared" si="217"/>
        <v>Remplir les termes C, P, T et TVA</v>
      </c>
      <c r="BU421" s="55"/>
      <c r="BV421" s="65"/>
      <c r="BW421" s="98" t="s">
        <v>64</v>
      </c>
      <c r="BX421" s="63"/>
      <c r="BY421" s="87" t="str">
        <f t="shared" si="218"/>
        <v>Remplir la colonne BU ou BX</v>
      </c>
      <c r="BZ421" s="63"/>
      <c r="CA421" s="173" t="str">
        <f t="shared" si="231"/>
        <v>Remplir la colonne M</v>
      </c>
      <c r="CB421" s="179" t="str">
        <f t="shared" si="219"/>
        <v>Remplir la colonne BZ</v>
      </c>
      <c r="CC421" s="263" t="str">
        <f t="shared" si="232"/>
        <v>Remplir la colonne I</v>
      </c>
      <c r="CD421" s="91"/>
      <c r="CE421" s="315" t="str">
        <f t="shared" si="220"/>
        <v>Remplir les termes C, P, T et TVA</v>
      </c>
      <c r="CF421" s="61" t="str">
        <f t="shared" si="201"/>
        <v>REMPLIR TYPE DE CLIENT</v>
      </c>
      <c r="CG421" s="107" t="str">
        <f t="shared" si="221"/>
        <v>Montant total de l'aide demandée non indiqué</v>
      </c>
      <c r="CH421" s="1"/>
      <c r="CI421" s="1"/>
      <c r="CJ421" s="1"/>
      <c r="CK421" s="1"/>
      <c r="CL421" s="1"/>
    </row>
    <row r="422" spans="1:90" x14ac:dyDescent="0.25">
      <c r="A422" s="51"/>
      <c r="B422" s="111"/>
      <c r="C422" s="111"/>
      <c r="D422" s="111"/>
      <c r="E422" s="111"/>
      <c r="F422" s="111"/>
      <c r="G422" s="132"/>
      <c r="H422" s="151"/>
      <c r="I422" s="299"/>
      <c r="J422" s="152"/>
      <c r="K422" s="153"/>
      <c r="L422" s="169"/>
      <c r="M422" s="39"/>
      <c r="N422" s="90"/>
      <c r="O422" s="39"/>
      <c r="P422" s="23"/>
      <c r="Q422" s="170">
        <f t="shared" si="202"/>
        <v>0</v>
      </c>
      <c r="R422" s="55"/>
      <c r="S422" s="65"/>
      <c r="T422" s="98" t="s">
        <v>64</v>
      </c>
      <c r="U422" s="63"/>
      <c r="V422" s="87" t="str">
        <f t="shared" si="203"/>
        <v>Remplir la colonne R ou U</v>
      </c>
      <c r="W422" s="63"/>
      <c r="X422" s="173" t="str">
        <f t="shared" si="200"/>
        <v>Remplir la colonne M</v>
      </c>
      <c r="Y422" s="179" t="str">
        <f t="shared" si="204"/>
        <v>Remplir la colonne W</v>
      </c>
      <c r="Z422" s="263" t="str">
        <f t="shared" si="222"/>
        <v>Remplir la colonne I</v>
      </c>
      <c r="AA422" s="91"/>
      <c r="AB422" s="315" t="str">
        <f t="shared" si="205"/>
        <v>Remplir les termes C, P, T et TVA</v>
      </c>
      <c r="AC422" s="55"/>
      <c r="AD422" s="65"/>
      <c r="AE422" s="98" t="s">
        <v>64</v>
      </c>
      <c r="AF422" s="63"/>
      <c r="AG422" s="87" t="str">
        <f t="shared" si="206"/>
        <v>Remplir la colonne AC ou AF</v>
      </c>
      <c r="AH422" s="63"/>
      <c r="AI422" s="173" t="str">
        <f t="shared" si="223"/>
        <v>Remplir la colonne M</v>
      </c>
      <c r="AJ422" s="179" t="str">
        <f t="shared" si="207"/>
        <v>Remplir la colonne AH</v>
      </c>
      <c r="AK422" s="263" t="str">
        <f t="shared" si="224"/>
        <v>Remplir la colonne I</v>
      </c>
      <c r="AL422" s="91"/>
      <c r="AM422" s="315" t="str">
        <f t="shared" si="208"/>
        <v>Remplir les terme C, P, T et TVA</v>
      </c>
      <c r="AN422" s="55"/>
      <c r="AO422" s="65"/>
      <c r="AP422" s="98" t="s">
        <v>64</v>
      </c>
      <c r="AQ422" s="63"/>
      <c r="AR422" s="87" t="str">
        <f t="shared" si="209"/>
        <v>Remplir la colonne AN ou AQ</v>
      </c>
      <c r="AS422" s="63"/>
      <c r="AT422" s="173" t="str">
        <f t="shared" si="225"/>
        <v>Remplir la colonne M</v>
      </c>
      <c r="AU422" s="179" t="str">
        <f t="shared" si="210"/>
        <v>Remplir la colonne AS</v>
      </c>
      <c r="AV422" s="263" t="str">
        <f t="shared" si="226"/>
        <v>Remplir la colonne I</v>
      </c>
      <c r="AW422" s="91"/>
      <c r="AX422" s="315" t="str">
        <f t="shared" si="211"/>
        <v>Remplir les termes C, P, T et TVA</v>
      </c>
      <c r="AY422" s="55"/>
      <c r="AZ422" s="65"/>
      <c r="BA422" s="98" t="s">
        <v>64</v>
      </c>
      <c r="BB422" s="63"/>
      <c r="BC422" s="87" t="str">
        <f t="shared" si="212"/>
        <v>Remplir la colonne AY ou BB</v>
      </c>
      <c r="BD422" s="63"/>
      <c r="BE422" s="173" t="str">
        <f t="shared" si="227"/>
        <v>Remplir la colonne M</v>
      </c>
      <c r="BF422" s="179" t="str">
        <f t="shared" si="213"/>
        <v>Remplir la colonne BD</v>
      </c>
      <c r="BG422" s="263" t="str">
        <f t="shared" si="228"/>
        <v>Remplir la colonne I</v>
      </c>
      <c r="BH422" s="91"/>
      <c r="BI422" s="315" t="str">
        <f t="shared" si="214"/>
        <v>Remplir les termes C, P, T et TVA</v>
      </c>
      <c r="BJ422" s="55"/>
      <c r="BK422" s="65"/>
      <c r="BL422" s="98" t="s">
        <v>64</v>
      </c>
      <c r="BM422" s="63"/>
      <c r="BN422" s="87" t="str">
        <f t="shared" si="215"/>
        <v>Remplir la colonne BJ ou BM</v>
      </c>
      <c r="BO422" s="63"/>
      <c r="BP422" s="173" t="str">
        <f t="shared" si="229"/>
        <v>Remplir la colonne M</v>
      </c>
      <c r="BQ422" s="179" t="str">
        <f t="shared" si="216"/>
        <v>Remplir la colonne BO</v>
      </c>
      <c r="BR422" s="263" t="str">
        <f t="shared" si="230"/>
        <v>Remplir la colonne I</v>
      </c>
      <c r="BS422" s="91"/>
      <c r="BT422" s="315" t="str">
        <f t="shared" si="217"/>
        <v>Remplir les termes C, P, T et TVA</v>
      </c>
      <c r="BU422" s="55"/>
      <c r="BV422" s="65"/>
      <c r="BW422" s="98" t="s">
        <v>64</v>
      </c>
      <c r="BX422" s="63"/>
      <c r="BY422" s="87" t="str">
        <f t="shared" si="218"/>
        <v>Remplir la colonne BU ou BX</v>
      </c>
      <c r="BZ422" s="63"/>
      <c r="CA422" s="173" t="str">
        <f t="shared" si="231"/>
        <v>Remplir la colonne M</v>
      </c>
      <c r="CB422" s="179" t="str">
        <f t="shared" si="219"/>
        <v>Remplir la colonne BZ</v>
      </c>
      <c r="CC422" s="263" t="str">
        <f t="shared" si="232"/>
        <v>Remplir la colonne I</v>
      </c>
      <c r="CD422" s="91"/>
      <c r="CE422" s="315" t="str">
        <f t="shared" si="220"/>
        <v>Remplir les termes C, P, T et TVA</v>
      </c>
      <c r="CF422" s="61" t="str">
        <f t="shared" si="201"/>
        <v>REMPLIR TYPE DE CLIENT</v>
      </c>
      <c r="CG422" s="107" t="str">
        <f t="shared" si="221"/>
        <v>Montant total de l'aide demandée non indiqué</v>
      </c>
      <c r="CH422" s="1"/>
      <c r="CI422" s="1"/>
      <c r="CJ422" s="1"/>
      <c r="CK422" s="1"/>
      <c r="CL422" s="1"/>
    </row>
    <row r="423" spans="1:90" x14ac:dyDescent="0.25">
      <c r="A423" s="51"/>
      <c r="B423" s="111"/>
      <c r="C423" s="111"/>
      <c r="D423" s="111"/>
      <c r="E423" s="111"/>
      <c r="F423" s="111"/>
      <c r="G423" s="132"/>
      <c r="H423" s="151"/>
      <c r="I423" s="299"/>
      <c r="J423" s="152"/>
      <c r="K423" s="153"/>
      <c r="L423" s="169"/>
      <c r="M423" s="39"/>
      <c r="N423" s="90"/>
      <c r="O423" s="39"/>
      <c r="P423" s="23"/>
      <c r="Q423" s="170">
        <f t="shared" si="202"/>
        <v>0</v>
      </c>
      <c r="R423" s="55"/>
      <c r="S423" s="65"/>
      <c r="T423" s="98" t="s">
        <v>64</v>
      </c>
      <c r="U423" s="63"/>
      <c r="V423" s="87" t="str">
        <f t="shared" si="203"/>
        <v>Remplir la colonne R ou U</v>
      </c>
      <c r="W423" s="63"/>
      <c r="X423" s="173" t="str">
        <f t="shared" si="200"/>
        <v>Remplir la colonne M</v>
      </c>
      <c r="Y423" s="179" t="str">
        <f t="shared" si="204"/>
        <v>Remplir la colonne W</v>
      </c>
      <c r="Z423" s="263" t="str">
        <f t="shared" si="222"/>
        <v>Remplir la colonne I</v>
      </c>
      <c r="AA423" s="91"/>
      <c r="AB423" s="315" t="str">
        <f t="shared" si="205"/>
        <v>Remplir les termes C, P, T et TVA</v>
      </c>
      <c r="AC423" s="55"/>
      <c r="AD423" s="65"/>
      <c r="AE423" s="98" t="s">
        <v>64</v>
      </c>
      <c r="AF423" s="63"/>
      <c r="AG423" s="87" t="str">
        <f t="shared" si="206"/>
        <v>Remplir la colonne AC ou AF</v>
      </c>
      <c r="AH423" s="63"/>
      <c r="AI423" s="173" t="str">
        <f t="shared" si="223"/>
        <v>Remplir la colonne M</v>
      </c>
      <c r="AJ423" s="179" t="str">
        <f t="shared" si="207"/>
        <v>Remplir la colonne AH</v>
      </c>
      <c r="AK423" s="263" t="str">
        <f t="shared" si="224"/>
        <v>Remplir la colonne I</v>
      </c>
      <c r="AL423" s="91"/>
      <c r="AM423" s="315" t="str">
        <f t="shared" si="208"/>
        <v>Remplir les terme C, P, T et TVA</v>
      </c>
      <c r="AN423" s="55"/>
      <c r="AO423" s="65"/>
      <c r="AP423" s="98" t="s">
        <v>64</v>
      </c>
      <c r="AQ423" s="63"/>
      <c r="AR423" s="87" t="str">
        <f t="shared" si="209"/>
        <v>Remplir la colonne AN ou AQ</v>
      </c>
      <c r="AS423" s="63"/>
      <c r="AT423" s="173" t="str">
        <f t="shared" si="225"/>
        <v>Remplir la colonne M</v>
      </c>
      <c r="AU423" s="179" t="str">
        <f t="shared" si="210"/>
        <v>Remplir la colonne AS</v>
      </c>
      <c r="AV423" s="263" t="str">
        <f t="shared" si="226"/>
        <v>Remplir la colonne I</v>
      </c>
      <c r="AW423" s="91"/>
      <c r="AX423" s="315" t="str">
        <f t="shared" si="211"/>
        <v>Remplir les termes C, P, T et TVA</v>
      </c>
      <c r="AY423" s="55"/>
      <c r="AZ423" s="65"/>
      <c r="BA423" s="98" t="s">
        <v>64</v>
      </c>
      <c r="BB423" s="63"/>
      <c r="BC423" s="87" t="str">
        <f t="shared" si="212"/>
        <v>Remplir la colonne AY ou BB</v>
      </c>
      <c r="BD423" s="63"/>
      <c r="BE423" s="173" t="str">
        <f t="shared" si="227"/>
        <v>Remplir la colonne M</v>
      </c>
      <c r="BF423" s="179" t="str">
        <f t="shared" si="213"/>
        <v>Remplir la colonne BD</v>
      </c>
      <c r="BG423" s="263" t="str">
        <f t="shared" si="228"/>
        <v>Remplir la colonne I</v>
      </c>
      <c r="BH423" s="91"/>
      <c r="BI423" s="315" t="str">
        <f t="shared" si="214"/>
        <v>Remplir les termes C, P, T et TVA</v>
      </c>
      <c r="BJ423" s="55"/>
      <c r="BK423" s="65"/>
      <c r="BL423" s="98" t="s">
        <v>64</v>
      </c>
      <c r="BM423" s="63"/>
      <c r="BN423" s="87" t="str">
        <f t="shared" si="215"/>
        <v>Remplir la colonne BJ ou BM</v>
      </c>
      <c r="BO423" s="63"/>
      <c r="BP423" s="173" t="str">
        <f t="shared" si="229"/>
        <v>Remplir la colonne M</v>
      </c>
      <c r="BQ423" s="179" t="str">
        <f t="shared" si="216"/>
        <v>Remplir la colonne BO</v>
      </c>
      <c r="BR423" s="263" t="str">
        <f t="shared" si="230"/>
        <v>Remplir la colonne I</v>
      </c>
      <c r="BS423" s="91"/>
      <c r="BT423" s="315" t="str">
        <f t="shared" si="217"/>
        <v>Remplir les termes C, P, T et TVA</v>
      </c>
      <c r="BU423" s="55"/>
      <c r="BV423" s="65"/>
      <c r="BW423" s="98" t="s">
        <v>64</v>
      </c>
      <c r="BX423" s="63"/>
      <c r="BY423" s="87" t="str">
        <f t="shared" si="218"/>
        <v>Remplir la colonne BU ou BX</v>
      </c>
      <c r="BZ423" s="63"/>
      <c r="CA423" s="173" t="str">
        <f t="shared" si="231"/>
        <v>Remplir la colonne M</v>
      </c>
      <c r="CB423" s="179" t="str">
        <f t="shared" si="219"/>
        <v>Remplir la colonne BZ</v>
      </c>
      <c r="CC423" s="263" t="str">
        <f t="shared" si="232"/>
        <v>Remplir la colonne I</v>
      </c>
      <c r="CD423" s="91"/>
      <c r="CE423" s="315" t="str">
        <f t="shared" si="220"/>
        <v>Remplir les termes C, P, T et TVA</v>
      </c>
      <c r="CF423" s="61" t="str">
        <f t="shared" si="201"/>
        <v>REMPLIR TYPE DE CLIENT</v>
      </c>
      <c r="CG423" s="107" t="str">
        <f t="shared" si="221"/>
        <v>Montant total de l'aide demandée non indiqué</v>
      </c>
      <c r="CH423" s="1"/>
      <c r="CI423" s="1"/>
      <c r="CJ423" s="1"/>
      <c r="CK423" s="1"/>
      <c r="CL423" s="1"/>
    </row>
    <row r="424" spans="1:90" x14ac:dyDescent="0.25">
      <c r="A424" s="51"/>
      <c r="B424" s="111"/>
      <c r="C424" s="111"/>
      <c r="D424" s="111"/>
      <c r="E424" s="111"/>
      <c r="F424" s="111"/>
      <c r="G424" s="132"/>
      <c r="H424" s="151"/>
      <c r="I424" s="299"/>
      <c r="J424" s="152"/>
      <c r="K424" s="153"/>
      <c r="L424" s="169"/>
      <c r="M424" s="39"/>
      <c r="N424" s="90"/>
      <c r="O424" s="39"/>
      <c r="P424" s="23"/>
      <c r="Q424" s="170">
        <f t="shared" si="202"/>
        <v>0</v>
      </c>
      <c r="R424" s="55"/>
      <c r="S424" s="65"/>
      <c r="T424" s="98" t="s">
        <v>64</v>
      </c>
      <c r="U424" s="63"/>
      <c r="V424" s="87" t="str">
        <f t="shared" si="203"/>
        <v>Remplir la colonne R ou U</v>
      </c>
      <c r="W424" s="63"/>
      <c r="X424" s="173" t="str">
        <f t="shared" si="200"/>
        <v>Remplir la colonne M</v>
      </c>
      <c r="Y424" s="179" t="str">
        <f t="shared" si="204"/>
        <v>Remplir la colonne W</v>
      </c>
      <c r="Z424" s="263" t="str">
        <f t="shared" si="222"/>
        <v>Remplir la colonne I</v>
      </c>
      <c r="AA424" s="91"/>
      <c r="AB424" s="315" t="str">
        <f t="shared" si="205"/>
        <v>Remplir les termes C, P, T et TVA</v>
      </c>
      <c r="AC424" s="55"/>
      <c r="AD424" s="65"/>
      <c r="AE424" s="98" t="s">
        <v>64</v>
      </c>
      <c r="AF424" s="63"/>
      <c r="AG424" s="87" t="str">
        <f t="shared" si="206"/>
        <v>Remplir la colonne AC ou AF</v>
      </c>
      <c r="AH424" s="63"/>
      <c r="AI424" s="173" t="str">
        <f t="shared" si="223"/>
        <v>Remplir la colonne M</v>
      </c>
      <c r="AJ424" s="179" t="str">
        <f t="shared" si="207"/>
        <v>Remplir la colonne AH</v>
      </c>
      <c r="AK424" s="263" t="str">
        <f t="shared" si="224"/>
        <v>Remplir la colonne I</v>
      </c>
      <c r="AL424" s="91"/>
      <c r="AM424" s="315" t="str">
        <f t="shared" si="208"/>
        <v>Remplir les terme C, P, T et TVA</v>
      </c>
      <c r="AN424" s="55"/>
      <c r="AO424" s="65"/>
      <c r="AP424" s="98" t="s">
        <v>64</v>
      </c>
      <c r="AQ424" s="63"/>
      <c r="AR424" s="87" t="str">
        <f t="shared" si="209"/>
        <v>Remplir la colonne AN ou AQ</v>
      </c>
      <c r="AS424" s="63"/>
      <c r="AT424" s="173" t="str">
        <f t="shared" si="225"/>
        <v>Remplir la colonne M</v>
      </c>
      <c r="AU424" s="179" t="str">
        <f t="shared" si="210"/>
        <v>Remplir la colonne AS</v>
      </c>
      <c r="AV424" s="263" t="str">
        <f t="shared" si="226"/>
        <v>Remplir la colonne I</v>
      </c>
      <c r="AW424" s="91"/>
      <c r="AX424" s="315" t="str">
        <f t="shared" si="211"/>
        <v>Remplir les termes C, P, T et TVA</v>
      </c>
      <c r="AY424" s="55"/>
      <c r="AZ424" s="65"/>
      <c r="BA424" s="98" t="s">
        <v>64</v>
      </c>
      <c r="BB424" s="63"/>
      <c r="BC424" s="87" t="str">
        <f t="shared" si="212"/>
        <v>Remplir la colonne AY ou BB</v>
      </c>
      <c r="BD424" s="63"/>
      <c r="BE424" s="173" t="str">
        <f t="shared" si="227"/>
        <v>Remplir la colonne M</v>
      </c>
      <c r="BF424" s="179" t="str">
        <f t="shared" si="213"/>
        <v>Remplir la colonne BD</v>
      </c>
      <c r="BG424" s="263" t="str">
        <f t="shared" si="228"/>
        <v>Remplir la colonne I</v>
      </c>
      <c r="BH424" s="91"/>
      <c r="BI424" s="315" t="str">
        <f t="shared" si="214"/>
        <v>Remplir les termes C, P, T et TVA</v>
      </c>
      <c r="BJ424" s="55"/>
      <c r="BK424" s="65"/>
      <c r="BL424" s="98" t="s">
        <v>64</v>
      </c>
      <c r="BM424" s="63"/>
      <c r="BN424" s="87" t="str">
        <f t="shared" si="215"/>
        <v>Remplir la colonne BJ ou BM</v>
      </c>
      <c r="BO424" s="63"/>
      <c r="BP424" s="173" t="str">
        <f t="shared" si="229"/>
        <v>Remplir la colonne M</v>
      </c>
      <c r="BQ424" s="179" t="str">
        <f t="shared" si="216"/>
        <v>Remplir la colonne BO</v>
      </c>
      <c r="BR424" s="263" t="str">
        <f t="shared" si="230"/>
        <v>Remplir la colonne I</v>
      </c>
      <c r="BS424" s="91"/>
      <c r="BT424" s="315" t="str">
        <f t="shared" si="217"/>
        <v>Remplir les termes C, P, T et TVA</v>
      </c>
      <c r="BU424" s="55"/>
      <c r="BV424" s="65"/>
      <c r="BW424" s="98" t="s">
        <v>64</v>
      </c>
      <c r="BX424" s="63"/>
      <c r="BY424" s="87" t="str">
        <f t="shared" si="218"/>
        <v>Remplir la colonne BU ou BX</v>
      </c>
      <c r="BZ424" s="63"/>
      <c r="CA424" s="173" t="str">
        <f t="shared" si="231"/>
        <v>Remplir la colonne M</v>
      </c>
      <c r="CB424" s="179" t="str">
        <f t="shared" si="219"/>
        <v>Remplir la colonne BZ</v>
      </c>
      <c r="CC424" s="263" t="str">
        <f t="shared" si="232"/>
        <v>Remplir la colonne I</v>
      </c>
      <c r="CD424" s="91"/>
      <c r="CE424" s="315" t="str">
        <f t="shared" si="220"/>
        <v>Remplir les termes C, P, T et TVA</v>
      </c>
      <c r="CF424" s="61" t="str">
        <f t="shared" si="201"/>
        <v>REMPLIR TYPE DE CLIENT</v>
      </c>
      <c r="CG424" s="107" t="str">
        <f t="shared" si="221"/>
        <v>Montant total de l'aide demandée non indiqué</v>
      </c>
      <c r="CH424" s="1"/>
      <c r="CI424" s="1"/>
      <c r="CJ424" s="1"/>
      <c r="CK424" s="1"/>
      <c r="CL424" s="1"/>
    </row>
    <row r="425" spans="1:90" x14ac:dyDescent="0.25">
      <c r="A425" s="51"/>
      <c r="B425" s="111"/>
      <c r="C425" s="111"/>
      <c r="D425" s="111"/>
      <c r="E425" s="111"/>
      <c r="F425" s="111"/>
      <c r="G425" s="132"/>
      <c r="H425" s="151"/>
      <c r="I425" s="299"/>
      <c r="J425" s="152"/>
      <c r="K425" s="153"/>
      <c r="L425" s="169"/>
      <c r="M425" s="39"/>
      <c r="N425" s="90"/>
      <c r="O425" s="39"/>
      <c r="P425" s="23"/>
      <c r="Q425" s="170">
        <f t="shared" si="202"/>
        <v>0</v>
      </c>
      <c r="R425" s="55"/>
      <c r="S425" s="65"/>
      <c r="T425" s="98" t="s">
        <v>64</v>
      </c>
      <c r="U425" s="63"/>
      <c r="V425" s="87" t="str">
        <f t="shared" si="203"/>
        <v>Remplir la colonne R ou U</v>
      </c>
      <c r="W425" s="63"/>
      <c r="X425" s="173" t="str">
        <f t="shared" si="200"/>
        <v>Remplir la colonne M</v>
      </c>
      <c r="Y425" s="179" t="str">
        <f t="shared" si="204"/>
        <v>Remplir la colonne W</v>
      </c>
      <c r="Z425" s="263" t="str">
        <f t="shared" si="222"/>
        <v>Remplir la colonne I</v>
      </c>
      <c r="AA425" s="91"/>
      <c r="AB425" s="315" t="str">
        <f t="shared" si="205"/>
        <v>Remplir les termes C, P, T et TVA</v>
      </c>
      <c r="AC425" s="55"/>
      <c r="AD425" s="65"/>
      <c r="AE425" s="98" t="s">
        <v>64</v>
      </c>
      <c r="AF425" s="63"/>
      <c r="AG425" s="87" t="str">
        <f t="shared" si="206"/>
        <v>Remplir la colonne AC ou AF</v>
      </c>
      <c r="AH425" s="63"/>
      <c r="AI425" s="173" t="str">
        <f t="shared" si="223"/>
        <v>Remplir la colonne M</v>
      </c>
      <c r="AJ425" s="179" t="str">
        <f t="shared" si="207"/>
        <v>Remplir la colonne AH</v>
      </c>
      <c r="AK425" s="263" t="str">
        <f t="shared" si="224"/>
        <v>Remplir la colonne I</v>
      </c>
      <c r="AL425" s="91"/>
      <c r="AM425" s="315" t="str">
        <f t="shared" si="208"/>
        <v>Remplir les terme C, P, T et TVA</v>
      </c>
      <c r="AN425" s="55"/>
      <c r="AO425" s="65"/>
      <c r="AP425" s="98" t="s">
        <v>64</v>
      </c>
      <c r="AQ425" s="63"/>
      <c r="AR425" s="87" t="str">
        <f t="shared" si="209"/>
        <v>Remplir la colonne AN ou AQ</v>
      </c>
      <c r="AS425" s="63"/>
      <c r="AT425" s="173" t="str">
        <f t="shared" si="225"/>
        <v>Remplir la colonne M</v>
      </c>
      <c r="AU425" s="179" t="str">
        <f t="shared" si="210"/>
        <v>Remplir la colonne AS</v>
      </c>
      <c r="AV425" s="263" t="str">
        <f t="shared" si="226"/>
        <v>Remplir la colonne I</v>
      </c>
      <c r="AW425" s="91"/>
      <c r="AX425" s="315" t="str">
        <f t="shared" si="211"/>
        <v>Remplir les termes C, P, T et TVA</v>
      </c>
      <c r="AY425" s="55"/>
      <c r="AZ425" s="65"/>
      <c r="BA425" s="98" t="s">
        <v>64</v>
      </c>
      <c r="BB425" s="63"/>
      <c r="BC425" s="87" t="str">
        <f t="shared" si="212"/>
        <v>Remplir la colonne AY ou BB</v>
      </c>
      <c r="BD425" s="63"/>
      <c r="BE425" s="173" t="str">
        <f t="shared" si="227"/>
        <v>Remplir la colonne M</v>
      </c>
      <c r="BF425" s="179" t="str">
        <f t="shared" si="213"/>
        <v>Remplir la colonne BD</v>
      </c>
      <c r="BG425" s="263" t="str">
        <f t="shared" si="228"/>
        <v>Remplir la colonne I</v>
      </c>
      <c r="BH425" s="91"/>
      <c r="BI425" s="315" t="str">
        <f t="shared" si="214"/>
        <v>Remplir les termes C, P, T et TVA</v>
      </c>
      <c r="BJ425" s="55"/>
      <c r="BK425" s="65"/>
      <c r="BL425" s="98" t="s">
        <v>64</v>
      </c>
      <c r="BM425" s="63"/>
      <c r="BN425" s="87" t="str">
        <f t="shared" si="215"/>
        <v>Remplir la colonne BJ ou BM</v>
      </c>
      <c r="BO425" s="63"/>
      <c r="BP425" s="173" t="str">
        <f t="shared" si="229"/>
        <v>Remplir la colonne M</v>
      </c>
      <c r="BQ425" s="179" t="str">
        <f t="shared" si="216"/>
        <v>Remplir la colonne BO</v>
      </c>
      <c r="BR425" s="263" t="str">
        <f t="shared" si="230"/>
        <v>Remplir la colonne I</v>
      </c>
      <c r="BS425" s="91"/>
      <c r="BT425" s="315" t="str">
        <f t="shared" si="217"/>
        <v>Remplir les termes C, P, T et TVA</v>
      </c>
      <c r="BU425" s="55"/>
      <c r="BV425" s="65"/>
      <c r="BW425" s="98" t="s">
        <v>64</v>
      </c>
      <c r="BX425" s="63"/>
      <c r="BY425" s="87" t="str">
        <f t="shared" si="218"/>
        <v>Remplir la colonne BU ou BX</v>
      </c>
      <c r="BZ425" s="63"/>
      <c r="CA425" s="173" t="str">
        <f t="shared" si="231"/>
        <v>Remplir la colonne M</v>
      </c>
      <c r="CB425" s="179" t="str">
        <f t="shared" si="219"/>
        <v>Remplir la colonne BZ</v>
      </c>
      <c r="CC425" s="263" t="str">
        <f t="shared" si="232"/>
        <v>Remplir la colonne I</v>
      </c>
      <c r="CD425" s="91"/>
      <c r="CE425" s="315" t="str">
        <f t="shared" si="220"/>
        <v>Remplir les termes C, P, T et TVA</v>
      </c>
      <c r="CF425" s="61" t="str">
        <f t="shared" si="201"/>
        <v>REMPLIR TYPE DE CLIENT</v>
      </c>
      <c r="CG425" s="107" t="str">
        <f t="shared" si="221"/>
        <v>Montant total de l'aide demandée non indiqué</v>
      </c>
      <c r="CH425" s="1"/>
      <c r="CI425" s="1"/>
      <c r="CJ425" s="1"/>
      <c r="CK425" s="1"/>
      <c r="CL425" s="1"/>
    </row>
    <row r="426" spans="1:90" x14ac:dyDescent="0.25">
      <c r="A426" s="51"/>
      <c r="B426" s="111"/>
      <c r="C426" s="111"/>
      <c r="D426" s="111"/>
      <c r="E426" s="111"/>
      <c r="F426" s="111"/>
      <c r="G426" s="132"/>
      <c r="H426" s="151"/>
      <c r="I426" s="299"/>
      <c r="J426" s="152"/>
      <c r="K426" s="153"/>
      <c r="L426" s="169"/>
      <c r="M426" s="39"/>
      <c r="N426" s="90"/>
      <c r="O426" s="39"/>
      <c r="P426" s="23"/>
      <c r="Q426" s="170">
        <f t="shared" si="202"/>
        <v>0</v>
      </c>
      <c r="R426" s="55"/>
      <c r="S426" s="65"/>
      <c r="T426" s="98" t="s">
        <v>64</v>
      </c>
      <c r="U426" s="63"/>
      <c r="V426" s="87" t="str">
        <f t="shared" si="203"/>
        <v>Remplir la colonne R ou U</v>
      </c>
      <c r="W426" s="63"/>
      <c r="X426" s="173" t="str">
        <f t="shared" si="200"/>
        <v>Remplir la colonne M</v>
      </c>
      <c r="Y426" s="179" t="str">
        <f t="shared" si="204"/>
        <v>Remplir la colonne W</v>
      </c>
      <c r="Z426" s="263" t="str">
        <f t="shared" si="222"/>
        <v>Remplir la colonne I</v>
      </c>
      <c r="AA426" s="91"/>
      <c r="AB426" s="315" t="str">
        <f t="shared" si="205"/>
        <v>Remplir les termes C, P, T et TVA</v>
      </c>
      <c r="AC426" s="55"/>
      <c r="AD426" s="65"/>
      <c r="AE426" s="98" t="s">
        <v>64</v>
      </c>
      <c r="AF426" s="63"/>
      <c r="AG426" s="87" t="str">
        <f t="shared" si="206"/>
        <v>Remplir la colonne AC ou AF</v>
      </c>
      <c r="AH426" s="63"/>
      <c r="AI426" s="173" t="str">
        <f t="shared" si="223"/>
        <v>Remplir la colonne M</v>
      </c>
      <c r="AJ426" s="179" t="str">
        <f t="shared" si="207"/>
        <v>Remplir la colonne AH</v>
      </c>
      <c r="AK426" s="263" t="str">
        <f t="shared" si="224"/>
        <v>Remplir la colonne I</v>
      </c>
      <c r="AL426" s="91"/>
      <c r="AM426" s="315" t="str">
        <f t="shared" si="208"/>
        <v>Remplir les terme C, P, T et TVA</v>
      </c>
      <c r="AN426" s="55"/>
      <c r="AO426" s="65"/>
      <c r="AP426" s="98" t="s">
        <v>64</v>
      </c>
      <c r="AQ426" s="63"/>
      <c r="AR426" s="87" t="str">
        <f t="shared" si="209"/>
        <v>Remplir la colonne AN ou AQ</v>
      </c>
      <c r="AS426" s="63"/>
      <c r="AT426" s="173" t="str">
        <f t="shared" si="225"/>
        <v>Remplir la colonne M</v>
      </c>
      <c r="AU426" s="179" t="str">
        <f t="shared" si="210"/>
        <v>Remplir la colonne AS</v>
      </c>
      <c r="AV426" s="263" t="str">
        <f t="shared" si="226"/>
        <v>Remplir la colonne I</v>
      </c>
      <c r="AW426" s="91"/>
      <c r="AX426" s="315" t="str">
        <f t="shared" si="211"/>
        <v>Remplir les termes C, P, T et TVA</v>
      </c>
      <c r="AY426" s="55"/>
      <c r="AZ426" s="65"/>
      <c r="BA426" s="98" t="s">
        <v>64</v>
      </c>
      <c r="BB426" s="63"/>
      <c r="BC426" s="87" t="str">
        <f t="shared" si="212"/>
        <v>Remplir la colonne AY ou BB</v>
      </c>
      <c r="BD426" s="63"/>
      <c r="BE426" s="173" t="str">
        <f t="shared" si="227"/>
        <v>Remplir la colonne M</v>
      </c>
      <c r="BF426" s="179" t="str">
        <f t="shared" si="213"/>
        <v>Remplir la colonne BD</v>
      </c>
      <c r="BG426" s="263" t="str">
        <f t="shared" si="228"/>
        <v>Remplir la colonne I</v>
      </c>
      <c r="BH426" s="91"/>
      <c r="BI426" s="315" t="str">
        <f t="shared" si="214"/>
        <v>Remplir les termes C, P, T et TVA</v>
      </c>
      <c r="BJ426" s="55"/>
      <c r="BK426" s="65"/>
      <c r="BL426" s="98" t="s">
        <v>64</v>
      </c>
      <c r="BM426" s="63"/>
      <c r="BN426" s="87" t="str">
        <f t="shared" si="215"/>
        <v>Remplir la colonne BJ ou BM</v>
      </c>
      <c r="BO426" s="63"/>
      <c r="BP426" s="173" t="str">
        <f t="shared" si="229"/>
        <v>Remplir la colonne M</v>
      </c>
      <c r="BQ426" s="179" t="str">
        <f t="shared" si="216"/>
        <v>Remplir la colonne BO</v>
      </c>
      <c r="BR426" s="263" t="str">
        <f t="shared" si="230"/>
        <v>Remplir la colonne I</v>
      </c>
      <c r="BS426" s="91"/>
      <c r="BT426" s="315" t="str">
        <f t="shared" si="217"/>
        <v>Remplir les termes C, P, T et TVA</v>
      </c>
      <c r="BU426" s="55"/>
      <c r="BV426" s="65"/>
      <c r="BW426" s="98" t="s">
        <v>64</v>
      </c>
      <c r="BX426" s="63"/>
      <c r="BY426" s="87" t="str">
        <f t="shared" si="218"/>
        <v>Remplir la colonne BU ou BX</v>
      </c>
      <c r="BZ426" s="63"/>
      <c r="CA426" s="173" t="str">
        <f t="shared" si="231"/>
        <v>Remplir la colonne M</v>
      </c>
      <c r="CB426" s="179" t="str">
        <f t="shared" si="219"/>
        <v>Remplir la colonne BZ</v>
      </c>
      <c r="CC426" s="263" t="str">
        <f t="shared" si="232"/>
        <v>Remplir la colonne I</v>
      </c>
      <c r="CD426" s="91"/>
      <c r="CE426" s="315" t="str">
        <f t="shared" si="220"/>
        <v>Remplir les termes C, P, T et TVA</v>
      </c>
      <c r="CF426" s="61" t="str">
        <f t="shared" si="201"/>
        <v>REMPLIR TYPE DE CLIENT</v>
      </c>
      <c r="CG426" s="107" t="str">
        <f t="shared" si="221"/>
        <v>Montant total de l'aide demandée non indiqué</v>
      </c>
      <c r="CH426" s="1"/>
      <c r="CI426" s="1"/>
      <c r="CJ426" s="1"/>
      <c r="CK426" s="1"/>
      <c r="CL426" s="1"/>
    </row>
    <row r="427" spans="1:90" x14ac:dyDescent="0.25">
      <c r="A427" s="51"/>
      <c r="B427" s="111"/>
      <c r="C427" s="111"/>
      <c r="D427" s="111"/>
      <c r="E427" s="111"/>
      <c r="F427" s="111"/>
      <c r="G427" s="132"/>
      <c r="H427" s="151"/>
      <c r="I427" s="299"/>
      <c r="J427" s="152"/>
      <c r="K427" s="153"/>
      <c r="L427" s="169"/>
      <c r="M427" s="39"/>
      <c r="N427" s="90"/>
      <c r="O427" s="39"/>
      <c r="P427" s="23"/>
      <c r="Q427" s="170">
        <f t="shared" si="202"/>
        <v>0</v>
      </c>
      <c r="R427" s="55"/>
      <c r="S427" s="65"/>
      <c r="T427" s="98" t="s">
        <v>64</v>
      </c>
      <c r="U427" s="63"/>
      <c r="V427" s="87" t="str">
        <f t="shared" si="203"/>
        <v>Remplir la colonne R ou U</v>
      </c>
      <c r="W427" s="63"/>
      <c r="X427" s="173" t="str">
        <f t="shared" si="200"/>
        <v>Remplir la colonne M</v>
      </c>
      <c r="Y427" s="179" t="str">
        <f t="shared" si="204"/>
        <v>Remplir la colonne W</v>
      </c>
      <c r="Z427" s="263" t="str">
        <f t="shared" si="222"/>
        <v>Remplir la colonne I</v>
      </c>
      <c r="AA427" s="91"/>
      <c r="AB427" s="315" t="str">
        <f t="shared" si="205"/>
        <v>Remplir les termes C, P, T et TVA</v>
      </c>
      <c r="AC427" s="55"/>
      <c r="AD427" s="65"/>
      <c r="AE427" s="98" t="s">
        <v>64</v>
      </c>
      <c r="AF427" s="63"/>
      <c r="AG427" s="87" t="str">
        <f t="shared" si="206"/>
        <v>Remplir la colonne AC ou AF</v>
      </c>
      <c r="AH427" s="63"/>
      <c r="AI427" s="173" t="str">
        <f t="shared" si="223"/>
        <v>Remplir la colonne M</v>
      </c>
      <c r="AJ427" s="179" t="str">
        <f t="shared" si="207"/>
        <v>Remplir la colonne AH</v>
      </c>
      <c r="AK427" s="263" t="str">
        <f t="shared" si="224"/>
        <v>Remplir la colonne I</v>
      </c>
      <c r="AL427" s="91"/>
      <c r="AM427" s="315" t="str">
        <f t="shared" si="208"/>
        <v>Remplir les terme C, P, T et TVA</v>
      </c>
      <c r="AN427" s="55"/>
      <c r="AO427" s="65"/>
      <c r="AP427" s="98" t="s">
        <v>64</v>
      </c>
      <c r="AQ427" s="63"/>
      <c r="AR427" s="87" t="str">
        <f t="shared" si="209"/>
        <v>Remplir la colonne AN ou AQ</v>
      </c>
      <c r="AS427" s="63"/>
      <c r="AT427" s="173" t="str">
        <f t="shared" si="225"/>
        <v>Remplir la colonne M</v>
      </c>
      <c r="AU427" s="179" t="str">
        <f t="shared" si="210"/>
        <v>Remplir la colonne AS</v>
      </c>
      <c r="AV427" s="263" t="str">
        <f t="shared" si="226"/>
        <v>Remplir la colonne I</v>
      </c>
      <c r="AW427" s="91"/>
      <c r="AX427" s="315" t="str">
        <f t="shared" si="211"/>
        <v>Remplir les termes C, P, T et TVA</v>
      </c>
      <c r="AY427" s="55"/>
      <c r="AZ427" s="65"/>
      <c r="BA427" s="98" t="s">
        <v>64</v>
      </c>
      <c r="BB427" s="63"/>
      <c r="BC427" s="87" t="str">
        <f t="shared" si="212"/>
        <v>Remplir la colonne AY ou BB</v>
      </c>
      <c r="BD427" s="63"/>
      <c r="BE427" s="173" t="str">
        <f t="shared" si="227"/>
        <v>Remplir la colonne M</v>
      </c>
      <c r="BF427" s="179" t="str">
        <f t="shared" si="213"/>
        <v>Remplir la colonne BD</v>
      </c>
      <c r="BG427" s="263" t="str">
        <f t="shared" si="228"/>
        <v>Remplir la colonne I</v>
      </c>
      <c r="BH427" s="91"/>
      <c r="BI427" s="315" t="str">
        <f t="shared" si="214"/>
        <v>Remplir les termes C, P, T et TVA</v>
      </c>
      <c r="BJ427" s="55"/>
      <c r="BK427" s="65"/>
      <c r="BL427" s="98" t="s">
        <v>64</v>
      </c>
      <c r="BM427" s="63"/>
      <c r="BN427" s="87" t="str">
        <f t="shared" si="215"/>
        <v>Remplir la colonne BJ ou BM</v>
      </c>
      <c r="BO427" s="63"/>
      <c r="BP427" s="173" t="str">
        <f t="shared" si="229"/>
        <v>Remplir la colonne M</v>
      </c>
      <c r="BQ427" s="179" t="str">
        <f t="shared" si="216"/>
        <v>Remplir la colonne BO</v>
      </c>
      <c r="BR427" s="263" t="str">
        <f t="shared" si="230"/>
        <v>Remplir la colonne I</v>
      </c>
      <c r="BS427" s="91"/>
      <c r="BT427" s="315" t="str">
        <f t="shared" si="217"/>
        <v>Remplir les termes C, P, T et TVA</v>
      </c>
      <c r="BU427" s="55"/>
      <c r="BV427" s="65"/>
      <c r="BW427" s="98" t="s">
        <v>64</v>
      </c>
      <c r="BX427" s="63"/>
      <c r="BY427" s="87" t="str">
        <f t="shared" si="218"/>
        <v>Remplir la colonne BU ou BX</v>
      </c>
      <c r="BZ427" s="63"/>
      <c r="CA427" s="173" t="str">
        <f t="shared" si="231"/>
        <v>Remplir la colonne M</v>
      </c>
      <c r="CB427" s="179" t="str">
        <f t="shared" si="219"/>
        <v>Remplir la colonne BZ</v>
      </c>
      <c r="CC427" s="263" t="str">
        <f t="shared" si="232"/>
        <v>Remplir la colonne I</v>
      </c>
      <c r="CD427" s="91"/>
      <c r="CE427" s="315" t="str">
        <f t="shared" si="220"/>
        <v>Remplir les termes C, P, T et TVA</v>
      </c>
      <c r="CF427" s="61" t="str">
        <f t="shared" si="201"/>
        <v>REMPLIR TYPE DE CLIENT</v>
      </c>
      <c r="CG427" s="107" t="str">
        <f t="shared" si="221"/>
        <v>Montant total de l'aide demandée non indiqué</v>
      </c>
      <c r="CH427" s="1"/>
      <c r="CI427" s="1"/>
      <c r="CJ427" s="1"/>
      <c r="CK427" s="1"/>
      <c r="CL427" s="1"/>
    </row>
    <row r="428" spans="1:90" x14ac:dyDescent="0.25">
      <c r="A428" s="51"/>
      <c r="B428" s="111"/>
      <c r="C428" s="111"/>
      <c r="D428" s="111"/>
      <c r="E428" s="111"/>
      <c r="F428" s="111"/>
      <c r="G428" s="132"/>
      <c r="H428" s="151"/>
      <c r="I428" s="299"/>
      <c r="J428" s="152"/>
      <c r="K428" s="153"/>
      <c r="L428" s="169"/>
      <c r="M428" s="39"/>
      <c r="N428" s="90"/>
      <c r="O428" s="39"/>
      <c r="P428" s="23"/>
      <c r="Q428" s="170">
        <f t="shared" si="202"/>
        <v>0</v>
      </c>
      <c r="R428" s="55"/>
      <c r="S428" s="65"/>
      <c r="T428" s="98" t="s">
        <v>64</v>
      </c>
      <c r="U428" s="63"/>
      <c r="V428" s="87" t="str">
        <f t="shared" si="203"/>
        <v>Remplir la colonne R ou U</v>
      </c>
      <c r="W428" s="63"/>
      <c r="X428" s="173" t="str">
        <f t="shared" si="200"/>
        <v>Remplir la colonne M</v>
      </c>
      <c r="Y428" s="179" t="str">
        <f t="shared" si="204"/>
        <v>Remplir la colonne W</v>
      </c>
      <c r="Z428" s="263" t="str">
        <f t="shared" si="222"/>
        <v>Remplir la colonne I</v>
      </c>
      <c r="AA428" s="91"/>
      <c r="AB428" s="315" t="str">
        <f t="shared" si="205"/>
        <v>Remplir les termes C, P, T et TVA</v>
      </c>
      <c r="AC428" s="55"/>
      <c r="AD428" s="65"/>
      <c r="AE428" s="98" t="s">
        <v>64</v>
      </c>
      <c r="AF428" s="63"/>
      <c r="AG428" s="87" t="str">
        <f t="shared" si="206"/>
        <v>Remplir la colonne AC ou AF</v>
      </c>
      <c r="AH428" s="63"/>
      <c r="AI428" s="173" t="str">
        <f t="shared" si="223"/>
        <v>Remplir la colonne M</v>
      </c>
      <c r="AJ428" s="179" t="str">
        <f t="shared" si="207"/>
        <v>Remplir la colonne AH</v>
      </c>
      <c r="AK428" s="263" t="str">
        <f t="shared" si="224"/>
        <v>Remplir la colonne I</v>
      </c>
      <c r="AL428" s="91"/>
      <c r="AM428" s="315" t="str">
        <f t="shared" si="208"/>
        <v>Remplir les terme C, P, T et TVA</v>
      </c>
      <c r="AN428" s="55"/>
      <c r="AO428" s="65"/>
      <c r="AP428" s="98" t="s">
        <v>64</v>
      </c>
      <c r="AQ428" s="63"/>
      <c r="AR428" s="87" t="str">
        <f t="shared" si="209"/>
        <v>Remplir la colonne AN ou AQ</v>
      </c>
      <c r="AS428" s="63"/>
      <c r="AT428" s="173" t="str">
        <f t="shared" si="225"/>
        <v>Remplir la colonne M</v>
      </c>
      <c r="AU428" s="179" t="str">
        <f t="shared" si="210"/>
        <v>Remplir la colonne AS</v>
      </c>
      <c r="AV428" s="263" t="str">
        <f t="shared" si="226"/>
        <v>Remplir la colonne I</v>
      </c>
      <c r="AW428" s="91"/>
      <c r="AX428" s="315" t="str">
        <f t="shared" si="211"/>
        <v>Remplir les termes C, P, T et TVA</v>
      </c>
      <c r="AY428" s="55"/>
      <c r="AZ428" s="65"/>
      <c r="BA428" s="98" t="s">
        <v>64</v>
      </c>
      <c r="BB428" s="63"/>
      <c r="BC428" s="87" t="str">
        <f t="shared" si="212"/>
        <v>Remplir la colonne AY ou BB</v>
      </c>
      <c r="BD428" s="63"/>
      <c r="BE428" s="173" t="str">
        <f t="shared" si="227"/>
        <v>Remplir la colonne M</v>
      </c>
      <c r="BF428" s="179" t="str">
        <f t="shared" si="213"/>
        <v>Remplir la colonne BD</v>
      </c>
      <c r="BG428" s="263" t="str">
        <f t="shared" si="228"/>
        <v>Remplir la colonne I</v>
      </c>
      <c r="BH428" s="91"/>
      <c r="BI428" s="315" t="str">
        <f t="shared" si="214"/>
        <v>Remplir les termes C, P, T et TVA</v>
      </c>
      <c r="BJ428" s="55"/>
      <c r="BK428" s="65"/>
      <c r="BL428" s="98" t="s">
        <v>64</v>
      </c>
      <c r="BM428" s="63"/>
      <c r="BN428" s="87" t="str">
        <f t="shared" si="215"/>
        <v>Remplir la colonne BJ ou BM</v>
      </c>
      <c r="BO428" s="63"/>
      <c r="BP428" s="173" t="str">
        <f t="shared" si="229"/>
        <v>Remplir la colonne M</v>
      </c>
      <c r="BQ428" s="179" t="str">
        <f t="shared" si="216"/>
        <v>Remplir la colonne BO</v>
      </c>
      <c r="BR428" s="263" t="str">
        <f t="shared" si="230"/>
        <v>Remplir la colonne I</v>
      </c>
      <c r="BS428" s="91"/>
      <c r="BT428" s="315" t="str">
        <f t="shared" si="217"/>
        <v>Remplir les termes C, P, T et TVA</v>
      </c>
      <c r="BU428" s="55"/>
      <c r="BV428" s="65"/>
      <c r="BW428" s="98" t="s">
        <v>64</v>
      </c>
      <c r="BX428" s="63"/>
      <c r="BY428" s="87" t="str">
        <f t="shared" si="218"/>
        <v>Remplir la colonne BU ou BX</v>
      </c>
      <c r="BZ428" s="63"/>
      <c r="CA428" s="173" t="str">
        <f t="shared" si="231"/>
        <v>Remplir la colonne M</v>
      </c>
      <c r="CB428" s="179" t="str">
        <f t="shared" si="219"/>
        <v>Remplir la colonne BZ</v>
      </c>
      <c r="CC428" s="263" t="str">
        <f t="shared" si="232"/>
        <v>Remplir la colonne I</v>
      </c>
      <c r="CD428" s="91"/>
      <c r="CE428" s="315" t="str">
        <f t="shared" si="220"/>
        <v>Remplir les termes C, P, T et TVA</v>
      </c>
      <c r="CF428" s="61" t="str">
        <f t="shared" si="201"/>
        <v>REMPLIR TYPE DE CLIENT</v>
      </c>
      <c r="CG428" s="107" t="str">
        <f t="shared" si="221"/>
        <v>Montant total de l'aide demandée non indiqué</v>
      </c>
      <c r="CH428" s="1"/>
      <c r="CI428" s="1"/>
      <c r="CJ428" s="1"/>
      <c r="CK428" s="1"/>
      <c r="CL428" s="1"/>
    </row>
    <row r="429" spans="1:90" x14ac:dyDescent="0.25">
      <c r="A429" s="51"/>
      <c r="B429" s="111"/>
      <c r="C429" s="111"/>
      <c r="D429" s="111"/>
      <c r="E429" s="111"/>
      <c r="F429" s="111"/>
      <c r="G429" s="132"/>
      <c r="H429" s="151"/>
      <c r="I429" s="299"/>
      <c r="J429" s="152"/>
      <c r="K429" s="153"/>
      <c r="L429" s="169"/>
      <c r="M429" s="39"/>
      <c r="N429" s="90"/>
      <c r="O429" s="39"/>
      <c r="P429" s="23"/>
      <c r="Q429" s="170">
        <f t="shared" si="202"/>
        <v>0</v>
      </c>
      <c r="R429" s="55"/>
      <c r="S429" s="65"/>
      <c r="T429" s="98" t="s">
        <v>64</v>
      </c>
      <c r="U429" s="63"/>
      <c r="V429" s="87" t="str">
        <f t="shared" si="203"/>
        <v>Remplir la colonne R ou U</v>
      </c>
      <c r="W429" s="63"/>
      <c r="X429" s="173" t="str">
        <f t="shared" si="200"/>
        <v>Remplir la colonne M</v>
      </c>
      <c r="Y429" s="179" t="str">
        <f t="shared" si="204"/>
        <v>Remplir la colonne W</v>
      </c>
      <c r="Z429" s="263" t="str">
        <f t="shared" si="222"/>
        <v>Remplir la colonne I</v>
      </c>
      <c r="AA429" s="91"/>
      <c r="AB429" s="315" t="str">
        <f t="shared" si="205"/>
        <v>Remplir les termes C, P, T et TVA</v>
      </c>
      <c r="AC429" s="55"/>
      <c r="AD429" s="65"/>
      <c r="AE429" s="98" t="s">
        <v>64</v>
      </c>
      <c r="AF429" s="63"/>
      <c r="AG429" s="87" t="str">
        <f t="shared" si="206"/>
        <v>Remplir la colonne AC ou AF</v>
      </c>
      <c r="AH429" s="63"/>
      <c r="AI429" s="173" t="str">
        <f t="shared" si="223"/>
        <v>Remplir la colonne M</v>
      </c>
      <c r="AJ429" s="179" t="str">
        <f t="shared" si="207"/>
        <v>Remplir la colonne AH</v>
      </c>
      <c r="AK429" s="263" t="str">
        <f t="shared" si="224"/>
        <v>Remplir la colonne I</v>
      </c>
      <c r="AL429" s="91"/>
      <c r="AM429" s="315" t="str">
        <f t="shared" si="208"/>
        <v>Remplir les terme C, P, T et TVA</v>
      </c>
      <c r="AN429" s="55"/>
      <c r="AO429" s="65"/>
      <c r="AP429" s="98" t="s">
        <v>64</v>
      </c>
      <c r="AQ429" s="63"/>
      <c r="AR429" s="87" t="str">
        <f t="shared" si="209"/>
        <v>Remplir la colonne AN ou AQ</v>
      </c>
      <c r="AS429" s="63"/>
      <c r="AT429" s="173" t="str">
        <f t="shared" si="225"/>
        <v>Remplir la colonne M</v>
      </c>
      <c r="AU429" s="179" t="str">
        <f t="shared" si="210"/>
        <v>Remplir la colonne AS</v>
      </c>
      <c r="AV429" s="263" t="str">
        <f t="shared" si="226"/>
        <v>Remplir la colonne I</v>
      </c>
      <c r="AW429" s="91"/>
      <c r="AX429" s="315" t="str">
        <f t="shared" si="211"/>
        <v>Remplir les termes C, P, T et TVA</v>
      </c>
      <c r="AY429" s="55"/>
      <c r="AZ429" s="65"/>
      <c r="BA429" s="98" t="s">
        <v>64</v>
      </c>
      <c r="BB429" s="63"/>
      <c r="BC429" s="87" t="str">
        <f t="shared" si="212"/>
        <v>Remplir la colonne AY ou BB</v>
      </c>
      <c r="BD429" s="63"/>
      <c r="BE429" s="173" t="str">
        <f t="shared" si="227"/>
        <v>Remplir la colonne M</v>
      </c>
      <c r="BF429" s="179" t="str">
        <f t="shared" si="213"/>
        <v>Remplir la colonne BD</v>
      </c>
      <c r="BG429" s="263" t="str">
        <f t="shared" si="228"/>
        <v>Remplir la colonne I</v>
      </c>
      <c r="BH429" s="91"/>
      <c r="BI429" s="315" t="str">
        <f t="shared" si="214"/>
        <v>Remplir les termes C, P, T et TVA</v>
      </c>
      <c r="BJ429" s="55"/>
      <c r="BK429" s="65"/>
      <c r="BL429" s="98" t="s">
        <v>64</v>
      </c>
      <c r="BM429" s="63"/>
      <c r="BN429" s="87" t="str">
        <f t="shared" si="215"/>
        <v>Remplir la colonne BJ ou BM</v>
      </c>
      <c r="BO429" s="63"/>
      <c r="BP429" s="173" t="str">
        <f t="shared" si="229"/>
        <v>Remplir la colonne M</v>
      </c>
      <c r="BQ429" s="179" t="str">
        <f t="shared" si="216"/>
        <v>Remplir la colonne BO</v>
      </c>
      <c r="BR429" s="263" t="str">
        <f t="shared" si="230"/>
        <v>Remplir la colonne I</v>
      </c>
      <c r="BS429" s="91"/>
      <c r="BT429" s="315" t="str">
        <f t="shared" si="217"/>
        <v>Remplir les termes C, P, T et TVA</v>
      </c>
      <c r="BU429" s="55"/>
      <c r="BV429" s="65"/>
      <c r="BW429" s="98" t="s">
        <v>64</v>
      </c>
      <c r="BX429" s="63"/>
      <c r="BY429" s="87" t="str">
        <f t="shared" si="218"/>
        <v>Remplir la colonne BU ou BX</v>
      </c>
      <c r="BZ429" s="63"/>
      <c r="CA429" s="173" t="str">
        <f t="shared" si="231"/>
        <v>Remplir la colonne M</v>
      </c>
      <c r="CB429" s="179" t="str">
        <f t="shared" si="219"/>
        <v>Remplir la colonne BZ</v>
      </c>
      <c r="CC429" s="263" t="str">
        <f t="shared" si="232"/>
        <v>Remplir la colonne I</v>
      </c>
      <c r="CD429" s="91"/>
      <c r="CE429" s="315" t="str">
        <f t="shared" si="220"/>
        <v>Remplir les termes C, P, T et TVA</v>
      </c>
      <c r="CF429" s="61" t="str">
        <f t="shared" si="201"/>
        <v>REMPLIR TYPE DE CLIENT</v>
      </c>
      <c r="CG429" s="107" t="str">
        <f t="shared" si="221"/>
        <v>Montant total de l'aide demandée non indiqué</v>
      </c>
      <c r="CH429" s="1"/>
      <c r="CI429" s="1"/>
      <c r="CJ429" s="1"/>
      <c r="CK429" s="1"/>
      <c r="CL429" s="1"/>
    </row>
    <row r="430" spans="1:90" x14ac:dyDescent="0.25">
      <c r="A430" s="51"/>
      <c r="B430" s="111"/>
      <c r="C430" s="111"/>
      <c r="D430" s="111"/>
      <c r="E430" s="111"/>
      <c r="F430" s="111"/>
      <c r="G430" s="132"/>
      <c r="H430" s="151"/>
      <c r="I430" s="299"/>
      <c r="J430" s="152"/>
      <c r="K430" s="153"/>
      <c r="L430" s="169"/>
      <c r="M430" s="39"/>
      <c r="N430" s="90"/>
      <c r="O430" s="39"/>
      <c r="P430" s="23"/>
      <c r="Q430" s="170">
        <f t="shared" si="202"/>
        <v>0</v>
      </c>
      <c r="R430" s="55"/>
      <c r="S430" s="65"/>
      <c r="T430" s="98" t="s">
        <v>64</v>
      </c>
      <c r="U430" s="63"/>
      <c r="V430" s="87" t="str">
        <f t="shared" si="203"/>
        <v>Remplir la colonne R ou U</v>
      </c>
      <c r="W430" s="63"/>
      <c r="X430" s="173" t="str">
        <f t="shared" si="200"/>
        <v>Remplir la colonne M</v>
      </c>
      <c r="Y430" s="179" t="str">
        <f t="shared" si="204"/>
        <v>Remplir la colonne W</v>
      </c>
      <c r="Z430" s="263" t="str">
        <f t="shared" si="222"/>
        <v>Remplir la colonne I</v>
      </c>
      <c r="AA430" s="91"/>
      <c r="AB430" s="315" t="str">
        <f t="shared" si="205"/>
        <v>Remplir les termes C, P, T et TVA</v>
      </c>
      <c r="AC430" s="55"/>
      <c r="AD430" s="65"/>
      <c r="AE430" s="98" t="s">
        <v>64</v>
      </c>
      <c r="AF430" s="63"/>
      <c r="AG430" s="87" t="str">
        <f t="shared" si="206"/>
        <v>Remplir la colonne AC ou AF</v>
      </c>
      <c r="AH430" s="63"/>
      <c r="AI430" s="173" t="str">
        <f t="shared" si="223"/>
        <v>Remplir la colonne M</v>
      </c>
      <c r="AJ430" s="179" t="str">
        <f t="shared" si="207"/>
        <v>Remplir la colonne AH</v>
      </c>
      <c r="AK430" s="263" t="str">
        <f t="shared" si="224"/>
        <v>Remplir la colonne I</v>
      </c>
      <c r="AL430" s="91"/>
      <c r="AM430" s="315" t="str">
        <f t="shared" si="208"/>
        <v>Remplir les terme C, P, T et TVA</v>
      </c>
      <c r="AN430" s="55"/>
      <c r="AO430" s="65"/>
      <c r="AP430" s="98" t="s">
        <v>64</v>
      </c>
      <c r="AQ430" s="63"/>
      <c r="AR430" s="87" t="str">
        <f t="shared" si="209"/>
        <v>Remplir la colonne AN ou AQ</v>
      </c>
      <c r="AS430" s="63"/>
      <c r="AT430" s="173" t="str">
        <f t="shared" si="225"/>
        <v>Remplir la colonne M</v>
      </c>
      <c r="AU430" s="179" t="str">
        <f t="shared" si="210"/>
        <v>Remplir la colonne AS</v>
      </c>
      <c r="AV430" s="263" t="str">
        <f t="shared" si="226"/>
        <v>Remplir la colonne I</v>
      </c>
      <c r="AW430" s="91"/>
      <c r="AX430" s="315" t="str">
        <f t="shared" si="211"/>
        <v>Remplir les termes C, P, T et TVA</v>
      </c>
      <c r="AY430" s="55"/>
      <c r="AZ430" s="65"/>
      <c r="BA430" s="98" t="s">
        <v>64</v>
      </c>
      <c r="BB430" s="63"/>
      <c r="BC430" s="87" t="str">
        <f t="shared" si="212"/>
        <v>Remplir la colonne AY ou BB</v>
      </c>
      <c r="BD430" s="63"/>
      <c r="BE430" s="173" t="str">
        <f t="shared" si="227"/>
        <v>Remplir la colonne M</v>
      </c>
      <c r="BF430" s="179" t="str">
        <f t="shared" si="213"/>
        <v>Remplir la colonne BD</v>
      </c>
      <c r="BG430" s="263" t="str">
        <f t="shared" si="228"/>
        <v>Remplir la colonne I</v>
      </c>
      <c r="BH430" s="91"/>
      <c r="BI430" s="315" t="str">
        <f t="shared" si="214"/>
        <v>Remplir les termes C, P, T et TVA</v>
      </c>
      <c r="BJ430" s="55"/>
      <c r="BK430" s="65"/>
      <c r="BL430" s="98" t="s">
        <v>64</v>
      </c>
      <c r="BM430" s="63"/>
      <c r="BN430" s="87" t="str">
        <f t="shared" si="215"/>
        <v>Remplir la colonne BJ ou BM</v>
      </c>
      <c r="BO430" s="63"/>
      <c r="BP430" s="173" t="str">
        <f t="shared" si="229"/>
        <v>Remplir la colonne M</v>
      </c>
      <c r="BQ430" s="179" t="str">
        <f t="shared" si="216"/>
        <v>Remplir la colonne BO</v>
      </c>
      <c r="BR430" s="263" t="str">
        <f t="shared" si="230"/>
        <v>Remplir la colonne I</v>
      </c>
      <c r="BS430" s="91"/>
      <c r="BT430" s="315" t="str">
        <f t="shared" si="217"/>
        <v>Remplir les termes C, P, T et TVA</v>
      </c>
      <c r="BU430" s="55"/>
      <c r="BV430" s="65"/>
      <c r="BW430" s="98" t="s">
        <v>64</v>
      </c>
      <c r="BX430" s="63"/>
      <c r="BY430" s="87" t="str">
        <f t="shared" si="218"/>
        <v>Remplir la colonne BU ou BX</v>
      </c>
      <c r="BZ430" s="63"/>
      <c r="CA430" s="173" t="str">
        <f t="shared" si="231"/>
        <v>Remplir la colonne M</v>
      </c>
      <c r="CB430" s="179" t="str">
        <f t="shared" si="219"/>
        <v>Remplir la colonne BZ</v>
      </c>
      <c r="CC430" s="263" t="str">
        <f t="shared" si="232"/>
        <v>Remplir la colonne I</v>
      </c>
      <c r="CD430" s="91"/>
      <c r="CE430" s="315" t="str">
        <f t="shared" si="220"/>
        <v>Remplir les termes C, P, T et TVA</v>
      </c>
      <c r="CF430" s="61" t="str">
        <f t="shared" si="201"/>
        <v>REMPLIR TYPE DE CLIENT</v>
      </c>
      <c r="CG430" s="107" t="str">
        <f t="shared" si="221"/>
        <v>Montant total de l'aide demandée non indiqué</v>
      </c>
      <c r="CH430" s="1"/>
      <c r="CI430" s="1"/>
      <c r="CJ430" s="1"/>
      <c r="CK430" s="1"/>
      <c r="CL430" s="1"/>
    </row>
    <row r="431" spans="1:90" x14ac:dyDescent="0.25">
      <c r="A431" s="51"/>
      <c r="B431" s="111"/>
      <c r="C431" s="111"/>
      <c r="D431" s="111"/>
      <c r="E431" s="111"/>
      <c r="F431" s="111"/>
      <c r="G431" s="132"/>
      <c r="H431" s="151"/>
      <c r="I431" s="299"/>
      <c r="J431" s="152"/>
      <c r="K431" s="153"/>
      <c r="L431" s="169"/>
      <c r="M431" s="39"/>
      <c r="N431" s="90"/>
      <c r="O431" s="39"/>
      <c r="P431" s="23"/>
      <c r="Q431" s="170">
        <f t="shared" si="202"/>
        <v>0</v>
      </c>
      <c r="R431" s="55"/>
      <c r="S431" s="65"/>
      <c r="T431" s="98" t="s">
        <v>64</v>
      </c>
      <c r="U431" s="63"/>
      <c r="V431" s="87" t="str">
        <f t="shared" si="203"/>
        <v>Remplir la colonne R ou U</v>
      </c>
      <c r="W431" s="63"/>
      <c r="X431" s="173" t="str">
        <f t="shared" si="200"/>
        <v>Remplir la colonne M</v>
      </c>
      <c r="Y431" s="179" t="str">
        <f t="shared" si="204"/>
        <v>Remplir la colonne W</v>
      </c>
      <c r="Z431" s="263" t="str">
        <f t="shared" si="222"/>
        <v>Remplir la colonne I</v>
      </c>
      <c r="AA431" s="91"/>
      <c r="AB431" s="315" t="str">
        <f t="shared" si="205"/>
        <v>Remplir les termes C, P, T et TVA</v>
      </c>
      <c r="AC431" s="55"/>
      <c r="AD431" s="65"/>
      <c r="AE431" s="98" t="s">
        <v>64</v>
      </c>
      <c r="AF431" s="63"/>
      <c r="AG431" s="87" t="str">
        <f t="shared" si="206"/>
        <v>Remplir la colonne AC ou AF</v>
      </c>
      <c r="AH431" s="63"/>
      <c r="AI431" s="173" t="str">
        <f t="shared" si="223"/>
        <v>Remplir la colonne M</v>
      </c>
      <c r="AJ431" s="179" t="str">
        <f t="shared" si="207"/>
        <v>Remplir la colonne AH</v>
      </c>
      <c r="AK431" s="263" t="str">
        <f t="shared" si="224"/>
        <v>Remplir la colonne I</v>
      </c>
      <c r="AL431" s="91"/>
      <c r="AM431" s="315" t="str">
        <f t="shared" si="208"/>
        <v>Remplir les terme C, P, T et TVA</v>
      </c>
      <c r="AN431" s="55"/>
      <c r="AO431" s="65"/>
      <c r="AP431" s="98" t="s">
        <v>64</v>
      </c>
      <c r="AQ431" s="63"/>
      <c r="AR431" s="87" t="str">
        <f t="shared" si="209"/>
        <v>Remplir la colonne AN ou AQ</v>
      </c>
      <c r="AS431" s="63"/>
      <c r="AT431" s="173" t="str">
        <f t="shared" si="225"/>
        <v>Remplir la colonne M</v>
      </c>
      <c r="AU431" s="179" t="str">
        <f t="shared" si="210"/>
        <v>Remplir la colonne AS</v>
      </c>
      <c r="AV431" s="263" t="str">
        <f t="shared" si="226"/>
        <v>Remplir la colonne I</v>
      </c>
      <c r="AW431" s="91"/>
      <c r="AX431" s="315" t="str">
        <f t="shared" si="211"/>
        <v>Remplir les termes C, P, T et TVA</v>
      </c>
      <c r="AY431" s="55"/>
      <c r="AZ431" s="65"/>
      <c r="BA431" s="98" t="s">
        <v>64</v>
      </c>
      <c r="BB431" s="63"/>
      <c r="BC431" s="87" t="str">
        <f t="shared" si="212"/>
        <v>Remplir la colonne AY ou BB</v>
      </c>
      <c r="BD431" s="63"/>
      <c r="BE431" s="173" t="str">
        <f t="shared" si="227"/>
        <v>Remplir la colonne M</v>
      </c>
      <c r="BF431" s="179" t="str">
        <f t="shared" si="213"/>
        <v>Remplir la colonne BD</v>
      </c>
      <c r="BG431" s="263" t="str">
        <f t="shared" si="228"/>
        <v>Remplir la colonne I</v>
      </c>
      <c r="BH431" s="91"/>
      <c r="BI431" s="315" t="str">
        <f t="shared" si="214"/>
        <v>Remplir les termes C, P, T et TVA</v>
      </c>
      <c r="BJ431" s="55"/>
      <c r="BK431" s="65"/>
      <c r="BL431" s="98" t="s">
        <v>64</v>
      </c>
      <c r="BM431" s="63"/>
      <c r="BN431" s="87" t="str">
        <f t="shared" si="215"/>
        <v>Remplir la colonne BJ ou BM</v>
      </c>
      <c r="BO431" s="63"/>
      <c r="BP431" s="173" t="str">
        <f t="shared" si="229"/>
        <v>Remplir la colonne M</v>
      </c>
      <c r="BQ431" s="179" t="str">
        <f t="shared" si="216"/>
        <v>Remplir la colonne BO</v>
      </c>
      <c r="BR431" s="263" t="str">
        <f t="shared" si="230"/>
        <v>Remplir la colonne I</v>
      </c>
      <c r="BS431" s="91"/>
      <c r="BT431" s="315" t="str">
        <f t="shared" si="217"/>
        <v>Remplir les termes C, P, T et TVA</v>
      </c>
      <c r="BU431" s="55"/>
      <c r="BV431" s="65"/>
      <c r="BW431" s="98" t="s">
        <v>64</v>
      </c>
      <c r="BX431" s="63"/>
      <c r="BY431" s="87" t="str">
        <f t="shared" si="218"/>
        <v>Remplir la colonne BU ou BX</v>
      </c>
      <c r="BZ431" s="63"/>
      <c r="CA431" s="173" t="str">
        <f t="shared" si="231"/>
        <v>Remplir la colonne M</v>
      </c>
      <c r="CB431" s="179" t="str">
        <f t="shared" si="219"/>
        <v>Remplir la colonne BZ</v>
      </c>
      <c r="CC431" s="263" t="str">
        <f t="shared" si="232"/>
        <v>Remplir la colonne I</v>
      </c>
      <c r="CD431" s="91"/>
      <c r="CE431" s="315" t="str">
        <f t="shared" si="220"/>
        <v>Remplir les termes C, P, T et TVA</v>
      </c>
      <c r="CF431" s="61" t="str">
        <f t="shared" si="201"/>
        <v>REMPLIR TYPE DE CLIENT</v>
      </c>
      <c r="CG431" s="107" t="str">
        <f t="shared" si="221"/>
        <v>Montant total de l'aide demandée non indiqué</v>
      </c>
      <c r="CH431" s="1"/>
      <c r="CI431" s="1"/>
      <c r="CJ431" s="1"/>
      <c r="CK431" s="1"/>
      <c r="CL431" s="1"/>
    </row>
    <row r="432" spans="1:90" x14ac:dyDescent="0.25">
      <c r="A432" s="51"/>
      <c r="B432" s="111"/>
      <c r="C432" s="111"/>
      <c r="D432" s="111"/>
      <c r="E432" s="111"/>
      <c r="F432" s="111"/>
      <c r="G432" s="132"/>
      <c r="H432" s="151"/>
      <c r="I432" s="299"/>
      <c r="J432" s="152"/>
      <c r="K432" s="153"/>
      <c r="L432" s="169"/>
      <c r="M432" s="39"/>
      <c r="N432" s="90"/>
      <c r="O432" s="39"/>
      <c r="P432" s="23"/>
      <c r="Q432" s="170">
        <f t="shared" si="202"/>
        <v>0</v>
      </c>
      <c r="R432" s="55"/>
      <c r="S432" s="65"/>
      <c r="T432" s="98" t="s">
        <v>64</v>
      </c>
      <c r="U432" s="63"/>
      <c r="V432" s="87" t="str">
        <f t="shared" si="203"/>
        <v>Remplir la colonne R ou U</v>
      </c>
      <c r="W432" s="63"/>
      <c r="X432" s="173" t="str">
        <f t="shared" si="200"/>
        <v>Remplir la colonne M</v>
      </c>
      <c r="Y432" s="179" t="str">
        <f t="shared" si="204"/>
        <v>Remplir la colonne W</v>
      </c>
      <c r="Z432" s="263" t="str">
        <f t="shared" si="222"/>
        <v>Remplir la colonne I</v>
      </c>
      <c r="AA432" s="91"/>
      <c r="AB432" s="315" t="str">
        <f t="shared" si="205"/>
        <v>Remplir les termes C, P, T et TVA</v>
      </c>
      <c r="AC432" s="55"/>
      <c r="AD432" s="65"/>
      <c r="AE432" s="98" t="s">
        <v>64</v>
      </c>
      <c r="AF432" s="63"/>
      <c r="AG432" s="87" t="str">
        <f t="shared" si="206"/>
        <v>Remplir la colonne AC ou AF</v>
      </c>
      <c r="AH432" s="63"/>
      <c r="AI432" s="173" t="str">
        <f t="shared" si="223"/>
        <v>Remplir la colonne M</v>
      </c>
      <c r="AJ432" s="179" t="str">
        <f t="shared" si="207"/>
        <v>Remplir la colonne AH</v>
      </c>
      <c r="AK432" s="263" t="str">
        <f t="shared" si="224"/>
        <v>Remplir la colonne I</v>
      </c>
      <c r="AL432" s="91"/>
      <c r="AM432" s="315" t="str">
        <f t="shared" si="208"/>
        <v>Remplir les terme C, P, T et TVA</v>
      </c>
      <c r="AN432" s="55"/>
      <c r="AO432" s="65"/>
      <c r="AP432" s="98" t="s">
        <v>64</v>
      </c>
      <c r="AQ432" s="63"/>
      <c r="AR432" s="87" t="str">
        <f t="shared" si="209"/>
        <v>Remplir la colonne AN ou AQ</v>
      </c>
      <c r="AS432" s="63"/>
      <c r="AT432" s="173" t="str">
        <f t="shared" si="225"/>
        <v>Remplir la colonne M</v>
      </c>
      <c r="AU432" s="179" t="str">
        <f t="shared" si="210"/>
        <v>Remplir la colonne AS</v>
      </c>
      <c r="AV432" s="263" t="str">
        <f t="shared" si="226"/>
        <v>Remplir la colonne I</v>
      </c>
      <c r="AW432" s="91"/>
      <c r="AX432" s="315" t="str">
        <f t="shared" si="211"/>
        <v>Remplir les termes C, P, T et TVA</v>
      </c>
      <c r="AY432" s="55"/>
      <c r="AZ432" s="65"/>
      <c r="BA432" s="98" t="s">
        <v>64</v>
      </c>
      <c r="BB432" s="63"/>
      <c r="BC432" s="87" t="str">
        <f t="shared" si="212"/>
        <v>Remplir la colonne AY ou BB</v>
      </c>
      <c r="BD432" s="63"/>
      <c r="BE432" s="173" t="str">
        <f t="shared" si="227"/>
        <v>Remplir la colonne M</v>
      </c>
      <c r="BF432" s="179" t="str">
        <f t="shared" si="213"/>
        <v>Remplir la colonne BD</v>
      </c>
      <c r="BG432" s="263" t="str">
        <f t="shared" si="228"/>
        <v>Remplir la colonne I</v>
      </c>
      <c r="BH432" s="91"/>
      <c r="BI432" s="315" t="str">
        <f t="shared" si="214"/>
        <v>Remplir les termes C, P, T et TVA</v>
      </c>
      <c r="BJ432" s="55"/>
      <c r="BK432" s="65"/>
      <c r="BL432" s="98" t="s">
        <v>64</v>
      </c>
      <c r="BM432" s="63"/>
      <c r="BN432" s="87" t="str">
        <f t="shared" si="215"/>
        <v>Remplir la colonne BJ ou BM</v>
      </c>
      <c r="BO432" s="63"/>
      <c r="BP432" s="173" t="str">
        <f t="shared" si="229"/>
        <v>Remplir la colonne M</v>
      </c>
      <c r="BQ432" s="179" t="str">
        <f t="shared" si="216"/>
        <v>Remplir la colonne BO</v>
      </c>
      <c r="BR432" s="263" t="str">
        <f t="shared" si="230"/>
        <v>Remplir la colonne I</v>
      </c>
      <c r="BS432" s="91"/>
      <c r="BT432" s="315" t="str">
        <f t="shared" si="217"/>
        <v>Remplir les termes C, P, T et TVA</v>
      </c>
      <c r="BU432" s="55"/>
      <c r="BV432" s="65"/>
      <c r="BW432" s="98" t="s">
        <v>64</v>
      </c>
      <c r="BX432" s="63"/>
      <c r="BY432" s="87" t="str">
        <f t="shared" si="218"/>
        <v>Remplir la colonne BU ou BX</v>
      </c>
      <c r="BZ432" s="63"/>
      <c r="CA432" s="173" t="str">
        <f t="shared" si="231"/>
        <v>Remplir la colonne M</v>
      </c>
      <c r="CB432" s="179" t="str">
        <f t="shared" si="219"/>
        <v>Remplir la colonne BZ</v>
      </c>
      <c r="CC432" s="263" t="str">
        <f t="shared" si="232"/>
        <v>Remplir la colonne I</v>
      </c>
      <c r="CD432" s="91"/>
      <c r="CE432" s="315" t="str">
        <f t="shared" si="220"/>
        <v>Remplir les termes C, P, T et TVA</v>
      </c>
      <c r="CF432" s="61" t="str">
        <f t="shared" si="201"/>
        <v>REMPLIR TYPE DE CLIENT</v>
      </c>
      <c r="CG432" s="107" t="str">
        <f t="shared" si="221"/>
        <v>Montant total de l'aide demandée non indiqué</v>
      </c>
      <c r="CH432" s="1"/>
      <c r="CI432" s="1"/>
      <c r="CJ432" s="1"/>
      <c r="CK432" s="1"/>
      <c r="CL432" s="1"/>
    </row>
    <row r="433" spans="1:90" x14ac:dyDescent="0.25">
      <c r="A433" s="51"/>
      <c r="B433" s="111"/>
      <c r="C433" s="111"/>
      <c r="D433" s="111"/>
      <c r="E433" s="111"/>
      <c r="F433" s="111"/>
      <c r="G433" s="132"/>
      <c r="H433" s="151"/>
      <c r="I433" s="299"/>
      <c r="J433" s="152"/>
      <c r="K433" s="153"/>
      <c r="L433" s="169"/>
      <c r="M433" s="39"/>
      <c r="N433" s="90"/>
      <c r="O433" s="39"/>
      <c r="P433" s="23"/>
      <c r="Q433" s="170">
        <f t="shared" si="202"/>
        <v>0</v>
      </c>
      <c r="R433" s="55"/>
      <c r="S433" s="65"/>
      <c r="T433" s="98" t="s">
        <v>64</v>
      </c>
      <c r="U433" s="63"/>
      <c r="V433" s="87" t="str">
        <f t="shared" si="203"/>
        <v>Remplir la colonne R ou U</v>
      </c>
      <c r="W433" s="63"/>
      <c r="X433" s="173" t="str">
        <f t="shared" si="200"/>
        <v>Remplir la colonne M</v>
      </c>
      <c r="Y433" s="179" t="str">
        <f t="shared" si="204"/>
        <v>Remplir la colonne W</v>
      </c>
      <c r="Z433" s="263" t="str">
        <f t="shared" si="222"/>
        <v>Remplir la colonne I</v>
      </c>
      <c r="AA433" s="91"/>
      <c r="AB433" s="315" t="str">
        <f t="shared" si="205"/>
        <v>Remplir les termes C, P, T et TVA</v>
      </c>
      <c r="AC433" s="55"/>
      <c r="AD433" s="65"/>
      <c r="AE433" s="98" t="s">
        <v>64</v>
      </c>
      <c r="AF433" s="63"/>
      <c r="AG433" s="87" t="str">
        <f t="shared" si="206"/>
        <v>Remplir la colonne AC ou AF</v>
      </c>
      <c r="AH433" s="63"/>
      <c r="AI433" s="173" t="str">
        <f t="shared" si="223"/>
        <v>Remplir la colonne M</v>
      </c>
      <c r="AJ433" s="179" t="str">
        <f t="shared" si="207"/>
        <v>Remplir la colonne AH</v>
      </c>
      <c r="AK433" s="263" t="str">
        <f t="shared" si="224"/>
        <v>Remplir la colonne I</v>
      </c>
      <c r="AL433" s="91"/>
      <c r="AM433" s="315" t="str">
        <f t="shared" si="208"/>
        <v>Remplir les terme C, P, T et TVA</v>
      </c>
      <c r="AN433" s="55"/>
      <c r="AO433" s="65"/>
      <c r="AP433" s="98" t="s">
        <v>64</v>
      </c>
      <c r="AQ433" s="63"/>
      <c r="AR433" s="87" t="str">
        <f t="shared" si="209"/>
        <v>Remplir la colonne AN ou AQ</v>
      </c>
      <c r="AS433" s="63"/>
      <c r="AT433" s="173" t="str">
        <f t="shared" si="225"/>
        <v>Remplir la colonne M</v>
      </c>
      <c r="AU433" s="179" t="str">
        <f t="shared" si="210"/>
        <v>Remplir la colonne AS</v>
      </c>
      <c r="AV433" s="263" t="str">
        <f t="shared" si="226"/>
        <v>Remplir la colonne I</v>
      </c>
      <c r="AW433" s="91"/>
      <c r="AX433" s="315" t="str">
        <f t="shared" si="211"/>
        <v>Remplir les termes C, P, T et TVA</v>
      </c>
      <c r="AY433" s="55"/>
      <c r="AZ433" s="65"/>
      <c r="BA433" s="98" t="s">
        <v>64</v>
      </c>
      <c r="BB433" s="63"/>
      <c r="BC433" s="87" t="str">
        <f t="shared" si="212"/>
        <v>Remplir la colonne AY ou BB</v>
      </c>
      <c r="BD433" s="63"/>
      <c r="BE433" s="173" t="str">
        <f t="shared" si="227"/>
        <v>Remplir la colonne M</v>
      </c>
      <c r="BF433" s="179" t="str">
        <f t="shared" si="213"/>
        <v>Remplir la colonne BD</v>
      </c>
      <c r="BG433" s="263" t="str">
        <f t="shared" si="228"/>
        <v>Remplir la colonne I</v>
      </c>
      <c r="BH433" s="91"/>
      <c r="BI433" s="315" t="str">
        <f t="shared" si="214"/>
        <v>Remplir les termes C, P, T et TVA</v>
      </c>
      <c r="BJ433" s="55"/>
      <c r="BK433" s="65"/>
      <c r="BL433" s="98" t="s">
        <v>64</v>
      </c>
      <c r="BM433" s="63"/>
      <c r="BN433" s="87" t="str">
        <f t="shared" si="215"/>
        <v>Remplir la colonne BJ ou BM</v>
      </c>
      <c r="BO433" s="63"/>
      <c r="BP433" s="173" t="str">
        <f t="shared" si="229"/>
        <v>Remplir la colonne M</v>
      </c>
      <c r="BQ433" s="179" t="str">
        <f t="shared" si="216"/>
        <v>Remplir la colonne BO</v>
      </c>
      <c r="BR433" s="263" t="str">
        <f t="shared" si="230"/>
        <v>Remplir la colonne I</v>
      </c>
      <c r="BS433" s="91"/>
      <c r="BT433" s="315" t="str">
        <f t="shared" si="217"/>
        <v>Remplir les termes C, P, T et TVA</v>
      </c>
      <c r="BU433" s="55"/>
      <c r="BV433" s="65"/>
      <c r="BW433" s="98" t="s">
        <v>64</v>
      </c>
      <c r="BX433" s="63"/>
      <c r="BY433" s="87" t="str">
        <f t="shared" si="218"/>
        <v>Remplir la colonne BU ou BX</v>
      </c>
      <c r="BZ433" s="63"/>
      <c r="CA433" s="173" t="str">
        <f t="shared" si="231"/>
        <v>Remplir la colonne M</v>
      </c>
      <c r="CB433" s="179" t="str">
        <f t="shared" si="219"/>
        <v>Remplir la colonne BZ</v>
      </c>
      <c r="CC433" s="263" t="str">
        <f t="shared" si="232"/>
        <v>Remplir la colonne I</v>
      </c>
      <c r="CD433" s="91"/>
      <c r="CE433" s="315" t="str">
        <f t="shared" si="220"/>
        <v>Remplir les termes C, P, T et TVA</v>
      </c>
      <c r="CF433" s="61" t="str">
        <f t="shared" si="201"/>
        <v>REMPLIR TYPE DE CLIENT</v>
      </c>
      <c r="CG433" s="107" t="str">
        <f t="shared" si="221"/>
        <v>Montant total de l'aide demandée non indiqué</v>
      </c>
      <c r="CH433" s="1"/>
      <c r="CI433" s="1"/>
      <c r="CJ433" s="1"/>
      <c r="CK433" s="1"/>
      <c r="CL433" s="1"/>
    </row>
    <row r="434" spans="1:90" x14ac:dyDescent="0.25">
      <c r="A434" s="51"/>
      <c r="B434" s="111"/>
      <c r="C434" s="111"/>
      <c r="D434" s="111"/>
      <c r="E434" s="111"/>
      <c r="F434" s="111"/>
      <c r="G434" s="132"/>
      <c r="H434" s="151"/>
      <c r="I434" s="299"/>
      <c r="J434" s="152"/>
      <c r="K434" s="153"/>
      <c r="L434" s="169"/>
      <c r="M434" s="39"/>
      <c r="N434" s="90"/>
      <c r="O434" s="39"/>
      <c r="P434" s="23"/>
      <c r="Q434" s="170">
        <f t="shared" si="202"/>
        <v>0</v>
      </c>
      <c r="R434" s="55"/>
      <c r="S434" s="65"/>
      <c r="T434" s="98" t="s">
        <v>64</v>
      </c>
      <c r="U434" s="63"/>
      <c r="V434" s="87" t="str">
        <f t="shared" si="203"/>
        <v>Remplir la colonne R ou U</v>
      </c>
      <c r="W434" s="63"/>
      <c r="X434" s="173" t="str">
        <f t="shared" si="200"/>
        <v>Remplir la colonne M</v>
      </c>
      <c r="Y434" s="179" t="str">
        <f t="shared" si="204"/>
        <v>Remplir la colonne W</v>
      </c>
      <c r="Z434" s="263" t="str">
        <f t="shared" si="222"/>
        <v>Remplir la colonne I</v>
      </c>
      <c r="AA434" s="91"/>
      <c r="AB434" s="315" t="str">
        <f t="shared" si="205"/>
        <v>Remplir les termes C, P, T et TVA</v>
      </c>
      <c r="AC434" s="55"/>
      <c r="AD434" s="65"/>
      <c r="AE434" s="98" t="s">
        <v>64</v>
      </c>
      <c r="AF434" s="63"/>
      <c r="AG434" s="87" t="str">
        <f t="shared" si="206"/>
        <v>Remplir la colonne AC ou AF</v>
      </c>
      <c r="AH434" s="63"/>
      <c r="AI434" s="173" t="str">
        <f t="shared" si="223"/>
        <v>Remplir la colonne M</v>
      </c>
      <c r="AJ434" s="179" t="str">
        <f t="shared" si="207"/>
        <v>Remplir la colonne AH</v>
      </c>
      <c r="AK434" s="263" t="str">
        <f t="shared" si="224"/>
        <v>Remplir la colonne I</v>
      </c>
      <c r="AL434" s="91"/>
      <c r="AM434" s="315" t="str">
        <f t="shared" si="208"/>
        <v>Remplir les terme C, P, T et TVA</v>
      </c>
      <c r="AN434" s="55"/>
      <c r="AO434" s="65"/>
      <c r="AP434" s="98" t="s">
        <v>64</v>
      </c>
      <c r="AQ434" s="63"/>
      <c r="AR434" s="87" t="str">
        <f t="shared" si="209"/>
        <v>Remplir la colonne AN ou AQ</v>
      </c>
      <c r="AS434" s="63"/>
      <c r="AT434" s="173" t="str">
        <f t="shared" si="225"/>
        <v>Remplir la colonne M</v>
      </c>
      <c r="AU434" s="179" t="str">
        <f t="shared" si="210"/>
        <v>Remplir la colonne AS</v>
      </c>
      <c r="AV434" s="263" t="str">
        <f t="shared" si="226"/>
        <v>Remplir la colonne I</v>
      </c>
      <c r="AW434" s="91"/>
      <c r="AX434" s="315" t="str">
        <f t="shared" si="211"/>
        <v>Remplir les termes C, P, T et TVA</v>
      </c>
      <c r="AY434" s="55"/>
      <c r="AZ434" s="65"/>
      <c r="BA434" s="98" t="s">
        <v>64</v>
      </c>
      <c r="BB434" s="63"/>
      <c r="BC434" s="87" t="str">
        <f t="shared" si="212"/>
        <v>Remplir la colonne AY ou BB</v>
      </c>
      <c r="BD434" s="63"/>
      <c r="BE434" s="173" t="str">
        <f t="shared" si="227"/>
        <v>Remplir la colonne M</v>
      </c>
      <c r="BF434" s="179" t="str">
        <f t="shared" si="213"/>
        <v>Remplir la colonne BD</v>
      </c>
      <c r="BG434" s="263" t="str">
        <f t="shared" si="228"/>
        <v>Remplir la colonne I</v>
      </c>
      <c r="BH434" s="91"/>
      <c r="BI434" s="315" t="str">
        <f t="shared" si="214"/>
        <v>Remplir les termes C, P, T et TVA</v>
      </c>
      <c r="BJ434" s="55"/>
      <c r="BK434" s="65"/>
      <c r="BL434" s="98" t="s">
        <v>64</v>
      </c>
      <c r="BM434" s="63"/>
      <c r="BN434" s="87" t="str">
        <f t="shared" si="215"/>
        <v>Remplir la colonne BJ ou BM</v>
      </c>
      <c r="BO434" s="63"/>
      <c r="BP434" s="173" t="str">
        <f t="shared" si="229"/>
        <v>Remplir la colonne M</v>
      </c>
      <c r="BQ434" s="179" t="str">
        <f t="shared" si="216"/>
        <v>Remplir la colonne BO</v>
      </c>
      <c r="BR434" s="263" t="str">
        <f t="shared" si="230"/>
        <v>Remplir la colonne I</v>
      </c>
      <c r="BS434" s="91"/>
      <c r="BT434" s="315" t="str">
        <f t="shared" si="217"/>
        <v>Remplir les termes C, P, T et TVA</v>
      </c>
      <c r="BU434" s="55"/>
      <c r="BV434" s="65"/>
      <c r="BW434" s="98" t="s">
        <v>64</v>
      </c>
      <c r="BX434" s="63"/>
      <c r="BY434" s="87" t="str">
        <f t="shared" si="218"/>
        <v>Remplir la colonne BU ou BX</v>
      </c>
      <c r="BZ434" s="63"/>
      <c r="CA434" s="173" t="str">
        <f t="shared" si="231"/>
        <v>Remplir la colonne M</v>
      </c>
      <c r="CB434" s="179" t="str">
        <f t="shared" si="219"/>
        <v>Remplir la colonne BZ</v>
      </c>
      <c r="CC434" s="263" t="str">
        <f t="shared" si="232"/>
        <v>Remplir la colonne I</v>
      </c>
      <c r="CD434" s="91"/>
      <c r="CE434" s="315" t="str">
        <f t="shared" si="220"/>
        <v>Remplir les termes C, P, T et TVA</v>
      </c>
      <c r="CF434" s="61" t="str">
        <f t="shared" si="201"/>
        <v>REMPLIR TYPE DE CLIENT</v>
      </c>
      <c r="CG434" s="107" t="str">
        <f t="shared" si="221"/>
        <v>Montant total de l'aide demandée non indiqué</v>
      </c>
      <c r="CH434" s="1"/>
      <c r="CI434" s="1"/>
      <c r="CJ434" s="1"/>
      <c r="CK434" s="1"/>
      <c r="CL434" s="1"/>
    </row>
    <row r="435" spans="1:90" x14ac:dyDescent="0.25">
      <c r="A435" s="51"/>
      <c r="B435" s="111"/>
      <c r="C435" s="111"/>
      <c r="D435" s="111"/>
      <c r="E435" s="111"/>
      <c r="F435" s="111"/>
      <c r="G435" s="132"/>
      <c r="H435" s="151"/>
      <c r="I435" s="299"/>
      <c r="J435" s="152"/>
      <c r="K435" s="153"/>
      <c r="L435" s="169"/>
      <c r="M435" s="39"/>
      <c r="N435" s="90"/>
      <c r="O435" s="39"/>
      <c r="P435" s="23"/>
      <c r="Q435" s="170">
        <f t="shared" si="202"/>
        <v>0</v>
      </c>
      <c r="R435" s="55"/>
      <c r="S435" s="65"/>
      <c r="T435" s="98" t="s">
        <v>64</v>
      </c>
      <c r="U435" s="63"/>
      <c r="V435" s="87" t="str">
        <f t="shared" si="203"/>
        <v>Remplir la colonne R ou U</v>
      </c>
      <c r="W435" s="63"/>
      <c r="X435" s="173" t="str">
        <f t="shared" si="200"/>
        <v>Remplir la colonne M</v>
      </c>
      <c r="Y435" s="179" t="str">
        <f t="shared" si="204"/>
        <v>Remplir la colonne W</v>
      </c>
      <c r="Z435" s="263" t="str">
        <f t="shared" si="222"/>
        <v>Remplir la colonne I</v>
      </c>
      <c r="AA435" s="91"/>
      <c r="AB435" s="315" t="str">
        <f t="shared" si="205"/>
        <v>Remplir les termes C, P, T et TVA</v>
      </c>
      <c r="AC435" s="55"/>
      <c r="AD435" s="65"/>
      <c r="AE435" s="98" t="s">
        <v>64</v>
      </c>
      <c r="AF435" s="63"/>
      <c r="AG435" s="87" t="str">
        <f t="shared" si="206"/>
        <v>Remplir la colonne AC ou AF</v>
      </c>
      <c r="AH435" s="63"/>
      <c r="AI435" s="173" t="str">
        <f t="shared" si="223"/>
        <v>Remplir la colonne M</v>
      </c>
      <c r="AJ435" s="179" t="str">
        <f t="shared" si="207"/>
        <v>Remplir la colonne AH</v>
      </c>
      <c r="AK435" s="263" t="str">
        <f t="shared" si="224"/>
        <v>Remplir la colonne I</v>
      </c>
      <c r="AL435" s="91"/>
      <c r="AM435" s="315" t="str">
        <f t="shared" si="208"/>
        <v>Remplir les terme C, P, T et TVA</v>
      </c>
      <c r="AN435" s="55"/>
      <c r="AO435" s="65"/>
      <c r="AP435" s="98" t="s">
        <v>64</v>
      </c>
      <c r="AQ435" s="63"/>
      <c r="AR435" s="87" t="str">
        <f t="shared" si="209"/>
        <v>Remplir la colonne AN ou AQ</v>
      </c>
      <c r="AS435" s="63"/>
      <c r="AT435" s="173" t="str">
        <f t="shared" si="225"/>
        <v>Remplir la colonne M</v>
      </c>
      <c r="AU435" s="179" t="str">
        <f t="shared" si="210"/>
        <v>Remplir la colonne AS</v>
      </c>
      <c r="AV435" s="263" t="str">
        <f t="shared" si="226"/>
        <v>Remplir la colonne I</v>
      </c>
      <c r="AW435" s="91"/>
      <c r="AX435" s="315" t="str">
        <f t="shared" si="211"/>
        <v>Remplir les termes C, P, T et TVA</v>
      </c>
      <c r="AY435" s="55"/>
      <c r="AZ435" s="65"/>
      <c r="BA435" s="98" t="s">
        <v>64</v>
      </c>
      <c r="BB435" s="63"/>
      <c r="BC435" s="87" t="str">
        <f t="shared" si="212"/>
        <v>Remplir la colonne AY ou BB</v>
      </c>
      <c r="BD435" s="63"/>
      <c r="BE435" s="173" t="str">
        <f t="shared" si="227"/>
        <v>Remplir la colonne M</v>
      </c>
      <c r="BF435" s="179" t="str">
        <f t="shared" si="213"/>
        <v>Remplir la colonne BD</v>
      </c>
      <c r="BG435" s="263" t="str">
        <f t="shared" si="228"/>
        <v>Remplir la colonne I</v>
      </c>
      <c r="BH435" s="91"/>
      <c r="BI435" s="315" t="str">
        <f t="shared" si="214"/>
        <v>Remplir les termes C, P, T et TVA</v>
      </c>
      <c r="BJ435" s="55"/>
      <c r="BK435" s="65"/>
      <c r="BL435" s="98" t="s">
        <v>64</v>
      </c>
      <c r="BM435" s="63"/>
      <c r="BN435" s="87" t="str">
        <f t="shared" si="215"/>
        <v>Remplir la colonne BJ ou BM</v>
      </c>
      <c r="BO435" s="63"/>
      <c r="BP435" s="173" t="str">
        <f t="shared" si="229"/>
        <v>Remplir la colonne M</v>
      </c>
      <c r="BQ435" s="179" t="str">
        <f t="shared" si="216"/>
        <v>Remplir la colonne BO</v>
      </c>
      <c r="BR435" s="263" t="str">
        <f t="shared" si="230"/>
        <v>Remplir la colonne I</v>
      </c>
      <c r="BS435" s="91"/>
      <c r="BT435" s="315" t="str">
        <f t="shared" si="217"/>
        <v>Remplir les termes C, P, T et TVA</v>
      </c>
      <c r="BU435" s="55"/>
      <c r="BV435" s="65"/>
      <c r="BW435" s="98" t="s">
        <v>64</v>
      </c>
      <c r="BX435" s="63"/>
      <c r="BY435" s="87" t="str">
        <f t="shared" si="218"/>
        <v>Remplir la colonne BU ou BX</v>
      </c>
      <c r="BZ435" s="63"/>
      <c r="CA435" s="173" t="str">
        <f t="shared" si="231"/>
        <v>Remplir la colonne M</v>
      </c>
      <c r="CB435" s="179" t="str">
        <f t="shared" si="219"/>
        <v>Remplir la colonne BZ</v>
      </c>
      <c r="CC435" s="263" t="str">
        <f t="shared" si="232"/>
        <v>Remplir la colonne I</v>
      </c>
      <c r="CD435" s="91"/>
      <c r="CE435" s="315" t="str">
        <f t="shared" si="220"/>
        <v>Remplir les termes C, P, T et TVA</v>
      </c>
      <c r="CF435" s="61" t="str">
        <f t="shared" si="201"/>
        <v>REMPLIR TYPE DE CLIENT</v>
      </c>
      <c r="CG435" s="107" t="str">
        <f t="shared" si="221"/>
        <v>Montant total de l'aide demandée non indiqué</v>
      </c>
      <c r="CH435" s="1"/>
      <c r="CI435" s="1"/>
      <c r="CJ435" s="1"/>
      <c r="CK435" s="1"/>
      <c r="CL435" s="1"/>
    </row>
    <row r="436" spans="1:90" x14ac:dyDescent="0.25">
      <c r="A436" s="51"/>
      <c r="B436" s="111"/>
      <c r="C436" s="111"/>
      <c r="D436" s="111"/>
      <c r="E436" s="111"/>
      <c r="F436" s="111"/>
      <c r="G436" s="132"/>
      <c r="H436" s="151"/>
      <c r="I436" s="299"/>
      <c r="J436" s="152"/>
      <c r="K436" s="153"/>
      <c r="L436" s="169"/>
      <c r="M436" s="39"/>
      <c r="N436" s="90"/>
      <c r="O436" s="39"/>
      <c r="P436" s="23"/>
      <c r="Q436" s="170">
        <f t="shared" si="202"/>
        <v>0</v>
      </c>
      <c r="R436" s="55"/>
      <c r="S436" s="65"/>
      <c r="T436" s="98" t="s">
        <v>64</v>
      </c>
      <c r="U436" s="63"/>
      <c r="V436" s="87" t="str">
        <f t="shared" si="203"/>
        <v>Remplir la colonne R ou U</v>
      </c>
      <c r="W436" s="63"/>
      <c r="X436" s="173" t="str">
        <f t="shared" si="200"/>
        <v>Remplir la colonne M</v>
      </c>
      <c r="Y436" s="179" t="str">
        <f t="shared" si="204"/>
        <v>Remplir la colonne W</v>
      </c>
      <c r="Z436" s="263" t="str">
        <f t="shared" si="222"/>
        <v>Remplir la colonne I</v>
      </c>
      <c r="AA436" s="91"/>
      <c r="AB436" s="315" t="str">
        <f t="shared" si="205"/>
        <v>Remplir les termes C, P, T et TVA</v>
      </c>
      <c r="AC436" s="55"/>
      <c r="AD436" s="65"/>
      <c r="AE436" s="98" t="s">
        <v>64</v>
      </c>
      <c r="AF436" s="63"/>
      <c r="AG436" s="87" t="str">
        <f t="shared" si="206"/>
        <v>Remplir la colonne AC ou AF</v>
      </c>
      <c r="AH436" s="63"/>
      <c r="AI436" s="173" t="str">
        <f t="shared" si="223"/>
        <v>Remplir la colonne M</v>
      </c>
      <c r="AJ436" s="179" t="str">
        <f t="shared" si="207"/>
        <v>Remplir la colonne AH</v>
      </c>
      <c r="AK436" s="263" t="str">
        <f t="shared" si="224"/>
        <v>Remplir la colonne I</v>
      </c>
      <c r="AL436" s="91"/>
      <c r="AM436" s="315" t="str">
        <f t="shared" si="208"/>
        <v>Remplir les terme C, P, T et TVA</v>
      </c>
      <c r="AN436" s="55"/>
      <c r="AO436" s="65"/>
      <c r="AP436" s="98" t="s">
        <v>64</v>
      </c>
      <c r="AQ436" s="63"/>
      <c r="AR436" s="87" t="str">
        <f t="shared" si="209"/>
        <v>Remplir la colonne AN ou AQ</v>
      </c>
      <c r="AS436" s="63"/>
      <c r="AT436" s="173" t="str">
        <f t="shared" si="225"/>
        <v>Remplir la colonne M</v>
      </c>
      <c r="AU436" s="179" t="str">
        <f t="shared" si="210"/>
        <v>Remplir la colonne AS</v>
      </c>
      <c r="AV436" s="263" t="str">
        <f t="shared" si="226"/>
        <v>Remplir la colonne I</v>
      </c>
      <c r="AW436" s="91"/>
      <c r="AX436" s="315" t="str">
        <f t="shared" si="211"/>
        <v>Remplir les termes C, P, T et TVA</v>
      </c>
      <c r="AY436" s="55"/>
      <c r="AZ436" s="65"/>
      <c r="BA436" s="98" t="s">
        <v>64</v>
      </c>
      <c r="BB436" s="63"/>
      <c r="BC436" s="87" t="str">
        <f t="shared" si="212"/>
        <v>Remplir la colonne AY ou BB</v>
      </c>
      <c r="BD436" s="63"/>
      <c r="BE436" s="173" t="str">
        <f t="shared" si="227"/>
        <v>Remplir la colonne M</v>
      </c>
      <c r="BF436" s="179" t="str">
        <f t="shared" si="213"/>
        <v>Remplir la colonne BD</v>
      </c>
      <c r="BG436" s="263" t="str">
        <f t="shared" si="228"/>
        <v>Remplir la colonne I</v>
      </c>
      <c r="BH436" s="91"/>
      <c r="BI436" s="315" t="str">
        <f t="shared" si="214"/>
        <v>Remplir les termes C, P, T et TVA</v>
      </c>
      <c r="BJ436" s="55"/>
      <c r="BK436" s="65"/>
      <c r="BL436" s="98" t="s">
        <v>64</v>
      </c>
      <c r="BM436" s="63"/>
      <c r="BN436" s="87" t="str">
        <f t="shared" si="215"/>
        <v>Remplir la colonne BJ ou BM</v>
      </c>
      <c r="BO436" s="63"/>
      <c r="BP436" s="173" t="str">
        <f t="shared" si="229"/>
        <v>Remplir la colonne M</v>
      </c>
      <c r="BQ436" s="179" t="str">
        <f t="shared" si="216"/>
        <v>Remplir la colonne BO</v>
      </c>
      <c r="BR436" s="263" t="str">
        <f t="shared" si="230"/>
        <v>Remplir la colonne I</v>
      </c>
      <c r="BS436" s="91"/>
      <c r="BT436" s="315" t="str">
        <f t="shared" si="217"/>
        <v>Remplir les termes C, P, T et TVA</v>
      </c>
      <c r="BU436" s="55"/>
      <c r="BV436" s="65"/>
      <c r="BW436" s="98" t="s">
        <v>64</v>
      </c>
      <c r="BX436" s="63"/>
      <c r="BY436" s="87" t="str">
        <f t="shared" si="218"/>
        <v>Remplir la colonne BU ou BX</v>
      </c>
      <c r="BZ436" s="63"/>
      <c r="CA436" s="173" t="str">
        <f t="shared" si="231"/>
        <v>Remplir la colonne M</v>
      </c>
      <c r="CB436" s="179" t="str">
        <f t="shared" si="219"/>
        <v>Remplir la colonne BZ</v>
      </c>
      <c r="CC436" s="263" t="str">
        <f t="shared" si="232"/>
        <v>Remplir la colonne I</v>
      </c>
      <c r="CD436" s="91"/>
      <c r="CE436" s="315" t="str">
        <f t="shared" si="220"/>
        <v>Remplir les termes C, P, T et TVA</v>
      </c>
      <c r="CF436" s="61" t="str">
        <f t="shared" si="201"/>
        <v>REMPLIR TYPE DE CLIENT</v>
      </c>
      <c r="CG436" s="107" t="str">
        <f t="shared" si="221"/>
        <v>Montant total de l'aide demandée non indiqué</v>
      </c>
      <c r="CH436" s="1"/>
      <c r="CI436" s="1"/>
      <c r="CJ436" s="1"/>
      <c r="CK436" s="1"/>
      <c r="CL436" s="1"/>
    </row>
    <row r="437" spans="1:90" x14ac:dyDescent="0.25">
      <c r="A437" s="51"/>
      <c r="B437" s="111"/>
      <c r="C437" s="111"/>
      <c r="D437" s="111"/>
      <c r="E437" s="111"/>
      <c r="F437" s="111"/>
      <c r="G437" s="132"/>
      <c r="H437" s="151"/>
      <c r="I437" s="299"/>
      <c r="J437" s="152"/>
      <c r="K437" s="153"/>
      <c r="L437" s="169"/>
      <c r="M437" s="39"/>
      <c r="N437" s="90"/>
      <c r="O437" s="39"/>
      <c r="P437" s="23"/>
      <c r="Q437" s="170">
        <f t="shared" si="202"/>
        <v>0</v>
      </c>
      <c r="R437" s="55"/>
      <c r="S437" s="65"/>
      <c r="T437" s="98" t="s">
        <v>64</v>
      </c>
      <c r="U437" s="63"/>
      <c r="V437" s="87" t="str">
        <f t="shared" si="203"/>
        <v>Remplir la colonne R ou U</v>
      </c>
      <c r="W437" s="63"/>
      <c r="X437" s="173" t="str">
        <f t="shared" si="200"/>
        <v>Remplir la colonne M</v>
      </c>
      <c r="Y437" s="179" t="str">
        <f t="shared" si="204"/>
        <v>Remplir la colonne W</v>
      </c>
      <c r="Z437" s="263" t="str">
        <f t="shared" si="222"/>
        <v>Remplir la colonne I</v>
      </c>
      <c r="AA437" s="91"/>
      <c r="AB437" s="315" t="str">
        <f t="shared" si="205"/>
        <v>Remplir les termes C, P, T et TVA</v>
      </c>
      <c r="AC437" s="55"/>
      <c r="AD437" s="65"/>
      <c r="AE437" s="98" t="s">
        <v>64</v>
      </c>
      <c r="AF437" s="63"/>
      <c r="AG437" s="87" t="str">
        <f t="shared" si="206"/>
        <v>Remplir la colonne AC ou AF</v>
      </c>
      <c r="AH437" s="63"/>
      <c r="AI437" s="173" t="str">
        <f t="shared" si="223"/>
        <v>Remplir la colonne M</v>
      </c>
      <c r="AJ437" s="179" t="str">
        <f t="shared" si="207"/>
        <v>Remplir la colonne AH</v>
      </c>
      <c r="AK437" s="263" t="str">
        <f t="shared" si="224"/>
        <v>Remplir la colonne I</v>
      </c>
      <c r="AL437" s="91"/>
      <c r="AM437" s="315" t="str">
        <f t="shared" si="208"/>
        <v>Remplir les terme C, P, T et TVA</v>
      </c>
      <c r="AN437" s="55"/>
      <c r="AO437" s="65"/>
      <c r="AP437" s="98" t="s">
        <v>64</v>
      </c>
      <c r="AQ437" s="63"/>
      <c r="AR437" s="87" t="str">
        <f t="shared" si="209"/>
        <v>Remplir la colonne AN ou AQ</v>
      </c>
      <c r="AS437" s="63"/>
      <c r="AT437" s="173" t="str">
        <f t="shared" si="225"/>
        <v>Remplir la colonne M</v>
      </c>
      <c r="AU437" s="179" t="str">
        <f t="shared" si="210"/>
        <v>Remplir la colonne AS</v>
      </c>
      <c r="AV437" s="263" t="str">
        <f t="shared" si="226"/>
        <v>Remplir la colonne I</v>
      </c>
      <c r="AW437" s="91"/>
      <c r="AX437" s="315" t="str">
        <f t="shared" si="211"/>
        <v>Remplir les termes C, P, T et TVA</v>
      </c>
      <c r="AY437" s="55"/>
      <c r="AZ437" s="65"/>
      <c r="BA437" s="98" t="s">
        <v>64</v>
      </c>
      <c r="BB437" s="63"/>
      <c r="BC437" s="87" t="str">
        <f t="shared" si="212"/>
        <v>Remplir la colonne AY ou BB</v>
      </c>
      <c r="BD437" s="63"/>
      <c r="BE437" s="173" t="str">
        <f t="shared" si="227"/>
        <v>Remplir la colonne M</v>
      </c>
      <c r="BF437" s="179" t="str">
        <f t="shared" si="213"/>
        <v>Remplir la colonne BD</v>
      </c>
      <c r="BG437" s="263" t="str">
        <f t="shared" si="228"/>
        <v>Remplir la colonne I</v>
      </c>
      <c r="BH437" s="91"/>
      <c r="BI437" s="315" t="str">
        <f t="shared" si="214"/>
        <v>Remplir les termes C, P, T et TVA</v>
      </c>
      <c r="BJ437" s="55"/>
      <c r="BK437" s="65"/>
      <c r="BL437" s="98" t="s">
        <v>64</v>
      </c>
      <c r="BM437" s="63"/>
      <c r="BN437" s="87" t="str">
        <f t="shared" si="215"/>
        <v>Remplir la colonne BJ ou BM</v>
      </c>
      <c r="BO437" s="63"/>
      <c r="BP437" s="173" t="str">
        <f t="shared" si="229"/>
        <v>Remplir la colonne M</v>
      </c>
      <c r="BQ437" s="179" t="str">
        <f t="shared" si="216"/>
        <v>Remplir la colonne BO</v>
      </c>
      <c r="BR437" s="263" t="str">
        <f t="shared" si="230"/>
        <v>Remplir la colonne I</v>
      </c>
      <c r="BS437" s="91"/>
      <c r="BT437" s="315" t="str">
        <f t="shared" si="217"/>
        <v>Remplir les termes C, P, T et TVA</v>
      </c>
      <c r="BU437" s="55"/>
      <c r="BV437" s="65"/>
      <c r="BW437" s="98" t="s">
        <v>64</v>
      </c>
      <c r="BX437" s="63"/>
      <c r="BY437" s="87" t="str">
        <f t="shared" si="218"/>
        <v>Remplir la colonne BU ou BX</v>
      </c>
      <c r="BZ437" s="63"/>
      <c r="CA437" s="173" t="str">
        <f t="shared" si="231"/>
        <v>Remplir la colonne M</v>
      </c>
      <c r="CB437" s="179" t="str">
        <f t="shared" si="219"/>
        <v>Remplir la colonne BZ</v>
      </c>
      <c r="CC437" s="263" t="str">
        <f t="shared" si="232"/>
        <v>Remplir la colonne I</v>
      </c>
      <c r="CD437" s="91"/>
      <c r="CE437" s="315" t="str">
        <f t="shared" si="220"/>
        <v>Remplir les termes C, P, T et TVA</v>
      </c>
      <c r="CF437" s="61" t="str">
        <f t="shared" si="201"/>
        <v>REMPLIR TYPE DE CLIENT</v>
      </c>
      <c r="CG437" s="107" t="str">
        <f t="shared" si="221"/>
        <v>Montant total de l'aide demandée non indiqué</v>
      </c>
      <c r="CH437" s="1"/>
      <c r="CI437" s="1"/>
      <c r="CJ437" s="1"/>
      <c r="CK437" s="1"/>
      <c r="CL437" s="1"/>
    </row>
    <row r="438" spans="1:90" x14ac:dyDescent="0.25">
      <c r="A438" s="51"/>
      <c r="B438" s="111"/>
      <c r="C438" s="111"/>
      <c r="D438" s="111"/>
      <c r="E438" s="111"/>
      <c r="F438" s="111"/>
      <c r="G438" s="132"/>
      <c r="H438" s="151"/>
      <c r="I438" s="299"/>
      <c r="J438" s="152"/>
      <c r="K438" s="153"/>
      <c r="L438" s="169"/>
      <c r="M438" s="39"/>
      <c r="N438" s="90"/>
      <c r="O438" s="39"/>
      <c r="P438" s="23"/>
      <c r="Q438" s="170">
        <f t="shared" si="202"/>
        <v>0</v>
      </c>
      <c r="R438" s="55"/>
      <c r="S438" s="65"/>
      <c r="T438" s="98" t="s">
        <v>64</v>
      </c>
      <c r="U438" s="63"/>
      <c r="V438" s="87" t="str">
        <f t="shared" si="203"/>
        <v>Remplir la colonne R ou U</v>
      </c>
      <c r="W438" s="63"/>
      <c r="X438" s="173" t="str">
        <f t="shared" si="200"/>
        <v>Remplir la colonne M</v>
      </c>
      <c r="Y438" s="179" t="str">
        <f t="shared" si="204"/>
        <v>Remplir la colonne W</v>
      </c>
      <c r="Z438" s="263" t="str">
        <f t="shared" si="222"/>
        <v>Remplir la colonne I</v>
      </c>
      <c r="AA438" s="91"/>
      <c r="AB438" s="315" t="str">
        <f t="shared" si="205"/>
        <v>Remplir les termes C, P, T et TVA</v>
      </c>
      <c r="AC438" s="55"/>
      <c r="AD438" s="65"/>
      <c r="AE438" s="98" t="s">
        <v>64</v>
      </c>
      <c r="AF438" s="63"/>
      <c r="AG438" s="87" t="str">
        <f t="shared" si="206"/>
        <v>Remplir la colonne AC ou AF</v>
      </c>
      <c r="AH438" s="63"/>
      <c r="AI438" s="173" t="str">
        <f t="shared" si="223"/>
        <v>Remplir la colonne M</v>
      </c>
      <c r="AJ438" s="179" t="str">
        <f t="shared" si="207"/>
        <v>Remplir la colonne AH</v>
      </c>
      <c r="AK438" s="263" t="str">
        <f t="shared" si="224"/>
        <v>Remplir la colonne I</v>
      </c>
      <c r="AL438" s="91"/>
      <c r="AM438" s="315" t="str">
        <f t="shared" si="208"/>
        <v>Remplir les terme C, P, T et TVA</v>
      </c>
      <c r="AN438" s="55"/>
      <c r="AO438" s="65"/>
      <c r="AP438" s="98" t="s">
        <v>64</v>
      </c>
      <c r="AQ438" s="63"/>
      <c r="AR438" s="87" t="str">
        <f t="shared" si="209"/>
        <v>Remplir la colonne AN ou AQ</v>
      </c>
      <c r="AS438" s="63"/>
      <c r="AT438" s="173" t="str">
        <f t="shared" si="225"/>
        <v>Remplir la colonne M</v>
      </c>
      <c r="AU438" s="179" t="str">
        <f t="shared" si="210"/>
        <v>Remplir la colonne AS</v>
      </c>
      <c r="AV438" s="263" t="str">
        <f t="shared" si="226"/>
        <v>Remplir la colonne I</v>
      </c>
      <c r="AW438" s="91"/>
      <c r="AX438" s="315" t="str">
        <f t="shared" si="211"/>
        <v>Remplir les termes C, P, T et TVA</v>
      </c>
      <c r="AY438" s="55"/>
      <c r="AZ438" s="65"/>
      <c r="BA438" s="98" t="s">
        <v>64</v>
      </c>
      <c r="BB438" s="63"/>
      <c r="BC438" s="87" t="str">
        <f t="shared" si="212"/>
        <v>Remplir la colonne AY ou BB</v>
      </c>
      <c r="BD438" s="63"/>
      <c r="BE438" s="173" t="str">
        <f t="shared" si="227"/>
        <v>Remplir la colonne M</v>
      </c>
      <c r="BF438" s="179" t="str">
        <f t="shared" si="213"/>
        <v>Remplir la colonne BD</v>
      </c>
      <c r="BG438" s="263" t="str">
        <f t="shared" si="228"/>
        <v>Remplir la colonne I</v>
      </c>
      <c r="BH438" s="91"/>
      <c r="BI438" s="315" t="str">
        <f t="shared" si="214"/>
        <v>Remplir les termes C, P, T et TVA</v>
      </c>
      <c r="BJ438" s="55"/>
      <c r="BK438" s="65"/>
      <c r="BL438" s="98" t="s">
        <v>64</v>
      </c>
      <c r="BM438" s="63"/>
      <c r="BN438" s="87" t="str">
        <f t="shared" si="215"/>
        <v>Remplir la colonne BJ ou BM</v>
      </c>
      <c r="BO438" s="63"/>
      <c r="BP438" s="173" t="str">
        <f t="shared" si="229"/>
        <v>Remplir la colonne M</v>
      </c>
      <c r="BQ438" s="179" t="str">
        <f t="shared" si="216"/>
        <v>Remplir la colonne BO</v>
      </c>
      <c r="BR438" s="263" t="str">
        <f t="shared" si="230"/>
        <v>Remplir la colonne I</v>
      </c>
      <c r="BS438" s="91"/>
      <c r="BT438" s="315" t="str">
        <f t="shared" si="217"/>
        <v>Remplir les termes C, P, T et TVA</v>
      </c>
      <c r="BU438" s="55"/>
      <c r="BV438" s="65"/>
      <c r="BW438" s="98" t="s">
        <v>64</v>
      </c>
      <c r="BX438" s="63"/>
      <c r="BY438" s="87" t="str">
        <f t="shared" si="218"/>
        <v>Remplir la colonne BU ou BX</v>
      </c>
      <c r="BZ438" s="63"/>
      <c r="CA438" s="173" t="str">
        <f t="shared" si="231"/>
        <v>Remplir la colonne M</v>
      </c>
      <c r="CB438" s="179" t="str">
        <f t="shared" si="219"/>
        <v>Remplir la colonne BZ</v>
      </c>
      <c r="CC438" s="263" t="str">
        <f t="shared" si="232"/>
        <v>Remplir la colonne I</v>
      </c>
      <c r="CD438" s="91"/>
      <c r="CE438" s="315" t="str">
        <f t="shared" si="220"/>
        <v>Remplir les termes C, P, T et TVA</v>
      </c>
      <c r="CF438" s="61" t="str">
        <f t="shared" si="201"/>
        <v>REMPLIR TYPE DE CLIENT</v>
      </c>
      <c r="CG438" s="107" t="str">
        <f t="shared" si="221"/>
        <v>Montant total de l'aide demandée non indiqué</v>
      </c>
      <c r="CH438" s="1"/>
      <c r="CI438" s="1"/>
      <c r="CJ438" s="1"/>
      <c r="CK438" s="1"/>
      <c r="CL438" s="1"/>
    </row>
    <row r="439" spans="1:90" x14ac:dyDescent="0.25">
      <c r="A439" s="51"/>
      <c r="B439" s="111"/>
      <c r="C439" s="111"/>
      <c r="D439" s="111"/>
      <c r="E439" s="111"/>
      <c r="F439" s="111"/>
      <c r="G439" s="132"/>
      <c r="H439" s="151"/>
      <c r="I439" s="299"/>
      <c r="J439" s="152"/>
      <c r="K439" s="153"/>
      <c r="L439" s="169"/>
      <c r="M439" s="39"/>
      <c r="N439" s="90"/>
      <c r="O439" s="39"/>
      <c r="P439" s="23"/>
      <c r="Q439" s="170">
        <f t="shared" si="202"/>
        <v>0</v>
      </c>
      <c r="R439" s="55"/>
      <c r="S439" s="65"/>
      <c r="T439" s="98" t="s">
        <v>64</v>
      </c>
      <c r="U439" s="63"/>
      <c r="V439" s="87" t="str">
        <f t="shared" si="203"/>
        <v>Remplir la colonne R ou U</v>
      </c>
      <c r="W439" s="63"/>
      <c r="X439" s="173" t="str">
        <f t="shared" si="200"/>
        <v>Remplir la colonne M</v>
      </c>
      <c r="Y439" s="179" t="str">
        <f t="shared" si="204"/>
        <v>Remplir la colonne W</v>
      </c>
      <c r="Z439" s="263" t="str">
        <f t="shared" si="222"/>
        <v>Remplir la colonne I</v>
      </c>
      <c r="AA439" s="91"/>
      <c r="AB439" s="315" t="str">
        <f t="shared" si="205"/>
        <v>Remplir les termes C, P, T et TVA</v>
      </c>
      <c r="AC439" s="55"/>
      <c r="AD439" s="65"/>
      <c r="AE439" s="98" t="s">
        <v>64</v>
      </c>
      <c r="AF439" s="63"/>
      <c r="AG439" s="87" t="str">
        <f t="shared" si="206"/>
        <v>Remplir la colonne AC ou AF</v>
      </c>
      <c r="AH439" s="63"/>
      <c r="AI439" s="173" t="str">
        <f t="shared" si="223"/>
        <v>Remplir la colonne M</v>
      </c>
      <c r="AJ439" s="179" t="str">
        <f t="shared" si="207"/>
        <v>Remplir la colonne AH</v>
      </c>
      <c r="AK439" s="263" t="str">
        <f t="shared" si="224"/>
        <v>Remplir la colonne I</v>
      </c>
      <c r="AL439" s="91"/>
      <c r="AM439" s="315" t="str">
        <f t="shared" si="208"/>
        <v>Remplir les terme C, P, T et TVA</v>
      </c>
      <c r="AN439" s="55"/>
      <c r="AO439" s="65"/>
      <c r="AP439" s="98" t="s">
        <v>64</v>
      </c>
      <c r="AQ439" s="63"/>
      <c r="AR439" s="87" t="str">
        <f t="shared" si="209"/>
        <v>Remplir la colonne AN ou AQ</v>
      </c>
      <c r="AS439" s="63"/>
      <c r="AT439" s="173" t="str">
        <f t="shared" si="225"/>
        <v>Remplir la colonne M</v>
      </c>
      <c r="AU439" s="179" t="str">
        <f t="shared" si="210"/>
        <v>Remplir la colonne AS</v>
      </c>
      <c r="AV439" s="263" t="str">
        <f t="shared" si="226"/>
        <v>Remplir la colonne I</v>
      </c>
      <c r="AW439" s="91"/>
      <c r="AX439" s="315" t="str">
        <f t="shared" si="211"/>
        <v>Remplir les termes C, P, T et TVA</v>
      </c>
      <c r="AY439" s="55"/>
      <c r="AZ439" s="65"/>
      <c r="BA439" s="98" t="s">
        <v>64</v>
      </c>
      <c r="BB439" s="63"/>
      <c r="BC439" s="87" t="str">
        <f t="shared" si="212"/>
        <v>Remplir la colonne AY ou BB</v>
      </c>
      <c r="BD439" s="63"/>
      <c r="BE439" s="173" t="str">
        <f t="shared" si="227"/>
        <v>Remplir la colonne M</v>
      </c>
      <c r="BF439" s="179" t="str">
        <f t="shared" si="213"/>
        <v>Remplir la colonne BD</v>
      </c>
      <c r="BG439" s="263" t="str">
        <f t="shared" si="228"/>
        <v>Remplir la colonne I</v>
      </c>
      <c r="BH439" s="91"/>
      <c r="BI439" s="315" t="str">
        <f t="shared" si="214"/>
        <v>Remplir les termes C, P, T et TVA</v>
      </c>
      <c r="BJ439" s="55"/>
      <c r="BK439" s="65"/>
      <c r="BL439" s="98" t="s">
        <v>64</v>
      </c>
      <c r="BM439" s="63"/>
      <c r="BN439" s="87" t="str">
        <f t="shared" si="215"/>
        <v>Remplir la colonne BJ ou BM</v>
      </c>
      <c r="BO439" s="63"/>
      <c r="BP439" s="173" t="str">
        <f t="shared" si="229"/>
        <v>Remplir la colonne M</v>
      </c>
      <c r="BQ439" s="179" t="str">
        <f t="shared" si="216"/>
        <v>Remplir la colonne BO</v>
      </c>
      <c r="BR439" s="263" t="str">
        <f t="shared" si="230"/>
        <v>Remplir la colonne I</v>
      </c>
      <c r="BS439" s="91"/>
      <c r="BT439" s="315" t="str">
        <f t="shared" si="217"/>
        <v>Remplir les termes C, P, T et TVA</v>
      </c>
      <c r="BU439" s="55"/>
      <c r="BV439" s="65"/>
      <c r="BW439" s="98" t="s">
        <v>64</v>
      </c>
      <c r="BX439" s="63"/>
      <c r="BY439" s="87" t="str">
        <f t="shared" si="218"/>
        <v>Remplir la colonne BU ou BX</v>
      </c>
      <c r="BZ439" s="63"/>
      <c r="CA439" s="173" t="str">
        <f t="shared" si="231"/>
        <v>Remplir la colonne M</v>
      </c>
      <c r="CB439" s="179" t="str">
        <f t="shared" si="219"/>
        <v>Remplir la colonne BZ</v>
      </c>
      <c r="CC439" s="263" t="str">
        <f t="shared" si="232"/>
        <v>Remplir la colonne I</v>
      </c>
      <c r="CD439" s="91"/>
      <c r="CE439" s="315" t="str">
        <f t="shared" si="220"/>
        <v>Remplir les termes C, P, T et TVA</v>
      </c>
      <c r="CF439" s="61" t="str">
        <f t="shared" si="201"/>
        <v>REMPLIR TYPE DE CLIENT</v>
      </c>
      <c r="CG439" s="107" t="str">
        <f t="shared" si="221"/>
        <v>Montant total de l'aide demandée non indiqué</v>
      </c>
      <c r="CH439" s="1"/>
      <c r="CI439" s="1"/>
      <c r="CJ439" s="1"/>
      <c r="CK439" s="1"/>
      <c r="CL439" s="1"/>
    </row>
    <row r="440" spans="1:90" x14ac:dyDescent="0.25">
      <c r="A440" s="51"/>
      <c r="B440" s="111"/>
      <c r="C440" s="111"/>
      <c r="D440" s="111"/>
      <c r="E440" s="111"/>
      <c r="F440" s="111"/>
      <c r="G440" s="132"/>
      <c r="H440" s="151"/>
      <c r="I440" s="299"/>
      <c r="J440" s="152"/>
      <c r="K440" s="153"/>
      <c r="L440" s="169"/>
      <c r="M440" s="39"/>
      <c r="N440" s="90"/>
      <c r="O440" s="39"/>
      <c r="P440" s="23"/>
      <c r="Q440" s="170">
        <f t="shared" si="202"/>
        <v>0</v>
      </c>
      <c r="R440" s="55"/>
      <c r="S440" s="65"/>
      <c r="T440" s="98" t="s">
        <v>64</v>
      </c>
      <c r="U440" s="63"/>
      <c r="V440" s="87" t="str">
        <f t="shared" si="203"/>
        <v>Remplir la colonne R ou U</v>
      </c>
      <c r="W440" s="63"/>
      <c r="X440" s="173" t="str">
        <f t="shared" si="200"/>
        <v>Remplir la colonne M</v>
      </c>
      <c r="Y440" s="179" t="str">
        <f t="shared" si="204"/>
        <v>Remplir la colonne W</v>
      </c>
      <c r="Z440" s="263" t="str">
        <f t="shared" si="222"/>
        <v>Remplir la colonne I</v>
      </c>
      <c r="AA440" s="91"/>
      <c r="AB440" s="315" t="str">
        <f t="shared" si="205"/>
        <v>Remplir les termes C, P, T et TVA</v>
      </c>
      <c r="AC440" s="55"/>
      <c r="AD440" s="65"/>
      <c r="AE440" s="98" t="s">
        <v>64</v>
      </c>
      <c r="AF440" s="63"/>
      <c r="AG440" s="87" t="str">
        <f t="shared" si="206"/>
        <v>Remplir la colonne AC ou AF</v>
      </c>
      <c r="AH440" s="63"/>
      <c r="AI440" s="173" t="str">
        <f t="shared" si="223"/>
        <v>Remplir la colonne M</v>
      </c>
      <c r="AJ440" s="179" t="str">
        <f t="shared" si="207"/>
        <v>Remplir la colonne AH</v>
      </c>
      <c r="AK440" s="263" t="str">
        <f t="shared" si="224"/>
        <v>Remplir la colonne I</v>
      </c>
      <c r="AL440" s="91"/>
      <c r="AM440" s="315" t="str">
        <f t="shared" si="208"/>
        <v>Remplir les terme C, P, T et TVA</v>
      </c>
      <c r="AN440" s="55"/>
      <c r="AO440" s="65"/>
      <c r="AP440" s="98" t="s">
        <v>64</v>
      </c>
      <c r="AQ440" s="63"/>
      <c r="AR440" s="87" t="str">
        <f t="shared" si="209"/>
        <v>Remplir la colonne AN ou AQ</v>
      </c>
      <c r="AS440" s="63"/>
      <c r="AT440" s="173" t="str">
        <f t="shared" si="225"/>
        <v>Remplir la colonne M</v>
      </c>
      <c r="AU440" s="179" t="str">
        <f t="shared" si="210"/>
        <v>Remplir la colonne AS</v>
      </c>
      <c r="AV440" s="263" t="str">
        <f t="shared" si="226"/>
        <v>Remplir la colonne I</v>
      </c>
      <c r="AW440" s="91"/>
      <c r="AX440" s="315" t="str">
        <f t="shared" si="211"/>
        <v>Remplir les termes C, P, T et TVA</v>
      </c>
      <c r="AY440" s="55"/>
      <c r="AZ440" s="65"/>
      <c r="BA440" s="98" t="s">
        <v>64</v>
      </c>
      <c r="BB440" s="63"/>
      <c r="BC440" s="87" t="str">
        <f t="shared" si="212"/>
        <v>Remplir la colonne AY ou BB</v>
      </c>
      <c r="BD440" s="63"/>
      <c r="BE440" s="173" t="str">
        <f t="shared" si="227"/>
        <v>Remplir la colonne M</v>
      </c>
      <c r="BF440" s="179" t="str">
        <f t="shared" si="213"/>
        <v>Remplir la colonne BD</v>
      </c>
      <c r="BG440" s="263" t="str">
        <f t="shared" si="228"/>
        <v>Remplir la colonne I</v>
      </c>
      <c r="BH440" s="91"/>
      <c r="BI440" s="315" t="str">
        <f t="shared" si="214"/>
        <v>Remplir les termes C, P, T et TVA</v>
      </c>
      <c r="BJ440" s="55"/>
      <c r="BK440" s="65"/>
      <c r="BL440" s="98" t="s">
        <v>64</v>
      </c>
      <c r="BM440" s="63"/>
      <c r="BN440" s="87" t="str">
        <f t="shared" si="215"/>
        <v>Remplir la colonne BJ ou BM</v>
      </c>
      <c r="BO440" s="63"/>
      <c r="BP440" s="173" t="str">
        <f t="shared" si="229"/>
        <v>Remplir la colonne M</v>
      </c>
      <c r="BQ440" s="179" t="str">
        <f t="shared" si="216"/>
        <v>Remplir la colonne BO</v>
      </c>
      <c r="BR440" s="263" t="str">
        <f t="shared" si="230"/>
        <v>Remplir la colonne I</v>
      </c>
      <c r="BS440" s="91"/>
      <c r="BT440" s="315" t="str">
        <f t="shared" si="217"/>
        <v>Remplir les termes C, P, T et TVA</v>
      </c>
      <c r="BU440" s="55"/>
      <c r="BV440" s="65"/>
      <c r="BW440" s="98" t="s">
        <v>64</v>
      </c>
      <c r="BX440" s="63"/>
      <c r="BY440" s="87" t="str">
        <f t="shared" si="218"/>
        <v>Remplir la colonne BU ou BX</v>
      </c>
      <c r="BZ440" s="63"/>
      <c r="CA440" s="173" t="str">
        <f t="shared" si="231"/>
        <v>Remplir la colonne M</v>
      </c>
      <c r="CB440" s="179" t="str">
        <f t="shared" si="219"/>
        <v>Remplir la colonne BZ</v>
      </c>
      <c r="CC440" s="263" t="str">
        <f t="shared" si="232"/>
        <v>Remplir la colonne I</v>
      </c>
      <c r="CD440" s="91"/>
      <c r="CE440" s="315" t="str">
        <f t="shared" si="220"/>
        <v>Remplir les termes C, P, T et TVA</v>
      </c>
      <c r="CF440" s="61" t="str">
        <f t="shared" si="201"/>
        <v>REMPLIR TYPE DE CLIENT</v>
      </c>
      <c r="CG440" s="107" t="str">
        <f t="shared" si="221"/>
        <v>Montant total de l'aide demandée non indiqué</v>
      </c>
      <c r="CH440" s="1"/>
      <c r="CI440" s="1"/>
      <c r="CJ440" s="1"/>
      <c r="CK440" s="1"/>
      <c r="CL440" s="1"/>
    </row>
    <row r="441" spans="1:90" x14ac:dyDescent="0.25">
      <c r="A441" s="51"/>
      <c r="B441" s="111"/>
      <c r="C441" s="111"/>
      <c r="D441" s="111"/>
      <c r="E441" s="111"/>
      <c r="F441" s="111"/>
      <c r="G441" s="132"/>
      <c r="H441" s="151"/>
      <c r="I441" s="299"/>
      <c r="J441" s="152"/>
      <c r="K441" s="153"/>
      <c r="L441" s="169"/>
      <c r="M441" s="39"/>
      <c r="N441" s="90"/>
      <c r="O441" s="39"/>
      <c r="P441" s="23"/>
      <c r="Q441" s="170">
        <f t="shared" si="202"/>
        <v>0</v>
      </c>
      <c r="R441" s="55"/>
      <c r="S441" s="65"/>
      <c r="T441" s="98" t="s">
        <v>64</v>
      </c>
      <c r="U441" s="63"/>
      <c r="V441" s="87" t="str">
        <f t="shared" si="203"/>
        <v>Remplir la colonne R ou U</v>
      </c>
      <c r="W441" s="63"/>
      <c r="X441" s="173" t="str">
        <f t="shared" si="200"/>
        <v>Remplir la colonne M</v>
      </c>
      <c r="Y441" s="179" t="str">
        <f t="shared" si="204"/>
        <v>Remplir la colonne W</v>
      </c>
      <c r="Z441" s="263" t="str">
        <f t="shared" si="222"/>
        <v>Remplir la colonne I</v>
      </c>
      <c r="AA441" s="91"/>
      <c r="AB441" s="315" t="str">
        <f t="shared" si="205"/>
        <v>Remplir les termes C, P, T et TVA</v>
      </c>
      <c r="AC441" s="55"/>
      <c r="AD441" s="65"/>
      <c r="AE441" s="98" t="s">
        <v>64</v>
      </c>
      <c r="AF441" s="63"/>
      <c r="AG441" s="87" t="str">
        <f t="shared" si="206"/>
        <v>Remplir la colonne AC ou AF</v>
      </c>
      <c r="AH441" s="63"/>
      <c r="AI441" s="173" t="str">
        <f t="shared" si="223"/>
        <v>Remplir la colonne M</v>
      </c>
      <c r="AJ441" s="179" t="str">
        <f t="shared" si="207"/>
        <v>Remplir la colonne AH</v>
      </c>
      <c r="AK441" s="263" t="str">
        <f t="shared" si="224"/>
        <v>Remplir la colonne I</v>
      </c>
      <c r="AL441" s="91"/>
      <c r="AM441" s="315" t="str">
        <f t="shared" si="208"/>
        <v>Remplir les terme C, P, T et TVA</v>
      </c>
      <c r="AN441" s="55"/>
      <c r="AO441" s="65"/>
      <c r="AP441" s="98" t="s">
        <v>64</v>
      </c>
      <c r="AQ441" s="63"/>
      <c r="AR441" s="87" t="str">
        <f t="shared" si="209"/>
        <v>Remplir la colonne AN ou AQ</v>
      </c>
      <c r="AS441" s="63"/>
      <c r="AT441" s="173" t="str">
        <f t="shared" si="225"/>
        <v>Remplir la colonne M</v>
      </c>
      <c r="AU441" s="179" t="str">
        <f t="shared" si="210"/>
        <v>Remplir la colonne AS</v>
      </c>
      <c r="AV441" s="263" t="str">
        <f t="shared" si="226"/>
        <v>Remplir la colonne I</v>
      </c>
      <c r="AW441" s="91"/>
      <c r="AX441" s="315" t="str">
        <f t="shared" si="211"/>
        <v>Remplir les termes C, P, T et TVA</v>
      </c>
      <c r="AY441" s="55"/>
      <c r="AZ441" s="65"/>
      <c r="BA441" s="98" t="s">
        <v>64</v>
      </c>
      <c r="BB441" s="63"/>
      <c r="BC441" s="87" t="str">
        <f t="shared" si="212"/>
        <v>Remplir la colonne AY ou BB</v>
      </c>
      <c r="BD441" s="63"/>
      <c r="BE441" s="173" t="str">
        <f t="shared" si="227"/>
        <v>Remplir la colonne M</v>
      </c>
      <c r="BF441" s="179" t="str">
        <f t="shared" si="213"/>
        <v>Remplir la colonne BD</v>
      </c>
      <c r="BG441" s="263" t="str">
        <f t="shared" si="228"/>
        <v>Remplir la colonne I</v>
      </c>
      <c r="BH441" s="91"/>
      <c r="BI441" s="315" t="str">
        <f t="shared" si="214"/>
        <v>Remplir les termes C, P, T et TVA</v>
      </c>
      <c r="BJ441" s="55"/>
      <c r="BK441" s="65"/>
      <c r="BL441" s="98" t="s">
        <v>64</v>
      </c>
      <c r="BM441" s="63"/>
      <c r="BN441" s="87" t="str">
        <f t="shared" si="215"/>
        <v>Remplir la colonne BJ ou BM</v>
      </c>
      <c r="BO441" s="63"/>
      <c r="BP441" s="173" t="str">
        <f t="shared" si="229"/>
        <v>Remplir la colonne M</v>
      </c>
      <c r="BQ441" s="179" t="str">
        <f t="shared" si="216"/>
        <v>Remplir la colonne BO</v>
      </c>
      <c r="BR441" s="263" t="str">
        <f t="shared" si="230"/>
        <v>Remplir la colonne I</v>
      </c>
      <c r="BS441" s="91"/>
      <c r="BT441" s="315" t="str">
        <f t="shared" si="217"/>
        <v>Remplir les termes C, P, T et TVA</v>
      </c>
      <c r="BU441" s="55"/>
      <c r="BV441" s="65"/>
      <c r="BW441" s="98" t="s">
        <v>64</v>
      </c>
      <c r="BX441" s="63"/>
      <c r="BY441" s="87" t="str">
        <f t="shared" si="218"/>
        <v>Remplir la colonne BU ou BX</v>
      </c>
      <c r="BZ441" s="63"/>
      <c r="CA441" s="173" t="str">
        <f t="shared" si="231"/>
        <v>Remplir la colonne M</v>
      </c>
      <c r="CB441" s="179" t="str">
        <f t="shared" si="219"/>
        <v>Remplir la colonne BZ</v>
      </c>
      <c r="CC441" s="263" t="str">
        <f t="shared" si="232"/>
        <v>Remplir la colonne I</v>
      </c>
      <c r="CD441" s="91"/>
      <c r="CE441" s="315" t="str">
        <f t="shared" si="220"/>
        <v>Remplir les termes C, P, T et TVA</v>
      </c>
      <c r="CF441" s="61" t="str">
        <f t="shared" si="201"/>
        <v>REMPLIR TYPE DE CLIENT</v>
      </c>
      <c r="CG441" s="107" t="str">
        <f t="shared" si="221"/>
        <v>Montant total de l'aide demandée non indiqué</v>
      </c>
      <c r="CH441" s="1"/>
      <c r="CI441" s="1"/>
      <c r="CJ441" s="1"/>
      <c r="CK441" s="1"/>
      <c r="CL441" s="1"/>
    </row>
    <row r="442" spans="1:90" x14ac:dyDescent="0.25">
      <c r="A442" s="51"/>
      <c r="B442" s="111"/>
      <c r="C442" s="111"/>
      <c r="D442" s="111"/>
      <c r="E442" s="111"/>
      <c r="F442" s="111"/>
      <c r="G442" s="132"/>
      <c r="H442" s="151"/>
      <c r="I442" s="299"/>
      <c r="J442" s="152"/>
      <c r="K442" s="153"/>
      <c r="L442" s="169"/>
      <c r="M442" s="39"/>
      <c r="N442" s="90"/>
      <c r="O442" s="39"/>
      <c r="P442" s="23"/>
      <c r="Q442" s="170">
        <f t="shared" si="202"/>
        <v>0</v>
      </c>
      <c r="R442" s="55"/>
      <c r="S442" s="65"/>
      <c r="T442" s="98" t="s">
        <v>64</v>
      </c>
      <c r="U442" s="63"/>
      <c r="V442" s="87" t="str">
        <f t="shared" si="203"/>
        <v>Remplir la colonne R ou U</v>
      </c>
      <c r="W442" s="63"/>
      <c r="X442" s="173" t="str">
        <f t="shared" si="200"/>
        <v>Remplir la colonne M</v>
      </c>
      <c r="Y442" s="179" t="str">
        <f t="shared" si="204"/>
        <v>Remplir la colonne W</v>
      </c>
      <c r="Z442" s="263" t="str">
        <f t="shared" si="222"/>
        <v>Remplir la colonne I</v>
      </c>
      <c r="AA442" s="91"/>
      <c r="AB442" s="315" t="str">
        <f t="shared" si="205"/>
        <v>Remplir les termes C, P, T et TVA</v>
      </c>
      <c r="AC442" s="55"/>
      <c r="AD442" s="65"/>
      <c r="AE442" s="98" t="s">
        <v>64</v>
      </c>
      <c r="AF442" s="63"/>
      <c r="AG442" s="87" t="str">
        <f t="shared" si="206"/>
        <v>Remplir la colonne AC ou AF</v>
      </c>
      <c r="AH442" s="63"/>
      <c r="AI442" s="173" t="str">
        <f t="shared" si="223"/>
        <v>Remplir la colonne M</v>
      </c>
      <c r="AJ442" s="179" t="str">
        <f t="shared" si="207"/>
        <v>Remplir la colonne AH</v>
      </c>
      <c r="AK442" s="263" t="str">
        <f t="shared" si="224"/>
        <v>Remplir la colonne I</v>
      </c>
      <c r="AL442" s="91"/>
      <c r="AM442" s="315" t="str">
        <f t="shared" si="208"/>
        <v>Remplir les terme C, P, T et TVA</v>
      </c>
      <c r="AN442" s="55"/>
      <c r="AO442" s="65"/>
      <c r="AP442" s="98" t="s">
        <v>64</v>
      </c>
      <c r="AQ442" s="63"/>
      <c r="AR442" s="87" t="str">
        <f t="shared" si="209"/>
        <v>Remplir la colonne AN ou AQ</v>
      </c>
      <c r="AS442" s="63"/>
      <c r="AT442" s="173" t="str">
        <f t="shared" si="225"/>
        <v>Remplir la colonne M</v>
      </c>
      <c r="AU442" s="179" t="str">
        <f t="shared" si="210"/>
        <v>Remplir la colonne AS</v>
      </c>
      <c r="AV442" s="263" t="str">
        <f t="shared" si="226"/>
        <v>Remplir la colonne I</v>
      </c>
      <c r="AW442" s="91"/>
      <c r="AX442" s="315" t="str">
        <f t="shared" si="211"/>
        <v>Remplir les termes C, P, T et TVA</v>
      </c>
      <c r="AY442" s="55"/>
      <c r="AZ442" s="65"/>
      <c r="BA442" s="98" t="s">
        <v>64</v>
      </c>
      <c r="BB442" s="63"/>
      <c r="BC442" s="87" t="str">
        <f t="shared" si="212"/>
        <v>Remplir la colonne AY ou BB</v>
      </c>
      <c r="BD442" s="63"/>
      <c r="BE442" s="173" t="str">
        <f t="shared" si="227"/>
        <v>Remplir la colonne M</v>
      </c>
      <c r="BF442" s="179" t="str">
        <f t="shared" si="213"/>
        <v>Remplir la colonne BD</v>
      </c>
      <c r="BG442" s="263" t="str">
        <f t="shared" si="228"/>
        <v>Remplir la colonne I</v>
      </c>
      <c r="BH442" s="91"/>
      <c r="BI442" s="315" t="str">
        <f t="shared" si="214"/>
        <v>Remplir les termes C, P, T et TVA</v>
      </c>
      <c r="BJ442" s="55"/>
      <c r="BK442" s="65"/>
      <c r="BL442" s="98" t="s">
        <v>64</v>
      </c>
      <c r="BM442" s="63"/>
      <c r="BN442" s="87" t="str">
        <f t="shared" si="215"/>
        <v>Remplir la colonne BJ ou BM</v>
      </c>
      <c r="BO442" s="63"/>
      <c r="BP442" s="173" t="str">
        <f t="shared" si="229"/>
        <v>Remplir la colonne M</v>
      </c>
      <c r="BQ442" s="179" t="str">
        <f t="shared" si="216"/>
        <v>Remplir la colonne BO</v>
      </c>
      <c r="BR442" s="263" t="str">
        <f t="shared" si="230"/>
        <v>Remplir la colonne I</v>
      </c>
      <c r="BS442" s="91"/>
      <c r="BT442" s="315" t="str">
        <f t="shared" si="217"/>
        <v>Remplir les termes C, P, T et TVA</v>
      </c>
      <c r="BU442" s="55"/>
      <c r="BV442" s="65"/>
      <c r="BW442" s="98" t="s">
        <v>64</v>
      </c>
      <c r="BX442" s="63"/>
      <c r="BY442" s="87" t="str">
        <f t="shared" si="218"/>
        <v>Remplir la colonne BU ou BX</v>
      </c>
      <c r="BZ442" s="63"/>
      <c r="CA442" s="173" t="str">
        <f t="shared" si="231"/>
        <v>Remplir la colonne M</v>
      </c>
      <c r="CB442" s="179" t="str">
        <f t="shared" si="219"/>
        <v>Remplir la colonne BZ</v>
      </c>
      <c r="CC442" s="263" t="str">
        <f t="shared" si="232"/>
        <v>Remplir la colonne I</v>
      </c>
      <c r="CD442" s="91"/>
      <c r="CE442" s="315" t="str">
        <f t="shared" si="220"/>
        <v>Remplir les termes C, P, T et TVA</v>
      </c>
      <c r="CF442" s="61" t="str">
        <f t="shared" si="201"/>
        <v>REMPLIR TYPE DE CLIENT</v>
      </c>
      <c r="CG442" s="107" t="str">
        <f t="shared" si="221"/>
        <v>Montant total de l'aide demandée non indiqué</v>
      </c>
      <c r="CH442" s="1"/>
      <c r="CI442" s="1"/>
      <c r="CJ442" s="1"/>
      <c r="CK442" s="1"/>
      <c r="CL442" s="1"/>
    </row>
    <row r="443" spans="1:90" x14ac:dyDescent="0.25">
      <c r="A443" s="51"/>
      <c r="B443" s="111"/>
      <c r="C443" s="111"/>
      <c r="D443" s="111"/>
      <c r="E443" s="111"/>
      <c r="F443" s="111"/>
      <c r="G443" s="132"/>
      <c r="H443" s="151"/>
      <c r="I443" s="299"/>
      <c r="J443" s="152"/>
      <c r="K443" s="153"/>
      <c r="L443" s="169"/>
      <c r="M443" s="39"/>
      <c r="N443" s="90"/>
      <c r="O443" s="39"/>
      <c r="P443" s="23"/>
      <c r="Q443" s="170">
        <f t="shared" si="202"/>
        <v>0</v>
      </c>
      <c r="R443" s="55"/>
      <c r="S443" s="65"/>
      <c r="T443" s="98" t="s">
        <v>64</v>
      </c>
      <c r="U443" s="63"/>
      <c r="V443" s="87" t="str">
        <f t="shared" si="203"/>
        <v>Remplir la colonne R ou U</v>
      </c>
      <c r="W443" s="63"/>
      <c r="X443" s="173" t="str">
        <f t="shared" si="200"/>
        <v>Remplir la colonne M</v>
      </c>
      <c r="Y443" s="179" t="str">
        <f t="shared" si="204"/>
        <v>Remplir la colonne W</v>
      </c>
      <c r="Z443" s="263" t="str">
        <f t="shared" si="222"/>
        <v>Remplir la colonne I</v>
      </c>
      <c r="AA443" s="91"/>
      <c r="AB443" s="315" t="str">
        <f t="shared" si="205"/>
        <v>Remplir les termes C, P, T et TVA</v>
      </c>
      <c r="AC443" s="55"/>
      <c r="AD443" s="65"/>
      <c r="AE443" s="98" t="s">
        <v>64</v>
      </c>
      <c r="AF443" s="63"/>
      <c r="AG443" s="87" t="str">
        <f t="shared" si="206"/>
        <v>Remplir la colonne AC ou AF</v>
      </c>
      <c r="AH443" s="63"/>
      <c r="AI443" s="173" t="str">
        <f t="shared" si="223"/>
        <v>Remplir la colonne M</v>
      </c>
      <c r="AJ443" s="179" t="str">
        <f t="shared" si="207"/>
        <v>Remplir la colonne AH</v>
      </c>
      <c r="AK443" s="263" t="str">
        <f t="shared" si="224"/>
        <v>Remplir la colonne I</v>
      </c>
      <c r="AL443" s="91"/>
      <c r="AM443" s="315" t="str">
        <f t="shared" si="208"/>
        <v>Remplir les terme C, P, T et TVA</v>
      </c>
      <c r="AN443" s="55"/>
      <c r="AO443" s="65"/>
      <c r="AP443" s="98" t="s">
        <v>64</v>
      </c>
      <c r="AQ443" s="63"/>
      <c r="AR443" s="87" t="str">
        <f t="shared" si="209"/>
        <v>Remplir la colonne AN ou AQ</v>
      </c>
      <c r="AS443" s="63"/>
      <c r="AT443" s="173" t="str">
        <f t="shared" si="225"/>
        <v>Remplir la colonne M</v>
      </c>
      <c r="AU443" s="179" t="str">
        <f t="shared" si="210"/>
        <v>Remplir la colonne AS</v>
      </c>
      <c r="AV443" s="263" t="str">
        <f t="shared" si="226"/>
        <v>Remplir la colonne I</v>
      </c>
      <c r="AW443" s="91"/>
      <c r="AX443" s="315" t="str">
        <f t="shared" si="211"/>
        <v>Remplir les termes C, P, T et TVA</v>
      </c>
      <c r="AY443" s="55"/>
      <c r="AZ443" s="65"/>
      <c r="BA443" s="98" t="s">
        <v>64</v>
      </c>
      <c r="BB443" s="63"/>
      <c r="BC443" s="87" t="str">
        <f t="shared" si="212"/>
        <v>Remplir la colonne AY ou BB</v>
      </c>
      <c r="BD443" s="63"/>
      <c r="BE443" s="173" t="str">
        <f t="shared" si="227"/>
        <v>Remplir la colonne M</v>
      </c>
      <c r="BF443" s="179" t="str">
        <f t="shared" si="213"/>
        <v>Remplir la colonne BD</v>
      </c>
      <c r="BG443" s="263" t="str">
        <f t="shared" si="228"/>
        <v>Remplir la colonne I</v>
      </c>
      <c r="BH443" s="91"/>
      <c r="BI443" s="315" t="str">
        <f t="shared" si="214"/>
        <v>Remplir les termes C, P, T et TVA</v>
      </c>
      <c r="BJ443" s="55"/>
      <c r="BK443" s="65"/>
      <c r="BL443" s="98" t="s">
        <v>64</v>
      </c>
      <c r="BM443" s="63"/>
      <c r="BN443" s="87" t="str">
        <f t="shared" si="215"/>
        <v>Remplir la colonne BJ ou BM</v>
      </c>
      <c r="BO443" s="63"/>
      <c r="BP443" s="173" t="str">
        <f t="shared" si="229"/>
        <v>Remplir la colonne M</v>
      </c>
      <c r="BQ443" s="179" t="str">
        <f t="shared" si="216"/>
        <v>Remplir la colonne BO</v>
      </c>
      <c r="BR443" s="263" t="str">
        <f t="shared" si="230"/>
        <v>Remplir la colonne I</v>
      </c>
      <c r="BS443" s="91"/>
      <c r="BT443" s="315" t="str">
        <f t="shared" si="217"/>
        <v>Remplir les termes C, P, T et TVA</v>
      </c>
      <c r="BU443" s="55"/>
      <c r="BV443" s="65"/>
      <c r="BW443" s="98" t="s">
        <v>64</v>
      </c>
      <c r="BX443" s="63"/>
      <c r="BY443" s="87" t="str">
        <f t="shared" si="218"/>
        <v>Remplir la colonne BU ou BX</v>
      </c>
      <c r="BZ443" s="63"/>
      <c r="CA443" s="173" t="str">
        <f t="shared" si="231"/>
        <v>Remplir la colonne M</v>
      </c>
      <c r="CB443" s="179" t="str">
        <f t="shared" si="219"/>
        <v>Remplir la colonne BZ</v>
      </c>
      <c r="CC443" s="263" t="str">
        <f t="shared" si="232"/>
        <v>Remplir la colonne I</v>
      </c>
      <c r="CD443" s="91"/>
      <c r="CE443" s="315" t="str">
        <f t="shared" si="220"/>
        <v>Remplir les termes C, P, T et TVA</v>
      </c>
      <c r="CF443" s="61" t="str">
        <f t="shared" si="201"/>
        <v>REMPLIR TYPE DE CLIENT</v>
      </c>
      <c r="CG443" s="107" t="str">
        <f t="shared" si="221"/>
        <v>Montant total de l'aide demandée non indiqué</v>
      </c>
      <c r="CH443" s="1"/>
      <c r="CI443" s="1"/>
      <c r="CJ443" s="1"/>
      <c r="CK443" s="1"/>
      <c r="CL443" s="1"/>
    </row>
    <row r="444" spans="1:90" x14ac:dyDescent="0.25">
      <c r="A444" s="51"/>
      <c r="B444" s="111"/>
      <c r="C444" s="111"/>
      <c r="D444" s="111"/>
      <c r="E444" s="111"/>
      <c r="F444" s="111"/>
      <c r="G444" s="132"/>
      <c r="H444" s="151"/>
      <c r="I444" s="299"/>
      <c r="J444" s="152"/>
      <c r="K444" s="153"/>
      <c r="L444" s="169"/>
      <c r="M444" s="39"/>
      <c r="N444" s="90"/>
      <c r="O444" s="39"/>
      <c r="P444" s="23"/>
      <c r="Q444" s="170">
        <f t="shared" si="202"/>
        <v>0</v>
      </c>
      <c r="R444" s="55"/>
      <c r="S444" s="65"/>
      <c r="T444" s="98" t="s">
        <v>64</v>
      </c>
      <c r="U444" s="63"/>
      <c r="V444" s="87" t="str">
        <f t="shared" si="203"/>
        <v>Remplir la colonne R ou U</v>
      </c>
      <c r="W444" s="63"/>
      <c r="X444" s="173" t="str">
        <f t="shared" si="200"/>
        <v>Remplir la colonne M</v>
      </c>
      <c r="Y444" s="179" t="str">
        <f t="shared" si="204"/>
        <v>Remplir la colonne W</v>
      </c>
      <c r="Z444" s="263" t="str">
        <f t="shared" si="222"/>
        <v>Remplir la colonne I</v>
      </c>
      <c r="AA444" s="91"/>
      <c r="AB444" s="315" t="str">
        <f t="shared" si="205"/>
        <v>Remplir les termes C, P, T et TVA</v>
      </c>
      <c r="AC444" s="55"/>
      <c r="AD444" s="65"/>
      <c r="AE444" s="98" t="s">
        <v>64</v>
      </c>
      <c r="AF444" s="63"/>
      <c r="AG444" s="87" t="str">
        <f t="shared" si="206"/>
        <v>Remplir la colonne AC ou AF</v>
      </c>
      <c r="AH444" s="63"/>
      <c r="AI444" s="173" t="str">
        <f t="shared" si="223"/>
        <v>Remplir la colonne M</v>
      </c>
      <c r="AJ444" s="179" t="str">
        <f t="shared" si="207"/>
        <v>Remplir la colonne AH</v>
      </c>
      <c r="AK444" s="263" t="str">
        <f t="shared" si="224"/>
        <v>Remplir la colonne I</v>
      </c>
      <c r="AL444" s="91"/>
      <c r="AM444" s="315" t="str">
        <f t="shared" si="208"/>
        <v>Remplir les terme C, P, T et TVA</v>
      </c>
      <c r="AN444" s="55"/>
      <c r="AO444" s="65"/>
      <c r="AP444" s="98" t="s">
        <v>64</v>
      </c>
      <c r="AQ444" s="63"/>
      <c r="AR444" s="87" t="str">
        <f t="shared" si="209"/>
        <v>Remplir la colonne AN ou AQ</v>
      </c>
      <c r="AS444" s="63"/>
      <c r="AT444" s="173" t="str">
        <f t="shared" si="225"/>
        <v>Remplir la colonne M</v>
      </c>
      <c r="AU444" s="179" t="str">
        <f t="shared" si="210"/>
        <v>Remplir la colonne AS</v>
      </c>
      <c r="AV444" s="263" t="str">
        <f t="shared" si="226"/>
        <v>Remplir la colonne I</v>
      </c>
      <c r="AW444" s="91"/>
      <c r="AX444" s="315" t="str">
        <f t="shared" si="211"/>
        <v>Remplir les termes C, P, T et TVA</v>
      </c>
      <c r="AY444" s="55"/>
      <c r="AZ444" s="65"/>
      <c r="BA444" s="98" t="s">
        <v>64</v>
      </c>
      <c r="BB444" s="63"/>
      <c r="BC444" s="87" t="str">
        <f t="shared" si="212"/>
        <v>Remplir la colonne AY ou BB</v>
      </c>
      <c r="BD444" s="63"/>
      <c r="BE444" s="173" t="str">
        <f t="shared" si="227"/>
        <v>Remplir la colonne M</v>
      </c>
      <c r="BF444" s="179" t="str">
        <f t="shared" si="213"/>
        <v>Remplir la colonne BD</v>
      </c>
      <c r="BG444" s="263" t="str">
        <f t="shared" si="228"/>
        <v>Remplir la colonne I</v>
      </c>
      <c r="BH444" s="91"/>
      <c r="BI444" s="315" t="str">
        <f t="shared" si="214"/>
        <v>Remplir les termes C, P, T et TVA</v>
      </c>
      <c r="BJ444" s="55"/>
      <c r="BK444" s="65"/>
      <c r="BL444" s="98" t="s">
        <v>64</v>
      </c>
      <c r="BM444" s="63"/>
      <c r="BN444" s="87" t="str">
        <f t="shared" si="215"/>
        <v>Remplir la colonne BJ ou BM</v>
      </c>
      <c r="BO444" s="63"/>
      <c r="BP444" s="173" t="str">
        <f t="shared" si="229"/>
        <v>Remplir la colonne M</v>
      </c>
      <c r="BQ444" s="179" t="str">
        <f t="shared" si="216"/>
        <v>Remplir la colonne BO</v>
      </c>
      <c r="BR444" s="263" t="str">
        <f t="shared" si="230"/>
        <v>Remplir la colonne I</v>
      </c>
      <c r="BS444" s="91"/>
      <c r="BT444" s="315" t="str">
        <f t="shared" si="217"/>
        <v>Remplir les termes C, P, T et TVA</v>
      </c>
      <c r="BU444" s="55"/>
      <c r="BV444" s="65"/>
      <c r="BW444" s="98" t="s">
        <v>64</v>
      </c>
      <c r="BX444" s="63"/>
      <c r="BY444" s="87" t="str">
        <f t="shared" si="218"/>
        <v>Remplir la colonne BU ou BX</v>
      </c>
      <c r="BZ444" s="63"/>
      <c r="CA444" s="173" t="str">
        <f t="shared" si="231"/>
        <v>Remplir la colonne M</v>
      </c>
      <c r="CB444" s="179" t="str">
        <f t="shared" si="219"/>
        <v>Remplir la colonne BZ</v>
      </c>
      <c r="CC444" s="263" t="str">
        <f t="shared" si="232"/>
        <v>Remplir la colonne I</v>
      </c>
      <c r="CD444" s="91"/>
      <c r="CE444" s="315" t="str">
        <f t="shared" si="220"/>
        <v>Remplir les termes C, P, T et TVA</v>
      </c>
      <c r="CF444" s="61" t="str">
        <f t="shared" si="201"/>
        <v>REMPLIR TYPE DE CLIENT</v>
      </c>
      <c r="CG444" s="107" t="str">
        <f t="shared" si="221"/>
        <v>Montant total de l'aide demandée non indiqué</v>
      </c>
      <c r="CH444" s="1"/>
      <c r="CI444" s="1"/>
      <c r="CJ444" s="1"/>
      <c r="CK444" s="1"/>
      <c r="CL444" s="1"/>
    </row>
    <row r="445" spans="1:90" x14ac:dyDescent="0.25">
      <c r="A445" s="51"/>
      <c r="B445" s="111"/>
      <c r="C445" s="111"/>
      <c r="D445" s="111"/>
      <c r="E445" s="111"/>
      <c r="F445" s="111"/>
      <c r="G445" s="132"/>
      <c r="H445" s="151"/>
      <c r="I445" s="299"/>
      <c r="J445" s="152"/>
      <c r="K445" s="153"/>
      <c r="L445" s="169"/>
      <c r="M445" s="39"/>
      <c r="N445" s="90"/>
      <c r="O445" s="39"/>
      <c r="P445" s="23"/>
      <c r="Q445" s="170">
        <f t="shared" si="202"/>
        <v>0</v>
      </c>
      <c r="R445" s="55"/>
      <c r="S445" s="65"/>
      <c r="T445" s="98" t="s">
        <v>64</v>
      </c>
      <c r="U445" s="63"/>
      <c r="V445" s="87" t="str">
        <f t="shared" si="203"/>
        <v>Remplir la colonne R ou U</v>
      </c>
      <c r="W445" s="63"/>
      <c r="X445" s="173" t="str">
        <f t="shared" si="200"/>
        <v>Remplir la colonne M</v>
      </c>
      <c r="Y445" s="179" t="str">
        <f t="shared" si="204"/>
        <v>Remplir la colonne W</v>
      </c>
      <c r="Z445" s="263" t="str">
        <f t="shared" si="222"/>
        <v>Remplir la colonne I</v>
      </c>
      <c r="AA445" s="91"/>
      <c r="AB445" s="315" t="str">
        <f t="shared" si="205"/>
        <v>Remplir les termes C, P, T et TVA</v>
      </c>
      <c r="AC445" s="55"/>
      <c r="AD445" s="65"/>
      <c r="AE445" s="98" t="s">
        <v>64</v>
      </c>
      <c r="AF445" s="63"/>
      <c r="AG445" s="87" t="str">
        <f t="shared" si="206"/>
        <v>Remplir la colonne AC ou AF</v>
      </c>
      <c r="AH445" s="63"/>
      <c r="AI445" s="173" t="str">
        <f t="shared" si="223"/>
        <v>Remplir la colonne M</v>
      </c>
      <c r="AJ445" s="179" t="str">
        <f t="shared" si="207"/>
        <v>Remplir la colonne AH</v>
      </c>
      <c r="AK445" s="263" t="str">
        <f t="shared" si="224"/>
        <v>Remplir la colonne I</v>
      </c>
      <c r="AL445" s="91"/>
      <c r="AM445" s="315" t="str">
        <f t="shared" si="208"/>
        <v>Remplir les terme C, P, T et TVA</v>
      </c>
      <c r="AN445" s="55"/>
      <c r="AO445" s="65"/>
      <c r="AP445" s="98" t="s">
        <v>64</v>
      </c>
      <c r="AQ445" s="63"/>
      <c r="AR445" s="87" t="str">
        <f t="shared" si="209"/>
        <v>Remplir la colonne AN ou AQ</v>
      </c>
      <c r="AS445" s="63"/>
      <c r="AT445" s="173" t="str">
        <f t="shared" si="225"/>
        <v>Remplir la colonne M</v>
      </c>
      <c r="AU445" s="179" t="str">
        <f t="shared" si="210"/>
        <v>Remplir la colonne AS</v>
      </c>
      <c r="AV445" s="263" t="str">
        <f t="shared" si="226"/>
        <v>Remplir la colonne I</v>
      </c>
      <c r="AW445" s="91"/>
      <c r="AX445" s="315" t="str">
        <f t="shared" si="211"/>
        <v>Remplir les termes C, P, T et TVA</v>
      </c>
      <c r="AY445" s="55"/>
      <c r="AZ445" s="65"/>
      <c r="BA445" s="98" t="s">
        <v>64</v>
      </c>
      <c r="BB445" s="63"/>
      <c r="BC445" s="87" t="str">
        <f t="shared" si="212"/>
        <v>Remplir la colonne AY ou BB</v>
      </c>
      <c r="BD445" s="63"/>
      <c r="BE445" s="173" t="str">
        <f t="shared" si="227"/>
        <v>Remplir la colonne M</v>
      </c>
      <c r="BF445" s="179" t="str">
        <f t="shared" si="213"/>
        <v>Remplir la colonne BD</v>
      </c>
      <c r="BG445" s="263" t="str">
        <f t="shared" si="228"/>
        <v>Remplir la colonne I</v>
      </c>
      <c r="BH445" s="91"/>
      <c r="BI445" s="315" t="str">
        <f t="shared" si="214"/>
        <v>Remplir les termes C, P, T et TVA</v>
      </c>
      <c r="BJ445" s="55"/>
      <c r="BK445" s="65"/>
      <c r="BL445" s="98" t="s">
        <v>64</v>
      </c>
      <c r="BM445" s="63"/>
      <c r="BN445" s="87" t="str">
        <f t="shared" si="215"/>
        <v>Remplir la colonne BJ ou BM</v>
      </c>
      <c r="BO445" s="63"/>
      <c r="BP445" s="173" t="str">
        <f t="shared" si="229"/>
        <v>Remplir la colonne M</v>
      </c>
      <c r="BQ445" s="179" t="str">
        <f t="shared" si="216"/>
        <v>Remplir la colonne BO</v>
      </c>
      <c r="BR445" s="263" t="str">
        <f t="shared" si="230"/>
        <v>Remplir la colonne I</v>
      </c>
      <c r="BS445" s="91"/>
      <c r="BT445" s="315" t="str">
        <f t="shared" si="217"/>
        <v>Remplir les termes C, P, T et TVA</v>
      </c>
      <c r="BU445" s="55"/>
      <c r="BV445" s="65"/>
      <c r="BW445" s="98" t="s">
        <v>64</v>
      </c>
      <c r="BX445" s="63"/>
      <c r="BY445" s="87" t="str">
        <f t="shared" si="218"/>
        <v>Remplir la colonne BU ou BX</v>
      </c>
      <c r="BZ445" s="63"/>
      <c r="CA445" s="173" t="str">
        <f t="shared" si="231"/>
        <v>Remplir la colonne M</v>
      </c>
      <c r="CB445" s="179" t="str">
        <f t="shared" si="219"/>
        <v>Remplir la colonne BZ</v>
      </c>
      <c r="CC445" s="263" t="str">
        <f t="shared" si="232"/>
        <v>Remplir la colonne I</v>
      </c>
      <c r="CD445" s="91"/>
      <c r="CE445" s="315" t="str">
        <f t="shared" si="220"/>
        <v>Remplir les termes C, P, T et TVA</v>
      </c>
      <c r="CF445" s="61" t="str">
        <f t="shared" si="201"/>
        <v>REMPLIR TYPE DE CLIENT</v>
      </c>
      <c r="CG445" s="107" t="str">
        <f t="shared" si="221"/>
        <v>Montant total de l'aide demandée non indiqué</v>
      </c>
      <c r="CH445" s="1"/>
      <c r="CI445" s="1"/>
      <c r="CJ445" s="1"/>
      <c r="CK445" s="1"/>
      <c r="CL445" s="1"/>
    </row>
    <row r="446" spans="1:90" x14ac:dyDescent="0.25">
      <c r="A446" s="51"/>
      <c r="B446" s="111"/>
      <c r="C446" s="111"/>
      <c r="D446" s="111"/>
      <c r="E446" s="111"/>
      <c r="F446" s="111"/>
      <c r="G446" s="132"/>
      <c r="H446" s="151"/>
      <c r="I446" s="299"/>
      <c r="J446" s="152"/>
      <c r="K446" s="153"/>
      <c r="L446" s="169"/>
      <c r="M446" s="39"/>
      <c r="N446" s="90"/>
      <c r="O446" s="39"/>
      <c r="P446" s="23"/>
      <c r="Q446" s="170">
        <f t="shared" si="202"/>
        <v>0</v>
      </c>
      <c r="R446" s="55"/>
      <c r="S446" s="65"/>
      <c r="T446" s="98" t="s">
        <v>64</v>
      </c>
      <c r="U446" s="63"/>
      <c r="V446" s="87" t="str">
        <f t="shared" si="203"/>
        <v>Remplir la colonne R ou U</v>
      </c>
      <c r="W446" s="63"/>
      <c r="X446" s="173" t="str">
        <f t="shared" si="200"/>
        <v>Remplir la colonne M</v>
      </c>
      <c r="Y446" s="179" t="str">
        <f t="shared" si="204"/>
        <v>Remplir la colonne W</v>
      </c>
      <c r="Z446" s="263" t="str">
        <f t="shared" si="222"/>
        <v>Remplir la colonne I</v>
      </c>
      <c r="AA446" s="91"/>
      <c r="AB446" s="315" t="str">
        <f t="shared" si="205"/>
        <v>Remplir les termes C, P, T et TVA</v>
      </c>
      <c r="AC446" s="55"/>
      <c r="AD446" s="65"/>
      <c r="AE446" s="98" t="s">
        <v>64</v>
      </c>
      <c r="AF446" s="63"/>
      <c r="AG446" s="87" t="str">
        <f t="shared" si="206"/>
        <v>Remplir la colonne AC ou AF</v>
      </c>
      <c r="AH446" s="63"/>
      <c r="AI446" s="173" t="str">
        <f t="shared" si="223"/>
        <v>Remplir la colonne M</v>
      </c>
      <c r="AJ446" s="179" t="str">
        <f t="shared" si="207"/>
        <v>Remplir la colonne AH</v>
      </c>
      <c r="AK446" s="263" t="str">
        <f t="shared" si="224"/>
        <v>Remplir la colonne I</v>
      </c>
      <c r="AL446" s="91"/>
      <c r="AM446" s="315" t="str">
        <f t="shared" si="208"/>
        <v>Remplir les terme C, P, T et TVA</v>
      </c>
      <c r="AN446" s="55"/>
      <c r="AO446" s="65"/>
      <c r="AP446" s="98" t="s">
        <v>64</v>
      </c>
      <c r="AQ446" s="63"/>
      <c r="AR446" s="87" t="str">
        <f t="shared" si="209"/>
        <v>Remplir la colonne AN ou AQ</v>
      </c>
      <c r="AS446" s="63"/>
      <c r="AT446" s="173" t="str">
        <f t="shared" si="225"/>
        <v>Remplir la colonne M</v>
      </c>
      <c r="AU446" s="179" t="str">
        <f t="shared" si="210"/>
        <v>Remplir la colonne AS</v>
      </c>
      <c r="AV446" s="263" t="str">
        <f t="shared" si="226"/>
        <v>Remplir la colonne I</v>
      </c>
      <c r="AW446" s="91"/>
      <c r="AX446" s="315" t="str">
        <f t="shared" si="211"/>
        <v>Remplir les termes C, P, T et TVA</v>
      </c>
      <c r="AY446" s="55"/>
      <c r="AZ446" s="65"/>
      <c r="BA446" s="98" t="s">
        <v>64</v>
      </c>
      <c r="BB446" s="63"/>
      <c r="BC446" s="87" t="str">
        <f t="shared" si="212"/>
        <v>Remplir la colonne AY ou BB</v>
      </c>
      <c r="BD446" s="63"/>
      <c r="BE446" s="173" t="str">
        <f t="shared" si="227"/>
        <v>Remplir la colonne M</v>
      </c>
      <c r="BF446" s="179" t="str">
        <f t="shared" si="213"/>
        <v>Remplir la colonne BD</v>
      </c>
      <c r="BG446" s="263" t="str">
        <f t="shared" si="228"/>
        <v>Remplir la colonne I</v>
      </c>
      <c r="BH446" s="91"/>
      <c r="BI446" s="315" t="str">
        <f t="shared" si="214"/>
        <v>Remplir les termes C, P, T et TVA</v>
      </c>
      <c r="BJ446" s="55"/>
      <c r="BK446" s="65"/>
      <c r="BL446" s="98" t="s">
        <v>64</v>
      </c>
      <c r="BM446" s="63"/>
      <c r="BN446" s="87" t="str">
        <f t="shared" si="215"/>
        <v>Remplir la colonne BJ ou BM</v>
      </c>
      <c r="BO446" s="63"/>
      <c r="BP446" s="173" t="str">
        <f t="shared" si="229"/>
        <v>Remplir la colonne M</v>
      </c>
      <c r="BQ446" s="179" t="str">
        <f t="shared" si="216"/>
        <v>Remplir la colonne BO</v>
      </c>
      <c r="BR446" s="263" t="str">
        <f t="shared" si="230"/>
        <v>Remplir la colonne I</v>
      </c>
      <c r="BS446" s="91"/>
      <c r="BT446" s="315" t="str">
        <f t="shared" si="217"/>
        <v>Remplir les termes C, P, T et TVA</v>
      </c>
      <c r="BU446" s="55"/>
      <c r="BV446" s="65"/>
      <c r="BW446" s="98" t="s">
        <v>64</v>
      </c>
      <c r="BX446" s="63"/>
      <c r="BY446" s="87" t="str">
        <f t="shared" si="218"/>
        <v>Remplir la colonne BU ou BX</v>
      </c>
      <c r="BZ446" s="63"/>
      <c r="CA446" s="173" t="str">
        <f t="shared" si="231"/>
        <v>Remplir la colonne M</v>
      </c>
      <c r="CB446" s="179" t="str">
        <f t="shared" si="219"/>
        <v>Remplir la colonne BZ</v>
      </c>
      <c r="CC446" s="263" t="str">
        <f t="shared" si="232"/>
        <v>Remplir la colonne I</v>
      </c>
      <c r="CD446" s="91"/>
      <c r="CE446" s="315" t="str">
        <f t="shared" si="220"/>
        <v>Remplir les termes C, P, T et TVA</v>
      </c>
      <c r="CF446" s="61" t="str">
        <f t="shared" si="201"/>
        <v>REMPLIR TYPE DE CLIENT</v>
      </c>
      <c r="CG446" s="107" t="str">
        <f t="shared" si="221"/>
        <v>Montant total de l'aide demandée non indiqué</v>
      </c>
      <c r="CH446" s="1"/>
      <c r="CI446" s="1"/>
      <c r="CJ446" s="1"/>
      <c r="CK446" s="1"/>
      <c r="CL446" s="1"/>
    </row>
    <row r="447" spans="1:90" x14ac:dyDescent="0.25">
      <c r="A447" s="51"/>
      <c r="B447" s="111"/>
      <c r="C447" s="111"/>
      <c r="D447" s="111"/>
      <c r="E447" s="111"/>
      <c r="F447" s="111"/>
      <c r="G447" s="132"/>
      <c r="H447" s="151"/>
      <c r="I447" s="299"/>
      <c r="J447" s="152"/>
      <c r="K447" s="153"/>
      <c r="L447" s="169"/>
      <c r="M447" s="39"/>
      <c r="N447" s="90"/>
      <c r="O447" s="39"/>
      <c r="P447" s="23"/>
      <c r="Q447" s="170">
        <f t="shared" si="202"/>
        <v>0</v>
      </c>
      <c r="R447" s="55"/>
      <c r="S447" s="65"/>
      <c r="T447" s="98" t="s">
        <v>64</v>
      </c>
      <c r="U447" s="63"/>
      <c r="V447" s="87" t="str">
        <f t="shared" si="203"/>
        <v>Remplir la colonne R ou U</v>
      </c>
      <c r="W447" s="63"/>
      <c r="X447" s="173" t="str">
        <f t="shared" si="200"/>
        <v>Remplir la colonne M</v>
      </c>
      <c r="Y447" s="179" t="str">
        <f t="shared" si="204"/>
        <v>Remplir la colonne W</v>
      </c>
      <c r="Z447" s="263" t="str">
        <f t="shared" si="222"/>
        <v>Remplir la colonne I</v>
      </c>
      <c r="AA447" s="91"/>
      <c r="AB447" s="315" t="str">
        <f t="shared" si="205"/>
        <v>Remplir les termes C, P, T et TVA</v>
      </c>
      <c r="AC447" s="55"/>
      <c r="AD447" s="65"/>
      <c r="AE447" s="98" t="s">
        <v>64</v>
      </c>
      <c r="AF447" s="63"/>
      <c r="AG447" s="87" t="str">
        <f t="shared" si="206"/>
        <v>Remplir la colonne AC ou AF</v>
      </c>
      <c r="AH447" s="63"/>
      <c r="AI447" s="173" t="str">
        <f t="shared" si="223"/>
        <v>Remplir la colonne M</v>
      </c>
      <c r="AJ447" s="179" t="str">
        <f t="shared" si="207"/>
        <v>Remplir la colonne AH</v>
      </c>
      <c r="AK447" s="263" t="str">
        <f t="shared" si="224"/>
        <v>Remplir la colonne I</v>
      </c>
      <c r="AL447" s="91"/>
      <c r="AM447" s="315" t="str">
        <f t="shared" si="208"/>
        <v>Remplir les terme C, P, T et TVA</v>
      </c>
      <c r="AN447" s="55"/>
      <c r="AO447" s="65"/>
      <c r="AP447" s="98" t="s">
        <v>64</v>
      </c>
      <c r="AQ447" s="63"/>
      <c r="AR447" s="87" t="str">
        <f t="shared" si="209"/>
        <v>Remplir la colonne AN ou AQ</v>
      </c>
      <c r="AS447" s="63"/>
      <c r="AT447" s="173" t="str">
        <f t="shared" si="225"/>
        <v>Remplir la colonne M</v>
      </c>
      <c r="AU447" s="179" t="str">
        <f t="shared" si="210"/>
        <v>Remplir la colonne AS</v>
      </c>
      <c r="AV447" s="263" t="str">
        <f t="shared" si="226"/>
        <v>Remplir la colonne I</v>
      </c>
      <c r="AW447" s="91"/>
      <c r="AX447" s="315" t="str">
        <f t="shared" si="211"/>
        <v>Remplir les termes C, P, T et TVA</v>
      </c>
      <c r="AY447" s="55"/>
      <c r="AZ447" s="65"/>
      <c r="BA447" s="98" t="s">
        <v>64</v>
      </c>
      <c r="BB447" s="63"/>
      <c r="BC447" s="87" t="str">
        <f t="shared" si="212"/>
        <v>Remplir la colonne AY ou BB</v>
      </c>
      <c r="BD447" s="63"/>
      <c r="BE447" s="173" t="str">
        <f t="shared" si="227"/>
        <v>Remplir la colonne M</v>
      </c>
      <c r="BF447" s="179" t="str">
        <f t="shared" si="213"/>
        <v>Remplir la colonne BD</v>
      </c>
      <c r="BG447" s="263" t="str">
        <f t="shared" si="228"/>
        <v>Remplir la colonne I</v>
      </c>
      <c r="BH447" s="91"/>
      <c r="BI447" s="315" t="str">
        <f t="shared" si="214"/>
        <v>Remplir les termes C, P, T et TVA</v>
      </c>
      <c r="BJ447" s="55"/>
      <c r="BK447" s="65"/>
      <c r="BL447" s="98" t="s">
        <v>64</v>
      </c>
      <c r="BM447" s="63"/>
      <c r="BN447" s="87" t="str">
        <f t="shared" si="215"/>
        <v>Remplir la colonne BJ ou BM</v>
      </c>
      <c r="BO447" s="63"/>
      <c r="BP447" s="173" t="str">
        <f t="shared" si="229"/>
        <v>Remplir la colonne M</v>
      </c>
      <c r="BQ447" s="179" t="str">
        <f t="shared" si="216"/>
        <v>Remplir la colonne BO</v>
      </c>
      <c r="BR447" s="263" t="str">
        <f t="shared" si="230"/>
        <v>Remplir la colonne I</v>
      </c>
      <c r="BS447" s="91"/>
      <c r="BT447" s="315" t="str">
        <f t="shared" si="217"/>
        <v>Remplir les termes C, P, T et TVA</v>
      </c>
      <c r="BU447" s="55"/>
      <c r="BV447" s="65"/>
      <c r="BW447" s="98" t="s">
        <v>64</v>
      </c>
      <c r="BX447" s="63"/>
      <c r="BY447" s="87" t="str">
        <f t="shared" si="218"/>
        <v>Remplir la colonne BU ou BX</v>
      </c>
      <c r="BZ447" s="63"/>
      <c r="CA447" s="173" t="str">
        <f t="shared" si="231"/>
        <v>Remplir la colonne M</v>
      </c>
      <c r="CB447" s="179" t="str">
        <f t="shared" si="219"/>
        <v>Remplir la colonne BZ</v>
      </c>
      <c r="CC447" s="263" t="str">
        <f t="shared" si="232"/>
        <v>Remplir la colonne I</v>
      </c>
      <c r="CD447" s="91"/>
      <c r="CE447" s="315" t="str">
        <f t="shared" si="220"/>
        <v>Remplir les termes C, P, T et TVA</v>
      </c>
      <c r="CF447" s="61" t="str">
        <f t="shared" si="201"/>
        <v>REMPLIR TYPE DE CLIENT</v>
      </c>
      <c r="CG447" s="107" t="str">
        <f t="shared" si="221"/>
        <v>Montant total de l'aide demandée non indiqué</v>
      </c>
      <c r="CH447" s="1"/>
      <c r="CI447" s="1"/>
      <c r="CJ447" s="1"/>
      <c r="CK447" s="1"/>
      <c r="CL447" s="1"/>
    </row>
    <row r="448" spans="1:90" x14ac:dyDescent="0.25">
      <c r="A448" s="51"/>
      <c r="B448" s="111"/>
      <c r="C448" s="111"/>
      <c r="D448" s="111"/>
      <c r="E448" s="111"/>
      <c r="F448" s="111"/>
      <c r="G448" s="132"/>
      <c r="H448" s="151"/>
      <c r="I448" s="299"/>
      <c r="J448" s="152"/>
      <c r="K448" s="153"/>
      <c r="L448" s="169"/>
      <c r="M448" s="39"/>
      <c r="N448" s="90"/>
      <c r="O448" s="39"/>
      <c r="P448" s="23"/>
      <c r="Q448" s="170">
        <f t="shared" si="202"/>
        <v>0</v>
      </c>
      <c r="R448" s="55"/>
      <c r="S448" s="65"/>
      <c r="T448" s="98" t="s">
        <v>64</v>
      </c>
      <c r="U448" s="63"/>
      <c r="V448" s="87" t="str">
        <f t="shared" si="203"/>
        <v>Remplir la colonne R ou U</v>
      </c>
      <c r="W448" s="63"/>
      <c r="X448" s="173" t="str">
        <f t="shared" si="200"/>
        <v>Remplir la colonne M</v>
      </c>
      <c r="Y448" s="179" t="str">
        <f t="shared" si="204"/>
        <v>Remplir la colonne W</v>
      </c>
      <c r="Z448" s="263" t="str">
        <f t="shared" si="222"/>
        <v>Remplir la colonne I</v>
      </c>
      <c r="AA448" s="91"/>
      <c r="AB448" s="315" t="str">
        <f t="shared" si="205"/>
        <v>Remplir les termes C, P, T et TVA</v>
      </c>
      <c r="AC448" s="55"/>
      <c r="AD448" s="65"/>
      <c r="AE448" s="98" t="s">
        <v>64</v>
      </c>
      <c r="AF448" s="63"/>
      <c r="AG448" s="87" t="str">
        <f t="shared" si="206"/>
        <v>Remplir la colonne AC ou AF</v>
      </c>
      <c r="AH448" s="63"/>
      <c r="AI448" s="173" t="str">
        <f t="shared" si="223"/>
        <v>Remplir la colonne M</v>
      </c>
      <c r="AJ448" s="179" t="str">
        <f t="shared" si="207"/>
        <v>Remplir la colonne AH</v>
      </c>
      <c r="AK448" s="263" t="str">
        <f t="shared" si="224"/>
        <v>Remplir la colonne I</v>
      </c>
      <c r="AL448" s="91"/>
      <c r="AM448" s="315" t="str">
        <f t="shared" si="208"/>
        <v>Remplir les terme C, P, T et TVA</v>
      </c>
      <c r="AN448" s="55"/>
      <c r="AO448" s="65"/>
      <c r="AP448" s="98" t="s">
        <v>64</v>
      </c>
      <c r="AQ448" s="63"/>
      <c r="AR448" s="87" t="str">
        <f t="shared" si="209"/>
        <v>Remplir la colonne AN ou AQ</v>
      </c>
      <c r="AS448" s="63"/>
      <c r="AT448" s="173" t="str">
        <f t="shared" si="225"/>
        <v>Remplir la colonne M</v>
      </c>
      <c r="AU448" s="179" t="str">
        <f t="shared" si="210"/>
        <v>Remplir la colonne AS</v>
      </c>
      <c r="AV448" s="263" t="str">
        <f t="shared" si="226"/>
        <v>Remplir la colonne I</v>
      </c>
      <c r="AW448" s="91"/>
      <c r="AX448" s="315" t="str">
        <f t="shared" si="211"/>
        <v>Remplir les termes C, P, T et TVA</v>
      </c>
      <c r="AY448" s="55"/>
      <c r="AZ448" s="65"/>
      <c r="BA448" s="98" t="s">
        <v>64</v>
      </c>
      <c r="BB448" s="63"/>
      <c r="BC448" s="87" t="str">
        <f t="shared" si="212"/>
        <v>Remplir la colonne AY ou BB</v>
      </c>
      <c r="BD448" s="63"/>
      <c r="BE448" s="173" t="str">
        <f t="shared" si="227"/>
        <v>Remplir la colonne M</v>
      </c>
      <c r="BF448" s="179" t="str">
        <f t="shared" si="213"/>
        <v>Remplir la colonne BD</v>
      </c>
      <c r="BG448" s="263" t="str">
        <f t="shared" si="228"/>
        <v>Remplir la colonne I</v>
      </c>
      <c r="BH448" s="91"/>
      <c r="BI448" s="315" t="str">
        <f t="shared" si="214"/>
        <v>Remplir les termes C, P, T et TVA</v>
      </c>
      <c r="BJ448" s="55"/>
      <c r="BK448" s="65"/>
      <c r="BL448" s="98" t="s">
        <v>64</v>
      </c>
      <c r="BM448" s="63"/>
      <c r="BN448" s="87" t="str">
        <f t="shared" si="215"/>
        <v>Remplir la colonne BJ ou BM</v>
      </c>
      <c r="BO448" s="63"/>
      <c r="BP448" s="173" t="str">
        <f t="shared" si="229"/>
        <v>Remplir la colonne M</v>
      </c>
      <c r="BQ448" s="179" t="str">
        <f t="shared" si="216"/>
        <v>Remplir la colonne BO</v>
      </c>
      <c r="BR448" s="263" t="str">
        <f t="shared" si="230"/>
        <v>Remplir la colonne I</v>
      </c>
      <c r="BS448" s="91"/>
      <c r="BT448" s="315" t="str">
        <f t="shared" si="217"/>
        <v>Remplir les termes C, P, T et TVA</v>
      </c>
      <c r="BU448" s="55"/>
      <c r="BV448" s="65"/>
      <c r="BW448" s="98" t="s">
        <v>64</v>
      </c>
      <c r="BX448" s="63"/>
      <c r="BY448" s="87" t="str">
        <f t="shared" si="218"/>
        <v>Remplir la colonne BU ou BX</v>
      </c>
      <c r="BZ448" s="63"/>
      <c r="CA448" s="173" t="str">
        <f t="shared" si="231"/>
        <v>Remplir la colonne M</v>
      </c>
      <c r="CB448" s="179" t="str">
        <f t="shared" si="219"/>
        <v>Remplir la colonne BZ</v>
      </c>
      <c r="CC448" s="263" t="str">
        <f t="shared" si="232"/>
        <v>Remplir la colonne I</v>
      </c>
      <c r="CD448" s="91"/>
      <c r="CE448" s="315" t="str">
        <f t="shared" si="220"/>
        <v>Remplir les termes C, P, T et TVA</v>
      </c>
      <c r="CF448" s="61" t="str">
        <f t="shared" si="201"/>
        <v>REMPLIR TYPE DE CLIENT</v>
      </c>
      <c r="CG448" s="107" t="str">
        <f t="shared" si="221"/>
        <v>Montant total de l'aide demandée non indiqué</v>
      </c>
      <c r="CH448" s="1"/>
      <c r="CI448" s="1"/>
      <c r="CJ448" s="1"/>
      <c r="CK448" s="1"/>
      <c r="CL448" s="1"/>
    </row>
    <row r="449" spans="1:90" x14ac:dyDescent="0.25">
      <c r="A449" s="51"/>
      <c r="B449" s="111"/>
      <c r="C449" s="111"/>
      <c r="D449" s="111"/>
      <c r="E449" s="111"/>
      <c r="F449" s="111"/>
      <c r="G449" s="132"/>
      <c r="H449" s="151"/>
      <c r="I449" s="299"/>
      <c r="J449" s="152"/>
      <c r="K449" s="153"/>
      <c r="L449" s="169"/>
      <c r="M449" s="39"/>
      <c r="N449" s="90"/>
      <c r="O449" s="39"/>
      <c r="P449" s="23"/>
      <c r="Q449" s="170">
        <f t="shared" si="202"/>
        <v>0</v>
      </c>
      <c r="R449" s="55"/>
      <c r="S449" s="65"/>
      <c r="T449" s="98" t="s">
        <v>64</v>
      </c>
      <c r="U449" s="63"/>
      <c r="V449" s="87" t="str">
        <f t="shared" si="203"/>
        <v>Remplir la colonne R ou U</v>
      </c>
      <c r="W449" s="63"/>
      <c r="X449" s="173" t="str">
        <f t="shared" si="200"/>
        <v>Remplir la colonne M</v>
      </c>
      <c r="Y449" s="179" t="str">
        <f t="shared" si="204"/>
        <v>Remplir la colonne W</v>
      </c>
      <c r="Z449" s="263" t="str">
        <f t="shared" si="222"/>
        <v>Remplir la colonne I</v>
      </c>
      <c r="AA449" s="91"/>
      <c r="AB449" s="315" t="str">
        <f t="shared" si="205"/>
        <v>Remplir les termes C, P, T et TVA</v>
      </c>
      <c r="AC449" s="55"/>
      <c r="AD449" s="65"/>
      <c r="AE449" s="98" t="s">
        <v>64</v>
      </c>
      <c r="AF449" s="63"/>
      <c r="AG449" s="87" t="str">
        <f t="shared" si="206"/>
        <v>Remplir la colonne AC ou AF</v>
      </c>
      <c r="AH449" s="63"/>
      <c r="AI449" s="173" t="str">
        <f t="shared" si="223"/>
        <v>Remplir la colonne M</v>
      </c>
      <c r="AJ449" s="179" t="str">
        <f t="shared" si="207"/>
        <v>Remplir la colonne AH</v>
      </c>
      <c r="AK449" s="263" t="str">
        <f t="shared" si="224"/>
        <v>Remplir la colonne I</v>
      </c>
      <c r="AL449" s="91"/>
      <c r="AM449" s="315" t="str">
        <f t="shared" si="208"/>
        <v>Remplir les terme C, P, T et TVA</v>
      </c>
      <c r="AN449" s="55"/>
      <c r="AO449" s="65"/>
      <c r="AP449" s="98" t="s">
        <v>64</v>
      </c>
      <c r="AQ449" s="63"/>
      <c r="AR449" s="87" t="str">
        <f t="shared" si="209"/>
        <v>Remplir la colonne AN ou AQ</v>
      </c>
      <c r="AS449" s="63"/>
      <c r="AT449" s="173" t="str">
        <f t="shared" si="225"/>
        <v>Remplir la colonne M</v>
      </c>
      <c r="AU449" s="179" t="str">
        <f t="shared" si="210"/>
        <v>Remplir la colonne AS</v>
      </c>
      <c r="AV449" s="263" t="str">
        <f t="shared" si="226"/>
        <v>Remplir la colonne I</v>
      </c>
      <c r="AW449" s="91"/>
      <c r="AX449" s="315" t="str">
        <f t="shared" si="211"/>
        <v>Remplir les termes C, P, T et TVA</v>
      </c>
      <c r="AY449" s="55"/>
      <c r="AZ449" s="65"/>
      <c r="BA449" s="98" t="s">
        <v>64</v>
      </c>
      <c r="BB449" s="63"/>
      <c r="BC449" s="87" t="str">
        <f t="shared" si="212"/>
        <v>Remplir la colonne AY ou BB</v>
      </c>
      <c r="BD449" s="63"/>
      <c r="BE449" s="173" t="str">
        <f t="shared" si="227"/>
        <v>Remplir la colonne M</v>
      </c>
      <c r="BF449" s="179" t="str">
        <f t="shared" si="213"/>
        <v>Remplir la colonne BD</v>
      </c>
      <c r="BG449" s="263" t="str">
        <f t="shared" si="228"/>
        <v>Remplir la colonne I</v>
      </c>
      <c r="BH449" s="91"/>
      <c r="BI449" s="315" t="str">
        <f t="shared" si="214"/>
        <v>Remplir les termes C, P, T et TVA</v>
      </c>
      <c r="BJ449" s="55"/>
      <c r="BK449" s="65"/>
      <c r="BL449" s="98" t="s">
        <v>64</v>
      </c>
      <c r="BM449" s="63"/>
      <c r="BN449" s="87" t="str">
        <f t="shared" si="215"/>
        <v>Remplir la colonne BJ ou BM</v>
      </c>
      <c r="BO449" s="63"/>
      <c r="BP449" s="173" t="str">
        <f t="shared" si="229"/>
        <v>Remplir la colonne M</v>
      </c>
      <c r="BQ449" s="179" t="str">
        <f t="shared" si="216"/>
        <v>Remplir la colonne BO</v>
      </c>
      <c r="BR449" s="263" t="str">
        <f t="shared" si="230"/>
        <v>Remplir la colonne I</v>
      </c>
      <c r="BS449" s="91"/>
      <c r="BT449" s="315" t="str">
        <f t="shared" si="217"/>
        <v>Remplir les termes C, P, T et TVA</v>
      </c>
      <c r="BU449" s="55"/>
      <c r="BV449" s="65"/>
      <c r="BW449" s="98" t="s">
        <v>64</v>
      </c>
      <c r="BX449" s="63"/>
      <c r="BY449" s="87" t="str">
        <f t="shared" si="218"/>
        <v>Remplir la colonne BU ou BX</v>
      </c>
      <c r="BZ449" s="63"/>
      <c r="CA449" s="173" t="str">
        <f t="shared" si="231"/>
        <v>Remplir la colonne M</v>
      </c>
      <c r="CB449" s="179" t="str">
        <f t="shared" si="219"/>
        <v>Remplir la colonne BZ</v>
      </c>
      <c r="CC449" s="263" t="str">
        <f t="shared" si="232"/>
        <v>Remplir la colonne I</v>
      </c>
      <c r="CD449" s="91"/>
      <c r="CE449" s="315" t="str">
        <f t="shared" si="220"/>
        <v>Remplir les termes C, P, T et TVA</v>
      </c>
      <c r="CF449" s="61" t="str">
        <f t="shared" si="201"/>
        <v>REMPLIR TYPE DE CLIENT</v>
      </c>
      <c r="CG449" s="107" t="str">
        <f t="shared" si="221"/>
        <v>Montant total de l'aide demandée non indiqué</v>
      </c>
      <c r="CH449" s="1"/>
      <c r="CI449" s="1"/>
      <c r="CJ449" s="1"/>
      <c r="CK449" s="1"/>
      <c r="CL449" s="1"/>
    </row>
    <row r="450" spans="1:90" x14ac:dyDescent="0.25">
      <c r="A450" s="51"/>
      <c r="B450" s="111"/>
      <c r="C450" s="111"/>
      <c r="D450" s="111"/>
      <c r="E450" s="111"/>
      <c r="F450" s="111"/>
      <c r="G450" s="132"/>
      <c r="H450" s="151"/>
      <c r="I450" s="299"/>
      <c r="J450" s="152"/>
      <c r="K450" s="153"/>
      <c r="L450" s="169"/>
      <c r="M450" s="39"/>
      <c r="N450" s="90"/>
      <c r="O450" s="39"/>
      <c r="P450" s="23"/>
      <c r="Q450" s="170">
        <f t="shared" si="202"/>
        <v>0</v>
      </c>
      <c r="R450" s="55"/>
      <c r="S450" s="65"/>
      <c r="T450" s="98" t="s">
        <v>64</v>
      </c>
      <c r="U450" s="63"/>
      <c r="V450" s="87" t="str">
        <f t="shared" si="203"/>
        <v>Remplir la colonne R ou U</v>
      </c>
      <c r="W450" s="63"/>
      <c r="X450" s="173" t="str">
        <f t="shared" si="200"/>
        <v>Remplir la colonne M</v>
      </c>
      <c r="Y450" s="179" t="str">
        <f t="shared" si="204"/>
        <v>Remplir la colonne W</v>
      </c>
      <c r="Z450" s="263" t="str">
        <f t="shared" si="222"/>
        <v>Remplir la colonne I</v>
      </c>
      <c r="AA450" s="91"/>
      <c r="AB450" s="315" t="str">
        <f t="shared" si="205"/>
        <v>Remplir les termes C, P, T et TVA</v>
      </c>
      <c r="AC450" s="55"/>
      <c r="AD450" s="65"/>
      <c r="AE450" s="98" t="s">
        <v>64</v>
      </c>
      <c r="AF450" s="63"/>
      <c r="AG450" s="87" t="str">
        <f t="shared" si="206"/>
        <v>Remplir la colonne AC ou AF</v>
      </c>
      <c r="AH450" s="63"/>
      <c r="AI450" s="173" t="str">
        <f t="shared" si="223"/>
        <v>Remplir la colonne M</v>
      </c>
      <c r="AJ450" s="179" t="str">
        <f t="shared" si="207"/>
        <v>Remplir la colonne AH</v>
      </c>
      <c r="AK450" s="263" t="str">
        <f t="shared" si="224"/>
        <v>Remplir la colonne I</v>
      </c>
      <c r="AL450" s="91"/>
      <c r="AM450" s="315" t="str">
        <f t="shared" si="208"/>
        <v>Remplir les terme C, P, T et TVA</v>
      </c>
      <c r="AN450" s="55"/>
      <c r="AO450" s="65"/>
      <c r="AP450" s="98" t="s">
        <v>64</v>
      </c>
      <c r="AQ450" s="63"/>
      <c r="AR450" s="87" t="str">
        <f t="shared" si="209"/>
        <v>Remplir la colonne AN ou AQ</v>
      </c>
      <c r="AS450" s="63"/>
      <c r="AT450" s="173" t="str">
        <f t="shared" si="225"/>
        <v>Remplir la colonne M</v>
      </c>
      <c r="AU450" s="179" t="str">
        <f t="shared" si="210"/>
        <v>Remplir la colonne AS</v>
      </c>
      <c r="AV450" s="263" t="str">
        <f t="shared" si="226"/>
        <v>Remplir la colonne I</v>
      </c>
      <c r="AW450" s="91"/>
      <c r="AX450" s="315" t="str">
        <f t="shared" si="211"/>
        <v>Remplir les termes C, P, T et TVA</v>
      </c>
      <c r="AY450" s="55"/>
      <c r="AZ450" s="65"/>
      <c r="BA450" s="98" t="s">
        <v>64</v>
      </c>
      <c r="BB450" s="63"/>
      <c r="BC450" s="87" t="str">
        <f t="shared" si="212"/>
        <v>Remplir la colonne AY ou BB</v>
      </c>
      <c r="BD450" s="63"/>
      <c r="BE450" s="173" t="str">
        <f t="shared" si="227"/>
        <v>Remplir la colonne M</v>
      </c>
      <c r="BF450" s="179" t="str">
        <f t="shared" si="213"/>
        <v>Remplir la colonne BD</v>
      </c>
      <c r="BG450" s="263" t="str">
        <f t="shared" si="228"/>
        <v>Remplir la colonne I</v>
      </c>
      <c r="BH450" s="91"/>
      <c r="BI450" s="315" t="str">
        <f t="shared" si="214"/>
        <v>Remplir les termes C, P, T et TVA</v>
      </c>
      <c r="BJ450" s="55"/>
      <c r="BK450" s="65"/>
      <c r="BL450" s="98" t="s">
        <v>64</v>
      </c>
      <c r="BM450" s="63"/>
      <c r="BN450" s="87" t="str">
        <f t="shared" si="215"/>
        <v>Remplir la colonne BJ ou BM</v>
      </c>
      <c r="BO450" s="63"/>
      <c r="BP450" s="173" t="str">
        <f t="shared" si="229"/>
        <v>Remplir la colonne M</v>
      </c>
      <c r="BQ450" s="179" t="str">
        <f t="shared" si="216"/>
        <v>Remplir la colonne BO</v>
      </c>
      <c r="BR450" s="263" t="str">
        <f t="shared" si="230"/>
        <v>Remplir la colonne I</v>
      </c>
      <c r="BS450" s="91"/>
      <c r="BT450" s="315" t="str">
        <f t="shared" si="217"/>
        <v>Remplir les termes C, P, T et TVA</v>
      </c>
      <c r="BU450" s="55"/>
      <c r="BV450" s="65"/>
      <c r="BW450" s="98" t="s">
        <v>64</v>
      </c>
      <c r="BX450" s="63"/>
      <c r="BY450" s="87" t="str">
        <f t="shared" si="218"/>
        <v>Remplir la colonne BU ou BX</v>
      </c>
      <c r="BZ450" s="63"/>
      <c r="CA450" s="173" t="str">
        <f t="shared" si="231"/>
        <v>Remplir la colonne M</v>
      </c>
      <c r="CB450" s="179" t="str">
        <f t="shared" si="219"/>
        <v>Remplir la colonne BZ</v>
      </c>
      <c r="CC450" s="263" t="str">
        <f t="shared" si="232"/>
        <v>Remplir la colonne I</v>
      </c>
      <c r="CD450" s="91"/>
      <c r="CE450" s="315" t="str">
        <f t="shared" si="220"/>
        <v>Remplir les termes C, P, T et TVA</v>
      </c>
      <c r="CF450" s="61" t="str">
        <f t="shared" si="201"/>
        <v>REMPLIR TYPE DE CLIENT</v>
      </c>
      <c r="CG450" s="107" t="str">
        <f t="shared" si="221"/>
        <v>Montant total de l'aide demandée non indiqué</v>
      </c>
      <c r="CH450" s="1"/>
      <c r="CI450" s="1"/>
      <c r="CJ450" s="1"/>
      <c r="CK450" s="1"/>
      <c r="CL450" s="1"/>
    </row>
    <row r="451" spans="1:90" x14ac:dyDescent="0.25">
      <c r="A451" s="51"/>
      <c r="B451" s="111"/>
      <c r="C451" s="111"/>
      <c r="D451" s="111"/>
      <c r="E451" s="111"/>
      <c r="F451" s="111"/>
      <c r="G451" s="132"/>
      <c r="H451" s="151"/>
      <c r="I451" s="299"/>
      <c r="J451" s="152"/>
      <c r="K451" s="153"/>
      <c r="L451" s="169"/>
      <c r="M451" s="39"/>
      <c r="N451" s="90"/>
      <c r="O451" s="39"/>
      <c r="P451" s="23"/>
      <c r="Q451" s="170">
        <f t="shared" si="202"/>
        <v>0</v>
      </c>
      <c r="R451" s="55"/>
      <c r="S451" s="65"/>
      <c r="T451" s="98" t="s">
        <v>64</v>
      </c>
      <c r="U451" s="63"/>
      <c r="V451" s="87" t="str">
        <f t="shared" si="203"/>
        <v>Remplir la colonne R ou U</v>
      </c>
      <c r="W451" s="63"/>
      <c r="X451" s="173" t="str">
        <f t="shared" si="200"/>
        <v>Remplir la colonne M</v>
      </c>
      <c r="Y451" s="179" t="str">
        <f t="shared" si="204"/>
        <v>Remplir la colonne W</v>
      </c>
      <c r="Z451" s="263" t="str">
        <f t="shared" si="222"/>
        <v>Remplir la colonne I</v>
      </c>
      <c r="AA451" s="91"/>
      <c r="AB451" s="315" t="str">
        <f t="shared" si="205"/>
        <v>Remplir les termes C, P, T et TVA</v>
      </c>
      <c r="AC451" s="55"/>
      <c r="AD451" s="65"/>
      <c r="AE451" s="98" t="s">
        <v>64</v>
      </c>
      <c r="AF451" s="63"/>
      <c r="AG451" s="87" t="str">
        <f t="shared" si="206"/>
        <v>Remplir la colonne AC ou AF</v>
      </c>
      <c r="AH451" s="63"/>
      <c r="AI451" s="173" t="str">
        <f t="shared" si="223"/>
        <v>Remplir la colonne M</v>
      </c>
      <c r="AJ451" s="179" t="str">
        <f t="shared" si="207"/>
        <v>Remplir la colonne AH</v>
      </c>
      <c r="AK451" s="263" t="str">
        <f t="shared" si="224"/>
        <v>Remplir la colonne I</v>
      </c>
      <c r="AL451" s="91"/>
      <c r="AM451" s="315" t="str">
        <f t="shared" si="208"/>
        <v>Remplir les terme C, P, T et TVA</v>
      </c>
      <c r="AN451" s="55"/>
      <c r="AO451" s="65"/>
      <c r="AP451" s="98" t="s">
        <v>64</v>
      </c>
      <c r="AQ451" s="63"/>
      <c r="AR451" s="87" t="str">
        <f t="shared" si="209"/>
        <v>Remplir la colonne AN ou AQ</v>
      </c>
      <c r="AS451" s="63"/>
      <c r="AT451" s="173" t="str">
        <f t="shared" si="225"/>
        <v>Remplir la colonne M</v>
      </c>
      <c r="AU451" s="179" t="str">
        <f t="shared" si="210"/>
        <v>Remplir la colonne AS</v>
      </c>
      <c r="AV451" s="263" t="str">
        <f t="shared" si="226"/>
        <v>Remplir la colonne I</v>
      </c>
      <c r="AW451" s="91"/>
      <c r="AX451" s="315" t="str">
        <f t="shared" si="211"/>
        <v>Remplir les termes C, P, T et TVA</v>
      </c>
      <c r="AY451" s="55"/>
      <c r="AZ451" s="65"/>
      <c r="BA451" s="98" t="s">
        <v>64</v>
      </c>
      <c r="BB451" s="63"/>
      <c r="BC451" s="87" t="str">
        <f t="shared" si="212"/>
        <v>Remplir la colonne AY ou BB</v>
      </c>
      <c r="BD451" s="63"/>
      <c r="BE451" s="173" t="str">
        <f t="shared" si="227"/>
        <v>Remplir la colonne M</v>
      </c>
      <c r="BF451" s="179" t="str">
        <f t="shared" si="213"/>
        <v>Remplir la colonne BD</v>
      </c>
      <c r="BG451" s="263" t="str">
        <f t="shared" si="228"/>
        <v>Remplir la colonne I</v>
      </c>
      <c r="BH451" s="91"/>
      <c r="BI451" s="315" t="str">
        <f t="shared" si="214"/>
        <v>Remplir les termes C, P, T et TVA</v>
      </c>
      <c r="BJ451" s="55"/>
      <c r="BK451" s="65"/>
      <c r="BL451" s="98" t="s">
        <v>64</v>
      </c>
      <c r="BM451" s="63"/>
      <c r="BN451" s="87" t="str">
        <f t="shared" si="215"/>
        <v>Remplir la colonne BJ ou BM</v>
      </c>
      <c r="BO451" s="63"/>
      <c r="BP451" s="173" t="str">
        <f t="shared" si="229"/>
        <v>Remplir la colonne M</v>
      </c>
      <c r="BQ451" s="179" t="str">
        <f t="shared" si="216"/>
        <v>Remplir la colonne BO</v>
      </c>
      <c r="BR451" s="263" t="str">
        <f t="shared" si="230"/>
        <v>Remplir la colonne I</v>
      </c>
      <c r="BS451" s="91"/>
      <c r="BT451" s="315" t="str">
        <f t="shared" si="217"/>
        <v>Remplir les termes C, P, T et TVA</v>
      </c>
      <c r="BU451" s="55"/>
      <c r="BV451" s="65"/>
      <c r="BW451" s="98" t="s">
        <v>64</v>
      </c>
      <c r="BX451" s="63"/>
      <c r="BY451" s="87" t="str">
        <f t="shared" si="218"/>
        <v>Remplir la colonne BU ou BX</v>
      </c>
      <c r="BZ451" s="63"/>
      <c r="CA451" s="173" t="str">
        <f t="shared" si="231"/>
        <v>Remplir la colonne M</v>
      </c>
      <c r="CB451" s="179" t="str">
        <f t="shared" si="219"/>
        <v>Remplir la colonne BZ</v>
      </c>
      <c r="CC451" s="263" t="str">
        <f t="shared" si="232"/>
        <v>Remplir la colonne I</v>
      </c>
      <c r="CD451" s="91"/>
      <c r="CE451" s="315" t="str">
        <f t="shared" si="220"/>
        <v>Remplir les termes C, P, T et TVA</v>
      </c>
      <c r="CF451" s="61" t="str">
        <f t="shared" si="201"/>
        <v>REMPLIR TYPE DE CLIENT</v>
      </c>
      <c r="CG451" s="107" t="str">
        <f t="shared" si="221"/>
        <v>Montant total de l'aide demandée non indiqué</v>
      </c>
      <c r="CH451" s="1"/>
      <c r="CI451" s="1"/>
      <c r="CJ451" s="1"/>
      <c r="CK451" s="1"/>
      <c r="CL451" s="1"/>
    </row>
    <row r="452" spans="1:90" x14ac:dyDescent="0.25">
      <c r="A452" s="51"/>
      <c r="B452" s="111"/>
      <c r="C452" s="111"/>
      <c r="D452" s="111"/>
      <c r="E452" s="111"/>
      <c r="F452" s="111"/>
      <c r="G452" s="132"/>
      <c r="H452" s="151"/>
      <c r="I452" s="299"/>
      <c r="J452" s="152"/>
      <c r="K452" s="153"/>
      <c r="L452" s="169"/>
      <c r="M452" s="39"/>
      <c r="N452" s="90"/>
      <c r="O452" s="39"/>
      <c r="P452" s="23"/>
      <c r="Q452" s="170">
        <f t="shared" si="202"/>
        <v>0</v>
      </c>
      <c r="R452" s="55"/>
      <c r="S452" s="65"/>
      <c r="T452" s="98" t="s">
        <v>64</v>
      </c>
      <c r="U452" s="63"/>
      <c r="V452" s="87" t="str">
        <f t="shared" si="203"/>
        <v>Remplir la colonne R ou U</v>
      </c>
      <c r="W452" s="63"/>
      <c r="X452" s="173" t="str">
        <f t="shared" si="200"/>
        <v>Remplir la colonne M</v>
      </c>
      <c r="Y452" s="179" t="str">
        <f t="shared" si="204"/>
        <v>Remplir la colonne W</v>
      </c>
      <c r="Z452" s="263" t="str">
        <f t="shared" si="222"/>
        <v>Remplir la colonne I</v>
      </c>
      <c r="AA452" s="91"/>
      <c r="AB452" s="315" t="str">
        <f t="shared" si="205"/>
        <v>Remplir les termes C, P, T et TVA</v>
      </c>
      <c r="AC452" s="55"/>
      <c r="AD452" s="65"/>
      <c r="AE452" s="98" t="s">
        <v>64</v>
      </c>
      <c r="AF452" s="63"/>
      <c r="AG452" s="87" t="str">
        <f t="shared" si="206"/>
        <v>Remplir la colonne AC ou AF</v>
      </c>
      <c r="AH452" s="63"/>
      <c r="AI452" s="173" t="str">
        <f t="shared" si="223"/>
        <v>Remplir la colonne M</v>
      </c>
      <c r="AJ452" s="179" t="str">
        <f t="shared" si="207"/>
        <v>Remplir la colonne AH</v>
      </c>
      <c r="AK452" s="263" t="str">
        <f t="shared" si="224"/>
        <v>Remplir la colonne I</v>
      </c>
      <c r="AL452" s="91"/>
      <c r="AM452" s="315" t="str">
        <f t="shared" si="208"/>
        <v>Remplir les terme C, P, T et TVA</v>
      </c>
      <c r="AN452" s="55"/>
      <c r="AO452" s="65"/>
      <c r="AP452" s="98" t="s">
        <v>64</v>
      </c>
      <c r="AQ452" s="63"/>
      <c r="AR452" s="87" t="str">
        <f t="shared" si="209"/>
        <v>Remplir la colonne AN ou AQ</v>
      </c>
      <c r="AS452" s="63"/>
      <c r="AT452" s="173" t="str">
        <f t="shared" si="225"/>
        <v>Remplir la colonne M</v>
      </c>
      <c r="AU452" s="179" t="str">
        <f t="shared" si="210"/>
        <v>Remplir la colonne AS</v>
      </c>
      <c r="AV452" s="263" t="str">
        <f t="shared" si="226"/>
        <v>Remplir la colonne I</v>
      </c>
      <c r="AW452" s="91"/>
      <c r="AX452" s="315" t="str">
        <f t="shared" si="211"/>
        <v>Remplir les termes C, P, T et TVA</v>
      </c>
      <c r="AY452" s="55"/>
      <c r="AZ452" s="65"/>
      <c r="BA452" s="98" t="s">
        <v>64</v>
      </c>
      <c r="BB452" s="63"/>
      <c r="BC452" s="87" t="str">
        <f t="shared" si="212"/>
        <v>Remplir la colonne AY ou BB</v>
      </c>
      <c r="BD452" s="63"/>
      <c r="BE452" s="173" t="str">
        <f t="shared" si="227"/>
        <v>Remplir la colonne M</v>
      </c>
      <c r="BF452" s="179" t="str">
        <f t="shared" si="213"/>
        <v>Remplir la colonne BD</v>
      </c>
      <c r="BG452" s="263" t="str">
        <f t="shared" si="228"/>
        <v>Remplir la colonne I</v>
      </c>
      <c r="BH452" s="91"/>
      <c r="BI452" s="315" t="str">
        <f t="shared" si="214"/>
        <v>Remplir les termes C, P, T et TVA</v>
      </c>
      <c r="BJ452" s="55"/>
      <c r="BK452" s="65"/>
      <c r="BL452" s="98" t="s">
        <v>64</v>
      </c>
      <c r="BM452" s="63"/>
      <c r="BN452" s="87" t="str">
        <f t="shared" si="215"/>
        <v>Remplir la colonne BJ ou BM</v>
      </c>
      <c r="BO452" s="63"/>
      <c r="BP452" s="173" t="str">
        <f t="shared" si="229"/>
        <v>Remplir la colonne M</v>
      </c>
      <c r="BQ452" s="179" t="str">
        <f t="shared" si="216"/>
        <v>Remplir la colonne BO</v>
      </c>
      <c r="BR452" s="263" t="str">
        <f t="shared" si="230"/>
        <v>Remplir la colonne I</v>
      </c>
      <c r="BS452" s="91"/>
      <c r="BT452" s="315" t="str">
        <f t="shared" si="217"/>
        <v>Remplir les termes C, P, T et TVA</v>
      </c>
      <c r="BU452" s="55"/>
      <c r="BV452" s="65"/>
      <c r="BW452" s="98" t="s">
        <v>64</v>
      </c>
      <c r="BX452" s="63"/>
      <c r="BY452" s="87" t="str">
        <f t="shared" si="218"/>
        <v>Remplir la colonne BU ou BX</v>
      </c>
      <c r="BZ452" s="63"/>
      <c r="CA452" s="173" t="str">
        <f t="shared" si="231"/>
        <v>Remplir la colonne M</v>
      </c>
      <c r="CB452" s="179" t="str">
        <f t="shared" si="219"/>
        <v>Remplir la colonne BZ</v>
      </c>
      <c r="CC452" s="263" t="str">
        <f t="shared" si="232"/>
        <v>Remplir la colonne I</v>
      </c>
      <c r="CD452" s="91"/>
      <c r="CE452" s="315" t="str">
        <f t="shared" si="220"/>
        <v>Remplir les termes C, P, T et TVA</v>
      </c>
      <c r="CF452" s="61" t="str">
        <f t="shared" si="201"/>
        <v>REMPLIR TYPE DE CLIENT</v>
      </c>
      <c r="CG452" s="107" t="str">
        <f t="shared" si="221"/>
        <v>Montant total de l'aide demandée non indiqué</v>
      </c>
      <c r="CH452" s="1"/>
      <c r="CI452" s="1"/>
      <c r="CJ452" s="1"/>
      <c r="CK452" s="1"/>
      <c r="CL452" s="1"/>
    </row>
    <row r="453" spans="1:90" x14ac:dyDescent="0.25">
      <c r="A453" s="51"/>
      <c r="B453" s="111"/>
      <c r="C453" s="111"/>
      <c r="D453" s="111"/>
      <c r="E453" s="111"/>
      <c r="F453" s="111"/>
      <c r="G453" s="132"/>
      <c r="H453" s="151"/>
      <c r="I453" s="299"/>
      <c r="J453" s="152"/>
      <c r="K453" s="153"/>
      <c r="L453" s="169"/>
      <c r="M453" s="39"/>
      <c r="N453" s="90"/>
      <c r="O453" s="39"/>
      <c r="P453" s="23"/>
      <c r="Q453" s="170">
        <f t="shared" si="202"/>
        <v>0</v>
      </c>
      <c r="R453" s="55"/>
      <c r="S453" s="65"/>
      <c r="T453" s="98" t="s">
        <v>64</v>
      </c>
      <c r="U453" s="63"/>
      <c r="V453" s="87" t="str">
        <f t="shared" si="203"/>
        <v>Remplir la colonne R ou U</v>
      </c>
      <c r="W453" s="63"/>
      <c r="X453" s="173" t="str">
        <f t="shared" si="200"/>
        <v>Remplir la colonne M</v>
      </c>
      <c r="Y453" s="179" t="str">
        <f t="shared" si="204"/>
        <v>Remplir la colonne W</v>
      </c>
      <c r="Z453" s="263" t="str">
        <f t="shared" si="222"/>
        <v>Remplir la colonne I</v>
      </c>
      <c r="AA453" s="91"/>
      <c r="AB453" s="315" t="str">
        <f t="shared" si="205"/>
        <v>Remplir les termes C, P, T et TVA</v>
      </c>
      <c r="AC453" s="55"/>
      <c r="AD453" s="65"/>
      <c r="AE453" s="98" t="s">
        <v>64</v>
      </c>
      <c r="AF453" s="63"/>
      <c r="AG453" s="87" t="str">
        <f t="shared" si="206"/>
        <v>Remplir la colonne AC ou AF</v>
      </c>
      <c r="AH453" s="63"/>
      <c r="AI453" s="173" t="str">
        <f t="shared" si="223"/>
        <v>Remplir la colonne M</v>
      </c>
      <c r="AJ453" s="179" t="str">
        <f t="shared" si="207"/>
        <v>Remplir la colonne AH</v>
      </c>
      <c r="AK453" s="263" t="str">
        <f t="shared" si="224"/>
        <v>Remplir la colonne I</v>
      </c>
      <c r="AL453" s="91"/>
      <c r="AM453" s="315" t="str">
        <f t="shared" si="208"/>
        <v>Remplir les terme C, P, T et TVA</v>
      </c>
      <c r="AN453" s="55"/>
      <c r="AO453" s="65"/>
      <c r="AP453" s="98" t="s">
        <v>64</v>
      </c>
      <c r="AQ453" s="63"/>
      <c r="AR453" s="87" t="str">
        <f t="shared" si="209"/>
        <v>Remplir la colonne AN ou AQ</v>
      </c>
      <c r="AS453" s="63"/>
      <c r="AT453" s="173" t="str">
        <f t="shared" si="225"/>
        <v>Remplir la colonne M</v>
      </c>
      <c r="AU453" s="179" t="str">
        <f t="shared" si="210"/>
        <v>Remplir la colonne AS</v>
      </c>
      <c r="AV453" s="263" t="str">
        <f t="shared" si="226"/>
        <v>Remplir la colonne I</v>
      </c>
      <c r="AW453" s="91"/>
      <c r="AX453" s="315" t="str">
        <f t="shared" si="211"/>
        <v>Remplir les termes C, P, T et TVA</v>
      </c>
      <c r="AY453" s="55"/>
      <c r="AZ453" s="65"/>
      <c r="BA453" s="98" t="s">
        <v>64</v>
      </c>
      <c r="BB453" s="63"/>
      <c r="BC453" s="87" t="str">
        <f t="shared" si="212"/>
        <v>Remplir la colonne AY ou BB</v>
      </c>
      <c r="BD453" s="63"/>
      <c r="BE453" s="173" t="str">
        <f t="shared" si="227"/>
        <v>Remplir la colonne M</v>
      </c>
      <c r="BF453" s="179" t="str">
        <f t="shared" si="213"/>
        <v>Remplir la colonne BD</v>
      </c>
      <c r="BG453" s="263" t="str">
        <f t="shared" si="228"/>
        <v>Remplir la colonne I</v>
      </c>
      <c r="BH453" s="91"/>
      <c r="BI453" s="315" t="str">
        <f t="shared" si="214"/>
        <v>Remplir les termes C, P, T et TVA</v>
      </c>
      <c r="BJ453" s="55"/>
      <c r="BK453" s="65"/>
      <c r="BL453" s="98" t="s">
        <v>64</v>
      </c>
      <c r="BM453" s="63"/>
      <c r="BN453" s="87" t="str">
        <f t="shared" si="215"/>
        <v>Remplir la colonne BJ ou BM</v>
      </c>
      <c r="BO453" s="63"/>
      <c r="BP453" s="173" t="str">
        <f t="shared" si="229"/>
        <v>Remplir la colonne M</v>
      </c>
      <c r="BQ453" s="179" t="str">
        <f t="shared" si="216"/>
        <v>Remplir la colonne BO</v>
      </c>
      <c r="BR453" s="263" t="str">
        <f t="shared" si="230"/>
        <v>Remplir la colonne I</v>
      </c>
      <c r="BS453" s="91"/>
      <c r="BT453" s="315" t="str">
        <f t="shared" si="217"/>
        <v>Remplir les termes C, P, T et TVA</v>
      </c>
      <c r="BU453" s="55"/>
      <c r="BV453" s="65"/>
      <c r="BW453" s="98" t="s">
        <v>64</v>
      </c>
      <c r="BX453" s="63"/>
      <c r="BY453" s="87" t="str">
        <f t="shared" si="218"/>
        <v>Remplir la colonne BU ou BX</v>
      </c>
      <c r="BZ453" s="63"/>
      <c r="CA453" s="173" t="str">
        <f t="shared" si="231"/>
        <v>Remplir la colonne M</v>
      </c>
      <c r="CB453" s="179" t="str">
        <f t="shared" si="219"/>
        <v>Remplir la colonne BZ</v>
      </c>
      <c r="CC453" s="263" t="str">
        <f t="shared" si="232"/>
        <v>Remplir la colonne I</v>
      </c>
      <c r="CD453" s="91"/>
      <c r="CE453" s="315" t="str">
        <f t="shared" si="220"/>
        <v>Remplir les termes C, P, T et TVA</v>
      </c>
      <c r="CF453" s="61" t="str">
        <f t="shared" si="201"/>
        <v>REMPLIR TYPE DE CLIENT</v>
      </c>
      <c r="CG453" s="107" t="str">
        <f t="shared" si="221"/>
        <v>Montant total de l'aide demandée non indiqué</v>
      </c>
      <c r="CH453" s="1"/>
      <c r="CI453" s="1"/>
      <c r="CJ453" s="1"/>
      <c r="CK453" s="1"/>
      <c r="CL453" s="1"/>
    </row>
    <row r="454" spans="1:90" x14ac:dyDescent="0.25">
      <c r="A454" s="51"/>
      <c r="B454" s="111"/>
      <c r="C454" s="111"/>
      <c r="D454" s="111"/>
      <c r="E454" s="111"/>
      <c r="F454" s="111"/>
      <c r="G454" s="132"/>
      <c r="H454" s="151"/>
      <c r="I454" s="299"/>
      <c r="J454" s="152"/>
      <c r="K454" s="153"/>
      <c r="L454" s="169"/>
      <c r="M454" s="39"/>
      <c r="N454" s="90"/>
      <c r="O454" s="39"/>
      <c r="P454" s="23"/>
      <c r="Q454" s="170">
        <f t="shared" si="202"/>
        <v>0</v>
      </c>
      <c r="R454" s="55"/>
      <c r="S454" s="65"/>
      <c r="T454" s="98" t="s">
        <v>64</v>
      </c>
      <c r="U454" s="63"/>
      <c r="V454" s="87" t="str">
        <f t="shared" si="203"/>
        <v>Remplir la colonne R ou U</v>
      </c>
      <c r="W454" s="63"/>
      <c r="X454" s="173" t="str">
        <f t="shared" si="200"/>
        <v>Remplir la colonne M</v>
      </c>
      <c r="Y454" s="179" t="str">
        <f t="shared" si="204"/>
        <v>Remplir la colonne W</v>
      </c>
      <c r="Z454" s="263" t="str">
        <f t="shared" si="222"/>
        <v>Remplir la colonne I</v>
      </c>
      <c r="AA454" s="91"/>
      <c r="AB454" s="315" t="str">
        <f t="shared" si="205"/>
        <v>Remplir les termes C, P, T et TVA</v>
      </c>
      <c r="AC454" s="55"/>
      <c r="AD454" s="65"/>
      <c r="AE454" s="98" t="s">
        <v>64</v>
      </c>
      <c r="AF454" s="63"/>
      <c r="AG454" s="87" t="str">
        <f t="shared" si="206"/>
        <v>Remplir la colonne AC ou AF</v>
      </c>
      <c r="AH454" s="63"/>
      <c r="AI454" s="173" t="str">
        <f t="shared" si="223"/>
        <v>Remplir la colonne M</v>
      </c>
      <c r="AJ454" s="179" t="str">
        <f t="shared" si="207"/>
        <v>Remplir la colonne AH</v>
      </c>
      <c r="AK454" s="263" t="str">
        <f t="shared" si="224"/>
        <v>Remplir la colonne I</v>
      </c>
      <c r="AL454" s="91"/>
      <c r="AM454" s="315" t="str">
        <f t="shared" si="208"/>
        <v>Remplir les terme C, P, T et TVA</v>
      </c>
      <c r="AN454" s="55"/>
      <c r="AO454" s="65"/>
      <c r="AP454" s="98" t="s">
        <v>64</v>
      </c>
      <c r="AQ454" s="63"/>
      <c r="AR454" s="87" t="str">
        <f t="shared" si="209"/>
        <v>Remplir la colonne AN ou AQ</v>
      </c>
      <c r="AS454" s="63"/>
      <c r="AT454" s="173" t="str">
        <f t="shared" si="225"/>
        <v>Remplir la colonne M</v>
      </c>
      <c r="AU454" s="179" t="str">
        <f t="shared" si="210"/>
        <v>Remplir la colonne AS</v>
      </c>
      <c r="AV454" s="263" t="str">
        <f t="shared" si="226"/>
        <v>Remplir la colonne I</v>
      </c>
      <c r="AW454" s="91"/>
      <c r="AX454" s="315" t="str">
        <f t="shared" si="211"/>
        <v>Remplir les termes C, P, T et TVA</v>
      </c>
      <c r="AY454" s="55"/>
      <c r="AZ454" s="65"/>
      <c r="BA454" s="98" t="s">
        <v>64</v>
      </c>
      <c r="BB454" s="63"/>
      <c r="BC454" s="87" t="str">
        <f t="shared" si="212"/>
        <v>Remplir la colonne AY ou BB</v>
      </c>
      <c r="BD454" s="63"/>
      <c r="BE454" s="173" t="str">
        <f t="shared" si="227"/>
        <v>Remplir la colonne M</v>
      </c>
      <c r="BF454" s="179" t="str">
        <f t="shared" si="213"/>
        <v>Remplir la colonne BD</v>
      </c>
      <c r="BG454" s="263" t="str">
        <f t="shared" si="228"/>
        <v>Remplir la colonne I</v>
      </c>
      <c r="BH454" s="91"/>
      <c r="BI454" s="315" t="str">
        <f t="shared" si="214"/>
        <v>Remplir les termes C, P, T et TVA</v>
      </c>
      <c r="BJ454" s="55"/>
      <c r="BK454" s="65"/>
      <c r="BL454" s="98" t="s">
        <v>64</v>
      </c>
      <c r="BM454" s="63"/>
      <c r="BN454" s="87" t="str">
        <f t="shared" si="215"/>
        <v>Remplir la colonne BJ ou BM</v>
      </c>
      <c r="BO454" s="63"/>
      <c r="BP454" s="173" t="str">
        <f t="shared" si="229"/>
        <v>Remplir la colonne M</v>
      </c>
      <c r="BQ454" s="179" t="str">
        <f t="shared" si="216"/>
        <v>Remplir la colonne BO</v>
      </c>
      <c r="BR454" s="263" t="str">
        <f t="shared" si="230"/>
        <v>Remplir la colonne I</v>
      </c>
      <c r="BS454" s="91"/>
      <c r="BT454" s="315" t="str">
        <f t="shared" si="217"/>
        <v>Remplir les termes C, P, T et TVA</v>
      </c>
      <c r="BU454" s="55"/>
      <c r="BV454" s="65"/>
      <c r="BW454" s="98" t="s">
        <v>64</v>
      </c>
      <c r="BX454" s="63"/>
      <c r="BY454" s="87" t="str">
        <f t="shared" si="218"/>
        <v>Remplir la colonne BU ou BX</v>
      </c>
      <c r="BZ454" s="63"/>
      <c r="CA454" s="173" t="str">
        <f t="shared" si="231"/>
        <v>Remplir la colonne M</v>
      </c>
      <c r="CB454" s="179" t="str">
        <f t="shared" si="219"/>
        <v>Remplir la colonne BZ</v>
      </c>
      <c r="CC454" s="263" t="str">
        <f t="shared" si="232"/>
        <v>Remplir la colonne I</v>
      </c>
      <c r="CD454" s="91"/>
      <c r="CE454" s="315" t="str">
        <f t="shared" si="220"/>
        <v>Remplir les termes C, P, T et TVA</v>
      </c>
      <c r="CF454" s="61" t="str">
        <f t="shared" si="201"/>
        <v>REMPLIR TYPE DE CLIENT</v>
      </c>
      <c r="CG454" s="107" t="str">
        <f t="shared" si="221"/>
        <v>Montant total de l'aide demandée non indiqué</v>
      </c>
      <c r="CH454" s="1"/>
      <c r="CI454" s="1"/>
      <c r="CJ454" s="1"/>
      <c r="CK454" s="1"/>
      <c r="CL454" s="1"/>
    </row>
    <row r="455" spans="1:90" x14ac:dyDescent="0.25">
      <c r="A455" s="51"/>
      <c r="B455" s="111"/>
      <c r="C455" s="111"/>
      <c r="D455" s="111"/>
      <c r="E455" s="111"/>
      <c r="F455" s="111"/>
      <c r="G455" s="132"/>
      <c r="H455" s="151"/>
      <c r="I455" s="299"/>
      <c r="J455" s="152"/>
      <c r="K455" s="153"/>
      <c r="L455" s="169"/>
      <c r="M455" s="39"/>
      <c r="N455" s="90"/>
      <c r="O455" s="39"/>
      <c r="P455" s="23"/>
      <c r="Q455" s="170">
        <f t="shared" si="202"/>
        <v>0</v>
      </c>
      <c r="R455" s="55"/>
      <c r="S455" s="65"/>
      <c r="T455" s="98" t="s">
        <v>64</v>
      </c>
      <c r="U455" s="63"/>
      <c r="V455" s="87" t="str">
        <f t="shared" si="203"/>
        <v>Remplir la colonne R ou U</v>
      </c>
      <c r="W455" s="63"/>
      <c r="X455" s="173" t="str">
        <f t="shared" si="200"/>
        <v>Remplir la colonne M</v>
      </c>
      <c r="Y455" s="179" t="str">
        <f t="shared" si="204"/>
        <v>Remplir la colonne W</v>
      </c>
      <c r="Z455" s="263" t="str">
        <f t="shared" si="222"/>
        <v>Remplir la colonne I</v>
      </c>
      <c r="AA455" s="91"/>
      <c r="AB455" s="315" t="str">
        <f t="shared" si="205"/>
        <v>Remplir les termes C, P, T et TVA</v>
      </c>
      <c r="AC455" s="55"/>
      <c r="AD455" s="65"/>
      <c r="AE455" s="98" t="s">
        <v>64</v>
      </c>
      <c r="AF455" s="63"/>
      <c r="AG455" s="87" t="str">
        <f t="shared" si="206"/>
        <v>Remplir la colonne AC ou AF</v>
      </c>
      <c r="AH455" s="63"/>
      <c r="AI455" s="173" t="str">
        <f t="shared" si="223"/>
        <v>Remplir la colonne M</v>
      </c>
      <c r="AJ455" s="179" t="str">
        <f t="shared" si="207"/>
        <v>Remplir la colonne AH</v>
      </c>
      <c r="AK455" s="263" t="str">
        <f t="shared" si="224"/>
        <v>Remplir la colonne I</v>
      </c>
      <c r="AL455" s="91"/>
      <c r="AM455" s="315" t="str">
        <f t="shared" si="208"/>
        <v>Remplir les terme C, P, T et TVA</v>
      </c>
      <c r="AN455" s="55"/>
      <c r="AO455" s="65"/>
      <c r="AP455" s="98" t="s">
        <v>64</v>
      </c>
      <c r="AQ455" s="63"/>
      <c r="AR455" s="87" t="str">
        <f t="shared" si="209"/>
        <v>Remplir la colonne AN ou AQ</v>
      </c>
      <c r="AS455" s="63"/>
      <c r="AT455" s="173" t="str">
        <f t="shared" si="225"/>
        <v>Remplir la colonne M</v>
      </c>
      <c r="AU455" s="179" t="str">
        <f t="shared" si="210"/>
        <v>Remplir la colonne AS</v>
      </c>
      <c r="AV455" s="263" t="str">
        <f t="shared" si="226"/>
        <v>Remplir la colonne I</v>
      </c>
      <c r="AW455" s="91"/>
      <c r="AX455" s="315" t="str">
        <f t="shared" si="211"/>
        <v>Remplir les termes C, P, T et TVA</v>
      </c>
      <c r="AY455" s="55"/>
      <c r="AZ455" s="65"/>
      <c r="BA455" s="98" t="s">
        <v>64</v>
      </c>
      <c r="BB455" s="63"/>
      <c r="BC455" s="87" t="str">
        <f t="shared" si="212"/>
        <v>Remplir la colonne AY ou BB</v>
      </c>
      <c r="BD455" s="63"/>
      <c r="BE455" s="173" t="str">
        <f t="shared" si="227"/>
        <v>Remplir la colonne M</v>
      </c>
      <c r="BF455" s="179" t="str">
        <f t="shared" si="213"/>
        <v>Remplir la colonne BD</v>
      </c>
      <c r="BG455" s="263" t="str">
        <f t="shared" si="228"/>
        <v>Remplir la colonne I</v>
      </c>
      <c r="BH455" s="91"/>
      <c r="BI455" s="315" t="str">
        <f t="shared" si="214"/>
        <v>Remplir les termes C, P, T et TVA</v>
      </c>
      <c r="BJ455" s="55"/>
      <c r="BK455" s="65"/>
      <c r="BL455" s="98" t="s">
        <v>64</v>
      </c>
      <c r="BM455" s="63"/>
      <c r="BN455" s="87" t="str">
        <f t="shared" si="215"/>
        <v>Remplir la colonne BJ ou BM</v>
      </c>
      <c r="BO455" s="63"/>
      <c r="BP455" s="173" t="str">
        <f t="shared" si="229"/>
        <v>Remplir la colonne M</v>
      </c>
      <c r="BQ455" s="179" t="str">
        <f t="shared" si="216"/>
        <v>Remplir la colonne BO</v>
      </c>
      <c r="BR455" s="263" t="str">
        <f t="shared" si="230"/>
        <v>Remplir la colonne I</v>
      </c>
      <c r="BS455" s="91"/>
      <c r="BT455" s="315" t="str">
        <f t="shared" si="217"/>
        <v>Remplir les termes C, P, T et TVA</v>
      </c>
      <c r="BU455" s="55"/>
      <c r="BV455" s="65"/>
      <c r="BW455" s="98" t="s">
        <v>64</v>
      </c>
      <c r="BX455" s="63"/>
      <c r="BY455" s="87" t="str">
        <f t="shared" si="218"/>
        <v>Remplir la colonne BU ou BX</v>
      </c>
      <c r="BZ455" s="63"/>
      <c r="CA455" s="173" t="str">
        <f t="shared" si="231"/>
        <v>Remplir la colonne M</v>
      </c>
      <c r="CB455" s="179" t="str">
        <f t="shared" si="219"/>
        <v>Remplir la colonne BZ</v>
      </c>
      <c r="CC455" s="263" t="str">
        <f t="shared" si="232"/>
        <v>Remplir la colonne I</v>
      </c>
      <c r="CD455" s="91"/>
      <c r="CE455" s="315" t="str">
        <f t="shared" si="220"/>
        <v>Remplir les termes C, P, T et TVA</v>
      </c>
      <c r="CF455" s="61" t="str">
        <f t="shared" si="201"/>
        <v>REMPLIR TYPE DE CLIENT</v>
      </c>
      <c r="CG455" s="107" t="str">
        <f t="shared" si="221"/>
        <v>Montant total de l'aide demandée non indiqué</v>
      </c>
      <c r="CH455" s="1"/>
      <c r="CI455" s="1"/>
      <c r="CJ455" s="1"/>
      <c r="CK455" s="1"/>
      <c r="CL455" s="1"/>
    </row>
    <row r="456" spans="1:90" x14ac:dyDescent="0.25">
      <c r="A456" s="51"/>
      <c r="B456" s="111"/>
      <c r="C456" s="111"/>
      <c r="D456" s="111"/>
      <c r="E456" s="111"/>
      <c r="F456" s="111"/>
      <c r="G456" s="132"/>
      <c r="H456" s="151"/>
      <c r="I456" s="299"/>
      <c r="J456" s="152"/>
      <c r="K456" s="153"/>
      <c r="L456" s="169"/>
      <c r="M456" s="39"/>
      <c r="N456" s="90"/>
      <c r="O456" s="39"/>
      <c r="P456" s="23"/>
      <c r="Q456" s="170">
        <f t="shared" si="202"/>
        <v>0</v>
      </c>
      <c r="R456" s="55"/>
      <c r="S456" s="65"/>
      <c r="T456" s="98" t="s">
        <v>64</v>
      </c>
      <c r="U456" s="63"/>
      <c r="V456" s="87" t="str">
        <f t="shared" si="203"/>
        <v>Remplir la colonne R ou U</v>
      </c>
      <c r="W456" s="63"/>
      <c r="X456" s="173" t="str">
        <f t="shared" si="200"/>
        <v>Remplir la colonne M</v>
      </c>
      <c r="Y456" s="179" t="str">
        <f t="shared" si="204"/>
        <v>Remplir la colonne W</v>
      </c>
      <c r="Z456" s="263" t="str">
        <f t="shared" si="222"/>
        <v>Remplir la colonne I</v>
      </c>
      <c r="AA456" s="91"/>
      <c r="AB456" s="315" t="str">
        <f t="shared" si="205"/>
        <v>Remplir les termes C, P, T et TVA</v>
      </c>
      <c r="AC456" s="55"/>
      <c r="AD456" s="65"/>
      <c r="AE456" s="98" t="s">
        <v>64</v>
      </c>
      <c r="AF456" s="63"/>
      <c r="AG456" s="87" t="str">
        <f t="shared" si="206"/>
        <v>Remplir la colonne AC ou AF</v>
      </c>
      <c r="AH456" s="63"/>
      <c r="AI456" s="173" t="str">
        <f t="shared" si="223"/>
        <v>Remplir la colonne M</v>
      </c>
      <c r="AJ456" s="179" t="str">
        <f t="shared" si="207"/>
        <v>Remplir la colonne AH</v>
      </c>
      <c r="AK456" s="263" t="str">
        <f t="shared" si="224"/>
        <v>Remplir la colonne I</v>
      </c>
      <c r="AL456" s="91"/>
      <c r="AM456" s="315" t="str">
        <f t="shared" si="208"/>
        <v>Remplir les terme C, P, T et TVA</v>
      </c>
      <c r="AN456" s="55"/>
      <c r="AO456" s="65"/>
      <c r="AP456" s="98" t="s">
        <v>64</v>
      </c>
      <c r="AQ456" s="63"/>
      <c r="AR456" s="87" t="str">
        <f t="shared" si="209"/>
        <v>Remplir la colonne AN ou AQ</v>
      </c>
      <c r="AS456" s="63"/>
      <c r="AT456" s="173" t="str">
        <f t="shared" si="225"/>
        <v>Remplir la colonne M</v>
      </c>
      <c r="AU456" s="179" t="str">
        <f t="shared" si="210"/>
        <v>Remplir la colonne AS</v>
      </c>
      <c r="AV456" s="263" t="str">
        <f t="shared" si="226"/>
        <v>Remplir la colonne I</v>
      </c>
      <c r="AW456" s="91"/>
      <c r="AX456" s="315" t="str">
        <f t="shared" si="211"/>
        <v>Remplir les termes C, P, T et TVA</v>
      </c>
      <c r="AY456" s="55"/>
      <c r="AZ456" s="65"/>
      <c r="BA456" s="98" t="s">
        <v>64</v>
      </c>
      <c r="BB456" s="63"/>
      <c r="BC456" s="87" t="str">
        <f t="shared" si="212"/>
        <v>Remplir la colonne AY ou BB</v>
      </c>
      <c r="BD456" s="63"/>
      <c r="BE456" s="173" t="str">
        <f t="shared" si="227"/>
        <v>Remplir la colonne M</v>
      </c>
      <c r="BF456" s="179" t="str">
        <f t="shared" si="213"/>
        <v>Remplir la colonne BD</v>
      </c>
      <c r="BG456" s="263" t="str">
        <f t="shared" si="228"/>
        <v>Remplir la colonne I</v>
      </c>
      <c r="BH456" s="91"/>
      <c r="BI456" s="315" t="str">
        <f t="shared" si="214"/>
        <v>Remplir les termes C, P, T et TVA</v>
      </c>
      <c r="BJ456" s="55"/>
      <c r="BK456" s="65"/>
      <c r="BL456" s="98" t="s">
        <v>64</v>
      </c>
      <c r="BM456" s="63"/>
      <c r="BN456" s="87" t="str">
        <f t="shared" si="215"/>
        <v>Remplir la colonne BJ ou BM</v>
      </c>
      <c r="BO456" s="63"/>
      <c r="BP456" s="173" t="str">
        <f t="shared" si="229"/>
        <v>Remplir la colonne M</v>
      </c>
      <c r="BQ456" s="179" t="str">
        <f t="shared" si="216"/>
        <v>Remplir la colonne BO</v>
      </c>
      <c r="BR456" s="263" t="str">
        <f t="shared" si="230"/>
        <v>Remplir la colonne I</v>
      </c>
      <c r="BS456" s="91"/>
      <c r="BT456" s="315" t="str">
        <f t="shared" si="217"/>
        <v>Remplir les termes C, P, T et TVA</v>
      </c>
      <c r="BU456" s="55"/>
      <c r="BV456" s="65"/>
      <c r="BW456" s="98" t="s">
        <v>64</v>
      </c>
      <c r="BX456" s="63"/>
      <c r="BY456" s="87" t="str">
        <f t="shared" si="218"/>
        <v>Remplir la colonne BU ou BX</v>
      </c>
      <c r="BZ456" s="63"/>
      <c r="CA456" s="173" t="str">
        <f t="shared" si="231"/>
        <v>Remplir la colonne M</v>
      </c>
      <c r="CB456" s="179" t="str">
        <f t="shared" si="219"/>
        <v>Remplir la colonne BZ</v>
      </c>
      <c r="CC456" s="263" t="str">
        <f t="shared" si="232"/>
        <v>Remplir la colonne I</v>
      </c>
      <c r="CD456" s="91"/>
      <c r="CE456" s="315" t="str">
        <f t="shared" si="220"/>
        <v>Remplir les termes C, P, T et TVA</v>
      </c>
      <c r="CF456" s="61" t="str">
        <f t="shared" si="201"/>
        <v>REMPLIR TYPE DE CLIENT</v>
      </c>
      <c r="CG456" s="107" t="str">
        <f t="shared" si="221"/>
        <v>Montant total de l'aide demandée non indiqué</v>
      </c>
      <c r="CH456" s="1"/>
      <c r="CI456" s="1"/>
      <c r="CJ456" s="1"/>
      <c r="CK456" s="1"/>
      <c r="CL456" s="1"/>
    </row>
    <row r="457" spans="1:90" x14ac:dyDescent="0.25">
      <c r="A457" s="51"/>
      <c r="B457" s="111"/>
      <c r="C457" s="111"/>
      <c r="D457" s="111"/>
      <c r="E457" s="111"/>
      <c r="F457" s="111"/>
      <c r="G457" s="132"/>
      <c r="H457" s="151"/>
      <c r="I457" s="299"/>
      <c r="J457" s="152"/>
      <c r="K457" s="153"/>
      <c r="L457" s="169"/>
      <c r="M457" s="39"/>
      <c r="N457" s="90"/>
      <c r="O457" s="39"/>
      <c r="P457" s="23"/>
      <c r="Q457" s="170">
        <f t="shared" si="202"/>
        <v>0</v>
      </c>
      <c r="R457" s="55"/>
      <c r="S457" s="65"/>
      <c r="T457" s="98" t="s">
        <v>64</v>
      </c>
      <c r="U457" s="63"/>
      <c r="V457" s="87" t="str">
        <f t="shared" si="203"/>
        <v>Remplir la colonne R ou U</v>
      </c>
      <c r="W457" s="63"/>
      <c r="X457" s="173" t="str">
        <f t="shared" si="200"/>
        <v>Remplir la colonne M</v>
      </c>
      <c r="Y457" s="179" t="str">
        <f t="shared" si="204"/>
        <v>Remplir la colonne W</v>
      </c>
      <c r="Z457" s="263" t="str">
        <f t="shared" si="222"/>
        <v>Remplir la colonne I</v>
      </c>
      <c r="AA457" s="91"/>
      <c r="AB457" s="315" t="str">
        <f t="shared" si="205"/>
        <v>Remplir les termes C, P, T et TVA</v>
      </c>
      <c r="AC457" s="55"/>
      <c r="AD457" s="65"/>
      <c r="AE457" s="98" t="s">
        <v>64</v>
      </c>
      <c r="AF457" s="63"/>
      <c r="AG457" s="87" t="str">
        <f t="shared" si="206"/>
        <v>Remplir la colonne AC ou AF</v>
      </c>
      <c r="AH457" s="63"/>
      <c r="AI457" s="173" t="str">
        <f t="shared" si="223"/>
        <v>Remplir la colonne M</v>
      </c>
      <c r="AJ457" s="179" t="str">
        <f t="shared" si="207"/>
        <v>Remplir la colonne AH</v>
      </c>
      <c r="AK457" s="263" t="str">
        <f t="shared" si="224"/>
        <v>Remplir la colonne I</v>
      </c>
      <c r="AL457" s="91"/>
      <c r="AM457" s="315" t="str">
        <f t="shared" si="208"/>
        <v>Remplir les terme C, P, T et TVA</v>
      </c>
      <c r="AN457" s="55"/>
      <c r="AO457" s="65"/>
      <c r="AP457" s="98" t="s">
        <v>64</v>
      </c>
      <c r="AQ457" s="63"/>
      <c r="AR457" s="87" t="str">
        <f t="shared" si="209"/>
        <v>Remplir la colonne AN ou AQ</v>
      </c>
      <c r="AS457" s="63"/>
      <c r="AT457" s="173" t="str">
        <f t="shared" si="225"/>
        <v>Remplir la colonne M</v>
      </c>
      <c r="AU457" s="179" t="str">
        <f t="shared" si="210"/>
        <v>Remplir la colonne AS</v>
      </c>
      <c r="AV457" s="263" t="str">
        <f t="shared" si="226"/>
        <v>Remplir la colonne I</v>
      </c>
      <c r="AW457" s="91"/>
      <c r="AX457" s="315" t="str">
        <f t="shared" si="211"/>
        <v>Remplir les termes C, P, T et TVA</v>
      </c>
      <c r="AY457" s="55"/>
      <c r="AZ457" s="65"/>
      <c r="BA457" s="98" t="s">
        <v>64</v>
      </c>
      <c r="BB457" s="63"/>
      <c r="BC457" s="87" t="str">
        <f t="shared" si="212"/>
        <v>Remplir la colonne AY ou BB</v>
      </c>
      <c r="BD457" s="63"/>
      <c r="BE457" s="173" t="str">
        <f t="shared" si="227"/>
        <v>Remplir la colonne M</v>
      </c>
      <c r="BF457" s="179" t="str">
        <f t="shared" si="213"/>
        <v>Remplir la colonne BD</v>
      </c>
      <c r="BG457" s="263" t="str">
        <f t="shared" si="228"/>
        <v>Remplir la colonne I</v>
      </c>
      <c r="BH457" s="91"/>
      <c r="BI457" s="315" t="str">
        <f t="shared" si="214"/>
        <v>Remplir les termes C, P, T et TVA</v>
      </c>
      <c r="BJ457" s="55"/>
      <c r="BK457" s="65"/>
      <c r="BL457" s="98" t="s">
        <v>64</v>
      </c>
      <c r="BM457" s="63"/>
      <c r="BN457" s="87" t="str">
        <f t="shared" si="215"/>
        <v>Remplir la colonne BJ ou BM</v>
      </c>
      <c r="BO457" s="63"/>
      <c r="BP457" s="173" t="str">
        <f t="shared" si="229"/>
        <v>Remplir la colonne M</v>
      </c>
      <c r="BQ457" s="179" t="str">
        <f t="shared" si="216"/>
        <v>Remplir la colonne BO</v>
      </c>
      <c r="BR457" s="263" t="str">
        <f t="shared" si="230"/>
        <v>Remplir la colonne I</v>
      </c>
      <c r="BS457" s="91"/>
      <c r="BT457" s="315" t="str">
        <f t="shared" si="217"/>
        <v>Remplir les termes C, P, T et TVA</v>
      </c>
      <c r="BU457" s="55"/>
      <c r="BV457" s="65"/>
      <c r="BW457" s="98" t="s">
        <v>64</v>
      </c>
      <c r="BX457" s="63"/>
      <c r="BY457" s="87" t="str">
        <f t="shared" si="218"/>
        <v>Remplir la colonne BU ou BX</v>
      </c>
      <c r="BZ457" s="63"/>
      <c r="CA457" s="173" t="str">
        <f t="shared" si="231"/>
        <v>Remplir la colonne M</v>
      </c>
      <c r="CB457" s="179" t="str">
        <f t="shared" si="219"/>
        <v>Remplir la colonne BZ</v>
      </c>
      <c r="CC457" s="263" t="str">
        <f t="shared" si="232"/>
        <v>Remplir la colonne I</v>
      </c>
      <c r="CD457" s="91"/>
      <c r="CE457" s="315" t="str">
        <f t="shared" si="220"/>
        <v>Remplir les termes C, P, T et TVA</v>
      </c>
      <c r="CF457" s="61" t="str">
        <f t="shared" si="201"/>
        <v>REMPLIR TYPE DE CLIENT</v>
      </c>
      <c r="CG457" s="107" t="str">
        <f t="shared" si="221"/>
        <v>Montant total de l'aide demandée non indiqué</v>
      </c>
      <c r="CH457" s="1"/>
      <c r="CI457" s="1"/>
      <c r="CJ457" s="1"/>
      <c r="CK457" s="1"/>
      <c r="CL457" s="1"/>
    </row>
    <row r="458" spans="1:90" x14ac:dyDescent="0.25">
      <c r="A458" s="51"/>
      <c r="B458" s="111"/>
      <c r="C458" s="111"/>
      <c r="D458" s="111"/>
      <c r="E458" s="111"/>
      <c r="F458" s="111"/>
      <c r="G458" s="132"/>
      <c r="H458" s="151"/>
      <c r="I458" s="299"/>
      <c r="J458" s="152"/>
      <c r="K458" s="153"/>
      <c r="L458" s="169"/>
      <c r="M458" s="39"/>
      <c r="N458" s="90"/>
      <c r="O458" s="39"/>
      <c r="P458" s="23"/>
      <c r="Q458" s="170">
        <f t="shared" si="202"/>
        <v>0</v>
      </c>
      <c r="R458" s="55"/>
      <c r="S458" s="65"/>
      <c r="T458" s="98" t="s">
        <v>64</v>
      </c>
      <c r="U458" s="63"/>
      <c r="V458" s="87" t="str">
        <f t="shared" si="203"/>
        <v>Remplir la colonne R ou U</v>
      </c>
      <c r="W458" s="63"/>
      <c r="X458" s="173" t="str">
        <f t="shared" si="200"/>
        <v>Remplir la colonne M</v>
      </c>
      <c r="Y458" s="179" t="str">
        <f t="shared" si="204"/>
        <v>Remplir la colonne W</v>
      </c>
      <c r="Z458" s="263" t="str">
        <f t="shared" si="222"/>
        <v>Remplir la colonne I</v>
      </c>
      <c r="AA458" s="91"/>
      <c r="AB458" s="315" t="str">
        <f t="shared" si="205"/>
        <v>Remplir les termes C, P, T et TVA</v>
      </c>
      <c r="AC458" s="55"/>
      <c r="AD458" s="65"/>
      <c r="AE458" s="98" t="s">
        <v>64</v>
      </c>
      <c r="AF458" s="63"/>
      <c r="AG458" s="87" t="str">
        <f t="shared" si="206"/>
        <v>Remplir la colonne AC ou AF</v>
      </c>
      <c r="AH458" s="63"/>
      <c r="AI458" s="173" t="str">
        <f t="shared" si="223"/>
        <v>Remplir la colonne M</v>
      </c>
      <c r="AJ458" s="179" t="str">
        <f t="shared" si="207"/>
        <v>Remplir la colonne AH</v>
      </c>
      <c r="AK458" s="263" t="str">
        <f t="shared" si="224"/>
        <v>Remplir la colonne I</v>
      </c>
      <c r="AL458" s="91"/>
      <c r="AM458" s="315" t="str">
        <f t="shared" si="208"/>
        <v>Remplir les terme C, P, T et TVA</v>
      </c>
      <c r="AN458" s="55"/>
      <c r="AO458" s="65"/>
      <c r="AP458" s="98" t="s">
        <v>64</v>
      </c>
      <c r="AQ458" s="63"/>
      <c r="AR458" s="87" t="str">
        <f t="shared" si="209"/>
        <v>Remplir la colonne AN ou AQ</v>
      </c>
      <c r="AS458" s="63"/>
      <c r="AT458" s="173" t="str">
        <f t="shared" si="225"/>
        <v>Remplir la colonne M</v>
      </c>
      <c r="AU458" s="179" t="str">
        <f t="shared" si="210"/>
        <v>Remplir la colonne AS</v>
      </c>
      <c r="AV458" s="263" t="str">
        <f t="shared" si="226"/>
        <v>Remplir la colonne I</v>
      </c>
      <c r="AW458" s="91"/>
      <c r="AX458" s="315" t="str">
        <f t="shared" si="211"/>
        <v>Remplir les termes C, P, T et TVA</v>
      </c>
      <c r="AY458" s="55"/>
      <c r="AZ458" s="65"/>
      <c r="BA458" s="98" t="s">
        <v>64</v>
      </c>
      <c r="BB458" s="63"/>
      <c r="BC458" s="87" t="str">
        <f t="shared" si="212"/>
        <v>Remplir la colonne AY ou BB</v>
      </c>
      <c r="BD458" s="63"/>
      <c r="BE458" s="173" t="str">
        <f t="shared" si="227"/>
        <v>Remplir la colonne M</v>
      </c>
      <c r="BF458" s="179" t="str">
        <f t="shared" si="213"/>
        <v>Remplir la colonne BD</v>
      </c>
      <c r="BG458" s="263" t="str">
        <f t="shared" si="228"/>
        <v>Remplir la colonne I</v>
      </c>
      <c r="BH458" s="91"/>
      <c r="BI458" s="315" t="str">
        <f t="shared" si="214"/>
        <v>Remplir les termes C, P, T et TVA</v>
      </c>
      <c r="BJ458" s="55"/>
      <c r="BK458" s="65"/>
      <c r="BL458" s="98" t="s">
        <v>64</v>
      </c>
      <c r="BM458" s="63"/>
      <c r="BN458" s="87" t="str">
        <f t="shared" si="215"/>
        <v>Remplir la colonne BJ ou BM</v>
      </c>
      <c r="BO458" s="63"/>
      <c r="BP458" s="173" t="str">
        <f t="shared" si="229"/>
        <v>Remplir la colonne M</v>
      </c>
      <c r="BQ458" s="179" t="str">
        <f t="shared" si="216"/>
        <v>Remplir la colonne BO</v>
      </c>
      <c r="BR458" s="263" t="str">
        <f t="shared" si="230"/>
        <v>Remplir la colonne I</v>
      </c>
      <c r="BS458" s="91"/>
      <c r="BT458" s="315" t="str">
        <f t="shared" si="217"/>
        <v>Remplir les termes C, P, T et TVA</v>
      </c>
      <c r="BU458" s="55"/>
      <c r="BV458" s="65"/>
      <c r="BW458" s="98" t="s">
        <v>64</v>
      </c>
      <c r="BX458" s="63"/>
      <c r="BY458" s="87" t="str">
        <f t="shared" si="218"/>
        <v>Remplir la colonne BU ou BX</v>
      </c>
      <c r="BZ458" s="63"/>
      <c r="CA458" s="173" t="str">
        <f t="shared" si="231"/>
        <v>Remplir la colonne M</v>
      </c>
      <c r="CB458" s="179" t="str">
        <f t="shared" si="219"/>
        <v>Remplir la colonne BZ</v>
      </c>
      <c r="CC458" s="263" t="str">
        <f t="shared" si="232"/>
        <v>Remplir la colonne I</v>
      </c>
      <c r="CD458" s="91"/>
      <c r="CE458" s="315" t="str">
        <f t="shared" si="220"/>
        <v>Remplir les termes C, P, T et TVA</v>
      </c>
      <c r="CF458" s="61" t="str">
        <f t="shared" si="201"/>
        <v>REMPLIR TYPE DE CLIENT</v>
      </c>
      <c r="CG458" s="107" t="str">
        <f t="shared" si="221"/>
        <v>Montant total de l'aide demandée non indiqué</v>
      </c>
      <c r="CH458" s="1"/>
      <c r="CI458" s="1"/>
      <c r="CJ458" s="1"/>
      <c r="CK458" s="1"/>
      <c r="CL458" s="1"/>
    </row>
    <row r="459" spans="1:90" x14ac:dyDescent="0.25">
      <c r="A459" s="51"/>
      <c r="B459" s="111"/>
      <c r="C459" s="111"/>
      <c r="D459" s="111"/>
      <c r="E459" s="111"/>
      <c r="F459" s="111"/>
      <c r="G459" s="132"/>
      <c r="H459" s="151"/>
      <c r="I459" s="299"/>
      <c r="J459" s="152"/>
      <c r="K459" s="153"/>
      <c r="L459" s="169"/>
      <c r="M459" s="39"/>
      <c r="N459" s="90"/>
      <c r="O459" s="39"/>
      <c r="P459" s="23"/>
      <c r="Q459" s="170">
        <f t="shared" si="202"/>
        <v>0</v>
      </c>
      <c r="R459" s="55"/>
      <c r="S459" s="65"/>
      <c r="T459" s="98" t="s">
        <v>64</v>
      </c>
      <c r="U459" s="63"/>
      <c r="V459" s="87" t="str">
        <f t="shared" si="203"/>
        <v>Remplir la colonne R ou U</v>
      </c>
      <c r="W459" s="63"/>
      <c r="X459" s="173" t="str">
        <f t="shared" si="200"/>
        <v>Remplir la colonne M</v>
      </c>
      <c r="Y459" s="179" t="str">
        <f t="shared" si="204"/>
        <v>Remplir la colonne W</v>
      </c>
      <c r="Z459" s="263" t="str">
        <f t="shared" si="222"/>
        <v>Remplir la colonne I</v>
      </c>
      <c r="AA459" s="91"/>
      <c r="AB459" s="315" t="str">
        <f t="shared" si="205"/>
        <v>Remplir les termes C, P, T et TVA</v>
      </c>
      <c r="AC459" s="55"/>
      <c r="AD459" s="65"/>
      <c r="AE459" s="98" t="s">
        <v>64</v>
      </c>
      <c r="AF459" s="63"/>
      <c r="AG459" s="87" t="str">
        <f t="shared" si="206"/>
        <v>Remplir la colonne AC ou AF</v>
      </c>
      <c r="AH459" s="63"/>
      <c r="AI459" s="173" t="str">
        <f t="shared" si="223"/>
        <v>Remplir la colonne M</v>
      </c>
      <c r="AJ459" s="179" t="str">
        <f t="shared" si="207"/>
        <v>Remplir la colonne AH</v>
      </c>
      <c r="AK459" s="263" t="str">
        <f t="shared" si="224"/>
        <v>Remplir la colonne I</v>
      </c>
      <c r="AL459" s="91"/>
      <c r="AM459" s="315" t="str">
        <f t="shared" si="208"/>
        <v>Remplir les terme C, P, T et TVA</v>
      </c>
      <c r="AN459" s="55"/>
      <c r="AO459" s="65"/>
      <c r="AP459" s="98" t="s">
        <v>64</v>
      </c>
      <c r="AQ459" s="63"/>
      <c r="AR459" s="87" t="str">
        <f t="shared" si="209"/>
        <v>Remplir la colonne AN ou AQ</v>
      </c>
      <c r="AS459" s="63"/>
      <c r="AT459" s="173" t="str">
        <f t="shared" si="225"/>
        <v>Remplir la colonne M</v>
      </c>
      <c r="AU459" s="179" t="str">
        <f t="shared" si="210"/>
        <v>Remplir la colonne AS</v>
      </c>
      <c r="AV459" s="263" t="str">
        <f t="shared" si="226"/>
        <v>Remplir la colonne I</v>
      </c>
      <c r="AW459" s="91"/>
      <c r="AX459" s="315" t="str">
        <f t="shared" si="211"/>
        <v>Remplir les termes C, P, T et TVA</v>
      </c>
      <c r="AY459" s="55"/>
      <c r="AZ459" s="65"/>
      <c r="BA459" s="98" t="s">
        <v>64</v>
      </c>
      <c r="BB459" s="63"/>
      <c r="BC459" s="87" t="str">
        <f t="shared" si="212"/>
        <v>Remplir la colonne AY ou BB</v>
      </c>
      <c r="BD459" s="63"/>
      <c r="BE459" s="173" t="str">
        <f t="shared" si="227"/>
        <v>Remplir la colonne M</v>
      </c>
      <c r="BF459" s="179" t="str">
        <f t="shared" si="213"/>
        <v>Remplir la colonne BD</v>
      </c>
      <c r="BG459" s="263" t="str">
        <f t="shared" si="228"/>
        <v>Remplir la colonne I</v>
      </c>
      <c r="BH459" s="91"/>
      <c r="BI459" s="315" t="str">
        <f t="shared" si="214"/>
        <v>Remplir les termes C, P, T et TVA</v>
      </c>
      <c r="BJ459" s="55"/>
      <c r="BK459" s="65"/>
      <c r="BL459" s="98" t="s">
        <v>64</v>
      </c>
      <c r="BM459" s="63"/>
      <c r="BN459" s="87" t="str">
        <f t="shared" si="215"/>
        <v>Remplir la colonne BJ ou BM</v>
      </c>
      <c r="BO459" s="63"/>
      <c r="BP459" s="173" t="str">
        <f t="shared" si="229"/>
        <v>Remplir la colonne M</v>
      </c>
      <c r="BQ459" s="179" t="str">
        <f t="shared" si="216"/>
        <v>Remplir la colonne BO</v>
      </c>
      <c r="BR459" s="263" t="str">
        <f t="shared" si="230"/>
        <v>Remplir la colonne I</v>
      </c>
      <c r="BS459" s="91"/>
      <c r="BT459" s="315" t="str">
        <f t="shared" si="217"/>
        <v>Remplir les termes C, P, T et TVA</v>
      </c>
      <c r="BU459" s="55"/>
      <c r="BV459" s="65"/>
      <c r="BW459" s="98" t="s">
        <v>64</v>
      </c>
      <c r="BX459" s="63"/>
      <c r="BY459" s="87" t="str">
        <f t="shared" si="218"/>
        <v>Remplir la colonne BU ou BX</v>
      </c>
      <c r="BZ459" s="63"/>
      <c r="CA459" s="173" t="str">
        <f t="shared" si="231"/>
        <v>Remplir la colonne M</v>
      </c>
      <c r="CB459" s="179" t="str">
        <f t="shared" si="219"/>
        <v>Remplir la colonne BZ</v>
      </c>
      <c r="CC459" s="263" t="str">
        <f t="shared" si="232"/>
        <v>Remplir la colonne I</v>
      </c>
      <c r="CD459" s="91"/>
      <c r="CE459" s="315" t="str">
        <f t="shared" si="220"/>
        <v>Remplir les termes C, P, T et TVA</v>
      </c>
      <c r="CF459" s="61" t="str">
        <f t="shared" si="201"/>
        <v>REMPLIR TYPE DE CLIENT</v>
      </c>
      <c r="CG459" s="107" t="str">
        <f t="shared" si="221"/>
        <v>Montant total de l'aide demandée non indiqué</v>
      </c>
      <c r="CH459" s="1"/>
      <c r="CI459" s="1"/>
      <c r="CJ459" s="1"/>
      <c r="CK459" s="1"/>
      <c r="CL459" s="1"/>
    </row>
    <row r="460" spans="1:90" x14ac:dyDescent="0.25">
      <c r="A460" s="51"/>
      <c r="B460" s="111"/>
      <c r="C460" s="111"/>
      <c r="D460" s="111"/>
      <c r="E460" s="111"/>
      <c r="F460" s="111"/>
      <c r="G460" s="132"/>
      <c r="H460" s="151"/>
      <c r="I460" s="299"/>
      <c r="J460" s="152"/>
      <c r="K460" s="153"/>
      <c r="L460" s="169"/>
      <c r="M460" s="39"/>
      <c r="N460" s="90"/>
      <c r="O460" s="39"/>
      <c r="P460" s="23"/>
      <c r="Q460" s="170">
        <f t="shared" si="202"/>
        <v>0</v>
      </c>
      <c r="R460" s="55"/>
      <c r="S460" s="65"/>
      <c r="T460" s="98" t="s">
        <v>64</v>
      </c>
      <c r="U460" s="63"/>
      <c r="V460" s="87" t="str">
        <f t="shared" si="203"/>
        <v>Remplir la colonne R ou U</v>
      </c>
      <c r="W460" s="63"/>
      <c r="X460" s="173" t="str">
        <f t="shared" si="200"/>
        <v>Remplir la colonne M</v>
      </c>
      <c r="Y460" s="179" t="str">
        <f t="shared" si="204"/>
        <v>Remplir la colonne W</v>
      </c>
      <c r="Z460" s="263" t="str">
        <f t="shared" si="222"/>
        <v>Remplir la colonne I</v>
      </c>
      <c r="AA460" s="91"/>
      <c r="AB460" s="315" t="str">
        <f t="shared" si="205"/>
        <v>Remplir les termes C, P, T et TVA</v>
      </c>
      <c r="AC460" s="55"/>
      <c r="AD460" s="65"/>
      <c r="AE460" s="98" t="s">
        <v>64</v>
      </c>
      <c r="AF460" s="63"/>
      <c r="AG460" s="87" t="str">
        <f t="shared" si="206"/>
        <v>Remplir la colonne AC ou AF</v>
      </c>
      <c r="AH460" s="63"/>
      <c r="AI460" s="173" t="str">
        <f t="shared" si="223"/>
        <v>Remplir la colonne M</v>
      </c>
      <c r="AJ460" s="179" t="str">
        <f t="shared" si="207"/>
        <v>Remplir la colonne AH</v>
      </c>
      <c r="AK460" s="263" t="str">
        <f t="shared" si="224"/>
        <v>Remplir la colonne I</v>
      </c>
      <c r="AL460" s="91"/>
      <c r="AM460" s="315" t="str">
        <f t="shared" si="208"/>
        <v>Remplir les terme C, P, T et TVA</v>
      </c>
      <c r="AN460" s="55"/>
      <c r="AO460" s="65"/>
      <c r="AP460" s="98" t="s">
        <v>64</v>
      </c>
      <c r="AQ460" s="63"/>
      <c r="AR460" s="87" t="str">
        <f t="shared" si="209"/>
        <v>Remplir la colonne AN ou AQ</v>
      </c>
      <c r="AS460" s="63"/>
      <c r="AT460" s="173" t="str">
        <f t="shared" si="225"/>
        <v>Remplir la colonne M</v>
      </c>
      <c r="AU460" s="179" t="str">
        <f t="shared" si="210"/>
        <v>Remplir la colonne AS</v>
      </c>
      <c r="AV460" s="263" t="str">
        <f t="shared" si="226"/>
        <v>Remplir la colonne I</v>
      </c>
      <c r="AW460" s="91"/>
      <c r="AX460" s="315" t="str">
        <f t="shared" si="211"/>
        <v>Remplir les termes C, P, T et TVA</v>
      </c>
      <c r="AY460" s="55"/>
      <c r="AZ460" s="65"/>
      <c r="BA460" s="98" t="s">
        <v>64</v>
      </c>
      <c r="BB460" s="63"/>
      <c r="BC460" s="87" t="str">
        <f t="shared" si="212"/>
        <v>Remplir la colonne AY ou BB</v>
      </c>
      <c r="BD460" s="63"/>
      <c r="BE460" s="173" t="str">
        <f t="shared" si="227"/>
        <v>Remplir la colonne M</v>
      </c>
      <c r="BF460" s="179" t="str">
        <f t="shared" si="213"/>
        <v>Remplir la colonne BD</v>
      </c>
      <c r="BG460" s="263" t="str">
        <f t="shared" si="228"/>
        <v>Remplir la colonne I</v>
      </c>
      <c r="BH460" s="91"/>
      <c r="BI460" s="315" t="str">
        <f t="shared" si="214"/>
        <v>Remplir les termes C, P, T et TVA</v>
      </c>
      <c r="BJ460" s="55"/>
      <c r="BK460" s="65"/>
      <c r="BL460" s="98" t="s">
        <v>64</v>
      </c>
      <c r="BM460" s="63"/>
      <c r="BN460" s="87" t="str">
        <f t="shared" si="215"/>
        <v>Remplir la colonne BJ ou BM</v>
      </c>
      <c r="BO460" s="63"/>
      <c r="BP460" s="173" t="str">
        <f t="shared" si="229"/>
        <v>Remplir la colonne M</v>
      </c>
      <c r="BQ460" s="179" t="str">
        <f t="shared" si="216"/>
        <v>Remplir la colonne BO</v>
      </c>
      <c r="BR460" s="263" t="str">
        <f t="shared" si="230"/>
        <v>Remplir la colonne I</v>
      </c>
      <c r="BS460" s="91"/>
      <c r="BT460" s="315" t="str">
        <f t="shared" si="217"/>
        <v>Remplir les termes C, P, T et TVA</v>
      </c>
      <c r="BU460" s="55"/>
      <c r="BV460" s="65"/>
      <c r="BW460" s="98" t="s">
        <v>64</v>
      </c>
      <c r="BX460" s="63"/>
      <c r="BY460" s="87" t="str">
        <f t="shared" si="218"/>
        <v>Remplir la colonne BU ou BX</v>
      </c>
      <c r="BZ460" s="63"/>
      <c r="CA460" s="173" t="str">
        <f t="shared" si="231"/>
        <v>Remplir la colonne M</v>
      </c>
      <c r="CB460" s="179" t="str">
        <f t="shared" si="219"/>
        <v>Remplir la colonne BZ</v>
      </c>
      <c r="CC460" s="263" t="str">
        <f t="shared" si="232"/>
        <v>Remplir la colonne I</v>
      </c>
      <c r="CD460" s="91"/>
      <c r="CE460" s="315" t="str">
        <f t="shared" si="220"/>
        <v>Remplir les termes C, P, T et TVA</v>
      </c>
      <c r="CF460" s="61" t="str">
        <f t="shared" si="201"/>
        <v>REMPLIR TYPE DE CLIENT</v>
      </c>
      <c r="CG460" s="107" t="str">
        <f t="shared" si="221"/>
        <v>Montant total de l'aide demandée non indiqué</v>
      </c>
      <c r="CH460" s="1"/>
      <c r="CI460" s="1"/>
      <c r="CJ460" s="1"/>
      <c r="CK460" s="1"/>
      <c r="CL460" s="1"/>
    </row>
    <row r="461" spans="1:90" x14ac:dyDescent="0.25">
      <c r="A461" s="51"/>
      <c r="B461" s="111"/>
      <c r="C461" s="111"/>
      <c r="D461" s="111"/>
      <c r="E461" s="111"/>
      <c r="F461" s="111"/>
      <c r="G461" s="132"/>
      <c r="H461" s="151"/>
      <c r="I461" s="299"/>
      <c r="J461" s="152"/>
      <c r="K461" s="153"/>
      <c r="L461" s="169"/>
      <c r="M461" s="39"/>
      <c r="N461" s="90"/>
      <c r="O461" s="39"/>
      <c r="P461" s="23"/>
      <c r="Q461" s="170">
        <f t="shared" si="202"/>
        <v>0</v>
      </c>
      <c r="R461" s="55"/>
      <c r="S461" s="65"/>
      <c r="T461" s="98" t="s">
        <v>64</v>
      </c>
      <c r="U461" s="63"/>
      <c r="V461" s="87" t="str">
        <f t="shared" si="203"/>
        <v>Remplir la colonne R ou U</v>
      </c>
      <c r="W461" s="63"/>
      <c r="X461" s="173" t="str">
        <f t="shared" ref="X461:X524" si="233">IF($M461="Oui",$C$4,IF($M461="Non",$C$6,"Remplir la colonne M"))</f>
        <v>Remplir la colonne M</v>
      </c>
      <c r="Y461" s="179" t="str">
        <f t="shared" si="204"/>
        <v>Remplir la colonne W</v>
      </c>
      <c r="Z461" s="263" t="str">
        <f t="shared" si="222"/>
        <v>Remplir la colonne I</v>
      </c>
      <c r="AA461" s="91"/>
      <c r="AB461" s="315" t="str">
        <f t="shared" si="205"/>
        <v>Remplir les termes C, P, T et TVA</v>
      </c>
      <c r="AC461" s="55"/>
      <c r="AD461" s="65"/>
      <c r="AE461" s="98" t="s">
        <v>64</v>
      </c>
      <c r="AF461" s="63"/>
      <c r="AG461" s="87" t="str">
        <f t="shared" si="206"/>
        <v>Remplir la colonne AC ou AF</v>
      </c>
      <c r="AH461" s="63"/>
      <c r="AI461" s="173" t="str">
        <f t="shared" si="223"/>
        <v>Remplir la colonne M</v>
      </c>
      <c r="AJ461" s="179" t="str">
        <f t="shared" si="207"/>
        <v>Remplir la colonne AH</v>
      </c>
      <c r="AK461" s="263" t="str">
        <f t="shared" si="224"/>
        <v>Remplir la colonne I</v>
      </c>
      <c r="AL461" s="91"/>
      <c r="AM461" s="315" t="str">
        <f t="shared" si="208"/>
        <v>Remplir les terme C, P, T et TVA</v>
      </c>
      <c r="AN461" s="55"/>
      <c r="AO461" s="65"/>
      <c r="AP461" s="98" t="s">
        <v>64</v>
      </c>
      <c r="AQ461" s="63"/>
      <c r="AR461" s="87" t="str">
        <f t="shared" si="209"/>
        <v>Remplir la colonne AN ou AQ</v>
      </c>
      <c r="AS461" s="63"/>
      <c r="AT461" s="173" t="str">
        <f t="shared" si="225"/>
        <v>Remplir la colonne M</v>
      </c>
      <c r="AU461" s="179" t="str">
        <f t="shared" si="210"/>
        <v>Remplir la colonne AS</v>
      </c>
      <c r="AV461" s="263" t="str">
        <f t="shared" si="226"/>
        <v>Remplir la colonne I</v>
      </c>
      <c r="AW461" s="91"/>
      <c r="AX461" s="315" t="str">
        <f t="shared" si="211"/>
        <v>Remplir les termes C, P, T et TVA</v>
      </c>
      <c r="AY461" s="55"/>
      <c r="AZ461" s="65"/>
      <c r="BA461" s="98" t="s">
        <v>64</v>
      </c>
      <c r="BB461" s="63"/>
      <c r="BC461" s="87" t="str">
        <f t="shared" si="212"/>
        <v>Remplir la colonne AY ou BB</v>
      </c>
      <c r="BD461" s="63"/>
      <c r="BE461" s="173" t="str">
        <f t="shared" si="227"/>
        <v>Remplir la colonne M</v>
      </c>
      <c r="BF461" s="179" t="str">
        <f t="shared" si="213"/>
        <v>Remplir la colonne BD</v>
      </c>
      <c r="BG461" s="263" t="str">
        <f t="shared" si="228"/>
        <v>Remplir la colonne I</v>
      </c>
      <c r="BH461" s="91"/>
      <c r="BI461" s="315" t="str">
        <f t="shared" si="214"/>
        <v>Remplir les termes C, P, T et TVA</v>
      </c>
      <c r="BJ461" s="55"/>
      <c r="BK461" s="65"/>
      <c r="BL461" s="98" t="s">
        <v>64</v>
      </c>
      <c r="BM461" s="63"/>
      <c r="BN461" s="87" t="str">
        <f t="shared" si="215"/>
        <v>Remplir la colonne BJ ou BM</v>
      </c>
      <c r="BO461" s="63"/>
      <c r="BP461" s="173" t="str">
        <f t="shared" si="229"/>
        <v>Remplir la colonne M</v>
      </c>
      <c r="BQ461" s="179" t="str">
        <f t="shared" si="216"/>
        <v>Remplir la colonne BO</v>
      </c>
      <c r="BR461" s="263" t="str">
        <f t="shared" si="230"/>
        <v>Remplir la colonne I</v>
      </c>
      <c r="BS461" s="91"/>
      <c r="BT461" s="315" t="str">
        <f t="shared" si="217"/>
        <v>Remplir les termes C, P, T et TVA</v>
      </c>
      <c r="BU461" s="55"/>
      <c r="BV461" s="65"/>
      <c r="BW461" s="98" t="s">
        <v>64</v>
      </c>
      <c r="BX461" s="63"/>
      <c r="BY461" s="87" t="str">
        <f t="shared" si="218"/>
        <v>Remplir la colonne BU ou BX</v>
      </c>
      <c r="BZ461" s="63"/>
      <c r="CA461" s="173" t="str">
        <f t="shared" si="231"/>
        <v>Remplir la colonne M</v>
      </c>
      <c r="CB461" s="179" t="str">
        <f t="shared" si="219"/>
        <v>Remplir la colonne BZ</v>
      </c>
      <c r="CC461" s="263" t="str">
        <f t="shared" si="232"/>
        <v>Remplir la colonne I</v>
      </c>
      <c r="CD461" s="91"/>
      <c r="CE461" s="315" t="str">
        <f t="shared" si="220"/>
        <v>Remplir les termes C, P, T et TVA</v>
      </c>
      <c r="CF461" s="61" t="str">
        <f t="shared" ref="CF461:CF524" si="234">IFERROR(IF(ISBLANK(A461),"REMPLIR TYPE DE CLIENT",IF(O461="oui",SUM(periode2ges),"Attestation sur honneur NON")),0)</f>
        <v>REMPLIR TYPE DE CLIENT</v>
      </c>
      <c r="CG461" s="107" t="str">
        <f t="shared" si="221"/>
        <v>Montant total de l'aide demandée non indiqué</v>
      </c>
      <c r="CH461" s="1"/>
      <c r="CI461" s="1"/>
      <c r="CJ461" s="1"/>
      <c r="CK461" s="1"/>
      <c r="CL461" s="1"/>
    </row>
    <row r="462" spans="1:90" x14ac:dyDescent="0.25">
      <c r="A462" s="51"/>
      <c r="B462" s="111"/>
      <c r="C462" s="111"/>
      <c r="D462" s="111"/>
      <c r="E462" s="111"/>
      <c r="F462" s="111"/>
      <c r="G462" s="132"/>
      <c r="H462" s="151"/>
      <c r="I462" s="299"/>
      <c r="J462" s="152"/>
      <c r="K462" s="153"/>
      <c r="L462" s="169"/>
      <c r="M462" s="39"/>
      <c r="N462" s="90"/>
      <c r="O462" s="39"/>
      <c r="P462" s="23"/>
      <c r="Q462" s="170">
        <f t="shared" ref="Q462:Q525" si="235">IF(P462&lt;80%,P462,100%)</f>
        <v>0</v>
      </c>
      <c r="R462" s="55"/>
      <c r="S462" s="65"/>
      <c r="T462" s="98" t="s">
        <v>64</v>
      </c>
      <c r="U462" s="63"/>
      <c r="V462" s="87" t="str">
        <f t="shared" ref="V462:V525" si="236">IF(AND(R462&lt;&gt;"",U462&lt;&gt;""),"Remplir QUE la colonne R ou U",IF(R462&lt;&gt;"",(R462+S462)*$Q462,IF(U462&lt;&gt;"",(U462+S462)*$Q462,"Remplir la colonne R ou U")))</f>
        <v>Remplir la colonne R ou U</v>
      </c>
      <c r="W462" s="63"/>
      <c r="X462" s="173" t="str">
        <f t="shared" si="233"/>
        <v>Remplir la colonne M</v>
      </c>
      <c r="Y462" s="179" t="str">
        <f t="shared" ref="Y462:Y525" si="237">IF(W462="","Remplir la colonne W",IF(W462&gt;0,MAX(0,MIN($Q$8,W462-X462)),$Q$8))</f>
        <v>Remplir la colonne W</v>
      </c>
      <c r="Z462" s="263" t="str">
        <f t="shared" si="222"/>
        <v>Remplir la colonne I</v>
      </c>
      <c r="AA462" s="91"/>
      <c r="AB462" s="315" t="str">
        <f t="shared" ref="AB462:AB525" si="238">IFERROR((V462*(Y462+0.75*Z462)*AA462*(1+$N462))/($H$4*$H$5*$H$6),"Remplir les termes C, P, T et TVA")</f>
        <v>Remplir les termes C, P, T et TVA</v>
      </c>
      <c r="AC462" s="55"/>
      <c r="AD462" s="65"/>
      <c r="AE462" s="98" t="s">
        <v>64</v>
      </c>
      <c r="AF462" s="63"/>
      <c r="AG462" s="87" t="str">
        <f t="shared" ref="AG462:AG525" si="239">IF(AND(AC462&lt;&gt;"",AF462&lt;&gt;""),"Remplir QUE la colonne AC ou AF",IF(AC462&lt;&gt;"",(AC462+AD462)*$Q462,IF(AF462&lt;&gt;"",(AF462+AD462)*$Q462,"Remplir la colonne AC ou AF")))</f>
        <v>Remplir la colonne AC ou AF</v>
      </c>
      <c r="AH462" s="63"/>
      <c r="AI462" s="173" t="str">
        <f t="shared" si="223"/>
        <v>Remplir la colonne M</v>
      </c>
      <c r="AJ462" s="179" t="str">
        <f t="shared" ref="AJ462:AJ525" si="240">IF(AH462="","Remplir la colonne AH",IF(AH462&gt;0,MAX(0,MIN($R$8,AH462-AI462)),$R$8))</f>
        <v>Remplir la colonne AH</v>
      </c>
      <c r="AK462" s="263" t="str">
        <f t="shared" si="224"/>
        <v>Remplir la colonne I</v>
      </c>
      <c r="AL462" s="91"/>
      <c r="AM462" s="315" t="str">
        <f t="shared" ref="AM462:AM525" si="241">IFERROR((AG462*(AJ462+0.75*AK462)*AL462*(1+$N462))/($H$4*$H$5*$H$6),"Remplir les terme C, P, T et TVA")</f>
        <v>Remplir les terme C, P, T et TVA</v>
      </c>
      <c r="AN462" s="55"/>
      <c r="AO462" s="65"/>
      <c r="AP462" s="98" t="s">
        <v>64</v>
      </c>
      <c r="AQ462" s="63"/>
      <c r="AR462" s="87" t="str">
        <f t="shared" ref="AR462:AR525" si="242">IF(AND(AN462&lt;&gt;"",AQ462&lt;&gt;""),"Remplir QUE la colonne AN ou AQ",IF(AN462&lt;&gt;"",(AN462+AO462)*$Q462,IF(AQ462&lt;&gt;"",(AQ462+AO462)*$Q462,"Remplir la colonne AN ou AQ")))</f>
        <v>Remplir la colonne AN ou AQ</v>
      </c>
      <c r="AS462" s="63"/>
      <c r="AT462" s="173" t="str">
        <f t="shared" si="225"/>
        <v>Remplir la colonne M</v>
      </c>
      <c r="AU462" s="179" t="str">
        <f t="shared" ref="AU462:AU525" si="243">IF(AS462="","Remplir la colonne AS",IF(AS462&gt;0,MAX(0,MIN($S$8,AS462-AT462)),$S$8))</f>
        <v>Remplir la colonne AS</v>
      </c>
      <c r="AV462" s="263" t="str">
        <f t="shared" si="226"/>
        <v>Remplir la colonne I</v>
      </c>
      <c r="AW462" s="91"/>
      <c r="AX462" s="315" t="str">
        <f t="shared" ref="AX462:AX525" si="244">IFERROR((AR462*(AU462+0.75*AV462)*AW462*(1+$N462))/($H$4*$H$5*$H$6),"Remplir les termes C, P, T et TVA")</f>
        <v>Remplir les termes C, P, T et TVA</v>
      </c>
      <c r="AY462" s="55"/>
      <c r="AZ462" s="65"/>
      <c r="BA462" s="98" t="s">
        <v>64</v>
      </c>
      <c r="BB462" s="63"/>
      <c r="BC462" s="87" t="str">
        <f t="shared" ref="BC462:BC525" si="245">IF(AND(AY462&lt;&gt;"",BB462&lt;&gt;""),"Remplir QUE la colonne AY ou BB",IF(AY462&lt;&gt;"",(AY462+AZ462)*$Q462,IF(BB462&lt;&gt;"",(BB462+AZ462)*$Q462,"Remplir la colonne AY ou BB")))</f>
        <v>Remplir la colonne AY ou BB</v>
      </c>
      <c r="BD462" s="63"/>
      <c r="BE462" s="173" t="str">
        <f t="shared" si="227"/>
        <v>Remplir la colonne M</v>
      </c>
      <c r="BF462" s="179" t="str">
        <f t="shared" ref="BF462:BF525" si="246">IF(BD462="","Remplir la colonne BD",IF(BD462&gt;0,MAX(0,MIN($T$8,BD462-BE462)),$T$8))</f>
        <v>Remplir la colonne BD</v>
      </c>
      <c r="BG462" s="263" t="str">
        <f t="shared" si="228"/>
        <v>Remplir la colonne I</v>
      </c>
      <c r="BH462" s="91"/>
      <c r="BI462" s="315" t="str">
        <f t="shared" ref="BI462:BI525" si="247">IFERROR((BC462*(BF462+0.75*BG462)*BH462*(1+$N462))/($H$4*$H$5*$H$6),"Remplir les termes C, P, T et TVA")</f>
        <v>Remplir les termes C, P, T et TVA</v>
      </c>
      <c r="BJ462" s="55"/>
      <c r="BK462" s="65"/>
      <c r="BL462" s="98" t="s">
        <v>64</v>
      </c>
      <c r="BM462" s="63"/>
      <c r="BN462" s="87" t="str">
        <f t="shared" ref="BN462:BN525" si="248">IF(AND(BJ462&lt;&gt;"",BM462&lt;&gt;""),"Remplir QUE la colonne BJ ou BM",IF(BJ462&lt;&gt;"",(BJ462+BK462)*$Q462,IF(BM462&lt;&gt;"",(BM462+BK462)*$Q462,"Remplir la colonne BJ ou BM")))</f>
        <v>Remplir la colonne BJ ou BM</v>
      </c>
      <c r="BO462" s="63"/>
      <c r="BP462" s="173" t="str">
        <f t="shared" si="229"/>
        <v>Remplir la colonne M</v>
      </c>
      <c r="BQ462" s="179" t="str">
        <f t="shared" ref="BQ462:BQ525" si="249">IF(BO462="","Remplir la colonne BO",IF(BO462&gt;0,MAX(0,MIN($U$8,BO462-BP462)),$U$8))</f>
        <v>Remplir la colonne BO</v>
      </c>
      <c r="BR462" s="263" t="str">
        <f t="shared" si="230"/>
        <v>Remplir la colonne I</v>
      </c>
      <c r="BS462" s="91"/>
      <c r="BT462" s="315" t="str">
        <f t="shared" ref="BT462:BT525" si="250">IFERROR((BN462*(BQ462+0.75*BR462)*BS462*(1+$N462))/($H$4*$H$5*$H$6),"Remplir les termes C, P, T et TVA")</f>
        <v>Remplir les termes C, P, T et TVA</v>
      </c>
      <c r="BU462" s="55"/>
      <c r="BV462" s="65"/>
      <c r="BW462" s="98" t="s">
        <v>64</v>
      </c>
      <c r="BX462" s="63"/>
      <c r="BY462" s="87" t="str">
        <f t="shared" ref="BY462:BY525" si="251">IF(AND(BU462&lt;&gt;"",BX462&lt;&gt;""),"Remplir QUE la colonne BU ou BX",IF(BU462&lt;&gt;"",(BU462+BV462)*$Q462,IF(BX462&lt;&gt;"",(BX462+BV462)*$Q462,"Remplir la colonne BU ou BX")))</f>
        <v>Remplir la colonne BU ou BX</v>
      </c>
      <c r="BZ462" s="63"/>
      <c r="CA462" s="173" t="str">
        <f t="shared" si="231"/>
        <v>Remplir la colonne M</v>
      </c>
      <c r="CB462" s="179" t="str">
        <f t="shared" ref="CB462:CB525" si="252">IF(BZ462="","Remplir la colonne BZ",IF(BZ462&gt;0,MAX(0,MIN($V$8,BZ462-CA462)),$V$8))</f>
        <v>Remplir la colonne BZ</v>
      </c>
      <c r="CC462" s="263" t="str">
        <f t="shared" si="232"/>
        <v>Remplir la colonne I</v>
      </c>
      <c r="CD462" s="91"/>
      <c r="CE462" s="315" t="str">
        <f t="shared" ref="CE462:CE525" si="253">IFERROR((BY462*(CB462+0.75*CC462)*CD462*(1+$N462))/($H$4*$H$5*$H$6),"Remplir les termes C, P, T et TVA")</f>
        <v>Remplir les termes C, P, T et TVA</v>
      </c>
      <c r="CF462" s="61" t="str">
        <f t="shared" si="234"/>
        <v>REMPLIR TYPE DE CLIENT</v>
      </c>
      <c r="CG462" s="107" t="str">
        <f t="shared" ref="CG462:CG525" si="254">IFERROR(CF462/100,"Montant total de l'aide demandée non indiqué")</f>
        <v>Montant total de l'aide demandée non indiqué</v>
      </c>
      <c r="CH462" s="1"/>
      <c r="CI462" s="1"/>
      <c r="CJ462" s="1"/>
      <c r="CK462" s="1"/>
      <c r="CL462" s="1"/>
    </row>
    <row r="463" spans="1:90" x14ac:dyDescent="0.25">
      <c r="A463" s="51"/>
      <c r="B463" s="111"/>
      <c r="C463" s="111"/>
      <c r="D463" s="111"/>
      <c r="E463" s="111"/>
      <c r="F463" s="111"/>
      <c r="G463" s="132"/>
      <c r="H463" s="151"/>
      <c r="I463" s="299"/>
      <c r="J463" s="152"/>
      <c r="K463" s="153"/>
      <c r="L463" s="169"/>
      <c r="M463" s="39"/>
      <c r="N463" s="90"/>
      <c r="O463" s="39"/>
      <c r="P463" s="23"/>
      <c r="Q463" s="170">
        <f t="shared" si="235"/>
        <v>0</v>
      </c>
      <c r="R463" s="55"/>
      <c r="S463" s="65"/>
      <c r="T463" s="98" t="s">
        <v>64</v>
      </c>
      <c r="U463" s="63"/>
      <c r="V463" s="87" t="str">
        <f t="shared" si="236"/>
        <v>Remplir la colonne R ou U</v>
      </c>
      <c r="W463" s="63"/>
      <c r="X463" s="173" t="str">
        <f t="shared" si="233"/>
        <v>Remplir la colonne M</v>
      </c>
      <c r="Y463" s="179" t="str">
        <f t="shared" si="237"/>
        <v>Remplir la colonne W</v>
      </c>
      <c r="Z463" s="263" t="str">
        <f t="shared" ref="Z463:Z526" si="255">IF($I463="","Remplir la colonne I",IF($I463&lt;DATE(2022,7,1),0,IF($M463="oui",IF(W463-$C$5-$Q$7*1.3&lt;0,0,W463-$C$5-$Q$7*1.3),IF(W463-$Q$7*1.3&lt;0,0,W463-$Q$7*1.3))))</f>
        <v>Remplir la colonne I</v>
      </c>
      <c r="AA463" s="91"/>
      <c r="AB463" s="315" t="str">
        <f t="shared" si="238"/>
        <v>Remplir les termes C, P, T et TVA</v>
      </c>
      <c r="AC463" s="55"/>
      <c r="AD463" s="65"/>
      <c r="AE463" s="98" t="s">
        <v>64</v>
      </c>
      <c r="AF463" s="63"/>
      <c r="AG463" s="87" t="str">
        <f t="shared" si="239"/>
        <v>Remplir la colonne AC ou AF</v>
      </c>
      <c r="AH463" s="63"/>
      <c r="AI463" s="173" t="str">
        <f t="shared" ref="AI463:AI526" si="256">IF($M463="Oui",$C$4,IF($M463="Non",$C$6,"Remplir la colonne M"))</f>
        <v>Remplir la colonne M</v>
      </c>
      <c r="AJ463" s="179" t="str">
        <f t="shared" si="240"/>
        <v>Remplir la colonne AH</v>
      </c>
      <c r="AK463" s="263" t="str">
        <f t="shared" ref="AK463:AK526" si="257">IF($I463="","Remplir la colonne I",IF($I463&lt;DATE(2022,7,1),0,IF($M463="oui",IF(AH463-$C$5-$R$7*1.3&lt;0,0,AH463-$C$5-$R$7*1.3),IF(AH463-$R$7*1.3&lt;0,0,AH463-$R$7*1.3))))</f>
        <v>Remplir la colonne I</v>
      </c>
      <c r="AL463" s="91"/>
      <c r="AM463" s="315" t="str">
        <f t="shared" si="241"/>
        <v>Remplir les terme C, P, T et TVA</v>
      </c>
      <c r="AN463" s="55"/>
      <c r="AO463" s="65"/>
      <c r="AP463" s="98" t="s">
        <v>64</v>
      </c>
      <c r="AQ463" s="63"/>
      <c r="AR463" s="87" t="str">
        <f t="shared" si="242"/>
        <v>Remplir la colonne AN ou AQ</v>
      </c>
      <c r="AS463" s="63"/>
      <c r="AT463" s="173" t="str">
        <f t="shared" ref="AT463:AT526" si="258">IF($M463="Oui",$C$4,IF($M463="Non",$C$6,"Remplir la colonne M"))</f>
        <v>Remplir la colonne M</v>
      </c>
      <c r="AU463" s="179" t="str">
        <f t="shared" si="243"/>
        <v>Remplir la colonne AS</v>
      </c>
      <c r="AV463" s="263" t="str">
        <f t="shared" ref="AV463:AV526" si="259">IF($I463="","Remplir la colonne I",IF($I463&lt;DATE(2022,7,1),0,IF($M463="oui",IF(AS463-$C$5-$S$7*1.3&lt;0,0,AS463-$C$5-$S$7*1.3),IF(AS463-$S$7*1.3&lt;0,0,AS463-$S$7*1.3))))</f>
        <v>Remplir la colonne I</v>
      </c>
      <c r="AW463" s="91"/>
      <c r="AX463" s="315" t="str">
        <f t="shared" si="244"/>
        <v>Remplir les termes C, P, T et TVA</v>
      </c>
      <c r="AY463" s="55"/>
      <c r="AZ463" s="65"/>
      <c r="BA463" s="98" t="s">
        <v>64</v>
      </c>
      <c r="BB463" s="63"/>
      <c r="BC463" s="87" t="str">
        <f t="shared" si="245"/>
        <v>Remplir la colonne AY ou BB</v>
      </c>
      <c r="BD463" s="63"/>
      <c r="BE463" s="173" t="str">
        <f t="shared" ref="BE463:BE526" si="260">IF($M463="Oui",$C$4,IF($M463="Non",$C$6,"Remplir la colonne M"))</f>
        <v>Remplir la colonne M</v>
      </c>
      <c r="BF463" s="179" t="str">
        <f t="shared" si="246"/>
        <v>Remplir la colonne BD</v>
      </c>
      <c r="BG463" s="263" t="str">
        <f t="shared" ref="BG463:BG526" si="261">IF($I463="","Remplir la colonne I",IF($I463&lt;DATE(2022,7,1),0,IF($M463="oui",IF(BD463-$C$5-$T$7*1.3&lt;0,0,BD463-$C$5-$T$7*1.3),IF(BD463-$T$7*1.3&lt;0,0,BD463-$T$7*1.3))))</f>
        <v>Remplir la colonne I</v>
      </c>
      <c r="BH463" s="91"/>
      <c r="BI463" s="315" t="str">
        <f t="shared" si="247"/>
        <v>Remplir les termes C, P, T et TVA</v>
      </c>
      <c r="BJ463" s="55"/>
      <c r="BK463" s="65"/>
      <c r="BL463" s="98" t="s">
        <v>64</v>
      </c>
      <c r="BM463" s="63"/>
      <c r="BN463" s="87" t="str">
        <f t="shared" si="248"/>
        <v>Remplir la colonne BJ ou BM</v>
      </c>
      <c r="BO463" s="63"/>
      <c r="BP463" s="173" t="str">
        <f t="shared" ref="BP463:BP526" si="262">IF($M463="Oui",$C$4,IF($M463="Non",$C$6,"Remplir la colonne M"))</f>
        <v>Remplir la colonne M</v>
      </c>
      <c r="BQ463" s="179" t="str">
        <f t="shared" si="249"/>
        <v>Remplir la colonne BO</v>
      </c>
      <c r="BR463" s="263" t="str">
        <f t="shared" ref="BR463:BR526" si="263">IF($I463="","Remplir la colonne I",IF($I463&lt;DATE(2022,7,1),0,IF($M463="oui",IF(BO463-$C$5-$U$7*1.3&lt;0,0,BO463-$C$5-$U$7*1.3),IF(BO463-$U$7*1.3&lt;0,0,BO463-$U$7*1.3))))</f>
        <v>Remplir la colonne I</v>
      </c>
      <c r="BS463" s="91"/>
      <c r="BT463" s="315" t="str">
        <f t="shared" si="250"/>
        <v>Remplir les termes C, P, T et TVA</v>
      </c>
      <c r="BU463" s="55"/>
      <c r="BV463" s="65"/>
      <c r="BW463" s="98" t="s">
        <v>64</v>
      </c>
      <c r="BX463" s="63"/>
      <c r="BY463" s="87" t="str">
        <f t="shared" si="251"/>
        <v>Remplir la colonne BU ou BX</v>
      </c>
      <c r="BZ463" s="63"/>
      <c r="CA463" s="173" t="str">
        <f t="shared" ref="CA463:CA526" si="264">IF($M463="Oui",$C$4,IF($M463="Non",$C$6,"Remplir la colonne M"))</f>
        <v>Remplir la colonne M</v>
      </c>
      <c r="CB463" s="179" t="str">
        <f t="shared" si="252"/>
        <v>Remplir la colonne BZ</v>
      </c>
      <c r="CC463" s="263" t="str">
        <f t="shared" ref="CC463:CC526" si="265">IF($I463="","Remplir la colonne I",IF($I463&lt;DATE(2022,7,1),0,IF($M463="oui",IF(BZ463-$C$5-$V$7*1.3&lt;0,0,BZ463-$C$5-$V$7*1.3),IF(BZ463-$V$7*1.3&lt;0,0,BZ463-$V$7*1.3))))</f>
        <v>Remplir la colonne I</v>
      </c>
      <c r="CD463" s="91"/>
      <c r="CE463" s="315" t="str">
        <f t="shared" si="253"/>
        <v>Remplir les termes C, P, T et TVA</v>
      </c>
      <c r="CF463" s="61" t="str">
        <f t="shared" si="234"/>
        <v>REMPLIR TYPE DE CLIENT</v>
      </c>
      <c r="CG463" s="107" t="str">
        <f t="shared" si="254"/>
        <v>Montant total de l'aide demandée non indiqué</v>
      </c>
      <c r="CH463" s="1"/>
      <c r="CI463" s="1"/>
      <c r="CJ463" s="1"/>
      <c r="CK463" s="1"/>
      <c r="CL463" s="1"/>
    </row>
    <row r="464" spans="1:90" x14ac:dyDescent="0.25">
      <c r="A464" s="51"/>
      <c r="B464" s="111"/>
      <c r="C464" s="111"/>
      <c r="D464" s="111"/>
      <c r="E464" s="111"/>
      <c r="F464" s="111"/>
      <c r="G464" s="132"/>
      <c r="H464" s="151"/>
      <c r="I464" s="299"/>
      <c r="J464" s="152"/>
      <c r="K464" s="153"/>
      <c r="L464" s="169"/>
      <c r="M464" s="39"/>
      <c r="N464" s="90"/>
      <c r="O464" s="39"/>
      <c r="P464" s="23"/>
      <c r="Q464" s="170">
        <f t="shared" si="235"/>
        <v>0</v>
      </c>
      <c r="R464" s="55"/>
      <c r="S464" s="65"/>
      <c r="T464" s="98" t="s">
        <v>64</v>
      </c>
      <c r="U464" s="63"/>
      <c r="V464" s="87" t="str">
        <f t="shared" si="236"/>
        <v>Remplir la colonne R ou U</v>
      </c>
      <c r="W464" s="63"/>
      <c r="X464" s="173" t="str">
        <f t="shared" si="233"/>
        <v>Remplir la colonne M</v>
      </c>
      <c r="Y464" s="179" t="str">
        <f t="shared" si="237"/>
        <v>Remplir la colonne W</v>
      </c>
      <c r="Z464" s="263" t="str">
        <f t="shared" si="255"/>
        <v>Remplir la colonne I</v>
      </c>
      <c r="AA464" s="91"/>
      <c r="AB464" s="315" t="str">
        <f t="shared" si="238"/>
        <v>Remplir les termes C, P, T et TVA</v>
      </c>
      <c r="AC464" s="55"/>
      <c r="AD464" s="65"/>
      <c r="AE464" s="98" t="s">
        <v>64</v>
      </c>
      <c r="AF464" s="63"/>
      <c r="AG464" s="87" t="str">
        <f t="shared" si="239"/>
        <v>Remplir la colonne AC ou AF</v>
      </c>
      <c r="AH464" s="63"/>
      <c r="AI464" s="173" t="str">
        <f t="shared" si="256"/>
        <v>Remplir la colonne M</v>
      </c>
      <c r="AJ464" s="179" t="str">
        <f t="shared" si="240"/>
        <v>Remplir la colonne AH</v>
      </c>
      <c r="AK464" s="263" t="str">
        <f t="shared" si="257"/>
        <v>Remplir la colonne I</v>
      </c>
      <c r="AL464" s="91"/>
      <c r="AM464" s="315" t="str">
        <f t="shared" si="241"/>
        <v>Remplir les terme C, P, T et TVA</v>
      </c>
      <c r="AN464" s="55"/>
      <c r="AO464" s="65"/>
      <c r="AP464" s="98" t="s">
        <v>64</v>
      </c>
      <c r="AQ464" s="63"/>
      <c r="AR464" s="87" t="str">
        <f t="shared" si="242"/>
        <v>Remplir la colonne AN ou AQ</v>
      </c>
      <c r="AS464" s="63"/>
      <c r="AT464" s="173" t="str">
        <f t="shared" si="258"/>
        <v>Remplir la colonne M</v>
      </c>
      <c r="AU464" s="179" t="str">
        <f t="shared" si="243"/>
        <v>Remplir la colonne AS</v>
      </c>
      <c r="AV464" s="263" t="str">
        <f t="shared" si="259"/>
        <v>Remplir la colonne I</v>
      </c>
      <c r="AW464" s="91"/>
      <c r="AX464" s="315" t="str">
        <f t="shared" si="244"/>
        <v>Remplir les termes C, P, T et TVA</v>
      </c>
      <c r="AY464" s="55"/>
      <c r="AZ464" s="65"/>
      <c r="BA464" s="98" t="s">
        <v>64</v>
      </c>
      <c r="BB464" s="63"/>
      <c r="BC464" s="87" t="str">
        <f t="shared" si="245"/>
        <v>Remplir la colonne AY ou BB</v>
      </c>
      <c r="BD464" s="63"/>
      <c r="BE464" s="173" t="str">
        <f t="shared" si="260"/>
        <v>Remplir la colonne M</v>
      </c>
      <c r="BF464" s="179" t="str">
        <f t="shared" si="246"/>
        <v>Remplir la colonne BD</v>
      </c>
      <c r="BG464" s="263" t="str">
        <f t="shared" si="261"/>
        <v>Remplir la colonne I</v>
      </c>
      <c r="BH464" s="91"/>
      <c r="BI464" s="315" t="str">
        <f t="shared" si="247"/>
        <v>Remplir les termes C, P, T et TVA</v>
      </c>
      <c r="BJ464" s="55"/>
      <c r="BK464" s="65"/>
      <c r="BL464" s="98" t="s">
        <v>64</v>
      </c>
      <c r="BM464" s="63"/>
      <c r="BN464" s="87" t="str">
        <f t="shared" si="248"/>
        <v>Remplir la colonne BJ ou BM</v>
      </c>
      <c r="BO464" s="63"/>
      <c r="BP464" s="173" t="str">
        <f t="shared" si="262"/>
        <v>Remplir la colonne M</v>
      </c>
      <c r="BQ464" s="179" t="str">
        <f t="shared" si="249"/>
        <v>Remplir la colonne BO</v>
      </c>
      <c r="BR464" s="263" t="str">
        <f t="shared" si="263"/>
        <v>Remplir la colonne I</v>
      </c>
      <c r="BS464" s="91"/>
      <c r="BT464" s="315" t="str">
        <f t="shared" si="250"/>
        <v>Remplir les termes C, P, T et TVA</v>
      </c>
      <c r="BU464" s="55"/>
      <c r="BV464" s="65"/>
      <c r="BW464" s="98" t="s">
        <v>64</v>
      </c>
      <c r="BX464" s="63"/>
      <c r="BY464" s="87" t="str">
        <f t="shared" si="251"/>
        <v>Remplir la colonne BU ou BX</v>
      </c>
      <c r="BZ464" s="63"/>
      <c r="CA464" s="173" t="str">
        <f t="shared" si="264"/>
        <v>Remplir la colonne M</v>
      </c>
      <c r="CB464" s="179" t="str">
        <f t="shared" si="252"/>
        <v>Remplir la colonne BZ</v>
      </c>
      <c r="CC464" s="263" t="str">
        <f t="shared" si="265"/>
        <v>Remplir la colonne I</v>
      </c>
      <c r="CD464" s="91"/>
      <c r="CE464" s="315" t="str">
        <f t="shared" si="253"/>
        <v>Remplir les termes C, P, T et TVA</v>
      </c>
      <c r="CF464" s="61" t="str">
        <f t="shared" si="234"/>
        <v>REMPLIR TYPE DE CLIENT</v>
      </c>
      <c r="CG464" s="107" t="str">
        <f t="shared" si="254"/>
        <v>Montant total de l'aide demandée non indiqué</v>
      </c>
      <c r="CH464" s="1"/>
      <c r="CI464" s="1"/>
      <c r="CJ464" s="1"/>
      <c r="CK464" s="1"/>
      <c r="CL464" s="1"/>
    </row>
    <row r="465" spans="1:90" x14ac:dyDescent="0.25">
      <c r="A465" s="51"/>
      <c r="B465" s="111"/>
      <c r="C465" s="111"/>
      <c r="D465" s="111"/>
      <c r="E465" s="111"/>
      <c r="F465" s="111"/>
      <c r="G465" s="132"/>
      <c r="H465" s="151"/>
      <c r="I465" s="299"/>
      <c r="J465" s="152"/>
      <c r="K465" s="153"/>
      <c r="L465" s="169"/>
      <c r="M465" s="39"/>
      <c r="N465" s="90"/>
      <c r="O465" s="39"/>
      <c r="P465" s="23"/>
      <c r="Q465" s="170">
        <f t="shared" si="235"/>
        <v>0</v>
      </c>
      <c r="R465" s="55"/>
      <c r="S465" s="65"/>
      <c r="T465" s="98" t="s">
        <v>64</v>
      </c>
      <c r="U465" s="63"/>
      <c r="V465" s="87" t="str">
        <f t="shared" si="236"/>
        <v>Remplir la colonne R ou U</v>
      </c>
      <c r="W465" s="63"/>
      <c r="X465" s="173" t="str">
        <f t="shared" si="233"/>
        <v>Remplir la colonne M</v>
      </c>
      <c r="Y465" s="179" t="str">
        <f t="shared" si="237"/>
        <v>Remplir la colonne W</v>
      </c>
      <c r="Z465" s="263" t="str">
        <f t="shared" si="255"/>
        <v>Remplir la colonne I</v>
      </c>
      <c r="AA465" s="91"/>
      <c r="AB465" s="315" t="str">
        <f t="shared" si="238"/>
        <v>Remplir les termes C, P, T et TVA</v>
      </c>
      <c r="AC465" s="55"/>
      <c r="AD465" s="65"/>
      <c r="AE465" s="98" t="s">
        <v>64</v>
      </c>
      <c r="AF465" s="63"/>
      <c r="AG465" s="87" t="str">
        <f t="shared" si="239"/>
        <v>Remplir la colonne AC ou AF</v>
      </c>
      <c r="AH465" s="63"/>
      <c r="AI465" s="173" t="str">
        <f t="shared" si="256"/>
        <v>Remplir la colonne M</v>
      </c>
      <c r="AJ465" s="179" t="str">
        <f t="shared" si="240"/>
        <v>Remplir la colonne AH</v>
      </c>
      <c r="AK465" s="263" t="str">
        <f t="shared" si="257"/>
        <v>Remplir la colonne I</v>
      </c>
      <c r="AL465" s="91"/>
      <c r="AM465" s="315" t="str">
        <f t="shared" si="241"/>
        <v>Remplir les terme C, P, T et TVA</v>
      </c>
      <c r="AN465" s="55"/>
      <c r="AO465" s="65"/>
      <c r="AP465" s="98" t="s">
        <v>64</v>
      </c>
      <c r="AQ465" s="63"/>
      <c r="AR465" s="87" t="str">
        <f t="shared" si="242"/>
        <v>Remplir la colonne AN ou AQ</v>
      </c>
      <c r="AS465" s="63"/>
      <c r="AT465" s="173" t="str">
        <f t="shared" si="258"/>
        <v>Remplir la colonne M</v>
      </c>
      <c r="AU465" s="179" t="str">
        <f t="shared" si="243"/>
        <v>Remplir la colonne AS</v>
      </c>
      <c r="AV465" s="263" t="str">
        <f t="shared" si="259"/>
        <v>Remplir la colonne I</v>
      </c>
      <c r="AW465" s="91"/>
      <c r="AX465" s="315" t="str">
        <f t="shared" si="244"/>
        <v>Remplir les termes C, P, T et TVA</v>
      </c>
      <c r="AY465" s="55"/>
      <c r="AZ465" s="65"/>
      <c r="BA465" s="98" t="s">
        <v>64</v>
      </c>
      <c r="BB465" s="63"/>
      <c r="BC465" s="87" t="str">
        <f t="shared" si="245"/>
        <v>Remplir la colonne AY ou BB</v>
      </c>
      <c r="BD465" s="63"/>
      <c r="BE465" s="173" t="str">
        <f t="shared" si="260"/>
        <v>Remplir la colonne M</v>
      </c>
      <c r="BF465" s="179" t="str">
        <f t="shared" si="246"/>
        <v>Remplir la colonne BD</v>
      </c>
      <c r="BG465" s="263" t="str">
        <f t="shared" si="261"/>
        <v>Remplir la colonne I</v>
      </c>
      <c r="BH465" s="91"/>
      <c r="BI465" s="315" t="str">
        <f t="shared" si="247"/>
        <v>Remplir les termes C, P, T et TVA</v>
      </c>
      <c r="BJ465" s="55"/>
      <c r="BK465" s="65"/>
      <c r="BL465" s="98" t="s">
        <v>64</v>
      </c>
      <c r="BM465" s="63"/>
      <c r="BN465" s="87" t="str">
        <f t="shared" si="248"/>
        <v>Remplir la colonne BJ ou BM</v>
      </c>
      <c r="BO465" s="63"/>
      <c r="BP465" s="173" t="str">
        <f t="shared" si="262"/>
        <v>Remplir la colonne M</v>
      </c>
      <c r="BQ465" s="179" t="str">
        <f t="shared" si="249"/>
        <v>Remplir la colonne BO</v>
      </c>
      <c r="BR465" s="263" t="str">
        <f t="shared" si="263"/>
        <v>Remplir la colonne I</v>
      </c>
      <c r="BS465" s="91"/>
      <c r="BT465" s="315" t="str">
        <f t="shared" si="250"/>
        <v>Remplir les termes C, P, T et TVA</v>
      </c>
      <c r="BU465" s="55"/>
      <c r="BV465" s="65"/>
      <c r="BW465" s="98" t="s">
        <v>64</v>
      </c>
      <c r="BX465" s="63"/>
      <c r="BY465" s="87" t="str">
        <f t="shared" si="251"/>
        <v>Remplir la colonne BU ou BX</v>
      </c>
      <c r="BZ465" s="63"/>
      <c r="CA465" s="173" t="str">
        <f t="shared" si="264"/>
        <v>Remplir la colonne M</v>
      </c>
      <c r="CB465" s="179" t="str">
        <f t="shared" si="252"/>
        <v>Remplir la colonne BZ</v>
      </c>
      <c r="CC465" s="263" t="str">
        <f t="shared" si="265"/>
        <v>Remplir la colonne I</v>
      </c>
      <c r="CD465" s="91"/>
      <c r="CE465" s="315" t="str">
        <f t="shared" si="253"/>
        <v>Remplir les termes C, P, T et TVA</v>
      </c>
      <c r="CF465" s="61" t="str">
        <f t="shared" si="234"/>
        <v>REMPLIR TYPE DE CLIENT</v>
      </c>
      <c r="CG465" s="107" t="str">
        <f t="shared" si="254"/>
        <v>Montant total de l'aide demandée non indiqué</v>
      </c>
      <c r="CH465" s="1"/>
      <c r="CI465" s="1"/>
      <c r="CJ465" s="1"/>
      <c r="CK465" s="1"/>
      <c r="CL465" s="1"/>
    </row>
    <row r="466" spans="1:90" x14ac:dyDescent="0.25">
      <c r="A466" s="51"/>
      <c r="B466" s="111"/>
      <c r="C466" s="111"/>
      <c r="D466" s="111"/>
      <c r="E466" s="111"/>
      <c r="F466" s="111"/>
      <c r="G466" s="132"/>
      <c r="H466" s="151"/>
      <c r="I466" s="299"/>
      <c r="J466" s="152"/>
      <c r="K466" s="153"/>
      <c r="L466" s="169"/>
      <c r="M466" s="39"/>
      <c r="N466" s="90"/>
      <c r="O466" s="39"/>
      <c r="P466" s="23"/>
      <c r="Q466" s="170">
        <f t="shared" si="235"/>
        <v>0</v>
      </c>
      <c r="R466" s="55"/>
      <c r="S466" s="65"/>
      <c r="T466" s="98" t="s">
        <v>64</v>
      </c>
      <c r="U466" s="63"/>
      <c r="V466" s="87" t="str">
        <f t="shared" si="236"/>
        <v>Remplir la colonne R ou U</v>
      </c>
      <c r="W466" s="63"/>
      <c r="X466" s="173" t="str">
        <f t="shared" si="233"/>
        <v>Remplir la colonne M</v>
      </c>
      <c r="Y466" s="179" t="str">
        <f t="shared" si="237"/>
        <v>Remplir la colonne W</v>
      </c>
      <c r="Z466" s="263" t="str">
        <f t="shared" si="255"/>
        <v>Remplir la colonne I</v>
      </c>
      <c r="AA466" s="91"/>
      <c r="AB466" s="315" t="str">
        <f t="shared" si="238"/>
        <v>Remplir les termes C, P, T et TVA</v>
      </c>
      <c r="AC466" s="55"/>
      <c r="AD466" s="65"/>
      <c r="AE466" s="98" t="s">
        <v>64</v>
      </c>
      <c r="AF466" s="63"/>
      <c r="AG466" s="87" t="str">
        <f t="shared" si="239"/>
        <v>Remplir la colonne AC ou AF</v>
      </c>
      <c r="AH466" s="63"/>
      <c r="AI466" s="173" t="str">
        <f t="shared" si="256"/>
        <v>Remplir la colonne M</v>
      </c>
      <c r="AJ466" s="179" t="str">
        <f t="shared" si="240"/>
        <v>Remplir la colonne AH</v>
      </c>
      <c r="AK466" s="263" t="str">
        <f t="shared" si="257"/>
        <v>Remplir la colonne I</v>
      </c>
      <c r="AL466" s="91"/>
      <c r="AM466" s="315" t="str">
        <f t="shared" si="241"/>
        <v>Remplir les terme C, P, T et TVA</v>
      </c>
      <c r="AN466" s="55"/>
      <c r="AO466" s="65"/>
      <c r="AP466" s="98" t="s">
        <v>64</v>
      </c>
      <c r="AQ466" s="63"/>
      <c r="AR466" s="87" t="str">
        <f t="shared" si="242"/>
        <v>Remplir la colonne AN ou AQ</v>
      </c>
      <c r="AS466" s="63"/>
      <c r="AT466" s="173" t="str">
        <f t="shared" si="258"/>
        <v>Remplir la colonne M</v>
      </c>
      <c r="AU466" s="179" t="str">
        <f t="shared" si="243"/>
        <v>Remplir la colonne AS</v>
      </c>
      <c r="AV466" s="263" t="str">
        <f t="shared" si="259"/>
        <v>Remplir la colonne I</v>
      </c>
      <c r="AW466" s="91"/>
      <c r="AX466" s="315" t="str">
        <f t="shared" si="244"/>
        <v>Remplir les termes C, P, T et TVA</v>
      </c>
      <c r="AY466" s="55"/>
      <c r="AZ466" s="65"/>
      <c r="BA466" s="98" t="s">
        <v>64</v>
      </c>
      <c r="BB466" s="63"/>
      <c r="BC466" s="87" t="str">
        <f t="shared" si="245"/>
        <v>Remplir la colonne AY ou BB</v>
      </c>
      <c r="BD466" s="63"/>
      <c r="BE466" s="173" t="str">
        <f t="shared" si="260"/>
        <v>Remplir la colonne M</v>
      </c>
      <c r="BF466" s="179" t="str">
        <f t="shared" si="246"/>
        <v>Remplir la colonne BD</v>
      </c>
      <c r="BG466" s="263" t="str">
        <f t="shared" si="261"/>
        <v>Remplir la colonne I</v>
      </c>
      <c r="BH466" s="91"/>
      <c r="BI466" s="315" t="str">
        <f t="shared" si="247"/>
        <v>Remplir les termes C, P, T et TVA</v>
      </c>
      <c r="BJ466" s="55"/>
      <c r="BK466" s="65"/>
      <c r="BL466" s="98" t="s">
        <v>64</v>
      </c>
      <c r="BM466" s="63"/>
      <c r="BN466" s="87" t="str">
        <f t="shared" si="248"/>
        <v>Remplir la colonne BJ ou BM</v>
      </c>
      <c r="BO466" s="63"/>
      <c r="BP466" s="173" t="str">
        <f t="shared" si="262"/>
        <v>Remplir la colonne M</v>
      </c>
      <c r="BQ466" s="179" t="str">
        <f t="shared" si="249"/>
        <v>Remplir la colonne BO</v>
      </c>
      <c r="BR466" s="263" t="str">
        <f t="shared" si="263"/>
        <v>Remplir la colonne I</v>
      </c>
      <c r="BS466" s="91"/>
      <c r="BT466" s="315" t="str">
        <f t="shared" si="250"/>
        <v>Remplir les termes C, P, T et TVA</v>
      </c>
      <c r="BU466" s="55"/>
      <c r="BV466" s="65"/>
      <c r="BW466" s="98" t="s">
        <v>64</v>
      </c>
      <c r="BX466" s="63"/>
      <c r="BY466" s="87" t="str">
        <f t="shared" si="251"/>
        <v>Remplir la colonne BU ou BX</v>
      </c>
      <c r="BZ466" s="63"/>
      <c r="CA466" s="173" t="str">
        <f t="shared" si="264"/>
        <v>Remplir la colonne M</v>
      </c>
      <c r="CB466" s="179" t="str">
        <f t="shared" si="252"/>
        <v>Remplir la colonne BZ</v>
      </c>
      <c r="CC466" s="263" t="str">
        <f t="shared" si="265"/>
        <v>Remplir la colonne I</v>
      </c>
      <c r="CD466" s="91"/>
      <c r="CE466" s="315" t="str">
        <f t="shared" si="253"/>
        <v>Remplir les termes C, P, T et TVA</v>
      </c>
      <c r="CF466" s="61" t="str">
        <f t="shared" si="234"/>
        <v>REMPLIR TYPE DE CLIENT</v>
      </c>
      <c r="CG466" s="107" t="str">
        <f t="shared" si="254"/>
        <v>Montant total de l'aide demandée non indiqué</v>
      </c>
      <c r="CH466" s="1"/>
      <c r="CI466" s="1"/>
      <c r="CJ466" s="1"/>
      <c r="CK466" s="1"/>
      <c r="CL466" s="1"/>
    </row>
    <row r="467" spans="1:90" x14ac:dyDescent="0.25">
      <c r="A467" s="51"/>
      <c r="B467" s="111"/>
      <c r="C467" s="111"/>
      <c r="D467" s="111"/>
      <c r="E467" s="111"/>
      <c r="F467" s="111"/>
      <c r="G467" s="132"/>
      <c r="H467" s="151"/>
      <c r="I467" s="299"/>
      <c r="J467" s="152"/>
      <c r="K467" s="153"/>
      <c r="L467" s="169"/>
      <c r="M467" s="39"/>
      <c r="N467" s="90"/>
      <c r="O467" s="39"/>
      <c r="P467" s="23"/>
      <c r="Q467" s="170">
        <f t="shared" si="235"/>
        <v>0</v>
      </c>
      <c r="R467" s="55"/>
      <c r="S467" s="65"/>
      <c r="T467" s="98" t="s">
        <v>64</v>
      </c>
      <c r="U467" s="63"/>
      <c r="V467" s="87" t="str">
        <f t="shared" si="236"/>
        <v>Remplir la colonne R ou U</v>
      </c>
      <c r="W467" s="63"/>
      <c r="X467" s="173" t="str">
        <f t="shared" si="233"/>
        <v>Remplir la colonne M</v>
      </c>
      <c r="Y467" s="179" t="str">
        <f t="shared" si="237"/>
        <v>Remplir la colonne W</v>
      </c>
      <c r="Z467" s="263" t="str">
        <f t="shared" si="255"/>
        <v>Remplir la colonne I</v>
      </c>
      <c r="AA467" s="91"/>
      <c r="AB467" s="315" t="str">
        <f t="shared" si="238"/>
        <v>Remplir les termes C, P, T et TVA</v>
      </c>
      <c r="AC467" s="55"/>
      <c r="AD467" s="65"/>
      <c r="AE467" s="98" t="s">
        <v>64</v>
      </c>
      <c r="AF467" s="63"/>
      <c r="AG467" s="87" t="str">
        <f t="shared" si="239"/>
        <v>Remplir la colonne AC ou AF</v>
      </c>
      <c r="AH467" s="63"/>
      <c r="AI467" s="173" t="str">
        <f t="shared" si="256"/>
        <v>Remplir la colonne M</v>
      </c>
      <c r="AJ467" s="179" t="str">
        <f t="shared" si="240"/>
        <v>Remplir la colonne AH</v>
      </c>
      <c r="AK467" s="263" t="str">
        <f t="shared" si="257"/>
        <v>Remplir la colonne I</v>
      </c>
      <c r="AL467" s="91"/>
      <c r="AM467" s="315" t="str">
        <f t="shared" si="241"/>
        <v>Remplir les terme C, P, T et TVA</v>
      </c>
      <c r="AN467" s="55"/>
      <c r="AO467" s="65"/>
      <c r="AP467" s="98" t="s">
        <v>64</v>
      </c>
      <c r="AQ467" s="63"/>
      <c r="AR467" s="87" t="str">
        <f t="shared" si="242"/>
        <v>Remplir la colonne AN ou AQ</v>
      </c>
      <c r="AS467" s="63"/>
      <c r="AT467" s="173" t="str">
        <f t="shared" si="258"/>
        <v>Remplir la colonne M</v>
      </c>
      <c r="AU467" s="179" t="str">
        <f t="shared" si="243"/>
        <v>Remplir la colonne AS</v>
      </c>
      <c r="AV467" s="263" t="str">
        <f t="shared" si="259"/>
        <v>Remplir la colonne I</v>
      </c>
      <c r="AW467" s="91"/>
      <c r="AX467" s="315" t="str">
        <f t="shared" si="244"/>
        <v>Remplir les termes C, P, T et TVA</v>
      </c>
      <c r="AY467" s="55"/>
      <c r="AZ467" s="65"/>
      <c r="BA467" s="98" t="s">
        <v>64</v>
      </c>
      <c r="BB467" s="63"/>
      <c r="BC467" s="87" t="str">
        <f t="shared" si="245"/>
        <v>Remplir la colonne AY ou BB</v>
      </c>
      <c r="BD467" s="63"/>
      <c r="BE467" s="173" t="str">
        <f t="shared" si="260"/>
        <v>Remplir la colonne M</v>
      </c>
      <c r="BF467" s="179" t="str">
        <f t="shared" si="246"/>
        <v>Remplir la colonne BD</v>
      </c>
      <c r="BG467" s="263" t="str">
        <f t="shared" si="261"/>
        <v>Remplir la colonne I</v>
      </c>
      <c r="BH467" s="91"/>
      <c r="BI467" s="315" t="str">
        <f t="shared" si="247"/>
        <v>Remplir les termes C, P, T et TVA</v>
      </c>
      <c r="BJ467" s="55"/>
      <c r="BK467" s="65"/>
      <c r="BL467" s="98" t="s">
        <v>64</v>
      </c>
      <c r="BM467" s="63"/>
      <c r="BN467" s="87" t="str">
        <f t="shared" si="248"/>
        <v>Remplir la colonne BJ ou BM</v>
      </c>
      <c r="BO467" s="63"/>
      <c r="BP467" s="173" t="str">
        <f t="shared" si="262"/>
        <v>Remplir la colonne M</v>
      </c>
      <c r="BQ467" s="179" t="str">
        <f t="shared" si="249"/>
        <v>Remplir la colonne BO</v>
      </c>
      <c r="BR467" s="263" t="str">
        <f t="shared" si="263"/>
        <v>Remplir la colonne I</v>
      </c>
      <c r="BS467" s="91"/>
      <c r="BT467" s="315" t="str">
        <f t="shared" si="250"/>
        <v>Remplir les termes C, P, T et TVA</v>
      </c>
      <c r="BU467" s="55"/>
      <c r="BV467" s="65"/>
      <c r="BW467" s="98" t="s">
        <v>64</v>
      </c>
      <c r="BX467" s="63"/>
      <c r="BY467" s="87" t="str">
        <f t="shared" si="251"/>
        <v>Remplir la colonne BU ou BX</v>
      </c>
      <c r="BZ467" s="63"/>
      <c r="CA467" s="173" t="str">
        <f t="shared" si="264"/>
        <v>Remplir la colonne M</v>
      </c>
      <c r="CB467" s="179" t="str">
        <f t="shared" si="252"/>
        <v>Remplir la colonne BZ</v>
      </c>
      <c r="CC467" s="263" t="str">
        <f t="shared" si="265"/>
        <v>Remplir la colonne I</v>
      </c>
      <c r="CD467" s="91"/>
      <c r="CE467" s="315" t="str">
        <f t="shared" si="253"/>
        <v>Remplir les termes C, P, T et TVA</v>
      </c>
      <c r="CF467" s="61" t="str">
        <f t="shared" si="234"/>
        <v>REMPLIR TYPE DE CLIENT</v>
      </c>
      <c r="CG467" s="107" t="str">
        <f t="shared" si="254"/>
        <v>Montant total de l'aide demandée non indiqué</v>
      </c>
      <c r="CH467" s="1"/>
      <c r="CI467" s="1"/>
      <c r="CJ467" s="1"/>
      <c r="CK467" s="1"/>
      <c r="CL467" s="1"/>
    </row>
    <row r="468" spans="1:90" x14ac:dyDescent="0.25">
      <c r="A468" s="51"/>
      <c r="B468" s="111"/>
      <c r="C468" s="111"/>
      <c r="D468" s="111"/>
      <c r="E468" s="111"/>
      <c r="F468" s="111"/>
      <c r="G468" s="132"/>
      <c r="H468" s="151"/>
      <c r="I468" s="299"/>
      <c r="J468" s="152"/>
      <c r="K468" s="153"/>
      <c r="L468" s="169"/>
      <c r="M468" s="39"/>
      <c r="N468" s="90"/>
      <c r="O468" s="39"/>
      <c r="P468" s="23"/>
      <c r="Q468" s="170">
        <f t="shared" si="235"/>
        <v>0</v>
      </c>
      <c r="R468" s="55"/>
      <c r="S468" s="65"/>
      <c r="T468" s="98" t="s">
        <v>64</v>
      </c>
      <c r="U468" s="63"/>
      <c r="V468" s="87" t="str">
        <f t="shared" si="236"/>
        <v>Remplir la colonne R ou U</v>
      </c>
      <c r="W468" s="63"/>
      <c r="X468" s="173" t="str">
        <f t="shared" si="233"/>
        <v>Remplir la colonne M</v>
      </c>
      <c r="Y468" s="179" t="str">
        <f t="shared" si="237"/>
        <v>Remplir la colonne W</v>
      </c>
      <c r="Z468" s="263" t="str">
        <f t="shared" si="255"/>
        <v>Remplir la colonne I</v>
      </c>
      <c r="AA468" s="91"/>
      <c r="AB468" s="315" t="str">
        <f t="shared" si="238"/>
        <v>Remplir les termes C, P, T et TVA</v>
      </c>
      <c r="AC468" s="55"/>
      <c r="AD468" s="65"/>
      <c r="AE468" s="98" t="s">
        <v>64</v>
      </c>
      <c r="AF468" s="63"/>
      <c r="AG468" s="87" t="str">
        <f t="shared" si="239"/>
        <v>Remplir la colonne AC ou AF</v>
      </c>
      <c r="AH468" s="63"/>
      <c r="AI468" s="173" t="str">
        <f t="shared" si="256"/>
        <v>Remplir la colonne M</v>
      </c>
      <c r="AJ468" s="179" t="str">
        <f t="shared" si="240"/>
        <v>Remplir la colonne AH</v>
      </c>
      <c r="AK468" s="263" t="str">
        <f t="shared" si="257"/>
        <v>Remplir la colonne I</v>
      </c>
      <c r="AL468" s="91"/>
      <c r="AM468" s="315" t="str">
        <f t="shared" si="241"/>
        <v>Remplir les terme C, P, T et TVA</v>
      </c>
      <c r="AN468" s="55"/>
      <c r="AO468" s="65"/>
      <c r="AP468" s="98" t="s">
        <v>64</v>
      </c>
      <c r="AQ468" s="63"/>
      <c r="AR468" s="87" t="str">
        <f t="shared" si="242"/>
        <v>Remplir la colonne AN ou AQ</v>
      </c>
      <c r="AS468" s="63"/>
      <c r="AT468" s="173" t="str">
        <f t="shared" si="258"/>
        <v>Remplir la colonne M</v>
      </c>
      <c r="AU468" s="179" t="str">
        <f t="shared" si="243"/>
        <v>Remplir la colonne AS</v>
      </c>
      <c r="AV468" s="263" t="str">
        <f t="shared" si="259"/>
        <v>Remplir la colonne I</v>
      </c>
      <c r="AW468" s="91"/>
      <c r="AX468" s="315" t="str">
        <f t="shared" si="244"/>
        <v>Remplir les termes C, P, T et TVA</v>
      </c>
      <c r="AY468" s="55"/>
      <c r="AZ468" s="65"/>
      <c r="BA468" s="98" t="s">
        <v>64</v>
      </c>
      <c r="BB468" s="63"/>
      <c r="BC468" s="87" t="str">
        <f t="shared" si="245"/>
        <v>Remplir la colonne AY ou BB</v>
      </c>
      <c r="BD468" s="63"/>
      <c r="BE468" s="173" t="str">
        <f t="shared" si="260"/>
        <v>Remplir la colonne M</v>
      </c>
      <c r="BF468" s="179" t="str">
        <f t="shared" si="246"/>
        <v>Remplir la colonne BD</v>
      </c>
      <c r="BG468" s="263" t="str">
        <f t="shared" si="261"/>
        <v>Remplir la colonne I</v>
      </c>
      <c r="BH468" s="91"/>
      <c r="BI468" s="315" t="str">
        <f t="shared" si="247"/>
        <v>Remplir les termes C, P, T et TVA</v>
      </c>
      <c r="BJ468" s="55"/>
      <c r="BK468" s="65"/>
      <c r="BL468" s="98" t="s">
        <v>64</v>
      </c>
      <c r="BM468" s="63"/>
      <c r="BN468" s="87" t="str">
        <f t="shared" si="248"/>
        <v>Remplir la colonne BJ ou BM</v>
      </c>
      <c r="BO468" s="63"/>
      <c r="BP468" s="173" t="str">
        <f t="shared" si="262"/>
        <v>Remplir la colonne M</v>
      </c>
      <c r="BQ468" s="179" t="str">
        <f t="shared" si="249"/>
        <v>Remplir la colonne BO</v>
      </c>
      <c r="BR468" s="263" t="str">
        <f t="shared" si="263"/>
        <v>Remplir la colonne I</v>
      </c>
      <c r="BS468" s="91"/>
      <c r="BT468" s="315" t="str">
        <f t="shared" si="250"/>
        <v>Remplir les termes C, P, T et TVA</v>
      </c>
      <c r="BU468" s="55"/>
      <c r="BV468" s="65"/>
      <c r="BW468" s="98" t="s">
        <v>64</v>
      </c>
      <c r="BX468" s="63"/>
      <c r="BY468" s="87" t="str">
        <f t="shared" si="251"/>
        <v>Remplir la colonne BU ou BX</v>
      </c>
      <c r="BZ468" s="63"/>
      <c r="CA468" s="173" t="str">
        <f t="shared" si="264"/>
        <v>Remplir la colonne M</v>
      </c>
      <c r="CB468" s="179" t="str">
        <f t="shared" si="252"/>
        <v>Remplir la colonne BZ</v>
      </c>
      <c r="CC468" s="263" t="str">
        <f t="shared" si="265"/>
        <v>Remplir la colonne I</v>
      </c>
      <c r="CD468" s="91"/>
      <c r="CE468" s="315" t="str">
        <f t="shared" si="253"/>
        <v>Remplir les termes C, P, T et TVA</v>
      </c>
      <c r="CF468" s="61" t="str">
        <f t="shared" si="234"/>
        <v>REMPLIR TYPE DE CLIENT</v>
      </c>
      <c r="CG468" s="107" t="str">
        <f t="shared" si="254"/>
        <v>Montant total de l'aide demandée non indiqué</v>
      </c>
      <c r="CH468" s="1"/>
      <c r="CI468" s="1"/>
      <c r="CJ468" s="1"/>
      <c r="CK468" s="1"/>
      <c r="CL468" s="1"/>
    </row>
    <row r="469" spans="1:90" x14ac:dyDescent="0.25">
      <c r="A469" s="51"/>
      <c r="B469" s="111"/>
      <c r="C469" s="111"/>
      <c r="D469" s="111"/>
      <c r="E469" s="111"/>
      <c r="F469" s="111"/>
      <c r="G469" s="132"/>
      <c r="H469" s="151"/>
      <c r="I469" s="299"/>
      <c r="J469" s="152"/>
      <c r="K469" s="153"/>
      <c r="L469" s="169"/>
      <c r="M469" s="39"/>
      <c r="N469" s="90"/>
      <c r="O469" s="39"/>
      <c r="P469" s="23"/>
      <c r="Q469" s="170">
        <f t="shared" si="235"/>
        <v>0</v>
      </c>
      <c r="R469" s="55"/>
      <c r="S469" s="65"/>
      <c r="T469" s="98" t="s">
        <v>64</v>
      </c>
      <c r="U469" s="63"/>
      <c r="V469" s="87" t="str">
        <f t="shared" si="236"/>
        <v>Remplir la colonne R ou U</v>
      </c>
      <c r="W469" s="63"/>
      <c r="X469" s="173" t="str">
        <f t="shared" si="233"/>
        <v>Remplir la colonne M</v>
      </c>
      <c r="Y469" s="179" t="str">
        <f t="shared" si="237"/>
        <v>Remplir la colonne W</v>
      </c>
      <c r="Z469" s="263" t="str">
        <f t="shared" si="255"/>
        <v>Remplir la colonne I</v>
      </c>
      <c r="AA469" s="91"/>
      <c r="AB469" s="315" t="str">
        <f t="shared" si="238"/>
        <v>Remplir les termes C, P, T et TVA</v>
      </c>
      <c r="AC469" s="55"/>
      <c r="AD469" s="65"/>
      <c r="AE469" s="98" t="s">
        <v>64</v>
      </c>
      <c r="AF469" s="63"/>
      <c r="AG469" s="87" t="str">
        <f t="shared" si="239"/>
        <v>Remplir la colonne AC ou AF</v>
      </c>
      <c r="AH469" s="63"/>
      <c r="AI469" s="173" t="str">
        <f t="shared" si="256"/>
        <v>Remplir la colonne M</v>
      </c>
      <c r="AJ469" s="179" t="str">
        <f t="shared" si="240"/>
        <v>Remplir la colonne AH</v>
      </c>
      <c r="AK469" s="263" t="str">
        <f t="shared" si="257"/>
        <v>Remplir la colonne I</v>
      </c>
      <c r="AL469" s="91"/>
      <c r="AM469" s="315" t="str">
        <f t="shared" si="241"/>
        <v>Remplir les terme C, P, T et TVA</v>
      </c>
      <c r="AN469" s="55"/>
      <c r="AO469" s="65"/>
      <c r="AP469" s="98" t="s">
        <v>64</v>
      </c>
      <c r="AQ469" s="63"/>
      <c r="AR469" s="87" t="str">
        <f t="shared" si="242"/>
        <v>Remplir la colonne AN ou AQ</v>
      </c>
      <c r="AS469" s="63"/>
      <c r="AT469" s="173" t="str">
        <f t="shared" si="258"/>
        <v>Remplir la colonne M</v>
      </c>
      <c r="AU469" s="179" t="str">
        <f t="shared" si="243"/>
        <v>Remplir la colonne AS</v>
      </c>
      <c r="AV469" s="263" t="str">
        <f t="shared" si="259"/>
        <v>Remplir la colonne I</v>
      </c>
      <c r="AW469" s="91"/>
      <c r="AX469" s="315" t="str">
        <f t="shared" si="244"/>
        <v>Remplir les termes C, P, T et TVA</v>
      </c>
      <c r="AY469" s="55"/>
      <c r="AZ469" s="65"/>
      <c r="BA469" s="98" t="s">
        <v>64</v>
      </c>
      <c r="BB469" s="63"/>
      <c r="BC469" s="87" t="str">
        <f t="shared" si="245"/>
        <v>Remplir la colonne AY ou BB</v>
      </c>
      <c r="BD469" s="63"/>
      <c r="BE469" s="173" t="str">
        <f t="shared" si="260"/>
        <v>Remplir la colonne M</v>
      </c>
      <c r="BF469" s="179" t="str">
        <f t="shared" si="246"/>
        <v>Remplir la colonne BD</v>
      </c>
      <c r="BG469" s="263" t="str">
        <f t="shared" si="261"/>
        <v>Remplir la colonne I</v>
      </c>
      <c r="BH469" s="91"/>
      <c r="BI469" s="315" t="str">
        <f t="shared" si="247"/>
        <v>Remplir les termes C, P, T et TVA</v>
      </c>
      <c r="BJ469" s="55"/>
      <c r="BK469" s="65"/>
      <c r="BL469" s="98" t="s">
        <v>64</v>
      </c>
      <c r="BM469" s="63"/>
      <c r="BN469" s="87" t="str">
        <f t="shared" si="248"/>
        <v>Remplir la colonne BJ ou BM</v>
      </c>
      <c r="BO469" s="63"/>
      <c r="BP469" s="173" t="str">
        <f t="shared" si="262"/>
        <v>Remplir la colonne M</v>
      </c>
      <c r="BQ469" s="179" t="str">
        <f t="shared" si="249"/>
        <v>Remplir la colonne BO</v>
      </c>
      <c r="BR469" s="263" t="str">
        <f t="shared" si="263"/>
        <v>Remplir la colonne I</v>
      </c>
      <c r="BS469" s="91"/>
      <c r="BT469" s="315" t="str">
        <f t="shared" si="250"/>
        <v>Remplir les termes C, P, T et TVA</v>
      </c>
      <c r="BU469" s="55"/>
      <c r="BV469" s="65"/>
      <c r="BW469" s="98" t="s">
        <v>64</v>
      </c>
      <c r="BX469" s="63"/>
      <c r="BY469" s="87" t="str">
        <f t="shared" si="251"/>
        <v>Remplir la colonne BU ou BX</v>
      </c>
      <c r="BZ469" s="63"/>
      <c r="CA469" s="173" t="str">
        <f t="shared" si="264"/>
        <v>Remplir la colonne M</v>
      </c>
      <c r="CB469" s="179" t="str">
        <f t="shared" si="252"/>
        <v>Remplir la colonne BZ</v>
      </c>
      <c r="CC469" s="263" t="str">
        <f t="shared" si="265"/>
        <v>Remplir la colonne I</v>
      </c>
      <c r="CD469" s="91"/>
      <c r="CE469" s="315" t="str">
        <f t="shared" si="253"/>
        <v>Remplir les termes C, P, T et TVA</v>
      </c>
      <c r="CF469" s="61" t="str">
        <f t="shared" si="234"/>
        <v>REMPLIR TYPE DE CLIENT</v>
      </c>
      <c r="CG469" s="107" t="str">
        <f t="shared" si="254"/>
        <v>Montant total de l'aide demandée non indiqué</v>
      </c>
      <c r="CH469" s="1"/>
      <c r="CI469" s="1"/>
      <c r="CJ469" s="1"/>
      <c r="CK469" s="1"/>
      <c r="CL469" s="1"/>
    </row>
    <row r="470" spans="1:90" x14ac:dyDescent="0.25">
      <c r="A470" s="51"/>
      <c r="B470" s="111"/>
      <c r="C470" s="111"/>
      <c r="D470" s="111"/>
      <c r="E470" s="111"/>
      <c r="F470" s="111"/>
      <c r="G470" s="132"/>
      <c r="H470" s="151"/>
      <c r="I470" s="299"/>
      <c r="J470" s="152"/>
      <c r="K470" s="153"/>
      <c r="L470" s="169"/>
      <c r="M470" s="39"/>
      <c r="N470" s="90"/>
      <c r="O470" s="39"/>
      <c r="P470" s="23"/>
      <c r="Q470" s="170">
        <f t="shared" si="235"/>
        <v>0</v>
      </c>
      <c r="R470" s="55"/>
      <c r="S470" s="65"/>
      <c r="T470" s="98" t="s">
        <v>64</v>
      </c>
      <c r="U470" s="63"/>
      <c r="V470" s="87" t="str">
        <f t="shared" si="236"/>
        <v>Remplir la colonne R ou U</v>
      </c>
      <c r="W470" s="63"/>
      <c r="X470" s="173" t="str">
        <f t="shared" si="233"/>
        <v>Remplir la colonne M</v>
      </c>
      <c r="Y470" s="179" t="str">
        <f t="shared" si="237"/>
        <v>Remplir la colonne W</v>
      </c>
      <c r="Z470" s="263" t="str">
        <f t="shared" si="255"/>
        <v>Remplir la colonne I</v>
      </c>
      <c r="AA470" s="91"/>
      <c r="AB470" s="315" t="str">
        <f t="shared" si="238"/>
        <v>Remplir les termes C, P, T et TVA</v>
      </c>
      <c r="AC470" s="55"/>
      <c r="AD470" s="65"/>
      <c r="AE470" s="98" t="s">
        <v>64</v>
      </c>
      <c r="AF470" s="63"/>
      <c r="AG470" s="87" t="str">
        <f t="shared" si="239"/>
        <v>Remplir la colonne AC ou AF</v>
      </c>
      <c r="AH470" s="63"/>
      <c r="AI470" s="173" t="str">
        <f t="shared" si="256"/>
        <v>Remplir la colonne M</v>
      </c>
      <c r="AJ470" s="179" t="str">
        <f t="shared" si="240"/>
        <v>Remplir la colonne AH</v>
      </c>
      <c r="AK470" s="263" t="str">
        <f t="shared" si="257"/>
        <v>Remplir la colonne I</v>
      </c>
      <c r="AL470" s="91"/>
      <c r="AM470" s="315" t="str">
        <f t="shared" si="241"/>
        <v>Remplir les terme C, P, T et TVA</v>
      </c>
      <c r="AN470" s="55"/>
      <c r="AO470" s="65"/>
      <c r="AP470" s="98" t="s">
        <v>64</v>
      </c>
      <c r="AQ470" s="63"/>
      <c r="AR470" s="87" t="str">
        <f t="shared" si="242"/>
        <v>Remplir la colonne AN ou AQ</v>
      </c>
      <c r="AS470" s="63"/>
      <c r="AT470" s="173" t="str">
        <f t="shared" si="258"/>
        <v>Remplir la colonne M</v>
      </c>
      <c r="AU470" s="179" t="str">
        <f t="shared" si="243"/>
        <v>Remplir la colonne AS</v>
      </c>
      <c r="AV470" s="263" t="str">
        <f t="shared" si="259"/>
        <v>Remplir la colonne I</v>
      </c>
      <c r="AW470" s="91"/>
      <c r="AX470" s="315" t="str">
        <f t="shared" si="244"/>
        <v>Remplir les termes C, P, T et TVA</v>
      </c>
      <c r="AY470" s="55"/>
      <c r="AZ470" s="65"/>
      <c r="BA470" s="98" t="s">
        <v>64</v>
      </c>
      <c r="BB470" s="63"/>
      <c r="BC470" s="87" t="str">
        <f t="shared" si="245"/>
        <v>Remplir la colonne AY ou BB</v>
      </c>
      <c r="BD470" s="63"/>
      <c r="BE470" s="173" t="str">
        <f t="shared" si="260"/>
        <v>Remplir la colonne M</v>
      </c>
      <c r="BF470" s="179" t="str">
        <f t="shared" si="246"/>
        <v>Remplir la colonne BD</v>
      </c>
      <c r="BG470" s="263" t="str">
        <f t="shared" si="261"/>
        <v>Remplir la colonne I</v>
      </c>
      <c r="BH470" s="91"/>
      <c r="BI470" s="315" t="str">
        <f t="shared" si="247"/>
        <v>Remplir les termes C, P, T et TVA</v>
      </c>
      <c r="BJ470" s="55"/>
      <c r="BK470" s="65"/>
      <c r="BL470" s="98" t="s">
        <v>64</v>
      </c>
      <c r="BM470" s="63"/>
      <c r="BN470" s="87" t="str">
        <f t="shared" si="248"/>
        <v>Remplir la colonne BJ ou BM</v>
      </c>
      <c r="BO470" s="63"/>
      <c r="BP470" s="173" t="str">
        <f t="shared" si="262"/>
        <v>Remplir la colonne M</v>
      </c>
      <c r="BQ470" s="179" t="str">
        <f t="shared" si="249"/>
        <v>Remplir la colonne BO</v>
      </c>
      <c r="BR470" s="263" t="str">
        <f t="shared" si="263"/>
        <v>Remplir la colonne I</v>
      </c>
      <c r="BS470" s="91"/>
      <c r="BT470" s="315" t="str">
        <f t="shared" si="250"/>
        <v>Remplir les termes C, P, T et TVA</v>
      </c>
      <c r="BU470" s="55"/>
      <c r="BV470" s="65"/>
      <c r="BW470" s="98" t="s">
        <v>64</v>
      </c>
      <c r="BX470" s="63"/>
      <c r="BY470" s="87" t="str">
        <f t="shared" si="251"/>
        <v>Remplir la colonne BU ou BX</v>
      </c>
      <c r="BZ470" s="63"/>
      <c r="CA470" s="173" t="str">
        <f t="shared" si="264"/>
        <v>Remplir la colonne M</v>
      </c>
      <c r="CB470" s="179" t="str">
        <f t="shared" si="252"/>
        <v>Remplir la colonne BZ</v>
      </c>
      <c r="CC470" s="263" t="str">
        <f t="shared" si="265"/>
        <v>Remplir la colonne I</v>
      </c>
      <c r="CD470" s="91"/>
      <c r="CE470" s="315" t="str">
        <f t="shared" si="253"/>
        <v>Remplir les termes C, P, T et TVA</v>
      </c>
      <c r="CF470" s="61" t="str">
        <f t="shared" si="234"/>
        <v>REMPLIR TYPE DE CLIENT</v>
      </c>
      <c r="CG470" s="107" t="str">
        <f t="shared" si="254"/>
        <v>Montant total de l'aide demandée non indiqué</v>
      </c>
      <c r="CH470" s="1"/>
      <c r="CI470" s="1"/>
      <c r="CJ470" s="1"/>
      <c r="CK470" s="1"/>
      <c r="CL470" s="1"/>
    </row>
    <row r="471" spans="1:90" x14ac:dyDescent="0.25">
      <c r="A471" s="51"/>
      <c r="B471" s="111"/>
      <c r="C471" s="111"/>
      <c r="D471" s="111"/>
      <c r="E471" s="111"/>
      <c r="F471" s="111"/>
      <c r="G471" s="132"/>
      <c r="H471" s="151"/>
      <c r="I471" s="299"/>
      <c r="J471" s="152"/>
      <c r="K471" s="153"/>
      <c r="L471" s="169"/>
      <c r="M471" s="39"/>
      <c r="N471" s="90"/>
      <c r="O471" s="39"/>
      <c r="P471" s="23"/>
      <c r="Q471" s="170">
        <f t="shared" si="235"/>
        <v>0</v>
      </c>
      <c r="R471" s="55"/>
      <c r="S471" s="65"/>
      <c r="T471" s="98" t="s">
        <v>64</v>
      </c>
      <c r="U471" s="63"/>
      <c r="V471" s="87" t="str">
        <f t="shared" si="236"/>
        <v>Remplir la colonne R ou U</v>
      </c>
      <c r="W471" s="63"/>
      <c r="X471" s="173" t="str">
        <f t="shared" si="233"/>
        <v>Remplir la colonne M</v>
      </c>
      <c r="Y471" s="179" t="str">
        <f t="shared" si="237"/>
        <v>Remplir la colonne W</v>
      </c>
      <c r="Z471" s="263" t="str">
        <f t="shared" si="255"/>
        <v>Remplir la colonne I</v>
      </c>
      <c r="AA471" s="91"/>
      <c r="AB471" s="315" t="str">
        <f t="shared" si="238"/>
        <v>Remplir les termes C, P, T et TVA</v>
      </c>
      <c r="AC471" s="55"/>
      <c r="AD471" s="65"/>
      <c r="AE471" s="98" t="s">
        <v>64</v>
      </c>
      <c r="AF471" s="63"/>
      <c r="AG471" s="87" t="str">
        <f t="shared" si="239"/>
        <v>Remplir la colonne AC ou AF</v>
      </c>
      <c r="AH471" s="63"/>
      <c r="AI471" s="173" t="str">
        <f t="shared" si="256"/>
        <v>Remplir la colonne M</v>
      </c>
      <c r="AJ471" s="179" t="str">
        <f t="shared" si="240"/>
        <v>Remplir la colonne AH</v>
      </c>
      <c r="AK471" s="263" t="str">
        <f t="shared" si="257"/>
        <v>Remplir la colonne I</v>
      </c>
      <c r="AL471" s="91"/>
      <c r="AM471" s="315" t="str">
        <f t="shared" si="241"/>
        <v>Remplir les terme C, P, T et TVA</v>
      </c>
      <c r="AN471" s="55"/>
      <c r="AO471" s="65"/>
      <c r="AP471" s="98" t="s">
        <v>64</v>
      </c>
      <c r="AQ471" s="63"/>
      <c r="AR471" s="87" t="str">
        <f t="shared" si="242"/>
        <v>Remplir la colonne AN ou AQ</v>
      </c>
      <c r="AS471" s="63"/>
      <c r="AT471" s="173" t="str">
        <f t="shared" si="258"/>
        <v>Remplir la colonne M</v>
      </c>
      <c r="AU471" s="179" t="str">
        <f t="shared" si="243"/>
        <v>Remplir la colonne AS</v>
      </c>
      <c r="AV471" s="263" t="str">
        <f t="shared" si="259"/>
        <v>Remplir la colonne I</v>
      </c>
      <c r="AW471" s="91"/>
      <c r="AX471" s="315" t="str">
        <f t="shared" si="244"/>
        <v>Remplir les termes C, P, T et TVA</v>
      </c>
      <c r="AY471" s="55"/>
      <c r="AZ471" s="65"/>
      <c r="BA471" s="98" t="s">
        <v>64</v>
      </c>
      <c r="BB471" s="63"/>
      <c r="BC471" s="87" t="str">
        <f t="shared" si="245"/>
        <v>Remplir la colonne AY ou BB</v>
      </c>
      <c r="BD471" s="63"/>
      <c r="BE471" s="173" t="str">
        <f t="shared" si="260"/>
        <v>Remplir la colonne M</v>
      </c>
      <c r="BF471" s="179" t="str">
        <f t="shared" si="246"/>
        <v>Remplir la colonne BD</v>
      </c>
      <c r="BG471" s="263" t="str">
        <f t="shared" si="261"/>
        <v>Remplir la colonne I</v>
      </c>
      <c r="BH471" s="91"/>
      <c r="BI471" s="315" t="str">
        <f t="shared" si="247"/>
        <v>Remplir les termes C, P, T et TVA</v>
      </c>
      <c r="BJ471" s="55"/>
      <c r="BK471" s="65"/>
      <c r="BL471" s="98" t="s">
        <v>64</v>
      </c>
      <c r="BM471" s="63"/>
      <c r="BN471" s="87" t="str">
        <f t="shared" si="248"/>
        <v>Remplir la colonne BJ ou BM</v>
      </c>
      <c r="BO471" s="63"/>
      <c r="BP471" s="173" t="str">
        <f t="shared" si="262"/>
        <v>Remplir la colonne M</v>
      </c>
      <c r="BQ471" s="179" t="str">
        <f t="shared" si="249"/>
        <v>Remplir la colonne BO</v>
      </c>
      <c r="BR471" s="263" t="str">
        <f t="shared" si="263"/>
        <v>Remplir la colonne I</v>
      </c>
      <c r="BS471" s="91"/>
      <c r="BT471" s="315" t="str">
        <f t="shared" si="250"/>
        <v>Remplir les termes C, P, T et TVA</v>
      </c>
      <c r="BU471" s="55"/>
      <c r="BV471" s="65"/>
      <c r="BW471" s="98" t="s">
        <v>64</v>
      </c>
      <c r="BX471" s="63"/>
      <c r="BY471" s="87" t="str">
        <f t="shared" si="251"/>
        <v>Remplir la colonne BU ou BX</v>
      </c>
      <c r="BZ471" s="63"/>
      <c r="CA471" s="173" t="str">
        <f t="shared" si="264"/>
        <v>Remplir la colonne M</v>
      </c>
      <c r="CB471" s="179" t="str">
        <f t="shared" si="252"/>
        <v>Remplir la colonne BZ</v>
      </c>
      <c r="CC471" s="263" t="str">
        <f t="shared" si="265"/>
        <v>Remplir la colonne I</v>
      </c>
      <c r="CD471" s="91"/>
      <c r="CE471" s="315" t="str">
        <f t="shared" si="253"/>
        <v>Remplir les termes C, P, T et TVA</v>
      </c>
      <c r="CF471" s="61" t="str">
        <f t="shared" si="234"/>
        <v>REMPLIR TYPE DE CLIENT</v>
      </c>
      <c r="CG471" s="107" t="str">
        <f t="shared" si="254"/>
        <v>Montant total de l'aide demandée non indiqué</v>
      </c>
      <c r="CH471" s="1"/>
      <c r="CI471" s="1"/>
      <c r="CJ471" s="1"/>
      <c r="CK471" s="1"/>
      <c r="CL471" s="1"/>
    </row>
    <row r="472" spans="1:90" x14ac:dyDescent="0.25">
      <c r="A472" s="51"/>
      <c r="B472" s="111"/>
      <c r="C472" s="111"/>
      <c r="D472" s="111"/>
      <c r="E472" s="111"/>
      <c r="F472" s="111"/>
      <c r="G472" s="132"/>
      <c r="H472" s="151"/>
      <c r="I472" s="299"/>
      <c r="J472" s="152"/>
      <c r="K472" s="153"/>
      <c r="L472" s="169"/>
      <c r="M472" s="39"/>
      <c r="N472" s="90"/>
      <c r="O472" s="39"/>
      <c r="P472" s="23"/>
      <c r="Q472" s="170">
        <f t="shared" si="235"/>
        <v>0</v>
      </c>
      <c r="R472" s="55"/>
      <c r="S472" s="65"/>
      <c r="T472" s="98" t="s">
        <v>64</v>
      </c>
      <c r="U472" s="63"/>
      <c r="V472" s="87" t="str">
        <f t="shared" si="236"/>
        <v>Remplir la colonne R ou U</v>
      </c>
      <c r="W472" s="63"/>
      <c r="X472" s="173" t="str">
        <f t="shared" si="233"/>
        <v>Remplir la colonne M</v>
      </c>
      <c r="Y472" s="179" t="str">
        <f t="shared" si="237"/>
        <v>Remplir la colonne W</v>
      </c>
      <c r="Z472" s="263" t="str">
        <f t="shared" si="255"/>
        <v>Remplir la colonne I</v>
      </c>
      <c r="AA472" s="91"/>
      <c r="AB472" s="315" t="str">
        <f t="shared" si="238"/>
        <v>Remplir les termes C, P, T et TVA</v>
      </c>
      <c r="AC472" s="55"/>
      <c r="AD472" s="65"/>
      <c r="AE472" s="98" t="s">
        <v>64</v>
      </c>
      <c r="AF472" s="63"/>
      <c r="AG472" s="87" t="str">
        <f t="shared" si="239"/>
        <v>Remplir la colonne AC ou AF</v>
      </c>
      <c r="AH472" s="63"/>
      <c r="AI472" s="173" t="str">
        <f t="shared" si="256"/>
        <v>Remplir la colonne M</v>
      </c>
      <c r="AJ472" s="179" t="str">
        <f t="shared" si="240"/>
        <v>Remplir la colonne AH</v>
      </c>
      <c r="AK472" s="263" t="str">
        <f t="shared" si="257"/>
        <v>Remplir la colonne I</v>
      </c>
      <c r="AL472" s="91"/>
      <c r="AM472" s="315" t="str">
        <f t="shared" si="241"/>
        <v>Remplir les terme C, P, T et TVA</v>
      </c>
      <c r="AN472" s="55"/>
      <c r="AO472" s="65"/>
      <c r="AP472" s="98" t="s">
        <v>64</v>
      </c>
      <c r="AQ472" s="63"/>
      <c r="AR472" s="87" t="str">
        <f t="shared" si="242"/>
        <v>Remplir la colonne AN ou AQ</v>
      </c>
      <c r="AS472" s="63"/>
      <c r="AT472" s="173" t="str">
        <f t="shared" si="258"/>
        <v>Remplir la colonne M</v>
      </c>
      <c r="AU472" s="179" t="str">
        <f t="shared" si="243"/>
        <v>Remplir la colonne AS</v>
      </c>
      <c r="AV472" s="263" t="str">
        <f t="shared" si="259"/>
        <v>Remplir la colonne I</v>
      </c>
      <c r="AW472" s="91"/>
      <c r="AX472" s="315" t="str">
        <f t="shared" si="244"/>
        <v>Remplir les termes C, P, T et TVA</v>
      </c>
      <c r="AY472" s="55"/>
      <c r="AZ472" s="65"/>
      <c r="BA472" s="98" t="s">
        <v>64</v>
      </c>
      <c r="BB472" s="63"/>
      <c r="BC472" s="87" t="str">
        <f t="shared" si="245"/>
        <v>Remplir la colonne AY ou BB</v>
      </c>
      <c r="BD472" s="63"/>
      <c r="BE472" s="173" t="str">
        <f t="shared" si="260"/>
        <v>Remplir la colonne M</v>
      </c>
      <c r="BF472" s="179" t="str">
        <f t="shared" si="246"/>
        <v>Remplir la colonne BD</v>
      </c>
      <c r="BG472" s="263" t="str">
        <f t="shared" si="261"/>
        <v>Remplir la colonne I</v>
      </c>
      <c r="BH472" s="91"/>
      <c r="BI472" s="315" t="str">
        <f t="shared" si="247"/>
        <v>Remplir les termes C, P, T et TVA</v>
      </c>
      <c r="BJ472" s="55"/>
      <c r="BK472" s="65"/>
      <c r="BL472" s="98" t="s">
        <v>64</v>
      </c>
      <c r="BM472" s="63"/>
      <c r="BN472" s="87" t="str">
        <f t="shared" si="248"/>
        <v>Remplir la colonne BJ ou BM</v>
      </c>
      <c r="BO472" s="63"/>
      <c r="BP472" s="173" t="str">
        <f t="shared" si="262"/>
        <v>Remplir la colonne M</v>
      </c>
      <c r="BQ472" s="179" t="str">
        <f t="shared" si="249"/>
        <v>Remplir la colonne BO</v>
      </c>
      <c r="BR472" s="263" t="str">
        <f t="shared" si="263"/>
        <v>Remplir la colonne I</v>
      </c>
      <c r="BS472" s="91"/>
      <c r="BT472" s="315" t="str">
        <f t="shared" si="250"/>
        <v>Remplir les termes C, P, T et TVA</v>
      </c>
      <c r="BU472" s="55"/>
      <c r="BV472" s="65"/>
      <c r="BW472" s="98" t="s">
        <v>64</v>
      </c>
      <c r="BX472" s="63"/>
      <c r="BY472" s="87" t="str">
        <f t="shared" si="251"/>
        <v>Remplir la colonne BU ou BX</v>
      </c>
      <c r="BZ472" s="63"/>
      <c r="CA472" s="173" t="str">
        <f t="shared" si="264"/>
        <v>Remplir la colonne M</v>
      </c>
      <c r="CB472" s="179" t="str">
        <f t="shared" si="252"/>
        <v>Remplir la colonne BZ</v>
      </c>
      <c r="CC472" s="263" t="str">
        <f t="shared" si="265"/>
        <v>Remplir la colonne I</v>
      </c>
      <c r="CD472" s="91"/>
      <c r="CE472" s="315" t="str">
        <f t="shared" si="253"/>
        <v>Remplir les termes C, P, T et TVA</v>
      </c>
      <c r="CF472" s="61" t="str">
        <f t="shared" si="234"/>
        <v>REMPLIR TYPE DE CLIENT</v>
      </c>
      <c r="CG472" s="107" t="str">
        <f t="shared" si="254"/>
        <v>Montant total de l'aide demandée non indiqué</v>
      </c>
      <c r="CH472" s="1"/>
      <c r="CI472" s="1"/>
      <c r="CJ472" s="1"/>
      <c r="CK472" s="1"/>
      <c r="CL472" s="1"/>
    </row>
    <row r="473" spans="1:90" x14ac:dyDescent="0.25">
      <c r="A473" s="51"/>
      <c r="B473" s="111"/>
      <c r="C473" s="111"/>
      <c r="D473" s="111"/>
      <c r="E473" s="111"/>
      <c r="F473" s="111"/>
      <c r="G473" s="132"/>
      <c r="H473" s="151"/>
      <c r="I473" s="299"/>
      <c r="J473" s="152"/>
      <c r="K473" s="153"/>
      <c r="L473" s="169"/>
      <c r="M473" s="39"/>
      <c r="N473" s="90"/>
      <c r="O473" s="39"/>
      <c r="P473" s="23"/>
      <c r="Q473" s="170">
        <f t="shared" si="235"/>
        <v>0</v>
      </c>
      <c r="R473" s="55"/>
      <c r="S473" s="65"/>
      <c r="T473" s="98" t="s">
        <v>64</v>
      </c>
      <c r="U473" s="63"/>
      <c r="V473" s="87" t="str">
        <f t="shared" si="236"/>
        <v>Remplir la colonne R ou U</v>
      </c>
      <c r="W473" s="63"/>
      <c r="X473" s="173" t="str">
        <f t="shared" si="233"/>
        <v>Remplir la colonne M</v>
      </c>
      <c r="Y473" s="179" t="str">
        <f t="shared" si="237"/>
        <v>Remplir la colonne W</v>
      </c>
      <c r="Z473" s="263" t="str">
        <f t="shared" si="255"/>
        <v>Remplir la colonne I</v>
      </c>
      <c r="AA473" s="91"/>
      <c r="AB473" s="315" t="str">
        <f t="shared" si="238"/>
        <v>Remplir les termes C, P, T et TVA</v>
      </c>
      <c r="AC473" s="55"/>
      <c r="AD473" s="65"/>
      <c r="AE473" s="98" t="s">
        <v>64</v>
      </c>
      <c r="AF473" s="63"/>
      <c r="AG473" s="87" t="str">
        <f t="shared" si="239"/>
        <v>Remplir la colonne AC ou AF</v>
      </c>
      <c r="AH473" s="63"/>
      <c r="AI473" s="173" t="str">
        <f t="shared" si="256"/>
        <v>Remplir la colonne M</v>
      </c>
      <c r="AJ473" s="179" t="str">
        <f t="shared" si="240"/>
        <v>Remplir la colonne AH</v>
      </c>
      <c r="AK473" s="263" t="str">
        <f t="shared" si="257"/>
        <v>Remplir la colonne I</v>
      </c>
      <c r="AL473" s="91"/>
      <c r="AM473" s="315" t="str">
        <f t="shared" si="241"/>
        <v>Remplir les terme C, P, T et TVA</v>
      </c>
      <c r="AN473" s="55"/>
      <c r="AO473" s="65"/>
      <c r="AP473" s="98" t="s">
        <v>64</v>
      </c>
      <c r="AQ473" s="63"/>
      <c r="AR473" s="87" t="str">
        <f t="shared" si="242"/>
        <v>Remplir la colonne AN ou AQ</v>
      </c>
      <c r="AS473" s="63"/>
      <c r="AT473" s="173" t="str">
        <f t="shared" si="258"/>
        <v>Remplir la colonne M</v>
      </c>
      <c r="AU473" s="179" t="str">
        <f t="shared" si="243"/>
        <v>Remplir la colonne AS</v>
      </c>
      <c r="AV473" s="263" t="str">
        <f t="shared" si="259"/>
        <v>Remplir la colonne I</v>
      </c>
      <c r="AW473" s="91"/>
      <c r="AX473" s="315" t="str">
        <f t="shared" si="244"/>
        <v>Remplir les termes C, P, T et TVA</v>
      </c>
      <c r="AY473" s="55"/>
      <c r="AZ473" s="65"/>
      <c r="BA473" s="98" t="s">
        <v>64</v>
      </c>
      <c r="BB473" s="63"/>
      <c r="BC473" s="87" t="str">
        <f t="shared" si="245"/>
        <v>Remplir la colonne AY ou BB</v>
      </c>
      <c r="BD473" s="63"/>
      <c r="BE473" s="173" t="str">
        <f t="shared" si="260"/>
        <v>Remplir la colonne M</v>
      </c>
      <c r="BF473" s="179" t="str">
        <f t="shared" si="246"/>
        <v>Remplir la colonne BD</v>
      </c>
      <c r="BG473" s="263" t="str">
        <f t="shared" si="261"/>
        <v>Remplir la colonne I</v>
      </c>
      <c r="BH473" s="91"/>
      <c r="BI473" s="315" t="str">
        <f t="shared" si="247"/>
        <v>Remplir les termes C, P, T et TVA</v>
      </c>
      <c r="BJ473" s="55"/>
      <c r="BK473" s="65"/>
      <c r="BL473" s="98" t="s">
        <v>64</v>
      </c>
      <c r="BM473" s="63"/>
      <c r="BN473" s="87" t="str">
        <f t="shared" si="248"/>
        <v>Remplir la colonne BJ ou BM</v>
      </c>
      <c r="BO473" s="63"/>
      <c r="BP473" s="173" t="str">
        <f t="shared" si="262"/>
        <v>Remplir la colonne M</v>
      </c>
      <c r="BQ473" s="179" t="str">
        <f t="shared" si="249"/>
        <v>Remplir la colonne BO</v>
      </c>
      <c r="BR473" s="263" t="str">
        <f t="shared" si="263"/>
        <v>Remplir la colonne I</v>
      </c>
      <c r="BS473" s="91"/>
      <c r="BT473" s="315" t="str">
        <f t="shared" si="250"/>
        <v>Remplir les termes C, P, T et TVA</v>
      </c>
      <c r="BU473" s="55"/>
      <c r="BV473" s="65"/>
      <c r="BW473" s="98" t="s">
        <v>64</v>
      </c>
      <c r="BX473" s="63"/>
      <c r="BY473" s="87" t="str">
        <f t="shared" si="251"/>
        <v>Remplir la colonne BU ou BX</v>
      </c>
      <c r="BZ473" s="63"/>
      <c r="CA473" s="173" t="str">
        <f t="shared" si="264"/>
        <v>Remplir la colonne M</v>
      </c>
      <c r="CB473" s="179" t="str">
        <f t="shared" si="252"/>
        <v>Remplir la colonne BZ</v>
      </c>
      <c r="CC473" s="263" t="str">
        <f t="shared" si="265"/>
        <v>Remplir la colonne I</v>
      </c>
      <c r="CD473" s="91"/>
      <c r="CE473" s="315" t="str">
        <f t="shared" si="253"/>
        <v>Remplir les termes C, P, T et TVA</v>
      </c>
      <c r="CF473" s="61" t="str">
        <f t="shared" si="234"/>
        <v>REMPLIR TYPE DE CLIENT</v>
      </c>
      <c r="CG473" s="107" t="str">
        <f t="shared" si="254"/>
        <v>Montant total de l'aide demandée non indiqué</v>
      </c>
      <c r="CH473" s="1"/>
      <c r="CI473" s="1"/>
      <c r="CJ473" s="1"/>
      <c r="CK473" s="1"/>
      <c r="CL473" s="1"/>
    </row>
    <row r="474" spans="1:90" x14ac:dyDescent="0.25">
      <c r="A474" s="51"/>
      <c r="B474" s="111"/>
      <c r="C474" s="111"/>
      <c r="D474" s="111"/>
      <c r="E474" s="111"/>
      <c r="F474" s="111"/>
      <c r="G474" s="132"/>
      <c r="H474" s="151"/>
      <c r="I474" s="299"/>
      <c r="J474" s="152"/>
      <c r="K474" s="153"/>
      <c r="L474" s="169"/>
      <c r="M474" s="39"/>
      <c r="N474" s="90"/>
      <c r="O474" s="39"/>
      <c r="P474" s="23"/>
      <c r="Q474" s="170">
        <f t="shared" si="235"/>
        <v>0</v>
      </c>
      <c r="R474" s="55"/>
      <c r="S474" s="65"/>
      <c r="T474" s="98" t="s">
        <v>64</v>
      </c>
      <c r="U474" s="63"/>
      <c r="V474" s="87" t="str">
        <f t="shared" si="236"/>
        <v>Remplir la colonne R ou U</v>
      </c>
      <c r="W474" s="63"/>
      <c r="X474" s="173" t="str">
        <f t="shared" si="233"/>
        <v>Remplir la colonne M</v>
      </c>
      <c r="Y474" s="179" t="str">
        <f t="shared" si="237"/>
        <v>Remplir la colonne W</v>
      </c>
      <c r="Z474" s="263" t="str">
        <f t="shared" si="255"/>
        <v>Remplir la colonne I</v>
      </c>
      <c r="AA474" s="91"/>
      <c r="AB474" s="315" t="str">
        <f t="shared" si="238"/>
        <v>Remplir les termes C, P, T et TVA</v>
      </c>
      <c r="AC474" s="55"/>
      <c r="AD474" s="65"/>
      <c r="AE474" s="98" t="s">
        <v>64</v>
      </c>
      <c r="AF474" s="63"/>
      <c r="AG474" s="87" t="str">
        <f t="shared" si="239"/>
        <v>Remplir la colonne AC ou AF</v>
      </c>
      <c r="AH474" s="63"/>
      <c r="AI474" s="173" t="str">
        <f t="shared" si="256"/>
        <v>Remplir la colonne M</v>
      </c>
      <c r="AJ474" s="179" t="str">
        <f t="shared" si="240"/>
        <v>Remplir la colonne AH</v>
      </c>
      <c r="AK474" s="263" t="str">
        <f t="shared" si="257"/>
        <v>Remplir la colonne I</v>
      </c>
      <c r="AL474" s="91"/>
      <c r="AM474" s="315" t="str">
        <f t="shared" si="241"/>
        <v>Remplir les terme C, P, T et TVA</v>
      </c>
      <c r="AN474" s="55"/>
      <c r="AO474" s="65"/>
      <c r="AP474" s="98" t="s">
        <v>64</v>
      </c>
      <c r="AQ474" s="63"/>
      <c r="AR474" s="87" t="str">
        <f t="shared" si="242"/>
        <v>Remplir la colonne AN ou AQ</v>
      </c>
      <c r="AS474" s="63"/>
      <c r="AT474" s="173" t="str">
        <f t="shared" si="258"/>
        <v>Remplir la colonne M</v>
      </c>
      <c r="AU474" s="179" t="str">
        <f t="shared" si="243"/>
        <v>Remplir la colonne AS</v>
      </c>
      <c r="AV474" s="263" t="str">
        <f t="shared" si="259"/>
        <v>Remplir la colonne I</v>
      </c>
      <c r="AW474" s="91"/>
      <c r="AX474" s="315" t="str">
        <f t="shared" si="244"/>
        <v>Remplir les termes C, P, T et TVA</v>
      </c>
      <c r="AY474" s="55"/>
      <c r="AZ474" s="65"/>
      <c r="BA474" s="98" t="s">
        <v>64</v>
      </c>
      <c r="BB474" s="63"/>
      <c r="BC474" s="87" t="str">
        <f t="shared" si="245"/>
        <v>Remplir la colonne AY ou BB</v>
      </c>
      <c r="BD474" s="63"/>
      <c r="BE474" s="173" t="str">
        <f t="shared" si="260"/>
        <v>Remplir la colonne M</v>
      </c>
      <c r="BF474" s="179" t="str">
        <f t="shared" si="246"/>
        <v>Remplir la colonne BD</v>
      </c>
      <c r="BG474" s="263" t="str">
        <f t="shared" si="261"/>
        <v>Remplir la colonne I</v>
      </c>
      <c r="BH474" s="91"/>
      <c r="BI474" s="315" t="str">
        <f t="shared" si="247"/>
        <v>Remplir les termes C, P, T et TVA</v>
      </c>
      <c r="BJ474" s="55"/>
      <c r="BK474" s="65"/>
      <c r="BL474" s="98" t="s">
        <v>64</v>
      </c>
      <c r="BM474" s="63"/>
      <c r="BN474" s="87" t="str">
        <f t="shared" si="248"/>
        <v>Remplir la colonne BJ ou BM</v>
      </c>
      <c r="BO474" s="63"/>
      <c r="BP474" s="173" t="str">
        <f t="shared" si="262"/>
        <v>Remplir la colonne M</v>
      </c>
      <c r="BQ474" s="179" t="str">
        <f t="shared" si="249"/>
        <v>Remplir la colonne BO</v>
      </c>
      <c r="BR474" s="263" t="str">
        <f t="shared" si="263"/>
        <v>Remplir la colonne I</v>
      </c>
      <c r="BS474" s="91"/>
      <c r="BT474" s="315" t="str">
        <f t="shared" si="250"/>
        <v>Remplir les termes C, P, T et TVA</v>
      </c>
      <c r="BU474" s="55"/>
      <c r="BV474" s="65"/>
      <c r="BW474" s="98" t="s">
        <v>64</v>
      </c>
      <c r="BX474" s="63"/>
      <c r="BY474" s="87" t="str">
        <f t="shared" si="251"/>
        <v>Remplir la colonne BU ou BX</v>
      </c>
      <c r="BZ474" s="63"/>
      <c r="CA474" s="173" t="str">
        <f t="shared" si="264"/>
        <v>Remplir la colonne M</v>
      </c>
      <c r="CB474" s="179" t="str">
        <f t="shared" si="252"/>
        <v>Remplir la colonne BZ</v>
      </c>
      <c r="CC474" s="263" t="str">
        <f t="shared" si="265"/>
        <v>Remplir la colonne I</v>
      </c>
      <c r="CD474" s="91"/>
      <c r="CE474" s="315" t="str">
        <f t="shared" si="253"/>
        <v>Remplir les termes C, P, T et TVA</v>
      </c>
      <c r="CF474" s="61" t="str">
        <f t="shared" si="234"/>
        <v>REMPLIR TYPE DE CLIENT</v>
      </c>
      <c r="CG474" s="107" t="str">
        <f t="shared" si="254"/>
        <v>Montant total de l'aide demandée non indiqué</v>
      </c>
      <c r="CH474" s="1"/>
      <c r="CI474" s="1"/>
      <c r="CJ474" s="1"/>
      <c r="CK474" s="1"/>
      <c r="CL474" s="1"/>
    </row>
    <row r="475" spans="1:90" x14ac:dyDescent="0.25">
      <c r="A475" s="51"/>
      <c r="B475" s="111"/>
      <c r="C475" s="111"/>
      <c r="D475" s="111"/>
      <c r="E475" s="111"/>
      <c r="F475" s="111"/>
      <c r="G475" s="132"/>
      <c r="H475" s="151"/>
      <c r="I475" s="299"/>
      <c r="J475" s="152"/>
      <c r="K475" s="153"/>
      <c r="L475" s="169"/>
      <c r="M475" s="39"/>
      <c r="N475" s="90"/>
      <c r="O475" s="39"/>
      <c r="P475" s="23"/>
      <c r="Q475" s="170">
        <f t="shared" si="235"/>
        <v>0</v>
      </c>
      <c r="R475" s="55"/>
      <c r="S475" s="65"/>
      <c r="T475" s="98" t="s">
        <v>64</v>
      </c>
      <c r="U475" s="63"/>
      <c r="V475" s="87" t="str">
        <f t="shared" si="236"/>
        <v>Remplir la colonne R ou U</v>
      </c>
      <c r="W475" s="63"/>
      <c r="X475" s="173" t="str">
        <f t="shared" si="233"/>
        <v>Remplir la colonne M</v>
      </c>
      <c r="Y475" s="179" t="str">
        <f t="shared" si="237"/>
        <v>Remplir la colonne W</v>
      </c>
      <c r="Z475" s="263" t="str">
        <f t="shared" si="255"/>
        <v>Remplir la colonne I</v>
      </c>
      <c r="AA475" s="91"/>
      <c r="AB475" s="315" t="str">
        <f t="shared" si="238"/>
        <v>Remplir les termes C, P, T et TVA</v>
      </c>
      <c r="AC475" s="55"/>
      <c r="AD475" s="65"/>
      <c r="AE475" s="98" t="s">
        <v>64</v>
      </c>
      <c r="AF475" s="63"/>
      <c r="AG475" s="87" t="str">
        <f t="shared" si="239"/>
        <v>Remplir la colonne AC ou AF</v>
      </c>
      <c r="AH475" s="63"/>
      <c r="AI475" s="173" t="str">
        <f t="shared" si="256"/>
        <v>Remplir la colonne M</v>
      </c>
      <c r="AJ475" s="179" t="str">
        <f t="shared" si="240"/>
        <v>Remplir la colonne AH</v>
      </c>
      <c r="AK475" s="263" t="str">
        <f t="shared" si="257"/>
        <v>Remplir la colonne I</v>
      </c>
      <c r="AL475" s="91"/>
      <c r="AM475" s="315" t="str">
        <f t="shared" si="241"/>
        <v>Remplir les terme C, P, T et TVA</v>
      </c>
      <c r="AN475" s="55"/>
      <c r="AO475" s="65"/>
      <c r="AP475" s="98" t="s">
        <v>64</v>
      </c>
      <c r="AQ475" s="63"/>
      <c r="AR475" s="87" t="str">
        <f t="shared" si="242"/>
        <v>Remplir la colonne AN ou AQ</v>
      </c>
      <c r="AS475" s="63"/>
      <c r="AT475" s="173" t="str">
        <f t="shared" si="258"/>
        <v>Remplir la colonne M</v>
      </c>
      <c r="AU475" s="179" t="str">
        <f t="shared" si="243"/>
        <v>Remplir la colonne AS</v>
      </c>
      <c r="AV475" s="263" t="str">
        <f t="shared" si="259"/>
        <v>Remplir la colonne I</v>
      </c>
      <c r="AW475" s="91"/>
      <c r="AX475" s="315" t="str">
        <f t="shared" si="244"/>
        <v>Remplir les termes C, P, T et TVA</v>
      </c>
      <c r="AY475" s="55"/>
      <c r="AZ475" s="65"/>
      <c r="BA475" s="98" t="s">
        <v>64</v>
      </c>
      <c r="BB475" s="63"/>
      <c r="BC475" s="87" t="str">
        <f t="shared" si="245"/>
        <v>Remplir la colonne AY ou BB</v>
      </c>
      <c r="BD475" s="63"/>
      <c r="BE475" s="173" t="str">
        <f t="shared" si="260"/>
        <v>Remplir la colonne M</v>
      </c>
      <c r="BF475" s="179" t="str">
        <f t="shared" si="246"/>
        <v>Remplir la colonne BD</v>
      </c>
      <c r="BG475" s="263" t="str">
        <f t="shared" si="261"/>
        <v>Remplir la colonne I</v>
      </c>
      <c r="BH475" s="91"/>
      <c r="BI475" s="315" t="str">
        <f t="shared" si="247"/>
        <v>Remplir les termes C, P, T et TVA</v>
      </c>
      <c r="BJ475" s="55"/>
      <c r="BK475" s="65"/>
      <c r="BL475" s="98" t="s">
        <v>64</v>
      </c>
      <c r="BM475" s="63"/>
      <c r="BN475" s="87" t="str">
        <f t="shared" si="248"/>
        <v>Remplir la colonne BJ ou BM</v>
      </c>
      <c r="BO475" s="63"/>
      <c r="BP475" s="173" t="str">
        <f t="shared" si="262"/>
        <v>Remplir la colonne M</v>
      </c>
      <c r="BQ475" s="179" t="str">
        <f t="shared" si="249"/>
        <v>Remplir la colonne BO</v>
      </c>
      <c r="BR475" s="263" t="str">
        <f t="shared" si="263"/>
        <v>Remplir la colonne I</v>
      </c>
      <c r="BS475" s="91"/>
      <c r="BT475" s="315" t="str">
        <f t="shared" si="250"/>
        <v>Remplir les termes C, P, T et TVA</v>
      </c>
      <c r="BU475" s="55"/>
      <c r="BV475" s="65"/>
      <c r="BW475" s="98" t="s">
        <v>64</v>
      </c>
      <c r="BX475" s="63"/>
      <c r="BY475" s="87" t="str">
        <f t="shared" si="251"/>
        <v>Remplir la colonne BU ou BX</v>
      </c>
      <c r="BZ475" s="63"/>
      <c r="CA475" s="173" t="str">
        <f t="shared" si="264"/>
        <v>Remplir la colonne M</v>
      </c>
      <c r="CB475" s="179" t="str">
        <f t="shared" si="252"/>
        <v>Remplir la colonne BZ</v>
      </c>
      <c r="CC475" s="263" t="str">
        <f t="shared" si="265"/>
        <v>Remplir la colonne I</v>
      </c>
      <c r="CD475" s="91"/>
      <c r="CE475" s="315" t="str">
        <f t="shared" si="253"/>
        <v>Remplir les termes C, P, T et TVA</v>
      </c>
      <c r="CF475" s="61" t="str">
        <f t="shared" si="234"/>
        <v>REMPLIR TYPE DE CLIENT</v>
      </c>
      <c r="CG475" s="107" t="str">
        <f t="shared" si="254"/>
        <v>Montant total de l'aide demandée non indiqué</v>
      </c>
      <c r="CH475" s="1"/>
      <c r="CI475" s="1"/>
      <c r="CJ475" s="1"/>
      <c r="CK475" s="1"/>
      <c r="CL475" s="1"/>
    </row>
    <row r="476" spans="1:90" x14ac:dyDescent="0.25">
      <c r="A476" s="51"/>
      <c r="B476" s="111"/>
      <c r="C476" s="111"/>
      <c r="D476" s="111"/>
      <c r="E476" s="111"/>
      <c r="F476" s="111"/>
      <c r="G476" s="132"/>
      <c r="H476" s="151"/>
      <c r="I476" s="299"/>
      <c r="J476" s="152"/>
      <c r="K476" s="153"/>
      <c r="L476" s="169"/>
      <c r="M476" s="39"/>
      <c r="N476" s="90"/>
      <c r="O476" s="39"/>
      <c r="P476" s="23"/>
      <c r="Q476" s="170">
        <f t="shared" si="235"/>
        <v>0</v>
      </c>
      <c r="R476" s="55"/>
      <c r="S476" s="65"/>
      <c r="T476" s="98" t="s">
        <v>64</v>
      </c>
      <c r="U476" s="63"/>
      <c r="V476" s="87" t="str">
        <f t="shared" si="236"/>
        <v>Remplir la colonne R ou U</v>
      </c>
      <c r="W476" s="63"/>
      <c r="X476" s="173" t="str">
        <f t="shared" si="233"/>
        <v>Remplir la colonne M</v>
      </c>
      <c r="Y476" s="179" t="str">
        <f t="shared" si="237"/>
        <v>Remplir la colonne W</v>
      </c>
      <c r="Z476" s="263" t="str">
        <f t="shared" si="255"/>
        <v>Remplir la colonne I</v>
      </c>
      <c r="AA476" s="91"/>
      <c r="AB476" s="315" t="str">
        <f t="shared" si="238"/>
        <v>Remplir les termes C, P, T et TVA</v>
      </c>
      <c r="AC476" s="55"/>
      <c r="AD476" s="65"/>
      <c r="AE476" s="98" t="s">
        <v>64</v>
      </c>
      <c r="AF476" s="63"/>
      <c r="AG476" s="87" t="str">
        <f t="shared" si="239"/>
        <v>Remplir la colonne AC ou AF</v>
      </c>
      <c r="AH476" s="63"/>
      <c r="AI476" s="173" t="str">
        <f t="shared" si="256"/>
        <v>Remplir la colonne M</v>
      </c>
      <c r="AJ476" s="179" t="str">
        <f t="shared" si="240"/>
        <v>Remplir la colonne AH</v>
      </c>
      <c r="AK476" s="263" t="str">
        <f t="shared" si="257"/>
        <v>Remplir la colonne I</v>
      </c>
      <c r="AL476" s="91"/>
      <c r="AM476" s="315" t="str">
        <f t="shared" si="241"/>
        <v>Remplir les terme C, P, T et TVA</v>
      </c>
      <c r="AN476" s="55"/>
      <c r="AO476" s="65"/>
      <c r="AP476" s="98" t="s">
        <v>64</v>
      </c>
      <c r="AQ476" s="63"/>
      <c r="AR476" s="87" t="str">
        <f t="shared" si="242"/>
        <v>Remplir la colonne AN ou AQ</v>
      </c>
      <c r="AS476" s="63"/>
      <c r="AT476" s="173" t="str">
        <f t="shared" si="258"/>
        <v>Remplir la colonne M</v>
      </c>
      <c r="AU476" s="179" t="str">
        <f t="shared" si="243"/>
        <v>Remplir la colonne AS</v>
      </c>
      <c r="AV476" s="263" t="str">
        <f t="shared" si="259"/>
        <v>Remplir la colonne I</v>
      </c>
      <c r="AW476" s="91"/>
      <c r="AX476" s="315" t="str">
        <f t="shared" si="244"/>
        <v>Remplir les termes C, P, T et TVA</v>
      </c>
      <c r="AY476" s="55"/>
      <c r="AZ476" s="65"/>
      <c r="BA476" s="98" t="s">
        <v>64</v>
      </c>
      <c r="BB476" s="63"/>
      <c r="BC476" s="87" t="str">
        <f t="shared" si="245"/>
        <v>Remplir la colonne AY ou BB</v>
      </c>
      <c r="BD476" s="63"/>
      <c r="BE476" s="173" t="str">
        <f t="shared" si="260"/>
        <v>Remplir la colonne M</v>
      </c>
      <c r="BF476" s="179" t="str">
        <f t="shared" si="246"/>
        <v>Remplir la colonne BD</v>
      </c>
      <c r="BG476" s="263" t="str">
        <f t="shared" si="261"/>
        <v>Remplir la colonne I</v>
      </c>
      <c r="BH476" s="91"/>
      <c r="BI476" s="315" t="str">
        <f t="shared" si="247"/>
        <v>Remplir les termes C, P, T et TVA</v>
      </c>
      <c r="BJ476" s="55"/>
      <c r="BK476" s="65"/>
      <c r="BL476" s="98" t="s">
        <v>64</v>
      </c>
      <c r="BM476" s="63"/>
      <c r="BN476" s="87" t="str">
        <f t="shared" si="248"/>
        <v>Remplir la colonne BJ ou BM</v>
      </c>
      <c r="BO476" s="63"/>
      <c r="BP476" s="173" t="str">
        <f t="shared" si="262"/>
        <v>Remplir la colonne M</v>
      </c>
      <c r="BQ476" s="179" t="str">
        <f t="shared" si="249"/>
        <v>Remplir la colonne BO</v>
      </c>
      <c r="BR476" s="263" t="str">
        <f t="shared" si="263"/>
        <v>Remplir la colonne I</v>
      </c>
      <c r="BS476" s="91"/>
      <c r="BT476" s="315" t="str">
        <f t="shared" si="250"/>
        <v>Remplir les termes C, P, T et TVA</v>
      </c>
      <c r="BU476" s="55"/>
      <c r="BV476" s="65"/>
      <c r="BW476" s="98" t="s">
        <v>64</v>
      </c>
      <c r="BX476" s="63"/>
      <c r="BY476" s="87" t="str">
        <f t="shared" si="251"/>
        <v>Remplir la colonne BU ou BX</v>
      </c>
      <c r="BZ476" s="63"/>
      <c r="CA476" s="173" t="str">
        <f t="shared" si="264"/>
        <v>Remplir la colonne M</v>
      </c>
      <c r="CB476" s="179" t="str">
        <f t="shared" si="252"/>
        <v>Remplir la colonne BZ</v>
      </c>
      <c r="CC476" s="263" t="str">
        <f t="shared" si="265"/>
        <v>Remplir la colonne I</v>
      </c>
      <c r="CD476" s="91"/>
      <c r="CE476" s="315" t="str">
        <f t="shared" si="253"/>
        <v>Remplir les termes C, P, T et TVA</v>
      </c>
      <c r="CF476" s="61" t="str">
        <f t="shared" si="234"/>
        <v>REMPLIR TYPE DE CLIENT</v>
      </c>
      <c r="CG476" s="107" t="str">
        <f t="shared" si="254"/>
        <v>Montant total de l'aide demandée non indiqué</v>
      </c>
      <c r="CH476" s="1"/>
      <c r="CI476" s="1"/>
      <c r="CJ476" s="1"/>
      <c r="CK476" s="1"/>
      <c r="CL476" s="1"/>
    </row>
    <row r="477" spans="1:90" x14ac:dyDescent="0.25">
      <c r="A477" s="51"/>
      <c r="B477" s="111"/>
      <c r="C477" s="111"/>
      <c r="D477" s="111"/>
      <c r="E477" s="111"/>
      <c r="F477" s="111"/>
      <c r="G477" s="132"/>
      <c r="H477" s="151"/>
      <c r="I477" s="299"/>
      <c r="J477" s="152"/>
      <c r="K477" s="153"/>
      <c r="L477" s="169"/>
      <c r="M477" s="39"/>
      <c r="N477" s="90"/>
      <c r="O477" s="39"/>
      <c r="P477" s="23"/>
      <c r="Q477" s="170">
        <f t="shared" si="235"/>
        <v>0</v>
      </c>
      <c r="R477" s="55"/>
      <c r="S477" s="65"/>
      <c r="T477" s="98" t="s">
        <v>64</v>
      </c>
      <c r="U477" s="63"/>
      <c r="V477" s="87" t="str">
        <f t="shared" si="236"/>
        <v>Remplir la colonne R ou U</v>
      </c>
      <c r="W477" s="63"/>
      <c r="X477" s="173" t="str">
        <f t="shared" si="233"/>
        <v>Remplir la colonne M</v>
      </c>
      <c r="Y477" s="179" t="str">
        <f t="shared" si="237"/>
        <v>Remplir la colonne W</v>
      </c>
      <c r="Z477" s="263" t="str">
        <f t="shared" si="255"/>
        <v>Remplir la colonne I</v>
      </c>
      <c r="AA477" s="91"/>
      <c r="AB477" s="315" t="str">
        <f t="shared" si="238"/>
        <v>Remplir les termes C, P, T et TVA</v>
      </c>
      <c r="AC477" s="55"/>
      <c r="AD477" s="65"/>
      <c r="AE477" s="98" t="s">
        <v>64</v>
      </c>
      <c r="AF477" s="63"/>
      <c r="AG477" s="87" t="str">
        <f t="shared" si="239"/>
        <v>Remplir la colonne AC ou AF</v>
      </c>
      <c r="AH477" s="63"/>
      <c r="AI477" s="173" t="str">
        <f t="shared" si="256"/>
        <v>Remplir la colonne M</v>
      </c>
      <c r="AJ477" s="179" t="str">
        <f t="shared" si="240"/>
        <v>Remplir la colonne AH</v>
      </c>
      <c r="AK477" s="263" t="str">
        <f t="shared" si="257"/>
        <v>Remplir la colonne I</v>
      </c>
      <c r="AL477" s="91"/>
      <c r="AM477" s="315" t="str">
        <f t="shared" si="241"/>
        <v>Remplir les terme C, P, T et TVA</v>
      </c>
      <c r="AN477" s="55"/>
      <c r="AO477" s="65"/>
      <c r="AP477" s="98" t="s">
        <v>64</v>
      </c>
      <c r="AQ477" s="63"/>
      <c r="AR477" s="87" t="str">
        <f t="shared" si="242"/>
        <v>Remplir la colonne AN ou AQ</v>
      </c>
      <c r="AS477" s="63"/>
      <c r="AT477" s="173" t="str">
        <f t="shared" si="258"/>
        <v>Remplir la colonne M</v>
      </c>
      <c r="AU477" s="179" t="str">
        <f t="shared" si="243"/>
        <v>Remplir la colonne AS</v>
      </c>
      <c r="AV477" s="263" t="str">
        <f t="shared" si="259"/>
        <v>Remplir la colonne I</v>
      </c>
      <c r="AW477" s="91"/>
      <c r="AX477" s="315" t="str">
        <f t="shared" si="244"/>
        <v>Remplir les termes C, P, T et TVA</v>
      </c>
      <c r="AY477" s="55"/>
      <c r="AZ477" s="65"/>
      <c r="BA477" s="98" t="s">
        <v>64</v>
      </c>
      <c r="BB477" s="63"/>
      <c r="BC477" s="87" t="str">
        <f t="shared" si="245"/>
        <v>Remplir la colonne AY ou BB</v>
      </c>
      <c r="BD477" s="63"/>
      <c r="BE477" s="173" t="str">
        <f t="shared" si="260"/>
        <v>Remplir la colonne M</v>
      </c>
      <c r="BF477" s="179" t="str">
        <f t="shared" si="246"/>
        <v>Remplir la colonne BD</v>
      </c>
      <c r="BG477" s="263" t="str">
        <f t="shared" si="261"/>
        <v>Remplir la colonne I</v>
      </c>
      <c r="BH477" s="91"/>
      <c r="BI477" s="315" t="str">
        <f t="shared" si="247"/>
        <v>Remplir les termes C, P, T et TVA</v>
      </c>
      <c r="BJ477" s="55"/>
      <c r="BK477" s="65"/>
      <c r="BL477" s="98" t="s">
        <v>64</v>
      </c>
      <c r="BM477" s="63"/>
      <c r="BN477" s="87" t="str">
        <f t="shared" si="248"/>
        <v>Remplir la colonne BJ ou BM</v>
      </c>
      <c r="BO477" s="63"/>
      <c r="BP477" s="173" t="str">
        <f t="shared" si="262"/>
        <v>Remplir la colonne M</v>
      </c>
      <c r="BQ477" s="179" t="str">
        <f t="shared" si="249"/>
        <v>Remplir la colonne BO</v>
      </c>
      <c r="BR477" s="263" t="str">
        <f t="shared" si="263"/>
        <v>Remplir la colonne I</v>
      </c>
      <c r="BS477" s="91"/>
      <c r="BT477" s="315" t="str">
        <f t="shared" si="250"/>
        <v>Remplir les termes C, P, T et TVA</v>
      </c>
      <c r="BU477" s="55"/>
      <c r="BV477" s="65"/>
      <c r="BW477" s="98" t="s">
        <v>64</v>
      </c>
      <c r="BX477" s="63"/>
      <c r="BY477" s="87" t="str">
        <f t="shared" si="251"/>
        <v>Remplir la colonne BU ou BX</v>
      </c>
      <c r="BZ477" s="63"/>
      <c r="CA477" s="173" t="str">
        <f t="shared" si="264"/>
        <v>Remplir la colonne M</v>
      </c>
      <c r="CB477" s="179" t="str">
        <f t="shared" si="252"/>
        <v>Remplir la colonne BZ</v>
      </c>
      <c r="CC477" s="263" t="str">
        <f t="shared" si="265"/>
        <v>Remplir la colonne I</v>
      </c>
      <c r="CD477" s="91"/>
      <c r="CE477" s="315" t="str">
        <f t="shared" si="253"/>
        <v>Remplir les termes C, P, T et TVA</v>
      </c>
      <c r="CF477" s="61" t="str">
        <f t="shared" si="234"/>
        <v>REMPLIR TYPE DE CLIENT</v>
      </c>
      <c r="CG477" s="107" t="str">
        <f t="shared" si="254"/>
        <v>Montant total de l'aide demandée non indiqué</v>
      </c>
      <c r="CH477" s="1"/>
      <c r="CI477" s="1"/>
      <c r="CJ477" s="1"/>
      <c r="CK477" s="1"/>
      <c r="CL477" s="1"/>
    </row>
    <row r="478" spans="1:90" x14ac:dyDescent="0.25">
      <c r="A478" s="51"/>
      <c r="B478" s="111"/>
      <c r="C478" s="111"/>
      <c r="D478" s="111"/>
      <c r="E478" s="111"/>
      <c r="F478" s="111"/>
      <c r="G478" s="132"/>
      <c r="H478" s="151"/>
      <c r="I478" s="299"/>
      <c r="J478" s="152"/>
      <c r="K478" s="153"/>
      <c r="L478" s="169"/>
      <c r="M478" s="39"/>
      <c r="N478" s="90"/>
      <c r="O478" s="39"/>
      <c r="P478" s="23"/>
      <c r="Q478" s="170">
        <f t="shared" si="235"/>
        <v>0</v>
      </c>
      <c r="R478" s="55"/>
      <c r="S478" s="65"/>
      <c r="T478" s="98" t="s">
        <v>64</v>
      </c>
      <c r="U478" s="63"/>
      <c r="V478" s="87" t="str">
        <f t="shared" si="236"/>
        <v>Remplir la colonne R ou U</v>
      </c>
      <c r="W478" s="63"/>
      <c r="X478" s="173" t="str">
        <f t="shared" si="233"/>
        <v>Remplir la colonne M</v>
      </c>
      <c r="Y478" s="179" t="str">
        <f t="shared" si="237"/>
        <v>Remplir la colonne W</v>
      </c>
      <c r="Z478" s="263" t="str">
        <f t="shared" si="255"/>
        <v>Remplir la colonne I</v>
      </c>
      <c r="AA478" s="91"/>
      <c r="AB478" s="315" t="str">
        <f t="shared" si="238"/>
        <v>Remplir les termes C, P, T et TVA</v>
      </c>
      <c r="AC478" s="55"/>
      <c r="AD478" s="65"/>
      <c r="AE478" s="98" t="s">
        <v>64</v>
      </c>
      <c r="AF478" s="63"/>
      <c r="AG478" s="87" t="str">
        <f t="shared" si="239"/>
        <v>Remplir la colonne AC ou AF</v>
      </c>
      <c r="AH478" s="63"/>
      <c r="AI478" s="173" t="str">
        <f t="shared" si="256"/>
        <v>Remplir la colonne M</v>
      </c>
      <c r="AJ478" s="179" t="str">
        <f t="shared" si="240"/>
        <v>Remplir la colonne AH</v>
      </c>
      <c r="AK478" s="263" t="str">
        <f t="shared" si="257"/>
        <v>Remplir la colonne I</v>
      </c>
      <c r="AL478" s="91"/>
      <c r="AM478" s="315" t="str">
        <f t="shared" si="241"/>
        <v>Remplir les terme C, P, T et TVA</v>
      </c>
      <c r="AN478" s="55"/>
      <c r="AO478" s="65"/>
      <c r="AP478" s="98" t="s">
        <v>64</v>
      </c>
      <c r="AQ478" s="63"/>
      <c r="AR478" s="87" t="str">
        <f t="shared" si="242"/>
        <v>Remplir la colonne AN ou AQ</v>
      </c>
      <c r="AS478" s="63"/>
      <c r="AT478" s="173" t="str">
        <f t="shared" si="258"/>
        <v>Remplir la colonne M</v>
      </c>
      <c r="AU478" s="179" t="str">
        <f t="shared" si="243"/>
        <v>Remplir la colonne AS</v>
      </c>
      <c r="AV478" s="263" t="str">
        <f t="shared" si="259"/>
        <v>Remplir la colonne I</v>
      </c>
      <c r="AW478" s="91"/>
      <c r="AX478" s="315" t="str">
        <f t="shared" si="244"/>
        <v>Remplir les termes C, P, T et TVA</v>
      </c>
      <c r="AY478" s="55"/>
      <c r="AZ478" s="65"/>
      <c r="BA478" s="98" t="s">
        <v>64</v>
      </c>
      <c r="BB478" s="63"/>
      <c r="BC478" s="87" t="str">
        <f t="shared" si="245"/>
        <v>Remplir la colonne AY ou BB</v>
      </c>
      <c r="BD478" s="63"/>
      <c r="BE478" s="173" t="str">
        <f t="shared" si="260"/>
        <v>Remplir la colonne M</v>
      </c>
      <c r="BF478" s="179" t="str">
        <f t="shared" si="246"/>
        <v>Remplir la colonne BD</v>
      </c>
      <c r="BG478" s="263" t="str">
        <f t="shared" si="261"/>
        <v>Remplir la colonne I</v>
      </c>
      <c r="BH478" s="91"/>
      <c r="BI478" s="315" t="str">
        <f t="shared" si="247"/>
        <v>Remplir les termes C, P, T et TVA</v>
      </c>
      <c r="BJ478" s="55"/>
      <c r="BK478" s="65"/>
      <c r="BL478" s="98" t="s">
        <v>64</v>
      </c>
      <c r="BM478" s="63"/>
      <c r="BN478" s="87" t="str">
        <f t="shared" si="248"/>
        <v>Remplir la colonne BJ ou BM</v>
      </c>
      <c r="BO478" s="63"/>
      <c r="BP478" s="173" t="str">
        <f t="shared" si="262"/>
        <v>Remplir la colonne M</v>
      </c>
      <c r="BQ478" s="179" t="str">
        <f t="shared" si="249"/>
        <v>Remplir la colonne BO</v>
      </c>
      <c r="BR478" s="263" t="str">
        <f t="shared" si="263"/>
        <v>Remplir la colonne I</v>
      </c>
      <c r="BS478" s="91"/>
      <c r="BT478" s="315" t="str">
        <f t="shared" si="250"/>
        <v>Remplir les termes C, P, T et TVA</v>
      </c>
      <c r="BU478" s="55"/>
      <c r="BV478" s="65"/>
      <c r="BW478" s="98" t="s">
        <v>64</v>
      </c>
      <c r="BX478" s="63"/>
      <c r="BY478" s="87" t="str">
        <f t="shared" si="251"/>
        <v>Remplir la colonne BU ou BX</v>
      </c>
      <c r="BZ478" s="63"/>
      <c r="CA478" s="173" t="str">
        <f t="shared" si="264"/>
        <v>Remplir la colonne M</v>
      </c>
      <c r="CB478" s="179" t="str">
        <f t="shared" si="252"/>
        <v>Remplir la colonne BZ</v>
      </c>
      <c r="CC478" s="263" t="str">
        <f t="shared" si="265"/>
        <v>Remplir la colonne I</v>
      </c>
      <c r="CD478" s="91"/>
      <c r="CE478" s="315" t="str">
        <f t="shared" si="253"/>
        <v>Remplir les termes C, P, T et TVA</v>
      </c>
      <c r="CF478" s="61" t="str">
        <f t="shared" si="234"/>
        <v>REMPLIR TYPE DE CLIENT</v>
      </c>
      <c r="CG478" s="107" t="str">
        <f t="shared" si="254"/>
        <v>Montant total de l'aide demandée non indiqué</v>
      </c>
      <c r="CH478" s="1"/>
      <c r="CI478" s="1"/>
      <c r="CJ478" s="1"/>
      <c r="CK478" s="1"/>
      <c r="CL478" s="1"/>
    </row>
    <row r="479" spans="1:90" x14ac:dyDescent="0.25">
      <c r="A479" s="51"/>
      <c r="B479" s="111"/>
      <c r="C479" s="111"/>
      <c r="D479" s="111"/>
      <c r="E479" s="111"/>
      <c r="F479" s="111"/>
      <c r="G479" s="132"/>
      <c r="H479" s="151"/>
      <c r="I479" s="299"/>
      <c r="J479" s="152"/>
      <c r="K479" s="153"/>
      <c r="L479" s="169"/>
      <c r="M479" s="39"/>
      <c r="N479" s="90"/>
      <c r="O479" s="39"/>
      <c r="P479" s="23"/>
      <c r="Q479" s="170">
        <f t="shared" si="235"/>
        <v>0</v>
      </c>
      <c r="R479" s="55"/>
      <c r="S479" s="65"/>
      <c r="T479" s="98" t="s">
        <v>64</v>
      </c>
      <c r="U479" s="63"/>
      <c r="V479" s="87" t="str">
        <f t="shared" si="236"/>
        <v>Remplir la colonne R ou U</v>
      </c>
      <c r="W479" s="63"/>
      <c r="X479" s="173" t="str">
        <f t="shared" si="233"/>
        <v>Remplir la colonne M</v>
      </c>
      <c r="Y479" s="179" t="str">
        <f t="shared" si="237"/>
        <v>Remplir la colonne W</v>
      </c>
      <c r="Z479" s="263" t="str">
        <f t="shared" si="255"/>
        <v>Remplir la colonne I</v>
      </c>
      <c r="AA479" s="91"/>
      <c r="AB479" s="315" t="str">
        <f t="shared" si="238"/>
        <v>Remplir les termes C, P, T et TVA</v>
      </c>
      <c r="AC479" s="55"/>
      <c r="AD479" s="65"/>
      <c r="AE479" s="98" t="s">
        <v>64</v>
      </c>
      <c r="AF479" s="63"/>
      <c r="AG479" s="87" t="str">
        <f t="shared" si="239"/>
        <v>Remplir la colonne AC ou AF</v>
      </c>
      <c r="AH479" s="63"/>
      <c r="AI479" s="173" t="str">
        <f t="shared" si="256"/>
        <v>Remplir la colonne M</v>
      </c>
      <c r="AJ479" s="179" t="str">
        <f t="shared" si="240"/>
        <v>Remplir la colonne AH</v>
      </c>
      <c r="AK479" s="263" t="str">
        <f t="shared" si="257"/>
        <v>Remplir la colonne I</v>
      </c>
      <c r="AL479" s="91"/>
      <c r="AM479" s="315" t="str">
        <f t="shared" si="241"/>
        <v>Remplir les terme C, P, T et TVA</v>
      </c>
      <c r="AN479" s="55"/>
      <c r="AO479" s="65"/>
      <c r="AP479" s="98" t="s">
        <v>64</v>
      </c>
      <c r="AQ479" s="63"/>
      <c r="AR479" s="87" t="str">
        <f t="shared" si="242"/>
        <v>Remplir la colonne AN ou AQ</v>
      </c>
      <c r="AS479" s="63"/>
      <c r="AT479" s="173" t="str">
        <f t="shared" si="258"/>
        <v>Remplir la colonne M</v>
      </c>
      <c r="AU479" s="179" t="str">
        <f t="shared" si="243"/>
        <v>Remplir la colonne AS</v>
      </c>
      <c r="AV479" s="263" t="str">
        <f t="shared" si="259"/>
        <v>Remplir la colonne I</v>
      </c>
      <c r="AW479" s="91"/>
      <c r="AX479" s="315" t="str">
        <f t="shared" si="244"/>
        <v>Remplir les termes C, P, T et TVA</v>
      </c>
      <c r="AY479" s="55"/>
      <c r="AZ479" s="65"/>
      <c r="BA479" s="98" t="s">
        <v>64</v>
      </c>
      <c r="BB479" s="63"/>
      <c r="BC479" s="87" t="str">
        <f t="shared" si="245"/>
        <v>Remplir la colonne AY ou BB</v>
      </c>
      <c r="BD479" s="63"/>
      <c r="BE479" s="173" t="str">
        <f t="shared" si="260"/>
        <v>Remplir la colonne M</v>
      </c>
      <c r="BF479" s="179" t="str">
        <f t="shared" si="246"/>
        <v>Remplir la colonne BD</v>
      </c>
      <c r="BG479" s="263" t="str">
        <f t="shared" si="261"/>
        <v>Remplir la colonne I</v>
      </c>
      <c r="BH479" s="91"/>
      <c r="BI479" s="315" t="str">
        <f t="shared" si="247"/>
        <v>Remplir les termes C, P, T et TVA</v>
      </c>
      <c r="BJ479" s="55"/>
      <c r="BK479" s="65"/>
      <c r="BL479" s="98" t="s">
        <v>64</v>
      </c>
      <c r="BM479" s="63"/>
      <c r="BN479" s="87" t="str">
        <f t="shared" si="248"/>
        <v>Remplir la colonne BJ ou BM</v>
      </c>
      <c r="BO479" s="63"/>
      <c r="BP479" s="173" t="str">
        <f t="shared" si="262"/>
        <v>Remplir la colonne M</v>
      </c>
      <c r="BQ479" s="179" t="str">
        <f t="shared" si="249"/>
        <v>Remplir la colonne BO</v>
      </c>
      <c r="BR479" s="263" t="str">
        <f t="shared" si="263"/>
        <v>Remplir la colonne I</v>
      </c>
      <c r="BS479" s="91"/>
      <c r="BT479" s="315" t="str">
        <f t="shared" si="250"/>
        <v>Remplir les termes C, P, T et TVA</v>
      </c>
      <c r="BU479" s="55"/>
      <c r="BV479" s="65"/>
      <c r="BW479" s="98" t="s">
        <v>64</v>
      </c>
      <c r="BX479" s="63"/>
      <c r="BY479" s="87" t="str">
        <f t="shared" si="251"/>
        <v>Remplir la colonne BU ou BX</v>
      </c>
      <c r="BZ479" s="63"/>
      <c r="CA479" s="173" t="str">
        <f t="shared" si="264"/>
        <v>Remplir la colonne M</v>
      </c>
      <c r="CB479" s="179" t="str">
        <f t="shared" si="252"/>
        <v>Remplir la colonne BZ</v>
      </c>
      <c r="CC479" s="263" t="str">
        <f t="shared" si="265"/>
        <v>Remplir la colonne I</v>
      </c>
      <c r="CD479" s="91"/>
      <c r="CE479" s="315" t="str">
        <f t="shared" si="253"/>
        <v>Remplir les termes C, P, T et TVA</v>
      </c>
      <c r="CF479" s="61" t="str">
        <f t="shared" si="234"/>
        <v>REMPLIR TYPE DE CLIENT</v>
      </c>
      <c r="CG479" s="107" t="str">
        <f t="shared" si="254"/>
        <v>Montant total de l'aide demandée non indiqué</v>
      </c>
      <c r="CH479" s="1"/>
      <c r="CI479" s="1"/>
      <c r="CJ479" s="1"/>
      <c r="CK479" s="1"/>
      <c r="CL479" s="1"/>
    </row>
    <row r="480" spans="1:90" x14ac:dyDescent="0.25">
      <c r="A480" s="51"/>
      <c r="B480" s="111"/>
      <c r="C480" s="111"/>
      <c r="D480" s="111"/>
      <c r="E480" s="111"/>
      <c r="F480" s="111"/>
      <c r="G480" s="132"/>
      <c r="H480" s="151"/>
      <c r="I480" s="299"/>
      <c r="J480" s="152"/>
      <c r="K480" s="153"/>
      <c r="L480" s="169"/>
      <c r="M480" s="39"/>
      <c r="N480" s="90"/>
      <c r="O480" s="39"/>
      <c r="P480" s="23"/>
      <c r="Q480" s="170">
        <f t="shared" si="235"/>
        <v>0</v>
      </c>
      <c r="R480" s="55"/>
      <c r="S480" s="65"/>
      <c r="T480" s="98" t="s">
        <v>64</v>
      </c>
      <c r="U480" s="63"/>
      <c r="V480" s="87" t="str">
        <f t="shared" si="236"/>
        <v>Remplir la colonne R ou U</v>
      </c>
      <c r="W480" s="63"/>
      <c r="X480" s="173" t="str">
        <f t="shared" si="233"/>
        <v>Remplir la colonne M</v>
      </c>
      <c r="Y480" s="179" t="str">
        <f t="shared" si="237"/>
        <v>Remplir la colonne W</v>
      </c>
      <c r="Z480" s="263" t="str">
        <f t="shared" si="255"/>
        <v>Remplir la colonne I</v>
      </c>
      <c r="AA480" s="91"/>
      <c r="AB480" s="315" t="str">
        <f t="shared" si="238"/>
        <v>Remplir les termes C, P, T et TVA</v>
      </c>
      <c r="AC480" s="55"/>
      <c r="AD480" s="65"/>
      <c r="AE480" s="98" t="s">
        <v>64</v>
      </c>
      <c r="AF480" s="63"/>
      <c r="AG480" s="87" t="str">
        <f t="shared" si="239"/>
        <v>Remplir la colonne AC ou AF</v>
      </c>
      <c r="AH480" s="63"/>
      <c r="AI480" s="173" t="str">
        <f t="shared" si="256"/>
        <v>Remplir la colonne M</v>
      </c>
      <c r="AJ480" s="179" t="str">
        <f t="shared" si="240"/>
        <v>Remplir la colonne AH</v>
      </c>
      <c r="AK480" s="263" t="str">
        <f t="shared" si="257"/>
        <v>Remplir la colonne I</v>
      </c>
      <c r="AL480" s="91"/>
      <c r="AM480" s="315" t="str">
        <f t="shared" si="241"/>
        <v>Remplir les terme C, P, T et TVA</v>
      </c>
      <c r="AN480" s="55"/>
      <c r="AO480" s="65"/>
      <c r="AP480" s="98" t="s">
        <v>64</v>
      </c>
      <c r="AQ480" s="63"/>
      <c r="AR480" s="87" t="str">
        <f t="shared" si="242"/>
        <v>Remplir la colonne AN ou AQ</v>
      </c>
      <c r="AS480" s="63"/>
      <c r="AT480" s="173" t="str">
        <f t="shared" si="258"/>
        <v>Remplir la colonne M</v>
      </c>
      <c r="AU480" s="179" t="str">
        <f t="shared" si="243"/>
        <v>Remplir la colonne AS</v>
      </c>
      <c r="AV480" s="263" t="str">
        <f t="shared" si="259"/>
        <v>Remplir la colonne I</v>
      </c>
      <c r="AW480" s="91"/>
      <c r="AX480" s="315" t="str">
        <f t="shared" si="244"/>
        <v>Remplir les termes C, P, T et TVA</v>
      </c>
      <c r="AY480" s="55"/>
      <c r="AZ480" s="65"/>
      <c r="BA480" s="98" t="s">
        <v>64</v>
      </c>
      <c r="BB480" s="63"/>
      <c r="BC480" s="87" t="str">
        <f t="shared" si="245"/>
        <v>Remplir la colonne AY ou BB</v>
      </c>
      <c r="BD480" s="63"/>
      <c r="BE480" s="173" t="str">
        <f t="shared" si="260"/>
        <v>Remplir la colonne M</v>
      </c>
      <c r="BF480" s="179" t="str">
        <f t="shared" si="246"/>
        <v>Remplir la colonne BD</v>
      </c>
      <c r="BG480" s="263" t="str">
        <f t="shared" si="261"/>
        <v>Remplir la colonne I</v>
      </c>
      <c r="BH480" s="91"/>
      <c r="BI480" s="315" t="str">
        <f t="shared" si="247"/>
        <v>Remplir les termes C, P, T et TVA</v>
      </c>
      <c r="BJ480" s="55"/>
      <c r="BK480" s="65"/>
      <c r="BL480" s="98" t="s">
        <v>64</v>
      </c>
      <c r="BM480" s="63"/>
      <c r="BN480" s="87" t="str">
        <f t="shared" si="248"/>
        <v>Remplir la colonne BJ ou BM</v>
      </c>
      <c r="BO480" s="63"/>
      <c r="BP480" s="173" t="str">
        <f t="shared" si="262"/>
        <v>Remplir la colonne M</v>
      </c>
      <c r="BQ480" s="179" t="str">
        <f t="shared" si="249"/>
        <v>Remplir la colonne BO</v>
      </c>
      <c r="BR480" s="263" t="str">
        <f t="shared" si="263"/>
        <v>Remplir la colonne I</v>
      </c>
      <c r="BS480" s="91"/>
      <c r="BT480" s="315" t="str">
        <f t="shared" si="250"/>
        <v>Remplir les termes C, P, T et TVA</v>
      </c>
      <c r="BU480" s="55"/>
      <c r="BV480" s="65"/>
      <c r="BW480" s="98" t="s">
        <v>64</v>
      </c>
      <c r="BX480" s="63"/>
      <c r="BY480" s="87" t="str">
        <f t="shared" si="251"/>
        <v>Remplir la colonne BU ou BX</v>
      </c>
      <c r="BZ480" s="63"/>
      <c r="CA480" s="173" t="str">
        <f t="shared" si="264"/>
        <v>Remplir la colonne M</v>
      </c>
      <c r="CB480" s="179" t="str">
        <f t="shared" si="252"/>
        <v>Remplir la colonne BZ</v>
      </c>
      <c r="CC480" s="263" t="str">
        <f t="shared" si="265"/>
        <v>Remplir la colonne I</v>
      </c>
      <c r="CD480" s="91"/>
      <c r="CE480" s="315" t="str">
        <f t="shared" si="253"/>
        <v>Remplir les termes C, P, T et TVA</v>
      </c>
      <c r="CF480" s="61" t="str">
        <f t="shared" si="234"/>
        <v>REMPLIR TYPE DE CLIENT</v>
      </c>
      <c r="CG480" s="107" t="str">
        <f t="shared" si="254"/>
        <v>Montant total de l'aide demandée non indiqué</v>
      </c>
      <c r="CH480" s="1"/>
      <c r="CI480" s="1"/>
      <c r="CJ480" s="1"/>
      <c r="CK480" s="1"/>
      <c r="CL480" s="1"/>
    </row>
    <row r="481" spans="1:90" x14ac:dyDescent="0.25">
      <c r="A481" s="51"/>
      <c r="B481" s="111"/>
      <c r="C481" s="111"/>
      <c r="D481" s="111"/>
      <c r="E481" s="111"/>
      <c r="F481" s="111"/>
      <c r="G481" s="132"/>
      <c r="H481" s="151"/>
      <c r="I481" s="299"/>
      <c r="J481" s="152"/>
      <c r="K481" s="153"/>
      <c r="L481" s="169"/>
      <c r="M481" s="39"/>
      <c r="N481" s="90"/>
      <c r="O481" s="39"/>
      <c r="P481" s="23"/>
      <c r="Q481" s="170">
        <f t="shared" si="235"/>
        <v>0</v>
      </c>
      <c r="R481" s="55"/>
      <c r="S481" s="65"/>
      <c r="T481" s="98" t="s">
        <v>64</v>
      </c>
      <c r="U481" s="63"/>
      <c r="V481" s="87" t="str">
        <f t="shared" si="236"/>
        <v>Remplir la colonne R ou U</v>
      </c>
      <c r="W481" s="63"/>
      <c r="X481" s="173" t="str">
        <f t="shared" si="233"/>
        <v>Remplir la colonne M</v>
      </c>
      <c r="Y481" s="179" t="str">
        <f t="shared" si="237"/>
        <v>Remplir la colonne W</v>
      </c>
      <c r="Z481" s="263" t="str">
        <f t="shared" si="255"/>
        <v>Remplir la colonne I</v>
      </c>
      <c r="AA481" s="91"/>
      <c r="AB481" s="315" t="str">
        <f t="shared" si="238"/>
        <v>Remplir les termes C, P, T et TVA</v>
      </c>
      <c r="AC481" s="55"/>
      <c r="AD481" s="65"/>
      <c r="AE481" s="98" t="s">
        <v>64</v>
      </c>
      <c r="AF481" s="63"/>
      <c r="AG481" s="87" t="str">
        <f t="shared" si="239"/>
        <v>Remplir la colonne AC ou AF</v>
      </c>
      <c r="AH481" s="63"/>
      <c r="AI481" s="173" t="str">
        <f t="shared" si="256"/>
        <v>Remplir la colonne M</v>
      </c>
      <c r="AJ481" s="179" t="str">
        <f t="shared" si="240"/>
        <v>Remplir la colonne AH</v>
      </c>
      <c r="AK481" s="263" t="str">
        <f t="shared" si="257"/>
        <v>Remplir la colonne I</v>
      </c>
      <c r="AL481" s="91"/>
      <c r="AM481" s="315" t="str">
        <f t="shared" si="241"/>
        <v>Remplir les terme C, P, T et TVA</v>
      </c>
      <c r="AN481" s="55"/>
      <c r="AO481" s="65"/>
      <c r="AP481" s="98" t="s">
        <v>64</v>
      </c>
      <c r="AQ481" s="63"/>
      <c r="AR481" s="87" t="str">
        <f t="shared" si="242"/>
        <v>Remplir la colonne AN ou AQ</v>
      </c>
      <c r="AS481" s="63"/>
      <c r="AT481" s="173" t="str">
        <f t="shared" si="258"/>
        <v>Remplir la colonne M</v>
      </c>
      <c r="AU481" s="179" t="str">
        <f t="shared" si="243"/>
        <v>Remplir la colonne AS</v>
      </c>
      <c r="AV481" s="263" t="str">
        <f t="shared" si="259"/>
        <v>Remplir la colonne I</v>
      </c>
      <c r="AW481" s="91"/>
      <c r="AX481" s="315" t="str">
        <f t="shared" si="244"/>
        <v>Remplir les termes C, P, T et TVA</v>
      </c>
      <c r="AY481" s="55"/>
      <c r="AZ481" s="65"/>
      <c r="BA481" s="98" t="s">
        <v>64</v>
      </c>
      <c r="BB481" s="63"/>
      <c r="BC481" s="87" t="str">
        <f t="shared" si="245"/>
        <v>Remplir la colonne AY ou BB</v>
      </c>
      <c r="BD481" s="63"/>
      <c r="BE481" s="173" t="str">
        <f t="shared" si="260"/>
        <v>Remplir la colonne M</v>
      </c>
      <c r="BF481" s="179" t="str">
        <f t="shared" si="246"/>
        <v>Remplir la colonne BD</v>
      </c>
      <c r="BG481" s="263" t="str">
        <f t="shared" si="261"/>
        <v>Remplir la colonne I</v>
      </c>
      <c r="BH481" s="91"/>
      <c r="BI481" s="315" t="str">
        <f t="shared" si="247"/>
        <v>Remplir les termes C, P, T et TVA</v>
      </c>
      <c r="BJ481" s="55"/>
      <c r="BK481" s="65"/>
      <c r="BL481" s="98" t="s">
        <v>64</v>
      </c>
      <c r="BM481" s="63"/>
      <c r="BN481" s="87" t="str">
        <f t="shared" si="248"/>
        <v>Remplir la colonne BJ ou BM</v>
      </c>
      <c r="BO481" s="63"/>
      <c r="BP481" s="173" t="str">
        <f t="shared" si="262"/>
        <v>Remplir la colonne M</v>
      </c>
      <c r="BQ481" s="179" t="str">
        <f t="shared" si="249"/>
        <v>Remplir la colonne BO</v>
      </c>
      <c r="BR481" s="263" t="str">
        <f t="shared" si="263"/>
        <v>Remplir la colonne I</v>
      </c>
      <c r="BS481" s="91"/>
      <c r="BT481" s="315" t="str">
        <f t="shared" si="250"/>
        <v>Remplir les termes C, P, T et TVA</v>
      </c>
      <c r="BU481" s="55"/>
      <c r="BV481" s="65"/>
      <c r="BW481" s="98" t="s">
        <v>64</v>
      </c>
      <c r="BX481" s="63"/>
      <c r="BY481" s="87" t="str">
        <f t="shared" si="251"/>
        <v>Remplir la colonne BU ou BX</v>
      </c>
      <c r="BZ481" s="63"/>
      <c r="CA481" s="173" t="str">
        <f t="shared" si="264"/>
        <v>Remplir la colonne M</v>
      </c>
      <c r="CB481" s="179" t="str">
        <f t="shared" si="252"/>
        <v>Remplir la colonne BZ</v>
      </c>
      <c r="CC481" s="263" t="str">
        <f t="shared" si="265"/>
        <v>Remplir la colonne I</v>
      </c>
      <c r="CD481" s="91"/>
      <c r="CE481" s="315" t="str">
        <f t="shared" si="253"/>
        <v>Remplir les termes C, P, T et TVA</v>
      </c>
      <c r="CF481" s="61" t="str">
        <f t="shared" si="234"/>
        <v>REMPLIR TYPE DE CLIENT</v>
      </c>
      <c r="CG481" s="107" t="str">
        <f t="shared" si="254"/>
        <v>Montant total de l'aide demandée non indiqué</v>
      </c>
      <c r="CH481" s="1"/>
      <c r="CI481" s="1"/>
      <c r="CJ481" s="1"/>
      <c r="CK481" s="1"/>
      <c r="CL481" s="1"/>
    </row>
    <row r="482" spans="1:90" x14ac:dyDescent="0.25">
      <c r="A482" s="51"/>
      <c r="B482" s="111"/>
      <c r="C482" s="111"/>
      <c r="D482" s="111"/>
      <c r="E482" s="111"/>
      <c r="F482" s="111"/>
      <c r="G482" s="132"/>
      <c r="H482" s="151"/>
      <c r="I482" s="299"/>
      <c r="J482" s="152"/>
      <c r="K482" s="153"/>
      <c r="L482" s="169"/>
      <c r="M482" s="39"/>
      <c r="N482" s="90"/>
      <c r="O482" s="39"/>
      <c r="P482" s="23"/>
      <c r="Q482" s="170">
        <f t="shared" si="235"/>
        <v>0</v>
      </c>
      <c r="R482" s="55"/>
      <c r="S482" s="65"/>
      <c r="T482" s="98" t="s">
        <v>64</v>
      </c>
      <c r="U482" s="63"/>
      <c r="V482" s="87" t="str">
        <f t="shared" si="236"/>
        <v>Remplir la colonne R ou U</v>
      </c>
      <c r="W482" s="63"/>
      <c r="X482" s="173" t="str">
        <f t="shared" si="233"/>
        <v>Remplir la colonne M</v>
      </c>
      <c r="Y482" s="179" t="str">
        <f t="shared" si="237"/>
        <v>Remplir la colonne W</v>
      </c>
      <c r="Z482" s="263" t="str">
        <f t="shared" si="255"/>
        <v>Remplir la colonne I</v>
      </c>
      <c r="AA482" s="91"/>
      <c r="AB482" s="315" t="str">
        <f t="shared" si="238"/>
        <v>Remplir les termes C, P, T et TVA</v>
      </c>
      <c r="AC482" s="55"/>
      <c r="AD482" s="65"/>
      <c r="AE482" s="98" t="s">
        <v>64</v>
      </c>
      <c r="AF482" s="63"/>
      <c r="AG482" s="87" t="str">
        <f t="shared" si="239"/>
        <v>Remplir la colonne AC ou AF</v>
      </c>
      <c r="AH482" s="63"/>
      <c r="AI482" s="173" t="str">
        <f t="shared" si="256"/>
        <v>Remplir la colonne M</v>
      </c>
      <c r="AJ482" s="179" t="str">
        <f t="shared" si="240"/>
        <v>Remplir la colonne AH</v>
      </c>
      <c r="AK482" s="263" t="str">
        <f t="shared" si="257"/>
        <v>Remplir la colonne I</v>
      </c>
      <c r="AL482" s="91"/>
      <c r="AM482" s="315" t="str">
        <f t="shared" si="241"/>
        <v>Remplir les terme C, P, T et TVA</v>
      </c>
      <c r="AN482" s="55"/>
      <c r="AO482" s="65"/>
      <c r="AP482" s="98" t="s">
        <v>64</v>
      </c>
      <c r="AQ482" s="63"/>
      <c r="AR482" s="87" t="str">
        <f t="shared" si="242"/>
        <v>Remplir la colonne AN ou AQ</v>
      </c>
      <c r="AS482" s="63"/>
      <c r="AT482" s="173" t="str">
        <f t="shared" si="258"/>
        <v>Remplir la colonne M</v>
      </c>
      <c r="AU482" s="179" t="str">
        <f t="shared" si="243"/>
        <v>Remplir la colonne AS</v>
      </c>
      <c r="AV482" s="263" t="str">
        <f t="shared" si="259"/>
        <v>Remplir la colonne I</v>
      </c>
      <c r="AW482" s="91"/>
      <c r="AX482" s="315" t="str">
        <f t="shared" si="244"/>
        <v>Remplir les termes C, P, T et TVA</v>
      </c>
      <c r="AY482" s="55"/>
      <c r="AZ482" s="65"/>
      <c r="BA482" s="98" t="s">
        <v>64</v>
      </c>
      <c r="BB482" s="63"/>
      <c r="BC482" s="87" t="str">
        <f t="shared" si="245"/>
        <v>Remplir la colonne AY ou BB</v>
      </c>
      <c r="BD482" s="63"/>
      <c r="BE482" s="173" t="str">
        <f t="shared" si="260"/>
        <v>Remplir la colonne M</v>
      </c>
      <c r="BF482" s="179" t="str">
        <f t="shared" si="246"/>
        <v>Remplir la colonne BD</v>
      </c>
      <c r="BG482" s="263" t="str">
        <f t="shared" si="261"/>
        <v>Remplir la colonne I</v>
      </c>
      <c r="BH482" s="91"/>
      <c r="BI482" s="315" t="str">
        <f t="shared" si="247"/>
        <v>Remplir les termes C, P, T et TVA</v>
      </c>
      <c r="BJ482" s="55"/>
      <c r="BK482" s="65"/>
      <c r="BL482" s="98" t="s">
        <v>64</v>
      </c>
      <c r="BM482" s="63"/>
      <c r="BN482" s="87" t="str">
        <f t="shared" si="248"/>
        <v>Remplir la colonne BJ ou BM</v>
      </c>
      <c r="BO482" s="63"/>
      <c r="BP482" s="173" t="str">
        <f t="shared" si="262"/>
        <v>Remplir la colonne M</v>
      </c>
      <c r="BQ482" s="179" t="str">
        <f t="shared" si="249"/>
        <v>Remplir la colonne BO</v>
      </c>
      <c r="BR482" s="263" t="str">
        <f t="shared" si="263"/>
        <v>Remplir la colonne I</v>
      </c>
      <c r="BS482" s="91"/>
      <c r="BT482" s="315" t="str">
        <f t="shared" si="250"/>
        <v>Remplir les termes C, P, T et TVA</v>
      </c>
      <c r="BU482" s="55"/>
      <c r="BV482" s="65"/>
      <c r="BW482" s="98" t="s">
        <v>64</v>
      </c>
      <c r="BX482" s="63"/>
      <c r="BY482" s="87" t="str">
        <f t="shared" si="251"/>
        <v>Remplir la colonne BU ou BX</v>
      </c>
      <c r="BZ482" s="63"/>
      <c r="CA482" s="173" t="str">
        <f t="shared" si="264"/>
        <v>Remplir la colonne M</v>
      </c>
      <c r="CB482" s="179" t="str">
        <f t="shared" si="252"/>
        <v>Remplir la colonne BZ</v>
      </c>
      <c r="CC482" s="263" t="str">
        <f t="shared" si="265"/>
        <v>Remplir la colonne I</v>
      </c>
      <c r="CD482" s="91"/>
      <c r="CE482" s="315" t="str">
        <f t="shared" si="253"/>
        <v>Remplir les termes C, P, T et TVA</v>
      </c>
      <c r="CF482" s="61" t="str">
        <f t="shared" si="234"/>
        <v>REMPLIR TYPE DE CLIENT</v>
      </c>
      <c r="CG482" s="107" t="str">
        <f t="shared" si="254"/>
        <v>Montant total de l'aide demandée non indiqué</v>
      </c>
      <c r="CH482" s="1"/>
      <c r="CI482" s="1"/>
      <c r="CJ482" s="1"/>
      <c r="CK482" s="1"/>
      <c r="CL482" s="1"/>
    </row>
    <row r="483" spans="1:90" x14ac:dyDescent="0.25">
      <c r="A483" s="51"/>
      <c r="B483" s="111"/>
      <c r="C483" s="111"/>
      <c r="D483" s="111"/>
      <c r="E483" s="111"/>
      <c r="F483" s="111"/>
      <c r="G483" s="132"/>
      <c r="H483" s="151"/>
      <c r="I483" s="299"/>
      <c r="J483" s="152"/>
      <c r="K483" s="153"/>
      <c r="L483" s="169"/>
      <c r="M483" s="39"/>
      <c r="N483" s="90"/>
      <c r="O483" s="39"/>
      <c r="P483" s="23"/>
      <c r="Q483" s="170">
        <f t="shared" si="235"/>
        <v>0</v>
      </c>
      <c r="R483" s="55"/>
      <c r="S483" s="65"/>
      <c r="T483" s="98" t="s">
        <v>64</v>
      </c>
      <c r="U483" s="63"/>
      <c r="V483" s="87" t="str">
        <f t="shared" si="236"/>
        <v>Remplir la colonne R ou U</v>
      </c>
      <c r="W483" s="63"/>
      <c r="X483" s="173" t="str">
        <f t="shared" si="233"/>
        <v>Remplir la colonne M</v>
      </c>
      <c r="Y483" s="179" t="str">
        <f t="shared" si="237"/>
        <v>Remplir la colonne W</v>
      </c>
      <c r="Z483" s="263" t="str">
        <f t="shared" si="255"/>
        <v>Remplir la colonne I</v>
      </c>
      <c r="AA483" s="91"/>
      <c r="AB483" s="315" t="str">
        <f t="shared" si="238"/>
        <v>Remplir les termes C, P, T et TVA</v>
      </c>
      <c r="AC483" s="55"/>
      <c r="AD483" s="65"/>
      <c r="AE483" s="98" t="s">
        <v>64</v>
      </c>
      <c r="AF483" s="63"/>
      <c r="AG483" s="87" t="str">
        <f t="shared" si="239"/>
        <v>Remplir la colonne AC ou AF</v>
      </c>
      <c r="AH483" s="63"/>
      <c r="AI483" s="173" t="str">
        <f t="shared" si="256"/>
        <v>Remplir la colonne M</v>
      </c>
      <c r="AJ483" s="179" t="str">
        <f t="shared" si="240"/>
        <v>Remplir la colonne AH</v>
      </c>
      <c r="AK483" s="263" t="str">
        <f t="shared" si="257"/>
        <v>Remplir la colonne I</v>
      </c>
      <c r="AL483" s="91"/>
      <c r="AM483" s="315" t="str">
        <f t="shared" si="241"/>
        <v>Remplir les terme C, P, T et TVA</v>
      </c>
      <c r="AN483" s="55"/>
      <c r="AO483" s="65"/>
      <c r="AP483" s="98" t="s">
        <v>64</v>
      </c>
      <c r="AQ483" s="63"/>
      <c r="AR483" s="87" t="str">
        <f t="shared" si="242"/>
        <v>Remplir la colonne AN ou AQ</v>
      </c>
      <c r="AS483" s="63"/>
      <c r="AT483" s="173" t="str">
        <f t="shared" si="258"/>
        <v>Remplir la colonne M</v>
      </c>
      <c r="AU483" s="179" t="str">
        <f t="shared" si="243"/>
        <v>Remplir la colonne AS</v>
      </c>
      <c r="AV483" s="263" t="str">
        <f t="shared" si="259"/>
        <v>Remplir la colonne I</v>
      </c>
      <c r="AW483" s="91"/>
      <c r="AX483" s="315" t="str">
        <f t="shared" si="244"/>
        <v>Remplir les termes C, P, T et TVA</v>
      </c>
      <c r="AY483" s="55"/>
      <c r="AZ483" s="65"/>
      <c r="BA483" s="98" t="s">
        <v>64</v>
      </c>
      <c r="BB483" s="63"/>
      <c r="BC483" s="87" t="str">
        <f t="shared" si="245"/>
        <v>Remplir la colonne AY ou BB</v>
      </c>
      <c r="BD483" s="63"/>
      <c r="BE483" s="173" t="str">
        <f t="shared" si="260"/>
        <v>Remplir la colonne M</v>
      </c>
      <c r="BF483" s="179" t="str">
        <f t="shared" si="246"/>
        <v>Remplir la colonne BD</v>
      </c>
      <c r="BG483" s="263" t="str">
        <f t="shared" si="261"/>
        <v>Remplir la colonne I</v>
      </c>
      <c r="BH483" s="91"/>
      <c r="BI483" s="315" t="str">
        <f t="shared" si="247"/>
        <v>Remplir les termes C, P, T et TVA</v>
      </c>
      <c r="BJ483" s="55"/>
      <c r="BK483" s="65"/>
      <c r="BL483" s="98" t="s">
        <v>64</v>
      </c>
      <c r="BM483" s="63"/>
      <c r="BN483" s="87" t="str">
        <f t="shared" si="248"/>
        <v>Remplir la colonne BJ ou BM</v>
      </c>
      <c r="BO483" s="63"/>
      <c r="BP483" s="173" t="str">
        <f t="shared" si="262"/>
        <v>Remplir la colonne M</v>
      </c>
      <c r="BQ483" s="179" t="str">
        <f t="shared" si="249"/>
        <v>Remplir la colonne BO</v>
      </c>
      <c r="BR483" s="263" t="str">
        <f t="shared" si="263"/>
        <v>Remplir la colonne I</v>
      </c>
      <c r="BS483" s="91"/>
      <c r="BT483" s="315" t="str">
        <f t="shared" si="250"/>
        <v>Remplir les termes C, P, T et TVA</v>
      </c>
      <c r="BU483" s="55"/>
      <c r="BV483" s="65"/>
      <c r="BW483" s="98" t="s">
        <v>64</v>
      </c>
      <c r="BX483" s="63"/>
      <c r="BY483" s="87" t="str">
        <f t="shared" si="251"/>
        <v>Remplir la colonne BU ou BX</v>
      </c>
      <c r="BZ483" s="63"/>
      <c r="CA483" s="173" t="str">
        <f t="shared" si="264"/>
        <v>Remplir la colonne M</v>
      </c>
      <c r="CB483" s="179" t="str">
        <f t="shared" si="252"/>
        <v>Remplir la colonne BZ</v>
      </c>
      <c r="CC483" s="263" t="str">
        <f t="shared" si="265"/>
        <v>Remplir la colonne I</v>
      </c>
      <c r="CD483" s="91"/>
      <c r="CE483" s="315" t="str">
        <f t="shared" si="253"/>
        <v>Remplir les termes C, P, T et TVA</v>
      </c>
      <c r="CF483" s="61" t="str">
        <f t="shared" si="234"/>
        <v>REMPLIR TYPE DE CLIENT</v>
      </c>
      <c r="CG483" s="107" t="str">
        <f t="shared" si="254"/>
        <v>Montant total de l'aide demandée non indiqué</v>
      </c>
      <c r="CH483" s="1"/>
      <c r="CI483" s="1"/>
      <c r="CJ483" s="1"/>
      <c r="CK483" s="1"/>
      <c r="CL483" s="1"/>
    </row>
    <row r="484" spans="1:90" x14ac:dyDescent="0.25">
      <c r="A484" s="51"/>
      <c r="B484" s="111"/>
      <c r="C484" s="111"/>
      <c r="D484" s="111"/>
      <c r="E484" s="111"/>
      <c r="F484" s="111"/>
      <c r="G484" s="132"/>
      <c r="H484" s="151"/>
      <c r="I484" s="299"/>
      <c r="J484" s="152"/>
      <c r="K484" s="153"/>
      <c r="L484" s="169"/>
      <c r="M484" s="39"/>
      <c r="N484" s="90"/>
      <c r="O484" s="39"/>
      <c r="P484" s="23"/>
      <c r="Q484" s="170">
        <f t="shared" si="235"/>
        <v>0</v>
      </c>
      <c r="R484" s="55"/>
      <c r="S484" s="65"/>
      <c r="T484" s="98" t="s">
        <v>64</v>
      </c>
      <c r="U484" s="63"/>
      <c r="V484" s="87" t="str">
        <f t="shared" si="236"/>
        <v>Remplir la colonne R ou U</v>
      </c>
      <c r="W484" s="63"/>
      <c r="X484" s="173" t="str">
        <f t="shared" si="233"/>
        <v>Remplir la colonne M</v>
      </c>
      <c r="Y484" s="179" t="str">
        <f t="shared" si="237"/>
        <v>Remplir la colonne W</v>
      </c>
      <c r="Z484" s="263" t="str">
        <f t="shared" si="255"/>
        <v>Remplir la colonne I</v>
      </c>
      <c r="AA484" s="91"/>
      <c r="AB484" s="315" t="str">
        <f t="shared" si="238"/>
        <v>Remplir les termes C, P, T et TVA</v>
      </c>
      <c r="AC484" s="55"/>
      <c r="AD484" s="65"/>
      <c r="AE484" s="98" t="s">
        <v>64</v>
      </c>
      <c r="AF484" s="63"/>
      <c r="AG484" s="87" t="str">
        <f t="shared" si="239"/>
        <v>Remplir la colonne AC ou AF</v>
      </c>
      <c r="AH484" s="63"/>
      <c r="AI484" s="173" t="str">
        <f t="shared" si="256"/>
        <v>Remplir la colonne M</v>
      </c>
      <c r="AJ484" s="179" t="str">
        <f t="shared" si="240"/>
        <v>Remplir la colonne AH</v>
      </c>
      <c r="AK484" s="263" t="str">
        <f t="shared" si="257"/>
        <v>Remplir la colonne I</v>
      </c>
      <c r="AL484" s="91"/>
      <c r="AM484" s="315" t="str">
        <f t="shared" si="241"/>
        <v>Remplir les terme C, P, T et TVA</v>
      </c>
      <c r="AN484" s="55"/>
      <c r="AO484" s="65"/>
      <c r="AP484" s="98" t="s">
        <v>64</v>
      </c>
      <c r="AQ484" s="63"/>
      <c r="AR484" s="87" t="str">
        <f t="shared" si="242"/>
        <v>Remplir la colonne AN ou AQ</v>
      </c>
      <c r="AS484" s="63"/>
      <c r="AT484" s="173" t="str">
        <f t="shared" si="258"/>
        <v>Remplir la colonne M</v>
      </c>
      <c r="AU484" s="179" t="str">
        <f t="shared" si="243"/>
        <v>Remplir la colonne AS</v>
      </c>
      <c r="AV484" s="263" t="str">
        <f t="shared" si="259"/>
        <v>Remplir la colonne I</v>
      </c>
      <c r="AW484" s="91"/>
      <c r="AX484" s="315" t="str">
        <f t="shared" si="244"/>
        <v>Remplir les termes C, P, T et TVA</v>
      </c>
      <c r="AY484" s="55"/>
      <c r="AZ484" s="65"/>
      <c r="BA484" s="98" t="s">
        <v>64</v>
      </c>
      <c r="BB484" s="63"/>
      <c r="BC484" s="87" t="str">
        <f t="shared" si="245"/>
        <v>Remplir la colonne AY ou BB</v>
      </c>
      <c r="BD484" s="63"/>
      <c r="BE484" s="173" t="str">
        <f t="shared" si="260"/>
        <v>Remplir la colonne M</v>
      </c>
      <c r="BF484" s="179" t="str">
        <f t="shared" si="246"/>
        <v>Remplir la colonne BD</v>
      </c>
      <c r="BG484" s="263" t="str">
        <f t="shared" si="261"/>
        <v>Remplir la colonne I</v>
      </c>
      <c r="BH484" s="91"/>
      <c r="BI484" s="315" t="str">
        <f t="shared" si="247"/>
        <v>Remplir les termes C, P, T et TVA</v>
      </c>
      <c r="BJ484" s="55"/>
      <c r="BK484" s="65"/>
      <c r="BL484" s="98" t="s">
        <v>64</v>
      </c>
      <c r="BM484" s="63"/>
      <c r="BN484" s="87" t="str">
        <f t="shared" si="248"/>
        <v>Remplir la colonne BJ ou BM</v>
      </c>
      <c r="BO484" s="63"/>
      <c r="BP484" s="173" t="str">
        <f t="shared" si="262"/>
        <v>Remplir la colonne M</v>
      </c>
      <c r="BQ484" s="179" t="str">
        <f t="shared" si="249"/>
        <v>Remplir la colonne BO</v>
      </c>
      <c r="BR484" s="263" t="str">
        <f t="shared" si="263"/>
        <v>Remplir la colonne I</v>
      </c>
      <c r="BS484" s="91"/>
      <c r="BT484" s="315" t="str">
        <f t="shared" si="250"/>
        <v>Remplir les termes C, P, T et TVA</v>
      </c>
      <c r="BU484" s="55"/>
      <c r="BV484" s="65"/>
      <c r="BW484" s="98" t="s">
        <v>64</v>
      </c>
      <c r="BX484" s="63"/>
      <c r="BY484" s="87" t="str">
        <f t="shared" si="251"/>
        <v>Remplir la colonne BU ou BX</v>
      </c>
      <c r="BZ484" s="63"/>
      <c r="CA484" s="173" t="str">
        <f t="shared" si="264"/>
        <v>Remplir la colonne M</v>
      </c>
      <c r="CB484" s="179" t="str">
        <f t="shared" si="252"/>
        <v>Remplir la colonne BZ</v>
      </c>
      <c r="CC484" s="263" t="str">
        <f t="shared" si="265"/>
        <v>Remplir la colonne I</v>
      </c>
      <c r="CD484" s="91"/>
      <c r="CE484" s="315" t="str">
        <f t="shared" si="253"/>
        <v>Remplir les termes C, P, T et TVA</v>
      </c>
      <c r="CF484" s="61" t="str">
        <f t="shared" si="234"/>
        <v>REMPLIR TYPE DE CLIENT</v>
      </c>
      <c r="CG484" s="107" t="str">
        <f t="shared" si="254"/>
        <v>Montant total de l'aide demandée non indiqué</v>
      </c>
      <c r="CH484" s="1"/>
      <c r="CI484" s="1"/>
      <c r="CJ484" s="1"/>
      <c r="CK484" s="1"/>
      <c r="CL484" s="1"/>
    </row>
    <row r="485" spans="1:90" x14ac:dyDescent="0.25">
      <c r="A485" s="51"/>
      <c r="B485" s="111"/>
      <c r="C485" s="111"/>
      <c r="D485" s="111"/>
      <c r="E485" s="111"/>
      <c r="F485" s="111"/>
      <c r="G485" s="132"/>
      <c r="H485" s="151"/>
      <c r="I485" s="299"/>
      <c r="J485" s="152"/>
      <c r="K485" s="153"/>
      <c r="L485" s="169"/>
      <c r="M485" s="39"/>
      <c r="N485" s="90"/>
      <c r="O485" s="39"/>
      <c r="P485" s="23"/>
      <c r="Q485" s="170">
        <f t="shared" si="235"/>
        <v>0</v>
      </c>
      <c r="R485" s="55"/>
      <c r="S485" s="65"/>
      <c r="T485" s="98" t="s">
        <v>64</v>
      </c>
      <c r="U485" s="63"/>
      <c r="V485" s="87" t="str">
        <f t="shared" si="236"/>
        <v>Remplir la colonne R ou U</v>
      </c>
      <c r="W485" s="63"/>
      <c r="X485" s="173" t="str">
        <f t="shared" si="233"/>
        <v>Remplir la colonne M</v>
      </c>
      <c r="Y485" s="179" t="str">
        <f t="shared" si="237"/>
        <v>Remplir la colonne W</v>
      </c>
      <c r="Z485" s="263" t="str">
        <f t="shared" si="255"/>
        <v>Remplir la colonne I</v>
      </c>
      <c r="AA485" s="91"/>
      <c r="AB485" s="315" t="str">
        <f t="shared" si="238"/>
        <v>Remplir les termes C, P, T et TVA</v>
      </c>
      <c r="AC485" s="55"/>
      <c r="AD485" s="65"/>
      <c r="AE485" s="98" t="s">
        <v>64</v>
      </c>
      <c r="AF485" s="63"/>
      <c r="AG485" s="87" t="str">
        <f t="shared" si="239"/>
        <v>Remplir la colonne AC ou AF</v>
      </c>
      <c r="AH485" s="63"/>
      <c r="AI485" s="173" t="str">
        <f t="shared" si="256"/>
        <v>Remplir la colonne M</v>
      </c>
      <c r="AJ485" s="179" t="str">
        <f t="shared" si="240"/>
        <v>Remplir la colonne AH</v>
      </c>
      <c r="AK485" s="263" t="str">
        <f t="shared" si="257"/>
        <v>Remplir la colonne I</v>
      </c>
      <c r="AL485" s="91"/>
      <c r="AM485" s="315" t="str">
        <f t="shared" si="241"/>
        <v>Remplir les terme C, P, T et TVA</v>
      </c>
      <c r="AN485" s="55"/>
      <c r="AO485" s="65"/>
      <c r="AP485" s="98" t="s">
        <v>64</v>
      </c>
      <c r="AQ485" s="63"/>
      <c r="AR485" s="87" t="str">
        <f t="shared" si="242"/>
        <v>Remplir la colonne AN ou AQ</v>
      </c>
      <c r="AS485" s="63"/>
      <c r="AT485" s="173" t="str">
        <f t="shared" si="258"/>
        <v>Remplir la colonne M</v>
      </c>
      <c r="AU485" s="179" t="str">
        <f t="shared" si="243"/>
        <v>Remplir la colonne AS</v>
      </c>
      <c r="AV485" s="263" t="str">
        <f t="shared" si="259"/>
        <v>Remplir la colonne I</v>
      </c>
      <c r="AW485" s="91"/>
      <c r="AX485" s="315" t="str">
        <f t="shared" si="244"/>
        <v>Remplir les termes C, P, T et TVA</v>
      </c>
      <c r="AY485" s="55"/>
      <c r="AZ485" s="65"/>
      <c r="BA485" s="98" t="s">
        <v>64</v>
      </c>
      <c r="BB485" s="63"/>
      <c r="BC485" s="87" t="str">
        <f t="shared" si="245"/>
        <v>Remplir la colonne AY ou BB</v>
      </c>
      <c r="BD485" s="63"/>
      <c r="BE485" s="173" t="str">
        <f t="shared" si="260"/>
        <v>Remplir la colonne M</v>
      </c>
      <c r="BF485" s="179" t="str">
        <f t="shared" si="246"/>
        <v>Remplir la colonne BD</v>
      </c>
      <c r="BG485" s="263" t="str">
        <f t="shared" si="261"/>
        <v>Remplir la colonne I</v>
      </c>
      <c r="BH485" s="91"/>
      <c r="BI485" s="315" t="str">
        <f t="shared" si="247"/>
        <v>Remplir les termes C, P, T et TVA</v>
      </c>
      <c r="BJ485" s="55"/>
      <c r="BK485" s="65"/>
      <c r="BL485" s="98" t="s">
        <v>64</v>
      </c>
      <c r="BM485" s="63"/>
      <c r="BN485" s="87" t="str">
        <f t="shared" si="248"/>
        <v>Remplir la colonne BJ ou BM</v>
      </c>
      <c r="BO485" s="63"/>
      <c r="BP485" s="173" t="str">
        <f t="shared" si="262"/>
        <v>Remplir la colonne M</v>
      </c>
      <c r="BQ485" s="179" t="str">
        <f t="shared" si="249"/>
        <v>Remplir la colonne BO</v>
      </c>
      <c r="BR485" s="263" t="str">
        <f t="shared" si="263"/>
        <v>Remplir la colonne I</v>
      </c>
      <c r="BS485" s="91"/>
      <c r="BT485" s="315" t="str">
        <f t="shared" si="250"/>
        <v>Remplir les termes C, P, T et TVA</v>
      </c>
      <c r="BU485" s="55"/>
      <c r="BV485" s="65"/>
      <c r="BW485" s="98" t="s">
        <v>64</v>
      </c>
      <c r="BX485" s="63"/>
      <c r="BY485" s="87" t="str">
        <f t="shared" si="251"/>
        <v>Remplir la colonne BU ou BX</v>
      </c>
      <c r="BZ485" s="63"/>
      <c r="CA485" s="173" t="str">
        <f t="shared" si="264"/>
        <v>Remplir la colonne M</v>
      </c>
      <c r="CB485" s="179" t="str">
        <f t="shared" si="252"/>
        <v>Remplir la colonne BZ</v>
      </c>
      <c r="CC485" s="263" t="str">
        <f t="shared" si="265"/>
        <v>Remplir la colonne I</v>
      </c>
      <c r="CD485" s="91"/>
      <c r="CE485" s="315" t="str">
        <f t="shared" si="253"/>
        <v>Remplir les termes C, P, T et TVA</v>
      </c>
      <c r="CF485" s="61" t="str">
        <f t="shared" si="234"/>
        <v>REMPLIR TYPE DE CLIENT</v>
      </c>
      <c r="CG485" s="107" t="str">
        <f t="shared" si="254"/>
        <v>Montant total de l'aide demandée non indiqué</v>
      </c>
      <c r="CH485" s="1"/>
      <c r="CI485" s="1"/>
      <c r="CJ485" s="1"/>
      <c r="CK485" s="1"/>
      <c r="CL485" s="1"/>
    </row>
    <row r="486" spans="1:90" x14ac:dyDescent="0.25">
      <c r="A486" s="51"/>
      <c r="B486" s="111"/>
      <c r="C486" s="111"/>
      <c r="D486" s="111"/>
      <c r="E486" s="111"/>
      <c r="F486" s="111"/>
      <c r="G486" s="132"/>
      <c r="H486" s="151"/>
      <c r="I486" s="299"/>
      <c r="J486" s="152"/>
      <c r="K486" s="153"/>
      <c r="L486" s="169"/>
      <c r="M486" s="39"/>
      <c r="N486" s="90"/>
      <c r="O486" s="39"/>
      <c r="P486" s="23"/>
      <c r="Q486" s="170">
        <f t="shared" si="235"/>
        <v>0</v>
      </c>
      <c r="R486" s="55"/>
      <c r="S486" s="65"/>
      <c r="T486" s="98" t="s">
        <v>64</v>
      </c>
      <c r="U486" s="63"/>
      <c r="V486" s="87" t="str">
        <f t="shared" si="236"/>
        <v>Remplir la colonne R ou U</v>
      </c>
      <c r="W486" s="63"/>
      <c r="X486" s="173" t="str">
        <f t="shared" si="233"/>
        <v>Remplir la colonne M</v>
      </c>
      <c r="Y486" s="179" t="str">
        <f t="shared" si="237"/>
        <v>Remplir la colonne W</v>
      </c>
      <c r="Z486" s="263" t="str">
        <f t="shared" si="255"/>
        <v>Remplir la colonne I</v>
      </c>
      <c r="AA486" s="91"/>
      <c r="AB486" s="315" t="str">
        <f t="shared" si="238"/>
        <v>Remplir les termes C, P, T et TVA</v>
      </c>
      <c r="AC486" s="55"/>
      <c r="AD486" s="65"/>
      <c r="AE486" s="98" t="s">
        <v>64</v>
      </c>
      <c r="AF486" s="63"/>
      <c r="AG486" s="87" t="str">
        <f t="shared" si="239"/>
        <v>Remplir la colonne AC ou AF</v>
      </c>
      <c r="AH486" s="63"/>
      <c r="AI486" s="173" t="str">
        <f t="shared" si="256"/>
        <v>Remplir la colonne M</v>
      </c>
      <c r="AJ486" s="179" t="str">
        <f t="shared" si="240"/>
        <v>Remplir la colonne AH</v>
      </c>
      <c r="AK486" s="263" t="str">
        <f t="shared" si="257"/>
        <v>Remplir la colonne I</v>
      </c>
      <c r="AL486" s="91"/>
      <c r="AM486" s="315" t="str">
        <f t="shared" si="241"/>
        <v>Remplir les terme C, P, T et TVA</v>
      </c>
      <c r="AN486" s="55"/>
      <c r="AO486" s="65"/>
      <c r="AP486" s="98" t="s">
        <v>64</v>
      </c>
      <c r="AQ486" s="63"/>
      <c r="AR486" s="87" t="str">
        <f t="shared" si="242"/>
        <v>Remplir la colonne AN ou AQ</v>
      </c>
      <c r="AS486" s="63"/>
      <c r="AT486" s="173" t="str">
        <f t="shared" si="258"/>
        <v>Remplir la colonne M</v>
      </c>
      <c r="AU486" s="179" t="str">
        <f t="shared" si="243"/>
        <v>Remplir la colonne AS</v>
      </c>
      <c r="AV486" s="263" t="str">
        <f t="shared" si="259"/>
        <v>Remplir la colonne I</v>
      </c>
      <c r="AW486" s="91"/>
      <c r="AX486" s="315" t="str">
        <f t="shared" si="244"/>
        <v>Remplir les termes C, P, T et TVA</v>
      </c>
      <c r="AY486" s="55"/>
      <c r="AZ486" s="65"/>
      <c r="BA486" s="98" t="s">
        <v>64</v>
      </c>
      <c r="BB486" s="63"/>
      <c r="BC486" s="87" t="str">
        <f t="shared" si="245"/>
        <v>Remplir la colonne AY ou BB</v>
      </c>
      <c r="BD486" s="63"/>
      <c r="BE486" s="173" t="str">
        <f t="shared" si="260"/>
        <v>Remplir la colonne M</v>
      </c>
      <c r="BF486" s="179" t="str">
        <f t="shared" si="246"/>
        <v>Remplir la colonne BD</v>
      </c>
      <c r="BG486" s="263" t="str">
        <f t="shared" si="261"/>
        <v>Remplir la colonne I</v>
      </c>
      <c r="BH486" s="91"/>
      <c r="BI486" s="315" t="str">
        <f t="shared" si="247"/>
        <v>Remplir les termes C, P, T et TVA</v>
      </c>
      <c r="BJ486" s="55"/>
      <c r="BK486" s="65"/>
      <c r="BL486" s="98" t="s">
        <v>64</v>
      </c>
      <c r="BM486" s="63"/>
      <c r="BN486" s="87" t="str">
        <f t="shared" si="248"/>
        <v>Remplir la colonne BJ ou BM</v>
      </c>
      <c r="BO486" s="63"/>
      <c r="BP486" s="173" t="str">
        <f t="shared" si="262"/>
        <v>Remplir la colonne M</v>
      </c>
      <c r="BQ486" s="179" t="str">
        <f t="shared" si="249"/>
        <v>Remplir la colonne BO</v>
      </c>
      <c r="BR486" s="263" t="str">
        <f t="shared" si="263"/>
        <v>Remplir la colonne I</v>
      </c>
      <c r="BS486" s="91"/>
      <c r="BT486" s="315" t="str">
        <f t="shared" si="250"/>
        <v>Remplir les termes C, P, T et TVA</v>
      </c>
      <c r="BU486" s="55"/>
      <c r="BV486" s="65"/>
      <c r="BW486" s="98" t="s">
        <v>64</v>
      </c>
      <c r="BX486" s="63"/>
      <c r="BY486" s="87" t="str">
        <f t="shared" si="251"/>
        <v>Remplir la colonne BU ou BX</v>
      </c>
      <c r="BZ486" s="63"/>
      <c r="CA486" s="173" t="str">
        <f t="shared" si="264"/>
        <v>Remplir la colonne M</v>
      </c>
      <c r="CB486" s="179" t="str">
        <f t="shared" si="252"/>
        <v>Remplir la colonne BZ</v>
      </c>
      <c r="CC486" s="263" t="str">
        <f t="shared" si="265"/>
        <v>Remplir la colonne I</v>
      </c>
      <c r="CD486" s="91"/>
      <c r="CE486" s="315" t="str">
        <f t="shared" si="253"/>
        <v>Remplir les termes C, P, T et TVA</v>
      </c>
      <c r="CF486" s="61" t="str">
        <f t="shared" si="234"/>
        <v>REMPLIR TYPE DE CLIENT</v>
      </c>
      <c r="CG486" s="107" t="str">
        <f t="shared" si="254"/>
        <v>Montant total de l'aide demandée non indiqué</v>
      </c>
      <c r="CH486" s="1"/>
      <c r="CI486" s="1"/>
      <c r="CJ486" s="1"/>
      <c r="CK486" s="1"/>
      <c r="CL486" s="1"/>
    </row>
    <row r="487" spans="1:90" x14ac:dyDescent="0.25">
      <c r="A487" s="51"/>
      <c r="B487" s="111"/>
      <c r="C487" s="111"/>
      <c r="D487" s="111"/>
      <c r="E487" s="111"/>
      <c r="F487" s="111"/>
      <c r="G487" s="132"/>
      <c r="H487" s="151"/>
      <c r="I487" s="299"/>
      <c r="J487" s="152"/>
      <c r="K487" s="153"/>
      <c r="L487" s="169"/>
      <c r="M487" s="39"/>
      <c r="N487" s="90"/>
      <c r="O487" s="39"/>
      <c r="P487" s="23"/>
      <c r="Q487" s="170">
        <f t="shared" si="235"/>
        <v>0</v>
      </c>
      <c r="R487" s="55"/>
      <c r="S487" s="65"/>
      <c r="T487" s="98" t="s">
        <v>64</v>
      </c>
      <c r="U487" s="63"/>
      <c r="V487" s="87" t="str">
        <f t="shared" si="236"/>
        <v>Remplir la colonne R ou U</v>
      </c>
      <c r="W487" s="63"/>
      <c r="X487" s="173" t="str">
        <f t="shared" si="233"/>
        <v>Remplir la colonne M</v>
      </c>
      <c r="Y487" s="179" t="str">
        <f t="shared" si="237"/>
        <v>Remplir la colonne W</v>
      </c>
      <c r="Z487" s="263" t="str">
        <f t="shared" si="255"/>
        <v>Remplir la colonne I</v>
      </c>
      <c r="AA487" s="91"/>
      <c r="AB487" s="315" t="str">
        <f t="shared" si="238"/>
        <v>Remplir les termes C, P, T et TVA</v>
      </c>
      <c r="AC487" s="55"/>
      <c r="AD487" s="65"/>
      <c r="AE487" s="98" t="s">
        <v>64</v>
      </c>
      <c r="AF487" s="63"/>
      <c r="AG487" s="87" t="str">
        <f t="shared" si="239"/>
        <v>Remplir la colonne AC ou AF</v>
      </c>
      <c r="AH487" s="63"/>
      <c r="AI487" s="173" t="str">
        <f t="shared" si="256"/>
        <v>Remplir la colonne M</v>
      </c>
      <c r="AJ487" s="179" t="str">
        <f t="shared" si="240"/>
        <v>Remplir la colonne AH</v>
      </c>
      <c r="AK487" s="263" t="str">
        <f t="shared" si="257"/>
        <v>Remplir la colonne I</v>
      </c>
      <c r="AL487" s="91"/>
      <c r="AM487" s="315" t="str">
        <f t="shared" si="241"/>
        <v>Remplir les terme C, P, T et TVA</v>
      </c>
      <c r="AN487" s="55"/>
      <c r="AO487" s="65"/>
      <c r="AP487" s="98" t="s">
        <v>64</v>
      </c>
      <c r="AQ487" s="63"/>
      <c r="AR487" s="87" t="str">
        <f t="shared" si="242"/>
        <v>Remplir la colonne AN ou AQ</v>
      </c>
      <c r="AS487" s="63"/>
      <c r="AT487" s="173" t="str">
        <f t="shared" si="258"/>
        <v>Remplir la colonne M</v>
      </c>
      <c r="AU487" s="179" t="str">
        <f t="shared" si="243"/>
        <v>Remplir la colonne AS</v>
      </c>
      <c r="AV487" s="263" t="str">
        <f t="shared" si="259"/>
        <v>Remplir la colonne I</v>
      </c>
      <c r="AW487" s="91"/>
      <c r="AX487" s="315" t="str">
        <f t="shared" si="244"/>
        <v>Remplir les termes C, P, T et TVA</v>
      </c>
      <c r="AY487" s="55"/>
      <c r="AZ487" s="65"/>
      <c r="BA487" s="98" t="s">
        <v>64</v>
      </c>
      <c r="BB487" s="63"/>
      <c r="BC487" s="87" t="str">
        <f t="shared" si="245"/>
        <v>Remplir la colonne AY ou BB</v>
      </c>
      <c r="BD487" s="63"/>
      <c r="BE487" s="173" t="str">
        <f t="shared" si="260"/>
        <v>Remplir la colonne M</v>
      </c>
      <c r="BF487" s="179" t="str">
        <f t="shared" si="246"/>
        <v>Remplir la colonne BD</v>
      </c>
      <c r="BG487" s="263" t="str">
        <f t="shared" si="261"/>
        <v>Remplir la colonne I</v>
      </c>
      <c r="BH487" s="91"/>
      <c r="BI487" s="315" t="str">
        <f t="shared" si="247"/>
        <v>Remplir les termes C, P, T et TVA</v>
      </c>
      <c r="BJ487" s="55"/>
      <c r="BK487" s="65"/>
      <c r="BL487" s="98" t="s">
        <v>64</v>
      </c>
      <c r="BM487" s="63"/>
      <c r="BN487" s="87" t="str">
        <f t="shared" si="248"/>
        <v>Remplir la colonne BJ ou BM</v>
      </c>
      <c r="BO487" s="63"/>
      <c r="BP487" s="173" t="str">
        <f t="shared" si="262"/>
        <v>Remplir la colonne M</v>
      </c>
      <c r="BQ487" s="179" t="str">
        <f t="shared" si="249"/>
        <v>Remplir la colonne BO</v>
      </c>
      <c r="BR487" s="263" t="str">
        <f t="shared" si="263"/>
        <v>Remplir la colonne I</v>
      </c>
      <c r="BS487" s="91"/>
      <c r="BT487" s="315" t="str">
        <f t="shared" si="250"/>
        <v>Remplir les termes C, P, T et TVA</v>
      </c>
      <c r="BU487" s="55"/>
      <c r="BV487" s="65"/>
      <c r="BW487" s="98" t="s">
        <v>64</v>
      </c>
      <c r="BX487" s="63"/>
      <c r="BY487" s="87" t="str">
        <f t="shared" si="251"/>
        <v>Remplir la colonne BU ou BX</v>
      </c>
      <c r="BZ487" s="63"/>
      <c r="CA487" s="173" t="str">
        <f t="shared" si="264"/>
        <v>Remplir la colonne M</v>
      </c>
      <c r="CB487" s="179" t="str">
        <f t="shared" si="252"/>
        <v>Remplir la colonne BZ</v>
      </c>
      <c r="CC487" s="263" t="str">
        <f t="shared" si="265"/>
        <v>Remplir la colonne I</v>
      </c>
      <c r="CD487" s="91"/>
      <c r="CE487" s="315" t="str">
        <f t="shared" si="253"/>
        <v>Remplir les termes C, P, T et TVA</v>
      </c>
      <c r="CF487" s="61" t="str">
        <f t="shared" si="234"/>
        <v>REMPLIR TYPE DE CLIENT</v>
      </c>
      <c r="CG487" s="107" t="str">
        <f t="shared" si="254"/>
        <v>Montant total de l'aide demandée non indiqué</v>
      </c>
      <c r="CH487" s="1"/>
      <c r="CI487" s="1"/>
      <c r="CJ487" s="1"/>
      <c r="CK487" s="1"/>
      <c r="CL487" s="1"/>
    </row>
    <row r="488" spans="1:90" x14ac:dyDescent="0.25">
      <c r="A488" s="51"/>
      <c r="B488" s="111"/>
      <c r="C488" s="111"/>
      <c r="D488" s="111"/>
      <c r="E488" s="111"/>
      <c r="F488" s="111"/>
      <c r="G488" s="132"/>
      <c r="H488" s="151"/>
      <c r="I488" s="299"/>
      <c r="J488" s="152"/>
      <c r="K488" s="153"/>
      <c r="L488" s="169"/>
      <c r="M488" s="39"/>
      <c r="N488" s="90"/>
      <c r="O488" s="39"/>
      <c r="P488" s="23"/>
      <c r="Q488" s="170">
        <f t="shared" si="235"/>
        <v>0</v>
      </c>
      <c r="R488" s="55"/>
      <c r="S488" s="65"/>
      <c r="T488" s="98" t="s">
        <v>64</v>
      </c>
      <c r="U488" s="63"/>
      <c r="V488" s="87" t="str">
        <f t="shared" si="236"/>
        <v>Remplir la colonne R ou U</v>
      </c>
      <c r="W488" s="63"/>
      <c r="X488" s="173" t="str">
        <f t="shared" si="233"/>
        <v>Remplir la colonne M</v>
      </c>
      <c r="Y488" s="179" t="str">
        <f t="shared" si="237"/>
        <v>Remplir la colonne W</v>
      </c>
      <c r="Z488" s="263" t="str">
        <f t="shared" si="255"/>
        <v>Remplir la colonne I</v>
      </c>
      <c r="AA488" s="91"/>
      <c r="AB488" s="315" t="str">
        <f t="shared" si="238"/>
        <v>Remplir les termes C, P, T et TVA</v>
      </c>
      <c r="AC488" s="55"/>
      <c r="AD488" s="65"/>
      <c r="AE488" s="98" t="s">
        <v>64</v>
      </c>
      <c r="AF488" s="63"/>
      <c r="AG488" s="87" t="str">
        <f t="shared" si="239"/>
        <v>Remplir la colonne AC ou AF</v>
      </c>
      <c r="AH488" s="63"/>
      <c r="AI488" s="173" t="str">
        <f t="shared" si="256"/>
        <v>Remplir la colonne M</v>
      </c>
      <c r="AJ488" s="179" t="str">
        <f t="shared" si="240"/>
        <v>Remplir la colonne AH</v>
      </c>
      <c r="AK488" s="263" t="str">
        <f t="shared" si="257"/>
        <v>Remplir la colonne I</v>
      </c>
      <c r="AL488" s="91"/>
      <c r="AM488" s="315" t="str">
        <f t="shared" si="241"/>
        <v>Remplir les terme C, P, T et TVA</v>
      </c>
      <c r="AN488" s="55"/>
      <c r="AO488" s="65"/>
      <c r="AP488" s="98" t="s">
        <v>64</v>
      </c>
      <c r="AQ488" s="63"/>
      <c r="AR488" s="87" t="str">
        <f t="shared" si="242"/>
        <v>Remplir la colonne AN ou AQ</v>
      </c>
      <c r="AS488" s="63"/>
      <c r="AT488" s="173" t="str">
        <f t="shared" si="258"/>
        <v>Remplir la colonne M</v>
      </c>
      <c r="AU488" s="179" t="str">
        <f t="shared" si="243"/>
        <v>Remplir la colonne AS</v>
      </c>
      <c r="AV488" s="263" t="str">
        <f t="shared" si="259"/>
        <v>Remplir la colonne I</v>
      </c>
      <c r="AW488" s="91"/>
      <c r="AX488" s="315" t="str">
        <f t="shared" si="244"/>
        <v>Remplir les termes C, P, T et TVA</v>
      </c>
      <c r="AY488" s="55"/>
      <c r="AZ488" s="65"/>
      <c r="BA488" s="98" t="s">
        <v>64</v>
      </c>
      <c r="BB488" s="63"/>
      <c r="BC488" s="87" t="str">
        <f t="shared" si="245"/>
        <v>Remplir la colonne AY ou BB</v>
      </c>
      <c r="BD488" s="63"/>
      <c r="BE488" s="173" t="str">
        <f t="shared" si="260"/>
        <v>Remplir la colonne M</v>
      </c>
      <c r="BF488" s="179" t="str">
        <f t="shared" si="246"/>
        <v>Remplir la colonne BD</v>
      </c>
      <c r="BG488" s="263" t="str">
        <f t="shared" si="261"/>
        <v>Remplir la colonne I</v>
      </c>
      <c r="BH488" s="91"/>
      <c r="BI488" s="315" t="str">
        <f t="shared" si="247"/>
        <v>Remplir les termes C, P, T et TVA</v>
      </c>
      <c r="BJ488" s="55"/>
      <c r="BK488" s="65"/>
      <c r="BL488" s="98" t="s">
        <v>64</v>
      </c>
      <c r="BM488" s="63"/>
      <c r="BN488" s="87" t="str">
        <f t="shared" si="248"/>
        <v>Remplir la colonne BJ ou BM</v>
      </c>
      <c r="BO488" s="63"/>
      <c r="BP488" s="173" t="str">
        <f t="shared" si="262"/>
        <v>Remplir la colonne M</v>
      </c>
      <c r="BQ488" s="179" t="str">
        <f t="shared" si="249"/>
        <v>Remplir la colonne BO</v>
      </c>
      <c r="BR488" s="263" t="str">
        <f t="shared" si="263"/>
        <v>Remplir la colonne I</v>
      </c>
      <c r="BS488" s="91"/>
      <c r="BT488" s="315" t="str">
        <f t="shared" si="250"/>
        <v>Remplir les termes C, P, T et TVA</v>
      </c>
      <c r="BU488" s="55"/>
      <c r="BV488" s="65"/>
      <c r="BW488" s="98" t="s">
        <v>64</v>
      </c>
      <c r="BX488" s="63"/>
      <c r="BY488" s="87" t="str">
        <f t="shared" si="251"/>
        <v>Remplir la colonne BU ou BX</v>
      </c>
      <c r="BZ488" s="63"/>
      <c r="CA488" s="173" t="str">
        <f t="shared" si="264"/>
        <v>Remplir la colonne M</v>
      </c>
      <c r="CB488" s="179" t="str">
        <f t="shared" si="252"/>
        <v>Remplir la colonne BZ</v>
      </c>
      <c r="CC488" s="263" t="str">
        <f t="shared" si="265"/>
        <v>Remplir la colonne I</v>
      </c>
      <c r="CD488" s="91"/>
      <c r="CE488" s="315" t="str">
        <f t="shared" si="253"/>
        <v>Remplir les termes C, P, T et TVA</v>
      </c>
      <c r="CF488" s="61" t="str">
        <f t="shared" si="234"/>
        <v>REMPLIR TYPE DE CLIENT</v>
      </c>
      <c r="CG488" s="107" t="str">
        <f t="shared" si="254"/>
        <v>Montant total de l'aide demandée non indiqué</v>
      </c>
      <c r="CH488" s="1"/>
      <c r="CI488" s="1"/>
      <c r="CJ488" s="1"/>
      <c r="CK488" s="1"/>
      <c r="CL488" s="1"/>
    </row>
    <row r="489" spans="1:90" x14ac:dyDescent="0.25">
      <c r="A489" s="51"/>
      <c r="B489" s="111"/>
      <c r="C489" s="111"/>
      <c r="D489" s="111"/>
      <c r="E489" s="111"/>
      <c r="F489" s="111"/>
      <c r="G489" s="132"/>
      <c r="H489" s="151"/>
      <c r="I489" s="299"/>
      <c r="J489" s="152"/>
      <c r="K489" s="153"/>
      <c r="L489" s="169"/>
      <c r="M489" s="39"/>
      <c r="N489" s="90"/>
      <c r="O489" s="39"/>
      <c r="P489" s="23"/>
      <c r="Q489" s="170">
        <f t="shared" si="235"/>
        <v>0</v>
      </c>
      <c r="R489" s="55"/>
      <c r="S489" s="65"/>
      <c r="T489" s="98" t="s">
        <v>64</v>
      </c>
      <c r="U489" s="63"/>
      <c r="V489" s="87" t="str">
        <f t="shared" si="236"/>
        <v>Remplir la colonne R ou U</v>
      </c>
      <c r="W489" s="63"/>
      <c r="X489" s="173" t="str">
        <f t="shared" si="233"/>
        <v>Remplir la colonne M</v>
      </c>
      <c r="Y489" s="179" t="str">
        <f t="shared" si="237"/>
        <v>Remplir la colonne W</v>
      </c>
      <c r="Z489" s="263" t="str">
        <f t="shared" si="255"/>
        <v>Remplir la colonne I</v>
      </c>
      <c r="AA489" s="91"/>
      <c r="AB489" s="315" t="str">
        <f t="shared" si="238"/>
        <v>Remplir les termes C, P, T et TVA</v>
      </c>
      <c r="AC489" s="55"/>
      <c r="AD489" s="65"/>
      <c r="AE489" s="98" t="s">
        <v>64</v>
      </c>
      <c r="AF489" s="63"/>
      <c r="AG489" s="87" t="str">
        <f t="shared" si="239"/>
        <v>Remplir la colonne AC ou AF</v>
      </c>
      <c r="AH489" s="63"/>
      <c r="AI489" s="173" t="str">
        <f t="shared" si="256"/>
        <v>Remplir la colonne M</v>
      </c>
      <c r="AJ489" s="179" t="str">
        <f t="shared" si="240"/>
        <v>Remplir la colonne AH</v>
      </c>
      <c r="AK489" s="263" t="str">
        <f t="shared" si="257"/>
        <v>Remplir la colonne I</v>
      </c>
      <c r="AL489" s="91"/>
      <c r="AM489" s="315" t="str">
        <f t="shared" si="241"/>
        <v>Remplir les terme C, P, T et TVA</v>
      </c>
      <c r="AN489" s="55"/>
      <c r="AO489" s="65"/>
      <c r="AP489" s="98" t="s">
        <v>64</v>
      </c>
      <c r="AQ489" s="63"/>
      <c r="AR489" s="87" t="str">
        <f t="shared" si="242"/>
        <v>Remplir la colonne AN ou AQ</v>
      </c>
      <c r="AS489" s="63"/>
      <c r="AT489" s="173" t="str">
        <f t="shared" si="258"/>
        <v>Remplir la colonne M</v>
      </c>
      <c r="AU489" s="179" t="str">
        <f t="shared" si="243"/>
        <v>Remplir la colonne AS</v>
      </c>
      <c r="AV489" s="263" t="str">
        <f t="shared" si="259"/>
        <v>Remplir la colonne I</v>
      </c>
      <c r="AW489" s="91"/>
      <c r="AX489" s="315" t="str">
        <f t="shared" si="244"/>
        <v>Remplir les termes C, P, T et TVA</v>
      </c>
      <c r="AY489" s="55"/>
      <c r="AZ489" s="65"/>
      <c r="BA489" s="98" t="s">
        <v>64</v>
      </c>
      <c r="BB489" s="63"/>
      <c r="BC489" s="87" t="str">
        <f t="shared" si="245"/>
        <v>Remplir la colonne AY ou BB</v>
      </c>
      <c r="BD489" s="63"/>
      <c r="BE489" s="173" t="str">
        <f t="shared" si="260"/>
        <v>Remplir la colonne M</v>
      </c>
      <c r="BF489" s="179" t="str">
        <f t="shared" si="246"/>
        <v>Remplir la colonne BD</v>
      </c>
      <c r="BG489" s="263" t="str">
        <f t="shared" si="261"/>
        <v>Remplir la colonne I</v>
      </c>
      <c r="BH489" s="91"/>
      <c r="BI489" s="315" t="str">
        <f t="shared" si="247"/>
        <v>Remplir les termes C, P, T et TVA</v>
      </c>
      <c r="BJ489" s="55"/>
      <c r="BK489" s="65"/>
      <c r="BL489" s="98" t="s">
        <v>64</v>
      </c>
      <c r="BM489" s="63"/>
      <c r="BN489" s="87" t="str">
        <f t="shared" si="248"/>
        <v>Remplir la colonne BJ ou BM</v>
      </c>
      <c r="BO489" s="63"/>
      <c r="BP489" s="173" t="str">
        <f t="shared" si="262"/>
        <v>Remplir la colonne M</v>
      </c>
      <c r="BQ489" s="179" t="str">
        <f t="shared" si="249"/>
        <v>Remplir la colonne BO</v>
      </c>
      <c r="BR489" s="263" t="str">
        <f t="shared" si="263"/>
        <v>Remplir la colonne I</v>
      </c>
      <c r="BS489" s="91"/>
      <c r="BT489" s="315" t="str">
        <f t="shared" si="250"/>
        <v>Remplir les termes C, P, T et TVA</v>
      </c>
      <c r="BU489" s="55"/>
      <c r="BV489" s="65"/>
      <c r="BW489" s="98" t="s">
        <v>64</v>
      </c>
      <c r="BX489" s="63"/>
      <c r="BY489" s="87" t="str">
        <f t="shared" si="251"/>
        <v>Remplir la colonne BU ou BX</v>
      </c>
      <c r="BZ489" s="63"/>
      <c r="CA489" s="173" t="str">
        <f t="shared" si="264"/>
        <v>Remplir la colonne M</v>
      </c>
      <c r="CB489" s="179" t="str">
        <f t="shared" si="252"/>
        <v>Remplir la colonne BZ</v>
      </c>
      <c r="CC489" s="263" t="str">
        <f t="shared" si="265"/>
        <v>Remplir la colonne I</v>
      </c>
      <c r="CD489" s="91"/>
      <c r="CE489" s="315" t="str">
        <f t="shared" si="253"/>
        <v>Remplir les termes C, P, T et TVA</v>
      </c>
      <c r="CF489" s="61" t="str">
        <f t="shared" si="234"/>
        <v>REMPLIR TYPE DE CLIENT</v>
      </c>
      <c r="CG489" s="107" t="str">
        <f t="shared" si="254"/>
        <v>Montant total de l'aide demandée non indiqué</v>
      </c>
      <c r="CH489" s="1"/>
      <c r="CI489" s="1"/>
      <c r="CJ489" s="1"/>
      <c r="CK489" s="1"/>
      <c r="CL489" s="1"/>
    </row>
    <row r="490" spans="1:90" x14ac:dyDescent="0.25">
      <c r="A490" s="51"/>
      <c r="B490" s="111"/>
      <c r="C490" s="111"/>
      <c r="D490" s="111"/>
      <c r="E490" s="111"/>
      <c r="F490" s="111"/>
      <c r="G490" s="132"/>
      <c r="H490" s="151"/>
      <c r="I490" s="299"/>
      <c r="J490" s="152"/>
      <c r="K490" s="153"/>
      <c r="L490" s="169"/>
      <c r="M490" s="39"/>
      <c r="N490" s="90"/>
      <c r="O490" s="39"/>
      <c r="P490" s="23"/>
      <c r="Q490" s="170">
        <f t="shared" si="235"/>
        <v>0</v>
      </c>
      <c r="R490" s="55"/>
      <c r="S490" s="65"/>
      <c r="T490" s="98" t="s">
        <v>64</v>
      </c>
      <c r="U490" s="63"/>
      <c r="V490" s="87" t="str">
        <f t="shared" si="236"/>
        <v>Remplir la colonne R ou U</v>
      </c>
      <c r="W490" s="63"/>
      <c r="X490" s="173" t="str">
        <f t="shared" si="233"/>
        <v>Remplir la colonne M</v>
      </c>
      <c r="Y490" s="179" t="str">
        <f t="shared" si="237"/>
        <v>Remplir la colonne W</v>
      </c>
      <c r="Z490" s="263" t="str">
        <f t="shared" si="255"/>
        <v>Remplir la colonne I</v>
      </c>
      <c r="AA490" s="91"/>
      <c r="AB490" s="315" t="str">
        <f t="shared" si="238"/>
        <v>Remplir les termes C, P, T et TVA</v>
      </c>
      <c r="AC490" s="55"/>
      <c r="AD490" s="65"/>
      <c r="AE490" s="98" t="s">
        <v>64</v>
      </c>
      <c r="AF490" s="63"/>
      <c r="AG490" s="87" t="str">
        <f t="shared" si="239"/>
        <v>Remplir la colonne AC ou AF</v>
      </c>
      <c r="AH490" s="63"/>
      <c r="AI490" s="173" t="str">
        <f t="shared" si="256"/>
        <v>Remplir la colonne M</v>
      </c>
      <c r="AJ490" s="179" t="str">
        <f t="shared" si="240"/>
        <v>Remplir la colonne AH</v>
      </c>
      <c r="AK490" s="263" t="str">
        <f t="shared" si="257"/>
        <v>Remplir la colonne I</v>
      </c>
      <c r="AL490" s="91"/>
      <c r="AM490" s="315" t="str">
        <f t="shared" si="241"/>
        <v>Remplir les terme C, P, T et TVA</v>
      </c>
      <c r="AN490" s="55"/>
      <c r="AO490" s="65"/>
      <c r="AP490" s="98" t="s">
        <v>64</v>
      </c>
      <c r="AQ490" s="63"/>
      <c r="AR490" s="87" t="str">
        <f t="shared" si="242"/>
        <v>Remplir la colonne AN ou AQ</v>
      </c>
      <c r="AS490" s="63"/>
      <c r="AT490" s="173" t="str">
        <f t="shared" si="258"/>
        <v>Remplir la colonne M</v>
      </c>
      <c r="AU490" s="179" t="str">
        <f t="shared" si="243"/>
        <v>Remplir la colonne AS</v>
      </c>
      <c r="AV490" s="263" t="str">
        <f t="shared" si="259"/>
        <v>Remplir la colonne I</v>
      </c>
      <c r="AW490" s="91"/>
      <c r="AX490" s="315" t="str">
        <f t="shared" si="244"/>
        <v>Remplir les termes C, P, T et TVA</v>
      </c>
      <c r="AY490" s="55"/>
      <c r="AZ490" s="65"/>
      <c r="BA490" s="98" t="s">
        <v>64</v>
      </c>
      <c r="BB490" s="63"/>
      <c r="BC490" s="87" t="str">
        <f t="shared" si="245"/>
        <v>Remplir la colonne AY ou BB</v>
      </c>
      <c r="BD490" s="63"/>
      <c r="BE490" s="173" t="str">
        <f t="shared" si="260"/>
        <v>Remplir la colonne M</v>
      </c>
      <c r="BF490" s="179" t="str">
        <f t="shared" si="246"/>
        <v>Remplir la colonne BD</v>
      </c>
      <c r="BG490" s="263" t="str">
        <f t="shared" si="261"/>
        <v>Remplir la colonne I</v>
      </c>
      <c r="BH490" s="91"/>
      <c r="BI490" s="315" t="str">
        <f t="shared" si="247"/>
        <v>Remplir les termes C, P, T et TVA</v>
      </c>
      <c r="BJ490" s="55"/>
      <c r="BK490" s="65"/>
      <c r="BL490" s="98" t="s">
        <v>64</v>
      </c>
      <c r="BM490" s="63"/>
      <c r="BN490" s="87" t="str">
        <f t="shared" si="248"/>
        <v>Remplir la colonne BJ ou BM</v>
      </c>
      <c r="BO490" s="63"/>
      <c r="BP490" s="173" t="str">
        <f t="shared" si="262"/>
        <v>Remplir la colonne M</v>
      </c>
      <c r="BQ490" s="179" t="str">
        <f t="shared" si="249"/>
        <v>Remplir la colonne BO</v>
      </c>
      <c r="BR490" s="263" t="str">
        <f t="shared" si="263"/>
        <v>Remplir la colonne I</v>
      </c>
      <c r="BS490" s="91"/>
      <c r="BT490" s="315" t="str">
        <f t="shared" si="250"/>
        <v>Remplir les termes C, P, T et TVA</v>
      </c>
      <c r="BU490" s="55"/>
      <c r="BV490" s="65"/>
      <c r="BW490" s="98" t="s">
        <v>64</v>
      </c>
      <c r="BX490" s="63"/>
      <c r="BY490" s="87" t="str">
        <f t="shared" si="251"/>
        <v>Remplir la colonne BU ou BX</v>
      </c>
      <c r="BZ490" s="63"/>
      <c r="CA490" s="173" t="str">
        <f t="shared" si="264"/>
        <v>Remplir la colonne M</v>
      </c>
      <c r="CB490" s="179" t="str">
        <f t="shared" si="252"/>
        <v>Remplir la colonne BZ</v>
      </c>
      <c r="CC490" s="263" t="str">
        <f t="shared" si="265"/>
        <v>Remplir la colonne I</v>
      </c>
      <c r="CD490" s="91"/>
      <c r="CE490" s="315" t="str">
        <f t="shared" si="253"/>
        <v>Remplir les termes C, P, T et TVA</v>
      </c>
      <c r="CF490" s="61" t="str">
        <f t="shared" si="234"/>
        <v>REMPLIR TYPE DE CLIENT</v>
      </c>
      <c r="CG490" s="107" t="str">
        <f t="shared" si="254"/>
        <v>Montant total de l'aide demandée non indiqué</v>
      </c>
      <c r="CH490" s="1"/>
      <c r="CI490" s="1"/>
      <c r="CJ490" s="1"/>
      <c r="CK490" s="1"/>
      <c r="CL490" s="1"/>
    </row>
    <row r="491" spans="1:90" x14ac:dyDescent="0.25">
      <c r="A491" s="51"/>
      <c r="B491" s="111"/>
      <c r="C491" s="111"/>
      <c r="D491" s="111"/>
      <c r="E491" s="111"/>
      <c r="F491" s="111"/>
      <c r="G491" s="132"/>
      <c r="H491" s="151"/>
      <c r="I491" s="299"/>
      <c r="J491" s="152"/>
      <c r="K491" s="153"/>
      <c r="L491" s="169"/>
      <c r="M491" s="39"/>
      <c r="N491" s="90"/>
      <c r="O491" s="39"/>
      <c r="P491" s="23"/>
      <c r="Q491" s="170">
        <f t="shared" si="235"/>
        <v>0</v>
      </c>
      <c r="R491" s="55"/>
      <c r="S491" s="65"/>
      <c r="T491" s="98" t="s">
        <v>64</v>
      </c>
      <c r="U491" s="63"/>
      <c r="V491" s="87" t="str">
        <f t="shared" si="236"/>
        <v>Remplir la colonne R ou U</v>
      </c>
      <c r="W491" s="63"/>
      <c r="X491" s="173" t="str">
        <f t="shared" si="233"/>
        <v>Remplir la colonne M</v>
      </c>
      <c r="Y491" s="179" t="str">
        <f t="shared" si="237"/>
        <v>Remplir la colonne W</v>
      </c>
      <c r="Z491" s="263" t="str">
        <f t="shared" si="255"/>
        <v>Remplir la colonne I</v>
      </c>
      <c r="AA491" s="91"/>
      <c r="AB491" s="315" t="str">
        <f t="shared" si="238"/>
        <v>Remplir les termes C, P, T et TVA</v>
      </c>
      <c r="AC491" s="55"/>
      <c r="AD491" s="65"/>
      <c r="AE491" s="98" t="s">
        <v>64</v>
      </c>
      <c r="AF491" s="63"/>
      <c r="AG491" s="87" t="str">
        <f t="shared" si="239"/>
        <v>Remplir la colonne AC ou AF</v>
      </c>
      <c r="AH491" s="63"/>
      <c r="AI491" s="173" t="str">
        <f t="shared" si="256"/>
        <v>Remplir la colonne M</v>
      </c>
      <c r="AJ491" s="179" t="str">
        <f t="shared" si="240"/>
        <v>Remplir la colonne AH</v>
      </c>
      <c r="AK491" s="263" t="str">
        <f t="shared" si="257"/>
        <v>Remplir la colonne I</v>
      </c>
      <c r="AL491" s="91"/>
      <c r="AM491" s="315" t="str">
        <f t="shared" si="241"/>
        <v>Remplir les terme C, P, T et TVA</v>
      </c>
      <c r="AN491" s="55"/>
      <c r="AO491" s="65"/>
      <c r="AP491" s="98" t="s">
        <v>64</v>
      </c>
      <c r="AQ491" s="63"/>
      <c r="AR491" s="87" t="str">
        <f t="shared" si="242"/>
        <v>Remplir la colonne AN ou AQ</v>
      </c>
      <c r="AS491" s="63"/>
      <c r="AT491" s="173" t="str">
        <f t="shared" si="258"/>
        <v>Remplir la colonne M</v>
      </c>
      <c r="AU491" s="179" t="str">
        <f t="shared" si="243"/>
        <v>Remplir la colonne AS</v>
      </c>
      <c r="AV491" s="263" t="str">
        <f t="shared" si="259"/>
        <v>Remplir la colonne I</v>
      </c>
      <c r="AW491" s="91"/>
      <c r="AX491" s="315" t="str">
        <f t="shared" si="244"/>
        <v>Remplir les termes C, P, T et TVA</v>
      </c>
      <c r="AY491" s="55"/>
      <c r="AZ491" s="65"/>
      <c r="BA491" s="98" t="s">
        <v>64</v>
      </c>
      <c r="BB491" s="63"/>
      <c r="BC491" s="87" t="str">
        <f t="shared" si="245"/>
        <v>Remplir la colonne AY ou BB</v>
      </c>
      <c r="BD491" s="63"/>
      <c r="BE491" s="173" t="str">
        <f t="shared" si="260"/>
        <v>Remplir la colonne M</v>
      </c>
      <c r="BF491" s="179" t="str">
        <f t="shared" si="246"/>
        <v>Remplir la colonne BD</v>
      </c>
      <c r="BG491" s="263" t="str">
        <f t="shared" si="261"/>
        <v>Remplir la colonne I</v>
      </c>
      <c r="BH491" s="91"/>
      <c r="BI491" s="315" t="str">
        <f t="shared" si="247"/>
        <v>Remplir les termes C, P, T et TVA</v>
      </c>
      <c r="BJ491" s="55"/>
      <c r="BK491" s="65"/>
      <c r="BL491" s="98" t="s">
        <v>64</v>
      </c>
      <c r="BM491" s="63"/>
      <c r="BN491" s="87" t="str">
        <f t="shared" si="248"/>
        <v>Remplir la colonne BJ ou BM</v>
      </c>
      <c r="BO491" s="63"/>
      <c r="BP491" s="173" t="str">
        <f t="shared" si="262"/>
        <v>Remplir la colonne M</v>
      </c>
      <c r="BQ491" s="179" t="str">
        <f t="shared" si="249"/>
        <v>Remplir la colonne BO</v>
      </c>
      <c r="BR491" s="263" t="str">
        <f t="shared" si="263"/>
        <v>Remplir la colonne I</v>
      </c>
      <c r="BS491" s="91"/>
      <c r="BT491" s="315" t="str">
        <f t="shared" si="250"/>
        <v>Remplir les termes C, P, T et TVA</v>
      </c>
      <c r="BU491" s="55"/>
      <c r="BV491" s="65"/>
      <c r="BW491" s="98" t="s">
        <v>64</v>
      </c>
      <c r="BX491" s="63"/>
      <c r="BY491" s="87" t="str">
        <f t="shared" si="251"/>
        <v>Remplir la colonne BU ou BX</v>
      </c>
      <c r="BZ491" s="63"/>
      <c r="CA491" s="173" t="str">
        <f t="shared" si="264"/>
        <v>Remplir la colonne M</v>
      </c>
      <c r="CB491" s="179" t="str">
        <f t="shared" si="252"/>
        <v>Remplir la colonne BZ</v>
      </c>
      <c r="CC491" s="263" t="str">
        <f t="shared" si="265"/>
        <v>Remplir la colonne I</v>
      </c>
      <c r="CD491" s="91"/>
      <c r="CE491" s="315" t="str">
        <f t="shared" si="253"/>
        <v>Remplir les termes C, P, T et TVA</v>
      </c>
      <c r="CF491" s="61" t="str">
        <f t="shared" si="234"/>
        <v>REMPLIR TYPE DE CLIENT</v>
      </c>
      <c r="CG491" s="107" t="str">
        <f t="shared" si="254"/>
        <v>Montant total de l'aide demandée non indiqué</v>
      </c>
      <c r="CH491" s="1"/>
      <c r="CI491" s="1"/>
      <c r="CJ491" s="1"/>
      <c r="CK491" s="1"/>
      <c r="CL491" s="1"/>
    </row>
    <row r="492" spans="1:90" x14ac:dyDescent="0.25">
      <c r="A492" s="51"/>
      <c r="B492" s="111"/>
      <c r="C492" s="111"/>
      <c r="D492" s="111"/>
      <c r="E492" s="111"/>
      <c r="F492" s="111"/>
      <c r="G492" s="132"/>
      <c r="H492" s="151"/>
      <c r="I492" s="299"/>
      <c r="J492" s="152"/>
      <c r="K492" s="153"/>
      <c r="L492" s="169"/>
      <c r="M492" s="39"/>
      <c r="N492" s="90"/>
      <c r="O492" s="39"/>
      <c r="P492" s="23"/>
      <c r="Q492" s="170">
        <f t="shared" si="235"/>
        <v>0</v>
      </c>
      <c r="R492" s="55"/>
      <c r="S492" s="65"/>
      <c r="T492" s="98" t="s">
        <v>64</v>
      </c>
      <c r="U492" s="63"/>
      <c r="V492" s="87" t="str">
        <f t="shared" si="236"/>
        <v>Remplir la colonne R ou U</v>
      </c>
      <c r="W492" s="63"/>
      <c r="X492" s="173" t="str">
        <f t="shared" si="233"/>
        <v>Remplir la colonne M</v>
      </c>
      <c r="Y492" s="179" t="str">
        <f t="shared" si="237"/>
        <v>Remplir la colonne W</v>
      </c>
      <c r="Z492" s="263" t="str">
        <f t="shared" si="255"/>
        <v>Remplir la colonne I</v>
      </c>
      <c r="AA492" s="91"/>
      <c r="AB492" s="315" t="str">
        <f t="shared" si="238"/>
        <v>Remplir les termes C, P, T et TVA</v>
      </c>
      <c r="AC492" s="55"/>
      <c r="AD492" s="65"/>
      <c r="AE492" s="98" t="s">
        <v>64</v>
      </c>
      <c r="AF492" s="63"/>
      <c r="AG492" s="87" t="str">
        <f t="shared" si="239"/>
        <v>Remplir la colonne AC ou AF</v>
      </c>
      <c r="AH492" s="63"/>
      <c r="AI492" s="173" t="str">
        <f t="shared" si="256"/>
        <v>Remplir la colonne M</v>
      </c>
      <c r="AJ492" s="179" t="str">
        <f t="shared" si="240"/>
        <v>Remplir la colonne AH</v>
      </c>
      <c r="AK492" s="263" t="str">
        <f t="shared" si="257"/>
        <v>Remplir la colonne I</v>
      </c>
      <c r="AL492" s="91"/>
      <c r="AM492" s="315" t="str">
        <f t="shared" si="241"/>
        <v>Remplir les terme C, P, T et TVA</v>
      </c>
      <c r="AN492" s="55"/>
      <c r="AO492" s="65"/>
      <c r="AP492" s="98" t="s">
        <v>64</v>
      </c>
      <c r="AQ492" s="63"/>
      <c r="AR492" s="87" t="str">
        <f t="shared" si="242"/>
        <v>Remplir la colonne AN ou AQ</v>
      </c>
      <c r="AS492" s="63"/>
      <c r="AT492" s="173" t="str">
        <f t="shared" si="258"/>
        <v>Remplir la colonne M</v>
      </c>
      <c r="AU492" s="179" t="str">
        <f t="shared" si="243"/>
        <v>Remplir la colonne AS</v>
      </c>
      <c r="AV492" s="263" t="str">
        <f t="shared" si="259"/>
        <v>Remplir la colonne I</v>
      </c>
      <c r="AW492" s="91"/>
      <c r="AX492" s="315" t="str">
        <f t="shared" si="244"/>
        <v>Remplir les termes C, P, T et TVA</v>
      </c>
      <c r="AY492" s="55"/>
      <c r="AZ492" s="65"/>
      <c r="BA492" s="98" t="s">
        <v>64</v>
      </c>
      <c r="BB492" s="63"/>
      <c r="BC492" s="87" t="str">
        <f t="shared" si="245"/>
        <v>Remplir la colonne AY ou BB</v>
      </c>
      <c r="BD492" s="63"/>
      <c r="BE492" s="173" t="str">
        <f t="shared" si="260"/>
        <v>Remplir la colonne M</v>
      </c>
      <c r="BF492" s="179" t="str">
        <f t="shared" si="246"/>
        <v>Remplir la colonne BD</v>
      </c>
      <c r="BG492" s="263" t="str">
        <f t="shared" si="261"/>
        <v>Remplir la colonne I</v>
      </c>
      <c r="BH492" s="91"/>
      <c r="BI492" s="315" t="str">
        <f t="shared" si="247"/>
        <v>Remplir les termes C, P, T et TVA</v>
      </c>
      <c r="BJ492" s="55"/>
      <c r="BK492" s="65"/>
      <c r="BL492" s="98" t="s">
        <v>64</v>
      </c>
      <c r="BM492" s="63"/>
      <c r="BN492" s="87" t="str">
        <f t="shared" si="248"/>
        <v>Remplir la colonne BJ ou BM</v>
      </c>
      <c r="BO492" s="63"/>
      <c r="BP492" s="173" t="str">
        <f t="shared" si="262"/>
        <v>Remplir la colonne M</v>
      </c>
      <c r="BQ492" s="179" t="str">
        <f t="shared" si="249"/>
        <v>Remplir la colonne BO</v>
      </c>
      <c r="BR492" s="263" t="str">
        <f t="shared" si="263"/>
        <v>Remplir la colonne I</v>
      </c>
      <c r="BS492" s="91"/>
      <c r="BT492" s="315" t="str">
        <f t="shared" si="250"/>
        <v>Remplir les termes C, P, T et TVA</v>
      </c>
      <c r="BU492" s="55"/>
      <c r="BV492" s="65"/>
      <c r="BW492" s="98" t="s">
        <v>64</v>
      </c>
      <c r="BX492" s="63"/>
      <c r="BY492" s="87" t="str">
        <f t="shared" si="251"/>
        <v>Remplir la colonne BU ou BX</v>
      </c>
      <c r="BZ492" s="63"/>
      <c r="CA492" s="173" t="str">
        <f t="shared" si="264"/>
        <v>Remplir la colonne M</v>
      </c>
      <c r="CB492" s="179" t="str">
        <f t="shared" si="252"/>
        <v>Remplir la colonne BZ</v>
      </c>
      <c r="CC492" s="263" t="str">
        <f t="shared" si="265"/>
        <v>Remplir la colonne I</v>
      </c>
      <c r="CD492" s="91"/>
      <c r="CE492" s="315" t="str">
        <f t="shared" si="253"/>
        <v>Remplir les termes C, P, T et TVA</v>
      </c>
      <c r="CF492" s="61" t="str">
        <f t="shared" si="234"/>
        <v>REMPLIR TYPE DE CLIENT</v>
      </c>
      <c r="CG492" s="107" t="str">
        <f t="shared" si="254"/>
        <v>Montant total de l'aide demandée non indiqué</v>
      </c>
      <c r="CH492" s="1"/>
      <c r="CI492" s="1"/>
      <c r="CJ492" s="1"/>
      <c r="CK492" s="1"/>
      <c r="CL492" s="1"/>
    </row>
    <row r="493" spans="1:90" x14ac:dyDescent="0.25">
      <c r="A493" s="51"/>
      <c r="B493" s="111"/>
      <c r="C493" s="111"/>
      <c r="D493" s="111"/>
      <c r="E493" s="111"/>
      <c r="F493" s="111"/>
      <c r="G493" s="132"/>
      <c r="H493" s="151"/>
      <c r="I493" s="299"/>
      <c r="J493" s="152"/>
      <c r="K493" s="153"/>
      <c r="L493" s="169"/>
      <c r="M493" s="39"/>
      <c r="N493" s="90"/>
      <c r="O493" s="39"/>
      <c r="P493" s="23"/>
      <c r="Q493" s="170">
        <f t="shared" si="235"/>
        <v>0</v>
      </c>
      <c r="R493" s="55"/>
      <c r="S493" s="65"/>
      <c r="T493" s="98" t="s">
        <v>64</v>
      </c>
      <c r="U493" s="63"/>
      <c r="V493" s="87" t="str">
        <f t="shared" si="236"/>
        <v>Remplir la colonne R ou U</v>
      </c>
      <c r="W493" s="63"/>
      <c r="X493" s="173" t="str">
        <f t="shared" si="233"/>
        <v>Remplir la colonne M</v>
      </c>
      <c r="Y493" s="179" t="str">
        <f t="shared" si="237"/>
        <v>Remplir la colonne W</v>
      </c>
      <c r="Z493" s="263" t="str">
        <f t="shared" si="255"/>
        <v>Remplir la colonne I</v>
      </c>
      <c r="AA493" s="91"/>
      <c r="AB493" s="315" t="str">
        <f t="shared" si="238"/>
        <v>Remplir les termes C, P, T et TVA</v>
      </c>
      <c r="AC493" s="55"/>
      <c r="AD493" s="65"/>
      <c r="AE493" s="98" t="s">
        <v>64</v>
      </c>
      <c r="AF493" s="63"/>
      <c r="AG493" s="87" t="str">
        <f t="shared" si="239"/>
        <v>Remplir la colonne AC ou AF</v>
      </c>
      <c r="AH493" s="63"/>
      <c r="AI493" s="173" t="str">
        <f t="shared" si="256"/>
        <v>Remplir la colonne M</v>
      </c>
      <c r="AJ493" s="179" t="str">
        <f t="shared" si="240"/>
        <v>Remplir la colonne AH</v>
      </c>
      <c r="AK493" s="263" t="str">
        <f t="shared" si="257"/>
        <v>Remplir la colonne I</v>
      </c>
      <c r="AL493" s="91"/>
      <c r="AM493" s="315" t="str">
        <f t="shared" si="241"/>
        <v>Remplir les terme C, P, T et TVA</v>
      </c>
      <c r="AN493" s="55"/>
      <c r="AO493" s="65"/>
      <c r="AP493" s="98" t="s">
        <v>64</v>
      </c>
      <c r="AQ493" s="63"/>
      <c r="AR493" s="87" t="str">
        <f t="shared" si="242"/>
        <v>Remplir la colonne AN ou AQ</v>
      </c>
      <c r="AS493" s="63"/>
      <c r="AT493" s="173" t="str">
        <f t="shared" si="258"/>
        <v>Remplir la colonne M</v>
      </c>
      <c r="AU493" s="179" t="str">
        <f t="shared" si="243"/>
        <v>Remplir la colonne AS</v>
      </c>
      <c r="AV493" s="263" t="str">
        <f t="shared" si="259"/>
        <v>Remplir la colonne I</v>
      </c>
      <c r="AW493" s="91"/>
      <c r="AX493" s="315" t="str">
        <f t="shared" si="244"/>
        <v>Remplir les termes C, P, T et TVA</v>
      </c>
      <c r="AY493" s="55"/>
      <c r="AZ493" s="65"/>
      <c r="BA493" s="98" t="s">
        <v>64</v>
      </c>
      <c r="BB493" s="63"/>
      <c r="BC493" s="87" t="str">
        <f t="shared" si="245"/>
        <v>Remplir la colonne AY ou BB</v>
      </c>
      <c r="BD493" s="63"/>
      <c r="BE493" s="173" t="str">
        <f t="shared" si="260"/>
        <v>Remplir la colonne M</v>
      </c>
      <c r="BF493" s="179" t="str">
        <f t="shared" si="246"/>
        <v>Remplir la colonne BD</v>
      </c>
      <c r="BG493" s="263" t="str">
        <f t="shared" si="261"/>
        <v>Remplir la colonne I</v>
      </c>
      <c r="BH493" s="91"/>
      <c r="BI493" s="315" t="str">
        <f t="shared" si="247"/>
        <v>Remplir les termes C, P, T et TVA</v>
      </c>
      <c r="BJ493" s="55"/>
      <c r="BK493" s="65"/>
      <c r="BL493" s="98" t="s">
        <v>64</v>
      </c>
      <c r="BM493" s="63"/>
      <c r="BN493" s="87" t="str">
        <f t="shared" si="248"/>
        <v>Remplir la colonne BJ ou BM</v>
      </c>
      <c r="BO493" s="63"/>
      <c r="BP493" s="173" t="str">
        <f t="shared" si="262"/>
        <v>Remplir la colonne M</v>
      </c>
      <c r="BQ493" s="179" t="str">
        <f t="shared" si="249"/>
        <v>Remplir la colonne BO</v>
      </c>
      <c r="BR493" s="263" t="str">
        <f t="shared" si="263"/>
        <v>Remplir la colonne I</v>
      </c>
      <c r="BS493" s="91"/>
      <c r="BT493" s="315" t="str">
        <f t="shared" si="250"/>
        <v>Remplir les termes C, P, T et TVA</v>
      </c>
      <c r="BU493" s="55"/>
      <c r="BV493" s="65"/>
      <c r="BW493" s="98" t="s">
        <v>64</v>
      </c>
      <c r="BX493" s="63"/>
      <c r="BY493" s="87" t="str">
        <f t="shared" si="251"/>
        <v>Remplir la colonne BU ou BX</v>
      </c>
      <c r="BZ493" s="63"/>
      <c r="CA493" s="173" t="str">
        <f t="shared" si="264"/>
        <v>Remplir la colonne M</v>
      </c>
      <c r="CB493" s="179" t="str">
        <f t="shared" si="252"/>
        <v>Remplir la colonne BZ</v>
      </c>
      <c r="CC493" s="263" t="str">
        <f t="shared" si="265"/>
        <v>Remplir la colonne I</v>
      </c>
      <c r="CD493" s="91"/>
      <c r="CE493" s="315" t="str">
        <f t="shared" si="253"/>
        <v>Remplir les termes C, P, T et TVA</v>
      </c>
      <c r="CF493" s="61" t="str">
        <f t="shared" si="234"/>
        <v>REMPLIR TYPE DE CLIENT</v>
      </c>
      <c r="CG493" s="107" t="str">
        <f t="shared" si="254"/>
        <v>Montant total de l'aide demandée non indiqué</v>
      </c>
      <c r="CH493" s="1"/>
      <c r="CI493" s="1"/>
      <c r="CJ493" s="1"/>
      <c r="CK493" s="1"/>
      <c r="CL493" s="1"/>
    </row>
    <row r="494" spans="1:90" x14ac:dyDescent="0.25">
      <c r="A494" s="51"/>
      <c r="B494" s="111"/>
      <c r="C494" s="111"/>
      <c r="D494" s="111"/>
      <c r="E494" s="111"/>
      <c r="F494" s="111"/>
      <c r="G494" s="132"/>
      <c r="H494" s="151"/>
      <c r="I494" s="299"/>
      <c r="J494" s="152"/>
      <c r="K494" s="153"/>
      <c r="L494" s="169"/>
      <c r="M494" s="39"/>
      <c r="N494" s="90"/>
      <c r="O494" s="39"/>
      <c r="P494" s="23"/>
      <c r="Q494" s="170">
        <f t="shared" si="235"/>
        <v>0</v>
      </c>
      <c r="R494" s="55"/>
      <c r="S494" s="65"/>
      <c r="T494" s="98" t="s">
        <v>64</v>
      </c>
      <c r="U494" s="63"/>
      <c r="V494" s="87" t="str">
        <f t="shared" si="236"/>
        <v>Remplir la colonne R ou U</v>
      </c>
      <c r="W494" s="63"/>
      <c r="X494" s="173" t="str">
        <f t="shared" si="233"/>
        <v>Remplir la colonne M</v>
      </c>
      <c r="Y494" s="179" t="str">
        <f t="shared" si="237"/>
        <v>Remplir la colonne W</v>
      </c>
      <c r="Z494" s="263" t="str">
        <f t="shared" si="255"/>
        <v>Remplir la colonne I</v>
      </c>
      <c r="AA494" s="91"/>
      <c r="AB494" s="315" t="str">
        <f t="shared" si="238"/>
        <v>Remplir les termes C, P, T et TVA</v>
      </c>
      <c r="AC494" s="55"/>
      <c r="AD494" s="65"/>
      <c r="AE494" s="98" t="s">
        <v>64</v>
      </c>
      <c r="AF494" s="63"/>
      <c r="AG494" s="87" t="str">
        <f t="shared" si="239"/>
        <v>Remplir la colonne AC ou AF</v>
      </c>
      <c r="AH494" s="63"/>
      <c r="AI494" s="173" t="str">
        <f t="shared" si="256"/>
        <v>Remplir la colonne M</v>
      </c>
      <c r="AJ494" s="179" t="str">
        <f t="shared" si="240"/>
        <v>Remplir la colonne AH</v>
      </c>
      <c r="AK494" s="263" t="str">
        <f t="shared" si="257"/>
        <v>Remplir la colonne I</v>
      </c>
      <c r="AL494" s="91"/>
      <c r="AM494" s="315" t="str">
        <f t="shared" si="241"/>
        <v>Remplir les terme C, P, T et TVA</v>
      </c>
      <c r="AN494" s="55"/>
      <c r="AO494" s="65"/>
      <c r="AP494" s="98" t="s">
        <v>64</v>
      </c>
      <c r="AQ494" s="63"/>
      <c r="AR494" s="87" t="str">
        <f t="shared" si="242"/>
        <v>Remplir la colonne AN ou AQ</v>
      </c>
      <c r="AS494" s="63"/>
      <c r="AT494" s="173" t="str">
        <f t="shared" si="258"/>
        <v>Remplir la colonne M</v>
      </c>
      <c r="AU494" s="179" t="str">
        <f t="shared" si="243"/>
        <v>Remplir la colonne AS</v>
      </c>
      <c r="AV494" s="263" t="str">
        <f t="shared" si="259"/>
        <v>Remplir la colonne I</v>
      </c>
      <c r="AW494" s="91"/>
      <c r="AX494" s="315" t="str">
        <f t="shared" si="244"/>
        <v>Remplir les termes C, P, T et TVA</v>
      </c>
      <c r="AY494" s="55"/>
      <c r="AZ494" s="65"/>
      <c r="BA494" s="98" t="s">
        <v>64</v>
      </c>
      <c r="BB494" s="63"/>
      <c r="BC494" s="87" t="str">
        <f t="shared" si="245"/>
        <v>Remplir la colonne AY ou BB</v>
      </c>
      <c r="BD494" s="63"/>
      <c r="BE494" s="173" t="str">
        <f t="shared" si="260"/>
        <v>Remplir la colonne M</v>
      </c>
      <c r="BF494" s="179" t="str">
        <f t="shared" si="246"/>
        <v>Remplir la colonne BD</v>
      </c>
      <c r="BG494" s="263" t="str">
        <f t="shared" si="261"/>
        <v>Remplir la colonne I</v>
      </c>
      <c r="BH494" s="91"/>
      <c r="BI494" s="315" t="str">
        <f t="shared" si="247"/>
        <v>Remplir les termes C, P, T et TVA</v>
      </c>
      <c r="BJ494" s="55"/>
      <c r="BK494" s="65"/>
      <c r="BL494" s="98" t="s">
        <v>64</v>
      </c>
      <c r="BM494" s="63"/>
      <c r="BN494" s="87" t="str">
        <f t="shared" si="248"/>
        <v>Remplir la colonne BJ ou BM</v>
      </c>
      <c r="BO494" s="63"/>
      <c r="BP494" s="173" t="str">
        <f t="shared" si="262"/>
        <v>Remplir la colonne M</v>
      </c>
      <c r="BQ494" s="179" t="str">
        <f t="shared" si="249"/>
        <v>Remplir la colonne BO</v>
      </c>
      <c r="BR494" s="263" t="str">
        <f t="shared" si="263"/>
        <v>Remplir la colonne I</v>
      </c>
      <c r="BS494" s="91"/>
      <c r="BT494" s="315" t="str">
        <f t="shared" si="250"/>
        <v>Remplir les termes C, P, T et TVA</v>
      </c>
      <c r="BU494" s="55"/>
      <c r="BV494" s="65"/>
      <c r="BW494" s="98" t="s">
        <v>64</v>
      </c>
      <c r="BX494" s="63"/>
      <c r="BY494" s="87" t="str">
        <f t="shared" si="251"/>
        <v>Remplir la colonne BU ou BX</v>
      </c>
      <c r="BZ494" s="63"/>
      <c r="CA494" s="173" t="str">
        <f t="shared" si="264"/>
        <v>Remplir la colonne M</v>
      </c>
      <c r="CB494" s="179" t="str">
        <f t="shared" si="252"/>
        <v>Remplir la colonne BZ</v>
      </c>
      <c r="CC494" s="263" t="str">
        <f t="shared" si="265"/>
        <v>Remplir la colonne I</v>
      </c>
      <c r="CD494" s="91"/>
      <c r="CE494" s="315" t="str">
        <f t="shared" si="253"/>
        <v>Remplir les termes C, P, T et TVA</v>
      </c>
      <c r="CF494" s="61" t="str">
        <f t="shared" si="234"/>
        <v>REMPLIR TYPE DE CLIENT</v>
      </c>
      <c r="CG494" s="107" t="str">
        <f t="shared" si="254"/>
        <v>Montant total de l'aide demandée non indiqué</v>
      </c>
      <c r="CH494" s="1"/>
      <c r="CI494" s="1"/>
      <c r="CJ494" s="1"/>
      <c r="CK494" s="1"/>
      <c r="CL494" s="1"/>
    </row>
    <row r="495" spans="1:90" x14ac:dyDescent="0.25">
      <c r="A495" s="51"/>
      <c r="B495" s="111"/>
      <c r="C495" s="111"/>
      <c r="D495" s="111"/>
      <c r="E495" s="111"/>
      <c r="F495" s="111"/>
      <c r="G495" s="132"/>
      <c r="H495" s="151"/>
      <c r="I495" s="299"/>
      <c r="J495" s="152"/>
      <c r="K495" s="153"/>
      <c r="L495" s="169"/>
      <c r="M495" s="39"/>
      <c r="N495" s="90"/>
      <c r="O495" s="39"/>
      <c r="P495" s="23"/>
      <c r="Q495" s="170">
        <f t="shared" si="235"/>
        <v>0</v>
      </c>
      <c r="R495" s="55"/>
      <c r="S495" s="65"/>
      <c r="T495" s="98" t="s">
        <v>64</v>
      </c>
      <c r="U495" s="63"/>
      <c r="V495" s="87" t="str">
        <f t="shared" si="236"/>
        <v>Remplir la colonne R ou U</v>
      </c>
      <c r="W495" s="63"/>
      <c r="X495" s="173" t="str">
        <f t="shared" si="233"/>
        <v>Remplir la colonne M</v>
      </c>
      <c r="Y495" s="179" t="str">
        <f t="shared" si="237"/>
        <v>Remplir la colonne W</v>
      </c>
      <c r="Z495" s="263" t="str">
        <f t="shared" si="255"/>
        <v>Remplir la colonne I</v>
      </c>
      <c r="AA495" s="91"/>
      <c r="AB495" s="315" t="str">
        <f t="shared" si="238"/>
        <v>Remplir les termes C, P, T et TVA</v>
      </c>
      <c r="AC495" s="55"/>
      <c r="AD495" s="65"/>
      <c r="AE495" s="98" t="s">
        <v>64</v>
      </c>
      <c r="AF495" s="63"/>
      <c r="AG495" s="87" t="str">
        <f t="shared" si="239"/>
        <v>Remplir la colonne AC ou AF</v>
      </c>
      <c r="AH495" s="63"/>
      <c r="AI495" s="173" t="str">
        <f t="shared" si="256"/>
        <v>Remplir la colonne M</v>
      </c>
      <c r="AJ495" s="179" t="str">
        <f t="shared" si="240"/>
        <v>Remplir la colonne AH</v>
      </c>
      <c r="AK495" s="263" t="str">
        <f t="shared" si="257"/>
        <v>Remplir la colonne I</v>
      </c>
      <c r="AL495" s="91"/>
      <c r="AM495" s="315" t="str">
        <f t="shared" si="241"/>
        <v>Remplir les terme C, P, T et TVA</v>
      </c>
      <c r="AN495" s="55"/>
      <c r="AO495" s="65"/>
      <c r="AP495" s="98" t="s">
        <v>64</v>
      </c>
      <c r="AQ495" s="63"/>
      <c r="AR495" s="87" t="str">
        <f t="shared" si="242"/>
        <v>Remplir la colonne AN ou AQ</v>
      </c>
      <c r="AS495" s="63"/>
      <c r="AT495" s="173" t="str">
        <f t="shared" si="258"/>
        <v>Remplir la colonne M</v>
      </c>
      <c r="AU495" s="179" t="str">
        <f t="shared" si="243"/>
        <v>Remplir la colonne AS</v>
      </c>
      <c r="AV495" s="263" t="str">
        <f t="shared" si="259"/>
        <v>Remplir la colonne I</v>
      </c>
      <c r="AW495" s="91"/>
      <c r="AX495" s="315" t="str">
        <f t="shared" si="244"/>
        <v>Remplir les termes C, P, T et TVA</v>
      </c>
      <c r="AY495" s="55"/>
      <c r="AZ495" s="65"/>
      <c r="BA495" s="98" t="s">
        <v>64</v>
      </c>
      <c r="BB495" s="63"/>
      <c r="BC495" s="87" t="str">
        <f t="shared" si="245"/>
        <v>Remplir la colonne AY ou BB</v>
      </c>
      <c r="BD495" s="63"/>
      <c r="BE495" s="173" t="str">
        <f t="shared" si="260"/>
        <v>Remplir la colonne M</v>
      </c>
      <c r="BF495" s="179" t="str">
        <f t="shared" si="246"/>
        <v>Remplir la colonne BD</v>
      </c>
      <c r="BG495" s="263" t="str">
        <f t="shared" si="261"/>
        <v>Remplir la colonne I</v>
      </c>
      <c r="BH495" s="91"/>
      <c r="BI495" s="315" t="str">
        <f t="shared" si="247"/>
        <v>Remplir les termes C, P, T et TVA</v>
      </c>
      <c r="BJ495" s="55"/>
      <c r="BK495" s="65"/>
      <c r="BL495" s="98" t="s">
        <v>64</v>
      </c>
      <c r="BM495" s="63"/>
      <c r="BN495" s="87" t="str">
        <f t="shared" si="248"/>
        <v>Remplir la colonne BJ ou BM</v>
      </c>
      <c r="BO495" s="63"/>
      <c r="BP495" s="173" t="str">
        <f t="shared" si="262"/>
        <v>Remplir la colonne M</v>
      </c>
      <c r="BQ495" s="179" t="str">
        <f t="shared" si="249"/>
        <v>Remplir la colonne BO</v>
      </c>
      <c r="BR495" s="263" t="str">
        <f t="shared" si="263"/>
        <v>Remplir la colonne I</v>
      </c>
      <c r="BS495" s="91"/>
      <c r="BT495" s="315" t="str">
        <f t="shared" si="250"/>
        <v>Remplir les termes C, P, T et TVA</v>
      </c>
      <c r="BU495" s="55"/>
      <c r="BV495" s="65"/>
      <c r="BW495" s="98" t="s">
        <v>64</v>
      </c>
      <c r="BX495" s="63"/>
      <c r="BY495" s="87" t="str">
        <f t="shared" si="251"/>
        <v>Remplir la colonne BU ou BX</v>
      </c>
      <c r="BZ495" s="63"/>
      <c r="CA495" s="173" t="str">
        <f t="shared" si="264"/>
        <v>Remplir la colonne M</v>
      </c>
      <c r="CB495" s="179" t="str">
        <f t="shared" si="252"/>
        <v>Remplir la colonne BZ</v>
      </c>
      <c r="CC495" s="263" t="str">
        <f t="shared" si="265"/>
        <v>Remplir la colonne I</v>
      </c>
      <c r="CD495" s="91"/>
      <c r="CE495" s="315" t="str">
        <f t="shared" si="253"/>
        <v>Remplir les termes C, P, T et TVA</v>
      </c>
      <c r="CF495" s="61" t="str">
        <f t="shared" si="234"/>
        <v>REMPLIR TYPE DE CLIENT</v>
      </c>
      <c r="CG495" s="107" t="str">
        <f t="shared" si="254"/>
        <v>Montant total de l'aide demandée non indiqué</v>
      </c>
      <c r="CH495" s="1"/>
      <c r="CI495" s="1"/>
      <c r="CJ495" s="1"/>
      <c r="CK495" s="1"/>
      <c r="CL495" s="1"/>
    </row>
    <row r="496" spans="1:90" x14ac:dyDescent="0.25">
      <c r="A496" s="51"/>
      <c r="B496" s="111"/>
      <c r="C496" s="111"/>
      <c r="D496" s="111"/>
      <c r="E496" s="111"/>
      <c r="F496" s="111"/>
      <c r="G496" s="132"/>
      <c r="H496" s="151"/>
      <c r="I496" s="299"/>
      <c r="J496" s="152"/>
      <c r="K496" s="153"/>
      <c r="L496" s="169"/>
      <c r="M496" s="39"/>
      <c r="N496" s="90"/>
      <c r="O496" s="39"/>
      <c r="P496" s="23"/>
      <c r="Q496" s="170">
        <f t="shared" si="235"/>
        <v>0</v>
      </c>
      <c r="R496" s="55"/>
      <c r="S496" s="65"/>
      <c r="T496" s="98" t="s">
        <v>64</v>
      </c>
      <c r="U496" s="63"/>
      <c r="V496" s="87" t="str">
        <f t="shared" si="236"/>
        <v>Remplir la colonne R ou U</v>
      </c>
      <c r="W496" s="63"/>
      <c r="X496" s="173" t="str">
        <f t="shared" si="233"/>
        <v>Remplir la colonne M</v>
      </c>
      <c r="Y496" s="179" t="str">
        <f t="shared" si="237"/>
        <v>Remplir la colonne W</v>
      </c>
      <c r="Z496" s="263" t="str">
        <f t="shared" si="255"/>
        <v>Remplir la colonne I</v>
      </c>
      <c r="AA496" s="91"/>
      <c r="AB496" s="315" t="str">
        <f t="shared" si="238"/>
        <v>Remplir les termes C, P, T et TVA</v>
      </c>
      <c r="AC496" s="55"/>
      <c r="AD496" s="65"/>
      <c r="AE496" s="98" t="s">
        <v>64</v>
      </c>
      <c r="AF496" s="63"/>
      <c r="AG496" s="87" t="str">
        <f t="shared" si="239"/>
        <v>Remplir la colonne AC ou AF</v>
      </c>
      <c r="AH496" s="63"/>
      <c r="AI496" s="173" t="str">
        <f t="shared" si="256"/>
        <v>Remplir la colonne M</v>
      </c>
      <c r="AJ496" s="179" t="str">
        <f t="shared" si="240"/>
        <v>Remplir la colonne AH</v>
      </c>
      <c r="AK496" s="263" t="str">
        <f t="shared" si="257"/>
        <v>Remplir la colonne I</v>
      </c>
      <c r="AL496" s="91"/>
      <c r="AM496" s="315" t="str">
        <f t="shared" si="241"/>
        <v>Remplir les terme C, P, T et TVA</v>
      </c>
      <c r="AN496" s="55"/>
      <c r="AO496" s="65"/>
      <c r="AP496" s="98" t="s">
        <v>64</v>
      </c>
      <c r="AQ496" s="63"/>
      <c r="AR496" s="87" t="str">
        <f t="shared" si="242"/>
        <v>Remplir la colonne AN ou AQ</v>
      </c>
      <c r="AS496" s="63"/>
      <c r="AT496" s="173" t="str">
        <f t="shared" si="258"/>
        <v>Remplir la colonne M</v>
      </c>
      <c r="AU496" s="179" t="str">
        <f t="shared" si="243"/>
        <v>Remplir la colonne AS</v>
      </c>
      <c r="AV496" s="263" t="str">
        <f t="shared" si="259"/>
        <v>Remplir la colonne I</v>
      </c>
      <c r="AW496" s="91"/>
      <c r="AX496" s="315" t="str">
        <f t="shared" si="244"/>
        <v>Remplir les termes C, P, T et TVA</v>
      </c>
      <c r="AY496" s="55"/>
      <c r="AZ496" s="65"/>
      <c r="BA496" s="98" t="s">
        <v>64</v>
      </c>
      <c r="BB496" s="63"/>
      <c r="BC496" s="87" t="str">
        <f t="shared" si="245"/>
        <v>Remplir la colonne AY ou BB</v>
      </c>
      <c r="BD496" s="63"/>
      <c r="BE496" s="173" t="str">
        <f t="shared" si="260"/>
        <v>Remplir la colonne M</v>
      </c>
      <c r="BF496" s="179" t="str">
        <f t="shared" si="246"/>
        <v>Remplir la colonne BD</v>
      </c>
      <c r="BG496" s="263" t="str">
        <f t="shared" si="261"/>
        <v>Remplir la colonne I</v>
      </c>
      <c r="BH496" s="91"/>
      <c r="BI496" s="315" t="str">
        <f t="shared" si="247"/>
        <v>Remplir les termes C, P, T et TVA</v>
      </c>
      <c r="BJ496" s="55"/>
      <c r="BK496" s="65"/>
      <c r="BL496" s="98" t="s">
        <v>64</v>
      </c>
      <c r="BM496" s="63"/>
      <c r="BN496" s="87" t="str">
        <f t="shared" si="248"/>
        <v>Remplir la colonne BJ ou BM</v>
      </c>
      <c r="BO496" s="63"/>
      <c r="BP496" s="173" t="str">
        <f t="shared" si="262"/>
        <v>Remplir la colonne M</v>
      </c>
      <c r="BQ496" s="179" t="str">
        <f t="shared" si="249"/>
        <v>Remplir la colonne BO</v>
      </c>
      <c r="BR496" s="263" t="str">
        <f t="shared" si="263"/>
        <v>Remplir la colonne I</v>
      </c>
      <c r="BS496" s="91"/>
      <c r="BT496" s="315" t="str">
        <f t="shared" si="250"/>
        <v>Remplir les termes C, P, T et TVA</v>
      </c>
      <c r="BU496" s="55"/>
      <c r="BV496" s="65"/>
      <c r="BW496" s="98" t="s">
        <v>64</v>
      </c>
      <c r="BX496" s="63"/>
      <c r="BY496" s="87" t="str">
        <f t="shared" si="251"/>
        <v>Remplir la colonne BU ou BX</v>
      </c>
      <c r="BZ496" s="63"/>
      <c r="CA496" s="173" t="str">
        <f t="shared" si="264"/>
        <v>Remplir la colonne M</v>
      </c>
      <c r="CB496" s="179" t="str">
        <f t="shared" si="252"/>
        <v>Remplir la colonne BZ</v>
      </c>
      <c r="CC496" s="263" t="str">
        <f t="shared" si="265"/>
        <v>Remplir la colonne I</v>
      </c>
      <c r="CD496" s="91"/>
      <c r="CE496" s="315" t="str">
        <f t="shared" si="253"/>
        <v>Remplir les termes C, P, T et TVA</v>
      </c>
      <c r="CF496" s="61" t="str">
        <f t="shared" si="234"/>
        <v>REMPLIR TYPE DE CLIENT</v>
      </c>
      <c r="CG496" s="107" t="str">
        <f t="shared" si="254"/>
        <v>Montant total de l'aide demandée non indiqué</v>
      </c>
      <c r="CH496" s="1"/>
      <c r="CI496" s="1"/>
      <c r="CJ496" s="1"/>
      <c r="CK496" s="1"/>
      <c r="CL496" s="1"/>
    </row>
    <row r="497" spans="1:90" x14ac:dyDescent="0.25">
      <c r="A497" s="51"/>
      <c r="B497" s="111"/>
      <c r="C497" s="111"/>
      <c r="D497" s="111"/>
      <c r="E497" s="111"/>
      <c r="F497" s="111"/>
      <c r="G497" s="132"/>
      <c r="H497" s="151"/>
      <c r="I497" s="299"/>
      <c r="J497" s="152"/>
      <c r="K497" s="153"/>
      <c r="L497" s="169"/>
      <c r="M497" s="39"/>
      <c r="N497" s="90"/>
      <c r="O497" s="39"/>
      <c r="P497" s="23"/>
      <c r="Q497" s="170">
        <f t="shared" si="235"/>
        <v>0</v>
      </c>
      <c r="R497" s="55"/>
      <c r="S497" s="65"/>
      <c r="T497" s="98" t="s">
        <v>64</v>
      </c>
      <c r="U497" s="63"/>
      <c r="V497" s="87" t="str">
        <f t="shared" si="236"/>
        <v>Remplir la colonne R ou U</v>
      </c>
      <c r="W497" s="63"/>
      <c r="X497" s="173" t="str">
        <f t="shared" si="233"/>
        <v>Remplir la colonne M</v>
      </c>
      <c r="Y497" s="179" t="str">
        <f t="shared" si="237"/>
        <v>Remplir la colonne W</v>
      </c>
      <c r="Z497" s="263" t="str">
        <f t="shared" si="255"/>
        <v>Remplir la colonne I</v>
      </c>
      <c r="AA497" s="91"/>
      <c r="AB497" s="315" t="str">
        <f t="shared" si="238"/>
        <v>Remplir les termes C, P, T et TVA</v>
      </c>
      <c r="AC497" s="55"/>
      <c r="AD497" s="65"/>
      <c r="AE497" s="98" t="s">
        <v>64</v>
      </c>
      <c r="AF497" s="63"/>
      <c r="AG497" s="87" t="str">
        <f t="shared" si="239"/>
        <v>Remplir la colonne AC ou AF</v>
      </c>
      <c r="AH497" s="63"/>
      <c r="AI497" s="173" t="str">
        <f t="shared" si="256"/>
        <v>Remplir la colonne M</v>
      </c>
      <c r="AJ497" s="179" t="str">
        <f t="shared" si="240"/>
        <v>Remplir la colonne AH</v>
      </c>
      <c r="AK497" s="263" t="str">
        <f t="shared" si="257"/>
        <v>Remplir la colonne I</v>
      </c>
      <c r="AL497" s="91"/>
      <c r="AM497" s="315" t="str">
        <f t="shared" si="241"/>
        <v>Remplir les terme C, P, T et TVA</v>
      </c>
      <c r="AN497" s="55"/>
      <c r="AO497" s="65"/>
      <c r="AP497" s="98" t="s">
        <v>64</v>
      </c>
      <c r="AQ497" s="63"/>
      <c r="AR497" s="87" t="str">
        <f t="shared" si="242"/>
        <v>Remplir la colonne AN ou AQ</v>
      </c>
      <c r="AS497" s="63"/>
      <c r="AT497" s="173" t="str">
        <f t="shared" si="258"/>
        <v>Remplir la colonne M</v>
      </c>
      <c r="AU497" s="179" t="str">
        <f t="shared" si="243"/>
        <v>Remplir la colonne AS</v>
      </c>
      <c r="AV497" s="263" t="str">
        <f t="shared" si="259"/>
        <v>Remplir la colonne I</v>
      </c>
      <c r="AW497" s="91"/>
      <c r="AX497" s="315" t="str">
        <f t="shared" si="244"/>
        <v>Remplir les termes C, P, T et TVA</v>
      </c>
      <c r="AY497" s="55"/>
      <c r="AZ497" s="65"/>
      <c r="BA497" s="98" t="s">
        <v>64</v>
      </c>
      <c r="BB497" s="63"/>
      <c r="BC497" s="87" t="str">
        <f t="shared" si="245"/>
        <v>Remplir la colonne AY ou BB</v>
      </c>
      <c r="BD497" s="63"/>
      <c r="BE497" s="173" t="str">
        <f t="shared" si="260"/>
        <v>Remplir la colonne M</v>
      </c>
      <c r="BF497" s="179" t="str">
        <f t="shared" si="246"/>
        <v>Remplir la colonne BD</v>
      </c>
      <c r="BG497" s="263" t="str">
        <f t="shared" si="261"/>
        <v>Remplir la colonne I</v>
      </c>
      <c r="BH497" s="91"/>
      <c r="BI497" s="315" t="str">
        <f t="shared" si="247"/>
        <v>Remplir les termes C, P, T et TVA</v>
      </c>
      <c r="BJ497" s="55"/>
      <c r="BK497" s="65"/>
      <c r="BL497" s="98" t="s">
        <v>64</v>
      </c>
      <c r="BM497" s="63"/>
      <c r="BN497" s="87" t="str">
        <f t="shared" si="248"/>
        <v>Remplir la colonne BJ ou BM</v>
      </c>
      <c r="BO497" s="63"/>
      <c r="BP497" s="173" t="str">
        <f t="shared" si="262"/>
        <v>Remplir la colonne M</v>
      </c>
      <c r="BQ497" s="179" t="str">
        <f t="shared" si="249"/>
        <v>Remplir la colonne BO</v>
      </c>
      <c r="BR497" s="263" t="str">
        <f t="shared" si="263"/>
        <v>Remplir la colonne I</v>
      </c>
      <c r="BS497" s="91"/>
      <c r="BT497" s="315" t="str">
        <f t="shared" si="250"/>
        <v>Remplir les termes C, P, T et TVA</v>
      </c>
      <c r="BU497" s="55"/>
      <c r="BV497" s="65"/>
      <c r="BW497" s="98" t="s">
        <v>64</v>
      </c>
      <c r="BX497" s="63"/>
      <c r="BY497" s="87" t="str">
        <f t="shared" si="251"/>
        <v>Remplir la colonne BU ou BX</v>
      </c>
      <c r="BZ497" s="63"/>
      <c r="CA497" s="173" t="str">
        <f t="shared" si="264"/>
        <v>Remplir la colonne M</v>
      </c>
      <c r="CB497" s="179" t="str">
        <f t="shared" si="252"/>
        <v>Remplir la colonne BZ</v>
      </c>
      <c r="CC497" s="263" t="str">
        <f t="shared" si="265"/>
        <v>Remplir la colonne I</v>
      </c>
      <c r="CD497" s="91"/>
      <c r="CE497" s="315" t="str">
        <f t="shared" si="253"/>
        <v>Remplir les termes C, P, T et TVA</v>
      </c>
      <c r="CF497" s="61" t="str">
        <f t="shared" si="234"/>
        <v>REMPLIR TYPE DE CLIENT</v>
      </c>
      <c r="CG497" s="107" t="str">
        <f t="shared" si="254"/>
        <v>Montant total de l'aide demandée non indiqué</v>
      </c>
      <c r="CH497" s="1"/>
      <c r="CI497" s="1"/>
      <c r="CJ497" s="1"/>
      <c r="CK497" s="1"/>
      <c r="CL497" s="1"/>
    </row>
    <row r="498" spans="1:90" x14ac:dyDescent="0.25">
      <c r="A498" s="51"/>
      <c r="B498" s="111"/>
      <c r="C498" s="111"/>
      <c r="D498" s="111"/>
      <c r="E498" s="111"/>
      <c r="F498" s="111"/>
      <c r="G498" s="132"/>
      <c r="H498" s="151"/>
      <c r="I498" s="299"/>
      <c r="J498" s="152"/>
      <c r="K498" s="153"/>
      <c r="L498" s="169"/>
      <c r="M498" s="39"/>
      <c r="N498" s="90"/>
      <c r="O498" s="39"/>
      <c r="P498" s="23"/>
      <c r="Q498" s="170">
        <f t="shared" si="235"/>
        <v>0</v>
      </c>
      <c r="R498" s="55"/>
      <c r="S498" s="65"/>
      <c r="T498" s="98" t="s">
        <v>64</v>
      </c>
      <c r="U498" s="63"/>
      <c r="V498" s="87" t="str">
        <f t="shared" si="236"/>
        <v>Remplir la colonne R ou U</v>
      </c>
      <c r="W498" s="63"/>
      <c r="X498" s="173" t="str">
        <f t="shared" si="233"/>
        <v>Remplir la colonne M</v>
      </c>
      <c r="Y498" s="179" t="str">
        <f t="shared" si="237"/>
        <v>Remplir la colonne W</v>
      </c>
      <c r="Z498" s="263" t="str">
        <f t="shared" si="255"/>
        <v>Remplir la colonne I</v>
      </c>
      <c r="AA498" s="91"/>
      <c r="AB498" s="315" t="str">
        <f t="shared" si="238"/>
        <v>Remplir les termes C, P, T et TVA</v>
      </c>
      <c r="AC498" s="55"/>
      <c r="AD498" s="65"/>
      <c r="AE498" s="98" t="s">
        <v>64</v>
      </c>
      <c r="AF498" s="63"/>
      <c r="AG498" s="87" t="str">
        <f t="shared" si="239"/>
        <v>Remplir la colonne AC ou AF</v>
      </c>
      <c r="AH498" s="63"/>
      <c r="AI498" s="173" t="str">
        <f t="shared" si="256"/>
        <v>Remplir la colonne M</v>
      </c>
      <c r="AJ498" s="179" t="str">
        <f t="shared" si="240"/>
        <v>Remplir la colonne AH</v>
      </c>
      <c r="AK498" s="263" t="str">
        <f t="shared" si="257"/>
        <v>Remplir la colonne I</v>
      </c>
      <c r="AL498" s="91"/>
      <c r="AM498" s="315" t="str">
        <f t="shared" si="241"/>
        <v>Remplir les terme C, P, T et TVA</v>
      </c>
      <c r="AN498" s="55"/>
      <c r="AO498" s="65"/>
      <c r="AP498" s="98" t="s">
        <v>64</v>
      </c>
      <c r="AQ498" s="63"/>
      <c r="AR498" s="87" t="str">
        <f t="shared" si="242"/>
        <v>Remplir la colonne AN ou AQ</v>
      </c>
      <c r="AS498" s="63"/>
      <c r="AT498" s="173" t="str">
        <f t="shared" si="258"/>
        <v>Remplir la colonne M</v>
      </c>
      <c r="AU498" s="179" t="str">
        <f t="shared" si="243"/>
        <v>Remplir la colonne AS</v>
      </c>
      <c r="AV498" s="263" t="str">
        <f t="shared" si="259"/>
        <v>Remplir la colonne I</v>
      </c>
      <c r="AW498" s="91"/>
      <c r="AX498" s="315" t="str">
        <f t="shared" si="244"/>
        <v>Remplir les termes C, P, T et TVA</v>
      </c>
      <c r="AY498" s="55"/>
      <c r="AZ498" s="65"/>
      <c r="BA498" s="98" t="s">
        <v>64</v>
      </c>
      <c r="BB498" s="63"/>
      <c r="BC498" s="87" t="str">
        <f t="shared" si="245"/>
        <v>Remplir la colonne AY ou BB</v>
      </c>
      <c r="BD498" s="63"/>
      <c r="BE498" s="173" t="str">
        <f t="shared" si="260"/>
        <v>Remplir la colonne M</v>
      </c>
      <c r="BF498" s="179" t="str">
        <f t="shared" si="246"/>
        <v>Remplir la colonne BD</v>
      </c>
      <c r="BG498" s="263" t="str">
        <f t="shared" si="261"/>
        <v>Remplir la colonne I</v>
      </c>
      <c r="BH498" s="91"/>
      <c r="BI498" s="315" t="str">
        <f t="shared" si="247"/>
        <v>Remplir les termes C, P, T et TVA</v>
      </c>
      <c r="BJ498" s="55"/>
      <c r="BK498" s="65"/>
      <c r="BL498" s="98" t="s">
        <v>64</v>
      </c>
      <c r="BM498" s="63"/>
      <c r="BN498" s="87" t="str">
        <f t="shared" si="248"/>
        <v>Remplir la colonne BJ ou BM</v>
      </c>
      <c r="BO498" s="63"/>
      <c r="BP498" s="173" t="str">
        <f t="shared" si="262"/>
        <v>Remplir la colonne M</v>
      </c>
      <c r="BQ498" s="179" t="str">
        <f t="shared" si="249"/>
        <v>Remplir la colonne BO</v>
      </c>
      <c r="BR498" s="263" t="str">
        <f t="shared" si="263"/>
        <v>Remplir la colonne I</v>
      </c>
      <c r="BS498" s="91"/>
      <c r="BT498" s="315" t="str">
        <f t="shared" si="250"/>
        <v>Remplir les termes C, P, T et TVA</v>
      </c>
      <c r="BU498" s="55"/>
      <c r="BV498" s="65"/>
      <c r="BW498" s="98" t="s">
        <v>64</v>
      </c>
      <c r="BX498" s="63"/>
      <c r="BY498" s="87" t="str">
        <f t="shared" si="251"/>
        <v>Remplir la colonne BU ou BX</v>
      </c>
      <c r="BZ498" s="63"/>
      <c r="CA498" s="173" t="str">
        <f t="shared" si="264"/>
        <v>Remplir la colonne M</v>
      </c>
      <c r="CB498" s="179" t="str">
        <f t="shared" si="252"/>
        <v>Remplir la colonne BZ</v>
      </c>
      <c r="CC498" s="263" t="str">
        <f t="shared" si="265"/>
        <v>Remplir la colonne I</v>
      </c>
      <c r="CD498" s="91"/>
      <c r="CE498" s="315" t="str">
        <f t="shared" si="253"/>
        <v>Remplir les termes C, P, T et TVA</v>
      </c>
      <c r="CF498" s="61" t="str">
        <f t="shared" si="234"/>
        <v>REMPLIR TYPE DE CLIENT</v>
      </c>
      <c r="CG498" s="107" t="str">
        <f t="shared" si="254"/>
        <v>Montant total de l'aide demandée non indiqué</v>
      </c>
      <c r="CH498" s="1"/>
      <c r="CI498" s="1"/>
      <c r="CJ498" s="1"/>
      <c r="CK498" s="1"/>
      <c r="CL498" s="1"/>
    </row>
    <row r="499" spans="1:90" x14ac:dyDescent="0.25">
      <c r="A499" s="51"/>
      <c r="B499" s="111"/>
      <c r="C499" s="111"/>
      <c r="D499" s="111"/>
      <c r="E499" s="111"/>
      <c r="F499" s="111"/>
      <c r="G499" s="132"/>
      <c r="H499" s="151"/>
      <c r="I499" s="299"/>
      <c r="J499" s="152"/>
      <c r="K499" s="153"/>
      <c r="L499" s="169"/>
      <c r="M499" s="39"/>
      <c r="N499" s="90"/>
      <c r="O499" s="39"/>
      <c r="P499" s="23"/>
      <c r="Q499" s="170">
        <f t="shared" si="235"/>
        <v>0</v>
      </c>
      <c r="R499" s="55"/>
      <c r="S499" s="65"/>
      <c r="T499" s="98" t="s">
        <v>64</v>
      </c>
      <c r="U499" s="63"/>
      <c r="V499" s="87" t="str">
        <f t="shared" si="236"/>
        <v>Remplir la colonne R ou U</v>
      </c>
      <c r="W499" s="63"/>
      <c r="X499" s="173" t="str">
        <f t="shared" si="233"/>
        <v>Remplir la colonne M</v>
      </c>
      <c r="Y499" s="179" t="str">
        <f t="shared" si="237"/>
        <v>Remplir la colonne W</v>
      </c>
      <c r="Z499" s="263" t="str">
        <f t="shared" si="255"/>
        <v>Remplir la colonne I</v>
      </c>
      <c r="AA499" s="91"/>
      <c r="AB499" s="315" t="str">
        <f t="shared" si="238"/>
        <v>Remplir les termes C, P, T et TVA</v>
      </c>
      <c r="AC499" s="55"/>
      <c r="AD499" s="65"/>
      <c r="AE499" s="98" t="s">
        <v>64</v>
      </c>
      <c r="AF499" s="63"/>
      <c r="AG499" s="87" t="str">
        <f t="shared" si="239"/>
        <v>Remplir la colonne AC ou AF</v>
      </c>
      <c r="AH499" s="63"/>
      <c r="AI499" s="173" t="str">
        <f t="shared" si="256"/>
        <v>Remplir la colonne M</v>
      </c>
      <c r="AJ499" s="179" t="str">
        <f t="shared" si="240"/>
        <v>Remplir la colonne AH</v>
      </c>
      <c r="AK499" s="263" t="str">
        <f t="shared" si="257"/>
        <v>Remplir la colonne I</v>
      </c>
      <c r="AL499" s="91"/>
      <c r="AM499" s="315" t="str">
        <f t="shared" si="241"/>
        <v>Remplir les terme C, P, T et TVA</v>
      </c>
      <c r="AN499" s="55"/>
      <c r="AO499" s="65"/>
      <c r="AP499" s="98" t="s">
        <v>64</v>
      </c>
      <c r="AQ499" s="63"/>
      <c r="AR499" s="87" t="str">
        <f t="shared" si="242"/>
        <v>Remplir la colonne AN ou AQ</v>
      </c>
      <c r="AS499" s="63"/>
      <c r="AT499" s="173" t="str">
        <f t="shared" si="258"/>
        <v>Remplir la colonne M</v>
      </c>
      <c r="AU499" s="179" t="str">
        <f t="shared" si="243"/>
        <v>Remplir la colonne AS</v>
      </c>
      <c r="AV499" s="263" t="str">
        <f t="shared" si="259"/>
        <v>Remplir la colonne I</v>
      </c>
      <c r="AW499" s="91"/>
      <c r="AX499" s="315" t="str">
        <f t="shared" si="244"/>
        <v>Remplir les termes C, P, T et TVA</v>
      </c>
      <c r="AY499" s="55"/>
      <c r="AZ499" s="65"/>
      <c r="BA499" s="98" t="s">
        <v>64</v>
      </c>
      <c r="BB499" s="63"/>
      <c r="BC499" s="87" t="str">
        <f t="shared" si="245"/>
        <v>Remplir la colonne AY ou BB</v>
      </c>
      <c r="BD499" s="63"/>
      <c r="BE499" s="173" t="str">
        <f t="shared" si="260"/>
        <v>Remplir la colonne M</v>
      </c>
      <c r="BF499" s="179" t="str">
        <f t="shared" si="246"/>
        <v>Remplir la colonne BD</v>
      </c>
      <c r="BG499" s="263" t="str">
        <f t="shared" si="261"/>
        <v>Remplir la colonne I</v>
      </c>
      <c r="BH499" s="91"/>
      <c r="BI499" s="315" t="str">
        <f t="shared" si="247"/>
        <v>Remplir les termes C, P, T et TVA</v>
      </c>
      <c r="BJ499" s="55"/>
      <c r="BK499" s="65"/>
      <c r="BL499" s="98" t="s">
        <v>64</v>
      </c>
      <c r="BM499" s="63"/>
      <c r="BN499" s="87" t="str">
        <f t="shared" si="248"/>
        <v>Remplir la colonne BJ ou BM</v>
      </c>
      <c r="BO499" s="63"/>
      <c r="BP499" s="173" t="str">
        <f t="shared" si="262"/>
        <v>Remplir la colonne M</v>
      </c>
      <c r="BQ499" s="179" t="str">
        <f t="shared" si="249"/>
        <v>Remplir la colonne BO</v>
      </c>
      <c r="BR499" s="263" t="str">
        <f t="shared" si="263"/>
        <v>Remplir la colonne I</v>
      </c>
      <c r="BS499" s="91"/>
      <c r="BT499" s="315" t="str">
        <f t="shared" si="250"/>
        <v>Remplir les termes C, P, T et TVA</v>
      </c>
      <c r="BU499" s="55"/>
      <c r="BV499" s="65"/>
      <c r="BW499" s="98" t="s">
        <v>64</v>
      </c>
      <c r="BX499" s="63"/>
      <c r="BY499" s="87" t="str">
        <f t="shared" si="251"/>
        <v>Remplir la colonne BU ou BX</v>
      </c>
      <c r="BZ499" s="63"/>
      <c r="CA499" s="173" t="str">
        <f t="shared" si="264"/>
        <v>Remplir la colonne M</v>
      </c>
      <c r="CB499" s="179" t="str">
        <f t="shared" si="252"/>
        <v>Remplir la colonne BZ</v>
      </c>
      <c r="CC499" s="263" t="str">
        <f t="shared" si="265"/>
        <v>Remplir la colonne I</v>
      </c>
      <c r="CD499" s="91"/>
      <c r="CE499" s="315" t="str">
        <f t="shared" si="253"/>
        <v>Remplir les termes C, P, T et TVA</v>
      </c>
      <c r="CF499" s="61" t="str">
        <f t="shared" si="234"/>
        <v>REMPLIR TYPE DE CLIENT</v>
      </c>
      <c r="CG499" s="107" t="str">
        <f t="shared" si="254"/>
        <v>Montant total de l'aide demandée non indiqué</v>
      </c>
      <c r="CH499" s="1"/>
      <c r="CI499" s="1"/>
      <c r="CJ499" s="1"/>
      <c r="CK499" s="1"/>
      <c r="CL499" s="1"/>
    </row>
    <row r="500" spans="1:90" x14ac:dyDescent="0.25">
      <c r="A500" s="51"/>
      <c r="B500" s="111"/>
      <c r="C500" s="111"/>
      <c r="D500" s="111"/>
      <c r="E500" s="111"/>
      <c r="F500" s="111"/>
      <c r="G500" s="132"/>
      <c r="H500" s="151"/>
      <c r="I500" s="299"/>
      <c r="J500" s="152"/>
      <c r="K500" s="153"/>
      <c r="L500" s="169"/>
      <c r="M500" s="39"/>
      <c r="N500" s="90"/>
      <c r="O500" s="39"/>
      <c r="P500" s="23"/>
      <c r="Q500" s="170">
        <f t="shared" si="235"/>
        <v>0</v>
      </c>
      <c r="R500" s="55"/>
      <c r="S500" s="65"/>
      <c r="T500" s="98" t="s">
        <v>64</v>
      </c>
      <c r="U500" s="63"/>
      <c r="V500" s="87" t="str">
        <f t="shared" si="236"/>
        <v>Remplir la colonne R ou U</v>
      </c>
      <c r="W500" s="63"/>
      <c r="X500" s="173" t="str">
        <f t="shared" si="233"/>
        <v>Remplir la colonne M</v>
      </c>
      <c r="Y500" s="179" t="str">
        <f t="shared" si="237"/>
        <v>Remplir la colonne W</v>
      </c>
      <c r="Z500" s="263" t="str">
        <f t="shared" si="255"/>
        <v>Remplir la colonne I</v>
      </c>
      <c r="AA500" s="91"/>
      <c r="AB500" s="315" t="str">
        <f t="shared" si="238"/>
        <v>Remplir les termes C, P, T et TVA</v>
      </c>
      <c r="AC500" s="55"/>
      <c r="AD500" s="65"/>
      <c r="AE500" s="98" t="s">
        <v>64</v>
      </c>
      <c r="AF500" s="63"/>
      <c r="AG500" s="87" t="str">
        <f t="shared" si="239"/>
        <v>Remplir la colonne AC ou AF</v>
      </c>
      <c r="AH500" s="63"/>
      <c r="AI500" s="173" t="str">
        <f t="shared" si="256"/>
        <v>Remplir la colonne M</v>
      </c>
      <c r="AJ500" s="179" t="str">
        <f t="shared" si="240"/>
        <v>Remplir la colonne AH</v>
      </c>
      <c r="AK500" s="263" t="str">
        <f t="shared" si="257"/>
        <v>Remplir la colonne I</v>
      </c>
      <c r="AL500" s="91"/>
      <c r="AM500" s="315" t="str">
        <f t="shared" si="241"/>
        <v>Remplir les terme C, P, T et TVA</v>
      </c>
      <c r="AN500" s="55"/>
      <c r="AO500" s="65"/>
      <c r="AP500" s="98" t="s">
        <v>64</v>
      </c>
      <c r="AQ500" s="63"/>
      <c r="AR500" s="87" t="str">
        <f t="shared" si="242"/>
        <v>Remplir la colonne AN ou AQ</v>
      </c>
      <c r="AS500" s="63"/>
      <c r="AT500" s="173" t="str">
        <f t="shared" si="258"/>
        <v>Remplir la colonne M</v>
      </c>
      <c r="AU500" s="179" t="str">
        <f t="shared" si="243"/>
        <v>Remplir la colonne AS</v>
      </c>
      <c r="AV500" s="263" t="str">
        <f t="shared" si="259"/>
        <v>Remplir la colonne I</v>
      </c>
      <c r="AW500" s="91"/>
      <c r="AX500" s="315" t="str">
        <f t="shared" si="244"/>
        <v>Remplir les termes C, P, T et TVA</v>
      </c>
      <c r="AY500" s="55"/>
      <c r="AZ500" s="65"/>
      <c r="BA500" s="98" t="s">
        <v>64</v>
      </c>
      <c r="BB500" s="63"/>
      <c r="BC500" s="87" t="str">
        <f t="shared" si="245"/>
        <v>Remplir la colonne AY ou BB</v>
      </c>
      <c r="BD500" s="63"/>
      <c r="BE500" s="173" t="str">
        <f t="shared" si="260"/>
        <v>Remplir la colonne M</v>
      </c>
      <c r="BF500" s="179" t="str">
        <f t="shared" si="246"/>
        <v>Remplir la colonne BD</v>
      </c>
      <c r="BG500" s="263" t="str">
        <f t="shared" si="261"/>
        <v>Remplir la colonne I</v>
      </c>
      <c r="BH500" s="91"/>
      <c r="BI500" s="315" t="str">
        <f t="shared" si="247"/>
        <v>Remplir les termes C, P, T et TVA</v>
      </c>
      <c r="BJ500" s="55"/>
      <c r="BK500" s="65"/>
      <c r="BL500" s="98" t="s">
        <v>64</v>
      </c>
      <c r="BM500" s="63"/>
      <c r="BN500" s="87" t="str">
        <f t="shared" si="248"/>
        <v>Remplir la colonne BJ ou BM</v>
      </c>
      <c r="BO500" s="63"/>
      <c r="BP500" s="173" t="str">
        <f t="shared" si="262"/>
        <v>Remplir la colonne M</v>
      </c>
      <c r="BQ500" s="179" t="str">
        <f t="shared" si="249"/>
        <v>Remplir la colonne BO</v>
      </c>
      <c r="BR500" s="263" t="str">
        <f t="shared" si="263"/>
        <v>Remplir la colonne I</v>
      </c>
      <c r="BS500" s="91"/>
      <c r="BT500" s="315" t="str">
        <f t="shared" si="250"/>
        <v>Remplir les termes C, P, T et TVA</v>
      </c>
      <c r="BU500" s="55"/>
      <c r="BV500" s="65"/>
      <c r="BW500" s="98" t="s">
        <v>64</v>
      </c>
      <c r="BX500" s="63"/>
      <c r="BY500" s="87" t="str">
        <f t="shared" si="251"/>
        <v>Remplir la colonne BU ou BX</v>
      </c>
      <c r="BZ500" s="63"/>
      <c r="CA500" s="173" t="str">
        <f t="shared" si="264"/>
        <v>Remplir la colonne M</v>
      </c>
      <c r="CB500" s="179" t="str">
        <f t="shared" si="252"/>
        <v>Remplir la colonne BZ</v>
      </c>
      <c r="CC500" s="263" t="str">
        <f t="shared" si="265"/>
        <v>Remplir la colonne I</v>
      </c>
      <c r="CD500" s="91"/>
      <c r="CE500" s="315" t="str">
        <f t="shared" si="253"/>
        <v>Remplir les termes C, P, T et TVA</v>
      </c>
      <c r="CF500" s="61" t="str">
        <f t="shared" si="234"/>
        <v>REMPLIR TYPE DE CLIENT</v>
      </c>
      <c r="CG500" s="107" t="str">
        <f t="shared" si="254"/>
        <v>Montant total de l'aide demandée non indiqué</v>
      </c>
      <c r="CH500" s="1"/>
      <c r="CI500" s="1"/>
      <c r="CJ500" s="1"/>
      <c r="CK500" s="1"/>
      <c r="CL500" s="1"/>
    </row>
    <row r="501" spans="1:90" x14ac:dyDescent="0.25">
      <c r="A501" s="51"/>
      <c r="B501" s="111"/>
      <c r="C501" s="111"/>
      <c r="D501" s="111"/>
      <c r="E501" s="111"/>
      <c r="F501" s="111"/>
      <c r="G501" s="132"/>
      <c r="H501" s="151"/>
      <c r="I501" s="299"/>
      <c r="J501" s="152"/>
      <c r="K501" s="153"/>
      <c r="L501" s="169"/>
      <c r="M501" s="39"/>
      <c r="N501" s="90"/>
      <c r="O501" s="39"/>
      <c r="P501" s="23"/>
      <c r="Q501" s="170">
        <f t="shared" si="235"/>
        <v>0</v>
      </c>
      <c r="R501" s="55"/>
      <c r="S501" s="65"/>
      <c r="T501" s="98" t="s">
        <v>64</v>
      </c>
      <c r="U501" s="63"/>
      <c r="V501" s="87" t="str">
        <f t="shared" si="236"/>
        <v>Remplir la colonne R ou U</v>
      </c>
      <c r="W501" s="63"/>
      <c r="X501" s="173" t="str">
        <f t="shared" si="233"/>
        <v>Remplir la colonne M</v>
      </c>
      <c r="Y501" s="179" t="str">
        <f t="shared" si="237"/>
        <v>Remplir la colonne W</v>
      </c>
      <c r="Z501" s="263" t="str">
        <f t="shared" si="255"/>
        <v>Remplir la colonne I</v>
      </c>
      <c r="AA501" s="91"/>
      <c r="AB501" s="315" t="str">
        <f t="shared" si="238"/>
        <v>Remplir les termes C, P, T et TVA</v>
      </c>
      <c r="AC501" s="55"/>
      <c r="AD501" s="65"/>
      <c r="AE501" s="98" t="s">
        <v>64</v>
      </c>
      <c r="AF501" s="63"/>
      <c r="AG501" s="87" t="str">
        <f t="shared" si="239"/>
        <v>Remplir la colonne AC ou AF</v>
      </c>
      <c r="AH501" s="63"/>
      <c r="AI501" s="173" t="str">
        <f t="shared" si="256"/>
        <v>Remplir la colonne M</v>
      </c>
      <c r="AJ501" s="179" t="str">
        <f t="shared" si="240"/>
        <v>Remplir la colonne AH</v>
      </c>
      <c r="AK501" s="263" t="str">
        <f t="shared" si="257"/>
        <v>Remplir la colonne I</v>
      </c>
      <c r="AL501" s="91"/>
      <c r="AM501" s="315" t="str">
        <f t="shared" si="241"/>
        <v>Remplir les terme C, P, T et TVA</v>
      </c>
      <c r="AN501" s="55"/>
      <c r="AO501" s="65"/>
      <c r="AP501" s="98" t="s">
        <v>64</v>
      </c>
      <c r="AQ501" s="63"/>
      <c r="AR501" s="87" t="str">
        <f t="shared" si="242"/>
        <v>Remplir la colonne AN ou AQ</v>
      </c>
      <c r="AS501" s="63"/>
      <c r="AT501" s="173" t="str">
        <f t="shared" si="258"/>
        <v>Remplir la colonne M</v>
      </c>
      <c r="AU501" s="179" t="str">
        <f t="shared" si="243"/>
        <v>Remplir la colonne AS</v>
      </c>
      <c r="AV501" s="263" t="str">
        <f t="shared" si="259"/>
        <v>Remplir la colonne I</v>
      </c>
      <c r="AW501" s="91"/>
      <c r="AX501" s="315" t="str">
        <f t="shared" si="244"/>
        <v>Remplir les termes C, P, T et TVA</v>
      </c>
      <c r="AY501" s="55"/>
      <c r="AZ501" s="65"/>
      <c r="BA501" s="98" t="s">
        <v>64</v>
      </c>
      <c r="BB501" s="63"/>
      <c r="BC501" s="87" t="str">
        <f t="shared" si="245"/>
        <v>Remplir la colonne AY ou BB</v>
      </c>
      <c r="BD501" s="63"/>
      <c r="BE501" s="173" t="str">
        <f t="shared" si="260"/>
        <v>Remplir la colonne M</v>
      </c>
      <c r="BF501" s="179" t="str">
        <f t="shared" si="246"/>
        <v>Remplir la colonne BD</v>
      </c>
      <c r="BG501" s="263" t="str">
        <f t="shared" si="261"/>
        <v>Remplir la colonne I</v>
      </c>
      <c r="BH501" s="91"/>
      <c r="BI501" s="315" t="str">
        <f t="shared" si="247"/>
        <v>Remplir les termes C, P, T et TVA</v>
      </c>
      <c r="BJ501" s="55"/>
      <c r="BK501" s="65"/>
      <c r="BL501" s="98" t="s">
        <v>64</v>
      </c>
      <c r="BM501" s="63"/>
      <c r="BN501" s="87" t="str">
        <f t="shared" si="248"/>
        <v>Remplir la colonne BJ ou BM</v>
      </c>
      <c r="BO501" s="63"/>
      <c r="BP501" s="173" t="str">
        <f t="shared" si="262"/>
        <v>Remplir la colonne M</v>
      </c>
      <c r="BQ501" s="179" t="str">
        <f t="shared" si="249"/>
        <v>Remplir la colonne BO</v>
      </c>
      <c r="BR501" s="263" t="str">
        <f t="shared" si="263"/>
        <v>Remplir la colonne I</v>
      </c>
      <c r="BS501" s="91"/>
      <c r="BT501" s="315" t="str">
        <f t="shared" si="250"/>
        <v>Remplir les termes C, P, T et TVA</v>
      </c>
      <c r="BU501" s="55"/>
      <c r="BV501" s="65"/>
      <c r="BW501" s="98" t="s">
        <v>64</v>
      </c>
      <c r="BX501" s="63"/>
      <c r="BY501" s="87" t="str">
        <f t="shared" si="251"/>
        <v>Remplir la colonne BU ou BX</v>
      </c>
      <c r="BZ501" s="63"/>
      <c r="CA501" s="173" t="str">
        <f t="shared" si="264"/>
        <v>Remplir la colonne M</v>
      </c>
      <c r="CB501" s="179" t="str">
        <f t="shared" si="252"/>
        <v>Remplir la colonne BZ</v>
      </c>
      <c r="CC501" s="263" t="str">
        <f t="shared" si="265"/>
        <v>Remplir la colonne I</v>
      </c>
      <c r="CD501" s="91"/>
      <c r="CE501" s="315" t="str">
        <f t="shared" si="253"/>
        <v>Remplir les termes C, P, T et TVA</v>
      </c>
      <c r="CF501" s="61" t="str">
        <f t="shared" si="234"/>
        <v>REMPLIR TYPE DE CLIENT</v>
      </c>
      <c r="CG501" s="107" t="str">
        <f t="shared" si="254"/>
        <v>Montant total de l'aide demandée non indiqué</v>
      </c>
      <c r="CH501" s="1"/>
      <c r="CI501" s="1"/>
      <c r="CJ501" s="1"/>
      <c r="CK501" s="1"/>
      <c r="CL501" s="1"/>
    </row>
    <row r="502" spans="1:90" x14ac:dyDescent="0.25">
      <c r="A502" s="51"/>
      <c r="B502" s="111"/>
      <c r="C502" s="111"/>
      <c r="D502" s="111"/>
      <c r="E502" s="111"/>
      <c r="F502" s="111"/>
      <c r="G502" s="132"/>
      <c r="H502" s="151"/>
      <c r="I502" s="299"/>
      <c r="J502" s="152"/>
      <c r="K502" s="153"/>
      <c r="L502" s="169"/>
      <c r="M502" s="39"/>
      <c r="N502" s="90"/>
      <c r="O502" s="39"/>
      <c r="P502" s="23"/>
      <c r="Q502" s="170">
        <f t="shared" si="235"/>
        <v>0</v>
      </c>
      <c r="R502" s="55"/>
      <c r="S502" s="65"/>
      <c r="T502" s="98" t="s">
        <v>64</v>
      </c>
      <c r="U502" s="63"/>
      <c r="V502" s="87" t="str">
        <f t="shared" si="236"/>
        <v>Remplir la colonne R ou U</v>
      </c>
      <c r="W502" s="63"/>
      <c r="X502" s="173" t="str">
        <f t="shared" si="233"/>
        <v>Remplir la colonne M</v>
      </c>
      <c r="Y502" s="179" t="str">
        <f t="shared" si="237"/>
        <v>Remplir la colonne W</v>
      </c>
      <c r="Z502" s="263" t="str">
        <f t="shared" si="255"/>
        <v>Remplir la colonne I</v>
      </c>
      <c r="AA502" s="91"/>
      <c r="AB502" s="315" t="str">
        <f t="shared" si="238"/>
        <v>Remplir les termes C, P, T et TVA</v>
      </c>
      <c r="AC502" s="55"/>
      <c r="AD502" s="65"/>
      <c r="AE502" s="98" t="s">
        <v>64</v>
      </c>
      <c r="AF502" s="63"/>
      <c r="AG502" s="87" t="str">
        <f t="shared" si="239"/>
        <v>Remplir la colonne AC ou AF</v>
      </c>
      <c r="AH502" s="63"/>
      <c r="AI502" s="173" t="str">
        <f t="shared" si="256"/>
        <v>Remplir la colonne M</v>
      </c>
      <c r="AJ502" s="179" t="str">
        <f t="shared" si="240"/>
        <v>Remplir la colonne AH</v>
      </c>
      <c r="AK502" s="263" t="str">
        <f t="shared" si="257"/>
        <v>Remplir la colonne I</v>
      </c>
      <c r="AL502" s="91"/>
      <c r="AM502" s="315" t="str">
        <f t="shared" si="241"/>
        <v>Remplir les terme C, P, T et TVA</v>
      </c>
      <c r="AN502" s="55"/>
      <c r="AO502" s="65"/>
      <c r="AP502" s="98" t="s">
        <v>64</v>
      </c>
      <c r="AQ502" s="63"/>
      <c r="AR502" s="87" t="str">
        <f t="shared" si="242"/>
        <v>Remplir la colonne AN ou AQ</v>
      </c>
      <c r="AS502" s="63"/>
      <c r="AT502" s="173" t="str">
        <f t="shared" si="258"/>
        <v>Remplir la colonne M</v>
      </c>
      <c r="AU502" s="179" t="str">
        <f t="shared" si="243"/>
        <v>Remplir la colonne AS</v>
      </c>
      <c r="AV502" s="263" t="str">
        <f t="shared" si="259"/>
        <v>Remplir la colonne I</v>
      </c>
      <c r="AW502" s="91"/>
      <c r="AX502" s="315" t="str">
        <f t="shared" si="244"/>
        <v>Remplir les termes C, P, T et TVA</v>
      </c>
      <c r="AY502" s="55"/>
      <c r="AZ502" s="65"/>
      <c r="BA502" s="98" t="s">
        <v>64</v>
      </c>
      <c r="BB502" s="63"/>
      <c r="BC502" s="87" t="str">
        <f t="shared" si="245"/>
        <v>Remplir la colonne AY ou BB</v>
      </c>
      <c r="BD502" s="63"/>
      <c r="BE502" s="173" t="str">
        <f t="shared" si="260"/>
        <v>Remplir la colonne M</v>
      </c>
      <c r="BF502" s="179" t="str">
        <f t="shared" si="246"/>
        <v>Remplir la colonne BD</v>
      </c>
      <c r="BG502" s="263" t="str">
        <f t="shared" si="261"/>
        <v>Remplir la colonne I</v>
      </c>
      <c r="BH502" s="91"/>
      <c r="BI502" s="315" t="str">
        <f t="shared" si="247"/>
        <v>Remplir les termes C, P, T et TVA</v>
      </c>
      <c r="BJ502" s="55"/>
      <c r="BK502" s="65"/>
      <c r="BL502" s="98" t="s">
        <v>64</v>
      </c>
      <c r="BM502" s="63"/>
      <c r="BN502" s="87" t="str">
        <f t="shared" si="248"/>
        <v>Remplir la colonne BJ ou BM</v>
      </c>
      <c r="BO502" s="63"/>
      <c r="BP502" s="173" t="str">
        <f t="shared" si="262"/>
        <v>Remplir la colonne M</v>
      </c>
      <c r="BQ502" s="179" t="str">
        <f t="shared" si="249"/>
        <v>Remplir la colonne BO</v>
      </c>
      <c r="BR502" s="263" t="str">
        <f t="shared" si="263"/>
        <v>Remplir la colonne I</v>
      </c>
      <c r="BS502" s="91"/>
      <c r="BT502" s="315" t="str">
        <f t="shared" si="250"/>
        <v>Remplir les termes C, P, T et TVA</v>
      </c>
      <c r="BU502" s="55"/>
      <c r="BV502" s="65"/>
      <c r="BW502" s="98" t="s">
        <v>64</v>
      </c>
      <c r="BX502" s="63"/>
      <c r="BY502" s="87" t="str">
        <f t="shared" si="251"/>
        <v>Remplir la colonne BU ou BX</v>
      </c>
      <c r="BZ502" s="63"/>
      <c r="CA502" s="173" t="str">
        <f t="shared" si="264"/>
        <v>Remplir la colonne M</v>
      </c>
      <c r="CB502" s="179" t="str">
        <f t="shared" si="252"/>
        <v>Remplir la colonne BZ</v>
      </c>
      <c r="CC502" s="263" t="str">
        <f t="shared" si="265"/>
        <v>Remplir la colonne I</v>
      </c>
      <c r="CD502" s="91"/>
      <c r="CE502" s="315" t="str">
        <f t="shared" si="253"/>
        <v>Remplir les termes C, P, T et TVA</v>
      </c>
      <c r="CF502" s="61" t="str">
        <f t="shared" si="234"/>
        <v>REMPLIR TYPE DE CLIENT</v>
      </c>
      <c r="CG502" s="107" t="str">
        <f t="shared" si="254"/>
        <v>Montant total de l'aide demandée non indiqué</v>
      </c>
      <c r="CH502" s="1"/>
      <c r="CI502" s="1"/>
      <c r="CJ502" s="1"/>
      <c r="CK502" s="1"/>
      <c r="CL502" s="1"/>
    </row>
    <row r="503" spans="1:90" x14ac:dyDescent="0.25">
      <c r="A503" s="51"/>
      <c r="B503" s="111"/>
      <c r="C503" s="111"/>
      <c r="D503" s="111"/>
      <c r="E503" s="111"/>
      <c r="F503" s="111"/>
      <c r="G503" s="132"/>
      <c r="H503" s="151"/>
      <c r="I503" s="299"/>
      <c r="J503" s="152"/>
      <c r="K503" s="153"/>
      <c r="L503" s="169"/>
      <c r="M503" s="39"/>
      <c r="N503" s="90"/>
      <c r="O503" s="39"/>
      <c r="P503" s="23"/>
      <c r="Q503" s="170">
        <f t="shared" si="235"/>
        <v>0</v>
      </c>
      <c r="R503" s="55"/>
      <c r="S503" s="65"/>
      <c r="T503" s="98" t="s">
        <v>64</v>
      </c>
      <c r="U503" s="63"/>
      <c r="V503" s="87" t="str">
        <f t="shared" si="236"/>
        <v>Remplir la colonne R ou U</v>
      </c>
      <c r="W503" s="63"/>
      <c r="X503" s="173" t="str">
        <f t="shared" si="233"/>
        <v>Remplir la colonne M</v>
      </c>
      <c r="Y503" s="179" t="str">
        <f t="shared" si="237"/>
        <v>Remplir la colonne W</v>
      </c>
      <c r="Z503" s="263" t="str">
        <f t="shared" si="255"/>
        <v>Remplir la colonne I</v>
      </c>
      <c r="AA503" s="91"/>
      <c r="AB503" s="315" t="str">
        <f t="shared" si="238"/>
        <v>Remplir les termes C, P, T et TVA</v>
      </c>
      <c r="AC503" s="55"/>
      <c r="AD503" s="65"/>
      <c r="AE503" s="98" t="s">
        <v>64</v>
      </c>
      <c r="AF503" s="63"/>
      <c r="AG503" s="87" t="str">
        <f t="shared" si="239"/>
        <v>Remplir la colonne AC ou AF</v>
      </c>
      <c r="AH503" s="63"/>
      <c r="AI503" s="173" t="str">
        <f t="shared" si="256"/>
        <v>Remplir la colonne M</v>
      </c>
      <c r="AJ503" s="179" t="str">
        <f t="shared" si="240"/>
        <v>Remplir la colonne AH</v>
      </c>
      <c r="AK503" s="263" t="str">
        <f t="shared" si="257"/>
        <v>Remplir la colonne I</v>
      </c>
      <c r="AL503" s="91"/>
      <c r="AM503" s="315" t="str">
        <f t="shared" si="241"/>
        <v>Remplir les terme C, P, T et TVA</v>
      </c>
      <c r="AN503" s="55"/>
      <c r="AO503" s="65"/>
      <c r="AP503" s="98" t="s">
        <v>64</v>
      </c>
      <c r="AQ503" s="63"/>
      <c r="AR503" s="87" t="str">
        <f t="shared" si="242"/>
        <v>Remplir la colonne AN ou AQ</v>
      </c>
      <c r="AS503" s="63"/>
      <c r="AT503" s="173" t="str">
        <f t="shared" si="258"/>
        <v>Remplir la colonne M</v>
      </c>
      <c r="AU503" s="179" t="str">
        <f t="shared" si="243"/>
        <v>Remplir la colonne AS</v>
      </c>
      <c r="AV503" s="263" t="str">
        <f t="shared" si="259"/>
        <v>Remplir la colonne I</v>
      </c>
      <c r="AW503" s="91"/>
      <c r="AX503" s="315" t="str">
        <f t="shared" si="244"/>
        <v>Remplir les termes C, P, T et TVA</v>
      </c>
      <c r="AY503" s="55"/>
      <c r="AZ503" s="65"/>
      <c r="BA503" s="98" t="s">
        <v>64</v>
      </c>
      <c r="BB503" s="63"/>
      <c r="BC503" s="87" t="str">
        <f t="shared" si="245"/>
        <v>Remplir la colonne AY ou BB</v>
      </c>
      <c r="BD503" s="63"/>
      <c r="BE503" s="173" t="str">
        <f t="shared" si="260"/>
        <v>Remplir la colonne M</v>
      </c>
      <c r="BF503" s="179" t="str">
        <f t="shared" si="246"/>
        <v>Remplir la colonne BD</v>
      </c>
      <c r="BG503" s="263" t="str">
        <f t="shared" si="261"/>
        <v>Remplir la colonne I</v>
      </c>
      <c r="BH503" s="91"/>
      <c r="BI503" s="315" t="str">
        <f t="shared" si="247"/>
        <v>Remplir les termes C, P, T et TVA</v>
      </c>
      <c r="BJ503" s="55"/>
      <c r="BK503" s="65"/>
      <c r="BL503" s="98" t="s">
        <v>64</v>
      </c>
      <c r="BM503" s="63"/>
      <c r="BN503" s="87" t="str">
        <f t="shared" si="248"/>
        <v>Remplir la colonne BJ ou BM</v>
      </c>
      <c r="BO503" s="63"/>
      <c r="BP503" s="173" t="str">
        <f t="shared" si="262"/>
        <v>Remplir la colonne M</v>
      </c>
      <c r="BQ503" s="179" t="str">
        <f t="shared" si="249"/>
        <v>Remplir la colonne BO</v>
      </c>
      <c r="BR503" s="263" t="str">
        <f t="shared" si="263"/>
        <v>Remplir la colonne I</v>
      </c>
      <c r="BS503" s="91"/>
      <c r="BT503" s="315" t="str">
        <f t="shared" si="250"/>
        <v>Remplir les termes C, P, T et TVA</v>
      </c>
      <c r="BU503" s="55"/>
      <c r="BV503" s="65"/>
      <c r="BW503" s="98" t="s">
        <v>64</v>
      </c>
      <c r="BX503" s="63"/>
      <c r="BY503" s="87" t="str">
        <f t="shared" si="251"/>
        <v>Remplir la colonne BU ou BX</v>
      </c>
      <c r="BZ503" s="63"/>
      <c r="CA503" s="173" t="str">
        <f t="shared" si="264"/>
        <v>Remplir la colonne M</v>
      </c>
      <c r="CB503" s="179" t="str">
        <f t="shared" si="252"/>
        <v>Remplir la colonne BZ</v>
      </c>
      <c r="CC503" s="263" t="str">
        <f t="shared" si="265"/>
        <v>Remplir la colonne I</v>
      </c>
      <c r="CD503" s="91"/>
      <c r="CE503" s="315" t="str">
        <f t="shared" si="253"/>
        <v>Remplir les termes C, P, T et TVA</v>
      </c>
      <c r="CF503" s="61" t="str">
        <f t="shared" si="234"/>
        <v>REMPLIR TYPE DE CLIENT</v>
      </c>
      <c r="CG503" s="107" t="str">
        <f t="shared" si="254"/>
        <v>Montant total de l'aide demandée non indiqué</v>
      </c>
      <c r="CH503" s="1"/>
      <c r="CI503" s="1"/>
      <c r="CJ503" s="1"/>
      <c r="CK503" s="1"/>
      <c r="CL503" s="1"/>
    </row>
    <row r="504" spans="1:90" x14ac:dyDescent="0.25">
      <c r="A504" s="51"/>
      <c r="B504" s="111"/>
      <c r="C504" s="111"/>
      <c r="D504" s="111"/>
      <c r="E504" s="111"/>
      <c r="F504" s="111"/>
      <c r="G504" s="132"/>
      <c r="H504" s="151"/>
      <c r="I504" s="299"/>
      <c r="J504" s="152"/>
      <c r="K504" s="153"/>
      <c r="L504" s="169"/>
      <c r="M504" s="39"/>
      <c r="N504" s="90"/>
      <c r="O504" s="39"/>
      <c r="P504" s="23"/>
      <c r="Q504" s="170">
        <f t="shared" si="235"/>
        <v>0</v>
      </c>
      <c r="R504" s="55"/>
      <c r="S504" s="65"/>
      <c r="T504" s="98" t="s">
        <v>64</v>
      </c>
      <c r="U504" s="63"/>
      <c r="V504" s="87" t="str">
        <f t="shared" si="236"/>
        <v>Remplir la colonne R ou U</v>
      </c>
      <c r="W504" s="63"/>
      <c r="X504" s="173" t="str">
        <f t="shared" si="233"/>
        <v>Remplir la colonne M</v>
      </c>
      <c r="Y504" s="179" t="str">
        <f t="shared" si="237"/>
        <v>Remplir la colonne W</v>
      </c>
      <c r="Z504" s="263" t="str">
        <f t="shared" si="255"/>
        <v>Remplir la colonne I</v>
      </c>
      <c r="AA504" s="91"/>
      <c r="AB504" s="315" t="str">
        <f t="shared" si="238"/>
        <v>Remplir les termes C, P, T et TVA</v>
      </c>
      <c r="AC504" s="55"/>
      <c r="AD504" s="65"/>
      <c r="AE504" s="98" t="s">
        <v>64</v>
      </c>
      <c r="AF504" s="63"/>
      <c r="AG504" s="87" t="str">
        <f t="shared" si="239"/>
        <v>Remplir la colonne AC ou AF</v>
      </c>
      <c r="AH504" s="63"/>
      <c r="AI504" s="173" t="str">
        <f t="shared" si="256"/>
        <v>Remplir la colonne M</v>
      </c>
      <c r="AJ504" s="179" t="str">
        <f t="shared" si="240"/>
        <v>Remplir la colonne AH</v>
      </c>
      <c r="AK504" s="263" t="str">
        <f t="shared" si="257"/>
        <v>Remplir la colonne I</v>
      </c>
      <c r="AL504" s="91"/>
      <c r="AM504" s="315" t="str">
        <f t="shared" si="241"/>
        <v>Remplir les terme C, P, T et TVA</v>
      </c>
      <c r="AN504" s="55"/>
      <c r="AO504" s="65"/>
      <c r="AP504" s="98" t="s">
        <v>64</v>
      </c>
      <c r="AQ504" s="63"/>
      <c r="AR504" s="87" t="str">
        <f t="shared" si="242"/>
        <v>Remplir la colonne AN ou AQ</v>
      </c>
      <c r="AS504" s="63"/>
      <c r="AT504" s="173" t="str">
        <f t="shared" si="258"/>
        <v>Remplir la colonne M</v>
      </c>
      <c r="AU504" s="179" t="str">
        <f t="shared" si="243"/>
        <v>Remplir la colonne AS</v>
      </c>
      <c r="AV504" s="263" t="str">
        <f t="shared" si="259"/>
        <v>Remplir la colonne I</v>
      </c>
      <c r="AW504" s="91"/>
      <c r="AX504" s="315" t="str">
        <f t="shared" si="244"/>
        <v>Remplir les termes C, P, T et TVA</v>
      </c>
      <c r="AY504" s="55"/>
      <c r="AZ504" s="65"/>
      <c r="BA504" s="98" t="s">
        <v>64</v>
      </c>
      <c r="BB504" s="63"/>
      <c r="BC504" s="87" t="str">
        <f t="shared" si="245"/>
        <v>Remplir la colonne AY ou BB</v>
      </c>
      <c r="BD504" s="63"/>
      <c r="BE504" s="173" t="str">
        <f t="shared" si="260"/>
        <v>Remplir la colonne M</v>
      </c>
      <c r="BF504" s="179" t="str">
        <f t="shared" si="246"/>
        <v>Remplir la colonne BD</v>
      </c>
      <c r="BG504" s="263" t="str">
        <f t="shared" si="261"/>
        <v>Remplir la colonne I</v>
      </c>
      <c r="BH504" s="91"/>
      <c r="BI504" s="315" t="str">
        <f t="shared" si="247"/>
        <v>Remplir les termes C, P, T et TVA</v>
      </c>
      <c r="BJ504" s="55"/>
      <c r="BK504" s="65"/>
      <c r="BL504" s="98" t="s">
        <v>64</v>
      </c>
      <c r="BM504" s="63"/>
      <c r="BN504" s="87" t="str">
        <f t="shared" si="248"/>
        <v>Remplir la colonne BJ ou BM</v>
      </c>
      <c r="BO504" s="63"/>
      <c r="BP504" s="173" t="str">
        <f t="shared" si="262"/>
        <v>Remplir la colonne M</v>
      </c>
      <c r="BQ504" s="179" t="str">
        <f t="shared" si="249"/>
        <v>Remplir la colonne BO</v>
      </c>
      <c r="BR504" s="263" t="str">
        <f t="shared" si="263"/>
        <v>Remplir la colonne I</v>
      </c>
      <c r="BS504" s="91"/>
      <c r="BT504" s="315" t="str">
        <f t="shared" si="250"/>
        <v>Remplir les termes C, P, T et TVA</v>
      </c>
      <c r="BU504" s="55"/>
      <c r="BV504" s="65"/>
      <c r="BW504" s="98" t="s">
        <v>64</v>
      </c>
      <c r="BX504" s="63"/>
      <c r="BY504" s="87" t="str">
        <f t="shared" si="251"/>
        <v>Remplir la colonne BU ou BX</v>
      </c>
      <c r="BZ504" s="63"/>
      <c r="CA504" s="173" t="str">
        <f t="shared" si="264"/>
        <v>Remplir la colonne M</v>
      </c>
      <c r="CB504" s="179" t="str">
        <f t="shared" si="252"/>
        <v>Remplir la colonne BZ</v>
      </c>
      <c r="CC504" s="263" t="str">
        <f t="shared" si="265"/>
        <v>Remplir la colonne I</v>
      </c>
      <c r="CD504" s="91"/>
      <c r="CE504" s="315" t="str">
        <f t="shared" si="253"/>
        <v>Remplir les termes C, P, T et TVA</v>
      </c>
      <c r="CF504" s="61" t="str">
        <f t="shared" si="234"/>
        <v>REMPLIR TYPE DE CLIENT</v>
      </c>
      <c r="CG504" s="107" t="str">
        <f t="shared" si="254"/>
        <v>Montant total de l'aide demandée non indiqué</v>
      </c>
      <c r="CH504" s="1"/>
      <c r="CI504" s="1"/>
      <c r="CJ504" s="1"/>
      <c r="CK504" s="1"/>
      <c r="CL504" s="1"/>
    </row>
    <row r="505" spans="1:90" x14ac:dyDescent="0.25">
      <c r="A505" s="51"/>
      <c r="B505" s="111"/>
      <c r="C505" s="111"/>
      <c r="D505" s="111"/>
      <c r="E505" s="111"/>
      <c r="F505" s="111"/>
      <c r="G505" s="132"/>
      <c r="H505" s="151"/>
      <c r="I505" s="299"/>
      <c r="J505" s="152"/>
      <c r="K505" s="153"/>
      <c r="L505" s="169"/>
      <c r="M505" s="39"/>
      <c r="N505" s="90"/>
      <c r="O505" s="39"/>
      <c r="P505" s="23"/>
      <c r="Q505" s="170">
        <f t="shared" si="235"/>
        <v>0</v>
      </c>
      <c r="R505" s="55"/>
      <c r="S505" s="65"/>
      <c r="T505" s="98" t="s">
        <v>64</v>
      </c>
      <c r="U505" s="63"/>
      <c r="V505" s="87" t="str">
        <f t="shared" si="236"/>
        <v>Remplir la colonne R ou U</v>
      </c>
      <c r="W505" s="63"/>
      <c r="X505" s="173" t="str">
        <f t="shared" si="233"/>
        <v>Remplir la colonne M</v>
      </c>
      <c r="Y505" s="179" t="str">
        <f t="shared" si="237"/>
        <v>Remplir la colonne W</v>
      </c>
      <c r="Z505" s="263" t="str">
        <f t="shared" si="255"/>
        <v>Remplir la colonne I</v>
      </c>
      <c r="AA505" s="91"/>
      <c r="AB505" s="315" t="str">
        <f t="shared" si="238"/>
        <v>Remplir les termes C, P, T et TVA</v>
      </c>
      <c r="AC505" s="55"/>
      <c r="AD505" s="65"/>
      <c r="AE505" s="98" t="s">
        <v>64</v>
      </c>
      <c r="AF505" s="63"/>
      <c r="AG505" s="87" t="str">
        <f t="shared" si="239"/>
        <v>Remplir la colonne AC ou AF</v>
      </c>
      <c r="AH505" s="63"/>
      <c r="AI505" s="173" t="str">
        <f t="shared" si="256"/>
        <v>Remplir la colonne M</v>
      </c>
      <c r="AJ505" s="179" t="str">
        <f t="shared" si="240"/>
        <v>Remplir la colonne AH</v>
      </c>
      <c r="AK505" s="263" t="str">
        <f t="shared" si="257"/>
        <v>Remplir la colonne I</v>
      </c>
      <c r="AL505" s="91"/>
      <c r="AM505" s="315" t="str">
        <f t="shared" si="241"/>
        <v>Remplir les terme C, P, T et TVA</v>
      </c>
      <c r="AN505" s="55"/>
      <c r="AO505" s="65"/>
      <c r="AP505" s="98" t="s">
        <v>64</v>
      </c>
      <c r="AQ505" s="63"/>
      <c r="AR505" s="87" t="str">
        <f t="shared" si="242"/>
        <v>Remplir la colonne AN ou AQ</v>
      </c>
      <c r="AS505" s="63"/>
      <c r="AT505" s="173" t="str">
        <f t="shared" si="258"/>
        <v>Remplir la colonne M</v>
      </c>
      <c r="AU505" s="179" t="str">
        <f t="shared" si="243"/>
        <v>Remplir la colonne AS</v>
      </c>
      <c r="AV505" s="263" t="str">
        <f t="shared" si="259"/>
        <v>Remplir la colonne I</v>
      </c>
      <c r="AW505" s="91"/>
      <c r="AX505" s="315" t="str">
        <f t="shared" si="244"/>
        <v>Remplir les termes C, P, T et TVA</v>
      </c>
      <c r="AY505" s="55"/>
      <c r="AZ505" s="65"/>
      <c r="BA505" s="98" t="s">
        <v>64</v>
      </c>
      <c r="BB505" s="63"/>
      <c r="BC505" s="87" t="str">
        <f t="shared" si="245"/>
        <v>Remplir la colonne AY ou BB</v>
      </c>
      <c r="BD505" s="63"/>
      <c r="BE505" s="173" t="str">
        <f t="shared" si="260"/>
        <v>Remplir la colonne M</v>
      </c>
      <c r="BF505" s="179" t="str">
        <f t="shared" si="246"/>
        <v>Remplir la colonne BD</v>
      </c>
      <c r="BG505" s="263" t="str">
        <f t="shared" si="261"/>
        <v>Remplir la colonne I</v>
      </c>
      <c r="BH505" s="91"/>
      <c r="BI505" s="315" t="str">
        <f t="shared" si="247"/>
        <v>Remplir les termes C, P, T et TVA</v>
      </c>
      <c r="BJ505" s="55"/>
      <c r="BK505" s="65"/>
      <c r="BL505" s="98" t="s">
        <v>64</v>
      </c>
      <c r="BM505" s="63"/>
      <c r="BN505" s="87" t="str">
        <f t="shared" si="248"/>
        <v>Remplir la colonne BJ ou BM</v>
      </c>
      <c r="BO505" s="63"/>
      <c r="BP505" s="173" t="str">
        <f t="shared" si="262"/>
        <v>Remplir la colonne M</v>
      </c>
      <c r="BQ505" s="179" t="str">
        <f t="shared" si="249"/>
        <v>Remplir la colonne BO</v>
      </c>
      <c r="BR505" s="263" t="str">
        <f t="shared" si="263"/>
        <v>Remplir la colonne I</v>
      </c>
      <c r="BS505" s="91"/>
      <c r="BT505" s="315" t="str">
        <f t="shared" si="250"/>
        <v>Remplir les termes C, P, T et TVA</v>
      </c>
      <c r="BU505" s="55"/>
      <c r="BV505" s="65"/>
      <c r="BW505" s="98" t="s">
        <v>64</v>
      </c>
      <c r="BX505" s="63"/>
      <c r="BY505" s="87" t="str">
        <f t="shared" si="251"/>
        <v>Remplir la colonne BU ou BX</v>
      </c>
      <c r="BZ505" s="63"/>
      <c r="CA505" s="173" t="str">
        <f t="shared" si="264"/>
        <v>Remplir la colonne M</v>
      </c>
      <c r="CB505" s="179" t="str">
        <f t="shared" si="252"/>
        <v>Remplir la colonne BZ</v>
      </c>
      <c r="CC505" s="263" t="str">
        <f t="shared" si="265"/>
        <v>Remplir la colonne I</v>
      </c>
      <c r="CD505" s="91"/>
      <c r="CE505" s="315" t="str">
        <f t="shared" si="253"/>
        <v>Remplir les termes C, P, T et TVA</v>
      </c>
      <c r="CF505" s="61" t="str">
        <f t="shared" si="234"/>
        <v>REMPLIR TYPE DE CLIENT</v>
      </c>
      <c r="CG505" s="107" t="str">
        <f t="shared" si="254"/>
        <v>Montant total de l'aide demandée non indiqué</v>
      </c>
      <c r="CH505" s="1"/>
      <c r="CI505" s="1"/>
      <c r="CJ505" s="1"/>
      <c r="CK505" s="1"/>
      <c r="CL505" s="1"/>
    </row>
    <row r="506" spans="1:90" x14ac:dyDescent="0.25">
      <c r="A506" s="51"/>
      <c r="B506" s="111"/>
      <c r="C506" s="111"/>
      <c r="D506" s="111"/>
      <c r="E506" s="111"/>
      <c r="F506" s="111"/>
      <c r="G506" s="132"/>
      <c r="H506" s="151"/>
      <c r="I506" s="299"/>
      <c r="J506" s="152"/>
      <c r="K506" s="153"/>
      <c r="L506" s="169"/>
      <c r="M506" s="39"/>
      <c r="N506" s="90"/>
      <c r="O506" s="39"/>
      <c r="P506" s="23"/>
      <c r="Q506" s="170">
        <f t="shared" si="235"/>
        <v>0</v>
      </c>
      <c r="R506" s="55"/>
      <c r="S506" s="65"/>
      <c r="T506" s="98" t="s">
        <v>64</v>
      </c>
      <c r="U506" s="63"/>
      <c r="V506" s="87" t="str">
        <f t="shared" si="236"/>
        <v>Remplir la colonne R ou U</v>
      </c>
      <c r="W506" s="63"/>
      <c r="X506" s="173" t="str">
        <f t="shared" si="233"/>
        <v>Remplir la colonne M</v>
      </c>
      <c r="Y506" s="179" t="str">
        <f t="shared" si="237"/>
        <v>Remplir la colonne W</v>
      </c>
      <c r="Z506" s="263" t="str">
        <f t="shared" si="255"/>
        <v>Remplir la colonne I</v>
      </c>
      <c r="AA506" s="91"/>
      <c r="AB506" s="315" t="str">
        <f t="shared" si="238"/>
        <v>Remplir les termes C, P, T et TVA</v>
      </c>
      <c r="AC506" s="55"/>
      <c r="AD506" s="65"/>
      <c r="AE506" s="98" t="s">
        <v>64</v>
      </c>
      <c r="AF506" s="63"/>
      <c r="AG506" s="87" t="str">
        <f t="shared" si="239"/>
        <v>Remplir la colonne AC ou AF</v>
      </c>
      <c r="AH506" s="63"/>
      <c r="AI506" s="173" t="str">
        <f t="shared" si="256"/>
        <v>Remplir la colonne M</v>
      </c>
      <c r="AJ506" s="179" t="str">
        <f t="shared" si="240"/>
        <v>Remplir la colonne AH</v>
      </c>
      <c r="AK506" s="263" t="str">
        <f t="shared" si="257"/>
        <v>Remplir la colonne I</v>
      </c>
      <c r="AL506" s="91"/>
      <c r="AM506" s="315" t="str">
        <f t="shared" si="241"/>
        <v>Remplir les terme C, P, T et TVA</v>
      </c>
      <c r="AN506" s="55"/>
      <c r="AO506" s="65"/>
      <c r="AP506" s="98" t="s">
        <v>64</v>
      </c>
      <c r="AQ506" s="63"/>
      <c r="AR506" s="87" t="str">
        <f t="shared" si="242"/>
        <v>Remplir la colonne AN ou AQ</v>
      </c>
      <c r="AS506" s="63"/>
      <c r="AT506" s="173" t="str">
        <f t="shared" si="258"/>
        <v>Remplir la colonne M</v>
      </c>
      <c r="AU506" s="179" t="str">
        <f t="shared" si="243"/>
        <v>Remplir la colonne AS</v>
      </c>
      <c r="AV506" s="263" t="str">
        <f t="shared" si="259"/>
        <v>Remplir la colonne I</v>
      </c>
      <c r="AW506" s="91"/>
      <c r="AX506" s="315" t="str">
        <f t="shared" si="244"/>
        <v>Remplir les termes C, P, T et TVA</v>
      </c>
      <c r="AY506" s="55"/>
      <c r="AZ506" s="65"/>
      <c r="BA506" s="98" t="s">
        <v>64</v>
      </c>
      <c r="BB506" s="63"/>
      <c r="BC506" s="87" t="str">
        <f t="shared" si="245"/>
        <v>Remplir la colonne AY ou BB</v>
      </c>
      <c r="BD506" s="63"/>
      <c r="BE506" s="173" t="str">
        <f t="shared" si="260"/>
        <v>Remplir la colonne M</v>
      </c>
      <c r="BF506" s="179" t="str">
        <f t="shared" si="246"/>
        <v>Remplir la colonne BD</v>
      </c>
      <c r="BG506" s="263" t="str">
        <f t="shared" si="261"/>
        <v>Remplir la colonne I</v>
      </c>
      <c r="BH506" s="91"/>
      <c r="BI506" s="315" t="str">
        <f t="shared" si="247"/>
        <v>Remplir les termes C, P, T et TVA</v>
      </c>
      <c r="BJ506" s="55"/>
      <c r="BK506" s="65"/>
      <c r="BL506" s="98" t="s">
        <v>64</v>
      </c>
      <c r="BM506" s="63"/>
      <c r="BN506" s="87" t="str">
        <f t="shared" si="248"/>
        <v>Remplir la colonne BJ ou BM</v>
      </c>
      <c r="BO506" s="63"/>
      <c r="BP506" s="173" t="str">
        <f t="shared" si="262"/>
        <v>Remplir la colonne M</v>
      </c>
      <c r="BQ506" s="179" t="str">
        <f t="shared" si="249"/>
        <v>Remplir la colonne BO</v>
      </c>
      <c r="BR506" s="263" t="str">
        <f t="shared" si="263"/>
        <v>Remplir la colonne I</v>
      </c>
      <c r="BS506" s="91"/>
      <c r="BT506" s="315" t="str">
        <f t="shared" si="250"/>
        <v>Remplir les termes C, P, T et TVA</v>
      </c>
      <c r="BU506" s="55"/>
      <c r="BV506" s="65"/>
      <c r="BW506" s="98" t="s">
        <v>64</v>
      </c>
      <c r="BX506" s="63"/>
      <c r="BY506" s="87" t="str">
        <f t="shared" si="251"/>
        <v>Remplir la colonne BU ou BX</v>
      </c>
      <c r="BZ506" s="63"/>
      <c r="CA506" s="173" t="str">
        <f t="shared" si="264"/>
        <v>Remplir la colonne M</v>
      </c>
      <c r="CB506" s="179" t="str">
        <f t="shared" si="252"/>
        <v>Remplir la colonne BZ</v>
      </c>
      <c r="CC506" s="263" t="str">
        <f t="shared" si="265"/>
        <v>Remplir la colonne I</v>
      </c>
      <c r="CD506" s="91"/>
      <c r="CE506" s="315" t="str">
        <f t="shared" si="253"/>
        <v>Remplir les termes C, P, T et TVA</v>
      </c>
      <c r="CF506" s="61" t="str">
        <f t="shared" si="234"/>
        <v>REMPLIR TYPE DE CLIENT</v>
      </c>
      <c r="CG506" s="107" t="str">
        <f t="shared" si="254"/>
        <v>Montant total de l'aide demandée non indiqué</v>
      </c>
      <c r="CH506" s="1"/>
      <c r="CI506" s="1"/>
      <c r="CJ506" s="1"/>
      <c r="CK506" s="1"/>
      <c r="CL506" s="1"/>
    </row>
    <row r="507" spans="1:90" x14ac:dyDescent="0.25">
      <c r="A507" s="51"/>
      <c r="B507" s="111"/>
      <c r="C507" s="111"/>
      <c r="D507" s="111"/>
      <c r="E507" s="111"/>
      <c r="F507" s="111"/>
      <c r="G507" s="132"/>
      <c r="H507" s="151"/>
      <c r="I507" s="299"/>
      <c r="J507" s="152"/>
      <c r="K507" s="153"/>
      <c r="L507" s="169"/>
      <c r="M507" s="39"/>
      <c r="N507" s="90"/>
      <c r="O507" s="39"/>
      <c r="P507" s="23"/>
      <c r="Q507" s="170">
        <f t="shared" si="235"/>
        <v>0</v>
      </c>
      <c r="R507" s="55"/>
      <c r="S507" s="65"/>
      <c r="T507" s="98" t="s">
        <v>64</v>
      </c>
      <c r="U507" s="63"/>
      <c r="V507" s="87" t="str">
        <f t="shared" si="236"/>
        <v>Remplir la colonne R ou U</v>
      </c>
      <c r="W507" s="63"/>
      <c r="X507" s="173" t="str">
        <f t="shared" si="233"/>
        <v>Remplir la colonne M</v>
      </c>
      <c r="Y507" s="179" t="str">
        <f t="shared" si="237"/>
        <v>Remplir la colonne W</v>
      </c>
      <c r="Z507" s="263" t="str">
        <f t="shared" si="255"/>
        <v>Remplir la colonne I</v>
      </c>
      <c r="AA507" s="91"/>
      <c r="AB507" s="315" t="str">
        <f t="shared" si="238"/>
        <v>Remplir les termes C, P, T et TVA</v>
      </c>
      <c r="AC507" s="55"/>
      <c r="AD507" s="65"/>
      <c r="AE507" s="98" t="s">
        <v>64</v>
      </c>
      <c r="AF507" s="63"/>
      <c r="AG507" s="87" t="str">
        <f t="shared" si="239"/>
        <v>Remplir la colonne AC ou AF</v>
      </c>
      <c r="AH507" s="63"/>
      <c r="AI507" s="173" t="str">
        <f t="shared" si="256"/>
        <v>Remplir la colonne M</v>
      </c>
      <c r="AJ507" s="179" t="str">
        <f t="shared" si="240"/>
        <v>Remplir la colonne AH</v>
      </c>
      <c r="AK507" s="263" t="str">
        <f t="shared" si="257"/>
        <v>Remplir la colonne I</v>
      </c>
      <c r="AL507" s="91"/>
      <c r="AM507" s="315" t="str">
        <f t="shared" si="241"/>
        <v>Remplir les terme C, P, T et TVA</v>
      </c>
      <c r="AN507" s="55"/>
      <c r="AO507" s="65"/>
      <c r="AP507" s="98" t="s">
        <v>64</v>
      </c>
      <c r="AQ507" s="63"/>
      <c r="AR507" s="87" t="str">
        <f t="shared" si="242"/>
        <v>Remplir la colonne AN ou AQ</v>
      </c>
      <c r="AS507" s="63"/>
      <c r="AT507" s="173" t="str">
        <f t="shared" si="258"/>
        <v>Remplir la colonne M</v>
      </c>
      <c r="AU507" s="179" t="str">
        <f t="shared" si="243"/>
        <v>Remplir la colonne AS</v>
      </c>
      <c r="AV507" s="263" t="str">
        <f t="shared" si="259"/>
        <v>Remplir la colonne I</v>
      </c>
      <c r="AW507" s="91"/>
      <c r="AX507" s="315" t="str">
        <f t="shared" si="244"/>
        <v>Remplir les termes C, P, T et TVA</v>
      </c>
      <c r="AY507" s="55"/>
      <c r="AZ507" s="65"/>
      <c r="BA507" s="98" t="s">
        <v>64</v>
      </c>
      <c r="BB507" s="63"/>
      <c r="BC507" s="87" t="str">
        <f t="shared" si="245"/>
        <v>Remplir la colonne AY ou BB</v>
      </c>
      <c r="BD507" s="63"/>
      <c r="BE507" s="173" t="str">
        <f t="shared" si="260"/>
        <v>Remplir la colonne M</v>
      </c>
      <c r="BF507" s="179" t="str">
        <f t="shared" si="246"/>
        <v>Remplir la colonne BD</v>
      </c>
      <c r="BG507" s="263" t="str">
        <f t="shared" si="261"/>
        <v>Remplir la colonne I</v>
      </c>
      <c r="BH507" s="91"/>
      <c r="BI507" s="315" t="str">
        <f t="shared" si="247"/>
        <v>Remplir les termes C, P, T et TVA</v>
      </c>
      <c r="BJ507" s="55"/>
      <c r="BK507" s="65"/>
      <c r="BL507" s="98" t="s">
        <v>64</v>
      </c>
      <c r="BM507" s="63"/>
      <c r="BN507" s="87" t="str">
        <f t="shared" si="248"/>
        <v>Remplir la colonne BJ ou BM</v>
      </c>
      <c r="BO507" s="63"/>
      <c r="BP507" s="173" t="str">
        <f t="shared" si="262"/>
        <v>Remplir la colonne M</v>
      </c>
      <c r="BQ507" s="179" t="str">
        <f t="shared" si="249"/>
        <v>Remplir la colonne BO</v>
      </c>
      <c r="BR507" s="263" t="str">
        <f t="shared" si="263"/>
        <v>Remplir la colonne I</v>
      </c>
      <c r="BS507" s="91"/>
      <c r="BT507" s="315" t="str">
        <f t="shared" si="250"/>
        <v>Remplir les termes C, P, T et TVA</v>
      </c>
      <c r="BU507" s="55"/>
      <c r="BV507" s="65"/>
      <c r="BW507" s="98" t="s">
        <v>64</v>
      </c>
      <c r="BX507" s="63"/>
      <c r="BY507" s="87" t="str">
        <f t="shared" si="251"/>
        <v>Remplir la colonne BU ou BX</v>
      </c>
      <c r="BZ507" s="63"/>
      <c r="CA507" s="173" t="str">
        <f t="shared" si="264"/>
        <v>Remplir la colonne M</v>
      </c>
      <c r="CB507" s="179" t="str">
        <f t="shared" si="252"/>
        <v>Remplir la colonne BZ</v>
      </c>
      <c r="CC507" s="263" t="str">
        <f t="shared" si="265"/>
        <v>Remplir la colonne I</v>
      </c>
      <c r="CD507" s="91"/>
      <c r="CE507" s="315" t="str">
        <f t="shared" si="253"/>
        <v>Remplir les termes C, P, T et TVA</v>
      </c>
      <c r="CF507" s="61" t="str">
        <f t="shared" si="234"/>
        <v>REMPLIR TYPE DE CLIENT</v>
      </c>
      <c r="CG507" s="107" t="str">
        <f t="shared" si="254"/>
        <v>Montant total de l'aide demandée non indiqué</v>
      </c>
      <c r="CH507" s="1"/>
      <c r="CI507" s="1"/>
      <c r="CJ507" s="1"/>
      <c r="CK507" s="1"/>
      <c r="CL507" s="1"/>
    </row>
    <row r="508" spans="1:90" x14ac:dyDescent="0.25">
      <c r="A508" s="51"/>
      <c r="B508" s="111"/>
      <c r="C508" s="111"/>
      <c r="D508" s="111"/>
      <c r="E508" s="111"/>
      <c r="F508" s="111"/>
      <c r="G508" s="132"/>
      <c r="H508" s="151"/>
      <c r="I508" s="299"/>
      <c r="J508" s="152"/>
      <c r="K508" s="153"/>
      <c r="L508" s="169"/>
      <c r="M508" s="39"/>
      <c r="N508" s="90"/>
      <c r="O508" s="39"/>
      <c r="P508" s="23"/>
      <c r="Q508" s="170">
        <f t="shared" si="235"/>
        <v>0</v>
      </c>
      <c r="R508" s="55"/>
      <c r="S508" s="65"/>
      <c r="T508" s="98" t="s">
        <v>64</v>
      </c>
      <c r="U508" s="63"/>
      <c r="V508" s="87" t="str">
        <f t="shared" si="236"/>
        <v>Remplir la colonne R ou U</v>
      </c>
      <c r="W508" s="63"/>
      <c r="X508" s="173" t="str">
        <f t="shared" si="233"/>
        <v>Remplir la colonne M</v>
      </c>
      <c r="Y508" s="179" t="str">
        <f t="shared" si="237"/>
        <v>Remplir la colonne W</v>
      </c>
      <c r="Z508" s="263" t="str">
        <f t="shared" si="255"/>
        <v>Remplir la colonne I</v>
      </c>
      <c r="AA508" s="91"/>
      <c r="AB508" s="315" t="str">
        <f t="shared" si="238"/>
        <v>Remplir les termes C, P, T et TVA</v>
      </c>
      <c r="AC508" s="55"/>
      <c r="AD508" s="65"/>
      <c r="AE508" s="98" t="s">
        <v>64</v>
      </c>
      <c r="AF508" s="63"/>
      <c r="AG508" s="87" t="str">
        <f t="shared" si="239"/>
        <v>Remplir la colonne AC ou AF</v>
      </c>
      <c r="AH508" s="63"/>
      <c r="AI508" s="173" t="str">
        <f t="shared" si="256"/>
        <v>Remplir la colonne M</v>
      </c>
      <c r="AJ508" s="179" t="str">
        <f t="shared" si="240"/>
        <v>Remplir la colonne AH</v>
      </c>
      <c r="AK508" s="263" t="str">
        <f t="shared" si="257"/>
        <v>Remplir la colonne I</v>
      </c>
      <c r="AL508" s="91"/>
      <c r="AM508" s="315" t="str">
        <f t="shared" si="241"/>
        <v>Remplir les terme C, P, T et TVA</v>
      </c>
      <c r="AN508" s="55"/>
      <c r="AO508" s="65"/>
      <c r="AP508" s="98" t="s">
        <v>64</v>
      </c>
      <c r="AQ508" s="63"/>
      <c r="AR508" s="87" t="str">
        <f t="shared" si="242"/>
        <v>Remplir la colonne AN ou AQ</v>
      </c>
      <c r="AS508" s="63"/>
      <c r="AT508" s="173" t="str">
        <f t="shared" si="258"/>
        <v>Remplir la colonne M</v>
      </c>
      <c r="AU508" s="179" t="str">
        <f t="shared" si="243"/>
        <v>Remplir la colonne AS</v>
      </c>
      <c r="AV508" s="263" t="str">
        <f t="shared" si="259"/>
        <v>Remplir la colonne I</v>
      </c>
      <c r="AW508" s="91"/>
      <c r="AX508" s="315" t="str">
        <f t="shared" si="244"/>
        <v>Remplir les termes C, P, T et TVA</v>
      </c>
      <c r="AY508" s="55"/>
      <c r="AZ508" s="65"/>
      <c r="BA508" s="98" t="s">
        <v>64</v>
      </c>
      <c r="BB508" s="63"/>
      <c r="BC508" s="87" t="str">
        <f t="shared" si="245"/>
        <v>Remplir la colonne AY ou BB</v>
      </c>
      <c r="BD508" s="63"/>
      <c r="BE508" s="173" t="str">
        <f t="shared" si="260"/>
        <v>Remplir la colonne M</v>
      </c>
      <c r="BF508" s="179" t="str">
        <f t="shared" si="246"/>
        <v>Remplir la colonne BD</v>
      </c>
      <c r="BG508" s="263" t="str">
        <f t="shared" si="261"/>
        <v>Remplir la colonne I</v>
      </c>
      <c r="BH508" s="91"/>
      <c r="BI508" s="315" t="str">
        <f t="shared" si="247"/>
        <v>Remplir les termes C, P, T et TVA</v>
      </c>
      <c r="BJ508" s="55"/>
      <c r="BK508" s="65"/>
      <c r="BL508" s="98" t="s">
        <v>64</v>
      </c>
      <c r="BM508" s="63"/>
      <c r="BN508" s="87" t="str">
        <f t="shared" si="248"/>
        <v>Remplir la colonne BJ ou BM</v>
      </c>
      <c r="BO508" s="63"/>
      <c r="BP508" s="173" t="str">
        <f t="shared" si="262"/>
        <v>Remplir la colonne M</v>
      </c>
      <c r="BQ508" s="179" t="str">
        <f t="shared" si="249"/>
        <v>Remplir la colonne BO</v>
      </c>
      <c r="BR508" s="263" t="str">
        <f t="shared" si="263"/>
        <v>Remplir la colonne I</v>
      </c>
      <c r="BS508" s="91"/>
      <c r="BT508" s="315" t="str">
        <f t="shared" si="250"/>
        <v>Remplir les termes C, P, T et TVA</v>
      </c>
      <c r="BU508" s="55"/>
      <c r="BV508" s="65"/>
      <c r="BW508" s="98" t="s">
        <v>64</v>
      </c>
      <c r="BX508" s="63"/>
      <c r="BY508" s="87" t="str">
        <f t="shared" si="251"/>
        <v>Remplir la colonne BU ou BX</v>
      </c>
      <c r="BZ508" s="63"/>
      <c r="CA508" s="173" t="str">
        <f t="shared" si="264"/>
        <v>Remplir la colonne M</v>
      </c>
      <c r="CB508" s="179" t="str">
        <f t="shared" si="252"/>
        <v>Remplir la colonne BZ</v>
      </c>
      <c r="CC508" s="263" t="str">
        <f t="shared" si="265"/>
        <v>Remplir la colonne I</v>
      </c>
      <c r="CD508" s="91"/>
      <c r="CE508" s="315" t="str">
        <f t="shared" si="253"/>
        <v>Remplir les termes C, P, T et TVA</v>
      </c>
      <c r="CF508" s="61" t="str">
        <f t="shared" si="234"/>
        <v>REMPLIR TYPE DE CLIENT</v>
      </c>
      <c r="CG508" s="107" t="str">
        <f t="shared" si="254"/>
        <v>Montant total de l'aide demandée non indiqué</v>
      </c>
      <c r="CH508" s="1"/>
      <c r="CI508" s="1"/>
      <c r="CJ508" s="1"/>
      <c r="CK508" s="1"/>
      <c r="CL508" s="1"/>
    </row>
    <row r="509" spans="1:90" x14ac:dyDescent="0.25">
      <c r="A509" s="51"/>
      <c r="B509" s="111"/>
      <c r="C509" s="111"/>
      <c r="D509" s="111"/>
      <c r="E509" s="111"/>
      <c r="F509" s="111"/>
      <c r="G509" s="132"/>
      <c r="H509" s="151"/>
      <c r="I509" s="299"/>
      <c r="J509" s="152"/>
      <c r="K509" s="153"/>
      <c r="L509" s="169"/>
      <c r="M509" s="39"/>
      <c r="N509" s="90"/>
      <c r="O509" s="39"/>
      <c r="P509" s="23"/>
      <c r="Q509" s="170">
        <f t="shared" si="235"/>
        <v>0</v>
      </c>
      <c r="R509" s="55"/>
      <c r="S509" s="65"/>
      <c r="T509" s="98" t="s">
        <v>64</v>
      </c>
      <c r="U509" s="63"/>
      <c r="V509" s="87" t="str">
        <f t="shared" si="236"/>
        <v>Remplir la colonne R ou U</v>
      </c>
      <c r="W509" s="63"/>
      <c r="X509" s="173" t="str">
        <f t="shared" si="233"/>
        <v>Remplir la colonne M</v>
      </c>
      <c r="Y509" s="179" t="str">
        <f t="shared" si="237"/>
        <v>Remplir la colonne W</v>
      </c>
      <c r="Z509" s="263" t="str">
        <f t="shared" si="255"/>
        <v>Remplir la colonne I</v>
      </c>
      <c r="AA509" s="91"/>
      <c r="AB509" s="315" t="str">
        <f t="shared" si="238"/>
        <v>Remplir les termes C, P, T et TVA</v>
      </c>
      <c r="AC509" s="55"/>
      <c r="AD509" s="65"/>
      <c r="AE509" s="98" t="s">
        <v>64</v>
      </c>
      <c r="AF509" s="63"/>
      <c r="AG509" s="87" t="str">
        <f t="shared" si="239"/>
        <v>Remplir la colonne AC ou AF</v>
      </c>
      <c r="AH509" s="63"/>
      <c r="AI509" s="173" t="str">
        <f t="shared" si="256"/>
        <v>Remplir la colonne M</v>
      </c>
      <c r="AJ509" s="179" t="str">
        <f t="shared" si="240"/>
        <v>Remplir la colonne AH</v>
      </c>
      <c r="AK509" s="263" t="str">
        <f t="shared" si="257"/>
        <v>Remplir la colonne I</v>
      </c>
      <c r="AL509" s="91"/>
      <c r="AM509" s="315" t="str">
        <f t="shared" si="241"/>
        <v>Remplir les terme C, P, T et TVA</v>
      </c>
      <c r="AN509" s="55"/>
      <c r="AO509" s="65"/>
      <c r="AP509" s="98" t="s">
        <v>64</v>
      </c>
      <c r="AQ509" s="63"/>
      <c r="AR509" s="87" t="str">
        <f t="shared" si="242"/>
        <v>Remplir la colonne AN ou AQ</v>
      </c>
      <c r="AS509" s="63"/>
      <c r="AT509" s="173" t="str">
        <f t="shared" si="258"/>
        <v>Remplir la colonne M</v>
      </c>
      <c r="AU509" s="179" t="str">
        <f t="shared" si="243"/>
        <v>Remplir la colonne AS</v>
      </c>
      <c r="AV509" s="263" t="str">
        <f t="shared" si="259"/>
        <v>Remplir la colonne I</v>
      </c>
      <c r="AW509" s="91"/>
      <c r="AX509" s="315" t="str">
        <f t="shared" si="244"/>
        <v>Remplir les termes C, P, T et TVA</v>
      </c>
      <c r="AY509" s="55"/>
      <c r="AZ509" s="65"/>
      <c r="BA509" s="98" t="s">
        <v>64</v>
      </c>
      <c r="BB509" s="63"/>
      <c r="BC509" s="87" t="str">
        <f t="shared" si="245"/>
        <v>Remplir la colonne AY ou BB</v>
      </c>
      <c r="BD509" s="63"/>
      <c r="BE509" s="173" t="str">
        <f t="shared" si="260"/>
        <v>Remplir la colonne M</v>
      </c>
      <c r="BF509" s="179" t="str">
        <f t="shared" si="246"/>
        <v>Remplir la colonne BD</v>
      </c>
      <c r="BG509" s="263" t="str">
        <f t="shared" si="261"/>
        <v>Remplir la colonne I</v>
      </c>
      <c r="BH509" s="91"/>
      <c r="BI509" s="315" t="str">
        <f t="shared" si="247"/>
        <v>Remplir les termes C, P, T et TVA</v>
      </c>
      <c r="BJ509" s="55"/>
      <c r="BK509" s="65"/>
      <c r="BL509" s="98" t="s">
        <v>64</v>
      </c>
      <c r="BM509" s="63"/>
      <c r="BN509" s="87" t="str">
        <f t="shared" si="248"/>
        <v>Remplir la colonne BJ ou BM</v>
      </c>
      <c r="BO509" s="63"/>
      <c r="BP509" s="173" t="str">
        <f t="shared" si="262"/>
        <v>Remplir la colonne M</v>
      </c>
      <c r="BQ509" s="179" t="str">
        <f t="shared" si="249"/>
        <v>Remplir la colonne BO</v>
      </c>
      <c r="BR509" s="263" t="str">
        <f t="shared" si="263"/>
        <v>Remplir la colonne I</v>
      </c>
      <c r="BS509" s="91"/>
      <c r="BT509" s="315" t="str">
        <f t="shared" si="250"/>
        <v>Remplir les termes C, P, T et TVA</v>
      </c>
      <c r="BU509" s="55"/>
      <c r="BV509" s="65"/>
      <c r="BW509" s="98" t="s">
        <v>64</v>
      </c>
      <c r="BX509" s="63"/>
      <c r="BY509" s="87" t="str">
        <f t="shared" si="251"/>
        <v>Remplir la colonne BU ou BX</v>
      </c>
      <c r="BZ509" s="63"/>
      <c r="CA509" s="173" t="str">
        <f t="shared" si="264"/>
        <v>Remplir la colonne M</v>
      </c>
      <c r="CB509" s="179" t="str">
        <f t="shared" si="252"/>
        <v>Remplir la colonne BZ</v>
      </c>
      <c r="CC509" s="263" t="str">
        <f t="shared" si="265"/>
        <v>Remplir la colonne I</v>
      </c>
      <c r="CD509" s="91"/>
      <c r="CE509" s="315" t="str">
        <f t="shared" si="253"/>
        <v>Remplir les termes C, P, T et TVA</v>
      </c>
      <c r="CF509" s="61" t="str">
        <f t="shared" si="234"/>
        <v>REMPLIR TYPE DE CLIENT</v>
      </c>
      <c r="CG509" s="107" t="str">
        <f t="shared" si="254"/>
        <v>Montant total de l'aide demandée non indiqué</v>
      </c>
      <c r="CH509" s="1"/>
      <c r="CI509" s="1"/>
      <c r="CJ509" s="1"/>
      <c r="CK509" s="1"/>
      <c r="CL509" s="1"/>
    </row>
    <row r="510" spans="1:90" x14ac:dyDescent="0.25">
      <c r="A510" s="51"/>
      <c r="B510" s="111"/>
      <c r="C510" s="111"/>
      <c r="D510" s="111"/>
      <c r="E510" s="111"/>
      <c r="F510" s="111"/>
      <c r="G510" s="132"/>
      <c r="H510" s="151"/>
      <c r="I510" s="299"/>
      <c r="J510" s="152"/>
      <c r="K510" s="153"/>
      <c r="L510" s="169"/>
      <c r="M510" s="39"/>
      <c r="N510" s="90"/>
      <c r="O510" s="39"/>
      <c r="P510" s="23"/>
      <c r="Q510" s="170">
        <f t="shared" si="235"/>
        <v>0</v>
      </c>
      <c r="R510" s="55"/>
      <c r="S510" s="65"/>
      <c r="T510" s="98" t="s">
        <v>64</v>
      </c>
      <c r="U510" s="63"/>
      <c r="V510" s="87" t="str">
        <f t="shared" si="236"/>
        <v>Remplir la colonne R ou U</v>
      </c>
      <c r="W510" s="63"/>
      <c r="X510" s="173" t="str">
        <f t="shared" si="233"/>
        <v>Remplir la colonne M</v>
      </c>
      <c r="Y510" s="179" t="str">
        <f t="shared" si="237"/>
        <v>Remplir la colonne W</v>
      </c>
      <c r="Z510" s="263" t="str">
        <f t="shared" si="255"/>
        <v>Remplir la colonne I</v>
      </c>
      <c r="AA510" s="91"/>
      <c r="AB510" s="315" t="str">
        <f t="shared" si="238"/>
        <v>Remplir les termes C, P, T et TVA</v>
      </c>
      <c r="AC510" s="55"/>
      <c r="AD510" s="65"/>
      <c r="AE510" s="98" t="s">
        <v>64</v>
      </c>
      <c r="AF510" s="63"/>
      <c r="AG510" s="87" t="str">
        <f t="shared" si="239"/>
        <v>Remplir la colonne AC ou AF</v>
      </c>
      <c r="AH510" s="63"/>
      <c r="AI510" s="173" t="str">
        <f t="shared" si="256"/>
        <v>Remplir la colonne M</v>
      </c>
      <c r="AJ510" s="179" t="str">
        <f t="shared" si="240"/>
        <v>Remplir la colonne AH</v>
      </c>
      <c r="AK510" s="263" t="str">
        <f t="shared" si="257"/>
        <v>Remplir la colonne I</v>
      </c>
      <c r="AL510" s="91"/>
      <c r="AM510" s="315" t="str">
        <f t="shared" si="241"/>
        <v>Remplir les terme C, P, T et TVA</v>
      </c>
      <c r="AN510" s="55"/>
      <c r="AO510" s="65"/>
      <c r="AP510" s="98" t="s">
        <v>64</v>
      </c>
      <c r="AQ510" s="63"/>
      <c r="AR510" s="87" t="str">
        <f t="shared" si="242"/>
        <v>Remplir la colonne AN ou AQ</v>
      </c>
      <c r="AS510" s="63"/>
      <c r="AT510" s="173" t="str">
        <f t="shared" si="258"/>
        <v>Remplir la colonne M</v>
      </c>
      <c r="AU510" s="179" t="str">
        <f t="shared" si="243"/>
        <v>Remplir la colonne AS</v>
      </c>
      <c r="AV510" s="263" t="str">
        <f t="shared" si="259"/>
        <v>Remplir la colonne I</v>
      </c>
      <c r="AW510" s="91"/>
      <c r="AX510" s="315" t="str">
        <f t="shared" si="244"/>
        <v>Remplir les termes C, P, T et TVA</v>
      </c>
      <c r="AY510" s="55"/>
      <c r="AZ510" s="65"/>
      <c r="BA510" s="98" t="s">
        <v>64</v>
      </c>
      <c r="BB510" s="63"/>
      <c r="BC510" s="87" t="str">
        <f t="shared" si="245"/>
        <v>Remplir la colonne AY ou BB</v>
      </c>
      <c r="BD510" s="63"/>
      <c r="BE510" s="173" t="str">
        <f t="shared" si="260"/>
        <v>Remplir la colonne M</v>
      </c>
      <c r="BF510" s="179" t="str">
        <f t="shared" si="246"/>
        <v>Remplir la colonne BD</v>
      </c>
      <c r="BG510" s="263" t="str">
        <f t="shared" si="261"/>
        <v>Remplir la colonne I</v>
      </c>
      <c r="BH510" s="91"/>
      <c r="BI510" s="315" t="str">
        <f t="shared" si="247"/>
        <v>Remplir les termes C, P, T et TVA</v>
      </c>
      <c r="BJ510" s="55"/>
      <c r="BK510" s="65"/>
      <c r="BL510" s="98" t="s">
        <v>64</v>
      </c>
      <c r="BM510" s="63"/>
      <c r="BN510" s="87" t="str">
        <f t="shared" si="248"/>
        <v>Remplir la colonne BJ ou BM</v>
      </c>
      <c r="BO510" s="63"/>
      <c r="BP510" s="173" t="str">
        <f t="shared" si="262"/>
        <v>Remplir la colonne M</v>
      </c>
      <c r="BQ510" s="179" t="str">
        <f t="shared" si="249"/>
        <v>Remplir la colonne BO</v>
      </c>
      <c r="BR510" s="263" t="str">
        <f t="shared" si="263"/>
        <v>Remplir la colonne I</v>
      </c>
      <c r="BS510" s="91"/>
      <c r="BT510" s="315" t="str">
        <f t="shared" si="250"/>
        <v>Remplir les termes C, P, T et TVA</v>
      </c>
      <c r="BU510" s="55"/>
      <c r="BV510" s="65"/>
      <c r="BW510" s="98" t="s">
        <v>64</v>
      </c>
      <c r="BX510" s="63"/>
      <c r="BY510" s="87" t="str">
        <f t="shared" si="251"/>
        <v>Remplir la colonne BU ou BX</v>
      </c>
      <c r="BZ510" s="63"/>
      <c r="CA510" s="173" t="str">
        <f t="shared" si="264"/>
        <v>Remplir la colonne M</v>
      </c>
      <c r="CB510" s="179" t="str">
        <f t="shared" si="252"/>
        <v>Remplir la colonne BZ</v>
      </c>
      <c r="CC510" s="263" t="str">
        <f t="shared" si="265"/>
        <v>Remplir la colonne I</v>
      </c>
      <c r="CD510" s="91"/>
      <c r="CE510" s="315" t="str">
        <f t="shared" si="253"/>
        <v>Remplir les termes C, P, T et TVA</v>
      </c>
      <c r="CF510" s="61" t="str">
        <f t="shared" si="234"/>
        <v>REMPLIR TYPE DE CLIENT</v>
      </c>
      <c r="CG510" s="107" t="str">
        <f t="shared" si="254"/>
        <v>Montant total de l'aide demandée non indiqué</v>
      </c>
      <c r="CH510" s="1"/>
      <c r="CI510" s="1"/>
      <c r="CJ510" s="1"/>
      <c r="CK510" s="1"/>
      <c r="CL510" s="1"/>
    </row>
    <row r="511" spans="1:90" x14ac:dyDescent="0.25">
      <c r="A511" s="51"/>
      <c r="B511" s="111"/>
      <c r="C511" s="111"/>
      <c r="D511" s="111"/>
      <c r="E511" s="111"/>
      <c r="F511" s="111"/>
      <c r="G511" s="132"/>
      <c r="H511" s="151"/>
      <c r="I511" s="299"/>
      <c r="J511" s="152"/>
      <c r="K511" s="153"/>
      <c r="L511" s="169"/>
      <c r="M511" s="39"/>
      <c r="N511" s="90"/>
      <c r="O511" s="39"/>
      <c r="P511" s="23"/>
      <c r="Q511" s="170">
        <f t="shared" si="235"/>
        <v>0</v>
      </c>
      <c r="R511" s="55"/>
      <c r="S511" s="65"/>
      <c r="T511" s="98" t="s">
        <v>64</v>
      </c>
      <c r="U511" s="63"/>
      <c r="V511" s="87" t="str">
        <f t="shared" si="236"/>
        <v>Remplir la colonne R ou U</v>
      </c>
      <c r="W511" s="63"/>
      <c r="X511" s="173" t="str">
        <f t="shared" si="233"/>
        <v>Remplir la colonne M</v>
      </c>
      <c r="Y511" s="179" t="str">
        <f t="shared" si="237"/>
        <v>Remplir la colonne W</v>
      </c>
      <c r="Z511" s="263" t="str">
        <f t="shared" si="255"/>
        <v>Remplir la colonne I</v>
      </c>
      <c r="AA511" s="91"/>
      <c r="AB511" s="315" t="str">
        <f t="shared" si="238"/>
        <v>Remplir les termes C, P, T et TVA</v>
      </c>
      <c r="AC511" s="55"/>
      <c r="AD511" s="65"/>
      <c r="AE511" s="98" t="s">
        <v>64</v>
      </c>
      <c r="AF511" s="63"/>
      <c r="AG511" s="87" t="str">
        <f t="shared" si="239"/>
        <v>Remplir la colonne AC ou AF</v>
      </c>
      <c r="AH511" s="63"/>
      <c r="AI511" s="173" t="str">
        <f t="shared" si="256"/>
        <v>Remplir la colonne M</v>
      </c>
      <c r="AJ511" s="179" t="str">
        <f t="shared" si="240"/>
        <v>Remplir la colonne AH</v>
      </c>
      <c r="AK511" s="263" t="str">
        <f t="shared" si="257"/>
        <v>Remplir la colonne I</v>
      </c>
      <c r="AL511" s="91"/>
      <c r="AM511" s="315" t="str">
        <f t="shared" si="241"/>
        <v>Remplir les terme C, P, T et TVA</v>
      </c>
      <c r="AN511" s="55"/>
      <c r="AO511" s="65"/>
      <c r="AP511" s="98" t="s">
        <v>64</v>
      </c>
      <c r="AQ511" s="63"/>
      <c r="AR511" s="87" t="str">
        <f t="shared" si="242"/>
        <v>Remplir la colonne AN ou AQ</v>
      </c>
      <c r="AS511" s="63"/>
      <c r="AT511" s="173" t="str">
        <f t="shared" si="258"/>
        <v>Remplir la colonne M</v>
      </c>
      <c r="AU511" s="179" t="str">
        <f t="shared" si="243"/>
        <v>Remplir la colonne AS</v>
      </c>
      <c r="AV511" s="263" t="str">
        <f t="shared" si="259"/>
        <v>Remplir la colonne I</v>
      </c>
      <c r="AW511" s="91"/>
      <c r="AX511" s="315" t="str">
        <f t="shared" si="244"/>
        <v>Remplir les termes C, P, T et TVA</v>
      </c>
      <c r="AY511" s="55"/>
      <c r="AZ511" s="65"/>
      <c r="BA511" s="98" t="s">
        <v>64</v>
      </c>
      <c r="BB511" s="63"/>
      <c r="BC511" s="87" t="str">
        <f t="shared" si="245"/>
        <v>Remplir la colonne AY ou BB</v>
      </c>
      <c r="BD511" s="63"/>
      <c r="BE511" s="173" t="str">
        <f t="shared" si="260"/>
        <v>Remplir la colonne M</v>
      </c>
      <c r="BF511" s="179" t="str">
        <f t="shared" si="246"/>
        <v>Remplir la colonne BD</v>
      </c>
      <c r="BG511" s="263" t="str">
        <f t="shared" si="261"/>
        <v>Remplir la colonne I</v>
      </c>
      <c r="BH511" s="91"/>
      <c r="BI511" s="315" t="str">
        <f t="shared" si="247"/>
        <v>Remplir les termes C, P, T et TVA</v>
      </c>
      <c r="BJ511" s="55"/>
      <c r="BK511" s="65"/>
      <c r="BL511" s="98" t="s">
        <v>64</v>
      </c>
      <c r="BM511" s="63"/>
      <c r="BN511" s="87" t="str">
        <f t="shared" si="248"/>
        <v>Remplir la colonne BJ ou BM</v>
      </c>
      <c r="BO511" s="63"/>
      <c r="BP511" s="173" t="str">
        <f t="shared" si="262"/>
        <v>Remplir la colonne M</v>
      </c>
      <c r="BQ511" s="179" t="str">
        <f t="shared" si="249"/>
        <v>Remplir la colonne BO</v>
      </c>
      <c r="BR511" s="263" t="str">
        <f t="shared" si="263"/>
        <v>Remplir la colonne I</v>
      </c>
      <c r="BS511" s="91"/>
      <c r="BT511" s="315" t="str">
        <f t="shared" si="250"/>
        <v>Remplir les termes C, P, T et TVA</v>
      </c>
      <c r="BU511" s="55"/>
      <c r="BV511" s="65"/>
      <c r="BW511" s="98" t="s">
        <v>64</v>
      </c>
      <c r="BX511" s="63"/>
      <c r="BY511" s="87" t="str">
        <f t="shared" si="251"/>
        <v>Remplir la colonne BU ou BX</v>
      </c>
      <c r="BZ511" s="63"/>
      <c r="CA511" s="173" t="str">
        <f t="shared" si="264"/>
        <v>Remplir la colonne M</v>
      </c>
      <c r="CB511" s="179" t="str">
        <f t="shared" si="252"/>
        <v>Remplir la colonne BZ</v>
      </c>
      <c r="CC511" s="263" t="str">
        <f t="shared" si="265"/>
        <v>Remplir la colonne I</v>
      </c>
      <c r="CD511" s="91"/>
      <c r="CE511" s="315" t="str">
        <f t="shared" si="253"/>
        <v>Remplir les termes C, P, T et TVA</v>
      </c>
      <c r="CF511" s="61" t="str">
        <f t="shared" si="234"/>
        <v>REMPLIR TYPE DE CLIENT</v>
      </c>
      <c r="CG511" s="107" t="str">
        <f t="shared" si="254"/>
        <v>Montant total de l'aide demandée non indiqué</v>
      </c>
      <c r="CH511" s="1"/>
      <c r="CI511" s="1"/>
      <c r="CJ511" s="1"/>
      <c r="CK511" s="1"/>
      <c r="CL511" s="1"/>
    </row>
    <row r="512" spans="1:90" x14ac:dyDescent="0.25">
      <c r="A512" s="51"/>
      <c r="B512" s="111"/>
      <c r="C512" s="111"/>
      <c r="D512" s="111"/>
      <c r="E512" s="111"/>
      <c r="F512" s="111"/>
      <c r="G512" s="132"/>
      <c r="H512" s="151"/>
      <c r="I512" s="299"/>
      <c r="J512" s="152"/>
      <c r="K512" s="153"/>
      <c r="L512" s="169"/>
      <c r="M512" s="39"/>
      <c r="N512" s="90"/>
      <c r="O512" s="39"/>
      <c r="P512" s="23"/>
      <c r="Q512" s="170">
        <f t="shared" si="235"/>
        <v>0</v>
      </c>
      <c r="R512" s="55"/>
      <c r="S512" s="65"/>
      <c r="T512" s="98" t="s">
        <v>64</v>
      </c>
      <c r="U512" s="63"/>
      <c r="V512" s="87" t="str">
        <f t="shared" si="236"/>
        <v>Remplir la colonne R ou U</v>
      </c>
      <c r="W512" s="63"/>
      <c r="X512" s="173" t="str">
        <f t="shared" si="233"/>
        <v>Remplir la colonne M</v>
      </c>
      <c r="Y512" s="179" t="str">
        <f t="shared" si="237"/>
        <v>Remplir la colonne W</v>
      </c>
      <c r="Z512" s="263" t="str">
        <f t="shared" si="255"/>
        <v>Remplir la colonne I</v>
      </c>
      <c r="AA512" s="91"/>
      <c r="AB512" s="315" t="str">
        <f t="shared" si="238"/>
        <v>Remplir les termes C, P, T et TVA</v>
      </c>
      <c r="AC512" s="55"/>
      <c r="AD512" s="65"/>
      <c r="AE512" s="98" t="s">
        <v>64</v>
      </c>
      <c r="AF512" s="63"/>
      <c r="AG512" s="87" t="str">
        <f t="shared" si="239"/>
        <v>Remplir la colonne AC ou AF</v>
      </c>
      <c r="AH512" s="63"/>
      <c r="AI512" s="173" t="str">
        <f t="shared" si="256"/>
        <v>Remplir la colonne M</v>
      </c>
      <c r="AJ512" s="179" t="str">
        <f t="shared" si="240"/>
        <v>Remplir la colonne AH</v>
      </c>
      <c r="AK512" s="263" t="str">
        <f t="shared" si="257"/>
        <v>Remplir la colonne I</v>
      </c>
      <c r="AL512" s="91"/>
      <c r="AM512" s="315" t="str">
        <f t="shared" si="241"/>
        <v>Remplir les terme C, P, T et TVA</v>
      </c>
      <c r="AN512" s="55"/>
      <c r="AO512" s="65"/>
      <c r="AP512" s="98" t="s">
        <v>64</v>
      </c>
      <c r="AQ512" s="63"/>
      <c r="AR512" s="87" t="str">
        <f t="shared" si="242"/>
        <v>Remplir la colonne AN ou AQ</v>
      </c>
      <c r="AS512" s="63"/>
      <c r="AT512" s="173" t="str">
        <f t="shared" si="258"/>
        <v>Remplir la colonne M</v>
      </c>
      <c r="AU512" s="179" t="str">
        <f t="shared" si="243"/>
        <v>Remplir la colonne AS</v>
      </c>
      <c r="AV512" s="263" t="str">
        <f t="shared" si="259"/>
        <v>Remplir la colonne I</v>
      </c>
      <c r="AW512" s="91"/>
      <c r="AX512" s="315" t="str">
        <f t="shared" si="244"/>
        <v>Remplir les termes C, P, T et TVA</v>
      </c>
      <c r="AY512" s="55"/>
      <c r="AZ512" s="65"/>
      <c r="BA512" s="98" t="s">
        <v>64</v>
      </c>
      <c r="BB512" s="63"/>
      <c r="BC512" s="87" t="str">
        <f t="shared" si="245"/>
        <v>Remplir la colonne AY ou BB</v>
      </c>
      <c r="BD512" s="63"/>
      <c r="BE512" s="173" t="str">
        <f t="shared" si="260"/>
        <v>Remplir la colonne M</v>
      </c>
      <c r="BF512" s="179" t="str">
        <f t="shared" si="246"/>
        <v>Remplir la colonne BD</v>
      </c>
      <c r="BG512" s="263" t="str">
        <f t="shared" si="261"/>
        <v>Remplir la colonne I</v>
      </c>
      <c r="BH512" s="91"/>
      <c r="BI512" s="315" t="str">
        <f t="shared" si="247"/>
        <v>Remplir les termes C, P, T et TVA</v>
      </c>
      <c r="BJ512" s="55"/>
      <c r="BK512" s="65"/>
      <c r="BL512" s="98" t="s">
        <v>64</v>
      </c>
      <c r="BM512" s="63"/>
      <c r="BN512" s="87" t="str">
        <f t="shared" si="248"/>
        <v>Remplir la colonne BJ ou BM</v>
      </c>
      <c r="BO512" s="63"/>
      <c r="BP512" s="173" t="str">
        <f t="shared" si="262"/>
        <v>Remplir la colonne M</v>
      </c>
      <c r="BQ512" s="179" t="str">
        <f t="shared" si="249"/>
        <v>Remplir la colonne BO</v>
      </c>
      <c r="BR512" s="263" t="str">
        <f t="shared" si="263"/>
        <v>Remplir la colonne I</v>
      </c>
      <c r="BS512" s="91"/>
      <c r="BT512" s="315" t="str">
        <f t="shared" si="250"/>
        <v>Remplir les termes C, P, T et TVA</v>
      </c>
      <c r="BU512" s="55"/>
      <c r="BV512" s="65"/>
      <c r="BW512" s="98" t="s">
        <v>64</v>
      </c>
      <c r="BX512" s="63"/>
      <c r="BY512" s="87" t="str">
        <f t="shared" si="251"/>
        <v>Remplir la colonne BU ou BX</v>
      </c>
      <c r="BZ512" s="63"/>
      <c r="CA512" s="173" t="str">
        <f t="shared" si="264"/>
        <v>Remplir la colonne M</v>
      </c>
      <c r="CB512" s="179" t="str">
        <f t="shared" si="252"/>
        <v>Remplir la colonne BZ</v>
      </c>
      <c r="CC512" s="263" t="str">
        <f t="shared" si="265"/>
        <v>Remplir la colonne I</v>
      </c>
      <c r="CD512" s="91"/>
      <c r="CE512" s="315" t="str">
        <f t="shared" si="253"/>
        <v>Remplir les termes C, P, T et TVA</v>
      </c>
      <c r="CF512" s="61" t="str">
        <f t="shared" si="234"/>
        <v>REMPLIR TYPE DE CLIENT</v>
      </c>
      <c r="CG512" s="107" t="str">
        <f t="shared" si="254"/>
        <v>Montant total de l'aide demandée non indiqué</v>
      </c>
      <c r="CH512" s="1"/>
      <c r="CI512" s="1"/>
      <c r="CJ512" s="1"/>
      <c r="CK512" s="1"/>
      <c r="CL512" s="1"/>
    </row>
    <row r="513" spans="1:90" x14ac:dyDescent="0.25">
      <c r="A513" s="51"/>
      <c r="B513" s="111"/>
      <c r="C513" s="111"/>
      <c r="D513" s="111"/>
      <c r="E513" s="111"/>
      <c r="F513" s="111"/>
      <c r="G513" s="132"/>
      <c r="H513" s="151"/>
      <c r="I513" s="299"/>
      <c r="J513" s="152"/>
      <c r="K513" s="153"/>
      <c r="L513" s="169"/>
      <c r="M513" s="39"/>
      <c r="N513" s="90"/>
      <c r="O513" s="39"/>
      <c r="P513" s="23"/>
      <c r="Q513" s="170">
        <f t="shared" si="235"/>
        <v>0</v>
      </c>
      <c r="R513" s="55"/>
      <c r="S513" s="65"/>
      <c r="T513" s="98" t="s">
        <v>64</v>
      </c>
      <c r="U513" s="63"/>
      <c r="V513" s="87" t="str">
        <f t="shared" si="236"/>
        <v>Remplir la colonne R ou U</v>
      </c>
      <c r="W513" s="63"/>
      <c r="X513" s="173" t="str">
        <f t="shared" si="233"/>
        <v>Remplir la colonne M</v>
      </c>
      <c r="Y513" s="179" t="str">
        <f t="shared" si="237"/>
        <v>Remplir la colonne W</v>
      </c>
      <c r="Z513" s="263" t="str">
        <f t="shared" si="255"/>
        <v>Remplir la colonne I</v>
      </c>
      <c r="AA513" s="91"/>
      <c r="AB513" s="315" t="str">
        <f t="shared" si="238"/>
        <v>Remplir les termes C, P, T et TVA</v>
      </c>
      <c r="AC513" s="55"/>
      <c r="AD513" s="65"/>
      <c r="AE513" s="98" t="s">
        <v>64</v>
      </c>
      <c r="AF513" s="63"/>
      <c r="AG513" s="87" t="str">
        <f t="shared" si="239"/>
        <v>Remplir la colonne AC ou AF</v>
      </c>
      <c r="AH513" s="63"/>
      <c r="AI513" s="173" t="str">
        <f t="shared" si="256"/>
        <v>Remplir la colonne M</v>
      </c>
      <c r="AJ513" s="179" t="str">
        <f t="shared" si="240"/>
        <v>Remplir la colonne AH</v>
      </c>
      <c r="AK513" s="263" t="str">
        <f t="shared" si="257"/>
        <v>Remplir la colonne I</v>
      </c>
      <c r="AL513" s="91"/>
      <c r="AM513" s="315" t="str">
        <f t="shared" si="241"/>
        <v>Remplir les terme C, P, T et TVA</v>
      </c>
      <c r="AN513" s="55"/>
      <c r="AO513" s="65"/>
      <c r="AP513" s="98" t="s">
        <v>64</v>
      </c>
      <c r="AQ513" s="63"/>
      <c r="AR513" s="87" t="str">
        <f t="shared" si="242"/>
        <v>Remplir la colonne AN ou AQ</v>
      </c>
      <c r="AS513" s="63"/>
      <c r="AT513" s="173" t="str">
        <f t="shared" si="258"/>
        <v>Remplir la colonne M</v>
      </c>
      <c r="AU513" s="179" t="str">
        <f t="shared" si="243"/>
        <v>Remplir la colonne AS</v>
      </c>
      <c r="AV513" s="263" t="str">
        <f t="shared" si="259"/>
        <v>Remplir la colonne I</v>
      </c>
      <c r="AW513" s="91"/>
      <c r="AX513" s="315" t="str">
        <f t="shared" si="244"/>
        <v>Remplir les termes C, P, T et TVA</v>
      </c>
      <c r="AY513" s="55"/>
      <c r="AZ513" s="65"/>
      <c r="BA513" s="98" t="s">
        <v>64</v>
      </c>
      <c r="BB513" s="63"/>
      <c r="BC513" s="87" t="str">
        <f t="shared" si="245"/>
        <v>Remplir la colonne AY ou BB</v>
      </c>
      <c r="BD513" s="63"/>
      <c r="BE513" s="173" t="str">
        <f t="shared" si="260"/>
        <v>Remplir la colonne M</v>
      </c>
      <c r="BF513" s="179" t="str">
        <f t="shared" si="246"/>
        <v>Remplir la colonne BD</v>
      </c>
      <c r="BG513" s="263" t="str">
        <f t="shared" si="261"/>
        <v>Remplir la colonne I</v>
      </c>
      <c r="BH513" s="91"/>
      <c r="BI513" s="315" t="str">
        <f t="shared" si="247"/>
        <v>Remplir les termes C, P, T et TVA</v>
      </c>
      <c r="BJ513" s="55"/>
      <c r="BK513" s="65"/>
      <c r="BL513" s="98" t="s">
        <v>64</v>
      </c>
      <c r="BM513" s="63"/>
      <c r="BN513" s="87" t="str">
        <f t="shared" si="248"/>
        <v>Remplir la colonne BJ ou BM</v>
      </c>
      <c r="BO513" s="63"/>
      <c r="BP513" s="173" t="str">
        <f t="shared" si="262"/>
        <v>Remplir la colonne M</v>
      </c>
      <c r="BQ513" s="179" t="str">
        <f t="shared" si="249"/>
        <v>Remplir la colonne BO</v>
      </c>
      <c r="BR513" s="263" t="str">
        <f t="shared" si="263"/>
        <v>Remplir la colonne I</v>
      </c>
      <c r="BS513" s="91"/>
      <c r="BT513" s="315" t="str">
        <f t="shared" si="250"/>
        <v>Remplir les termes C, P, T et TVA</v>
      </c>
      <c r="BU513" s="55"/>
      <c r="BV513" s="65"/>
      <c r="BW513" s="98" t="s">
        <v>64</v>
      </c>
      <c r="BX513" s="63"/>
      <c r="BY513" s="87" t="str">
        <f t="shared" si="251"/>
        <v>Remplir la colonne BU ou BX</v>
      </c>
      <c r="BZ513" s="63"/>
      <c r="CA513" s="173" t="str">
        <f t="shared" si="264"/>
        <v>Remplir la colonne M</v>
      </c>
      <c r="CB513" s="179" t="str">
        <f t="shared" si="252"/>
        <v>Remplir la colonne BZ</v>
      </c>
      <c r="CC513" s="263" t="str">
        <f t="shared" si="265"/>
        <v>Remplir la colonne I</v>
      </c>
      <c r="CD513" s="91"/>
      <c r="CE513" s="315" t="str">
        <f t="shared" si="253"/>
        <v>Remplir les termes C, P, T et TVA</v>
      </c>
      <c r="CF513" s="61" t="str">
        <f t="shared" si="234"/>
        <v>REMPLIR TYPE DE CLIENT</v>
      </c>
      <c r="CG513" s="107" t="str">
        <f t="shared" si="254"/>
        <v>Montant total de l'aide demandée non indiqué</v>
      </c>
      <c r="CH513" s="1"/>
      <c r="CI513" s="1"/>
      <c r="CJ513" s="1"/>
      <c r="CK513" s="1"/>
      <c r="CL513" s="1"/>
    </row>
    <row r="514" spans="1:90" x14ac:dyDescent="0.25">
      <c r="A514" s="51"/>
      <c r="B514" s="111"/>
      <c r="C514" s="111"/>
      <c r="D514" s="111"/>
      <c r="E514" s="111"/>
      <c r="F514" s="111"/>
      <c r="G514" s="132"/>
      <c r="H514" s="151"/>
      <c r="I514" s="299"/>
      <c r="J514" s="152"/>
      <c r="K514" s="153"/>
      <c r="L514" s="169"/>
      <c r="M514" s="39"/>
      <c r="N514" s="90"/>
      <c r="O514" s="39"/>
      <c r="P514" s="23"/>
      <c r="Q514" s="170">
        <f t="shared" si="235"/>
        <v>0</v>
      </c>
      <c r="R514" s="55"/>
      <c r="S514" s="65"/>
      <c r="T514" s="98" t="s">
        <v>64</v>
      </c>
      <c r="U514" s="63"/>
      <c r="V514" s="87" t="str">
        <f t="shared" si="236"/>
        <v>Remplir la colonne R ou U</v>
      </c>
      <c r="W514" s="63"/>
      <c r="X514" s="173" t="str">
        <f t="shared" si="233"/>
        <v>Remplir la colonne M</v>
      </c>
      <c r="Y514" s="179" t="str">
        <f t="shared" si="237"/>
        <v>Remplir la colonne W</v>
      </c>
      <c r="Z514" s="263" t="str">
        <f t="shared" si="255"/>
        <v>Remplir la colonne I</v>
      </c>
      <c r="AA514" s="91"/>
      <c r="AB514" s="315" t="str">
        <f t="shared" si="238"/>
        <v>Remplir les termes C, P, T et TVA</v>
      </c>
      <c r="AC514" s="55"/>
      <c r="AD514" s="65"/>
      <c r="AE514" s="98" t="s">
        <v>64</v>
      </c>
      <c r="AF514" s="63"/>
      <c r="AG514" s="87" t="str">
        <f t="shared" si="239"/>
        <v>Remplir la colonne AC ou AF</v>
      </c>
      <c r="AH514" s="63"/>
      <c r="AI514" s="173" t="str">
        <f t="shared" si="256"/>
        <v>Remplir la colonne M</v>
      </c>
      <c r="AJ514" s="179" t="str">
        <f t="shared" si="240"/>
        <v>Remplir la colonne AH</v>
      </c>
      <c r="AK514" s="263" t="str">
        <f t="shared" si="257"/>
        <v>Remplir la colonne I</v>
      </c>
      <c r="AL514" s="91"/>
      <c r="AM514" s="315" t="str">
        <f t="shared" si="241"/>
        <v>Remplir les terme C, P, T et TVA</v>
      </c>
      <c r="AN514" s="55"/>
      <c r="AO514" s="65"/>
      <c r="AP514" s="98" t="s">
        <v>64</v>
      </c>
      <c r="AQ514" s="63"/>
      <c r="AR514" s="87" t="str">
        <f t="shared" si="242"/>
        <v>Remplir la colonne AN ou AQ</v>
      </c>
      <c r="AS514" s="63"/>
      <c r="AT514" s="173" t="str">
        <f t="shared" si="258"/>
        <v>Remplir la colonne M</v>
      </c>
      <c r="AU514" s="179" t="str">
        <f t="shared" si="243"/>
        <v>Remplir la colonne AS</v>
      </c>
      <c r="AV514" s="263" t="str">
        <f t="shared" si="259"/>
        <v>Remplir la colonne I</v>
      </c>
      <c r="AW514" s="91"/>
      <c r="AX514" s="315" t="str">
        <f t="shared" si="244"/>
        <v>Remplir les termes C, P, T et TVA</v>
      </c>
      <c r="AY514" s="55"/>
      <c r="AZ514" s="65"/>
      <c r="BA514" s="98" t="s">
        <v>64</v>
      </c>
      <c r="BB514" s="63"/>
      <c r="BC514" s="87" t="str">
        <f t="shared" si="245"/>
        <v>Remplir la colonne AY ou BB</v>
      </c>
      <c r="BD514" s="63"/>
      <c r="BE514" s="173" t="str">
        <f t="shared" si="260"/>
        <v>Remplir la colonne M</v>
      </c>
      <c r="BF514" s="179" t="str">
        <f t="shared" si="246"/>
        <v>Remplir la colonne BD</v>
      </c>
      <c r="BG514" s="263" t="str">
        <f t="shared" si="261"/>
        <v>Remplir la colonne I</v>
      </c>
      <c r="BH514" s="91"/>
      <c r="BI514" s="315" t="str">
        <f t="shared" si="247"/>
        <v>Remplir les termes C, P, T et TVA</v>
      </c>
      <c r="BJ514" s="55"/>
      <c r="BK514" s="65"/>
      <c r="BL514" s="98" t="s">
        <v>64</v>
      </c>
      <c r="BM514" s="63"/>
      <c r="BN514" s="87" t="str">
        <f t="shared" si="248"/>
        <v>Remplir la colonne BJ ou BM</v>
      </c>
      <c r="BO514" s="63"/>
      <c r="BP514" s="173" t="str">
        <f t="shared" si="262"/>
        <v>Remplir la colonne M</v>
      </c>
      <c r="BQ514" s="179" t="str">
        <f t="shared" si="249"/>
        <v>Remplir la colonne BO</v>
      </c>
      <c r="BR514" s="263" t="str">
        <f t="shared" si="263"/>
        <v>Remplir la colonne I</v>
      </c>
      <c r="BS514" s="91"/>
      <c r="BT514" s="315" t="str">
        <f t="shared" si="250"/>
        <v>Remplir les termes C, P, T et TVA</v>
      </c>
      <c r="BU514" s="55"/>
      <c r="BV514" s="65"/>
      <c r="BW514" s="98" t="s">
        <v>64</v>
      </c>
      <c r="BX514" s="63"/>
      <c r="BY514" s="87" t="str">
        <f t="shared" si="251"/>
        <v>Remplir la colonne BU ou BX</v>
      </c>
      <c r="BZ514" s="63"/>
      <c r="CA514" s="173" t="str">
        <f t="shared" si="264"/>
        <v>Remplir la colonne M</v>
      </c>
      <c r="CB514" s="179" t="str">
        <f t="shared" si="252"/>
        <v>Remplir la colonne BZ</v>
      </c>
      <c r="CC514" s="263" t="str">
        <f t="shared" si="265"/>
        <v>Remplir la colonne I</v>
      </c>
      <c r="CD514" s="91"/>
      <c r="CE514" s="315" t="str">
        <f t="shared" si="253"/>
        <v>Remplir les termes C, P, T et TVA</v>
      </c>
      <c r="CF514" s="61" t="str">
        <f t="shared" si="234"/>
        <v>REMPLIR TYPE DE CLIENT</v>
      </c>
      <c r="CG514" s="107" t="str">
        <f t="shared" si="254"/>
        <v>Montant total de l'aide demandée non indiqué</v>
      </c>
      <c r="CH514" s="1"/>
      <c r="CI514" s="1"/>
      <c r="CJ514" s="1"/>
      <c r="CK514" s="1"/>
      <c r="CL514" s="1"/>
    </row>
    <row r="515" spans="1:90" x14ac:dyDescent="0.25">
      <c r="A515" s="51"/>
      <c r="B515" s="111"/>
      <c r="C515" s="111"/>
      <c r="D515" s="111"/>
      <c r="E515" s="111"/>
      <c r="F515" s="111"/>
      <c r="G515" s="132"/>
      <c r="H515" s="151"/>
      <c r="I515" s="299"/>
      <c r="J515" s="152"/>
      <c r="K515" s="153"/>
      <c r="L515" s="169"/>
      <c r="M515" s="39"/>
      <c r="N515" s="90"/>
      <c r="O515" s="39"/>
      <c r="P515" s="23"/>
      <c r="Q515" s="170">
        <f t="shared" si="235"/>
        <v>0</v>
      </c>
      <c r="R515" s="55"/>
      <c r="S515" s="65"/>
      <c r="T515" s="98" t="s">
        <v>64</v>
      </c>
      <c r="U515" s="63"/>
      <c r="V515" s="87" t="str">
        <f t="shared" si="236"/>
        <v>Remplir la colonne R ou U</v>
      </c>
      <c r="W515" s="63"/>
      <c r="X515" s="173" t="str">
        <f t="shared" si="233"/>
        <v>Remplir la colonne M</v>
      </c>
      <c r="Y515" s="179" t="str">
        <f t="shared" si="237"/>
        <v>Remplir la colonne W</v>
      </c>
      <c r="Z515" s="263" t="str">
        <f t="shared" si="255"/>
        <v>Remplir la colonne I</v>
      </c>
      <c r="AA515" s="91"/>
      <c r="AB515" s="315" t="str">
        <f t="shared" si="238"/>
        <v>Remplir les termes C, P, T et TVA</v>
      </c>
      <c r="AC515" s="55"/>
      <c r="AD515" s="65"/>
      <c r="AE515" s="98" t="s">
        <v>64</v>
      </c>
      <c r="AF515" s="63"/>
      <c r="AG515" s="87" t="str">
        <f t="shared" si="239"/>
        <v>Remplir la colonne AC ou AF</v>
      </c>
      <c r="AH515" s="63"/>
      <c r="AI515" s="173" t="str">
        <f t="shared" si="256"/>
        <v>Remplir la colonne M</v>
      </c>
      <c r="AJ515" s="179" t="str">
        <f t="shared" si="240"/>
        <v>Remplir la colonne AH</v>
      </c>
      <c r="AK515" s="263" t="str">
        <f t="shared" si="257"/>
        <v>Remplir la colonne I</v>
      </c>
      <c r="AL515" s="91"/>
      <c r="AM515" s="315" t="str">
        <f t="shared" si="241"/>
        <v>Remplir les terme C, P, T et TVA</v>
      </c>
      <c r="AN515" s="55"/>
      <c r="AO515" s="65"/>
      <c r="AP515" s="98" t="s">
        <v>64</v>
      </c>
      <c r="AQ515" s="63"/>
      <c r="AR515" s="87" t="str">
        <f t="shared" si="242"/>
        <v>Remplir la colonne AN ou AQ</v>
      </c>
      <c r="AS515" s="63"/>
      <c r="AT515" s="173" t="str">
        <f t="shared" si="258"/>
        <v>Remplir la colonne M</v>
      </c>
      <c r="AU515" s="179" t="str">
        <f t="shared" si="243"/>
        <v>Remplir la colonne AS</v>
      </c>
      <c r="AV515" s="263" t="str">
        <f t="shared" si="259"/>
        <v>Remplir la colonne I</v>
      </c>
      <c r="AW515" s="91"/>
      <c r="AX515" s="315" t="str">
        <f t="shared" si="244"/>
        <v>Remplir les termes C, P, T et TVA</v>
      </c>
      <c r="AY515" s="55"/>
      <c r="AZ515" s="65"/>
      <c r="BA515" s="98" t="s">
        <v>64</v>
      </c>
      <c r="BB515" s="63"/>
      <c r="BC515" s="87" t="str">
        <f t="shared" si="245"/>
        <v>Remplir la colonne AY ou BB</v>
      </c>
      <c r="BD515" s="63"/>
      <c r="BE515" s="173" t="str">
        <f t="shared" si="260"/>
        <v>Remplir la colonne M</v>
      </c>
      <c r="BF515" s="179" t="str">
        <f t="shared" si="246"/>
        <v>Remplir la colonne BD</v>
      </c>
      <c r="BG515" s="263" t="str">
        <f t="shared" si="261"/>
        <v>Remplir la colonne I</v>
      </c>
      <c r="BH515" s="91"/>
      <c r="BI515" s="315" t="str">
        <f t="shared" si="247"/>
        <v>Remplir les termes C, P, T et TVA</v>
      </c>
      <c r="BJ515" s="55"/>
      <c r="BK515" s="65"/>
      <c r="BL515" s="98" t="s">
        <v>64</v>
      </c>
      <c r="BM515" s="63"/>
      <c r="BN515" s="87" t="str">
        <f t="shared" si="248"/>
        <v>Remplir la colonne BJ ou BM</v>
      </c>
      <c r="BO515" s="63"/>
      <c r="BP515" s="173" t="str">
        <f t="shared" si="262"/>
        <v>Remplir la colonne M</v>
      </c>
      <c r="BQ515" s="179" t="str">
        <f t="shared" si="249"/>
        <v>Remplir la colonne BO</v>
      </c>
      <c r="BR515" s="263" t="str">
        <f t="shared" si="263"/>
        <v>Remplir la colonne I</v>
      </c>
      <c r="BS515" s="91"/>
      <c r="BT515" s="315" t="str">
        <f t="shared" si="250"/>
        <v>Remplir les termes C, P, T et TVA</v>
      </c>
      <c r="BU515" s="55"/>
      <c r="BV515" s="65"/>
      <c r="BW515" s="98" t="s">
        <v>64</v>
      </c>
      <c r="BX515" s="63"/>
      <c r="BY515" s="87" t="str">
        <f t="shared" si="251"/>
        <v>Remplir la colonne BU ou BX</v>
      </c>
      <c r="BZ515" s="63"/>
      <c r="CA515" s="173" t="str">
        <f t="shared" si="264"/>
        <v>Remplir la colonne M</v>
      </c>
      <c r="CB515" s="179" t="str">
        <f t="shared" si="252"/>
        <v>Remplir la colonne BZ</v>
      </c>
      <c r="CC515" s="263" t="str">
        <f t="shared" si="265"/>
        <v>Remplir la colonne I</v>
      </c>
      <c r="CD515" s="91"/>
      <c r="CE515" s="315" t="str">
        <f t="shared" si="253"/>
        <v>Remplir les termes C, P, T et TVA</v>
      </c>
      <c r="CF515" s="61" t="str">
        <f t="shared" si="234"/>
        <v>REMPLIR TYPE DE CLIENT</v>
      </c>
      <c r="CG515" s="107" t="str">
        <f t="shared" si="254"/>
        <v>Montant total de l'aide demandée non indiqué</v>
      </c>
      <c r="CH515" s="1"/>
      <c r="CI515" s="1"/>
      <c r="CJ515" s="1"/>
      <c r="CK515" s="1"/>
      <c r="CL515" s="1"/>
    </row>
    <row r="516" spans="1:90" x14ac:dyDescent="0.25">
      <c r="A516" s="51"/>
      <c r="B516" s="111"/>
      <c r="C516" s="111"/>
      <c r="D516" s="111"/>
      <c r="E516" s="111"/>
      <c r="F516" s="111"/>
      <c r="G516" s="132"/>
      <c r="H516" s="151"/>
      <c r="I516" s="299"/>
      <c r="J516" s="152"/>
      <c r="K516" s="153"/>
      <c r="L516" s="169"/>
      <c r="M516" s="39"/>
      <c r="N516" s="90"/>
      <c r="O516" s="39"/>
      <c r="P516" s="23"/>
      <c r="Q516" s="170">
        <f t="shared" si="235"/>
        <v>0</v>
      </c>
      <c r="R516" s="55"/>
      <c r="S516" s="65"/>
      <c r="T516" s="98" t="s">
        <v>64</v>
      </c>
      <c r="U516" s="63"/>
      <c r="V516" s="87" t="str">
        <f t="shared" si="236"/>
        <v>Remplir la colonne R ou U</v>
      </c>
      <c r="W516" s="63"/>
      <c r="X516" s="173" t="str">
        <f t="shared" si="233"/>
        <v>Remplir la colonne M</v>
      </c>
      <c r="Y516" s="179" t="str">
        <f t="shared" si="237"/>
        <v>Remplir la colonne W</v>
      </c>
      <c r="Z516" s="263" t="str">
        <f t="shared" si="255"/>
        <v>Remplir la colonne I</v>
      </c>
      <c r="AA516" s="91"/>
      <c r="AB516" s="315" t="str">
        <f t="shared" si="238"/>
        <v>Remplir les termes C, P, T et TVA</v>
      </c>
      <c r="AC516" s="55"/>
      <c r="AD516" s="65"/>
      <c r="AE516" s="98" t="s">
        <v>64</v>
      </c>
      <c r="AF516" s="63"/>
      <c r="AG516" s="87" t="str">
        <f t="shared" si="239"/>
        <v>Remplir la colonne AC ou AF</v>
      </c>
      <c r="AH516" s="63"/>
      <c r="AI516" s="173" t="str">
        <f t="shared" si="256"/>
        <v>Remplir la colonne M</v>
      </c>
      <c r="AJ516" s="179" t="str">
        <f t="shared" si="240"/>
        <v>Remplir la colonne AH</v>
      </c>
      <c r="AK516" s="263" t="str">
        <f t="shared" si="257"/>
        <v>Remplir la colonne I</v>
      </c>
      <c r="AL516" s="91"/>
      <c r="AM516" s="315" t="str">
        <f t="shared" si="241"/>
        <v>Remplir les terme C, P, T et TVA</v>
      </c>
      <c r="AN516" s="55"/>
      <c r="AO516" s="65"/>
      <c r="AP516" s="98" t="s">
        <v>64</v>
      </c>
      <c r="AQ516" s="63"/>
      <c r="AR516" s="87" t="str">
        <f t="shared" si="242"/>
        <v>Remplir la colonne AN ou AQ</v>
      </c>
      <c r="AS516" s="63"/>
      <c r="AT516" s="173" t="str">
        <f t="shared" si="258"/>
        <v>Remplir la colonne M</v>
      </c>
      <c r="AU516" s="179" t="str">
        <f t="shared" si="243"/>
        <v>Remplir la colonne AS</v>
      </c>
      <c r="AV516" s="263" t="str">
        <f t="shared" si="259"/>
        <v>Remplir la colonne I</v>
      </c>
      <c r="AW516" s="91"/>
      <c r="AX516" s="315" t="str">
        <f t="shared" si="244"/>
        <v>Remplir les termes C, P, T et TVA</v>
      </c>
      <c r="AY516" s="55"/>
      <c r="AZ516" s="65"/>
      <c r="BA516" s="98" t="s">
        <v>64</v>
      </c>
      <c r="BB516" s="63"/>
      <c r="BC516" s="87" t="str">
        <f t="shared" si="245"/>
        <v>Remplir la colonne AY ou BB</v>
      </c>
      <c r="BD516" s="63"/>
      <c r="BE516" s="173" t="str">
        <f t="shared" si="260"/>
        <v>Remplir la colonne M</v>
      </c>
      <c r="BF516" s="179" t="str">
        <f t="shared" si="246"/>
        <v>Remplir la colonne BD</v>
      </c>
      <c r="BG516" s="263" t="str">
        <f t="shared" si="261"/>
        <v>Remplir la colonne I</v>
      </c>
      <c r="BH516" s="91"/>
      <c r="BI516" s="315" t="str">
        <f t="shared" si="247"/>
        <v>Remplir les termes C, P, T et TVA</v>
      </c>
      <c r="BJ516" s="55"/>
      <c r="BK516" s="65"/>
      <c r="BL516" s="98" t="s">
        <v>64</v>
      </c>
      <c r="BM516" s="63"/>
      <c r="BN516" s="87" t="str">
        <f t="shared" si="248"/>
        <v>Remplir la colonne BJ ou BM</v>
      </c>
      <c r="BO516" s="63"/>
      <c r="BP516" s="173" t="str">
        <f t="shared" si="262"/>
        <v>Remplir la colonne M</v>
      </c>
      <c r="BQ516" s="179" t="str">
        <f t="shared" si="249"/>
        <v>Remplir la colonne BO</v>
      </c>
      <c r="BR516" s="263" t="str">
        <f t="shared" si="263"/>
        <v>Remplir la colonne I</v>
      </c>
      <c r="BS516" s="91"/>
      <c r="BT516" s="315" t="str">
        <f t="shared" si="250"/>
        <v>Remplir les termes C, P, T et TVA</v>
      </c>
      <c r="BU516" s="55"/>
      <c r="BV516" s="65"/>
      <c r="BW516" s="98" t="s">
        <v>64</v>
      </c>
      <c r="BX516" s="63"/>
      <c r="BY516" s="87" t="str">
        <f t="shared" si="251"/>
        <v>Remplir la colonne BU ou BX</v>
      </c>
      <c r="BZ516" s="63"/>
      <c r="CA516" s="173" t="str">
        <f t="shared" si="264"/>
        <v>Remplir la colonne M</v>
      </c>
      <c r="CB516" s="179" t="str">
        <f t="shared" si="252"/>
        <v>Remplir la colonne BZ</v>
      </c>
      <c r="CC516" s="263" t="str">
        <f t="shared" si="265"/>
        <v>Remplir la colonne I</v>
      </c>
      <c r="CD516" s="91"/>
      <c r="CE516" s="315" t="str">
        <f t="shared" si="253"/>
        <v>Remplir les termes C, P, T et TVA</v>
      </c>
      <c r="CF516" s="61" t="str">
        <f t="shared" si="234"/>
        <v>REMPLIR TYPE DE CLIENT</v>
      </c>
      <c r="CG516" s="107" t="str">
        <f t="shared" si="254"/>
        <v>Montant total de l'aide demandée non indiqué</v>
      </c>
      <c r="CH516" s="1"/>
      <c r="CI516" s="1"/>
      <c r="CJ516" s="1"/>
      <c r="CK516" s="1"/>
      <c r="CL516" s="1"/>
    </row>
    <row r="517" spans="1:90" x14ac:dyDescent="0.25">
      <c r="A517" s="51"/>
      <c r="B517" s="111"/>
      <c r="C517" s="111"/>
      <c r="D517" s="111"/>
      <c r="E517" s="111"/>
      <c r="F517" s="111"/>
      <c r="G517" s="132"/>
      <c r="H517" s="151"/>
      <c r="I517" s="299"/>
      <c r="J517" s="152"/>
      <c r="K517" s="153"/>
      <c r="L517" s="169"/>
      <c r="M517" s="39"/>
      <c r="N517" s="90"/>
      <c r="O517" s="39"/>
      <c r="P517" s="23"/>
      <c r="Q517" s="170">
        <f t="shared" si="235"/>
        <v>0</v>
      </c>
      <c r="R517" s="55"/>
      <c r="S517" s="65"/>
      <c r="T517" s="98" t="s">
        <v>64</v>
      </c>
      <c r="U517" s="63"/>
      <c r="V517" s="87" t="str">
        <f t="shared" si="236"/>
        <v>Remplir la colonne R ou U</v>
      </c>
      <c r="W517" s="63"/>
      <c r="X517" s="173" t="str">
        <f t="shared" si="233"/>
        <v>Remplir la colonne M</v>
      </c>
      <c r="Y517" s="179" t="str">
        <f t="shared" si="237"/>
        <v>Remplir la colonne W</v>
      </c>
      <c r="Z517" s="263" t="str">
        <f t="shared" si="255"/>
        <v>Remplir la colonne I</v>
      </c>
      <c r="AA517" s="91"/>
      <c r="AB517" s="315" t="str">
        <f t="shared" si="238"/>
        <v>Remplir les termes C, P, T et TVA</v>
      </c>
      <c r="AC517" s="55"/>
      <c r="AD517" s="65"/>
      <c r="AE517" s="98" t="s">
        <v>64</v>
      </c>
      <c r="AF517" s="63"/>
      <c r="AG517" s="87" t="str">
        <f t="shared" si="239"/>
        <v>Remplir la colonne AC ou AF</v>
      </c>
      <c r="AH517" s="63"/>
      <c r="AI517" s="173" t="str">
        <f t="shared" si="256"/>
        <v>Remplir la colonne M</v>
      </c>
      <c r="AJ517" s="179" t="str">
        <f t="shared" si="240"/>
        <v>Remplir la colonne AH</v>
      </c>
      <c r="AK517" s="263" t="str">
        <f t="shared" si="257"/>
        <v>Remplir la colonne I</v>
      </c>
      <c r="AL517" s="91"/>
      <c r="AM517" s="315" t="str">
        <f t="shared" si="241"/>
        <v>Remplir les terme C, P, T et TVA</v>
      </c>
      <c r="AN517" s="55"/>
      <c r="AO517" s="65"/>
      <c r="AP517" s="98" t="s">
        <v>64</v>
      </c>
      <c r="AQ517" s="63"/>
      <c r="AR517" s="87" t="str">
        <f t="shared" si="242"/>
        <v>Remplir la colonne AN ou AQ</v>
      </c>
      <c r="AS517" s="63"/>
      <c r="AT517" s="173" t="str">
        <f t="shared" si="258"/>
        <v>Remplir la colonne M</v>
      </c>
      <c r="AU517" s="179" t="str">
        <f t="shared" si="243"/>
        <v>Remplir la colonne AS</v>
      </c>
      <c r="AV517" s="263" t="str">
        <f t="shared" si="259"/>
        <v>Remplir la colonne I</v>
      </c>
      <c r="AW517" s="91"/>
      <c r="AX517" s="315" t="str">
        <f t="shared" si="244"/>
        <v>Remplir les termes C, P, T et TVA</v>
      </c>
      <c r="AY517" s="55"/>
      <c r="AZ517" s="65"/>
      <c r="BA517" s="98" t="s">
        <v>64</v>
      </c>
      <c r="BB517" s="63"/>
      <c r="BC517" s="87" t="str">
        <f t="shared" si="245"/>
        <v>Remplir la colonne AY ou BB</v>
      </c>
      <c r="BD517" s="63"/>
      <c r="BE517" s="173" t="str">
        <f t="shared" si="260"/>
        <v>Remplir la colonne M</v>
      </c>
      <c r="BF517" s="179" t="str">
        <f t="shared" si="246"/>
        <v>Remplir la colonne BD</v>
      </c>
      <c r="BG517" s="263" t="str">
        <f t="shared" si="261"/>
        <v>Remplir la colonne I</v>
      </c>
      <c r="BH517" s="91"/>
      <c r="BI517" s="315" t="str">
        <f t="shared" si="247"/>
        <v>Remplir les termes C, P, T et TVA</v>
      </c>
      <c r="BJ517" s="55"/>
      <c r="BK517" s="65"/>
      <c r="BL517" s="98" t="s">
        <v>64</v>
      </c>
      <c r="BM517" s="63"/>
      <c r="BN517" s="87" t="str">
        <f t="shared" si="248"/>
        <v>Remplir la colonne BJ ou BM</v>
      </c>
      <c r="BO517" s="63"/>
      <c r="BP517" s="173" t="str">
        <f t="shared" si="262"/>
        <v>Remplir la colonne M</v>
      </c>
      <c r="BQ517" s="179" t="str">
        <f t="shared" si="249"/>
        <v>Remplir la colonne BO</v>
      </c>
      <c r="BR517" s="263" t="str">
        <f t="shared" si="263"/>
        <v>Remplir la colonne I</v>
      </c>
      <c r="BS517" s="91"/>
      <c r="BT517" s="315" t="str">
        <f t="shared" si="250"/>
        <v>Remplir les termes C, P, T et TVA</v>
      </c>
      <c r="BU517" s="55"/>
      <c r="BV517" s="65"/>
      <c r="BW517" s="98" t="s">
        <v>64</v>
      </c>
      <c r="BX517" s="63"/>
      <c r="BY517" s="87" t="str">
        <f t="shared" si="251"/>
        <v>Remplir la colonne BU ou BX</v>
      </c>
      <c r="BZ517" s="63"/>
      <c r="CA517" s="173" t="str">
        <f t="shared" si="264"/>
        <v>Remplir la colonne M</v>
      </c>
      <c r="CB517" s="179" t="str">
        <f t="shared" si="252"/>
        <v>Remplir la colonne BZ</v>
      </c>
      <c r="CC517" s="263" t="str">
        <f t="shared" si="265"/>
        <v>Remplir la colonne I</v>
      </c>
      <c r="CD517" s="91"/>
      <c r="CE517" s="315" t="str">
        <f t="shared" si="253"/>
        <v>Remplir les termes C, P, T et TVA</v>
      </c>
      <c r="CF517" s="61" t="str">
        <f t="shared" si="234"/>
        <v>REMPLIR TYPE DE CLIENT</v>
      </c>
      <c r="CG517" s="107" t="str">
        <f t="shared" si="254"/>
        <v>Montant total de l'aide demandée non indiqué</v>
      </c>
      <c r="CH517" s="1"/>
      <c r="CI517" s="1"/>
      <c r="CJ517" s="1"/>
      <c r="CK517" s="1"/>
      <c r="CL517" s="1"/>
    </row>
    <row r="518" spans="1:90" x14ac:dyDescent="0.25">
      <c r="A518" s="51"/>
      <c r="B518" s="111"/>
      <c r="C518" s="111"/>
      <c r="D518" s="111"/>
      <c r="E518" s="111"/>
      <c r="F518" s="111"/>
      <c r="G518" s="132"/>
      <c r="H518" s="151"/>
      <c r="I518" s="299"/>
      <c r="J518" s="152"/>
      <c r="K518" s="153"/>
      <c r="L518" s="169"/>
      <c r="M518" s="39"/>
      <c r="N518" s="90"/>
      <c r="O518" s="39"/>
      <c r="P518" s="23"/>
      <c r="Q518" s="170">
        <f t="shared" si="235"/>
        <v>0</v>
      </c>
      <c r="R518" s="55"/>
      <c r="S518" s="65"/>
      <c r="T518" s="98" t="s">
        <v>64</v>
      </c>
      <c r="U518" s="63"/>
      <c r="V518" s="87" t="str">
        <f t="shared" si="236"/>
        <v>Remplir la colonne R ou U</v>
      </c>
      <c r="W518" s="63"/>
      <c r="X518" s="173" t="str">
        <f t="shared" si="233"/>
        <v>Remplir la colonne M</v>
      </c>
      <c r="Y518" s="179" t="str">
        <f t="shared" si="237"/>
        <v>Remplir la colonne W</v>
      </c>
      <c r="Z518" s="263" t="str">
        <f t="shared" si="255"/>
        <v>Remplir la colonne I</v>
      </c>
      <c r="AA518" s="91"/>
      <c r="AB518" s="315" t="str">
        <f t="shared" si="238"/>
        <v>Remplir les termes C, P, T et TVA</v>
      </c>
      <c r="AC518" s="55"/>
      <c r="AD518" s="65"/>
      <c r="AE518" s="98" t="s">
        <v>64</v>
      </c>
      <c r="AF518" s="63"/>
      <c r="AG518" s="87" t="str">
        <f t="shared" si="239"/>
        <v>Remplir la colonne AC ou AF</v>
      </c>
      <c r="AH518" s="63"/>
      <c r="AI518" s="173" t="str">
        <f t="shared" si="256"/>
        <v>Remplir la colonne M</v>
      </c>
      <c r="AJ518" s="179" t="str">
        <f t="shared" si="240"/>
        <v>Remplir la colonne AH</v>
      </c>
      <c r="AK518" s="263" t="str">
        <f t="shared" si="257"/>
        <v>Remplir la colonne I</v>
      </c>
      <c r="AL518" s="91"/>
      <c r="AM518" s="315" t="str">
        <f t="shared" si="241"/>
        <v>Remplir les terme C, P, T et TVA</v>
      </c>
      <c r="AN518" s="55"/>
      <c r="AO518" s="65"/>
      <c r="AP518" s="98" t="s">
        <v>64</v>
      </c>
      <c r="AQ518" s="63"/>
      <c r="AR518" s="87" t="str">
        <f t="shared" si="242"/>
        <v>Remplir la colonne AN ou AQ</v>
      </c>
      <c r="AS518" s="63"/>
      <c r="AT518" s="173" t="str">
        <f t="shared" si="258"/>
        <v>Remplir la colonne M</v>
      </c>
      <c r="AU518" s="179" t="str">
        <f t="shared" si="243"/>
        <v>Remplir la colonne AS</v>
      </c>
      <c r="AV518" s="263" t="str">
        <f t="shared" si="259"/>
        <v>Remplir la colonne I</v>
      </c>
      <c r="AW518" s="91"/>
      <c r="AX518" s="315" t="str">
        <f t="shared" si="244"/>
        <v>Remplir les termes C, P, T et TVA</v>
      </c>
      <c r="AY518" s="55"/>
      <c r="AZ518" s="65"/>
      <c r="BA518" s="98" t="s">
        <v>64</v>
      </c>
      <c r="BB518" s="63"/>
      <c r="BC518" s="87" t="str">
        <f t="shared" si="245"/>
        <v>Remplir la colonne AY ou BB</v>
      </c>
      <c r="BD518" s="63"/>
      <c r="BE518" s="173" t="str">
        <f t="shared" si="260"/>
        <v>Remplir la colonne M</v>
      </c>
      <c r="BF518" s="179" t="str">
        <f t="shared" si="246"/>
        <v>Remplir la colonne BD</v>
      </c>
      <c r="BG518" s="263" t="str">
        <f t="shared" si="261"/>
        <v>Remplir la colonne I</v>
      </c>
      <c r="BH518" s="91"/>
      <c r="BI518" s="315" t="str">
        <f t="shared" si="247"/>
        <v>Remplir les termes C, P, T et TVA</v>
      </c>
      <c r="BJ518" s="55"/>
      <c r="BK518" s="65"/>
      <c r="BL518" s="98" t="s">
        <v>64</v>
      </c>
      <c r="BM518" s="63"/>
      <c r="BN518" s="87" t="str">
        <f t="shared" si="248"/>
        <v>Remplir la colonne BJ ou BM</v>
      </c>
      <c r="BO518" s="63"/>
      <c r="BP518" s="173" t="str">
        <f t="shared" si="262"/>
        <v>Remplir la colonne M</v>
      </c>
      <c r="BQ518" s="179" t="str">
        <f t="shared" si="249"/>
        <v>Remplir la colonne BO</v>
      </c>
      <c r="BR518" s="263" t="str">
        <f t="shared" si="263"/>
        <v>Remplir la colonne I</v>
      </c>
      <c r="BS518" s="91"/>
      <c r="BT518" s="315" t="str">
        <f t="shared" si="250"/>
        <v>Remplir les termes C, P, T et TVA</v>
      </c>
      <c r="BU518" s="55"/>
      <c r="BV518" s="65"/>
      <c r="BW518" s="98" t="s">
        <v>64</v>
      </c>
      <c r="BX518" s="63"/>
      <c r="BY518" s="87" t="str">
        <f t="shared" si="251"/>
        <v>Remplir la colonne BU ou BX</v>
      </c>
      <c r="BZ518" s="63"/>
      <c r="CA518" s="173" t="str">
        <f t="shared" si="264"/>
        <v>Remplir la colonne M</v>
      </c>
      <c r="CB518" s="179" t="str">
        <f t="shared" si="252"/>
        <v>Remplir la colonne BZ</v>
      </c>
      <c r="CC518" s="263" t="str">
        <f t="shared" si="265"/>
        <v>Remplir la colonne I</v>
      </c>
      <c r="CD518" s="91"/>
      <c r="CE518" s="315" t="str">
        <f t="shared" si="253"/>
        <v>Remplir les termes C, P, T et TVA</v>
      </c>
      <c r="CF518" s="61" t="str">
        <f t="shared" si="234"/>
        <v>REMPLIR TYPE DE CLIENT</v>
      </c>
      <c r="CG518" s="107" t="str">
        <f t="shared" si="254"/>
        <v>Montant total de l'aide demandée non indiqué</v>
      </c>
      <c r="CH518" s="1"/>
      <c r="CI518" s="1"/>
      <c r="CJ518" s="1"/>
      <c r="CK518" s="1"/>
      <c r="CL518" s="1"/>
    </row>
    <row r="519" spans="1:90" x14ac:dyDescent="0.25">
      <c r="A519" s="51"/>
      <c r="B519" s="111"/>
      <c r="C519" s="111"/>
      <c r="D519" s="111"/>
      <c r="E519" s="111"/>
      <c r="F519" s="111"/>
      <c r="G519" s="132"/>
      <c r="H519" s="151"/>
      <c r="I519" s="299"/>
      <c r="J519" s="152"/>
      <c r="K519" s="153"/>
      <c r="L519" s="169"/>
      <c r="M519" s="39"/>
      <c r="N519" s="90"/>
      <c r="O519" s="39"/>
      <c r="P519" s="23"/>
      <c r="Q519" s="170">
        <f t="shared" si="235"/>
        <v>0</v>
      </c>
      <c r="R519" s="55"/>
      <c r="S519" s="65"/>
      <c r="T519" s="98" t="s">
        <v>64</v>
      </c>
      <c r="U519" s="63"/>
      <c r="V519" s="87" t="str">
        <f t="shared" si="236"/>
        <v>Remplir la colonne R ou U</v>
      </c>
      <c r="W519" s="63"/>
      <c r="X519" s="173" t="str">
        <f t="shared" si="233"/>
        <v>Remplir la colonne M</v>
      </c>
      <c r="Y519" s="179" t="str">
        <f t="shared" si="237"/>
        <v>Remplir la colonne W</v>
      </c>
      <c r="Z519" s="263" t="str">
        <f t="shared" si="255"/>
        <v>Remplir la colonne I</v>
      </c>
      <c r="AA519" s="91"/>
      <c r="AB519" s="315" t="str">
        <f t="shared" si="238"/>
        <v>Remplir les termes C, P, T et TVA</v>
      </c>
      <c r="AC519" s="55"/>
      <c r="AD519" s="65"/>
      <c r="AE519" s="98" t="s">
        <v>64</v>
      </c>
      <c r="AF519" s="63"/>
      <c r="AG519" s="87" t="str">
        <f t="shared" si="239"/>
        <v>Remplir la colonne AC ou AF</v>
      </c>
      <c r="AH519" s="63"/>
      <c r="AI519" s="173" t="str">
        <f t="shared" si="256"/>
        <v>Remplir la colonne M</v>
      </c>
      <c r="AJ519" s="179" t="str">
        <f t="shared" si="240"/>
        <v>Remplir la colonne AH</v>
      </c>
      <c r="AK519" s="263" t="str">
        <f t="shared" si="257"/>
        <v>Remplir la colonne I</v>
      </c>
      <c r="AL519" s="91"/>
      <c r="AM519" s="315" t="str">
        <f t="shared" si="241"/>
        <v>Remplir les terme C, P, T et TVA</v>
      </c>
      <c r="AN519" s="55"/>
      <c r="AO519" s="65"/>
      <c r="AP519" s="98" t="s">
        <v>64</v>
      </c>
      <c r="AQ519" s="63"/>
      <c r="AR519" s="87" t="str">
        <f t="shared" si="242"/>
        <v>Remplir la colonne AN ou AQ</v>
      </c>
      <c r="AS519" s="63"/>
      <c r="AT519" s="173" t="str">
        <f t="shared" si="258"/>
        <v>Remplir la colonne M</v>
      </c>
      <c r="AU519" s="179" t="str">
        <f t="shared" si="243"/>
        <v>Remplir la colonne AS</v>
      </c>
      <c r="AV519" s="263" t="str">
        <f t="shared" si="259"/>
        <v>Remplir la colonne I</v>
      </c>
      <c r="AW519" s="91"/>
      <c r="AX519" s="315" t="str">
        <f t="shared" si="244"/>
        <v>Remplir les termes C, P, T et TVA</v>
      </c>
      <c r="AY519" s="55"/>
      <c r="AZ519" s="65"/>
      <c r="BA519" s="98" t="s">
        <v>64</v>
      </c>
      <c r="BB519" s="63"/>
      <c r="BC519" s="87" t="str">
        <f t="shared" si="245"/>
        <v>Remplir la colonne AY ou BB</v>
      </c>
      <c r="BD519" s="63"/>
      <c r="BE519" s="173" t="str">
        <f t="shared" si="260"/>
        <v>Remplir la colonne M</v>
      </c>
      <c r="BF519" s="179" t="str">
        <f t="shared" si="246"/>
        <v>Remplir la colonne BD</v>
      </c>
      <c r="BG519" s="263" t="str">
        <f t="shared" si="261"/>
        <v>Remplir la colonne I</v>
      </c>
      <c r="BH519" s="91"/>
      <c r="BI519" s="315" t="str">
        <f t="shared" si="247"/>
        <v>Remplir les termes C, P, T et TVA</v>
      </c>
      <c r="BJ519" s="55"/>
      <c r="BK519" s="65"/>
      <c r="BL519" s="98" t="s">
        <v>64</v>
      </c>
      <c r="BM519" s="63"/>
      <c r="BN519" s="87" t="str">
        <f t="shared" si="248"/>
        <v>Remplir la colonne BJ ou BM</v>
      </c>
      <c r="BO519" s="63"/>
      <c r="BP519" s="173" t="str">
        <f t="shared" si="262"/>
        <v>Remplir la colonne M</v>
      </c>
      <c r="BQ519" s="179" t="str">
        <f t="shared" si="249"/>
        <v>Remplir la colonne BO</v>
      </c>
      <c r="BR519" s="263" t="str">
        <f t="shared" si="263"/>
        <v>Remplir la colonne I</v>
      </c>
      <c r="BS519" s="91"/>
      <c r="BT519" s="315" t="str">
        <f t="shared" si="250"/>
        <v>Remplir les termes C, P, T et TVA</v>
      </c>
      <c r="BU519" s="55"/>
      <c r="BV519" s="65"/>
      <c r="BW519" s="98" t="s">
        <v>64</v>
      </c>
      <c r="BX519" s="63"/>
      <c r="BY519" s="87" t="str">
        <f t="shared" si="251"/>
        <v>Remplir la colonne BU ou BX</v>
      </c>
      <c r="BZ519" s="63"/>
      <c r="CA519" s="173" t="str">
        <f t="shared" si="264"/>
        <v>Remplir la colonne M</v>
      </c>
      <c r="CB519" s="179" t="str">
        <f t="shared" si="252"/>
        <v>Remplir la colonne BZ</v>
      </c>
      <c r="CC519" s="263" t="str">
        <f t="shared" si="265"/>
        <v>Remplir la colonne I</v>
      </c>
      <c r="CD519" s="91"/>
      <c r="CE519" s="315" t="str">
        <f t="shared" si="253"/>
        <v>Remplir les termes C, P, T et TVA</v>
      </c>
      <c r="CF519" s="61" t="str">
        <f t="shared" si="234"/>
        <v>REMPLIR TYPE DE CLIENT</v>
      </c>
      <c r="CG519" s="107" t="str">
        <f t="shared" si="254"/>
        <v>Montant total de l'aide demandée non indiqué</v>
      </c>
      <c r="CH519" s="1"/>
      <c r="CI519" s="1"/>
      <c r="CJ519" s="1"/>
      <c r="CK519" s="1"/>
      <c r="CL519" s="1"/>
    </row>
    <row r="520" spans="1:90" x14ac:dyDescent="0.25">
      <c r="A520" s="51"/>
      <c r="B520" s="111"/>
      <c r="C520" s="111"/>
      <c r="D520" s="111"/>
      <c r="E520" s="111"/>
      <c r="F520" s="111"/>
      <c r="G520" s="132"/>
      <c r="H520" s="151"/>
      <c r="I520" s="299"/>
      <c r="J520" s="152"/>
      <c r="K520" s="153"/>
      <c r="L520" s="169"/>
      <c r="M520" s="39"/>
      <c r="N520" s="90"/>
      <c r="O520" s="39"/>
      <c r="P520" s="23"/>
      <c r="Q520" s="170">
        <f t="shared" si="235"/>
        <v>0</v>
      </c>
      <c r="R520" s="55"/>
      <c r="S520" s="65"/>
      <c r="T520" s="98" t="s">
        <v>64</v>
      </c>
      <c r="U520" s="63"/>
      <c r="V520" s="87" t="str">
        <f t="shared" si="236"/>
        <v>Remplir la colonne R ou U</v>
      </c>
      <c r="W520" s="63"/>
      <c r="X520" s="173" t="str">
        <f t="shared" si="233"/>
        <v>Remplir la colonne M</v>
      </c>
      <c r="Y520" s="179" t="str">
        <f t="shared" si="237"/>
        <v>Remplir la colonne W</v>
      </c>
      <c r="Z520" s="263" t="str">
        <f t="shared" si="255"/>
        <v>Remplir la colonne I</v>
      </c>
      <c r="AA520" s="91"/>
      <c r="AB520" s="315" t="str">
        <f t="shared" si="238"/>
        <v>Remplir les termes C, P, T et TVA</v>
      </c>
      <c r="AC520" s="55"/>
      <c r="AD520" s="65"/>
      <c r="AE520" s="98" t="s">
        <v>64</v>
      </c>
      <c r="AF520" s="63"/>
      <c r="AG520" s="87" t="str">
        <f t="shared" si="239"/>
        <v>Remplir la colonne AC ou AF</v>
      </c>
      <c r="AH520" s="63"/>
      <c r="AI520" s="173" t="str">
        <f t="shared" si="256"/>
        <v>Remplir la colonne M</v>
      </c>
      <c r="AJ520" s="179" t="str">
        <f t="shared" si="240"/>
        <v>Remplir la colonne AH</v>
      </c>
      <c r="AK520" s="263" t="str">
        <f t="shared" si="257"/>
        <v>Remplir la colonne I</v>
      </c>
      <c r="AL520" s="91"/>
      <c r="AM520" s="315" t="str">
        <f t="shared" si="241"/>
        <v>Remplir les terme C, P, T et TVA</v>
      </c>
      <c r="AN520" s="55"/>
      <c r="AO520" s="65"/>
      <c r="AP520" s="98" t="s">
        <v>64</v>
      </c>
      <c r="AQ520" s="63"/>
      <c r="AR520" s="87" t="str">
        <f t="shared" si="242"/>
        <v>Remplir la colonne AN ou AQ</v>
      </c>
      <c r="AS520" s="63"/>
      <c r="AT520" s="173" t="str">
        <f t="shared" si="258"/>
        <v>Remplir la colonne M</v>
      </c>
      <c r="AU520" s="179" t="str">
        <f t="shared" si="243"/>
        <v>Remplir la colonne AS</v>
      </c>
      <c r="AV520" s="263" t="str">
        <f t="shared" si="259"/>
        <v>Remplir la colonne I</v>
      </c>
      <c r="AW520" s="91"/>
      <c r="AX520" s="315" t="str">
        <f t="shared" si="244"/>
        <v>Remplir les termes C, P, T et TVA</v>
      </c>
      <c r="AY520" s="55"/>
      <c r="AZ520" s="65"/>
      <c r="BA520" s="98" t="s">
        <v>64</v>
      </c>
      <c r="BB520" s="63"/>
      <c r="BC520" s="87" t="str">
        <f t="shared" si="245"/>
        <v>Remplir la colonne AY ou BB</v>
      </c>
      <c r="BD520" s="63"/>
      <c r="BE520" s="173" t="str">
        <f t="shared" si="260"/>
        <v>Remplir la colonne M</v>
      </c>
      <c r="BF520" s="179" t="str">
        <f t="shared" si="246"/>
        <v>Remplir la colonne BD</v>
      </c>
      <c r="BG520" s="263" t="str">
        <f t="shared" si="261"/>
        <v>Remplir la colonne I</v>
      </c>
      <c r="BH520" s="91"/>
      <c r="BI520" s="315" t="str">
        <f t="shared" si="247"/>
        <v>Remplir les termes C, P, T et TVA</v>
      </c>
      <c r="BJ520" s="55"/>
      <c r="BK520" s="65"/>
      <c r="BL520" s="98" t="s">
        <v>64</v>
      </c>
      <c r="BM520" s="63"/>
      <c r="BN520" s="87" t="str">
        <f t="shared" si="248"/>
        <v>Remplir la colonne BJ ou BM</v>
      </c>
      <c r="BO520" s="63"/>
      <c r="BP520" s="173" t="str">
        <f t="shared" si="262"/>
        <v>Remplir la colonne M</v>
      </c>
      <c r="BQ520" s="179" t="str">
        <f t="shared" si="249"/>
        <v>Remplir la colonne BO</v>
      </c>
      <c r="BR520" s="263" t="str">
        <f t="shared" si="263"/>
        <v>Remplir la colonne I</v>
      </c>
      <c r="BS520" s="91"/>
      <c r="BT520" s="315" t="str">
        <f t="shared" si="250"/>
        <v>Remplir les termes C, P, T et TVA</v>
      </c>
      <c r="BU520" s="55"/>
      <c r="BV520" s="65"/>
      <c r="BW520" s="98" t="s">
        <v>64</v>
      </c>
      <c r="BX520" s="63"/>
      <c r="BY520" s="87" t="str">
        <f t="shared" si="251"/>
        <v>Remplir la colonne BU ou BX</v>
      </c>
      <c r="BZ520" s="63"/>
      <c r="CA520" s="173" t="str">
        <f t="shared" si="264"/>
        <v>Remplir la colonne M</v>
      </c>
      <c r="CB520" s="179" t="str">
        <f t="shared" si="252"/>
        <v>Remplir la colonne BZ</v>
      </c>
      <c r="CC520" s="263" t="str">
        <f t="shared" si="265"/>
        <v>Remplir la colonne I</v>
      </c>
      <c r="CD520" s="91"/>
      <c r="CE520" s="315" t="str">
        <f t="shared" si="253"/>
        <v>Remplir les termes C, P, T et TVA</v>
      </c>
      <c r="CF520" s="61" t="str">
        <f t="shared" si="234"/>
        <v>REMPLIR TYPE DE CLIENT</v>
      </c>
      <c r="CG520" s="107" t="str">
        <f t="shared" si="254"/>
        <v>Montant total de l'aide demandée non indiqué</v>
      </c>
      <c r="CH520" s="1"/>
      <c r="CI520" s="1"/>
      <c r="CJ520" s="1"/>
      <c r="CK520" s="1"/>
      <c r="CL520" s="1"/>
    </row>
    <row r="521" spans="1:90" x14ac:dyDescent="0.25">
      <c r="A521" s="51"/>
      <c r="B521" s="111"/>
      <c r="C521" s="111"/>
      <c r="D521" s="111"/>
      <c r="E521" s="111"/>
      <c r="F521" s="111"/>
      <c r="G521" s="132"/>
      <c r="H521" s="151"/>
      <c r="I521" s="299"/>
      <c r="J521" s="152"/>
      <c r="K521" s="153"/>
      <c r="L521" s="169"/>
      <c r="M521" s="39"/>
      <c r="N521" s="90"/>
      <c r="O521" s="39"/>
      <c r="P521" s="23"/>
      <c r="Q521" s="170">
        <f t="shared" si="235"/>
        <v>0</v>
      </c>
      <c r="R521" s="55"/>
      <c r="S521" s="65"/>
      <c r="T521" s="98" t="s">
        <v>64</v>
      </c>
      <c r="U521" s="63"/>
      <c r="V521" s="87" t="str">
        <f t="shared" si="236"/>
        <v>Remplir la colonne R ou U</v>
      </c>
      <c r="W521" s="63"/>
      <c r="X521" s="173" t="str">
        <f t="shared" si="233"/>
        <v>Remplir la colonne M</v>
      </c>
      <c r="Y521" s="179" t="str">
        <f t="shared" si="237"/>
        <v>Remplir la colonne W</v>
      </c>
      <c r="Z521" s="263" t="str">
        <f t="shared" si="255"/>
        <v>Remplir la colonne I</v>
      </c>
      <c r="AA521" s="91"/>
      <c r="AB521" s="315" t="str">
        <f t="shared" si="238"/>
        <v>Remplir les termes C, P, T et TVA</v>
      </c>
      <c r="AC521" s="55"/>
      <c r="AD521" s="65"/>
      <c r="AE521" s="98" t="s">
        <v>64</v>
      </c>
      <c r="AF521" s="63"/>
      <c r="AG521" s="87" t="str">
        <f t="shared" si="239"/>
        <v>Remplir la colonne AC ou AF</v>
      </c>
      <c r="AH521" s="63"/>
      <c r="AI521" s="173" t="str">
        <f t="shared" si="256"/>
        <v>Remplir la colonne M</v>
      </c>
      <c r="AJ521" s="179" t="str">
        <f t="shared" si="240"/>
        <v>Remplir la colonne AH</v>
      </c>
      <c r="AK521" s="263" t="str">
        <f t="shared" si="257"/>
        <v>Remplir la colonne I</v>
      </c>
      <c r="AL521" s="91"/>
      <c r="AM521" s="315" t="str">
        <f t="shared" si="241"/>
        <v>Remplir les terme C, P, T et TVA</v>
      </c>
      <c r="AN521" s="55"/>
      <c r="AO521" s="65"/>
      <c r="AP521" s="98" t="s">
        <v>64</v>
      </c>
      <c r="AQ521" s="63"/>
      <c r="AR521" s="87" t="str">
        <f t="shared" si="242"/>
        <v>Remplir la colonne AN ou AQ</v>
      </c>
      <c r="AS521" s="63"/>
      <c r="AT521" s="173" t="str">
        <f t="shared" si="258"/>
        <v>Remplir la colonne M</v>
      </c>
      <c r="AU521" s="179" t="str">
        <f t="shared" si="243"/>
        <v>Remplir la colonne AS</v>
      </c>
      <c r="AV521" s="263" t="str">
        <f t="shared" si="259"/>
        <v>Remplir la colonne I</v>
      </c>
      <c r="AW521" s="91"/>
      <c r="AX521" s="315" t="str">
        <f t="shared" si="244"/>
        <v>Remplir les termes C, P, T et TVA</v>
      </c>
      <c r="AY521" s="55"/>
      <c r="AZ521" s="65"/>
      <c r="BA521" s="98" t="s">
        <v>64</v>
      </c>
      <c r="BB521" s="63"/>
      <c r="BC521" s="87" t="str">
        <f t="shared" si="245"/>
        <v>Remplir la colonne AY ou BB</v>
      </c>
      <c r="BD521" s="63"/>
      <c r="BE521" s="173" t="str">
        <f t="shared" si="260"/>
        <v>Remplir la colonne M</v>
      </c>
      <c r="BF521" s="179" t="str">
        <f t="shared" si="246"/>
        <v>Remplir la colonne BD</v>
      </c>
      <c r="BG521" s="263" t="str">
        <f t="shared" si="261"/>
        <v>Remplir la colonne I</v>
      </c>
      <c r="BH521" s="91"/>
      <c r="BI521" s="315" t="str">
        <f t="shared" si="247"/>
        <v>Remplir les termes C, P, T et TVA</v>
      </c>
      <c r="BJ521" s="55"/>
      <c r="BK521" s="65"/>
      <c r="BL521" s="98" t="s">
        <v>64</v>
      </c>
      <c r="BM521" s="63"/>
      <c r="BN521" s="87" t="str">
        <f t="shared" si="248"/>
        <v>Remplir la colonne BJ ou BM</v>
      </c>
      <c r="BO521" s="63"/>
      <c r="BP521" s="173" t="str">
        <f t="shared" si="262"/>
        <v>Remplir la colonne M</v>
      </c>
      <c r="BQ521" s="179" t="str">
        <f t="shared" si="249"/>
        <v>Remplir la colonne BO</v>
      </c>
      <c r="BR521" s="263" t="str">
        <f t="shared" si="263"/>
        <v>Remplir la colonne I</v>
      </c>
      <c r="BS521" s="91"/>
      <c r="BT521" s="315" t="str">
        <f t="shared" si="250"/>
        <v>Remplir les termes C, P, T et TVA</v>
      </c>
      <c r="BU521" s="55"/>
      <c r="BV521" s="65"/>
      <c r="BW521" s="98" t="s">
        <v>64</v>
      </c>
      <c r="BX521" s="63"/>
      <c r="BY521" s="87" t="str">
        <f t="shared" si="251"/>
        <v>Remplir la colonne BU ou BX</v>
      </c>
      <c r="BZ521" s="63"/>
      <c r="CA521" s="173" t="str">
        <f t="shared" si="264"/>
        <v>Remplir la colonne M</v>
      </c>
      <c r="CB521" s="179" t="str">
        <f t="shared" si="252"/>
        <v>Remplir la colonne BZ</v>
      </c>
      <c r="CC521" s="263" t="str">
        <f t="shared" si="265"/>
        <v>Remplir la colonne I</v>
      </c>
      <c r="CD521" s="91"/>
      <c r="CE521" s="315" t="str">
        <f t="shared" si="253"/>
        <v>Remplir les termes C, P, T et TVA</v>
      </c>
      <c r="CF521" s="61" t="str">
        <f t="shared" si="234"/>
        <v>REMPLIR TYPE DE CLIENT</v>
      </c>
      <c r="CG521" s="107" t="str">
        <f t="shared" si="254"/>
        <v>Montant total de l'aide demandée non indiqué</v>
      </c>
      <c r="CH521" s="1"/>
      <c r="CI521" s="1"/>
      <c r="CJ521" s="1"/>
      <c r="CK521" s="1"/>
      <c r="CL521" s="1"/>
    </row>
    <row r="522" spans="1:90" x14ac:dyDescent="0.25">
      <c r="A522" s="51"/>
      <c r="B522" s="111"/>
      <c r="C522" s="111"/>
      <c r="D522" s="111"/>
      <c r="E522" s="111"/>
      <c r="F522" s="111"/>
      <c r="G522" s="132"/>
      <c r="H522" s="151"/>
      <c r="I522" s="299"/>
      <c r="J522" s="152"/>
      <c r="K522" s="153"/>
      <c r="L522" s="169"/>
      <c r="M522" s="39"/>
      <c r="N522" s="90"/>
      <c r="O522" s="39"/>
      <c r="P522" s="23"/>
      <c r="Q522" s="170">
        <f t="shared" si="235"/>
        <v>0</v>
      </c>
      <c r="R522" s="55"/>
      <c r="S522" s="65"/>
      <c r="T522" s="98" t="s">
        <v>64</v>
      </c>
      <c r="U522" s="63"/>
      <c r="V522" s="87" t="str">
        <f t="shared" si="236"/>
        <v>Remplir la colonne R ou U</v>
      </c>
      <c r="W522" s="63"/>
      <c r="X522" s="173" t="str">
        <f t="shared" si="233"/>
        <v>Remplir la colonne M</v>
      </c>
      <c r="Y522" s="179" t="str">
        <f t="shared" si="237"/>
        <v>Remplir la colonne W</v>
      </c>
      <c r="Z522" s="263" t="str">
        <f t="shared" si="255"/>
        <v>Remplir la colonne I</v>
      </c>
      <c r="AA522" s="91"/>
      <c r="AB522" s="315" t="str">
        <f t="shared" si="238"/>
        <v>Remplir les termes C, P, T et TVA</v>
      </c>
      <c r="AC522" s="55"/>
      <c r="AD522" s="65"/>
      <c r="AE522" s="98" t="s">
        <v>64</v>
      </c>
      <c r="AF522" s="63"/>
      <c r="AG522" s="87" t="str">
        <f t="shared" si="239"/>
        <v>Remplir la colonne AC ou AF</v>
      </c>
      <c r="AH522" s="63"/>
      <c r="AI522" s="173" t="str">
        <f t="shared" si="256"/>
        <v>Remplir la colonne M</v>
      </c>
      <c r="AJ522" s="179" t="str">
        <f t="shared" si="240"/>
        <v>Remplir la colonne AH</v>
      </c>
      <c r="AK522" s="263" t="str">
        <f t="shared" si="257"/>
        <v>Remplir la colonne I</v>
      </c>
      <c r="AL522" s="91"/>
      <c r="AM522" s="315" t="str">
        <f t="shared" si="241"/>
        <v>Remplir les terme C, P, T et TVA</v>
      </c>
      <c r="AN522" s="55"/>
      <c r="AO522" s="65"/>
      <c r="AP522" s="98" t="s">
        <v>64</v>
      </c>
      <c r="AQ522" s="63"/>
      <c r="AR522" s="87" t="str">
        <f t="shared" si="242"/>
        <v>Remplir la colonne AN ou AQ</v>
      </c>
      <c r="AS522" s="63"/>
      <c r="AT522" s="173" t="str">
        <f t="shared" si="258"/>
        <v>Remplir la colonne M</v>
      </c>
      <c r="AU522" s="179" t="str">
        <f t="shared" si="243"/>
        <v>Remplir la colonne AS</v>
      </c>
      <c r="AV522" s="263" t="str">
        <f t="shared" si="259"/>
        <v>Remplir la colonne I</v>
      </c>
      <c r="AW522" s="91"/>
      <c r="AX522" s="315" t="str">
        <f t="shared" si="244"/>
        <v>Remplir les termes C, P, T et TVA</v>
      </c>
      <c r="AY522" s="55"/>
      <c r="AZ522" s="65"/>
      <c r="BA522" s="98" t="s">
        <v>64</v>
      </c>
      <c r="BB522" s="63"/>
      <c r="BC522" s="87" t="str">
        <f t="shared" si="245"/>
        <v>Remplir la colonne AY ou BB</v>
      </c>
      <c r="BD522" s="63"/>
      <c r="BE522" s="173" t="str">
        <f t="shared" si="260"/>
        <v>Remplir la colonne M</v>
      </c>
      <c r="BF522" s="179" t="str">
        <f t="shared" si="246"/>
        <v>Remplir la colonne BD</v>
      </c>
      <c r="BG522" s="263" t="str">
        <f t="shared" si="261"/>
        <v>Remplir la colonne I</v>
      </c>
      <c r="BH522" s="91"/>
      <c r="BI522" s="315" t="str">
        <f t="shared" si="247"/>
        <v>Remplir les termes C, P, T et TVA</v>
      </c>
      <c r="BJ522" s="55"/>
      <c r="BK522" s="65"/>
      <c r="BL522" s="98" t="s">
        <v>64</v>
      </c>
      <c r="BM522" s="63"/>
      <c r="BN522" s="87" t="str">
        <f t="shared" si="248"/>
        <v>Remplir la colonne BJ ou BM</v>
      </c>
      <c r="BO522" s="63"/>
      <c r="BP522" s="173" t="str">
        <f t="shared" si="262"/>
        <v>Remplir la colonne M</v>
      </c>
      <c r="BQ522" s="179" t="str">
        <f t="shared" si="249"/>
        <v>Remplir la colonne BO</v>
      </c>
      <c r="BR522" s="263" t="str">
        <f t="shared" si="263"/>
        <v>Remplir la colonne I</v>
      </c>
      <c r="BS522" s="91"/>
      <c r="BT522" s="315" t="str">
        <f t="shared" si="250"/>
        <v>Remplir les termes C, P, T et TVA</v>
      </c>
      <c r="BU522" s="55"/>
      <c r="BV522" s="65"/>
      <c r="BW522" s="98" t="s">
        <v>64</v>
      </c>
      <c r="BX522" s="63"/>
      <c r="BY522" s="87" t="str">
        <f t="shared" si="251"/>
        <v>Remplir la colonne BU ou BX</v>
      </c>
      <c r="BZ522" s="63"/>
      <c r="CA522" s="173" t="str">
        <f t="shared" si="264"/>
        <v>Remplir la colonne M</v>
      </c>
      <c r="CB522" s="179" t="str">
        <f t="shared" si="252"/>
        <v>Remplir la colonne BZ</v>
      </c>
      <c r="CC522" s="263" t="str">
        <f t="shared" si="265"/>
        <v>Remplir la colonne I</v>
      </c>
      <c r="CD522" s="91"/>
      <c r="CE522" s="315" t="str">
        <f t="shared" si="253"/>
        <v>Remplir les termes C, P, T et TVA</v>
      </c>
      <c r="CF522" s="61" t="str">
        <f t="shared" si="234"/>
        <v>REMPLIR TYPE DE CLIENT</v>
      </c>
      <c r="CG522" s="107" t="str">
        <f t="shared" si="254"/>
        <v>Montant total de l'aide demandée non indiqué</v>
      </c>
      <c r="CH522" s="1"/>
      <c r="CI522" s="1"/>
      <c r="CJ522" s="1"/>
      <c r="CK522" s="1"/>
      <c r="CL522" s="1"/>
    </row>
    <row r="523" spans="1:90" x14ac:dyDescent="0.25">
      <c r="A523" s="51"/>
      <c r="B523" s="111"/>
      <c r="C523" s="111"/>
      <c r="D523" s="111"/>
      <c r="E523" s="111"/>
      <c r="F523" s="111"/>
      <c r="G523" s="132"/>
      <c r="H523" s="151"/>
      <c r="I523" s="299"/>
      <c r="J523" s="152"/>
      <c r="K523" s="153"/>
      <c r="L523" s="169"/>
      <c r="M523" s="39"/>
      <c r="N523" s="90"/>
      <c r="O523" s="39"/>
      <c r="P523" s="23"/>
      <c r="Q523" s="170">
        <f t="shared" si="235"/>
        <v>0</v>
      </c>
      <c r="R523" s="55"/>
      <c r="S523" s="65"/>
      <c r="T523" s="98" t="s">
        <v>64</v>
      </c>
      <c r="U523" s="63"/>
      <c r="V523" s="87" t="str">
        <f t="shared" si="236"/>
        <v>Remplir la colonne R ou U</v>
      </c>
      <c r="W523" s="63"/>
      <c r="X523" s="173" t="str">
        <f t="shared" si="233"/>
        <v>Remplir la colonne M</v>
      </c>
      <c r="Y523" s="179" t="str">
        <f t="shared" si="237"/>
        <v>Remplir la colonne W</v>
      </c>
      <c r="Z523" s="263" t="str">
        <f t="shared" si="255"/>
        <v>Remplir la colonne I</v>
      </c>
      <c r="AA523" s="91"/>
      <c r="AB523" s="315" t="str">
        <f t="shared" si="238"/>
        <v>Remplir les termes C, P, T et TVA</v>
      </c>
      <c r="AC523" s="55"/>
      <c r="AD523" s="65"/>
      <c r="AE523" s="98" t="s">
        <v>64</v>
      </c>
      <c r="AF523" s="63"/>
      <c r="AG523" s="87" t="str">
        <f t="shared" si="239"/>
        <v>Remplir la colonne AC ou AF</v>
      </c>
      <c r="AH523" s="63"/>
      <c r="AI523" s="173" t="str">
        <f t="shared" si="256"/>
        <v>Remplir la colonne M</v>
      </c>
      <c r="AJ523" s="179" t="str">
        <f t="shared" si="240"/>
        <v>Remplir la colonne AH</v>
      </c>
      <c r="AK523" s="263" t="str">
        <f t="shared" si="257"/>
        <v>Remplir la colonne I</v>
      </c>
      <c r="AL523" s="91"/>
      <c r="AM523" s="315" t="str">
        <f t="shared" si="241"/>
        <v>Remplir les terme C, P, T et TVA</v>
      </c>
      <c r="AN523" s="55"/>
      <c r="AO523" s="65"/>
      <c r="AP523" s="98" t="s">
        <v>64</v>
      </c>
      <c r="AQ523" s="63"/>
      <c r="AR523" s="87" t="str">
        <f t="shared" si="242"/>
        <v>Remplir la colonne AN ou AQ</v>
      </c>
      <c r="AS523" s="63"/>
      <c r="AT523" s="173" t="str">
        <f t="shared" si="258"/>
        <v>Remplir la colonne M</v>
      </c>
      <c r="AU523" s="179" t="str">
        <f t="shared" si="243"/>
        <v>Remplir la colonne AS</v>
      </c>
      <c r="AV523" s="263" t="str">
        <f t="shared" si="259"/>
        <v>Remplir la colonne I</v>
      </c>
      <c r="AW523" s="91"/>
      <c r="AX523" s="315" t="str">
        <f t="shared" si="244"/>
        <v>Remplir les termes C, P, T et TVA</v>
      </c>
      <c r="AY523" s="55"/>
      <c r="AZ523" s="65"/>
      <c r="BA523" s="98" t="s">
        <v>64</v>
      </c>
      <c r="BB523" s="63"/>
      <c r="BC523" s="87" t="str">
        <f t="shared" si="245"/>
        <v>Remplir la colonne AY ou BB</v>
      </c>
      <c r="BD523" s="63"/>
      <c r="BE523" s="173" t="str">
        <f t="shared" si="260"/>
        <v>Remplir la colonne M</v>
      </c>
      <c r="BF523" s="179" t="str">
        <f t="shared" si="246"/>
        <v>Remplir la colonne BD</v>
      </c>
      <c r="BG523" s="263" t="str">
        <f t="shared" si="261"/>
        <v>Remplir la colonne I</v>
      </c>
      <c r="BH523" s="91"/>
      <c r="BI523" s="315" t="str">
        <f t="shared" si="247"/>
        <v>Remplir les termes C, P, T et TVA</v>
      </c>
      <c r="BJ523" s="55"/>
      <c r="BK523" s="65"/>
      <c r="BL523" s="98" t="s">
        <v>64</v>
      </c>
      <c r="BM523" s="63"/>
      <c r="BN523" s="87" t="str">
        <f t="shared" si="248"/>
        <v>Remplir la colonne BJ ou BM</v>
      </c>
      <c r="BO523" s="63"/>
      <c r="BP523" s="173" t="str">
        <f t="shared" si="262"/>
        <v>Remplir la colonne M</v>
      </c>
      <c r="BQ523" s="179" t="str">
        <f t="shared" si="249"/>
        <v>Remplir la colonne BO</v>
      </c>
      <c r="BR523" s="263" t="str">
        <f t="shared" si="263"/>
        <v>Remplir la colonne I</v>
      </c>
      <c r="BS523" s="91"/>
      <c r="BT523" s="315" t="str">
        <f t="shared" si="250"/>
        <v>Remplir les termes C, P, T et TVA</v>
      </c>
      <c r="BU523" s="55"/>
      <c r="BV523" s="65"/>
      <c r="BW523" s="98" t="s">
        <v>64</v>
      </c>
      <c r="BX523" s="63"/>
      <c r="BY523" s="87" t="str">
        <f t="shared" si="251"/>
        <v>Remplir la colonne BU ou BX</v>
      </c>
      <c r="BZ523" s="63"/>
      <c r="CA523" s="173" t="str">
        <f t="shared" si="264"/>
        <v>Remplir la colonne M</v>
      </c>
      <c r="CB523" s="179" t="str">
        <f t="shared" si="252"/>
        <v>Remplir la colonne BZ</v>
      </c>
      <c r="CC523" s="263" t="str">
        <f t="shared" si="265"/>
        <v>Remplir la colonne I</v>
      </c>
      <c r="CD523" s="91"/>
      <c r="CE523" s="315" t="str">
        <f t="shared" si="253"/>
        <v>Remplir les termes C, P, T et TVA</v>
      </c>
      <c r="CF523" s="61" t="str">
        <f t="shared" si="234"/>
        <v>REMPLIR TYPE DE CLIENT</v>
      </c>
      <c r="CG523" s="107" t="str">
        <f t="shared" si="254"/>
        <v>Montant total de l'aide demandée non indiqué</v>
      </c>
      <c r="CH523" s="1"/>
      <c r="CI523" s="1"/>
      <c r="CJ523" s="1"/>
      <c r="CK523" s="1"/>
      <c r="CL523" s="1"/>
    </row>
    <row r="524" spans="1:90" x14ac:dyDescent="0.25">
      <c r="A524" s="51"/>
      <c r="B524" s="111"/>
      <c r="C524" s="111"/>
      <c r="D524" s="111"/>
      <c r="E524" s="111"/>
      <c r="F524" s="111"/>
      <c r="G524" s="132"/>
      <c r="H524" s="151"/>
      <c r="I524" s="299"/>
      <c r="J524" s="152"/>
      <c r="K524" s="153"/>
      <c r="L524" s="169"/>
      <c r="M524" s="39"/>
      <c r="N524" s="90"/>
      <c r="O524" s="39"/>
      <c r="P524" s="23"/>
      <c r="Q524" s="170">
        <f t="shared" si="235"/>
        <v>0</v>
      </c>
      <c r="R524" s="55"/>
      <c r="S524" s="65"/>
      <c r="T524" s="98" t="s">
        <v>64</v>
      </c>
      <c r="U524" s="63"/>
      <c r="V524" s="87" t="str">
        <f t="shared" si="236"/>
        <v>Remplir la colonne R ou U</v>
      </c>
      <c r="W524" s="63"/>
      <c r="X524" s="173" t="str">
        <f t="shared" si="233"/>
        <v>Remplir la colonne M</v>
      </c>
      <c r="Y524" s="179" t="str">
        <f t="shared" si="237"/>
        <v>Remplir la colonne W</v>
      </c>
      <c r="Z524" s="263" t="str">
        <f t="shared" si="255"/>
        <v>Remplir la colonne I</v>
      </c>
      <c r="AA524" s="91"/>
      <c r="AB524" s="315" t="str">
        <f t="shared" si="238"/>
        <v>Remplir les termes C, P, T et TVA</v>
      </c>
      <c r="AC524" s="55"/>
      <c r="AD524" s="65"/>
      <c r="AE524" s="98" t="s">
        <v>64</v>
      </c>
      <c r="AF524" s="63"/>
      <c r="AG524" s="87" t="str">
        <f t="shared" si="239"/>
        <v>Remplir la colonne AC ou AF</v>
      </c>
      <c r="AH524" s="63"/>
      <c r="AI524" s="173" t="str">
        <f t="shared" si="256"/>
        <v>Remplir la colonne M</v>
      </c>
      <c r="AJ524" s="179" t="str">
        <f t="shared" si="240"/>
        <v>Remplir la colonne AH</v>
      </c>
      <c r="AK524" s="263" t="str">
        <f t="shared" si="257"/>
        <v>Remplir la colonne I</v>
      </c>
      <c r="AL524" s="91"/>
      <c r="AM524" s="315" t="str">
        <f t="shared" si="241"/>
        <v>Remplir les terme C, P, T et TVA</v>
      </c>
      <c r="AN524" s="55"/>
      <c r="AO524" s="65"/>
      <c r="AP524" s="98" t="s">
        <v>64</v>
      </c>
      <c r="AQ524" s="63"/>
      <c r="AR524" s="87" t="str">
        <f t="shared" si="242"/>
        <v>Remplir la colonne AN ou AQ</v>
      </c>
      <c r="AS524" s="63"/>
      <c r="AT524" s="173" t="str">
        <f t="shared" si="258"/>
        <v>Remplir la colonne M</v>
      </c>
      <c r="AU524" s="179" t="str">
        <f t="shared" si="243"/>
        <v>Remplir la colonne AS</v>
      </c>
      <c r="AV524" s="263" t="str">
        <f t="shared" si="259"/>
        <v>Remplir la colonne I</v>
      </c>
      <c r="AW524" s="91"/>
      <c r="AX524" s="315" t="str">
        <f t="shared" si="244"/>
        <v>Remplir les termes C, P, T et TVA</v>
      </c>
      <c r="AY524" s="55"/>
      <c r="AZ524" s="65"/>
      <c r="BA524" s="98" t="s">
        <v>64</v>
      </c>
      <c r="BB524" s="63"/>
      <c r="BC524" s="87" t="str">
        <f t="shared" si="245"/>
        <v>Remplir la colonne AY ou BB</v>
      </c>
      <c r="BD524" s="63"/>
      <c r="BE524" s="173" t="str">
        <f t="shared" si="260"/>
        <v>Remplir la colonne M</v>
      </c>
      <c r="BF524" s="179" t="str">
        <f t="shared" si="246"/>
        <v>Remplir la colonne BD</v>
      </c>
      <c r="BG524" s="263" t="str">
        <f t="shared" si="261"/>
        <v>Remplir la colonne I</v>
      </c>
      <c r="BH524" s="91"/>
      <c r="BI524" s="315" t="str">
        <f t="shared" si="247"/>
        <v>Remplir les termes C, P, T et TVA</v>
      </c>
      <c r="BJ524" s="55"/>
      <c r="BK524" s="65"/>
      <c r="BL524" s="98" t="s">
        <v>64</v>
      </c>
      <c r="BM524" s="63"/>
      <c r="BN524" s="87" t="str">
        <f t="shared" si="248"/>
        <v>Remplir la colonne BJ ou BM</v>
      </c>
      <c r="BO524" s="63"/>
      <c r="BP524" s="173" t="str">
        <f t="shared" si="262"/>
        <v>Remplir la colonne M</v>
      </c>
      <c r="BQ524" s="179" t="str">
        <f t="shared" si="249"/>
        <v>Remplir la colonne BO</v>
      </c>
      <c r="BR524" s="263" t="str">
        <f t="shared" si="263"/>
        <v>Remplir la colonne I</v>
      </c>
      <c r="BS524" s="91"/>
      <c r="BT524" s="315" t="str">
        <f t="shared" si="250"/>
        <v>Remplir les termes C, P, T et TVA</v>
      </c>
      <c r="BU524" s="55"/>
      <c r="BV524" s="65"/>
      <c r="BW524" s="98" t="s">
        <v>64</v>
      </c>
      <c r="BX524" s="63"/>
      <c r="BY524" s="87" t="str">
        <f t="shared" si="251"/>
        <v>Remplir la colonne BU ou BX</v>
      </c>
      <c r="BZ524" s="63"/>
      <c r="CA524" s="173" t="str">
        <f t="shared" si="264"/>
        <v>Remplir la colonne M</v>
      </c>
      <c r="CB524" s="179" t="str">
        <f t="shared" si="252"/>
        <v>Remplir la colonne BZ</v>
      </c>
      <c r="CC524" s="263" t="str">
        <f t="shared" si="265"/>
        <v>Remplir la colonne I</v>
      </c>
      <c r="CD524" s="91"/>
      <c r="CE524" s="315" t="str">
        <f t="shared" si="253"/>
        <v>Remplir les termes C, P, T et TVA</v>
      </c>
      <c r="CF524" s="61" t="str">
        <f t="shared" si="234"/>
        <v>REMPLIR TYPE DE CLIENT</v>
      </c>
      <c r="CG524" s="107" t="str">
        <f t="shared" si="254"/>
        <v>Montant total de l'aide demandée non indiqué</v>
      </c>
      <c r="CH524" s="1"/>
      <c r="CI524" s="1"/>
      <c r="CJ524" s="1"/>
      <c r="CK524" s="1"/>
      <c r="CL524" s="1"/>
    </row>
    <row r="525" spans="1:90" x14ac:dyDescent="0.25">
      <c r="A525" s="51"/>
      <c r="B525" s="111"/>
      <c r="C525" s="111"/>
      <c r="D525" s="111"/>
      <c r="E525" s="111"/>
      <c r="F525" s="111"/>
      <c r="G525" s="132"/>
      <c r="H525" s="151"/>
      <c r="I525" s="299"/>
      <c r="J525" s="152"/>
      <c r="K525" s="153"/>
      <c r="L525" s="169"/>
      <c r="M525" s="39"/>
      <c r="N525" s="90"/>
      <c r="O525" s="39"/>
      <c r="P525" s="23"/>
      <c r="Q525" s="170">
        <f t="shared" si="235"/>
        <v>0</v>
      </c>
      <c r="R525" s="55"/>
      <c r="S525" s="65"/>
      <c r="T525" s="98" t="s">
        <v>64</v>
      </c>
      <c r="U525" s="63"/>
      <c r="V525" s="87" t="str">
        <f t="shared" si="236"/>
        <v>Remplir la colonne R ou U</v>
      </c>
      <c r="W525" s="63"/>
      <c r="X525" s="173" t="str">
        <f t="shared" ref="X525:X588" si="266">IF($M525="Oui",$C$4,IF($M525="Non",$C$6,"Remplir la colonne M"))</f>
        <v>Remplir la colonne M</v>
      </c>
      <c r="Y525" s="179" t="str">
        <f t="shared" si="237"/>
        <v>Remplir la colonne W</v>
      </c>
      <c r="Z525" s="263" t="str">
        <f t="shared" si="255"/>
        <v>Remplir la colonne I</v>
      </c>
      <c r="AA525" s="91"/>
      <c r="AB525" s="315" t="str">
        <f t="shared" si="238"/>
        <v>Remplir les termes C, P, T et TVA</v>
      </c>
      <c r="AC525" s="55"/>
      <c r="AD525" s="65"/>
      <c r="AE525" s="98" t="s">
        <v>64</v>
      </c>
      <c r="AF525" s="63"/>
      <c r="AG525" s="87" t="str">
        <f t="shared" si="239"/>
        <v>Remplir la colonne AC ou AF</v>
      </c>
      <c r="AH525" s="63"/>
      <c r="AI525" s="173" t="str">
        <f t="shared" si="256"/>
        <v>Remplir la colonne M</v>
      </c>
      <c r="AJ525" s="179" t="str">
        <f t="shared" si="240"/>
        <v>Remplir la colonne AH</v>
      </c>
      <c r="AK525" s="263" t="str">
        <f t="shared" si="257"/>
        <v>Remplir la colonne I</v>
      </c>
      <c r="AL525" s="91"/>
      <c r="AM525" s="315" t="str">
        <f t="shared" si="241"/>
        <v>Remplir les terme C, P, T et TVA</v>
      </c>
      <c r="AN525" s="55"/>
      <c r="AO525" s="65"/>
      <c r="AP525" s="98" t="s">
        <v>64</v>
      </c>
      <c r="AQ525" s="63"/>
      <c r="AR525" s="87" t="str">
        <f t="shared" si="242"/>
        <v>Remplir la colonne AN ou AQ</v>
      </c>
      <c r="AS525" s="63"/>
      <c r="AT525" s="173" t="str">
        <f t="shared" si="258"/>
        <v>Remplir la colonne M</v>
      </c>
      <c r="AU525" s="179" t="str">
        <f t="shared" si="243"/>
        <v>Remplir la colonne AS</v>
      </c>
      <c r="AV525" s="263" t="str">
        <f t="shared" si="259"/>
        <v>Remplir la colonne I</v>
      </c>
      <c r="AW525" s="91"/>
      <c r="AX525" s="315" t="str">
        <f t="shared" si="244"/>
        <v>Remplir les termes C, P, T et TVA</v>
      </c>
      <c r="AY525" s="55"/>
      <c r="AZ525" s="65"/>
      <c r="BA525" s="98" t="s">
        <v>64</v>
      </c>
      <c r="BB525" s="63"/>
      <c r="BC525" s="87" t="str">
        <f t="shared" si="245"/>
        <v>Remplir la colonne AY ou BB</v>
      </c>
      <c r="BD525" s="63"/>
      <c r="BE525" s="173" t="str">
        <f t="shared" si="260"/>
        <v>Remplir la colonne M</v>
      </c>
      <c r="BF525" s="179" t="str">
        <f t="shared" si="246"/>
        <v>Remplir la colonne BD</v>
      </c>
      <c r="BG525" s="263" t="str">
        <f t="shared" si="261"/>
        <v>Remplir la colonne I</v>
      </c>
      <c r="BH525" s="91"/>
      <c r="BI525" s="315" t="str">
        <f t="shared" si="247"/>
        <v>Remplir les termes C, P, T et TVA</v>
      </c>
      <c r="BJ525" s="55"/>
      <c r="BK525" s="65"/>
      <c r="BL525" s="98" t="s">
        <v>64</v>
      </c>
      <c r="BM525" s="63"/>
      <c r="BN525" s="87" t="str">
        <f t="shared" si="248"/>
        <v>Remplir la colonne BJ ou BM</v>
      </c>
      <c r="BO525" s="63"/>
      <c r="BP525" s="173" t="str">
        <f t="shared" si="262"/>
        <v>Remplir la colonne M</v>
      </c>
      <c r="BQ525" s="179" t="str">
        <f t="shared" si="249"/>
        <v>Remplir la colonne BO</v>
      </c>
      <c r="BR525" s="263" t="str">
        <f t="shared" si="263"/>
        <v>Remplir la colonne I</v>
      </c>
      <c r="BS525" s="91"/>
      <c r="BT525" s="315" t="str">
        <f t="shared" si="250"/>
        <v>Remplir les termes C, P, T et TVA</v>
      </c>
      <c r="BU525" s="55"/>
      <c r="BV525" s="65"/>
      <c r="BW525" s="98" t="s">
        <v>64</v>
      </c>
      <c r="BX525" s="63"/>
      <c r="BY525" s="87" t="str">
        <f t="shared" si="251"/>
        <v>Remplir la colonne BU ou BX</v>
      </c>
      <c r="BZ525" s="63"/>
      <c r="CA525" s="173" t="str">
        <f t="shared" si="264"/>
        <v>Remplir la colonne M</v>
      </c>
      <c r="CB525" s="179" t="str">
        <f t="shared" si="252"/>
        <v>Remplir la colonne BZ</v>
      </c>
      <c r="CC525" s="263" t="str">
        <f t="shared" si="265"/>
        <v>Remplir la colonne I</v>
      </c>
      <c r="CD525" s="91"/>
      <c r="CE525" s="315" t="str">
        <f t="shared" si="253"/>
        <v>Remplir les termes C, P, T et TVA</v>
      </c>
      <c r="CF525" s="61" t="str">
        <f t="shared" ref="CF525:CF588" si="267">IFERROR(IF(ISBLANK(A525),"REMPLIR TYPE DE CLIENT",IF(O525="oui",SUM(periode2ges),"Attestation sur honneur NON")),0)</f>
        <v>REMPLIR TYPE DE CLIENT</v>
      </c>
      <c r="CG525" s="107" t="str">
        <f t="shared" si="254"/>
        <v>Montant total de l'aide demandée non indiqué</v>
      </c>
      <c r="CH525" s="1"/>
      <c r="CI525" s="1"/>
      <c r="CJ525" s="1"/>
      <c r="CK525" s="1"/>
      <c r="CL525" s="1"/>
    </row>
    <row r="526" spans="1:90" x14ac:dyDescent="0.25">
      <c r="A526" s="51"/>
      <c r="B526" s="111"/>
      <c r="C526" s="111"/>
      <c r="D526" s="111"/>
      <c r="E526" s="111"/>
      <c r="F526" s="111"/>
      <c r="G526" s="132"/>
      <c r="H526" s="151"/>
      <c r="I526" s="299"/>
      <c r="J526" s="152"/>
      <c r="K526" s="153"/>
      <c r="L526" s="169"/>
      <c r="M526" s="39"/>
      <c r="N526" s="90"/>
      <c r="O526" s="39"/>
      <c r="P526" s="23"/>
      <c r="Q526" s="170">
        <f t="shared" ref="Q526:Q589" si="268">IF(P526&lt;80%,P526,100%)</f>
        <v>0</v>
      </c>
      <c r="R526" s="55"/>
      <c r="S526" s="65"/>
      <c r="T526" s="98" t="s">
        <v>64</v>
      </c>
      <c r="U526" s="63"/>
      <c r="V526" s="87" t="str">
        <f t="shared" ref="V526:V589" si="269">IF(AND(R526&lt;&gt;"",U526&lt;&gt;""),"Remplir QUE la colonne R ou U",IF(R526&lt;&gt;"",(R526+S526)*$Q526,IF(U526&lt;&gt;"",(U526+S526)*$Q526,"Remplir la colonne R ou U")))</f>
        <v>Remplir la colonne R ou U</v>
      </c>
      <c r="W526" s="63"/>
      <c r="X526" s="173" t="str">
        <f t="shared" si="266"/>
        <v>Remplir la colonne M</v>
      </c>
      <c r="Y526" s="179" t="str">
        <f t="shared" ref="Y526:Y589" si="270">IF(W526="","Remplir la colonne W",IF(W526&gt;0,MAX(0,MIN($Q$8,W526-X526)),$Q$8))</f>
        <v>Remplir la colonne W</v>
      </c>
      <c r="Z526" s="263" t="str">
        <f t="shared" si="255"/>
        <v>Remplir la colonne I</v>
      </c>
      <c r="AA526" s="91"/>
      <c r="AB526" s="315" t="str">
        <f t="shared" ref="AB526:AB589" si="271">IFERROR((V526*(Y526+0.75*Z526)*AA526*(1+$N526))/($H$4*$H$5*$H$6),"Remplir les termes C, P, T et TVA")</f>
        <v>Remplir les termes C, P, T et TVA</v>
      </c>
      <c r="AC526" s="55"/>
      <c r="AD526" s="65"/>
      <c r="AE526" s="98" t="s">
        <v>64</v>
      </c>
      <c r="AF526" s="63"/>
      <c r="AG526" s="87" t="str">
        <f t="shared" ref="AG526:AG589" si="272">IF(AND(AC526&lt;&gt;"",AF526&lt;&gt;""),"Remplir QUE la colonne AC ou AF",IF(AC526&lt;&gt;"",(AC526+AD526)*$Q526,IF(AF526&lt;&gt;"",(AF526+AD526)*$Q526,"Remplir la colonne AC ou AF")))</f>
        <v>Remplir la colonne AC ou AF</v>
      </c>
      <c r="AH526" s="63"/>
      <c r="AI526" s="173" t="str">
        <f t="shared" si="256"/>
        <v>Remplir la colonne M</v>
      </c>
      <c r="AJ526" s="179" t="str">
        <f t="shared" ref="AJ526:AJ589" si="273">IF(AH526="","Remplir la colonne AH",IF(AH526&gt;0,MAX(0,MIN($R$8,AH526-AI526)),$R$8))</f>
        <v>Remplir la colonne AH</v>
      </c>
      <c r="AK526" s="263" t="str">
        <f t="shared" si="257"/>
        <v>Remplir la colonne I</v>
      </c>
      <c r="AL526" s="91"/>
      <c r="AM526" s="315" t="str">
        <f t="shared" ref="AM526:AM589" si="274">IFERROR((AG526*(AJ526+0.75*AK526)*AL526*(1+$N526))/($H$4*$H$5*$H$6),"Remplir les terme C, P, T et TVA")</f>
        <v>Remplir les terme C, P, T et TVA</v>
      </c>
      <c r="AN526" s="55"/>
      <c r="AO526" s="65"/>
      <c r="AP526" s="98" t="s">
        <v>64</v>
      </c>
      <c r="AQ526" s="63"/>
      <c r="AR526" s="87" t="str">
        <f t="shared" ref="AR526:AR589" si="275">IF(AND(AN526&lt;&gt;"",AQ526&lt;&gt;""),"Remplir QUE la colonne AN ou AQ",IF(AN526&lt;&gt;"",(AN526+AO526)*$Q526,IF(AQ526&lt;&gt;"",(AQ526+AO526)*$Q526,"Remplir la colonne AN ou AQ")))</f>
        <v>Remplir la colonne AN ou AQ</v>
      </c>
      <c r="AS526" s="63"/>
      <c r="AT526" s="173" t="str">
        <f t="shared" si="258"/>
        <v>Remplir la colonne M</v>
      </c>
      <c r="AU526" s="179" t="str">
        <f t="shared" ref="AU526:AU589" si="276">IF(AS526="","Remplir la colonne AS",IF(AS526&gt;0,MAX(0,MIN($S$8,AS526-AT526)),$S$8))</f>
        <v>Remplir la colonne AS</v>
      </c>
      <c r="AV526" s="263" t="str">
        <f t="shared" si="259"/>
        <v>Remplir la colonne I</v>
      </c>
      <c r="AW526" s="91"/>
      <c r="AX526" s="315" t="str">
        <f t="shared" ref="AX526:AX589" si="277">IFERROR((AR526*(AU526+0.75*AV526)*AW526*(1+$N526))/($H$4*$H$5*$H$6),"Remplir les termes C, P, T et TVA")</f>
        <v>Remplir les termes C, P, T et TVA</v>
      </c>
      <c r="AY526" s="55"/>
      <c r="AZ526" s="65"/>
      <c r="BA526" s="98" t="s">
        <v>64</v>
      </c>
      <c r="BB526" s="63"/>
      <c r="BC526" s="87" t="str">
        <f t="shared" ref="BC526:BC589" si="278">IF(AND(AY526&lt;&gt;"",BB526&lt;&gt;""),"Remplir QUE la colonne AY ou BB",IF(AY526&lt;&gt;"",(AY526+AZ526)*$Q526,IF(BB526&lt;&gt;"",(BB526+AZ526)*$Q526,"Remplir la colonne AY ou BB")))</f>
        <v>Remplir la colonne AY ou BB</v>
      </c>
      <c r="BD526" s="63"/>
      <c r="BE526" s="173" t="str">
        <f t="shared" si="260"/>
        <v>Remplir la colonne M</v>
      </c>
      <c r="BF526" s="179" t="str">
        <f t="shared" ref="BF526:BF589" si="279">IF(BD526="","Remplir la colonne BD",IF(BD526&gt;0,MAX(0,MIN($T$8,BD526-BE526)),$T$8))</f>
        <v>Remplir la colonne BD</v>
      </c>
      <c r="BG526" s="263" t="str">
        <f t="shared" si="261"/>
        <v>Remplir la colonne I</v>
      </c>
      <c r="BH526" s="91"/>
      <c r="BI526" s="315" t="str">
        <f t="shared" ref="BI526:BI589" si="280">IFERROR((BC526*(BF526+0.75*BG526)*BH526*(1+$N526))/($H$4*$H$5*$H$6),"Remplir les termes C, P, T et TVA")</f>
        <v>Remplir les termes C, P, T et TVA</v>
      </c>
      <c r="BJ526" s="55"/>
      <c r="BK526" s="65"/>
      <c r="BL526" s="98" t="s">
        <v>64</v>
      </c>
      <c r="BM526" s="63"/>
      <c r="BN526" s="87" t="str">
        <f t="shared" ref="BN526:BN589" si="281">IF(AND(BJ526&lt;&gt;"",BM526&lt;&gt;""),"Remplir QUE la colonne BJ ou BM",IF(BJ526&lt;&gt;"",(BJ526+BK526)*$Q526,IF(BM526&lt;&gt;"",(BM526+BK526)*$Q526,"Remplir la colonne BJ ou BM")))</f>
        <v>Remplir la colonne BJ ou BM</v>
      </c>
      <c r="BO526" s="63"/>
      <c r="BP526" s="173" t="str">
        <f t="shared" si="262"/>
        <v>Remplir la colonne M</v>
      </c>
      <c r="BQ526" s="179" t="str">
        <f t="shared" ref="BQ526:BQ589" si="282">IF(BO526="","Remplir la colonne BO",IF(BO526&gt;0,MAX(0,MIN($U$8,BO526-BP526)),$U$8))</f>
        <v>Remplir la colonne BO</v>
      </c>
      <c r="BR526" s="263" t="str">
        <f t="shared" si="263"/>
        <v>Remplir la colonne I</v>
      </c>
      <c r="BS526" s="91"/>
      <c r="BT526" s="315" t="str">
        <f t="shared" ref="BT526:BT589" si="283">IFERROR((BN526*(BQ526+0.75*BR526)*BS526*(1+$N526))/($H$4*$H$5*$H$6),"Remplir les termes C, P, T et TVA")</f>
        <v>Remplir les termes C, P, T et TVA</v>
      </c>
      <c r="BU526" s="55"/>
      <c r="BV526" s="65"/>
      <c r="BW526" s="98" t="s">
        <v>64</v>
      </c>
      <c r="BX526" s="63"/>
      <c r="BY526" s="87" t="str">
        <f t="shared" ref="BY526:BY589" si="284">IF(AND(BU526&lt;&gt;"",BX526&lt;&gt;""),"Remplir QUE la colonne BU ou BX",IF(BU526&lt;&gt;"",(BU526+BV526)*$Q526,IF(BX526&lt;&gt;"",(BX526+BV526)*$Q526,"Remplir la colonne BU ou BX")))</f>
        <v>Remplir la colonne BU ou BX</v>
      </c>
      <c r="BZ526" s="63"/>
      <c r="CA526" s="173" t="str">
        <f t="shared" si="264"/>
        <v>Remplir la colonne M</v>
      </c>
      <c r="CB526" s="179" t="str">
        <f t="shared" ref="CB526:CB589" si="285">IF(BZ526="","Remplir la colonne BZ",IF(BZ526&gt;0,MAX(0,MIN($V$8,BZ526-CA526)),$V$8))</f>
        <v>Remplir la colonne BZ</v>
      </c>
      <c r="CC526" s="263" t="str">
        <f t="shared" si="265"/>
        <v>Remplir la colonne I</v>
      </c>
      <c r="CD526" s="91"/>
      <c r="CE526" s="315" t="str">
        <f t="shared" ref="CE526:CE589" si="286">IFERROR((BY526*(CB526+0.75*CC526)*CD526*(1+$N526))/($H$4*$H$5*$H$6),"Remplir les termes C, P, T et TVA")</f>
        <v>Remplir les termes C, P, T et TVA</v>
      </c>
      <c r="CF526" s="61" t="str">
        <f t="shared" si="267"/>
        <v>REMPLIR TYPE DE CLIENT</v>
      </c>
      <c r="CG526" s="107" t="str">
        <f t="shared" ref="CG526:CG589" si="287">IFERROR(CF526/100,"Montant total de l'aide demandée non indiqué")</f>
        <v>Montant total de l'aide demandée non indiqué</v>
      </c>
      <c r="CH526" s="1"/>
      <c r="CI526" s="1"/>
      <c r="CJ526" s="1"/>
      <c r="CK526" s="1"/>
      <c r="CL526" s="1"/>
    </row>
    <row r="527" spans="1:90" x14ac:dyDescent="0.25">
      <c r="A527" s="51"/>
      <c r="B527" s="111"/>
      <c r="C527" s="111"/>
      <c r="D527" s="111"/>
      <c r="E527" s="111"/>
      <c r="F527" s="111"/>
      <c r="G527" s="132"/>
      <c r="H527" s="151"/>
      <c r="I527" s="299"/>
      <c r="J527" s="152"/>
      <c r="K527" s="153"/>
      <c r="L527" s="169"/>
      <c r="M527" s="39"/>
      <c r="N527" s="90"/>
      <c r="O527" s="39"/>
      <c r="P527" s="23"/>
      <c r="Q527" s="170">
        <f t="shared" si="268"/>
        <v>0</v>
      </c>
      <c r="R527" s="55"/>
      <c r="S527" s="65"/>
      <c r="T527" s="98" t="s">
        <v>64</v>
      </c>
      <c r="U527" s="63"/>
      <c r="V527" s="87" t="str">
        <f t="shared" si="269"/>
        <v>Remplir la colonne R ou U</v>
      </c>
      <c r="W527" s="63"/>
      <c r="X527" s="173" t="str">
        <f t="shared" si="266"/>
        <v>Remplir la colonne M</v>
      </c>
      <c r="Y527" s="179" t="str">
        <f t="shared" si="270"/>
        <v>Remplir la colonne W</v>
      </c>
      <c r="Z527" s="263" t="str">
        <f t="shared" ref="Z527:Z590" si="288">IF($I527="","Remplir la colonne I",IF($I527&lt;DATE(2022,7,1),0,IF($M527="oui",IF(W527-$C$5-$Q$7*1.3&lt;0,0,W527-$C$5-$Q$7*1.3),IF(W527-$Q$7*1.3&lt;0,0,W527-$Q$7*1.3))))</f>
        <v>Remplir la colonne I</v>
      </c>
      <c r="AA527" s="91"/>
      <c r="AB527" s="315" t="str">
        <f t="shared" si="271"/>
        <v>Remplir les termes C, P, T et TVA</v>
      </c>
      <c r="AC527" s="55"/>
      <c r="AD527" s="65"/>
      <c r="AE527" s="98" t="s">
        <v>64</v>
      </c>
      <c r="AF527" s="63"/>
      <c r="AG527" s="87" t="str">
        <f t="shared" si="272"/>
        <v>Remplir la colonne AC ou AF</v>
      </c>
      <c r="AH527" s="63"/>
      <c r="AI527" s="173" t="str">
        <f t="shared" ref="AI527:AI590" si="289">IF($M527="Oui",$C$4,IF($M527="Non",$C$6,"Remplir la colonne M"))</f>
        <v>Remplir la colonne M</v>
      </c>
      <c r="AJ527" s="179" t="str">
        <f t="shared" si="273"/>
        <v>Remplir la colonne AH</v>
      </c>
      <c r="AK527" s="263" t="str">
        <f t="shared" ref="AK527:AK590" si="290">IF($I527="","Remplir la colonne I",IF($I527&lt;DATE(2022,7,1),0,IF($M527="oui",IF(AH527-$C$5-$R$7*1.3&lt;0,0,AH527-$C$5-$R$7*1.3),IF(AH527-$R$7*1.3&lt;0,0,AH527-$R$7*1.3))))</f>
        <v>Remplir la colonne I</v>
      </c>
      <c r="AL527" s="91"/>
      <c r="AM527" s="315" t="str">
        <f t="shared" si="274"/>
        <v>Remplir les terme C, P, T et TVA</v>
      </c>
      <c r="AN527" s="55"/>
      <c r="AO527" s="65"/>
      <c r="AP527" s="98" t="s">
        <v>64</v>
      </c>
      <c r="AQ527" s="63"/>
      <c r="AR527" s="87" t="str">
        <f t="shared" si="275"/>
        <v>Remplir la colonne AN ou AQ</v>
      </c>
      <c r="AS527" s="63"/>
      <c r="AT527" s="173" t="str">
        <f t="shared" ref="AT527:AT590" si="291">IF($M527="Oui",$C$4,IF($M527="Non",$C$6,"Remplir la colonne M"))</f>
        <v>Remplir la colonne M</v>
      </c>
      <c r="AU527" s="179" t="str">
        <f t="shared" si="276"/>
        <v>Remplir la colonne AS</v>
      </c>
      <c r="AV527" s="263" t="str">
        <f t="shared" ref="AV527:AV590" si="292">IF($I527="","Remplir la colonne I",IF($I527&lt;DATE(2022,7,1),0,IF($M527="oui",IF(AS527-$C$5-$S$7*1.3&lt;0,0,AS527-$C$5-$S$7*1.3),IF(AS527-$S$7*1.3&lt;0,0,AS527-$S$7*1.3))))</f>
        <v>Remplir la colonne I</v>
      </c>
      <c r="AW527" s="91"/>
      <c r="AX527" s="315" t="str">
        <f t="shared" si="277"/>
        <v>Remplir les termes C, P, T et TVA</v>
      </c>
      <c r="AY527" s="55"/>
      <c r="AZ527" s="65"/>
      <c r="BA527" s="98" t="s">
        <v>64</v>
      </c>
      <c r="BB527" s="63"/>
      <c r="BC527" s="87" t="str">
        <f t="shared" si="278"/>
        <v>Remplir la colonne AY ou BB</v>
      </c>
      <c r="BD527" s="63"/>
      <c r="BE527" s="173" t="str">
        <f t="shared" ref="BE527:BE590" si="293">IF($M527="Oui",$C$4,IF($M527="Non",$C$6,"Remplir la colonne M"))</f>
        <v>Remplir la colonne M</v>
      </c>
      <c r="BF527" s="179" t="str">
        <f t="shared" si="279"/>
        <v>Remplir la colonne BD</v>
      </c>
      <c r="BG527" s="263" t="str">
        <f t="shared" ref="BG527:BG590" si="294">IF($I527="","Remplir la colonne I",IF($I527&lt;DATE(2022,7,1),0,IF($M527="oui",IF(BD527-$C$5-$T$7*1.3&lt;0,0,BD527-$C$5-$T$7*1.3),IF(BD527-$T$7*1.3&lt;0,0,BD527-$T$7*1.3))))</f>
        <v>Remplir la colonne I</v>
      </c>
      <c r="BH527" s="91"/>
      <c r="BI527" s="315" t="str">
        <f t="shared" si="280"/>
        <v>Remplir les termes C, P, T et TVA</v>
      </c>
      <c r="BJ527" s="55"/>
      <c r="BK527" s="65"/>
      <c r="BL527" s="98" t="s">
        <v>64</v>
      </c>
      <c r="BM527" s="63"/>
      <c r="BN527" s="87" t="str">
        <f t="shared" si="281"/>
        <v>Remplir la colonne BJ ou BM</v>
      </c>
      <c r="BO527" s="63"/>
      <c r="BP527" s="173" t="str">
        <f t="shared" ref="BP527:BP590" si="295">IF($M527="Oui",$C$4,IF($M527="Non",$C$6,"Remplir la colonne M"))</f>
        <v>Remplir la colonne M</v>
      </c>
      <c r="BQ527" s="179" t="str">
        <f t="shared" si="282"/>
        <v>Remplir la colonne BO</v>
      </c>
      <c r="BR527" s="263" t="str">
        <f t="shared" ref="BR527:BR590" si="296">IF($I527="","Remplir la colonne I",IF($I527&lt;DATE(2022,7,1),0,IF($M527="oui",IF(BO527-$C$5-$U$7*1.3&lt;0,0,BO527-$C$5-$U$7*1.3),IF(BO527-$U$7*1.3&lt;0,0,BO527-$U$7*1.3))))</f>
        <v>Remplir la colonne I</v>
      </c>
      <c r="BS527" s="91"/>
      <c r="BT527" s="315" t="str">
        <f t="shared" si="283"/>
        <v>Remplir les termes C, P, T et TVA</v>
      </c>
      <c r="BU527" s="55"/>
      <c r="BV527" s="65"/>
      <c r="BW527" s="98" t="s">
        <v>64</v>
      </c>
      <c r="BX527" s="63"/>
      <c r="BY527" s="87" t="str">
        <f t="shared" si="284"/>
        <v>Remplir la colonne BU ou BX</v>
      </c>
      <c r="BZ527" s="63"/>
      <c r="CA527" s="173" t="str">
        <f t="shared" ref="CA527:CA590" si="297">IF($M527="Oui",$C$4,IF($M527="Non",$C$6,"Remplir la colonne M"))</f>
        <v>Remplir la colonne M</v>
      </c>
      <c r="CB527" s="179" t="str">
        <f t="shared" si="285"/>
        <v>Remplir la colonne BZ</v>
      </c>
      <c r="CC527" s="263" t="str">
        <f t="shared" ref="CC527:CC590" si="298">IF($I527="","Remplir la colonne I",IF($I527&lt;DATE(2022,7,1),0,IF($M527="oui",IF(BZ527-$C$5-$V$7*1.3&lt;0,0,BZ527-$C$5-$V$7*1.3),IF(BZ527-$V$7*1.3&lt;0,0,BZ527-$V$7*1.3))))</f>
        <v>Remplir la colonne I</v>
      </c>
      <c r="CD527" s="91"/>
      <c r="CE527" s="315" t="str">
        <f t="shared" si="286"/>
        <v>Remplir les termes C, P, T et TVA</v>
      </c>
      <c r="CF527" s="61" t="str">
        <f t="shared" si="267"/>
        <v>REMPLIR TYPE DE CLIENT</v>
      </c>
      <c r="CG527" s="107" t="str">
        <f t="shared" si="287"/>
        <v>Montant total de l'aide demandée non indiqué</v>
      </c>
      <c r="CH527" s="1"/>
      <c r="CI527" s="1"/>
      <c r="CJ527" s="1"/>
      <c r="CK527" s="1"/>
      <c r="CL527" s="1"/>
    </row>
    <row r="528" spans="1:90" x14ac:dyDescent="0.25">
      <c r="A528" s="51"/>
      <c r="B528" s="111"/>
      <c r="C528" s="111"/>
      <c r="D528" s="111"/>
      <c r="E528" s="111"/>
      <c r="F528" s="111"/>
      <c r="G528" s="132"/>
      <c r="H528" s="151"/>
      <c r="I528" s="299"/>
      <c r="J528" s="152"/>
      <c r="K528" s="153"/>
      <c r="L528" s="169"/>
      <c r="M528" s="39"/>
      <c r="N528" s="90"/>
      <c r="O528" s="39"/>
      <c r="P528" s="23"/>
      <c r="Q528" s="170">
        <f t="shared" si="268"/>
        <v>0</v>
      </c>
      <c r="R528" s="55"/>
      <c r="S528" s="65"/>
      <c r="T528" s="98" t="s">
        <v>64</v>
      </c>
      <c r="U528" s="63"/>
      <c r="V528" s="87" t="str">
        <f t="shared" si="269"/>
        <v>Remplir la colonne R ou U</v>
      </c>
      <c r="W528" s="63"/>
      <c r="X528" s="173" t="str">
        <f t="shared" si="266"/>
        <v>Remplir la colonne M</v>
      </c>
      <c r="Y528" s="179" t="str">
        <f t="shared" si="270"/>
        <v>Remplir la colonne W</v>
      </c>
      <c r="Z528" s="263" t="str">
        <f t="shared" si="288"/>
        <v>Remplir la colonne I</v>
      </c>
      <c r="AA528" s="91"/>
      <c r="AB528" s="315" t="str">
        <f t="shared" si="271"/>
        <v>Remplir les termes C, P, T et TVA</v>
      </c>
      <c r="AC528" s="55"/>
      <c r="AD528" s="65"/>
      <c r="AE528" s="98" t="s">
        <v>64</v>
      </c>
      <c r="AF528" s="63"/>
      <c r="AG528" s="87" t="str">
        <f t="shared" si="272"/>
        <v>Remplir la colonne AC ou AF</v>
      </c>
      <c r="AH528" s="63"/>
      <c r="AI528" s="173" t="str">
        <f t="shared" si="289"/>
        <v>Remplir la colonne M</v>
      </c>
      <c r="AJ528" s="179" t="str">
        <f t="shared" si="273"/>
        <v>Remplir la colonne AH</v>
      </c>
      <c r="AK528" s="263" t="str">
        <f t="shared" si="290"/>
        <v>Remplir la colonne I</v>
      </c>
      <c r="AL528" s="91"/>
      <c r="AM528" s="315" t="str">
        <f t="shared" si="274"/>
        <v>Remplir les terme C, P, T et TVA</v>
      </c>
      <c r="AN528" s="55"/>
      <c r="AO528" s="65"/>
      <c r="AP528" s="98" t="s">
        <v>64</v>
      </c>
      <c r="AQ528" s="63"/>
      <c r="AR528" s="87" t="str">
        <f t="shared" si="275"/>
        <v>Remplir la colonne AN ou AQ</v>
      </c>
      <c r="AS528" s="63"/>
      <c r="AT528" s="173" t="str">
        <f t="shared" si="291"/>
        <v>Remplir la colonne M</v>
      </c>
      <c r="AU528" s="179" t="str">
        <f t="shared" si="276"/>
        <v>Remplir la colonne AS</v>
      </c>
      <c r="AV528" s="263" t="str">
        <f t="shared" si="292"/>
        <v>Remplir la colonne I</v>
      </c>
      <c r="AW528" s="91"/>
      <c r="AX528" s="315" t="str">
        <f t="shared" si="277"/>
        <v>Remplir les termes C, P, T et TVA</v>
      </c>
      <c r="AY528" s="55"/>
      <c r="AZ528" s="65"/>
      <c r="BA528" s="98" t="s">
        <v>64</v>
      </c>
      <c r="BB528" s="63"/>
      <c r="BC528" s="87" t="str">
        <f t="shared" si="278"/>
        <v>Remplir la colonne AY ou BB</v>
      </c>
      <c r="BD528" s="63"/>
      <c r="BE528" s="173" t="str">
        <f t="shared" si="293"/>
        <v>Remplir la colonne M</v>
      </c>
      <c r="BF528" s="179" t="str">
        <f t="shared" si="279"/>
        <v>Remplir la colonne BD</v>
      </c>
      <c r="BG528" s="263" t="str">
        <f t="shared" si="294"/>
        <v>Remplir la colonne I</v>
      </c>
      <c r="BH528" s="91"/>
      <c r="BI528" s="315" t="str">
        <f t="shared" si="280"/>
        <v>Remplir les termes C, P, T et TVA</v>
      </c>
      <c r="BJ528" s="55"/>
      <c r="BK528" s="65"/>
      <c r="BL528" s="98" t="s">
        <v>64</v>
      </c>
      <c r="BM528" s="63"/>
      <c r="BN528" s="87" t="str">
        <f t="shared" si="281"/>
        <v>Remplir la colonne BJ ou BM</v>
      </c>
      <c r="BO528" s="63"/>
      <c r="BP528" s="173" t="str">
        <f t="shared" si="295"/>
        <v>Remplir la colonne M</v>
      </c>
      <c r="BQ528" s="179" t="str">
        <f t="shared" si="282"/>
        <v>Remplir la colonne BO</v>
      </c>
      <c r="BR528" s="263" t="str">
        <f t="shared" si="296"/>
        <v>Remplir la colonne I</v>
      </c>
      <c r="BS528" s="91"/>
      <c r="BT528" s="315" t="str">
        <f t="shared" si="283"/>
        <v>Remplir les termes C, P, T et TVA</v>
      </c>
      <c r="BU528" s="55"/>
      <c r="BV528" s="65"/>
      <c r="BW528" s="98" t="s">
        <v>64</v>
      </c>
      <c r="BX528" s="63"/>
      <c r="BY528" s="87" t="str">
        <f t="shared" si="284"/>
        <v>Remplir la colonne BU ou BX</v>
      </c>
      <c r="BZ528" s="63"/>
      <c r="CA528" s="173" t="str">
        <f t="shared" si="297"/>
        <v>Remplir la colonne M</v>
      </c>
      <c r="CB528" s="179" t="str">
        <f t="shared" si="285"/>
        <v>Remplir la colonne BZ</v>
      </c>
      <c r="CC528" s="263" t="str">
        <f t="shared" si="298"/>
        <v>Remplir la colonne I</v>
      </c>
      <c r="CD528" s="91"/>
      <c r="CE528" s="315" t="str">
        <f t="shared" si="286"/>
        <v>Remplir les termes C, P, T et TVA</v>
      </c>
      <c r="CF528" s="61" t="str">
        <f t="shared" si="267"/>
        <v>REMPLIR TYPE DE CLIENT</v>
      </c>
      <c r="CG528" s="107" t="str">
        <f t="shared" si="287"/>
        <v>Montant total de l'aide demandée non indiqué</v>
      </c>
      <c r="CH528" s="1"/>
      <c r="CI528" s="1"/>
      <c r="CJ528" s="1"/>
      <c r="CK528" s="1"/>
      <c r="CL528" s="1"/>
    </row>
    <row r="529" spans="1:90" x14ac:dyDescent="0.25">
      <c r="A529" s="51"/>
      <c r="B529" s="111"/>
      <c r="C529" s="111"/>
      <c r="D529" s="111"/>
      <c r="E529" s="111"/>
      <c r="F529" s="111"/>
      <c r="G529" s="132"/>
      <c r="H529" s="151"/>
      <c r="I529" s="299"/>
      <c r="J529" s="152"/>
      <c r="K529" s="153"/>
      <c r="L529" s="169"/>
      <c r="M529" s="39"/>
      <c r="N529" s="90"/>
      <c r="O529" s="39"/>
      <c r="P529" s="23"/>
      <c r="Q529" s="170">
        <f t="shared" si="268"/>
        <v>0</v>
      </c>
      <c r="R529" s="55"/>
      <c r="S529" s="65"/>
      <c r="T529" s="98" t="s">
        <v>64</v>
      </c>
      <c r="U529" s="63"/>
      <c r="V529" s="87" t="str">
        <f t="shared" si="269"/>
        <v>Remplir la colonne R ou U</v>
      </c>
      <c r="W529" s="63"/>
      <c r="X529" s="173" t="str">
        <f t="shared" si="266"/>
        <v>Remplir la colonne M</v>
      </c>
      <c r="Y529" s="179" t="str">
        <f t="shared" si="270"/>
        <v>Remplir la colonne W</v>
      </c>
      <c r="Z529" s="263" t="str">
        <f t="shared" si="288"/>
        <v>Remplir la colonne I</v>
      </c>
      <c r="AA529" s="91"/>
      <c r="AB529" s="315" t="str">
        <f t="shared" si="271"/>
        <v>Remplir les termes C, P, T et TVA</v>
      </c>
      <c r="AC529" s="55"/>
      <c r="AD529" s="65"/>
      <c r="AE529" s="98" t="s">
        <v>64</v>
      </c>
      <c r="AF529" s="63"/>
      <c r="AG529" s="87" t="str">
        <f t="shared" si="272"/>
        <v>Remplir la colonne AC ou AF</v>
      </c>
      <c r="AH529" s="63"/>
      <c r="AI529" s="173" t="str">
        <f t="shared" si="289"/>
        <v>Remplir la colonne M</v>
      </c>
      <c r="AJ529" s="179" t="str">
        <f t="shared" si="273"/>
        <v>Remplir la colonne AH</v>
      </c>
      <c r="AK529" s="263" t="str">
        <f t="shared" si="290"/>
        <v>Remplir la colonne I</v>
      </c>
      <c r="AL529" s="91"/>
      <c r="AM529" s="315" t="str">
        <f t="shared" si="274"/>
        <v>Remplir les terme C, P, T et TVA</v>
      </c>
      <c r="AN529" s="55"/>
      <c r="AO529" s="65"/>
      <c r="AP529" s="98" t="s">
        <v>64</v>
      </c>
      <c r="AQ529" s="63"/>
      <c r="AR529" s="87" t="str">
        <f t="shared" si="275"/>
        <v>Remplir la colonne AN ou AQ</v>
      </c>
      <c r="AS529" s="63"/>
      <c r="AT529" s="173" t="str">
        <f t="shared" si="291"/>
        <v>Remplir la colonne M</v>
      </c>
      <c r="AU529" s="179" t="str">
        <f t="shared" si="276"/>
        <v>Remplir la colonne AS</v>
      </c>
      <c r="AV529" s="263" t="str">
        <f t="shared" si="292"/>
        <v>Remplir la colonne I</v>
      </c>
      <c r="AW529" s="91"/>
      <c r="AX529" s="315" t="str">
        <f t="shared" si="277"/>
        <v>Remplir les termes C, P, T et TVA</v>
      </c>
      <c r="AY529" s="55"/>
      <c r="AZ529" s="65"/>
      <c r="BA529" s="98" t="s">
        <v>64</v>
      </c>
      <c r="BB529" s="63"/>
      <c r="BC529" s="87" t="str">
        <f t="shared" si="278"/>
        <v>Remplir la colonne AY ou BB</v>
      </c>
      <c r="BD529" s="63"/>
      <c r="BE529" s="173" t="str">
        <f t="shared" si="293"/>
        <v>Remplir la colonne M</v>
      </c>
      <c r="BF529" s="179" t="str">
        <f t="shared" si="279"/>
        <v>Remplir la colonne BD</v>
      </c>
      <c r="BG529" s="263" t="str">
        <f t="shared" si="294"/>
        <v>Remplir la colonne I</v>
      </c>
      <c r="BH529" s="91"/>
      <c r="BI529" s="315" t="str">
        <f t="shared" si="280"/>
        <v>Remplir les termes C, P, T et TVA</v>
      </c>
      <c r="BJ529" s="55"/>
      <c r="BK529" s="65"/>
      <c r="BL529" s="98" t="s">
        <v>64</v>
      </c>
      <c r="BM529" s="63"/>
      <c r="BN529" s="87" t="str">
        <f t="shared" si="281"/>
        <v>Remplir la colonne BJ ou BM</v>
      </c>
      <c r="BO529" s="63"/>
      <c r="BP529" s="173" t="str">
        <f t="shared" si="295"/>
        <v>Remplir la colonne M</v>
      </c>
      <c r="BQ529" s="179" t="str">
        <f t="shared" si="282"/>
        <v>Remplir la colonne BO</v>
      </c>
      <c r="BR529" s="263" t="str">
        <f t="shared" si="296"/>
        <v>Remplir la colonne I</v>
      </c>
      <c r="BS529" s="91"/>
      <c r="BT529" s="315" t="str">
        <f t="shared" si="283"/>
        <v>Remplir les termes C, P, T et TVA</v>
      </c>
      <c r="BU529" s="55"/>
      <c r="BV529" s="65"/>
      <c r="BW529" s="98" t="s">
        <v>64</v>
      </c>
      <c r="BX529" s="63"/>
      <c r="BY529" s="87" t="str">
        <f t="shared" si="284"/>
        <v>Remplir la colonne BU ou BX</v>
      </c>
      <c r="BZ529" s="63"/>
      <c r="CA529" s="173" t="str">
        <f t="shared" si="297"/>
        <v>Remplir la colonne M</v>
      </c>
      <c r="CB529" s="179" t="str">
        <f t="shared" si="285"/>
        <v>Remplir la colonne BZ</v>
      </c>
      <c r="CC529" s="263" t="str">
        <f t="shared" si="298"/>
        <v>Remplir la colonne I</v>
      </c>
      <c r="CD529" s="91"/>
      <c r="CE529" s="315" t="str">
        <f t="shared" si="286"/>
        <v>Remplir les termes C, P, T et TVA</v>
      </c>
      <c r="CF529" s="61" t="str">
        <f t="shared" si="267"/>
        <v>REMPLIR TYPE DE CLIENT</v>
      </c>
      <c r="CG529" s="107" t="str">
        <f t="shared" si="287"/>
        <v>Montant total de l'aide demandée non indiqué</v>
      </c>
      <c r="CH529" s="1"/>
      <c r="CI529" s="1"/>
      <c r="CJ529" s="1"/>
      <c r="CK529" s="1"/>
      <c r="CL529" s="1"/>
    </row>
    <row r="530" spans="1:90" x14ac:dyDescent="0.25">
      <c r="A530" s="51"/>
      <c r="B530" s="111"/>
      <c r="C530" s="111"/>
      <c r="D530" s="111"/>
      <c r="E530" s="111"/>
      <c r="F530" s="111"/>
      <c r="G530" s="132"/>
      <c r="H530" s="151"/>
      <c r="I530" s="299"/>
      <c r="J530" s="152"/>
      <c r="K530" s="153"/>
      <c r="L530" s="169"/>
      <c r="M530" s="39"/>
      <c r="N530" s="90"/>
      <c r="O530" s="39"/>
      <c r="P530" s="23"/>
      <c r="Q530" s="170">
        <f t="shared" si="268"/>
        <v>0</v>
      </c>
      <c r="R530" s="55"/>
      <c r="S530" s="65"/>
      <c r="T530" s="98" t="s">
        <v>64</v>
      </c>
      <c r="U530" s="63"/>
      <c r="V530" s="87" t="str">
        <f t="shared" si="269"/>
        <v>Remplir la colonne R ou U</v>
      </c>
      <c r="W530" s="63"/>
      <c r="X530" s="173" t="str">
        <f t="shared" si="266"/>
        <v>Remplir la colonne M</v>
      </c>
      <c r="Y530" s="179" t="str">
        <f t="shared" si="270"/>
        <v>Remplir la colonne W</v>
      </c>
      <c r="Z530" s="263" t="str">
        <f t="shared" si="288"/>
        <v>Remplir la colonne I</v>
      </c>
      <c r="AA530" s="91"/>
      <c r="AB530" s="315" t="str">
        <f t="shared" si="271"/>
        <v>Remplir les termes C, P, T et TVA</v>
      </c>
      <c r="AC530" s="55"/>
      <c r="AD530" s="65"/>
      <c r="AE530" s="98" t="s">
        <v>64</v>
      </c>
      <c r="AF530" s="63"/>
      <c r="AG530" s="87" t="str">
        <f t="shared" si="272"/>
        <v>Remplir la colonne AC ou AF</v>
      </c>
      <c r="AH530" s="63"/>
      <c r="AI530" s="173" t="str">
        <f t="shared" si="289"/>
        <v>Remplir la colonne M</v>
      </c>
      <c r="AJ530" s="179" t="str">
        <f t="shared" si="273"/>
        <v>Remplir la colonne AH</v>
      </c>
      <c r="AK530" s="263" t="str">
        <f t="shared" si="290"/>
        <v>Remplir la colonne I</v>
      </c>
      <c r="AL530" s="91"/>
      <c r="AM530" s="315" t="str">
        <f t="shared" si="274"/>
        <v>Remplir les terme C, P, T et TVA</v>
      </c>
      <c r="AN530" s="55"/>
      <c r="AO530" s="65"/>
      <c r="AP530" s="98" t="s">
        <v>64</v>
      </c>
      <c r="AQ530" s="63"/>
      <c r="AR530" s="87" t="str">
        <f t="shared" si="275"/>
        <v>Remplir la colonne AN ou AQ</v>
      </c>
      <c r="AS530" s="63"/>
      <c r="AT530" s="173" t="str">
        <f t="shared" si="291"/>
        <v>Remplir la colonne M</v>
      </c>
      <c r="AU530" s="179" t="str">
        <f t="shared" si="276"/>
        <v>Remplir la colonne AS</v>
      </c>
      <c r="AV530" s="263" t="str">
        <f t="shared" si="292"/>
        <v>Remplir la colonne I</v>
      </c>
      <c r="AW530" s="91"/>
      <c r="AX530" s="315" t="str">
        <f t="shared" si="277"/>
        <v>Remplir les termes C, P, T et TVA</v>
      </c>
      <c r="AY530" s="55"/>
      <c r="AZ530" s="65"/>
      <c r="BA530" s="98" t="s">
        <v>64</v>
      </c>
      <c r="BB530" s="63"/>
      <c r="BC530" s="87" t="str">
        <f t="shared" si="278"/>
        <v>Remplir la colonne AY ou BB</v>
      </c>
      <c r="BD530" s="63"/>
      <c r="BE530" s="173" t="str">
        <f t="shared" si="293"/>
        <v>Remplir la colonne M</v>
      </c>
      <c r="BF530" s="179" t="str">
        <f t="shared" si="279"/>
        <v>Remplir la colonne BD</v>
      </c>
      <c r="BG530" s="263" t="str">
        <f t="shared" si="294"/>
        <v>Remplir la colonne I</v>
      </c>
      <c r="BH530" s="91"/>
      <c r="BI530" s="315" t="str">
        <f t="shared" si="280"/>
        <v>Remplir les termes C, P, T et TVA</v>
      </c>
      <c r="BJ530" s="55"/>
      <c r="BK530" s="65"/>
      <c r="BL530" s="98" t="s">
        <v>64</v>
      </c>
      <c r="BM530" s="63"/>
      <c r="BN530" s="87" t="str">
        <f t="shared" si="281"/>
        <v>Remplir la colonne BJ ou BM</v>
      </c>
      <c r="BO530" s="63"/>
      <c r="BP530" s="173" t="str">
        <f t="shared" si="295"/>
        <v>Remplir la colonne M</v>
      </c>
      <c r="BQ530" s="179" t="str">
        <f t="shared" si="282"/>
        <v>Remplir la colonne BO</v>
      </c>
      <c r="BR530" s="263" t="str">
        <f t="shared" si="296"/>
        <v>Remplir la colonne I</v>
      </c>
      <c r="BS530" s="91"/>
      <c r="BT530" s="315" t="str">
        <f t="shared" si="283"/>
        <v>Remplir les termes C, P, T et TVA</v>
      </c>
      <c r="BU530" s="55"/>
      <c r="BV530" s="65"/>
      <c r="BW530" s="98" t="s">
        <v>64</v>
      </c>
      <c r="BX530" s="63"/>
      <c r="BY530" s="87" t="str">
        <f t="shared" si="284"/>
        <v>Remplir la colonne BU ou BX</v>
      </c>
      <c r="BZ530" s="63"/>
      <c r="CA530" s="173" t="str">
        <f t="shared" si="297"/>
        <v>Remplir la colonne M</v>
      </c>
      <c r="CB530" s="179" t="str">
        <f t="shared" si="285"/>
        <v>Remplir la colonne BZ</v>
      </c>
      <c r="CC530" s="263" t="str">
        <f t="shared" si="298"/>
        <v>Remplir la colonne I</v>
      </c>
      <c r="CD530" s="91"/>
      <c r="CE530" s="315" t="str">
        <f t="shared" si="286"/>
        <v>Remplir les termes C, P, T et TVA</v>
      </c>
      <c r="CF530" s="61" t="str">
        <f t="shared" si="267"/>
        <v>REMPLIR TYPE DE CLIENT</v>
      </c>
      <c r="CG530" s="107" t="str">
        <f t="shared" si="287"/>
        <v>Montant total de l'aide demandée non indiqué</v>
      </c>
      <c r="CH530" s="1"/>
      <c r="CI530" s="1"/>
      <c r="CJ530" s="1"/>
      <c r="CK530" s="1"/>
      <c r="CL530" s="1"/>
    </row>
    <row r="531" spans="1:90" x14ac:dyDescent="0.25">
      <c r="A531" s="51"/>
      <c r="B531" s="111"/>
      <c r="C531" s="111"/>
      <c r="D531" s="111"/>
      <c r="E531" s="111"/>
      <c r="F531" s="111"/>
      <c r="G531" s="132"/>
      <c r="H531" s="151"/>
      <c r="I531" s="299"/>
      <c r="J531" s="152"/>
      <c r="K531" s="153"/>
      <c r="L531" s="169"/>
      <c r="M531" s="39"/>
      <c r="N531" s="90"/>
      <c r="O531" s="39"/>
      <c r="P531" s="23"/>
      <c r="Q531" s="170">
        <f t="shared" si="268"/>
        <v>0</v>
      </c>
      <c r="R531" s="55"/>
      <c r="S531" s="65"/>
      <c r="T531" s="98" t="s">
        <v>64</v>
      </c>
      <c r="U531" s="63"/>
      <c r="V531" s="87" t="str">
        <f t="shared" si="269"/>
        <v>Remplir la colonne R ou U</v>
      </c>
      <c r="W531" s="63"/>
      <c r="X531" s="173" t="str">
        <f t="shared" si="266"/>
        <v>Remplir la colonne M</v>
      </c>
      <c r="Y531" s="179" t="str">
        <f t="shared" si="270"/>
        <v>Remplir la colonne W</v>
      </c>
      <c r="Z531" s="263" t="str">
        <f t="shared" si="288"/>
        <v>Remplir la colonne I</v>
      </c>
      <c r="AA531" s="91"/>
      <c r="AB531" s="315" t="str">
        <f t="shared" si="271"/>
        <v>Remplir les termes C, P, T et TVA</v>
      </c>
      <c r="AC531" s="55"/>
      <c r="AD531" s="65"/>
      <c r="AE531" s="98" t="s">
        <v>64</v>
      </c>
      <c r="AF531" s="63"/>
      <c r="AG531" s="87" t="str">
        <f t="shared" si="272"/>
        <v>Remplir la colonne AC ou AF</v>
      </c>
      <c r="AH531" s="63"/>
      <c r="AI531" s="173" t="str">
        <f t="shared" si="289"/>
        <v>Remplir la colonne M</v>
      </c>
      <c r="AJ531" s="179" t="str">
        <f t="shared" si="273"/>
        <v>Remplir la colonne AH</v>
      </c>
      <c r="AK531" s="263" t="str">
        <f t="shared" si="290"/>
        <v>Remplir la colonne I</v>
      </c>
      <c r="AL531" s="91"/>
      <c r="AM531" s="315" t="str">
        <f t="shared" si="274"/>
        <v>Remplir les terme C, P, T et TVA</v>
      </c>
      <c r="AN531" s="55"/>
      <c r="AO531" s="65"/>
      <c r="AP531" s="98" t="s">
        <v>64</v>
      </c>
      <c r="AQ531" s="63"/>
      <c r="AR531" s="87" t="str">
        <f t="shared" si="275"/>
        <v>Remplir la colonne AN ou AQ</v>
      </c>
      <c r="AS531" s="63"/>
      <c r="AT531" s="173" t="str">
        <f t="shared" si="291"/>
        <v>Remplir la colonne M</v>
      </c>
      <c r="AU531" s="179" t="str">
        <f t="shared" si="276"/>
        <v>Remplir la colonne AS</v>
      </c>
      <c r="AV531" s="263" t="str">
        <f t="shared" si="292"/>
        <v>Remplir la colonne I</v>
      </c>
      <c r="AW531" s="91"/>
      <c r="AX531" s="315" t="str">
        <f t="shared" si="277"/>
        <v>Remplir les termes C, P, T et TVA</v>
      </c>
      <c r="AY531" s="55"/>
      <c r="AZ531" s="65"/>
      <c r="BA531" s="98" t="s">
        <v>64</v>
      </c>
      <c r="BB531" s="63"/>
      <c r="BC531" s="87" t="str">
        <f t="shared" si="278"/>
        <v>Remplir la colonne AY ou BB</v>
      </c>
      <c r="BD531" s="63"/>
      <c r="BE531" s="173" t="str">
        <f t="shared" si="293"/>
        <v>Remplir la colonne M</v>
      </c>
      <c r="BF531" s="179" t="str">
        <f t="shared" si="279"/>
        <v>Remplir la colonne BD</v>
      </c>
      <c r="BG531" s="263" t="str">
        <f t="shared" si="294"/>
        <v>Remplir la colonne I</v>
      </c>
      <c r="BH531" s="91"/>
      <c r="BI531" s="315" t="str">
        <f t="shared" si="280"/>
        <v>Remplir les termes C, P, T et TVA</v>
      </c>
      <c r="BJ531" s="55"/>
      <c r="BK531" s="65"/>
      <c r="BL531" s="98" t="s">
        <v>64</v>
      </c>
      <c r="BM531" s="63"/>
      <c r="BN531" s="87" t="str">
        <f t="shared" si="281"/>
        <v>Remplir la colonne BJ ou BM</v>
      </c>
      <c r="BO531" s="63"/>
      <c r="BP531" s="173" t="str">
        <f t="shared" si="295"/>
        <v>Remplir la colonne M</v>
      </c>
      <c r="BQ531" s="179" t="str">
        <f t="shared" si="282"/>
        <v>Remplir la colonne BO</v>
      </c>
      <c r="BR531" s="263" t="str">
        <f t="shared" si="296"/>
        <v>Remplir la colonne I</v>
      </c>
      <c r="BS531" s="91"/>
      <c r="BT531" s="315" t="str">
        <f t="shared" si="283"/>
        <v>Remplir les termes C, P, T et TVA</v>
      </c>
      <c r="BU531" s="55"/>
      <c r="BV531" s="65"/>
      <c r="BW531" s="98" t="s">
        <v>64</v>
      </c>
      <c r="BX531" s="63"/>
      <c r="BY531" s="87" t="str">
        <f t="shared" si="284"/>
        <v>Remplir la colonne BU ou BX</v>
      </c>
      <c r="BZ531" s="63"/>
      <c r="CA531" s="173" t="str">
        <f t="shared" si="297"/>
        <v>Remplir la colonne M</v>
      </c>
      <c r="CB531" s="179" t="str">
        <f t="shared" si="285"/>
        <v>Remplir la colonne BZ</v>
      </c>
      <c r="CC531" s="263" t="str">
        <f t="shared" si="298"/>
        <v>Remplir la colonne I</v>
      </c>
      <c r="CD531" s="91"/>
      <c r="CE531" s="315" t="str">
        <f t="shared" si="286"/>
        <v>Remplir les termes C, P, T et TVA</v>
      </c>
      <c r="CF531" s="61" t="str">
        <f t="shared" si="267"/>
        <v>REMPLIR TYPE DE CLIENT</v>
      </c>
      <c r="CG531" s="107" t="str">
        <f t="shared" si="287"/>
        <v>Montant total de l'aide demandée non indiqué</v>
      </c>
      <c r="CH531" s="1"/>
      <c r="CI531" s="1"/>
      <c r="CJ531" s="1"/>
      <c r="CK531" s="1"/>
      <c r="CL531" s="1"/>
    </row>
    <row r="532" spans="1:90" x14ac:dyDescent="0.25">
      <c r="A532" s="51"/>
      <c r="B532" s="111"/>
      <c r="C532" s="111"/>
      <c r="D532" s="111"/>
      <c r="E532" s="111"/>
      <c r="F532" s="111"/>
      <c r="G532" s="132"/>
      <c r="H532" s="151"/>
      <c r="I532" s="299"/>
      <c r="J532" s="152"/>
      <c r="K532" s="153"/>
      <c r="L532" s="169"/>
      <c r="M532" s="39"/>
      <c r="N532" s="90"/>
      <c r="O532" s="39"/>
      <c r="P532" s="23"/>
      <c r="Q532" s="170">
        <f t="shared" si="268"/>
        <v>0</v>
      </c>
      <c r="R532" s="55"/>
      <c r="S532" s="65"/>
      <c r="T532" s="98" t="s">
        <v>64</v>
      </c>
      <c r="U532" s="63"/>
      <c r="V532" s="87" t="str">
        <f t="shared" si="269"/>
        <v>Remplir la colonne R ou U</v>
      </c>
      <c r="W532" s="63"/>
      <c r="X532" s="173" t="str">
        <f t="shared" si="266"/>
        <v>Remplir la colonne M</v>
      </c>
      <c r="Y532" s="179" t="str">
        <f t="shared" si="270"/>
        <v>Remplir la colonne W</v>
      </c>
      <c r="Z532" s="263" t="str">
        <f t="shared" si="288"/>
        <v>Remplir la colonne I</v>
      </c>
      <c r="AA532" s="91"/>
      <c r="AB532" s="315" t="str">
        <f t="shared" si="271"/>
        <v>Remplir les termes C, P, T et TVA</v>
      </c>
      <c r="AC532" s="55"/>
      <c r="AD532" s="65"/>
      <c r="AE532" s="98" t="s">
        <v>64</v>
      </c>
      <c r="AF532" s="63"/>
      <c r="AG532" s="87" t="str">
        <f t="shared" si="272"/>
        <v>Remplir la colonne AC ou AF</v>
      </c>
      <c r="AH532" s="63"/>
      <c r="AI532" s="173" t="str">
        <f t="shared" si="289"/>
        <v>Remplir la colonne M</v>
      </c>
      <c r="AJ532" s="179" t="str">
        <f t="shared" si="273"/>
        <v>Remplir la colonne AH</v>
      </c>
      <c r="AK532" s="263" t="str">
        <f t="shared" si="290"/>
        <v>Remplir la colonne I</v>
      </c>
      <c r="AL532" s="91"/>
      <c r="AM532" s="315" t="str">
        <f t="shared" si="274"/>
        <v>Remplir les terme C, P, T et TVA</v>
      </c>
      <c r="AN532" s="55"/>
      <c r="AO532" s="65"/>
      <c r="AP532" s="98" t="s">
        <v>64</v>
      </c>
      <c r="AQ532" s="63"/>
      <c r="AR532" s="87" t="str">
        <f t="shared" si="275"/>
        <v>Remplir la colonne AN ou AQ</v>
      </c>
      <c r="AS532" s="63"/>
      <c r="AT532" s="173" t="str">
        <f t="shared" si="291"/>
        <v>Remplir la colonne M</v>
      </c>
      <c r="AU532" s="179" t="str">
        <f t="shared" si="276"/>
        <v>Remplir la colonne AS</v>
      </c>
      <c r="AV532" s="263" t="str">
        <f t="shared" si="292"/>
        <v>Remplir la colonne I</v>
      </c>
      <c r="AW532" s="91"/>
      <c r="AX532" s="315" t="str">
        <f t="shared" si="277"/>
        <v>Remplir les termes C, P, T et TVA</v>
      </c>
      <c r="AY532" s="55"/>
      <c r="AZ532" s="65"/>
      <c r="BA532" s="98" t="s">
        <v>64</v>
      </c>
      <c r="BB532" s="63"/>
      <c r="BC532" s="87" t="str">
        <f t="shared" si="278"/>
        <v>Remplir la colonne AY ou BB</v>
      </c>
      <c r="BD532" s="63"/>
      <c r="BE532" s="173" t="str">
        <f t="shared" si="293"/>
        <v>Remplir la colonne M</v>
      </c>
      <c r="BF532" s="179" t="str">
        <f t="shared" si="279"/>
        <v>Remplir la colonne BD</v>
      </c>
      <c r="BG532" s="263" t="str">
        <f t="shared" si="294"/>
        <v>Remplir la colonne I</v>
      </c>
      <c r="BH532" s="91"/>
      <c r="BI532" s="315" t="str">
        <f t="shared" si="280"/>
        <v>Remplir les termes C, P, T et TVA</v>
      </c>
      <c r="BJ532" s="55"/>
      <c r="BK532" s="65"/>
      <c r="BL532" s="98" t="s">
        <v>64</v>
      </c>
      <c r="BM532" s="63"/>
      <c r="BN532" s="87" t="str">
        <f t="shared" si="281"/>
        <v>Remplir la colonne BJ ou BM</v>
      </c>
      <c r="BO532" s="63"/>
      <c r="BP532" s="173" t="str">
        <f t="shared" si="295"/>
        <v>Remplir la colonne M</v>
      </c>
      <c r="BQ532" s="179" t="str">
        <f t="shared" si="282"/>
        <v>Remplir la colonne BO</v>
      </c>
      <c r="BR532" s="263" t="str">
        <f t="shared" si="296"/>
        <v>Remplir la colonne I</v>
      </c>
      <c r="BS532" s="91"/>
      <c r="BT532" s="315" t="str">
        <f t="shared" si="283"/>
        <v>Remplir les termes C, P, T et TVA</v>
      </c>
      <c r="BU532" s="55"/>
      <c r="BV532" s="65"/>
      <c r="BW532" s="98" t="s">
        <v>64</v>
      </c>
      <c r="BX532" s="63"/>
      <c r="BY532" s="87" t="str">
        <f t="shared" si="284"/>
        <v>Remplir la colonne BU ou BX</v>
      </c>
      <c r="BZ532" s="63"/>
      <c r="CA532" s="173" t="str">
        <f t="shared" si="297"/>
        <v>Remplir la colonne M</v>
      </c>
      <c r="CB532" s="179" t="str">
        <f t="shared" si="285"/>
        <v>Remplir la colonne BZ</v>
      </c>
      <c r="CC532" s="263" t="str">
        <f t="shared" si="298"/>
        <v>Remplir la colonne I</v>
      </c>
      <c r="CD532" s="91"/>
      <c r="CE532" s="315" t="str">
        <f t="shared" si="286"/>
        <v>Remplir les termes C, P, T et TVA</v>
      </c>
      <c r="CF532" s="61" t="str">
        <f t="shared" si="267"/>
        <v>REMPLIR TYPE DE CLIENT</v>
      </c>
      <c r="CG532" s="107" t="str">
        <f t="shared" si="287"/>
        <v>Montant total de l'aide demandée non indiqué</v>
      </c>
      <c r="CH532" s="1"/>
      <c r="CI532" s="1"/>
      <c r="CJ532" s="1"/>
      <c r="CK532" s="1"/>
      <c r="CL532" s="1"/>
    </row>
    <row r="533" spans="1:90" x14ac:dyDescent="0.25">
      <c r="A533" s="51"/>
      <c r="B533" s="111"/>
      <c r="C533" s="111"/>
      <c r="D533" s="111"/>
      <c r="E533" s="111"/>
      <c r="F533" s="111"/>
      <c r="G533" s="132"/>
      <c r="H533" s="151"/>
      <c r="I533" s="299"/>
      <c r="J533" s="152"/>
      <c r="K533" s="153"/>
      <c r="L533" s="169"/>
      <c r="M533" s="39"/>
      <c r="N533" s="90"/>
      <c r="O533" s="39"/>
      <c r="P533" s="23"/>
      <c r="Q533" s="170">
        <f t="shared" si="268"/>
        <v>0</v>
      </c>
      <c r="R533" s="55"/>
      <c r="S533" s="65"/>
      <c r="T533" s="98" t="s">
        <v>64</v>
      </c>
      <c r="U533" s="63"/>
      <c r="V533" s="87" t="str">
        <f t="shared" si="269"/>
        <v>Remplir la colonne R ou U</v>
      </c>
      <c r="W533" s="63"/>
      <c r="X533" s="173" t="str">
        <f t="shared" si="266"/>
        <v>Remplir la colonne M</v>
      </c>
      <c r="Y533" s="179" t="str">
        <f t="shared" si="270"/>
        <v>Remplir la colonne W</v>
      </c>
      <c r="Z533" s="263" t="str">
        <f t="shared" si="288"/>
        <v>Remplir la colonne I</v>
      </c>
      <c r="AA533" s="91"/>
      <c r="AB533" s="315" t="str">
        <f t="shared" si="271"/>
        <v>Remplir les termes C, P, T et TVA</v>
      </c>
      <c r="AC533" s="55"/>
      <c r="AD533" s="65"/>
      <c r="AE533" s="98" t="s">
        <v>64</v>
      </c>
      <c r="AF533" s="63"/>
      <c r="AG533" s="87" t="str">
        <f t="shared" si="272"/>
        <v>Remplir la colonne AC ou AF</v>
      </c>
      <c r="AH533" s="63"/>
      <c r="AI533" s="173" t="str">
        <f t="shared" si="289"/>
        <v>Remplir la colonne M</v>
      </c>
      <c r="AJ533" s="179" t="str">
        <f t="shared" si="273"/>
        <v>Remplir la colonne AH</v>
      </c>
      <c r="AK533" s="263" t="str">
        <f t="shared" si="290"/>
        <v>Remplir la colonne I</v>
      </c>
      <c r="AL533" s="91"/>
      <c r="AM533" s="315" t="str">
        <f t="shared" si="274"/>
        <v>Remplir les terme C, P, T et TVA</v>
      </c>
      <c r="AN533" s="55"/>
      <c r="AO533" s="65"/>
      <c r="AP533" s="98" t="s">
        <v>64</v>
      </c>
      <c r="AQ533" s="63"/>
      <c r="AR533" s="87" t="str">
        <f t="shared" si="275"/>
        <v>Remplir la colonne AN ou AQ</v>
      </c>
      <c r="AS533" s="63"/>
      <c r="AT533" s="173" t="str">
        <f t="shared" si="291"/>
        <v>Remplir la colonne M</v>
      </c>
      <c r="AU533" s="179" t="str">
        <f t="shared" si="276"/>
        <v>Remplir la colonne AS</v>
      </c>
      <c r="AV533" s="263" t="str">
        <f t="shared" si="292"/>
        <v>Remplir la colonne I</v>
      </c>
      <c r="AW533" s="91"/>
      <c r="AX533" s="315" t="str">
        <f t="shared" si="277"/>
        <v>Remplir les termes C, P, T et TVA</v>
      </c>
      <c r="AY533" s="55"/>
      <c r="AZ533" s="65"/>
      <c r="BA533" s="98" t="s">
        <v>64</v>
      </c>
      <c r="BB533" s="63"/>
      <c r="BC533" s="87" t="str">
        <f t="shared" si="278"/>
        <v>Remplir la colonne AY ou BB</v>
      </c>
      <c r="BD533" s="63"/>
      <c r="BE533" s="173" t="str">
        <f t="shared" si="293"/>
        <v>Remplir la colonne M</v>
      </c>
      <c r="BF533" s="179" t="str">
        <f t="shared" si="279"/>
        <v>Remplir la colonne BD</v>
      </c>
      <c r="BG533" s="263" t="str">
        <f t="shared" si="294"/>
        <v>Remplir la colonne I</v>
      </c>
      <c r="BH533" s="91"/>
      <c r="BI533" s="315" t="str">
        <f t="shared" si="280"/>
        <v>Remplir les termes C, P, T et TVA</v>
      </c>
      <c r="BJ533" s="55"/>
      <c r="BK533" s="65"/>
      <c r="BL533" s="98" t="s">
        <v>64</v>
      </c>
      <c r="BM533" s="63"/>
      <c r="BN533" s="87" t="str">
        <f t="shared" si="281"/>
        <v>Remplir la colonne BJ ou BM</v>
      </c>
      <c r="BO533" s="63"/>
      <c r="BP533" s="173" t="str">
        <f t="shared" si="295"/>
        <v>Remplir la colonne M</v>
      </c>
      <c r="BQ533" s="179" t="str">
        <f t="shared" si="282"/>
        <v>Remplir la colonne BO</v>
      </c>
      <c r="BR533" s="263" t="str">
        <f t="shared" si="296"/>
        <v>Remplir la colonne I</v>
      </c>
      <c r="BS533" s="91"/>
      <c r="BT533" s="315" t="str">
        <f t="shared" si="283"/>
        <v>Remplir les termes C, P, T et TVA</v>
      </c>
      <c r="BU533" s="55"/>
      <c r="BV533" s="65"/>
      <c r="BW533" s="98" t="s">
        <v>64</v>
      </c>
      <c r="BX533" s="63"/>
      <c r="BY533" s="87" t="str">
        <f t="shared" si="284"/>
        <v>Remplir la colonne BU ou BX</v>
      </c>
      <c r="BZ533" s="63"/>
      <c r="CA533" s="173" t="str">
        <f t="shared" si="297"/>
        <v>Remplir la colonne M</v>
      </c>
      <c r="CB533" s="179" t="str">
        <f t="shared" si="285"/>
        <v>Remplir la colonne BZ</v>
      </c>
      <c r="CC533" s="263" t="str">
        <f t="shared" si="298"/>
        <v>Remplir la colonne I</v>
      </c>
      <c r="CD533" s="91"/>
      <c r="CE533" s="315" t="str">
        <f t="shared" si="286"/>
        <v>Remplir les termes C, P, T et TVA</v>
      </c>
      <c r="CF533" s="61" t="str">
        <f t="shared" si="267"/>
        <v>REMPLIR TYPE DE CLIENT</v>
      </c>
      <c r="CG533" s="107" t="str">
        <f t="shared" si="287"/>
        <v>Montant total de l'aide demandée non indiqué</v>
      </c>
      <c r="CH533" s="1"/>
      <c r="CI533" s="1"/>
      <c r="CJ533" s="1"/>
      <c r="CK533" s="1"/>
      <c r="CL533" s="1"/>
    </row>
    <row r="534" spans="1:90" x14ac:dyDescent="0.25">
      <c r="A534" s="51"/>
      <c r="B534" s="111"/>
      <c r="C534" s="111"/>
      <c r="D534" s="111"/>
      <c r="E534" s="111"/>
      <c r="F534" s="111"/>
      <c r="G534" s="132"/>
      <c r="H534" s="151"/>
      <c r="I534" s="299"/>
      <c r="J534" s="152"/>
      <c r="K534" s="153"/>
      <c r="L534" s="169"/>
      <c r="M534" s="39"/>
      <c r="N534" s="90"/>
      <c r="O534" s="39"/>
      <c r="P534" s="23"/>
      <c r="Q534" s="170">
        <f t="shared" si="268"/>
        <v>0</v>
      </c>
      <c r="R534" s="55"/>
      <c r="S534" s="65"/>
      <c r="T534" s="98" t="s">
        <v>64</v>
      </c>
      <c r="U534" s="63"/>
      <c r="V534" s="87" t="str">
        <f t="shared" si="269"/>
        <v>Remplir la colonne R ou U</v>
      </c>
      <c r="W534" s="63"/>
      <c r="X534" s="173" t="str">
        <f t="shared" si="266"/>
        <v>Remplir la colonne M</v>
      </c>
      <c r="Y534" s="179" t="str">
        <f t="shared" si="270"/>
        <v>Remplir la colonne W</v>
      </c>
      <c r="Z534" s="263" t="str">
        <f t="shared" si="288"/>
        <v>Remplir la colonne I</v>
      </c>
      <c r="AA534" s="91"/>
      <c r="AB534" s="315" t="str">
        <f t="shared" si="271"/>
        <v>Remplir les termes C, P, T et TVA</v>
      </c>
      <c r="AC534" s="55"/>
      <c r="AD534" s="65"/>
      <c r="AE534" s="98" t="s">
        <v>64</v>
      </c>
      <c r="AF534" s="63"/>
      <c r="AG534" s="87" t="str">
        <f t="shared" si="272"/>
        <v>Remplir la colonne AC ou AF</v>
      </c>
      <c r="AH534" s="63"/>
      <c r="AI534" s="173" t="str">
        <f t="shared" si="289"/>
        <v>Remplir la colonne M</v>
      </c>
      <c r="AJ534" s="179" t="str">
        <f t="shared" si="273"/>
        <v>Remplir la colonne AH</v>
      </c>
      <c r="AK534" s="263" t="str">
        <f t="shared" si="290"/>
        <v>Remplir la colonne I</v>
      </c>
      <c r="AL534" s="91"/>
      <c r="AM534" s="315" t="str">
        <f t="shared" si="274"/>
        <v>Remplir les terme C, P, T et TVA</v>
      </c>
      <c r="AN534" s="55"/>
      <c r="AO534" s="65"/>
      <c r="AP534" s="98" t="s">
        <v>64</v>
      </c>
      <c r="AQ534" s="63"/>
      <c r="AR534" s="87" t="str">
        <f t="shared" si="275"/>
        <v>Remplir la colonne AN ou AQ</v>
      </c>
      <c r="AS534" s="63"/>
      <c r="AT534" s="173" t="str">
        <f t="shared" si="291"/>
        <v>Remplir la colonne M</v>
      </c>
      <c r="AU534" s="179" t="str">
        <f t="shared" si="276"/>
        <v>Remplir la colonne AS</v>
      </c>
      <c r="AV534" s="263" t="str">
        <f t="shared" si="292"/>
        <v>Remplir la colonne I</v>
      </c>
      <c r="AW534" s="91"/>
      <c r="AX534" s="315" t="str">
        <f t="shared" si="277"/>
        <v>Remplir les termes C, P, T et TVA</v>
      </c>
      <c r="AY534" s="55"/>
      <c r="AZ534" s="65"/>
      <c r="BA534" s="98" t="s">
        <v>64</v>
      </c>
      <c r="BB534" s="63"/>
      <c r="BC534" s="87" t="str">
        <f t="shared" si="278"/>
        <v>Remplir la colonne AY ou BB</v>
      </c>
      <c r="BD534" s="63"/>
      <c r="BE534" s="173" t="str">
        <f t="shared" si="293"/>
        <v>Remplir la colonne M</v>
      </c>
      <c r="BF534" s="179" t="str">
        <f t="shared" si="279"/>
        <v>Remplir la colonne BD</v>
      </c>
      <c r="BG534" s="263" t="str">
        <f t="shared" si="294"/>
        <v>Remplir la colonne I</v>
      </c>
      <c r="BH534" s="91"/>
      <c r="BI534" s="315" t="str">
        <f t="shared" si="280"/>
        <v>Remplir les termes C, P, T et TVA</v>
      </c>
      <c r="BJ534" s="55"/>
      <c r="BK534" s="65"/>
      <c r="BL534" s="98" t="s">
        <v>64</v>
      </c>
      <c r="BM534" s="63"/>
      <c r="BN534" s="87" t="str">
        <f t="shared" si="281"/>
        <v>Remplir la colonne BJ ou BM</v>
      </c>
      <c r="BO534" s="63"/>
      <c r="BP534" s="173" t="str">
        <f t="shared" si="295"/>
        <v>Remplir la colonne M</v>
      </c>
      <c r="BQ534" s="179" t="str">
        <f t="shared" si="282"/>
        <v>Remplir la colonne BO</v>
      </c>
      <c r="BR534" s="263" t="str">
        <f t="shared" si="296"/>
        <v>Remplir la colonne I</v>
      </c>
      <c r="BS534" s="91"/>
      <c r="BT534" s="315" t="str">
        <f t="shared" si="283"/>
        <v>Remplir les termes C, P, T et TVA</v>
      </c>
      <c r="BU534" s="55"/>
      <c r="BV534" s="65"/>
      <c r="BW534" s="98" t="s">
        <v>64</v>
      </c>
      <c r="BX534" s="63"/>
      <c r="BY534" s="87" t="str">
        <f t="shared" si="284"/>
        <v>Remplir la colonne BU ou BX</v>
      </c>
      <c r="BZ534" s="63"/>
      <c r="CA534" s="173" t="str">
        <f t="shared" si="297"/>
        <v>Remplir la colonne M</v>
      </c>
      <c r="CB534" s="179" t="str">
        <f t="shared" si="285"/>
        <v>Remplir la colonne BZ</v>
      </c>
      <c r="CC534" s="263" t="str">
        <f t="shared" si="298"/>
        <v>Remplir la colonne I</v>
      </c>
      <c r="CD534" s="91"/>
      <c r="CE534" s="315" t="str">
        <f t="shared" si="286"/>
        <v>Remplir les termes C, P, T et TVA</v>
      </c>
      <c r="CF534" s="61" t="str">
        <f t="shared" si="267"/>
        <v>REMPLIR TYPE DE CLIENT</v>
      </c>
      <c r="CG534" s="107" t="str">
        <f t="shared" si="287"/>
        <v>Montant total de l'aide demandée non indiqué</v>
      </c>
      <c r="CH534" s="1"/>
      <c r="CI534" s="1"/>
      <c r="CJ534" s="1"/>
      <c r="CK534" s="1"/>
      <c r="CL534" s="1"/>
    </row>
    <row r="535" spans="1:90" x14ac:dyDescent="0.25">
      <c r="A535" s="51"/>
      <c r="B535" s="111"/>
      <c r="C535" s="111"/>
      <c r="D535" s="111"/>
      <c r="E535" s="111"/>
      <c r="F535" s="111"/>
      <c r="G535" s="132"/>
      <c r="H535" s="151"/>
      <c r="I535" s="299"/>
      <c r="J535" s="152"/>
      <c r="K535" s="153"/>
      <c r="L535" s="169"/>
      <c r="M535" s="39"/>
      <c r="N535" s="90"/>
      <c r="O535" s="39"/>
      <c r="P535" s="23"/>
      <c r="Q535" s="170">
        <f t="shared" si="268"/>
        <v>0</v>
      </c>
      <c r="R535" s="55"/>
      <c r="S535" s="65"/>
      <c r="T535" s="98" t="s">
        <v>64</v>
      </c>
      <c r="U535" s="63"/>
      <c r="V535" s="87" t="str">
        <f t="shared" si="269"/>
        <v>Remplir la colonne R ou U</v>
      </c>
      <c r="W535" s="63"/>
      <c r="X535" s="173" t="str">
        <f t="shared" si="266"/>
        <v>Remplir la colonne M</v>
      </c>
      <c r="Y535" s="179" t="str">
        <f t="shared" si="270"/>
        <v>Remplir la colonne W</v>
      </c>
      <c r="Z535" s="263" t="str">
        <f t="shared" si="288"/>
        <v>Remplir la colonne I</v>
      </c>
      <c r="AA535" s="91"/>
      <c r="AB535" s="315" t="str">
        <f t="shared" si="271"/>
        <v>Remplir les termes C, P, T et TVA</v>
      </c>
      <c r="AC535" s="55"/>
      <c r="AD535" s="65"/>
      <c r="AE535" s="98" t="s">
        <v>64</v>
      </c>
      <c r="AF535" s="63"/>
      <c r="AG535" s="87" t="str">
        <f t="shared" si="272"/>
        <v>Remplir la colonne AC ou AF</v>
      </c>
      <c r="AH535" s="63"/>
      <c r="AI535" s="173" t="str">
        <f t="shared" si="289"/>
        <v>Remplir la colonne M</v>
      </c>
      <c r="AJ535" s="179" t="str">
        <f t="shared" si="273"/>
        <v>Remplir la colonne AH</v>
      </c>
      <c r="AK535" s="263" t="str">
        <f t="shared" si="290"/>
        <v>Remplir la colonne I</v>
      </c>
      <c r="AL535" s="91"/>
      <c r="AM535" s="315" t="str">
        <f t="shared" si="274"/>
        <v>Remplir les terme C, P, T et TVA</v>
      </c>
      <c r="AN535" s="55"/>
      <c r="AO535" s="65"/>
      <c r="AP535" s="98" t="s">
        <v>64</v>
      </c>
      <c r="AQ535" s="63"/>
      <c r="AR535" s="87" t="str">
        <f t="shared" si="275"/>
        <v>Remplir la colonne AN ou AQ</v>
      </c>
      <c r="AS535" s="63"/>
      <c r="AT535" s="173" t="str">
        <f t="shared" si="291"/>
        <v>Remplir la colonne M</v>
      </c>
      <c r="AU535" s="179" t="str">
        <f t="shared" si="276"/>
        <v>Remplir la colonne AS</v>
      </c>
      <c r="AV535" s="263" t="str">
        <f t="shared" si="292"/>
        <v>Remplir la colonne I</v>
      </c>
      <c r="AW535" s="91"/>
      <c r="AX535" s="315" t="str">
        <f t="shared" si="277"/>
        <v>Remplir les termes C, P, T et TVA</v>
      </c>
      <c r="AY535" s="55"/>
      <c r="AZ535" s="65"/>
      <c r="BA535" s="98" t="s">
        <v>64</v>
      </c>
      <c r="BB535" s="63"/>
      <c r="BC535" s="87" t="str">
        <f t="shared" si="278"/>
        <v>Remplir la colonne AY ou BB</v>
      </c>
      <c r="BD535" s="63"/>
      <c r="BE535" s="173" t="str">
        <f t="shared" si="293"/>
        <v>Remplir la colonne M</v>
      </c>
      <c r="BF535" s="179" t="str">
        <f t="shared" si="279"/>
        <v>Remplir la colonne BD</v>
      </c>
      <c r="BG535" s="263" t="str">
        <f t="shared" si="294"/>
        <v>Remplir la colonne I</v>
      </c>
      <c r="BH535" s="91"/>
      <c r="BI535" s="315" t="str">
        <f t="shared" si="280"/>
        <v>Remplir les termes C, P, T et TVA</v>
      </c>
      <c r="BJ535" s="55"/>
      <c r="BK535" s="65"/>
      <c r="BL535" s="98" t="s">
        <v>64</v>
      </c>
      <c r="BM535" s="63"/>
      <c r="BN535" s="87" t="str">
        <f t="shared" si="281"/>
        <v>Remplir la colonne BJ ou BM</v>
      </c>
      <c r="BO535" s="63"/>
      <c r="BP535" s="173" t="str">
        <f t="shared" si="295"/>
        <v>Remplir la colonne M</v>
      </c>
      <c r="BQ535" s="179" t="str">
        <f t="shared" si="282"/>
        <v>Remplir la colonne BO</v>
      </c>
      <c r="BR535" s="263" t="str">
        <f t="shared" si="296"/>
        <v>Remplir la colonne I</v>
      </c>
      <c r="BS535" s="91"/>
      <c r="BT535" s="315" t="str">
        <f t="shared" si="283"/>
        <v>Remplir les termes C, P, T et TVA</v>
      </c>
      <c r="BU535" s="55"/>
      <c r="BV535" s="65"/>
      <c r="BW535" s="98" t="s">
        <v>64</v>
      </c>
      <c r="BX535" s="63"/>
      <c r="BY535" s="87" t="str">
        <f t="shared" si="284"/>
        <v>Remplir la colonne BU ou BX</v>
      </c>
      <c r="BZ535" s="63"/>
      <c r="CA535" s="173" t="str">
        <f t="shared" si="297"/>
        <v>Remplir la colonne M</v>
      </c>
      <c r="CB535" s="179" t="str">
        <f t="shared" si="285"/>
        <v>Remplir la colonne BZ</v>
      </c>
      <c r="CC535" s="263" t="str">
        <f t="shared" si="298"/>
        <v>Remplir la colonne I</v>
      </c>
      <c r="CD535" s="91"/>
      <c r="CE535" s="315" t="str">
        <f t="shared" si="286"/>
        <v>Remplir les termes C, P, T et TVA</v>
      </c>
      <c r="CF535" s="61" t="str">
        <f t="shared" si="267"/>
        <v>REMPLIR TYPE DE CLIENT</v>
      </c>
      <c r="CG535" s="107" t="str">
        <f t="shared" si="287"/>
        <v>Montant total de l'aide demandée non indiqué</v>
      </c>
      <c r="CH535" s="1"/>
      <c r="CI535" s="1"/>
      <c r="CJ535" s="1"/>
      <c r="CK535" s="1"/>
      <c r="CL535" s="1"/>
    </row>
    <row r="536" spans="1:90" x14ac:dyDescent="0.25">
      <c r="A536" s="51"/>
      <c r="B536" s="111"/>
      <c r="C536" s="111"/>
      <c r="D536" s="111"/>
      <c r="E536" s="111"/>
      <c r="F536" s="111"/>
      <c r="G536" s="132"/>
      <c r="H536" s="151"/>
      <c r="I536" s="299"/>
      <c r="J536" s="152"/>
      <c r="K536" s="153"/>
      <c r="L536" s="169"/>
      <c r="M536" s="39"/>
      <c r="N536" s="90"/>
      <c r="O536" s="39"/>
      <c r="P536" s="23"/>
      <c r="Q536" s="170">
        <f t="shared" si="268"/>
        <v>0</v>
      </c>
      <c r="R536" s="55"/>
      <c r="S536" s="65"/>
      <c r="T536" s="98" t="s">
        <v>64</v>
      </c>
      <c r="U536" s="63"/>
      <c r="V536" s="87" t="str">
        <f t="shared" si="269"/>
        <v>Remplir la colonne R ou U</v>
      </c>
      <c r="W536" s="63"/>
      <c r="X536" s="173" t="str">
        <f t="shared" si="266"/>
        <v>Remplir la colonne M</v>
      </c>
      <c r="Y536" s="179" t="str">
        <f t="shared" si="270"/>
        <v>Remplir la colonne W</v>
      </c>
      <c r="Z536" s="263" t="str">
        <f t="shared" si="288"/>
        <v>Remplir la colonne I</v>
      </c>
      <c r="AA536" s="91"/>
      <c r="AB536" s="315" t="str">
        <f t="shared" si="271"/>
        <v>Remplir les termes C, P, T et TVA</v>
      </c>
      <c r="AC536" s="55"/>
      <c r="AD536" s="65"/>
      <c r="AE536" s="98" t="s">
        <v>64</v>
      </c>
      <c r="AF536" s="63"/>
      <c r="AG536" s="87" t="str">
        <f t="shared" si="272"/>
        <v>Remplir la colonne AC ou AF</v>
      </c>
      <c r="AH536" s="63"/>
      <c r="AI536" s="173" t="str">
        <f t="shared" si="289"/>
        <v>Remplir la colonne M</v>
      </c>
      <c r="AJ536" s="179" t="str">
        <f t="shared" si="273"/>
        <v>Remplir la colonne AH</v>
      </c>
      <c r="AK536" s="263" t="str">
        <f t="shared" si="290"/>
        <v>Remplir la colonne I</v>
      </c>
      <c r="AL536" s="91"/>
      <c r="AM536" s="315" t="str">
        <f t="shared" si="274"/>
        <v>Remplir les terme C, P, T et TVA</v>
      </c>
      <c r="AN536" s="55"/>
      <c r="AO536" s="65"/>
      <c r="AP536" s="98" t="s">
        <v>64</v>
      </c>
      <c r="AQ536" s="63"/>
      <c r="AR536" s="87" t="str">
        <f t="shared" si="275"/>
        <v>Remplir la colonne AN ou AQ</v>
      </c>
      <c r="AS536" s="63"/>
      <c r="AT536" s="173" t="str">
        <f t="shared" si="291"/>
        <v>Remplir la colonne M</v>
      </c>
      <c r="AU536" s="179" t="str">
        <f t="shared" si="276"/>
        <v>Remplir la colonne AS</v>
      </c>
      <c r="AV536" s="263" t="str">
        <f t="shared" si="292"/>
        <v>Remplir la colonne I</v>
      </c>
      <c r="AW536" s="91"/>
      <c r="AX536" s="315" t="str">
        <f t="shared" si="277"/>
        <v>Remplir les termes C, P, T et TVA</v>
      </c>
      <c r="AY536" s="55"/>
      <c r="AZ536" s="65"/>
      <c r="BA536" s="98" t="s">
        <v>64</v>
      </c>
      <c r="BB536" s="63"/>
      <c r="BC536" s="87" t="str">
        <f t="shared" si="278"/>
        <v>Remplir la colonne AY ou BB</v>
      </c>
      <c r="BD536" s="63"/>
      <c r="BE536" s="173" t="str">
        <f t="shared" si="293"/>
        <v>Remplir la colonne M</v>
      </c>
      <c r="BF536" s="179" t="str">
        <f t="shared" si="279"/>
        <v>Remplir la colonne BD</v>
      </c>
      <c r="BG536" s="263" t="str">
        <f t="shared" si="294"/>
        <v>Remplir la colonne I</v>
      </c>
      <c r="BH536" s="91"/>
      <c r="BI536" s="315" t="str">
        <f t="shared" si="280"/>
        <v>Remplir les termes C, P, T et TVA</v>
      </c>
      <c r="BJ536" s="55"/>
      <c r="BK536" s="65"/>
      <c r="BL536" s="98" t="s">
        <v>64</v>
      </c>
      <c r="BM536" s="63"/>
      <c r="BN536" s="87" t="str">
        <f t="shared" si="281"/>
        <v>Remplir la colonne BJ ou BM</v>
      </c>
      <c r="BO536" s="63"/>
      <c r="BP536" s="173" t="str">
        <f t="shared" si="295"/>
        <v>Remplir la colonne M</v>
      </c>
      <c r="BQ536" s="179" t="str">
        <f t="shared" si="282"/>
        <v>Remplir la colonne BO</v>
      </c>
      <c r="BR536" s="263" t="str">
        <f t="shared" si="296"/>
        <v>Remplir la colonne I</v>
      </c>
      <c r="BS536" s="91"/>
      <c r="BT536" s="315" t="str">
        <f t="shared" si="283"/>
        <v>Remplir les termes C, P, T et TVA</v>
      </c>
      <c r="BU536" s="55"/>
      <c r="BV536" s="65"/>
      <c r="BW536" s="98" t="s">
        <v>64</v>
      </c>
      <c r="BX536" s="63"/>
      <c r="BY536" s="87" t="str">
        <f t="shared" si="284"/>
        <v>Remplir la colonne BU ou BX</v>
      </c>
      <c r="BZ536" s="63"/>
      <c r="CA536" s="173" t="str">
        <f t="shared" si="297"/>
        <v>Remplir la colonne M</v>
      </c>
      <c r="CB536" s="179" t="str">
        <f t="shared" si="285"/>
        <v>Remplir la colonne BZ</v>
      </c>
      <c r="CC536" s="263" t="str">
        <f t="shared" si="298"/>
        <v>Remplir la colonne I</v>
      </c>
      <c r="CD536" s="91"/>
      <c r="CE536" s="315" t="str">
        <f t="shared" si="286"/>
        <v>Remplir les termes C, P, T et TVA</v>
      </c>
      <c r="CF536" s="61" t="str">
        <f t="shared" si="267"/>
        <v>REMPLIR TYPE DE CLIENT</v>
      </c>
      <c r="CG536" s="107" t="str">
        <f t="shared" si="287"/>
        <v>Montant total de l'aide demandée non indiqué</v>
      </c>
      <c r="CH536" s="1"/>
      <c r="CI536" s="1"/>
      <c r="CJ536" s="1"/>
      <c r="CK536" s="1"/>
      <c r="CL536" s="1"/>
    </row>
    <row r="537" spans="1:90" x14ac:dyDescent="0.25">
      <c r="A537" s="51"/>
      <c r="B537" s="111"/>
      <c r="C537" s="111"/>
      <c r="D537" s="111"/>
      <c r="E537" s="111"/>
      <c r="F537" s="111"/>
      <c r="G537" s="132"/>
      <c r="H537" s="151"/>
      <c r="I537" s="299"/>
      <c r="J537" s="152"/>
      <c r="K537" s="153"/>
      <c r="L537" s="169"/>
      <c r="M537" s="39"/>
      <c r="N537" s="90"/>
      <c r="O537" s="39"/>
      <c r="P537" s="23"/>
      <c r="Q537" s="170">
        <f t="shared" si="268"/>
        <v>0</v>
      </c>
      <c r="R537" s="55"/>
      <c r="S537" s="65"/>
      <c r="T537" s="98" t="s">
        <v>64</v>
      </c>
      <c r="U537" s="63"/>
      <c r="V537" s="87" t="str">
        <f t="shared" si="269"/>
        <v>Remplir la colonne R ou U</v>
      </c>
      <c r="W537" s="63"/>
      <c r="X537" s="173" t="str">
        <f t="shared" si="266"/>
        <v>Remplir la colonne M</v>
      </c>
      <c r="Y537" s="179" t="str">
        <f t="shared" si="270"/>
        <v>Remplir la colonne W</v>
      </c>
      <c r="Z537" s="263" t="str">
        <f t="shared" si="288"/>
        <v>Remplir la colonne I</v>
      </c>
      <c r="AA537" s="91"/>
      <c r="AB537" s="315" t="str">
        <f t="shared" si="271"/>
        <v>Remplir les termes C, P, T et TVA</v>
      </c>
      <c r="AC537" s="55"/>
      <c r="AD537" s="65"/>
      <c r="AE537" s="98" t="s">
        <v>64</v>
      </c>
      <c r="AF537" s="63"/>
      <c r="AG537" s="87" t="str">
        <f t="shared" si="272"/>
        <v>Remplir la colonne AC ou AF</v>
      </c>
      <c r="AH537" s="63"/>
      <c r="AI537" s="173" t="str">
        <f t="shared" si="289"/>
        <v>Remplir la colonne M</v>
      </c>
      <c r="AJ537" s="179" t="str">
        <f t="shared" si="273"/>
        <v>Remplir la colonne AH</v>
      </c>
      <c r="AK537" s="263" t="str">
        <f t="shared" si="290"/>
        <v>Remplir la colonne I</v>
      </c>
      <c r="AL537" s="91"/>
      <c r="AM537" s="315" t="str">
        <f t="shared" si="274"/>
        <v>Remplir les terme C, P, T et TVA</v>
      </c>
      <c r="AN537" s="55"/>
      <c r="AO537" s="65"/>
      <c r="AP537" s="98" t="s">
        <v>64</v>
      </c>
      <c r="AQ537" s="63"/>
      <c r="AR537" s="87" t="str">
        <f t="shared" si="275"/>
        <v>Remplir la colonne AN ou AQ</v>
      </c>
      <c r="AS537" s="63"/>
      <c r="AT537" s="173" t="str">
        <f t="shared" si="291"/>
        <v>Remplir la colonne M</v>
      </c>
      <c r="AU537" s="179" t="str">
        <f t="shared" si="276"/>
        <v>Remplir la colonne AS</v>
      </c>
      <c r="AV537" s="263" t="str">
        <f t="shared" si="292"/>
        <v>Remplir la colonne I</v>
      </c>
      <c r="AW537" s="91"/>
      <c r="AX537" s="315" t="str">
        <f t="shared" si="277"/>
        <v>Remplir les termes C, P, T et TVA</v>
      </c>
      <c r="AY537" s="55"/>
      <c r="AZ537" s="65"/>
      <c r="BA537" s="98" t="s">
        <v>64</v>
      </c>
      <c r="BB537" s="63"/>
      <c r="BC537" s="87" t="str">
        <f t="shared" si="278"/>
        <v>Remplir la colonne AY ou BB</v>
      </c>
      <c r="BD537" s="63"/>
      <c r="BE537" s="173" t="str">
        <f t="shared" si="293"/>
        <v>Remplir la colonne M</v>
      </c>
      <c r="BF537" s="179" t="str">
        <f t="shared" si="279"/>
        <v>Remplir la colonne BD</v>
      </c>
      <c r="BG537" s="263" t="str">
        <f t="shared" si="294"/>
        <v>Remplir la colonne I</v>
      </c>
      <c r="BH537" s="91"/>
      <c r="BI537" s="315" t="str">
        <f t="shared" si="280"/>
        <v>Remplir les termes C, P, T et TVA</v>
      </c>
      <c r="BJ537" s="55"/>
      <c r="BK537" s="65"/>
      <c r="BL537" s="98" t="s">
        <v>64</v>
      </c>
      <c r="BM537" s="63"/>
      <c r="BN537" s="87" t="str">
        <f t="shared" si="281"/>
        <v>Remplir la colonne BJ ou BM</v>
      </c>
      <c r="BO537" s="63"/>
      <c r="BP537" s="173" t="str">
        <f t="shared" si="295"/>
        <v>Remplir la colonne M</v>
      </c>
      <c r="BQ537" s="179" t="str">
        <f t="shared" si="282"/>
        <v>Remplir la colonne BO</v>
      </c>
      <c r="BR537" s="263" t="str">
        <f t="shared" si="296"/>
        <v>Remplir la colonne I</v>
      </c>
      <c r="BS537" s="91"/>
      <c r="BT537" s="315" t="str">
        <f t="shared" si="283"/>
        <v>Remplir les termes C, P, T et TVA</v>
      </c>
      <c r="BU537" s="55"/>
      <c r="BV537" s="65"/>
      <c r="BW537" s="98" t="s">
        <v>64</v>
      </c>
      <c r="BX537" s="63"/>
      <c r="BY537" s="87" t="str">
        <f t="shared" si="284"/>
        <v>Remplir la colonne BU ou BX</v>
      </c>
      <c r="BZ537" s="63"/>
      <c r="CA537" s="173" t="str">
        <f t="shared" si="297"/>
        <v>Remplir la colonne M</v>
      </c>
      <c r="CB537" s="179" t="str">
        <f t="shared" si="285"/>
        <v>Remplir la colonne BZ</v>
      </c>
      <c r="CC537" s="263" t="str">
        <f t="shared" si="298"/>
        <v>Remplir la colonne I</v>
      </c>
      <c r="CD537" s="91"/>
      <c r="CE537" s="315" t="str">
        <f t="shared" si="286"/>
        <v>Remplir les termes C, P, T et TVA</v>
      </c>
      <c r="CF537" s="61" t="str">
        <f t="shared" si="267"/>
        <v>REMPLIR TYPE DE CLIENT</v>
      </c>
      <c r="CG537" s="107" t="str">
        <f t="shared" si="287"/>
        <v>Montant total de l'aide demandée non indiqué</v>
      </c>
      <c r="CH537" s="1"/>
      <c r="CI537" s="1"/>
      <c r="CJ537" s="1"/>
      <c r="CK537" s="1"/>
      <c r="CL537" s="1"/>
    </row>
    <row r="538" spans="1:90" x14ac:dyDescent="0.25">
      <c r="A538" s="51"/>
      <c r="B538" s="111"/>
      <c r="C538" s="111"/>
      <c r="D538" s="111"/>
      <c r="E538" s="111"/>
      <c r="F538" s="111"/>
      <c r="G538" s="132"/>
      <c r="H538" s="151"/>
      <c r="I538" s="299"/>
      <c r="J538" s="152"/>
      <c r="K538" s="153"/>
      <c r="L538" s="169"/>
      <c r="M538" s="39"/>
      <c r="N538" s="90"/>
      <c r="O538" s="39"/>
      <c r="P538" s="23"/>
      <c r="Q538" s="170">
        <f t="shared" si="268"/>
        <v>0</v>
      </c>
      <c r="R538" s="55"/>
      <c r="S538" s="65"/>
      <c r="T538" s="98" t="s">
        <v>64</v>
      </c>
      <c r="U538" s="63"/>
      <c r="V538" s="87" t="str">
        <f t="shared" si="269"/>
        <v>Remplir la colonne R ou U</v>
      </c>
      <c r="W538" s="63"/>
      <c r="X538" s="173" t="str">
        <f t="shared" si="266"/>
        <v>Remplir la colonne M</v>
      </c>
      <c r="Y538" s="179" t="str">
        <f t="shared" si="270"/>
        <v>Remplir la colonne W</v>
      </c>
      <c r="Z538" s="263" t="str">
        <f t="shared" si="288"/>
        <v>Remplir la colonne I</v>
      </c>
      <c r="AA538" s="91"/>
      <c r="AB538" s="315" t="str">
        <f t="shared" si="271"/>
        <v>Remplir les termes C, P, T et TVA</v>
      </c>
      <c r="AC538" s="55"/>
      <c r="AD538" s="65"/>
      <c r="AE538" s="98" t="s">
        <v>64</v>
      </c>
      <c r="AF538" s="63"/>
      <c r="AG538" s="87" t="str">
        <f t="shared" si="272"/>
        <v>Remplir la colonne AC ou AF</v>
      </c>
      <c r="AH538" s="63"/>
      <c r="AI538" s="173" t="str">
        <f t="shared" si="289"/>
        <v>Remplir la colonne M</v>
      </c>
      <c r="AJ538" s="179" t="str">
        <f t="shared" si="273"/>
        <v>Remplir la colonne AH</v>
      </c>
      <c r="AK538" s="263" t="str">
        <f t="shared" si="290"/>
        <v>Remplir la colonne I</v>
      </c>
      <c r="AL538" s="91"/>
      <c r="AM538" s="315" t="str">
        <f t="shared" si="274"/>
        <v>Remplir les terme C, P, T et TVA</v>
      </c>
      <c r="AN538" s="55"/>
      <c r="AO538" s="65"/>
      <c r="AP538" s="98" t="s">
        <v>64</v>
      </c>
      <c r="AQ538" s="63"/>
      <c r="AR538" s="87" t="str">
        <f t="shared" si="275"/>
        <v>Remplir la colonne AN ou AQ</v>
      </c>
      <c r="AS538" s="63"/>
      <c r="AT538" s="173" t="str">
        <f t="shared" si="291"/>
        <v>Remplir la colonne M</v>
      </c>
      <c r="AU538" s="179" t="str">
        <f t="shared" si="276"/>
        <v>Remplir la colonne AS</v>
      </c>
      <c r="AV538" s="263" t="str">
        <f t="shared" si="292"/>
        <v>Remplir la colonne I</v>
      </c>
      <c r="AW538" s="91"/>
      <c r="AX538" s="315" t="str">
        <f t="shared" si="277"/>
        <v>Remplir les termes C, P, T et TVA</v>
      </c>
      <c r="AY538" s="55"/>
      <c r="AZ538" s="65"/>
      <c r="BA538" s="98" t="s">
        <v>64</v>
      </c>
      <c r="BB538" s="63"/>
      <c r="BC538" s="87" t="str">
        <f t="shared" si="278"/>
        <v>Remplir la colonne AY ou BB</v>
      </c>
      <c r="BD538" s="63"/>
      <c r="BE538" s="173" t="str">
        <f t="shared" si="293"/>
        <v>Remplir la colonne M</v>
      </c>
      <c r="BF538" s="179" t="str">
        <f t="shared" si="279"/>
        <v>Remplir la colonne BD</v>
      </c>
      <c r="BG538" s="263" t="str">
        <f t="shared" si="294"/>
        <v>Remplir la colonne I</v>
      </c>
      <c r="BH538" s="91"/>
      <c r="BI538" s="315" t="str">
        <f t="shared" si="280"/>
        <v>Remplir les termes C, P, T et TVA</v>
      </c>
      <c r="BJ538" s="55"/>
      <c r="BK538" s="65"/>
      <c r="BL538" s="98" t="s">
        <v>64</v>
      </c>
      <c r="BM538" s="63"/>
      <c r="BN538" s="87" t="str">
        <f t="shared" si="281"/>
        <v>Remplir la colonne BJ ou BM</v>
      </c>
      <c r="BO538" s="63"/>
      <c r="BP538" s="173" t="str">
        <f t="shared" si="295"/>
        <v>Remplir la colonne M</v>
      </c>
      <c r="BQ538" s="179" t="str">
        <f t="shared" si="282"/>
        <v>Remplir la colonne BO</v>
      </c>
      <c r="BR538" s="263" t="str">
        <f t="shared" si="296"/>
        <v>Remplir la colonne I</v>
      </c>
      <c r="BS538" s="91"/>
      <c r="BT538" s="315" t="str">
        <f t="shared" si="283"/>
        <v>Remplir les termes C, P, T et TVA</v>
      </c>
      <c r="BU538" s="55"/>
      <c r="BV538" s="65"/>
      <c r="BW538" s="98" t="s">
        <v>64</v>
      </c>
      <c r="BX538" s="63"/>
      <c r="BY538" s="87" t="str">
        <f t="shared" si="284"/>
        <v>Remplir la colonne BU ou BX</v>
      </c>
      <c r="BZ538" s="63"/>
      <c r="CA538" s="173" t="str">
        <f t="shared" si="297"/>
        <v>Remplir la colonne M</v>
      </c>
      <c r="CB538" s="179" t="str">
        <f t="shared" si="285"/>
        <v>Remplir la colonne BZ</v>
      </c>
      <c r="CC538" s="263" t="str">
        <f t="shared" si="298"/>
        <v>Remplir la colonne I</v>
      </c>
      <c r="CD538" s="91"/>
      <c r="CE538" s="315" t="str">
        <f t="shared" si="286"/>
        <v>Remplir les termes C, P, T et TVA</v>
      </c>
      <c r="CF538" s="61" t="str">
        <f t="shared" si="267"/>
        <v>REMPLIR TYPE DE CLIENT</v>
      </c>
      <c r="CG538" s="107" t="str">
        <f t="shared" si="287"/>
        <v>Montant total de l'aide demandée non indiqué</v>
      </c>
      <c r="CH538" s="1"/>
      <c r="CI538" s="1"/>
      <c r="CJ538" s="1"/>
      <c r="CK538" s="1"/>
      <c r="CL538" s="1"/>
    </row>
    <row r="539" spans="1:90" x14ac:dyDescent="0.25">
      <c r="A539" s="51"/>
      <c r="B539" s="111"/>
      <c r="C539" s="111"/>
      <c r="D539" s="111"/>
      <c r="E539" s="111"/>
      <c r="F539" s="111"/>
      <c r="G539" s="132"/>
      <c r="H539" s="151"/>
      <c r="I539" s="299"/>
      <c r="J539" s="152"/>
      <c r="K539" s="153"/>
      <c r="L539" s="169"/>
      <c r="M539" s="39"/>
      <c r="N539" s="90"/>
      <c r="O539" s="39"/>
      <c r="P539" s="23"/>
      <c r="Q539" s="170">
        <f t="shared" si="268"/>
        <v>0</v>
      </c>
      <c r="R539" s="55"/>
      <c r="S539" s="65"/>
      <c r="T539" s="98" t="s">
        <v>64</v>
      </c>
      <c r="U539" s="63"/>
      <c r="V539" s="87" t="str">
        <f t="shared" si="269"/>
        <v>Remplir la colonne R ou U</v>
      </c>
      <c r="W539" s="63"/>
      <c r="X539" s="173" t="str">
        <f t="shared" si="266"/>
        <v>Remplir la colonne M</v>
      </c>
      <c r="Y539" s="179" t="str">
        <f t="shared" si="270"/>
        <v>Remplir la colonne W</v>
      </c>
      <c r="Z539" s="263" t="str">
        <f t="shared" si="288"/>
        <v>Remplir la colonne I</v>
      </c>
      <c r="AA539" s="91"/>
      <c r="AB539" s="315" t="str">
        <f t="shared" si="271"/>
        <v>Remplir les termes C, P, T et TVA</v>
      </c>
      <c r="AC539" s="55"/>
      <c r="AD539" s="65"/>
      <c r="AE539" s="98" t="s">
        <v>64</v>
      </c>
      <c r="AF539" s="63"/>
      <c r="AG539" s="87" t="str">
        <f t="shared" si="272"/>
        <v>Remplir la colonne AC ou AF</v>
      </c>
      <c r="AH539" s="63"/>
      <c r="AI539" s="173" t="str">
        <f t="shared" si="289"/>
        <v>Remplir la colonne M</v>
      </c>
      <c r="AJ539" s="179" t="str">
        <f t="shared" si="273"/>
        <v>Remplir la colonne AH</v>
      </c>
      <c r="AK539" s="263" t="str">
        <f t="shared" si="290"/>
        <v>Remplir la colonne I</v>
      </c>
      <c r="AL539" s="91"/>
      <c r="AM539" s="315" t="str">
        <f t="shared" si="274"/>
        <v>Remplir les terme C, P, T et TVA</v>
      </c>
      <c r="AN539" s="55"/>
      <c r="AO539" s="65"/>
      <c r="AP539" s="98" t="s">
        <v>64</v>
      </c>
      <c r="AQ539" s="63"/>
      <c r="AR539" s="87" t="str">
        <f t="shared" si="275"/>
        <v>Remplir la colonne AN ou AQ</v>
      </c>
      <c r="AS539" s="63"/>
      <c r="AT539" s="173" t="str">
        <f t="shared" si="291"/>
        <v>Remplir la colonne M</v>
      </c>
      <c r="AU539" s="179" t="str">
        <f t="shared" si="276"/>
        <v>Remplir la colonne AS</v>
      </c>
      <c r="AV539" s="263" t="str">
        <f t="shared" si="292"/>
        <v>Remplir la colonne I</v>
      </c>
      <c r="AW539" s="91"/>
      <c r="AX539" s="315" t="str">
        <f t="shared" si="277"/>
        <v>Remplir les termes C, P, T et TVA</v>
      </c>
      <c r="AY539" s="55"/>
      <c r="AZ539" s="65"/>
      <c r="BA539" s="98" t="s">
        <v>64</v>
      </c>
      <c r="BB539" s="63"/>
      <c r="BC539" s="87" t="str">
        <f t="shared" si="278"/>
        <v>Remplir la colonne AY ou BB</v>
      </c>
      <c r="BD539" s="63"/>
      <c r="BE539" s="173" t="str">
        <f t="shared" si="293"/>
        <v>Remplir la colonne M</v>
      </c>
      <c r="BF539" s="179" t="str">
        <f t="shared" si="279"/>
        <v>Remplir la colonne BD</v>
      </c>
      <c r="BG539" s="263" t="str">
        <f t="shared" si="294"/>
        <v>Remplir la colonne I</v>
      </c>
      <c r="BH539" s="91"/>
      <c r="BI539" s="315" t="str">
        <f t="shared" si="280"/>
        <v>Remplir les termes C, P, T et TVA</v>
      </c>
      <c r="BJ539" s="55"/>
      <c r="BK539" s="65"/>
      <c r="BL539" s="98" t="s">
        <v>64</v>
      </c>
      <c r="BM539" s="63"/>
      <c r="BN539" s="87" t="str">
        <f t="shared" si="281"/>
        <v>Remplir la colonne BJ ou BM</v>
      </c>
      <c r="BO539" s="63"/>
      <c r="BP539" s="173" t="str">
        <f t="shared" si="295"/>
        <v>Remplir la colonne M</v>
      </c>
      <c r="BQ539" s="179" t="str">
        <f t="shared" si="282"/>
        <v>Remplir la colonne BO</v>
      </c>
      <c r="BR539" s="263" t="str">
        <f t="shared" si="296"/>
        <v>Remplir la colonne I</v>
      </c>
      <c r="BS539" s="91"/>
      <c r="BT539" s="315" t="str">
        <f t="shared" si="283"/>
        <v>Remplir les termes C, P, T et TVA</v>
      </c>
      <c r="BU539" s="55"/>
      <c r="BV539" s="65"/>
      <c r="BW539" s="98" t="s">
        <v>64</v>
      </c>
      <c r="BX539" s="63"/>
      <c r="BY539" s="87" t="str">
        <f t="shared" si="284"/>
        <v>Remplir la colonne BU ou BX</v>
      </c>
      <c r="BZ539" s="63"/>
      <c r="CA539" s="173" t="str">
        <f t="shared" si="297"/>
        <v>Remplir la colonne M</v>
      </c>
      <c r="CB539" s="179" t="str">
        <f t="shared" si="285"/>
        <v>Remplir la colonne BZ</v>
      </c>
      <c r="CC539" s="263" t="str">
        <f t="shared" si="298"/>
        <v>Remplir la colonne I</v>
      </c>
      <c r="CD539" s="91"/>
      <c r="CE539" s="315" t="str">
        <f t="shared" si="286"/>
        <v>Remplir les termes C, P, T et TVA</v>
      </c>
      <c r="CF539" s="61" t="str">
        <f t="shared" si="267"/>
        <v>REMPLIR TYPE DE CLIENT</v>
      </c>
      <c r="CG539" s="107" t="str">
        <f t="shared" si="287"/>
        <v>Montant total de l'aide demandée non indiqué</v>
      </c>
      <c r="CH539" s="1"/>
      <c r="CI539" s="1"/>
      <c r="CJ539" s="1"/>
      <c r="CK539" s="1"/>
      <c r="CL539" s="1"/>
    </row>
    <row r="540" spans="1:90" x14ac:dyDescent="0.25">
      <c r="A540" s="51"/>
      <c r="B540" s="111"/>
      <c r="C540" s="111"/>
      <c r="D540" s="111"/>
      <c r="E540" s="111"/>
      <c r="F540" s="111"/>
      <c r="G540" s="132"/>
      <c r="H540" s="151"/>
      <c r="I540" s="299"/>
      <c r="J540" s="152"/>
      <c r="K540" s="153"/>
      <c r="L540" s="169"/>
      <c r="M540" s="39"/>
      <c r="N540" s="90"/>
      <c r="O540" s="39"/>
      <c r="P540" s="23"/>
      <c r="Q540" s="170">
        <f t="shared" si="268"/>
        <v>0</v>
      </c>
      <c r="R540" s="55"/>
      <c r="S540" s="65"/>
      <c r="T540" s="98" t="s">
        <v>64</v>
      </c>
      <c r="U540" s="63"/>
      <c r="V540" s="87" t="str">
        <f t="shared" si="269"/>
        <v>Remplir la colonne R ou U</v>
      </c>
      <c r="W540" s="63"/>
      <c r="X540" s="173" t="str">
        <f t="shared" si="266"/>
        <v>Remplir la colonne M</v>
      </c>
      <c r="Y540" s="179" t="str">
        <f t="shared" si="270"/>
        <v>Remplir la colonne W</v>
      </c>
      <c r="Z540" s="263" t="str">
        <f t="shared" si="288"/>
        <v>Remplir la colonne I</v>
      </c>
      <c r="AA540" s="91"/>
      <c r="AB540" s="315" t="str">
        <f t="shared" si="271"/>
        <v>Remplir les termes C, P, T et TVA</v>
      </c>
      <c r="AC540" s="55"/>
      <c r="AD540" s="65"/>
      <c r="AE540" s="98" t="s">
        <v>64</v>
      </c>
      <c r="AF540" s="63"/>
      <c r="AG540" s="87" t="str">
        <f t="shared" si="272"/>
        <v>Remplir la colonne AC ou AF</v>
      </c>
      <c r="AH540" s="63"/>
      <c r="AI540" s="173" t="str">
        <f t="shared" si="289"/>
        <v>Remplir la colonne M</v>
      </c>
      <c r="AJ540" s="179" t="str">
        <f t="shared" si="273"/>
        <v>Remplir la colonne AH</v>
      </c>
      <c r="AK540" s="263" t="str">
        <f t="shared" si="290"/>
        <v>Remplir la colonne I</v>
      </c>
      <c r="AL540" s="91"/>
      <c r="AM540" s="315" t="str">
        <f t="shared" si="274"/>
        <v>Remplir les terme C, P, T et TVA</v>
      </c>
      <c r="AN540" s="55"/>
      <c r="AO540" s="65"/>
      <c r="AP540" s="98" t="s">
        <v>64</v>
      </c>
      <c r="AQ540" s="63"/>
      <c r="AR540" s="87" t="str">
        <f t="shared" si="275"/>
        <v>Remplir la colonne AN ou AQ</v>
      </c>
      <c r="AS540" s="63"/>
      <c r="AT540" s="173" t="str">
        <f t="shared" si="291"/>
        <v>Remplir la colonne M</v>
      </c>
      <c r="AU540" s="179" t="str">
        <f t="shared" si="276"/>
        <v>Remplir la colonne AS</v>
      </c>
      <c r="AV540" s="263" t="str">
        <f t="shared" si="292"/>
        <v>Remplir la colonne I</v>
      </c>
      <c r="AW540" s="91"/>
      <c r="AX540" s="315" t="str">
        <f t="shared" si="277"/>
        <v>Remplir les termes C, P, T et TVA</v>
      </c>
      <c r="AY540" s="55"/>
      <c r="AZ540" s="65"/>
      <c r="BA540" s="98" t="s">
        <v>64</v>
      </c>
      <c r="BB540" s="63"/>
      <c r="BC540" s="87" t="str">
        <f t="shared" si="278"/>
        <v>Remplir la colonne AY ou BB</v>
      </c>
      <c r="BD540" s="63"/>
      <c r="BE540" s="173" t="str">
        <f t="shared" si="293"/>
        <v>Remplir la colonne M</v>
      </c>
      <c r="BF540" s="179" t="str">
        <f t="shared" si="279"/>
        <v>Remplir la colonne BD</v>
      </c>
      <c r="BG540" s="263" t="str">
        <f t="shared" si="294"/>
        <v>Remplir la colonne I</v>
      </c>
      <c r="BH540" s="91"/>
      <c r="BI540" s="315" t="str">
        <f t="shared" si="280"/>
        <v>Remplir les termes C, P, T et TVA</v>
      </c>
      <c r="BJ540" s="55"/>
      <c r="BK540" s="65"/>
      <c r="BL540" s="98" t="s">
        <v>64</v>
      </c>
      <c r="BM540" s="63"/>
      <c r="BN540" s="87" t="str">
        <f t="shared" si="281"/>
        <v>Remplir la colonne BJ ou BM</v>
      </c>
      <c r="BO540" s="63"/>
      <c r="BP540" s="173" t="str">
        <f t="shared" si="295"/>
        <v>Remplir la colonne M</v>
      </c>
      <c r="BQ540" s="179" t="str">
        <f t="shared" si="282"/>
        <v>Remplir la colonne BO</v>
      </c>
      <c r="BR540" s="263" t="str">
        <f t="shared" si="296"/>
        <v>Remplir la colonne I</v>
      </c>
      <c r="BS540" s="91"/>
      <c r="BT540" s="315" t="str">
        <f t="shared" si="283"/>
        <v>Remplir les termes C, P, T et TVA</v>
      </c>
      <c r="BU540" s="55"/>
      <c r="BV540" s="65"/>
      <c r="BW540" s="98" t="s">
        <v>64</v>
      </c>
      <c r="BX540" s="63"/>
      <c r="BY540" s="87" t="str">
        <f t="shared" si="284"/>
        <v>Remplir la colonne BU ou BX</v>
      </c>
      <c r="BZ540" s="63"/>
      <c r="CA540" s="173" t="str">
        <f t="shared" si="297"/>
        <v>Remplir la colonne M</v>
      </c>
      <c r="CB540" s="179" t="str">
        <f t="shared" si="285"/>
        <v>Remplir la colonne BZ</v>
      </c>
      <c r="CC540" s="263" t="str">
        <f t="shared" si="298"/>
        <v>Remplir la colonne I</v>
      </c>
      <c r="CD540" s="91"/>
      <c r="CE540" s="315" t="str">
        <f t="shared" si="286"/>
        <v>Remplir les termes C, P, T et TVA</v>
      </c>
      <c r="CF540" s="61" t="str">
        <f t="shared" si="267"/>
        <v>REMPLIR TYPE DE CLIENT</v>
      </c>
      <c r="CG540" s="107" t="str">
        <f t="shared" si="287"/>
        <v>Montant total de l'aide demandée non indiqué</v>
      </c>
      <c r="CH540" s="1"/>
      <c r="CI540" s="1"/>
      <c r="CJ540" s="1"/>
      <c r="CK540" s="1"/>
      <c r="CL540" s="1"/>
    </row>
    <row r="541" spans="1:90" x14ac:dyDescent="0.25">
      <c r="A541" s="51"/>
      <c r="B541" s="111"/>
      <c r="C541" s="111"/>
      <c r="D541" s="111"/>
      <c r="E541" s="111"/>
      <c r="F541" s="111"/>
      <c r="G541" s="132"/>
      <c r="H541" s="151"/>
      <c r="I541" s="299"/>
      <c r="J541" s="152"/>
      <c r="K541" s="153"/>
      <c r="L541" s="169"/>
      <c r="M541" s="39"/>
      <c r="N541" s="90"/>
      <c r="O541" s="39"/>
      <c r="P541" s="23"/>
      <c r="Q541" s="170">
        <f t="shared" si="268"/>
        <v>0</v>
      </c>
      <c r="R541" s="55"/>
      <c r="S541" s="65"/>
      <c r="T541" s="98" t="s">
        <v>64</v>
      </c>
      <c r="U541" s="63"/>
      <c r="V541" s="87" t="str">
        <f t="shared" si="269"/>
        <v>Remplir la colonne R ou U</v>
      </c>
      <c r="W541" s="63"/>
      <c r="X541" s="173" t="str">
        <f t="shared" si="266"/>
        <v>Remplir la colonne M</v>
      </c>
      <c r="Y541" s="179" t="str">
        <f t="shared" si="270"/>
        <v>Remplir la colonne W</v>
      </c>
      <c r="Z541" s="263" t="str">
        <f t="shared" si="288"/>
        <v>Remplir la colonne I</v>
      </c>
      <c r="AA541" s="91"/>
      <c r="AB541" s="315" t="str">
        <f t="shared" si="271"/>
        <v>Remplir les termes C, P, T et TVA</v>
      </c>
      <c r="AC541" s="55"/>
      <c r="AD541" s="65"/>
      <c r="AE541" s="98" t="s">
        <v>64</v>
      </c>
      <c r="AF541" s="63"/>
      <c r="AG541" s="87" t="str">
        <f t="shared" si="272"/>
        <v>Remplir la colonne AC ou AF</v>
      </c>
      <c r="AH541" s="63"/>
      <c r="AI541" s="173" t="str">
        <f t="shared" si="289"/>
        <v>Remplir la colonne M</v>
      </c>
      <c r="AJ541" s="179" t="str">
        <f t="shared" si="273"/>
        <v>Remplir la colonne AH</v>
      </c>
      <c r="AK541" s="263" t="str">
        <f t="shared" si="290"/>
        <v>Remplir la colonne I</v>
      </c>
      <c r="AL541" s="91"/>
      <c r="AM541" s="315" t="str">
        <f t="shared" si="274"/>
        <v>Remplir les terme C, P, T et TVA</v>
      </c>
      <c r="AN541" s="55"/>
      <c r="AO541" s="65"/>
      <c r="AP541" s="98" t="s">
        <v>64</v>
      </c>
      <c r="AQ541" s="63"/>
      <c r="AR541" s="87" t="str">
        <f t="shared" si="275"/>
        <v>Remplir la colonne AN ou AQ</v>
      </c>
      <c r="AS541" s="63"/>
      <c r="AT541" s="173" t="str">
        <f t="shared" si="291"/>
        <v>Remplir la colonne M</v>
      </c>
      <c r="AU541" s="179" t="str">
        <f t="shared" si="276"/>
        <v>Remplir la colonne AS</v>
      </c>
      <c r="AV541" s="263" t="str">
        <f t="shared" si="292"/>
        <v>Remplir la colonne I</v>
      </c>
      <c r="AW541" s="91"/>
      <c r="AX541" s="315" t="str">
        <f t="shared" si="277"/>
        <v>Remplir les termes C, P, T et TVA</v>
      </c>
      <c r="AY541" s="55"/>
      <c r="AZ541" s="65"/>
      <c r="BA541" s="98" t="s">
        <v>64</v>
      </c>
      <c r="BB541" s="63"/>
      <c r="BC541" s="87" t="str">
        <f t="shared" si="278"/>
        <v>Remplir la colonne AY ou BB</v>
      </c>
      <c r="BD541" s="63"/>
      <c r="BE541" s="173" t="str">
        <f t="shared" si="293"/>
        <v>Remplir la colonne M</v>
      </c>
      <c r="BF541" s="179" t="str">
        <f t="shared" si="279"/>
        <v>Remplir la colonne BD</v>
      </c>
      <c r="BG541" s="263" t="str">
        <f t="shared" si="294"/>
        <v>Remplir la colonne I</v>
      </c>
      <c r="BH541" s="91"/>
      <c r="BI541" s="315" t="str">
        <f t="shared" si="280"/>
        <v>Remplir les termes C, P, T et TVA</v>
      </c>
      <c r="BJ541" s="55"/>
      <c r="BK541" s="65"/>
      <c r="BL541" s="98" t="s">
        <v>64</v>
      </c>
      <c r="BM541" s="63"/>
      <c r="BN541" s="87" t="str">
        <f t="shared" si="281"/>
        <v>Remplir la colonne BJ ou BM</v>
      </c>
      <c r="BO541" s="63"/>
      <c r="BP541" s="173" t="str">
        <f t="shared" si="295"/>
        <v>Remplir la colonne M</v>
      </c>
      <c r="BQ541" s="179" t="str">
        <f t="shared" si="282"/>
        <v>Remplir la colonne BO</v>
      </c>
      <c r="BR541" s="263" t="str">
        <f t="shared" si="296"/>
        <v>Remplir la colonne I</v>
      </c>
      <c r="BS541" s="91"/>
      <c r="BT541" s="315" t="str">
        <f t="shared" si="283"/>
        <v>Remplir les termes C, P, T et TVA</v>
      </c>
      <c r="BU541" s="55"/>
      <c r="BV541" s="65"/>
      <c r="BW541" s="98" t="s">
        <v>64</v>
      </c>
      <c r="BX541" s="63"/>
      <c r="BY541" s="87" t="str">
        <f t="shared" si="284"/>
        <v>Remplir la colonne BU ou BX</v>
      </c>
      <c r="BZ541" s="63"/>
      <c r="CA541" s="173" t="str">
        <f t="shared" si="297"/>
        <v>Remplir la colonne M</v>
      </c>
      <c r="CB541" s="179" t="str">
        <f t="shared" si="285"/>
        <v>Remplir la colonne BZ</v>
      </c>
      <c r="CC541" s="263" t="str">
        <f t="shared" si="298"/>
        <v>Remplir la colonne I</v>
      </c>
      <c r="CD541" s="91"/>
      <c r="CE541" s="315" t="str">
        <f t="shared" si="286"/>
        <v>Remplir les termes C, P, T et TVA</v>
      </c>
      <c r="CF541" s="61" t="str">
        <f t="shared" si="267"/>
        <v>REMPLIR TYPE DE CLIENT</v>
      </c>
      <c r="CG541" s="107" t="str">
        <f t="shared" si="287"/>
        <v>Montant total de l'aide demandée non indiqué</v>
      </c>
      <c r="CH541" s="1"/>
      <c r="CI541" s="1"/>
      <c r="CJ541" s="1"/>
      <c r="CK541" s="1"/>
      <c r="CL541" s="1"/>
    </row>
    <row r="542" spans="1:90" x14ac:dyDescent="0.25">
      <c r="A542" s="51"/>
      <c r="B542" s="111"/>
      <c r="C542" s="111"/>
      <c r="D542" s="111"/>
      <c r="E542" s="111"/>
      <c r="F542" s="111"/>
      <c r="G542" s="132"/>
      <c r="H542" s="151"/>
      <c r="I542" s="299"/>
      <c r="J542" s="152"/>
      <c r="K542" s="153"/>
      <c r="L542" s="169"/>
      <c r="M542" s="39"/>
      <c r="N542" s="90"/>
      <c r="O542" s="39"/>
      <c r="P542" s="23"/>
      <c r="Q542" s="170">
        <f t="shared" si="268"/>
        <v>0</v>
      </c>
      <c r="R542" s="55"/>
      <c r="S542" s="65"/>
      <c r="T542" s="98" t="s">
        <v>64</v>
      </c>
      <c r="U542" s="63"/>
      <c r="V542" s="87" t="str">
        <f t="shared" si="269"/>
        <v>Remplir la colonne R ou U</v>
      </c>
      <c r="W542" s="63"/>
      <c r="X542" s="173" t="str">
        <f t="shared" si="266"/>
        <v>Remplir la colonne M</v>
      </c>
      <c r="Y542" s="179" t="str">
        <f t="shared" si="270"/>
        <v>Remplir la colonne W</v>
      </c>
      <c r="Z542" s="263" t="str">
        <f t="shared" si="288"/>
        <v>Remplir la colonne I</v>
      </c>
      <c r="AA542" s="91"/>
      <c r="AB542" s="315" t="str">
        <f t="shared" si="271"/>
        <v>Remplir les termes C, P, T et TVA</v>
      </c>
      <c r="AC542" s="55"/>
      <c r="AD542" s="65"/>
      <c r="AE542" s="98" t="s">
        <v>64</v>
      </c>
      <c r="AF542" s="63"/>
      <c r="AG542" s="87" t="str">
        <f t="shared" si="272"/>
        <v>Remplir la colonne AC ou AF</v>
      </c>
      <c r="AH542" s="63"/>
      <c r="AI542" s="173" t="str">
        <f t="shared" si="289"/>
        <v>Remplir la colonne M</v>
      </c>
      <c r="AJ542" s="179" t="str">
        <f t="shared" si="273"/>
        <v>Remplir la colonne AH</v>
      </c>
      <c r="AK542" s="263" t="str">
        <f t="shared" si="290"/>
        <v>Remplir la colonne I</v>
      </c>
      <c r="AL542" s="91"/>
      <c r="AM542" s="315" t="str">
        <f t="shared" si="274"/>
        <v>Remplir les terme C, P, T et TVA</v>
      </c>
      <c r="AN542" s="55"/>
      <c r="AO542" s="65"/>
      <c r="AP542" s="98" t="s">
        <v>64</v>
      </c>
      <c r="AQ542" s="63"/>
      <c r="AR542" s="87" t="str">
        <f t="shared" si="275"/>
        <v>Remplir la colonne AN ou AQ</v>
      </c>
      <c r="AS542" s="63"/>
      <c r="AT542" s="173" t="str">
        <f t="shared" si="291"/>
        <v>Remplir la colonne M</v>
      </c>
      <c r="AU542" s="179" t="str">
        <f t="shared" si="276"/>
        <v>Remplir la colonne AS</v>
      </c>
      <c r="AV542" s="263" t="str">
        <f t="shared" si="292"/>
        <v>Remplir la colonne I</v>
      </c>
      <c r="AW542" s="91"/>
      <c r="AX542" s="315" t="str">
        <f t="shared" si="277"/>
        <v>Remplir les termes C, P, T et TVA</v>
      </c>
      <c r="AY542" s="55"/>
      <c r="AZ542" s="65"/>
      <c r="BA542" s="98" t="s">
        <v>64</v>
      </c>
      <c r="BB542" s="63"/>
      <c r="BC542" s="87" t="str">
        <f t="shared" si="278"/>
        <v>Remplir la colonne AY ou BB</v>
      </c>
      <c r="BD542" s="63"/>
      <c r="BE542" s="173" t="str">
        <f t="shared" si="293"/>
        <v>Remplir la colonne M</v>
      </c>
      <c r="BF542" s="179" t="str">
        <f t="shared" si="279"/>
        <v>Remplir la colonne BD</v>
      </c>
      <c r="BG542" s="263" t="str">
        <f t="shared" si="294"/>
        <v>Remplir la colonne I</v>
      </c>
      <c r="BH542" s="91"/>
      <c r="BI542" s="315" t="str">
        <f t="shared" si="280"/>
        <v>Remplir les termes C, P, T et TVA</v>
      </c>
      <c r="BJ542" s="55"/>
      <c r="BK542" s="65"/>
      <c r="BL542" s="98" t="s">
        <v>64</v>
      </c>
      <c r="BM542" s="63"/>
      <c r="BN542" s="87" t="str">
        <f t="shared" si="281"/>
        <v>Remplir la colonne BJ ou BM</v>
      </c>
      <c r="BO542" s="63"/>
      <c r="BP542" s="173" t="str">
        <f t="shared" si="295"/>
        <v>Remplir la colonne M</v>
      </c>
      <c r="BQ542" s="179" t="str">
        <f t="shared" si="282"/>
        <v>Remplir la colonne BO</v>
      </c>
      <c r="BR542" s="263" t="str">
        <f t="shared" si="296"/>
        <v>Remplir la colonne I</v>
      </c>
      <c r="BS542" s="91"/>
      <c r="BT542" s="315" t="str">
        <f t="shared" si="283"/>
        <v>Remplir les termes C, P, T et TVA</v>
      </c>
      <c r="BU542" s="55"/>
      <c r="BV542" s="65"/>
      <c r="BW542" s="98" t="s">
        <v>64</v>
      </c>
      <c r="BX542" s="63"/>
      <c r="BY542" s="87" t="str">
        <f t="shared" si="284"/>
        <v>Remplir la colonne BU ou BX</v>
      </c>
      <c r="BZ542" s="63"/>
      <c r="CA542" s="173" t="str">
        <f t="shared" si="297"/>
        <v>Remplir la colonne M</v>
      </c>
      <c r="CB542" s="179" t="str">
        <f t="shared" si="285"/>
        <v>Remplir la colonne BZ</v>
      </c>
      <c r="CC542" s="263" t="str">
        <f t="shared" si="298"/>
        <v>Remplir la colonne I</v>
      </c>
      <c r="CD542" s="91"/>
      <c r="CE542" s="315" t="str">
        <f t="shared" si="286"/>
        <v>Remplir les termes C, P, T et TVA</v>
      </c>
      <c r="CF542" s="61" t="str">
        <f t="shared" si="267"/>
        <v>REMPLIR TYPE DE CLIENT</v>
      </c>
      <c r="CG542" s="107" t="str">
        <f t="shared" si="287"/>
        <v>Montant total de l'aide demandée non indiqué</v>
      </c>
      <c r="CH542" s="1"/>
      <c r="CI542" s="1"/>
      <c r="CJ542" s="1"/>
      <c r="CK542" s="1"/>
      <c r="CL542" s="1"/>
    </row>
    <row r="543" spans="1:90" x14ac:dyDescent="0.25">
      <c r="A543" s="51"/>
      <c r="B543" s="111"/>
      <c r="C543" s="111"/>
      <c r="D543" s="111"/>
      <c r="E543" s="111"/>
      <c r="F543" s="111"/>
      <c r="G543" s="132"/>
      <c r="H543" s="151"/>
      <c r="I543" s="299"/>
      <c r="J543" s="152"/>
      <c r="K543" s="153"/>
      <c r="L543" s="169"/>
      <c r="M543" s="39"/>
      <c r="N543" s="90"/>
      <c r="O543" s="39"/>
      <c r="P543" s="23"/>
      <c r="Q543" s="170">
        <f t="shared" si="268"/>
        <v>0</v>
      </c>
      <c r="R543" s="55"/>
      <c r="S543" s="65"/>
      <c r="T543" s="98" t="s">
        <v>64</v>
      </c>
      <c r="U543" s="63"/>
      <c r="V543" s="87" t="str">
        <f t="shared" si="269"/>
        <v>Remplir la colonne R ou U</v>
      </c>
      <c r="W543" s="63"/>
      <c r="X543" s="173" t="str">
        <f t="shared" si="266"/>
        <v>Remplir la colonne M</v>
      </c>
      <c r="Y543" s="179" t="str">
        <f t="shared" si="270"/>
        <v>Remplir la colonne W</v>
      </c>
      <c r="Z543" s="263" t="str">
        <f t="shared" si="288"/>
        <v>Remplir la colonne I</v>
      </c>
      <c r="AA543" s="91"/>
      <c r="AB543" s="315" t="str">
        <f t="shared" si="271"/>
        <v>Remplir les termes C, P, T et TVA</v>
      </c>
      <c r="AC543" s="55"/>
      <c r="AD543" s="65"/>
      <c r="AE543" s="98" t="s">
        <v>64</v>
      </c>
      <c r="AF543" s="63"/>
      <c r="AG543" s="87" t="str">
        <f t="shared" si="272"/>
        <v>Remplir la colonne AC ou AF</v>
      </c>
      <c r="AH543" s="63"/>
      <c r="AI543" s="173" t="str">
        <f t="shared" si="289"/>
        <v>Remplir la colonne M</v>
      </c>
      <c r="AJ543" s="179" t="str">
        <f t="shared" si="273"/>
        <v>Remplir la colonne AH</v>
      </c>
      <c r="AK543" s="263" t="str">
        <f t="shared" si="290"/>
        <v>Remplir la colonne I</v>
      </c>
      <c r="AL543" s="91"/>
      <c r="AM543" s="315" t="str">
        <f t="shared" si="274"/>
        <v>Remplir les terme C, P, T et TVA</v>
      </c>
      <c r="AN543" s="55"/>
      <c r="AO543" s="65"/>
      <c r="AP543" s="98" t="s">
        <v>64</v>
      </c>
      <c r="AQ543" s="63"/>
      <c r="AR543" s="87" t="str">
        <f t="shared" si="275"/>
        <v>Remplir la colonne AN ou AQ</v>
      </c>
      <c r="AS543" s="63"/>
      <c r="AT543" s="173" t="str">
        <f t="shared" si="291"/>
        <v>Remplir la colonne M</v>
      </c>
      <c r="AU543" s="179" t="str">
        <f t="shared" si="276"/>
        <v>Remplir la colonne AS</v>
      </c>
      <c r="AV543" s="263" t="str">
        <f t="shared" si="292"/>
        <v>Remplir la colonne I</v>
      </c>
      <c r="AW543" s="91"/>
      <c r="AX543" s="315" t="str">
        <f t="shared" si="277"/>
        <v>Remplir les termes C, P, T et TVA</v>
      </c>
      <c r="AY543" s="55"/>
      <c r="AZ543" s="65"/>
      <c r="BA543" s="98" t="s">
        <v>64</v>
      </c>
      <c r="BB543" s="63"/>
      <c r="BC543" s="87" t="str">
        <f t="shared" si="278"/>
        <v>Remplir la colonne AY ou BB</v>
      </c>
      <c r="BD543" s="63"/>
      <c r="BE543" s="173" t="str">
        <f t="shared" si="293"/>
        <v>Remplir la colonne M</v>
      </c>
      <c r="BF543" s="179" t="str">
        <f t="shared" si="279"/>
        <v>Remplir la colonne BD</v>
      </c>
      <c r="BG543" s="263" t="str">
        <f t="shared" si="294"/>
        <v>Remplir la colonne I</v>
      </c>
      <c r="BH543" s="91"/>
      <c r="BI543" s="315" t="str">
        <f t="shared" si="280"/>
        <v>Remplir les termes C, P, T et TVA</v>
      </c>
      <c r="BJ543" s="55"/>
      <c r="BK543" s="65"/>
      <c r="BL543" s="98" t="s">
        <v>64</v>
      </c>
      <c r="BM543" s="63"/>
      <c r="BN543" s="87" t="str">
        <f t="shared" si="281"/>
        <v>Remplir la colonne BJ ou BM</v>
      </c>
      <c r="BO543" s="63"/>
      <c r="BP543" s="173" t="str">
        <f t="shared" si="295"/>
        <v>Remplir la colonne M</v>
      </c>
      <c r="BQ543" s="179" t="str">
        <f t="shared" si="282"/>
        <v>Remplir la colonne BO</v>
      </c>
      <c r="BR543" s="263" t="str">
        <f t="shared" si="296"/>
        <v>Remplir la colonne I</v>
      </c>
      <c r="BS543" s="91"/>
      <c r="BT543" s="315" t="str">
        <f t="shared" si="283"/>
        <v>Remplir les termes C, P, T et TVA</v>
      </c>
      <c r="BU543" s="55"/>
      <c r="BV543" s="65"/>
      <c r="BW543" s="98" t="s">
        <v>64</v>
      </c>
      <c r="BX543" s="63"/>
      <c r="BY543" s="87" t="str">
        <f t="shared" si="284"/>
        <v>Remplir la colonne BU ou BX</v>
      </c>
      <c r="BZ543" s="63"/>
      <c r="CA543" s="173" t="str">
        <f t="shared" si="297"/>
        <v>Remplir la colonne M</v>
      </c>
      <c r="CB543" s="179" t="str">
        <f t="shared" si="285"/>
        <v>Remplir la colonne BZ</v>
      </c>
      <c r="CC543" s="263" t="str">
        <f t="shared" si="298"/>
        <v>Remplir la colonne I</v>
      </c>
      <c r="CD543" s="91"/>
      <c r="CE543" s="315" t="str">
        <f t="shared" si="286"/>
        <v>Remplir les termes C, P, T et TVA</v>
      </c>
      <c r="CF543" s="61" t="str">
        <f t="shared" si="267"/>
        <v>REMPLIR TYPE DE CLIENT</v>
      </c>
      <c r="CG543" s="107" t="str">
        <f t="shared" si="287"/>
        <v>Montant total de l'aide demandée non indiqué</v>
      </c>
      <c r="CH543" s="1"/>
      <c r="CI543" s="1"/>
      <c r="CJ543" s="1"/>
      <c r="CK543" s="1"/>
      <c r="CL543" s="1"/>
    </row>
    <row r="544" spans="1:90" x14ac:dyDescent="0.25">
      <c r="A544" s="51"/>
      <c r="B544" s="111"/>
      <c r="C544" s="111"/>
      <c r="D544" s="111"/>
      <c r="E544" s="111"/>
      <c r="F544" s="111"/>
      <c r="G544" s="132"/>
      <c r="H544" s="151"/>
      <c r="I544" s="299"/>
      <c r="J544" s="152"/>
      <c r="K544" s="153"/>
      <c r="L544" s="169"/>
      <c r="M544" s="39"/>
      <c r="N544" s="90"/>
      <c r="O544" s="39"/>
      <c r="P544" s="23"/>
      <c r="Q544" s="170">
        <f t="shared" si="268"/>
        <v>0</v>
      </c>
      <c r="R544" s="55"/>
      <c r="S544" s="65"/>
      <c r="T544" s="98" t="s">
        <v>64</v>
      </c>
      <c r="U544" s="63"/>
      <c r="V544" s="87" t="str">
        <f t="shared" si="269"/>
        <v>Remplir la colonne R ou U</v>
      </c>
      <c r="W544" s="63"/>
      <c r="X544" s="173" t="str">
        <f t="shared" si="266"/>
        <v>Remplir la colonne M</v>
      </c>
      <c r="Y544" s="179" t="str">
        <f t="shared" si="270"/>
        <v>Remplir la colonne W</v>
      </c>
      <c r="Z544" s="263" t="str">
        <f t="shared" si="288"/>
        <v>Remplir la colonne I</v>
      </c>
      <c r="AA544" s="91"/>
      <c r="AB544" s="315" t="str">
        <f t="shared" si="271"/>
        <v>Remplir les termes C, P, T et TVA</v>
      </c>
      <c r="AC544" s="55"/>
      <c r="AD544" s="65"/>
      <c r="AE544" s="98" t="s">
        <v>64</v>
      </c>
      <c r="AF544" s="63"/>
      <c r="AG544" s="87" t="str">
        <f t="shared" si="272"/>
        <v>Remplir la colonne AC ou AF</v>
      </c>
      <c r="AH544" s="63"/>
      <c r="AI544" s="173" t="str">
        <f t="shared" si="289"/>
        <v>Remplir la colonne M</v>
      </c>
      <c r="AJ544" s="179" t="str">
        <f t="shared" si="273"/>
        <v>Remplir la colonne AH</v>
      </c>
      <c r="AK544" s="263" t="str">
        <f t="shared" si="290"/>
        <v>Remplir la colonne I</v>
      </c>
      <c r="AL544" s="91"/>
      <c r="AM544" s="315" t="str">
        <f t="shared" si="274"/>
        <v>Remplir les terme C, P, T et TVA</v>
      </c>
      <c r="AN544" s="55"/>
      <c r="AO544" s="65"/>
      <c r="AP544" s="98" t="s">
        <v>64</v>
      </c>
      <c r="AQ544" s="63"/>
      <c r="AR544" s="87" t="str">
        <f t="shared" si="275"/>
        <v>Remplir la colonne AN ou AQ</v>
      </c>
      <c r="AS544" s="63"/>
      <c r="AT544" s="173" t="str">
        <f t="shared" si="291"/>
        <v>Remplir la colonne M</v>
      </c>
      <c r="AU544" s="179" t="str">
        <f t="shared" si="276"/>
        <v>Remplir la colonne AS</v>
      </c>
      <c r="AV544" s="263" t="str">
        <f t="shared" si="292"/>
        <v>Remplir la colonne I</v>
      </c>
      <c r="AW544" s="91"/>
      <c r="AX544" s="315" t="str">
        <f t="shared" si="277"/>
        <v>Remplir les termes C, P, T et TVA</v>
      </c>
      <c r="AY544" s="55"/>
      <c r="AZ544" s="65"/>
      <c r="BA544" s="98" t="s">
        <v>64</v>
      </c>
      <c r="BB544" s="63"/>
      <c r="BC544" s="87" t="str">
        <f t="shared" si="278"/>
        <v>Remplir la colonne AY ou BB</v>
      </c>
      <c r="BD544" s="63"/>
      <c r="BE544" s="173" t="str">
        <f t="shared" si="293"/>
        <v>Remplir la colonne M</v>
      </c>
      <c r="BF544" s="179" t="str">
        <f t="shared" si="279"/>
        <v>Remplir la colonne BD</v>
      </c>
      <c r="BG544" s="263" t="str">
        <f t="shared" si="294"/>
        <v>Remplir la colonne I</v>
      </c>
      <c r="BH544" s="91"/>
      <c r="BI544" s="315" t="str">
        <f t="shared" si="280"/>
        <v>Remplir les termes C, P, T et TVA</v>
      </c>
      <c r="BJ544" s="55"/>
      <c r="BK544" s="65"/>
      <c r="BL544" s="98" t="s">
        <v>64</v>
      </c>
      <c r="BM544" s="63"/>
      <c r="BN544" s="87" t="str">
        <f t="shared" si="281"/>
        <v>Remplir la colonne BJ ou BM</v>
      </c>
      <c r="BO544" s="63"/>
      <c r="BP544" s="173" t="str">
        <f t="shared" si="295"/>
        <v>Remplir la colonne M</v>
      </c>
      <c r="BQ544" s="179" t="str">
        <f t="shared" si="282"/>
        <v>Remplir la colonne BO</v>
      </c>
      <c r="BR544" s="263" t="str">
        <f t="shared" si="296"/>
        <v>Remplir la colonne I</v>
      </c>
      <c r="BS544" s="91"/>
      <c r="BT544" s="315" t="str">
        <f t="shared" si="283"/>
        <v>Remplir les termes C, P, T et TVA</v>
      </c>
      <c r="BU544" s="55"/>
      <c r="BV544" s="65"/>
      <c r="BW544" s="98" t="s">
        <v>64</v>
      </c>
      <c r="BX544" s="63"/>
      <c r="BY544" s="87" t="str">
        <f t="shared" si="284"/>
        <v>Remplir la colonne BU ou BX</v>
      </c>
      <c r="BZ544" s="63"/>
      <c r="CA544" s="173" t="str">
        <f t="shared" si="297"/>
        <v>Remplir la colonne M</v>
      </c>
      <c r="CB544" s="179" t="str">
        <f t="shared" si="285"/>
        <v>Remplir la colonne BZ</v>
      </c>
      <c r="CC544" s="263" t="str">
        <f t="shared" si="298"/>
        <v>Remplir la colonne I</v>
      </c>
      <c r="CD544" s="91"/>
      <c r="CE544" s="315" t="str">
        <f t="shared" si="286"/>
        <v>Remplir les termes C, P, T et TVA</v>
      </c>
      <c r="CF544" s="61" t="str">
        <f t="shared" si="267"/>
        <v>REMPLIR TYPE DE CLIENT</v>
      </c>
      <c r="CG544" s="107" t="str">
        <f t="shared" si="287"/>
        <v>Montant total de l'aide demandée non indiqué</v>
      </c>
      <c r="CH544" s="1"/>
      <c r="CI544" s="1"/>
      <c r="CJ544" s="1"/>
      <c r="CK544" s="1"/>
      <c r="CL544" s="1"/>
    </row>
    <row r="545" spans="1:90" x14ac:dyDescent="0.25">
      <c r="A545" s="51"/>
      <c r="B545" s="111"/>
      <c r="C545" s="111"/>
      <c r="D545" s="111"/>
      <c r="E545" s="111"/>
      <c r="F545" s="111"/>
      <c r="G545" s="132"/>
      <c r="H545" s="151"/>
      <c r="I545" s="299"/>
      <c r="J545" s="152"/>
      <c r="K545" s="153"/>
      <c r="L545" s="169"/>
      <c r="M545" s="39"/>
      <c r="N545" s="90"/>
      <c r="O545" s="39"/>
      <c r="P545" s="23"/>
      <c r="Q545" s="170">
        <f t="shared" si="268"/>
        <v>0</v>
      </c>
      <c r="R545" s="55"/>
      <c r="S545" s="65"/>
      <c r="T545" s="98" t="s">
        <v>64</v>
      </c>
      <c r="U545" s="63"/>
      <c r="V545" s="87" t="str">
        <f t="shared" si="269"/>
        <v>Remplir la colonne R ou U</v>
      </c>
      <c r="W545" s="63"/>
      <c r="X545" s="173" t="str">
        <f t="shared" si="266"/>
        <v>Remplir la colonne M</v>
      </c>
      <c r="Y545" s="179" t="str">
        <f t="shared" si="270"/>
        <v>Remplir la colonne W</v>
      </c>
      <c r="Z545" s="263" t="str">
        <f t="shared" si="288"/>
        <v>Remplir la colonne I</v>
      </c>
      <c r="AA545" s="91"/>
      <c r="AB545" s="315" t="str">
        <f t="shared" si="271"/>
        <v>Remplir les termes C, P, T et TVA</v>
      </c>
      <c r="AC545" s="55"/>
      <c r="AD545" s="65"/>
      <c r="AE545" s="98" t="s">
        <v>64</v>
      </c>
      <c r="AF545" s="63"/>
      <c r="AG545" s="87" t="str">
        <f t="shared" si="272"/>
        <v>Remplir la colonne AC ou AF</v>
      </c>
      <c r="AH545" s="63"/>
      <c r="AI545" s="173" t="str">
        <f t="shared" si="289"/>
        <v>Remplir la colonne M</v>
      </c>
      <c r="AJ545" s="179" t="str">
        <f t="shared" si="273"/>
        <v>Remplir la colonne AH</v>
      </c>
      <c r="AK545" s="263" t="str">
        <f t="shared" si="290"/>
        <v>Remplir la colonne I</v>
      </c>
      <c r="AL545" s="91"/>
      <c r="AM545" s="315" t="str">
        <f t="shared" si="274"/>
        <v>Remplir les terme C, P, T et TVA</v>
      </c>
      <c r="AN545" s="55"/>
      <c r="AO545" s="65"/>
      <c r="AP545" s="98" t="s">
        <v>64</v>
      </c>
      <c r="AQ545" s="63"/>
      <c r="AR545" s="87" t="str">
        <f t="shared" si="275"/>
        <v>Remplir la colonne AN ou AQ</v>
      </c>
      <c r="AS545" s="63"/>
      <c r="AT545" s="173" t="str">
        <f t="shared" si="291"/>
        <v>Remplir la colonne M</v>
      </c>
      <c r="AU545" s="179" t="str">
        <f t="shared" si="276"/>
        <v>Remplir la colonne AS</v>
      </c>
      <c r="AV545" s="263" t="str">
        <f t="shared" si="292"/>
        <v>Remplir la colonne I</v>
      </c>
      <c r="AW545" s="91"/>
      <c r="AX545" s="315" t="str">
        <f t="shared" si="277"/>
        <v>Remplir les termes C, P, T et TVA</v>
      </c>
      <c r="AY545" s="55"/>
      <c r="AZ545" s="65"/>
      <c r="BA545" s="98" t="s">
        <v>64</v>
      </c>
      <c r="BB545" s="63"/>
      <c r="BC545" s="87" t="str">
        <f t="shared" si="278"/>
        <v>Remplir la colonne AY ou BB</v>
      </c>
      <c r="BD545" s="63"/>
      <c r="BE545" s="173" t="str">
        <f t="shared" si="293"/>
        <v>Remplir la colonne M</v>
      </c>
      <c r="BF545" s="179" t="str">
        <f t="shared" si="279"/>
        <v>Remplir la colonne BD</v>
      </c>
      <c r="BG545" s="263" t="str">
        <f t="shared" si="294"/>
        <v>Remplir la colonne I</v>
      </c>
      <c r="BH545" s="91"/>
      <c r="BI545" s="315" t="str">
        <f t="shared" si="280"/>
        <v>Remplir les termes C, P, T et TVA</v>
      </c>
      <c r="BJ545" s="55"/>
      <c r="BK545" s="65"/>
      <c r="BL545" s="98" t="s">
        <v>64</v>
      </c>
      <c r="BM545" s="63"/>
      <c r="BN545" s="87" t="str">
        <f t="shared" si="281"/>
        <v>Remplir la colonne BJ ou BM</v>
      </c>
      <c r="BO545" s="63"/>
      <c r="BP545" s="173" t="str">
        <f t="shared" si="295"/>
        <v>Remplir la colonne M</v>
      </c>
      <c r="BQ545" s="179" t="str">
        <f t="shared" si="282"/>
        <v>Remplir la colonne BO</v>
      </c>
      <c r="BR545" s="263" t="str">
        <f t="shared" si="296"/>
        <v>Remplir la colonne I</v>
      </c>
      <c r="BS545" s="91"/>
      <c r="BT545" s="315" t="str">
        <f t="shared" si="283"/>
        <v>Remplir les termes C, P, T et TVA</v>
      </c>
      <c r="BU545" s="55"/>
      <c r="BV545" s="65"/>
      <c r="BW545" s="98" t="s">
        <v>64</v>
      </c>
      <c r="BX545" s="63"/>
      <c r="BY545" s="87" t="str">
        <f t="shared" si="284"/>
        <v>Remplir la colonne BU ou BX</v>
      </c>
      <c r="BZ545" s="63"/>
      <c r="CA545" s="173" t="str">
        <f t="shared" si="297"/>
        <v>Remplir la colonne M</v>
      </c>
      <c r="CB545" s="179" t="str">
        <f t="shared" si="285"/>
        <v>Remplir la colonne BZ</v>
      </c>
      <c r="CC545" s="263" t="str">
        <f t="shared" si="298"/>
        <v>Remplir la colonne I</v>
      </c>
      <c r="CD545" s="91"/>
      <c r="CE545" s="315" t="str">
        <f t="shared" si="286"/>
        <v>Remplir les termes C, P, T et TVA</v>
      </c>
      <c r="CF545" s="61" t="str">
        <f t="shared" si="267"/>
        <v>REMPLIR TYPE DE CLIENT</v>
      </c>
      <c r="CG545" s="107" t="str">
        <f t="shared" si="287"/>
        <v>Montant total de l'aide demandée non indiqué</v>
      </c>
      <c r="CH545" s="1"/>
      <c r="CI545" s="1"/>
      <c r="CJ545" s="1"/>
      <c r="CK545" s="1"/>
      <c r="CL545" s="1"/>
    </row>
    <row r="546" spans="1:90" x14ac:dyDescent="0.25">
      <c r="A546" s="51"/>
      <c r="B546" s="111"/>
      <c r="C546" s="111"/>
      <c r="D546" s="111"/>
      <c r="E546" s="111"/>
      <c r="F546" s="111"/>
      <c r="G546" s="132"/>
      <c r="H546" s="151"/>
      <c r="I546" s="299"/>
      <c r="J546" s="152"/>
      <c r="K546" s="153"/>
      <c r="L546" s="169"/>
      <c r="M546" s="39"/>
      <c r="N546" s="90"/>
      <c r="O546" s="39"/>
      <c r="P546" s="23"/>
      <c r="Q546" s="170">
        <f t="shared" si="268"/>
        <v>0</v>
      </c>
      <c r="R546" s="55"/>
      <c r="S546" s="65"/>
      <c r="T546" s="98" t="s">
        <v>64</v>
      </c>
      <c r="U546" s="63"/>
      <c r="V546" s="87" t="str">
        <f t="shared" si="269"/>
        <v>Remplir la colonne R ou U</v>
      </c>
      <c r="W546" s="63"/>
      <c r="X546" s="173" t="str">
        <f t="shared" si="266"/>
        <v>Remplir la colonne M</v>
      </c>
      <c r="Y546" s="179" t="str">
        <f t="shared" si="270"/>
        <v>Remplir la colonne W</v>
      </c>
      <c r="Z546" s="263" t="str">
        <f t="shared" si="288"/>
        <v>Remplir la colonne I</v>
      </c>
      <c r="AA546" s="91"/>
      <c r="AB546" s="315" t="str">
        <f t="shared" si="271"/>
        <v>Remplir les termes C, P, T et TVA</v>
      </c>
      <c r="AC546" s="55"/>
      <c r="AD546" s="65"/>
      <c r="AE546" s="98" t="s">
        <v>64</v>
      </c>
      <c r="AF546" s="63"/>
      <c r="AG546" s="87" t="str">
        <f t="shared" si="272"/>
        <v>Remplir la colonne AC ou AF</v>
      </c>
      <c r="AH546" s="63"/>
      <c r="AI546" s="173" t="str">
        <f t="shared" si="289"/>
        <v>Remplir la colonne M</v>
      </c>
      <c r="AJ546" s="179" t="str">
        <f t="shared" si="273"/>
        <v>Remplir la colonne AH</v>
      </c>
      <c r="AK546" s="263" t="str">
        <f t="shared" si="290"/>
        <v>Remplir la colonne I</v>
      </c>
      <c r="AL546" s="91"/>
      <c r="AM546" s="315" t="str">
        <f t="shared" si="274"/>
        <v>Remplir les terme C, P, T et TVA</v>
      </c>
      <c r="AN546" s="55"/>
      <c r="AO546" s="65"/>
      <c r="AP546" s="98" t="s">
        <v>64</v>
      </c>
      <c r="AQ546" s="63"/>
      <c r="AR546" s="87" t="str">
        <f t="shared" si="275"/>
        <v>Remplir la colonne AN ou AQ</v>
      </c>
      <c r="AS546" s="63"/>
      <c r="AT546" s="173" t="str">
        <f t="shared" si="291"/>
        <v>Remplir la colonne M</v>
      </c>
      <c r="AU546" s="179" t="str">
        <f t="shared" si="276"/>
        <v>Remplir la colonne AS</v>
      </c>
      <c r="AV546" s="263" t="str">
        <f t="shared" si="292"/>
        <v>Remplir la colonne I</v>
      </c>
      <c r="AW546" s="91"/>
      <c r="AX546" s="315" t="str">
        <f t="shared" si="277"/>
        <v>Remplir les termes C, P, T et TVA</v>
      </c>
      <c r="AY546" s="55"/>
      <c r="AZ546" s="65"/>
      <c r="BA546" s="98" t="s">
        <v>64</v>
      </c>
      <c r="BB546" s="63"/>
      <c r="BC546" s="87" t="str">
        <f t="shared" si="278"/>
        <v>Remplir la colonne AY ou BB</v>
      </c>
      <c r="BD546" s="63"/>
      <c r="BE546" s="173" t="str">
        <f t="shared" si="293"/>
        <v>Remplir la colonne M</v>
      </c>
      <c r="BF546" s="179" t="str">
        <f t="shared" si="279"/>
        <v>Remplir la colonne BD</v>
      </c>
      <c r="BG546" s="263" t="str">
        <f t="shared" si="294"/>
        <v>Remplir la colonne I</v>
      </c>
      <c r="BH546" s="91"/>
      <c r="BI546" s="315" t="str">
        <f t="shared" si="280"/>
        <v>Remplir les termes C, P, T et TVA</v>
      </c>
      <c r="BJ546" s="55"/>
      <c r="BK546" s="65"/>
      <c r="BL546" s="98" t="s">
        <v>64</v>
      </c>
      <c r="BM546" s="63"/>
      <c r="BN546" s="87" t="str">
        <f t="shared" si="281"/>
        <v>Remplir la colonne BJ ou BM</v>
      </c>
      <c r="BO546" s="63"/>
      <c r="BP546" s="173" t="str">
        <f t="shared" si="295"/>
        <v>Remplir la colonne M</v>
      </c>
      <c r="BQ546" s="179" t="str">
        <f t="shared" si="282"/>
        <v>Remplir la colonne BO</v>
      </c>
      <c r="BR546" s="263" t="str">
        <f t="shared" si="296"/>
        <v>Remplir la colonne I</v>
      </c>
      <c r="BS546" s="91"/>
      <c r="BT546" s="315" t="str">
        <f t="shared" si="283"/>
        <v>Remplir les termes C, P, T et TVA</v>
      </c>
      <c r="BU546" s="55"/>
      <c r="BV546" s="65"/>
      <c r="BW546" s="98" t="s">
        <v>64</v>
      </c>
      <c r="BX546" s="63"/>
      <c r="BY546" s="87" t="str">
        <f t="shared" si="284"/>
        <v>Remplir la colonne BU ou BX</v>
      </c>
      <c r="BZ546" s="63"/>
      <c r="CA546" s="173" t="str">
        <f t="shared" si="297"/>
        <v>Remplir la colonne M</v>
      </c>
      <c r="CB546" s="179" t="str">
        <f t="shared" si="285"/>
        <v>Remplir la colonne BZ</v>
      </c>
      <c r="CC546" s="263" t="str">
        <f t="shared" si="298"/>
        <v>Remplir la colonne I</v>
      </c>
      <c r="CD546" s="91"/>
      <c r="CE546" s="315" t="str">
        <f t="shared" si="286"/>
        <v>Remplir les termes C, P, T et TVA</v>
      </c>
      <c r="CF546" s="61" t="str">
        <f t="shared" si="267"/>
        <v>REMPLIR TYPE DE CLIENT</v>
      </c>
      <c r="CG546" s="107" t="str">
        <f t="shared" si="287"/>
        <v>Montant total de l'aide demandée non indiqué</v>
      </c>
      <c r="CH546" s="1"/>
      <c r="CI546" s="1"/>
      <c r="CJ546" s="1"/>
      <c r="CK546" s="1"/>
      <c r="CL546" s="1"/>
    </row>
    <row r="547" spans="1:90" x14ac:dyDescent="0.25">
      <c r="A547" s="51"/>
      <c r="B547" s="111"/>
      <c r="C547" s="111"/>
      <c r="D547" s="111"/>
      <c r="E547" s="111"/>
      <c r="F547" s="111"/>
      <c r="G547" s="132"/>
      <c r="H547" s="151"/>
      <c r="I547" s="299"/>
      <c r="J547" s="152"/>
      <c r="K547" s="153"/>
      <c r="L547" s="169"/>
      <c r="M547" s="39"/>
      <c r="N547" s="90"/>
      <c r="O547" s="39"/>
      <c r="P547" s="23"/>
      <c r="Q547" s="170">
        <f t="shared" si="268"/>
        <v>0</v>
      </c>
      <c r="R547" s="55"/>
      <c r="S547" s="65"/>
      <c r="T547" s="98" t="s">
        <v>64</v>
      </c>
      <c r="U547" s="63"/>
      <c r="V547" s="87" t="str">
        <f t="shared" si="269"/>
        <v>Remplir la colonne R ou U</v>
      </c>
      <c r="W547" s="63"/>
      <c r="X547" s="173" t="str">
        <f t="shared" si="266"/>
        <v>Remplir la colonne M</v>
      </c>
      <c r="Y547" s="179" t="str">
        <f t="shared" si="270"/>
        <v>Remplir la colonne W</v>
      </c>
      <c r="Z547" s="263" t="str">
        <f t="shared" si="288"/>
        <v>Remplir la colonne I</v>
      </c>
      <c r="AA547" s="91"/>
      <c r="AB547" s="315" t="str">
        <f t="shared" si="271"/>
        <v>Remplir les termes C, P, T et TVA</v>
      </c>
      <c r="AC547" s="55"/>
      <c r="AD547" s="65"/>
      <c r="AE547" s="98" t="s">
        <v>64</v>
      </c>
      <c r="AF547" s="63"/>
      <c r="AG547" s="87" t="str">
        <f t="shared" si="272"/>
        <v>Remplir la colonne AC ou AF</v>
      </c>
      <c r="AH547" s="63"/>
      <c r="AI547" s="173" t="str">
        <f t="shared" si="289"/>
        <v>Remplir la colonne M</v>
      </c>
      <c r="AJ547" s="179" t="str">
        <f t="shared" si="273"/>
        <v>Remplir la colonne AH</v>
      </c>
      <c r="AK547" s="263" t="str">
        <f t="shared" si="290"/>
        <v>Remplir la colonne I</v>
      </c>
      <c r="AL547" s="91"/>
      <c r="AM547" s="315" t="str">
        <f t="shared" si="274"/>
        <v>Remplir les terme C, P, T et TVA</v>
      </c>
      <c r="AN547" s="55"/>
      <c r="AO547" s="65"/>
      <c r="AP547" s="98" t="s">
        <v>64</v>
      </c>
      <c r="AQ547" s="63"/>
      <c r="AR547" s="87" t="str">
        <f t="shared" si="275"/>
        <v>Remplir la colonne AN ou AQ</v>
      </c>
      <c r="AS547" s="63"/>
      <c r="AT547" s="173" t="str">
        <f t="shared" si="291"/>
        <v>Remplir la colonne M</v>
      </c>
      <c r="AU547" s="179" t="str">
        <f t="shared" si="276"/>
        <v>Remplir la colonne AS</v>
      </c>
      <c r="AV547" s="263" t="str">
        <f t="shared" si="292"/>
        <v>Remplir la colonne I</v>
      </c>
      <c r="AW547" s="91"/>
      <c r="AX547" s="315" t="str">
        <f t="shared" si="277"/>
        <v>Remplir les termes C, P, T et TVA</v>
      </c>
      <c r="AY547" s="55"/>
      <c r="AZ547" s="65"/>
      <c r="BA547" s="98" t="s">
        <v>64</v>
      </c>
      <c r="BB547" s="63"/>
      <c r="BC547" s="87" t="str">
        <f t="shared" si="278"/>
        <v>Remplir la colonne AY ou BB</v>
      </c>
      <c r="BD547" s="63"/>
      <c r="BE547" s="173" t="str">
        <f t="shared" si="293"/>
        <v>Remplir la colonne M</v>
      </c>
      <c r="BF547" s="179" t="str">
        <f t="shared" si="279"/>
        <v>Remplir la colonne BD</v>
      </c>
      <c r="BG547" s="263" t="str">
        <f t="shared" si="294"/>
        <v>Remplir la colonne I</v>
      </c>
      <c r="BH547" s="91"/>
      <c r="BI547" s="315" t="str">
        <f t="shared" si="280"/>
        <v>Remplir les termes C, P, T et TVA</v>
      </c>
      <c r="BJ547" s="55"/>
      <c r="BK547" s="65"/>
      <c r="BL547" s="98" t="s">
        <v>64</v>
      </c>
      <c r="BM547" s="63"/>
      <c r="BN547" s="87" t="str">
        <f t="shared" si="281"/>
        <v>Remplir la colonne BJ ou BM</v>
      </c>
      <c r="BO547" s="63"/>
      <c r="BP547" s="173" t="str">
        <f t="shared" si="295"/>
        <v>Remplir la colonne M</v>
      </c>
      <c r="BQ547" s="179" t="str">
        <f t="shared" si="282"/>
        <v>Remplir la colonne BO</v>
      </c>
      <c r="BR547" s="263" t="str">
        <f t="shared" si="296"/>
        <v>Remplir la colonne I</v>
      </c>
      <c r="BS547" s="91"/>
      <c r="BT547" s="315" t="str">
        <f t="shared" si="283"/>
        <v>Remplir les termes C, P, T et TVA</v>
      </c>
      <c r="BU547" s="55"/>
      <c r="BV547" s="65"/>
      <c r="BW547" s="98" t="s">
        <v>64</v>
      </c>
      <c r="BX547" s="63"/>
      <c r="BY547" s="87" t="str">
        <f t="shared" si="284"/>
        <v>Remplir la colonne BU ou BX</v>
      </c>
      <c r="BZ547" s="63"/>
      <c r="CA547" s="173" t="str">
        <f t="shared" si="297"/>
        <v>Remplir la colonne M</v>
      </c>
      <c r="CB547" s="179" t="str">
        <f t="shared" si="285"/>
        <v>Remplir la colonne BZ</v>
      </c>
      <c r="CC547" s="263" t="str">
        <f t="shared" si="298"/>
        <v>Remplir la colonne I</v>
      </c>
      <c r="CD547" s="91"/>
      <c r="CE547" s="315" t="str">
        <f t="shared" si="286"/>
        <v>Remplir les termes C, P, T et TVA</v>
      </c>
      <c r="CF547" s="61" t="str">
        <f t="shared" si="267"/>
        <v>REMPLIR TYPE DE CLIENT</v>
      </c>
      <c r="CG547" s="107" t="str">
        <f t="shared" si="287"/>
        <v>Montant total de l'aide demandée non indiqué</v>
      </c>
      <c r="CH547" s="1"/>
      <c r="CI547" s="1"/>
      <c r="CJ547" s="1"/>
      <c r="CK547" s="1"/>
      <c r="CL547" s="1"/>
    </row>
    <row r="548" spans="1:90" x14ac:dyDescent="0.25">
      <c r="A548" s="51"/>
      <c r="B548" s="111"/>
      <c r="C548" s="111"/>
      <c r="D548" s="111"/>
      <c r="E548" s="111"/>
      <c r="F548" s="111"/>
      <c r="G548" s="132"/>
      <c r="H548" s="151"/>
      <c r="I548" s="299"/>
      <c r="J548" s="152"/>
      <c r="K548" s="153"/>
      <c r="L548" s="169"/>
      <c r="M548" s="39"/>
      <c r="N548" s="90"/>
      <c r="O548" s="39"/>
      <c r="P548" s="23"/>
      <c r="Q548" s="170">
        <f t="shared" si="268"/>
        <v>0</v>
      </c>
      <c r="R548" s="55"/>
      <c r="S548" s="65"/>
      <c r="T548" s="98" t="s">
        <v>64</v>
      </c>
      <c r="U548" s="63"/>
      <c r="V548" s="87" t="str">
        <f t="shared" si="269"/>
        <v>Remplir la colonne R ou U</v>
      </c>
      <c r="W548" s="63"/>
      <c r="X548" s="173" t="str">
        <f t="shared" si="266"/>
        <v>Remplir la colonne M</v>
      </c>
      <c r="Y548" s="179" t="str">
        <f t="shared" si="270"/>
        <v>Remplir la colonne W</v>
      </c>
      <c r="Z548" s="263" t="str">
        <f t="shared" si="288"/>
        <v>Remplir la colonne I</v>
      </c>
      <c r="AA548" s="91"/>
      <c r="AB548" s="315" t="str">
        <f t="shared" si="271"/>
        <v>Remplir les termes C, P, T et TVA</v>
      </c>
      <c r="AC548" s="55"/>
      <c r="AD548" s="65"/>
      <c r="AE548" s="98" t="s">
        <v>64</v>
      </c>
      <c r="AF548" s="63"/>
      <c r="AG548" s="87" t="str">
        <f t="shared" si="272"/>
        <v>Remplir la colonne AC ou AF</v>
      </c>
      <c r="AH548" s="63"/>
      <c r="AI548" s="173" t="str">
        <f t="shared" si="289"/>
        <v>Remplir la colonne M</v>
      </c>
      <c r="AJ548" s="179" t="str">
        <f t="shared" si="273"/>
        <v>Remplir la colonne AH</v>
      </c>
      <c r="AK548" s="263" t="str">
        <f t="shared" si="290"/>
        <v>Remplir la colonne I</v>
      </c>
      <c r="AL548" s="91"/>
      <c r="AM548" s="315" t="str">
        <f t="shared" si="274"/>
        <v>Remplir les terme C, P, T et TVA</v>
      </c>
      <c r="AN548" s="55"/>
      <c r="AO548" s="65"/>
      <c r="AP548" s="98" t="s">
        <v>64</v>
      </c>
      <c r="AQ548" s="63"/>
      <c r="AR548" s="87" t="str">
        <f t="shared" si="275"/>
        <v>Remplir la colonne AN ou AQ</v>
      </c>
      <c r="AS548" s="63"/>
      <c r="AT548" s="173" t="str">
        <f t="shared" si="291"/>
        <v>Remplir la colonne M</v>
      </c>
      <c r="AU548" s="179" t="str">
        <f t="shared" si="276"/>
        <v>Remplir la colonne AS</v>
      </c>
      <c r="AV548" s="263" t="str">
        <f t="shared" si="292"/>
        <v>Remplir la colonne I</v>
      </c>
      <c r="AW548" s="91"/>
      <c r="AX548" s="315" t="str">
        <f t="shared" si="277"/>
        <v>Remplir les termes C, P, T et TVA</v>
      </c>
      <c r="AY548" s="55"/>
      <c r="AZ548" s="65"/>
      <c r="BA548" s="98" t="s">
        <v>64</v>
      </c>
      <c r="BB548" s="63"/>
      <c r="BC548" s="87" t="str">
        <f t="shared" si="278"/>
        <v>Remplir la colonne AY ou BB</v>
      </c>
      <c r="BD548" s="63"/>
      <c r="BE548" s="173" t="str">
        <f t="shared" si="293"/>
        <v>Remplir la colonne M</v>
      </c>
      <c r="BF548" s="179" t="str">
        <f t="shared" si="279"/>
        <v>Remplir la colonne BD</v>
      </c>
      <c r="BG548" s="263" t="str">
        <f t="shared" si="294"/>
        <v>Remplir la colonne I</v>
      </c>
      <c r="BH548" s="91"/>
      <c r="BI548" s="315" t="str">
        <f t="shared" si="280"/>
        <v>Remplir les termes C, P, T et TVA</v>
      </c>
      <c r="BJ548" s="55"/>
      <c r="BK548" s="65"/>
      <c r="BL548" s="98" t="s">
        <v>64</v>
      </c>
      <c r="BM548" s="63"/>
      <c r="BN548" s="87" t="str">
        <f t="shared" si="281"/>
        <v>Remplir la colonne BJ ou BM</v>
      </c>
      <c r="BO548" s="63"/>
      <c r="BP548" s="173" t="str">
        <f t="shared" si="295"/>
        <v>Remplir la colonne M</v>
      </c>
      <c r="BQ548" s="179" t="str">
        <f t="shared" si="282"/>
        <v>Remplir la colonne BO</v>
      </c>
      <c r="BR548" s="263" t="str">
        <f t="shared" si="296"/>
        <v>Remplir la colonne I</v>
      </c>
      <c r="BS548" s="91"/>
      <c r="BT548" s="315" t="str">
        <f t="shared" si="283"/>
        <v>Remplir les termes C, P, T et TVA</v>
      </c>
      <c r="BU548" s="55"/>
      <c r="BV548" s="65"/>
      <c r="BW548" s="98" t="s">
        <v>64</v>
      </c>
      <c r="BX548" s="63"/>
      <c r="BY548" s="87" t="str">
        <f t="shared" si="284"/>
        <v>Remplir la colonne BU ou BX</v>
      </c>
      <c r="BZ548" s="63"/>
      <c r="CA548" s="173" t="str">
        <f t="shared" si="297"/>
        <v>Remplir la colonne M</v>
      </c>
      <c r="CB548" s="179" t="str">
        <f t="shared" si="285"/>
        <v>Remplir la colonne BZ</v>
      </c>
      <c r="CC548" s="263" t="str">
        <f t="shared" si="298"/>
        <v>Remplir la colonne I</v>
      </c>
      <c r="CD548" s="91"/>
      <c r="CE548" s="315" t="str">
        <f t="shared" si="286"/>
        <v>Remplir les termes C, P, T et TVA</v>
      </c>
      <c r="CF548" s="61" t="str">
        <f t="shared" si="267"/>
        <v>REMPLIR TYPE DE CLIENT</v>
      </c>
      <c r="CG548" s="107" t="str">
        <f t="shared" si="287"/>
        <v>Montant total de l'aide demandée non indiqué</v>
      </c>
      <c r="CH548" s="1"/>
      <c r="CI548" s="1"/>
      <c r="CJ548" s="1"/>
      <c r="CK548" s="1"/>
      <c r="CL548" s="1"/>
    </row>
    <row r="549" spans="1:90" x14ac:dyDescent="0.25">
      <c r="A549" s="51"/>
      <c r="B549" s="111"/>
      <c r="C549" s="111"/>
      <c r="D549" s="111"/>
      <c r="E549" s="111"/>
      <c r="F549" s="111"/>
      <c r="G549" s="132"/>
      <c r="H549" s="151"/>
      <c r="I549" s="299"/>
      <c r="J549" s="152"/>
      <c r="K549" s="153"/>
      <c r="L549" s="169"/>
      <c r="M549" s="39"/>
      <c r="N549" s="90"/>
      <c r="O549" s="39"/>
      <c r="P549" s="23"/>
      <c r="Q549" s="170">
        <f t="shared" si="268"/>
        <v>0</v>
      </c>
      <c r="R549" s="55"/>
      <c r="S549" s="65"/>
      <c r="T549" s="98" t="s">
        <v>64</v>
      </c>
      <c r="U549" s="63"/>
      <c r="V549" s="87" t="str">
        <f t="shared" si="269"/>
        <v>Remplir la colonne R ou U</v>
      </c>
      <c r="W549" s="63"/>
      <c r="X549" s="173" t="str">
        <f t="shared" si="266"/>
        <v>Remplir la colonne M</v>
      </c>
      <c r="Y549" s="179" t="str">
        <f t="shared" si="270"/>
        <v>Remplir la colonne W</v>
      </c>
      <c r="Z549" s="263" t="str">
        <f t="shared" si="288"/>
        <v>Remplir la colonne I</v>
      </c>
      <c r="AA549" s="91"/>
      <c r="AB549" s="315" t="str">
        <f t="shared" si="271"/>
        <v>Remplir les termes C, P, T et TVA</v>
      </c>
      <c r="AC549" s="55"/>
      <c r="AD549" s="65"/>
      <c r="AE549" s="98" t="s">
        <v>64</v>
      </c>
      <c r="AF549" s="63"/>
      <c r="AG549" s="87" t="str">
        <f t="shared" si="272"/>
        <v>Remplir la colonne AC ou AF</v>
      </c>
      <c r="AH549" s="63"/>
      <c r="AI549" s="173" t="str">
        <f t="shared" si="289"/>
        <v>Remplir la colonne M</v>
      </c>
      <c r="AJ549" s="179" t="str">
        <f t="shared" si="273"/>
        <v>Remplir la colonne AH</v>
      </c>
      <c r="AK549" s="263" t="str">
        <f t="shared" si="290"/>
        <v>Remplir la colonne I</v>
      </c>
      <c r="AL549" s="91"/>
      <c r="AM549" s="315" t="str">
        <f t="shared" si="274"/>
        <v>Remplir les terme C, P, T et TVA</v>
      </c>
      <c r="AN549" s="55"/>
      <c r="AO549" s="65"/>
      <c r="AP549" s="98" t="s">
        <v>64</v>
      </c>
      <c r="AQ549" s="63"/>
      <c r="AR549" s="87" t="str">
        <f t="shared" si="275"/>
        <v>Remplir la colonne AN ou AQ</v>
      </c>
      <c r="AS549" s="63"/>
      <c r="AT549" s="173" t="str">
        <f t="shared" si="291"/>
        <v>Remplir la colonne M</v>
      </c>
      <c r="AU549" s="179" t="str">
        <f t="shared" si="276"/>
        <v>Remplir la colonne AS</v>
      </c>
      <c r="AV549" s="263" t="str">
        <f t="shared" si="292"/>
        <v>Remplir la colonne I</v>
      </c>
      <c r="AW549" s="91"/>
      <c r="AX549" s="315" t="str">
        <f t="shared" si="277"/>
        <v>Remplir les termes C, P, T et TVA</v>
      </c>
      <c r="AY549" s="55"/>
      <c r="AZ549" s="65"/>
      <c r="BA549" s="98" t="s">
        <v>64</v>
      </c>
      <c r="BB549" s="63"/>
      <c r="BC549" s="87" t="str">
        <f t="shared" si="278"/>
        <v>Remplir la colonne AY ou BB</v>
      </c>
      <c r="BD549" s="63"/>
      <c r="BE549" s="173" t="str">
        <f t="shared" si="293"/>
        <v>Remplir la colonne M</v>
      </c>
      <c r="BF549" s="179" t="str">
        <f t="shared" si="279"/>
        <v>Remplir la colonne BD</v>
      </c>
      <c r="BG549" s="263" t="str">
        <f t="shared" si="294"/>
        <v>Remplir la colonne I</v>
      </c>
      <c r="BH549" s="91"/>
      <c r="BI549" s="315" t="str">
        <f t="shared" si="280"/>
        <v>Remplir les termes C, P, T et TVA</v>
      </c>
      <c r="BJ549" s="55"/>
      <c r="BK549" s="65"/>
      <c r="BL549" s="98" t="s">
        <v>64</v>
      </c>
      <c r="BM549" s="63"/>
      <c r="BN549" s="87" t="str">
        <f t="shared" si="281"/>
        <v>Remplir la colonne BJ ou BM</v>
      </c>
      <c r="BO549" s="63"/>
      <c r="BP549" s="173" t="str">
        <f t="shared" si="295"/>
        <v>Remplir la colonne M</v>
      </c>
      <c r="BQ549" s="179" t="str">
        <f t="shared" si="282"/>
        <v>Remplir la colonne BO</v>
      </c>
      <c r="BR549" s="263" t="str">
        <f t="shared" si="296"/>
        <v>Remplir la colonne I</v>
      </c>
      <c r="BS549" s="91"/>
      <c r="BT549" s="315" t="str">
        <f t="shared" si="283"/>
        <v>Remplir les termes C, P, T et TVA</v>
      </c>
      <c r="BU549" s="55"/>
      <c r="BV549" s="65"/>
      <c r="BW549" s="98" t="s">
        <v>64</v>
      </c>
      <c r="BX549" s="63"/>
      <c r="BY549" s="87" t="str">
        <f t="shared" si="284"/>
        <v>Remplir la colonne BU ou BX</v>
      </c>
      <c r="BZ549" s="63"/>
      <c r="CA549" s="173" t="str">
        <f t="shared" si="297"/>
        <v>Remplir la colonne M</v>
      </c>
      <c r="CB549" s="179" t="str">
        <f t="shared" si="285"/>
        <v>Remplir la colonne BZ</v>
      </c>
      <c r="CC549" s="263" t="str">
        <f t="shared" si="298"/>
        <v>Remplir la colonne I</v>
      </c>
      <c r="CD549" s="91"/>
      <c r="CE549" s="315" t="str">
        <f t="shared" si="286"/>
        <v>Remplir les termes C, P, T et TVA</v>
      </c>
      <c r="CF549" s="61" t="str">
        <f t="shared" si="267"/>
        <v>REMPLIR TYPE DE CLIENT</v>
      </c>
      <c r="CG549" s="107" t="str">
        <f t="shared" si="287"/>
        <v>Montant total de l'aide demandée non indiqué</v>
      </c>
      <c r="CH549" s="1"/>
      <c r="CI549" s="1"/>
      <c r="CJ549" s="1"/>
      <c r="CK549" s="1"/>
      <c r="CL549" s="1"/>
    </row>
    <row r="550" spans="1:90" x14ac:dyDescent="0.25">
      <c r="A550" s="51"/>
      <c r="B550" s="111"/>
      <c r="C550" s="111"/>
      <c r="D550" s="111"/>
      <c r="E550" s="111"/>
      <c r="F550" s="111"/>
      <c r="G550" s="132"/>
      <c r="H550" s="151"/>
      <c r="I550" s="299"/>
      <c r="J550" s="152"/>
      <c r="K550" s="153"/>
      <c r="L550" s="169"/>
      <c r="M550" s="39"/>
      <c r="N550" s="90"/>
      <c r="O550" s="39"/>
      <c r="P550" s="23"/>
      <c r="Q550" s="170">
        <f t="shared" si="268"/>
        <v>0</v>
      </c>
      <c r="R550" s="55"/>
      <c r="S550" s="65"/>
      <c r="T550" s="98" t="s">
        <v>64</v>
      </c>
      <c r="U550" s="63"/>
      <c r="V550" s="87" t="str">
        <f t="shared" si="269"/>
        <v>Remplir la colonne R ou U</v>
      </c>
      <c r="W550" s="63"/>
      <c r="X550" s="173" t="str">
        <f t="shared" si="266"/>
        <v>Remplir la colonne M</v>
      </c>
      <c r="Y550" s="179" t="str">
        <f t="shared" si="270"/>
        <v>Remplir la colonne W</v>
      </c>
      <c r="Z550" s="263" t="str">
        <f t="shared" si="288"/>
        <v>Remplir la colonne I</v>
      </c>
      <c r="AA550" s="91"/>
      <c r="AB550" s="315" t="str">
        <f t="shared" si="271"/>
        <v>Remplir les termes C, P, T et TVA</v>
      </c>
      <c r="AC550" s="55"/>
      <c r="AD550" s="65"/>
      <c r="AE550" s="98" t="s">
        <v>64</v>
      </c>
      <c r="AF550" s="63"/>
      <c r="AG550" s="87" t="str">
        <f t="shared" si="272"/>
        <v>Remplir la colonne AC ou AF</v>
      </c>
      <c r="AH550" s="63"/>
      <c r="AI550" s="173" t="str">
        <f t="shared" si="289"/>
        <v>Remplir la colonne M</v>
      </c>
      <c r="AJ550" s="179" t="str">
        <f t="shared" si="273"/>
        <v>Remplir la colonne AH</v>
      </c>
      <c r="AK550" s="263" t="str">
        <f t="shared" si="290"/>
        <v>Remplir la colonne I</v>
      </c>
      <c r="AL550" s="91"/>
      <c r="AM550" s="315" t="str">
        <f t="shared" si="274"/>
        <v>Remplir les terme C, P, T et TVA</v>
      </c>
      <c r="AN550" s="55"/>
      <c r="AO550" s="65"/>
      <c r="AP550" s="98" t="s">
        <v>64</v>
      </c>
      <c r="AQ550" s="63"/>
      <c r="AR550" s="87" t="str">
        <f t="shared" si="275"/>
        <v>Remplir la colonne AN ou AQ</v>
      </c>
      <c r="AS550" s="63"/>
      <c r="AT550" s="173" t="str">
        <f t="shared" si="291"/>
        <v>Remplir la colonne M</v>
      </c>
      <c r="AU550" s="179" t="str">
        <f t="shared" si="276"/>
        <v>Remplir la colonne AS</v>
      </c>
      <c r="AV550" s="263" t="str">
        <f t="shared" si="292"/>
        <v>Remplir la colonne I</v>
      </c>
      <c r="AW550" s="91"/>
      <c r="AX550" s="315" t="str">
        <f t="shared" si="277"/>
        <v>Remplir les termes C, P, T et TVA</v>
      </c>
      <c r="AY550" s="55"/>
      <c r="AZ550" s="65"/>
      <c r="BA550" s="98" t="s">
        <v>64</v>
      </c>
      <c r="BB550" s="63"/>
      <c r="BC550" s="87" t="str">
        <f t="shared" si="278"/>
        <v>Remplir la colonne AY ou BB</v>
      </c>
      <c r="BD550" s="63"/>
      <c r="BE550" s="173" t="str">
        <f t="shared" si="293"/>
        <v>Remplir la colonne M</v>
      </c>
      <c r="BF550" s="179" t="str">
        <f t="shared" si="279"/>
        <v>Remplir la colonne BD</v>
      </c>
      <c r="BG550" s="263" t="str">
        <f t="shared" si="294"/>
        <v>Remplir la colonne I</v>
      </c>
      <c r="BH550" s="91"/>
      <c r="BI550" s="315" t="str">
        <f t="shared" si="280"/>
        <v>Remplir les termes C, P, T et TVA</v>
      </c>
      <c r="BJ550" s="55"/>
      <c r="BK550" s="65"/>
      <c r="BL550" s="98" t="s">
        <v>64</v>
      </c>
      <c r="BM550" s="63"/>
      <c r="BN550" s="87" t="str">
        <f t="shared" si="281"/>
        <v>Remplir la colonne BJ ou BM</v>
      </c>
      <c r="BO550" s="63"/>
      <c r="BP550" s="173" t="str">
        <f t="shared" si="295"/>
        <v>Remplir la colonne M</v>
      </c>
      <c r="BQ550" s="179" t="str">
        <f t="shared" si="282"/>
        <v>Remplir la colonne BO</v>
      </c>
      <c r="BR550" s="263" t="str">
        <f t="shared" si="296"/>
        <v>Remplir la colonne I</v>
      </c>
      <c r="BS550" s="91"/>
      <c r="BT550" s="315" t="str">
        <f t="shared" si="283"/>
        <v>Remplir les termes C, P, T et TVA</v>
      </c>
      <c r="BU550" s="55"/>
      <c r="BV550" s="65"/>
      <c r="BW550" s="98" t="s">
        <v>64</v>
      </c>
      <c r="BX550" s="63"/>
      <c r="BY550" s="87" t="str">
        <f t="shared" si="284"/>
        <v>Remplir la colonne BU ou BX</v>
      </c>
      <c r="BZ550" s="63"/>
      <c r="CA550" s="173" t="str">
        <f t="shared" si="297"/>
        <v>Remplir la colonne M</v>
      </c>
      <c r="CB550" s="179" t="str">
        <f t="shared" si="285"/>
        <v>Remplir la colonne BZ</v>
      </c>
      <c r="CC550" s="263" t="str">
        <f t="shared" si="298"/>
        <v>Remplir la colonne I</v>
      </c>
      <c r="CD550" s="91"/>
      <c r="CE550" s="315" t="str">
        <f t="shared" si="286"/>
        <v>Remplir les termes C, P, T et TVA</v>
      </c>
      <c r="CF550" s="61" t="str">
        <f t="shared" si="267"/>
        <v>REMPLIR TYPE DE CLIENT</v>
      </c>
      <c r="CG550" s="107" t="str">
        <f t="shared" si="287"/>
        <v>Montant total de l'aide demandée non indiqué</v>
      </c>
      <c r="CH550" s="1"/>
      <c r="CI550" s="1"/>
      <c r="CJ550" s="1"/>
      <c r="CK550" s="1"/>
      <c r="CL550" s="1"/>
    </row>
    <row r="551" spans="1:90" x14ac:dyDescent="0.25">
      <c r="A551" s="51"/>
      <c r="B551" s="111"/>
      <c r="C551" s="111"/>
      <c r="D551" s="111"/>
      <c r="E551" s="111"/>
      <c r="F551" s="111"/>
      <c r="G551" s="132"/>
      <c r="H551" s="151"/>
      <c r="I551" s="299"/>
      <c r="J551" s="152"/>
      <c r="K551" s="153"/>
      <c r="L551" s="169"/>
      <c r="M551" s="39"/>
      <c r="N551" s="90"/>
      <c r="O551" s="39"/>
      <c r="P551" s="23"/>
      <c r="Q551" s="170">
        <f t="shared" si="268"/>
        <v>0</v>
      </c>
      <c r="R551" s="55"/>
      <c r="S551" s="65"/>
      <c r="T551" s="98" t="s">
        <v>64</v>
      </c>
      <c r="U551" s="63"/>
      <c r="V551" s="87" t="str">
        <f t="shared" si="269"/>
        <v>Remplir la colonne R ou U</v>
      </c>
      <c r="W551" s="63"/>
      <c r="X551" s="173" t="str">
        <f t="shared" si="266"/>
        <v>Remplir la colonne M</v>
      </c>
      <c r="Y551" s="179" t="str">
        <f t="shared" si="270"/>
        <v>Remplir la colonne W</v>
      </c>
      <c r="Z551" s="263" t="str">
        <f t="shared" si="288"/>
        <v>Remplir la colonne I</v>
      </c>
      <c r="AA551" s="91"/>
      <c r="AB551" s="315" t="str">
        <f t="shared" si="271"/>
        <v>Remplir les termes C, P, T et TVA</v>
      </c>
      <c r="AC551" s="55"/>
      <c r="AD551" s="65"/>
      <c r="AE551" s="98" t="s">
        <v>64</v>
      </c>
      <c r="AF551" s="63"/>
      <c r="AG551" s="87" t="str">
        <f t="shared" si="272"/>
        <v>Remplir la colonne AC ou AF</v>
      </c>
      <c r="AH551" s="63"/>
      <c r="AI551" s="173" t="str">
        <f t="shared" si="289"/>
        <v>Remplir la colonne M</v>
      </c>
      <c r="AJ551" s="179" t="str">
        <f t="shared" si="273"/>
        <v>Remplir la colonne AH</v>
      </c>
      <c r="AK551" s="263" t="str">
        <f t="shared" si="290"/>
        <v>Remplir la colonne I</v>
      </c>
      <c r="AL551" s="91"/>
      <c r="AM551" s="315" t="str">
        <f t="shared" si="274"/>
        <v>Remplir les terme C, P, T et TVA</v>
      </c>
      <c r="AN551" s="55"/>
      <c r="AO551" s="65"/>
      <c r="AP551" s="98" t="s">
        <v>64</v>
      </c>
      <c r="AQ551" s="63"/>
      <c r="AR551" s="87" t="str">
        <f t="shared" si="275"/>
        <v>Remplir la colonne AN ou AQ</v>
      </c>
      <c r="AS551" s="63"/>
      <c r="AT551" s="173" t="str">
        <f t="shared" si="291"/>
        <v>Remplir la colonne M</v>
      </c>
      <c r="AU551" s="179" t="str">
        <f t="shared" si="276"/>
        <v>Remplir la colonne AS</v>
      </c>
      <c r="AV551" s="263" t="str">
        <f t="shared" si="292"/>
        <v>Remplir la colonne I</v>
      </c>
      <c r="AW551" s="91"/>
      <c r="AX551" s="315" t="str">
        <f t="shared" si="277"/>
        <v>Remplir les termes C, P, T et TVA</v>
      </c>
      <c r="AY551" s="55"/>
      <c r="AZ551" s="65"/>
      <c r="BA551" s="98" t="s">
        <v>64</v>
      </c>
      <c r="BB551" s="63"/>
      <c r="BC551" s="87" t="str">
        <f t="shared" si="278"/>
        <v>Remplir la colonne AY ou BB</v>
      </c>
      <c r="BD551" s="63"/>
      <c r="BE551" s="173" t="str">
        <f t="shared" si="293"/>
        <v>Remplir la colonne M</v>
      </c>
      <c r="BF551" s="179" t="str">
        <f t="shared" si="279"/>
        <v>Remplir la colonne BD</v>
      </c>
      <c r="BG551" s="263" t="str">
        <f t="shared" si="294"/>
        <v>Remplir la colonne I</v>
      </c>
      <c r="BH551" s="91"/>
      <c r="BI551" s="315" t="str">
        <f t="shared" si="280"/>
        <v>Remplir les termes C, P, T et TVA</v>
      </c>
      <c r="BJ551" s="55"/>
      <c r="BK551" s="65"/>
      <c r="BL551" s="98" t="s">
        <v>64</v>
      </c>
      <c r="BM551" s="63"/>
      <c r="BN551" s="87" t="str">
        <f t="shared" si="281"/>
        <v>Remplir la colonne BJ ou BM</v>
      </c>
      <c r="BO551" s="63"/>
      <c r="BP551" s="173" t="str">
        <f t="shared" si="295"/>
        <v>Remplir la colonne M</v>
      </c>
      <c r="BQ551" s="179" t="str">
        <f t="shared" si="282"/>
        <v>Remplir la colonne BO</v>
      </c>
      <c r="BR551" s="263" t="str">
        <f t="shared" si="296"/>
        <v>Remplir la colonne I</v>
      </c>
      <c r="BS551" s="91"/>
      <c r="BT551" s="315" t="str">
        <f t="shared" si="283"/>
        <v>Remplir les termes C, P, T et TVA</v>
      </c>
      <c r="BU551" s="55"/>
      <c r="BV551" s="65"/>
      <c r="BW551" s="98" t="s">
        <v>64</v>
      </c>
      <c r="BX551" s="63"/>
      <c r="BY551" s="87" t="str">
        <f t="shared" si="284"/>
        <v>Remplir la colonne BU ou BX</v>
      </c>
      <c r="BZ551" s="63"/>
      <c r="CA551" s="173" t="str">
        <f t="shared" si="297"/>
        <v>Remplir la colonne M</v>
      </c>
      <c r="CB551" s="179" t="str">
        <f t="shared" si="285"/>
        <v>Remplir la colonne BZ</v>
      </c>
      <c r="CC551" s="263" t="str">
        <f t="shared" si="298"/>
        <v>Remplir la colonne I</v>
      </c>
      <c r="CD551" s="91"/>
      <c r="CE551" s="315" t="str">
        <f t="shared" si="286"/>
        <v>Remplir les termes C, P, T et TVA</v>
      </c>
      <c r="CF551" s="61" t="str">
        <f t="shared" si="267"/>
        <v>REMPLIR TYPE DE CLIENT</v>
      </c>
      <c r="CG551" s="107" t="str">
        <f t="shared" si="287"/>
        <v>Montant total de l'aide demandée non indiqué</v>
      </c>
      <c r="CH551" s="1"/>
      <c r="CI551" s="1"/>
      <c r="CJ551" s="1"/>
      <c r="CK551" s="1"/>
      <c r="CL551" s="1"/>
    </row>
    <row r="552" spans="1:90" x14ac:dyDescent="0.25">
      <c r="A552" s="51"/>
      <c r="B552" s="111"/>
      <c r="C552" s="111"/>
      <c r="D552" s="111"/>
      <c r="E552" s="111"/>
      <c r="F552" s="111"/>
      <c r="G552" s="132"/>
      <c r="H552" s="151"/>
      <c r="I552" s="299"/>
      <c r="J552" s="152"/>
      <c r="K552" s="153"/>
      <c r="L552" s="169"/>
      <c r="M552" s="39"/>
      <c r="N552" s="90"/>
      <c r="O552" s="39"/>
      <c r="P552" s="23"/>
      <c r="Q552" s="170">
        <f t="shared" si="268"/>
        <v>0</v>
      </c>
      <c r="R552" s="55"/>
      <c r="S552" s="65"/>
      <c r="T552" s="98" t="s">
        <v>64</v>
      </c>
      <c r="U552" s="63"/>
      <c r="V552" s="87" t="str">
        <f t="shared" si="269"/>
        <v>Remplir la colonne R ou U</v>
      </c>
      <c r="W552" s="63"/>
      <c r="X552" s="173" t="str">
        <f t="shared" si="266"/>
        <v>Remplir la colonne M</v>
      </c>
      <c r="Y552" s="179" t="str">
        <f t="shared" si="270"/>
        <v>Remplir la colonne W</v>
      </c>
      <c r="Z552" s="263" t="str">
        <f t="shared" si="288"/>
        <v>Remplir la colonne I</v>
      </c>
      <c r="AA552" s="91"/>
      <c r="AB552" s="315" t="str">
        <f t="shared" si="271"/>
        <v>Remplir les termes C, P, T et TVA</v>
      </c>
      <c r="AC552" s="55"/>
      <c r="AD552" s="65"/>
      <c r="AE552" s="98" t="s">
        <v>64</v>
      </c>
      <c r="AF552" s="63"/>
      <c r="AG552" s="87" t="str">
        <f t="shared" si="272"/>
        <v>Remplir la colonne AC ou AF</v>
      </c>
      <c r="AH552" s="63"/>
      <c r="AI552" s="173" t="str">
        <f t="shared" si="289"/>
        <v>Remplir la colonne M</v>
      </c>
      <c r="AJ552" s="179" t="str">
        <f t="shared" si="273"/>
        <v>Remplir la colonne AH</v>
      </c>
      <c r="AK552" s="263" t="str">
        <f t="shared" si="290"/>
        <v>Remplir la colonne I</v>
      </c>
      <c r="AL552" s="91"/>
      <c r="AM552" s="315" t="str">
        <f t="shared" si="274"/>
        <v>Remplir les terme C, P, T et TVA</v>
      </c>
      <c r="AN552" s="55"/>
      <c r="AO552" s="65"/>
      <c r="AP552" s="98" t="s">
        <v>64</v>
      </c>
      <c r="AQ552" s="63"/>
      <c r="AR552" s="87" t="str">
        <f t="shared" si="275"/>
        <v>Remplir la colonne AN ou AQ</v>
      </c>
      <c r="AS552" s="63"/>
      <c r="AT552" s="173" t="str">
        <f t="shared" si="291"/>
        <v>Remplir la colonne M</v>
      </c>
      <c r="AU552" s="179" t="str">
        <f t="shared" si="276"/>
        <v>Remplir la colonne AS</v>
      </c>
      <c r="AV552" s="263" t="str">
        <f t="shared" si="292"/>
        <v>Remplir la colonne I</v>
      </c>
      <c r="AW552" s="91"/>
      <c r="AX552" s="315" t="str">
        <f t="shared" si="277"/>
        <v>Remplir les termes C, P, T et TVA</v>
      </c>
      <c r="AY552" s="55"/>
      <c r="AZ552" s="65"/>
      <c r="BA552" s="98" t="s">
        <v>64</v>
      </c>
      <c r="BB552" s="63"/>
      <c r="BC552" s="87" t="str">
        <f t="shared" si="278"/>
        <v>Remplir la colonne AY ou BB</v>
      </c>
      <c r="BD552" s="63"/>
      <c r="BE552" s="173" t="str">
        <f t="shared" si="293"/>
        <v>Remplir la colonne M</v>
      </c>
      <c r="BF552" s="179" t="str">
        <f t="shared" si="279"/>
        <v>Remplir la colonne BD</v>
      </c>
      <c r="BG552" s="263" t="str">
        <f t="shared" si="294"/>
        <v>Remplir la colonne I</v>
      </c>
      <c r="BH552" s="91"/>
      <c r="BI552" s="315" t="str">
        <f t="shared" si="280"/>
        <v>Remplir les termes C, P, T et TVA</v>
      </c>
      <c r="BJ552" s="55"/>
      <c r="BK552" s="65"/>
      <c r="BL552" s="98" t="s">
        <v>64</v>
      </c>
      <c r="BM552" s="63"/>
      <c r="BN552" s="87" t="str">
        <f t="shared" si="281"/>
        <v>Remplir la colonne BJ ou BM</v>
      </c>
      <c r="BO552" s="63"/>
      <c r="BP552" s="173" t="str">
        <f t="shared" si="295"/>
        <v>Remplir la colonne M</v>
      </c>
      <c r="BQ552" s="179" t="str">
        <f t="shared" si="282"/>
        <v>Remplir la colonne BO</v>
      </c>
      <c r="BR552" s="263" t="str">
        <f t="shared" si="296"/>
        <v>Remplir la colonne I</v>
      </c>
      <c r="BS552" s="91"/>
      <c r="BT552" s="315" t="str">
        <f t="shared" si="283"/>
        <v>Remplir les termes C, P, T et TVA</v>
      </c>
      <c r="BU552" s="55"/>
      <c r="BV552" s="65"/>
      <c r="BW552" s="98" t="s">
        <v>64</v>
      </c>
      <c r="BX552" s="63"/>
      <c r="BY552" s="87" t="str">
        <f t="shared" si="284"/>
        <v>Remplir la colonne BU ou BX</v>
      </c>
      <c r="BZ552" s="63"/>
      <c r="CA552" s="173" t="str">
        <f t="shared" si="297"/>
        <v>Remplir la colonne M</v>
      </c>
      <c r="CB552" s="179" t="str">
        <f t="shared" si="285"/>
        <v>Remplir la colonne BZ</v>
      </c>
      <c r="CC552" s="263" t="str">
        <f t="shared" si="298"/>
        <v>Remplir la colonne I</v>
      </c>
      <c r="CD552" s="91"/>
      <c r="CE552" s="315" t="str">
        <f t="shared" si="286"/>
        <v>Remplir les termes C, P, T et TVA</v>
      </c>
      <c r="CF552" s="61" t="str">
        <f t="shared" si="267"/>
        <v>REMPLIR TYPE DE CLIENT</v>
      </c>
      <c r="CG552" s="107" t="str">
        <f t="shared" si="287"/>
        <v>Montant total de l'aide demandée non indiqué</v>
      </c>
      <c r="CH552" s="1"/>
      <c r="CI552" s="1"/>
      <c r="CJ552" s="1"/>
      <c r="CK552" s="1"/>
      <c r="CL552" s="1"/>
    </row>
    <row r="553" spans="1:90" x14ac:dyDescent="0.25">
      <c r="A553" s="51"/>
      <c r="B553" s="111"/>
      <c r="C553" s="111"/>
      <c r="D553" s="111"/>
      <c r="E553" s="111"/>
      <c r="F553" s="111"/>
      <c r="G553" s="132"/>
      <c r="H553" s="151"/>
      <c r="I553" s="299"/>
      <c r="J553" s="152"/>
      <c r="K553" s="153"/>
      <c r="L553" s="169"/>
      <c r="M553" s="39"/>
      <c r="N553" s="90"/>
      <c r="O553" s="39"/>
      <c r="P553" s="23"/>
      <c r="Q553" s="170">
        <f t="shared" si="268"/>
        <v>0</v>
      </c>
      <c r="R553" s="55"/>
      <c r="S553" s="65"/>
      <c r="T553" s="98" t="s">
        <v>64</v>
      </c>
      <c r="U553" s="63"/>
      <c r="V553" s="87" t="str">
        <f t="shared" si="269"/>
        <v>Remplir la colonne R ou U</v>
      </c>
      <c r="W553" s="63"/>
      <c r="X553" s="173" t="str">
        <f t="shared" si="266"/>
        <v>Remplir la colonne M</v>
      </c>
      <c r="Y553" s="179" t="str">
        <f t="shared" si="270"/>
        <v>Remplir la colonne W</v>
      </c>
      <c r="Z553" s="263" t="str">
        <f t="shared" si="288"/>
        <v>Remplir la colonne I</v>
      </c>
      <c r="AA553" s="91"/>
      <c r="AB553" s="315" t="str">
        <f t="shared" si="271"/>
        <v>Remplir les termes C, P, T et TVA</v>
      </c>
      <c r="AC553" s="55"/>
      <c r="AD553" s="65"/>
      <c r="AE553" s="98" t="s">
        <v>64</v>
      </c>
      <c r="AF553" s="63"/>
      <c r="AG553" s="87" t="str">
        <f t="shared" si="272"/>
        <v>Remplir la colonne AC ou AF</v>
      </c>
      <c r="AH553" s="63"/>
      <c r="AI553" s="173" t="str">
        <f t="shared" si="289"/>
        <v>Remplir la colonne M</v>
      </c>
      <c r="AJ553" s="179" t="str">
        <f t="shared" si="273"/>
        <v>Remplir la colonne AH</v>
      </c>
      <c r="AK553" s="263" t="str">
        <f t="shared" si="290"/>
        <v>Remplir la colonne I</v>
      </c>
      <c r="AL553" s="91"/>
      <c r="AM553" s="315" t="str">
        <f t="shared" si="274"/>
        <v>Remplir les terme C, P, T et TVA</v>
      </c>
      <c r="AN553" s="55"/>
      <c r="AO553" s="65"/>
      <c r="AP553" s="98" t="s">
        <v>64</v>
      </c>
      <c r="AQ553" s="63"/>
      <c r="AR553" s="87" t="str">
        <f t="shared" si="275"/>
        <v>Remplir la colonne AN ou AQ</v>
      </c>
      <c r="AS553" s="63"/>
      <c r="AT553" s="173" t="str">
        <f t="shared" si="291"/>
        <v>Remplir la colonne M</v>
      </c>
      <c r="AU553" s="179" t="str">
        <f t="shared" si="276"/>
        <v>Remplir la colonne AS</v>
      </c>
      <c r="AV553" s="263" t="str">
        <f t="shared" si="292"/>
        <v>Remplir la colonne I</v>
      </c>
      <c r="AW553" s="91"/>
      <c r="AX553" s="315" t="str">
        <f t="shared" si="277"/>
        <v>Remplir les termes C, P, T et TVA</v>
      </c>
      <c r="AY553" s="55"/>
      <c r="AZ553" s="65"/>
      <c r="BA553" s="98" t="s">
        <v>64</v>
      </c>
      <c r="BB553" s="63"/>
      <c r="BC553" s="87" t="str">
        <f t="shared" si="278"/>
        <v>Remplir la colonne AY ou BB</v>
      </c>
      <c r="BD553" s="63"/>
      <c r="BE553" s="173" t="str">
        <f t="shared" si="293"/>
        <v>Remplir la colonne M</v>
      </c>
      <c r="BF553" s="179" t="str">
        <f t="shared" si="279"/>
        <v>Remplir la colonne BD</v>
      </c>
      <c r="BG553" s="263" t="str">
        <f t="shared" si="294"/>
        <v>Remplir la colonne I</v>
      </c>
      <c r="BH553" s="91"/>
      <c r="BI553" s="315" t="str">
        <f t="shared" si="280"/>
        <v>Remplir les termes C, P, T et TVA</v>
      </c>
      <c r="BJ553" s="55"/>
      <c r="BK553" s="65"/>
      <c r="BL553" s="98" t="s">
        <v>64</v>
      </c>
      <c r="BM553" s="63"/>
      <c r="BN553" s="87" t="str">
        <f t="shared" si="281"/>
        <v>Remplir la colonne BJ ou BM</v>
      </c>
      <c r="BO553" s="63"/>
      <c r="BP553" s="173" t="str">
        <f t="shared" si="295"/>
        <v>Remplir la colonne M</v>
      </c>
      <c r="BQ553" s="179" t="str">
        <f t="shared" si="282"/>
        <v>Remplir la colonne BO</v>
      </c>
      <c r="BR553" s="263" t="str">
        <f t="shared" si="296"/>
        <v>Remplir la colonne I</v>
      </c>
      <c r="BS553" s="91"/>
      <c r="BT553" s="315" t="str">
        <f t="shared" si="283"/>
        <v>Remplir les termes C, P, T et TVA</v>
      </c>
      <c r="BU553" s="55"/>
      <c r="BV553" s="65"/>
      <c r="BW553" s="98" t="s">
        <v>64</v>
      </c>
      <c r="BX553" s="63"/>
      <c r="BY553" s="87" t="str">
        <f t="shared" si="284"/>
        <v>Remplir la colonne BU ou BX</v>
      </c>
      <c r="BZ553" s="63"/>
      <c r="CA553" s="173" t="str">
        <f t="shared" si="297"/>
        <v>Remplir la colonne M</v>
      </c>
      <c r="CB553" s="179" t="str">
        <f t="shared" si="285"/>
        <v>Remplir la colonne BZ</v>
      </c>
      <c r="CC553" s="263" t="str">
        <f t="shared" si="298"/>
        <v>Remplir la colonne I</v>
      </c>
      <c r="CD553" s="91"/>
      <c r="CE553" s="315" t="str">
        <f t="shared" si="286"/>
        <v>Remplir les termes C, P, T et TVA</v>
      </c>
      <c r="CF553" s="61" t="str">
        <f t="shared" si="267"/>
        <v>REMPLIR TYPE DE CLIENT</v>
      </c>
      <c r="CG553" s="107" t="str">
        <f t="shared" si="287"/>
        <v>Montant total de l'aide demandée non indiqué</v>
      </c>
      <c r="CH553" s="1"/>
      <c r="CI553" s="1"/>
      <c r="CJ553" s="1"/>
      <c r="CK553" s="1"/>
      <c r="CL553" s="1"/>
    </row>
    <row r="554" spans="1:90" x14ac:dyDescent="0.25">
      <c r="A554" s="51"/>
      <c r="B554" s="111"/>
      <c r="C554" s="111"/>
      <c r="D554" s="111"/>
      <c r="E554" s="111"/>
      <c r="F554" s="111"/>
      <c r="G554" s="132"/>
      <c r="H554" s="151"/>
      <c r="I554" s="299"/>
      <c r="J554" s="152"/>
      <c r="K554" s="153"/>
      <c r="L554" s="169"/>
      <c r="M554" s="39"/>
      <c r="N554" s="90"/>
      <c r="O554" s="39"/>
      <c r="P554" s="23"/>
      <c r="Q554" s="170">
        <f t="shared" si="268"/>
        <v>0</v>
      </c>
      <c r="R554" s="55"/>
      <c r="S554" s="65"/>
      <c r="T554" s="98" t="s">
        <v>64</v>
      </c>
      <c r="U554" s="63"/>
      <c r="V554" s="87" t="str">
        <f t="shared" si="269"/>
        <v>Remplir la colonne R ou U</v>
      </c>
      <c r="W554" s="63"/>
      <c r="X554" s="173" t="str">
        <f t="shared" si="266"/>
        <v>Remplir la colonne M</v>
      </c>
      <c r="Y554" s="179" t="str">
        <f t="shared" si="270"/>
        <v>Remplir la colonne W</v>
      </c>
      <c r="Z554" s="263" t="str">
        <f t="shared" si="288"/>
        <v>Remplir la colonne I</v>
      </c>
      <c r="AA554" s="91"/>
      <c r="AB554" s="315" t="str">
        <f t="shared" si="271"/>
        <v>Remplir les termes C, P, T et TVA</v>
      </c>
      <c r="AC554" s="55"/>
      <c r="AD554" s="65"/>
      <c r="AE554" s="98" t="s">
        <v>64</v>
      </c>
      <c r="AF554" s="63"/>
      <c r="AG554" s="87" t="str">
        <f t="shared" si="272"/>
        <v>Remplir la colonne AC ou AF</v>
      </c>
      <c r="AH554" s="63"/>
      <c r="AI554" s="173" t="str">
        <f t="shared" si="289"/>
        <v>Remplir la colonne M</v>
      </c>
      <c r="AJ554" s="179" t="str">
        <f t="shared" si="273"/>
        <v>Remplir la colonne AH</v>
      </c>
      <c r="AK554" s="263" t="str">
        <f t="shared" si="290"/>
        <v>Remplir la colonne I</v>
      </c>
      <c r="AL554" s="91"/>
      <c r="AM554" s="315" t="str">
        <f t="shared" si="274"/>
        <v>Remplir les terme C, P, T et TVA</v>
      </c>
      <c r="AN554" s="55"/>
      <c r="AO554" s="65"/>
      <c r="AP554" s="98" t="s">
        <v>64</v>
      </c>
      <c r="AQ554" s="63"/>
      <c r="AR554" s="87" t="str">
        <f t="shared" si="275"/>
        <v>Remplir la colonne AN ou AQ</v>
      </c>
      <c r="AS554" s="63"/>
      <c r="AT554" s="173" t="str">
        <f t="shared" si="291"/>
        <v>Remplir la colonne M</v>
      </c>
      <c r="AU554" s="179" t="str">
        <f t="shared" si="276"/>
        <v>Remplir la colonne AS</v>
      </c>
      <c r="AV554" s="263" t="str">
        <f t="shared" si="292"/>
        <v>Remplir la colonne I</v>
      </c>
      <c r="AW554" s="91"/>
      <c r="AX554" s="315" t="str">
        <f t="shared" si="277"/>
        <v>Remplir les termes C, P, T et TVA</v>
      </c>
      <c r="AY554" s="55"/>
      <c r="AZ554" s="65"/>
      <c r="BA554" s="98" t="s">
        <v>64</v>
      </c>
      <c r="BB554" s="63"/>
      <c r="BC554" s="87" t="str">
        <f t="shared" si="278"/>
        <v>Remplir la colonne AY ou BB</v>
      </c>
      <c r="BD554" s="63"/>
      <c r="BE554" s="173" t="str">
        <f t="shared" si="293"/>
        <v>Remplir la colonne M</v>
      </c>
      <c r="BF554" s="179" t="str">
        <f t="shared" si="279"/>
        <v>Remplir la colonne BD</v>
      </c>
      <c r="BG554" s="263" t="str">
        <f t="shared" si="294"/>
        <v>Remplir la colonne I</v>
      </c>
      <c r="BH554" s="91"/>
      <c r="BI554" s="315" t="str">
        <f t="shared" si="280"/>
        <v>Remplir les termes C, P, T et TVA</v>
      </c>
      <c r="BJ554" s="55"/>
      <c r="BK554" s="65"/>
      <c r="BL554" s="98" t="s">
        <v>64</v>
      </c>
      <c r="BM554" s="63"/>
      <c r="BN554" s="87" t="str">
        <f t="shared" si="281"/>
        <v>Remplir la colonne BJ ou BM</v>
      </c>
      <c r="BO554" s="63"/>
      <c r="BP554" s="173" t="str">
        <f t="shared" si="295"/>
        <v>Remplir la colonne M</v>
      </c>
      <c r="BQ554" s="179" t="str">
        <f t="shared" si="282"/>
        <v>Remplir la colonne BO</v>
      </c>
      <c r="BR554" s="263" t="str">
        <f t="shared" si="296"/>
        <v>Remplir la colonne I</v>
      </c>
      <c r="BS554" s="91"/>
      <c r="BT554" s="315" t="str">
        <f t="shared" si="283"/>
        <v>Remplir les termes C, P, T et TVA</v>
      </c>
      <c r="BU554" s="55"/>
      <c r="BV554" s="65"/>
      <c r="BW554" s="98" t="s">
        <v>64</v>
      </c>
      <c r="BX554" s="63"/>
      <c r="BY554" s="87" t="str">
        <f t="shared" si="284"/>
        <v>Remplir la colonne BU ou BX</v>
      </c>
      <c r="BZ554" s="63"/>
      <c r="CA554" s="173" t="str">
        <f t="shared" si="297"/>
        <v>Remplir la colonne M</v>
      </c>
      <c r="CB554" s="179" t="str">
        <f t="shared" si="285"/>
        <v>Remplir la colonne BZ</v>
      </c>
      <c r="CC554" s="263" t="str">
        <f t="shared" si="298"/>
        <v>Remplir la colonne I</v>
      </c>
      <c r="CD554" s="91"/>
      <c r="CE554" s="315" t="str">
        <f t="shared" si="286"/>
        <v>Remplir les termes C, P, T et TVA</v>
      </c>
      <c r="CF554" s="61" t="str">
        <f t="shared" si="267"/>
        <v>REMPLIR TYPE DE CLIENT</v>
      </c>
      <c r="CG554" s="107" t="str">
        <f t="shared" si="287"/>
        <v>Montant total de l'aide demandée non indiqué</v>
      </c>
      <c r="CH554" s="1"/>
      <c r="CI554" s="1"/>
      <c r="CJ554" s="1"/>
      <c r="CK554" s="1"/>
      <c r="CL554" s="1"/>
    </row>
    <row r="555" spans="1:90" x14ac:dyDescent="0.25">
      <c r="A555" s="51"/>
      <c r="B555" s="111"/>
      <c r="C555" s="111"/>
      <c r="D555" s="111"/>
      <c r="E555" s="111"/>
      <c r="F555" s="111"/>
      <c r="G555" s="132"/>
      <c r="H555" s="151"/>
      <c r="I555" s="299"/>
      <c r="J555" s="152"/>
      <c r="K555" s="153"/>
      <c r="L555" s="169"/>
      <c r="M555" s="39"/>
      <c r="N555" s="90"/>
      <c r="O555" s="39"/>
      <c r="P555" s="23"/>
      <c r="Q555" s="170">
        <f t="shared" si="268"/>
        <v>0</v>
      </c>
      <c r="R555" s="55"/>
      <c r="S555" s="65"/>
      <c r="T555" s="98" t="s">
        <v>64</v>
      </c>
      <c r="U555" s="63"/>
      <c r="V555" s="87" t="str">
        <f t="shared" si="269"/>
        <v>Remplir la colonne R ou U</v>
      </c>
      <c r="W555" s="63"/>
      <c r="X555" s="173" t="str">
        <f t="shared" si="266"/>
        <v>Remplir la colonne M</v>
      </c>
      <c r="Y555" s="179" t="str">
        <f t="shared" si="270"/>
        <v>Remplir la colonne W</v>
      </c>
      <c r="Z555" s="263" t="str">
        <f t="shared" si="288"/>
        <v>Remplir la colonne I</v>
      </c>
      <c r="AA555" s="91"/>
      <c r="AB555" s="315" t="str">
        <f t="shared" si="271"/>
        <v>Remplir les termes C, P, T et TVA</v>
      </c>
      <c r="AC555" s="55"/>
      <c r="AD555" s="65"/>
      <c r="AE555" s="98" t="s">
        <v>64</v>
      </c>
      <c r="AF555" s="63"/>
      <c r="AG555" s="87" t="str">
        <f t="shared" si="272"/>
        <v>Remplir la colonne AC ou AF</v>
      </c>
      <c r="AH555" s="63"/>
      <c r="AI555" s="173" t="str">
        <f t="shared" si="289"/>
        <v>Remplir la colonne M</v>
      </c>
      <c r="AJ555" s="179" t="str">
        <f t="shared" si="273"/>
        <v>Remplir la colonne AH</v>
      </c>
      <c r="AK555" s="263" t="str">
        <f t="shared" si="290"/>
        <v>Remplir la colonne I</v>
      </c>
      <c r="AL555" s="91"/>
      <c r="AM555" s="315" t="str">
        <f t="shared" si="274"/>
        <v>Remplir les terme C, P, T et TVA</v>
      </c>
      <c r="AN555" s="55"/>
      <c r="AO555" s="65"/>
      <c r="AP555" s="98" t="s">
        <v>64</v>
      </c>
      <c r="AQ555" s="63"/>
      <c r="AR555" s="87" t="str">
        <f t="shared" si="275"/>
        <v>Remplir la colonne AN ou AQ</v>
      </c>
      <c r="AS555" s="63"/>
      <c r="AT555" s="173" t="str">
        <f t="shared" si="291"/>
        <v>Remplir la colonne M</v>
      </c>
      <c r="AU555" s="179" t="str">
        <f t="shared" si="276"/>
        <v>Remplir la colonne AS</v>
      </c>
      <c r="AV555" s="263" t="str">
        <f t="shared" si="292"/>
        <v>Remplir la colonne I</v>
      </c>
      <c r="AW555" s="91"/>
      <c r="AX555" s="315" t="str">
        <f t="shared" si="277"/>
        <v>Remplir les termes C, P, T et TVA</v>
      </c>
      <c r="AY555" s="55"/>
      <c r="AZ555" s="65"/>
      <c r="BA555" s="98" t="s">
        <v>64</v>
      </c>
      <c r="BB555" s="63"/>
      <c r="BC555" s="87" t="str">
        <f t="shared" si="278"/>
        <v>Remplir la colonne AY ou BB</v>
      </c>
      <c r="BD555" s="63"/>
      <c r="BE555" s="173" t="str">
        <f t="shared" si="293"/>
        <v>Remplir la colonne M</v>
      </c>
      <c r="BF555" s="179" t="str">
        <f t="shared" si="279"/>
        <v>Remplir la colonne BD</v>
      </c>
      <c r="BG555" s="263" t="str">
        <f t="shared" si="294"/>
        <v>Remplir la colonne I</v>
      </c>
      <c r="BH555" s="91"/>
      <c r="BI555" s="315" t="str">
        <f t="shared" si="280"/>
        <v>Remplir les termes C, P, T et TVA</v>
      </c>
      <c r="BJ555" s="55"/>
      <c r="BK555" s="65"/>
      <c r="BL555" s="98" t="s">
        <v>64</v>
      </c>
      <c r="BM555" s="63"/>
      <c r="BN555" s="87" t="str">
        <f t="shared" si="281"/>
        <v>Remplir la colonne BJ ou BM</v>
      </c>
      <c r="BO555" s="63"/>
      <c r="BP555" s="173" t="str">
        <f t="shared" si="295"/>
        <v>Remplir la colonne M</v>
      </c>
      <c r="BQ555" s="179" t="str">
        <f t="shared" si="282"/>
        <v>Remplir la colonne BO</v>
      </c>
      <c r="BR555" s="263" t="str">
        <f t="shared" si="296"/>
        <v>Remplir la colonne I</v>
      </c>
      <c r="BS555" s="91"/>
      <c r="BT555" s="315" t="str">
        <f t="shared" si="283"/>
        <v>Remplir les termes C, P, T et TVA</v>
      </c>
      <c r="BU555" s="55"/>
      <c r="BV555" s="65"/>
      <c r="BW555" s="98" t="s">
        <v>64</v>
      </c>
      <c r="BX555" s="63"/>
      <c r="BY555" s="87" t="str">
        <f t="shared" si="284"/>
        <v>Remplir la colonne BU ou BX</v>
      </c>
      <c r="BZ555" s="63"/>
      <c r="CA555" s="173" t="str">
        <f t="shared" si="297"/>
        <v>Remplir la colonne M</v>
      </c>
      <c r="CB555" s="179" t="str">
        <f t="shared" si="285"/>
        <v>Remplir la colonne BZ</v>
      </c>
      <c r="CC555" s="263" t="str">
        <f t="shared" si="298"/>
        <v>Remplir la colonne I</v>
      </c>
      <c r="CD555" s="91"/>
      <c r="CE555" s="315" t="str">
        <f t="shared" si="286"/>
        <v>Remplir les termes C, P, T et TVA</v>
      </c>
      <c r="CF555" s="61" t="str">
        <f t="shared" si="267"/>
        <v>REMPLIR TYPE DE CLIENT</v>
      </c>
      <c r="CG555" s="107" t="str">
        <f t="shared" si="287"/>
        <v>Montant total de l'aide demandée non indiqué</v>
      </c>
      <c r="CH555" s="1"/>
      <c r="CI555" s="1"/>
      <c r="CJ555" s="1"/>
      <c r="CK555" s="1"/>
      <c r="CL555" s="1"/>
    </row>
    <row r="556" spans="1:90" x14ac:dyDescent="0.25">
      <c r="A556" s="51"/>
      <c r="B556" s="111"/>
      <c r="C556" s="111"/>
      <c r="D556" s="111"/>
      <c r="E556" s="111"/>
      <c r="F556" s="111"/>
      <c r="G556" s="132"/>
      <c r="H556" s="151"/>
      <c r="I556" s="299"/>
      <c r="J556" s="152"/>
      <c r="K556" s="153"/>
      <c r="L556" s="169"/>
      <c r="M556" s="39"/>
      <c r="N556" s="90"/>
      <c r="O556" s="39"/>
      <c r="P556" s="23"/>
      <c r="Q556" s="170">
        <f t="shared" si="268"/>
        <v>0</v>
      </c>
      <c r="R556" s="55"/>
      <c r="S556" s="65"/>
      <c r="T556" s="98" t="s">
        <v>64</v>
      </c>
      <c r="U556" s="63"/>
      <c r="V556" s="87" t="str">
        <f t="shared" si="269"/>
        <v>Remplir la colonne R ou U</v>
      </c>
      <c r="W556" s="63"/>
      <c r="X556" s="173" t="str">
        <f t="shared" si="266"/>
        <v>Remplir la colonne M</v>
      </c>
      <c r="Y556" s="179" t="str">
        <f t="shared" si="270"/>
        <v>Remplir la colonne W</v>
      </c>
      <c r="Z556" s="263" t="str">
        <f t="shared" si="288"/>
        <v>Remplir la colonne I</v>
      </c>
      <c r="AA556" s="91"/>
      <c r="AB556" s="315" t="str">
        <f t="shared" si="271"/>
        <v>Remplir les termes C, P, T et TVA</v>
      </c>
      <c r="AC556" s="55"/>
      <c r="AD556" s="65"/>
      <c r="AE556" s="98" t="s">
        <v>64</v>
      </c>
      <c r="AF556" s="63"/>
      <c r="AG556" s="87" t="str">
        <f t="shared" si="272"/>
        <v>Remplir la colonne AC ou AF</v>
      </c>
      <c r="AH556" s="63"/>
      <c r="AI556" s="173" t="str">
        <f t="shared" si="289"/>
        <v>Remplir la colonne M</v>
      </c>
      <c r="AJ556" s="179" t="str">
        <f t="shared" si="273"/>
        <v>Remplir la colonne AH</v>
      </c>
      <c r="AK556" s="263" t="str">
        <f t="shared" si="290"/>
        <v>Remplir la colonne I</v>
      </c>
      <c r="AL556" s="91"/>
      <c r="AM556" s="315" t="str">
        <f t="shared" si="274"/>
        <v>Remplir les terme C, P, T et TVA</v>
      </c>
      <c r="AN556" s="55"/>
      <c r="AO556" s="65"/>
      <c r="AP556" s="98" t="s">
        <v>64</v>
      </c>
      <c r="AQ556" s="63"/>
      <c r="AR556" s="87" t="str">
        <f t="shared" si="275"/>
        <v>Remplir la colonne AN ou AQ</v>
      </c>
      <c r="AS556" s="63"/>
      <c r="AT556" s="173" t="str">
        <f t="shared" si="291"/>
        <v>Remplir la colonne M</v>
      </c>
      <c r="AU556" s="179" t="str">
        <f t="shared" si="276"/>
        <v>Remplir la colonne AS</v>
      </c>
      <c r="AV556" s="263" t="str">
        <f t="shared" si="292"/>
        <v>Remplir la colonne I</v>
      </c>
      <c r="AW556" s="91"/>
      <c r="AX556" s="315" t="str">
        <f t="shared" si="277"/>
        <v>Remplir les termes C, P, T et TVA</v>
      </c>
      <c r="AY556" s="55"/>
      <c r="AZ556" s="65"/>
      <c r="BA556" s="98" t="s">
        <v>64</v>
      </c>
      <c r="BB556" s="63"/>
      <c r="BC556" s="87" t="str">
        <f t="shared" si="278"/>
        <v>Remplir la colonne AY ou BB</v>
      </c>
      <c r="BD556" s="63"/>
      <c r="BE556" s="173" t="str">
        <f t="shared" si="293"/>
        <v>Remplir la colonne M</v>
      </c>
      <c r="BF556" s="179" t="str">
        <f t="shared" si="279"/>
        <v>Remplir la colonne BD</v>
      </c>
      <c r="BG556" s="263" t="str">
        <f t="shared" si="294"/>
        <v>Remplir la colonne I</v>
      </c>
      <c r="BH556" s="91"/>
      <c r="BI556" s="315" t="str">
        <f t="shared" si="280"/>
        <v>Remplir les termes C, P, T et TVA</v>
      </c>
      <c r="BJ556" s="55"/>
      <c r="BK556" s="65"/>
      <c r="BL556" s="98" t="s">
        <v>64</v>
      </c>
      <c r="BM556" s="63"/>
      <c r="BN556" s="87" t="str">
        <f t="shared" si="281"/>
        <v>Remplir la colonne BJ ou BM</v>
      </c>
      <c r="BO556" s="63"/>
      <c r="BP556" s="173" t="str">
        <f t="shared" si="295"/>
        <v>Remplir la colonne M</v>
      </c>
      <c r="BQ556" s="179" t="str">
        <f t="shared" si="282"/>
        <v>Remplir la colonne BO</v>
      </c>
      <c r="BR556" s="263" t="str">
        <f t="shared" si="296"/>
        <v>Remplir la colonne I</v>
      </c>
      <c r="BS556" s="91"/>
      <c r="BT556" s="315" t="str">
        <f t="shared" si="283"/>
        <v>Remplir les termes C, P, T et TVA</v>
      </c>
      <c r="BU556" s="55"/>
      <c r="BV556" s="65"/>
      <c r="BW556" s="98" t="s">
        <v>64</v>
      </c>
      <c r="BX556" s="63"/>
      <c r="BY556" s="87" t="str">
        <f t="shared" si="284"/>
        <v>Remplir la colonne BU ou BX</v>
      </c>
      <c r="BZ556" s="63"/>
      <c r="CA556" s="173" t="str">
        <f t="shared" si="297"/>
        <v>Remplir la colonne M</v>
      </c>
      <c r="CB556" s="179" t="str">
        <f t="shared" si="285"/>
        <v>Remplir la colonne BZ</v>
      </c>
      <c r="CC556" s="263" t="str">
        <f t="shared" si="298"/>
        <v>Remplir la colonne I</v>
      </c>
      <c r="CD556" s="91"/>
      <c r="CE556" s="315" t="str">
        <f t="shared" si="286"/>
        <v>Remplir les termes C, P, T et TVA</v>
      </c>
      <c r="CF556" s="61" t="str">
        <f t="shared" si="267"/>
        <v>REMPLIR TYPE DE CLIENT</v>
      </c>
      <c r="CG556" s="107" t="str">
        <f t="shared" si="287"/>
        <v>Montant total de l'aide demandée non indiqué</v>
      </c>
      <c r="CH556" s="1"/>
      <c r="CI556" s="1"/>
      <c r="CJ556" s="1"/>
      <c r="CK556" s="1"/>
      <c r="CL556" s="1"/>
    </row>
    <row r="557" spans="1:90" x14ac:dyDescent="0.25">
      <c r="A557" s="51"/>
      <c r="B557" s="111"/>
      <c r="C557" s="111"/>
      <c r="D557" s="111"/>
      <c r="E557" s="111"/>
      <c r="F557" s="111"/>
      <c r="G557" s="132"/>
      <c r="H557" s="151"/>
      <c r="I557" s="299"/>
      <c r="J557" s="152"/>
      <c r="K557" s="153"/>
      <c r="L557" s="169"/>
      <c r="M557" s="39"/>
      <c r="N557" s="90"/>
      <c r="O557" s="39"/>
      <c r="P557" s="23"/>
      <c r="Q557" s="170">
        <f t="shared" si="268"/>
        <v>0</v>
      </c>
      <c r="R557" s="55"/>
      <c r="S557" s="65"/>
      <c r="T557" s="98" t="s">
        <v>64</v>
      </c>
      <c r="U557" s="63"/>
      <c r="V557" s="87" t="str">
        <f t="shared" si="269"/>
        <v>Remplir la colonne R ou U</v>
      </c>
      <c r="W557" s="63"/>
      <c r="X557" s="173" t="str">
        <f t="shared" si="266"/>
        <v>Remplir la colonne M</v>
      </c>
      <c r="Y557" s="179" t="str">
        <f t="shared" si="270"/>
        <v>Remplir la colonne W</v>
      </c>
      <c r="Z557" s="263" t="str">
        <f t="shared" si="288"/>
        <v>Remplir la colonne I</v>
      </c>
      <c r="AA557" s="91"/>
      <c r="AB557" s="315" t="str">
        <f t="shared" si="271"/>
        <v>Remplir les termes C, P, T et TVA</v>
      </c>
      <c r="AC557" s="55"/>
      <c r="AD557" s="65"/>
      <c r="AE557" s="98" t="s">
        <v>64</v>
      </c>
      <c r="AF557" s="63"/>
      <c r="AG557" s="87" t="str">
        <f t="shared" si="272"/>
        <v>Remplir la colonne AC ou AF</v>
      </c>
      <c r="AH557" s="63"/>
      <c r="AI557" s="173" t="str">
        <f t="shared" si="289"/>
        <v>Remplir la colonne M</v>
      </c>
      <c r="AJ557" s="179" t="str">
        <f t="shared" si="273"/>
        <v>Remplir la colonne AH</v>
      </c>
      <c r="AK557" s="263" t="str">
        <f t="shared" si="290"/>
        <v>Remplir la colonne I</v>
      </c>
      <c r="AL557" s="91"/>
      <c r="AM557" s="315" t="str">
        <f t="shared" si="274"/>
        <v>Remplir les terme C, P, T et TVA</v>
      </c>
      <c r="AN557" s="55"/>
      <c r="AO557" s="65"/>
      <c r="AP557" s="98" t="s">
        <v>64</v>
      </c>
      <c r="AQ557" s="63"/>
      <c r="AR557" s="87" t="str">
        <f t="shared" si="275"/>
        <v>Remplir la colonne AN ou AQ</v>
      </c>
      <c r="AS557" s="63"/>
      <c r="AT557" s="173" t="str">
        <f t="shared" si="291"/>
        <v>Remplir la colonne M</v>
      </c>
      <c r="AU557" s="179" t="str">
        <f t="shared" si="276"/>
        <v>Remplir la colonne AS</v>
      </c>
      <c r="AV557" s="263" t="str">
        <f t="shared" si="292"/>
        <v>Remplir la colonne I</v>
      </c>
      <c r="AW557" s="91"/>
      <c r="AX557" s="315" t="str">
        <f t="shared" si="277"/>
        <v>Remplir les termes C, P, T et TVA</v>
      </c>
      <c r="AY557" s="55"/>
      <c r="AZ557" s="65"/>
      <c r="BA557" s="98" t="s">
        <v>64</v>
      </c>
      <c r="BB557" s="63"/>
      <c r="BC557" s="87" t="str">
        <f t="shared" si="278"/>
        <v>Remplir la colonne AY ou BB</v>
      </c>
      <c r="BD557" s="63"/>
      <c r="BE557" s="173" t="str">
        <f t="shared" si="293"/>
        <v>Remplir la colonne M</v>
      </c>
      <c r="BF557" s="179" t="str">
        <f t="shared" si="279"/>
        <v>Remplir la colonne BD</v>
      </c>
      <c r="BG557" s="263" t="str">
        <f t="shared" si="294"/>
        <v>Remplir la colonne I</v>
      </c>
      <c r="BH557" s="91"/>
      <c r="BI557" s="315" t="str">
        <f t="shared" si="280"/>
        <v>Remplir les termes C, P, T et TVA</v>
      </c>
      <c r="BJ557" s="55"/>
      <c r="BK557" s="65"/>
      <c r="BL557" s="98" t="s">
        <v>64</v>
      </c>
      <c r="BM557" s="63"/>
      <c r="BN557" s="87" t="str">
        <f t="shared" si="281"/>
        <v>Remplir la colonne BJ ou BM</v>
      </c>
      <c r="BO557" s="63"/>
      <c r="BP557" s="173" t="str">
        <f t="shared" si="295"/>
        <v>Remplir la colonne M</v>
      </c>
      <c r="BQ557" s="179" t="str">
        <f t="shared" si="282"/>
        <v>Remplir la colonne BO</v>
      </c>
      <c r="BR557" s="263" t="str">
        <f t="shared" si="296"/>
        <v>Remplir la colonne I</v>
      </c>
      <c r="BS557" s="91"/>
      <c r="BT557" s="315" t="str">
        <f t="shared" si="283"/>
        <v>Remplir les termes C, P, T et TVA</v>
      </c>
      <c r="BU557" s="55"/>
      <c r="BV557" s="65"/>
      <c r="BW557" s="98" t="s">
        <v>64</v>
      </c>
      <c r="BX557" s="63"/>
      <c r="BY557" s="87" t="str">
        <f t="shared" si="284"/>
        <v>Remplir la colonne BU ou BX</v>
      </c>
      <c r="BZ557" s="63"/>
      <c r="CA557" s="173" t="str">
        <f t="shared" si="297"/>
        <v>Remplir la colonne M</v>
      </c>
      <c r="CB557" s="179" t="str">
        <f t="shared" si="285"/>
        <v>Remplir la colonne BZ</v>
      </c>
      <c r="CC557" s="263" t="str">
        <f t="shared" si="298"/>
        <v>Remplir la colonne I</v>
      </c>
      <c r="CD557" s="91"/>
      <c r="CE557" s="315" t="str">
        <f t="shared" si="286"/>
        <v>Remplir les termes C, P, T et TVA</v>
      </c>
      <c r="CF557" s="61" t="str">
        <f t="shared" si="267"/>
        <v>REMPLIR TYPE DE CLIENT</v>
      </c>
      <c r="CG557" s="107" t="str">
        <f t="shared" si="287"/>
        <v>Montant total de l'aide demandée non indiqué</v>
      </c>
      <c r="CH557" s="1"/>
      <c r="CI557" s="1"/>
      <c r="CJ557" s="1"/>
      <c r="CK557" s="1"/>
      <c r="CL557" s="1"/>
    </row>
    <row r="558" spans="1:90" x14ac:dyDescent="0.25">
      <c r="A558" s="51"/>
      <c r="B558" s="111"/>
      <c r="C558" s="111"/>
      <c r="D558" s="111"/>
      <c r="E558" s="111"/>
      <c r="F558" s="111"/>
      <c r="G558" s="132"/>
      <c r="H558" s="151"/>
      <c r="I558" s="299"/>
      <c r="J558" s="152"/>
      <c r="K558" s="153"/>
      <c r="L558" s="169"/>
      <c r="M558" s="39"/>
      <c r="N558" s="90"/>
      <c r="O558" s="39"/>
      <c r="P558" s="23"/>
      <c r="Q558" s="170">
        <f t="shared" si="268"/>
        <v>0</v>
      </c>
      <c r="R558" s="55"/>
      <c r="S558" s="65"/>
      <c r="T558" s="98" t="s">
        <v>64</v>
      </c>
      <c r="U558" s="63"/>
      <c r="V558" s="87" t="str">
        <f t="shared" si="269"/>
        <v>Remplir la colonne R ou U</v>
      </c>
      <c r="W558" s="63"/>
      <c r="X558" s="173" t="str">
        <f t="shared" si="266"/>
        <v>Remplir la colonne M</v>
      </c>
      <c r="Y558" s="179" t="str">
        <f t="shared" si="270"/>
        <v>Remplir la colonne W</v>
      </c>
      <c r="Z558" s="263" t="str">
        <f t="shared" si="288"/>
        <v>Remplir la colonne I</v>
      </c>
      <c r="AA558" s="91"/>
      <c r="AB558" s="315" t="str">
        <f t="shared" si="271"/>
        <v>Remplir les termes C, P, T et TVA</v>
      </c>
      <c r="AC558" s="55"/>
      <c r="AD558" s="65"/>
      <c r="AE558" s="98" t="s">
        <v>64</v>
      </c>
      <c r="AF558" s="63"/>
      <c r="AG558" s="87" t="str">
        <f t="shared" si="272"/>
        <v>Remplir la colonne AC ou AF</v>
      </c>
      <c r="AH558" s="63"/>
      <c r="AI558" s="173" t="str">
        <f t="shared" si="289"/>
        <v>Remplir la colonne M</v>
      </c>
      <c r="AJ558" s="179" t="str">
        <f t="shared" si="273"/>
        <v>Remplir la colonne AH</v>
      </c>
      <c r="AK558" s="263" t="str">
        <f t="shared" si="290"/>
        <v>Remplir la colonne I</v>
      </c>
      <c r="AL558" s="91"/>
      <c r="AM558" s="315" t="str">
        <f t="shared" si="274"/>
        <v>Remplir les terme C, P, T et TVA</v>
      </c>
      <c r="AN558" s="55"/>
      <c r="AO558" s="65"/>
      <c r="AP558" s="98" t="s">
        <v>64</v>
      </c>
      <c r="AQ558" s="63"/>
      <c r="AR558" s="87" t="str">
        <f t="shared" si="275"/>
        <v>Remplir la colonne AN ou AQ</v>
      </c>
      <c r="AS558" s="63"/>
      <c r="AT558" s="173" t="str">
        <f t="shared" si="291"/>
        <v>Remplir la colonne M</v>
      </c>
      <c r="AU558" s="179" t="str">
        <f t="shared" si="276"/>
        <v>Remplir la colonne AS</v>
      </c>
      <c r="AV558" s="263" t="str">
        <f t="shared" si="292"/>
        <v>Remplir la colonne I</v>
      </c>
      <c r="AW558" s="91"/>
      <c r="AX558" s="315" t="str">
        <f t="shared" si="277"/>
        <v>Remplir les termes C, P, T et TVA</v>
      </c>
      <c r="AY558" s="55"/>
      <c r="AZ558" s="65"/>
      <c r="BA558" s="98" t="s">
        <v>64</v>
      </c>
      <c r="BB558" s="63"/>
      <c r="BC558" s="87" t="str">
        <f t="shared" si="278"/>
        <v>Remplir la colonne AY ou BB</v>
      </c>
      <c r="BD558" s="63"/>
      <c r="BE558" s="173" t="str">
        <f t="shared" si="293"/>
        <v>Remplir la colonne M</v>
      </c>
      <c r="BF558" s="179" t="str">
        <f t="shared" si="279"/>
        <v>Remplir la colonne BD</v>
      </c>
      <c r="BG558" s="263" t="str">
        <f t="shared" si="294"/>
        <v>Remplir la colonne I</v>
      </c>
      <c r="BH558" s="91"/>
      <c r="BI558" s="315" t="str">
        <f t="shared" si="280"/>
        <v>Remplir les termes C, P, T et TVA</v>
      </c>
      <c r="BJ558" s="55"/>
      <c r="BK558" s="65"/>
      <c r="BL558" s="98" t="s">
        <v>64</v>
      </c>
      <c r="BM558" s="63"/>
      <c r="BN558" s="87" t="str">
        <f t="shared" si="281"/>
        <v>Remplir la colonne BJ ou BM</v>
      </c>
      <c r="BO558" s="63"/>
      <c r="BP558" s="173" t="str">
        <f t="shared" si="295"/>
        <v>Remplir la colonne M</v>
      </c>
      <c r="BQ558" s="179" t="str">
        <f t="shared" si="282"/>
        <v>Remplir la colonne BO</v>
      </c>
      <c r="BR558" s="263" t="str">
        <f t="shared" si="296"/>
        <v>Remplir la colonne I</v>
      </c>
      <c r="BS558" s="91"/>
      <c r="BT558" s="315" t="str">
        <f t="shared" si="283"/>
        <v>Remplir les termes C, P, T et TVA</v>
      </c>
      <c r="BU558" s="55"/>
      <c r="BV558" s="65"/>
      <c r="BW558" s="98" t="s">
        <v>64</v>
      </c>
      <c r="BX558" s="63"/>
      <c r="BY558" s="87" t="str">
        <f t="shared" si="284"/>
        <v>Remplir la colonne BU ou BX</v>
      </c>
      <c r="BZ558" s="63"/>
      <c r="CA558" s="173" t="str">
        <f t="shared" si="297"/>
        <v>Remplir la colonne M</v>
      </c>
      <c r="CB558" s="179" t="str">
        <f t="shared" si="285"/>
        <v>Remplir la colonne BZ</v>
      </c>
      <c r="CC558" s="263" t="str">
        <f t="shared" si="298"/>
        <v>Remplir la colonne I</v>
      </c>
      <c r="CD558" s="91"/>
      <c r="CE558" s="315" t="str">
        <f t="shared" si="286"/>
        <v>Remplir les termes C, P, T et TVA</v>
      </c>
      <c r="CF558" s="61" t="str">
        <f t="shared" si="267"/>
        <v>REMPLIR TYPE DE CLIENT</v>
      </c>
      <c r="CG558" s="107" t="str">
        <f t="shared" si="287"/>
        <v>Montant total de l'aide demandée non indiqué</v>
      </c>
      <c r="CH558" s="1"/>
      <c r="CI558" s="1"/>
      <c r="CJ558" s="1"/>
      <c r="CK558" s="1"/>
      <c r="CL558" s="1"/>
    </row>
    <row r="559" spans="1:90" x14ac:dyDescent="0.25">
      <c r="A559" s="51"/>
      <c r="B559" s="111"/>
      <c r="C559" s="111"/>
      <c r="D559" s="111"/>
      <c r="E559" s="111"/>
      <c r="F559" s="111"/>
      <c r="G559" s="132"/>
      <c r="H559" s="151"/>
      <c r="I559" s="299"/>
      <c r="J559" s="152"/>
      <c r="K559" s="153"/>
      <c r="L559" s="169"/>
      <c r="M559" s="39"/>
      <c r="N559" s="90"/>
      <c r="O559" s="39"/>
      <c r="P559" s="23"/>
      <c r="Q559" s="170">
        <f t="shared" si="268"/>
        <v>0</v>
      </c>
      <c r="R559" s="55"/>
      <c r="S559" s="65"/>
      <c r="T559" s="98" t="s">
        <v>64</v>
      </c>
      <c r="U559" s="63"/>
      <c r="V559" s="87" t="str">
        <f t="shared" si="269"/>
        <v>Remplir la colonne R ou U</v>
      </c>
      <c r="W559" s="63"/>
      <c r="X559" s="173" t="str">
        <f t="shared" si="266"/>
        <v>Remplir la colonne M</v>
      </c>
      <c r="Y559" s="179" t="str">
        <f t="shared" si="270"/>
        <v>Remplir la colonne W</v>
      </c>
      <c r="Z559" s="263" t="str">
        <f t="shared" si="288"/>
        <v>Remplir la colonne I</v>
      </c>
      <c r="AA559" s="91"/>
      <c r="AB559" s="315" t="str">
        <f t="shared" si="271"/>
        <v>Remplir les termes C, P, T et TVA</v>
      </c>
      <c r="AC559" s="55"/>
      <c r="AD559" s="65"/>
      <c r="AE559" s="98" t="s">
        <v>64</v>
      </c>
      <c r="AF559" s="63"/>
      <c r="AG559" s="87" t="str">
        <f t="shared" si="272"/>
        <v>Remplir la colonne AC ou AF</v>
      </c>
      <c r="AH559" s="63"/>
      <c r="AI559" s="173" t="str">
        <f t="shared" si="289"/>
        <v>Remplir la colonne M</v>
      </c>
      <c r="AJ559" s="179" t="str">
        <f t="shared" si="273"/>
        <v>Remplir la colonne AH</v>
      </c>
      <c r="AK559" s="263" t="str">
        <f t="shared" si="290"/>
        <v>Remplir la colonne I</v>
      </c>
      <c r="AL559" s="91"/>
      <c r="AM559" s="315" t="str">
        <f t="shared" si="274"/>
        <v>Remplir les terme C, P, T et TVA</v>
      </c>
      <c r="AN559" s="55"/>
      <c r="AO559" s="65"/>
      <c r="AP559" s="98" t="s">
        <v>64</v>
      </c>
      <c r="AQ559" s="63"/>
      <c r="AR559" s="87" t="str">
        <f t="shared" si="275"/>
        <v>Remplir la colonne AN ou AQ</v>
      </c>
      <c r="AS559" s="63"/>
      <c r="AT559" s="173" t="str">
        <f t="shared" si="291"/>
        <v>Remplir la colonne M</v>
      </c>
      <c r="AU559" s="179" t="str">
        <f t="shared" si="276"/>
        <v>Remplir la colonne AS</v>
      </c>
      <c r="AV559" s="263" t="str">
        <f t="shared" si="292"/>
        <v>Remplir la colonne I</v>
      </c>
      <c r="AW559" s="91"/>
      <c r="AX559" s="315" t="str">
        <f t="shared" si="277"/>
        <v>Remplir les termes C, P, T et TVA</v>
      </c>
      <c r="AY559" s="55"/>
      <c r="AZ559" s="65"/>
      <c r="BA559" s="98" t="s">
        <v>64</v>
      </c>
      <c r="BB559" s="63"/>
      <c r="BC559" s="87" t="str">
        <f t="shared" si="278"/>
        <v>Remplir la colonne AY ou BB</v>
      </c>
      <c r="BD559" s="63"/>
      <c r="BE559" s="173" t="str">
        <f t="shared" si="293"/>
        <v>Remplir la colonne M</v>
      </c>
      <c r="BF559" s="179" t="str">
        <f t="shared" si="279"/>
        <v>Remplir la colonne BD</v>
      </c>
      <c r="BG559" s="263" t="str">
        <f t="shared" si="294"/>
        <v>Remplir la colonne I</v>
      </c>
      <c r="BH559" s="91"/>
      <c r="BI559" s="315" t="str">
        <f t="shared" si="280"/>
        <v>Remplir les termes C, P, T et TVA</v>
      </c>
      <c r="BJ559" s="55"/>
      <c r="BK559" s="65"/>
      <c r="BL559" s="98" t="s">
        <v>64</v>
      </c>
      <c r="BM559" s="63"/>
      <c r="BN559" s="87" t="str">
        <f t="shared" si="281"/>
        <v>Remplir la colonne BJ ou BM</v>
      </c>
      <c r="BO559" s="63"/>
      <c r="BP559" s="173" t="str">
        <f t="shared" si="295"/>
        <v>Remplir la colonne M</v>
      </c>
      <c r="BQ559" s="179" t="str">
        <f t="shared" si="282"/>
        <v>Remplir la colonne BO</v>
      </c>
      <c r="BR559" s="263" t="str">
        <f t="shared" si="296"/>
        <v>Remplir la colonne I</v>
      </c>
      <c r="BS559" s="91"/>
      <c r="BT559" s="315" t="str">
        <f t="shared" si="283"/>
        <v>Remplir les termes C, P, T et TVA</v>
      </c>
      <c r="BU559" s="55"/>
      <c r="BV559" s="65"/>
      <c r="BW559" s="98" t="s">
        <v>64</v>
      </c>
      <c r="BX559" s="63"/>
      <c r="BY559" s="87" t="str">
        <f t="shared" si="284"/>
        <v>Remplir la colonne BU ou BX</v>
      </c>
      <c r="BZ559" s="63"/>
      <c r="CA559" s="173" t="str">
        <f t="shared" si="297"/>
        <v>Remplir la colonne M</v>
      </c>
      <c r="CB559" s="179" t="str">
        <f t="shared" si="285"/>
        <v>Remplir la colonne BZ</v>
      </c>
      <c r="CC559" s="263" t="str">
        <f t="shared" si="298"/>
        <v>Remplir la colonne I</v>
      </c>
      <c r="CD559" s="91"/>
      <c r="CE559" s="315" t="str">
        <f t="shared" si="286"/>
        <v>Remplir les termes C, P, T et TVA</v>
      </c>
      <c r="CF559" s="61" t="str">
        <f t="shared" si="267"/>
        <v>REMPLIR TYPE DE CLIENT</v>
      </c>
      <c r="CG559" s="107" t="str">
        <f t="shared" si="287"/>
        <v>Montant total de l'aide demandée non indiqué</v>
      </c>
      <c r="CH559" s="1"/>
      <c r="CI559" s="1"/>
      <c r="CJ559" s="1"/>
      <c r="CK559" s="1"/>
      <c r="CL559" s="1"/>
    </row>
    <row r="560" spans="1:90" x14ac:dyDescent="0.25">
      <c r="A560" s="51"/>
      <c r="B560" s="111"/>
      <c r="C560" s="111"/>
      <c r="D560" s="111"/>
      <c r="E560" s="111"/>
      <c r="F560" s="111"/>
      <c r="G560" s="132"/>
      <c r="H560" s="151"/>
      <c r="I560" s="299"/>
      <c r="J560" s="152"/>
      <c r="K560" s="153"/>
      <c r="L560" s="169"/>
      <c r="M560" s="39"/>
      <c r="N560" s="90"/>
      <c r="O560" s="39"/>
      <c r="P560" s="23"/>
      <c r="Q560" s="170">
        <f t="shared" si="268"/>
        <v>0</v>
      </c>
      <c r="R560" s="55"/>
      <c r="S560" s="65"/>
      <c r="T560" s="98" t="s">
        <v>64</v>
      </c>
      <c r="U560" s="63"/>
      <c r="V560" s="87" t="str">
        <f t="shared" si="269"/>
        <v>Remplir la colonne R ou U</v>
      </c>
      <c r="W560" s="63"/>
      <c r="X560" s="173" t="str">
        <f t="shared" si="266"/>
        <v>Remplir la colonne M</v>
      </c>
      <c r="Y560" s="179" t="str">
        <f t="shared" si="270"/>
        <v>Remplir la colonne W</v>
      </c>
      <c r="Z560" s="263" t="str">
        <f t="shared" si="288"/>
        <v>Remplir la colonne I</v>
      </c>
      <c r="AA560" s="91"/>
      <c r="AB560" s="315" t="str">
        <f t="shared" si="271"/>
        <v>Remplir les termes C, P, T et TVA</v>
      </c>
      <c r="AC560" s="55"/>
      <c r="AD560" s="65"/>
      <c r="AE560" s="98" t="s">
        <v>64</v>
      </c>
      <c r="AF560" s="63"/>
      <c r="AG560" s="87" t="str">
        <f t="shared" si="272"/>
        <v>Remplir la colonne AC ou AF</v>
      </c>
      <c r="AH560" s="63"/>
      <c r="AI560" s="173" t="str">
        <f t="shared" si="289"/>
        <v>Remplir la colonne M</v>
      </c>
      <c r="AJ560" s="179" t="str">
        <f t="shared" si="273"/>
        <v>Remplir la colonne AH</v>
      </c>
      <c r="AK560" s="263" t="str">
        <f t="shared" si="290"/>
        <v>Remplir la colonne I</v>
      </c>
      <c r="AL560" s="91"/>
      <c r="AM560" s="315" t="str">
        <f t="shared" si="274"/>
        <v>Remplir les terme C, P, T et TVA</v>
      </c>
      <c r="AN560" s="55"/>
      <c r="AO560" s="65"/>
      <c r="AP560" s="98" t="s">
        <v>64</v>
      </c>
      <c r="AQ560" s="63"/>
      <c r="AR560" s="87" t="str">
        <f t="shared" si="275"/>
        <v>Remplir la colonne AN ou AQ</v>
      </c>
      <c r="AS560" s="63"/>
      <c r="AT560" s="173" t="str">
        <f t="shared" si="291"/>
        <v>Remplir la colonne M</v>
      </c>
      <c r="AU560" s="179" t="str">
        <f t="shared" si="276"/>
        <v>Remplir la colonne AS</v>
      </c>
      <c r="AV560" s="263" t="str">
        <f t="shared" si="292"/>
        <v>Remplir la colonne I</v>
      </c>
      <c r="AW560" s="91"/>
      <c r="AX560" s="315" t="str">
        <f t="shared" si="277"/>
        <v>Remplir les termes C, P, T et TVA</v>
      </c>
      <c r="AY560" s="55"/>
      <c r="AZ560" s="65"/>
      <c r="BA560" s="98" t="s">
        <v>64</v>
      </c>
      <c r="BB560" s="63"/>
      <c r="BC560" s="87" t="str">
        <f t="shared" si="278"/>
        <v>Remplir la colonne AY ou BB</v>
      </c>
      <c r="BD560" s="63"/>
      <c r="BE560" s="173" t="str">
        <f t="shared" si="293"/>
        <v>Remplir la colonne M</v>
      </c>
      <c r="BF560" s="179" t="str">
        <f t="shared" si="279"/>
        <v>Remplir la colonne BD</v>
      </c>
      <c r="BG560" s="263" t="str">
        <f t="shared" si="294"/>
        <v>Remplir la colonne I</v>
      </c>
      <c r="BH560" s="91"/>
      <c r="BI560" s="315" t="str">
        <f t="shared" si="280"/>
        <v>Remplir les termes C, P, T et TVA</v>
      </c>
      <c r="BJ560" s="55"/>
      <c r="BK560" s="65"/>
      <c r="BL560" s="98" t="s">
        <v>64</v>
      </c>
      <c r="BM560" s="63"/>
      <c r="BN560" s="87" t="str">
        <f t="shared" si="281"/>
        <v>Remplir la colonne BJ ou BM</v>
      </c>
      <c r="BO560" s="63"/>
      <c r="BP560" s="173" t="str">
        <f t="shared" si="295"/>
        <v>Remplir la colonne M</v>
      </c>
      <c r="BQ560" s="179" t="str">
        <f t="shared" si="282"/>
        <v>Remplir la colonne BO</v>
      </c>
      <c r="BR560" s="263" t="str">
        <f t="shared" si="296"/>
        <v>Remplir la colonne I</v>
      </c>
      <c r="BS560" s="91"/>
      <c r="BT560" s="315" t="str">
        <f t="shared" si="283"/>
        <v>Remplir les termes C, P, T et TVA</v>
      </c>
      <c r="BU560" s="55"/>
      <c r="BV560" s="65"/>
      <c r="BW560" s="98" t="s">
        <v>64</v>
      </c>
      <c r="BX560" s="63"/>
      <c r="BY560" s="87" t="str">
        <f t="shared" si="284"/>
        <v>Remplir la colonne BU ou BX</v>
      </c>
      <c r="BZ560" s="63"/>
      <c r="CA560" s="173" t="str">
        <f t="shared" si="297"/>
        <v>Remplir la colonne M</v>
      </c>
      <c r="CB560" s="179" t="str">
        <f t="shared" si="285"/>
        <v>Remplir la colonne BZ</v>
      </c>
      <c r="CC560" s="263" t="str">
        <f t="shared" si="298"/>
        <v>Remplir la colonne I</v>
      </c>
      <c r="CD560" s="91"/>
      <c r="CE560" s="315" t="str">
        <f t="shared" si="286"/>
        <v>Remplir les termes C, P, T et TVA</v>
      </c>
      <c r="CF560" s="61" t="str">
        <f t="shared" si="267"/>
        <v>REMPLIR TYPE DE CLIENT</v>
      </c>
      <c r="CG560" s="107" t="str">
        <f t="shared" si="287"/>
        <v>Montant total de l'aide demandée non indiqué</v>
      </c>
      <c r="CH560" s="1"/>
      <c r="CI560" s="1"/>
      <c r="CJ560" s="1"/>
      <c r="CK560" s="1"/>
      <c r="CL560" s="1"/>
    </row>
    <row r="561" spans="1:90" x14ac:dyDescent="0.25">
      <c r="A561" s="51"/>
      <c r="B561" s="111"/>
      <c r="C561" s="111"/>
      <c r="D561" s="111"/>
      <c r="E561" s="111"/>
      <c r="F561" s="111"/>
      <c r="G561" s="132"/>
      <c r="H561" s="151"/>
      <c r="I561" s="299"/>
      <c r="J561" s="152"/>
      <c r="K561" s="153"/>
      <c r="L561" s="169"/>
      <c r="M561" s="39"/>
      <c r="N561" s="90"/>
      <c r="O561" s="39"/>
      <c r="P561" s="23"/>
      <c r="Q561" s="170">
        <f t="shared" si="268"/>
        <v>0</v>
      </c>
      <c r="R561" s="55"/>
      <c r="S561" s="65"/>
      <c r="T561" s="98" t="s">
        <v>64</v>
      </c>
      <c r="U561" s="63"/>
      <c r="V561" s="87" t="str">
        <f t="shared" si="269"/>
        <v>Remplir la colonne R ou U</v>
      </c>
      <c r="W561" s="63"/>
      <c r="X561" s="173" t="str">
        <f t="shared" si="266"/>
        <v>Remplir la colonne M</v>
      </c>
      <c r="Y561" s="179" t="str">
        <f t="shared" si="270"/>
        <v>Remplir la colonne W</v>
      </c>
      <c r="Z561" s="263" t="str">
        <f t="shared" si="288"/>
        <v>Remplir la colonne I</v>
      </c>
      <c r="AA561" s="91"/>
      <c r="AB561" s="315" t="str">
        <f t="shared" si="271"/>
        <v>Remplir les termes C, P, T et TVA</v>
      </c>
      <c r="AC561" s="55"/>
      <c r="AD561" s="65"/>
      <c r="AE561" s="98" t="s">
        <v>64</v>
      </c>
      <c r="AF561" s="63"/>
      <c r="AG561" s="87" t="str">
        <f t="shared" si="272"/>
        <v>Remplir la colonne AC ou AF</v>
      </c>
      <c r="AH561" s="63"/>
      <c r="AI561" s="173" t="str">
        <f t="shared" si="289"/>
        <v>Remplir la colonne M</v>
      </c>
      <c r="AJ561" s="179" t="str">
        <f t="shared" si="273"/>
        <v>Remplir la colonne AH</v>
      </c>
      <c r="AK561" s="263" t="str">
        <f t="shared" si="290"/>
        <v>Remplir la colonne I</v>
      </c>
      <c r="AL561" s="91"/>
      <c r="AM561" s="315" t="str">
        <f t="shared" si="274"/>
        <v>Remplir les terme C, P, T et TVA</v>
      </c>
      <c r="AN561" s="55"/>
      <c r="AO561" s="65"/>
      <c r="AP561" s="98" t="s">
        <v>64</v>
      </c>
      <c r="AQ561" s="63"/>
      <c r="AR561" s="87" t="str">
        <f t="shared" si="275"/>
        <v>Remplir la colonne AN ou AQ</v>
      </c>
      <c r="AS561" s="63"/>
      <c r="AT561" s="173" t="str">
        <f t="shared" si="291"/>
        <v>Remplir la colonne M</v>
      </c>
      <c r="AU561" s="179" t="str">
        <f t="shared" si="276"/>
        <v>Remplir la colonne AS</v>
      </c>
      <c r="AV561" s="263" t="str">
        <f t="shared" si="292"/>
        <v>Remplir la colonne I</v>
      </c>
      <c r="AW561" s="91"/>
      <c r="AX561" s="315" t="str">
        <f t="shared" si="277"/>
        <v>Remplir les termes C, P, T et TVA</v>
      </c>
      <c r="AY561" s="55"/>
      <c r="AZ561" s="65"/>
      <c r="BA561" s="98" t="s">
        <v>64</v>
      </c>
      <c r="BB561" s="63"/>
      <c r="BC561" s="87" t="str">
        <f t="shared" si="278"/>
        <v>Remplir la colonne AY ou BB</v>
      </c>
      <c r="BD561" s="63"/>
      <c r="BE561" s="173" t="str">
        <f t="shared" si="293"/>
        <v>Remplir la colonne M</v>
      </c>
      <c r="BF561" s="179" t="str">
        <f t="shared" si="279"/>
        <v>Remplir la colonne BD</v>
      </c>
      <c r="BG561" s="263" t="str">
        <f t="shared" si="294"/>
        <v>Remplir la colonne I</v>
      </c>
      <c r="BH561" s="91"/>
      <c r="BI561" s="315" t="str">
        <f t="shared" si="280"/>
        <v>Remplir les termes C, P, T et TVA</v>
      </c>
      <c r="BJ561" s="55"/>
      <c r="BK561" s="65"/>
      <c r="BL561" s="98" t="s">
        <v>64</v>
      </c>
      <c r="BM561" s="63"/>
      <c r="BN561" s="87" t="str">
        <f t="shared" si="281"/>
        <v>Remplir la colonne BJ ou BM</v>
      </c>
      <c r="BO561" s="63"/>
      <c r="BP561" s="173" t="str">
        <f t="shared" si="295"/>
        <v>Remplir la colonne M</v>
      </c>
      <c r="BQ561" s="179" t="str">
        <f t="shared" si="282"/>
        <v>Remplir la colonne BO</v>
      </c>
      <c r="BR561" s="263" t="str">
        <f t="shared" si="296"/>
        <v>Remplir la colonne I</v>
      </c>
      <c r="BS561" s="91"/>
      <c r="BT561" s="315" t="str">
        <f t="shared" si="283"/>
        <v>Remplir les termes C, P, T et TVA</v>
      </c>
      <c r="BU561" s="55"/>
      <c r="BV561" s="65"/>
      <c r="BW561" s="98" t="s">
        <v>64</v>
      </c>
      <c r="BX561" s="63"/>
      <c r="BY561" s="87" t="str">
        <f t="shared" si="284"/>
        <v>Remplir la colonne BU ou BX</v>
      </c>
      <c r="BZ561" s="63"/>
      <c r="CA561" s="173" t="str">
        <f t="shared" si="297"/>
        <v>Remplir la colonne M</v>
      </c>
      <c r="CB561" s="179" t="str">
        <f t="shared" si="285"/>
        <v>Remplir la colonne BZ</v>
      </c>
      <c r="CC561" s="263" t="str">
        <f t="shared" si="298"/>
        <v>Remplir la colonne I</v>
      </c>
      <c r="CD561" s="91"/>
      <c r="CE561" s="315" t="str">
        <f t="shared" si="286"/>
        <v>Remplir les termes C, P, T et TVA</v>
      </c>
      <c r="CF561" s="61" t="str">
        <f t="shared" si="267"/>
        <v>REMPLIR TYPE DE CLIENT</v>
      </c>
      <c r="CG561" s="107" t="str">
        <f t="shared" si="287"/>
        <v>Montant total de l'aide demandée non indiqué</v>
      </c>
      <c r="CH561" s="1"/>
      <c r="CI561" s="1"/>
      <c r="CJ561" s="1"/>
      <c r="CK561" s="1"/>
      <c r="CL561" s="1"/>
    </row>
    <row r="562" spans="1:90" x14ac:dyDescent="0.25">
      <c r="A562" s="51"/>
      <c r="B562" s="111"/>
      <c r="C562" s="111"/>
      <c r="D562" s="111"/>
      <c r="E562" s="111"/>
      <c r="F562" s="111"/>
      <c r="G562" s="132"/>
      <c r="H562" s="151"/>
      <c r="I562" s="299"/>
      <c r="J562" s="152"/>
      <c r="K562" s="153"/>
      <c r="L562" s="169"/>
      <c r="M562" s="39"/>
      <c r="N562" s="90"/>
      <c r="O562" s="39"/>
      <c r="P562" s="23"/>
      <c r="Q562" s="170">
        <f t="shared" si="268"/>
        <v>0</v>
      </c>
      <c r="R562" s="55"/>
      <c r="S562" s="65"/>
      <c r="T562" s="98" t="s">
        <v>64</v>
      </c>
      <c r="U562" s="63"/>
      <c r="V562" s="87" t="str">
        <f t="shared" si="269"/>
        <v>Remplir la colonne R ou U</v>
      </c>
      <c r="W562" s="63"/>
      <c r="X562" s="173" t="str">
        <f t="shared" si="266"/>
        <v>Remplir la colonne M</v>
      </c>
      <c r="Y562" s="179" t="str">
        <f t="shared" si="270"/>
        <v>Remplir la colonne W</v>
      </c>
      <c r="Z562" s="263" t="str">
        <f t="shared" si="288"/>
        <v>Remplir la colonne I</v>
      </c>
      <c r="AA562" s="91"/>
      <c r="AB562" s="315" t="str">
        <f t="shared" si="271"/>
        <v>Remplir les termes C, P, T et TVA</v>
      </c>
      <c r="AC562" s="55"/>
      <c r="AD562" s="65"/>
      <c r="AE562" s="98" t="s">
        <v>64</v>
      </c>
      <c r="AF562" s="63"/>
      <c r="AG562" s="87" t="str">
        <f t="shared" si="272"/>
        <v>Remplir la colonne AC ou AF</v>
      </c>
      <c r="AH562" s="63"/>
      <c r="AI562" s="173" t="str">
        <f t="shared" si="289"/>
        <v>Remplir la colonne M</v>
      </c>
      <c r="AJ562" s="179" t="str">
        <f t="shared" si="273"/>
        <v>Remplir la colonne AH</v>
      </c>
      <c r="AK562" s="263" t="str">
        <f t="shared" si="290"/>
        <v>Remplir la colonne I</v>
      </c>
      <c r="AL562" s="91"/>
      <c r="AM562" s="315" t="str">
        <f t="shared" si="274"/>
        <v>Remplir les terme C, P, T et TVA</v>
      </c>
      <c r="AN562" s="55"/>
      <c r="AO562" s="65"/>
      <c r="AP562" s="98" t="s">
        <v>64</v>
      </c>
      <c r="AQ562" s="63"/>
      <c r="AR562" s="87" t="str">
        <f t="shared" si="275"/>
        <v>Remplir la colonne AN ou AQ</v>
      </c>
      <c r="AS562" s="63"/>
      <c r="AT562" s="173" t="str">
        <f t="shared" si="291"/>
        <v>Remplir la colonne M</v>
      </c>
      <c r="AU562" s="179" t="str">
        <f t="shared" si="276"/>
        <v>Remplir la colonne AS</v>
      </c>
      <c r="AV562" s="263" t="str">
        <f t="shared" si="292"/>
        <v>Remplir la colonne I</v>
      </c>
      <c r="AW562" s="91"/>
      <c r="AX562" s="315" t="str">
        <f t="shared" si="277"/>
        <v>Remplir les termes C, P, T et TVA</v>
      </c>
      <c r="AY562" s="55"/>
      <c r="AZ562" s="65"/>
      <c r="BA562" s="98" t="s">
        <v>64</v>
      </c>
      <c r="BB562" s="63"/>
      <c r="BC562" s="87" t="str">
        <f t="shared" si="278"/>
        <v>Remplir la colonne AY ou BB</v>
      </c>
      <c r="BD562" s="63"/>
      <c r="BE562" s="173" t="str">
        <f t="shared" si="293"/>
        <v>Remplir la colonne M</v>
      </c>
      <c r="BF562" s="179" t="str">
        <f t="shared" si="279"/>
        <v>Remplir la colonne BD</v>
      </c>
      <c r="BG562" s="263" t="str">
        <f t="shared" si="294"/>
        <v>Remplir la colonne I</v>
      </c>
      <c r="BH562" s="91"/>
      <c r="BI562" s="315" t="str">
        <f t="shared" si="280"/>
        <v>Remplir les termes C, P, T et TVA</v>
      </c>
      <c r="BJ562" s="55"/>
      <c r="BK562" s="65"/>
      <c r="BL562" s="98" t="s">
        <v>64</v>
      </c>
      <c r="BM562" s="63"/>
      <c r="BN562" s="87" t="str">
        <f t="shared" si="281"/>
        <v>Remplir la colonne BJ ou BM</v>
      </c>
      <c r="BO562" s="63"/>
      <c r="BP562" s="173" t="str">
        <f t="shared" si="295"/>
        <v>Remplir la colonne M</v>
      </c>
      <c r="BQ562" s="179" t="str">
        <f t="shared" si="282"/>
        <v>Remplir la colonne BO</v>
      </c>
      <c r="BR562" s="263" t="str">
        <f t="shared" si="296"/>
        <v>Remplir la colonne I</v>
      </c>
      <c r="BS562" s="91"/>
      <c r="BT562" s="315" t="str">
        <f t="shared" si="283"/>
        <v>Remplir les termes C, P, T et TVA</v>
      </c>
      <c r="BU562" s="55"/>
      <c r="BV562" s="65"/>
      <c r="BW562" s="98" t="s">
        <v>64</v>
      </c>
      <c r="BX562" s="63"/>
      <c r="BY562" s="87" t="str">
        <f t="shared" si="284"/>
        <v>Remplir la colonne BU ou BX</v>
      </c>
      <c r="BZ562" s="63"/>
      <c r="CA562" s="173" t="str">
        <f t="shared" si="297"/>
        <v>Remplir la colonne M</v>
      </c>
      <c r="CB562" s="179" t="str">
        <f t="shared" si="285"/>
        <v>Remplir la colonne BZ</v>
      </c>
      <c r="CC562" s="263" t="str">
        <f t="shared" si="298"/>
        <v>Remplir la colonne I</v>
      </c>
      <c r="CD562" s="91"/>
      <c r="CE562" s="315" t="str">
        <f t="shared" si="286"/>
        <v>Remplir les termes C, P, T et TVA</v>
      </c>
      <c r="CF562" s="61" t="str">
        <f t="shared" si="267"/>
        <v>REMPLIR TYPE DE CLIENT</v>
      </c>
      <c r="CG562" s="107" t="str">
        <f t="shared" si="287"/>
        <v>Montant total de l'aide demandée non indiqué</v>
      </c>
      <c r="CH562" s="1"/>
      <c r="CI562" s="1"/>
      <c r="CJ562" s="1"/>
      <c r="CK562" s="1"/>
      <c r="CL562" s="1"/>
    </row>
    <row r="563" spans="1:90" x14ac:dyDescent="0.25">
      <c r="A563" s="51"/>
      <c r="B563" s="111"/>
      <c r="C563" s="111"/>
      <c r="D563" s="111"/>
      <c r="E563" s="111"/>
      <c r="F563" s="111"/>
      <c r="G563" s="132"/>
      <c r="H563" s="151"/>
      <c r="I563" s="299"/>
      <c r="J563" s="152"/>
      <c r="K563" s="153"/>
      <c r="L563" s="169"/>
      <c r="M563" s="39"/>
      <c r="N563" s="90"/>
      <c r="O563" s="39"/>
      <c r="P563" s="23"/>
      <c r="Q563" s="170">
        <f t="shared" si="268"/>
        <v>0</v>
      </c>
      <c r="R563" s="55"/>
      <c r="S563" s="65"/>
      <c r="T563" s="98" t="s">
        <v>64</v>
      </c>
      <c r="U563" s="63"/>
      <c r="V563" s="87" t="str">
        <f t="shared" si="269"/>
        <v>Remplir la colonne R ou U</v>
      </c>
      <c r="W563" s="63"/>
      <c r="X563" s="173" t="str">
        <f t="shared" si="266"/>
        <v>Remplir la colonne M</v>
      </c>
      <c r="Y563" s="179" t="str">
        <f t="shared" si="270"/>
        <v>Remplir la colonne W</v>
      </c>
      <c r="Z563" s="263" t="str">
        <f t="shared" si="288"/>
        <v>Remplir la colonne I</v>
      </c>
      <c r="AA563" s="91"/>
      <c r="AB563" s="315" t="str">
        <f t="shared" si="271"/>
        <v>Remplir les termes C, P, T et TVA</v>
      </c>
      <c r="AC563" s="55"/>
      <c r="AD563" s="65"/>
      <c r="AE563" s="98" t="s">
        <v>64</v>
      </c>
      <c r="AF563" s="63"/>
      <c r="AG563" s="87" t="str">
        <f t="shared" si="272"/>
        <v>Remplir la colonne AC ou AF</v>
      </c>
      <c r="AH563" s="63"/>
      <c r="AI563" s="173" t="str">
        <f t="shared" si="289"/>
        <v>Remplir la colonne M</v>
      </c>
      <c r="AJ563" s="179" t="str">
        <f t="shared" si="273"/>
        <v>Remplir la colonne AH</v>
      </c>
      <c r="AK563" s="263" t="str">
        <f t="shared" si="290"/>
        <v>Remplir la colonne I</v>
      </c>
      <c r="AL563" s="91"/>
      <c r="AM563" s="315" t="str">
        <f t="shared" si="274"/>
        <v>Remplir les terme C, P, T et TVA</v>
      </c>
      <c r="AN563" s="55"/>
      <c r="AO563" s="65"/>
      <c r="AP563" s="98" t="s">
        <v>64</v>
      </c>
      <c r="AQ563" s="63"/>
      <c r="AR563" s="87" t="str">
        <f t="shared" si="275"/>
        <v>Remplir la colonne AN ou AQ</v>
      </c>
      <c r="AS563" s="63"/>
      <c r="AT563" s="173" t="str">
        <f t="shared" si="291"/>
        <v>Remplir la colonne M</v>
      </c>
      <c r="AU563" s="179" t="str">
        <f t="shared" si="276"/>
        <v>Remplir la colonne AS</v>
      </c>
      <c r="AV563" s="263" t="str">
        <f t="shared" si="292"/>
        <v>Remplir la colonne I</v>
      </c>
      <c r="AW563" s="91"/>
      <c r="AX563" s="315" t="str">
        <f t="shared" si="277"/>
        <v>Remplir les termes C, P, T et TVA</v>
      </c>
      <c r="AY563" s="55"/>
      <c r="AZ563" s="65"/>
      <c r="BA563" s="98" t="s">
        <v>64</v>
      </c>
      <c r="BB563" s="63"/>
      <c r="BC563" s="87" t="str">
        <f t="shared" si="278"/>
        <v>Remplir la colonne AY ou BB</v>
      </c>
      <c r="BD563" s="63"/>
      <c r="BE563" s="173" t="str">
        <f t="shared" si="293"/>
        <v>Remplir la colonne M</v>
      </c>
      <c r="BF563" s="179" t="str">
        <f t="shared" si="279"/>
        <v>Remplir la colonne BD</v>
      </c>
      <c r="BG563" s="263" t="str">
        <f t="shared" si="294"/>
        <v>Remplir la colonne I</v>
      </c>
      <c r="BH563" s="91"/>
      <c r="BI563" s="315" t="str">
        <f t="shared" si="280"/>
        <v>Remplir les termes C, P, T et TVA</v>
      </c>
      <c r="BJ563" s="55"/>
      <c r="BK563" s="65"/>
      <c r="BL563" s="98" t="s">
        <v>64</v>
      </c>
      <c r="BM563" s="63"/>
      <c r="BN563" s="87" t="str">
        <f t="shared" si="281"/>
        <v>Remplir la colonne BJ ou BM</v>
      </c>
      <c r="BO563" s="63"/>
      <c r="BP563" s="173" t="str">
        <f t="shared" si="295"/>
        <v>Remplir la colonne M</v>
      </c>
      <c r="BQ563" s="179" t="str">
        <f t="shared" si="282"/>
        <v>Remplir la colonne BO</v>
      </c>
      <c r="BR563" s="263" t="str">
        <f t="shared" si="296"/>
        <v>Remplir la colonne I</v>
      </c>
      <c r="BS563" s="91"/>
      <c r="BT563" s="315" t="str">
        <f t="shared" si="283"/>
        <v>Remplir les termes C, P, T et TVA</v>
      </c>
      <c r="BU563" s="55"/>
      <c r="BV563" s="65"/>
      <c r="BW563" s="98" t="s">
        <v>64</v>
      </c>
      <c r="BX563" s="63"/>
      <c r="BY563" s="87" t="str">
        <f t="shared" si="284"/>
        <v>Remplir la colonne BU ou BX</v>
      </c>
      <c r="BZ563" s="63"/>
      <c r="CA563" s="173" t="str">
        <f t="shared" si="297"/>
        <v>Remplir la colonne M</v>
      </c>
      <c r="CB563" s="179" t="str">
        <f t="shared" si="285"/>
        <v>Remplir la colonne BZ</v>
      </c>
      <c r="CC563" s="263" t="str">
        <f t="shared" si="298"/>
        <v>Remplir la colonne I</v>
      </c>
      <c r="CD563" s="91"/>
      <c r="CE563" s="315" t="str">
        <f t="shared" si="286"/>
        <v>Remplir les termes C, P, T et TVA</v>
      </c>
      <c r="CF563" s="61" t="str">
        <f t="shared" si="267"/>
        <v>REMPLIR TYPE DE CLIENT</v>
      </c>
      <c r="CG563" s="107" t="str">
        <f t="shared" si="287"/>
        <v>Montant total de l'aide demandée non indiqué</v>
      </c>
      <c r="CH563" s="1"/>
      <c r="CI563" s="1"/>
      <c r="CJ563" s="1"/>
      <c r="CK563" s="1"/>
      <c r="CL563" s="1"/>
    </row>
    <row r="564" spans="1:90" x14ac:dyDescent="0.25">
      <c r="A564" s="51"/>
      <c r="B564" s="111"/>
      <c r="C564" s="111"/>
      <c r="D564" s="111"/>
      <c r="E564" s="111"/>
      <c r="F564" s="111"/>
      <c r="G564" s="132"/>
      <c r="H564" s="151"/>
      <c r="I564" s="299"/>
      <c r="J564" s="152"/>
      <c r="K564" s="153"/>
      <c r="L564" s="169"/>
      <c r="M564" s="39"/>
      <c r="N564" s="90"/>
      <c r="O564" s="39"/>
      <c r="P564" s="23"/>
      <c r="Q564" s="170">
        <f t="shared" si="268"/>
        <v>0</v>
      </c>
      <c r="R564" s="55"/>
      <c r="S564" s="65"/>
      <c r="T564" s="98" t="s">
        <v>64</v>
      </c>
      <c r="U564" s="63"/>
      <c r="V564" s="87" t="str">
        <f t="shared" si="269"/>
        <v>Remplir la colonne R ou U</v>
      </c>
      <c r="W564" s="63"/>
      <c r="X564" s="173" t="str">
        <f t="shared" si="266"/>
        <v>Remplir la colonne M</v>
      </c>
      <c r="Y564" s="179" t="str">
        <f t="shared" si="270"/>
        <v>Remplir la colonne W</v>
      </c>
      <c r="Z564" s="263" t="str">
        <f t="shared" si="288"/>
        <v>Remplir la colonne I</v>
      </c>
      <c r="AA564" s="91"/>
      <c r="AB564" s="315" t="str">
        <f t="shared" si="271"/>
        <v>Remplir les termes C, P, T et TVA</v>
      </c>
      <c r="AC564" s="55"/>
      <c r="AD564" s="65"/>
      <c r="AE564" s="98" t="s">
        <v>64</v>
      </c>
      <c r="AF564" s="63"/>
      <c r="AG564" s="87" t="str">
        <f t="shared" si="272"/>
        <v>Remplir la colonne AC ou AF</v>
      </c>
      <c r="AH564" s="63"/>
      <c r="AI564" s="173" t="str">
        <f t="shared" si="289"/>
        <v>Remplir la colonne M</v>
      </c>
      <c r="AJ564" s="179" t="str">
        <f t="shared" si="273"/>
        <v>Remplir la colonne AH</v>
      </c>
      <c r="AK564" s="263" t="str">
        <f t="shared" si="290"/>
        <v>Remplir la colonne I</v>
      </c>
      <c r="AL564" s="91"/>
      <c r="AM564" s="315" t="str">
        <f t="shared" si="274"/>
        <v>Remplir les terme C, P, T et TVA</v>
      </c>
      <c r="AN564" s="55"/>
      <c r="AO564" s="65"/>
      <c r="AP564" s="98" t="s">
        <v>64</v>
      </c>
      <c r="AQ564" s="63"/>
      <c r="AR564" s="87" t="str">
        <f t="shared" si="275"/>
        <v>Remplir la colonne AN ou AQ</v>
      </c>
      <c r="AS564" s="63"/>
      <c r="AT564" s="173" t="str">
        <f t="shared" si="291"/>
        <v>Remplir la colonne M</v>
      </c>
      <c r="AU564" s="179" t="str">
        <f t="shared" si="276"/>
        <v>Remplir la colonne AS</v>
      </c>
      <c r="AV564" s="263" t="str">
        <f t="shared" si="292"/>
        <v>Remplir la colonne I</v>
      </c>
      <c r="AW564" s="91"/>
      <c r="AX564" s="315" t="str">
        <f t="shared" si="277"/>
        <v>Remplir les termes C, P, T et TVA</v>
      </c>
      <c r="AY564" s="55"/>
      <c r="AZ564" s="65"/>
      <c r="BA564" s="98" t="s">
        <v>64</v>
      </c>
      <c r="BB564" s="63"/>
      <c r="BC564" s="87" t="str">
        <f t="shared" si="278"/>
        <v>Remplir la colonne AY ou BB</v>
      </c>
      <c r="BD564" s="63"/>
      <c r="BE564" s="173" t="str">
        <f t="shared" si="293"/>
        <v>Remplir la colonne M</v>
      </c>
      <c r="BF564" s="179" t="str">
        <f t="shared" si="279"/>
        <v>Remplir la colonne BD</v>
      </c>
      <c r="BG564" s="263" t="str">
        <f t="shared" si="294"/>
        <v>Remplir la colonne I</v>
      </c>
      <c r="BH564" s="91"/>
      <c r="BI564" s="315" t="str">
        <f t="shared" si="280"/>
        <v>Remplir les termes C, P, T et TVA</v>
      </c>
      <c r="BJ564" s="55"/>
      <c r="BK564" s="65"/>
      <c r="BL564" s="98" t="s">
        <v>64</v>
      </c>
      <c r="BM564" s="63"/>
      <c r="BN564" s="87" t="str">
        <f t="shared" si="281"/>
        <v>Remplir la colonne BJ ou BM</v>
      </c>
      <c r="BO564" s="63"/>
      <c r="BP564" s="173" t="str">
        <f t="shared" si="295"/>
        <v>Remplir la colonne M</v>
      </c>
      <c r="BQ564" s="179" t="str">
        <f t="shared" si="282"/>
        <v>Remplir la colonne BO</v>
      </c>
      <c r="BR564" s="263" t="str">
        <f t="shared" si="296"/>
        <v>Remplir la colonne I</v>
      </c>
      <c r="BS564" s="91"/>
      <c r="BT564" s="315" t="str">
        <f t="shared" si="283"/>
        <v>Remplir les termes C, P, T et TVA</v>
      </c>
      <c r="BU564" s="55"/>
      <c r="BV564" s="65"/>
      <c r="BW564" s="98" t="s">
        <v>64</v>
      </c>
      <c r="BX564" s="63"/>
      <c r="BY564" s="87" t="str">
        <f t="shared" si="284"/>
        <v>Remplir la colonne BU ou BX</v>
      </c>
      <c r="BZ564" s="63"/>
      <c r="CA564" s="173" t="str">
        <f t="shared" si="297"/>
        <v>Remplir la colonne M</v>
      </c>
      <c r="CB564" s="179" t="str">
        <f t="shared" si="285"/>
        <v>Remplir la colonne BZ</v>
      </c>
      <c r="CC564" s="263" t="str">
        <f t="shared" si="298"/>
        <v>Remplir la colonne I</v>
      </c>
      <c r="CD564" s="91"/>
      <c r="CE564" s="315" t="str">
        <f t="shared" si="286"/>
        <v>Remplir les termes C, P, T et TVA</v>
      </c>
      <c r="CF564" s="61" t="str">
        <f t="shared" si="267"/>
        <v>REMPLIR TYPE DE CLIENT</v>
      </c>
      <c r="CG564" s="107" t="str">
        <f t="shared" si="287"/>
        <v>Montant total de l'aide demandée non indiqué</v>
      </c>
      <c r="CH564" s="1"/>
      <c r="CI564" s="1"/>
      <c r="CJ564" s="1"/>
      <c r="CK564" s="1"/>
      <c r="CL564" s="1"/>
    </row>
    <row r="565" spans="1:90" x14ac:dyDescent="0.25">
      <c r="A565" s="51"/>
      <c r="B565" s="111"/>
      <c r="C565" s="111"/>
      <c r="D565" s="111"/>
      <c r="E565" s="111"/>
      <c r="F565" s="111"/>
      <c r="G565" s="132"/>
      <c r="H565" s="151"/>
      <c r="I565" s="299"/>
      <c r="J565" s="152"/>
      <c r="K565" s="153"/>
      <c r="L565" s="169"/>
      <c r="M565" s="39"/>
      <c r="N565" s="90"/>
      <c r="O565" s="39"/>
      <c r="P565" s="23"/>
      <c r="Q565" s="170">
        <f t="shared" si="268"/>
        <v>0</v>
      </c>
      <c r="R565" s="55"/>
      <c r="S565" s="65"/>
      <c r="T565" s="98" t="s">
        <v>64</v>
      </c>
      <c r="U565" s="63"/>
      <c r="V565" s="87" t="str">
        <f t="shared" si="269"/>
        <v>Remplir la colonne R ou U</v>
      </c>
      <c r="W565" s="63"/>
      <c r="X565" s="173" t="str">
        <f t="shared" si="266"/>
        <v>Remplir la colonne M</v>
      </c>
      <c r="Y565" s="179" t="str">
        <f t="shared" si="270"/>
        <v>Remplir la colonne W</v>
      </c>
      <c r="Z565" s="263" t="str">
        <f t="shared" si="288"/>
        <v>Remplir la colonne I</v>
      </c>
      <c r="AA565" s="91"/>
      <c r="AB565" s="315" t="str">
        <f t="shared" si="271"/>
        <v>Remplir les termes C, P, T et TVA</v>
      </c>
      <c r="AC565" s="55"/>
      <c r="AD565" s="65"/>
      <c r="AE565" s="98" t="s">
        <v>64</v>
      </c>
      <c r="AF565" s="63"/>
      <c r="AG565" s="87" t="str">
        <f t="shared" si="272"/>
        <v>Remplir la colonne AC ou AF</v>
      </c>
      <c r="AH565" s="63"/>
      <c r="AI565" s="173" t="str">
        <f t="shared" si="289"/>
        <v>Remplir la colonne M</v>
      </c>
      <c r="AJ565" s="179" t="str">
        <f t="shared" si="273"/>
        <v>Remplir la colonne AH</v>
      </c>
      <c r="AK565" s="263" t="str">
        <f t="shared" si="290"/>
        <v>Remplir la colonne I</v>
      </c>
      <c r="AL565" s="91"/>
      <c r="AM565" s="315" t="str">
        <f t="shared" si="274"/>
        <v>Remplir les terme C, P, T et TVA</v>
      </c>
      <c r="AN565" s="55"/>
      <c r="AO565" s="65"/>
      <c r="AP565" s="98" t="s">
        <v>64</v>
      </c>
      <c r="AQ565" s="63"/>
      <c r="AR565" s="87" t="str">
        <f t="shared" si="275"/>
        <v>Remplir la colonne AN ou AQ</v>
      </c>
      <c r="AS565" s="63"/>
      <c r="AT565" s="173" t="str">
        <f t="shared" si="291"/>
        <v>Remplir la colonne M</v>
      </c>
      <c r="AU565" s="179" t="str">
        <f t="shared" si="276"/>
        <v>Remplir la colonne AS</v>
      </c>
      <c r="AV565" s="263" t="str">
        <f t="shared" si="292"/>
        <v>Remplir la colonne I</v>
      </c>
      <c r="AW565" s="91"/>
      <c r="AX565" s="315" t="str">
        <f t="shared" si="277"/>
        <v>Remplir les termes C, P, T et TVA</v>
      </c>
      <c r="AY565" s="55"/>
      <c r="AZ565" s="65"/>
      <c r="BA565" s="98" t="s">
        <v>64</v>
      </c>
      <c r="BB565" s="63"/>
      <c r="BC565" s="87" t="str">
        <f t="shared" si="278"/>
        <v>Remplir la colonne AY ou BB</v>
      </c>
      <c r="BD565" s="63"/>
      <c r="BE565" s="173" t="str">
        <f t="shared" si="293"/>
        <v>Remplir la colonne M</v>
      </c>
      <c r="BF565" s="179" t="str">
        <f t="shared" si="279"/>
        <v>Remplir la colonne BD</v>
      </c>
      <c r="BG565" s="263" t="str">
        <f t="shared" si="294"/>
        <v>Remplir la colonne I</v>
      </c>
      <c r="BH565" s="91"/>
      <c r="BI565" s="315" t="str">
        <f t="shared" si="280"/>
        <v>Remplir les termes C, P, T et TVA</v>
      </c>
      <c r="BJ565" s="55"/>
      <c r="BK565" s="65"/>
      <c r="BL565" s="98" t="s">
        <v>64</v>
      </c>
      <c r="BM565" s="63"/>
      <c r="BN565" s="87" t="str">
        <f t="shared" si="281"/>
        <v>Remplir la colonne BJ ou BM</v>
      </c>
      <c r="BO565" s="63"/>
      <c r="BP565" s="173" t="str">
        <f t="shared" si="295"/>
        <v>Remplir la colonne M</v>
      </c>
      <c r="BQ565" s="179" t="str">
        <f t="shared" si="282"/>
        <v>Remplir la colonne BO</v>
      </c>
      <c r="BR565" s="263" t="str">
        <f t="shared" si="296"/>
        <v>Remplir la colonne I</v>
      </c>
      <c r="BS565" s="91"/>
      <c r="BT565" s="315" t="str">
        <f t="shared" si="283"/>
        <v>Remplir les termes C, P, T et TVA</v>
      </c>
      <c r="BU565" s="55"/>
      <c r="BV565" s="65"/>
      <c r="BW565" s="98" t="s">
        <v>64</v>
      </c>
      <c r="BX565" s="63"/>
      <c r="BY565" s="87" t="str">
        <f t="shared" si="284"/>
        <v>Remplir la colonne BU ou BX</v>
      </c>
      <c r="BZ565" s="63"/>
      <c r="CA565" s="173" t="str">
        <f t="shared" si="297"/>
        <v>Remplir la colonne M</v>
      </c>
      <c r="CB565" s="179" t="str">
        <f t="shared" si="285"/>
        <v>Remplir la colonne BZ</v>
      </c>
      <c r="CC565" s="263" t="str">
        <f t="shared" si="298"/>
        <v>Remplir la colonne I</v>
      </c>
      <c r="CD565" s="91"/>
      <c r="CE565" s="315" t="str">
        <f t="shared" si="286"/>
        <v>Remplir les termes C, P, T et TVA</v>
      </c>
      <c r="CF565" s="61" t="str">
        <f t="shared" si="267"/>
        <v>REMPLIR TYPE DE CLIENT</v>
      </c>
      <c r="CG565" s="107" t="str">
        <f t="shared" si="287"/>
        <v>Montant total de l'aide demandée non indiqué</v>
      </c>
      <c r="CH565" s="1"/>
      <c r="CI565" s="1"/>
      <c r="CJ565" s="1"/>
      <c r="CK565" s="1"/>
      <c r="CL565" s="1"/>
    </row>
    <row r="566" spans="1:90" x14ac:dyDescent="0.25">
      <c r="A566" s="51"/>
      <c r="B566" s="111"/>
      <c r="C566" s="111"/>
      <c r="D566" s="111"/>
      <c r="E566" s="111"/>
      <c r="F566" s="111"/>
      <c r="G566" s="132"/>
      <c r="H566" s="151"/>
      <c r="I566" s="299"/>
      <c r="J566" s="152"/>
      <c r="K566" s="153"/>
      <c r="L566" s="169"/>
      <c r="M566" s="39"/>
      <c r="N566" s="90"/>
      <c r="O566" s="39"/>
      <c r="P566" s="23"/>
      <c r="Q566" s="170">
        <f t="shared" si="268"/>
        <v>0</v>
      </c>
      <c r="R566" s="55"/>
      <c r="S566" s="65"/>
      <c r="T566" s="98" t="s">
        <v>64</v>
      </c>
      <c r="U566" s="63"/>
      <c r="V566" s="87" t="str">
        <f t="shared" si="269"/>
        <v>Remplir la colonne R ou U</v>
      </c>
      <c r="W566" s="63"/>
      <c r="X566" s="173" t="str">
        <f t="shared" si="266"/>
        <v>Remplir la colonne M</v>
      </c>
      <c r="Y566" s="179" t="str">
        <f t="shared" si="270"/>
        <v>Remplir la colonne W</v>
      </c>
      <c r="Z566" s="263" t="str">
        <f t="shared" si="288"/>
        <v>Remplir la colonne I</v>
      </c>
      <c r="AA566" s="91"/>
      <c r="AB566" s="315" t="str">
        <f t="shared" si="271"/>
        <v>Remplir les termes C, P, T et TVA</v>
      </c>
      <c r="AC566" s="55"/>
      <c r="AD566" s="65"/>
      <c r="AE566" s="98" t="s">
        <v>64</v>
      </c>
      <c r="AF566" s="63"/>
      <c r="AG566" s="87" t="str">
        <f t="shared" si="272"/>
        <v>Remplir la colonne AC ou AF</v>
      </c>
      <c r="AH566" s="63"/>
      <c r="AI566" s="173" t="str">
        <f t="shared" si="289"/>
        <v>Remplir la colonne M</v>
      </c>
      <c r="AJ566" s="179" t="str">
        <f t="shared" si="273"/>
        <v>Remplir la colonne AH</v>
      </c>
      <c r="AK566" s="263" t="str">
        <f t="shared" si="290"/>
        <v>Remplir la colonne I</v>
      </c>
      <c r="AL566" s="91"/>
      <c r="AM566" s="315" t="str">
        <f t="shared" si="274"/>
        <v>Remplir les terme C, P, T et TVA</v>
      </c>
      <c r="AN566" s="55"/>
      <c r="AO566" s="65"/>
      <c r="AP566" s="98" t="s">
        <v>64</v>
      </c>
      <c r="AQ566" s="63"/>
      <c r="AR566" s="87" t="str">
        <f t="shared" si="275"/>
        <v>Remplir la colonne AN ou AQ</v>
      </c>
      <c r="AS566" s="63"/>
      <c r="AT566" s="173" t="str">
        <f t="shared" si="291"/>
        <v>Remplir la colonne M</v>
      </c>
      <c r="AU566" s="179" t="str">
        <f t="shared" si="276"/>
        <v>Remplir la colonne AS</v>
      </c>
      <c r="AV566" s="263" t="str">
        <f t="shared" si="292"/>
        <v>Remplir la colonne I</v>
      </c>
      <c r="AW566" s="91"/>
      <c r="AX566" s="315" t="str">
        <f t="shared" si="277"/>
        <v>Remplir les termes C, P, T et TVA</v>
      </c>
      <c r="AY566" s="55"/>
      <c r="AZ566" s="65"/>
      <c r="BA566" s="98" t="s">
        <v>64</v>
      </c>
      <c r="BB566" s="63"/>
      <c r="BC566" s="87" t="str">
        <f t="shared" si="278"/>
        <v>Remplir la colonne AY ou BB</v>
      </c>
      <c r="BD566" s="63"/>
      <c r="BE566" s="173" t="str">
        <f t="shared" si="293"/>
        <v>Remplir la colonne M</v>
      </c>
      <c r="BF566" s="179" t="str">
        <f t="shared" si="279"/>
        <v>Remplir la colonne BD</v>
      </c>
      <c r="BG566" s="263" t="str">
        <f t="shared" si="294"/>
        <v>Remplir la colonne I</v>
      </c>
      <c r="BH566" s="91"/>
      <c r="BI566" s="315" t="str">
        <f t="shared" si="280"/>
        <v>Remplir les termes C, P, T et TVA</v>
      </c>
      <c r="BJ566" s="55"/>
      <c r="BK566" s="65"/>
      <c r="BL566" s="98" t="s">
        <v>64</v>
      </c>
      <c r="BM566" s="63"/>
      <c r="BN566" s="87" t="str">
        <f t="shared" si="281"/>
        <v>Remplir la colonne BJ ou BM</v>
      </c>
      <c r="BO566" s="63"/>
      <c r="BP566" s="173" t="str">
        <f t="shared" si="295"/>
        <v>Remplir la colonne M</v>
      </c>
      <c r="BQ566" s="179" t="str">
        <f t="shared" si="282"/>
        <v>Remplir la colonne BO</v>
      </c>
      <c r="BR566" s="263" t="str">
        <f t="shared" si="296"/>
        <v>Remplir la colonne I</v>
      </c>
      <c r="BS566" s="91"/>
      <c r="BT566" s="315" t="str">
        <f t="shared" si="283"/>
        <v>Remplir les termes C, P, T et TVA</v>
      </c>
      <c r="BU566" s="55"/>
      <c r="BV566" s="65"/>
      <c r="BW566" s="98" t="s">
        <v>64</v>
      </c>
      <c r="BX566" s="63"/>
      <c r="BY566" s="87" t="str">
        <f t="shared" si="284"/>
        <v>Remplir la colonne BU ou BX</v>
      </c>
      <c r="BZ566" s="63"/>
      <c r="CA566" s="173" t="str">
        <f t="shared" si="297"/>
        <v>Remplir la colonne M</v>
      </c>
      <c r="CB566" s="179" t="str">
        <f t="shared" si="285"/>
        <v>Remplir la colonne BZ</v>
      </c>
      <c r="CC566" s="263" t="str">
        <f t="shared" si="298"/>
        <v>Remplir la colonne I</v>
      </c>
      <c r="CD566" s="91"/>
      <c r="CE566" s="315" t="str">
        <f t="shared" si="286"/>
        <v>Remplir les termes C, P, T et TVA</v>
      </c>
      <c r="CF566" s="61" t="str">
        <f t="shared" si="267"/>
        <v>REMPLIR TYPE DE CLIENT</v>
      </c>
      <c r="CG566" s="107" t="str">
        <f t="shared" si="287"/>
        <v>Montant total de l'aide demandée non indiqué</v>
      </c>
      <c r="CH566" s="1"/>
      <c r="CI566" s="1"/>
      <c r="CJ566" s="1"/>
      <c r="CK566" s="1"/>
      <c r="CL566" s="1"/>
    </row>
    <row r="567" spans="1:90" x14ac:dyDescent="0.25">
      <c r="A567" s="51"/>
      <c r="B567" s="111"/>
      <c r="C567" s="111"/>
      <c r="D567" s="111"/>
      <c r="E567" s="111"/>
      <c r="F567" s="111"/>
      <c r="G567" s="132"/>
      <c r="H567" s="151"/>
      <c r="I567" s="299"/>
      <c r="J567" s="152"/>
      <c r="K567" s="153"/>
      <c r="L567" s="169"/>
      <c r="M567" s="39"/>
      <c r="N567" s="90"/>
      <c r="O567" s="39"/>
      <c r="P567" s="23"/>
      <c r="Q567" s="170">
        <f t="shared" si="268"/>
        <v>0</v>
      </c>
      <c r="R567" s="55"/>
      <c r="S567" s="65"/>
      <c r="T567" s="98" t="s">
        <v>64</v>
      </c>
      <c r="U567" s="63"/>
      <c r="V567" s="87" t="str">
        <f t="shared" si="269"/>
        <v>Remplir la colonne R ou U</v>
      </c>
      <c r="W567" s="63"/>
      <c r="X567" s="173" t="str">
        <f t="shared" si="266"/>
        <v>Remplir la colonne M</v>
      </c>
      <c r="Y567" s="179" t="str">
        <f t="shared" si="270"/>
        <v>Remplir la colonne W</v>
      </c>
      <c r="Z567" s="263" t="str">
        <f t="shared" si="288"/>
        <v>Remplir la colonne I</v>
      </c>
      <c r="AA567" s="91"/>
      <c r="AB567" s="315" t="str">
        <f t="shared" si="271"/>
        <v>Remplir les termes C, P, T et TVA</v>
      </c>
      <c r="AC567" s="55"/>
      <c r="AD567" s="65"/>
      <c r="AE567" s="98" t="s">
        <v>64</v>
      </c>
      <c r="AF567" s="63"/>
      <c r="AG567" s="87" t="str">
        <f t="shared" si="272"/>
        <v>Remplir la colonne AC ou AF</v>
      </c>
      <c r="AH567" s="63"/>
      <c r="AI567" s="173" t="str">
        <f t="shared" si="289"/>
        <v>Remplir la colonne M</v>
      </c>
      <c r="AJ567" s="179" t="str">
        <f t="shared" si="273"/>
        <v>Remplir la colonne AH</v>
      </c>
      <c r="AK567" s="263" t="str">
        <f t="shared" si="290"/>
        <v>Remplir la colonne I</v>
      </c>
      <c r="AL567" s="91"/>
      <c r="AM567" s="315" t="str">
        <f t="shared" si="274"/>
        <v>Remplir les terme C, P, T et TVA</v>
      </c>
      <c r="AN567" s="55"/>
      <c r="AO567" s="65"/>
      <c r="AP567" s="98" t="s">
        <v>64</v>
      </c>
      <c r="AQ567" s="63"/>
      <c r="AR567" s="87" t="str">
        <f t="shared" si="275"/>
        <v>Remplir la colonne AN ou AQ</v>
      </c>
      <c r="AS567" s="63"/>
      <c r="AT567" s="173" t="str">
        <f t="shared" si="291"/>
        <v>Remplir la colonne M</v>
      </c>
      <c r="AU567" s="179" t="str">
        <f t="shared" si="276"/>
        <v>Remplir la colonne AS</v>
      </c>
      <c r="AV567" s="263" t="str">
        <f t="shared" si="292"/>
        <v>Remplir la colonne I</v>
      </c>
      <c r="AW567" s="91"/>
      <c r="AX567" s="315" t="str">
        <f t="shared" si="277"/>
        <v>Remplir les termes C, P, T et TVA</v>
      </c>
      <c r="AY567" s="55"/>
      <c r="AZ567" s="65"/>
      <c r="BA567" s="98" t="s">
        <v>64</v>
      </c>
      <c r="BB567" s="63"/>
      <c r="BC567" s="87" t="str">
        <f t="shared" si="278"/>
        <v>Remplir la colonne AY ou BB</v>
      </c>
      <c r="BD567" s="63"/>
      <c r="BE567" s="173" t="str">
        <f t="shared" si="293"/>
        <v>Remplir la colonne M</v>
      </c>
      <c r="BF567" s="179" t="str">
        <f t="shared" si="279"/>
        <v>Remplir la colonne BD</v>
      </c>
      <c r="BG567" s="263" t="str">
        <f t="shared" si="294"/>
        <v>Remplir la colonne I</v>
      </c>
      <c r="BH567" s="91"/>
      <c r="BI567" s="315" t="str">
        <f t="shared" si="280"/>
        <v>Remplir les termes C, P, T et TVA</v>
      </c>
      <c r="BJ567" s="55"/>
      <c r="BK567" s="65"/>
      <c r="BL567" s="98" t="s">
        <v>64</v>
      </c>
      <c r="BM567" s="63"/>
      <c r="BN567" s="87" t="str">
        <f t="shared" si="281"/>
        <v>Remplir la colonne BJ ou BM</v>
      </c>
      <c r="BO567" s="63"/>
      <c r="BP567" s="173" t="str">
        <f t="shared" si="295"/>
        <v>Remplir la colonne M</v>
      </c>
      <c r="BQ567" s="179" t="str">
        <f t="shared" si="282"/>
        <v>Remplir la colonne BO</v>
      </c>
      <c r="BR567" s="263" t="str">
        <f t="shared" si="296"/>
        <v>Remplir la colonne I</v>
      </c>
      <c r="BS567" s="91"/>
      <c r="BT567" s="315" t="str">
        <f t="shared" si="283"/>
        <v>Remplir les termes C, P, T et TVA</v>
      </c>
      <c r="BU567" s="55"/>
      <c r="BV567" s="65"/>
      <c r="BW567" s="98" t="s">
        <v>64</v>
      </c>
      <c r="BX567" s="63"/>
      <c r="BY567" s="87" t="str">
        <f t="shared" si="284"/>
        <v>Remplir la colonne BU ou BX</v>
      </c>
      <c r="BZ567" s="63"/>
      <c r="CA567" s="173" t="str">
        <f t="shared" si="297"/>
        <v>Remplir la colonne M</v>
      </c>
      <c r="CB567" s="179" t="str">
        <f t="shared" si="285"/>
        <v>Remplir la colonne BZ</v>
      </c>
      <c r="CC567" s="263" t="str">
        <f t="shared" si="298"/>
        <v>Remplir la colonne I</v>
      </c>
      <c r="CD567" s="91"/>
      <c r="CE567" s="315" t="str">
        <f t="shared" si="286"/>
        <v>Remplir les termes C, P, T et TVA</v>
      </c>
      <c r="CF567" s="61" t="str">
        <f t="shared" si="267"/>
        <v>REMPLIR TYPE DE CLIENT</v>
      </c>
      <c r="CG567" s="107" t="str">
        <f t="shared" si="287"/>
        <v>Montant total de l'aide demandée non indiqué</v>
      </c>
      <c r="CH567" s="1"/>
      <c r="CI567" s="1"/>
      <c r="CJ567" s="1"/>
      <c r="CK567" s="1"/>
      <c r="CL567" s="1"/>
    </row>
    <row r="568" spans="1:90" x14ac:dyDescent="0.25">
      <c r="A568" s="51"/>
      <c r="B568" s="111"/>
      <c r="C568" s="111"/>
      <c r="D568" s="111"/>
      <c r="E568" s="111"/>
      <c r="F568" s="111"/>
      <c r="G568" s="132"/>
      <c r="H568" s="151"/>
      <c r="I568" s="299"/>
      <c r="J568" s="152"/>
      <c r="K568" s="153"/>
      <c r="L568" s="169"/>
      <c r="M568" s="39"/>
      <c r="N568" s="90"/>
      <c r="O568" s="39"/>
      <c r="P568" s="23"/>
      <c r="Q568" s="170">
        <f t="shared" si="268"/>
        <v>0</v>
      </c>
      <c r="R568" s="55"/>
      <c r="S568" s="65"/>
      <c r="T568" s="98" t="s">
        <v>64</v>
      </c>
      <c r="U568" s="63"/>
      <c r="V568" s="87" t="str">
        <f t="shared" si="269"/>
        <v>Remplir la colonne R ou U</v>
      </c>
      <c r="W568" s="63"/>
      <c r="X568" s="173" t="str">
        <f t="shared" si="266"/>
        <v>Remplir la colonne M</v>
      </c>
      <c r="Y568" s="179" t="str">
        <f t="shared" si="270"/>
        <v>Remplir la colonne W</v>
      </c>
      <c r="Z568" s="263" t="str">
        <f t="shared" si="288"/>
        <v>Remplir la colonne I</v>
      </c>
      <c r="AA568" s="91"/>
      <c r="AB568" s="315" t="str">
        <f t="shared" si="271"/>
        <v>Remplir les termes C, P, T et TVA</v>
      </c>
      <c r="AC568" s="55"/>
      <c r="AD568" s="65"/>
      <c r="AE568" s="98" t="s">
        <v>64</v>
      </c>
      <c r="AF568" s="63"/>
      <c r="AG568" s="87" t="str">
        <f t="shared" si="272"/>
        <v>Remplir la colonne AC ou AF</v>
      </c>
      <c r="AH568" s="63"/>
      <c r="AI568" s="173" t="str">
        <f t="shared" si="289"/>
        <v>Remplir la colonne M</v>
      </c>
      <c r="AJ568" s="179" t="str">
        <f t="shared" si="273"/>
        <v>Remplir la colonne AH</v>
      </c>
      <c r="AK568" s="263" t="str">
        <f t="shared" si="290"/>
        <v>Remplir la colonne I</v>
      </c>
      <c r="AL568" s="91"/>
      <c r="AM568" s="315" t="str">
        <f t="shared" si="274"/>
        <v>Remplir les terme C, P, T et TVA</v>
      </c>
      <c r="AN568" s="55"/>
      <c r="AO568" s="65"/>
      <c r="AP568" s="98" t="s">
        <v>64</v>
      </c>
      <c r="AQ568" s="63"/>
      <c r="AR568" s="87" t="str">
        <f t="shared" si="275"/>
        <v>Remplir la colonne AN ou AQ</v>
      </c>
      <c r="AS568" s="63"/>
      <c r="AT568" s="173" t="str">
        <f t="shared" si="291"/>
        <v>Remplir la colonne M</v>
      </c>
      <c r="AU568" s="179" t="str">
        <f t="shared" si="276"/>
        <v>Remplir la colonne AS</v>
      </c>
      <c r="AV568" s="263" t="str">
        <f t="shared" si="292"/>
        <v>Remplir la colonne I</v>
      </c>
      <c r="AW568" s="91"/>
      <c r="AX568" s="315" t="str">
        <f t="shared" si="277"/>
        <v>Remplir les termes C, P, T et TVA</v>
      </c>
      <c r="AY568" s="55"/>
      <c r="AZ568" s="65"/>
      <c r="BA568" s="98" t="s">
        <v>64</v>
      </c>
      <c r="BB568" s="63"/>
      <c r="BC568" s="87" t="str">
        <f t="shared" si="278"/>
        <v>Remplir la colonne AY ou BB</v>
      </c>
      <c r="BD568" s="63"/>
      <c r="BE568" s="173" t="str">
        <f t="shared" si="293"/>
        <v>Remplir la colonne M</v>
      </c>
      <c r="BF568" s="179" t="str">
        <f t="shared" si="279"/>
        <v>Remplir la colonne BD</v>
      </c>
      <c r="BG568" s="263" t="str">
        <f t="shared" si="294"/>
        <v>Remplir la colonne I</v>
      </c>
      <c r="BH568" s="91"/>
      <c r="BI568" s="315" t="str">
        <f t="shared" si="280"/>
        <v>Remplir les termes C, P, T et TVA</v>
      </c>
      <c r="BJ568" s="55"/>
      <c r="BK568" s="65"/>
      <c r="BL568" s="98" t="s">
        <v>64</v>
      </c>
      <c r="BM568" s="63"/>
      <c r="BN568" s="87" t="str">
        <f t="shared" si="281"/>
        <v>Remplir la colonne BJ ou BM</v>
      </c>
      <c r="BO568" s="63"/>
      <c r="BP568" s="173" t="str">
        <f t="shared" si="295"/>
        <v>Remplir la colonne M</v>
      </c>
      <c r="BQ568" s="179" t="str">
        <f t="shared" si="282"/>
        <v>Remplir la colonne BO</v>
      </c>
      <c r="BR568" s="263" t="str">
        <f t="shared" si="296"/>
        <v>Remplir la colonne I</v>
      </c>
      <c r="BS568" s="91"/>
      <c r="BT568" s="315" t="str">
        <f t="shared" si="283"/>
        <v>Remplir les termes C, P, T et TVA</v>
      </c>
      <c r="BU568" s="55"/>
      <c r="BV568" s="65"/>
      <c r="BW568" s="98" t="s">
        <v>64</v>
      </c>
      <c r="BX568" s="63"/>
      <c r="BY568" s="87" t="str">
        <f t="shared" si="284"/>
        <v>Remplir la colonne BU ou BX</v>
      </c>
      <c r="BZ568" s="63"/>
      <c r="CA568" s="173" t="str">
        <f t="shared" si="297"/>
        <v>Remplir la colonne M</v>
      </c>
      <c r="CB568" s="179" t="str">
        <f t="shared" si="285"/>
        <v>Remplir la colonne BZ</v>
      </c>
      <c r="CC568" s="263" t="str">
        <f t="shared" si="298"/>
        <v>Remplir la colonne I</v>
      </c>
      <c r="CD568" s="91"/>
      <c r="CE568" s="315" t="str">
        <f t="shared" si="286"/>
        <v>Remplir les termes C, P, T et TVA</v>
      </c>
      <c r="CF568" s="61" t="str">
        <f t="shared" si="267"/>
        <v>REMPLIR TYPE DE CLIENT</v>
      </c>
      <c r="CG568" s="107" t="str">
        <f t="shared" si="287"/>
        <v>Montant total de l'aide demandée non indiqué</v>
      </c>
      <c r="CH568" s="1"/>
      <c r="CI568" s="1"/>
      <c r="CJ568" s="1"/>
      <c r="CK568" s="1"/>
      <c r="CL568" s="1"/>
    </row>
    <row r="569" spans="1:90" x14ac:dyDescent="0.25">
      <c r="A569" s="51"/>
      <c r="B569" s="111"/>
      <c r="C569" s="111"/>
      <c r="D569" s="111"/>
      <c r="E569" s="111"/>
      <c r="F569" s="111"/>
      <c r="G569" s="132"/>
      <c r="H569" s="151"/>
      <c r="I569" s="299"/>
      <c r="J569" s="152"/>
      <c r="K569" s="153"/>
      <c r="L569" s="169"/>
      <c r="M569" s="39"/>
      <c r="N569" s="90"/>
      <c r="O569" s="39"/>
      <c r="P569" s="23"/>
      <c r="Q569" s="170">
        <f t="shared" si="268"/>
        <v>0</v>
      </c>
      <c r="R569" s="55"/>
      <c r="S569" s="65"/>
      <c r="T569" s="98" t="s">
        <v>64</v>
      </c>
      <c r="U569" s="63"/>
      <c r="V569" s="87" t="str">
        <f t="shared" si="269"/>
        <v>Remplir la colonne R ou U</v>
      </c>
      <c r="W569" s="63"/>
      <c r="X569" s="173" t="str">
        <f t="shared" si="266"/>
        <v>Remplir la colonne M</v>
      </c>
      <c r="Y569" s="179" t="str">
        <f t="shared" si="270"/>
        <v>Remplir la colonne W</v>
      </c>
      <c r="Z569" s="263" t="str">
        <f t="shared" si="288"/>
        <v>Remplir la colonne I</v>
      </c>
      <c r="AA569" s="91"/>
      <c r="AB569" s="315" t="str">
        <f t="shared" si="271"/>
        <v>Remplir les termes C, P, T et TVA</v>
      </c>
      <c r="AC569" s="55"/>
      <c r="AD569" s="65"/>
      <c r="AE569" s="98" t="s">
        <v>64</v>
      </c>
      <c r="AF569" s="63"/>
      <c r="AG569" s="87" t="str">
        <f t="shared" si="272"/>
        <v>Remplir la colonne AC ou AF</v>
      </c>
      <c r="AH569" s="63"/>
      <c r="AI569" s="173" t="str">
        <f t="shared" si="289"/>
        <v>Remplir la colonne M</v>
      </c>
      <c r="AJ569" s="179" t="str">
        <f t="shared" si="273"/>
        <v>Remplir la colonne AH</v>
      </c>
      <c r="AK569" s="263" t="str">
        <f t="shared" si="290"/>
        <v>Remplir la colonne I</v>
      </c>
      <c r="AL569" s="91"/>
      <c r="AM569" s="315" t="str">
        <f t="shared" si="274"/>
        <v>Remplir les terme C, P, T et TVA</v>
      </c>
      <c r="AN569" s="55"/>
      <c r="AO569" s="65"/>
      <c r="AP569" s="98" t="s">
        <v>64</v>
      </c>
      <c r="AQ569" s="63"/>
      <c r="AR569" s="87" t="str">
        <f t="shared" si="275"/>
        <v>Remplir la colonne AN ou AQ</v>
      </c>
      <c r="AS569" s="63"/>
      <c r="AT569" s="173" t="str">
        <f t="shared" si="291"/>
        <v>Remplir la colonne M</v>
      </c>
      <c r="AU569" s="179" t="str">
        <f t="shared" si="276"/>
        <v>Remplir la colonne AS</v>
      </c>
      <c r="AV569" s="263" t="str">
        <f t="shared" si="292"/>
        <v>Remplir la colonne I</v>
      </c>
      <c r="AW569" s="91"/>
      <c r="AX569" s="315" t="str">
        <f t="shared" si="277"/>
        <v>Remplir les termes C, P, T et TVA</v>
      </c>
      <c r="AY569" s="55"/>
      <c r="AZ569" s="65"/>
      <c r="BA569" s="98" t="s">
        <v>64</v>
      </c>
      <c r="BB569" s="63"/>
      <c r="BC569" s="87" t="str">
        <f t="shared" si="278"/>
        <v>Remplir la colonne AY ou BB</v>
      </c>
      <c r="BD569" s="63"/>
      <c r="BE569" s="173" t="str">
        <f t="shared" si="293"/>
        <v>Remplir la colonne M</v>
      </c>
      <c r="BF569" s="179" t="str">
        <f t="shared" si="279"/>
        <v>Remplir la colonne BD</v>
      </c>
      <c r="BG569" s="263" t="str">
        <f t="shared" si="294"/>
        <v>Remplir la colonne I</v>
      </c>
      <c r="BH569" s="91"/>
      <c r="BI569" s="315" t="str">
        <f t="shared" si="280"/>
        <v>Remplir les termes C, P, T et TVA</v>
      </c>
      <c r="BJ569" s="55"/>
      <c r="BK569" s="65"/>
      <c r="BL569" s="98" t="s">
        <v>64</v>
      </c>
      <c r="BM569" s="63"/>
      <c r="BN569" s="87" t="str">
        <f t="shared" si="281"/>
        <v>Remplir la colonne BJ ou BM</v>
      </c>
      <c r="BO569" s="63"/>
      <c r="BP569" s="173" t="str">
        <f t="shared" si="295"/>
        <v>Remplir la colonne M</v>
      </c>
      <c r="BQ569" s="179" t="str">
        <f t="shared" si="282"/>
        <v>Remplir la colonne BO</v>
      </c>
      <c r="BR569" s="263" t="str">
        <f t="shared" si="296"/>
        <v>Remplir la colonne I</v>
      </c>
      <c r="BS569" s="91"/>
      <c r="BT569" s="315" t="str">
        <f t="shared" si="283"/>
        <v>Remplir les termes C, P, T et TVA</v>
      </c>
      <c r="BU569" s="55"/>
      <c r="BV569" s="65"/>
      <c r="BW569" s="98" t="s">
        <v>64</v>
      </c>
      <c r="BX569" s="63"/>
      <c r="BY569" s="87" t="str">
        <f t="shared" si="284"/>
        <v>Remplir la colonne BU ou BX</v>
      </c>
      <c r="BZ569" s="63"/>
      <c r="CA569" s="173" t="str">
        <f t="shared" si="297"/>
        <v>Remplir la colonne M</v>
      </c>
      <c r="CB569" s="179" t="str">
        <f t="shared" si="285"/>
        <v>Remplir la colonne BZ</v>
      </c>
      <c r="CC569" s="263" t="str">
        <f t="shared" si="298"/>
        <v>Remplir la colonne I</v>
      </c>
      <c r="CD569" s="91"/>
      <c r="CE569" s="315" t="str">
        <f t="shared" si="286"/>
        <v>Remplir les termes C, P, T et TVA</v>
      </c>
      <c r="CF569" s="61" t="str">
        <f t="shared" si="267"/>
        <v>REMPLIR TYPE DE CLIENT</v>
      </c>
      <c r="CG569" s="107" t="str">
        <f t="shared" si="287"/>
        <v>Montant total de l'aide demandée non indiqué</v>
      </c>
      <c r="CH569" s="1"/>
      <c r="CI569" s="1"/>
      <c r="CJ569" s="1"/>
      <c r="CK569" s="1"/>
      <c r="CL569" s="1"/>
    </row>
    <row r="570" spans="1:90" x14ac:dyDescent="0.25">
      <c r="A570" s="51"/>
      <c r="B570" s="111"/>
      <c r="C570" s="111"/>
      <c r="D570" s="111"/>
      <c r="E570" s="111"/>
      <c r="F570" s="111"/>
      <c r="G570" s="132"/>
      <c r="H570" s="151"/>
      <c r="I570" s="299"/>
      <c r="J570" s="152"/>
      <c r="K570" s="153"/>
      <c r="L570" s="169"/>
      <c r="M570" s="39"/>
      <c r="N570" s="90"/>
      <c r="O570" s="39"/>
      <c r="P570" s="23"/>
      <c r="Q570" s="170">
        <f t="shared" si="268"/>
        <v>0</v>
      </c>
      <c r="R570" s="55"/>
      <c r="S570" s="65"/>
      <c r="T570" s="98" t="s">
        <v>64</v>
      </c>
      <c r="U570" s="63"/>
      <c r="V570" s="87" t="str">
        <f t="shared" si="269"/>
        <v>Remplir la colonne R ou U</v>
      </c>
      <c r="W570" s="63"/>
      <c r="X570" s="173" t="str">
        <f t="shared" si="266"/>
        <v>Remplir la colonne M</v>
      </c>
      <c r="Y570" s="179" t="str">
        <f t="shared" si="270"/>
        <v>Remplir la colonne W</v>
      </c>
      <c r="Z570" s="263" t="str">
        <f t="shared" si="288"/>
        <v>Remplir la colonne I</v>
      </c>
      <c r="AA570" s="91"/>
      <c r="AB570" s="315" t="str">
        <f t="shared" si="271"/>
        <v>Remplir les termes C, P, T et TVA</v>
      </c>
      <c r="AC570" s="55"/>
      <c r="AD570" s="65"/>
      <c r="AE570" s="98" t="s">
        <v>64</v>
      </c>
      <c r="AF570" s="63"/>
      <c r="AG570" s="87" t="str">
        <f t="shared" si="272"/>
        <v>Remplir la colonne AC ou AF</v>
      </c>
      <c r="AH570" s="63"/>
      <c r="AI570" s="173" t="str">
        <f t="shared" si="289"/>
        <v>Remplir la colonne M</v>
      </c>
      <c r="AJ570" s="179" t="str">
        <f t="shared" si="273"/>
        <v>Remplir la colonne AH</v>
      </c>
      <c r="AK570" s="263" t="str">
        <f t="shared" si="290"/>
        <v>Remplir la colonne I</v>
      </c>
      <c r="AL570" s="91"/>
      <c r="AM570" s="315" t="str">
        <f t="shared" si="274"/>
        <v>Remplir les terme C, P, T et TVA</v>
      </c>
      <c r="AN570" s="55"/>
      <c r="AO570" s="65"/>
      <c r="AP570" s="98" t="s">
        <v>64</v>
      </c>
      <c r="AQ570" s="63"/>
      <c r="AR570" s="87" t="str">
        <f t="shared" si="275"/>
        <v>Remplir la colonne AN ou AQ</v>
      </c>
      <c r="AS570" s="63"/>
      <c r="AT570" s="173" t="str">
        <f t="shared" si="291"/>
        <v>Remplir la colonne M</v>
      </c>
      <c r="AU570" s="179" t="str">
        <f t="shared" si="276"/>
        <v>Remplir la colonne AS</v>
      </c>
      <c r="AV570" s="263" t="str">
        <f t="shared" si="292"/>
        <v>Remplir la colonne I</v>
      </c>
      <c r="AW570" s="91"/>
      <c r="AX570" s="315" t="str">
        <f t="shared" si="277"/>
        <v>Remplir les termes C, P, T et TVA</v>
      </c>
      <c r="AY570" s="55"/>
      <c r="AZ570" s="65"/>
      <c r="BA570" s="98" t="s">
        <v>64</v>
      </c>
      <c r="BB570" s="63"/>
      <c r="BC570" s="87" t="str">
        <f t="shared" si="278"/>
        <v>Remplir la colonne AY ou BB</v>
      </c>
      <c r="BD570" s="63"/>
      <c r="BE570" s="173" t="str">
        <f t="shared" si="293"/>
        <v>Remplir la colonne M</v>
      </c>
      <c r="BF570" s="179" t="str">
        <f t="shared" si="279"/>
        <v>Remplir la colonne BD</v>
      </c>
      <c r="BG570" s="263" t="str">
        <f t="shared" si="294"/>
        <v>Remplir la colonne I</v>
      </c>
      <c r="BH570" s="91"/>
      <c r="BI570" s="315" t="str">
        <f t="shared" si="280"/>
        <v>Remplir les termes C, P, T et TVA</v>
      </c>
      <c r="BJ570" s="55"/>
      <c r="BK570" s="65"/>
      <c r="BL570" s="98" t="s">
        <v>64</v>
      </c>
      <c r="BM570" s="63"/>
      <c r="BN570" s="87" t="str">
        <f t="shared" si="281"/>
        <v>Remplir la colonne BJ ou BM</v>
      </c>
      <c r="BO570" s="63"/>
      <c r="BP570" s="173" t="str">
        <f t="shared" si="295"/>
        <v>Remplir la colonne M</v>
      </c>
      <c r="BQ570" s="179" t="str">
        <f t="shared" si="282"/>
        <v>Remplir la colonne BO</v>
      </c>
      <c r="BR570" s="263" t="str">
        <f t="shared" si="296"/>
        <v>Remplir la colonne I</v>
      </c>
      <c r="BS570" s="91"/>
      <c r="BT570" s="315" t="str">
        <f t="shared" si="283"/>
        <v>Remplir les termes C, P, T et TVA</v>
      </c>
      <c r="BU570" s="55"/>
      <c r="BV570" s="65"/>
      <c r="BW570" s="98" t="s">
        <v>64</v>
      </c>
      <c r="BX570" s="63"/>
      <c r="BY570" s="87" t="str">
        <f t="shared" si="284"/>
        <v>Remplir la colonne BU ou BX</v>
      </c>
      <c r="BZ570" s="63"/>
      <c r="CA570" s="173" t="str">
        <f t="shared" si="297"/>
        <v>Remplir la colonne M</v>
      </c>
      <c r="CB570" s="179" t="str">
        <f t="shared" si="285"/>
        <v>Remplir la colonne BZ</v>
      </c>
      <c r="CC570" s="263" t="str">
        <f t="shared" si="298"/>
        <v>Remplir la colonne I</v>
      </c>
      <c r="CD570" s="91"/>
      <c r="CE570" s="315" t="str">
        <f t="shared" si="286"/>
        <v>Remplir les termes C, P, T et TVA</v>
      </c>
      <c r="CF570" s="61" t="str">
        <f t="shared" si="267"/>
        <v>REMPLIR TYPE DE CLIENT</v>
      </c>
      <c r="CG570" s="107" t="str">
        <f t="shared" si="287"/>
        <v>Montant total de l'aide demandée non indiqué</v>
      </c>
      <c r="CH570" s="1"/>
      <c r="CI570" s="1"/>
      <c r="CJ570" s="1"/>
      <c r="CK570" s="1"/>
      <c r="CL570" s="1"/>
    </row>
    <row r="571" spans="1:90" x14ac:dyDescent="0.25">
      <c r="A571" s="51"/>
      <c r="B571" s="111"/>
      <c r="C571" s="111"/>
      <c r="D571" s="111"/>
      <c r="E571" s="111"/>
      <c r="F571" s="111"/>
      <c r="G571" s="132"/>
      <c r="H571" s="151"/>
      <c r="I571" s="299"/>
      <c r="J571" s="152"/>
      <c r="K571" s="153"/>
      <c r="L571" s="169"/>
      <c r="M571" s="39"/>
      <c r="N571" s="90"/>
      <c r="O571" s="39"/>
      <c r="P571" s="23"/>
      <c r="Q571" s="170">
        <f t="shared" si="268"/>
        <v>0</v>
      </c>
      <c r="R571" s="55"/>
      <c r="S571" s="65"/>
      <c r="T571" s="98" t="s">
        <v>64</v>
      </c>
      <c r="U571" s="63"/>
      <c r="V571" s="87" t="str">
        <f t="shared" si="269"/>
        <v>Remplir la colonne R ou U</v>
      </c>
      <c r="W571" s="63"/>
      <c r="X571" s="173" t="str">
        <f t="shared" si="266"/>
        <v>Remplir la colonne M</v>
      </c>
      <c r="Y571" s="179" t="str">
        <f t="shared" si="270"/>
        <v>Remplir la colonne W</v>
      </c>
      <c r="Z571" s="263" t="str">
        <f t="shared" si="288"/>
        <v>Remplir la colonne I</v>
      </c>
      <c r="AA571" s="91"/>
      <c r="AB571" s="315" t="str">
        <f t="shared" si="271"/>
        <v>Remplir les termes C, P, T et TVA</v>
      </c>
      <c r="AC571" s="55"/>
      <c r="AD571" s="65"/>
      <c r="AE571" s="98" t="s">
        <v>64</v>
      </c>
      <c r="AF571" s="63"/>
      <c r="AG571" s="87" t="str">
        <f t="shared" si="272"/>
        <v>Remplir la colonne AC ou AF</v>
      </c>
      <c r="AH571" s="63"/>
      <c r="AI571" s="173" t="str">
        <f t="shared" si="289"/>
        <v>Remplir la colonne M</v>
      </c>
      <c r="AJ571" s="179" t="str">
        <f t="shared" si="273"/>
        <v>Remplir la colonne AH</v>
      </c>
      <c r="AK571" s="263" t="str">
        <f t="shared" si="290"/>
        <v>Remplir la colonne I</v>
      </c>
      <c r="AL571" s="91"/>
      <c r="AM571" s="315" t="str">
        <f t="shared" si="274"/>
        <v>Remplir les terme C, P, T et TVA</v>
      </c>
      <c r="AN571" s="55"/>
      <c r="AO571" s="65"/>
      <c r="AP571" s="98" t="s">
        <v>64</v>
      </c>
      <c r="AQ571" s="63"/>
      <c r="AR571" s="87" t="str">
        <f t="shared" si="275"/>
        <v>Remplir la colonne AN ou AQ</v>
      </c>
      <c r="AS571" s="63"/>
      <c r="AT571" s="173" t="str">
        <f t="shared" si="291"/>
        <v>Remplir la colonne M</v>
      </c>
      <c r="AU571" s="179" t="str">
        <f t="shared" si="276"/>
        <v>Remplir la colonne AS</v>
      </c>
      <c r="AV571" s="263" t="str">
        <f t="shared" si="292"/>
        <v>Remplir la colonne I</v>
      </c>
      <c r="AW571" s="91"/>
      <c r="AX571" s="315" t="str">
        <f t="shared" si="277"/>
        <v>Remplir les termes C, P, T et TVA</v>
      </c>
      <c r="AY571" s="55"/>
      <c r="AZ571" s="65"/>
      <c r="BA571" s="98" t="s">
        <v>64</v>
      </c>
      <c r="BB571" s="63"/>
      <c r="BC571" s="87" t="str">
        <f t="shared" si="278"/>
        <v>Remplir la colonne AY ou BB</v>
      </c>
      <c r="BD571" s="63"/>
      <c r="BE571" s="173" t="str">
        <f t="shared" si="293"/>
        <v>Remplir la colonne M</v>
      </c>
      <c r="BF571" s="179" t="str">
        <f t="shared" si="279"/>
        <v>Remplir la colonne BD</v>
      </c>
      <c r="BG571" s="263" t="str">
        <f t="shared" si="294"/>
        <v>Remplir la colonne I</v>
      </c>
      <c r="BH571" s="91"/>
      <c r="BI571" s="315" t="str">
        <f t="shared" si="280"/>
        <v>Remplir les termes C, P, T et TVA</v>
      </c>
      <c r="BJ571" s="55"/>
      <c r="BK571" s="65"/>
      <c r="BL571" s="98" t="s">
        <v>64</v>
      </c>
      <c r="BM571" s="63"/>
      <c r="BN571" s="87" t="str">
        <f t="shared" si="281"/>
        <v>Remplir la colonne BJ ou BM</v>
      </c>
      <c r="BO571" s="63"/>
      <c r="BP571" s="173" t="str">
        <f t="shared" si="295"/>
        <v>Remplir la colonne M</v>
      </c>
      <c r="BQ571" s="179" t="str">
        <f t="shared" si="282"/>
        <v>Remplir la colonne BO</v>
      </c>
      <c r="BR571" s="263" t="str">
        <f t="shared" si="296"/>
        <v>Remplir la colonne I</v>
      </c>
      <c r="BS571" s="91"/>
      <c r="BT571" s="315" t="str">
        <f t="shared" si="283"/>
        <v>Remplir les termes C, P, T et TVA</v>
      </c>
      <c r="BU571" s="55"/>
      <c r="BV571" s="65"/>
      <c r="BW571" s="98" t="s">
        <v>64</v>
      </c>
      <c r="BX571" s="63"/>
      <c r="BY571" s="87" t="str">
        <f t="shared" si="284"/>
        <v>Remplir la colonne BU ou BX</v>
      </c>
      <c r="BZ571" s="63"/>
      <c r="CA571" s="173" t="str">
        <f t="shared" si="297"/>
        <v>Remplir la colonne M</v>
      </c>
      <c r="CB571" s="179" t="str">
        <f t="shared" si="285"/>
        <v>Remplir la colonne BZ</v>
      </c>
      <c r="CC571" s="263" t="str">
        <f t="shared" si="298"/>
        <v>Remplir la colonne I</v>
      </c>
      <c r="CD571" s="91"/>
      <c r="CE571" s="315" t="str">
        <f t="shared" si="286"/>
        <v>Remplir les termes C, P, T et TVA</v>
      </c>
      <c r="CF571" s="61" t="str">
        <f t="shared" si="267"/>
        <v>REMPLIR TYPE DE CLIENT</v>
      </c>
      <c r="CG571" s="107" t="str">
        <f t="shared" si="287"/>
        <v>Montant total de l'aide demandée non indiqué</v>
      </c>
      <c r="CH571" s="1"/>
      <c r="CI571" s="1"/>
      <c r="CJ571" s="1"/>
      <c r="CK571" s="1"/>
      <c r="CL571" s="1"/>
    </row>
    <row r="572" spans="1:90" x14ac:dyDescent="0.25">
      <c r="A572" s="51"/>
      <c r="B572" s="111"/>
      <c r="C572" s="111"/>
      <c r="D572" s="111"/>
      <c r="E572" s="111"/>
      <c r="F572" s="111"/>
      <c r="G572" s="132"/>
      <c r="H572" s="151"/>
      <c r="I572" s="299"/>
      <c r="J572" s="152"/>
      <c r="K572" s="153"/>
      <c r="L572" s="169"/>
      <c r="M572" s="39"/>
      <c r="N572" s="90"/>
      <c r="O572" s="39"/>
      <c r="P572" s="23"/>
      <c r="Q572" s="170">
        <f t="shared" si="268"/>
        <v>0</v>
      </c>
      <c r="R572" s="55"/>
      <c r="S572" s="65"/>
      <c r="T572" s="98" t="s">
        <v>64</v>
      </c>
      <c r="U572" s="63"/>
      <c r="V572" s="87" t="str">
        <f t="shared" si="269"/>
        <v>Remplir la colonne R ou U</v>
      </c>
      <c r="W572" s="63"/>
      <c r="X572" s="173" t="str">
        <f t="shared" si="266"/>
        <v>Remplir la colonne M</v>
      </c>
      <c r="Y572" s="179" t="str">
        <f t="shared" si="270"/>
        <v>Remplir la colonne W</v>
      </c>
      <c r="Z572" s="263" t="str">
        <f t="shared" si="288"/>
        <v>Remplir la colonne I</v>
      </c>
      <c r="AA572" s="91"/>
      <c r="AB572" s="315" t="str">
        <f t="shared" si="271"/>
        <v>Remplir les termes C, P, T et TVA</v>
      </c>
      <c r="AC572" s="55"/>
      <c r="AD572" s="65"/>
      <c r="AE572" s="98" t="s">
        <v>64</v>
      </c>
      <c r="AF572" s="63"/>
      <c r="AG572" s="87" t="str">
        <f t="shared" si="272"/>
        <v>Remplir la colonne AC ou AF</v>
      </c>
      <c r="AH572" s="63"/>
      <c r="AI572" s="173" t="str">
        <f t="shared" si="289"/>
        <v>Remplir la colonne M</v>
      </c>
      <c r="AJ572" s="179" t="str">
        <f t="shared" si="273"/>
        <v>Remplir la colonne AH</v>
      </c>
      <c r="AK572" s="263" t="str">
        <f t="shared" si="290"/>
        <v>Remplir la colonne I</v>
      </c>
      <c r="AL572" s="91"/>
      <c r="AM572" s="315" t="str">
        <f t="shared" si="274"/>
        <v>Remplir les terme C, P, T et TVA</v>
      </c>
      <c r="AN572" s="55"/>
      <c r="AO572" s="65"/>
      <c r="AP572" s="98" t="s">
        <v>64</v>
      </c>
      <c r="AQ572" s="63"/>
      <c r="AR572" s="87" t="str">
        <f t="shared" si="275"/>
        <v>Remplir la colonne AN ou AQ</v>
      </c>
      <c r="AS572" s="63"/>
      <c r="AT572" s="173" t="str">
        <f t="shared" si="291"/>
        <v>Remplir la colonne M</v>
      </c>
      <c r="AU572" s="179" t="str">
        <f t="shared" si="276"/>
        <v>Remplir la colonne AS</v>
      </c>
      <c r="AV572" s="263" t="str">
        <f t="shared" si="292"/>
        <v>Remplir la colonne I</v>
      </c>
      <c r="AW572" s="91"/>
      <c r="AX572" s="315" t="str">
        <f t="shared" si="277"/>
        <v>Remplir les termes C, P, T et TVA</v>
      </c>
      <c r="AY572" s="55"/>
      <c r="AZ572" s="65"/>
      <c r="BA572" s="98" t="s">
        <v>64</v>
      </c>
      <c r="BB572" s="63"/>
      <c r="BC572" s="87" t="str">
        <f t="shared" si="278"/>
        <v>Remplir la colonne AY ou BB</v>
      </c>
      <c r="BD572" s="63"/>
      <c r="BE572" s="173" t="str">
        <f t="shared" si="293"/>
        <v>Remplir la colonne M</v>
      </c>
      <c r="BF572" s="179" t="str">
        <f t="shared" si="279"/>
        <v>Remplir la colonne BD</v>
      </c>
      <c r="BG572" s="263" t="str">
        <f t="shared" si="294"/>
        <v>Remplir la colonne I</v>
      </c>
      <c r="BH572" s="91"/>
      <c r="BI572" s="315" t="str">
        <f t="shared" si="280"/>
        <v>Remplir les termes C, P, T et TVA</v>
      </c>
      <c r="BJ572" s="55"/>
      <c r="BK572" s="65"/>
      <c r="BL572" s="98" t="s">
        <v>64</v>
      </c>
      <c r="BM572" s="63"/>
      <c r="BN572" s="87" t="str">
        <f t="shared" si="281"/>
        <v>Remplir la colonne BJ ou BM</v>
      </c>
      <c r="BO572" s="63"/>
      <c r="BP572" s="173" t="str">
        <f t="shared" si="295"/>
        <v>Remplir la colonne M</v>
      </c>
      <c r="BQ572" s="179" t="str">
        <f t="shared" si="282"/>
        <v>Remplir la colonne BO</v>
      </c>
      <c r="BR572" s="263" t="str">
        <f t="shared" si="296"/>
        <v>Remplir la colonne I</v>
      </c>
      <c r="BS572" s="91"/>
      <c r="BT572" s="315" t="str">
        <f t="shared" si="283"/>
        <v>Remplir les termes C, P, T et TVA</v>
      </c>
      <c r="BU572" s="55"/>
      <c r="BV572" s="65"/>
      <c r="BW572" s="98" t="s">
        <v>64</v>
      </c>
      <c r="BX572" s="63"/>
      <c r="BY572" s="87" t="str">
        <f t="shared" si="284"/>
        <v>Remplir la colonne BU ou BX</v>
      </c>
      <c r="BZ572" s="63"/>
      <c r="CA572" s="173" t="str">
        <f t="shared" si="297"/>
        <v>Remplir la colonne M</v>
      </c>
      <c r="CB572" s="179" t="str">
        <f t="shared" si="285"/>
        <v>Remplir la colonne BZ</v>
      </c>
      <c r="CC572" s="263" t="str">
        <f t="shared" si="298"/>
        <v>Remplir la colonne I</v>
      </c>
      <c r="CD572" s="91"/>
      <c r="CE572" s="315" t="str">
        <f t="shared" si="286"/>
        <v>Remplir les termes C, P, T et TVA</v>
      </c>
      <c r="CF572" s="61" t="str">
        <f t="shared" si="267"/>
        <v>REMPLIR TYPE DE CLIENT</v>
      </c>
      <c r="CG572" s="107" t="str">
        <f t="shared" si="287"/>
        <v>Montant total de l'aide demandée non indiqué</v>
      </c>
      <c r="CH572" s="1"/>
      <c r="CI572" s="1"/>
      <c r="CJ572" s="1"/>
      <c r="CK572" s="1"/>
      <c r="CL572" s="1"/>
    </row>
    <row r="573" spans="1:90" x14ac:dyDescent="0.25">
      <c r="A573" s="51"/>
      <c r="B573" s="111"/>
      <c r="C573" s="111"/>
      <c r="D573" s="111"/>
      <c r="E573" s="111"/>
      <c r="F573" s="111"/>
      <c r="G573" s="132"/>
      <c r="H573" s="151"/>
      <c r="I573" s="299"/>
      <c r="J573" s="152"/>
      <c r="K573" s="153"/>
      <c r="L573" s="169"/>
      <c r="M573" s="39"/>
      <c r="N573" s="90"/>
      <c r="O573" s="39"/>
      <c r="P573" s="23"/>
      <c r="Q573" s="170">
        <f t="shared" si="268"/>
        <v>0</v>
      </c>
      <c r="R573" s="55"/>
      <c r="S573" s="65"/>
      <c r="T573" s="98" t="s">
        <v>64</v>
      </c>
      <c r="U573" s="63"/>
      <c r="V573" s="87" t="str">
        <f t="shared" si="269"/>
        <v>Remplir la colonne R ou U</v>
      </c>
      <c r="W573" s="63"/>
      <c r="X573" s="173" t="str">
        <f t="shared" si="266"/>
        <v>Remplir la colonne M</v>
      </c>
      <c r="Y573" s="179" t="str">
        <f t="shared" si="270"/>
        <v>Remplir la colonne W</v>
      </c>
      <c r="Z573" s="263" t="str">
        <f t="shared" si="288"/>
        <v>Remplir la colonne I</v>
      </c>
      <c r="AA573" s="91"/>
      <c r="AB573" s="315" t="str">
        <f t="shared" si="271"/>
        <v>Remplir les termes C, P, T et TVA</v>
      </c>
      <c r="AC573" s="55"/>
      <c r="AD573" s="65"/>
      <c r="AE573" s="98" t="s">
        <v>64</v>
      </c>
      <c r="AF573" s="63"/>
      <c r="AG573" s="87" t="str">
        <f t="shared" si="272"/>
        <v>Remplir la colonne AC ou AF</v>
      </c>
      <c r="AH573" s="63"/>
      <c r="AI573" s="173" t="str">
        <f t="shared" si="289"/>
        <v>Remplir la colonne M</v>
      </c>
      <c r="AJ573" s="179" t="str">
        <f t="shared" si="273"/>
        <v>Remplir la colonne AH</v>
      </c>
      <c r="AK573" s="263" t="str">
        <f t="shared" si="290"/>
        <v>Remplir la colonne I</v>
      </c>
      <c r="AL573" s="91"/>
      <c r="AM573" s="315" t="str">
        <f t="shared" si="274"/>
        <v>Remplir les terme C, P, T et TVA</v>
      </c>
      <c r="AN573" s="55"/>
      <c r="AO573" s="65"/>
      <c r="AP573" s="98" t="s">
        <v>64</v>
      </c>
      <c r="AQ573" s="63"/>
      <c r="AR573" s="87" t="str">
        <f t="shared" si="275"/>
        <v>Remplir la colonne AN ou AQ</v>
      </c>
      <c r="AS573" s="63"/>
      <c r="AT573" s="173" t="str">
        <f t="shared" si="291"/>
        <v>Remplir la colonne M</v>
      </c>
      <c r="AU573" s="179" t="str">
        <f t="shared" si="276"/>
        <v>Remplir la colonne AS</v>
      </c>
      <c r="AV573" s="263" t="str">
        <f t="shared" si="292"/>
        <v>Remplir la colonne I</v>
      </c>
      <c r="AW573" s="91"/>
      <c r="AX573" s="315" t="str">
        <f t="shared" si="277"/>
        <v>Remplir les termes C, P, T et TVA</v>
      </c>
      <c r="AY573" s="55"/>
      <c r="AZ573" s="65"/>
      <c r="BA573" s="98" t="s">
        <v>64</v>
      </c>
      <c r="BB573" s="63"/>
      <c r="BC573" s="87" t="str">
        <f t="shared" si="278"/>
        <v>Remplir la colonne AY ou BB</v>
      </c>
      <c r="BD573" s="63"/>
      <c r="BE573" s="173" t="str">
        <f t="shared" si="293"/>
        <v>Remplir la colonne M</v>
      </c>
      <c r="BF573" s="179" t="str">
        <f t="shared" si="279"/>
        <v>Remplir la colonne BD</v>
      </c>
      <c r="BG573" s="263" t="str">
        <f t="shared" si="294"/>
        <v>Remplir la colonne I</v>
      </c>
      <c r="BH573" s="91"/>
      <c r="BI573" s="315" t="str">
        <f t="shared" si="280"/>
        <v>Remplir les termes C, P, T et TVA</v>
      </c>
      <c r="BJ573" s="55"/>
      <c r="BK573" s="65"/>
      <c r="BL573" s="98" t="s">
        <v>64</v>
      </c>
      <c r="BM573" s="63"/>
      <c r="BN573" s="87" t="str">
        <f t="shared" si="281"/>
        <v>Remplir la colonne BJ ou BM</v>
      </c>
      <c r="BO573" s="63"/>
      <c r="BP573" s="173" t="str">
        <f t="shared" si="295"/>
        <v>Remplir la colonne M</v>
      </c>
      <c r="BQ573" s="179" t="str">
        <f t="shared" si="282"/>
        <v>Remplir la colonne BO</v>
      </c>
      <c r="BR573" s="263" t="str">
        <f t="shared" si="296"/>
        <v>Remplir la colonne I</v>
      </c>
      <c r="BS573" s="91"/>
      <c r="BT573" s="315" t="str">
        <f t="shared" si="283"/>
        <v>Remplir les termes C, P, T et TVA</v>
      </c>
      <c r="BU573" s="55"/>
      <c r="BV573" s="65"/>
      <c r="BW573" s="98" t="s">
        <v>64</v>
      </c>
      <c r="BX573" s="63"/>
      <c r="BY573" s="87" t="str">
        <f t="shared" si="284"/>
        <v>Remplir la colonne BU ou BX</v>
      </c>
      <c r="BZ573" s="63"/>
      <c r="CA573" s="173" t="str">
        <f t="shared" si="297"/>
        <v>Remplir la colonne M</v>
      </c>
      <c r="CB573" s="179" t="str">
        <f t="shared" si="285"/>
        <v>Remplir la colonne BZ</v>
      </c>
      <c r="CC573" s="263" t="str">
        <f t="shared" si="298"/>
        <v>Remplir la colonne I</v>
      </c>
      <c r="CD573" s="91"/>
      <c r="CE573" s="315" t="str">
        <f t="shared" si="286"/>
        <v>Remplir les termes C, P, T et TVA</v>
      </c>
      <c r="CF573" s="61" t="str">
        <f t="shared" si="267"/>
        <v>REMPLIR TYPE DE CLIENT</v>
      </c>
      <c r="CG573" s="107" t="str">
        <f t="shared" si="287"/>
        <v>Montant total de l'aide demandée non indiqué</v>
      </c>
      <c r="CH573" s="1"/>
      <c r="CI573" s="1"/>
      <c r="CJ573" s="1"/>
      <c r="CK573" s="1"/>
      <c r="CL573" s="1"/>
    </row>
    <row r="574" spans="1:90" x14ac:dyDescent="0.25">
      <c r="A574" s="51"/>
      <c r="B574" s="111"/>
      <c r="C574" s="111"/>
      <c r="D574" s="111"/>
      <c r="E574" s="111"/>
      <c r="F574" s="111"/>
      <c r="G574" s="132"/>
      <c r="H574" s="151"/>
      <c r="I574" s="299"/>
      <c r="J574" s="152"/>
      <c r="K574" s="153"/>
      <c r="L574" s="169"/>
      <c r="M574" s="39"/>
      <c r="N574" s="90"/>
      <c r="O574" s="39"/>
      <c r="P574" s="23"/>
      <c r="Q574" s="170">
        <f t="shared" si="268"/>
        <v>0</v>
      </c>
      <c r="R574" s="55"/>
      <c r="S574" s="65"/>
      <c r="T574" s="98" t="s">
        <v>64</v>
      </c>
      <c r="U574" s="63"/>
      <c r="V574" s="87" t="str">
        <f t="shared" si="269"/>
        <v>Remplir la colonne R ou U</v>
      </c>
      <c r="W574" s="63"/>
      <c r="X574" s="173" t="str">
        <f t="shared" si="266"/>
        <v>Remplir la colonne M</v>
      </c>
      <c r="Y574" s="179" t="str">
        <f t="shared" si="270"/>
        <v>Remplir la colonne W</v>
      </c>
      <c r="Z574" s="263" t="str">
        <f t="shared" si="288"/>
        <v>Remplir la colonne I</v>
      </c>
      <c r="AA574" s="91"/>
      <c r="AB574" s="315" t="str">
        <f t="shared" si="271"/>
        <v>Remplir les termes C, P, T et TVA</v>
      </c>
      <c r="AC574" s="55"/>
      <c r="AD574" s="65"/>
      <c r="AE574" s="98" t="s">
        <v>64</v>
      </c>
      <c r="AF574" s="63"/>
      <c r="AG574" s="87" t="str">
        <f t="shared" si="272"/>
        <v>Remplir la colonne AC ou AF</v>
      </c>
      <c r="AH574" s="63"/>
      <c r="AI574" s="173" t="str">
        <f t="shared" si="289"/>
        <v>Remplir la colonne M</v>
      </c>
      <c r="AJ574" s="179" t="str">
        <f t="shared" si="273"/>
        <v>Remplir la colonne AH</v>
      </c>
      <c r="AK574" s="263" t="str">
        <f t="shared" si="290"/>
        <v>Remplir la colonne I</v>
      </c>
      <c r="AL574" s="91"/>
      <c r="AM574" s="315" t="str">
        <f t="shared" si="274"/>
        <v>Remplir les terme C, P, T et TVA</v>
      </c>
      <c r="AN574" s="55"/>
      <c r="AO574" s="65"/>
      <c r="AP574" s="98" t="s">
        <v>64</v>
      </c>
      <c r="AQ574" s="63"/>
      <c r="AR574" s="87" t="str">
        <f t="shared" si="275"/>
        <v>Remplir la colonne AN ou AQ</v>
      </c>
      <c r="AS574" s="63"/>
      <c r="AT574" s="173" t="str">
        <f t="shared" si="291"/>
        <v>Remplir la colonne M</v>
      </c>
      <c r="AU574" s="179" t="str">
        <f t="shared" si="276"/>
        <v>Remplir la colonne AS</v>
      </c>
      <c r="AV574" s="263" t="str">
        <f t="shared" si="292"/>
        <v>Remplir la colonne I</v>
      </c>
      <c r="AW574" s="91"/>
      <c r="AX574" s="315" t="str">
        <f t="shared" si="277"/>
        <v>Remplir les termes C, P, T et TVA</v>
      </c>
      <c r="AY574" s="55"/>
      <c r="AZ574" s="65"/>
      <c r="BA574" s="98" t="s">
        <v>64</v>
      </c>
      <c r="BB574" s="63"/>
      <c r="BC574" s="87" t="str">
        <f t="shared" si="278"/>
        <v>Remplir la colonne AY ou BB</v>
      </c>
      <c r="BD574" s="63"/>
      <c r="BE574" s="173" t="str">
        <f t="shared" si="293"/>
        <v>Remplir la colonne M</v>
      </c>
      <c r="BF574" s="179" t="str">
        <f t="shared" si="279"/>
        <v>Remplir la colonne BD</v>
      </c>
      <c r="BG574" s="263" t="str">
        <f t="shared" si="294"/>
        <v>Remplir la colonne I</v>
      </c>
      <c r="BH574" s="91"/>
      <c r="BI574" s="315" t="str">
        <f t="shared" si="280"/>
        <v>Remplir les termes C, P, T et TVA</v>
      </c>
      <c r="BJ574" s="55"/>
      <c r="BK574" s="65"/>
      <c r="BL574" s="98" t="s">
        <v>64</v>
      </c>
      <c r="BM574" s="63"/>
      <c r="BN574" s="87" t="str">
        <f t="shared" si="281"/>
        <v>Remplir la colonne BJ ou BM</v>
      </c>
      <c r="BO574" s="63"/>
      <c r="BP574" s="173" t="str">
        <f t="shared" si="295"/>
        <v>Remplir la colonne M</v>
      </c>
      <c r="BQ574" s="179" t="str">
        <f t="shared" si="282"/>
        <v>Remplir la colonne BO</v>
      </c>
      <c r="BR574" s="263" t="str">
        <f t="shared" si="296"/>
        <v>Remplir la colonne I</v>
      </c>
      <c r="BS574" s="91"/>
      <c r="BT574" s="315" t="str">
        <f t="shared" si="283"/>
        <v>Remplir les termes C, P, T et TVA</v>
      </c>
      <c r="BU574" s="55"/>
      <c r="BV574" s="65"/>
      <c r="BW574" s="98" t="s">
        <v>64</v>
      </c>
      <c r="BX574" s="63"/>
      <c r="BY574" s="87" t="str">
        <f t="shared" si="284"/>
        <v>Remplir la colonne BU ou BX</v>
      </c>
      <c r="BZ574" s="63"/>
      <c r="CA574" s="173" t="str">
        <f t="shared" si="297"/>
        <v>Remplir la colonne M</v>
      </c>
      <c r="CB574" s="179" t="str">
        <f t="shared" si="285"/>
        <v>Remplir la colonne BZ</v>
      </c>
      <c r="CC574" s="263" t="str">
        <f t="shared" si="298"/>
        <v>Remplir la colonne I</v>
      </c>
      <c r="CD574" s="91"/>
      <c r="CE574" s="315" t="str">
        <f t="shared" si="286"/>
        <v>Remplir les termes C, P, T et TVA</v>
      </c>
      <c r="CF574" s="61" t="str">
        <f t="shared" si="267"/>
        <v>REMPLIR TYPE DE CLIENT</v>
      </c>
      <c r="CG574" s="107" t="str">
        <f t="shared" si="287"/>
        <v>Montant total de l'aide demandée non indiqué</v>
      </c>
      <c r="CH574" s="1"/>
      <c r="CI574" s="1"/>
      <c r="CJ574" s="1"/>
      <c r="CK574" s="1"/>
      <c r="CL574" s="1"/>
    </row>
    <row r="575" spans="1:90" x14ac:dyDescent="0.25">
      <c r="A575" s="51"/>
      <c r="B575" s="111"/>
      <c r="C575" s="111"/>
      <c r="D575" s="111"/>
      <c r="E575" s="111"/>
      <c r="F575" s="111"/>
      <c r="G575" s="132"/>
      <c r="H575" s="151"/>
      <c r="I575" s="299"/>
      <c r="J575" s="152"/>
      <c r="K575" s="153"/>
      <c r="L575" s="169"/>
      <c r="M575" s="39"/>
      <c r="N575" s="90"/>
      <c r="O575" s="39"/>
      <c r="P575" s="23"/>
      <c r="Q575" s="170">
        <f t="shared" si="268"/>
        <v>0</v>
      </c>
      <c r="R575" s="55"/>
      <c r="S575" s="65"/>
      <c r="T575" s="98" t="s">
        <v>64</v>
      </c>
      <c r="U575" s="63"/>
      <c r="V575" s="87" t="str">
        <f t="shared" si="269"/>
        <v>Remplir la colonne R ou U</v>
      </c>
      <c r="W575" s="63"/>
      <c r="X575" s="173" t="str">
        <f t="shared" si="266"/>
        <v>Remplir la colonne M</v>
      </c>
      <c r="Y575" s="179" t="str">
        <f t="shared" si="270"/>
        <v>Remplir la colonne W</v>
      </c>
      <c r="Z575" s="263" t="str">
        <f t="shared" si="288"/>
        <v>Remplir la colonne I</v>
      </c>
      <c r="AA575" s="91"/>
      <c r="AB575" s="315" t="str">
        <f t="shared" si="271"/>
        <v>Remplir les termes C, P, T et TVA</v>
      </c>
      <c r="AC575" s="55"/>
      <c r="AD575" s="65"/>
      <c r="AE575" s="98" t="s">
        <v>64</v>
      </c>
      <c r="AF575" s="63"/>
      <c r="AG575" s="87" t="str">
        <f t="shared" si="272"/>
        <v>Remplir la colonne AC ou AF</v>
      </c>
      <c r="AH575" s="63"/>
      <c r="AI575" s="173" t="str">
        <f t="shared" si="289"/>
        <v>Remplir la colonne M</v>
      </c>
      <c r="AJ575" s="179" t="str">
        <f t="shared" si="273"/>
        <v>Remplir la colonne AH</v>
      </c>
      <c r="AK575" s="263" t="str">
        <f t="shared" si="290"/>
        <v>Remplir la colonne I</v>
      </c>
      <c r="AL575" s="91"/>
      <c r="AM575" s="315" t="str">
        <f t="shared" si="274"/>
        <v>Remplir les terme C, P, T et TVA</v>
      </c>
      <c r="AN575" s="55"/>
      <c r="AO575" s="65"/>
      <c r="AP575" s="98" t="s">
        <v>64</v>
      </c>
      <c r="AQ575" s="63"/>
      <c r="AR575" s="87" t="str">
        <f t="shared" si="275"/>
        <v>Remplir la colonne AN ou AQ</v>
      </c>
      <c r="AS575" s="63"/>
      <c r="AT575" s="173" t="str">
        <f t="shared" si="291"/>
        <v>Remplir la colonne M</v>
      </c>
      <c r="AU575" s="179" t="str">
        <f t="shared" si="276"/>
        <v>Remplir la colonne AS</v>
      </c>
      <c r="AV575" s="263" t="str">
        <f t="shared" si="292"/>
        <v>Remplir la colonne I</v>
      </c>
      <c r="AW575" s="91"/>
      <c r="AX575" s="315" t="str">
        <f t="shared" si="277"/>
        <v>Remplir les termes C, P, T et TVA</v>
      </c>
      <c r="AY575" s="55"/>
      <c r="AZ575" s="65"/>
      <c r="BA575" s="98" t="s">
        <v>64</v>
      </c>
      <c r="BB575" s="63"/>
      <c r="BC575" s="87" t="str">
        <f t="shared" si="278"/>
        <v>Remplir la colonne AY ou BB</v>
      </c>
      <c r="BD575" s="63"/>
      <c r="BE575" s="173" t="str">
        <f t="shared" si="293"/>
        <v>Remplir la colonne M</v>
      </c>
      <c r="BF575" s="179" t="str">
        <f t="shared" si="279"/>
        <v>Remplir la colonne BD</v>
      </c>
      <c r="BG575" s="263" t="str">
        <f t="shared" si="294"/>
        <v>Remplir la colonne I</v>
      </c>
      <c r="BH575" s="91"/>
      <c r="BI575" s="315" t="str">
        <f t="shared" si="280"/>
        <v>Remplir les termes C, P, T et TVA</v>
      </c>
      <c r="BJ575" s="55"/>
      <c r="BK575" s="65"/>
      <c r="BL575" s="98" t="s">
        <v>64</v>
      </c>
      <c r="BM575" s="63"/>
      <c r="BN575" s="87" t="str">
        <f t="shared" si="281"/>
        <v>Remplir la colonne BJ ou BM</v>
      </c>
      <c r="BO575" s="63"/>
      <c r="BP575" s="173" t="str">
        <f t="shared" si="295"/>
        <v>Remplir la colonne M</v>
      </c>
      <c r="BQ575" s="179" t="str">
        <f t="shared" si="282"/>
        <v>Remplir la colonne BO</v>
      </c>
      <c r="BR575" s="263" t="str">
        <f t="shared" si="296"/>
        <v>Remplir la colonne I</v>
      </c>
      <c r="BS575" s="91"/>
      <c r="BT575" s="315" t="str">
        <f t="shared" si="283"/>
        <v>Remplir les termes C, P, T et TVA</v>
      </c>
      <c r="BU575" s="55"/>
      <c r="BV575" s="65"/>
      <c r="BW575" s="98" t="s">
        <v>64</v>
      </c>
      <c r="BX575" s="63"/>
      <c r="BY575" s="87" t="str">
        <f t="shared" si="284"/>
        <v>Remplir la colonne BU ou BX</v>
      </c>
      <c r="BZ575" s="63"/>
      <c r="CA575" s="173" t="str">
        <f t="shared" si="297"/>
        <v>Remplir la colonne M</v>
      </c>
      <c r="CB575" s="179" t="str">
        <f t="shared" si="285"/>
        <v>Remplir la colonne BZ</v>
      </c>
      <c r="CC575" s="263" t="str">
        <f t="shared" si="298"/>
        <v>Remplir la colonne I</v>
      </c>
      <c r="CD575" s="91"/>
      <c r="CE575" s="315" t="str">
        <f t="shared" si="286"/>
        <v>Remplir les termes C, P, T et TVA</v>
      </c>
      <c r="CF575" s="61" t="str">
        <f t="shared" si="267"/>
        <v>REMPLIR TYPE DE CLIENT</v>
      </c>
      <c r="CG575" s="107" t="str">
        <f t="shared" si="287"/>
        <v>Montant total de l'aide demandée non indiqué</v>
      </c>
      <c r="CH575" s="1"/>
      <c r="CI575" s="1"/>
      <c r="CJ575" s="1"/>
      <c r="CK575" s="1"/>
      <c r="CL575" s="1"/>
    </row>
    <row r="576" spans="1:90" x14ac:dyDescent="0.25">
      <c r="A576" s="51"/>
      <c r="B576" s="111"/>
      <c r="C576" s="111"/>
      <c r="D576" s="111"/>
      <c r="E576" s="111"/>
      <c r="F576" s="111"/>
      <c r="G576" s="132"/>
      <c r="H576" s="151"/>
      <c r="I576" s="299"/>
      <c r="J576" s="152"/>
      <c r="K576" s="153"/>
      <c r="L576" s="169"/>
      <c r="M576" s="39"/>
      <c r="N576" s="90"/>
      <c r="O576" s="39"/>
      <c r="P576" s="23"/>
      <c r="Q576" s="170">
        <f t="shared" si="268"/>
        <v>0</v>
      </c>
      <c r="R576" s="55"/>
      <c r="S576" s="65"/>
      <c r="T576" s="98" t="s">
        <v>64</v>
      </c>
      <c r="U576" s="63"/>
      <c r="V576" s="87" t="str">
        <f t="shared" si="269"/>
        <v>Remplir la colonne R ou U</v>
      </c>
      <c r="W576" s="63"/>
      <c r="X576" s="173" t="str">
        <f t="shared" si="266"/>
        <v>Remplir la colonne M</v>
      </c>
      <c r="Y576" s="179" t="str">
        <f t="shared" si="270"/>
        <v>Remplir la colonne W</v>
      </c>
      <c r="Z576" s="263" t="str">
        <f t="shared" si="288"/>
        <v>Remplir la colonne I</v>
      </c>
      <c r="AA576" s="91"/>
      <c r="AB576" s="315" t="str">
        <f t="shared" si="271"/>
        <v>Remplir les termes C, P, T et TVA</v>
      </c>
      <c r="AC576" s="55"/>
      <c r="AD576" s="65"/>
      <c r="AE576" s="98" t="s">
        <v>64</v>
      </c>
      <c r="AF576" s="63"/>
      <c r="AG576" s="87" t="str">
        <f t="shared" si="272"/>
        <v>Remplir la colonne AC ou AF</v>
      </c>
      <c r="AH576" s="63"/>
      <c r="AI576" s="173" t="str">
        <f t="shared" si="289"/>
        <v>Remplir la colonne M</v>
      </c>
      <c r="AJ576" s="179" t="str">
        <f t="shared" si="273"/>
        <v>Remplir la colonne AH</v>
      </c>
      <c r="AK576" s="263" t="str">
        <f t="shared" si="290"/>
        <v>Remplir la colonne I</v>
      </c>
      <c r="AL576" s="91"/>
      <c r="AM576" s="315" t="str">
        <f t="shared" si="274"/>
        <v>Remplir les terme C, P, T et TVA</v>
      </c>
      <c r="AN576" s="55"/>
      <c r="AO576" s="65"/>
      <c r="AP576" s="98" t="s">
        <v>64</v>
      </c>
      <c r="AQ576" s="63"/>
      <c r="AR576" s="87" t="str">
        <f t="shared" si="275"/>
        <v>Remplir la colonne AN ou AQ</v>
      </c>
      <c r="AS576" s="63"/>
      <c r="AT576" s="173" t="str">
        <f t="shared" si="291"/>
        <v>Remplir la colonne M</v>
      </c>
      <c r="AU576" s="179" t="str">
        <f t="shared" si="276"/>
        <v>Remplir la colonne AS</v>
      </c>
      <c r="AV576" s="263" t="str">
        <f t="shared" si="292"/>
        <v>Remplir la colonne I</v>
      </c>
      <c r="AW576" s="91"/>
      <c r="AX576" s="315" t="str">
        <f t="shared" si="277"/>
        <v>Remplir les termes C, P, T et TVA</v>
      </c>
      <c r="AY576" s="55"/>
      <c r="AZ576" s="65"/>
      <c r="BA576" s="98" t="s">
        <v>64</v>
      </c>
      <c r="BB576" s="63"/>
      <c r="BC576" s="87" t="str">
        <f t="shared" si="278"/>
        <v>Remplir la colonne AY ou BB</v>
      </c>
      <c r="BD576" s="63"/>
      <c r="BE576" s="173" t="str">
        <f t="shared" si="293"/>
        <v>Remplir la colonne M</v>
      </c>
      <c r="BF576" s="179" t="str">
        <f t="shared" si="279"/>
        <v>Remplir la colonne BD</v>
      </c>
      <c r="BG576" s="263" t="str">
        <f t="shared" si="294"/>
        <v>Remplir la colonne I</v>
      </c>
      <c r="BH576" s="91"/>
      <c r="BI576" s="315" t="str">
        <f t="shared" si="280"/>
        <v>Remplir les termes C, P, T et TVA</v>
      </c>
      <c r="BJ576" s="55"/>
      <c r="BK576" s="65"/>
      <c r="BL576" s="98" t="s">
        <v>64</v>
      </c>
      <c r="BM576" s="63"/>
      <c r="BN576" s="87" t="str">
        <f t="shared" si="281"/>
        <v>Remplir la colonne BJ ou BM</v>
      </c>
      <c r="BO576" s="63"/>
      <c r="BP576" s="173" t="str">
        <f t="shared" si="295"/>
        <v>Remplir la colonne M</v>
      </c>
      <c r="BQ576" s="179" t="str">
        <f t="shared" si="282"/>
        <v>Remplir la colonne BO</v>
      </c>
      <c r="BR576" s="263" t="str">
        <f t="shared" si="296"/>
        <v>Remplir la colonne I</v>
      </c>
      <c r="BS576" s="91"/>
      <c r="BT576" s="315" t="str">
        <f t="shared" si="283"/>
        <v>Remplir les termes C, P, T et TVA</v>
      </c>
      <c r="BU576" s="55"/>
      <c r="BV576" s="65"/>
      <c r="BW576" s="98" t="s">
        <v>64</v>
      </c>
      <c r="BX576" s="63"/>
      <c r="BY576" s="87" t="str">
        <f t="shared" si="284"/>
        <v>Remplir la colonne BU ou BX</v>
      </c>
      <c r="BZ576" s="63"/>
      <c r="CA576" s="173" t="str">
        <f t="shared" si="297"/>
        <v>Remplir la colonne M</v>
      </c>
      <c r="CB576" s="179" t="str">
        <f t="shared" si="285"/>
        <v>Remplir la colonne BZ</v>
      </c>
      <c r="CC576" s="263" t="str">
        <f t="shared" si="298"/>
        <v>Remplir la colonne I</v>
      </c>
      <c r="CD576" s="91"/>
      <c r="CE576" s="315" t="str">
        <f t="shared" si="286"/>
        <v>Remplir les termes C, P, T et TVA</v>
      </c>
      <c r="CF576" s="61" t="str">
        <f t="shared" si="267"/>
        <v>REMPLIR TYPE DE CLIENT</v>
      </c>
      <c r="CG576" s="107" t="str">
        <f t="shared" si="287"/>
        <v>Montant total de l'aide demandée non indiqué</v>
      </c>
      <c r="CH576" s="1"/>
      <c r="CI576" s="1"/>
      <c r="CJ576" s="1"/>
      <c r="CK576" s="1"/>
      <c r="CL576" s="1"/>
    </row>
    <row r="577" spans="1:90" x14ac:dyDescent="0.25">
      <c r="A577" s="51"/>
      <c r="B577" s="111"/>
      <c r="C577" s="111"/>
      <c r="D577" s="111"/>
      <c r="E577" s="111"/>
      <c r="F577" s="111"/>
      <c r="G577" s="132"/>
      <c r="H577" s="151"/>
      <c r="I577" s="299"/>
      <c r="J577" s="152"/>
      <c r="K577" s="153"/>
      <c r="L577" s="169"/>
      <c r="M577" s="39"/>
      <c r="N577" s="90"/>
      <c r="O577" s="39"/>
      <c r="P577" s="23"/>
      <c r="Q577" s="170">
        <f t="shared" si="268"/>
        <v>0</v>
      </c>
      <c r="R577" s="55"/>
      <c r="S577" s="65"/>
      <c r="T577" s="98" t="s">
        <v>64</v>
      </c>
      <c r="U577" s="63"/>
      <c r="V577" s="87" t="str">
        <f t="shared" si="269"/>
        <v>Remplir la colonne R ou U</v>
      </c>
      <c r="W577" s="63"/>
      <c r="X577" s="173" t="str">
        <f t="shared" si="266"/>
        <v>Remplir la colonne M</v>
      </c>
      <c r="Y577" s="179" t="str">
        <f t="shared" si="270"/>
        <v>Remplir la colonne W</v>
      </c>
      <c r="Z577" s="263" t="str">
        <f t="shared" si="288"/>
        <v>Remplir la colonne I</v>
      </c>
      <c r="AA577" s="91"/>
      <c r="AB577" s="315" t="str">
        <f t="shared" si="271"/>
        <v>Remplir les termes C, P, T et TVA</v>
      </c>
      <c r="AC577" s="55"/>
      <c r="AD577" s="65"/>
      <c r="AE577" s="98" t="s">
        <v>64</v>
      </c>
      <c r="AF577" s="63"/>
      <c r="AG577" s="87" t="str">
        <f t="shared" si="272"/>
        <v>Remplir la colonne AC ou AF</v>
      </c>
      <c r="AH577" s="63"/>
      <c r="AI577" s="173" t="str">
        <f t="shared" si="289"/>
        <v>Remplir la colonne M</v>
      </c>
      <c r="AJ577" s="179" t="str">
        <f t="shared" si="273"/>
        <v>Remplir la colonne AH</v>
      </c>
      <c r="AK577" s="263" t="str">
        <f t="shared" si="290"/>
        <v>Remplir la colonne I</v>
      </c>
      <c r="AL577" s="91"/>
      <c r="AM577" s="315" t="str">
        <f t="shared" si="274"/>
        <v>Remplir les terme C, P, T et TVA</v>
      </c>
      <c r="AN577" s="55"/>
      <c r="AO577" s="65"/>
      <c r="AP577" s="98" t="s">
        <v>64</v>
      </c>
      <c r="AQ577" s="63"/>
      <c r="AR577" s="87" t="str">
        <f t="shared" si="275"/>
        <v>Remplir la colonne AN ou AQ</v>
      </c>
      <c r="AS577" s="63"/>
      <c r="AT577" s="173" t="str">
        <f t="shared" si="291"/>
        <v>Remplir la colonne M</v>
      </c>
      <c r="AU577" s="179" t="str">
        <f t="shared" si="276"/>
        <v>Remplir la colonne AS</v>
      </c>
      <c r="AV577" s="263" t="str">
        <f t="shared" si="292"/>
        <v>Remplir la colonne I</v>
      </c>
      <c r="AW577" s="91"/>
      <c r="AX577" s="315" t="str">
        <f t="shared" si="277"/>
        <v>Remplir les termes C, P, T et TVA</v>
      </c>
      <c r="AY577" s="55"/>
      <c r="AZ577" s="65"/>
      <c r="BA577" s="98" t="s">
        <v>64</v>
      </c>
      <c r="BB577" s="63"/>
      <c r="BC577" s="87" t="str">
        <f t="shared" si="278"/>
        <v>Remplir la colonne AY ou BB</v>
      </c>
      <c r="BD577" s="63"/>
      <c r="BE577" s="173" t="str">
        <f t="shared" si="293"/>
        <v>Remplir la colonne M</v>
      </c>
      <c r="BF577" s="179" t="str">
        <f t="shared" si="279"/>
        <v>Remplir la colonne BD</v>
      </c>
      <c r="BG577" s="263" t="str">
        <f t="shared" si="294"/>
        <v>Remplir la colonne I</v>
      </c>
      <c r="BH577" s="91"/>
      <c r="BI577" s="315" t="str">
        <f t="shared" si="280"/>
        <v>Remplir les termes C, P, T et TVA</v>
      </c>
      <c r="BJ577" s="55"/>
      <c r="BK577" s="65"/>
      <c r="BL577" s="98" t="s">
        <v>64</v>
      </c>
      <c r="BM577" s="63"/>
      <c r="BN577" s="87" t="str">
        <f t="shared" si="281"/>
        <v>Remplir la colonne BJ ou BM</v>
      </c>
      <c r="BO577" s="63"/>
      <c r="BP577" s="173" t="str">
        <f t="shared" si="295"/>
        <v>Remplir la colonne M</v>
      </c>
      <c r="BQ577" s="179" t="str">
        <f t="shared" si="282"/>
        <v>Remplir la colonne BO</v>
      </c>
      <c r="BR577" s="263" t="str">
        <f t="shared" si="296"/>
        <v>Remplir la colonne I</v>
      </c>
      <c r="BS577" s="91"/>
      <c r="BT577" s="315" t="str">
        <f t="shared" si="283"/>
        <v>Remplir les termes C, P, T et TVA</v>
      </c>
      <c r="BU577" s="55"/>
      <c r="BV577" s="65"/>
      <c r="BW577" s="98" t="s">
        <v>64</v>
      </c>
      <c r="BX577" s="63"/>
      <c r="BY577" s="87" t="str">
        <f t="shared" si="284"/>
        <v>Remplir la colonne BU ou BX</v>
      </c>
      <c r="BZ577" s="63"/>
      <c r="CA577" s="173" t="str">
        <f t="shared" si="297"/>
        <v>Remplir la colonne M</v>
      </c>
      <c r="CB577" s="179" t="str">
        <f t="shared" si="285"/>
        <v>Remplir la colonne BZ</v>
      </c>
      <c r="CC577" s="263" t="str">
        <f t="shared" si="298"/>
        <v>Remplir la colonne I</v>
      </c>
      <c r="CD577" s="91"/>
      <c r="CE577" s="315" t="str">
        <f t="shared" si="286"/>
        <v>Remplir les termes C, P, T et TVA</v>
      </c>
      <c r="CF577" s="61" t="str">
        <f t="shared" si="267"/>
        <v>REMPLIR TYPE DE CLIENT</v>
      </c>
      <c r="CG577" s="107" t="str">
        <f t="shared" si="287"/>
        <v>Montant total de l'aide demandée non indiqué</v>
      </c>
      <c r="CH577" s="1"/>
      <c r="CI577" s="1"/>
      <c r="CJ577" s="1"/>
      <c r="CK577" s="1"/>
      <c r="CL577" s="1"/>
    </row>
    <row r="578" spans="1:90" x14ac:dyDescent="0.25">
      <c r="A578" s="51"/>
      <c r="B578" s="111"/>
      <c r="C578" s="111"/>
      <c r="D578" s="111"/>
      <c r="E578" s="111"/>
      <c r="F578" s="111"/>
      <c r="G578" s="132"/>
      <c r="H578" s="151"/>
      <c r="I578" s="299"/>
      <c r="J578" s="152"/>
      <c r="K578" s="153"/>
      <c r="L578" s="169"/>
      <c r="M578" s="39"/>
      <c r="N578" s="90"/>
      <c r="O578" s="39"/>
      <c r="P578" s="23"/>
      <c r="Q578" s="170">
        <f t="shared" si="268"/>
        <v>0</v>
      </c>
      <c r="R578" s="55"/>
      <c r="S578" s="65"/>
      <c r="T578" s="98" t="s">
        <v>64</v>
      </c>
      <c r="U578" s="63"/>
      <c r="V578" s="87" t="str">
        <f t="shared" si="269"/>
        <v>Remplir la colonne R ou U</v>
      </c>
      <c r="W578" s="63"/>
      <c r="X578" s="173" t="str">
        <f t="shared" si="266"/>
        <v>Remplir la colonne M</v>
      </c>
      <c r="Y578" s="179" t="str">
        <f t="shared" si="270"/>
        <v>Remplir la colonne W</v>
      </c>
      <c r="Z578" s="263" t="str">
        <f t="shared" si="288"/>
        <v>Remplir la colonne I</v>
      </c>
      <c r="AA578" s="91"/>
      <c r="AB578" s="315" t="str">
        <f t="shared" si="271"/>
        <v>Remplir les termes C, P, T et TVA</v>
      </c>
      <c r="AC578" s="55"/>
      <c r="AD578" s="65"/>
      <c r="AE578" s="98" t="s">
        <v>64</v>
      </c>
      <c r="AF578" s="63"/>
      <c r="AG578" s="87" t="str">
        <f t="shared" si="272"/>
        <v>Remplir la colonne AC ou AF</v>
      </c>
      <c r="AH578" s="63"/>
      <c r="AI578" s="173" t="str">
        <f t="shared" si="289"/>
        <v>Remplir la colonne M</v>
      </c>
      <c r="AJ578" s="179" t="str">
        <f t="shared" si="273"/>
        <v>Remplir la colonne AH</v>
      </c>
      <c r="AK578" s="263" t="str">
        <f t="shared" si="290"/>
        <v>Remplir la colonne I</v>
      </c>
      <c r="AL578" s="91"/>
      <c r="AM578" s="315" t="str">
        <f t="shared" si="274"/>
        <v>Remplir les terme C, P, T et TVA</v>
      </c>
      <c r="AN578" s="55"/>
      <c r="AO578" s="65"/>
      <c r="AP578" s="98" t="s">
        <v>64</v>
      </c>
      <c r="AQ578" s="63"/>
      <c r="AR578" s="87" t="str">
        <f t="shared" si="275"/>
        <v>Remplir la colonne AN ou AQ</v>
      </c>
      <c r="AS578" s="63"/>
      <c r="AT578" s="173" t="str">
        <f t="shared" si="291"/>
        <v>Remplir la colonne M</v>
      </c>
      <c r="AU578" s="179" t="str">
        <f t="shared" si="276"/>
        <v>Remplir la colonne AS</v>
      </c>
      <c r="AV578" s="263" t="str">
        <f t="shared" si="292"/>
        <v>Remplir la colonne I</v>
      </c>
      <c r="AW578" s="91"/>
      <c r="AX578" s="315" t="str">
        <f t="shared" si="277"/>
        <v>Remplir les termes C, P, T et TVA</v>
      </c>
      <c r="AY578" s="55"/>
      <c r="AZ578" s="65"/>
      <c r="BA578" s="98" t="s">
        <v>64</v>
      </c>
      <c r="BB578" s="63"/>
      <c r="BC578" s="87" t="str">
        <f t="shared" si="278"/>
        <v>Remplir la colonne AY ou BB</v>
      </c>
      <c r="BD578" s="63"/>
      <c r="BE578" s="173" t="str">
        <f t="shared" si="293"/>
        <v>Remplir la colonne M</v>
      </c>
      <c r="BF578" s="179" t="str">
        <f t="shared" si="279"/>
        <v>Remplir la colonne BD</v>
      </c>
      <c r="BG578" s="263" t="str">
        <f t="shared" si="294"/>
        <v>Remplir la colonne I</v>
      </c>
      <c r="BH578" s="91"/>
      <c r="BI578" s="315" t="str">
        <f t="shared" si="280"/>
        <v>Remplir les termes C, P, T et TVA</v>
      </c>
      <c r="BJ578" s="55"/>
      <c r="BK578" s="65"/>
      <c r="BL578" s="98" t="s">
        <v>64</v>
      </c>
      <c r="BM578" s="63"/>
      <c r="BN578" s="87" t="str">
        <f t="shared" si="281"/>
        <v>Remplir la colonne BJ ou BM</v>
      </c>
      <c r="BO578" s="63"/>
      <c r="BP578" s="173" t="str">
        <f t="shared" si="295"/>
        <v>Remplir la colonne M</v>
      </c>
      <c r="BQ578" s="179" t="str">
        <f t="shared" si="282"/>
        <v>Remplir la colonne BO</v>
      </c>
      <c r="BR578" s="263" t="str">
        <f t="shared" si="296"/>
        <v>Remplir la colonne I</v>
      </c>
      <c r="BS578" s="91"/>
      <c r="BT578" s="315" t="str">
        <f t="shared" si="283"/>
        <v>Remplir les termes C, P, T et TVA</v>
      </c>
      <c r="BU578" s="55"/>
      <c r="BV578" s="65"/>
      <c r="BW578" s="98" t="s">
        <v>64</v>
      </c>
      <c r="BX578" s="63"/>
      <c r="BY578" s="87" t="str">
        <f t="shared" si="284"/>
        <v>Remplir la colonne BU ou BX</v>
      </c>
      <c r="BZ578" s="63"/>
      <c r="CA578" s="173" t="str">
        <f t="shared" si="297"/>
        <v>Remplir la colonne M</v>
      </c>
      <c r="CB578" s="179" t="str">
        <f t="shared" si="285"/>
        <v>Remplir la colonne BZ</v>
      </c>
      <c r="CC578" s="263" t="str">
        <f t="shared" si="298"/>
        <v>Remplir la colonne I</v>
      </c>
      <c r="CD578" s="91"/>
      <c r="CE578" s="315" t="str">
        <f t="shared" si="286"/>
        <v>Remplir les termes C, P, T et TVA</v>
      </c>
      <c r="CF578" s="61" t="str">
        <f t="shared" si="267"/>
        <v>REMPLIR TYPE DE CLIENT</v>
      </c>
      <c r="CG578" s="107" t="str">
        <f t="shared" si="287"/>
        <v>Montant total de l'aide demandée non indiqué</v>
      </c>
      <c r="CH578" s="1"/>
      <c r="CI578" s="1"/>
      <c r="CJ578" s="1"/>
      <c r="CK578" s="1"/>
      <c r="CL578" s="1"/>
    </row>
    <row r="579" spans="1:90" x14ac:dyDescent="0.25">
      <c r="A579" s="51"/>
      <c r="B579" s="111"/>
      <c r="C579" s="111"/>
      <c r="D579" s="111"/>
      <c r="E579" s="111"/>
      <c r="F579" s="111"/>
      <c r="G579" s="132"/>
      <c r="H579" s="151"/>
      <c r="I579" s="299"/>
      <c r="J579" s="152"/>
      <c r="K579" s="153"/>
      <c r="L579" s="169"/>
      <c r="M579" s="39"/>
      <c r="N579" s="90"/>
      <c r="O579" s="39"/>
      <c r="P579" s="23"/>
      <c r="Q579" s="170">
        <f t="shared" si="268"/>
        <v>0</v>
      </c>
      <c r="R579" s="55"/>
      <c r="S579" s="65"/>
      <c r="T579" s="98" t="s">
        <v>64</v>
      </c>
      <c r="U579" s="63"/>
      <c r="V579" s="87" t="str">
        <f t="shared" si="269"/>
        <v>Remplir la colonne R ou U</v>
      </c>
      <c r="W579" s="63"/>
      <c r="X579" s="173" t="str">
        <f t="shared" si="266"/>
        <v>Remplir la colonne M</v>
      </c>
      <c r="Y579" s="179" t="str">
        <f t="shared" si="270"/>
        <v>Remplir la colonne W</v>
      </c>
      <c r="Z579" s="263" t="str">
        <f t="shared" si="288"/>
        <v>Remplir la colonne I</v>
      </c>
      <c r="AA579" s="91"/>
      <c r="AB579" s="315" t="str">
        <f t="shared" si="271"/>
        <v>Remplir les termes C, P, T et TVA</v>
      </c>
      <c r="AC579" s="55"/>
      <c r="AD579" s="65"/>
      <c r="AE579" s="98" t="s">
        <v>64</v>
      </c>
      <c r="AF579" s="63"/>
      <c r="AG579" s="87" t="str">
        <f t="shared" si="272"/>
        <v>Remplir la colonne AC ou AF</v>
      </c>
      <c r="AH579" s="63"/>
      <c r="AI579" s="173" t="str">
        <f t="shared" si="289"/>
        <v>Remplir la colonne M</v>
      </c>
      <c r="AJ579" s="179" t="str">
        <f t="shared" si="273"/>
        <v>Remplir la colonne AH</v>
      </c>
      <c r="AK579" s="263" t="str">
        <f t="shared" si="290"/>
        <v>Remplir la colonne I</v>
      </c>
      <c r="AL579" s="91"/>
      <c r="AM579" s="315" t="str">
        <f t="shared" si="274"/>
        <v>Remplir les terme C, P, T et TVA</v>
      </c>
      <c r="AN579" s="55"/>
      <c r="AO579" s="65"/>
      <c r="AP579" s="98" t="s">
        <v>64</v>
      </c>
      <c r="AQ579" s="63"/>
      <c r="AR579" s="87" t="str">
        <f t="shared" si="275"/>
        <v>Remplir la colonne AN ou AQ</v>
      </c>
      <c r="AS579" s="63"/>
      <c r="AT579" s="173" t="str">
        <f t="shared" si="291"/>
        <v>Remplir la colonne M</v>
      </c>
      <c r="AU579" s="179" t="str">
        <f t="shared" si="276"/>
        <v>Remplir la colonne AS</v>
      </c>
      <c r="AV579" s="263" t="str">
        <f t="shared" si="292"/>
        <v>Remplir la colonne I</v>
      </c>
      <c r="AW579" s="91"/>
      <c r="AX579" s="315" t="str">
        <f t="shared" si="277"/>
        <v>Remplir les termes C, P, T et TVA</v>
      </c>
      <c r="AY579" s="55"/>
      <c r="AZ579" s="65"/>
      <c r="BA579" s="98" t="s">
        <v>64</v>
      </c>
      <c r="BB579" s="63"/>
      <c r="BC579" s="87" t="str">
        <f t="shared" si="278"/>
        <v>Remplir la colonne AY ou BB</v>
      </c>
      <c r="BD579" s="63"/>
      <c r="BE579" s="173" t="str">
        <f t="shared" si="293"/>
        <v>Remplir la colonne M</v>
      </c>
      <c r="BF579" s="179" t="str">
        <f t="shared" si="279"/>
        <v>Remplir la colonne BD</v>
      </c>
      <c r="BG579" s="263" t="str">
        <f t="shared" si="294"/>
        <v>Remplir la colonne I</v>
      </c>
      <c r="BH579" s="91"/>
      <c r="BI579" s="315" t="str">
        <f t="shared" si="280"/>
        <v>Remplir les termes C, P, T et TVA</v>
      </c>
      <c r="BJ579" s="55"/>
      <c r="BK579" s="65"/>
      <c r="BL579" s="98" t="s">
        <v>64</v>
      </c>
      <c r="BM579" s="63"/>
      <c r="BN579" s="87" t="str">
        <f t="shared" si="281"/>
        <v>Remplir la colonne BJ ou BM</v>
      </c>
      <c r="BO579" s="63"/>
      <c r="BP579" s="173" t="str">
        <f t="shared" si="295"/>
        <v>Remplir la colonne M</v>
      </c>
      <c r="BQ579" s="179" t="str">
        <f t="shared" si="282"/>
        <v>Remplir la colonne BO</v>
      </c>
      <c r="BR579" s="263" t="str">
        <f t="shared" si="296"/>
        <v>Remplir la colonne I</v>
      </c>
      <c r="BS579" s="91"/>
      <c r="BT579" s="315" t="str">
        <f t="shared" si="283"/>
        <v>Remplir les termes C, P, T et TVA</v>
      </c>
      <c r="BU579" s="55"/>
      <c r="BV579" s="65"/>
      <c r="BW579" s="98" t="s">
        <v>64</v>
      </c>
      <c r="BX579" s="63"/>
      <c r="BY579" s="87" t="str">
        <f t="shared" si="284"/>
        <v>Remplir la colonne BU ou BX</v>
      </c>
      <c r="BZ579" s="63"/>
      <c r="CA579" s="173" t="str">
        <f t="shared" si="297"/>
        <v>Remplir la colonne M</v>
      </c>
      <c r="CB579" s="179" t="str">
        <f t="shared" si="285"/>
        <v>Remplir la colonne BZ</v>
      </c>
      <c r="CC579" s="263" t="str">
        <f t="shared" si="298"/>
        <v>Remplir la colonne I</v>
      </c>
      <c r="CD579" s="91"/>
      <c r="CE579" s="315" t="str">
        <f t="shared" si="286"/>
        <v>Remplir les termes C, P, T et TVA</v>
      </c>
      <c r="CF579" s="61" t="str">
        <f t="shared" si="267"/>
        <v>REMPLIR TYPE DE CLIENT</v>
      </c>
      <c r="CG579" s="107" t="str">
        <f t="shared" si="287"/>
        <v>Montant total de l'aide demandée non indiqué</v>
      </c>
      <c r="CH579" s="1"/>
      <c r="CI579" s="1"/>
      <c r="CJ579" s="1"/>
      <c r="CK579" s="1"/>
      <c r="CL579" s="1"/>
    </row>
    <row r="580" spans="1:90" x14ac:dyDescent="0.25">
      <c r="A580" s="51"/>
      <c r="B580" s="111"/>
      <c r="C580" s="111"/>
      <c r="D580" s="111"/>
      <c r="E580" s="111"/>
      <c r="F580" s="111"/>
      <c r="G580" s="132"/>
      <c r="H580" s="151"/>
      <c r="I580" s="299"/>
      <c r="J580" s="152"/>
      <c r="K580" s="153"/>
      <c r="L580" s="169"/>
      <c r="M580" s="39"/>
      <c r="N580" s="90"/>
      <c r="O580" s="39"/>
      <c r="P580" s="23"/>
      <c r="Q580" s="170">
        <f t="shared" si="268"/>
        <v>0</v>
      </c>
      <c r="R580" s="55"/>
      <c r="S580" s="65"/>
      <c r="T580" s="98" t="s">
        <v>64</v>
      </c>
      <c r="U580" s="63"/>
      <c r="V580" s="87" t="str">
        <f t="shared" si="269"/>
        <v>Remplir la colonne R ou U</v>
      </c>
      <c r="W580" s="63"/>
      <c r="X580" s="173" t="str">
        <f t="shared" si="266"/>
        <v>Remplir la colonne M</v>
      </c>
      <c r="Y580" s="179" t="str">
        <f t="shared" si="270"/>
        <v>Remplir la colonne W</v>
      </c>
      <c r="Z580" s="263" t="str">
        <f t="shared" si="288"/>
        <v>Remplir la colonne I</v>
      </c>
      <c r="AA580" s="91"/>
      <c r="AB580" s="315" t="str">
        <f t="shared" si="271"/>
        <v>Remplir les termes C, P, T et TVA</v>
      </c>
      <c r="AC580" s="55"/>
      <c r="AD580" s="65"/>
      <c r="AE580" s="98" t="s">
        <v>64</v>
      </c>
      <c r="AF580" s="63"/>
      <c r="AG580" s="87" t="str">
        <f t="shared" si="272"/>
        <v>Remplir la colonne AC ou AF</v>
      </c>
      <c r="AH580" s="63"/>
      <c r="AI580" s="173" t="str">
        <f t="shared" si="289"/>
        <v>Remplir la colonne M</v>
      </c>
      <c r="AJ580" s="179" t="str">
        <f t="shared" si="273"/>
        <v>Remplir la colonne AH</v>
      </c>
      <c r="AK580" s="263" t="str">
        <f t="shared" si="290"/>
        <v>Remplir la colonne I</v>
      </c>
      <c r="AL580" s="91"/>
      <c r="AM580" s="315" t="str">
        <f t="shared" si="274"/>
        <v>Remplir les terme C, P, T et TVA</v>
      </c>
      <c r="AN580" s="55"/>
      <c r="AO580" s="65"/>
      <c r="AP580" s="98" t="s">
        <v>64</v>
      </c>
      <c r="AQ580" s="63"/>
      <c r="AR580" s="87" t="str">
        <f t="shared" si="275"/>
        <v>Remplir la colonne AN ou AQ</v>
      </c>
      <c r="AS580" s="63"/>
      <c r="AT580" s="173" t="str">
        <f t="shared" si="291"/>
        <v>Remplir la colonne M</v>
      </c>
      <c r="AU580" s="179" t="str">
        <f t="shared" si="276"/>
        <v>Remplir la colonne AS</v>
      </c>
      <c r="AV580" s="263" t="str">
        <f t="shared" si="292"/>
        <v>Remplir la colonne I</v>
      </c>
      <c r="AW580" s="91"/>
      <c r="AX580" s="315" t="str">
        <f t="shared" si="277"/>
        <v>Remplir les termes C, P, T et TVA</v>
      </c>
      <c r="AY580" s="55"/>
      <c r="AZ580" s="65"/>
      <c r="BA580" s="98" t="s">
        <v>64</v>
      </c>
      <c r="BB580" s="63"/>
      <c r="BC580" s="87" t="str">
        <f t="shared" si="278"/>
        <v>Remplir la colonne AY ou BB</v>
      </c>
      <c r="BD580" s="63"/>
      <c r="BE580" s="173" t="str">
        <f t="shared" si="293"/>
        <v>Remplir la colonne M</v>
      </c>
      <c r="BF580" s="179" t="str">
        <f t="shared" si="279"/>
        <v>Remplir la colonne BD</v>
      </c>
      <c r="BG580" s="263" t="str">
        <f t="shared" si="294"/>
        <v>Remplir la colonne I</v>
      </c>
      <c r="BH580" s="91"/>
      <c r="BI580" s="315" t="str">
        <f t="shared" si="280"/>
        <v>Remplir les termes C, P, T et TVA</v>
      </c>
      <c r="BJ580" s="55"/>
      <c r="BK580" s="65"/>
      <c r="BL580" s="98" t="s">
        <v>64</v>
      </c>
      <c r="BM580" s="63"/>
      <c r="BN580" s="87" t="str">
        <f t="shared" si="281"/>
        <v>Remplir la colonne BJ ou BM</v>
      </c>
      <c r="BO580" s="63"/>
      <c r="BP580" s="173" t="str">
        <f t="shared" si="295"/>
        <v>Remplir la colonne M</v>
      </c>
      <c r="BQ580" s="179" t="str">
        <f t="shared" si="282"/>
        <v>Remplir la colonne BO</v>
      </c>
      <c r="BR580" s="263" t="str">
        <f t="shared" si="296"/>
        <v>Remplir la colonne I</v>
      </c>
      <c r="BS580" s="91"/>
      <c r="BT580" s="315" t="str">
        <f t="shared" si="283"/>
        <v>Remplir les termes C, P, T et TVA</v>
      </c>
      <c r="BU580" s="55"/>
      <c r="BV580" s="65"/>
      <c r="BW580" s="98" t="s">
        <v>64</v>
      </c>
      <c r="BX580" s="63"/>
      <c r="BY580" s="87" t="str">
        <f t="shared" si="284"/>
        <v>Remplir la colonne BU ou BX</v>
      </c>
      <c r="BZ580" s="63"/>
      <c r="CA580" s="173" t="str">
        <f t="shared" si="297"/>
        <v>Remplir la colonne M</v>
      </c>
      <c r="CB580" s="179" t="str">
        <f t="shared" si="285"/>
        <v>Remplir la colonne BZ</v>
      </c>
      <c r="CC580" s="263" t="str">
        <f t="shared" si="298"/>
        <v>Remplir la colonne I</v>
      </c>
      <c r="CD580" s="91"/>
      <c r="CE580" s="315" t="str">
        <f t="shared" si="286"/>
        <v>Remplir les termes C, P, T et TVA</v>
      </c>
      <c r="CF580" s="61" t="str">
        <f t="shared" si="267"/>
        <v>REMPLIR TYPE DE CLIENT</v>
      </c>
      <c r="CG580" s="107" t="str">
        <f t="shared" si="287"/>
        <v>Montant total de l'aide demandée non indiqué</v>
      </c>
      <c r="CH580" s="1"/>
      <c r="CI580" s="1"/>
      <c r="CJ580" s="1"/>
      <c r="CK580" s="1"/>
      <c r="CL580" s="1"/>
    </row>
    <row r="581" spans="1:90" x14ac:dyDescent="0.25">
      <c r="A581" s="51"/>
      <c r="B581" s="111"/>
      <c r="C581" s="111"/>
      <c r="D581" s="111"/>
      <c r="E581" s="111"/>
      <c r="F581" s="111"/>
      <c r="G581" s="132"/>
      <c r="H581" s="151"/>
      <c r="I581" s="299"/>
      <c r="J581" s="152"/>
      <c r="K581" s="153"/>
      <c r="L581" s="169"/>
      <c r="M581" s="39"/>
      <c r="N581" s="90"/>
      <c r="O581" s="39"/>
      <c r="P581" s="23"/>
      <c r="Q581" s="170">
        <f t="shared" si="268"/>
        <v>0</v>
      </c>
      <c r="R581" s="55"/>
      <c r="S581" s="65"/>
      <c r="T581" s="98" t="s">
        <v>64</v>
      </c>
      <c r="U581" s="63"/>
      <c r="V581" s="87" t="str">
        <f t="shared" si="269"/>
        <v>Remplir la colonne R ou U</v>
      </c>
      <c r="W581" s="63"/>
      <c r="X581" s="173" t="str">
        <f t="shared" si="266"/>
        <v>Remplir la colonne M</v>
      </c>
      <c r="Y581" s="179" t="str">
        <f t="shared" si="270"/>
        <v>Remplir la colonne W</v>
      </c>
      <c r="Z581" s="263" t="str">
        <f t="shared" si="288"/>
        <v>Remplir la colonne I</v>
      </c>
      <c r="AA581" s="91"/>
      <c r="AB581" s="315" t="str">
        <f t="shared" si="271"/>
        <v>Remplir les termes C, P, T et TVA</v>
      </c>
      <c r="AC581" s="55"/>
      <c r="AD581" s="65"/>
      <c r="AE581" s="98" t="s">
        <v>64</v>
      </c>
      <c r="AF581" s="63"/>
      <c r="AG581" s="87" t="str">
        <f t="shared" si="272"/>
        <v>Remplir la colonne AC ou AF</v>
      </c>
      <c r="AH581" s="63"/>
      <c r="AI581" s="173" t="str">
        <f t="shared" si="289"/>
        <v>Remplir la colonne M</v>
      </c>
      <c r="AJ581" s="179" t="str">
        <f t="shared" si="273"/>
        <v>Remplir la colonne AH</v>
      </c>
      <c r="AK581" s="263" t="str">
        <f t="shared" si="290"/>
        <v>Remplir la colonne I</v>
      </c>
      <c r="AL581" s="91"/>
      <c r="AM581" s="315" t="str">
        <f t="shared" si="274"/>
        <v>Remplir les terme C, P, T et TVA</v>
      </c>
      <c r="AN581" s="55"/>
      <c r="AO581" s="65"/>
      <c r="AP581" s="98" t="s">
        <v>64</v>
      </c>
      <c r="AQ581" s="63"/>
      <c r="AR581" s="87" t="str">
        <f t="shared" si="275"/>
        <v>Remplir la colonne AN ou AQ</v>
      </c>
      <c r="AS581" s="63"/>
      <c r="AT581" s="173" t="str">
        <f t="shared" si="291"/>
        <v>Remplir la colonne M</v>
      </c>
      <c r="AU581" s="179" t="str">
        <f t="shared" si="276"/>
        <v>Remplir la colonne AS</v>
      </c>
      <c r="AV581" s="263" t="str">
        <f t="shared" si="292"/>
        <v>Remplir la colonne I</v>
      </c>
      <c r="AW581" s="91"/>
      <c r="AX581" s="315" t="str">
        <f t="shared" si="277"/>
        <v>Remplir les termes C, P, T et TVA</v>
      </c>
      <c r="AY581" s="55"/>
      <c r="AZ581" s="65"/>
      <c r="BA581" s="98" t="s">
        <v>64</v>
      </c>
      <c r="BB581" s="63"/>
      <c r="BC581" s="87" t="str">
        <f t="shared" si="278"/>
        <v>Remplir la colonne AY ou BB</v>
      </c>
      <c r="BD581" s="63"/>
      <c r="BE581" s="173" t="str">
        <f t="shared" si="293"/>
        <v>Remplir la colonne M</v>
      </c>
      <c r="BF581" s="179" t="str">
        <f t="shared" si="279"/>
        <v>Remplir la colonne BD</v>
      </c>
      <c r="BG581" s="263" t="str">
        <f t="shared" si="294"/>
        <v>Remplir la colonne I</v>
      </c>
      <c r="BH581" s="91"/>
      <c r="BI581" s="315" t="str">
        <f t="shared" si="280"/>
        <v>Remplir les termes C, P, T et TVA</v>
      </c>
      <c r="BJ581" s="55"/>
      <c r="BK581" s="65"/>
      <c r="BL581" s="98" t="s">
        <v>64</v>
      </c>
      <c r="BM581" s="63"/>
      <c r="BN581" s="87" t="str">
        <f t="shared" si="281"/>
        <v>Remplir la colonne BJ ou BM</v>
      </c>
      <c r="BO581" s="63"/>
      <c r="BP581" s="173" t="str">
        <f t="shared" si="295"/>
        <v>Remplir la colonne M</v>
      </c>
      <c r="BQ581" s="179" t="str">
        <f t="shared" si="282"/>
        <v>Remplir la colonne BO</v>
      </c>
      <c r="BR581" s="263" t="str">
        <f t="shared" si="296"/>
        <v>Remplir la colonne I</v>
      </c>
      <c r="BS581" s="91"/>
      <c r="BT581" s="315" t="str">
        <f t="shared" si="283"/>
        <v>Remplir les termes C, P, T et TVA</v>
      </c>
      <c r="BU581" s="55"/>
      <c r="BV581" s="65"/>
      <c r="BW581" s="98" t="s">
        <v>64</v>
      </c>
      <c r="BX581" s="63"/>
      <c r="BY581" s="87" t="str">
        <f t="shared" si="284"/>
        <v>Remplir la colonne BU ou BX</v>
      </c>
      <c r="BZ581" s="63"/>
      <c r="CA581" s="173" t="str">
        <f t="shared" si="297"/>
        <v>Remplir la colonne M</v>
      </c>
      <c r="CB581" s="179" t="str">
        <f t="shared" si="285"/>
        <v>Remplir la colonne BZ</v>
      </c>
      <c r="CC581" s="263" t="str">
        <f t="shared" si="298"/>
        <v>Remplir la colonne I</v>
      </c>
      <c r="CD581" s="91"/>
      <c r="CE581" s="315" t="str">
        <f t="shared" si="286"/>
        <v>Remplir les termes C, P, T et TVA</v>
      </c>
      <c r="CF581" s="61" t="str">
        <f t="shared" si="267"/>
        <v>REMPLIR TYPE DE CLIENT</v>
      </c>
      <c r="CG581" s="107" t="str">
        <f t="shared" si="287"/>
        <v>Montant total de l'aide demandée non indiqué</v>
      </c>
      <c r="CH581" s="1"/>
      <c r="CI581" s="1"/>
      <c r="CJ581" s="1"/>
      <c r="CK581" s="1"/>
      <c r="CL581" s="1"/>
    </row>
    <row r="582" spans="1:90" x14ac:dyDescent="0.25">
      <c r="A582" s="51"/>
      <c r="B582" s="111"/>
      <c r="C582" s="111"/>
      <c r="D582" s="111"/>
      <c r="E582" s="111"/>
      <c r="F582" s="111"/>
      <c r="G582" s="132"/>
      <c r="H582" s="151"/>
      <c r="I582" s="299"/>
      <c r="J582" s="152"/>
      <c r="K582" s="153"/>
      <c r="L582" s="169"/>
      <c r="M582" s="39"/>
      <c r="N582" s="90"/>
      <c r="O582" s="39"/>
      <c r="P582" s="23"/>
      <c r="Q582" s="170">
        <f t="shared" si="268"/>
        <v>0</v>
      </c>
      <c r="R582" s="55"/>
      <c r="S582" s="65"/>
      <c r="T582" s="98" t="s">
        <v>64</v>
      </c>
      <c r="U582" s="63"/>
      <c r="V582" s="87" t="str">
        <f t="shared" si="269"/>
        <v>Remplir la colonne R ou U</v>
      </c>
      <c r="W582" s="63"/>
      <c r="X582" s="173" t="str">
        <f t="shared" si="266"/>
        <v>Remplir la colonne M</v>
      </c>
      <c r="Y582" s="179" t="str">
        <f t="shared" si="270"/>
        <v>Remplir la colonne W</v>
      </c>
      <c r="Z582" s="263" t="str">
        <f t="shared" si="288"/>
        <v>Remplir la colonne I</v>
      </c>
      <c r="AA582" s="91"/>
      <c r="AB582" s="315" t="str">
        <f t="shared" si="271"/>
        <v>Remplir les termes C, P, T et TVA</v>
      </c>
      <c r="AC582" s="55"/>
      <c r="AD582" s="65"/>
      <c r="AE582" s="98" t="s">
        <v>64</v>
      </c>
      <c r="AF582" s="63"/>
      <c r="AG582" s="87" t="str">
        <f t="shared" si="272"/>
        <v>Remplir la colonne AC ou AF</v>
      </c>
      <c r="AH582" s="63"/>
      <c r="AI582" s="173" t="str">
        <f t="shared" si="289"/>
        <v>Remplir la colonne M</v>
      </c>
      <c r="AJ582" s="179" t="str">
        <f t="shared" si="273"/>
        <v>Remplir la colonne AH</v>
      </c>
      <c r="AK582" s="263" t="str">
        <f t="shared" si="290"/>
        <v>Remplir la colonne I</v>
      </c>
      <c r="AL582" s="91"/>
      <c r="AM582" s="315" t="str">
        <f t="shared" si="274"/>
        <v>Remplir les terme C, P, T et TVA</v>
      </c>
      <c r="AN582" s="55"/>
      <c r="AO582" s="65"/>
      <c r="AP582" s="98" t="s">
        <v>64</v>
      </c>
      <c r="AQ582" s="63"/>
      <c r="AR582" s="87" t="str">
        <f t="shared" si="275"/>
        <v>Remplir la colonne AN ou AQ</v>
      </c>
      <c r="AS582" s="63"/>
      <c r="AT582" s="173" t="str">
        <f t="shared" si="291"/>
        <v>Remplir la colonne M</v>
      </c>
      <c r="AU582" s="179" t="str">
        <f t="shared" si="276"/>
        <v>Remplir la colonne AS</v>
      </c>
      <c r="AV582" s="263" t="str">
        <f t="shared" si="292"/>
        <v>Remplir la colonne I</v>
      </c>
      <c r="AW582" s="91"/>
      <c r="AX582" s="315" t="str">
        <f t="shared" si="277"/>
        <v>Remplir les termes C, P, T et TVA</v>
      </c>
      <c r="AY582" s="55"/>
      <c r="AZ582" s="65"/>
      <c r="BA582" s="98" t="s">
        <v>64</v>
      </c>
      <c r="BB582" s="63"/>
      <c r="BC582" s="87" t="str">
        <f t="shared" si="278"/>
        <v>Remplir la colonne AY ou BB</v>
      </c>
      <c r="BD582" s="63"/>
      <c r="BE582" s="173" t="str">
        <f t="shared" si="293"/>
        <v>Remplir la colonne M</v>
      </c>
      <c r="BF582" s="179" t="str">
        <f t="shared" si="279"/>
        <v>Remplir la colonne BD</v>
      </c>
      <c r="BG582" s="263" t="str">
        <f t="shared" si="294"/>
        <v>Remplir la colonne I</v>
      </c>
      <c r="BH582" s="91"/>
      <c r="BI582" s="315" t="str">
        <f t="shared" si="280"/>
        <v>Remplir les termes C, P, T et TVA</v>
      </c>
      <c r="BJ582" s="55"/>
      <c r="BK582" s="65"/>
      <c r="BL582" s="98" t="s">
        <v>64</v>
      </c>
      <c r="BM582" s="63"/>
      <c r="BN582" s="87" t="str">
        <f t="shared" si="281"/>
        <v>Remplir la colonne BJ ou BM</v>
      </c>
      <c r="BO582" s="63"/>
      <c r="BP582" s="173" t="str">
        <f t="shared" si="295"/>
        <v>Remplir la colonne M</v>
      </c>
      <c r="BQ582" s="179" t="str">
        <f t="shared" si="282"/>
        <v>Remplir la colonne BO</v>
      </c>
      <c r="BR582" s="263" t="str">
        <f t="shared" si="296"/>
        <v>Remplir la colonne I</v>
      </c>
      <c r="BS582" s="91"/>
      <c r="BT582" s="315" t="str">
        <f t="shared" si="283"/>
        <v>Remplir les termes C, P, T et TVA</v>
      </c>
      <c r="BU582" s="55"/>
      <c r="BV582" s="65"/>
      <c r="BW582" s="98" t="s">
        <v>64</v>
      </c>
      <c r="BX582" s="63"/>
      <c r="BY582" s="87" t="str">
        <f t="shared" si="284"/>
        <v>Remplir la colonne BU ou BX</v>
      </c>
      <c r="BZ582" s="63"/>
      <c r="CA582" s="173" t="str">
        <f t="shared" si="297"/>
        <v>Remplir la colonne M</v>
      </c>
      <c r="CB582" s="179" t="str">
        <f t="shared" si="285"/>
        <v>Remplir la colonne BZ</v>
      </c>
      <c r="CC582" s="263" t="str">
        <f t="shared" si="298"/>
        <v>Remplir la colonne I</v>
      </c>
      <c r="CD582" s="91"/>
      <c r="CE582" s="315" t="str">
        <f t="shared" si="286"/>
        <v>Remplir les termes C, P, T et TVA</v>
      </c>
      <c r="CF582" s="61" t="str">
        <f t="shared" si="267"/>
        <v>REMPLIR TYPE DE CLIENT</v>
      </c>
      <c r="CG582" s="107" t="str">
        <f t="shared" si="287"/>
        <v>Montant total de l'aide demandée non indiqué</v>
      </c>
      <c r="CH582" s="1"/>
      <c r="CI582" s="1"/>
      <c r="CJ582" s="1"/>
      <c r="CK582" s="1"/>
      <c r="CL582" s="1"/>
    </row>
    <row r="583" spans="1:90" x14ac:dyDescent="0.25">
      <c r="A583" s="51"/>
      <c r="B583" s="111"/>
      <c r="C583" s="111"/>
      <c r="D583" s="111"/>
      <c r="E583" s="111"/>
      <c r="F583" s="111"/>
      <c r="G583" s="132"/>
      <c r="H583" s="151"/>
      <c r="I583" s="299"/>
      <c r="J583" s="152"/>
      <c r="K583" s="153"/>
      <c r="L583" s="169"/>
      <c r="M583" s="39"/>
      <c r="N583" s="90"/>
      <c r="O583" s="39"/>
      <c r="P583" s="23"/>
      <c r="Q583" s="170">
        <f t="shared" si="268"/>
        <v>0</v>
      </c>
      <c r="R583" s="55"/>
      <c r="S583" s="65"/>
      <c r="T583" s="98" t="s">
        <v>64</v>
      </c>
      <c r="U583" s="63"/>
      <c r="V583" s="87" t="str">
        <f t="shared" si="269"/>
        <v>Remplir la colonne R ou U</v>
      </c>
      <c r="W583" s="63"/>
      <c r="X583" s="173" t="str">
        <f t="shared" si="266"/>
        <v>Remplir la colonne M</v>
      </c>
      <c r="Y583" s="179" t="str">
        <f t="shared" si="270"/>
        <v>Remplir la colonne W</v>
      </c>
      <c r="Z583" s="263" t="str">
        <f t="shared" si="288"/>
        <v>Remplir la colonne I</v>
      </c>
      <c r="AA583" s="91"/>
      <c r="AB583" s="315" t="str">
        <f t="shared" si="271"/>
        <v>Remplir les termes C, P, T et TVA</v>
      </c>
      <c r="AC583" s="55"/>
      <c r="AD583" s="65"/>
      <c r="AE583" s="98" t="s">
        <v>64</v>
      </c>
      <c r="AF583" s="63"/>
      <c r="AG583" s="87" t="str">
        <f t="shared" si="272"/>
        <v>Remplir la colonne AC ou AF</v>
      </c>
      <c r="AH583" s="63"/>
      <c r="AI583" s="173" t="str">
        <f t="shared" si="289"/>
        <v>Remplir la colonne M</v>
      </c>
      <c r="AJ583" s="179" t="str">
        <f t="shared" si="273"/>
        <v>Remplir la colonne AH</v>
      </c>
      <c r="AK583" s="263" t="str">
        <f t="shared" si="290"/>
        <v>Remplir la colonne I</v>
      </c>
      <c r="AL583" s="91"/>
      <c r="AM583" s="315" t="str">
        <f t="shared" si="274"/>
        <v>Remplir les terme C, P, T et TVA</v>
      </c>
      <c r="AN583" s="55"/>
      <c r="AO583" s="65"/>
      <c r="AP583" s="98" t="s">
        <v>64</v>
      </c>
      <c r="AQ583" s="63"/>
      <c r="AR583" s="87" t="str">
        <f t="shared" si="275"/>
        <v>Remplir la colonne AN ou AQ</v>
      </c>
      <c r="AS583" s="63"/>
      <c r="AT583" s="173" t="str">
        <f t="shared" si="291"/>
        <v>Remplir la colonne M</v>
      </c>
      <c r="AU583" s="179" t="str">
        <f t="shared" si="276"/>
        <v>Remplir la colonne AS</v>
      </c>
      <c r="AV583" s="263" t="str">
        <f t="shared" si="292"/>
        <v>Remplir la colonne I</v>
      </c>
      <c r="AW583" s="91"/>
      <c r="AX583" s="315" t="str">
        <f t="shared" si="277"/>
        <v>Remplir les termes C, P, T et TVA</v>
      </c>
      <c r="AY583" s="55"/>
      <c r="AZ583" s="65"/>
      <c r="BA583" s="98" t="s">
        <v>64</v>
      </c>
      <c r="BB583" s="63"/>
      <c r="BC583" s="87" t="str">
        <f t="shared" si="278"/>
        <v>Remplir la colonne AY ou BB</v>
      </c>
      <c r="BD583" s="63"/>
      <c r="BE583" s="173" t="str">
        <f t="shared" si="293"/>
        <v>Remplir la colonne M</v>
      </c>
      <c r="BF583" s="179" t="str">
        <f t="shared" si="279"/>
        <v>Remplir la colonne BD</v>
      </c>
      <c r="BG583" s="263" t="str">
        <f t="shared" si="294"/>
        <v>Remplir la colonne I</v>
      </c>
      <c r="BH583" s="91"/>
      <c r="BI583" s="315" t="str">
        <f t="shared" si="280"/>
        <v>Remplir les termes C, P, T et TVA</v>
      </c>
      <c r="BJ583" s="55"/>
      <c r="BK583" s="65"/>
      <c r="BL583" s="98" t="s">
        <v>64</v>
      </c>
      <c r="BM583" s="63"/>
      <c r="BN583" s="87" t="str">
        <f t="shared" si="281"/>
        <v>Remplir la colonne BJ ou BM</v>
      </c>
      <c r="BO583" s="63"/>
      <c r="BP583" s="173" t="str">
        <f t="shared" si="295"/>
        <v>Remplir la colonne M</v>
      </c>
      <c r="BQ583" s="179" t="str">
        <f t="shared" si="282"/>
        <v>Remplir la colonne BO</v>
      </c>
      <c r="BR583" s="263" t="str">
        <f t="shared" si="296"/>
        <v>Remplir la colonne I</v>
      </c>
      <c r="BS583" s="91"/>
      <c r="BT583" s="315" t="str">
        <f t="shared" si="283"/>
        <v>Remplir les termes C, P, T et TVA</v>
      </c>
      <c r="BU583" s="55"/>
      <c r="BV583" s="65"/>
      <c r="BW583" s="98" t="s">
        <v>64</v>
      </c>
      <c r="BX583" s="63"/>
      <c r="BY583" s="87" t="str">
        <f t="shared" si="284"/>
        <v>Remplir la colonne BU ou BX</v>
      </c>
      <c r="BZ583" s="63"/>
      <c r="CA583" s="173" t="str">
        <f t="shared" si="297"/>
        <v>Remplir la colonne M</v>
      </c>
      <c r="CB583" s="179" t="str">
        <f t="shared" si="285"/>
        <v>Remplir la colonne BZ</v>
      </c>
      <c r="CC583" s="263" t="str">
        <f t="shared" si="298"/>
        <v>Remplir la colonne I</v>
      </c>
      <c r="CD583" s="91"/>
      <c r="CE583" s="315" t="str">
        <f t="shared" si="286"/>
        <v>Remplir les termes C, P, T et TVA</v>
      </c>
      <c r="CF583" s="61" t="str">
        <f t="shared" si="267"/>
        <v>REMPLIR TYPE DE CLIENT</v>
      </c>
      <c r="CG583" s="107" t="str">
        <f t="shared" si="287"/>
        <v>Montant total de l'aide demandée non indiqué</v>
      </c>
      <c r="CH583" s="1"/>
      <c r="CI583" s="1"/>
      <c r="CJ583" s="1"/>
      <c r="CK583" s="1"/>
      <c r="CL583" s="1"/>
    </row>
    <row r="584" spans="1:90" x14ac:dyDescent="0.25">
      <c r="A584" s="51"/>
      <c r="B584" s="111"/>
      <c r="C584" s="111"/>
      <c r="D584" s="111"/>
      <c r="E584" s="111"/>
      <c r="F584" s="111"/>
      <c r="G584" s="132"/>
      <c r="H584" s="151"/>
      <c r="I584" s="299"/>
      <c r="J584" s="152"/>
      <c r="K584" s="153"/>
      <c r="L584" s="169"/>
      <c r="M584" s="39"/>
      <c r="N584" s="90"/>
      <c r="O584" s="39"/>
      <c r="P584" s="23"/>
      <c r="Q584" s="170">
        <f t="shared" si="268"/>
        <v>0</v>
      </c>
      <c r="R584" s="55"/>
      <c r="S584" s="65"/>
      <c r="T584" s="98" t="s">
        <v>64</v>
      </c>
      <c r="U584" s="63"/>
      <c r="V584" s="87" t="str">
        <f t="shared" si="269"/>
        <v>Remplir la colonne R ou U</v>
      </c>
      <c r="W584" s="63"/>
      <c r="X584" s="173" t="str">
        <f t="shared" si="266"/>
        <v>Remplir la colonne M</v>
      </c>
      <c r="Y584" s="179" t="str">
        <f t="shared" si="270"/>
        <v>Remplir la colonne W</v>
      </c>
      <c r="Z584" s="263" t="str">
        <f t="shared" si="288"/>
        <v>Remplir la colonne I</v>
      </c>
      <c r="AA584" s="91"/>
      <c r="AB584" s="315" t="str">
        <f t="shared" si="271"/>
        <v>Remplir les termes C, P, T et TVA</v>
      </c>
      <c r="AC584" s="55"/>
      <c r="AD584" s="65"/>
      <c r="AE584" s="98" t="s">
        <v>64</v>
      </c>
      <c r="AF584" s="63"/>
      <c r="AG584" s="87" t="str">
        <f t="shared" si="272"/>
        <v>Remplir la colonne AC ou AF</v>
      </c>
      <c r="AH584" s="63"/>
      <c r="AI584" s="173" t="str">
        <f t="shared" si="289"/>
        <v>Remplir la colonne M</v>
      </c>
      <c r="AJ584" s="179" t="str">
        <f t="shared" si="273"/>
        <v>Remplir la colonne AH</v>
      </c>
      <c r="AK584" s="263" t="str">
        <f t="shared" si="290"/>
        <v>Remplir la colonne I</v>
      </c>
      <c r="AL584" s="91"/>
      <c r="AM584" s="315" t="str">
        <f t="shared" si="274"/>
        <v>Remplir les terme C, P, T et TVA</v>
      </c>
      <c r="AN584" s="55"/>
      <c r="AO584" s="65"/>
      <c r="AP584" s="98" t="s">
        <v>64</v>
      </c>
      <c r="AQ584" s="63"/>
      <c r="AR584" s="87" t="str">
        <f t="shared" si="275"/>
        <v>Remplir la colonne AN ou AQ</v>
      </c>
      <c r="AS584" s="63"/>
      <c r="AT584" s="173" t="str">
        <f t="shared" si="291"/>
        <v>Remplir la colonne M</v>
      </c>
      <c r="AU584" s="179" t="str">
        <f t="shared" si="276"/>
        <v>Remplir la colonne AS</v>
      </c>
      <c r="AV584" s="263" t="str">
        <f t="shared" si="292"/>
        <v>Remplir la colonne I</v>
      </c>
      <c r="AW584" s="91"/>
      <c r="AX584" s="315" t="str">
        <f t="shared" si="277"/>
        <v>Remplir les termes C, P, T et TVA</v>
      </c>
      <c r="AY584" s="55"/>
      <c r="AZ584" s="65"/>
      <c r="BA584" s="98" t="s">
        <v>64</v>
      </c>
      <c r="BB584" s="63"/>
      <c r="BC584" s="87" t="str">
        <f t="shared" si="278"/>
        <v>Remplir la colonne AY ou BB</v>
      </c>
      <c r="BD584" s="63"/>
      <c r="BE584" s="173" t="str">
        <f t="shared" si="293"/>
        <v>Remplir la colonne M</v>
      </c>
      <c r="BF584" s="179" t="str">
        <f t="shared" si="279"/>
        <v>Remplir la colonne BD</v>
      </c>
      <c r="BG584" s="263" t="str">
        <f t="shared" si="294"/>
        <v>Remplir la colonne I</v>
      </c>
      <c r="BH584" s="91"/>
      <c r="BI584" s="315" t="str">
        <f t="shared" si="280"/>
        <v>Remplir les termes C, P, T et TVA</v>
      </c>
      <c r="BJ584" s="55"/>
      <c r="BK584" s="65"/>
      <c r="BL584" s="98" t="s">
        <v>64</v>
      </c>
      <c r="BM584" s="63"/>
      <c r="BN584" s="87" t="str">
        <f t="shared" si="281"/>
        <v>Remplir la colonne BJ ou BM</v>
      </c>
      <c r="BO584" s="63"/>
      <c r="BP584" s="173" t="str">
        <f t="shared" si="295"/>
        <v>Remplir la colonne M</v>
      </c>
      <c r="BQ584" s="179" t="str">
        <f t="shared" si="282"/>
        <v>Remplir la colonne BO</v>
      </c>
      <c r="BR584" s="263" t="str">
        <f t="shared" si="296"/>
        <v>Remplir la colonne I</v>
      </c>
      <c r="BS584" s="91"/>
      <c r="BT584" s="315" t="str">
        <f t="shared" si="283"/>
        <v>Remplir les termes C, P, T et TVA</v>
      </c>
      <c r="BU584" s="55"/>
      <c r="BV584" s="65"/>
      <c r="BW584" s="98" t="s">
        <v>64</v>
      </c>
      <c r="BX584" s="63"/>
      <c r="BY584" s="87" t="str">
        <f t="shared" si="284"/>
        <v>Remplir la colonne BU ou BX</v>
      </c>
      <c r="BZ584" s="63"/>
      <c r="CA584" s="173" t="str">
        <f t="shared" si="297"/>
        <v>Remplir la colonne M</v>
      </c>
      <c r="CB584" s="179" t="str">
        <f t="shared" si="285"/>
        <v>Remplir la colonne BZ</v>
      </c>
      <c r="CC584" s="263" t="str">
        <f t="shared" si="298"/>
        <v>Remplir la colonne I</v>
      </c>
      <c r="CD584" s="91"/>
      <c r="CE584" s="315" t="str">
        <f t="shared" si="286"/>
        <v>Remplir les termes C, P, T et TVA</v>
      </c>
      <c r="CF584" s="61" t="str">
        <f t="shared" si="267"/>
        <v>REMPLIR TYPE DE CLIENT</v>
      </c>
      <c r="CG584" s="107" t="str">
        <f t="shared" si="287"/>
        <v>Montant total de l'aide demandée non indiqué</v>
      </c>
      <c r="CH584" s="1"/>
      <c r="CI584" s="1"/>
      <c r="CJ584" s="1"/>
      <c r="CK584" s="1"/>
      <c r="CL584" s="1"/>
    </row>
    <row r="585" spans="1:90" x14ac:dyDescent="0.25">
      <c r="A585" s="51"/>
      <c r="B585" s="111"/>
      <c r="C585" s="111"/>
      <c r="D585" s="111"/>
      <c r="E585" s="111"/>
      <c r="F585" s="111"/>
      <c r="G585" s="132"/>
      <c r="H585" s="151"/>
      <c r="I585" s="299"/>
      <c r="J585" s="152"/>
      <c r="K585" s="153"/>
      <c r="L585" s="169"/>
      <c r="M585" s="39"/>
      <c r="N585" s="90"/>
      <c r="O585" s="39"/>
      <c r="P585" s="23"/>
      <c r="Q585" s="170">
        <f t="shared" si="268"/>
        <v>0</v>
      </c>
      <c r="R585" s="55"/>
      <c r="S585" s="65"/>
      <c r="T585" s="98" t="s">
        <v>64</v>
      </c>
      <c r="U585" s="63"/>
      <c r="V585" s="87" t="str">
        <f t="shared" si="269"/>
        <v>Remplir la colonne R ou U</v>
      </c>
      <c r="W585" s="63"/>
      <c r="X585" s="173" t="str">
        <f t="shared" si="266"/>
        <v>Remplir la colonne M</v>
      </c>
      <c r="Y585" s="179" t="str">
        <f t="shared" si="270"/>
        <v>Remplir la colonne W</v>
      </c>
      <c r="Z585" s="263" t="str">
        <f t="shared" si="288"/>
        <v>Remplir la colonne I</v>
      </c>
      <c r="AA585" s="91"/>
      <c r="AB585" s="315" t="str">
        <f t="shared" si="271"/>
        <v>Remplir les termes C, P, T et TVA</v>
      </c>
      <c r="AC585" s="55"/>
      <c r="AD585" s="65"/>
      <c r="AE585" s="98" t="s">
        <v>64</v>
      </c>
      <c r="AF585" s="63"/>
      <c r="AG585" s="87" t="str">
        <f t="shared" si="272"/>
        <v>Remplir la colonne AC ou AF</v>
      </c>
      <c r="AH585" s="63"/>
      <c r="AI585" s="173" t="str">
        <f t="shared" si="289"/>
        <v>Remplir la colonne M</v>
      </c>
      <c r="AJ585" s="179" t="str">
        <f t="shared" si="273"/>
        <v>Remplir la colonne AH</v>
      </c>
      <c r="AK585" s="263" t="str">
        <f t="shared" si="290"/>
        <v>Remplir la colonne I</v>
      </c>
      <c r="AL585" s="91"/>
      <c r="AM585" s="315" t="str">
        <f t="shared" si="274"/>
        <v>Remplir les terme C, P, T et TVA</v>
      </c>
      <c r="AN585" s="55"/>
      <c r="AO585" s="65"/>
      <c r="AP585" s="98" t="s">
        <v>64</v>
      </c>
      <c r="AQ585" s="63"/>
      <c r="AR585" s="87" t="str">
        <f t="shared" si="275"/>
        <v>Remplir la colonne AN ou AQ</v>
      </c>
      <c r="AS585" s="63"/>
      <c r="AT585" s="173" t="str">
        <f t="shared" si="291"/>
        <v>Remplir la colonne M</v>
      </c>
      <c r="AU585" s="179" t="str">
        <f t="shared" si="276"/>
        <v>Remplir la colonne AS</v>
      </c>
      <c r="AV585" s="263" t="str">
        <f t="shared" si="292"/>
        <v>Remplir la colonne I</v>
      </c>
      <c r="AW585" s="91"/>
      <c r="AX585" s="315" t="str">
        <f t="shared" si="277"/>
        <v>Remplir les termes C, P, T et TVA</v>
      </c>
      <c r="AY585" s="55"/>
      <c r="AZ585" s="65"/>
      <c r="BA585" s="98" t="s">
        <v>64</v>
      </c>
      <c r="BB585" s="63"/>
      <c r="BC585" s="87" t="str">
        <f t="shared" si="278"/>
        <v>Remplir la colonne AY ou BB</v>
      </c>
      <c r="BD585" s="63"/>
      <c r="BE585" s="173" t="str">
        <f t="shared" si="293"/>
        <v>Remplir la colonne M</v>
      </c>
      <c r="BF585" s="179" t="str">
        <f t="shared" si="279"/>
        <v>Remplir la colonne BD</v>
      </c>
      <c r="BG585" s="263" t="str">
        <f t="shared" si="294"/>
        <v>Remplir la colonne I</v>
      </c>
      <c r="BH585" s="91"/>
      <c r="BI585" s="315" t="str">
        <f t="shared" si="280"/>
        <v>Remplir les termes C, P, T et TVA</v>
      </c>
      <c r="BJ585" s="55"/>
      <c r="BK585" s="65"/>
      <c r="BL585" s="98" t="s">
        <v>64</v>
      </c>
      <c r="BM585" s="63"/>
      <c r="BN585" s="87" t="str">
        <f t="shared" si="281"/>
        <v>Remplir la colonne BJ ou BM</v>
      </c>
      <c r="BO585" s="63"/>
      <c r="BP585" s="173" t="str">
        <f t="shared" si="295"/>
        <v>Remplir la colonne M</v>
      </c>
      <c r="BQ585" s="179" t="str">
        <f t="shared" si="282"/>
        <v>Remplir la colonne BO</v>
      </c>
      <c r="BR585" s="263" t="str">
        <f t="shared" si="296"/>
        <v>Remplir la colonne I</v>
      </c>
      <c r="BS585" s="91"/>
      <c r="BT585" s="315" t="str">
        <f t="shared" si="283"/>
        <v>Remplir les termes C, P, T et TVA</v>
      </c>
      <c r="BU585" s="55"/>
      <c r="BV585" s="65"/>
      <c r="BW585" s="98" t="s">
        <v>64</v>
      </c>
      <c r="BX585" s="63"/>
      <c r="BY585" s="87" t="str">
        <f t="shared" si="284"/>
        <v>Remplir la colonne BU ou BX</v>
      </c>
      <c r="BZ585" s="63"/>
      <c r="CA585" s="173" t="str">
        <f t="shared" si="297"/>
        <v>Remplir la colonne M</v>
      </c>
      <c r="CB585" s="179" t="str">
        <f t="shared" si="285"/>
        <v>Remplir la colonne BZ</v>
      </c>
      <c r="CC585" s="263" t="str">
        <f t="shared" si="298"/>
        <v>Remplir la colonne I</v>
      </c>
      <c r="CD585" s="91"/>
      <c r="CE585" s="315" t="str">
        <f t="shared" si="286"/>
        <v>Remplir les termes C, P, T et TVA</v>
      </c>
      <c r="CF585" s="61" t="str">
        <f t="shared" si="267"/>
        <v>REMPLIR TYPE DE CLIENT</v>
      </c>
      <c r="CG585" s="107" t="str">
        <f t="shared" si="287"/>
        <v>Montant total de l'aide demandée non indiqué</v>
      </c>
      <c r="CH585" s="1"/>
      <c r="CI585" s="1"/>
      <c r="CJ585" s="1"/>
      <c r="CK585" s="1"/>
      <c r="CL585" s="1"/>
    </row>
    <row r="586" spans="1:90" x14ac:dyDescent="0.25">
      <c r="A586" s="51"/>
      <c r="B586" s="111"/>
      <c r="C586" s="111"/>
      <c r="D586" s="111"/>
      <c r="E586" s="111"/>
      <c r="F586" s="111"/>
      <c r="G586" s="132"/>
      <c r="H586" s="151"/>
      <c r="I586" s="299"/>
      <c r="J586" s="152"/>
      <c r="K586" s="153"/>
      <c r="L586" s="169"/>
      <c r="M586" s="39"/>
      <c r="N586" s="90"/>
      <c r="O586" s="39"/>
      <c r="P586" s="23"/>
      <c r="Q586" s="170">
        <f t="shared" si="268"/>
        <v>0</v>
      </c>
      <c r="R586" s="55"/>
      <c r="S586" s="65"/>
      <c r="T586" s="98" t="s">
        <v>64</v>
      </c>
      <c r="U586" s="63"/>
      <c r="V586" s="87" t="str">
        <f t="shared" si="269"/>
        <v>Remplir la colonne R ou U</v>
      </c>
      <c r="W586" s="63"/>
      <c r="X586" s="173" t="str">
        <f t="shared" si="266"/>
        <v>Remplir la colonne M</v>
      </c>
      <c r="Y586" s="179" t="str">
        <f t="shared" si="270"/>
        <v>Remplir la colonne W</v>
      </c>
      <c r="Z586" s="263" t="str">
        <f t="shared" si="288"/>
        <v>Remplir la colonne I</v>
      </c>
      <c r="AA586" s="91"/>
      <c r="AB586" s="315" t="str">
        <f t="shared" si="271"/>
        <v>Remplir les termes C, P, T et TVA</v>
      </c>
      <c r="AC586" s="55"/>
      <c r="AD586" s="65"/>
      <c r="AE586" s="98" t="s">
        <v>64</v>
      </c>
      <c r="AF586" s="63"/>
      <c r="AG586" s="87" t="str">
        <f t="shared" si="272"/>
        <v>Remplir la colonne AC ou AF</v>
      </c>
      <c r="AH586" s="63"/>
      <c r="AI586" s="173" t="str">
        <f t="shared" si="289"/>
        <v>Remplir la colonne M</v>
      </c>
      <c r="AJ586" s="179" t="str">
        <f t="shared" si="273"/>
        <v>Remplir la colonne AH</v>
      </c>
      <c r="AK586" s="263" t="str">
        <f t="shared" si="290"/>
        <v>Remplir la colonne I</v>
      </c>
      <c r="AL586" s="91"/>
      <c r="AM586" s="315" t="str">
        <f t="shared" si="274"/>
        <v>Remplir les terme C, P, T et TVA</v>
      </c>
      <c r="AN586" s="55"/>
      <c r="AO586" s="65"/>
      <c r="AP586" s="98" t="s">
        <v>64</v>
      </c>
      <c r="AQ586" s="63"/>
      <c r="AR586" s="87" t="str">
        <f t="shared" si="275"/>
        <v>Remplir la colonne AN ou AQ</v>
      </c>
      <c r="AS586" s="63"/>
      <c r="AT586" s="173" t="str">
        <f t="shared" si="291"/>
        <v>Remplir la colonne M</v>
      </c>
      <c r="AU586" s="179" t="str">
        <f t="shared" si="276"/>
        <v>Remplir la colonne AS</v>
      </c>
      <c r="AV586" s="263" t="str">
        <f t="shared" si="292"/>
        <v>Remplir la colonne I</v>
      </c>
      <c r="AW586" s="91"/>
      <c r="AX586" s="315" t="str">
        <f t="shared" si="277"/>
        <v>Remplir les termes C, P, T et TVA</v>
      </c>
      <c r="AY586" s="55"/>
      <c r="AZ586" s="65"/>
      <c r="BA586" s="98" t="s">
        <v>64</v>
      </c>
      <c r="BB586" s="63"/>
      <c r="BC586" s="87" t="str">
        <f t="shared" si="278"/>
        <v>Remplir la colonne AY ou BB</v>
      </c>
      <c r="BD586" s="63"/>
      <c r="BE586" s="173" t="str">
        <f t="shared" si="293"/>
        <v>Remplir la colonne M</v>
      </c>
      <c r="BF586" s="179" t="str">
        <f t="shared" si="279"/>
        <v>Remplir la colonne BD</v>
      </c>
      <c r="BG586" s="263" t="str">
        <f t="shared" si="294"/>
        <v>Remplir la colonne I</v>
      </c>
      <c r="BH586" s="91"/>
      <c r="BI586" s="315" t="str">
        <f t="shared" si="280"/>
        <v>Remplir les termes C, P, T et TVA</v>
      </c>
      <c r="BJ586" s="55"/>
      <c r="BK586" s="65"/>
      <c r="BL586" s="98" t="s">
        <v>64</v>
      </c>
      <c r="BM586" s="63"/>
      <c r="BN586" s="87" t="str">
        <f t="shared" si="281"/>
        <v>Remplir la colonne BJ ou BM</v>
      </c>
      <c r="BO586" s="63"/>
      <c r="BP586" s="173" t="str">
        <f t="shared" si="295"/>
        <v>Remplir la colonne M</v>
      </c>
      <c r="BQ586" s="179" t="str">
        <f t="shared" si="282"/>
        <v>Remplir la colonne BO</v>
      </c>
      <c r="BR586" s="263" t="str">
        <f t="shared" si="296"/>
        <v>Remplir la colonne I</v>
      </c>
      <c r="BS586" s="91"/>
      <c r="BT586" s="315" t="str">
        <f t="shared" si="283"/>
        <v>Remplir les termes C, P, T et TVA</v>
      </c>
      <c r="BU586" s="55"/>
      <c r="BV586" s="65"/>
      <c r="BW586" s="98" t="s">
        <v>64</v>
      </c>
      <c r="BX586" s="63"/>
      <c r="BY586" s="87" t="str">
        <f t="shared" si="284"/>
        <v>Remplir la colonne BU ou BX</v>
      </c>
      <c r="BZ586" s="63"/>
      <c r="CA586" s="173" t="str">
        <f t="shared" si="297"/>
        <v>Remplir la colonne M</v>
      </c>
      <c r="CB586" s="179" t="str">
        <f t="shared" si="285"/>
        <v>Remplir la colonne BZ</v>
      </c>
      <c r="CC586" s="263" t="str">
        <f t="shared" si="298"/>
        <v>Remplir la colonne I</v>
      </c>
      <c r="CD586" s="91"/>
      <c r="CE586" s="315" t="str">
        <f t="shared" si="286"/>
        <v>Remplir les termes C, P, T et TVA</v>
      </c>
      <c r="CF586" s="61" t="str">
        <f t="shared" si="267"/>
        <v>REMPLIR TYPE DE CLIENT</v>
      </c>
      <c r="CG586" s="107" t="str">
        <f t="shared" si="287"/>
        <v>Montant total de l'aide demandée non indiqué</v>
      </c>
      <c r="CH586" s="1"/>
      <c r="CI586" s="1"/>
      <c r="CJ586" s="1"/>
      <c r="CK586" s="1"/>
      <c r="CL586" s="1"/>
    </row>
    <row r="587" spans="1:90" x14ac:dyDescent="0.25">
      <c r="A587" s="51"/>
      <c r="B587" s="111"/>
      <c r="C587" s="111"/>
      <c r="D587" s="111"/>
      <c r="E587" s="111"/>
      <c r="F587" s="111"/>
      <c r="G587" s="132"/>
      <c r="H587" s="151"/>
      <c r="I587" s="299"/>
      <c r="J587" s="152"/>
      <c r="K587" s="153"/>
      <c r="L587" s="169"/>
      <c r="M587" s="39"/>
      <c r="N587" s="90"/>
      <c r="O587" s="39"/>
      <c r="P587" s="23"/>
      <c r="Q587" s="170">
        <f t="shared" si="268"/>
        <v>0</v>
      </c>
      <c r="R587" s="55"/>
      <c r="S587" s="65"/>
      <c r="T587" s="98" t="s">
        <v>64</v>
      </c>
      <c r="U587" s="63"/>
      <c r="V587" s="87" t="str">
        <f t="shared" si="269"/>
        <v>Remplir la colonne R ou U</v>
      </c>
      <c r="W587" s="63"/>
      <c r="X587" s="173" t="str">
        <f t="shared" si="266"/>
        <v>Remplir la colonne M</v>
      </c>
      <c r="Y587" s="179" t="str">
        <f t="shared" si="270"/>
        <v>Remplir la colonne W</v>
      </c>
      <c r="Z587" s="263" t="str">
        <f t="shared" si="288"/>
        <v>Remplir la colonne I</v>
      </c>
      <c r="AA587" s="91"/>
      <c r="AB587" s="315" t="str">
        <f t="shared" si="271"/>
        <v>Remplir les termes C, P, T et TVA</v>
      </c>
      <c r="AC587" s="55"/>
      <c r="AD587" s="65"/>
      <c r="AE587" s="98" t="s">
        <v>64</v>
      </c>
      <c r="AF587" s="63"/>
      <c r="AG587" s="87" t="str">
        <f t="shared" si="272"/>
        <v>Remplir la colonne AC ou AF</v>
      </c>
      <c r="AH587" s="63"/>
      <c r="AI587" s="173" t="str">
        <f t="shared" si="289"/>
        <v>Remplir la colonne M</v>
      </c>
      <c r="AJ587" s="179" t="str">
        <f t="shared" si="273"/>
        <v>Remplir la colonne AH</v>
      </c>
      <c r="AK587" s="263" t="str">
        <f t="shared" si="290"/>
        <v>Remplir la colonne I</v>
      </c>
      <c r="AL587" s="91"/>
      <c r="AM587" s="315" t="str">
        <f t="shared" si="274"/>
        <v>Remplir les terme C, P, T et TVA</v>
      </c>
      <c r="AN587" s="55"/>
      <c r="AO587" s="65"/>
      <c r="AP587" s="98" t="s">
        <v>64</v>
      </c>
      <c r="AQ587" s="63"/>
      <c r="AR587" s="87" t="str">
        <f t="shared" si="275"/>
        <v>Remplir la colonne AN ou AQ</v>
      </c>
      <c r="AS587" s="63"/>
      <c r="AT587" s="173" t="str">
        <f t="shared" si="291"/>
        <v>Remplir la colonne M</v>
      </c>
      <c r="AU587" s="179" t="str">
        <f t="shared" si="276"/>
        <v>Remplir la colonne AS</v>
      </c>
      <c r="AV587" s="263" t="str">
        <f t="shared" si="292"/>
        <v>Remplir la colonne I</v>
      </c>
      <c r="AW587" s="91"/>
      <c r="AX587" s="315" t="str">
        <f t="shared" si="277"/>
        <v>Remplir les termes C, P, T et TVA</v>
      </c>
      <c r="AY587" s="55"/>
      <c r="AZ587" s="65"/>
      <c r="BA587" s="98" t="s">
        <v>64</v>
      </c>
      <c r="BB587" s="63"/>
      <c r="BC587" s="87" t="str">
        <f t="shared" si="278"/>
        <v>Remplir la colonne AY ou BB</v>
      </c>
      <c r="BD587" s="63"/>
      <c r="BE587" s="173" t="str">
        <f t="shared" si="293"/>
        <v>Remplir la colonne M</v>
      </c>
      <c r="BF587" s="179" t="str">
        <f t="shared" si="279"/>
        <v>Remplir la colonne BD</v>
      </c>
      <c r="BG587" s="263" t="str">
        <f t="shared" si="294"/>
        <v>Remplir la colonne I</v>
      </c>
      <c r="BH587" s="91"/>
      <c r="BI587" s="315" t="str">
        <f t="shared" si="280"/>
        <v>Remplir les termes C, P, T et TVA</v>
      </c>
      <c r="BJ587" s="55"/>
      <c r="BK587" s="65"/>
      <c r="BL587" s="98" t="s">
        <v>64</v>
      </c>
      <c r="BM587" s="63"/>
      <c r="BN587" s="87" t="str">
        <f t="shared" si="281"/>
        <v>Remplir la colonne BJ ou BM</v>
      </c>
      <c r="BO587" s="63"/>
      <c r="BP587" s="173" t="str">
        <f t="shared" si="295"/>
        <v>Remplir la colonne M</v>
      </c>
      <c r="BQ587" s="179" t="str">
        <f t="shared" si="282"/>
        <v>Remplir la colonne BO</v>
      </c>
      <c r="BR587" s="263" t="str">
        <f t="shared" si="296"/>
        <v>Remplir la colonne I</v>
      </c>
      <c r="BS587" s="91"/>
      <c r="BT587" s="315" t="str">
        <f t="shared" si="283"/>
        <v>Remplir les termes C, P, T et TVA</v>
      </c>
      <c r="BU587" s="55"/>
      <c r="BV587" s="65"/>
      <c r="BW587" s="98" t="s">
        <v>64</v>
      </c>
      <c r="BX587" s="63"/>
      <c r="BY587" s="87" t="str">
        <f t="shared" si="284"/>
        <v>Remplir la colonne BU ou BX</v>
      </c>
      <c r="BZ587" s="63"/>
      <c r="CA587" s="173" t="str">
        <f t="shared" si="297"/>
        <v>Remplir la colonne M</v>
      </c>
      <c r="CB587" s="179" t="str">
        <f t="shared" si="285"/>
        <v>Remplir la colonne BZ</v>
      </c>
      <c r="CC587" s="263" t="str">
        <f t="shared" si="298"/>
        <v>Remplir la colonne I</v>
      </c>
      <c r="CD587" s="91"/>
      <c r="CE587" s="315" t="str">
        <f t="shared" si="286"/>
        <v>Remplir les termes C, P, T et TVA</v>
      </c>
      <c r="CF587" s="61" t="str">
        <f t="shared" si="267"/>
        <v>REMPLIR TYPE DE CLIENT</v>
      </c>
      <c r="CG587" s="107" t="str">
        <f t="shared" si="287"/>
        <v>Montant total de l'aide demandée non indiqué</v>
      </c>
      <c r="CH587" s="1"/>
      <c r="CI587" s="1"/>
      <c r="CJ587" s="1"/>
      <c r="CK587" s="1"/>
      <c r="CL587" s="1"/>
    </row>
    <row r="588" spans="1:90" x14ac:dyDescent="0.25">
      <c r="A588" s="51"/>
      <c r="B588" s="111"/>
      <c r="C588" s="111"/>
      <c r="D588" s="111"/>
      <c r="E588" s="111"/>
      <c r="F588" s="111"/>
      <c r="G588" s="132"/>
      <c r="H588" s="151"/>
      <c r="I588" s="299"/>
      <c r="J588" s="152"/>
      <c r="K588" s="153"/>
      <c r="L588" s="169"/>
      <c r="M588" s="39"/>
      <c r="N588" s="90"/>
      <c r="O588" s="39"/>
      <c r="P588" s="23"/>
      <c r="Q588" s="170">
        <f t="shared" si="268"/>
        <v>0</v>
      </c>
      <c r="R588" s="55"/>
      <c r="S588" s="65"/>
      <c r="T588" s="98" t="s">
        <v>64</v>
      </c>
      <c r="U588" s="63"/>
      <c r="V588" s="87" t="str">
        <f t="shared" si="269"/>
        <v>Remplir la colonne R ou U</v>
      </c>
      <c r="W588" s="63"/>
      <c r="X588" s="173" t="str">
        <f t="shared" si="266"/>
        <v>Remplir la colonne M</v>
      </c>
      <c r="Y588" s="179" t="str">
        <f t="shared" si="270"/>
        <v>Remplir la colonne W</v>
      </c>
      <c r="Z588" s="263" t="str">
        <f t="shared" si="288"/>
        <v>Remplir la colonne I</v>
      </c>
      <c r="AA588" s="91"/>
      <c r="AB588" s="315" t="str">
        <f t="shared" si="271"/>
        <v>Remplir les termes C, P, T et TVA</v>
      </c>
      <c r="AC588" s="55"/>
      <c r="AD588" s="65"/>
      <c r="AE588" s="98" t="s">
        <v>64</v>
      </c>
      <c r="AF588" s="63"/>
      <c r="AG588" s="87" t="str">
        <f t="shared" si="272"/>
        <v>Remplir la colonne AC ou AF</v>
      </c>
      <c r="AH588" s="63"/>
      <c r="AI588" s="173" t="str">
        <f t="shared" si="289"/>
        <v>Remplir la colonne M</v>
      </c>
      <c r="AJ588" s="179" t="str">
        <f t="shared" si="273"/>
        <v>Remplir la colonne AH</v>
      </c>
      <c r="AK588" s="263" t="str">
        <f t="shared" si="290"/>
        <v>Remplir la colonne I</v>
      </c>
      <c r="AL588" s="91"/>
      <c r="AM588" s="315" t="str">
        <f t="shared" si="274"/>
        <v>Remplir les terme C, P, T et TVA</v>
      </c>
      <c r="AN588" s="55"/>
      <c r="AO588" s="65"/>
      <c r="AP588" s="98" t="s">
        <v>64</v>
      </c>
      <c r="AQ588" s="63"/>
      <c r="AR588" s="87" t="str">
        <f t="shared" si="275"/>
        <v>Remplir la colonne AN ou AQ</v>
      </c>
      <c r="AS588" s="63"/>
      <c r="AT588" s="173" t="str">
        <f t="shared" si="291"/>
        <v>Remplir la colonne M</v>
      </c>
      <c r="AU588" s="179" t="str">
        <f t="shared" si="276"/>
        <v>Remplir la colonne AS</v>
      </c>
      <c r="AV588" s="263" t="str">
        <f t="shared" si="292"/>
        <v>Remplir la colonne I</v>
      </c>
      <c r="AW588" s="91"/>
      <c r="AX588" s="315" t="str">
        <f t="shared" si="277"/>
        <v>Remplir les termes C, P, T et TVA</v>
      </c>
      <c r="AY588" s="55"/>
      <c r="AZ588" s="65"/>
      <c r="BA588" s="98" t="s">
        <v>64</v>
      </c>
      <c r="BB588" s="63"/>
      <c r="BC588" s="87" t="str">
        <f t="shared" si="278"/>
        <v>Remplir la colonne AY ou BB</v>
      </c>
      <c r="BD588" s="63"/>
      <c r="BE588" s="173" t="str">
        <f t="shared" si="293"/>
        <v>Remplir la colonne M</v>
      </c>
      <c r="BF588" s="179" t="str">
        <f t="shared" si="279"/>
        <v>Remplir la colonne BD</v>
      </c>
      <c r="BG588" s="263" t="str">
        <f t="shared" si="294"/>
        <v>Remplir la colonne I</v>
      </c>
      <c r="BH588" s="91"/>
      <c r="BI588" s="315" t="str">
        <f t="shared" si="280"/>
        <v>Remplir les termes C, P, T et TVA</v>
      </c>
      <c r="BJ588" s="55"/>
      <c r="BK588" s="65"/>
      <c r="BL588" s="98" t="s">
        <v>64</v>
      </c>
      <c r="BM588" s="63"/>
      <c r="BN588" s="87" t="str">
        <f t="shared" si="281"/>
        <v>Remplir la colonne BJ ou BM</v>
      </c>
      <c r="BO588" s="63"/>
      <c r="BP588" s="173" t="str">
        <f t="shared" si="295"/>
        <v>Remplir la colonne M</v>
      </c>
      <c r="BQ588" s="179" t="str">
        <f t="shared" si="282"/>
        <v>Remplir la colonne BO</v>
      </c>
      <c r="BR588" s="263" t="str">
        <f t="shared" si="296"/>
        <v>Remplir la colonne I</v>
      </c>
      <c r="BS588" s="91"/>
      <c r="BT588" s="315" t="str">
        <f t="shared" si="283"/>
        <v>Remplir les termes C, P, T et TVA</v>
      </c>
      <c r="BU588" s="55"/>
      <c r="BV588" s="65"/>
      <c r="BW588" s="98" t="s">
        <v>64</v>
      </c>
      <c r="BX588" s="63"/>
      <c r="BY588" s="87" t="str">
        <f t="shared" si="284"/>
        <v>Remplir la colonne BU ou BX</v>
      </c>
      <c r="BZ588" s="63"/>
      <c r="CA588" s="173" t="str">
        <f t="shared" si="297"/>
        <v>Remplir la colonne M</v>
      </c>
      <c r="CB588" s="179" t="str">
        <f t="shared" si="285"/>
        <v>Remplir la colonne BZ</v>
      </c>
      <c r="CC588" s="263" t="str">
        <f t="shared" si="298"/>
        <v>Remplir la colonne I</v>
      </c>
      <c r="CD588" s="91"/>
      <c r="CE588" s="315" t="str">
        <f t="shared" si="286"/>
        <v>Remplir les termes C, P, T et TVA</v>
      </c>
      <c r="CF588" s="61" t="str">
        <f t="shared" si="267"/>
        <v>REMPLIR TYPE DE CLIENT</v>
      </c>
      <c r="CG588" s="107" t="str">
        <f t="shared" si="287"/>
        <v>Montant total de l'aide demandée non indiqué</v>
      </c>
      <c r="CH588" s="1"/>
      <c r="CI588" s="1"/>
      <c r="CJ588" s="1"/>
      <c r="CK588" s="1"/>
      <c r="CL588" s="1"/>
    </row>
    <row r="589" spans="1:90" x14ac:dyDescent="0.25">
      <c r="A589" s="51"/>
      <c r="B589" s="111"/>
      <c r="C589" s="111"/>
      <c r="D589" s="111"/>
      <c r="E589" s="111"/>
      <c r="F589" s="111"/>
      <c r="G589" s="132"/>
      <c r="H589" s="151"/>
      <c r="I589" s="299"/>
      <c r="J589" s="152"/>
      <c r="K589" s="153"/>
      <c r="L589" s="169"/>
      <c r="M589" s="39"/>
      <c r="N589" s="90"/>
      <c r="O589" s="39"/>
      <c r="P589" s="23"/>
      <c r="Q589" s="170">
        <f t="shared" si="268"/>
        <v>0</v>
      </c>
      <c r="R589" s="55"/>
      <c r="S589" s="65"/>
      <c r="T589" s="98" t="s">
        <v>64</v>
      </c>
      <c r="U589" s="63"/>
      <c r="V589" s="87" t="str">
        <f t="shared" si="269"/>
        <v>Remplir la colonne R ou U</v>
      </c>
      <c r="W589" s="63"/>
      <c r="X589" s="173" t="str">
        <f t="shared" ref="X589:X652" si="299">IF($M589="Oui",$C$4,IF($M589="Non",$C$6,"Remplir la colonne M"))</f>
        <v>Remplir la colonne M</v>
      </c>
      <c r="Y589" s="179" t="str">
        <f t="shared" si="270"/>
        <v>Remplir la colonne W</v>
      </c>
      <c r="Z589" s="263" t="str">
        <f t="shared" si="288"/>
        <v>Remplir la colonne I</v>
      </c>
      <c r="AA589" s="91"/>
      <c r="AB589" s="315" t="str">
        <f t="shared" si="271"/>
        <v>Remplir les termes C, P, T et TVA</v>
      </c>
      <c r="AC589" s="55"/>
      <c r="AD589" s="65"/>
      <c r="AE589" s="98" t="s">
        <v>64</v>
      </c>
      <c r="AF589" s="63"/>
      <c r="AG589" s="87" t="str">
        <f t="shared" si="272"/>
        <v>Remplir la colonne AC ou AF</v>
      </c>
      <c r="AH589" s="63"/>
      <c r="AI589" s="173" t="str">
        <f t="shared" si="289"/>
        <v>Remplir la colonne M</v>
      </c>
      <c r="AJ589" s="179" t="str">
        <f t="shared" si="273"/>
        <v>Remplir la colonne AH</v>
      </c>
      <c r="AK589" s="263" t="str">
        <f t="shared" si="290"/>
        <v>Remplir la colonne I</v>
      </c>
      <c r="AL589" s="91"/>
      <c r="AM589" s="315" t="str">
        <f t="shared" si="274"/>
        <v>Remplir les terme C, P, T et TVA</v>
      </c>
      <c r="AN589" s="55"/>
      <c r="AO589" s="65"/>
      <c r="AP589" s="98" t="s">
        <v>64</v>
      </c>
      <c r="AQ589" s="63"/>
      <c r="AR589" s="87" t="str">
        <f t="shared" si="275"/>
        <v>Remplir la colonne AN ou AQ</v>
      </c>
      <c r="AS589" s="63"/>
      <c r="AT589" s="173" t="str">
        <f t="shared" si="291"/>
        <v>Remplir la colonne M</v>
      </c>
      <c r="AU589" s="179" t="str">
        <f t="shared" si="276"/>
        <v>Remplir la colonne AS</v>
      </c>
      <c r="AV589" s="263" t="str">
        <f t="shared" si="292"/>
        <v>Remplir la colonne I</v>
      </c>
      <c r="AW589" s="91"/>
      <c r="AX589" s="315" t="str">
        <f t="shared" si="277"/>
        <v>Remplir les termes C, P, T et TVA</v>
      </c>
      <c r="AY589" s="55"/>
      <c r="AZ589" s="65"/>
      <c r="BA589" s="98" t="s">
        <v>64</v>
      </c>
      <c r="BB589" s="63"/>
      <c r="BC589" s="87" t="str">
        <f t="shared" si="278"/>
        <v>Remplir la colonne AY ou BB</v>
      </c>
      <c r="BD589" s="63"/>
      <c r="BE589" s="173" t="str">
        <f t="shared" si="293"/>
        <v>Remplir la colonne M</v>
      </c>
      <c r="BF589" s="179" t="str">
        <f t="shared" si="279"/>
        <v>Remplir la colonne BD</v>
      </c>
      <c r="BG589" s="263" t="str">
        <f t="shared" si="294"/>
        <v>Remplir la colonne I</v>
      </c>
      <c r="BH589" s="91"/>
      <c r="BI589" s="315" t="str">
        <f t="shared" si="280"/>
        <v>Remplir les termes C, P, T et TVA</v>
      </c>
      <c r="BJ589" s="55"/>
      <c r="BK589" s="65"/>
      <c r="BL589" s="98" t="s">
        <v>64</v>
      </c>
      <c r="BM589" s="63"/>
      <c r="BN589" s="87" t="str">
        <f t="shared" si="281"/>
        <v>Remplir la colonne BJ ou BM</v>
      </c>
      <c r="BO589" s="63"/>
      <c r="BP589" s="173" t="str">
        <f t="shared" si="295"/>
        <v>Remplir la colonne M</v>
      </c>
      <c r="BQ589" s="179" t="str">
        <f t="shared" si="282"/>
        <v>Remplir la colonne BO</v>
      </c>
      <c r="BR589" s="263" t="str">
        <f t="shared" si="296"/>
        <v>Remplir la colonne I</v>
      </c>
      <c r="BS589" s="91"/>
      <c r="BT589" s="315" t="str">
        <f t="shared" si="283"/>
        <v>Remplir les termes C, P, T et TVA</v>
      </c>
      <c r="BU589" s="55"/>
      <c r="BV589" s="65"/>
      <c r="BW589" s="98" t="s">
        <v>64</v>
      </c>
      <c r="BX589" s="63"/>
      <c r="BY589" s="87" t="str">
        <f t="shared" si="284"/>
        <v>Remplir la colonne BU ou BX</v>
      </c>
      <c r="BZ589" s="63"/>
      <c r="CA589" s="173" t="str">
        <f t="shared" si="297"/>
        <v>Remplir la colonne M</v>
      </c>
      <c r="CB589" s="179" t="str">
        <f t="shared" si="285"/>
        <v>Remplir la colonne BZ</v>
      </c>
      <c r="CC589" s="263" t="str">
        <f t="shared" si="298"/>
        <v>Remplir la colonne I</v>
      </c>
      <c r="CD589" s="91"/>
      <c r="CE589" s="315" t="str">
        <f t="shared" si="286"/>
        <v>Remplir les termes C, P, T et TVA</v>
      </c>
      <c r="CF589" s="61" t="str">
        <f t="shared" ref="CF589:CF652" si="300">IFERROR(IF(ISBLANK(A589),"REMPLIR TYPE DE CLIENT",IF(O589="oui",SUM(periode2ges),"Attestation sur honneur NON")),0)</f>
        <v>REMPLIR TYPE DE CLIENT</v>
      </c>
      <c r="CG589" s="107" t="str">
        <f t="shared" si="287"/>
        <v>Montant total de l'aide demandée non indiqué</v>
      </c>
      <c r="CH589" s="1"/>
      <c r="CI589" s="1"/>
      <c r="CJ589" s="1"/>
      <c r="CK589" s="1"/>
      <c r="CL589" s="1"/>
    </row>
    <row r="590" spans="1:90" x14ac:dyDescent="0.25">
      <c r="A590" s="51"/>
      <c r="B590" s="111"/>
      <c r="C590" s="111"/>
      <c r="D590" s="111"/>
      <c r="E590" s="111"/>
      <c r="F590" s="111"/>
      <c r="G590" s="132"/>
      <c r="H590" s="151"/>
      <c r="I590" s="299"/>
      <c r="J590" s="152"/>
      <c r="K590" s="153"/>
      <c r="L590" s="169"/>
      <c r="M590" s="39"/>
      <c r="N590" s="90"/>
      <c r="O590" s="39"/>
      <c r="P590" s="23"/>
      <c r="Q590" s="170">
        <f t="shared" ref="Q590:Q653" si="301">IF(P590&lt;80%,P590,100%)</f>
        <v>0</v>
      </c>
      <c r="R590" s="55"/>
      <c r="S590" s="65"/>
      <c r="T590" s="98" t="s">
        <v>64</v>
      </c>
      <c r="U590" s="63"/>
      <c r="V590" s="87" t="str">
        <f t="shared" ref="V590:V653" si="302">IF(AND(R590&lt;&gt;"",U590&lt;&gt;""),"Remplir QUE la colonne R ou U",IF(R590&lt;&gt;"",(R590+S590)*$Q590,IF(U590&lt;&gt;"",(U590+S590)*$Q590,"Remplir la colonne R ou U")))</f>
        <v>Remplir la colonne R ou U</v>
      </c>
      <c r="W590" s="63"/>
      <c r="X590" s="173" t="str">
        <f t="shared" si="299"/>
        <v>Remplir la colonne M</v>
      </c>
      <c r="Y590" s="179" t="str">
        <f t="shared" ref="Y590:Y653" si="303">IF(W590="","Remplir la colonne W",IF(W590&gt;0,MAX(0,MIN($Q$8,W590-X590)),$Q$8))</f>
        <v>Remplir la colonne W</v>
      </c>
      <c r="Z590" s="263" t="str">
        <f t="shared" si="288"/>
        <v>Remplir la colonne I</v>
      </c>
      <c r="AA590" s="91"/>
      <c r="AB590" s="315" t="str">
        <f t="shared" ref="AB590:AB653" si="304">IFERROR((V590*(Y590+0.75*Z590)*AA590*(1+$N590))/($H$4*$H$5*$H$6),"Remplir les termes C, P, T et TVA")</f>
        <v>Remplir les termes C, P, T et TVA</v>
      </c>
      <c r="AC590" s="55"/>
      <c r="AD590" s="65"/>
      <c r="AE590" s="98" t="s">
        <v>64</v>
      </c>
      <c r="AF590" s="63"/>
      <c r="AG590" s="87" t="str">
        <f t="shared" ref="AG590:AG653" si="305">IF(AND(AC590&lt;&gt;"",AF590&lt;&gt;""),"Remplir QUE la colonne AC ou AF",IF(AC590&lt;&gt;"",(AC590+AD590)*$Q590,IF(AF590&lt;&gt;"",(AF590+AD590)*$Q590,"Remplir la colonne AC ou AF")))</f>
        <v>Remplir la colonne AC ou AF</v>
      </c>
      <c r="AH590" s="63"/>
      <c r="AI590" s="173" t="str">
        <f t="shared" si="289"/>
        <v>Remplir la colonne M</v>
      </c>
      <c r="AJ590" s="179" t="str">
        <f t="shared" ref="AJ590:AJ653" si="306">IF(AH590="","Remplir la colonne AH",IF(AH590&gt;0,MAX(0,MIN($R$8,AH590-AI590)),$R$8))</f>
        <v>Remplir la colonne AH</v>
      </c>
      <c r="AK590" s="263" t="str">
        <f t="shared" si="290"/>
        <v>Remplir la colonne I</v>
      </c>
      <c r="AL590" s="91"/>
      <c r="AM590" s="315" t="str">
        <f t="shared" ref="AM590:AM653" si="307">IFERROR((AG590*(AJ590+0.75*AK590)*AL590*(1+$N590))/($H$4*$H$5*$H$6),"Remplir les terme C, P, T et TVA")</f>
        <v>Remplir les terme C, P, T et TVA</v>
      </c>
      <c r="AN590" s="55"/>
      <c r="AO590" s="65"/>
      <c r="AP590" s="98" t="s">
        <v>64</v>
      </c>
      <c r="AQ590" s="63"/>
      <c r="AR590" s="87" t="str">
        <f t="shared" ref="AR590:AR653" si="308">IF(AND(AN590&lt;&gt;"",AQ590&lt;&gt;""),"Remplir QUE la colonne AN ou AQ",IF(AN590&lt;&gt;"",(AN590+AO590)*$Q590,IF(AQ590&lt;&gt;"",(AQ590+AO590)*$Q590,"Remplir la colonne AN ou AQ")))</f>
        <v>Remplir la colonne AN ou AQ</v>
      </c>
      <c r="AS590" s="63"/>
      <c r="AT590" s="173" t="str">
        <f t="shared" si="291"/>
        <v>Remplir la colonne M</v>
      </c>
      <c r="AU590" s="179" t="str">
        <f t="shared" ref="AU590:AU653" si="309">IF(AS590="","Remplir la colonne AS",IF(AS590&gt;0,MAX(0,MIN($S$8,AS590-AT590)),$S$8))</f>
        <v>Remplir la colonne AS</v>
      </c>
      <c r="AV590" s="263" t="str">
        <f t="shared" si="292"/>
        <v>Remplir la colonne I</v>
      </c>
      <c r="AW590" s="91"/>
      <c r="AX590" s="315" t="str">
        <f t="shared" ref="AX590:AX653" si="310">IFERROR((AR590*(AU590+0.75*AV590)*AW590*(1+$N590))/($H$4*$H$5*$H$6),"Remplir les termes C, P, T et TVA")</f>
        <v>Remplir les termes C, P, T et TVA</v>
      </c>
      <c r="AY590" s="55"/>
      <c r="AZ590" s="65"/>
      <c r="BA590" s="98" t="s">
        <v>64</v>
      </c>
      <c r="BB590" s="63"/>
      <c r="BC590" s="87" t="str">
        <f t="shared" ref="BC590:BC653" si="311">IF(AND(AY590&lt;&gt;"",BB590&lt;&gt;""),"Remplir QUE la colonne AY ou BB",IF(AY590&lt;&gt;"",(AY590+AZ590)*$Q590,IF(BB590&lt;&gt;"",(BB590+AZ590)*$Q590,"Remplir la colonne AY ou BB")))</f>
        <v>Remplir la colonne AY ou BB</v>
      </c>
      <c r="BD590" s="63"/>
      <c r="BE590" s="173" t="str">
        <f t="shared" si="293"/>
        <v>Remplir la colonne M</v>
      </c>
      <c r="BF590" s="179" t="str">
        <f t="shared" ref="BF590:BF653" si="312">IF(BD590="","Remplir la colonne BD",IF(BD590&gt;0,MAX(0,MIN($T$8,BD590-BE590)),$T$8))</f>
        <v>Remplir la colonne BD</v>
      </c>
      <c r="BG590" s="263" t="str">
        <f t="shared" si="294"/>
        <v>Remplir la colonne I</v>
      </c>
      <c r="BH590" s="91"/>
      <c r="BI590" s="315" t="str">
        <f t="shared" ref="BI590:BI653" si="313">IFERROR((BC590*(BF590+0.75*BG590)*BH590*(1+$N590))/($H$4*$H$5*$H$6),"Remplir les termes C, P, T et TVA")</f>
        <v>Remplir les termes C, P, T et TVA</v>
      </c>
      <c r="BJ590" s="55"/>
      <c r="BK590" s="65"/>
      <c r="BL590" s="98" t="s">
        <v>64</v>
      </c>
      <c r="BM590" s="63"/>
      <c r="BN590" s="87" t="str">
        <f t="shared" ref="BN590:BN653" si="314">IF(AND(BJ590&lt;&gt;"",BM590&lt;&gt;""),"Remplir QUE la colonne BJ ou BM",IF(BJ590&lt;&gt;"",(BJ590+BK590)*$Q590,IF(BM590&lt;&gt;"",(BM590+BK590)*$Q590,"Remplir la colonne BJ ou BM")))</f>
        <v>Remplir la colonne BJ ou BM</v>
      </c>
      <c r="BO590" s="63"/>
      <c r="BP590" s="173" t="str">
        <f t="shared" si="295"/>
        <v>Remplir la colonne M</v>
      </c>
      <c r="BQ590" s="179" t="str">
        <f t="shared" ref="BQ590:BQ653" si="315">IF(BO590="","Remplir la colonne BO",IF(BO590&gt;0,MAX(0,MIN($U$8,BO590-BP590)),$U$8))</f>
        <v>Remplir la colonne BO</v>
      </c>
      <c r="BR590" s="263" t="str">
        <f t="shared" si="296"/>
        <v>Remplir la colonne I</v>
      </c>
      <c r="BS590" s="91"/>
      <c r="BT590" s="315" t="str">
        <f t="shared" ref="BT590:BT653" si="316">IFERROR((BN590*(BQ590+0.75*BR590)*BS590*(1+$N590))/($H$4*$H$5*$H$6),"Remplir les termes C, P, T et TVA")</f>
        <v>Remplir les termes C, P, T et TVA</v>
      </c>
      <c r="BU590" s="55"/>
      <c r="BV590" s="65"/>
      <c r="BW590" s="98" t="s">
        <v>64</v>
      </c>
      <c r="BX590" s="63"/>
      <c r="BY590" s="87" t="str">
        <f t="shared" ref="BY590:BY653" si="317">IF(AND(BU590&lt;&gt;"",BX590&lt;&gt;""),"Remplir QUE la colonne BU ou BX",IF(BU590&lt;&gt;"",(BU590+BV590)*$Q590,IF(BX590&lt;&gt;"",(BX590+BV590)*$Q590,"Remplir la colonne BU ou BX")))</f>
        <v>Remplir la colonne BU ou BX</v>
      </c>
      <c r="BZ590" s="63"/>
      <c r="CA590" s="173" t="str">
        <f t="shared" si="297"/>
        <v>Remplir la colonne M</v>
      </c>
      <c r="CB590" s="179" t="str">
        <f t="shared" ref="CB590:CB653" si="318">IF(BZ590="","Remplir la colonne BZ",IF(BZ590&gt;0,MAX(0,MIN($V$8,BZ590-CA590)),$V$8))</f>
        <v>Remplir la colonne BZ</v>
      </c>
      <c r="CC590" s="263" t="str">
        <f t="shared" si="298"/>
        <v>Remplir la colonne I</v>
      </c>
      <c r="CD590" s="91"/>
      <c r="CE590" s="315" t="str">
        <f t="shared" ref="CE590:CE653" si="319">IFERROR((BY590*(CB590+0.75*CC590)*CD590*(1+$N590))/($H$4*$H$5*$H$6),"Remplir les termes C, P, T et TVA")</f>
        <v>Remplir les termes C, P, T et TVA</v>
      </c>
      <c r="CF590" s="61" t="str">
        <f t="shared" si="300"/>
        <v>REMPLIR TYPE DE CLIENT</v>
      </c>
      <c r="CG590" s="107" t="str">
        <f t="shared" ref="CG590:CG653" si="320">IFERROR(CF590/100,"Montant total de l'aide demandée non indiqué")</f>
        <v>Montant total de l'aide demandée non indiqué</v>
      </c>
      <c r="CH590" s="1"/>
      <c r="CI590" s="1"/>
      <c r="CJ590" s="1"/>
      <c r="CK590" s="1"/>
      <c r="CL590" s="1"/>
    </row>
    <row r="591" spans="1:90" x14ac:dyDescent="0.25">
      <c r="A591" s="51"/>
      <c r="B591" s="111"/>
      <c r="C591" s="111"/>
      <c r="D591" s="111"/>
      <c r="E591" s="111"/>
      <c r="F591" s="111"/>
      <c r="G591" s="132"/>
      <c r="H591" s="151"/>
      <c r="I591" s="299"/>
      <c r="J591" s="152"/>
      <c r="K591" s="153"/>
      <c r="L591" s="169"/>
      <c r="M591" s="39"/>
      <c r="N591" s="90"/>
      <c r="O591" s="39"/>
      <c r="P591" s="23"/>
      <c r="Q591" s="170">
        <f t="shared" si="301"/>
        <v>0</v>
      </c>
      <c r="R591" s="55"/>
      <c r="S591" s="65"/>
      <c r="T591" s="98" t="s">
        <v>64</v>
      </c>
      <c r="U591" s="63"/>
      <c r="V591" s="87" t="str">
        <f t="shared" si="302"/>
        <v>Remplir la colonne R ou U</v>
      </c>
      <c r="W591" s="63"/>
      <c r="X591" s="173" t="str">
        <f t="shared" si="299"/>
        <v>Remplir la colonne M</v>
      </c>
      <c r="Y591" s="179" t="str">
        <f t="shared" si="303"/>
        <v>Remplir la colonne W</v>
      </c>
      <c r="Z591" s="263" t="str">
        <f t="shared" ref="Z591:Z654" si="321">IF($I591="","Remplir la colonne I",IF($I591&lt;DATE(2022,7,1),0,IF($M591="oui",IF(W591-$C$5-$Q$7*1.3&lt;0,0,W591-$C$5-$Q$7*1.3),IF(W591-$Q$7*1.3&lt;0,0,W591-$Q$7*1.3))))</f>
        <v>Remplir la colonne I</v>
      </c>
      <c r="AA591" s="91"/>
      <c r="AB591" s="315" t="str">
        <f t="shared" si="304"/>
        <v>Remplir les termes C, P, T et TVA</v>
      </c>
      <c r="AC591" s="55"/>
      <c r="AD591" s="65"/>
      <c r="AE591" s="98" t="s">
        <v>64</v>
      </c>
      <c r="AF591" s="63"/>
      <c r="AG591" s="87" t="str">
        <f t="shared" si="305"/>
        <v>Remplir la colonne AC ou AF</v>
      </c>
      <c r="AH591" s="63"/>
      <c r="AI591" s="173" t="str">
        <f t="shared" ref="AI591:AI654" si="322">IF($M591="Oui",$C$4,IF($M591="Non",$C$6,"Remplir la colonne M"))</f>
        <v>Remplir la colonne M</v>
      </c>
      <c r="AJ591" s="179" t="str">
        <f t="shared" si="306"/>
        <v>Remplir la colonne AH</v>
      </c>
      <c r="AK591" s="263" t="str">
        <f t="shared" ref="AK591:AK654" si="323">IF($I591="","Remplir la colonne I",IF($I591&lt;DATE(2022,7,1),0,IF($M591="oui",IF(AH591-$C$5-$R$7*1.3&lt;0,0,AH591-$C$5-$R$7*1.3),IF(AH591-$R$7*1.3&lt;0,0,AH591-$R$7*1.3))))</f>
        <v>Remplir la colonne I</v>
      </c>
      <c r="AL591" s="91"/>
      <c r="AM591" s="315" t="str">
        <f t="shared" si="307"/>
        <v>Remplir les terme C, P, T et TVA</v>
      </c>
      <c r="AN591" s="55"/>
      <c r="AO591" s="65"/>
      <c r="AP591" s="98" t="s">
        <v>64</v>
      </c>
      <c r="AQ591" s="63"/>
      <c r="AR591" s="87" t="str">
        <f t="shared" si="308"/>
        <v>Remplir la colonne AN ou AQ</v>
      </c>
      <c r="AS591" s="63"/>
      <c r="AT591" s="173" t="str">
        <f t="shared" ref="AT591:AT654" si="324">IF($M591="Oui",$C$4,IF($M591="Non",$C$6,"Remplir la colonne M"))</f>
        <v>Remplir la colonne M</v>
      </c>
      <c r="AU591" s="179" t="str">
        <f t="shared" si="309"/>
        <v>Remplir la colonne AS</v>
      </c>
      <c r="AV591" s="263" t="str">
        <f t="shared" ref="AV591:AV654" si="325">IF($I591="","Remplir la colonne I",IF($I591&lt;DATE(2022,7,1),0,IF($M591="oui",IF(AS591-$C$5-$S$7*1.3&lt;0,0,AS591-$C$5-$S$7*1.3),IF(AS591-$S$7*1.3&lt;0,0,AS591-$S$7*1.3))))</f>
        <v>Remplir la colonne I</v>
      </c>
      <c r="AW591" s="91"/>
      <c r="AX591" s="315" t="str">
        <f t="shared" si="310"/>
        <v>Remplir les termes C, P, T et TVA</v>
      </c>
      <c r="AY591" s="55"/>
      <c r="AZ591" s="65"/>
      <c r="BA591" s="98" t="s">
        <v>64</v>
      </c>
      <c r="BB591" s="63"/>
      <c r="BC591" s="87" t="str">
        <f t="shared" si="311"/>
        <v>Remplir la colonne AY ou BB</v>
      </c>
      <c r="BD591" s="63"/>
      <c r="BE591" s="173" t="str">
        <f t="shared" ref="BE591:BE654" si="326">IF($M591="Oui",$C$4,IF($M591="Non",$C$6,"Remplir la colonne M"))</f>
        <v>Remplir la colonne M</v>
      </c>
      <c r="BF591" s="179" t="str">
        <f t="shared" si="312"/>
        <v>Remplir la colonne BD</v>
      </c>
      <c r="BG591" s="263" t="str">
        <f t="shared" ref="BG591:BG654" si="327">IF($I591="","Remplir la colonne I",IF($I591&lt;DATE(2022,7,1),0,IF($M591="oui",IF(BD591-$C$5-$T$7*1.3&lt;0,0,BD591-$C$5-$T$7*1.3),IF(BD591-$T$7*1.3&lt;0,0,BD591-$T$7*1.3))))</f>
        <v>Remplir la colonne I</v>
      </c>
      <c r="BH591" s="91"/>
      <c r="BI591" s="315" t="str">
        <f t="shared" si="313"/>
        <v>Remplir les termes C, P, T et TVA</v>
      </c>
      <c r="BJ591" s="55"/>
      <c r="BK591" s="65"/>
      <c r="BL591" s="98" t="s">
        <v>64</v>
      </c>
      <c r="BM591" s="63"/>
      <c r="BN591" s="87" t="str">
        <f t="shared" si="314"/>
        <v>Remplir la colonne BJ ou BM</v>
      </c>
      <c r="BO591" s="63"/>
      <c r="BP591" s="173" t="str">
        <f t="shared" ref="BP591:BP654" si="328">IF($M591="Oui",$C$4,IF($M591="Non",$C$6,"Remplir la colonne M"))</f>
        <v>Remplir la colonne M</v>
      </c>
      <c r="BQ591" s="179" t="str">
        <f t="shared" si="315"/>
        <v>Remplir la colonne BO</v>
      </c>
      <c r="BR591" s="263" t="str">
        <f t="shared" ref="BR591:BR654" si="329">IF($I591="","Remplir la colonne I",IF($I591&lt;DATE(2022,7,1),0,IF($M591="oui",IF(BO591-$C$5-$U$7*1.3&lt;0,0,BO591-$C$5-$U$7*1.3),IF(BO591-$U$7*1.3&lt;0,0,BO591-$U$7*1.3))))</f>
        <v>Remplir la colonne I</v>
      </c>
      <c r="BS591" s="91"/>
      <c r="BT591" s="315" t="str">
        <f t="shared" si="316"/>
        <v>Remplir les termes C, P, T et TVA</v>
      </c>
      <c r="BU591" s="55"/>
      <c r="BV591" s="65"/>
      <c r="BW591" s="98" t="s">
        <v>64</v>
      </c>
      <c r="BX591" s="63"/>
      <c r="BY591" s="87" t="str">
        <f t="shared" si="317"/>
        <v>Remplir la colonne BU ou BX</v>
      </c>
      <c r="BZ591" s="63"/>
      <c r="CA591" s="173" t="str">
        <f t="shared" ref="CA591:CA654" si="330">IF($M591="Oui",$C$4,IF($M591="Non",$C$6,"Remplir la colonne M"))</f>
        <v>Remplir la colonne M</v>
      </c>
      <c r="CB591" s="179" t="str">
        <f t="shared" si="318"/>
        <v>Remplir la colonne BZ</v>
      </c>
      <c r="CC591" s="263" t="str">
        <f t="shared" ref="CC591:CC654" si="331">IF($I591="","Remplir la colonne I",IF($I591&lt;DATE(2022,7,1),0,IF($M591="oui",IF(BZ591-$C$5-$V$7*1.3&lt;0,0,BZ591-$C$5-$V$7*1.3),IF(BZ591-$V$7*1.3&lt;0,0,BZ591-$V$7*1.3))))</f>
        <v>Remplir la colonne I</v>
      </c>
      <c r="CD591" s="91"/>
      <c r="CE591" s="315" t="str">
        <f t="shared" si="319"/>
        <v>Remplir les termes C, P, T et TVA</v>
      </c>
      <c r="CF591" s="61" t="str">
        <f t="shared" si="300"/>
        <v>REMPLIR TYPE DE CLIENT</v>
      </c>
      <c r="CG591" s="107" t="str">
        <f t="shared" si="320"/>
        <v>Montant total de l'aide demandée non indiqué</v>
      </c>
      <c r="CH591" s="1"/>
      <c r="CI591" s="1"/>
      <c r="CJ591" s="1"/>
      <c r="CK591" s="1"/>
      <c r="CL591" s="1"/>
    </row>
    <row r="592" spans="1:90" x14ac:dyDescent="0.25">
      <c r="A592" s="51"/>
      <c r="B592" s="111"/>
      <c r="C592" s="111"/>
      <c r="D592" s="111"/>
      <c r="E592" s="111"/>
      <c r="F592" s="111"/>
      <c r="G592" s="132"/>
      <c r="H592" s="151"/>
      <c r="I592" s="299"/>
      <c r="J592" s="152"/>
      <c r="K592" s="153"/>
      <c r="L592" s="169"/>
      <c r="M592" s="39"/>
      <c r="N592" s="90"/>
      <c r="O592" s="39"/>
      <c r="P592" s="23"/>
      <c r="Q592" s="170">
        <f t="shared" si="301"/>
        <v>0</v>
      </c>
      <c r="R592" s="55"/>
      <c r="S592" s="65"/>
      <c r="T592" s="98" t="s">
        <v>64</v>
      </c>
      <c r="U592" s="63"/>
      <c r="V592" s="87" t="str">
        <f t="shared" si="302"/>
        <v>Remplir la colonne R ou U</v>
      </c>
      <c r="W592" s="63"/>
      <c r="X592" s="173" t="str">
        <f t="shared" si="299"/>
        <v>Remplir la colonne M</v>
      </c>
      <c r="Y592" s="179" t="str">
        <f t="shared" si="303"/>
        <v>Remplir la colonne W</v>
      </c>
      <c r="Z592" s="263" t="str">
        <f t="shared" si="321"/>
        <v>Remplir la colonne I</v>
      </c>
      <c r="AA592" s="91"/>
      <c r="AB592" s="315" t="str">
        <f t="shared" si="304"/>
        <v>Remplir les termes C, P, T et TVA</v>
      </c>
      <c r="AC592" s="55"/>
      <c r="AD592" s="65"/>
      <c r="AE592" s="98" t="s">
        <v>64</v>
      </c>
      <c r="AF592" s="63"/>
      <c r="AG592" s="87" t="str">
        <f t="shared" si="305"/>
        <v>Remplir la colonne AC ou AF</v>
      </c>
      <c r="AH592" s="63"/>
      <c r="AI592" s="173" t="str">
        <f t="shared" si="322"/>
        <v>Remplir la colonne M</v>
      </c>
      <c r="AJ592" s="179" t="str">
        <f t="shared" si="306"/>
        <v>Remplir la colonne AH</v>
      </c>
      <c r="AK592" s="263" t="str">
        <f t="shared" si="323"/>
        <v>Remplir la colonne I</v>
      </c>
      <c r="AL592" s="91"/>
      <c r="AM592" s="315" t="str">
        <f t="shared" si="307"/>
        <v>Remplir les terme C, P, T et TVA</v>
      </c>
      <c r="AN592" s="55"/>
      <c r="AO592" s="65"/>
      <c r="AP592" s="98" t="s">
        <v>64</v>
      </c>
      <c r="AQ592" s="63"/>
      <c r="AR592" s="87" t="str">
        <f t="shared" si="308"/>
        <v>Remplir la colonne AN ou AQ</v>
      </c>
      <c r="AS592" s="63"/>
      <c r="AT592" s="173" t="str">
        <f t="shared" si="324"/>
        <v>Remplir la colonne M</v>
      </c>
      <c r="AU592" s="179" t="str">
        <f t="shared" si="309"/>
        <v>Remplir la colonne AS</v>
      </c>
      <c r="AV592" s="263" t="str">
        <f t="shared" si="325"/>
        <v>Remplir la colonne I</v>
      </c>
      <c r="AW592" s="91"/>
      <c r="AX592" s="315" t="str">
        <f t="shared" si="310"/>
        <v>Remplir les termes C, P, T et TVA</v>
      </c>
      <c r="AY592" s="55"/>
      <c r="AZ592" s="65"/>
      <c r="BA592" s="98" t="s">
        <v>64</v>
      </c>
      <c r="BB592" s="63"/>
      <c r="BC592" s="87" t="str">
        <f t="shared" si="311"/>
        <v>Remplir la colonne AY ou BB</v>
      </c>
      <c r="BD592" s="63"/>
      <c r="BE592" s="173" t="str">
        <f t="shared" si="326"/>
        <v>Remplir la colonne M</v>
      </c>
      <c r="BF592" s="179" t="str">
        <f t="shared" si="312"/>
        <v>Remplir la colonne BD</v>
      </c>
      <c r="BG592" s="263" t="str">
        <f t="shared" si="327"/>
        <v>Remplir la colonne I</v>
      </c>
      <c r="BH592" s="91"/>
      <c r="BI592" s="315" t="str">
        <f t="shared" si="313"/>
        <v>Remplir les termes C, P, T et TVA</v>
      </c>
      <c r="BJ592" s="55"/>
      <c r="BK592" s="65"/>
      <c r="BL592" s="98" t="s">
        <v>64</v>
      </c>
      <c r="BM592" s="63"/>
      <c r="BN592" s="87" t="str">
        <f t="shared" si="314"/>
        <v>Remplir la colonne BJ ou BM</v>
      </c>
      <c r="BO592" s="63"/>
      <c r="BP592" s="173" t="str">
        <f t="shared" si="328"/>
        <v>Remplir la colonne M</v>
      </c>
      <c r="BQ592" s="179" t="str">
        <f t="shared" si="315"/>
        <v>Remplir la colonne BO</v>
      </c>
      <c r="BR592" s="263" t="str">
        <f t="shared" si="329"/>
        <v>Remplir la colonne I</v>
      </c>
      <c r="BS592" s="91"/>
      <c r="BT592" s="315" t="str">
        <f t="shared" si="316"/>
        <v>Remplir les termes C, P, T et TVA</v>
      </c>
      <c r="BU592" s="55"/>
      <c r="BV592" s="65"/>
      <c r="BW592" s="98" t="s">
        <v>64</v>
      </c>
      <c r="BX592" s="63"/>
      <c r="BY592" s="87" t="str">
        <f t="shared" si="317"/>
        <v>Remplir la colonne BU ou BX</v>
      </c>
      <c r="BZ592" s="63"/>
      <c r="CA592" s="173" t="str">
        <f t="shared" si="330"/>
        <v>Remplir la colonne M</v>
      </c>
      <c r="CB592" s="179" t="str">
        <f t="shared" si="318"/>
        <v>Remplir la colonne BZ</v>
      </c>
      <c r="CC592" s="263" t="str">
        <f t="shared" si="331"/>
        <v>Remplir la colonne I</v>
      </c>
      <c r="CD592" s="91"/>
      <c r="CE592" s="315" t="str">
        <f t="shared" si="319"/>
        <v>Remplir les termes C, P, T et TVA</v>
      </c>
      <c r="CF592" s="61" t="str">
        <f t="shared" si="300"/>
        <v>REMPLIR TYPE DE CLIENT</v>
      </c>
      <c r="CG592" s="107" t="str">
        <f t="shared" si="320"/>
        <v>Montant total de l'aide demandée non indiqué</v>
      </c>
      <c r="CH592" s="1"/>
      <c r="CI592" s="1"/>
      <c r="CJ592" s="1"/>
      <c r="CK592" s="1"/>
      <c r="CL592" s="1"/>
    </row>
    <row r="593" spans="1:90" x14ac:dyDescent="0.25">
      <c r="A593" s="51"/>
      <c r="B593" s="111"/>
      <c r="C593" s="111"/>
      <c r="D593" s="111"/>
      <c r="E593" s="111"/>
      <c r="F593" s="111"/>
      <c r="G593" s="132"/>
      <c r="H593" s="151"/>
      <c r="I593" s="299"/>
      <c r="J593" s="152"/>
      <c r="K593" s="153"/>
      <c r="L593" s="169"/>
      <c r="M593" s="39"/>
      <c r="N593" s="90"/>
      <c r="O593" s="39"/>
      <c r="P593" s="23"/>
      <c r="Q593" s="170">
        <f t="shared" si="301"/>
        <v>0</v>
      </c>
      <c r="R593" s="55"/>
      <c r="S593" s="65"/>
      <c r="T593" s="98" t="s">
        <v>64</v>
      </c>
      <c r="U593" s="63"/>
      <c r="V593" s="87" t="str">
        <f t="shared" si="302"/>
        <v>Remplir la colonne R ou U</v>
      </c>
      <c r="W593" s="63"/>
      <c r="X593" s="173" t="str">
        <f t="shared" si="299"/>
        <v>Remplir la colonne M</v>
      </c>
      <c r="Y593" s="179" t="str">
        <f t="shared" si="303"/>
        <v>Remplir la colonne W</v>
      </c>
      <c r="Z593" s="263" t="str">
        <f t="shared" si="321"/>
        <v>Remplir la colonne I</v>
      </c>
      <c r="AA593" s="91"/>
      <c r="AB593" s="315" t="str">
        <f t="shared" si="304"/>
        <v>Remplir les termes C, P, T et TVA</v>
      </c>
      <c r="AC593" s="55"/>
      <c r="AD593" s="65"/>
      <c r="AE593" s="98" t="s">
        <v>64</v>
      </c>
      <c r="AF593" s="63"/>
      <c r="AG593" s="87" t="str">
        <f t="shared" si="305"/>
        <v>Remplir la colonne AC ou AF</v>
      </c>
      <c r="AH593" s="63"/>
      <c r="AI593" s="173" t="str">
        <f t="shared" si="322"/>
        <v>Remplir la colonne M</v>
      </c>
      <c r="AJ593" s="179" t="str">
        <f t="shared" si="306"/>
        <v>Remplir la colonne AH</v>
      </c>
      <c r="AK593" s="263" t="str">
        <f t="shared" si="323"/>
        <v>Remplir la colonne I</v>
      </c>
      <c r="AL593" s="91"/>
      <c r="AM593" s="315" t="str">
        <f t="shared" si="307"/>
        <v>Remplir les terme C, P, T et TVA</v>
      </c>
      <c r="AN593" s="55"/>
      <c r="AO593" s="65"/>
      <c r="AP593" s="98" t="s">
        <v>64</v>
      </c>
      <c r="AQ593" s="63"/>
      <c r="AR593" s="87" t="str">
        <f t="shared" si="308"/>
        <v>Remplir la colonne AN ou AQ</v>
      </c>
      <c r="AS593" s="63"/>
      <c r="AT593" s="173" t="str">
        <f t="shared" si="324"/>
        <v>Remplir la colonne M</v>
      </c>
      <c r="AU593" s="179" t="str">
        <f t="shared" si="309"/>
        <v>Remplir la colonne AS</v>
      </c>
      <c r="AV593" s="263" t="str">
        <f t="shared" si="325"/>
        <v>Remplir la colonne I</v>
      </c>
      <c r="AW593" s="91"/>
      <c r="AX593" s="315" t="str">
        <f t="shared" si="310"/>
        <v>Remplir les termes C, P, T et TVA</v>
      </c>
      <c r="AY593" s="55"/>
      <c r="AZ593" s="65"/>
      <c r="BA593" s="98" t="s">
        <v>64</v>
      </c>
      <c r="BB593" s="63"/>
      <c r="BC593" s="87" t="str">
        <f t="shared" si="311"/>
        <v>Remplir la colonne AY ou BB</v>
      </c>
      <c r="BD593" s="63"/>
      <c r="BE593" s="173" t="str">
        <f t="shared" si="326"/>
        <v>Remplir la colonne M</v>
      </c>
      <c r="BF593" s="179" t="str">
        <f t="shared" si="312"/>
        <v>Remplir la colonne BD</v>
      </c>
      <c r="BG593" s="263" t="str">
        <f t="shared" si="327"/>
        <v>Remplir la colonne I</v>
      </c>
      <c r="BH593" s="91"/>
      <c r="BI593" s="315" t="str">
        <f t="shared" si="313"/>
        <v>Remplir les termes C, P, T et TVA</v>
      </c>
      <c r="BJ593" s="55"/>
      <c r="BK593" s="65"/>
      <c r="BL593" s="98" t="s">
        <v>64</v>
      </c>
      <c r="BM593" s="63"/>
      <c r="BN593" s="87" t="str">
        <f t="shared" si="314"/>
        <v>Remplir la colonne BJ ou BM</v>
      </c>
      <c r="BO593" s="63"/>
      <c r="BP593" s="173" t="str">
        <f t="shared" si="328"/>
        <v>Remplir la colonne M</v>
      </c>
      <c r="BQ593" s="179" t="str">
        <f t="shared" si="315"/>
        <v>Remplir la colonne BO</v>
      </c>
      <c r="BR593" s="263" t="str">
        <f t="shared" si="329"/>
        <v>Remplir la colonne I</v>
      </c>
      <c r="BS593" s="91"/>
      <c r="BT593" s="315" t="str">
        <f t="shared" si="316"/>
        <v>Remplir les termes C, P, T et TVA</v>
      </c>
      <c r="BU593" s="55"/>
      <c r="BV593" s="65"/>
      <c r="BW593" s="98" t="s">
        <v>64</v>
      </c>
      <c r="BX593" s="63"/>
      <c r="BY593" s="87" t="str">
        <f t="shared" si="317"/>
        <v>Remplir la colonne BU ou BX</v>
      </c>
      <c r="BZ593" s="63"/>
      <c r="CA593" s="173" t="str">
        <f t="shared" si="330"/>
        <v>Remplir la colonne M</v>
      </c>
      <c r="CB593" s="179" t="str">
        <f t="shared" si="318"/>
        <v>Remplir la colonne BZ</v>
      </c>
      <c r="CC593" s="263" t="str">
        <f t="shared" si="331"/>
        <v>Remplir la colonne I</v>
      </c>
      <c r="CD593" s="91"/>
      <c r="CE593" s="315" t="str">
        <f t="shared" si="319"/>
        <v>Remplir les termes C, P, T et TVA</v>
      </c>
      <c r="CF593" s="61" t="str">
        <f t="shared" si="300"/>
        <v>REMPLIR TYPE DE CLIENT</v>
      </c>
      <c r="CG593" s="107" t="str">
        <f t="shared" si="320"/>
        <v>Montant total de l'aide demandée non indiqué</v>
      </c>
      <c r="CH593" s="1"/>
      <c r="CI593" s="1"/>
      <c r="CJ593" s="1"/>
      <c r="CK593" s="1"/>
      <c r="CL593" s="1"/>
    </row>
    <row r="594" spans="1:90" x14ac:dyDescent="0.25">
      <c r="A594" s="51"/>
      <c r="B594" s="111"/>
      <c r="C594" s="111"/>
      <c r="D594" s="111"/>
      <c r="E594" s="111"/>
      <c r="F594" s="111"/>
      <c r="G594" s="132"/>
      <c r="H594" s="151"/>
      <c r="I594" s="299"/>
      <c r="J594" s="152"/>
      <c r="K594" s="153"/>
      <c r="L594" s="169"/>
      <c r="M594" s="39"/>
      <c r="N594" s="90"/>
      <c r="O594" s="39"/>
      <c r="P594" s="23"/>
      <c r="Q594" s="170">
        <f t="shared" si="301"/>
        <v>0</v>
      </c>
      <c r="R594" s="55"/>
      <c r="S594" s="65"/>
      <c r="T594" s="98" t="s">
        <v>64</v>
      </c>
      <c r="U594" s="63"/>
      <c r="V594" s="87" t="str">
        <f t="shared" si="302"/>
        <v>Remplir la colonne R ou U</v>
      </c>
      <c r="W594" s="63"/>
      <c r="X594" s="173" t="str">
        <f t="shared" si="299"/>
        <v>Remplir la colonne M</v>
      </c>
      <c r="Y594" s="179" t="str">
        <f t="shared" si="303"/>
        <v>Remplir la colonne W</v>
      </c>
      <c r="Z594" s="263" t="str">
        <f t="shared" si="321"/>
        <v>Remplir la colonne I</v>
      </c>
      <c r="AA594" s="91"/>
      <c r="AB594" s="315" t="str">
        <f t="shared" si="304"/>
        <v>Remplir les termes C, P, T et TVA</v>
      </c>
      <c r="AC594" s="55"/>
      <c r="AD594" s="65"/>
      <c r="AE594" s="98" t="s">
        <v>64</v>
      </c>
      <c r="AF594" s="63"/>
      <c r="AG594" s="87" t="str">
        <f t="shared" si="305"/>
        <v>Remplir la colonne AC ou AF</v>
      </c>
      <c r="AH594" s="63"/>
      <c r="AI594" s="173" t="str">
        <f t="shared" si="322"/>
        <v>Remplir la colonne M</v>
      </c>
      <c r="AJ594" s="179" t="str">
        <f t="shared" si="306"/>
        <v>Remplir la colonne AH</v>
      </c>
      <c r="AK594" s="263" t="str">
        <f t="shared" si="323"/>
        <v>Remplir la colonne I</v>
      </c>
      <c r="AL594" s="91"/>
      <c r="AM594" s="315" t="str">
        <f t="shared" si="307"/>
        <v>Remplir les terme C, P, T et TVA</v>
      </c>
      <c r="AN594" s="55"/>
      <c r="AO594" s="65"/>
      <c r="AP594" s="98" t="s">
        <v>64</v>
      </c>
      <c r="AQ594" s="63"/>
      <c r="AR594" s="87" t="str">
        <f t="shared" si="308"/>
        <v>Remplir la colonne AN ou AQ</v>
      </c>
      <c r="AS594" s="63"/>
      <c r="AT594" s="173" t="str">
        <f t="shared" si="324"/>
        <v>Remplir la colonne M</v>
      </c>
      <c r="AU594" s="179" t="str">
        <f t="shared" si="309"/>
        <v>Remplir la colonne AS</v>
      </c>
      <c r="AV594" s="263" t="str">
        <f t="shared" si="325"/>
        <v>Remplir la colonne I</v>
      </c>
      <c r="AW594" s="91"/>
      <c r="AX594" s="315" t="str">
        <f t="shared" si="310"/>
        <v>Remplir les termes C, P, T et TVA</v>
      </c>
      <c r="AY594" s="55"/>
      <c r="AZ594" s="65"/>
      <c r="BA594" s="98" t="s">
        <v>64</v>
      </c>
      <c r="BB594" s="63"/>
      <c r="BC594" s="87" t="str">
        <f t="shared" si="311"/>
        <v>Remplir la colonne AY ou BB</v>
      </c>
      <c r="BD594" s="63"/>
      <c r="BE594" s="173" t="str">
        <f t="shared" si="326"/>
        <v>Remplir la colonne M</v>
      </c>
      <c r="BF594" s="179" t="str">
        <f t="shared" si="312"/>
        <v>Remplir la colonne BD</v>
      </c>
      <c r="BG594" s="263" t="str">
        <f t="shared" si="327"/>
        <v>Remplir la colonne I</v>
      </c>
      <c r="BH594" s="91"/>
      <c r="BI594" s="315" t="str">
        <f t="shared" si="313"/>
        <v>Remplir les termes C, P, T et TVA</v>
      </c>
      <c r="BJ594" s="55"/>
      <c r="BK594" s="65"/>
      <c r="BL594" s="98" t="s">
        <v>64</v>
      </c>
      <c r="BM594" s="63"/>
      <c r="BN594" s="87" t="str">
        <f t="shared" si="314"/>
        <v>Remplir la colonne BJ ou BM</v>
      </c>
      <c r="BO594" s="63"/>
      <c r="BP594" s="173" t="str">
        <f t="shared" si="328"/>
        <v>Remplir la colonne M</v>
      </c>
      <c r="BQ594" s="179" t="str">
        <f t="shared" si="315"/>
        <v>Remplir la colonne BO</v>
      </c>
      <c r="BR594" s="263" t="str">
        <f t="shared" si="329"/>
        <v>Remplir la colonne I</v>
      </c>
      <c r="BS594" s="91"/>
      <c r="BT594" s="315" t="str">
        <f t="shared" si="316"/>
        <v>Remplir les termes C, P, T et TVA</v>
      </c>
      <c r="BU594" s="55"/>
      <c r="BV594" s="65"/>
      <c r="BW594" s="98" t="s">
        <v>64</v>
      </c>
      <c r="BX594" s="63"/>
      <c r="BY594" s="87" t="str">
        <f t="shared" si="317"/>
        <v>Remplir la colonne BU ou BX</v>
      </c>
      <c r="BZ594" s="63"/>
      <c r="CA594" s="173" t="str">
        <f t="shared" si="330"/>
        <v>Remplir la colonne M</v>
      </c>
      <c r="CB594" s="179" t="str">
        <f t="shared" si="318"/>
        <v>Remplir la colonne BZ</v>
      </c>
      <c r="CC594" s="263" t="str">
        <f t="shared" si="331"/>
        <v>Remplir la colonne I</v>
      </c>
      <c r="CD594" s="91"/>
      <c r="CE594" s="315" t="str">
        <f t="shared" si="319"/>
        <v>Remplir les termes C, P, T et TVA</v>
      </c>
      <c r="CF594" s="61" t="str">
        <f t="shared" si="300"/>
        <v>REMPLIR TYPE DE CLIENT</v>
      </c>
      <c r="CG594" s="107" t="str">
        <f t="shared" si="320"/>
        <v>Montant total de l'aide demandée non indiqué</v>
      </c>
      <c r="CH594" s="1"/>
      <c r="CI594" s="1"/>
      <c r="CJ594" s="1"/>
      <c r="CK594" s="1"/>
      <c r="CL594" s="1"/>
    </row>
    <row r="595" spans="1:90" x14ac:dyDescent="0.25">
      <c r="A595" s="51"/>
      <c r="B595" s="111"/>
      <c r="C595" s="111"/>
      <c r="D595" s="111"/>
      <c r="E595" s="111"/>
      <c r="F595" s="111"/>
      <c r="G595" s="132"/>
      <c r="H595" s="151"/>
      <c r="I595" s="299"/>
      <c r="J595" s="152"/>
      <c r="K595" s="153"/>
      <c r="L595" s="169"/>
      <c r="M595" s="39"/>
      <c r="N595" s="90"/>
      <c r="O595" s="39"/>
      <c r="P595" s="23"/>
      <c r="Q595" s="170">
        <f t="shared" si="301"/>
        <v>0</v>
      </c>
      <c r="R595" s="55"/>
      <c r="S595" s="65"/>
      <c r="T595" s="98" t="s">
        <v>64</v>
      </c>
      <c r="U595" s="63"/>
      <c r="V595" s="87" t="str">
        <f t="shared" si="302"/>
        <v>Remplir la colonne R ou U</v>
      </c>
      <c r="W595" s="63"/>
      <c r="X595" s="173" t="str">
        <f t="shared" si="299"/>
        <v>Remplir la colonne M</v>
      </c>
      <c r="Y595" s="179" t="str">
        <f t="shared" si="303"/>
        <v>Remplir la colonne W</v>
      </c>
      <c r="Z595" s="263" t="str">
        <f t="shared" si="321"/>
        <v>Remplir la colonne I</v>
      </c>
      <c r="AA595" s="91"/>
      <c r="AB595" s="315" t="str">
        <f t="shared" si="304"/>
        <v>Remplir les termes C, P, T et TVA</v>
      </c>
      <c r="AC595" s="55"/>
      <c r="AD595" s="65"/>
      <c r="AE595" s="98" t="s">
        <v>64</v>
      </c>
      <c r="AF595" s="63"/>
      <c r="AG595" s="87" t="str">
        <f t="shared" si="305"/>
        <v>Remplir la colonne AC ou AF</v>
      </c>
      <c r="AH595" s="63"/>
      <c r="AI595" s="173" t="str">
        <f t="shared" si="322"/>
        <v>Remplir la colonne M</v>
      </c>
      <c r="AJ595" s="179" t="str">
        <f t="shared" si="306"/>
        <v>Remplir la colonne AH</v>
      </c>
      <c r="AK595" s="263" t="str">
        <f t="shared" si="323"/>
        <v>Remplir la colonne I</v>
      </c>
      <c r="AL595" s="91"/>
      <c r="AM595" s="315" t="str">
        <f t="shared" si="307"/>
        <v>Remplir les terme C, P, T et TVA</v>
      </c>
      <c r="AN595" s="55"/>
      <c r="AO595" s="65"/>
      <c r="AP595" s="98" t="s">
        <v>64</v>
      </c>
      <c r="AQ595" s="63"/>
      <c r="AR595" s="87" t="str">
        <f t="shared" si="308"/>
        <v>Remplir la colonne AN ou AQ</v>
      </c>
      <c r="AS595" s="63"/>
      <c r="AT595" s="173" t="str">
        <f t="shared" si="324"/>
        <v>Remplir la colonne M</v>
      </c>
      <c r="AU595" s="179" t="str">
        <f t="shared" si="309"/>
        <v>Remplir la colonne AS</v>
      </c>
      <c r="AV595" s="263" t="str">
        <f t="shared" si="325"/>
        <v>Remplir la colonne I</v>
      </c>
      <c r="AW595" s="91"/>
      <c r="AX595" s="315" t="str">
        <f t="shared" si="310"/>
        <v>Remplir les termes C, P, T et TVA</v>
      </c>
      <c r="AY595" s="55"/>
      <c r="AZ595" s="65"/>
      <c r="BA595" s="98" t="s">
        <v>64</v>
      </c>
      <c r="BB595" s="63"/>
      <c r="BC595" s="87" t="str">
        <f t="shared" si="311"/>
        <v>Remplir la colonne AY ou BB</v>
      </c>
      <c r="BD595" s="63"/>
      <c r="BE595" s="173" t="str">
        <f t="shared" si="326"/>
        <v>Remplir la colonne M</v>
      </c>
      <c r="BF595" s="179" t="str">
        <f t="shared" si="312"/>
        <v>Remplir la colonne BD</v>
      </c>
      <c r="BG595" s="263" t="str">
        <f t="shared" si="327"/>
        <v>Remplir la colonne I</v>
      </c>
      <c r="BH595" s="91"/>
      <c r="BI595" s="315" t="str">
        <f t="shared" si="313"/>
        <v>Remplir les termes C, P, T et TVA</v>
      </c>
      <c r="BJ595" s="55"/>
      <c r="BK595" s="65"/>
      <c r="BL595" s="98" t="s">
        <v>64</v>
      </c>
      <c r="BM595" s="63"/>
      <c r="BN595" s="87" t="str">
        <f t="shared" si="314"/>
        <v>Remplir la colonne BJ ou BM</v>
      </c>
      <c r="BO595" s="63"/>
      <c r="BP595" s="173" t="str">
        <f t="shared" si="328"/>
        <v>Remplir la colonne M</v>
      </c>
      <c r="BQ595" s="179" t="str">
        <f t="shared" si="315"/>
        <v>Remplir la colonne BO</v>
      </c>
      <c r="BR595" s="263" t="str">
        <f t="shared" si="329"/>
        <v>Remplir la colonne I</v>
      </c>
      <c r="BS595" s="91"/>
      <c r="BT595" s="315" t="str">
        <f t="shared" si="316"/>
        <v>Remplir les termes C, P, T et TVA</v>
      </c>
      <c r="BU595" s="55"/>
      <c r="BV595" s="65"/>
      <c r="BW595" s="98" t="s">
        <v>64</v>
      </c>
      <c r="BX595" s="63"/>
      <c r="BY595" s="87" t="str">
        <f t="shared" si="317"/>
        <v>Remplir la colonne BU ou BX</v>
      </c>
      <c r="BZ595" s="63"/>
      <c r="CA595" s="173" t="str">
        <f t="shared" si="330"/>
        <v>Remplir la colonne M</v>
      </c>
      <c r="CB595" s="179" t="str">
        <f t="shared" si="318"/>
        <v>Remplir la colonne BZ</v>
      </c>
      <c r="CC595" s="263" t="str">
        <f t="shared" si="331"/>
        <v>Remplir la colonne I</v>
      </c>
      <c r="CD595" s="91"/>
      <c r="CE595" s="315" t="str">
        <f t="shared" si="319"/>
        <v>Remplir les termes C, P, T et TVA</v>
      </c>
      <c r="CF595" s="61" t="str">
        <f t="shared" si="300"/>
        <v>REMPLIR TYPE DE CLIENT</v>
      </c>
      <c r="CG595" s="107" t="str">
        <f t="shared" si="320"/>
        <v>Montant total de l'aide demandée non indiqué</v>
      </c>
      <c r="CH595" s="1"/>
      <c r="CI595" s="1"/>
      <c r="CJ595" s="1"/>
      <c r="CK595" s="1"/>
      <c r="CL595" s="1"/>
    </row>
    <row r="596" spans="1:90" x14ac:dyDescent="0.25">
      <c r="A596" s="51"/>
      <c r="B596" s="111"/>
      <c r="C596" s="111"/>
      <c r="D596" s="111"/>
      <c r="E596" s="111"/>
      <c r="F596" s="111"/>
      <c r="G596" s="132"/>
      <c r="H596" s="151"/>
      <c r="I596" s="299"/>
      <c r="J596" s="152"/>
      <c r="K596" s="153"/>
      <c r="L596" s="169"/>
      <c r="M596" s="39"/>
      <c r="N596" s="90"/>
      <c r="O596" s="39"/>
      <c r="P596" s="23"/>
      <c r="Q596" s="170">
        <f t="shared" si="301"/>
        <v>0</v>
      </c>
      <c r="R596" s="55"/>
      <c r="S596" s="65"/>
      <c r="T596" s="98" t="s">
        <v>64</v>
      </c>
      <c r="U596" s="63"/>
      <c r="V596" s="87" t="str">
        <f t="shared" si="302"/>
        <v>Remplir la colonne R ou U</v>
      </c>
      <c r="W596" s="63"/>
      <c r="X596" s="173" t="str">
        <f t="shared" si="299"/>
        <v>Remplir la colonne M</v>
      </c>
      <c r="Y596" s="179" t="str">
        <f t="shared" si="303"/>
        <v>Remplir la colonne W</v>
      </c>
      <c r="Z596" s="263" t="str">
        <f t="shared" si="321"/>
        <v>Remplir la colonne I</v>
      </c>
      <c r="AA596" s="91"/>
      <c r="AB596" s="315" t="str">
        <f t="shared" si="304"/>
        <v>Remplir les termes C, P, T et TVA</v>
      </c>
      <c r="AC596" s="55"/>
      <c r="AD596" s="65"/>
      <c r="AE596" s="98" t="s">
        <v>64</v>
      </c>
      <c r="AF596" s="63"/>
      <c r="AG596" s="87" t="str">
        <f t="shared" si="305"/>
        <v>Remplir la colonne AC ou AF</v>
      </c>
      <c r="AH596" s="63"/>
      <c r="AI596" s="173" t="str">
        <f t="shared" si="322"/>
        <v>Remplir la colonne M</v>
      </c>
      <c r="AJ596" s="179" t="str">
        <f t="shared" si="306"/>
        <v>Remplir la colonne AH</v>
      </c>
      <c r="AK596" s="263" t="str">
        <f t="shared" si="323"/>
        <v>Remplir la colonne I</v>
      </c>
      <c r="AL596" s="91"/>
      <c r="AM596" s="315" t="str">
        <f t="shared" si="307"/>
        <v>Remplir les terme C, P, T et TVA</v>
      </c>
      <c r="AN596" s="55"/>
      <c r="AO596" s="65"/>
      <c r="AP596" s="98" t="s">
        <v>64</v>
      </c>
      <c r="AQ596" s="63"/>
      <c r="AR596" s="87" t="str">
        <f t="shared" si="308"/>
        <v>Remplir la colonne AN ou AQ</v>
      </c>
      <c r="AS596" s="63"/>
      <c r="AT596" s="173" t="str">
        <f t="shared" si="324"/>
        <v>Remplir la colonne M</v>
      </c>
      <c r="AU596" s="179" t="str">
        <f t="shared" si="309"/>
        <v>Remplir la colonne AS</v>
      </c>
      <c r="AV596" s="263" t="str">
        <f t="shared" si="325"/>
        <v>Remplir la colonne I</v>
      </c>
      <c r="AW596" s="91"/>
      <c r="AX596" s="315" t="str">
        <f t="shared" si="310"/>
        <v>Remplir les termes C, P, T et TVA</v>
      </c>
      <c r="AY596" s="55"/>
      <c r="AZ596" s="65"/>
      <c r="BA596" s="98" t="s">
        <v>64</v>
      </c>
      <c r="BB596" s="63"/>
      <c r="BC596" s="87" t="str">
        <f t="shared" si="311"/>
        <v>Remplir la colonne AY ou BB</v>
      </c>
      <c r="BD596" s="63"/>
      <c r="BE596" s="173" t="str">
        <f t="shared" si="326"/>
        <v>Remplir la colonne M</v>
      </c>
      <c r="BF596" s="179" t="str">
        <f t="shared" si="312"/>
        <v>Remplir la colonne BD</v>
      </c>
      <c r="BG596" s="263" t="str">
        <f t="shared" si="327"/>
        <v>Remplir la colonne I</v>
      </c>
      <c r="BH596" s="91"/>
      <c r="BI596" s="315" t="str">
        <f t="shared" si="313"/>
        <v>Remplir les termes C, P, T et TVA</v>
      </c>
      <c r="BJ596" s="55"/>
      <c r="BK596" s="65"/>
      <c r="BL596" s="98" t="s">
        <v>64</v>
      </c>
      <c r="BM596" s="63"/>
      <c r="BN596" s="87" t="str">
        <f t="shared" si="314"/>
        <v>Remplir la colonne BJ ou BM</v>
      </c>
      <c r="BO596" s="63"/>
      <c r="BP596" s="173" t="str">
        <f t="shared" si="328"/>
        <v>Remplir la colonne M</v>
      </c>
      <c r="BQ596" s="179" t="str">
        <f t="shared" si="315"/>
        <v>Remplir la colonne BO</v>
      </c>
      <c r="BR596" s="263" t="str">
        <f t="shared" si="329"/>
        <v>Remplir la colonne I</v>
      </c>
      <c r="BS596" s="91"/>
      <c r="BT596" s="315" t="str">
        <f t="shared" si="316"/>
        <v>Remplir les termes C, P, T et TVA</v>
      </c>
      <c r="BU596" s="55"/>
      <c r="BV596" s="65"/>
      <c r="BW596" s="98" t="s">
        <v>64</v>
      </c>
      <c r="BX596" s="63"/>
      <c r="BY596" s="87" t="str">
        <f t="shared" si="317"/>
        <v>Remplir la colonne BU ou BX</v>
      </c>
      <c r="BZ596" s="63"/>
      <c r="CA596" s="173" t="str">
        <f t="shared" si="330"/>
        <v>Remplir la colonne M</v>
      </c>
      <c r="CB596" s="179" t="str">
        <f t="shared" si="318"/>
        <v>Remplir la colonne BZ</v>
      </c>
      <c r="CC596" s="263" t="str">
        <f t="shared" si="331"/>
        <v>Remplir la colonne I</v>
      </c>
      <c r="CD596" s="91"/>
      <c r="CE596" s="315" t="str">
        <f t="shared" si="319"/>
        <v>Remplir les termes C, P, T et TVA</v>
      </c>
      <c r="CF596" s="61" t="str">
        <f t="shared" si="300"/>
        <v>REMPLIR TYPE DE CLIENT</v>
      </c>
      <c r="CG596" s="107" t="str">
        <f t="shared" si="320"/>
        <v>Montant total de l'aide demandée non indiqué</v>
      </c>
      <c r="CH596" s="1"/>
      <c r="CI596" s="1"/>
      <c r="CJ596" s="1"/>
      <c r="CK596" s="1"/>
      <c r="CL596" s="1"/>
    </row>
    <row r="597" spans="1:90" x14ac:dyDescent="0.25">
      <c r="A597" s="51"/>
      <c r="B597" s="111"/>
      <c r="C597" s="111"/>
      <c r="D597" s="111"/>
      <c r="E597" s="111"/>
      <c r="F597" s="111"/>
      <c r="G597" s="132"/>
      <c r="H597" s="151"/>
      <c r="I597" s="299"/>
      <c r="J597" s="152"/>
      <c r="K597" s="153"/>
      <c r="L597" s="169"/>
      <c r="M597" s="39"/>
      <c r="N597" s="90"/>
      <c r="O597" s="39"/>
      <c r="P597" s="23"/>
      <c r="Q597" s="170">
        <f t="shared" si="301"/>
        <v>0</v>
      </c>
      <c r="R597" s="55"/>
      <c r="S597" s="65"/>
      <c r="T597" s="98" t="s">
        <v>64</v>
      </c>
      <c r="U597" s="63"/>
      <c r="V597" s="87" t="str">
        <f t="shared" si="302"/>
        <v>Remplir la colonne R ou U</v>
      </c>
      <c r="W597" s="63"/>
      <c r="X597" s="173" t="str">
        <f t="shared" si="299"/>
        <v>Remplir la colonne M</v>
      </c>
      <c r="Y597" s="179" t="str">
        <f t="shared" si="303"/>
        <v>Remplir la colonne W</v>
      </c>
      <c r="Z597" s="263" t="str">
        <f t="shared" si="321"/>
        <v>Remplir la colonne I</v>
      </c>
      <c r="AA597" s="91"/>
      <c r="AB597" s="315" t="str">
        <f t="shared" si="304"/>
        <v>Remplir les termes C, P, T et TVA</v>
      </c>
      <c r="AC597" s="55"/>
      <c r="AD597" s="65"/>
      <c r="AE597" s="98" t="s">
        <v>64</v>
      </c>
      <c r="AF597" s="63"/>
      <c r="AG597" s="87" t="str">
        <f t="shared" si="305"/>
        <v>Remplir la colonne AC ou AF</v>
      </c>
      <c r="AH597" s="63"/>
      <c r="AI597" s="173" t="str">
        <f t="shared" si="322"/>
        <v>Remplir la colonne M</v>
      </c>
      <c r="AJ597" s="179" t="str">
        <f t="shared" si="306"/>
        <v>Remplir la colonne AH</v>
      </c>
      <c r="AK597" s="263" t="str">
        <f t="shared" si="323"/>
        <v>Remplir la colonne I</v>
      </c>
      <c r="AL597" s="91"/>
      <c r="AM597" s="315" t="str">
        <f t="shared" si="307"/>
        <v>Remplir les terme C, P, T et TVA</v>
      </c>
      <c r="AN597" s="55"/>
      <c r="AO597" s="65"/>
      <c r="AP597" s="98" t="s">
        <v>64</v>
      </c>
      <c r="AQ597" s="63"/>
      <c r="AR597" s="87" t="str">
        <f t="shared" si="308"/>
        <v>Remplir la colonne AN ou AQ</v>
      </c>
      <c r="AS597" s="63"/>
      <c r="AT597" s="173" t="str">
        <f t="shared" si="324"/>
        <v>Remplir la colonne M</v>
      </c>
      <c r="AU597" s="179" t="str">
        <f t="shared" si="309"/>
        <v>Remplir la colonne AS</v>
      </c>
      <c r="AV597" s="263" t="str">
        <f t="shared" si="325"/>
        <v>Remplir la colonne I</v>
      </c>
      <c r="AW597" s="91"/>
      <c r="AX597" s="315" t="str">
        <f t="shared" si="310"/>
        <v>Remplir les termes C, P, T et TVA</v>
      </c>
      <c r="AY597" s="55"/>
      <c r="AZ597" s="65"/>
      <c r="BA597" s="98" t="s">
        <v>64</v>
      </c>
      <c r="BB597" s="63"/>
      <c r="BC597" s="87" t="str">
        <f t="shared" si="311"/>
        <v>Remplir la colonne AY ou BB</v>
      </c>
      <c r="BD597" s="63"/>
      <c r="BE597" s="173" t="str">
        <f t="shared" si="326"/>
        <v>Remplir la colonne M</v>
      </c>
      <c r="BF597" s="179" t="str">
        <f t="shared" si="312"/>
        <v>Remplir la colonne BD</v>
      </c>
      <c r="BG597" s="263" t="str">
        <f t="shared" si="327"/>
        <v>Remplir la colonne I</v>
      </c>
      <c r="BH597" s="91"/>
      <c r="BI597" s="315" t="str">
        <f t="shared" si="313"/>
        <v>Remplir les termes C, P, T et TVA</v>
      </c>
      <c r="BJ597" s="55"/>
      <c r="BK597" s="65"/>
      <c r="BL597" s="98" t="s">
        <v>64</v>
      </c>
      <c r="BM597" s="63"/>
      <c r="BN597" s="87" t="str">
        <f t="shared" si="314"/>
        <v>Remplir la colonne BJ ou BM</v>
      </c>
      <c r="BO597" s="63"/>
      <c r="BP597" s="173" t="str">
        <f t="shared" si="328"/>
        <v>Remplir la colonne M</v>
      </c>
      <c r="BQ597" s="179" t="str">
        <f t="shared" si="315"/>
        <v>Remplir la colonne BO</v>
      </c>
      <c r="BR597" s="263" t="str">
        <f t="shared" si="329"/>
        <v>Remplir la colonne I</v>
      </c>
      <c r="BS597" s="91"/>
      <c r="BT597" s="315" t="str">
        <f t="shared" si="316"/>
        <v>Remplir les termes C, P, T et TVA</v>
      </c>
      <c r="BU597" s="55"/>
      <c r="BV597" s="65"/>
      <c r="BW597" s="98" t="s">
        <v>64</v>
      </c>
      <c r="BX597" s="63"/>
      <c r="BY597" s="87" t="str">
        <f t="shared" si="317"/>
        <v>Remplir la colonne BU ou BX</v>
      </c>
      <c r="BZ597" s="63"/>
      <c r="CA597" s="173" t="str">
        <f t="shared" si="330"/>
        <v>Remplir la colonne M</v>
      </c>
      <c r="CB597" s="179" t="str">
        <f t="shared" si="318"/>
        <v>Remplir la colonne BZ</v>
      </c>
      <c r="CC597" s="263" t="str">
        <f t="shared" si="331"/>
        <v>Remplir la colonne I</v>
      </c>
      <c r="CD597" s="91"/>
      <c r="CE597" s="315" t="str">
        <f t="shared" si="319"/>
        <v>Remplir les termes C, P, T et TVA</v>
      </c>
      <c r="CF597" s="61" t="str">
        <f t="shared" si="300"/>
        <v>REMPLIR TYPE DE CLIENT</v>
      </c>
      <c r="CG597" s="107" t="str">
        <f t="shared" si="320"/>
        <v>Montant total de l'aide demandée non indiqué</v>
      </c>
      <c r="CH597" s="1"/>
      <c r="CI597" s="1"/>
      <c r="CJ597" s="1"/>
      <c r="CK597" s="1"/>
      <c r="CL597" s="1"/>
    </row>
    <row r="598" spans="1:90" x14ac:dyDescent="0.25">
      <c r="A598" s="51"/>
      <c r="B598" s="111"/>
      <c r="C598" s="111"/>
      <c r="D598" s="111"/>
      <c r="E598" s="111"/>
      <c r="F598" s="111"/>
      <c r="G598" s="132"/>
      <c r="H598" s="151"/>
      <c r="I598" s="299"/>
      <c r="J598" s="152"/>
      <c r="K598" s="153"/>
      <c r="L598" s="169"/>
      <c r="M598" s="39"/>
      <c r="N598" s="90"/>
      <c r="O598" s="39"/>
      <c r="P598" s="23"/>
      <c r="Q598" s="170">
        <f t="shared" si="301"/>
        <v>0</v>
      </c>
      <c r="R598" s="55"/>
      <c r="S598" s="65"/>
      <c r="T598" s="98" t="s">
        <v>64</v>
      </c>
      <c r="U598" s="63"/>
      <c r="V598" s="87" t="str">
        <f t="shared" si="302"/>
        <v>Remplir la colonne R ou U</v>
      </c>
      <c r="W598" s="63"/>
      <c r="X598" s="173" t="str">
        <f t="shared" si="299"/>
        <v>Remplir la colonne M</v>
      </c>
      <c r="Y598" s="179" t="str">
        <f t="shared" si="303"/>
        <v>Remplir la colonne W</v>
      </c>
      <c r="Z598" s="263" t="str">
        <f t="shared" si="321"/>
        <v>Remplir la colonne I</v>
      </c>
      <c r="AA598" s="91"/>
      <c r="AB598" s="315" t="str">
        <f t="shared" si="304"/>
        <v>Remplir les termes C, P, T et TVA</v>
      </c>
      <c r="AC598" s="55"/>
      <c r="AD598" s="65"/>
      <c r="AE598" s="98" t="s">
        <v>64</v>
      </c>
      <c r="AF598" s="63"/>
      <c r="AG598" s="87" t="str">
        <f t="shared" si="305"/>
        <v>Remplir la colonne AC ou AF</v>
      </c>
      <c r="AH598" s="63"/>
      <c r="AI598" s="173" t="str">
        <f t="shared" si="322"/>
        <v>Remplir la colonne M</v>
      </c>
      <c r="AJ598" s="179" t="str">
        <f t="shared" si="306"/>
        <v>Remplir la colonne AH</v>
      </c>
      <c r="AK598" s="263" t="str">
        <f t="shared" si="323"/>
        <v>Remplir la colonne I</v>
      </c>
      <c r="AL598" s="91"/>
      <c r="AM598" s="315" t="str">
        <f t="shared" si="307"/>
        <v>Remplir les terme C, P, T et TVA</v>
      </c>
      <c r="AN598" s="55"/>
      <c r="AO598" s="65"/>
      <c r="AP598" s="98" t="s">
        <v>64</v>
      </c>
      <c r="AQ598" s="63"/>
      <c r="AR598" s="87" t="str">
        <f t="shared" si="308"/>
        <v>Remplir la colonne AN ou AQ</v>
      </c>
      <c r="AS598" s="63"/>
      <c r="AT598" s="173" t="str">
        <f t="shared" si="324"/>
        <v>Remplir la colonne M</v>
      </c>
      <c r="AU598" s="179" t="str">
        <f t="shared" si="309"/>
        <v>Remplir la colonne AS</v>
      </c>
      <c r="AV598" s="263" t="str">
        <f t="shared" si="325"/>
        <v>Remplir la colonne I</v>
      </c>
      <c r="AW598" s="91"/>
      <c r="AX598" s="315" t="str">
        <f t="shared" si="310"/>
        <v>Remplir les termes C, P, T et TVA</v>
      </c>
      <c r="AY598" s="55"/>
      <c r="AZ598" s="65"/>
      <c r="BA598" s="98" t="s">
        <v>64</v>
      </c>
      <c r="BB598" s="63"/>
      <c r="BC598" s="87" t="str">
        <f t="shared" si="311"/>
        <v>Remplir la colonne AY ou BB</v>
      </c>
      <c r="BD598" s="63"/>
      <c r="BE598" s="173" t="str">
        <f t="shared" si="326"/>
        <v>Remplir la colonne M</v>
      </c>
      <c r="BF598" s="179" t="str">
        <f t="shared" si="312"/>
        <v>Remplir la colonne BD</v>
      </c>
      <c r="BG598" s="263" t="str">
        <f t="shared" si="327"/>
        <v>Remplir la colonne I</v>
      </c>
      <c r="BH598" s="91"/>
      <c r="BI598" s="315" t="str">
        <f t="shared" si="313"/>
        <v>Remplir les termes C, P, T et TVA</v>
      </c>
      <c r="BJ598" s="55"/>
      <c r="BK598" s="65"/>
      <c r="BL598" s="98" t="s">
        <v>64</v>
      </c>
      <c r="BM598" s="63"/>
      <c r="BN598" s="87" t="str">
        <f t="shared" si="314"/>
        <v>Remplir la colonne BJ ou BM</v>
      </c>
      <c r="BO598" s="63"/>
      <c r="BP598" s="173" t="str">
        <f t="shared" si="328"/>
        <v>Remplir la colonne M</v>
      </c>
      <c r="BQ598" s="179" t="str">
        <f t="shared" si="315"/>
        <v>Remplir la colonne BO</v>
      </c>
      <c r="BR598" s="263" t="str">
        <f t="shared" si="329"/>
        <v>Remplir la colonne I</v>
      </c>
      <c r="BS598" s="91"/>
      <c r="BT598" s="315" t="str">
        <f t="shared" si="316"/>
        <v>Remplir les termes C, P, T et TVA</v>
      </c>
      <c r="BU598" s="55"/>
      <c r="BV598" s="65"/>
      <c r="BW598" s="98" t="s">
        <v>64</v>
      </c>
      <c r="BX598" s="63"/>
      <c r="BY598" s="87" t="str">
        <f t="shared" si="317"/>
        <v>Remplir la colonne BU ou BX</v>
      </c>
      <c r="BZ598" s="63"/>
      <c r="CA598" s="173" t="str">
        <f t="shared" si="330"/>
        <v>Remplir la colonne M</v>
      </c>
      <c r="CB598" s="179" t="str">
        <f t="shared" si="318"/>
        <v>Remplir la colonne BZ</v>
      </c>
      <c r="CC598" s="263" t="str">
        <f t="shared" si="331"/>
        <v>Remplir la colonne I</v>
      </c>
      <c r="CD598" s="91"/>
      <c r="CE598" s="315" t="str">
        <f t="shared" si="319"/>
        <v>Remplir les termes C, P, T et TVA</v>
      </c>
      <c r="CF598" s="61" t="str">
        <f t="shared" si="300"/>
        <v>REMPLIR TYPE DE CLIENT</v>
      </c>
      <c r="CG598" s="107" t="str">
        <f t="shared" si="320"/>
        <v>Montant total de l'aide demandée non indiqué</v>
      </c>
      <c r="CH598" s="1"/>
      <c r="CI598" s="1"/>
      <c r="CJ598" s="1"/>
      <c r="CK598" s="1"/>
      <c r="CL598" s="1"/>
    </row>
    <row r="599" spans="1:90" x14ac:dyDescent="0.25">
      <c r="A599" s="51"/>
      <c r="B599" s="111"/>
      <c r="C599" s="111"/>
      <c r="D599" s="111"/>
      <c r="E599" s="111"/>
      <c r="F599" s="111"/>
      <c r="G599" s="132"/>
      <c r="H599" s="151"/>
      <c r="I599" s="299"/>
      <c r="J599" s="152"/>
      <c r="K599" s="153"/>
      <c r="L599" s="169"/>
      <c r="M599" s="39"/>
      <c r="N599" s="90"/>
      <c r="O599" s="39"/>
      <c r="P599" s="23"/>
      <c r="Q599" s="170">
        <f t="shared" si="301"/>
        <v>0</v>
      </c>
      <c r="R599" s="55"/>
      <c r="S599" s="65"/>
      <c r="T599" s="98" t="s">
        <v>64</v>
      </c>
      <c r="U599" s="63"/>
      <c r="V599" s="87" t="str">
        <f t="shared" si="302"/>
        <v>Remplir la colonne R ou U</v>
      </c>
      <c r="W599" s="63"/>
      <c r="X599" s="173" t="str">
        <f t="shared" si="299"/>
        <v>Remplir la colonne M</v>
      </c>
      <c r="Y599" s="179" t="str">
        <f t="shared" si="303"/>
        <v>Remplir la colonne W</v>
      </c>
      <c r="Z599" s="263" t="str">
        <f t="shared" si="321"/>
        <v>Remplir la colonne I</v>
      </c>
      <c r="AA599" s="91"/>
      <c r="AB599" s="315" t="str">
        <f t="shared" si="304"/>
        <v>Remplir les termes C, P, T et TVA</v>
      </c>
      <c r="AC599" s="55"/>
      <c r="AD599" s="65"/>
      <c r="AE599" s="98" t="s">
        <v>64</v>
      </c>
      <c r="AF599" s="63"/>
      <c r="AG599" s="87" t="str">
        <f t="shared" si="305"/>
        <v>Remplir la colonne AC ou AF</v>
      </c>
      <c r="AH599" s="63"/>
      <c r="AI599" s="173" t="str">
        <f t="shared" si="322"/>
        <v>Remplir la colonne M</v>
      </c>
      <c r="AJ599" s="179" t="str">
        <f t="shared" si="306"/>
        <v>Remplir la colonne AH</v>
      </c>
      <c r="AK599" s="263" t="str">
        <f t="shared" si="323"/>
        <v>Remplir la colonne I</v>
      </c>
      <c r="AL599" s="91"/>
      <c r="AM599" s="315" t="str">
        <f t="shared" si="307"/>
        <v>Remplir les terme C, P, T et TVA</v>
      </c>
      <c r="AN599" s="55"/>
      <c r="AO599" s="65"/>
      <c r="AP599" s="98" t="s">
        <v>64</v>
      </c>
      <c r="AQ599" s="63"/>
      <c r="AR599" s="87" t="str">
        <f t="shared" si="308"/>
        <v>Remplir la colonne AN ou AQ</v>
      </c>
      <c r="AS599" s="63"/>
      <c r="AT599" s="173" t="str">
        <f t="shared" si="324"/>
        <v>Remplir la colonne M</v>
      </c>
      <c r="AU599" s="179" t="str">
        <f t="shared" si="309"/>
        <v>Remplir la colonne AS</v>
      </c>
      <c r="AV599" s="263" t="str">
        <f t="shared" si="325"/>
        <v>Remplir la colonne I</v>
      </c>
      <c r="AW599" s="91"/>
      <c r="AX599" s="315" t="str">
        <f t="shared" si="310"/>
        <v>Remplir les termes C, P, T et TVA</v>
      </c>
      <c r="AY599" s="55"/>
      <c r="AZ599" s="65"/>
      <c r="BA599" s="98" t="s">
        <v>64</v>
      </c>
      <c r="BB599" s="63"/>
      <c r="BC599" s="87" t="str">
        <f t="shared" si="311"/>
        <v>Remplir la colonne AY ou BB</v>
      </c>
      <c r="BD599" s="63"/>
      <c r="BE599" s="173" t="str">
        <f t="shared" si="326"/>
        <v>Remplir la colonne M</v>
      </c>
      <c r="BF599" s="179" t="str">
        <f t="shared" si="312"/>
        <v>Remplir la colonne BD</v>
      </c>
      <c r="BG599" s="263" t="str">
        <f t="shared" si="327"/>
        <v>Remplir la colonne I</v>
      </c>
      <c r="BH599" s="91"/>
      <c r="BI599" s="315" t="str">
        <f t="shared" si="313"/>
        <v>Remplir les termes C, P, T et TVA</v>
      </c>
      <c r="BJ599" s="55"/>
      <c r="BK599" s="65"/>
      <c r="BL599" s="98" t="s">
        <v>64</v>
      </c>
      <c r="BM599" s="63"/>
      <c r="BN599" s="87" t="str">
        <f t="shared" si="314"/>
        <v>Remplir la colonne BJ ou BM</v>
      </c>
      <c r="BO599" s="63"/>
      <c r="BP599" s="173" t="str">
        <f t="shared" si="328"/>
        <v>Remplir la colonne M</v>
      </c>
      <c r="BQ599" s="179" t="str">
        <f t="shared" si="315"/>
        <v>Remplir la colonne BO</v>
      </c>
      <c r="BR599" s="263" t="str">
        <f t="shared" si="329"/>
        <v>Remplir la colonne I</v>
      </c>
      <c r="BS599" s="91"/>
      <c r="BT599" s="315" t="str">
        <f t="shared" si="316"/>
        <v>Remplir les termes C, P, T et TVA</v>
      </c>
      <c r="BU599" s="55"/>
      <c r="BV599" s="65"/>
      <c r="BW599" s="98" t="s">
        <v>64</v>
      </c>
      <c r="BX599" s="63"/>
      <c r="BY599" s="87" t="str">
        <f t="shared" si="317"/>
        <v>Remplir la colonne BU ou BX</v>
      </c>
      <c r="BZ599" s="63"/>
      <c r="CA599" s="173" t="str">
        <f t="shared" si="330"/>
        <v>Remplir la colonne M</v>
      </c>
      <c r="CB599" s="179" t="str">
        <f t="shared" si="318"/>
        <v>Remplir la colonne BZ</v>
      </c>
      <c r="CC599" s="263" t="str">
        <f t="shared" si="331"/>
        <v>Remplir la colonne I</v>
      </c>
      <c r="CD599" s="91"/>
      <c r="CE599" s="315" t="str">
        <f t="shared" si="319"/>
        <v>Remplir les termes C, P, T et TVA</v>
      </c>
      <c r="CF599" s="61" t="str">
        <f t="shared" si="300"/>
        <v>REMPLIR TYPE DE CLIENT</v>
      </c>
      <c r="CG599" s="107" t="str">
        <f t="shared" si="320"/>
        <v>Montant total de l'aide demandée non indiqué</v>
      </c>
      <c r="CH599" s="1"/>
      <c r="CI599" s="1"/>
      <c r="CJ599" s="1"/>
      <c r="CK599" s="1"/>
      <c r="CL599" s="1"/>
    </row>
    <row r="600" spans="1:90" x14ac:dyDescent="0.25">
      <c r="A600" s="51"/>
      <c r="B600" s="111"/>
      <c r="C600" s="111"/>
      <c r="D600" s="111"/>
      <c r="E600" s="111"/>
      <c r="F600" s="111"/>
      <c r="G600" s="132"/>
      <c r="H600" s="151"/>
      <c r="I600" s="299"/>
      <c r="J600" s="152"/>
      <c r="K600" s="153"/>
      <c r="L600" s="169"/>
      <c r="M600" s="39"/>
      <c r="N600" s="90"/>
      <c r="O600" s="39"/>
      <c r="P600" s="23"/>
      <c r="Q600" s="170">
        <f t="shared" si="301"/>
        <v>0</v>
      </c>
      <c r="R600" s="55"/>
      <c r="S600" s="65"/>
      <c r="T600" s="98" t="s">
        <v>64</v>
      </c>
      <c r="U600" s="63"/>
      <c r="V600" s="87" t="str">
        <f t="shared" si="302"/>
        <v>Remplir la colonne R ou U</v>
      </c>
      <c r="W600" s="63"/>
      <c r="X600" s="173" t="str">
        <f t="shared" si="299"/>
        <v>Remplir la colonne M</v>
      </c>
      <c r="Y600" s="179" t="str">
        <f t="shared" si="303"/>
        <v>Remplir la colonne W</v>
      </c>
      <c r="Z600" s="263" t="str">
        <f t="shared" si="321"/>
        <v>Remplir la colonne I</v>
      </c>
      <c r="AA600" s="91"/>
      <c r="AB600" s="315" t="str">
        <f t="shared" si="304"/>
        <v>Remplir les termes C, P, T et TVA</v>
      </c>
      <c r="AC600" s="55"/>
      <c r="AD600" s="65"/>
      <c r="AE600" s="98" t="s">
        <v>64</v>
      </c>
      <c r="AF600" s="63"/>
      <c r="AG600" s="87" t="str">
        <f t="shared" si="305"/>
        <v>Remplir la colonne AC ou AF</v>
      </c>
      <c r="AH600" s="63"/>
      <c r="AI600" s="173" t="str">
        <f t="shared" si="322"/>
        <v>Remplir la colonne M</v>
      </c>
      <c r="AJ600" s="179" t="str">
        <f t="shared" si="306"/>
        <v>Remplir la colonne AH</v>
      </c>
      <c r="AK600" s="263" t="str">
        <f t="shared" si="323"/>
        <v>Remplir la colonne I</v>
      </c>
      <c r="AL600" s="91"/>
      <c r="AM600" s="315" t="str">
        <f t="shared" si="307"/>
        <v>Remplir les terme C, P, T et TVA</v>
      </c>
      <c r="AN600" s="55"/>
      <c r="AO600" s="65"/>
      <c r="AP600" s="98" t="s">
        <v>64</v>
      </c>
      <c r="AQ600" s="63"/>
      <c r="AR600" s="87" t="str">
        <f t="shared" si="308"/>
        <v>Remplir la colonne AN ou AQ</v>
      </c>
      <c r="AS600" s="63"/>
      <c r="AT600" s="173" t="str">
        <f t="shared" si="324"/>
        <v>Remplir la colonne M</v>
      </c>
      <c r="AU600" s="179" t="str">
        <f t="shared" si="309"/>
        <v>Remplir la colonne AS</v>
      </c>
      <c r="AV600" s="263" t="str">
        <f t="shared" si="325"/>
        <v>Remplir la colonne I</v>
      </c>
      <c r="AW600" s="91"/>
      <c r="AX600" s="315" t="str">
        <f t="shared" si="310"/>
        <v>Remplir les termes C, P, T et TVA</v>
      </c>
      <c r="AY600" s="55"/>
      <c r="AZ600" s="65"/>
      <c r="BA600" s="98" t="s">
        <v>64</v>
      </c>
      <c r="BB600" s="63"/>
      <c r="BC600" s="87" t="str">
        <f t="shared" si="311"/>
        <v>Remplir la colonne AY ou BB</v>
      </c>
      <c r="BD600" s="63"/>
      <c r="BE600" s="173" t="str">
        <f t="shared" si="326"/>
        <v>Remplir la colonne M</v>
      </c>
      <c r="BF600" s="179" t="str">
        <f t="shared" si="312"/>
        <v>Remplir la colonne BD</v>
      </c>
      <c r="BG600" s="263" t="str">
        <f t="shared" si="327"/>
        <v>Remplir la colonne I</v>
      </c>
      <c r="BH600" s="91"/>
      <c r="BI600" s="315" t="str">
        <f t="shared" si="313"/>
        <v>Remplir les termes C, P, T et TVA</v>
      </c>
      <c r="BJ600" s="55"/>
      <c r="BK600" s="65"/>
      <c r="BL600" s="98" t="s">
        <v>64</v>
      </c>
      <c r="BM600" s="63"/>
      <c r="BN600" s="87" t="str">
        <f t="shared" si="314"/>
        <v>Remplir la colonne BJ ou BM</v>
      </c>
      <c r="BO600" s="63"/>
      <c r="BP600" s="173" t="str">
        <f t="shared" si="328"/>
        <v>Remplir la colonne M</v>
      </c>
      <c r="BQ600" s="179" t="str">
        <f t="shared" si="315"/>
        <v>Remplir la colonne BO</v>
      </c>
      <c r="BR600" s="263" t="str">
        <f t="shared" si="329"/>
        <v>Remplir la colonne I</v>
      </c>
      <c r="BS600" s="91"/>
      <c r="BT600" s="315" t="str">
        <f t="shared" si="316"/>
        <v>Remplir les termes C, P, T et TVA</v>
      </c>
      <c r="BU600" s="55"/>
      <c r="BV600" s="65"/>
      <c r="BW600" s="98" t="s">
        <v>64</v>
      </c>
      <c r="BX600" s="63"/>
      <c r="BY600" s="87" t="str">
        <f t="shared" si="317"/>
        <v>Remplir la colonne BU ou BX</v>
      </c>
      <c r="BZ600" s="63"/>
      <c r="CA600" s="173" t="str">
        <f t="shared" si="330"/>
        <v>Remplir la colonne M</v>
      </c>
      <c r="CB600" s="179" t="str">
        <f t="shared" si="318"/>
        <v>Remplir la colonne BZ</v>
      </c>
      <c r="CC600" s="263" t="str">
        <f t="shared" si="331"/>
        <v>Remplir la colonne I</v>
      </c>
      <c r="CD600" s="91"/>
      <c r="CE600" s="315" t="str">
        <f t="shared" si="319"/>
        <v>Remplir les termes C, P, T et TVA</v>
      </c>
      <c r="CF600" s="61" t="str">
        <f t="shared" si="300"/>
        <v>REMPLIR TYPE DE CLIENT</v>
      </c>
      <c r="CG600" s="107" t="str">
        <f t="shared" si="320"/>
        <v>Montant total de l'aide demandée non indiqué</v>
      </c>
      <c r="CH600" s="1"/>
      <c r="CI600" s="1"/>
      <c r="CJ600" s="1"/>
      <c r="CK600" s="1"/>
      <c r="CL600" s="1"/>
    </row>
    <row r="601" spans="1:90" x14ac:dyDescent="0.25">
      <c r="A601" s="51"/>
      <c r="B601" s="111"/>
      <c r="C601" s="111"/>
      <c r="D601" s="111"/>
      <c r="E601" s="111"/>
      <c r="F601" s="111"/>
      <c r="G601" s="132"/>
      <c r="H601" s="151"/>
      <c r="I601" s="299"/>
      <c r="J601" s="152"/>
      <c r="K601" s="153"/>
      <c r="L601" s="169"/>
      <c r="M601" s="39"/>
      <c r="N601" s="90"/>
      <c r="O601" s="39"/>
      <c r="P601" s="23"/>
      <c r="Q601" s="170">
        <f t="shared" si="301"/>
        <v>0</v>
      </c>
      <c r="R601" s="55"/>
      <c r="S601" s="65"/>
      <c r="T601" s="98" t="s">
        <v>64</v>
      </c>
      <c r="U601" s="63"/>
      <c r="V601" s="87" t="str">
        <f t="shared" si="302"/>
        <v>Remplir la colonne R ou U</v>
      </c>
      <c r="W601" s="63"/>
      <c r="X601" s="173" t="str">
        <f t="shared" si="299"/>
        <v>Remplir la colonne M</v>
      </c>
      <c r="Y601" s="179" t="str">
        <f t="shared" si="303"/>
        <v>Remplir la colonne W</v>
      </c>
      <c r="Z601" s="263" t="str">
        <f t="shared" si="321"/>
        <v>Remplir la colonne I</v>
      </c>
      <c r="AA601" s="91"/>
      <c r="AB601" s="315" t="str">
        <f t="shared" si="304"/>
        <v>Remplir les termes C, P, T et TVA</v>
      </c>
      <c r="AC601" s="55"/>
      <c r="AD601" s="65"/>
      <c r="AE601" s="98" t="s">
        <v>64</v>
      </c>
      <c r="AF601" s="63"/>
      <c r="AG601" s="87" t="str">
        <f t="shared" si="305"/>
        <v>Remplir la colonne AC ou AF</v>
      </c>
      <c r="AH601" s="63"/>
      <c r="AI601" s="173" t="str">
        <f t="shared" si="322"/>
        <v>Remplir la colonne M</v>
      </c>
      <c r="AJ601" s="179" t="str">
        <f t="shared" si="306"/>
        <v>Remplir la colonne AH</v>
      </c>
      <c r="AK601" s="263" t="str">
        <f t="shared" si="323"/>
        <v>Remplir la colonne I</v>
      </c>
      <c r="AL601" s="91"/>
      <c r="AM601" s="315" t="str">
        <f t="shared" si="307"/>
        <v>Remplir les terme C, P, T et TVA</v>
      </c>
      <c r="AN601" s="55"/>
      <c r="AO601" s="65"/>
      <c r="AP601" s="98" t="s">
        <v>64</v>
      </c>
      <c r="AQ601" s="63"/>
      <c r="AR601" s="87" t="str">
        <f t="shared" si="308"/>
        <v>Remplir la colonne AN ou AQ</v>
      </c>
      <c r="AS601" s="63"/>
      <c r="AT601" s="173" t="str">
        <f t="shared" si="324"/>
        <v>Remplir la colonne M</v>
      </c>
      <c r="AU601" s="179" t="str">
        <f t="shared" si="309"/>
        <v>Remplir la colonne AS</v>
      </c>
      <c r="AV601" s="263" t="str">
        <f t="shared" si="325"/>
        <v>Remplir la colonne I</v>
      </c>
      <c r="AW601" s="91"/>
      <c r="AX601" s="315" t="str">
        <f t="shared" si="310"/>
        <v>Remplir les termes C, P, T et TVA</v>
      </c>
      <c r="AY601" s="55"/>
      <c r="AZ601" s="65"/>
      <c r="BA601" s="98" t="s">
        <v>64</v>
      </c>
      <c r="BB601" s="63"/>
      <c r="BC601" s="87" t="str">
        <f t="shared" si="311"/>
        <v>Remplir la colonne AY ou BB</v>
      </c>
      <c r="BD601" s="63"/>
      <c r="BE601" s="173" t="str">
        <f t="shared" si="326"/>
        <v>Remplir la colonne M</v>
      </c>
      <c r="BF601" s="179" t="str">
        <f t="shared" si="312"/>
        <v>Remplir la colonne BD</v>
      </c>
      <c r="BG601" s="263" t="str">
        <f t="shared" si="327"/>
        <v>Remplir la colonne I</v>
      </c>
      <c r="BH601" s="91"/>
      <c r="BI601" s="315" t="str">
        <f t="shared" si="313"/>
        <v>Remplir les termes C, P, T et TVA</v>
      </c>
      <c r="BJ601" s="55"/>
      <c r="BK601" s="65"/>
      <c r="BL601" s="98" t="s">
        <v>64</v>
      </c>
      <c r="BM601" s="63"/>
      <c r="BN601" s="87" t="str">
        <f t="shared" si="314"/>
        <v>Remplir la colonne BJ ou BM</v>
      </c>
      <c r="BO601" s="63"/>
      <c r="BP601" s="173" t="str">
        <f t="shared" si="328"/>
        <v>Remplir la colonne M</v>
      </c>
      <c r="BQ601" s="179" t="str">
        <f t="shared" si="315"/>
        <v>Remplir la colonne BO</v>
      </c>
      <c r="BR601" s="263" t="str">
        <f t="shared" si="329"/>
        <v>Remplir la colonne I</v>
      </c>
      <c r="BS601" s="91"/>
      <c r="BT601" s="315" t="str">
        <f t="shared" si="316"/>
        <v>Remplir les termes C, P, T et TVA</v>
      </c>
      <c r="BU601" s="55"/>
      <c r="BV601" s="65"/>
      <c r="BW601" s="98" t="s">
        <v>64</v>
      </c>
      <c r="BX601" s="63"/>
      <c r="BY601" s="87" t="str">
        <f t="shared" si="317"/>
        <v>Remplir la colonne BU ou BX</v>
      </c>
      <c r="BZ601" s="63"/>
      <c r="CA601" s="173" t="str">
        <f t="shared" si="330"/>
        <v>Remplir la colonne M</v>
      </c>
      <c r="CB601" s="179" t="str">
        <f t="shared" si="318"/>
        <v>Remplir la colonne BZ</v>
      </c>
      <c r="CC601" s="263" t="str">
        <f t="shared" si="331"/>
        <v>Remplir la colonne I</v>
      </c>
      <c r="CD601" s="91"/>
      <c r="CE601" s="315" t="str">
        <f t="shared" si="319"/>
        <v>Remplir les termes C, P, T et TVA</v>
      </c>
      <c r="CF601" s="61" t="str">
        <f t="shared" si="300"/>
        <v>REMPLIR TYPE DE CLIENT</v>
      </c>
      <c r="CG601" s="107" t="str">
        <f t="shared" si="320"/>
        <v>Montant total de l'aide demandée non indiqué</v>
      </c>
      <c r="CH601" s="1"/>
      <c r="CI601" s="1"/>
      <c r="CJ601" s="1"/>
      <c r="CK601" s="1"/>
      <c r="CL601" s="1"/>
    </row>
    <row r="602" spans="1:90" x14ac:dyDescent="0.25">
      <c r="A602" s="51"/>
      <c r="B602" s="111"/>
      <c r="C602" s="111"/>
      <c r="D602" s="111"/>
      <c r="E602" s="111"/>
      <c r="F602" s="111"/>
      <c r="G602" s="132"/>
      <c r="H602" s="151"/>
      <c r="I602" s="299"/>
      <c r="J602" s="152"/>
      <c r="K602" s="153"/>
      <c r="L602" s="169"/>
      <c r="M602" s="39"/>
      <c r="N602" s="90"/>
      <c r="O602" s="39"/>
      <c r="P602" s="23"/>
      <c r="Q602" s="170">
        <f t="shared" si="301"/>
        <v>0</v>
      </c>
      <c r="R602" s="55"/>
      <c r="S602" s="65"/>
      <c r="T602" s="98" t="s">
        <v>64</v>
      </c>
      <c r="U602" s="63"/>
      <c r="V602" s="87" t="str">
        <f t="shared" si="302"/>
        <v>Remplir la colonne R ou U</v>
      </c>
      <c r="W602" s="63"/>
      <c r="X602" s="173" t="str">
        <f t="shared" si="299"/>
        <v>Remplir la colonne M</v>
      </c>
      <c r="Y602" s="179" t="str">
        <f t="shared" si="303"/>
        <v>Remplir la colonne W</v>
      </c>
      <c r="Z602" s="263" t="str">
        <f t="shared" si="321"/>
        <v>Remplir la colonne I</v>
      </c>
      <c r="AA602" s="91"/>
      <c r="AB602" s="315" t="str">
        <f t="shared" si="304"/>
        <v>Remplir les termes C, P, T et TVA</v>
      </c>
      <c r="AC602" s="55"/>
      <c r="AD602" s="65"/>
      <c r="AE602" s="98" t="s">
        <v>64</v>
      </c>
      <c r="AF602" s="63"/>
      <c r="AG602" s="87" t="str">
        <f t="shared" si="305"/>
        <v>Remplir la colonne AC ou AF</v>
      </c>
      <c r="AH602" s="63"/>
      <c r="AI602" s="173" t="str">
        <f t="shared" si="322"/>
        <v>Remplir la colonne M</v>
      </c>
      <c r="AJ602" s="179" t="str">
        <f t="shared" si="306"/>
        <v>Remplir la colonne AH</v>
      </c>
      <c r="AK602" s="263" t="str">
        <f t="shared" si="323"/>
        <v>Remplir la colonne I</v>
      </c>
      <c r="AL602" s="91"/>
      <c r="AM602" s="315" t="str">
        <f t="shared" si="307"/>
        <v>Remplir les terme C, P, T et TVA</v>
      </c>
      <c r="AN602" s="55"/>
      <c r="AO602" s="65"/>
      <c r="AP602" s="98" t="s">
        <v>64</v>
      </c>
      <c r="AQ602" s="63"/>
      <c r="AR602" s="87" t="str">
        <f t="shared" si="308"/>
        <v>Remplir la colonne AN ou AQ</v>
      </c>
      <c r="AS602" s="63"/>
      <c r="AT602" s="173" t="str">
        <f t="shared" si="324"/>
        <v>Remplir la colonne M</v>
      </c>
      <c r="AU602" s="179" t="str">
        <f t="shared" si="309"/>
        <v>Remplir la colonne AS</v>
      </c>
      <c r="AV602" s="263" t="str">
        <f t="shared" si="325"/>
        <v>Remplir la colonne I</v>
      </c>
      <c r="AW602" s="91"/>
      <c r="AX602" s="315" t="str">
        <f t="shared" si="310"/>
        <v>Remplir les termes C, P, T et TVA</v>
      </c>
      <c r="AY602" s="55"/>
      <c r="AZ602" s="65"/>
      <c r="BA602" s="98" t="s">
        <v>64</v>
      </c>
      <c r="BB602" s="63"/>
      <c r="BC602" s="87" t="str">
        <f t="shared" si="311"/>
        <v>Remplir la colonne AY ou BB</v>
      </c>
      <c r="BD602" s="63"/>
      <c r="BE602" s="173" t="str">
        <f t="shared" si="326"/>
        <v>Remplir la colonne M</v>
      </c>
      <c r="BF602" s="179" t="str">
        <f t="shared" si="312"/>
        <v>Remplir la colonne BD</v>
      </c>
      <c r="BG602" s="263" t="str">
        <f t="shared" si="327"/>
        <v>Remplir la colonne I</v>
      </c>
      <c r="BH602" s="91"/>
      <c r="BI602" s="315" t="str">
        <f t="shared" si="313"/>
        <v>Remplir les termes C, P, T et TVA</v>
      </c>
      <c r="BJ602" s="55"/>
      <c r="BK602" s="65"/>
      <c r="BL602" s="98" t="s">
        <v>64</v>
      </c>
      <c r="BM602" s="63"/>
      <c r="BN602" s="87" t="str">
        <f t="shared" si="314"/>
        <v>Remplir la colonne BJ ou BM</v>
      </c>
      <c r="BO602" s="63"/>
      <c r="BP602" s="173" t="str">
        <f t="shared" si="328"/>
        <v>Remplir la colonne M</v>
      </c>
      <c r="BQ602" s="179" t="str">
        <f t="shared" si="315"/>
        <v>Remplir la colonne BO</v>
      </c>
      <c r="BR602" s="263" t="str">
        <f t="shared" si="329"/>
        <v>Remplir la colonne I</v>
      </c>
      <c r="BS602" s="91"/>
      <c r="BT602" s="315" t="str">
        <f t="shared" si="316"/>
        <v>Remplir les termes C, P, T et TVA</v>
      </c>
      <c r="BU602" s="55"/>
      <c r="BV602" s="65"/>
      <c r="BW602" s="98" t="s">
        <v>64</v>
      </c>
      <c r="BX602" s="63"/>
      <c r="BY602" s="87" t="str">
        <f t="shared" si="317"/>
        <v>Remplir la colonne BU ou BX</v>
      </c>
      <c r="BZ602" s="63"/>
      <c r="CA602" s="173" t="str">
        <f t="shared" si="330"/>
        <v>Remplir la colonne M</v>
      </c>
      <c r="CB602" s="179" t="str">
        <f t="shared" si="318"/>
        <v>Remplir la colonne BZ</v>
      </c>
      <c r="CC602" s="263" t="str">
        <f t="shared" si="331"/>
        <v>Remplir la colonne I</v>
      </c>
      <c r="CD602" s="91"/>
      <c r="CE602" s="315" t="str">
        <f t="shared" si="319"/>
        <v>Remplir les termes C, P, T et TVA</v>
      </c>
      <c r="CF602" s="61" t="str">
        <f t="shared" si="300"/>
        <v>REMPLIR TYPE DE CLIENT</v>
      </c>
      <c r="CG602" s="107" t="str">
        <f t="shared" si="320"/>
        <v>Montant total de l'aide demandée non indiqué</v>
      </c>
      <c r="CH602" s="1"/>
      <c r="CI602" s="1"/>
      <c r="CJ602" s="1"/>
      <c r="CK602" s="1"/>
      <c r="CL602" s="1"/>
    </row>
    <row r="603" spans="1:90" x14ac:dyDescent="0.25">
      <c r="A603" s="51"/>
      <c r="B603" s="111"/>
      <c r="C603" s="111"/>
      <c r="D603" s="111"/>
      <c r="E603" s="111"/>
      <c r="F603" s="111"/>
      <c r="G603" s="132"/>
      <c r="H603" s="151"/>
      <c r="I603" s="299"/>
      <c r="J603" s="152"/>
      <c r="K603" s="153"/>
      <c r="L603" s="169"/>
      <c r="M603" s="39"/>
      <c r="N603" s="90"/>
      <c r="O603" s="39"/>
      <c r="P603" s="23"/>
      <c r="Q603" s="170">
        <f t="shared" si="301"/>
        <v>0</v>
      </c>
      <c r="R603" s="55"/>
      <c r="S603" s="65"/>
      <c r="T603" s="98" t="s">
        <v>64</v>
      </c>
      <c r="U603" s="63"/>
      <c r="V603" s="87" t="str">
        <f t="shared" si="302"/>
        <v>Remplir la colonne R ou U</v>
      </c>
      <c r="W603" s="63"/>
      <c r="X603" s="173" t="str">
        <f t="shared" si="299"/>
        <v>Remplir la colonne M</v>
      </c>
      <c r="Y603" s="179" t="str">
        <f t="shared" si="303"/>
        <v>Remplir la colonne W</v>
      </c>
      <c r="Z603" s="263" t="str">
        <f t="shared" si="321"/>
        <v>Remplir la colonne I</v>
      </c>
      <c r="AA603" s="91"/>
      <c r="AB603" s="315" t="str">
        <f t="shared" si="304"/>
        <v>Remplir les termes C, P, T et TVA</v>
      </c>
      <c r="AC603" s="55"/>
      <c r="AD603" s="65"/>
      <c r="AE603" s="98" t="s">
        <v>64</v>
      </c>
      <c r="AF603" s="63"/>
      <c r="AG603" s="87" t="str">
        <f t="shared" si="305"/>
        <v>Remplir la colonne AC ou AF</v>
      </c>
      <c r="AH603" s="63"/>
      <c r="AI603" s="173" t="str">
        <f t="shared" si="322"/>
        <v>Remplir la colonne M</v>
      </c>
      <c r="AJ603" s="179" t="str">
        <f t="shared" si="306"/>
        <v>Remplir la colonne AH</v>
      </c>
      <c r="AK603" s="263" t="str">
        <f t="shared" si="323"/>
        <v>Remplir la colonne I</v>
      </c>
      <c r="AL603" s="91"/>
      <c r="AM603" s="315" t="str">
        <f t="shared" si="307"/>
        <v>Remplir les terme C, P, T et TVA</v>
      </c>
      <c r="AN603" s="55"/>
      <c r="AO603" s="65"/>
      <c r="AP603" s="98" t="s">
        <v>64</v>
      </c>
      <c r="AQ603" s="63"/>
      <c r="AR603" s="87" t="str">
        <f t="shared" si="308"/>
        <v>Remplir la colonne AN ou AQ</v>
      </c>
      <c r="AS603" s="63"/>
      <c r="AT603" s="173" t="str">
        <f t="shared" si="324"/>
        <v>Remplir la colonne M</v>
      </c>
      <c r="AU603" s="179" t="str">
        <f t="shared" si="309"/>
        <v>Remplir la colonne AS</v>
      </c>
      <c r="AV603" s="263" t="str">
        <f t="shared" si="325"/>
        <v>Remplir la colonne I</v>
      </c>
      <c r="AW603" s="91"/>
      <c r="AX603" s="315" t="str">
        <f t="shared" si="310"/>
        <v>Remplir les termes C, P, T et TVA</v>
      </c>
      <c r="AY603" s="55"/>
      <c r="AZ603" s="65"/>
      <c r="BA603" s="98" t="s">
        <v>64</v>
      </c>
      <c r="BB603" s="63"/>
      <c r="BC603" s="87" t="str">
        <f t="shared" si="311"/>
        <v>Remplir la colonne AY ou BB</v>
      </c>
      <c r="BD603" s="63"/>
      <c r="BE603" s="173" t="str">
        <f t="shared" si="326"/>
        <v>Remplir la colonne M</v>
      </c>
      <c r="BF603" s="179" t="str">
        <f t="shared" si="312"/>
        <v>Remplir la colonne BD</v>
      </c>
      <c r="BG603" s="263" t="str">
        <f t="shared" si="327"/>
        <v>Remplir la colonne I</v>
      </c>
      <c r="BH603" s="91"/>
      <c r="BI603" s="315" t="str">
        <f t="shared" si="313"/>
        <v>Remplir les termes C, P, T et TVA</v>
      </c>
      <c r="BJ603" s="55"/>
      <c r="BK603" s="65"/>
      <c r="BL603" s="98" t="s">
        <v>64</v>
      </c>
      <c r="BM603" s="63"/>
      <c r="BN603" s="87" t="str">
        <f t="shared" si="314"/>
        <v>Remplir la colonne BJ ou BM</v>
      </c>
      <c r="BO603" s="63"/>
      <c r="BP603" s="173" t="str">
        <f t="shared" si="328"/>
        <v>Remplir la colonne M</v>
      </c>
      <c r="BQ603" s="179" t="str">
        <f t="shared" si="315"/>
        <v>Remplir la colonne BO</v>
      </c>
      <c r="BR603" s="263" t="str">
        <f t="shared" si="329"/>
        <v>Remplir la colonne I</v>
      </c>
      <c r="BS603" s="91"/>
      <c r="BT603" s="315" t="str">
        <f t="shared" si="316"/>
        <v>Remplir les termes C, P, T et TVA</v>
      </c>
      <c r="BU603" s="55"/>
      <c r="BV603" s="65"/>
      <c r="BW603" s="98" t="s">
        <v>64</v>
      </c>
      <c r="BX603" s="63"/>
      <c r="BY603" s="87" t="str">
        <f t="shared" si="317"/>
        <v>Remplir la colonne BU ou BX</v>
      </c>
      <c r="BZ603" s="63"/>
      <c r="CA603" s="173" t="str">
        <f t="shared" si="330"/>
        <v>Remplir la colonne M</v>
      </c>
      <c r="CB603" s="179" t="str">
        <f t="shared" si="318"/>
        <v>Remplir la colonne BZ</v>
      </c>
      <c r="CC603" s="263" t="str">
        <f t="shared" si="331"/>
        <v>Remplir la colonne I</v>
      </c>
      <c r="CD603" s="91"/>
      <c r="CE603" s="315" t="str">
        <f t="shared" si="319"/>
        <v>Remplir les termes C, P, T et TVA</v>
      </c>
      <c r="CF603" s="61" t="str">
        <f t="shared" si="300"/>
        <v>REMPLIR TYPE DE CLIENT</v>
      </c>
      <c r="CG603" s="107" t="str">
        <f t="shared" si="320"/>
        <v>Montant total de l'aide demandée non indiqué</v>
      </c>
      <c r="CH603" s="1"/>
      <c r="CI603" s="1"/>
      <c r="CJ603" s="1"/>
      <c r="CK603" s="1"/>
      <c r="CL603" s="1"/>
    </row>
    <row r="604" spans="1:90" x14ac:dyDescent="0.25">
      <c r="A604" s="51"/>
      <c r="B604" s="111"/>
      <c r="C604" s="111"/>
      <c r="D604" s="111"/>
      <c r="E604" s="111"/>
      <c r="F604" s="111"/>
      <c r="G604" s="132"/>
      <c r="H604" s="151"/>
      <c r="I604" s="299"/>
      <c r="J604" s="152"/>
      <c r="K604" s="153"/>
      <c r="L604" s="169"/>
      <c r="M604" s="39"/>
      <c r="N604" s="90"/>
      <c r="O604" s="39"/>
      <c r="P604" s="23"/>
      <c r="Q604" s="170">
        <f t="shared" si="301"/>
        <v>0</v>
      </c>
      <c r="R604" s="55"/>
      <c r="S604" s="65"/>
      <c r="T604" s="98" t="s">
        <v>64</v>
      </c>
      <c r="U604" s="63"/>
      <c r="V604" s="87" t="str">
        <f t="shared" si="302"/>
        <v>Remplir la colonne R ou U</v>
      </c>
      <c r="W604" s="63"/>
      <c r="X604" s="173" t="str">
        <f t="shared" si="299"/>
        <v>Remplir la colonne M</v>
      </c>
      <c r="Y604" s="179" t="str">
        <f t="shared" si="303"/>
        <v>Remplir la colonne W</v>
      </c>
      <c r="Z604" s="263" t="str">
        <f t="shared" si="321"/>
        <v>Remplir la colonne I</v>
      </c>
      <c r="AA604" s="91"/>
      <c r="AB604" s="315" t="str">
        <f t="shared" si="304"/>
        <v>Remplir les termes C, P, T et TVA</v>
      </c>
      <c r="AC604" s="55"/>
      <c r="AD604" s="65"/>
      <c r="AE604" s="98" t="s">
        <v>64</v>
      </c>
      <c r="AF604" s="63"/>
      <c r="AG604" s="87" t="str">
        <f t="shared" si="305"/>
        <v>Remplir la colonne AC ou AF</v>
      </c>
      <c r="AH604" s="63"/>
      <c r="AI604" s="173" t="str">
        <f t="shared" si="322"/>
        <v>Remplir la colonne M</v>
      </c>
      <c r="AJ604" s="179" t="str">
        <f t="shared" si="306"/>
        <v>Remplir la colonne AH</v>
      </c>
      <c r="AK604" s="263" t="str">
        <f t="shared" si="323"/>
        <v>Remplir la colonne I</v>
      </c>
      <c r="AL604" s="91"/>
      <c r="AM604" s="315" t="str">
        <f t="shared" si="307"/>
        <v>Remplir les terme C, P, T et TVA</v>
      </c>
      <c r="AN604" s="55"/>
      <c r="AO604" s="65"/>
      <c r="AP604" s="98" t="s">
        <v>64</v>
      </c>
      <c r="AQ604" s="63"/>
      <c r="AR604" s="87" t="str">
        <f t="shared" si="308"/>
        <v>Remplir la colonne AN ou AQ</v>
      </c>
      <c r="AS604" s="63"/>
      <c r="AT604" s="173" t="str">
        <f t="shared" si="324"/>
        <v>Remplir la colonne M</v>
      </c>
      <c r="AU604" s="179" t="str">
        <f t="shared" si="309"/>
        <v>Remplir la colonne AS</v>
      </c>
      <c r="AV604" s="263" t="str">
        <f t="shared" si="325"/>
        <v>Remplir la colonne I</v>
      </c>
      <c r="AW604" s="91"/>
      <c r="AX604" s="315" t="str">
        <f t="shared" si="310"/>
        <v>Remplir les termes C, P, T et TVA</v>
      </c>
      <c r="AY604" s="55"/>
      <c r="AZ604" s="65"/>
      <c r="BA604" s="98" t="s">
        <v>64</v>
      </c>
      <c r="BB604" s="63"/>
      <c r="BC604" s="87" t="str">
        <f t="shared" si="311"/>
        <v>Remplir la colonne AY ou BB</v>
      </c>
      <c r="BD604" s="63"/>
      <c r="BE604" s="173" t="str">
        <f t="shared" si="326"/>
        <v>Remplir la colonne M</v>
      </c>
      <c r="BF604" s="179" t="str">
        <f t="shared" si="312"/>
        <v>Remplir la colonne BD</v>
      </c>
      <c r="BG604" s="263" t="str">
        <f t="shared" si="327"/>
        <v>Remplir la colonne I</v>
      </c>
      <c r="BH604" s="91"/>
      <c r="BI604" s="315" t="str">
        <f t="shared" si="313"/>
        <v>Remplir les termes C, P, T et TVA</v>
      </c>
      <c r="BJ604" s="55"/>
      <c r="BK604" s="65"/>
      <c r="BL604" s="98" t="s">
        <v>64</v>
      </c>
      <c r="BM604" s="63"/>
      <c r="BN604" s="87" t="str">
        <f t="shared" si="314"/>
        <v>Remplir la colonne BJ ou BM</v>
      </c>
      <c r="BO604" s="63"/>
      <c r="BP604" s="173" t="str">
        <f t="shared" si="328"/>
        <v>Remplir la colonne M</v>
      </c>
      <c r="BQ604" s="179" t="str">
        <f t="shared" si="315"/>
        <v>Remplir la colonne BO</v>
      </c>
      <c r="BR604" s="263" t="str">
        <f t="shared" si="329"/>
        <v>Remplir la colonne I</v>
      </c>
      <c r="BS604" s="91"/>
      <c r="BT604" s="315" t="str">
        <f t="shared" si="316"/>
        <v>Remplir les termes C, P, T et TVA</v>
      </c>
      <c r="BU604" s="55"/>
      <c r="BV604" s="65"/>
      <c r="BW604" s="98" t="s">
        <v>64</v>
      </c>
      <c r="BX604" s="63"/>
      <c r="BY604" s="87" t="str">
        <f t="shared" si="317"/>
        <v>Remplir la colonne BU ou BX</v>
      </c>
      <c r="BZ604" s="63"/>
      <c r="CA604" s="173" t="str">
        <f t="shared" si="330"/>
        <v>Remplir la colonne M</v>
      </c>
      <c r="CB604" s="179" t="str">
        <f t="shared" si="318"/>
        <v>Remplir la colonne BZ</v>
      </c>
      <c r="CC604" s="263" t="str">
        <f t="shared" si="331"/>
        <v>Remplir la colonne I</v>
      </c>
      <c r="CD604" s="91"/>
      <c r="CE604" s="315" t="str">
        <f t="shared" si="319"/>
        <v>Remplir les termes C, P, T et TVA</v>
      </c>
      <c r="CF604" s="61" t="str">
        <f t="shared" si="300"/>
        <v>REMPLIR TYPE DE CLIENT</v>
      </c>
      <c r="CG604" s="107" t="str">
        <f t="shared" si="320"/>
        <v>Montant total de l'aide demandée non indiqué</v>
      </c>
      <c r="CH604" s="1"/>
      <c r="CI604" s="1"/>
      <c r="CJ604" s="1"/>
      <c r="CK604" s="1"/>
      <c r="CL604" s="1"/>
    </row>
    <row r="605" spans="1:90" x14ac:dyDescent="0.25">
      <c r="A605" s="51"/>
      <c r="B605" s="111"/>
      <c r="C605" s="111"/>
      <c r="D605" s="111"/>
      <c r="E605" s="111"/>
      <c r="F605" s="111"/>
      <c r="G605" s="132"/>
      <c r="H605" s="151"/>
      <c r="I605" s="299"/>
      <c r="J605" s="152"/>
      <c r="K605" s="153"/>
      <c r="L605" s="169"/>
      <c r="M605" s="39"/>
      <c r="N605" s="90"/>
      <c r="O605" s="39"/>
      <c r="P605" s="23"/>
      <c r="Q605" s="170">
        <f t="shared" si="301"/>
        <v>0</v>
      </c>
      <c r="R605" s="55"/>
      <c r="S605" s="65"/>
      <c r="T605" s="98" t="s">
        <v>64</v>
      </c>
      <c r="U605" s="63"/>
      <c r="V605" s="87" t="str">
        <f t="shared" si="302"/>
        <v>Remplir la colonne R ou U</v>
      </c>
      <c r="W605" s="63"/>
      <c r="X605" s="173" t="str">
        <f t="shared" si="299"/>
        <v>Remplir la colonne M</v>
      </c>
      <c r="Y605" s="179" t="str">
        <f t="shared" si="303"/>
        <v>Remplir la colonne W</v>
      </c>
      <c r="Z605" s="263" t="str">
        <f t="shared" si="321"/>
        <v>Remplir la colonne I</v>
      </c>
      <c r="AA605" s="91"/>
      <c r="AB605" s="315" t="str">
        <f t="shared" si="304"/>
        <v>Remplir les termes C, P, T et TVA</v>
      </c>
      <c r="AC605" s="55"/>
      <c r="AD605" s="65"/>
      <c r="AE605" s="98" t="s">
        <v>64</v>
      </c>
      <c r="AF605" s="63"/>
      <c r="AG605" s="87" t="str">
        <f t="shared" si="305"/>
        <v>Remplir la colonne AC ou AF</v>
      </c>
      <c r="AH605" s="63"/>
      <c r="AI605" s="173" t="str">
        <f t="shared" si="322"/>
        <v>Remplir la colonne M</v>
      </c>
      <c r="AJ605" s="179" t="str">
        <f t="shared" si="306"/>
        <v>Remplir la colonne AH</v>
      </c>
      <c r="AK605" s="263" t="str">
        <f t="shared" si="323"/>
        <v>Remplir la colonne I</v>
      </c>
      <c r="AL605" s="91"/>
      <c r="AM605" s="315" t="str">
        <f t="shared" si="307"/>
        <v>Remplir les terme C, P, T et TVA</v>
      </c>
      <c r="AN605" s="55"/>
      <c r="AO605" s="65"/>
      <c r="AP605" s="98" t="s">
        <v>64</v>
      </c>
      <c r="AQ605" s="63"/>
      <c r="AR605" s="87" t="str">
        <f t="shared" si="308"/>
        <v>Remplir la colonne AN ou AQ</v>
      </c>
      <c r="AS605" s="63"/>
      <c r="AT605" s="173" t="str">
        <f t="shared" si="324"/>
        <v>Remplir la colonne M</v>
      </c>
      <c r="AU605" s="179" t="str">
        <f t="shared" si="309"/>
        <v>Remplir la colonne AS</v>
      </c>
      <c r="AV605" s="263" t="str">
        <f t="shared" si="325"/>
        <v>Remplir la colonne I</v>
      </c>
      <c r="AW605" s="91"/>
      <c r="AX605" s="315" t="str">
        <f t="shared" si="310"/>
        <v>Remplir les termes C, P, T et TVA</v>
      </c>
      <c r="AY605" s="55"/>
      <c r="AZ605" s="65"/>
      <c r="BA605" s="98" t="s">
        <v>64</v>
      </c>
      <c r="BB605" s="63"/>
      <c r="BC605" s="87" t="str">
        <f t="shared" si="311"/>
        <v>Remplir la colonne AY ou BB</v>
      </c>
      <c r="BD605" s="63"/>
      <c r="BE605" s="173" t="str">
        <f t="shared" si="326"/>
        <v>Remplir la colonne M</v>
      </c>
      <c r="BF605" s="179" t="str">
        <f t="shared" si="312"/>
        <v>Remplir la colonne BD</v>
      </c>
      <c r="BG605" s="263" t="str">
        <f t="shared" si="327"/>
        <v>Remplir la colonne I</v>
      </c>
      <c r="BH605" s="91"/>
      <c r="BI605" s="315" t="str">
        <f t="shared" si="313"/>
        <v>Remplir les termes C, P, T et TVA</v>
      </c>
      <c r="BJ605" s="55"/>
      <c r="BK605" s="65"/>
      <c r="BL605" s="98" t="s">
        <v>64</v>
      </c>
      <c r="BM605" s="63"/>
      <c r="BN605" s="87" t="str">
        <f t="shared" si="314"/>
        <v>Remplir la colonne BJ ou BM</v>
      </c>
      <c r="BO605" s="63"/>
      <c r="BP605" s="173" t="str">
        <f t="shared" si="328"/>
        <v>Remplir la colonne M</v>
      </c>
      <c r="BQ605" s="179" t="str">
        <f t="shared" si="315"/>
        <v>Remplir la colonne BO</v>
      </c>
      <c r="BR605" s="263" t="str">
        <f t="shared" si="329"/>
        <v>Remplir la colonne I</v>
      </c>
      <c r="BS605" s="91"/>
      <c r="BT605" s="315" t="str">
        <f t="shared" si="316"/>
        <v>Remplir les termes C, P, T et TVA</v>
      </c>
      <c r="BU605" s="55"/>
      <c r="BV605" s="65"/>
      <c r="BW605" s="98" t="s">
        <v>64</v>
      </c>
      <c r="BX605" s="63"/>
      <c r="BY605" s="87" t="str">
        <f t="shared" si="317"/>
        <v>Remplir la colonne BU ou BX</v>
      </c>
      <c r="BZ605" s="63"/>
      <c r="CA605" s="173" t="str">
        <f t="shared" si="330"/>
        <v>Remplir la colonne M</v>
      </c>
      <c r="CB605" s="179" t="str">
        <f t="shared" si="318"/>
        <v>Remplir la colonne BZ</v>
      </c>
      <c r="CC605" s="263" t="str">
        <f t="shared" si="331"/>
        <v>Remplir la colonne I</v>
      </c>
      <c r="CD605" s="91"/>
      <c r="CE605" s="315" t="str">
        <f t="shared" si="319"/>
        <v>Remplir les termes C, P, T et TVA</v>
      </c>
      <c r="CF605" s="61" t="str">
        <f t="shared" si="300"/>
        <v>REMPLIR TYPE DE CLIENT</v>
      </c>
      <c r="CG605" s="107" t="str">
        <f t="shared" si="320"/>
        <v>Montant total de l'aide demandée non indiqué</v>
      </c>
      <c r="CH605" s="1"/>
      <c r="CI605" s="1"/>
      <c r="CJ605" s="1"/>
      <c r="CK605" s="1"/>
      <c r="CL605" s="1"/>
    </row>
    <row r="606" spans="1:90" x14ac:dyDescent="0.25">
      <c r="A606" s="51"/>
      <c r="B606" s="111"/>
      <c r="C606" s="111"/>
      <c r="D606" s="111"/>
      <c r="E606" s="111"/>
      <c r="F606" s="111"/>
      <c r="G606" s="132"/>
      <c r="H606" s="151"/>
      <c r="I606" s="299"/>
      <c r="J606" s="152"/>
      <c r="K606" s="153"/>
      <c r="L606" s="169"/>
      <c r="M606" s="39"/>
      <c r="N606" s="90"/>
      <c r="O606" s="39"/>
      <c r="P606" s="23"/>
      <c r="Q606" s="170">
        <f t="shared" si="301"/>
        <v>0</v>
      </c>
      <c r="R606" s="55"/>
      <c r="S606" s="65"/>
      <c r="T606" s="98" t="s">
        <v>64</v>
      </c>
      <c r="U606" s="63"/>
      <c r="V606" s="87" t="str">
        <f t="shared" si="302"/>
        <v>Remplir la colonne R ou U</v>
      </c>
      <c r="W606" s="63"/>
      <c r="X606" s="173" t="str">
        <f t="shared" si="299"/>
        <v>Remplir la colonne M</v>
      </c>
      <c r="Y606" s="179" t="str">
        <f t="shared" si="303"/>
        <v>Remplir la colonne W</v>
      </c>
      <c r="Z606" s="263" t="str">
        <f t="shared" si="321"/>
        <v>Remplir la colonne I</v>
      </c>
      <c r="AA606" s="91"/>
      <c r="AB606" s="315" t="str">
        <f t="shared" si="304"/>
        <v>Remplir les termes C, P, T et TVA</v>
      </c>
      <c r="AC606" s="55"/>
      <c r="AD606" s="65"/>
      <c r="AE606" s="98" t="s">
        <v>64</v>
      </c>
      <c r="AF606" s="63"/>
      <c r="AG606" s="87" t="str">
        <f t="shared" si="305"/>
        <v>Remplir la colonne AC ou AF</v>
      </c>
      <c r="AH606" s="63"/>
      <c r="AI606" s="173" t="str">
        <f t="shared" si="322"/>
        <v>Remplir la colonne M</v>
      </c>
      <c r="AJ606" s="179" t="str">
        <f t="shared" si="306"/>
        <v>Remplir la colonne AH</v>
      </c>
      <c r="AK606" s="263" t="str">
        <f t="shared" si="323"/>
        <v>Remplir la colonne I</v>
      </c>
      <c r="AL606" s="91"/>
      <c r="AM606" s="315" t="str">
        <f t="shared" si="307"/>
        <v>Remplir les terme C, P, T et TVA</v>
      </c>
      <c r="AN606" s="55"/>
      <c r="AO606" s="65"/>
      <c r="AP606" s="98" t="s">
        <v>64</v>
      </c>
      <c r="AQ606" s="63"/>
      <c r="AR606" s="87" t="str">
        <f t="shared" si="308"/>
        <v>Remplir la colonne AN ou AQ</v>
      </c>
      <c r="AS606" s="63"/>
      <c r="AT606" s="173" t="str">
        <f t="shared" si="324"/>
        <v>Remplir la colonne M</v>
      </c>
      <c r="AU606" s="179" t="str">
        <f t="shared" si="309"/>
        <v>Remplir la colonne AS</v>
      </c>
      <c r="AV606" s="263" t="str">
        <f t="shared" si="325"/>
        <v>Remplir la colonne I</v>
      </c>
      <c r="AW606" s="91"/>
      <c r="AX606" s="315" t="str">
        <f t="shared" si="310"/>
        <v>Remplir les termes C, P, T et TVA</v>
      </c>
      <c r="AY606" s="55"/>
      <c r="AZ606" s="65"/>
      <c r="BA606" s="98" t="s">
        <v>64</v>
      </c>
      <c r="BB606" s="63"/>
      <c r="BC606" s="87" t="str">
        <f t="shared" si="311"/>
        <v>Remplir la colonne AY ou BB</v>
      </c>
      <c r="BD606" s="63"/>
      <c r="BE606" s="173" t="str">
        <f t="shared" si="326"/>
        <v>Remplir la colonne M</v>
      </c>
      <c r="BF606" s="179" t="str">
        <f t="shared" si="312"/>
        <v>Remplir la colonne BD</v>
      </c>
      <c r="BG606" s="263" t="str">
        <f t="shared" si="327"/>
        <v>Remplir la colonne I</v>
      </c>
      <c r="BH606" s="91"/>
      <c r="BI606" s="315" t="str">
        <f t="shared" si="313"/>
        <v>Remplir les termes C, P, T et TVA</v>
      </c>
      <c r="BJ606" s="55"/>
      <c r="BK606" s="65"/>
      <c r="BL606" s="98" t="s">
        <v>64</v>
      </c>
      <c r="BM606" s="63"/>
      <c r="BN606" s="87" t="str">
        <f t="shared" si="314"/>
        <v>Remplir la colonne BJ ou BM</v>
      </c>
      <c r="BO606" s="63"/>
      <c r="BP606" s="173" t="str">
        <f t="shared" si="328"/>
        <v>Remplir la colonne M</v>
      </c>
      <c r="BQ606" s="179" t="str">
        <f t="shared" si="315"/>
        <v>Remplir la colonne BO</v>
      </c>
      <c r="BR606" s="263" t="str">
        <f t="shared" si="329"/>
        <v>Remplir la colonne I</v>
      </c>
      <c r="BS606" s="91"/>
      <c r="BT606" s="315" t="str">
        <f t="shared" si="316"/>
        <v>Remplir les termes C, P, T et TVA</v>
      </c>
      <c r="BU606" s="55"/>
      <c r="BV606" s="65"/>
      <c r="BW606" s="98" t="s">
        <v>64</v>
      </c>
      <c r="BX606" s="63"/>
      <c r="BY606" s="87" t="str">
        <f t="shared" si="317"/>
        <v>Remplir la colonne BU ou BX</v>
      </c>
      <c r="BZ606" s="63"/>
      <c r="CA606" s="173" t="str">
        <f t="shared" si="330"/>
        <v>Remplir la colonne M</v>
      </c>
      <c r="CB606" s="179" t="str">
        <f t="shared" si="318"/>
        <v>Remplir la colonne BZ</v>
      </c>
      <c r="CC606" s="263" t="str">
        <f t="shared" si="331"/>
        <v>Remplir la colonne I</v>
      </c>
      <c r="CD606" s="91"/>
      <c r="CE606" s="315" t="str">
        <f t="shared" si="319"/>
        <v>Remplir les termes C, P, T et TVA</v>
      </c>
      <c r="CF606" s="61" t="str">
        <f t="shared" si="300"/>
        <v>REMPLIR TYPE DE CLIENT</v>
      </c>
      <c r="CG606" s="107" t="str">
        <f t="shared" si="320"/>
        <v>Montant total de l'aide demandée non indiqué</v>
      </c>
      <c r="CH606" s="1"/>
      <c r="CI606" s="1"/>
      <c r="CJ606" s="1"/>
      <c r="CK606" s="1"/>
      <c r="CL606" s="1"/>
    </row>
    <row r="607" spans="1:90" x14ac:dyDescent="0.25">
      <c r="A607" s="51"/>
      <c r="B607" s="111"/>
      <c r="C607" s="111"/>
      <c r="D607" s="111"/>
      <c r="E607" s="111"/>
      <c r="F607" s="111"/>
      <c r="G607" s="132"/>
      <c r="H607" s="151"/>
      <c r="I607" s="299"/>
      <c r="J607" s="152"/>
      <c r="K607" s="153"/>
      <c r="L607" s="169"/>
      <c r="M607" s="39"/>
      <c r="N607" s="90"/>
      <c r="O607" s="39"/>
      <c r="P607" s="23"/>
      <c r="Q607" s="170">
        <f t="shared" si="301"/>
        <v>0</v>
      </c>
      <c r="R607" s="55"/>
      <c r="S607" s="65"/>
      <c r="T607" s="98" t="s">
        <v>64</v>
      </c>
      <c r="U607" s="63"/>
      <c r="V607" s="87" t="str">
        <f t="shared" si="302"/>
        <v>Remplir la colonne R ou U</v>
      </c>
      <c r="W607" s="63"/>
      <c r="X607" s="173" t="str">
        <f t="shared" si="299"/>
        <v>Remplir la colonne M</v>
      </c>
      <c r="Y607" s="179" t="str">
        <f t="shared" si="303"/>
        <v>Remplir la colonne W</v>
      </c>
      <c r="Z607" s="263" t="str">
        <f t="shared" si="321"/>
        <v>Remplir la colonne I</v>
      </c>
      <c r="AA607" s="91"/>
      <c r="AB607" s="315" t="str">
        <f t="shared" si="304"/>
        <v>Remplir les termes C, P, T et TVA</v>
      </c>
      <c r="AC607" s="55"/>
      <c r="AD607" s="65"/>
      <c r="AE607" s="98" t="s">
        <v>64</v>
      </c>
      <c r="AF607" s="63"/>
      <c r="AG607" s="87" t="str">
        <f t="shared" si="305"/>
        <v>Remplir la colonne AC ou AF</v>
      </c>
      <c r="AH607" s="63"/>
      <c r="AI607" s="173" t="str">
        <f t="shared" si="322"/>
        <v>Remplir la colonne M</v>
      </c>
      <c r="AJ607" s="179" t="str">
        <f t="shared" si="306"/>
        <v>Remplir la colonne AH</v>
      </c>
      <c r="AK607" s="263" t="str">
        <f t="shared" si="323"/>
        <v>Remplir la colonne I</v>
      </c>
      <c r="AL607" s="91"/>
      <c r="AM607" s="315" t="str">
        <f t="shared" si="307"/>
        <v>Remplir les terme C, P, T et TVA</v>
      </c>
      <c r="AN607" s="55"/>
      <c r="AO607" s="65"/>
      <c r="AP607" s="98" t="s">
        <v>64</v>
      </c>
      <c r="AQ607" s="63"/>
      <c r="AR607" s="87" t="str">
        <f t="shared" si="308"/>
        <v>Remplir la colonne AN ou AQ</v>
      </c>
      <c r="AS607" s="63"/>
      <c r="AT607" s="173" t="str">
        <f t="shared" si="324"/>
        <v>Remplir la colonne M</v>
      </c>
      <c r="AU607" s="179" t="str">
        <f t="shared" si="309"/>
        <v>Remplir la colonne AS</v>
      </c>
      <c r="AV607" s="263" t="str">
        <f t="shared" si="325"/>
        <v>Remplir la colonne I</v>
      </c>
      <c r="AW607" s="91"/>
      <c r="AX607" s="315" t="str">
        <f t="shared" si="310"/>
        <v>Remplir les termes C, P, T et TVA</v>
      </c>
      <c r="AY607" s="55"/>
      <c r="AZ607" s="65"/>
      <c r="BA607" s="98" t="s">
        <v>64</v>
      </c>
      <c r="BB607" s="63"/>
      <c r="BC607" s="87" t="str">
        <f t="shared" si="311"/>
        <v>Remplir la colonne AY ou BB</v>
      </c>
      <c r="BD607" s="63"/>
      <c r="BE607" s="173" t="str">
        <f t="shared" si="326"/>
        <v>Remplir la colonne M</v>
      </c>
      <c r="BF607" s="179" t="str">
        <f t="shared" si="312"/>
        <v>Remplir la colonne BD</v>
      </c>
      <c r="BG607" s="263" t="str">
        <f t="shared" si="327"/>
        <v>Remplir la colonne I</v>
      </c>
      <c r="BH607" s="91"/>
      <c r="BI607" s="315" t="str">
        <f t="shared" si="313"/>
        <v>Remplir les termes C, P, T et TVA</v>
      </c>
      <c r="BJ607" s="55"/>
      <c r="BK607" s="65"/>
      <c r="BL607" s="98" t="s">
        <v>64</v>
      </c>
      <c r="BM607" s="63"/>
      <c r="BN607" s="87" t="str">
        <f t="shared" si="314"/>
        <v>Remplir la colonne BJ ou BM</v>
      </c>
      <c r="BO607" s="63"/>
      <c r="BP607" s="173" t="str">
        <f t="shared" si="328"/>
        <v>Remplir la colonne M</v>
      </c>
      <c r="BQ607" s="179" t="str">
        <f t="shared" si="315"/>
        <v>Remplir la colonne BO</v>
      </c>
      <c r="BR607" s="263" t="str">
        <f t="shared" si="329"/>
        <v>Remplir la colonne I</v>
      </c>
      <c r="BS607" s="91"/>
      <c r="BT607" s="315" t="str">
        <f t="shared" si="316"/>
        <v>Remplir les termes C, P, T et TVA</v>
      </c>
      <c r="BU607" s="55"/>
      <c r="BV607" s="65"/>
      <c r="BW607" s="98" t="s">
        <v>64</v>
      </c>
      <c r="BX607" s="63"/>
      <c r="BY607" s="87" t="str">
        <f t="shared" si="317"/>
        <v>Remplir la colonne BU ou BX</v>
      </c>
      <c r="BZ607" s="63"/>
      <c r="CA607" s="173" t="str">
        <f t="shared" si="330"/>
        <v>Remplir la colonne M</v>
      </c>
      <c r="CB607" s="179" t="str">
        <f t="shared" si="318"/>
        <v>Remplir la colonne BZ</v>
      </c>
      <c r="CC607" s="263" t="str">
        <f t="shared" si="331"/>
        <v>Remplir la colonne I</v>
      </c>
      <c r="CD607" s="91"/>
      <c r="CE607" s="315" t="str">
        <f t="shared" si="319"/>
        <v>Remplir les termes C, P, T et TVA</v>
      </c>
      <c r="CF607" s="61" t="str">
        <f t="shared" si="300"/>
        <v>REMPLIR TYPE DE CLIENT</v>
      </c>
      <c r="CG607" s="107" t="str">
        <f t="shared" si="320"/>
        <v>Montant total de l'aide demandée non indiqué</v>
      </c>
      <c r="CH607" s="1"/>
      <c r="CI607" s="1"/>
      <c r="CJ607" s="1"/>
      <c r="CK607" s="1"/>
      <c r="CL607" s="1"/>
    </row>
    <row r="608" spans="1:90" x14ac:dyDescent="0.25">
      <c r="A608" s="51"/>
      <c r="B608" s="111"/>
      <c r="C608" s="111"/>
      <c r="D608" s="111"/>
      <c r="E608" s="111"/>
      <c r="F608" s="111"/>
      <c r="G608" s="132"/>
      <c r="H608" s="151"/>
      <c r="I608" s="299"/>
      <c r="J608" s="152"/>
      <c r="K608" s="153"/>
      <c r="L608" s="169"/>
      <c r="M608" s="39"/>
      <c r="N608" s="90"/>
      <c r="O608" s="39"/>
      <c r="P608" s="23"/>
      <c r="Q608" s="170">
        <f t="shared" si="301"/>
        <v>0</v>
      </c>
      <c r="R608" s="55"/>
      <c r="S608" s="65"/>
      <c r="T608" s="98" t="s">
        <v>64</v>
      </c>
      <c r="U608" s="63"/>
      <c r="V608" s="87" t="str">
        <f t="shared" si="302"/>
        <v>Remplir la colonne R ou U</v>
      </c>
      <c r="W608" s="63"/>
      <c r="X608" s="173" t="str">
        <f t="shared" si="299"/>
        <v>Remplir la colonne M</v>
      </c>
      <c r="Y608" s="179" t="str">
        <f t="shared" si="303"/>
        <v>Remplir la colonne W</v>
      </c>
      <c r="Z608" s="263" t="str">
        <f t="shared" si="321"/>
        <v>Remplir la colonne I</v>
      </c>
      <c r="AA608" s="91"/>
      <c r="AB608" s="315" t="str">
        <f t="shared" si="304"/>
        <v>Remplir les termes C, P, T et TVA</v>
      </c>
      <c r="AC608" s="55"/>
      <c r="AD608" s="65"/>
      <c r="AE608" s="98" t="s">
        <v>64</v>
      </c>
      <c r="AF608" s="63"/>
      <c r="AG608" s="87" t="str">
        <f t="shared" si="305"/>
        <v>Remplir la colonne AC ou AF</v>
      </c>
      <c r="AH608" s="63"/>
      <c r="AI608" s="173" t="str">
        <f t="shared" si="322"/>
        <v>Remplir la colonne M</v>
      </c>
      <c r="AJ608" s="179" t="str">
        <f t="shared" si="306"/>
        <v>Remplir la colonne AH</v>
      </c>
      <c r="AK608" s="263" t="str">
        <f t="shared" si="323"/>
        <v>Remplir la colonne I</v>
      </c>
      <c r="AL608" s="91"/>
      <c r="AM608" s="315" t="str">
        <f t="shared" si="307"/>
        <v>Remplir les terme C, P, T et TVA</v>
      </c>
      <c r="AN608" s="55"/>
      <c r="AO608" s="65"/>
      <c r="AP608" s="98" t="s">
        <v>64</v>
      </c>
      <c r="AQ608" s="63"/>
      <c r="AR608" s="87" t="str">
        <f t="shared" si="308"/>
        <v>Remplir la colonne AN ou AQ</v>
      </c>
      <c r="AS608" s="63"/>
      <c r="AT608" s="173" t="str">
        <f t="shared" si="324"/>
        <v>Remplir la colonne M</v>
      </c>
      <c r="AU608" s="179" t="str">
        <f t="shared" si="309"/>
        <v>Remplir la colonne AS</v>
      </c>
      <c r="AV608" s="263" t="str">
        <f t="shared" si="325"/>
        <v>Remplir la colonne I</v>
      </c>
      <c r="AW608" s="91"/>
      <c r="AX608" s="315" t="str">
        <f t="shared" si="310"/>
        <v>Remplir les termes C, P, T et TVA</v>
      </c>
      <c r="AY608" s="55"/>
      <c r="AZ608" s="65"/>
      <c r="BA608" s="98" t="s">
        <v>64</v>
      </c>
      <c r="BB608" s="63"/>
      <c r="BC608" s="87" t="str">
        <f t="shared" si="311"/>
        <v>Remplir la colonne AY ou BB</v>
      </c>
      <c r="BD608" s="63"/>
      <c r="BE608" s="173" t="str">
        <f t="shared" si="326"/>
        <v>Remplir la colonne M</v>
      </c>
      <c r="BF608" s="179" t="str">
        <f t="shared" si="312"/>
        <v>Remplir la colonne BD</v>
      </c>
      <c r="BG608" s="263" t="str">
        <f t="shared" si="327"/>
        <v>Remplir la colonne I</v>
      </c>
      <c r="BH608" s="91"/>
      <c r="BI608" s="315" t="str">
        <f t="shared" si="313"/>
        <v>Remplir les termes C, P, T et TVA</v>
      </c>
      <c r="BJ608" s="55"/>
      <c r="BK608" s="65"/>
      <c r="BL608" s="98" t="s">
        <v>64</v>
      </c>
      <c r="BM608" s="63"/>
      <c r="BN608" s="87" t="str">
        <f t="shared" si="314"/>
        <v>Remplir la colonne BJ ou BM</v>
      </c>
      <c r="BO608" s="63"/>
      <c r="BP608" s="173" t="str">
        <f t="shared" si="328"/>
        <v>Remplir la colonne M</v>
      </c>
      <c r="BQ608" s="179" t="str">
        <f t="shared" si="315"/>
        <v>Remplir la colonne BO</v>
      </c>
      <c r="BR608" s="263" t="str">
        <f t="shared" si="329"/>
        <v>Remplir la colonne I</v>
      </c>
      <c r="BS608" s="91"/>
      <c r="BT608" s="315" t="str">
        <f t="shared" si="316"/>
        <v>Remplir les termes C, P, T et TVA</v>
      </c>
      <c r="BU608" s="55"/>
      <c r="BV608" s="65"/>
      <c r="BW608" s="98" t="s">
        <v>64</v>
      </c>
      <c r="BX608" s="63"/>
      <c r="BY608" s="87" t="str">
        <f t="shared" si="317"/>
        <v>Remplir la colonne BU ou BX</v>
      </c>
      <c r="BZ608" s="63"/>
      <c r="CA608" s="173" t="str">
        <f t="shared" si="330"/>
        <v>Remplir la colonne M</v>
      </c>
      <c r="CB608" s="179" t="str">
        <f t="shared" si="318"/>
        <v>Remplir la colonne BZ</v>
      </c>
      <c r="CC608" s="263" t="str">
        <f t="shared" si="331"/>
        <v>Remplir la colonne I</v>
      </c>
      <c r="CD608" s="91"/>
      <c r="CE608" s="315" t="str">
        <f t="shared" si="319"/>
        <v>Remplir les termes C, P, T et TVA</v>
      </c>
      <c r="CF608" s="61" t="str">
        <f t="shared" si="300"/>
        <v>REMPLIR TYPE DE CLIENT</v>
      </c>
      <c r="CG608" s="107" t="str">
        <f t="shared" si="320"/>
        <v>Montant total de l'aide demandée non indiqué</v>
      </c>
      <c r="CH608" s="1"/>
      <c r="CI608" s="1"/>
      <c r="CJ608" s="1"/>
      <c r="CK608" s="1"/>
      <c r="CL608" s="1"/>
    </row>
    <row r="609" spans="1:90" x14ac:dyDescent="0.25">
      <c r="A609" s="51"/>
      <c r="B609" s="111"/>
      <c r="C609" s="111"/>
      <c r="D609" s="111"/>
      <c r="E609" s="111"/>
      <c r="F609" s="111"/>
      <c r="G609" s="132"/>
      <c r="H609" s="151"/>
      <c r="I609" s="299"/>
      <c r="J609" s="152"/>
      <c r="K609" s="153"/>
      <c r="L609" s="169"/>
      <c r="M609" s="39"/>
      <c r="N609" s="90"/>
      <c r="O609" s="39"/>
      <c r="P609" s="23"/>
      <c r="Q609" s="170">
        <f t="shared" si="301"/>
        <v>0</v>
      </c>
      <c r="R609" s="55"/>
      <c r="S609" s="65"/>
      <c r="T609" s="98" t="s">
        <v>64</v>
      </c>
      <c r="U609" s="63"/>
      <c r="V609" s="87" t="str">
        <f t="shared" si="302"/>
        <v>Remplir la colonne R ou U</v>
      </c>
      <c r="W609" s="63"/>
      <c r="X609" s="173" t="str">
        <f t="shared" si="299"/>
        <v>Remplir la colonne M</v>
      </c>
      <c r="Y609" s="179" t="str">
        <f t="shared" si="303"/>
        <v>Remplir la colonne W</v>
      </c>
      <c r="Z609" s="263" t="str">
        <f t="shared" si="321"/>
        <v>Remplir la colonne I</v>
      </c>
      <c r="AA609" s="91"/>
      <c r="AB609" s="315" t="str">
        <f t="shared" si="304"/>
        <v>Remplir les termes C, P, T et TVA</v>
      </c>
      <c r="AC609" s="55"/>
      <c r="AD609" s="65"/>
      <c r="AE609" s="98" t="s">
        <v>64</v>
      </c>
      <c r="AF609" s="63"/>
      <c r="AG609" s="87" t="str">
        <f t="shared" si="305"/>
        <v>Remplir la colonne AC ou AF</v>
      </c>
      <c r="AH609" s="63"/>
      <c r="AI609" s="173" t="str">
        <f t="shared" si="322"/>
        <v>Remplir la colonne M</v>
      </c>
      <c r="AJ609" s="179" t="str">
        <f t="shared" si="306"/>
        <v>Remplir la colonne AH</v>
      </c>
      <c r="AK609" s="263" t="str">
        <f t="shared" si="323"/>
        <v>Remplir la colonne I</v>
      </c>
      <c r="AL609" s="91"/>
      <c r="AM609" s="315" t="str">
        <f t="shared" si="307"/>
        <v>Remplir les terme C, P, T et TVA</v>
      </c>
      <c r="AN609" s="55"/>
      <c r="AO609" s="65"/>
      <c r="AP609" s="98" t="s">
        <v>64</v>
      </c>
      <c r="AQ609" s="63"/>
      <c r="AR609" s="87" t="str">
        <f t="shared" si="308"/>
        <v>Remplir la colonne AN ou AQ</v>
      </c>
      <c r="AS609" s="63"/>
      <c r="AT609" s="173" t="str">
        <f t="shared" si="324"/>
        <v>Remplir la colonne M</v>
      </c>
      <c r="AU609" s="179" t="str">
        <f t="shared" si="309"/>
        <v>Remplir la colonne AS</v>
      </c>
      <c r="AV609" s="263" t="str">
        <f t="shared" si="325"/>
        <v>Remplir la colonne I</v>
      </c>
      <c r="AW609" s="91"/>
      <c r="AX609" s="315" t="str">
        <f t="shared" si="310"/>
        <v>Remplir les termes C, P, T et TVA</v>
      </c>
      <c r="AY609" s="55"/>
      <c r="AZ609" s="65"/>
      <c r="BA609" s="98" t="s">
        <v>64</v>
      </c>
      <c r="BB609" s="63"/>
      <c r="BC609" s="87" t="str">
        <f t="shared" si="311"/>
        <v>Remplir la colonne AY ou BB</v>
      </c>
      <c r="BD609" s="63"/>
      <c r="BE609" s="173" t="str">
        <f t="shared" si="326"/>
        <v>Remplir la colonne M</v>
      </c>
      <c r="BF609" s="179" t="str">
        <f t="shared" si="312"/>
        <v>Remplir la colonne BD</v>
      </c>
      <c r="BG609" s="263" t="str">
        <f t="shared" si="327"/>
        <v>Remplir la colonne I</v>
      </c>
      <c r="BH609" s="91"/>
      <c r="BI609" s="315" t="str">
        <f t="shared" si="313"/>
        <v>Remplir les termes C, P, T et TVA</v>
      </c>
      <c r="BJ609" s="55"/>
      <c r="BK609" s="65"/>
      <c r="BL609" s="98" t="s">
        <v>64</v>
      </c>
      <c r="BM609" s="63"/>
      <c r="BN609" s="87" t="str">
        <f t="shared" si="314"/>
        <v>Remplir la colonne BJ ou BM</v>
      </c>
      <c r="BO609" s="63"/>
      <c r="BP609" s="173" t="str">
        <f t="shared" si="328"/>
        <v>Remplir la colonne M</v>
      </c>
      <c r="BQ609" s="179" t="str">
        <f t="shared" si="315"/>
        <v>Remplir la colonne BO</v>
      </c>
      <c r="BR609" s="263" t="str">
        <f t="shared" si="329"/>
        <v>Remplir la colonne I</v>
      </c>
      <c r="BS609" s="91"/>
      <c r="BT609" s="315" t="str">
        <f t="shared" si="316"/>
        <v>Remplir les termes C, P, T et TVA</v>
      </c>
      <c r="BU609" s="55"/>
      <c r="BV609" s="65"/>
      <c r="BW609" s="98" t="s">
        <v>64</v>
      </c>
      <c r="BX609" s="63"/>
      <c r="BY609" s="87" t="str">
        <f t="shared" si="317"/>
        <v>Remplir la colonne BU ou BX</v>
      </c>
      <c r="BZ609" s="63"/>
      <c r="CA609" s="173" t="str">
        <f t="shared" si="330"/>
        <v>Remplir la colonne M</v>
      </c>
      <c r="CB609" s="179" t="str">
        <f t="shared" si="318"/>
        <v>Remplir la colonne BZ</v>
      </c>
      <c r="CC609" s="263" t="str">
        <f t="shared" si="331"/>
        <v>Remplir la colonne I</v>
      </c>
      <c r="CD609" s="91"/>
      <c r="CE609" s="315" t="str">
        <f t="shared" si="319"/>
        <v>Remplir les termes C, P, T et TVA</v>
      </c>
      <c r="CF609" s="61" t="str">
        <f t="shared" si="300"/>
        <v>REMPLIR TYPE DE CLIENT</v>
      </c>
      <c r="CG609" s="107" t="str">
        <f t="shared" si="320"/>
        <v>Montant total de l'aide demandée non indiqué</v>
      </c>
      <c r="CH609" s="1"/>
      <c r="CI609" s="1"/>
      <c r="CJ609" s="1"/>
      <c r="CK609" s="1"/>
      <c r="CL609" s="1"/>
    </row>
    <row r="610" spans="1:90" x14ac:dyDescent="0.25">
      <c r="A610" s="51"/>
      <c r="B610" s="111"/>
      <c r="C610" s="111"/>
      <c r="D610" s="111"/>
      <c r="E610" s="111"/>
      <c r="F610" s="111"/>
      <c r="G610" s="132"/>
      <c r="H610" s="151"/>
      <c r="I610" s="299"/>
      <c r="J610" s="152"/>
      <c r="K610" s="153"/>
      <c r="L610" s="169"/>
      <c r="M610" s="39"/>
      <c r="N610" s="90"/>
      <c r="O610" s="39"/>
      <c r="P610" s="23"/>
      <c r="Q610" s="170">
        <f t="shared" si="301"/>
        <v>0</v>
      </c>
      <c r="R610" s="55"/>
      <c r="S610" s="65"/>
      <c r="T610" s="98" t="s">
        <v>64</v>
      </c>
      <c r="U610" s="63"/>
      <c r="V610" s="87" t="str">
        <f t="shared" si="302"/>
        <v>Remplir la colonne R ou U</v>
      </c>
      <c r="W610" s="63"/>
      <c r="X610" s="173" t="str">
        <f t="shared" si="299"/>
        <v>Remplir la colonne M</v>
      </c>
      <c r="Y610" s="179" t="str">
        <f t="shared" si="303"/>
        <v>Remplir la colonne W</v>
      </c>
      <c r="Z610" s="263" t="str">
        <f t="shared" si="321"/>
        <v>Remplir la colonne I</v>
      </c>
      <c r="AA610" s="91"/>
      <c r="AB610" s="315" t="str">
        <f t="shared" si="304"/>
        <v>Remplir les termes C, P, T et TVA</v>
      </c>
      <c r="AC610" s="55"/>
      <c r="AD610" s="65"/>
      <c r="AE610" s="98" t="s">
        <v>64</v>
      </c>
      <c r="AF610" s="63"/>
      <c r="AG610" s="87" t="str">
        <f t="shared" si="305"/>
        <v>Remplir la colonne AC ou AF</v>
      </c>
      <c r="AH610" s="63"/>
      <c r="AI610" s="173" t="str">
        <f t="shared" si="322"/>
        <v>Remplir la colonne M</v>
      </c>
      <c r="AJ610" s="179" t="str">
        <f t="shared" si="306"/>
        <v>Remplir la colonne AH</v>
      </c>
      <c r="AK610" s="263" t="str">
        <f t="shared" si="323"/>
        <v>Remplir la colonne I</v>
      </c>
      <c r="AL610" s="91"/>
      <c r="AM610" s="315" t="str">
        <f t="shared" si="307"/>
        <v>Remplir les terme C, P, T et TVA</v>
      </c>
      <c r="AN610" s="55"/>
      <c r="AO610" s="65"/>
      <c r="AP610" s="98" t="s">
        <v>64</v>
      </c>
      <c r="AQ610" s="63"/>
      <c r="AR610" s="87" t="str">
        <f t="shared" si="308"/>
        <v>Remplir la colonne AN ou AQ</v>
      </c>
      <c r="AS610" s="63"/>
      <c r="AT610" s="173" t="str">
        <f t="shared" si="324"/>
        <v>Remplir la colonne M</v>
      </c>
      <c r="AU610" s="179" t="str">
        <f t="shared" si="309"/>
        <v>Remplir la colonne AS</v>
      </c>
      <c r="AV610" s="263" t="str">
        <f t="shared" si="325"/>
        <v>Remplir la colonne I</v>
      </c>
      <c r="AW610" s="91"/>
      <c r="AX610" s="315" t="str">
        <f t="shared" si="310"/>
        <v>Remplir les termes C, P, T et TVA</v>
      </c>
      <c r="AY610" s="55"/>
      <c r="AZ610" s="65"/>
      <c r="BA610" s="98" t="s">
        <v>64</v>
      </c>
      <c r="BB610" s="63"/>
      <c r="BC610" s="87" t="str">
        <f t="shared" si="311"/>
        <v>Remplir la colonne AY ou BB</v>
      </c>
      <c r="BD610" s="63"/>
      <c r="BE610" s="173" t="str">
        <f t="shared" si="326"/>
        <v>Remplir la colonne M</v>
      </c>
      <c r="BF610" s="179" t="str">
        <f t="shared" si="312"/>
        <v>Remplir la colonne BD</v>
      </c>
      <c r="BG610" s="263" t="str">
        <f t="shared" si="327"/>
        <v>Remplir la colonne I</v>
      </c>
      <c r="BH610" s="91"/>
      <c r="BI610" s="315" t="str">
        <f t="shared" si="313"/>
        <v>Remplir les termes C, P, T et TVA</v>
      </c>
      <c r="BJ610" s="55"/>
      <c r="BK610" s="65"/>
      <c r="BL610" s="98" t="s">
        <v>64</v>
      </c>
      <c r="BM610" s="63"/>
      <c r="BN610" s="87" t="str">
        <f t="shared" si="314"/>
        <v>Remplir la colonne BJ ou BM</v>
      </c>
      <c r="BO610" s="63"/>
      <c r="BP610" s="173" t="str">
        <f t="shared" si="328"/>
        <v>Remplir la colonne M</v>
      </c>
      <c r="BQ610" s="179" t="str">
        <f t="shared" si="315"/>
        <v>Remplir la colonne BO</v>
      </c>
      <c r="BR610" s="263" t="str">
        <f t="shared" si="329"/>
        <v>Remplir la colonne I</v>
      </c>
      <c r="BS610" s="91"/>
      <c r="BT610" s="315" t="str">
        <f t="shared" si="316"/>
        <v>Remplir les termes C, P, T et TVA</v>
      </c>
      <c r="BU610" s="55"/>
      <c r="BV610" s="65"/>
      <c r="BW610" s="98" t="s">
        <v>64</v>
      </c>
      <c r="BX610" s="63"/>
      <c r="BY610" s="87" t="str">
        <f t="shared" si="317"/>
        <v>Remplir la colonne BU ou BX</v>
      </c>
      <c r="BZ610" s="63"/>
      <c r="CA610" s="173" t="str">
        <f t="shared" si="330"/>
        <v>Remplir la colonne M</v>
      </c>
      <c r="CB610" s="179" t="str">
        <f t="shared" si="318"/>
        <v>Remplir la colonne BZ</v>
      </c>
      <c r="CC610" s="263" t="str">
        <f t="shared" si="331"/>
        <v>Remplir la colonne I</v>
      </c>
      <c r="CD610" s="91"/>
      <c r="CE610" s="315" t="str">
        <f t="shared" si="319"/>
        <v>Remplir les termes C, P, T et TVA</v>
      </c>
      <c r="CF610" s="61" t="str">
        <f t="shared" si="300"/>
        <v>REMPLIR TYPE DE CLIENT</v>
      </c>
      <c r="CG610" s="107" t="str">
        <f t="shared" si="320"/>
        <v>Montant total de l'aide demandée non indiqué</v>
      </c>
      <c r="CH610" s="1"/>
      <c r="CI610" s="1"/>
      <c r="CJ610" s="1"/>
      <c r="CK610" s="1"/>
      <c r="CL610" s="1"/>
    </row>
    <row r="611" spans="1:90" x14ac:dyDescent="0.25">
      <c r="A611" s="51"/>
      <c r="B611" s="111"/>
      <c r="C611" s="111"/>
      <c r="D611" s="111"/>
      <c r="E611" s="111"/>
      <c r="F611" s="111"/>
      <c r="G611" s="132"/>
      <c r="H611" s="151"/>
      <c r="I611" s="299"/>
      <c r="J611" s="152"/>
      <c r="K611" s="153"/>
      <c r="L611" s="169"/>
      <c r="M611" s="39"/>
      <c r="N611" s="90"/>
      <c r="O611" s="39"/>
      <c r="P611" s="23"/>
      <c r="Q611" s="170">
        <f t="shared" si="301"/>
        <v>0</v>
      </c>
      <c r="R611" s="55"/>
      <c r="S611" s="65"/>
      <c r="T611" s="98" t="s">
        <v>64</v>
      </c>
      <c r="U611" s="63"/>
      <c r="V611" s="87" t="str">
        <f t="shared" si="302"/>
        <v>Remplir la colonne R ou U</v>
      </c>
      <c r="W611" s="63"/>
      <c r="X611" s="173" t="str">
        <f t="shared" si="299"/>
        <v>Remplir la colonne M</v>
      </c>
      <c r="Y611" s="179" t="str">
        <f t="shared" si="303"/>
        <v>Remplir la colonne W</v>
      </c>
      <c r="Z611" s="263" t="str">
        <f t="shared" si="321"/>
        <v>Remplir la colonne I</v>
      </c>
      <c r="AA611" s="91"/>
      <c r="AB611" s="315" t="str">
        <f t="shared" si="304"/>
        <v>Remplir les termes C, P, T et TVA</v>
      </c>
      <c r="AC611" s="55"/>
      <c r="AD611" s="65"/>
      <c r="AE611" s="98" t="s">
        <v>64</v>
      </c>
      <c r="AF611" s="63"/>
      <c r="AG611" s="87" t="str">
        <f t="shared" si="305"/>
        <v>Remplir la colonne AC ou AF</v>
      </c>
      <c r="AH611" s="63"/>
      <c r="AI611" s="173" t="str">
        <f t="shared" si="322"/>
        <v>Remplir la colonne M</v>
      </c>
      <c r="AJ611" s="179" t="str">
        <f t="shared" si="306"/>
        <v>Remplir la colonne AH</v>
      </c>
      <c r="AK611" s="263" t="str">
        <f t="shared" si="323"/>
        <v>Remplir la colonne I</v>
      </c>
      <c r="AL611" s="91"/>
      <c r="AM611" s="315" t="str">
        <f t="shared" si="307"/>
        <v>Remplir les terme C, P, T et TVA</v>
      </c>
      <c r="AN611" s="55"/>
      <c r="AO611" s="65"/>
      <c r="AP611" s="98" t="s">
        <v>64</v>
      </c>
      <c r="AQ611" s="63"/>
      <c r="AR611" s="87" t="str">
        <f t="shared" si="308"/>
        <v>Remplir la colonne AN ou AQ</v>
      </c>
      <c r="AS611" s="63"/>
      <c r="AT611" s="173" t="str">
        <f t="shared" si="324"/>
        <v>Remplir la colonne M</v>
      </c>
      <c r="AU611" s="179" t="str">
        <f t="shared" si="309"/>
        <v>Remplir la colonne AS</v>
      </c>
      <c r="AV611" s="263" t="str">
        <f t="shared" si="325"/>
        <v>Remplir la colonne I</v>
      </c>
      <c r="AW611" s="91"/>
      <c r="AX611" s="315" t="str">
        <f t="shared" si="310"/>
        <v>Remplir les termes C, P, T et TVA</v>
      </c>
      <c r="AY611" s="55"/>
      <c r="AZ611" s="65"/>
      <c r="BA611" s="98" t="s">
        <v>64</v>
      </c>
      <c r="BB611" s="63"/>
      <c r="BC611" s="87" t="str">
        <f t="shared" si="311"/>
        <v>Remplir la colonne AY ou BB</v>
      </c>
      <c r="BD611" s="63"/>
      <c r="BE611" s="173" t="str">
        <f t="shared" si="326"/>
        <v>Remplir la colonne M</v>
      </c>
      <c r="BF611" s="179" t="str">
        <f t="shared" si="312"/>
        <v>Remplir la colonne BD</v>
      </c>
      <c r="BG611" s="263" t="str">
        <f t="shared" si="327"/>
        <v>Remplir la colonne I</v>
      </c>
      <c r="BH611" s="91"/>
      <c r="BI611" s="315" t="str">
        <f t="shared" si="313"/>
        <v>Remplir les termes C, P, T et TVA</v>
      </c>
      <c r="BJ611" s="55"/>
      <c r="BK611" s="65"/>
      <c r="BL611" s="98" t="s">
        <v>64</v>
      </c>
      <c r="BM611" s="63"/>
      <c r="BN611" s="87" t="str">
        <f t="shared" si="314"/>
        <v>Remplir la colonne BJ ou BM</v>
      </c>
      <c r="BO611" s="63"/>
      <c r="BP611" s="173" t="str">
        <f t="shared" si="328"/>
        <v>Remplir la colonne M</v>
      </c>
      <c r="BQ611" s="179" t="str">
        <f t="shared" si="315"/>
        <v>Remplir la colonne BO</v>
      </c>
      <c r="BR611" s="263" t="str">
        <f t="shared" si="329"/>
        <v>Remplir la colonne I</v>
      </c>
      <c r="BS611" s="91"/>
      <c r="BT611" s="315" t="str">
        <f t="shared" si="316"/>
        <v>Remplir les termes C, P, T et TVA</v>
      </c>
      <c r="BU611" s="55"/>
      <c r="BV611" s="65"/>
      <c r="BW611" s="98" t="s">
        <v>64</v>
      </c>
      <c r="BX611" s="63"/>
      <c r="BY611" s="87" t="str">
        <f t="shared" si="317"/>
        <v>Remplir la colonne BU ou BX</v>
      </c>
      <c r="BZ611" s="63"/>
      <c r="CA611" s="173" t="str">
        <f t="shared" si="330"/>
        <v>Remplir la colonne M</v>
      </c>
      <c r="CB611" s="179" t="str">
        <f t="shared" si="318"/>
        <v>Remplir la colonne BZ</v>
      </c>
      <c r="CC611" s="263" t="str">
        <f t="shared" si="331"/>
        <v>Remplir la colonne I</v>
      </c>
      <c r="CD611" s="91"/>
      <c r="CE611" s="315" t="str">
        <f t="shared" si="319"/>
        <v>Remplir les termes C, P, T et TVA</v>
      </c>
      <c r="CF611" s="61" t="str">
        <f t="shared" si="300"/>
        <v>REMPLIR TYPE DE CLIENT</v>
      </c>
      <c r="CG611" s="107" t="str">
        <f t="shared" si="320"/>
        <v>Montant total de l'aide demandée non indiqué</v>
      </c>
      <c r="CH611" s="1"/>
      <c r="CI611" s="1"/>
      <c r="CJ611" s="1"/>
      <c r="CK611" s="1"/>
      <c r="CL611" s="1"/>
    </row>
    <row r="612" spans="1:90" x14ac:dyDescent="0.25">
      <c r="A612" s="51"/>
      <c r="B612" s="111"/>
      <c r="C612" s="111"/>
      <c r="D612" s="111"/>
      <c r="E612" s="111"/>
      <c r="F612" s="111"/>
      <c r="G612" s="132"/>
      <c r="H612" s="151"/>
      <c r="I612" s="299"/>
      <c r="J612" s="152"/>
      <c r="K612" s="153"/>
      <c r="L612" s="169"/>
      <c r="M612" s="39"/>
      <c r="N612" s="90"/>
      <c r="O612" s="39"/>
      <c r="P612" s="23"/>
      <c r="Q612" s="170">
        <f t="shared" si="301"/>
        <v>0</v>
      </c>
      <c r="R612" s="55"/>
      <c r="S612" s="65"/>
      <c r="T612" s="98" t="s">
        <v>64</v>
      </c>
      <c r="U612" s="63"/>
      <c r="V612" s="87" t="str">
        <f t="shared" si="302"/>
        <v>Remplir la colonne R ou U</v>
      </c>
      <c r="W612" s="63"/>
      <c r="X612" s="173" t="str">
        <f t="shared" si="299"/>
        <v>Remplir la colonne M</v>
      </c>
      <c r="Y612" s="179" t="str">
        <f t="shared" si="303"/>
        <v>Remplir la colonne W</v>
      </c>
      <c r="Z612" s="263" t="str">
        <f t="shared" si="321"/>
        <v>Remplir la colonne I</v>
      </c>
      <c r="AA612" s="91"/>
      <c r="AB612" s="315" t="str">
        <f t="shared" si="304"/>
        <v>Remplir les termes C, P, T et TVA</v>
      </c>
      <c r="AC612" s="55"/>
      <c r="AD612" s="65"/>
      <c r="AE612" s="98" t="s">
        <v>64</v>
      </c>
      <c r="AF612" s="63"/>
      <c r="AG612" s="87" t="str">
        <f t="shared" si="305"/>
        <v>Remplir la colonne AC ou AF</v>
      </c>
      <c r="AH612" s="63"/>
      <c r="AI612" s="173" t="str">
        <f t="shared" si="322"/>
        <v>Remplir la colonne M</v>
      </c>
      <c r="AJ612" s="179" t="str">
        <f t="shared" si="306"/>
        <v>Remplir la colonne AH</v>
      </c>
      <c r="AK612" s="263" t="str">
        <f t="shared" si="323"/>
        <v>Remplir la colonne I</v>
      </c>
      <c r="AL612" s="91"/>
      <c r="AM612" s="315" t="str">
        <f t="shared" si="307"/>
        <v>Remplir les terme C, P, T et TVA</v>
      </c>
      <c r="AN612" s="55"/>
      <c r="AO612" s="65"/>
      <c r="AP612" s="98" t="s">
        <v>64</v>
      </c>
      <c r="AQ612" s="63"/>
      <c r="AR612" s="87" t="str">
        <f t="shared" si="308"/>
        <v>Remplir la colonne AN ou AQ</v>
      </c>
      <c r="AS612" s="63"/>
      <c r="AT612" s="173" t="str">
        <f t="shared" si="324"/>
        <v>Remplir la colonne M</v>
      </c>
      <c r="AU612" s="179" t="str">
        <f t="shared" si="309"/>
        <v>Remplir la colonne AS</v>
      </c>
      <c r="AV612" s="263" t="str">
        <f t="shared" si="325"/>
        <v>Remplir la colonne I</v>
      </c>
      <c r="AW612" s="91"/>
      <c r="AX612" s="315" t="str">
        <f t="shared" si="310"/>
        <v>Remplir les termes C, P, T et TVA</v>
      </c>
      <c r="AY612" s="55"/>
      <c r="AZ612" s="65"/>
      <c r="BA612" s="98" t="s">
        <v>64</v>
      </c>
      <c r="BB612" s="63"/>
      <c r="BC612" s="87" t="str">
        <f t="shared" si="311"/>
        <v>Remplir la colonne AY ou BB</v>
      </c>
      <c r="BD612" s="63"/>
      <c r="BE612" s="173" t="str">
        <f t="shared" si="326"/>
        <v>Remplir la colonne M</v>
      </c>
      <c r="BF612" s="179" t="str">
        <f t="shared" si="312"/>
        <v>Remplir la colonne BD</v>
      </c>
      <c r="BG612" s="263" t="str">
        <f t="shared" si="327"/>
        <v>Remplir la colonne I</v>
      </c>
      <c r="BH612" s="91"/>
      <c r="BI612" s="315" t="str">
        <f t="shared" si="313"/>
        <v>Remplir les termes C, P, T et TVA</v>
      </c>
      <c r="BJ612" s="55"/>
      <c r="BK612" s="65"/>
      <c r="BL612" s="98" t="s">
        <v>64</v>
      </c>
      <c r="BM612" s="63"/>
      <c r="BN612" s="87" t="str">
        <f t="shared" si="314"/>
        <v>Remplir la colonne BJ ou BM</v>
      </c>
      <c r="BO612" s="63"/>
      <c r="BP612" s="173" t="str">
        <f t="shared" si="328"/>
        <v>Remplir la colonne M</v>
      </c>
      <c r="BQ612" s="179" t="str">
        <f t="shared" si="315"/>
        <v>Remplir la colonne BO</v>
      </c>
      <c r="BR612" s="263" t="str">
        <f t="shared" si="329"/>
        <v>Remplir la colonne I</v>
      </c>
      <c r="BS612" s="91"/>
      <c r="BT612" s="315" t="str">
        <f t="shared" si="316"/>
        <v>Remplir les termes C, P, T et TVA</v>
      </c>
      <c r="BU612" s="55"/>
      <c r="BV612" s="65"/>
      <c r="BW612" s="98" t="s">
        <v>64</v>
      </c>
      <c r="BX612" s="63"/>
      <c r="BY612" s="87" t="str">
        <f t="shared" si="317"/>
        <v>Remplir la colonne BU ou BX</v>
      </c>
      <c r="BZ612" s="63"/>
      <c r="CA612" s="173" t="str">
        <f t="shared" si="330"/>
        <v>Remplir la colonne M</v>
      </c>
      <c r="CB612" s="179" t="str">
        <f t="shared" si="318"/>
        <v>Remplir la colonne BZ</v>
      </c>
      <c r="CC612" s="263" t="str">
        <f t="shared" si="331"/>
        <v>Remplir la colonne I</v>
      </c>
      <c r="CD612" s="91"/>
      <c r="CE612" s="315" t="str">
        <f t="shared" si="319"/>
        <v>Remplir les termes C, P, T et TVA</v>
      </c>
      <c r="CF612" s="61" t="str">
        <f t="shared" si="300"/>
        <v>REMPLIR TYPE DE CLIENT</v>
      </c>
      <c r="CG612" s="107" t="str">
        <f t="shared" si="320"/>
        <v>Montant total de l'aide demandée non indiqué</v>
      </c>
      <c r="CH612" s="1"/>
      <c r="CI612" s="1"/>
      <c r="CJ612" s="1"/>
      <c r="CK612" s="1"/>
      <c r="CL612" s="1"/>
    </row>
    <row r="613" spans="1:90" x14ac:dyDescent="0.25">
      <c r="A613" s="51"/>
      <c r="B613" s="111"/>
      <c r="C613" s="111"/>
      <c r="D613" s="111"/>
      <c r="E613" s="111"/>
      <c r="F613" s="111"/>
      <c r="G613" s="132"/>
      <c r="H613" s="151"/>
      <c r="I613" s="299"/>
      <c r="J613" s="152"/>
      <c r="K613" s="153"/>
      <c r="L613" s="169"/>
      <c r="M613" s="39"/>
      <c r="N613" s="90"/>
      <c r="O613" s="39"/>
      <c r="P613" s="23"/>
      <c r="Q613" s="170">
        <f t="shared" si="301"/>
        <v>0</v>
      </c>
      <c r="R613" s="55"/>
      <c r="S613" s="65"/>
      <c r="T613" s="98" t="s">
        <v>64</v>
      </c>
      <c r="U613" s="63"/>
      <c r="V613" s="87" t="str">
        <f t="shared" si="302"/>
        <v>Remplir la colonne R ou U</v>
      </c>
      <c r="W613" s="63"/>
      <c r="X613" s="173" t="str">
        <f t="shared" si="299"/>
        <v>Remplir la colonne M</v>
      </c>
      <c r="Y613" s="179" t="str">
        <f t="shared" si="303"/>
        <v>Remplir la colonne W</v>
      </c>
      <c r="Z613" s="263" t="str">
        <f t="shared" si="321"/>
        <v>Remplir la colonne I</v>
      </c>
      <c r="AA613" s="91"/>
      <c r="AB613" s="315" t="str">
        <f t="shared" si="304"/>
        <v>Remplir les termes C, P, T et TVA</v>
      </c>
      <c r="AC613" s="55"/>
      <c r="AD613" s="65"/>
      <c r="AE613" s="98" t="s">
        <v>64</v>
      </c>
      <c r="AF613" s="63"/>
      <c r="AG613" s="87" t="str">
        <f t="shared" si="305"/>
        <v>Remplir la colonne AC ou AF</v>
      </c>
      <c r="AH613" s="63"/>
      <c r="AI613" s="173" t="str">
        <f t="shared" si="322"/>
        <v>Remplir la colonne M</v>
      </c>
      <c r="AJ613" s="179" t="str">
        <f t="shared" si="306"/>
        <v>Remplir la colonne AH</v>
      </c>
      <c r="AK613" s="263" t="str">
        <f t="shared" si="323"/>
        <v>Remplir la colonne I</v>
      </c>
      <c r="AL613" s="91"/>
      <c r="AM613" s="315" t="str">
        <f t="shared" si="307"/>
        <v>Remplir les terme C, P, T et TVA</v>
      </c>
      <c r="AN613" s="55"/>
      <c r="AO613" s="65"/>
      <c r="AP613" s="98" t="s">
        <v>64</v>
      </c>
      <c r="AQ613" s="63"/>
      <c r="AR613" s="87" t="str">
        <f t="shared" si="308"/>
        <v>Remplir la colonne AN ou AQ</v>
      </c>
      <c r="AS613" s="63"/>
      <c r="AT613" s="173" t="str">
        <f t="shared" si="324"/>
        <v>Remplir la colonne M</v>
      </c>
      <c r="AU613" s="179" t="str">
        <f t="shared" si="309"/>
        <v>Remplir la colonne AS</v>
      </c>
      <c r="AV613" s="263" t="str">
        <f t="shared" si="325"/>
        <v>Remplir la colonne I</v>
      </c>
      <c r="AW613" s="91"/>
      <c r="AX613" s="315" t="str">
        <f t="shared" si="310"/>
        <v>Remplir les termes C, P, T et TVA</v>
      </c>
      <c r="AY613" s="55"/>
      <c r="AZ613" s="65"/>
      <c r="BA613" s="98" t="s">
        <v>64</v>
      </c>
      <c r="BB613" s="63"/>
      <c r="BC613" s="87" t="str">
        <f t="shared" si="311"/>
        <v>Remplir la colonne AY ou BB</v>
      </c>
      <c r="BD613" s="63"/>
      <c r="BE613" s="173" t="str">
        <f t="shared" si="326"/>
        <v>Remplir la colonne M</v>
      </c>
      <c r="BF613" s="179" t="str">
        <f t="shared" si="312"/>
        <v>Remplir la colonne BD</v>
      </c>
      <c r="BG613" s="263" t="str">
        <f t="shared" si="327"/>
        <v>Remplir la colonne I</v>
      </c>
      <c r="BH613" s="91"/>
      <c r="BI613" s="315" t="str">
        <f t="shared" si="313"/>
        <v>Remplir les termes C, P, T et TVA</v>
      </c>
      <c r="BJ613" s="55"/>
      <c r="BK613" s="65"/>
      <c r="BL613" s="98" t="s">
        <v>64</v>
      </c>
      <c r="BM613" s="63"/>
      <c r="BN613" s="87" t="str">
        <f t="shared" si="314"/>
        <v>Remplir la colonne BJ ou BM</v>
      </c>
      <c r="BO613" s="63"/>
      <c r="BP613" s="173" t="str">
        <f t="shared" si="328"/>
        <v>Remplir la colonne M</v>
      </c>
      <c r="BQ613" s="179" t="str">
        <f t="shared" si="315"/>
        <v>Remplir la colonne BO</v>
      </c>
      <c r="BR613" s="263" t="str">
        <f t="shared" si="329"/>
        <v>Remplir la colonne I</v>
      </c>
      <c r="BS613" s="91"/>
      <c r="BT613" s="315" t="str">
        <f t="shared" si="316"/>
        <v>Remplir les termes C, P, T et TVA</v>
      </c>
      <c r="BU613" s="55"/>
      <c r="BV613" s="65"/>
      <c r="BW613" s="98" t="s">
        <v>64</v>
      </c>
      <c r="BX613" s="63"/>
      <c r="BY613" s="87" t="str">
        <f t="shared" si="317"/>
        <v>Remplir la colonne BU ou BX</v>
      </c>
      <c r="BZ613" s="63"/>
      <c r="CA613" s="173" t="str">
        <f t="shared" si="330"/>
        <v>Remplir la colonne M</v>
      </c>
      <c r="CB613" s="179" t="str">
        <f t="shared" si="318"/>
        <v>Remplir la colonne BZ</v>
      </c>
      <c r="CC613" s="263" t="str">
        <f t="shared" si="331"/>
        <v>Remplir la colonne I</v>
      </c>
      <c r="CD613" s="91"/>
      <c r="CE613" s="315" t="str">
        <f t="shared" si="319"/>
        <v>Remplir les termes C, P, T et TVA</v>
      </c>
      <c r="CF613" s="61" t="str">
        <f t="shared" si="300"/>
        <v>REMPLIR TYPE DE CLIENT</v>
      </c>
      <c r="CG613" s="107" t="str">
        <f t="shared" si="320"/>
        <v>Montant total de l'aide demandée non indiqué</v>
      </c>
      <c r="CH613" s="1"/>
      <c r="CI613" s="1"/>
      <c r="CJ613" s="1"/>
      <c r="CK613" s="1"/>
      <c r="CL613" s="1"/>
    </row>
    <row r="614" spans="1:90" x14ac:dyDescent="0.25">
      <c r="A614" s="51"/>
      <c r="B614" s="111"/>
      <c r="C614" s="111"/>
      <c r="D614" s="111"/>
      <c r="E614" s="111"/>
      <c r="F614" s="111"/>
      <c r="G614" s="132"/>
      <c r="H614" s="151"/>
      <c r="I614" s="299"/>
      <c r="J614" s="152"/>
      <c r="K614" s="153"/>
      <c r="L614" s="169"/>
      <c r="M614" s="39"/>
      <c r="N614" s="90"/>
      <c r="O614" s="39"/>
      <c r="P614" s="23"/>
      <c r="Q614" s="170">
        <f t="shared" si="301"/>
        <v>0</v>
      </c>
      <c r="R614" s="55"/>
      <c r="S614" s="65"/>
      <c r="T614" s="98" t="s">
        <v>64</v>
      </c>
      <c r="U614" s="63"/>
      <c r="V614" s="87" t="str">
        <f t="shared" si="302"/>
        <v>Remplir la colonne R ou U</v>
      </c>
      <c r="W614" s="63"/>
      <c r="X614" s="173" t="str">
        <f t="shared" si="299"/>
        <v>Remplir la colonne M</v>
      </c>
      <c r="Y614" s="179" t="str">
        <f t="shared" si="303"/>
        <v>Remplir la colonne W</v>
      </c>
      <c r="Z614" s="263" t="str">
        <f t="shared" si="321"/>
        <v>Remplir la colonne I</v>
      </c>
      <c r="AA614" s="91"/>
      <c r="AB614" s="315" t="str">
        <f t="shared" si="304"/>
        <v>Remplir les termes C, P, T et TVA</v>
      </c>
      <c r="AC614" s="55"/>
      <c r="AD614" s="65"/>
      <c r="AE614" s="98" t="s">
        <v>64</v>
      </c>
      <c r="AF614" s="63"/>
      <c r="AG614" s="87" t="str">
        <f t="shared" si="305"/>
        <v>Remplir la colonne AC ou AF</v>
      </c>
      <c r="AH614" s="63"/>
      <c r="AI614" s="173" t="str">
        <f t="shared" si="322"/>
        <v>Remplir la colonne M</v>
      </c>
      <c r="AJ614" s="179" t="str">
        <f t="shared" si="306"/>
        <v>Remplir la colonne AH</v>
      </c>
      <c r="AK614" s="263" t="str">
        <f t="shared" si="323"/>
        <v>Remplir la colonne I</v>
      </c>
      <c r="AL614" s="91"/>
      <c r="AM614" s="315" t="str">
        <f t="shared" si="307"/>
        <v>Remplir les terme C, P, T et TVA</v>
      </c>
      <c r="AN614" s="55"/>
      <c r="AO614" s="65"/>
      <c r="AP614" s="98" t="s">
        <v>64</v>
      </c>
      <c r="AQ614" s="63"/>
      <c r="AR614" s="87" t="str">
        <f t="shared" si="308"/>
        <v>Remplir la colonne AN ou AQ</v>
      </c>
      <c r="AS614" s="63"/>
      <c r="AT614" s="173" t="str">
        <f t="shared" si="324"/>
        <v>Remplir la colonne M</v>
      </c>
      <c r="AU614" s="179" t="str">
        <f t="shared" si="309"/>
        <v>Remplir la colonne AS</v>
      </c>
      <c r="AV614" s="263" t="str">
        <f t="shared" si="325"/>
        <v>Remplir la colonne I</v>
      </c>
      <c r="AW614" s="91"/>
      <c r="AX614" s="315" t="str">
        <f t="shared" si="310"/>
        <v>Remplir les termes C, P, T et TVA</v>
      </c>
      <c r="AY614" s="55"/>
      <c r="AZ614" s="65"/>
      <c r="BA614" s="98" t="s">
        <v>64</v>
      </c>
      <c r="BB614" s="63"/>
      <c r="BC614" s="87" t="str">
        <f t="shared" si="311"/>
        <v>Remplir la colonne AY ou BB</v>
      </c>
      <c r="BD614" s="63"/>
      <c r="BE614" s="173" t="str">
        <f t="shared" si="326"/>
        <v>Remplir la colonne M</v>
      </c>
      <c r="BF614" s="179" t="str">
        <f t="shared" si="312"/>
        <v>Remplir la colonne BD</v>
      </c>
      <c r="BG614" s="263" t="str">
        <f t="shared" si="327"/>
        <v>Remplir la colonne I</v>
      </c>
      <c r="BH614" s="91"/>
      <c r="BI614" s="315" t="str">
        <f t="shared" si="313"/>
        <v>Remplir les termes C, P, T et TVA</v>
      </c>
      <c r="BJ614" s="55"/>
      <c r="BK614" s="65"/>
      <c r="BL614" s="98" t="s">
        <v>64</v>
      </c>
      <c r="BM614" s="63"/>
      <c r="BN614" s="87" t="str">
        <f t="shared" si="314"/>
        <v>Remplir la colonne BJ ou BM</v>
      </c>
      <c r="BO614" s="63"/>
      <c r="BP614" s="173" t="str">
        <f t="shared" si="328"/>
        <v>Remplir la colonne M</v>
      </c>
      <c r="BQ614" s="179" t="str">
        <f t="shared" si="315"/>
        <v>Remplir la colonne BO</v>
      </c>
      <c r="BR614" s="263" t="str">
        <f t="shared" si="329"/>
        <v>Remplir la colonne I</v>
      </c>
      <c r="BS614" s="91"/>
      <c r="BT614" s="315" t="str">
        <f t="shared" si="316"/>
        <v>Remplir les termes C, P, T et TVA</v>
      </c>
      <c r="BU614" s="55"/>
      <c r="BV614" s="65"/>
      <c r="BW614" s="98" t="s">
        <v>64</v>
      </c>
      <c r="BX614" s="63"/>
      <c r="BY614" s="87" t="str">
        <f t="shared" si="317"/>
        <v>Remplir la colonne BU ou BX</v>
      </c>
      <c r="BZ614" s="63"/>
      <c r="CA614" s="173" t="str">
        <f t="shared" si="330"/>
        <v>Remplir la colonne M</v>
      </c>
      <c r="CB614" s="179" t="str">
        <f t="shared" si="318"/>
        <v>Remplir la colonne BZ</v>
      </c>
      <c r="CC614" s="263" t="str">
        <f t="shared" si="331"/>
        <v>Remplir la colonne I</v>
      </c>
      <c r="CD614" s="91"/>
      <c r="CE614" s="315" t="str">
        <f t="shared" si="319"/>
        <v>Remplir les termes C, P, T et TVA</v>
      </c>
      <c r="CF614" s="61" t="str">
        <f t="shared" si="300"/>
        <v>REMPLIR TYPE DE CLIENT</v>
      </c>
      <c r="CG614" s="107" t="str">
        <f t="shared" si="320"/>
        <v>Montant total de l'aide demandée non indiqué</v>
      </c>
      <c r="CH614" s="1"/>
      <c r="CI614" s="1"/>
      <c r="CJ614" s="1"/>
      <c r="CK614" s="1"/>
      <c r="CL614" s="1"/>
    </row>
    <row r="615" spans="1:90" x14ac:dyDescent="0.25">
      <c r="A615" s="51"/>
      <c r="B615" s="111"/>
      <c r="C615" s="111"/>
      <c r="D615" s="111"/>
      <c r="E615" s="111"/>
      <c r="F615" s="111"/>
      <c r="G615" s="132"/>
      <c r="H615" s="151"/>
      <c r="I615" s="299"/>
      <c r="J615" s="152"/>
      <c r="K615" s="153"/>
      <c r="L615" s="169"/>
      <c r="M615" s="39"/>
      <c r="N615" s="90"/>
      <c r="O615" s="39"/>
      <c r="P615" s="23"/>
      <c r="Q615" s="170">
        <f t="shared" si="301"/>
        <v>0</v>
      </c>
      <c r="R615" s="55"/>
      <c r="S615" s="65"/>
      <c r="T615" s="98" t="s">
        <v>64</v>
      </c>
      <c r="U615" s="63"/>
      <c r="V615" s="87" t="str">
        <f t="shared" si="302"/>
        <v>Remplir la colonne R ou U</v>
      </c>
      <c r="W615" s="63"/>
      <c r="X615" s="173" t="str">
        <f t="shared" si="299"/>
        <v>Remplir la colonne M</v>
      </c>
      <c r="Y615" s="179" t="str">
        <f t="shared" si="303"/>
        <v>Remplir la colonne W</v>
      </c>
      <c r="Z615" s="263" t="str">
        <f t="shared" si="321"/>
        <v>Remplir la colonne I</v>
      </c>
      <c r="AA615" s="91"/>
      <c r="AB615" s="315" t="str">
        <f t="shared" si="304"/>
        <v>Remplir les termes C, P, T et TVA</v>
      </c>
      <c r="AC615" s="55"/>
      <c r="AD615" s="65"/>
      <c r="AE615" s="98" t="s">
        <v>64</v>
      </c>
      <c r="AF615" s="63"/>
      <c r="AG615" s="87" t="str">
        <f t="shared" si="305"/>
        <v>Remplir la colonne AC ou AF</v>
      </c>
      <c r="AH615" s="63"/>
      <c r="AI615" s="173" t="str">
        <f t="shared" si="322"/>
        <v>Remplir la colonne M</v>
      </c>
      <c r="AJ615" s="179" t="str">
        <f t="shared" si="306"/>
        <v>Remplir la colonne AH</v>
      </c>
      <c r="AK615" s="263" t="str">
        <f t="shared" si="323"/>
        <v>Remplir la colonne I</v>
      </c>
      <c r="AL615" s="91"/>
      <c r="AM615" s="315" t="str">
        <f t="shared" si="307"/>
        <v>Remplir les terme C, P, T et TVA</v>
      </c>
      <c r="AN615" s="55"/>
      <c r="AO615" s="65"/>
      <c r="AP615" s="98" t="s">
        <v>64</v>
      </c>
      <c r="AQ615" s="63"/>
      <c r="AR615" s="87" t="str">
        <f t="shared" si="308"/>
        <v>Remplir la colonne AN ou AQ</v>
      </c>
      <c r="AS615" s="63"/>
      <c r="AT615" s="173" t="str">
        <f t="shared" si="324"/>
        <v>Remplir la colonne M</v>
      </c>
      <c r="AU615" s="179" t="str">
        <f t="shared" si="309"/>
        <v>Remplir la colonne AS</v>
      </c>
      <c r="AV615" s="263" t="str">
        <f t="shared" si="325"/>
        <v>Remplir la colonne I</v>
      </c>
      <c r="AW615" s="91"/>
      <c r="AX615" s="315" t="str">
        <f t="shared" si="310"/>
        <v>Remplir les termes C, P, T et TVA</v>
      </c>
      <c r="AY615" s="55"/>
      <c r="AZ615" s="65"/>
      <c r="BA615" s="98" t="s">
        <v>64</v>
      </c>
      <c r="BB615" s="63"/>
      <c r="BC615" s="87" t="str">
        <f t="shared" si="311"/>
        <v>Remplir la colonne AY ou BB</v>
      </c>
      <c r="BD615" s="63"/>
      <c r="BE615" s="173" t="str">
        <f t="shared" si="326"/>
        <v>Remplir la colonne M</v>
      </c>
      <c r="BF615" s="179" t="str">
        <f t="shared" si="312"/>
        <v>Remplir la colonne BD</v>
      </c>
      <c r="BG615" s="263" t="str">
        <f t="shared" si="327"/>
        <v>Remplir la colonne I</v>
      </c>
      <c r="BH615" s="91"/>
      <c r="BI615" s="315" t="str">
        <f t="shared" si="313"/>
        <v>Remplir les termes C, P, T et TVA</v>
      </c>
      <c r="BJ615" s="55"/>
      <c r="BK615" s="65"/>
      <c r="BL615" s="98" t="s">
        <v>64</v>
      </c>
      <c r="BM615" s="63"/>
      <c r="BN615" s="87" t="str">
        <f t="shared" si="314"/>
        <v>Remplir la colonne BJ ou BM</v>
      </c>
      <c r="BO615" s="63"/>
      <c r="BP615" s="173" t="str">
        <f t="shared" si="328"/>
        <v>Remplir la colonne M</v>
      </c>
      <c r="BQ615" s="179" t="str">
        <f t="shared" si="315"/>
        <v>Remplir la colonne BO</v>
      </c>
      <c r="BR615" s="263" t="str">
        <f t="shared" si="329"/>
        <v>Remplir la colonne I</v>
      </c>
      <c r="BS615" s="91"/>
      <c r="BT615" s="315" t="str">
        <f t="shared" si="316"/>
        <v>Remplir les termes C, P, T et TVA</v>
      </c>
      <c r="BU615" s="55"/>
      <c r="BV615" s="65"/>
      <c r="BW615" s="98" t="s">
        <v>64</v>
      </c>
      <c r="BX615" s="63"/>
      <c r="BY615" s="87" t="str">
        <f t="shared" si="317"/>
        <v>Remplir la colonne BU ou BX</v>
      </c>
      <c r="BZ615" s="63"/>
      <c r="CA615" s="173" t="str">
        <f t="shared" si="330"/>
        <v>Remplir la colonne M</v>
      </c>
      <c r="CB615" s="179" t="str">
        <f t="shared" si="318"/>
        <v>Remplir la colonne BZ</v>
      </c>
      <c r="CC615" s="263" t="str">
        <f t="shared" si="331"/>
        <v>Remplir la colonne I</v>
      </c>
      <c r="CD615" s="91"/>
      <c r="CE615" s="315" t="str">
        <f t="shared" si="319"/>
        <v>Remplir les termes C, P, T et TVA</v>
      </c>
      <c r="CF615" s="61" t="str">
        <f t="shared" si="300"/>
        <v>REMPLIR TYPE DE CLIENT</v>
      </c>
      <c r="CG615" s="107" t="str">
        <f t="shared" si="320"/>
        <v>Montant total de l'aide demandée non indiqué</v>
      </c>
      <c r="CH615" s="1"/>
      <c r="CI615" s="1"/>
      <c r="CJ615" s="1"/>
      <c r="CK615" s="1"/>
      <c r="CL615" s="1"/>
    </row>
    <row r="616" spans="1:90" x14ac:dyDescent="0.25">
      <c r="A616" s="51"/>
      <c r="B616" s="111"/>
      <c r="C616" s="111"/>
      <c r="D616" s="111"/>
      <c r="E616" s="111"/>
      <c r="F616" s="111"/>
      <c r="G616" s="132"/>
      <c r="H616" s="151"/>
      <c r="I616" s="299"/>
      <c r="J616" s="152"/>
      <c r="K616" s="153"/>
      <c r="L616" s="169"/>
      <c r="M616" s="39"/>
      <c r="N616" s="90"/>
      <c r="O616" s="39"/>
      <c r="P616" s="23"/>
      <c r="Q616" s="170">
        <f t="shared" si="301"/>
        <v>0</v>
      </c>
      <c r="R616" s="55"/>
      <c r="S616" s="65"/>
      <c r="T616" s="98" t="s">
        <v>64</v>
      </c>
      <c r="U616" s="63"/>
      <c r="V616" s="87" t="str">
        <f t="shared" si="302"/>
        <v>Remplir la colonne R ou U</v>
      </c>
      <c r="W616" s="63"/>
      <c r="X616" s="173" t="str">
        <f t="shared" si="299"/>
        <v>Remplir la colonne M</v>
      </c>
      <c r="Y616" s="179" t="str">
        <f t="shared" si="303"/>
        <v>Remplir la colonne W</v>
      </c>
      <c r="Z616" s="263" t="str">
        <f t="shared" si="321"/>
        <v>Remplir la colonne I</v>
      </c>
      <c r="AA616" s="91"/>
      <c r="AB616" s="315" t="str">
        <f t="shared" si="304"/>
        <v>Remplir les termes C, P, T et TVA</v>
      </c>
      <c r="AC616" s="55"/>
      <c r="AD616" s="65"/>
      <c r="AE616" s="98" t="s">
        <v>64</v>
      </c>
      <c r="AF616" s="63"/>
      <c r="AG616" s="87" t="str">
        <f t="shared" si="305"/>
        <v>Remplir la colonne AC ou AF</v>
      </c>
      <c r="AH616" s="63"/>
      <c r="AI616" s="173" t="str">
        <f t="shared" si="322"/>
        <v>Remplir la colonne M</v>
      </c>
      <c r="AJ616" s="179" t="str">
        <f t="shared" si="306"/>
        <v>Remplir la colonne AH</v>
      </c>
      <c r="AK616" s="263" t="str">
        <f t="shared" si="323"/>
        <v>Remplir la colonne I</v>
      </c>
      <c r="AL616" s="91"/>
      <c r="AM616" s="315" t="str">
        <f t="shared" si="307"/>
        <v>Remplir les terme C, P, T et TVA</v>
      </c>
      <c r="AN616" s="55"/>
      <c r="AO616" s="65"/>
      <c r="AP616" s="98" t="s">
        <v>64</v>
      </c>
      <c r="AQ616" s="63"/>
      <c r="AR616" s="87" t="str">
        <f t="shared" si="308"/>
        <v>Remplir la colonne AN ou AQ</v>
      </c>
      <c r="AS616" s="63"/>
      <c r="AT616" s="173" t="str">
        <f t="shared" si="324"/>
        <v>Remplir la colonne M</v>
      </c>
      <c r="AU616" s="179" t="str">
        <f t="shared" si="309"/>
        <v>Remplir la colonne AS</v>
      </c>
      <c r="AV616" s="263" t="str">
        <f t="shared" si="325"/>
        <v>Remplir la colonne I</v>
      </c>
      <c r="AW616" s="91"/>
      <c r="AX616" s="315" t="str">
        <f t="shared" si="310"/>
        <v>Remplir les termes C, P, T et TVA</v>
      </c>
      <c r="AY616" s="55"/>
      <c r="AZ616" s="65"/>
      <c r="BA616" s="98" t="s">
        <v>64</v>
      </c>
      <c r="BB616" s="63"/>
      <c r="BC616" s="87" t="str">
        <f t="shared" si="311"/>
        <v>Remplir la colonne AY ou BB</v>
      </c>
      <c r="BD616" s="63"/>
      <c r="BE616" s="173" t="str">
        <f t="shared" si="326"/>
        <v>Remplir la colonne M</v>
      </c>
      <c r="BF616" s="179" t="str">
        <f t="shared" si="312"/>
        <v>Remplir la colonne BD</v>
      </c>
      <c r="BG616" s="263" t="str">
        <f t="shared" si="327"/>
        <v>Remplir la colonne I</v>
      </c>
      <c r="BH616" s="91"/>
      <c r="BI616" s="315" t="str">
        <f t="shared" si="313"/>
        <v>Remplir les termes C, P, T et TVA</v>
      </c>
      <c r="BJ616" s="55"/>
      <c r="BK616" s="65"/>
      <c r="BL616" s="98" t="s">
        <v>64</v>
      </c>
      <c r="BM616" s="63"/>
      <c r="BN616" s="87" t="str">
        <f t="shared" si="314"/>
        <v>Remplir la colonne BJ ou BM</v>
      </c>
      <c r="BO616" s="63"/>
      <c r="BP616" s="173" t="str">
        <f t="shared" si="328"/>
        <v>Remplir la colonne M</v>
      </c>
      <c r="BQ616" s="179" t="str">
        <f t="shared" si="315"/>
        <v>Remplir la colonne BO</v>
      </c>
      <c r="BR616" s="263" t="str">
        <f t="shared" si="329"/>
        <v>Remplir la colonne I</v>
      </c>
      <c r="BS616" s="91"/>
      <c r="BT616" s="315" t="str">
        <f t="shared" si="316"/>
        <v>Remplir les termes C, P, T et TVA</v>
      </c>
      <c r="BU616" s="55"/>
      <c r="BV616" s="65"/>
      <c r="BW616" s="98" t="s">
        <v>64</v>
      </c>
      <c r="BX616" s="63"/>
      <c r="BY616" s="87" t="str">
        <f t="shared" si="317"/>
        <v>Remplir la colonne BU ou BX</v>
      </c>
      <c r="BZ616" s="63"/>
      <c r="CA616" s="173" t="str">
        <f t="shared" si="330"/>
        <v>Remplir la colonne M</v>
      </c>
      <c r="CB616" s="179" t="str">
        <f t="shared" si="318"/>
        <v>Remplir la colonne BZ</v>
      </c>
      <c r="CC616" s="263" t="str">
        <f t="shared" si="331"/>
        <v>Remplir la colonne I</v>
      </c>
      <c r="CD616" s="91"/>
      <c r="CE616" s="315" t="str">
        <f t="shared" si="319"/>
        <v>Remplir les termes C, P, T et TVA</v>
      </c>
      <c r="CF616" s="61" t="str">
        <f t="shared" si="300"/>
        <v>REMPLIR TYPE DE CLIENT</v>
      </c>
      <c r="CG616" s="107" t="str">
        <f t="shared" si="320"/>
        <v>Montant total de l'aide demandée non indiqué</v>
      </c>
      <c r="CH616" s="1"/>
      <c r="CI616" s="1"/>
      <c r="CJ616" s="1"/>
      <c r="CK616" s="1"/>
      <c r="CL616" s="1"/>
    </row>
    <row r="617" spans="1:90" x14ac:dyDescent="0.25">
      <c r="A617" s="51"/>
      <c r="B617" s="111"/>
      <c r="C617" s="111"/>
      <c r="D617" s="111"/>
      <c r="E617" s="111"/>
      <c r="F617" s="111"/>
      <c r="G617" s="132"/>
      <c r="H617" s="151"/>
      <c r="I617" s="299"/>
      <c r="J617" s="152"/>
      <c r="K617" s="153"/>
      <c r="L617" s="169"/>
      <c r="M617" s="39"/>
      <c r="N617" s="90"/>
      <c r="O617" s="39"/>
      <c r="P617" s="23"/>
      <c r="Q617" s="170">
        <f t="shared" si="301"/>
        <v>0</v>
      </c>
      <c r="R617" s="55"/>
      <c r="S617" s="65"/>
      <c r="T617" s="98" t="s">
        <v>64</v>
      </c>
      <c r="U617" s="63"/>
      <c r="V617" s="87" t="str">
        <f t="shared" si="302"/>
        <v>Remplir la colonne R ou U</v>
      </c>
      <c r="W617" s="63"/>
      <c r="X617" s="173" t="str">
        <f t="shared" si="299"/>
        <v>Remplir la colonne M</v>
      </c>
      <c r="Y617" s="179" t="str">
        <f t="shared" si="303"/>
        <v>Remplir la colonne W</v>
      </c>
      <c r="Z617" s="263" t="str">
        <f t="shared" si="321"/>
        <v>Remplir la colonne I</v>
      </c>
      <c r="AA617" s="91"/>
      <c r="AB617" s="315" t="str">
        <f t="shared" si="304"/>
        <v>Remplir les termes C, P, T et TVA</v>
      </c>
      <c r="AC617" s="55"/>
      <c r="AD617" s="65"/>
      <c r="AE617" s="98" t="s">
        <v>64</v>
      </c>
      <c r="AF617" s="63"/>
      <c r="AG617" s="87" t="str">
        <f t="shared" si="305"/>
        <v>Remplir la colonne AC ou AF</v>
      </c>
      <c r="AH617" s="63"/>
      <c r="AI617" s="173" t="str">
        <f t="shared" si="322"/>
        <v>Remplir la colonne M</v>
      </c>
      <c r="AJ617" s="179" t="str">
        <f t="shared" si="306"/>
        <v>Remplir la colonne AH</v>
      </c>
      <c r="AK617" s="263" t="str">
        <f t="shared" si="323"/>
        <v>Remplir la colonne I</v>
      </c>
      <c r="AL617" s="91"/>
      <c r="AM617" s="315" t="str">
        <f t="shared" si="307"/>
        <v>Remplir les terme C, P, T et TVA</v>
      </c>
      <c r="AN617" s="55"/>
      <c r="AO617" s="65"/>
      <c r="AP617" s="98" t="s">
        <v>64</v>
      </c>
      <c r="AQ617" s="63"/>
      <c r="AR617" s="87" t="str">
        <f t="shared" si="308"/>
        <v>Remplir la colonne AN ou AQ</v>
      </c>
      <c r="AS617" s="63"/>
      <c r="AT617" s="173" t="str">
        <f t="shared" si="324"/>
        <v>Remplir la colonne M</v>
      </c>
      <c r="AU617" s="179" t="str">
        <f t="shared" si="309"/>
        <v>Remplir la colonne AS</v>
      </c>
      <c r="AV617" s="263" t="str">
        <f t="shared" si="325"/>
        <v>Remplir la colonne I</v>
      </c>
      <c r="AW617" s="91"/>
      <c r="AX617" s="315" t="str">
        <f t="shared" si="310"/>
        <v>Remplir les termes C, P, T et TVA</v>
      </c>
      <c r="AY617" s="55"/>
      <c r="AZ617" s="65"/>
      <c r="BA617" s="98" t="s">
        <v>64</v>
      </c>
      <c r="BB617" s="63"/>
      <c r="BC617" s="87" t="str">
        <f t="shared" si="311"/>
        <v>Remplir la colonne AY ou BB</v>
      </c>
      <c r="BD617" s="63"/>
      <c r="BE617" s="173" t="str">
        <f t="shared" si="326"/>
        <v>Remplir la colonne M</v>
      </c>
      <c r="BF617" s="179" t="str">
        <f t="shared" si="312"/>
        <v>Remplir la colonne BD</v>
      </c>
      <c r="BG617" s="263" t="str">
        <f t="shared" si="327"/>
        <v>Remplir la colonne I</v>
      </c>
      <c r="BH617" s="91"/>
      <c r="BI617" s="315" t="str">
        <f t="shared" si="313"/>
        <v>Remplir les termes C, P, T et TVA</v>
      </c>
      <c r="BJ617" s="55"/>
      <c r="BK617" s="65"/>
      <c r="BL617" s="98" t="s">
        <v>64</v>
      </c>
      <c r="BM617" s="63"/>
      <c r="BN617" s="87" t="str">
        <f t="shared" si="314"/>
        <v>Remplir la colonne BJ ou BM</v>
      </c>
      <c r="BO617" s="63"/>
      <c r="BP617" s="173" t="str">
        <f t="shared" si="328"/>
        <v>Remplir la colonne M</v>
      </c>
      <c r="BQ617" s="179" t="str">
        <f t="shared" si="315"/>
        <v>Remplir la colonne BO</v>
      </c>
      <c r="BR617" s="263" t="str">
        <f t="shared" si="329"/>
        <v>Remplir la colonne I</v>
      </c>
      <c r="BS617" s="91"/>
      <c r="BT617" s="315" t="str">
        <f t="shared" si="316"/>
        <v>Remplir les termes C, P, T et TVA</v>
      </c>
      <c r="BU617" s="55"/>
      <c r="BV617" s="65"/>
      <c r="BW617" s="98" t="s">
        <v>64</v>
      </c>
      <c r="BX617" s="63"/>
      <c r="BY617" s="87" t="str">
        <f t="shared" si="317"/>
        <v>Remplir la colonne BU ou BX</v>
      </c>
      <c r="BZ617" s="63"/>
      <c r="CA617" s="173" t="str">
        <f t="shared" si="330"/>
        <v>Remplir la colonne M</v>
      </c>
      <c r="CB617" s="179" t="str">
        <f t="shared" si="318"/>
        <v>Remplir la colonne BZ</v>
      </c>
      <c r="CC617" s="263" t="str">
        <f t="shared" si="331"/>
        <v>Remplir la colonne I</v>
      </c>
      <c r="CD617" s="91"/>
      <c r="CE617" s="315" t="str">
        <f t="shared" si="319"/>
        <v>Remplir les termes C, P, T et TVA</v>
      </c>
      <c r="CF617" s="61" t="str">
        <f t="shared" si="300"/>
        <v>REMPLIR TYPE DE CLIENT</v>
      </c>
      <c r="CG617" s="107" t="str">
        <f t="shared" si="320"/>
        <v>Montant total de l'aide demandée non indiqué</v>
      </c>
      <c r="CH617" s="1"/>
      <c r="CI617" s="1"/>
      <c r="CJ617" s="1"/>
      <c r="CK617" s="1"/>
      <c r="CL617" s="1"/>
    </row>
    <row r="618" spans="1:90" x14ac:dyDescent="0.25">
      <c r="A618" s="51"/>
      <c r="B618" s="111"/>
      <c r="C618" s="111"/>
      <c r="D618" s="111"/>
      <c r="E618" s="111"/>
      <c r="F618" s="111"/>
      <c r="G618" s="132"/>
      <c r="H618" s="151"/>
      <c r="I618" s="299"/>
      <c r="J618" s="152"/>
      <c r="K618" s="153"/>
      <c r="L618" s="169"/>
      <c r="M618" s="39"/>
      <c r="N618" s="90"/>
      <c r="O618" s="39"/>
      <c r="P618" s="23"/>
      <c r="Q618" s="170">
        <f t="shared" si="301"/>
        <v>0</v>
      </c>
      <c r="R618" s="55"/>
      <c r="S618" s="65"/>
      <c r="T618" s="98" t="s">
        <v>64</v>
      </c>
      <c r="U618" s="63"/>
      <c r="V618" s="87" t="str">
        <f t="shared" si="302"/>
        <v>Remplir la colonne R ou U</v>
      </c>
      <c r="W618" s="63"/>
      <c r="X618" s="173" t="str">
        <f t="shared" si="299"/>
        <v>Remplir la colonne M</v>
      </c>
      <c r="Y618" s="179" t="str">
        <f t="shared" si="303"/>
        <v>Remplir la colonne W</v>
      </c>
      <c r="Z618" s="263" t="str">
        <f t="shared" si="321"/>
        <v>Remplir la colonne I</v>
      </c>
      <c r="AA618" s="91"/>
      <c r="AB618" s="315" t="str">
        <f t="shared" si="304"/>
        <v>Remplir les termes C, P, T et TVA</v>
      </c>
      <c r="AC618" s="55"/>
      <c r="AD618" s="65"/>
      <c r="AE618" s="98" t="s">
        <v>64</v>
      </c>
      <c r="AF618" s="63"/>
      <c r="AG618" s="87" t="str">
        <f t="shared" si="305"/>
        <v>Remplir la colonne AC ou AF</v>
      </c>
      <c r="AH618" s="63"/>
      <c r="AI618" s="173" t="str">
        <f t="shared" si="322"/>
        <v>Remplir la colonne M</v>
      </c>
      <c r="AJ618" s="179" t="str">
        <f t="shared" si="306"/>
        <v>Remplir la colonne AH</v>
      </c>
      <c r="AK618" s="263" t="str">
        <f t="shared" si="323"/>
        <v>Remplir la colonne I</v>
      </c>
      <c r="AL618" s="91"/>
      <c r="AM618" s="315" t="str">
        <f t="shared" si="307"/>
        <v>Remplir les terme C, P, T et TVA</v>
      </c>
      <c r="AN618" s="55"/>
      <c r="AO618" s="65"/>
      <c r="AP618" s="98" t="s">
        <v>64</v>
      </c>
      <c r="AQ618" s="63"/>
      <c r="AR618" s="87" t="str">
        <f t="shared" si="308"/>
        <v>Remplir la colonne AN ou AQ</v>
      </c>
      <c r="AS618" s="63"/>
      <c r="AT618" s="173" t="str">
        <f t="shared" si="324"/>
        <v>Remplir la colonne M</v>
      </c>
      <c r="AU618" s="179" t="str">
        <f t="shared" si="309"/>
        <v>Remplir la colonne AS</v>
      </c>
      <c r="AV618" s="263" t="str">
        <f t="shared" si="325"/>
        <v>Remplir la colonne I</v>
      </c>
      <c r="AW618" s="91"/>
      <c r="AX618" s="315" t="str">
        <f t="shared" si="310"/>
        <v>Remplir les termes C, P, T et TVA</v>
      </c>
      <c r="AY618" s="55"/>
      <c r="AZ618" s="65"/>
      <c r="BA618" s="98" t="s">
        <v>64</v>
      </c>
      <c r="BB618" s="63"/>
      <c r="BC618" s="87" t="str">
        <f t="shared" si="311"/>
        <v>Remplir la colonne AY ou BB</v>
      </c>
      <c r="BD618" s="63"/>
      <c r="BE618" s="173" t="str">
        <f t="shared" si="326"/>
        <v>Remplir la colonne M</v>
      </c>
      <c r="BF618" s="179" t="str">
        <f t="shared" si="312"/>
        <v>Remplir la colonne BD</v>
      </c>
      <c r="BG618" s="263" t="str">
        <f t="shared" si="327"/>
        <v>Remplir la colonne I</v>
      </c>
      <c r="BH618" s="91"/>
      <c r="BI618" s="315" t="str">
        <f t="shared" si="313"/>
        <v>Remplir les termes C, P, T et TVA</v>
      </c>
      <c r="BJ618" s="55"/>
      <c r="BK618" s="65"/>
      <c r="BL618" s="98" t="s">
        <v>64</v>
      </c>
      <c r="BM618" s="63"/>
      <c r="BN618" s="87" t="str">
        <f t="shared" si="314"/>
        <v>Remplir la colonne BJ ou BM</v>
      </c>
      <c r="BO618" s="63"/>
      <c r="BP618" s="173" t="str">
        <f t="shared" si="328"/>
        <v>Remplir la colonne M</v>
      </c>
      <c r="BQ618" s="179" t="str">
        <f t="shared" si="315"/>
        <v>Remplir la colonne BO</v>
      </c>
      <c r="BR618" s="263" t="str">
        <f t="shared" si="329"/>
        <v>Remplir la colonne I</v>
      </c>
      <c r="BS618" s="91"/>
      <c r="BT618" s="315" t="str">
        <f t="shared" si="316"/>
        <v>Remplir les termes C, P, T et TVA</v>
      </c>
      <c r="BU618" s="55"/>
      <c r="BV618" s="65"/>
      <c r="BW618" s="98" t="s">
        <v>64</v>
      </c>
      <c r="BX618" s="63"/>
      <c r="BY618" s="87" t="str">
        <f t="shared" si="317"/>
        <v>Remplir la colonne BU ou BX</v>
      </c>
      <c r="BZ618" s="63"/>
      <c r="CA618" s="173" t="str">
        <f t="shared" si="330"/>
        <v>Remplir la colonne M</v>
      </c>
      <c r="CB618" s="179" t="str">
        <f t="shared" si="318"/>
        <v>Remplir la colonne BZ</v>
      </c>
      <c r="CC618" s="263" t="str">
        <f t="shared" si="331"/>
        <v>Remplir la colonne I</v>
      </c>
      <c r="CD618" s="91"/>
      <c r="CE618" s="315" t="str">
        <f t="shared" si="319"/>
        <v>Remplir les termes C, P, T et TVA</v>
      </c>
      <c r="CF618" s="61" t="str">
        <f t="shared" si="300"/>
        <v>REMPLIR TYPE DE CLIENT</v>
      </c>
      <c r="CG618" s="107" t="str">
        <f t="shared" si="320"/>
        <v>Montant total de l'aide demandée non indiqué</v>
      </c>
      <c r="CH618" s="1"/>
      <c r="CI618" s="1"/>
      <c r="CJ618" s="1"/>
      <c r="CK618" s="1"/>
      <c r="CL618" s="1"/>
    </row>
    <row r="619" spans="1:90" x14ac:dyDescent="0.25">
      <c r="A619" s="51"/>
      <c r="B619" s="111"/>
      <c r="C619" s="111"/>
      <c r="D619" s="111"/>
      <c r="E619" s="111"/>
      <c r="F619" s="111"/>
      <c r="G619" s="132"/>
      <c r="H619" s="151"/>
      <c r="I619" s="299"/>
      <c r="J619" s="152"/>
      <c r="K619" s="153"/>
      <c r="L619" s="169"/>
      <c r="M619" s="39"/>
      <c r="N619" s="90"/>
      <c r="O619" s="39"/>
      <c r="P619" s="23"/>
      <c r="Q619" s="170">
        <f t="shared" si="301"/>
        <v>0</v>
      </c>
      <c r="R619" s="55"/>
      <c r="S619" s="65"/>
      <c r="T619" s="98" t="s">
        <v>64</v>
      </c>
      <c r="U619" s="63"/>
      <c r="V619" s="87" t="str">
        <f t="shared" si="302"/>
        <v>Remplir la colonne R ou U</v>
      </c>
      <c r="W619" s="63"/>
      <c r="X619" s="173" t="str">
        <f t="shared" si="299"/>
        <v>Remplir la colonne M</v>
      </c>
      <c r="Y619" s="179" t="str">
        <f t="shared" si="303"/>
        <v>Remplir la colonne W</v>
      </c>
      <c r="Z619" s="263" t="str">
        <f t="shared" si="321"/>
        <v>Remplir la colonne I</v>
      </c>
      <c r="AA619" s="91"/>
      <c r="AB619" s="315" t="str">
        <f t="shared" si="304"/>
        <v>Remplir les termes C, P, T et TVA</v>
      </c>
      <c r="AC619" s="55"/>
      <c r="AD619" s="65"/>
      <c r="AE619" s="98" t="s">
        <v>64</v>
      </c>
      <c r="AF619" s="63"/>
      <c r="AG619" s="87" t="str">
        <f t="shared" si="305"/>
        <v>Remplir la colonne AC ou AF</v>
      </c>
      <c r="AH619" s="63"/>
      <c r="AI619" s="173" t="str">
        <f t="shared" si="322"/>
        <v>Remplir la colonne M</v>
      </c>
      <c r="AJ619" s="179" t="str">
        <f t="shared" si="306"/>
        <v>Remplir la colonne AH</v>
      </c>
      <c r="AK619" s="263" t="str">
        <f t="shared" si="323"/>
        <v>Remplir la colonne I</v>
      </c>
      <c r="AL619" s="91"/>
      <c r="AM619" s="315" t="str">
        <f t="shared" si="307"/>
        <v>Remplir les terme C, P, T et TVA</v>
      </c>
      <c r="AN619" s="55"/>
      <c r="AO619" s="65"/>
      <c r="AP619" s="98" t="s">
        <v>64</v>
      </c>
      <c r="AQ619" s="63"/>
      <c r="AR619" s="87" t="str">
        <f t="shared" si="308"/>
        <v>Remplir la colonne AN ou AQ</v>
      </c>
      <c r="AS619" s="63"/>
      <c r="AT619" s="173" t="str">
        <f t="shared" si="324"/>
        <v>Remplir la colonne M</v>
      </c>
      <c r="AU619" s="179" t="str">
        <f t="shared" si="309"/>
        <v>Remplir la colonne AS</v>
      </c>
      <c r="AV619" s="263" t="str">
        <f t="shared" si="325"/>
        <v>Remplir la colonne I</v>
      </c>
      <c r="AW619" s="91"/>
      <c r="AX619" s="315" t="str">
        <f t="shared" si="310"/>
        <v>Remplir les termes C, P, T et TVA</v>
      </c>
      <c r="AY619" s="55"/>
      <c r="AZ619" s="65"/>
      <c r="BA619" s="98" t="s">
        <v>64</v>
      </c>
      <c r="BB619" s="63"/>
      <c r="BC619" s="87" t="str">
        <f t="shared" si="311"/>
        <v>Remplir la colonne AY ou BB</v>
      </c>
      <c r="BD619" s="63"/>
      <c r="BE619" s="173" t="str">
        <f t="shared" si="326"/>
        <v>Remplir la colonne M</v>
      </c>
      <c r="BF619" s="179" t="str">
        <f t="shared" si="312"/>
        <v>Remplir la colonne BD</v>
      </c>
      <c r="BG619" s="263" t="str">
        <f t="shared" si="327"/>
        <v>Remplir la colonne I</v>
      </c>
      <c r="BH619" s="91"/>
      <c r="BI619" s="315" t="str">
        <f t="shared" si="313"/>
        <v>Remplir les termes C, P, T et TVA</v>
      </c>
      <c r="BJ619" s="55"/>
      <c r="BK619" s="65"/>
      <c r="BL619" s="98" t="s">
        <v>64</v>
      </c>
      <c r="BM619" s="63"/>
      <c r="BN619" s="87" t="str">
        <f t="shared" si="314"/>
        <v>Remplir la colonne BJ ou BM</v>
      </c>
      <c r="BO619" s="63"/>
      <c r="BP619" s="173" t="str">
        <f t="shared" si="328"/>
        <v>Remplir la colonne M</v>
      </c>
      <c r="BQ619" s="179" t="str">
        <f t="shared" si="315"/>
        <v>Remplir la colonne BO</v>
      </c>
      <c r="BR619" s="263" t="str">
        <f t="shared" si="329"/>
        <v>Remplir la colonne I</v>
      </c>
      <c r="BS619" s="91"/>
      <c r="BT619" s="315" t="str">
        <f t="shared" si="316"/>
        <v>Remplir les termes C, P, T et TVA</v>
      </c>
      <c r="BU619" s="55"/>
      <c r="BV619" s="65"/>
      <c r="BW619" s="98" t="s">
        <v>64</v>
      </c>
      <c r="BX619" s="63"/>
      <c r="BY619" s="87" t="str">
        <f t="shared" si="317"/>
        <v>Remplir la colonne BU ou BX</v>
      </c>
      <c r="BZ619" s="63"/>
      <c r="CA619" s="173" t="str">
        <f t="shared" si="330"/>
        <v>Remplir la colonne M</v>
      </c>
      <c r="CB619" s="179" t="str">
        <f t="shared" si="318"/>
        <v>Remplir la colonne BZ</v>
      </c>
      <c r="CC619" s="263" t="str">
        <f t="shared" si="331"/>
        <v>Remplir la colonne I</v>
      </c>
      <c r="CD619" s="91"/>
      <c r="CE619" s="315" t="str">
        <f t="shared" si="319"/>
        <v>Remplir les termes C, P, T et TVA</v>
      </c>
      <c r="CF619" s="61" t="str">
        <f t="shared" si="300"/>
        <v>REMPLIR TYPE DE CLIENT</v>
      </c>
      <c r="CG619" s="107" t="str">
        <f t="shared" si="320"/>
        <v>Montant total de l'aide demandée non indiqué</v>
      </c>
      <c r="CH619" s="1"/>
      <c r="CI619" s="1"/>
      <c r="CJ619" s="1"/>
      <c r="CK619" s="1"/>
      <c r="CL619" s="1"/>
    </row>
    <row r="620" spans="1:90" x14ac:dyDescent="0.25">
      <c r="A620" s="51"/>
      <c r="B620" s="111"/>
      <c r="C620" s="111"/>
      <c r="D620" s="111"/>
      <c r="E620" s="111"/>
      <c r="F620" s="111"/>
      <c r="G620" s="132"/>
      <c r="H620" s="151"/>
      <c r="I620" s="299"/>
      <c r="J620" s="152"/>
      <c r="K620" s="153"/>
      <c r="L620" s="169"/>
      <c r="M620" s="39"/>
      <c r="N620" s="90"/>
      <c r="O620" s="39"/>
      <c r="P620" s="23"/>
      <c r="Q620" s="170">
        <f t="shared" si="301"/>
        <v>0</v>
      </c>
      <c r="R620" s="55"/>
      <c r="S620" s="65"/>
      <c r="T620" s="98" t="s">
        <v>64</v>
      </c>
      <c r="U620" s="63"/>
      <c r="V620" s="87" t="str">
        <f t="shared" si="302"/>
        <v>Remplir la colonne R ou U</v>
      </c>
      <c r="W620" s="63"/>
      <c r="X620" s="173" t="str">
        <f t="shared" si="299"/>
        <v>Remplir la colonne M</v>
      </c>
      <c r="Y620" s="179" t="str">
        <f t="shared" si="303"/>
        <v>Remplir la colonne W</v>
      </c>
      <c r="Z620" s="263" t="str">
        <f t="shared" si="321"/>
        <v>Remplir la colonne I</v>
      </c>
      <c r="AA620" s="91"/>
      <c r="AB620" s="315" t="str">
        <f t="shared" si="304"/>
        <v>Remplir les termes C, P, T et TVA</v>
      </c>
      <c r="AC620" s="55"/>
      <c r="AD620" s="65"/>
      <c r="AE620" s="98" t="s">
        <v>64</v>
      </c>
      <c r="AF620" s="63"/>
      <c r="AG620" s="87" t="str">
        <f t="shared" si="305"/>
        <v>Remplir la colonne AC ou AF</v>
      </c>
      <c r="AH620" s="63"/>
      <c r="AI620" s="173" t="str">
        <f t="shared" si="322"/>
        <v>Remplir la colonne M</v>
      </c>
      <c r="AJ620" s="179" t="str">
        <f t="shared" si="306"/>
        <v>Remplir la colonne AH</v>
      </c>
      <c r="AK620" s="263" t="str">
        <f t="shared" si="323"/>
        <v>Remplir la colonne I</v>
      </c>
      <c r="AL620" s="91"/>
      <c r="AM620" s="315" t="str">
        <f t="shared" si="307"/>
        <v>Remplir les terme C, P, T et TVA</v>
      </c>
      <c r="AN620" s="55"/>
      <c r="AO620" s="65"/>
      <c r="AP620" s="98" t="s">
        <v>64</v>
      </c>
      <c r="AQ620" s="63"/>
      <c r="AR620" s="87" t="str">
        <f t="shared" si="308"/>
        <v>Remplir la colonne AN ou AQ</v>
      </c>
      <c r="AS620" s="63"/>
      <c r="AT620" s="173" t="str">
        <f t="shared" si="324"/>
        <v>Remplir la colonne M</v>
      </c>
      <c r="AU620" s="179" t="str">
        <f t="shared" si="309"/>
        <v>Remplir la colonne AS</v>
      </c>
      <c r="AV620" s="263" t="str">
        <f t="shared" si="325"/>
        <v>Remplir la colonne I</v>
      </c>
      <c r="AW620" s="91"/>
      <c r="AX620" s="315" t="str">
        <f t="shared" si="310"/>
        <v>Remplir les termes C, P, T et TVA</v>
      </c>
      <c r="AY620" s="55"/>
      <c r="AZ620" s="65"/>
      <c r="BA620" s="98" t="s">
        <v>64</v>
      </c>
      <c r="BB620" s="63"/>
      <c r="BC620" s="87" t="str">
        <f t="shared" si="311"/>
        <v>Remplir la colonne AY ou BB</v>
      </c>
      <c r="BD620" s="63"/>
      <c r="BE620" s="173" t="str">
        <f t="shared" si="326"/>
        <v>Remplir la colonne M</v>
      </c>
      <c r="BF620" s="179" t="str">
        <f t="shared" si="312"/>
        <v>Remplir la colonne BD</v>
      </c>
      <c r="BG620" s="263" t="str">
        <f t="shared" si="327"/>
        <v>Remplir la colonne I</v>
      </c>
      <c r="BH620" s="91"/>
      <c r="BI620" s="315" t="str">
        <f t="shared" si="313"/>
        <v>Remplir les termes C, P, T et TVA</v>
      </c>
      <c r="BJ620" s="55"/>
      <c r="BK620" s="65"/>
      <c r="BL620" s="98" t="s">
        <v>64</v>
      </c>
      <c r="BM620" s="63"/>
      <c r="BN620" s="87" t="str">
        <f t="shared" si="314"/>
        <v>Remplir la colonne BJ ou BM</v>
      </c>
      <c r="BO620" s="63"/>
      <c r="BP620" s="173" t="str">
        <f t="shared" si="328"/>
        <v>Remplir la colonne M</v>
      </c>
      <c r="BQ620" s="179" t="str">
        <f t="shared" si="315"/>
        <v>Remplir la colonne BO</v>
      </c>
      <c r="BR620" s="263" t="str">
        <f t="shared" si="329"/>
        <v>Remplir la colonne I</v>
      </c>
      <c r="BS620" s="91"/>
      <c r="BT620" s="315" t="str">
        <f t="shared" si="316"/>
        <v>Remplir les termes C, P, T et TVA</v>
      </c>
      <c r="BU620" s="55"/>
      <c r="BV620" s="65"/>
      <c r="BW620" s="98" t="s">
        <v>64</v>
      </c>
      <c r="BX620" s="63"/>
      <c r="BY620" s="87" t="str">
        <f t="shared" si="317"/>
        <v>Remplir la colonne BU ou BX</v>
      </c>
      <c r="BZ620" s="63"/>
      <c r="CA620" s="173" t="str">
        <f t="shared" si="330"/>
        <v>Remplir la colonne M</v>
      </c>
      <c r="CB620" s="179" t="str">
        <f t="shared" si="318"/>
        <v>Remplir la colonne BZ</v>
      </c>
      <c r="CC620" s="263" t="str">
        <f t="shared" si="331"/>
        <v>Remplir la colonne I</v>
      </c>
      <c r="CD620" s="91"/>
      <c r="CE620" s="315" t="str">
        <f t="shared" si="319"/>
        <v>Remplir les termes C, P, T et TVA</v>
      </c>
      <c r="CF620" s="61" t="str">
        <f t="shared" si="300"/>
        <v>REMPLIR TYPE DE CLIENT</v>
      </c>
      <c r="CG620" s="107" t="str">
        <f t="shared" si="320"/>
        <v>Montant total de l'aide demandée non indiqué</v>
      </c>
      <c r="CH620" s="1"/>
      <c r="CI620" s="1"/>
      <c r="CJ620" s="1"/>
      <c r="CK620" s="1"/>
      <c r="CL620" s="1"/>
    </row>
    <row r="621" spans="1:90" x14ac:dyDescent="0.25">
      <c r="A621" s="51"/>
      <c r="B621" s="111"/>
      <c r="C621" s="111"/>
      <c r="D621" s="111"/>
      <c r="E621" s="111"/>
      <c r="F621" s="111"/>
      <c r="G621" s="132"/>
      <c r="H621" s="151"/>
      <c r="I621" s="299"/>
      <c r="J621" s="152"/>
      <c r="K621" s="153"/>
      <c r="L621" s="169"/>
      <c r="M621" s="39"/>
      <c r="N621" s="90"/>
      <c r="O621" s="39"/>
      <c r="P621" s="23"/>
      <c r="Q621" s="170">
        <f t="shared" si="301"/>
        <v>0</v>
      </c>
      <c r="R621" s="55"/>
      <c r="S621" s="65"/>
      <c r="T621" s="98" t="s">
        <v>64</v>
      </c>
      <c r="U621" s="63"/>
      <c r="V621" s="87" t="str">
        <f t="shared" si="302"/>
        <v>Remplir la colonne R ou U</v>
      </c>
      <c r="W621" s="63"/>
      <c r="X621" s="173" t="str">
        <f t="shared" si="299"/>
        <v>Remplir la colonne M</v>
      </c>
      <c r="Y621" s="179" t="str">
        <f t="shared" si="303"/>
        <v>Remplir la colonne W</v>
      </c>
      <c r="Z621" s="263" t="str">
        <f t="shared" si="321"/>
        <v>Remplir la colonne I</v>
      </c>
      <c r="AA621" s="91"/>
      <c r="AB621" s="315" t="str">
        <f t="shared" si="304"/>
        <v>Remplir les termes C, P, T et TVA</v>
      </c>
      <c r="AC621" s="55"/>
      <c r="AD621" s="65"/>
      <c r="AE621" s="98" t="s">
        <v>64</v>
      </c>
      <c r="AF621" s="63"/>
      <c r="AG621" s="87" t="str">
        <f t="shared" si="305"/>
        <v>Remplir la colonne AC ou AF</v>
      </c>
      <c r="AH621" s="63"/>
      <c r="AI621" s="173" t="str">
        <f t="shared" si="322"/>
        <v>Remplir la colonne M</v>
      </c>
      <c r="AJ621" s="179" t="str">
        <f t="shared" si="306"/>
        <v>Remplir la colonne AH</v>
      </c>
      <c r="AK621" s="263" t="str">
        <f t="shared" si="323"/>
        <v>Remplir la colonne I</v>
      </c>
      <c r="AL621" s="91"/>
      <c r="AM621" s="315" t="str">
        <f t="shared" si="307"/>
        <v>Remplir les terme C, P, T et TVA</v>
      </c>
      <c r="AN621" s="55"/>
      <c r="AO621" s="65"/>
      <c r="AP621" s="98" t="s">
        <v>64</v>
      </c>
      <c r="AQ621" s="63"/>
      <c r="AR621" s="87" t="str">
        <f t="shared" si="308"/>
        <v>Remplir la colonne AN ou AQ</v>
      </c>
      <c r="AS621" s="63"/>
      <c r="AT621" s="173" t="str">
        <f t="shared" si="324"/>
        <v>Remplir la colonne M</v>
      </c>
      <c r="AU621" s="179" t="str">
        <f t="shared" si="309"/>
        <v>Remplir la colonne AS</v>
      </c>
      <c r="AV621" s="263" t="str">
        <f t="shared" si="325"/>
        <v>Remplir la colonne I</v>
      </c>
      <c r="AW621" s="91"/>
      <c r="AX621" s="315" t="str">
        <f t="shared" si="310"/>
        <v>Remplir les termes C, P, T et TVA</v>
      </c>
      <c r="AY621" s="55"/>
      <c r="AZ621" s="65"/>
      <c r="BA621" s="98" t="s">
        <v>64</v>
      </c>
      <c r="BB621" s="63"/>
      <c r="BC621" s="87" t="str">
        <f t="shared" si="311"/>
        <v>Remplir la colonne AY ou BB</v>
      </c>
      <c r="BD621" s="63"/>
      <c r="BE621" s="173" t="str">
        <f t="shared" si="326"/>
        <v>Remplir la colonne M</v>
      </c>
      <c r="BF621" s="179" t="str">
        <f t="shared" si="312"/>
        <v>Remplir la colonne BD</v>
      </c>
      <c r="BG621" s="263" t="str">
        <f t="shared" si="327"/>
        <v>Remplir la colonne I</v>
      </c>
      <c r="BH621" s="91"/>
      <c r="BI621" s="315" t="str">
        <f t="shared" si="313"/>
        <v>Remplir les termes C, P, T et TVA</v>
      </c>
      <c r="BJ621" s="55"/>
      <c r="BK621" s="65"/>
      <c r="BL621" s="98" t="s">
        <v>64</v>
      </c>
      <c r="BM621" s="63"/>
      <c r="BN621" s="87" t="str">
        <f t="shared" si="314"/>
        <v>Remplir la colonne BJ ou BM</v>
      </c>
      <c r="BO621" s="63"/>
      <c r="BP621" s="173" t="str">
        <f t="shared" si="328"/>
        <v>Remplir la colonne M</v>
      </c>
      <c r="BQ621" s="179" t="str">
        <f t="shared" si="315"/>
        <v>Remplir la colonne BO</v>
      </c>
      <c r="BR621" s="263" t="str">
        <f t="shared" si="329"/>
        <v>Remplir la colonne I</v>
      </c>
      <c r="BS621" s="91"/>
      <c r="BT621" s="315" t="str">
        <f t="shared" si="316"/>
        <v>Remplir les termes C, P, T et TVA</v>
      </c>
      <c r="BU621" s="55"/>
      <c r="BV621" s="65"/>
      <c r="BW621" s="98" t="s">
        <v>64</v>
      </c>
      <c r="BX621" s="63"/>
      <c r="BY621" s="87" t="str">
        <f t="shared" si="317"/>
        <v>Remplir la colonne BU ou BX</v>
      </c>
      <c r="BZ621" s="63"/>
      <c r="CA621" s="173" t="str">
        <f t="shared" si="330"/>
        <v>Remplir la colonne M</v>
      </c>
      <c r="CB621" s="179" t="str">
        <f t="shared" si="318"/>
        <v>Remplir la colonne BZ</v>
      </c>
      <c r="CC621" s="263" t="str">
        <f t="shared" si="331"/>
        <v>Remplir la colonne I</v>
      </c>
      <c r="CD621" s="91"/>
      <c r="CE621" s="315" t="str">
        <f t="shared" si="319"/>
        <v>Remplir les termes C, P, T et TVA</v>
      </c>
      <c r="CF621" s="61" t="str">
        <f t="shared" si="300"/>
        <v>REMPLIR TYPE DE CLIENT</v>
      </c>
      <c r="CG621" s="107" t="str">
        <f t="shared" si="320"/>
        <v>Montant total de l'aide demandée non indiqué</v>
      </c>
      <c r="CH621" s="1"/>
      <c r="CI621" s="1"/>
      <c r="CJ621" s="1"/>
      <c r="CK621" s="1"/>
      <c r="CL621" s="1"/>
    </row>
    <row r="622" spans="1:90" x14ac:dyDescent="0.25">
      <c r="A622" s="51"/>
      <c r="B622" s="111"/>
      <c r="C622" s="111"/>
      <c r="D622" s="111"/>
      <c r="E622" s="111"/>
      <c r="F622" s="111"/>
      <c r="G622" s="132"/>
      <c r="H622" s="151"/>
      <c r="I622" s="299"/>
      <c r="J622" s="152"/>
      <c r="K622" s="153"/>
      <c r="L622" s="169"/>
      <c r="M622" s="39"/>
      <c r="N622" s="90"/>
      <c r="O622" s="39"/>
      <c r="P622" s="23"/>
      <c r="Q622" s="170">
        <f t="shared" si="301"/>
        <v>0</v>
      </c>
      <c r="R622" s="55"/>
      <c r="S622" s="65"/>
      <c r="T622" s="98" t="s">
        <v>64</v>
      </c>
      <c r="U622" s="63"/>
      <c r="V622" s="87" t="str">
        <f t="shared" si="302"/>
        <v>Remplir la colonne R ou U</v>
      </c>
      <c r="W622" s="63"/>
      <c r="X622" s="173" t="str">
        <f t="shared" si="299"/>
        <v>Remplir la colonne M</v>
      </c>
      <c r="Y622" s="179" t="str">
        <f t="shared" si="303"/>
        <v>Remplir la colonne W</v>
      </c>
      <c r="Z622" s="263" t="str">
        <f t="shared" si="321"/>
        <v>Remplir la colonne I</v>
      </c>
      <c r="AA622" s="91"/>
      <c r="AB622" s="315" t="str">
        <f t="shared" si="304"/>
        <v>Remplir les termes C, P, T et TVA</v>
      </c>
      <c r="AC622" s="55"/>
      <c r="AD622" s="65"/>
      <c r="AE622" s="98" t="s">
        <v>64</v>
      </c>
      <c r="AF622" s="63"/>
      <c r="AG622" s="87" t="str">
        <f t="shared" si="305"/>
        <v>Remplir la colonne AC ou AF</v>
      </c>
      <c r="AH622" s="63"/>
      <c r="AI622" s="173" t="str">
        <f t="shared" si="322"/>
        <v>Remplir la colonne M</v>
      </c>
      <c r="AJ622" s="179" t="str">
        <f t="shared" si="306"/>
        <v>Remplir la colonne AH</v>
      </c>
      <c r="AK622" s="263" t="str">
        <f t="shared" si="323"/>
        <v>Remplir la colonne I</v>
      </c>
      <c r="AL622" s="91"/>
      <c r="AM622" s="315" t="str">
        <f t="shared" si="307"/>
        <v>Remplir les terme C, P, T et TVA</v>
      </c>
      <c r="AN622" s="55"/>
      <c r="AO622" s="65"/>
      <c r="AP622" s="98" t="s">
        <v>64</v>
      </c>
      <c r="AQ622" s="63"/>
      <c r="AR622" s="87" t="str">
        <f t="shared" si="308"/>
        <v>Remplir la colonne AN ou AQ</v>
      </c>
      <c r="AS622" s="63"/>
      <c r="AT622" s="173" t="str">
        <f t="shared" si="324"/>
        <v>Remplir la colonne M</v>
      </c>
      <c r="AU622" s="179" t="str">
        <f t="shared" si="309"/>
        <v>Remplir la colonne AS</v>
      </c>
      <c r="AV622" s="263" t="str">
        <f t="shared" si="325"/>
        <v>Remplir la colonne I</v>
      </c>
      <c r="AW622" s="91"/>
      <c r="AX622" s="315" t="str">
        <f t="shared" si="310"/>
        <v>Remplir les termes C, P, T et TVA</v>
      </c>
      <c r="AY622" s="55"/>
      <c r="AZ622" s="65"/>
      <c r="BA622" s="98" t="s">
        <v>64</v>
      </c>
      <c r="BB622" s="63"/>
      <c r="BC622" s="87" t="str">
        <f t="shared" si="311"/>
        <v>Remplir la colonne AY ou BB</v>
      </c>
      <c r="BD622" s="63"/>
      <c r="BE622" s="173" t="str">
        <f t="shared" si="326"/>
        <v>Remplir la colonne M</v>
      </c>
      <c r="BF622" s="179" t="str">
        <f t="shared" si="312"/>
        <v>Remplir la colonne BD</v>
      </c>
      <c r="BG622" s="263" t="str">
        <f t="shared" si="327"/>
        <v>Remplir la colonne I</v>
      </c>
      <c r="BH622" s="91"/>
      <c r="BI622" s="315" t="str">
        <f t="shared" si="313"/>
        <v>Remplir les termes C, P, T et TVA</v>
      </c>
      <c r="BJ622" s="55"/>
      <c r="BK622" s="65"/>
      <c r="BL622" s="98" t="s">
        <v>64</v>
      </c>
      <c r="BM622" s="63"/>
      <c r="BN622" s="87" t="str">
        <f t="shared" si="314"/>
        <v>Remplir la colonne BJ ou BM</v>
      </c>
      <c r="BO622" s="63"/>
      <c r="BP622" s="173" t="str">
        <f t="shared" si="328"/>
        <v>Remplir la colonne M</v>
      </c>
      <c r="BQ622" s="179" t="str">
        <f t="shared" si="315"/>
        <v>Remplir la colonne BO</v>
      </c>
      <c r="BR622" s="263" t="str">
        <f t="shared" si="329"/>
        <v>Remplir la colonne I</v>
      </c>
      <c r="BS622" s="91"/>
      <c r="BT622" s="315" t="str">
        <f t="shared" si="316"/>
        <v>Remplir les termes C, P, T et TVA</v>
      </c>
      <c r="BU622" s="55"/>
      <c r="BV622" s="65"/>
      <c r="BW622" s="98" t="s">
        <v>64</v>
      </c>
      <c r="BX622" s="63"/>
      <c r="BY622" s="87" t="str">
        <f t="shared" si="317"/>
        <v>Remplir la colonne BU ou BX</v>
      </c>
      <c r="BZ622" s="63"/>
      <c r="CA622" s="173" t="str">
        <f t="shared" si="330"/>
        <v>Remplir la colonne M</v>
      </c>
      <c r="CB622" s="179" t="str">
        <f t="shared" si="318"/>
        <v>Remplir la colonne BZ</v>
      </c>
      <c r="CC622" s="263" t="str">
        <f t="shared" si="331"/>
        <v>Remplir la colonne I</v>
      </c>
      <c r="CD622" s="91"/>
      <c r="CE622" s="315" t="str">
        <f t="shared" si="319"/>
        <v>Remplir les termes C, P, T et TVA</v>
      </c>
      <c r="CF622" s="61" t="str">
        <f t="shared" si="300"/>
        <v>REMPLIR TYPE DE CLIENT</v>
      </c>
      <c r="CG622" s="107" t="str">
        <f t="shared" si="320"/>
        <v>Montant total de l'aide demandée non indiqué</v>
      </c>
      <c r="CH622" s="1"/>
      <c r="CI622" s="1"/>
      <c r="CJ622" s="1"/>
      <c r="CK622" s="1"/>
      <c r="CL622" s="1"/>
    </row>
    <row r="623" spans="1:90" x14ac:dyDescent="0.25">
      <c r="A623" s="51"/>
      <c r="B623" s="111"/>
      <c r="C623" s="111"/>
      <c r="D623" s="111"/>
      <c r="E623" s="111"/>
      <c r="F623" s="111"/>
      <c r="G623" s="132"/>
      <c r="H623" s="151"/>
      <c r="I623" s="299"/>
      <c r="J623" s="152"/>
      <c r="K623" s="153"/>
      <c r="L623" s="169"/>
      <c r="M623" s="39"/>
      <c r="N623" s="90"/>
      <c r="O623" s="39"/>
      <c r="P623" s="23"/>
      <c r="Q623" s="170">
        <f t="shared" si="301"/>
        <v>0</v>
      </c>
      <c r="R623" s="55"/>
      <c r="S623" s="65"/>
      <c r="T623" s="98" t="s">
        <v>64</v>
      </c>
      <c r="U623" s="63"/>
      <c r="V623" s="87" t="str">
        <f t="shared" si="302"/>
        <v>Remplir la colonne R ou U</v>
      </c>
      <c r="W623" s="63"/>
      <c r="X623" s="173" t="str">
        <f t="shared" si="299"/>
        <v>Remplir la colonne M</v>
      </c>
      <c r="Y623" s="179" t="str">
        <f t="shared" si="303"/>
        <v>Remplir la colonne W</v>
      </c>
      <c r="Z623" s="263" t="str">
        <f t="shared" si="321"/>
        <v>Remplir la colonne I</v>
      </c>
      <c r="AA623" s="91"/>
      <c r="AB623" s="315" t="str">
        <f t="shared" si="304"/>
        <v>Remplir les termes C, P, T et TVA</v>
      </c>
      <c r="AC623" s="55"/>
      <c r="AD623" s="65"/>
      <c r="AE623" s="98" t="s">
        <v>64</v>
      </c>
      <c r="AF623" s="63"/>
      <c r="AG623" s="87" t="str">
        <f t="shared" si="305"/>
        <v>Remplir la colonne AC ou AF</v>
      </c>
      <c r="AH623" s="63"/>
      <c r="AI623" s="173" t="str">
        <f t="shared" si="322"/>
        <v>Remplir la colonne M</v>
      </c>
      <c r="AJ623" s="179" t="str">
        <f t="shared" si="306"/>
        <v>Remplir la colonne AH</v>
      </c>
      <c r="AK623" s="263" t="str">
        <f t="shared" si="323"/>
        <v>Remplir la colonne I</v>
      </c>
      <c r="AL623" s="91"/>
      <c r="AM623" s="315" t="str">
        <f t="shared" si="307"/>
        <v>Remplir les terme C, P, T et TVA</v>
      </c>
      <c r="AN623" s="55"/>
      <c r="AO623" s="65"/>
      <c r="AP623" s="98" t="s">
        <v>64</v>
      </c>
      <c r="AQ623" s="63"/>
      <c r="AR623" s="87" t="str">
        <f t="shared" si="308"/>
        <v>Remplir la colonne AN ou AQ</v>
      </c>
      <c r="AS623" s="63"/>
      <c r="AT623" s="173" t="str">
        <f t="shared" si="324"/>
        <v>Remplir la colonne M</v>
      </c>
      <c r="AU623" s="179" t="str">
        <f t="shared" si="309"/>
        <v>Remplir la colonne AS</v>
      </c>
      <c r="AV623" s="263" t="str">
        <f t="shared" si="325"/>
        <v>Remplir la colonne I</v>
      </c>
      <c r="AW623" s="91"/>
      <c r="AX623" s="315" t="str">
        <f t="shared" si="310"/>
        <v>Remplir les termes C, P, T et TVA</v>
      </c>
      <c r="AY623" s="55"/>
      <c r="AZ623" s="65"/>
      <c r="BA623" s="98" t="s">
        <v>64</v>
      </c>
      <c r="BB623" s="63"/>
      <c r="BC623" s="87" t="str">
        <f t="shared" si="311"/>
        <v>Remplir la colonne AY ou BB</v>
      </c>
      <c r="BD623" s="63"/>
      <c r="BE623" s="173" t="str">
        <f t="shared" si="326"/>
        <v>Remplir la colonne M</v>
      </c>
      <c r="BF623" s="179" t="str">
        <f t="shared" si="312"/>
        <v>Remplir la colonne BD</v>
      </c>
      <c r="BG623" s="263" t="str">
        <f t="shared" si="327"/>
        <v>Remplir la colonne I</v>
      </c>
      <c r="BH623" s="91"/>
      <c r="BI623" s="315" t="str">
        <f t="shared" si="313"/>
        <v>Remplir les termes C, P, T et TVA</v>
      </c>
      <c r="BJ623" s="55"/>
      <c r="BK623" s="65"/>
      <c r="BL623" s="98" t="s">
        <v>64</v>
      </c>
      <c r="BM623" s="63"/>
      <c r="BN623" s="87" t="str">
        <f t="shared" si="314"/>
        <v>Remplir la colonne BJ ou BM</v>
      </c>
      <c r="BO623" s="63"/>
      <c r="BP623" s="173" t="str">
        <f t="shared" si="328"/>
        <v>Remplir la colonne M</v>
      </c>
      <c r="BQ623" s="179" t="str">
        <f t="shared" si="315"/>
        <v>Remplir la colonne BO</v>
      </c>
      <c r="BR623" s="263" t="str">
        <f t="shared" si="329"/>
        <v>Remplir la colonne I</v>
      </c>
      <c r="BS623" s="91"/>
      <c r="BT623" s="315" t="str">
        <f t="shared" si="316"/>
        <v>Remplir les termes C, P, T et TVA</v>
      </c>
      <c r="BU623" s="55"/>
      <c r="BV623" s="65"/>
      <c r="BW623" s="98" t="s">
        <v>64</v>
      </c>
      <c r="BX623" s="63"/>
      <c r="BY623" s="87" t="str">
        <f t="shared" si="317"/>
        <v>Remplir la colonne BU ou BX</v>
      </c>
      <c r="BZ623" s="63"/>
      <c r="CA623" s="173" t="str">
        <f t="shared" si="330"/>
        <v>Remplir la colonne M</v>
      </c>
      <c r="CB623" s="179" t="str">
        <f t="shared" si="318"/>
        <v>Remplir la colonne BZ</v>
      </c>
      <c r="CC623" s="263" t="str">
        <f t="shared" si="331"/>
        <v>Remplir la colonne I</v>
      </c>
      <c r="CD623" s="91"/>
      <c r="CE623" s="315" t="str">
        <f t="shared" si="319"/>
        <v>Remplir les termes C, P, T et TVA</v>
      </c>
      <c r="CF623" s="61" t="str">
        <f t="shared" si="300"/>
        <v>REMPLIR TYPE DE CLIENT</v>
      </c>
      <c r="CG623" s="107" t="str">
        <f t="shared" si="320"/>
        <v>Montant total de l'aide demandée non indiqué</v>
      </c>
      <c r="CH623" s="1"/>
      <c r="CI623" s="1"/>
      <c r="CJ623" s="1"/>
      <c r="CK623" s="1"/>
      <c r="CL623" s="1"/>
    </row>
    <row r="624" spans="1:90" x14ac:dyDescent="0.25">
      <c r="A624" s="51"/>
      <c r="B624" s="111"/>
      <c r="C624" s="111"/>
      <c r="D624" s="111"/>
      <c r="E624" s="111"/>
      <c r="F624" s="111"/>
      <c r="G624" s="132"/>
      <c r="H624" s="151"/>
      <c r="I624" s="299"/>
      <c r="J624" s="152"/>
      <c r="K624" s="153"/>
      <c r="L624" s="169"/>
      <c r="M624" s="39"/>
      <c r="N624" s="90"/>
      <c r="O624" s="39"/>
      <c r="P624" s="23"/>
      <c r="Q624" s="170">
        <f t="shared" si="301"/>
        <v>0</v>
      </c>
      <c r="R624" s="55"/>
      <c r="S624" s="65"/>
      <c r="T624" s="98" t="s">
        <v>64</v>
      </c>
      <c r="U624" s="63"/>
      <c r="V624" s="87" t="str">
        <f t="shared" si="302"/>
        <v>Remplir la colonne R ou U</v>
      </c>
      <c r="W624" s="63"/>
      <c r="X624" s="173" t="str">
        <f t="shared" si="299"/>
        <v>Remplir la colonne M</v>
      </c>
      <c r="Y624" s="179" t="str">
        <f t="shared" si="303"/>
        <v>Remplir la colonne W</v>
      </c>
      <c r="Z624" s="263" t="str">
        <f t="shared" si="321"/>
        <v>Remplir la colonne I</v>
      </c>
      <c r="AA624" s="91"/>
      <c r="AB624" s="315" t="str">
        <f t="shared" si="304"/>
        <v>Remplir les termes C, P, T et TVA</v>
      </c>
      <c r="AC624" s="55"/>
      <c r="AD624" s="65"/>
      <c r="AE624" s="98" t="s">
        <v>64</v>
      </c>
      <c r="AF624" s="63"/>
      <c r="AG624" s="87" t="str">
        <f t="shared" si="305"/>
        <v>Remplir la colonne AC ou AF</v>
      </c>
      <c r="AH624" s="63"/>
      <c r="AI624" s="173" t="str">
        <f t="shared" si="322"/>
        <v>Remplir la colonne M</v>
      </c>
      <c r="AJ624" s="179" t="str">
        <f t="shared" si="306"/>
        <v>Remplir la colonne AH</v>
      </c>
      <c r="AK624" s="263" t="str">
        <f t="shared" si="323"/>
        <v>Remplir la colonne I</v>
      </c>
      <c r="AL624" s="91"/>
      <c r="AM624" s="315" t="str">
        <f t="shared" si="307"/>
        <v>Remplir les terme C, P, T et TVA</v>
      </c>
      <c r="AN624" s="55"/>
      <c r="AO624" s="65"/>
      <c r="AP624" s="98" t="s">
        <v>64</v>
      </c>
      <c r="AQ624" s="63"/>
      <c r="AR624" s="87" t="str">
        <f t="shared" si="308"/>
        <v>Remplir la colonne AN ou AQ</v>
      </c>
      <c r="AS624" s="63"/>
      <c r="AT624" s="173" t="str">
        <f t="shared" si="324"/>
        <v>Remplir la colonne M</v>
      </c>
      <c r="AU624" s="179" t="str">
        <f t="shared" si="309"/>
        <v>Remplir la colonne AS</v>
      </c>
      <c r="AV624" s="263" t="str">
        <f t="shared" si="325"/>
        <v>Remplir la colonne I</v>
      </c>
      <c r="AW624" s="91"/>
      <c r="AX624" s="315" t="str">
        <f t="shared" si="310"/>
        <v>Remplir les termes C, P, T et TVA</v>
      </c>
      <c r="AY624" s="55"/>
      <c r="AZ624" s="65"/>
      <c r="BA624" s="98" t="s">
        <v>64</v>
      </c>
      <c r="BB624" s="63"/>
      <c r="BC624" s="87" t="str">
        <f t="shared" si="311"/>
        <v>Remplir la colonne AY ou BB</v>
      </c>
      <c r="BD624" s="63"/>
      <c r="BE624" s="173" t="str">
        <f t="shared" si="326"/>
        <v>Remplir la colonne M</v>
      </c>
      <c r="BF624" s="179" t="str">
        <f t="shared" si="312"/>
        <v>Remplir la colonne BD</v>
      </c>
      <c r="BG624" s="263" t="str">
        <f t="shared" si="327"/>
        <v>Remplir la colonne I</v>
      </c>
      <c r="BH624" s="91"/>
      <c r="BI624" s="315" t="str">
        <f t="shared" si="313"/>
        <v>Remplir les termes C, P, T et TVA</v>
      </c>
      <c r="BJ624" s="55"/>
      <c r="BK624" s="65"/>
      <c r="BL624" s="98" t="s">
        <v>64</v>
      </c>
      <c r="BM624" s="63"/>
      <c r="BN624" s="87" t="str">
        <f t="shared" si="314"/>
        <v>Remplir la colonne BJ ou BM</v>
      </c>
      <c r="BO624" s="63"/>
      <c r="BP624" s="173" t="str">
        <f t="shared" si="328"/>
        <v>Remplir la colonne M</v>
      </c>
      <c r="BQ624" s="179" t="str">
        <f t="shared" si="315"/>
        <v>Remplir la colonne BO</v>
      </c>
      <c r="BR624" s="263" t="str">
        <f t="shared" si="329"/>
        <v>Remplir la colonne I</v>
      </c>
      <c r="BS624" s="91"/>
      <c r="BT624" s="315" t="str">
        <f t="shared" si="316"/>
        <v>Remplir les termes C, P, T et TVA</v>
      </c>
      <c r="BU624" s="55"/>
      <c r="BV624" s="65"/>
      <c r="BW624" s="98" t="s">
        <v>64</v>
      </c>
      <c r="BX624" s="63"/>
      <c r="BY624" s="87" t="str">
        <f t="shared" si="317"/>
        <v>Remplir la colonne BU ou BX</v>
      </c>
      <c r="BZ624" s="63"/>
      <c r="CA624" s="173" t="str">
        <f t="shared" si="330"/>
        <v>Remplir la colonne M</v>
      </c>
      <c r="CB624" s="179" t="str">
        <f t="shared" si="318"/>
        <v>Remplir la colonne BZ</v>
      </c>
      <c r="CC624" s="263" t="str">
        <f t="shared" si="331"/>
        <v>Remplir la colonne I</v>
      </c>
      <c r="CD624" s="91"/>
      <c r="CE624" s="315" t="str">
        <f t="shared" si="319"/>
        <v>Remplir les termes C, P, T et TVA</v>
      </c>
      <c r="CF624" s="61" t="str">
        <f t="shared" si="300"/>
        <v>REMPLIR TYPE DE CLIENT</v>
      </c>
      <c r="CG624" s="107" t="str">
        <f t="shared" si="320"/>
        <v>Montant total de l'aide demandée non indiqué</v>
      </c>
      <c r="CH624" s="1"/>
      <c r="CI624" s="1"/>
      <c r="CJ624" s="1"/>
      <c r="CK624" s="1"/>
      <c r="CL624" s="1"/>
    </row>
    <row r="625" spans="1:90" x14ac:dyDescent="0.25">
      <c r="A625" s="51"/>
      <c r="B625" s="111"/>
      <c r="C625" s="111"/>
      <c r="D625" s="111"/>
      <c r="E625" s="111"/>
      <c r="F625" s="111"/>
      <c r="G625" s="132"/>
      <c r="H625" s="151"/>
      <c r="I625" s="299"/>
      <c r="J625" s="152"/>
      <c r="K625" s="153"/>
      <c r="L625" s="169"/>
      <c r="M625" s="39"/>
      <c r="N625" s="90"/>
      <c r="O625" s="39"/>
      <c r="P625" s="23"/>
      <c r="Q625" s="170">
        <f t="shared" si="301"/>
        <v>0</v>
      </c>
      <c r="R625" s="55"/>
      <c r="S625" s="65"/>
      <c r="T625" s="98" t="s">
        <v>64</v>
      </c>
      <c r="U625" s="63"/>
      <c r="V625" s="87" t="str">
        <f t="shared" si="302"/>
        <v>Remplir la colonne R ou U</v>
      </c>
      <c r="W625" s="63"/>
      <c r="X625" s="173" t="str">
        <f t="shared" si="299"/>
        <v>Remplir la colonne M</v>
      </c>
      <c r="Y625" s="179" t="str">
        <f t="shared" si="303"/>
        <v>Remplir la colonne W</v>
      </c>
      <c r="Z625" s="263" t="str">
        <f t="shared" si="321"/>
        <v>Remplir la colonne I</v>
      </c>
      <c r="AA625" s="91"/>
      <c r="AB625" s="315" t="str">
        <f t="shared" si="304"/>
        <v>Remplir les termes C, P, T et TVA</v>
      </c>
      <c r="AC625" s="55"/>
      <c r="AD625" s="65"/>
      <c r="AE625" s="98" t="s">
        <v>64</v>
      </c>
      <c r="AF625" s="63"/>
      <c r="AG625" s="87" t="str">
        <f t="shared" si="305"/>
        <v>Remplir la colonne AC ou AF</v>
      </c>
      <c r="AH625" s="63"/>
      <c r="AI625" s="173" t="str">
        <f t="shared" si="322"/>
        <v>Remplir la colonne M</v>
      </c>
      <c r="AJ625" s="179" t="str">
        <f t="shared" si="306"/>
        <v>Remplir la colonne AH</v>
      </c>
      <c r="AK625" s="263" t="str">
        <f t="shared" si="323"/>
        <v>Remplir la colonne I</v>
      </c>
      <c r="AL625" s="91"/>
      <c r="AM625" s="315" t="str">
        <f t="shared" si="307"/>
        <v>Remplir les terme C, P, T et TVA</v>
      </c>
      <c r="AN625" s="55"/>
      <c r="AO625" s="65"/>
      <c r="AP625" s="98" t="s">
        <v>64</v>
      </c>
      <c r="AQ625" s="63"/>
      <c r="AR625" s="87" t="str">
        <f t="shared" si="308"/>
        <v>Remplir la colonne AN ou AQ</v>
      </c>
      <c r="AS625" s="63"/>
      <c r="AT625" s="173" t="str">
        <f t="shared" si="324"/>
        <v>Remplir la colonne M</v>
      </c>
      <c r="AU625" s="179" t="str">
        <f t="shared" si="309"/>
        <v>Remplir la colonne AS</v>
      </c>
      <c r="AV625" s="263" t="str">
        <f t="shared" si="325"/>
        <v>Remplir la colonne I</v>
      </c>
      <c r="AW625" s="91"/>
      <c r="AX625" s="315" t="str">
        <f t="shared" si="310"/>
        <v>Remplir les termes C, P, T et TVA</v>
      </c>
      <c r="AY625" s="55"/>
      <c r="AZ625" s="65"/>
      <c r="BA625" s="98" t="s">
        <v>64</v>
      </c>
      <c r="BB625" s="63"/>
      <c r="BC625" s="87" t="str">
        <f t="shared" si="311"/>
        <v>Remplir la colonne AY ou BB</v>
      </c>
      <c r="BD625" s="63"/>
      <c r="BE625" s="173" t="str">
        <f t="shared" si="326"/>
        <v>Remplir la colonne M</v>
      </c>
      <c r="BF625" s="179" t="str">
        <f t="shared" si="312"/>
        <v>Remplir la colonne BD</v>
      </c>
      <c r="BG625" s="263" t="str">
        <f t="shared" si="327"/>
        <v>Remplir la colonne I</v>
      </c>
      <c r="BH625" s="91"/>
      <c r="BI625" s="315" t="str">
        <f t="shared" si="313"/>
        <v>Remplir les termes C, P, T et TVA</v>
      </c>
      <c r="BJ625" s="55"/>
      <c r="BK625" s="65"/>
      <c r="BL625" s="98" t="s">
        <v>64</v>
      </c>
      <c r="BM625" s="63"/>
      <c r="BN625" s="87" t="str">
        <f t="shared" si="314"/>
        <v>Remplir la colonne BJ ou BM</v>
      </c>
      <c r="BO625" s="63"/>
      <c r="BP625" s="173" t="str">
        <f t="shared" si="328"/>
        <v>Remplir la colonne M</v>
      </c>
      <c r="BQ625" s="179" t="str">
        <f t="shared" si="315"/>
        <v>Remplir la colonne BO</v>
      </c>
      <c r="BR625" s="263" t="str">
        <f t="shared" si="329"/>
        <v>Remplir la colonne I</v>
      </c>
      <c r="BS625" s="91"/>
      <c r="BT625" s="315" t="str">
        <f t="shared" si="316"/>
        <v>Remplir les termes C, P, T et TVA</v>
      </c>
      <c r="BU625" s="55"/>
      <c r="BV625" s="65"/>
      <c r="BW625" s="98" t="s">
        <v>64</v>
      </c>
      <c r="BX625" s="63"/>
      <c r="BY625" s="87" t="str">
        <f t="shared" si="317"/>
        <v>Remplir la colonne BU ou BX</v>
      </c>
      <c r="BZ625" s="63"/>
      <c r="CA625" s="173" t="str">
        <f t="shared" si="330"/>
        <v>Remplir la colonne M</v>
      </c>
      <c r="CB625" s="179" t="str">
        <f t="shared" si="318"/>
        <v>Remplir la colonne BZ</v>
      </c>
      <c r="CC625" s="263" t="str">
        <f t="shared" si="331"/>
        <v>Remplir la colonne I</v>
      </c>
      <c r="CD625" s="91"/>
      <c r="CE625" s="315" t="str">
        <f t="shared" si="319"/>
        <v>Remplir les termes C, P, T et TVA</v>
      </c>
      <c r="CF625" s="61" t="str">
        <f t="shared" si="300"/>
        <v>REMPLIR TYPE DE CLIENT</v>
      </c>
      <c r="CG625" s="107" t="str">
        <f t="shared" si="320"/>
        <v>Montant total de l'aide demandée non indiqué</v>
      </c>
      <c r="CH625" s="1"/>
      <c r="CI625" s="1"/>
      <c r="CJ625" s="1"/>
      <c r="CK625" s="1"/>
      <c r="CL625" s="1"/>
    </row>
    <row r="626" spans="1:90" x14ac:dyDescent="0.25">
      <c r="A626" s="51"/>
      <c r="B626" s="111"/>
      <c r="C626" s="111"/>
      <c r="D626" s="111"/>
      <c r="E626" s="111"/>
      <c r="F626" s="111"/>
      <c r="G626" s="132"/>
      <c r="H626" s="151"/>
      <c r="I626" s="299"/>
      <c r="J626" s="152"/>
      <c r="K626" s="153"/>
      <c r="L626" s="169"/>
      <c r="M626" s="39"/>
      <c r="N626" s="90"/>
      <c r="O626" s="39"/>
      <c r="P626" s="23"/>
      <c r="Q626" s="170">
        <f t="shared" si="301"/>
        <v>0</v>
      </c>
      <c r="R626" s="55"/>
      <c r="S626" s="65"/>
      <c r="T626" s="98" t="s">
        <v>64</v>
      </c>
      <c r="U626" s="63"/>
      <c r="V626" s="87" t="str">
        <f t="shared" si="302"/>
        <v>Remplir la colonne R ou U</v>
      </c>
      <c r="W626" s="63"/>
      <c r="X626" s="173" t="str">
        <f t="shared" si="299"/>
        <v>Remplir la colonne M</v>
      </c>
      <c r="Y626" s="179" t="str">
        <f t="shared" si="303"/>
        <v>Remplir la colonne W</v>
      </c>
      <c r="Z626" s="263" t="str">
        <f t="shared" si="321"/>
        <v>Remplir la colonne I</v>
      </c>
      <c r="AA626" s="91"/>
      <c r="AB626" s="315" t="str">
        <f t="shared" si="304"/>
        <v>Remplir les termes C, P, T et TVA</v>
      </c>
      <c r="AC626" s="55"/>
      <c r="AD626" s="65"/>
      <c r="AE626" s="98" t="s">
        <v>64</v>
      </c>
      <c r="AF626" s="63"/>
      <c r="AG626" s="87" t="str">
        <f t="shared" si="305"/>
        <v>Remplir la colonne AC ou AF</v>
      </c>
      <c r="AH626" s="63"/>
      <c r="AI626" s="173" t="str">
        <f t="shared" si="322"/>
        <v>Remplir la colonne M</v>
      </c>
      <c r="AJ626" s="179" t="str">
        <f t="shared" si="306"/>
        <v>Remplir la colonne AH</v>
      </c>
      <c r="AK626" s="263" t="str">
        <f t="shared" si="323"/>
        <v>Remplir la colonne I</v>
      </c>
      <c r="AL626" s="91"/>
      <c r="AM626" s="315" t="str">
        <f t="shared" si="307"/>
        <v>Remplir les terme C, P, T et TVA</v>
      </c>
      <c r="AN626" s="55"/>
      <c r="AO626" s="65"/>
      <c r="AP626" s="98" t="s">
        <v>64</v>
      </c>
      <c r="AQ626" s="63"/>
      <c r="AR626" s="87" t="str">
        <f t="shared" si="308"/>
        <v>Remplir la colonne AN ou AQ</v>
      </c>
      <c r="AS626" s="63"/>
      <c r="AT626" s="173" t="str">
        <f t="shared" si="324"/>
        <v>Remplir la colonne M</v>
      </c>
      <c r="AU626" s="179" t="str">
        <f t="shared" si="309"/>
        <v>Remplir la colonne AS</v>
      </c>
      <c r="AV626" s="263" t="str">
        <f t="shared" si="325"/>
        <v>Remplir la colonne I</v>
      </c>
      <c r="AW626" s="91"/>
      <c r="AX626" s="315" t="str">
        <f t="shared" si="310"/>
        <v>Remplir les termes C, P, T et TVA</v>
      </c>
      <c r="AY626" s="55"/>
      <c r="AZ626" s="65"/>
      <c r="BA626" s="98" t="s">
        <v>64</v>
      </c>
      <c r="BB626" s="63"/>
      <c r="BC626" s="87" t="str">
        <f t="shared" si="311"/>
        <v>Remplir la colonne AY ou BB</v>
      </c>
      <c r="BD626" s="63"/>
      <c r="BE626" s="173" t="str">
        <f t="shared" si="326"/>
        <v>Remplir la colonne M</v>
      </c>
      <c r="BF626" s="179" t="str">
        <f t="shared" si="312"/>
        <v>Remplir la colonne BD</v>
      </c>
      <c r="BG626" s="263" t="str">
        <f t="shared" si="327"/>
        <v>Remplir la colonne I</v>
      </c>
      <c r="BH626" s="91"/>
      <c r="BI626" s="315" t="str">
        <f t="shared" si="313"/>
        <v>Remplir les termes C, P, T et TVA</v>
      </c>
      <c r="BJ626" s="55"/>
      <c r="BK626" s="65"/>
      <c r="BL626" s="98" t="s">
        <v>64</v>
      </c>
      <c r="BM626" s="63"/>
      <c r="BN626" s="87" t="str">
        <f t="shared" si="314"/>
        <v>Remplir la colonne BJ ou BM</v>
      </c>
      <c r="BO626" s="63"/>
      <c r="BP626" s="173" t="str">
        <f t="shared" si="328"/>
        <v>Remplir la colonne M</v>
      </c>
      <c r="BQ626" s="179" t="str">
        <f t="shared" si="315"/>
        <v>Remplir la colonne BO</v>
      </c>
      <c r="BR626" s="263" t="str">
        <f t="shared" si="329"/>
        <v>Remplir la colonne I</v>
      </c>
      <c r="BS626" s="91"/>
      <c r="BT626" s="315" t="str">
        <f t="shared" si="316"/>
        <v>Remplir les termes C, P, T et TVA</v>
      </c>
      <c r="BU626" s="55"/>
      <c r="BV626" s="65"/>
      <c r="BW626" s="98" t="s">
        <v>64</v>
      </c>
      <c r="BX626" s="63"/>
      <c r="BY626" s="87" t="str">
        <f t="shared" si="317"/>
        <v>Remplir la colonne BU ou BX</v>
      </c>
      <c r="BZ626" s="63"/>
      <c r="CA626" s="173" t="str">
        <f t="shared" si="330"/>
        <v>Remplir la colonne M</v>
      </c>
      <c r="CB626" s="179" t="str">
        <f t="shared" si="318"/>
        <v>Remplir la colonne BZ</v>
      </c>
      <c r="CC626" s="263" t="str">
        <f t="shared" si="331"/>
        <v>Remplir la colonne I</v>
      </c>
      <c r="CD626" s="91"/>
      <c r="CE626" s="315" t="str">
        <f t="shared" si="319"/>
        <v>Remplir les termes C, P, T et TVA</v>
      </c>
      <c r="CF626" s="61" t="str">
        <f t="shared" si="300"/>
        <v>REMPLIR TYPE DE CLIENT</v>
      </c>
      <c r="CG626" s="107" t="str">
        <f t="shared" si="320"/>
        <v>Montant total de l'aide demandée non indiqué</v>
      </c>
      <c r="CH626" s="1"/>
      <c r="CI626" s="1"/>
      <c r="CJ626" s="1"/>
      <c r="CK626" s="1"/>
      <c r="CL626" s="1"/>
    </row>
    <row r="627" spans="1:90" x14ac:dyDescent="0.25">
      <c r="A627" s="51"/>
      <c r="B627" s="111"/>
      <c r="C627" s="111"/>
      <c r="D627" s="111"/>
      <c r="E627" s="111"/>
      <c r="F627" s="111"/>
      <c r="G627" s="132"/>
      <c r="H627" s="151"/>
      <c r="I627" s="299"/>
      <c r="J627" s="152"/>
      <c r="K627" s="153"/>
      <c r="L627" s="169"/>
      <c r="M627" s="39"/>
      <c r="N627" s="90"/>
      <c r="O627" s="39"/>
      <c r="P627" s="23"/>
      <c r="Q627" s="170">
        <f t="shared" si="301"/>
        <v>0</v>
      </c>
      <c r="R627" s="55"/>
      <c r="S627" s="65"/>
      <c r="T627" s="98" t="s">
        <v>64</v>
      </c>
      <c r="U627" s="63"/>
      <c r="V627" s="87" t="str">
        <f t="shared" si="302"/>
        <v>Remplir la colonne R ou U</v>
      </c>
      <c r="W627" s="63"/>
      <c r="X627" s="173" t="str">
        <f t="shared" si="299"/>
        <v>Remplir la colonne M</v>
      </c>
      <c r="Y627" s="179" t="str">
        <f t="shared" si="303"/>
        <v>Remplir la colonne W</v>
      </c>
      <c r="Z627" s="263" t="str">
        <f t="shared" si="321"/>
        <v>Remplir la colonne I</v>
      </c>
      <c r="AA627" s="91"/>
      <c r="AB627" s="315" t="str">
        <f t="shared" si="304"/>
        <v>Remplir les termes C, P, T et TVA</v>
      </c>
      <c r="AC627" s="55"/>
      <c r="AD627" s="65"/>
      <c r="AE627" s="98" t="s">
        <v>64</v>
      </c>
      <c r="AF627" s="63"/>
      <c r="AG627" s="87" t="str">
        <f t="shared" si="305"/>
        <v>Remplir la colonne AC ou AF</v>
      </c>
      <c r="AH627" s="63"/>
      <c r="AI627" s="173" t="str">
        <f t="shared" si="322"/>
        <v>Remplir la colonne M</v>
      </c>
      <c r="AJ627" s="179" t="str">
        <f t="shared" si="306"/>
        <v>Remplir la colonne AH</v>
      </c>
      <c r="AK627" s="263" t="str">
        <f t="shared" si="323"/>
        <v>Remplir la colonne I</v>
      </c>
      <c r="AL627" s="91"/>
      <c r="AM627" s="315" t="str">
        <f t="shared" si="307"/>
        <v>Remplir les terme C, P, T et TVA</v>
      </c>
      <c r="AN627" s="55"/>
      <c r="AO627" s="65"/>
      <c r="AP627" s="98" t="s">
        <v>64</v>
      </c>
      <c r="AQ627" s="63"/>
      <c r="AR627" s="87" t="str">
        <f t="shared" si="308"/>
        <v>Remplir la colonne AN ou AQ</v>
      </c>
      <c r="AS627" s="63"/>
      <c r="AT627" s="173" t="str">
        <f t="shared" si="324"/>
        <v>Remplir la colonne M</v>
      </c>
      <c r="AU627" s="179" t="str">
        <f t="shared" si="309"/>
        <v>Remplir la colonne AS</v>
      </c>
      <c r="AV627" s="263" t="str">
        <f t="shared" si="325"/>
        <v>Remplir la colonne I</v>
      </c>
      <c r="AW627" s="91"/>
      <c r="AX627" s="315" t="str">
        <f t="shared" si="310"/>
        <v>Remplir les termes C, P, T et TVA</v>
      </c>
      <c r="AY627" s="55"/>
      <c r="AZ627" s="65"/>
      <c r="BA627" s="98" t="s">
        <v>64</v>
      </c>
      <c r="BB627" s="63"/>
      <c r="BC627" s="87" t="str">
        <f t="shared" si="311"/>
        <v>Remplir la colonne AY ou BB</v>
      </c>
      <c r="BD627" s="63"/>
      <c r="BE627" s="173" t="str">
        <f t="shared" si="326"/>
        <v>Remplir la colonne M</v>
      </c>
      <c r="BF627" s="179" t="str">
        <f t="shared" si="312"/>
        <v>Remplir la colonne BD</v>
      </c>
      <c r="BG627" s="263" t="str">
        <f t="shared" si="327"/>
        <v>Remplir la colonne I</v>
      </c>
      <c r="BH627" s="91"/>
      <c r="BI627" s="315" t="str">
        <f t="shared" si="313"/>
        <v>Remplir les termes C, P, T et TVA</v>
      </c>
      <c r="BJ627" s="55"/>
      <c r="BK627" s="65"/>
      <c r="BL627" s="98" t="s">
        <v>64</v>
      </c>
      <c r="BM627" s="63"/>
      <c r="BN627" s="87" t="str">
        <f t="shared" si="314"/>
        <v>Remplir la colonne BJ ou BM</v>
      </c>
      <c r="BO627" s="63"/>
      <c r="BP627" s="173" t="str">
        <f t="shared" si="328"/>
        <v>Remplir la colonne M</v>
      </c>
      <c r="BQ627" s="179" t="str">
        <f t="shared" si="315"/>
        <v>Remplir la colonne BO</v>
      </c>
      <c r="BR627" s="263" t="str">
        <f t="shared" si="329"/>
        <v>Remplir la colonne I</v>
      </c>
      <c r="BS627" s="91"/>
      <c r="BT627" s="315" t="str">
        <f t="shared" si="316"/>
        <v>Remplir les termes C, P, T et TVA</v>
      </c>
      <c r="BU627" s="55"/>
      <c r="BV627" s="65"/>
      <c r="BW627" s="98" t="s">
        <v>64</v>
      </c>
      <c r="BX627" s="63"/>
      <c r="BY627" s="87" t="str">
        <f t="shared" si="317"/>
        <v>Remplir la colonne BU ou BX</v>
      </c>
      <c r="BZ627" s="63"/>
      <c r="CA627" s="173" t="str">
        <f t="shared" si="330"/>
        <v>Remplir la colonne M</v>
      </c>
      <c r="CB627" s="179" t="str">
        <f t="shared" si="318"/>
        <v>Remplir la colonne BZ</v>
      </c>
      <c r="CC627" s="263" t="str">
        <f t="shared" si="331"/>
        <v>Remplir la colonne I</v>
      </c>
      <c r="CD627" s="91"/>
      <c r="CE627" s="315" t="str">
        <f t="shared" si="319"/>
        <v>Remplir les termes C, P, T et TVA</v>
      </c>
      <c r="CF627" s="61" t="str">
        <f t="shared" si="300"/>
        <v>REMPLIR TYPE DE CLIENT</v>
      </c>
      <c r="CG627" s="107" t="str">
        <f t="shared" si="320"/>
        <v>Montant total de l'aide demandée non indiqué</v>
      </c>
      <c r="CH627" s="1"/>
      <c r="CI627" s="1"/>
      <c r="CJ627" s="1"/>
      <c r="CK627" s="1"/>
      <c r="CL627" s="1"/>
    </row>
    <row r="628" spans="1:90" x14ac:dyDescent="0.25">
      <c r="A628" s="51"/>
      <c r="B628" s="111"/>
      <c r="C628" s="111"/>
      <c r="D628" s="111"/>
      <c r="E628" s="111"/>
      <c r="F628" s="111"/>
      <c r="G628" s="132"/>
      <c r="H628" s="151"/>
      <c r="I628" s="299"/>
      <c r="J628" s="152"/>
      <c r="K628" s="153"/>
      <c r="L628" s="169"/>
      <c r="M628" s="39"/>
      <c r="N628" s="90"/>
      <c r="O628" s="39"/>
      <c r="P628" s="23"/>
      <c r="Q628" s="170">
        <f t="shared" si="301"/>
        <v>0</v>
      </c>
      <c r="R628" s="55"/>
      <c r="S628" s="65"/>
      <c r="T628" s="98" t="s">
        <v>64</v>
      </c>
      <c r="U628" s="63"/>
      <c r="V628" s="87" t="str">
        <f t="shared" si="302"/>
        <v>Remplir la colonne R ou U</v>
      </c>
      <c r="W628" s="63"/>
      <c r="X628" s="173" t="str">
        <f t="shared" si="299"/>
        <v>Remplir la colonne M</v>
      </c>
      <c r="Y628" s="179" t="str">
        <f t="shared" si="303"/>
        <v>Remplir la colonne W</v>
      </c>
      <c r="Z628" s="263" t="str">
        <f t="shared" si="321"/>
        <v>Remplir la colonne I</v>
      </c>
      <c r="AA628" s="91"/>
      <c r="AB628" s="315" t="str">
        <f t="shared" si="304"/>
        <v>Remplir les termes C, P, T et TVA</v>
      </c>
      <c r="AC628" s="55"/>
      <c r="AD628" s="65"/>
      <c r="AE628" s="98" t="s">
        <v>64</v>
      </c>
      <c r="AF628" s="63"/>
      <c r="AG628" s="87" t="str">
        <f t="shared" si="305"/>
        <v>Remplir la colonne AC ou AF</v>
      </c>
      <c r="AH628" s="63"/>
      <c r="AI628" s="173" t="str">
        <f t="shared" si="322"/>
        <v>Remplir la colonne M</v>
      </c>
      <c r="AJ628" s="179" t="str">
        <f t="shared" si="306"/>
        <v>Remplir la colonne AH</v>
      </c>
      <c r="AK628" s="263" t="str">
        <f t="shared" si="323"/>
        <v>Remplir la colonne I</v>
      </c>
      <c r="AL628" s="91"/>
      <c r="AM628" s="315" t="str">
        <f t="shared" si="307"/>
        <v>Remplir les terme C, P, T et TVA</v>
      </c>
      <c r="AN628" s="55"/>
      <c r="AO628" s="65"/>
      <c r="AP628" s="98" t="s">
        <v>64</v>
      </c>
      <c r="AQ628" s="63"/>
      <c r="AR628" s="87" t="str">
        <f t="shared" si="308"/>
        <v>Remplir la colonne AN ou AQ</v>
      </c>
      <c r="AS628" s="63"/>
      <c r="AT628" s="173" t="str">
        <f t="shared" si="324"/>
        <v>Remplir la colonne M</v>
      </c>
      <c r="AU628" s="179" t="str">
        <f t="shared" si="309"/>
        <v>Remplir la colonne AS</v>
      </c>
      <c r="AV628" s="263" t="str">
        <f t="shared" si="325"/>
        <v>Remplir la colonne I</v>
      </c>
      <c r="AW628" s="91"/>
      <c r="AX628" s="315" t="str">
        <f t="shared" si="310"/>
        <v>Remplir les termes C, P, T et TVA</v>
      </c>
      <c r="AY628" s="55"/>
      <c r="AZ628" s="65"/>
      <c r="BA628" s="98" t="s">
        <v>64</v>
      </c>
      <c r="BB628" s="63"/>
      <c r="BC628" s="87" t="str">
        <f t="shared" si="311"/>
        <v>Remplir la colonne AY ou BB</v>
      </c>
      <c r="BD628" s="63"/>
      <c r="BE628" s="173" t="str">
        <f t="shared" si="326"/>
        <v>Remplir la colonne M</v>
      </c>
      <c r="BF628" s="179" t="str">
        <f t="shared" si="312"/>
        <v>Remplir la colonne BD</v>
      </c>
      <c r="BG628" s="263" t="str">
        <f t="shared" si="327"/>
        <v>Remplir la colonne I</v>
      </c>
      <c r="BH628" s="91"/>
      <c r="BI628" s="315" t="str">
        <f t="shared" si="313"/>
        <v>Remplir les termes C, P, T et TVA</v>
      </c>
      <c r="BJ628" s="55"/>
      <c r="BK628" s="65"/>
      <c r="BL628" s="98" t="s">
        <v>64</v>
      </c>
      <c r="BM628" s="63"/>
      <c r="BN628" s="87" t="str">
        <f t="shared" si="314"/>
        <v>Remplir la colonne BJ ou BM</v>
      </c>
      <c r="BO628" s="63"/>
      <c r="BP628" s="173" t="str">
        <f t="shared" si="328"/>
        <v>Remplir la colonne M</v>
      </c>
      <c r="BQ628" s="179" t="str">
        <f t="shared" si="315"/>
        <v>Remplir la colonne BO</v>
      </c>
      <c r="BR628" s="263" t="str">
        <f t="shared" si="329"/>
        <v>Remplir la colonne I</v>
      </c>
      <c r="BS628" s="91"/>
      <c r="BT628" s="315" t="str">
        <f t="shared" si="316"/>
        <v>Remplir les termes C, P, T et TVA</v>
      </c>
      <c r="BU628" s="55"/>
      <c r="BV628" s="65"/>
      <c r="BW628" s="98" t="s">
        <v>64</v>
      </c>
      <c r="BX628" s="63"/>
      <c r="BY628" s="87" t="str">
        <f t="shared" si="317"/>
        <v>Remplir la colonne BU ou BX</v>
      </c>
      <c r="BZ628" s="63"/>
      <c r="CA628" s="173" t="str">
        <f t="shared" si="330"/>
        <v>Remplir la colonne M</v>
      </c>
      <c r="CB628" s="179" t="str">
        <f t="shared" si="318"/>
        <v>Remplir la colonne BZ</v>
      </c>
      <c r="CC628" s="263" t="str">
        <f t="shared" si="331"/>
        <v>Remplir la colonne I</v>
      </c>
      <c r="CD628" s="91"/>
      <c r="CE628" s="315" t="str">
        <f t="shared" si="319"/>
        <v>Remplir les termes C, P, T et TVA</v>
      </c>
      <c r="CF628" s="61" t="str">
        <f t="shared" si="300"/>
        <v>REMPLIR TYPE DE CLIENT</v>
      </c>
      <c r="CG628" s="107" t="str">
        <f t="shared" si="320"/>
        <v>Montant total de l'aide demandée non indiqué</v>
      </c>
      <c r="CH628" s="1"/>
      <c r="CI628" s="1"/>
      <c r="CJ628" s="1"/>
      <c r="CK628" s="1"/>
      <c r="CL628" s="1"/>
    </row>
    <row r="629" spans="1:90" x14ac:dyDescent="0.25">
      <c r="A629" s="51"/>
      <c r="B629" s="111"/>
      <c r="C629" s="111"/>
      <c r="D629" s="111"/>
      <c r="E629" s="111"/>
      <c r="F629" s="111"/>
      <c r="G629" s="132"/>
      <c r="H629" s="151"/>
      <c r="I629" s="299"/>
      <c r="J629" s="152"/>
      <c r="K629" s="153"/>
      <c r="L629" s="169"/>
      <c r="M629" s="39"/>
      <c r="N629" s="90"/>
      <c r="O629" s="39"/>
      <c r="P629" s="23"/>
      <c r="Q629" s="170">
        <f t="shared" si="301"/>
        <v>0</v>
      </c>
      <c r="R629" s="55"/>
      <c r="S629" s="65"/>
      <c r="T629" s="98" t="s">
        <v>64</v>
      </c>
      <c r="U629" s="63"/>
      <c r="V629" s="87" t="str">
        <f t="shared" si="302"/>
        <v>Remplir la colonne R ou U</v>
      </c>
      <c r="W629" s="63"/>
      <c r="X629" s="173" t="str">
        <f t="shared" si="299"/>
        <v>Remplir la colonne M</v>
      </c>
      <c r="Y629" s="179" t="str">
        <f t="shared" si="303"/>
        <v>Remplir la colonne W</v>
      </c>
      <c r="Z629" s="263" t="str">
        <f t="shared" si="321"/>
        <v>Remplir la colonne I</v>
      </c>
      <c r="AA629" s="91"/>
      <c r="AB629" s="315" t="str">
        <f t="shared" si="304"/>
        <v>Remplir les termes C, P, T et TVA</v>
      </c>
      <c r="AC629" s="55"/>
      <c r="AD629" s="65"/>
      <c r="AE629" s="98" t="s">
        <v>64</v>
      </c>
      <c r="AF629" s="63"/>
      <c r="AG629" s="87" t="str">
        <f t="shared" si="305"/>
        <v>Remplir la colonne AC ou AF</v>
      </c>
      <c r="AH629" s="63"/>
      <c r="AI629" s="173" t="str">
        <f t="shared" si="322"/>
        <v>Remplir la colonne M</v>
      </c>
      <c r="AJ629" s="179" t="str">
        <f t="shared" si="306"/>
        <v>Remplir la colonne AH</v>
      </c>
      <c r="AK629" s="263" t="str">
        <f t="shared" si="323"/>
        <v>Remplir la colonne I</v>
      </c>
      <c r="AL629" s="91"/>
      <c r="AM629" s="315" t="str">
        <f t="shared" si="307"/>
        <v>Remplir les terme C, P, T et TVA</v>
      </c>
      <c r="AN629" s="55"/>
      <c r="AO629" s="65"/>
      <c r="AP629" s="98" t="s">
        <v>64</v>
      </c>
      <c r="AQ629" s="63"/>
      <c r="AR629" s="87" t="str">
        <f t="shared" si="308"/>
        <v>Remplir la colonne AN ou AQ</v>
      </c>
      <c r="AS629" s="63"/>
      <c r="AT629" s="173" t="str">
        <f t="shared" si="324"/>
        <v>Remplir la colonne M</v>
      </c>
      <c r="AU629" s="179" t="str">
        <f t="shared" si="309"/>
        <v>Remplir la colonne AS</v>
      </c>
      <c r="AV629" s="263" t="str">
        <f t="shared" si="325"/>
        <v>Remplir la colonne I</v>
      </c>
      <c r="AW629" s="91"/>
      <c r="AX629" s="315" t="str">
        <f t="shared" si="310"/>
        <v>Remplir les termes C, P, T et TVA</v>
      </c>
      <c r="AY629" s="55"/>
      <c r="AZ629" s="65"/>
      <c r="BA629" s="98" t="s">
        <v>64</v>
      </c>
      <c r="BB629" s="63"/>
      <c r="BC629" s="87" t="str">
        <f t="shared" si="311"/>
        <v>Remplir la colonne AY ou BB</v>
      </c>
      <c r="BD629" s="63"/>
      <c r="BE629" s="173" t="str">
        <f t="shared" si="326"/>
        <v>Remplir la colonne M</v>
      </c>
      <c r="BF629" s="179" t="str">
        <f t="shared" si="312"/>
        <v>Remplir la colonne BD</v>
      </c>
      <c r="BG629" s="263" t="str">
        <f t="shared" si="327"/>
        <v>Remplir la colonne I</v>
      </c>
      <c r="BH629" s="91"/>
      <c r="BI629" s="315" t="str">
        <f t="shared" si="313"/>
        <v>Remplir les termes C, P, T et TVA</v>
      </c>
      <c r="BJ629" s="55"/>
      <c r="BK629" s="65"/>
      <c r="BL629" s="98" t="s">
        <v>64</v>
      </c>
      <c r="BM629" s="63"/>
      <c r="BN629" s="87" t="str">
        <f t="shared" si="314"/>
        <v>Remplir la colonne BJ ou BM</v>
      </c>
      <c r="BO629" s="63"/>
      <c r="BP629" s="173" t="str">
        <f t="shared" si="328"/>
        <v>Remplir la colonne M</v>
      </c>
      <c r="BQ629" s="179" t="str">
        <f t="shared" si="315"/>
        <v>Remplir la colonne BO</v>
      </c>
      <c r="BR629" s="263" t="str">
        <f t="shared" si="329"/>
        <v>Remplir la colonne I</v>
      </c>
      <c r="BS629" s="91"/>
      <c r="BT629" s="315" t="str">
        <f t="shared" si="316"/>
        <v>Remplir les termes C, P, T et TVA</v>
      </c>
      <c r="BU629" s="55"/>
      <c r="BV629" s="65"/>
      <c r="BW629" s="98" t="s">
        <v>64</v>
      </c>
      <c r="BX629" s="63"/>
      <c r="BY629" s="87" t="str">
        <f t="shared" si="317"/>
        <v>Remplir la colonne BU ou BX</v>
      </c>
      <c r="BZ629" s="63"/>
      <c r="CA629" s="173" t="str">
        <f t="shared" si="330"/>
        <v>Remplir la colonne M</v>
      </c>
      <c r="CB629" s="179" t="str">
        <f t="shared" si="318"/>
        <v>Remplir la colonne BZ</v>
      </c>
      <c r="CC629" s="263" t="str">
        <f t="shared" si="331"/>
        <v>Remplir la colonne I</v>
      </c>
      <c r="CD629" s="91"/>
      <c r="CE629" s="315" t="str">
        <f t="shared" si="319"/>
        <v>Remplir les termes C, P, T et TVA</v>
      </c>
      <c r="CF629" s="61" t="str">
        <f t="shared" si="300"/>
        <v>REMPLIR TYPE DE CLIENT</v>
      </c>
      <c r="CG629" s="107" t="str">
        <f t="shared" si="320"/>
        <v>Montant total de l'aide demandée non indiqué</v>
      </c>
      <c r="CH629" s="1"/>
      <c r="CI629" s="1"/>
      <c r="CJ629" s="1"/>
      <c r="CK629" s="1"/>
      <c r="CL629" s="1"/>
    </row>
    <row r="630" spans="1:90" x14ac:dyDescent="0.25">
      <c r="A630" s="51"/>
      <c r="B630" s="111"/>
      <c r="C630" s="111"/>
      <c r="D630" s="111"/>
      <c r="E630" s="111"/>
      <c r="F630" s="111"/>
      <c r="G630" s="132"/>
      <c r="H630" s="151"/>
      <c r="I630" s="299"/>
      <c r="J630" s="152"/>
      <c r="K630" s="153"/>
      <c r="L630" s="169"/>
      <c r="M630" s="39"/>
      <c r="N630" s="90"/>
      <c r="O630" s="39"/>
      <c r="P630" s="23"/>
      <c r="Q630" s="170">
        <f t="shared" si="301"/>
        <v>0</v>
      </c>
      <c r="R630" s="55"/>
      <c r="S630" s="65"/>
      <c r="T630" s="98" t="s">
        <v>64</v>
      </c>
      <c r="U630" s="63"/>
      <c r="V630" s="87" t="str">
        <f t="shared" si="302"/>
        <v>Remplir la colonne R ou U</v>
      </c>
      <c r="W630" s="63"/>
      <c r="X630" s="173" t="str">
        <f t="shared" si="299"/>
        <v>Remplir la colonne M</v>
      </c>
      <c r="Y630" s="179" t="str">
        <f t="shared" si="303"/>
        <v>Remplir la colonne W</v>
      </c>
      <c r="Z630" s="263" t="str">
        <f t="shared" si="321"/>
        <v>Remplir la colonne I</v>
      </c>
      <c r="AA630" s="91"/>
      <c r="AB630" s="315" t="str">
        <f t="shared" si="304"/>
        <v>Remplir les termes C, P, T et TVA</v>
      </c>
      <c r="AC630" s="55"/>
      <c r="AD630" s="65"/>
      <c r="AE630" s="98" t="s">
        <v>64</v>
      </c>
      <c r="AF630" s="63"/>
      <c r="AG630" s="87" t="str">
        <f t="shared" si="305"/>
        <v>Remplir la colonne AC ou AF</v>
      </c>
      <c r="AH630" s="63"/>
      <c r="AI630" s="173" t="str">
        <f t="shared" si="322"/>
        <v>Remplir la colonne M</v>
      </c>
      <c r="AJ630" s="179" t="str">
        <f t="shared" si="306"/>
        <v>Remplir la colonne AH</v>
      </c>
      <c r="AK630" s="263" t="str">
        <f t="shared" si="323"/>
        <v>Remplir la colonne I</v>
      </c>
      <c r="AL630" s="91"/>
      <c r="AM630" s="315" t="str">
        <f t="shared" si="307"/>
        <v>Remplir les terme C, P, T et TVA</v>
      </c>
      <c r="AN630" s="55"/>
      <c r="AO630" s="65"/>
      <c r="AP630" s="98" t="s">
        <v>64</v>
      </c>
      <c r="AQ630" s="63"/>
      <c r="AR630" s="87" t="str">
        <f t="shared" si="308"/>
        <v>Remplir la colonne AN ou AQ</v>
      </c>
      <c r="AS630" s="63"/>
      <c r="AT630" s="173" t="str">
        <f t="shared" si="324"/>
        <v>Remplir la colonne M</v>
      </c>
      <c r="AU630" s="179" t="str">
        <f t="shared" si="309"/>
        <v>Remplir la colonne AS</v>
      </c>
      <c r="AV630" s="263" t="str">
        <f t="shared" si="325"/>
        <v>Remplir la colonne I</v>
      </c>
      <c r="AW630" s="91"/>
      <c r="AX630" s="315" t="str">
        <f t="shared" si="310"/>
        <v>Remplir les termes C, P, T et TVA</v>
      </c>
      <c r="AY630" s="55"/>
      <c r="AZ630" s="65"/>
      <c r="BA630" s="98" t="s">
        <v>64</v>
      </c>
      <c r="BB630" s="63"/>
      <c r="BC630" s="87" t="str">
        <f t="shared" si="311"/>
        <v>Remplir la colonne AY ou BB</v>
      </c>
      <c r="BD630" s="63"/>
      <c r="BE630" s="173" t="str">
        <f t="shared" si="326"/>
        <v>Remplir la colonne M</v>
      </c>
      <c r="BF630" s="179" t="str">
        <f t="shared" si="312"/>
        <v>Remplir la colonne BD</v>
      </c>
      <c r="BG630" s="263" t="str">
        <f t="shared" si="327"/>
        <v>Remplir la colonne I</v>
      </c>
      <c r="BH630" s="91"/>
      <c r="BI630" s="315" t="str">
        <f t="shared" si="313"/>
        <v>Remplir les termes C, P, T et TVA</v>
      </c>
      <c r="BJ630" s="55"/>
      <c r="BK630" s="65"/>
      <c r="BL630" s="98" t="s">
        <v>64</v>
      </c>
      <c r="BM630" s="63"/>
      <c r="BN630" s="87" t="str">
        <f t="shared" si="314"/>
        <v>Remplir la colonne BJ ou BM</v>
      </c>
      <c r="BO630" s="63"/>
      <c r="BP630" s="173" t="str">
        <f t="shared" si="328"/>
        <v>Remplir la colonne M</v>
      </c>
      <c r="BQ630" s="179" t="str">
        <f t="shared" si="315"/>
        <v>Remplir la colonne BO</v>
      </c>
      <c r="BR630" s="263" t="str">
        <f t="shared" si="329"/>
        <v>Remplir la colonne I</v>
      </c>
      <c r="BS630" s="91"/>
      <c r="BT630" s="315" t="str">
        <f t="shared" si="316"/>
        <v>Remplir les termes C, P, T et TVA</v>
      </c>
      <c r="BU630" s="55"/>
      <c r="BV630" s="65"/>
      <c r="BW630" s="98" t="s">
        <v>64</v>
      </c>
      <c r="BX630" s="63"/>
      <c r="BY630" s="87" t="str">
        <f t="shared" si="317"/>
        <v>Remplir la colonne BU ou BX</v>
      </c>
      <c r="BZ630" s="63"/>
      <c r="CA630" s="173" t="str">
        <f t="shared" si="330"/>
        <v>Remplir la colonne M</v>
      </c>
      <c r="CB630" s="179" t="str">
        <f t="shared" si="318"/>
        <v>Remplir la colonne BZ</v>
      </c>
      <c r="CC630" s="263" t="str">
        <f t="shared" si="331"/>
        <v>Remplir la colonne I</v>
      </c>
      <c r="CD630" s="91"/>
      <c r="CE630" s="315" t="str">
        <f t="shared" si="319"/>
        <v>Remplir les termes C, P, T et TVA</v>
      </c>
      <c r="CF630" s="61" t="str">
        <f t="shared" si="300"/>
        <v>REMPLIR TYPE DE CLIENT</v>
      </c>
      <c r="CG630" s="107" t="str">
        <f t="shared" si="320"/>
        <v>Montant total de l'aide demandée non indiqué</v>
      </c>
      <c r="CH630" s="1"/>
      <c r="CI630" s="1"/>
      <c r="CJ630" s="1"/>
      <c r="CK630" s="1"/>
      <c r="CL630" s="1"/>
    </row>
    <row r="631" spans="1:90" x14ac:dyDescent="0.25">
      <c r="A631" s="51"/>
      <c r="B631" s="111"/>
      <c r="C631" s="111"/>
      <c r="D631" s="111"/>
      <c r="E631" s="111"/>
      <c r="F631" s="111"/>
      <c r="G631" s="132"/>
      <c r="H631" s="151"/>
      <c r="I631" s="299"/>
      <c r="J631" s="152"/>
      <c r="K631" s="153"/>
      <c r="L631" s="169"/>
      <c r="M631" s="39"/>
      <c r="N631" s="90"/>
      <c r="O631" s="39"/>
      <c r="P631" s="23"/>
      <c r="Q631" s="170">
        <f t="shared" si="301"/>
        <v>0</v>
      </c>
      <c r="R631" s="55"/>
      <c r="S631" s="65"/>
      <c r="T631" s="98" t="s">
        <v>64</v>
      </c>
      <c r="U631" s="63"/>
      <c r="V631" s="87" t="str">
        <f t="shared" si="302"/>
        <v>Remplir la colonne R ou U</v>
      </c>
      <c r="W631" s="63"/>
      <c r="X631" s="173" t="str">
        <f t="shared" si="299"/>
        <v>Remplir la colonne M</v>
      </c>
      <c r="Y631" s="179" t="str">
        <f t="shared" si="303"/>
        <v>Remplir la colonne W</v>
      </c>
      <c r="Z631" s="263" t="str">
        <f t="shared" si="321"/>
        <v>Remplir la colonne I</v>
      </c>
      <c r="AA631" s="91"/>
      <c r="AB631" s="315" t="str">
        <f t="shared" si="304"/>
        <v>Remplir les termes C, P, T et TVA</v>
      </c>
      <c r="AC631" s="55"/>
      <c r="AD631" s="65"/>
      <c r="AE631" s="98" t="s">
        <v>64</v>
      </c>
      <c r="AF631" s="63"/>
      <c r="AG631" s="87" t="str">
        <f t="shared" si="305"/>
        <v>Remplir la colonne AC ou AF</v>
      </c>
      <c r="AH631" s="63"/>
      <c r="AI631" s="173" t="str">
        <f t="shared" si="322"/>
        <v>Remplir la colonne M</v>
      </c>
      <c r="AJ631" s="179" t="str">
        <f t="shared" si="306"/>
        <v>Remplir la colonne AH</v>
      </c>
      <c r="AK631" s="263" t="str">
        <f t="shared" si="323"/>
        <v>Remplir la colonne I</v>
      </c>
      <c r="AL631" s="91"/>
      <c r="AM631" s="315" t="str">
        <f t="shared" si="307"/>
        <v>Remplir les terme C, P, T et TVA</v>
      </c>
      <c r="AN631" s="55"/>
      <c r="AO631" s="65"/>
      <c r="AP631" s="98" t="s">
        <v>64</v>
      </c>
      <c r="AQ631" s="63"/>
      <c r="AR631" s="87" t="str">
        <f t="shared" si="308"/>
        <v>Remplir la colonne AN ou AQ</v>
      </c>
      <c r="AS631" s="63"/>
      <c r="AT631" s="173" t="str">
        <f t="shared" si="324"/>
        <v>Remplir la colonne M</v>
      </c>
      <c r="AU631" s="179" t="str">
        <f t="shared" si="309"/>
        <v>Remplir la colonne AS</v>
      </c>
      <c r="AV631" s="263" t="str">
        <f t="shared" si="325"/>
        <v>Remplir la colonne I</v>
      </c>
      <c r="AW631" s="91"/>
      <c r="AX631" s="315" t="str">
        <f t="shared" si="310"/>
        <v>Remplir les termes C, P, T et TVA</v>
      </c>
      <c r="AY631" s="55"/>
      <c r="AZ631" s="65"/>
      <c r="BA631" s="98" t="s">
        <v>64</v>
      </c>
      <c r="BB631" s="63"/>
      <c r="BC631" s="87" t="str">
        <f t="shared" si="311"/>
        <v>Remplir la colonne AY ou BB</v>
      </c>
      <c r="BD631" s="63"/>
      <c r="BE631" s="173" t="str">
        <f t="shared" si="326"/>
        <v>Remplir la colonne M</v>
      </c>
      <c r="BF631" s="179" t="str">
        <f t="shared" si="312"/>
        <v>Remplir la colonne BD</v>
      </c>
      <c r="BG631" s="263" t="str">
        <f t="shared" si="327"/>
        <v>Remplir la colonne I</v>
      </c>
      <c r="BH631" s="91"/>
      <c r="BI631" s="315" t="str">
        <f t="shared" si="313"/>
        <v>Remplir les termes C, P, T et TVA</v>
      </c>
      <c r="BJ631" s="55"/>
      <c r="BK631" s="65"/>
      <c r="BL631" s="98" t="s">
        <v>64</v>
      </c>
      <c r="BM631" s="63"/>
      <c r="BN631" s="87" t="str">
        <f t="shared" si="314"/>
        <v>Remplir la colonne BJ ou BM</v>
      </c>
      <c r="BO631" s="63"/>
      <c r="BP631" s="173" t="str">
        <f t="shared" si="328"/>
        <v>Remplir la colonne M</v>
      </c>
      <c r="BQ631" s="179" t="str">
        <f t="shared" si="315"/>
        <v>Remplir la colonne BO</v>
      </c>
      <c r="BR631" s="263" t="str">
        <f t="shared" si="329"/>
        <v>Remplir la colonne I</v>
      </c>
      <c r="BS631" s="91"/>
      <c r="BT631" s="315" t="str">
        <f t="shared" si="316"/>
        <v>Remplir les termes C, P, T et TVA</v>
      </c>
      <c r="BU631" s="55"/>
      <c r="BV631" s="65"/>
      <c r="BW631" s="98" t="s">
        <v>64</v>
      </c>
      <c r="BX631" s="63"/>
      <c r="BY631" s="87" t="str">
        <f t="shared" si="317"/>
        <v>Remplir la colonne BU ou BX</v>
      </c>
      <c r="BZ631" s="63"/>
      <c r="CA631" s="173" t="str">
        <f t="shared" si="330"/>
        <v>Remplir la colonne M</v>
      </c>
      <c r="CB631" s="179" t="str">
        <f t="shared" si="318"/>
        <v>Remplir la colonne BZ</v>
      </c>
      <c r="CC631" s="263" t="str">
        <f t="shared" si="331"/>
        <v>Remplir la colonne I</v>
      </c>
      <c r="CD631" s="91"/>
      <c r="CE631" s="315" t="str">
        <f t="shared" si="319"/>
        <v>Remplir les termes C, P, T et TVA</v>
      </c>
      <c r="CF631" s="61" t="str">
        <f t="shared" si="300"/>
        <v>REMPLIR TYPE DE CLIENT</v>
      </c>
      <c r="CG631" s="107" t="str">
        <f t="shared" si="320"/>
        <v>Montant total de l'aide demandée non indiqué</v>
      </c>
      <c r="CH631" s="1"/>
      <c r="CI631" s="1"/>
      <c r="CJ631" s="1"/>
      <c r="CK631" s="1"/>
      <c r="CL631" s="1"/>
    </row>
    <row r="632" spans="1:90" x14ac:dyDescent="0.25">
      <c r="A632" s="51"/>
      <c r="B632" s="111"/>
      <c r="C632" s="111"/>
      <c r="D632" s="111"/>
      <c r="E632" s="111"/>
      <c r="F632" s="111"/>
      <c r="G632" s="132"/>
      <c r="H632" s="151"/>
      <c r="I632" s="299"/>
      <c r="J632" s="152"/>
      <c r="K632" s="153"/>
      <c r="L632" s="169"/>
      <c r="M632" s="39"/>
      <c r="N632" s="90"/>
      <c r="O632" s="39"/>
      <c r="P632" s="23"/>
      <c r="Q632" s="170">
        <f t="shared" si="301"/>
        <v>0</v>
      </c>
      <c r="R632" s="55"/>
      <c r="S632" s="65"/>
      <c r="T632" s="98" t="s">
        <v>64</v>
      </c>
      <c r="U632" s="63"/>
      <c r="V632" s="87" t="str">
        <f t="shared" si="302"/>
        <v>Remplir la colonne R ou U</v>
      </c>
      <c r="W632" s="63"/>
      <c r="X632" s="173" t="str">
        <f t="shared" si="299"/>
        <v>Remplir la colonne M</v>
      </c>
      <c r="Y632" s="179" t="str">
        <f t="shared" si="303"/>
        <v>Remplir la colonne W</v>
      </c>
      <c r="Z632" s="263" t="str">
        <f t="shared" si="321"/>
        <v>Remplir la colonne I</v>
      </c>
      <c r="AA632" s="91"/>
      <c r="AB632" s="315" t="str">
        <f t="shared" si="304"/>
        <v>Remplir les termes C, P, T et TVA</v>
      </c>
      <c r="AC632" s="55"/>
      <c r="AD632" s="65"/>
      <c r="AE632" s="98" t="s">
        <v>64</v>
      </c>
      <c r="AF632" s="63"/>
      <c r="AG632" s="87" t="str">
        <f t="shared" si="305"/>
        <v>Remplir la colonne AC ou AF</v>
      </c>
      <c r="AH632" s="63"/>
      <c r="AI632" s="173" t="str">
        <f t="shared" si="322"/>
        <v>Remplir la colonne M</v>
      </c>
      <c r="AJ632" s="179" t="str">
        <f t="shared" si="306"/>
        <v>Remplir la colonne AH</v>
      </c>
      <c r="AK632" s="263" t="str">
        <f t="shared" si="323"/>
        <v>Remplir la colonne I</v>
      </c>
      <c r="AL632" s="91"/>
      <c r="AM632" s="315" t="str">
        <f t="shared" si="307"/>
        <v>Remplir les terme C, P, T et TVA</v>
      </c>
      <c r="AN632" s="55"/>
      <c r="AO632" s="65"/>
      <c r="AP632" s="98" t="s">
        <v>64</v>
      </c>
      <c r="AQ632" s="63"/>
      <c r="AR632" s="87" t="str">
        <f t="shared" si="308"/>
        <v>Remplir la colonne AN ou AQ</v>
      </c>
      <c r="AS632" s="63"/>
      <c r="AT632" s="173" t="str">
        <f t="shared" si="324"/>
        <v>Remplir la colonne M</v>
      </c>
      <c r="AU632" s="179" t="str">
        <f t="shared" si="309"/>
        <v>Remplir la colonne AS</v>
      </c>
      <c r="AV632" s="263" t="str">
        <f t="shared" si="325"/>
        <v>Remplir la colonne I</v>
      </c>
      <c r="AW632" s="91"/>
      <c r="AX632" s="315" t="str">
        <f t="shared" si="310"/>
        <v>Remplir les termes C, P, T et TVA</v>
      </c>
      <c r="AY632" s="55"/>
      <c r="AZ632" s="65"/>
      <c r="BA632" s="98" t="s">
        <v>64</v>
      </c>
      <c r="BB632" s="63"/>
      <c r="BC632" s="87" t="str">
        <f t="shared" si="311"/>
        <v>Remplir la colonne AY ou BB</v>
      </c>
      <c r="BD632" s="63"/>
      <c r="BE632" s="173" t="str">
        <f t="shared" si="326"/>
        <v>Remplir la colonne M</v>
      </c>
      <c r="BF632" s="179" t="str">
        <f t="shared" si="312"/>
        <v>Remplir la colonne BD</v>
      </c>
      <c r="BG632" s="263" t="str">
        <f t="shared" si="327"/>
        <v>Remplir la colonne I</v>
      </c>
      <c r="BH632" s="91"/>
      <c r="BI632" s="315" t="str">
        <f t="shared" si="313"/>
        <v>Remplir les termes C, P, T et TVA</v>
      </c>
      <c r="BJ632" s="55"/>
      <c r="BK632" s="65"/>
      <c r="BL632" s="98" t="s">
        <v>64</v>
      </c>
      <c r="BM632" s="63"/>
      <c r="BN632" s="87" t="str">
        <f t="shared" si="314"/>
        <v>Remplir la colonne BJ ou BM</v>
      </c>
      <c r="BO632" s="63"/>
      <c r="BP632" s="173" t="str">
        <f t="shared" si="328"/>
        <v>Remplir la colonne M</v>
      </c>
      <c r="BQ632" s="179" t="str">
        <f t="shared" si="315"/>
        <v>Remplir la colonne BO</v>
      </c>
      <c r="BR632" s="263" t="str">
        <f t="shared" si="329"/>
        <v>Remplir la colonne I</v>
      </c>
      <c r="BS632" s="91"/>
      <c r="BT632" s="315" t="str">
        <f t="shared" si="316"/>
        <v>Remplir les termes C, P, T et TVA</v>
      </c>
      <c r="BU632" s="55"/>
      <c r="BV632" s="65"/>
      <c r="BW632" s="98" t="s">
        <v>64</v>
      </c>
      <c r="BX632" s="63"/>
      <c r="BY632" s="87" t="str">
        <f t="shared" si="317"/>
        <v>Remplir la colonne BU ou BX</v>
      </c>
      <c r="BZ632" s="63"/>
      <c r="CA632" s="173" t="str">
        <f t="shared" si="330"/>
        <v>Remplir la colonne M</v>
      </c>
      <c r="CB632" s="179" t="str">
        <f t="shared" si="318"/>
        <v>Remplir la colonne BZ</v>
      </c>
      <c r="CC632" s="263" t="str">
        <f t="shared" si="331"/>
        <v>Remplir la colonne I</v>
      </c>
      <c r="CD632" s="91"/>
      <c r="CE632" s="315" t="str">
        <f t="shared" si="319"/>
        <v>Remplir les termes C, P, T et TVA</v>
      </c>
      <c r="CF632" s="61" t="str">
        <f t="shared" si="300"/>
        <v>REMPLIR TYPE DE CLIENT</v>
      </c>
      <c r="CG632" s="107" t="str">
        <f t="shared" si="320"/>
        <v>Montant total de l'aide demandée non indiqué</v>
      </c>
      <c r="CH632" s="1"/>
      <c r="CI632" s="1"/>
      <c r="CJ632" s="1"/>
      <c r="CK632" s="1"/>
      <c r="CL632" s="1"/>
    </row>
    <row r="633" spans="1:90" x14ac:dyDescent="0.25">
      <c r="A633" s="51"/>
      <c r="B633" s="111"/>
      <c r="C633" s="111"/>
      <c r="D633" s="111"/>
      <c r="E633" s="111"/>
      <c r="F633" s="111"/>
      <c r="G633" s="132"/>
      <c r="H633" s="151"/>
      <c r="I633" s="299"/>
      <c r="J633" s="152"/>
      <c r="K633" s="153"/>
      <c r="L633" s="169"/>
      <c r="M633" s="39"/>
      <c r="N633" s="90"/>
      <c r="O633" s="39"/>
      <c r="P633" s="23"/>
      <c r="Q633" s="170">
        <f t="shared" si="301"/>
        <v>0</v>
      </c>
      <c r="R633" s="55"/>
      <c r="S633" s="65"/>
      <c r="T633" s="98" t="s">
        <v>64</v>
      </c>
      <c r="U633" s="63"/>
      <c r="V633" s="87" t="str">
        <f t="shared" si="302"/>
        <v>Remplir la colonne R ou U</v>
      </c>
      <c r="W633" s="63"/>
      <c r="X633" s="173" t="str">
        <f t="shared" si="299"/>
        <v>Remplir la colonne M</v>
      </c>
      <c r="Y633" s="179" t="str">
        <f t="shared" si="303"/>
        <v>Remplir la colonne W</v>
      </c>
      <c r="Z633" s="263" t="str">
        <f t="shared" si="321"/>
        <v>Remplir la colonne I</v>
      </c>
      <c r="AA633" s="91"/>
      <c r="AB633" s="315" t="str">
        <f t="shared" si="304"/>
        <v>Remplir les termes C, P, T et TVA</v>
      </c>
      <c r="AC633" s="55"/>
      <c r="AD633" s="65"/>
      <c r="AE633" s="98" t="s">
        <v>64</v>
      </c>
      <c r="AF633" s="63"/>
      <c r="AG633" s="87" t="str">
        <f t="shared" si="305"/>
        <v>Remplir la colonne AC ou AF</v>
      </c>
      <c r="AH633" s="63"/>
      <c r="AI633" s="173" t="str">
        <f t="shared" si="322"/>
        <v>Remplir la colonne M</v>
      </c>
      <c r="AJ633" s="179" t="str">
        <f t="shared" si="306"/>
        <v>Remplir la colonne AH</v>
      </c>
      <c r="AK633" s="263" t="str">
        <f t="shared" si="323"/>
        <v>Remplir la colonne I</v>
      </c>
      <c r="AL633" s="91"/>
      <c r="AM633" s="315" t="str">
        <f t="shared" si="307"/>
        <v>Remplir les terme C, P, T et TVA</v>
      </c>
      <c r="AN633" s="55"/>
      <c r="AO633" s="65"/>
      <c r="AP633" s="98" t="s">
        <v>64</v>
      </c>
      <c r="AQ633" s="63"/>
      <c r="AR633" s="87" t="str">
        <f t="shared" si="308"/>
        <v>Remplir la colonne AN ou AQ</v>
      </c>
      <c r="AS633" s="63"/>
      <c r="AT633" s="173" t="str">
        <f t="shared" si="324"/>
        <v>Remplir la colonne M</v>
      </c>
      <c r="AU633" s="179" t="str">
        <f t="shared" si="309"/>
        <v>Remplir la colonne AS</v>
      </c>
      <c r="AV633" s="263" t="str">
        <f t="shared" si="325"/>
        <v>Remplir la colonne I</v>
      </c>
      <c r="AW633" s="91"/>
      <c r="AX633" s="315" t="str">
        <f t="shared" si="310"/>
        <v>Remplir les termes C, P, T et TVA</v>
      </c>
      <c r="AY633" s="55"/>
      <c r="AZ633" s="65"/>
      <c r="BA633" s="98" t="s">
        <v>64</v>
      </c>
      <c r="BB633" s="63"/>
      <c r="BC633" s="87" t="str">
        <f t="shared" si="311"/>
        <v>Remplir la colonne AY ou BB</v>
      </c>
      <c r="BD633" s="63"/>
      <c r="BE633" s="173" t="str">
        <f t="shared" si="326"/>
        <v>Remplir la colonne M</v>
      </c>
      <c r="BF633" s="179" t="str">
        <f t="shared" si="312"/>
        <v>Remplir la colonne BD</v>
      </c>
      <c r="BG633" s="263" t="str">
        <f t="shared" si="327"/>
        <v>Remplir la colonne I</v>
      </c>
      <c r="BH633" s="91"/>
      <c r="BI633" s="315" t="str">
        <f t="shared" si="313"/>
        <v>Remplir les termes C, P, T et TVA</v>
      </c>
      <c r="BJ633" s="55"/>
      <c r="BK633" s="65"/>
      <c r="BL633" s="98" t="s">
        <v>64</v>
      </c>
      <c r="BM633" s="63"/>
      <c r="BN633" s="87" t="str">
        <f t="shared" si="314"/>
        <v>Remplir la colonne BJ ou BM</v>
      </c>
      <c r="BO633" s="63"/>
      <c r="BP633" s="173" t="str">
        <f t="shared" si="328"/>
        <v>Remplir la colonne M</v>
      </c>
      <c r="BQ633" s="179" t="str">
        <f t="shared" si="315"/>
        <v>Remplir la colonne BO</v>
      </c>
      <c r="BR633" s="263" t="str">
        <f t="shared" si="329"/>
        <v>Remplir la colonne I</v>
      </c>
      <c r="BS633" s="91"/>
      <c r="BT633" s="315" t="str">
        <f t="shared" si="316"/>
        <v>Remplir les termes C, P, T et TVA</v>
      </c>
      <c r="BU633" s="55"/>
      <c r="BV633" s="65"/>
      <c r="BW633" s="98" t="s">
        <v>64</v>
      </c>
      <c r="BX633" s="63"/>
      <c r="BY633" s="87" t="str">
        <f t="shared" si="317"/>
        <v>Remplir la colonne BU ou BX</v>
      </c>
      <c r="BZ633" s="63"/>
      <c r="CA633" s="173" t="str">
        <f t="shared" si="330"/>
        <v>Remplir la colonne M</v>
      </c>
      <c r="CB633" s="179" t="str">
        <f t="shared" si="318"/>
        <v>Remplir la colonne BZ</v>
      </c>
      <c r="CC633" s="263" t="str">
        <f t="shared" si="331"/>
        <v>Remplir la colonne I</v>
      </c>
      <c r="CD633" s="91"/>
      <c r="CE633" s="315" t="str">
        <f t="shared" si="319"/>
        <v>Remplir les termes C, P, T et TVA</v>
      </c>
      <c r="CF633" s="61" t="str">
        <f t="shared" si="300"/>
        <v>REMPLIR TYPE DE CLIENT</v>
      </c>
      <c r="CG633" s="107" t="str">
        <f t="shared" si="320"/>
        <v>Montant total de l'aide demandée non indiqué</v>
      </c>
      <c r="CH633" s="1"/>
      <c r="CI633" s="1"/>
      <c r="CJ633" s="1"/>
      <c r="CK633" s="1"/>
      <c r="CL633" s="1"/>
    </row>
    <row r="634" spans="1:90" x14ac:dyDescent="0.25">
      <c r="A634" s="51"/>
      <c r="B634" s="111"/>
      <c r="C634" s="111"/>
      <c r="D634" s="111"/>
      <c r="E634" s="111"/>
      <c r="F634" s="111"/>
      <c r="G634" s="132"/>
      <c r="H634" s="151"/>
      <c r="I634" s="299"/>
      <c r="J634" s="152"/>
      <c r="K634" s="153"/>
      <c r="L634" s="169"/>
      <c r="M634" s="39"/>
      <c r="N634" s="90"/>
      <c r="O634" s="39"/>
      <c r="P634" s="23"/>
      <c r="Q634" s="170">
        <f t="shared" si="301"/>
        <v>0</v>
      </c>
      <c r="R634" s="55"/>
      <c r="S634" s="65"/>
      <c r="T634" s="98" t="s">
        <v>64</v>
      </c>
      <c r="U634" s="63"/>
      <c r="V634" s="87" t="str">
        <f t="shared" si="302"/>
        <v>Remplir la colonne R ou U</v>
      </c>
      <c r="W634" s="63"/>
      <c r="X634" s="173" t="str">
        <f t="shared" si="299"/>
        <v>Remplir la colonne M</v>
      </c>
      <c r="Y634" s="179" t="str">
        <f t="shared" si="303"/>
        <v>Remplir la colonne W</v>
      </c>
      <c r="Z634" s="263" t="str">
        <f t="shared" si="321"/>
        <v>Remplir la colonne I</v>
      </c>
      <c r="AA634" s="91"/>
      <c r="AB634" s="315" t="str">
        <f t="shared" si="304"/>
        <v>Remplir les termes C, P, T et TVA</v>
      </c>
      <c r="AC634" s="55"/>
      <c r="AD634" s="65"/>
      <c r="AE634" s="98" t="s">
        <v>64</v>
      </c>
      <c r="AF634" s="63"/>
      <c r="AG634" s="87" t="str">
        <f t="shared" si="305"/>
        <v>Remplir la colonne AC ou AF</v>
      </c>
      <c r="AH634" s="63"/>
      <c r="AI634" s="173" t="str">
        <f t="shared" si="322"/>
        <v>Remplir la colonne M</v>
      </c>
      <c r="AJ634" s="179" t="str">
        <f t="shared" si="306"/>
        <v>Remplir la colonne AH</v>
      </c>
      <c r="AK634" s="263" t="str">
        <f t="shared" si="323"/>
        <v>Remplir la colonne I</v>
      </c>
      <c r="AL634" s="91"/>
      <c r="AM634" s="315" t="str">
        <f t="shared" si="307"/>
        <v>Remplir les terme C, P, T et TVA</v>
      </c>
      <c r="AN634" s="55"/>
      <c r="AO634" s="65"/>
      <c r="AP634" s="98" t="s">
        <v>64</v>
      </c>
      <c r="AQ634" s="63"/>
      <c r="AR634" s="87" t="str">
        <f t="shared" si="308"/>
        <v>Remplir la colonne AN ou AQ</v>
      </c>
      <c r="AS634" s="63"/>
      <c r="AT634" s="173" t="str">
        <f t="shared" si="324"/>
        <v>Remplir la colonne M</v>
      </c>
      <c r="AU634" s="179" t="str">
        <f t="shared" si="309"/>
        <v>Remplir la colonne AS</v>
      </c>
      <c r="AV634" s="263" t="str">
        <f t="shared" si="325"/>
        <v>Remplir la colonne I</v>
      </c>
      <c r="AW634" s="91"/>
      <c r="AX634" s="315" t="str">
        <f t="shared" si="310"/>
        <v>Remplir les termes C, P, T et TVA</v>
      </c>
      <c r="AY634" s="55"/>
      <c r="AZ634" s="65"/>
      <c r="BA634" s="98" t="s">
        <v>64</v>
      </c>
      <c r="BB634" s="63"/>
      <c r="BC634" s="87" t="str">
        <f t="shared" si="311"/>
        <v>Remplir la colonne AY ou BB</v>
      </c>
      <c r="BD634" s="63"/>
      <c r="BE634" s="173" t="str">
        <f t="shared" si="326"/>
        <v>Remplir la colonne M</v>
      </c>
      <c r="BF634" s="179" t="str">
        <f t="shared" si="312"/>
        <v>Remplir la colonne BD</v>
      </c>
      <c r="BG634" s="263" t="str">
        <f t="shared" si="327"/>
        <v>Remplir la colonne I</v>
      </c>
      <c r="BH634" s="91"/>
      <c r="BI634" s="315" t="str">
        <f t="shared" si="313"/>
        <v>Remplir les termes C, P, T et TVA</v>
      </c>
      <c r="BJ634" s="55"/>
      <c r="BK634" s="65"/>
      <c r="BL634" s="98" t="s">
        <v>64</v>
      </c>
      <c r="BM634" s="63"/>
      <c r="BN634" s="87" t="str">
        <f t="shared" si="314"/>
        <v>Remplir la colonne BJ ou BM</v>
      </c>
      <c r="BO634" s="63"/>
      <c r="BP634" s="173" t="str">
        <f t="shared" si="328"/>
        <v>Remplir la colonne M</v>
      </c>
      <c r="BQ634" s="179" t="str">
        <f t="shared" si="315"/>
        <v>Remplir la colonne BO</v>
      </c>
      <c r="BR634" s="263" t="str">
        <f t="shared" si="329"/>
        <v>Remplir la colonne I</v>
      </c>
      <c r="BS634" s="91"/>
      <c r="BT634" s="315" t="str">
        <f t="shared" si="316"/>
        <v>Remplir les termes C, P, T et TVA</v>
      </c>
      <c r="BU634" s="55"/>
      <c r="BV634" s="65"/>
      <c r="BW634" s="98" t="s">
        <v>64</v>
      </c>
      <c r="BX634" s="63"/>
      <c r="BY634" s="87" t="str">
        <f t="shared" si="317"/>
        <v>Remplir la colonne BU ou BX</v>
      </c>
      <c r="BZ634" s="63"/>
      <c r="CA634" s="173" t="str">
        <f t="shared" si="330"/>
        <v>Remplir la colonne M</v>
      </c>
      <c r="CB634" s="179" t="str">
        <f t="shared" si="318"/>
        <v>Remplir la colonne BZ</v>
      </c>
      <c r="CC634" s="263" t="str">
        <f t="shared" si="331"/>
        <v>Remplir la colonne I</v>
      </c>
      <c r="CD634" s="91"/>
      <c r="CE634" s="315" t="str">
        <f t="shared" si="319"/>
        <v>Remplir les termes C, P, T et TVA</v>
      </c>
      <c r="CF634" s="61" t="str">
        <f t="shared" si="300"/>
        <v>REMPLIR TYPE DE CLIENT</v>
      </c>
      <c r="CG634" s="107" t="str">
        <f t="shared" si="320"/>
        <v>Montant total de l'aide demandée non indiqué</v>
      </c>
      <c r="CH634" s="1"/>
      <c r="CI634" s="1"/>
      <c r="CJ634" s="1"/>
      <c r="CK634" s="1"/>
      <c r="CL634" s="1"/>
    </row>
    <row r="635" spans="1:90" x14ac:dyDescent="0.25">
      <c r="A635" s="51"/>
      <c r="B635" s="111"/>
      <c r="C635" s="111"/>
      <c r="D635" s="111"/>
      <c r="E635" s="111"/>
      <c r="F635" s="111"/>
      <c r="G635" s="132"/>
      <c r="H635" s="151"/>
      <c r="I635" s="299"/>
      <c r="J635" s="152"/>
      <c r="K635" s="153"/>
      <c r="L635" s="169"/>
      <c r="M635" s="39"/>
      <c r="N635" s="90"/>
      <c r="O635" s="39"/>
      <c r="P635" s="23"/>
      <c r="Q635" s="170">
        <f t="shared" si="301"/>
        <v>0</v>
      </c>
      <c r="R635" s="55"/>
      <c r="S635" s="65"/>
      <c r="T635" s="98" t="s">
        <v>64</v>
      </c>
      <c r="U635" s="63"/>
      <c r="V635" s="87" t="str">
        <f t="shared" si="302"/>
        <v>Remplir la colonne R ou U</v>
      </c>
      <c r="W635" s="63"/>
      <c r="X635" s="173" t="str">
        <f t="shared" si="299"/>
        <v>Remplir la colonne M</v>
      </c>
      <c r="Y635" s="179" t="str">
        <f t="shared" si="303"/>
        <v>Remplir la colonne W</v>
      </c>
      <c r="Z635" s="263" t="str">
        <f t="shared" si="321"/>
        <v>Remplir la colonne I</v>
      </c>
      <c r="AA635" s="91"/>
      <c r="AB635" s="315" t="str">
        <f t="shared" si="304"/>
        <v>Remplir les termes C, P, T et TVA</v>
      </c>
      <c r="AC635" s="55"/>
      <c r="AD635" s="65"/>
      <c r="AE635" s="98" t="s">
        <v>64</v>
      </c>
      <c r="AF635" s="63"/>
      <c r="AG635" s="87" t="str">
        <f t="shared" si="305"/>
        <v>Remplir la colonne AC ou AF</v>
      </c>
      <c r="AH635" s="63"/>
      <c r="AI635" s="173" t="str">
        <f t="shared" si="322"/>
        <v>Remplir la colonne M</v>
      </c>
      <c r="AJ635" s="179" t="str">
        <f t="shared" si="306"/>
        <v>Remplir la colonne AH</v>
      </c>
      <c r="AK635" s="263" t="str">
        <f t="shared" si="323"/>
        <v>Remplir la colonne I</v>
      </c>
      <c r="AL635" s="91"/>
      <c r="AM635" s="315" t="str">
        <f t="shared" si="307"/>
        <v>Remplir les terme C, P, T et TVA</v>
      </c>
      <c r="AN635" s="55"/>
      <c r="AO635" s="65"/>
      <c r="AP635" s="98" t="s">
        <v>64</v>
      </c>
      <c r="AQ635" s="63"/>
      <c r="AR635" s="87" t="str">
        <f t="shared" si="308"/>
        <v>Remplir la colonne AN ou AQ</v>
      </c>
      <c r="AS635" s="63"/>
      <c r="AT635" s="173" t="str">
        <f t="shared" si="324"/>
        <v>Remplir la colonne M</v>
      </c>
      <c r="AU635" s="179" t="str">
        <f t="shared" si="309"/>
        <v>Remplir la colonne AS</v>
      </c>
      <c r="AV635" s="263" t="str">
        <f t="shared" si="325"/>
        <v>Remplir la colonne I</v>
      </c>
      <c r="AW635" s="91"/>
      <c r="AX635" s="315" t="str">
        <f t="shared" si="310"/>
        <v>Remplir les termes C, P, T et TVA</v>
      </c>
      <c r="AY635" s="55"/>
      <c r="AZ635" s="65"/>
      <c r="BA635" s="98" t="s">
        <v>64</v>
      </c>
      <c r="BB635" s="63"/>
      <c r="BC635" s="87" t="str">
        <f t="shared" si="311"/>
        <v>Remplir la colonne AY ou BB</v>
      </c>
      <c r="BD635" s="63"/>
      <c r="BE635" s="173" t="str">
        <f t="shared" si="326"/>
        <v>Remplir la colonne M</v>
      </c>
      <c r="BF635" s="179" t="str">
        <f t="shared" si="312"/>
        <v>Remplir la colonne BD</v>
      </c>
      <c r="BG635" s="263" t="str">
        <f t="shared" si="327"/>
        <v>Remplir la colonne I</v>
      </c>
      <c r="BH635" s="91"/>
      <c r="BI635" s="315" t="str">
        <f t="shared" si="313"/>
        <v>Remplir les termes C, P, T et TVA</v>
      </c>
      <c r="BJ635" s="55"/>
      <c r="BK635" s="65"/>
      <c r="BL635" s="98" t="s">
        <v>64</v>
      </c>
      <c r="BM635" s="63"/>
      <c r="BN635" s="87" t="str">
        <f t="shared" si="314"/>
        <v>Remplir la colonne BJ ou BM</v>
      </c>
      <c r="BO635" s="63"/>
      <c r="BP635" s="173" t="str">
        <f t="shared" si="328"/>
        <v>Remplir la colonne M</v>
      </c>
      <c r="BQ635" s="179" t="str">
        <f t="shared" si="315"/>
        <v>Remplir la colonne BO</v>
      </c>
      <c r="BR635" s="263" t="str">
        <f t="shared" si="329"/>
        <v>Remplir la colonne I</v>
      </c>
      <c r="BS635" s="91"/>
      <c r="BT635" s="315" t="str">
        <f t="shared" si="316"/>
        <v>Remplir les termes C, P, T et TVA</v>
      </c>
      <c r="BU635" s="55"/>
      <c r="BV635" s="65"/>
      <c r="BW635" s="98" t="s">
        <v>64</v>
      </c>
      <c r="BX635" s="63"/>
      <c r="BY635" s="87" t="str">
        <f t="shared" si="317"/>
        <v>Remplir la colonne BU ou BX</v>
      </c>
      <c r="BZ635" s="63"/>
      <c r="CA635" s="173" t="str">
        <f t="shared" si="330"/>
        <v>Remplir la colonne M</v>
      </c>
      <c r="CB635" s="179" t="str">
        <f t="shared" si="318"/>
        <v>Remplir la colonne BZ</v>
      </c>
      <c r="CC635" s="263" t="str">
        <f t="shared" si="331"/>
        <v>Remplir la colonne I</v>
      </c>
      <c r="CD635" s="91"/>
      <c r="CE635" s="315" t="str">
        <f t="shared" si="319"/>
        <v>Remplir les termes C, P, T et TVA</v>
      </c>
      <c r="CF635" s="61" t="str">
        <f t="shared" si="300"/>
        <v>REMPLIR TYPE DE CLIENT</v>
      </c>
      <c r="CG635" s="107" t="str">
        <f t="shared" si="320"/>
        <v>Montant total de l'aide demandée non indiqué</v>
      </c>
      <c r="CH635" s="1"/>
      <c r="CI635" s="1"/>
      <c r="CJ635" s="1"/>
      <c r="CK635" s="1"/>
      <c r="CL635" s="1"/>
    </row>
    <row r="636" spans="1:90" x14ac:dyDescent="0.25">
      <c r="A636" s="51"/>
      <c r="B636" s="111"/>
      <c r="C636" s="111"/>
      <c r="D636" s="111"/>
      <c r="E636" s="111"/>
      <c r="F636" s="111"/>
      <c r="G636" s="132"/>
      <c r="H636" s="151"/>
      <c r="I636" s="299"/>
      <c r="J636" s="152"/>
      <c r="K636" s="153"/>
      <c r="L636" s="169"/>
      <c r="M636" s="39"/>
      <c r="N636" s="90"/>
      <c r="O636" s="39"/>
      <c r="P636" s="23"/>
      <c r="Q636" s="170">
        <f t="shared" si="301"/>
        <v>0</v>
      </c>
      <c r="R636" s="55"/>
      <c r="S636" s="65"/>
      <c r="T636" s="98" t="s">
        <v>64</v>
      </c>
      <c r="U636" s="63"/>
      <c r="V636" s="87" t="str">
        <f t="shared" si="302"/>
        <v>Remplir la colonne R ou U</v>
      </c>
      <c r="W636" s="63"/>
      <c r="X636" s="173" t="str">
        <f t="shared" si="299"/>
        <v>Remplir la colonne M</v>
      </c>
      <c r="Y636" s="179" t="str">
        <f t="shared" si="303"/>
        <v>Remplir la colonne W</v>
      </c>
      <c r="Z636" s="263" t="str">
        <f t="shared" si="321"/>
        <v>Remplir la colonne I</v>
      </c>
      <c r="AA636" s="91"/>
      <c r="AB636" s="315" t="str">
        <f t="shared" si="304"/>
        <v>Remplir les termes C, P, T et TVA</v>
      </c>
      <c r="AC636" s="55"/>
      <c r="AD636" s="65"/>
      <c r="AE636" s="98" t="s">
        <v>64</v>
      </c>
      <c r="AF636" s="63"/>
      <c r="AG636" s="87" t="str">
        <f t="shared" si="305"/>
        <v>Remplir la colonne AC ou AF</v>
      </c>
      <c r="AH636" s="63"/>
      <c r="AI636" s="173" t="str">
        <f t="shared" si="322"/>
        <v>Remplir la colonne M</v>
      </c>
      <c r="AJ636" s="179" t="str">
        <f t="shared" si="306"/>
        <v>Remplir la colonne AH</v>
      </c>
      <c r="AK636" s="263" t="str">
        <f t="shared" si="323"/>
        <v>Remplir la colonne I</v>
      </c>
      <c r="AL636" s="91"/>
      <c r="AM636" s="315" t="str">
        <f t="shared" si="307"/>
        <v>Remplir les terme C, P, T et TVA</v>
      </c>
      <c r="AN636" s="55"/>
      <c r="AO636" s="65"/>
      <c r="AP636" s="98" t="s">
        <v>64</v>
      </c>
      <c r="AQ636" s="63"/>
      <c r="AR636" s="87" t="str">
        <f t="shared" si="308"/>
        <v>Remplir la colonne AN ou AQ</v>
      </c>
      <c r="AS636" s="63"/>
      <c r="AT636" s="173" t="str">
        <f t="shared" si="324"/>
        <v>Remplir la colonne M</v>
      </c>
      <c r="AU636" s="179" t="str">
        <f t="shared" si="309"/>
        <v>Remplir la colonne AS</v>
      </c>
      <c r="AV636" s="263" t="str">
        <f t="shared" si="325"/>
        <v>Remplir la colonne I</v>
      </c>
      <c r="AW636" s="91"/>
      <c r="AX636" s="315" t="str">
        <f t="shared" si="310"/>
        <v>Remplir les termes C, P, T et TVA</v>
      </c>
      <c r="AY636" s="55"/>
      <c r="AZ636" s="65"/>
      <c r="BA636" s="98" t="s">
        <v>64</v>
      </c>
      <c r="BB636" s="63"/>
      <c r="BC636" s="87" t="str">
        <f t="shared" si="311"/>
        <v>Remplir la colonne AY ou BB</v>
      </c>
      <c r="BD636" s="63"/>
      <c r="BE636" s="173" t="str">
        <f t="shared" si="326"/>
        <v>Remplir la colonne M</v>
      </c>
      <c r="BF636" s="179" t="str">
        <f t="shared" si="312"/>
        <v>Remplir la colonne BD</v>
      </c>
      <c r="BG636" s="263" t="str">
        <f t="shared" si="327"/>
        <v>Remplir la colonne I</v>
      </c>
      <c r="BH636" s="91"/>
      <c r="BI636" s="315" t="str">
        <f t="shared" si="313"/>
        <v>Remplir les termes C, P, T et TVA</v>
      </c>
      <c r="BJ636" s="55"/>
      <c r="BK636" s="65"/>
      <c r="BL636" s="98" t="s">
        <v>64</v>
      </c>
      <c r="BM636" s="63"/>
      <c r="BN636" s="87" t="str">
        <f t="shared" si="314"/>
        <v>Remplir la colonne BJ ou BM</v>
      </c>
      <c r="BO636" s="63"/>
      <c r="BP636" s="173" t="str">
        <f t="shared" si="328"/>
        <v>Remplir la colonne M</v>
      </c>
      <c r="BQ636" s="179" t="str">
        <f t="shared" si="315"/>
        <v>Remplir la colonne BO</v>
      </c>
      <c r="BR636" s="263" t="str">
        <f t="shared" si="329"/>
        <v>Remplir la colonne I</v>
      </c>
      <c r="BS636" s="91"/>
      <c r="BT636" s="315" t="str">
        <f t="shared" si="316"/>
        <v>Remplir les termes C, P, T et TVA</v>
      </c>
      <c r="BU636" s="55"/>
      <c r="BV636" s="65"/>
      <c r="BW636" s="98" t="s">
        <v>64</v>
      </c>
      <c r="BX636" s="63"/>
      <c r="BY636" s="87" t="str">
        <f t="shared" si="317"/>
        <v>Remplir la colonne BU ou BX</v>
      </c>
      <c r="BZ636" s="63"/>
      <c r="CA636" s="173" t="str">
        <f t="shared" si="330"/>
        <v>Remplir la colonne M</v>
      </c>
      <c r="CB636" s="179" t="str">
        <f t="shared" si="318"/>
        <v>Remplir la colonne BZ</v>
      </c>
      <c r="CC636" s="263" t="str">
        <f t="shared" si="331"/>
        <v>Remplir la colonne I</v>
      </c>
      <c r="CD636" s="91"/>
      <c r="CE636" s="315" t="str">
        <f t="shared" si="319"/>
        <v>Remplir les termes C, P, T et TVA</v>
      </c>
      <c r="CF636" s="61" t="str">
        <f t="shared" si="300"/>
        <v>REMPLIR TYPE DE CLIENT</v>
      </c>
      <c r="CG636" s="107" t="str">
        <f t="shared" si="320"/>
        <v>Montant total de l'aide demandée non indiqué</v>
      </c>
      <c r="CH636" s="1"/>
      <c r="CI636" s="1"/>
      <c r="CJ636" s="1"/>
      <c r="CK636" s="1"/>
      <c r="CL636" s="1"/>
    </row>
    <row r="637" spans="1:90" x14ac:dyDescent="0.25">
      <c r="A637" s="51"/>
      <c r="B637" s="111"/>
      <c r="C637" s="111"/>
      <c r="D637" s="111"/>
      <c r="E637" s="111"/>
      <c r="F637" s="111"/>
      <c r="G637" s="132"/>
      <c r="H637" s="151"/>
      <c r="I637" s="299"/>
      <c r="J637" s="152"/>
      <c r="K637" s="153"/>
      <c r="L637" s="169"/>
      <c r="M637" s="39"/>
      <c r="N637" s="90"/>
      <c r="O637" s="39"/>
      <c r="P637" s="23"/>
      <c r="Q637" s="170">
        <f t="shared" si="301"/>
        <v>0</v>
      </c>
      <c r="R637" s="55"/>
      <c r="S637" s="65"/>
      <c r="T637" s="98" t="s">
        <v>64</v>
      </c>
      <c r="U637" s="63"/>
      <c r="V637" s="87" t="str">
        <f t="shared" si="302"/>
        <v>Remplir la colonne R ou U</v>
      </c>
      <c r="W637" s="63"/>
      <c r="X637" s="173" t="str">
        <f t="shared" si="299"/>
        <v>Remplir la colonne M</v>
      </c>
      <c r="Y637" s="179" t="str">
        <f t="shared" si="303"/>
        <v>Remplir la colonne W</v>
      </c>
      <c r="Z637" s="263" t="str">
        <f t="shared" si="321"/>
        <v>Remplir la colonne I</v>
      </c>
      <c r="AA637" s="91"/>
      <c r="AB637" s="315" t="str">
        <f t="shared" si="304"/>
        <v>Remplir les termes C, P, T et TVA</v>
      </c>
      <c r="AC637" s="55"/>
      <c r="AD637" s="65"/>
      <c r="AE637" s="98" t="s">
        <v>64</v>
      </c>
      <c r="AF637" s="63"/>
      <c r="AG637" s="87" t="str">
        <f t="shared" si="305"/>
        <v>Remplir la colonne AC ou AF</v>
      </c>
      <c r="AH637" s="63"/>
      <c r="AI637" s="173" t="str">
        <f t="shared" si="322"/>
        <v>Remplir la colonne M</v>
      </c>
      <c r="AJ637" s="179" t="str">
        <f t="shared" si="306"/>
        <v>Remplir la colonne AH</v>
      </c>
      <c r="AK637" s="263" t="str">
        <f t="shared" si="323"/>
        <v>Remplir la colonne I</v>
      </c>
      <c r="AL637" s="91"/>
      <c r="AM637" s="315" t="str">
        <f t="shared" si="307"/>
        <v>Remplir les terme C, P, T et TVA</v>
      </c>
      <c r="AN637" s="55"/>
      <c r="AO637" s="65"/>
      <c r="AP637" s="98" t="s">
        <v>64</v>
      </c>
      <c r="AQ637" s="63"/>
      <c r="AR637" s="87" t="str">
        <f t="shared" si="308"/>
        <v>Remplir la colonne AN ou AQ</v>
      </c>
      <c r="AS637" s="63"/>
      <c r="AT637" s="173" t="str">
        <f t="shared" si="324"/>
        <v>Remplir la colonne M</v>
      </c>
      <c r="AU637" s="179" t="str">
        <f t="shared" si="309"/>
        <v>Remplir la colonne AS</v>
      </c>
      <c r="AV637" s="263" t="str">
        <f t="shared" si="325"/>
        <v>Remplir la colonne I</v>
      </c>
      <c r="AW637" s="91"/>
      <c r="AX637" s="315" t="str">
        <f t="shared" si="310"/>
        <v>Remplir les termes C, P, T et TVA</v>
      </c>
      <c r="AY637" s="55"/>
      <c r="AZ637" s="65"/>
      <c r="BA637" s="98" t="s">
        <v>64</v>
      </c>
      <c r="BB637" s="63"/>
      <c r="BC637" s="87" t="str">
        <f t="shared" si="311"/>
        <v>Remplir la colonne AY ou BB</v>
      </c>
      <c r="BD637" s="63"/>
      <c r="BE637" s="173" t="str">
        <f t="shared" si="326"/>
        <v>Remplir la colonne M</v>
      </c>
      <c r="BF637" s="179" t="str">
        <f t="shared" si="312"/>
        <v>Remplir la colonne BD</v>
      </c>
      <c r="BG637" s="263" t="str">
        <f t="shared" si="327"/>
        <v>Remplir la colonne I</v>
      </c>
      <c r="BH637" s="91"/>
      <c r="BI637" s="315" t="str">
        <f t="shared" si="313"/>
        <v>Remplir les termes C, P, T et TVA</v>
      </c>
      <c r="BJ637" s="55"/>
      <c r="BK637" s="65"/>
      <c r="BL637" s="98" t="s">
        <v>64</v>
      </c>
      <c r="BM637" s="63"/>
      <c r="BN637" s="87" t="str">
        <f t="shared" si="314"/>
        <v>Remplir la colonne BJ ou BM</v>
      </c>
      <c r="BO637" s="63"/>
      <c r="BP637" s="173" t="str">
        <f t="shared" si="328"/>
        <v>Remplir la colonne M</v>
      </c>
      <c r="BQ637" s="179" t="str">
        <f t="shared" si="315"/>
        <v>Remplir la colonne BO</v>
      </c>
      <c r="BR637" s="263" t="str">
        <f t="shared" si="329"/>
        <v>Remplir la colonne I</v>
      </c>
      <c r="BS637" s="91"/>
      <c r="BT637" s="315" t="str">
        <f t="shared" si="316"/>
        <v>Remplir les termes C, P, T et TVA</v>
      </c>
      <c r="BU637" s="55"/>
      <c r="BV637" s="65"/>
      <c r="BW637" s="98" t="s">
        <v>64</v>
      </c>
      <c r="BX637" s="63"/>
      <c r="BY637" s="87" t="str">
        <f t="shared" si="317"/>
        <v>Remplir la colonne BU ou BX</v>
      </c>
      <c r="BZ637" s="63"/>
      <c r="CA637" s="173" t="str">
        <f t="shared" si="330"/>
        <v>Remplir la colonne M</v>
      </c>
      <c r="CB637" s="179" t="str">
        <f t="shared" si="318"/>
        <v>Remplir la colonne BZ</v>
      </c>
      <c r="CC637" s="263" t="str">
        <f t="shared" si="331"/>
        <v>Remplir la colonne I</v>
      </c>
      <c r="CD637" s="91"/>
      <c r="CE637" s="315" t="str">
        <f t="shared" si="319"/>
        <v>Remplir les termes C, P, T et TVA</v>
      </c>
      <c r="CF637" s="61" t="str">
        <f t="shared" si="300"/>
        <v>REMPLIR TYPE DE CLIENT</v>
      </c>
      <c r="CG637" s="107" t="str">
        <f t="shared" si="320"/>
        <v>Montant total de l'aide demandée non indiqué</v>
      </c>
      <c r="CH637" s="1"/>
      <c r="CI637" s="1"/>
      <c r="CJ637" s="1"/>
      <c r="CK637" s="1"/>
      <c r="CL637" s="1"/>
    </row>
    <row r="638" spans="1:90" x14ac:dyDescent="0.25">
      <c r="A638" s="51"/>
      <c r="B638" s="111"/>
      <c r="C638" s="111"/>
      <c r="D638" s="111"/>
      <c r="E638" s="111"/>
      <c r="F638" s="111"/>
      <c r="G638" s="132"/>
      <c r="H638" s="151"/>
      <c r="I638" s="299"/>
      <c r="J638" s="152"/>
      <c r="K638" s="153"/>
      <c r="L638" s="169"/>
      <c r="M638" s="39"/>
      <c r="N638" s="90"/>
      <c r="O638" s="39"/>
      <c r="P638" s="23"/>
      <c r="Q638" s="170">
        <f t="shared" si="301"/>
        <v>0</v>
      </c>
      <c r="R638" s="55"/>
      <c r="S638" s="65"/>
      <c r="T638" s="98" t="s">
        <v>64</v>
      </c>
      <c r="U638" s="63"/>
      <c r="V638" s="87" t="str">
        <f t="shared" si="302"/>
        <v>Remplir la colonne R ou U</v>
      </c>
      <c r="W638" s="63"/>
      <c r="X638" s="173" t="str">
        <f t="shared" si="299"/>
        <v>Remplir la colonne M</v>
      </c>
      <c r="Y638" s="179" t="str">
        <f t="shared" si="303"/>
        <v>Remplir la colonne W</v>
      </c>
      <c r="Z638" s="263" t="str">
        <f t="shared" si="321"/>
        <v>Remplir la colonne I</v>
      </c>
      <c r="AA638" s="91"/>
      <c r="AB638" s="315" t="str">
        <f t="shared" si="304"/>
        <v>Remplir les termes C, P, T et TVA</v>
      </c>
      <c r="AC638" s="55"/>
      <c r="AD638" s="65"/>
      <c r="AE638" s="98" t="s">
        <v>64</v>
      </c>
      <c r="AF638" s="63"/>
      <c r="AG638" s="87" t="str">
        <f t="shared" si="305"/>
        <v>Remplir la colonne AC ou AF</v>
      </c>
      <c r="AH638" s="63"/>
      <c r="AI638" s="173" t="str">
        <f t="shared" si="322"/>
        <v>Remplir la colonne M</v>
      </c>
      <c r="AJ638" s="179" t="str">
        <f t="shared" si="306"/>
        <v>Remplir la colonne AH</v>
      </c>
      <c r="AK638" s="263" t="str">
        <f t="shared" si="323"/>
        <v>Remplir la colonne I</v>
      </c>
      <c r="AL638" s="91"/>
      <c r="AM638" s="315" t="str">
        <f t="shared" si="307"/>
        <v>Remplir les terme C, P, T et TVA</v>
      </c>
      <c r="AN638" s="55"/>
      <c r="AO638" s="65"/>
      <c r="AP638" s="98" t="s">
        <v>64</v>
      </c>
      <c r="AQ638" s="63"/>
      <c r="AR638" s="87" t="str">
        <f t="shared" si="308"/>
        <v>Remplir la colonne AN ou AQ</v>
      </c>
      <c r="AS638" s="63"/>
      <c r="AT638" s="173" t="str">
        <f t="shared" si="324"/>
        <v>Remplir la colonne M</v>
      </c>
      <c r="AU638" s="179" t="str">
        <f t="shared" si="309"/>
        <v>Remplir la colonne AS</v>
      </c>
      <c r="AV638" s="263" t="str">
        <f t="shared" si="325"/>
        <v>Remplir la colonne I</v>
      </c>
      <c r="AW638" s="91"/>
      <c r="AX638" s="315" t="str">
        <f t="shared" si="310"/>
        <v>Remplir les termes C, P, T et TVA</v>
      </c>
      <c r="AY638" s="55"/>
      <c r="AZ638" s="65"/>
      <c r="BA638" s="98" t="s">
        <v>64</v>
      </c>
      <c r="BB638" s="63"/>
      <c r="BC638" s="87" t="str">
        <f t="shared" si="311"/>
        <v>Remplir la colonne AY ou BB</v>
      </c>
      <c r="BD638" s="63"/>
      <c r="BE638" s="173" t="str">
        <f t="shared" si="326"/>
        <v>Remplir la colonne M</v>
      </c>
      <c r="BF638" s="179" t="str">
        <f t="shared" si="312"/>
        <v>Remplir la colonne BD</v>
      </c>
      <c r="BG638" s="263" t="str">
        <f t="shared" si="327"/>
        <v>Remplir la colonne I</v>
      </c>
      <c r="BH638" s="91"/>
      <c r="BI638" s="315" t="str">
        <f t="shared" si="313"/>
        <v>Remplir les termes C, P, T et TVA</v>
      </c>
      <c r="BJ638" s="55"/>
      <c r="BK638" s="65"/>
      <c r="BL638" s="98" t="s">
        <v>64</v>
      </c>
      <c r="BM638" s="63"/>
      <c r="BN638" s="87" t="str">
        <f t="shared" si="314"/>
        <v>Remplir la colonne BJ ou BM</v>
      </c>
      <c r="BO638" s="63"/>
      <c r="BP638" s="173" t="str">
        <f t="shared" si="328"/>
        <v>Remplir la colonne M</v>
      </c>
      <c r="BQ638" s="179" t="str">
        <f t="shared" si="315"/>
        <v>Remplir la colonne BO</v>
      </c>
      <c r="BR638" s="263" t="str">
        <f t="shared" si="329"/>
        <v>Remplir la colonne I</v>
      </c>
      <c r="BS638" s="91"/>
      <c r="BT638" s="315" t="str">
        <f t="shared" si="316"/>
        <v>Remplir les termes C, P, T et TVA</v>
      </c>
      <c r="BU638" s="55"/>
      <c r="BV638" s="65"/>
      <c r="BW638" s="98" t="s">
        <v>64</v>
      </c>
      <c r="BX638" s="63"/>
      <c r="BY638" s="87" t="str">
        <f t="shared" si="317"/>
        <v>Remplir la colonne BU ou BX</v>
      </c>
      <c r="BZ638" s="63"/>
      <c r="CA638" s="173" t="str">
        <f t="shared" si="330"/>
        <v>Remplir la colonne M</v>
      </c>
      <c r="CB638" s="179" t="str">
        <f t="shared" si="318"/>
        <v>Remplir la colonne BZ</v>
      </c>
      <c r="CC638" s="263" t="str">
        <f t="shared" si="331"/>
        <v>Remplir la colonne I</v>
      </c>
      <c r="CD638" s="91"/>
      <c r="CE638" s="315" t="str">
        <f t="shared" si="319"/>
        <v>Remplir les termes C, P, T et TVA</v>
      </c>
      <c r="CF638" s="61" t="str">
        <f t="shared" si="300"/>
        <v>REMPLIR TYPE DE CLIENT</v>
      </c>
      <c r="CG638" s="107" t="str">
        <f t="shared" si="320"/>
        <v>Montant total de l'aide demandée non indiqué</v>
      </c>
      <c r="CH638" s="1"/>
      <c r="CI638" s="1"/>
      <c r="CJ638" s="1"/>
      <c r="CK638" s="1"/>
      <c r="CL638" s="1"/>
    </row>
    <row r="639" spans="1:90" x14ac:dyDescent="0.25">
      <c r="A639" s="51"/>
      <c r="B639" s="111"/>
      <c r="C639" s="111"/>
      <c r="D639" s="111"/>
      <c r="E639" s="111"/>
      <c r="F639" s="111"/>
      <c r="G639" s="132"/>
      <c r="H639" s="151"/>
      <c r="I639" s="299"/>
      <c r="J639" s="152"/>
      <c r="K639" s="153"/>
      <c r="L639" s="169"/>
      <c r="M639" s="39"/>
      <c r="N639" s="90"/>
      <c r="O639" s="39"/>
      <c r="P639" s="23"/>
      <c r="Q639" s="170">
        <f t="shared" si="301"/>
        <v>0</v>
      </c>
      <c r="R639" s="55"/>
      <c r="S639" s="65"/>
      <c r="T639" s="98" t="s">
        <v>64</v>
      </c>
      <c r="U639" s="63"/>
      <c r="V639" s="87" t="str">
        <f t="shared" si="302"/>
        <v>Remplir la colonne R ou U</v>
      </c>
      <c r="W639" s="63"/>
      <c r="X639" s="173" t="str">
        <f t="shared" si="299"/>
        <v>Remplir la colonne M</v>
      </c>
      <c r="Y639" s="179" t="str">
        <f t="shared" si="303"/>
        <v>Remplir la colonne W</v>
      </c>
      <c r="Z639" s="263" t="str">
        <f t="shared" si="321"/>
        <v>Remplir la colonne I</v>
      </c>
      <c r="AA639" s="91"/>
      <c r="AB639" s="315" t="str">
        <f t="shared" si="304"/>
        <v>Remplir les termes C, P, T et TVA</v>
      </c>
      <c r="AC639" s="55"/>
      <c r="AD639" s="65"/>
      <c r="AE639" s="98" t="s">
        <v>64</v>
      </c>
      <c r="AF639" s="63"/>
      <c r="AG639" s="87" t="str">
        <f t="shared" si="305"/>
        <v>Remplir la colonne AC ou AF</v>
      </c>
      <c r="AH639" s="63"/>
      <c r="AI639" s="173" t="str">
        <f t="shared" si="322"/>
        <v>Remplir la colonne M</v>
      </c>
      <c r="AJ639" s="179" t="str">
        <f t="shared" si="306"/>
        <v>Remplir la colonne AH</v>
      </c>
      <c r="AK639" s="263" t="str">
        <f t="shared" si="323"/>
        <v>Remplir la colonne I</v>
      </c>
      <c r="AL639" s="91"/>
      <c r="AM639" s="315" t="str">
        <f t="shared" si="307"/>
        <v>Remplir les terme C, P, T et TVA</v>
      </c>
      <c r="AN639" s="55"/>
      <c r="AO639" s="65"/>
      <c r="AP639" s="98" t="s">
        <v>64</v>
      </c>
      <c r="AQ639" s="63"/>
      <c r="AR639" s="87" t="str">
        <f t="shared" si="308"/>
        <v>Remplir la colonne AN ou AQ</v>
      </c>
      <c r="AS639" s="63"/>
      <c r="AT639" s="173" t="str">
        <f t="shared" si="324"/>
        <v>Remplir la colonne M</v>
      </c>
      <c r="AU639" s="179" t="str">
        <f t="shared" si="309"/>
        <v>Remplir la colonne AS</v>
      </c>
      <c r="AV639" s="263" t="str">
        <f t="shared" si="325"/>
        <v>Remplir la colonne I</v>
      </c>
      <c r="AW639" s="91"/>
      <c r="AX639" s="315" t="str">
        <f t="shared" si="310"/>
        <v>Remplir les termes C, P, T et TVA</v>
      </c>
      <c r="AY639" s="55"/>
      <c r="AZ639" s="65"/>
      <c r="BA639" s="98" t="s">
        <v>64</v>
      </c>
      <c r="BB639" s="63"/>
      <c r="BC639" s="87" t="str">
        <f t="shared" si="311"/>
        <v>Remplir la colonne AY ou BB</v>
      </c>
      <c r="BD639" s="63"/>
      <c r="BE639" s="173" t="str">
        <f t="shared" si="326"/>
        <v>Remplir la colonne M</v>
      </c>
      <c r="BF639" s="179" t="str">
        <f t="shared" si="312"/>
        <v>Remplir la colonne BD</v>
      </c>
      <c r="BG639" s="263" t="str">
        <f t="shared" si="327"/>
        <v>Remplir la colonne I</v>
      </c>
      <c r="BH639" s="91"/>
      <c r="BI639" s="315" t="str">
        <f t="shared" si="313"/>
        <v>Remplir les termes C, P, T et TVA</v>
      </c>
      <c r="BJ639" s="55"/>
      <c r="BK639" s="65"/>
      <c r="BL639" s="98" t="s">
        <v>64</v>
      </c>
      <c r="BM639" s="63"/>
      <c r="BN639" s="87" t="str">
        <f t="shared" si="314"/>
        <v>Remplir la colonne BJ ou BM</v>
      </c>
      <c r="BO639" s="63"/>
      <c r="BP639" s="173" t="str">
        <f t="shared" si="328"/>
        <v>Remplir la colonne M</v>
      </c>
      <c r="BQ639" s="179" t="str">
        <f t="shared" si="315"/>
        <v>Remplir la colonne BO</v>
      </c>
      <c r="BR639" s="263" t="str">
        <f t="shared" si="329"/>
        <v>Remplir la colonne I</v>
      </c>
      <c r="BS639" s="91"/>
      <c r="BT639" s="315" t="str">
        <f t="shared" si="316"/>
        <v>Remplir les termes C, P, T et TVA</v>
      </c>
      <c r="BU639" s="55"/>
      <c r="BV639" s="65"/>
      <c r="BW639" s="98" t="s">
        <v>64</v>
      </c>
      <c r="BX639" s="63"/>
      <c r="BY639" s="87" t="str">
        <f t="shared" si="317"/>
        <v>Remplir la colonne BU ou BX</v>
      </c>
      <c r="BZ639" s="63"/>
      <c r="CA639" s="173" t="str">
        <f t="shared" si="330"/>
        <v>Remplir la colonne M</v>
      </c>
      <c r="CB639" s="179" t="str">
        <f t="shared" si="318"/>
        <v>Remplir la colonne BZ</v>
      </c>
      <c r="CC639" s="263" t="str">
        <f t="shared" si="331"/>
        <v>Remplir la colonne I</v>
      </c>
      <c r="CD639" s="91"/>
      <c r="CE639" s="315" t="str">
        <f t="shared" si="319"/>
        <v>Remplir les termes C, P, T et TVA</v>
      </c>
      <c r="CF639" s="61" t="str">
        <f t="shared" si="300"/>
        <v>REMPLIR TYPE DE CLIENT</v>
      </c>
      <c r="CG639" s="107" t="str">
        <f t="shared" si="320"/>
        <v>Montant total de l'aide demandée non indiqué</v>
      </c>
      <c r="CH639" s="1"/>
      <c r="CI639" s="1"/>
      <c r="CJ639" s="1"/>
      <c r="CK639" s="1"/>
      <c r="CL639" s="1"/>
    </row>
    <row r="640" spans="1:90" x14ac:dyDescent="0.25">
      <c r="A640" s="51"/>
      <c r="B640" s="111"/>
      <c r="C640" s="111"/>
      <c r="D640" s="111"/>
      <c r="E640" s="111"/>
      <c r="F640" s="111"/>
      <c r="G640" s="132"/>
      <c r="H640" s="151"/>
      <c r="I640" s="299"/>
      <c r="J640" s="152"/>
      <c r="K640" s="153"/>
      <c r="L640" s="169"/>
      <c r="M640" s="39"/>
      <c r="N640" s="90"/>
      <c r="O640" s="39"/>
      <c r="P640" s="23"/>
      <c r="Q640" s="170">
        <f t="shared" si="301"/>
        <v>0</v>
      </c>
      <c r="R640" s="55"/>
      <c r="S640" s="65"/>
      <c r="T640" s="98" t="s">
        <v>64</v>
      </c>
      <c r="U640" s="63"/>
      <c r="V640" s="87" t="str">
        <f t="shared" si="302"/>
        <v>Remplir la colonne R ou U</v>
      </c>
      <c r="W640" s="63"/>
      <c r="X640" s="173" t="str">
        <f t="shared" si="299"/>
        <v>Remplir la colonne M</v>
      </c>
      <c r="Y640" s="179" t="str">
        <f t="shared" si="303"/>
        <v>Remplir la colonne W</v>
      </c>
      <c r="Z640" s="263" t="str">
        <f t="shared" si="321"/>
        <v>Remplir la colonne I</v>
      </c>
      <c r="AA640" s="91"/>
      <c r="AB640" s="315" t="str">
        <f t="shared" si="304"/>
        <v>Remplir les termes C, P, T et TVA</v>
      </c>
      <c r="AC640" s="55"/>
      <c r="AD640" s="65"/>
      <c r="AE640" s="98" t="s">
        <v>64</v>
      </c>
      <c r="AF640" s="63"/>
      <c r="AG640" s="87" t="str">
        <f t="shared" si="305"/>
        <v>Remplir la colonne AC ou AF</v>
      </c>
      <c r="AH640" s="63"/>
      <c r="AI640" s="173" t="str">
        <f t="shared" si="322"/>
        <v>Remplir la colonne M</v>
      </c>
      <c r="AJ640" s="179" t="str">
        <f t="shared" si="306"/>
        <v>Remplir la colonne AH</v>
      </c>
      <c r="AK640" s="263" t="str">
        <f t="shared" si="323"/>
        <v>Remplir la colonne I</v>
      </c>
      <c r="AL640" s="91"/>
      <c r="AM640" s="315" t="str">
        <f t="shared" si="307"/>
        <v>Remplir les terme C, P, T et TVA</v>
      </c>
      <c r="AN640" s="55"/>
      <c r="AO640" s="65"/>
      <c r="AP640" s="98" t="s">
        <v>64</v>
      </c>
      <c r="AQ640" s="63"/>
      <c r="AR640" s="87" t="str">
        <f t="shared" si="308"/>
        <v>Remplir la colonne AN ou AQ</v>
      </c>
      <c r="AS640" s="63"/>
      <c r="AT640" s="173" t="str">
        <f t="shared" si="324"/>
        <v>Remplir la colonne M</v>
      </c>
      <c r="AU640" s="179" t="str">
        <f t="shared" si="309"/>
        <v>Remplir la colonne AS</v>
      </c>
      <c r="AV640" s="263" t="str">
        <f t="shared" si="325"/>
        <v>Remplir la colonne I</v>
      </c>
      <c r="AW640" s="91"/>
      <c r="AX640" s="315" t="str">
        <f t="shared" si="310"/>
        <v>Remplir les termes C, P, T et TVA</v>
      </c>
      <c r="AY640" s="55"/>
      <c r="AZ640" s="65"/>
      <c r="BA640" s="98" t="s">
        <v>64</v>
      </c>
      <c r="BB640" s="63"/>
      <c r="BC640" s="87" t="str">
        <f t="shared" si="311"/>
        <v>Remplir la colonne AY ou BB</v>
      </c>
      <c r="BD640" s="63"/>
      <c r="BE640" s="173" t="str">
        <f t="shared" si="326"/>
        <v>Remplir la colonne M</v>
      </c>
      <c r="BF640" s="179" t="str">
        <f t="shared" si="312"/>
        <v>Remplir la colonne BD</v>
      </c>
      <c r="BG640" s="263" t="str">
        <f t="shared" si="327"/>
        <v>Remplir la colonne I</v>
      </c>
      <c r="BH640" s="91"/>
      <c r="BI640" s="315" t="str">
        <f t="shared" si="313"/>
        <v>Remplir les termes C, P, T et TVA</v>
      </c>
      <c r="BJ640" s="55"/>
      <c r="BK640" s="65"/>
      <c r="BL640" s="98" t="s">
        <v>64</v>
      </c>
      <c r="BM640" s="63"/>
      <c r="BN640" s="87" t="str">
        <f t="shared" si="314"/>
        <v>Remplir la colonne BJ ou BM</v>
      </c>
      <c r="BO640" s="63"/>
      <c r="BP640" s="173" t="str">
        <f t="shared" si="328"/>
        <v>Remplir la colonne M</v>
      </c>
      <c r="BQ640" s="179" t="str">
        <f t="shared" si="315"/>
        <v>Remplir la colonne BO</v>
      </c>
      <c r="BR640" s="263" t="str">
        <f t="shared" si="329"/>
        <v>Remplir la colonne I</v>
      </c>
      <c r="BS640" s="91"/>
      <c r="BT640" s="315" t="str">
        <f t="shared" si="316"/>
        <v>Remplir les termes C, P, T et TVA</v>
      </c>
      <c r="BU640" s="55"/>
      <c r="BV640" s="65"/>
      <c r="BW640" s="98" t="s">
        <v>64</v>
      </c>
      <c r="BX640" s="63"/>
      <c r="BY640" s="87" t="str">
        <f t="shared" si="317"/>
        <v>Remplir la colonne BU ou BX</v>
      </c>
      <c r="BZ640" s="63"/>
      <c r="CA640" s="173" t="str">
        <f t="shared" si="330"/>
        <v>Remplir la colonne M</v>
      </c>
      <c r="CB640" s="179" t="str">
        <f t="shared" si="318"/>
        <v>Remplir la colonne BZ</v>
      </c>
      <c r="CC640" s="263" t="str">
        <f t="shared" si="331"/>
        <v>Remplir la colonne I</v>
      </c>
      <c r="CD640" s="91"/>
      <c r="CE640" s="315" t="str">
        <f t="shared" si="319"/>
        <v>Remplir les termes C, P, T et TVA</v>
      </c>
      <c r="CF640" s="61" t="str">
        <f t="shared" si="300"/>
        <v>REMPLIR TYPE DE CLIENT</v>
      </c>
      <c r="CG640" s="107" t="str">
        <f t="shared" si="320"/>
        <v>Montant total de l'aide demandée non indiqué</v>
      </c>
      <c r="CH640" s="1"/>
      <c r="CI640" s="1"/>
      <c r="CJ640" s="1"/>
      <c r="CK640" s="1"/>
      <c r="CL640" s="1"/>
    </row>
    <row r="641" spans="1:90" x14ac:dyDescent="0.25">
      <c r="A641" s="51"/>
      <c r="B641" s="111"/>
      <c r="C641" s="111"/>
      <c r="D641" s="111"/>
      <c r="E641" s="111"/>
      <c r="F641" s="111"/>
      <c r="G641" s="132"/>
      <c r="H641" s="151"/>
      <c r="I641" s="299"/>
      <c r="J641" s="152"/>
      <c r="K641" s="153"/>
      <c r="L641" s="169"/>
      <c r="M641" s="39"/>
      <c r="N641" s="90"/>
      <c r="O641" s="39"/>
      <c r="P641" s="23"/>
      <c r="Q641" s="170">
        <f t="shared" si="301"/>
        <v>0</v>
      </c>
      <c r="R641" s="55"/>
      <c r="S641" s="65"/>
      <c r="T641" s="98" t="s">
        <v>64</v>
      </c>
      <c r="U641" s="63"/>
      <c r="V641" s="87" t="str">
        <f t="shared" si="302"/>
        <v>Remplir la colonne R ou U</v>
      </c>
      <c r="W641" s="63"/>
      <c r="X641" s="173" t="str">
        <f t="shared" si="299"/>
        <v>Remplir la colonne M</v>
      </c>
      <c r="Y641" s="179" t="str">
        <f t="shared" si="303"/>
        <v>Remplir la colonne W</v>
      </c>
      <c r="Z641" s="263" t="str">
        <f t="shared" si="321"/>
        <v>Remplir la colonne I</v>
      </c>
      <c r="AA641" s="91"/>
      <c r="AB641" s="315" t="str">
        <f t="shared" si="304"/>
        <v>Remplir les termes C, P, T et TVA</v>
      </c>
      <c r="AC641" s="55"/>
      <c r="AD641" s="65"/>
      <c r="AE641" s="98" t="s">
        <v>64</v>
      </c>
      <c r="AF641" s="63"/>
      <c r="AG641" s="87" t="str">
        <f t="shared" si="305"/>
        <v>Remplir la colonne AC ou AF</v>
      </c>
      <c r="AH641" s="63"/>
      <c r="AI641" s="173" t="str">
        <f t="shared" si="322"/>
        <v>Remplir la colonne M</v>
      </c>
      <c r="AJ641" s="179" t="str">
        <f t="shared" si="306"/>
        <v>Remplir la colonne AH</v>
      </c>
      <c r="AK641" s="263" t="str">
        <f t="shared" si="323"/>
        <v>Remplir la colonne I</v>
      </c>
      <c r="AL641" s="91"/>
      <c r="AM641" s="315" t="str">
        <f t="shared" si="307"/>
        <v>Remplir les terme C, P, T et TVA</v>
      </c>
      <c r="AN641" s="55"/>
      <c r="AO641" s="65"/>
      <c r="AP641" s="98" t="s">
        <v>64</v>
      </c>
      <c r="AQ641" s="63"/>
      <c r="AR641" s="87" t="str">
        <f t="shared" si="308"/>
        <v>Remplir la colonne AN ou AQ</v>
      </c>
      <c r="AS641" s="63"/>
      <c r="AT641" s="173" t="str">
        <f t="shared" si="324"/>
        <v>Remplir la colonne M</v>
      </c>
      <c r="AU641" s="179" t="str">
        <f t="shared" si="309"/>
        <v>Remplir la colonne AS</v>
      </c>
      <c r="AV641" s="263" t="str">
        <f t="shared" si="325"/>
        <v>Remplir la colonne I</v>
      </c>
      <c r="AW641" s="91"/>
      <c r="AX641" s="315" t="str">
        <f t="shared" si="310"/>
        <v>Remplir les termes C, P, T et TVA</v>
      </c>
      <c r="AY641" s="55"/>
      <c r="AZ641" s="65"/>
      <c r="BA641" s="98" t="s">
        <v>64</v>
      </c>
      <c r="BB641" s="63"/>
      <c r="BC641" s="87" t="str">
        <f t="shared" si="311"/>
        <v>Remplir la colonne AY ou BB</v>
      </c>
      <c r="BD641" s="63"/>
      <c r="BE641" s="173" t="str">
        <f t="shared" si="326"/>
        <v>Remplir la colonne M</v>
      </c>
      <c r="BF641" s="179" t="str">
        <f t="shared" si="312"/>
        <v>Remplir la colonne BD</v>
      </c>
      <c r="BG641" s="263" t="str">
        <f t="shared" si="327"/>
        <v>Remplir la colonne I</v>
      </c>
      <c r="BH641" s="91"/>
      <c r="BI641" s="315" t="str">
        <f t="shared" si="313"/>
        <v>Remplir les termes C, P, T et TVA</v>
      </c>
      <c r="BJ641" s="55"/>
      <c r="BK641" s="65"/>
      <c r="BL641" s="98" t="s">
        <v>64</v>
      </c>
      <c r="BM641" s="63"/>
      <c r="BN641" s="87" t="str">
        <f t="shared" si="314"/>
        <v>Remplir la colonne BJ ou BM</v>
      </c>
      <c r="BO641" s="63"/>
      <c r="BP641" s="173" t="str">
        <f t="shared" si="328"/>
        <v>Remplir la colonne M</v>
      </c>
      <c r="BQ641" s="179" t="str">
        <f t="shared" si="315"/>
        <v>Remplir la colonne BO</v>
      </c>
      <c r="BR641" s="263" t="str">
        <f t="shared" si="329"/>
        <v>Remplir la colonne I</v>
      </c>
      <c r="BS641" s="91"/>
      <c r="BT641" s="315" t="str">
        <f t="shared" si="316"/>
        <v>Remplir les termes C, P, T et TVA</v>
      </c>
      <c r="BU641" s="55"/>
      <c r="BV641" s="65"/>
      <c r="BW641" s="98" t="s">
        <v>64</v>
      </c>
      <c r="BX641" s="63"/>
      <c r="BY641" s="87" t="str">
        <f t="shared" si="317"/>
        <v>Remplir la colonne BU ou BX</v>
      </c>
      <c r="BZ641" s="63"/>
      <c r="CA641" s="173" t="str">
        <f t="shared" si="330"/>
        <v>Remplir la colonne M</v>
      </c>
      <c r="CB641" s="179" t="str">
        <f t="shared" si="318"/>
        <v>Remplir la colonne BZ</v>
      </c>
      <c r="CC641" s="263" t="str">
        <f t="shared" si="331"/>
        <v>Remplir la colonne I</v>
      </c>
      <c r="CD641" s="91"/>
      <c r="CE641" s="315" t="str">
        <f t="shared" si="319"/>
        <v>Remplir les termes C, P, T et TVA</v>
      </c>
      <c r="CF641" s="61" t="str">
        <f t="shared" si="300"/>
        <v>REMPLIR TYPE DE CLIENT</v>
      </c>
      <c r="CG641" s="107" t="str">
        <f t="shared" si="320"/>
        <v>Montant total de l'aide demandée non indiqué</v>
      </c>
      <c r="CH641" s="1"/>
      <c r="CI641" s="1"/>
      <c r="CJ641" s="1"/>
      <c r="CK641" s="1"/>
      <c r="CL641" s="1"/>
    </row>
    <row r="642" spans="1:90" x14ac:dyDescent="0.25">
      <c r="A642" s="51"/>
      <c r="B642" s="111"/>
      <c r="C642" s="111"/>
      <c r="D642" s="111"/>
      <c r="E642" s="111"/>
      <c r="F642" s="111"/>
      <c r="G642" s="132"/>
      <c r="H642" s="151"/>
      <c r="I642" s="299"/>
      <c r="J642" s="152"/>
      <c r="K642" s="153"/>
      <c r="L642" s="169"/>
      <c r="M642" s="39"/>
      <c r="N642" s="90"/>
      <c r="O642" s="39"/>
      <c r="P642" s="23"/>
      <c r="Q642" s="170">
        <f t="shared" si="301"/>
        <v>0</v>
      </c>
      <c r="R642" s="55"/>
      <c r="S642" s="65"/>
      <c r="T642" s="98" t="s">
        <v>64</v>
      </c>
      <c r="U642" s="63"/>
      <c r="V642" s="87" t="str">
        <f t="shared" si="302"/>
        <v>Remplir la colonne R ou U</v>
      </c>
      <c r="W642" s="63"/>
      <c r="X642" s="173" t="str">
        <f t="shared" si="299"/>
        <v>Remplir la colonne M</v>
      </c>
      <c r="Y642" s="179" t="str">
        <f t="shared" si="303"/>
        <v>Remplir la colonne W</v>
      </c>
      <c r="Z642" s="263" t="str">
        <f t="shared" si="321"/>
        <v>Remplir la colonne I</v>
      </c>
      <c r="AA642" s="91"/>
      <c r="AB642" s="315" t="str">
        <f t="shared" si="304"/>
        <v>Remplir les termes C, P, T et TVA</v>
      </c>
      <c r="AC642" s="55"/>
      <c r="AD642" s="65"/>
      <c r="AE642" s="98" t="s">
        <v>64</v>
      </c>
      <c r="AF642" s="63"/>
      <c r="AG642" s="87" t="str">
        <f t="shared" si="305"/>
        <v>Remplir la colonne AC ou AF</v>
      </c>
      <c r="AH642" s="63"/>
      <c r="AI642" s="173" t="str">
        <f t="shared" si="322"/>
        <v>Remplir la colonne M</v>
      </c>
      <c r="AJ642" s="179" t="str">
        <f t="shared" si="306"/>
        <v>Remplir la colonne AH</v>
      </c>
      <c r="AK642" s="263" t="str">
        <f t="shared" si="323"/>
        <v>Remplir la colonne I</v>
      </c>
      <c r="AL642" s="91"/>
      <c r="AM642" s="315" t="str">
        <f t="shared" si="307"/>
        <v>Remplir les terme C, P, T et TVA</v>
      </c>
      <c r="AN642" s="55"/>
      <c r="AO642" s="65"/>
      <c r="AP642" s="98" t="s">
        <v>64</v>
      </c>
      <c r="AQ642" s="63"/>
      <c r="AR642" s="87" t="str">
        <f t="shared" si="308"/>
        <v>Remplir la colonne AN ou AQ</v>
      </c>
      <c r="AS642" s="63"/>
      <c r="AT642" s="173" t="str">
        <f t="shared" si="324"/>
        <v>Remplir la colonne M</v>
      </c>
      <c r="AU642" s="179" t="str">
        <f t="shared" si="309"/>
        <v>Remplir la colonne AS</v>
      </c>
      <c r="AV642" s="263" t="str">
        <f t="shared" si="325"/>
        <v>Remplir la colonne I</v>
      </c>
      <c r="AW642" s="91"/>
      <c r="AX642" s="315" t="str">
        <f t="shared" si="310"/>
        <v>Remplir les termes C, P, T et TVA</v>
      </c>
      <c r="AY642" s="55"/>
      <c r="AZ642" s="65"/>
      <c r="BA642" s="98" t="s">
        <v>64</v>
      </c>
      <c r="BB642" s="63"/>
      <c r="BC642" s="87" t="str">
        <f t="shared" si="311"/>
        <v>Remplir la colonne AY ou BB</v>
      </c>
      <c r="BD642" s="63"/>
      <c r="BE642" s="173" t="str">
        <f t="shared" si="326"/>
        <v>Remplir la colonne M</v>
      </c>
      <c r="BF642" s="179" t="str">
        <f t="shared" si="312"/>
        <v>Remplir la colonne BD</v>
      </c>
      <c r="BG642" s="263" t="str">
        <f t="shared" si="327"/>
        <v>Remplir la colonne I</v>
      </c>
      <c r="BH642" s="91"/>
      <c r="BI642" s="315" t="str">
        <f t="shared" si="313"/>
        <v>Remplir les termes C, P, T et TVA</v>
      </c>
      <c r="BJ642" s="55"/>
      <c r="BK642" s="65"/>
      <c r="BL642" s="98" t="s">
        <v>64</v>
      </c>
      <c r="BM642" s="63"/>
      <c r="BN642" s="87" t="str">
        <f t="shared" si="314"/>
        <v>Remplir la colonne BJ ou BM</v>
      </c>
      <c r="BO642" s="63"/>
      <c r="BP642" s="173" t="str">
        <f t="shared" si="328"/>
        <v>Remplir la colonne M</v>
      </c>
      <c r="BQ642" s="179" t="str">
        <f t="shared" si="315"/>
        <v>Remplir la colonne BO</v>
      </c>
      <c r="BR642" s="263" t="str">
        <f t="shared" si="329"/>
        <v>Remplir la colonne I</v>
      </c>
      <c r="BS642" s="91"/>
      <c r="BT642" s="315" t="str">
        <f t="shared" si="316"/>
        <v>Remplir les termes C, P, T et TVA</v>
      </c>
      <c r="BU642" s="55"/>
      <c r="BV642" s="65"/>
      <c r="BW642" s="98" t="s">
        <v>64</v>
      </c>
      <c r="BX642" s="63"/>
      <c r="BY642" s="87" t="str">
        <f t="shared" si="317"/>
        <v>Remplir la colonne BU ou BX</v>
      </c>
      <c r="BZ642" s="63"/>
      <c r="CA642" s="173" t="str">
        <f t="shared" si="330"/>
        <v>Remplir la colonne M</v>
      </c>
      <c r="CB642" s="179" t="str">
        <f t="shared" si="318"/>
        <v>Remplir la colonne BZ</v>
      </c>
      <c r="CC642" s="263" t="str">
        <f t="shared" si="331"/>
        <v>Remplir la colonne I</v>
      </c>
      <c r="CD642" s="91"/>
      <c r="CE642" s="315" t="str">
        <f t="shared" si="319"/>
        <v>Remplir les termes C, P, T et TVA</v>
      </c>
      <c r="CF642" s="61" t="str">
        <f t="shared" si="300"/>
        <v>REMPLIR TYPE DE CLIENT</v>
      </c>
      <c r="CG642" s="107" t="str">
        <f t="shared" si="320"/>
        <v>Montant total de l'aide demandée non indiqué</v>
      </c>
      <c r="CH642" s="1"/>
      <c r="CI642" s="1"/>
      <c r="CJ642" s="1"/>
      <c r="CK642" s="1"/>
      <c r="CL642" s="1"/>
    </row>
    <row r="643" spans="1:90" x14ac:dyDescent="0.25">
      <c r="A643" s="51"/>
      <c r="B643" s="111"/>
      <c r="C643" s="111"/>
      <c r="D643" s="111"/>
      <c r="E643" s="111"/>
      <c r="F643" s="111"/>
      <c r="G643" s="132"/>
      <c r="H643" s="151"/>
      <c r="I643" s="299"/>
      <c r="J643" s="152"/>
      <c r="K643" s="153"/>
      <c r="L643" s="169"/>
      <c r="M643" s="39"/>
      <c r="N643" s="90"/>
      <c r="O643" s="39"/>
      <c r="P643" s="23"/>
      <c r="Q643" s="170">
        <f t="shared" si="301"/>
        <v>0</v>
      </c>
      <c r="R643" s="55"/>
      <c r="S643" s="65"/>
      <c r="T643" s="98" t="s">
        <v>64</v>
      </c>
      <c r="U643" s="63"/>
      <c r="V643" s="87" t="str">
        <f t="shared" si="302"/>
        <v>Remplir la colonne R ou U</v>
      </c>
      <c r="W643" s="63"/>
      <c r="X643" s="173" t="str">
        <f t="shared" si="299"/>
        <v>Remplir la colonne M</v>
      </c>
      <c r="Y643" s="179" t="str">
        <f t="shared" si="303"/>
        <v>Remplir la colonne W</v>
      </c>
      <c r="Z643" s="263" t="str">
        <f t="shared" si="321"/>
        <v>Remplir la colonne I</v>
      </c>
      <c r="AA643" s="91"/>
      <c r="AB643" s="315" t="str">
        <f t="shared" si="304"/>
        <v>Remplir les termes C, P, T et TVA</v>
      </c>
      <c r="AC643" s="55"/>
      <c r="AD643" s="65"/>
      <c r="AE643" s="98" t="s">
        <v>64</v>
      </c>
      <c r="AF643" s="63"/>
      <c r="AG643" s="87" t="str">
        <f t="shared" si="305"/>
        <v>Remplir la colonne AC ou AF</v>
      </c>
      <c r="AH643" s="63"/>
      <c r="AI643" s="173" t="str">
        <f t="shared" si="322"/>
        <v>Remplir la colonne M</v>
      </c>
      <c r="AJ643" s="179" t="str">
        <f t="shared" si="306"/>
        <v>Remplir la colonne AH</v>
      </c>
      <c r="AK643" s="263" t="str">
        <f t="shared" si="323"/>
        <v>Remplir la colonne I</v>
      </c>
      <c r="AL643" s="91"/>
      <c r="AM643" s="315" t="str">
        <f t="shared" si="307"/>
        <v>Remplir les terme C, P, T et TVA</v>
      </c>
      <c r="AN643" s="55"/>
      <c r="AO643" s="65"/>
      <c r="AP643" s="98" t="s">
        <v>64</v>
      </c>
      <c r="AQ643" s="63"/>
      <c r="AR643" s="87" t="str">
        <f t="shared" si="308"/>
        <v>Remplir la colonne AN ou AQ</v>
      </c>
      <c r="AS643" s="63"/>
      <c r="AT643" s="173" t="str">
        <f t="shared" si="324"/>
        <v>Remplir la colonne M</v>
      </c>
      <c r="AU643" s="179" t="str">
        <f t="shared" si="309"/>
        <v>Remplir la colonne AS</v>
      </c>
      <c r="AV643" s="263" t="str">
        <f t="shared" si="325"/>
        <v>Remplir la colonne I</v>
      </c>
      <c r="AW643" s="91"/>
      <c r="AX643" s="315" t="str">
        <f t="shared" si="310"/>
        <v>Remplir les termes C, P, T et TVA</v>
      </c>
      <c r="AY643" s="55"/>
      <c r="AZ643" s="65"/>
      <c r="BA643" s="98" t="s">
        <v>64</v>
      </c>
      <c r="BB643" s="63"/>
      <c r="BC643" s="87" t="str">
        <f t="shared" si="311"/>
        <v>Remplir la colonne AY ou BB</v>
      </c>
      <c r="BD643" s="63"/>
      <c r="BE643" s="173" t="str">
        <f t="shared" si="326"/>
        <v>Remplir la colonne M</v>
      </c>
      <c r="BF643" s="179" t="str">
        <f t="shared" si="312"/>
        <v>Remplir la colonne BD</v>
      </c>
      <c r="BG643" s="263" t="str">
        <f t="shared" si="327"/>
        <v>Remplir la colonne I</v>
      </c>
      <c r="BH643" s="91"/>
      <c r="BI643" s="315" t="str">
        <f t="shared" si="313"/>
        <v>Remplir les termes C, P, T et TVA</v>
      </c>
      <c r="BJ643" s="55"/>
      <c r="BK643" s="65"/>
      <c r="BL643" s="98" t="s">
        <v>64</v>
      </c>
      <c r="BM643" s="63"/>
      <c r="BN643" s="87" t="str">
        <f t="shared" si="314"/>
        <v>Remplir la colonne BJ ou BM</v>
      </c>
      <c r="BO643" s="63"/>
      <c r="BP643" s="173" t="str">
        <f t="shared" si="328"/>
        <v>Remplir la colonne M</v>
      </c>
      <c r="BQ643" s="179" t="str">
        <f t="shared" si="315"/>
        <v>Remplir la colonne BO</v>
      </c>
      <c r="BR643" s="263" t="str">
        <f t="shared" si="329"/>
        <v>Remplir la colonne I</v>
      </c>
      <c r="BS643" s="91"/>
      <c r="BT643" s="315" t="str">
        <f t="shared" si="316"/>
        <v>Remplir les termes C, P, T et TVA</v>
      </c>
      <c r="BU643" s="55"/>
      <c r="BV643" s="65"/>
      <c r="BW643" s="98" t="s">
        <v>64</v>
      </c>
      <c r="BX643" s="63"/>
      <c r="BY643" s="87" t="str">
        <f t="shared" si="317"/>
        <v>Remplir la colonne BU ou BX</v>
      </c>
      <c r="BZ643" s="63"/>
      <c r="CA643" s="173" t="str">
        <f t="shared" si="330"/>
        <v>Remplir la colonne M</v>
      </c>
      <c r="CB643" s="179" t="str">
        <f t="shared" si="318"/>
        <v>Remplir la colonne BZ</v>
      </c>
      <c r="CC643" s="263" t="str">
        <f t="shared" si="331"/>
        <v>Remplir la colonne I</v>
      </c>
      <c r="CD643" s="91"/>
      <c r="CE643" s="315" t="str">
        <f t="shared" si="319"/>
        <v>Remplir les termes C, P, T et TVA</v>
      </c>
      <c r="CF643" s="61" t="str">
        <f t="shared" si="300"/>
        <v>REMPLIR TYPE DE CLIENT</v>
      </c>
      <c r="CG643" s="107" t="str">
        <f t="shared" si="320"/>
        <v>Montant total de l'aide demandée non indiqué</v>
      </c>
      <c r="CH643" s="1"/>
      <c r="CI643" s="1"/>
      <c r="CJ643" s="1"/>
      <c r="CK643" s="1"/>
      <c r="CL643" s="1"/>
    </row>
    <row r="644" spans="1:90" x14ac:dyDescent="0.25">
      <c r="A644" s="51"/>
      <c r="B644" s="111"/>
      <c r="C644" s="111"/>
      <c r="D644" s="111"/>
      <c r="E644" s="111"/>
      <c r="F644" s="111"/>
      <c r="G644" s="132"/>
      <c r="H644" s="151"/>
      <c r="I644" s="299"/>
      <c r="J644" s="152"/>
      <c r="K644" s="153"/>
      <c r="L644" s="169"/>
      <c r="M644" s="39"/>
      <c r="N644" s="90"/>
      <c r="O644" s="39"/>
      <c r="P644" s="23"/>
      <c r="Q644" s="170">
        <f t="shared" si="301"/>
        <v>0</v>
      </c>
      <c r="R644" s="55"/>
      <c r="S644" s="65"/>
      <c r="T644" s="98" t="s">
        <v>64</v>
      </c>
      <c r="U644" s="63"/>
      <c r="V644" s="87" t="str">
        <f t="shared" si="302"/>
        <v>Remplir la colonne R ou U</v>
      </c>
      <c r="W644" s="63"/>
      <c r="X644" s="173" t="str">
        <f t="shared" si="299"/>
        <v>Remplir la colonne M</v>
      </c>
      <c r="Y644" s="179" t="str">
        <f t="shared" si="303"/>
        <v>Remplir la colonne W</v>
      </c>
      <c r="Z644" s="263" t="str">
        <f t="shared" si="321"/>
        <v>Remplir la colonne I</v>
      </c>
      <c r="AA644" s="91"/>
      <c r="AB644" s="315" t="str">
        <f t="shared" si="304"/>
        <v>Remplir les termes C, P, T et TVA</v>
      </c>
      <c r="AC644" s="55"/>
      <c r="AD644" s="65"/>
      <c r="AE644" s="98" t="s">
        <v>64</v>
      </c>
      <c r="AF644" s="63"/>
      <c r="AG644" s="87" t="str">
        <f t="shared" si="305"/>
        <v>Remplir la colonne AC ou AF</v>
      </c>
      <c r="AH644" s="63"/>
      <c r="AI644" s="173" t="str">
        <f t="shared" si="322"/>
        <v>Remplir la colonne M</v>
      </c>
      <c r="AJ644" s="179" t="str">
        <f t="shared" si="306"/>
        <v>Remplir la colonne AH</v>
      </c>
      <c r="AK644" s="263" t="str">
        <f t="shared" si="323"/>
        <v>Remplir la colonne I</v>
      </c>
      <c r="AL644" s="91"/>
      <c r="AM644" s="315" t="str">
        <f t="shared" si="307"/>
        <v>Remplir les terme C, P, T et TVA</v>
      </c>
      <c r="AN644" s="55"/>
      <c r="AO644" s="65"/>
      <c r="AP644" s="98" t="s">
        <v>64</v>
      </c>
      <c r="AQ644" s="63"/>
      <c r="AR644" s="87" t="str">
        <f t="shared" si="308"/>
        <v>Remplir la colonne AN ou AQ</v>
      </c>
      <c r="AS644" s="63"/>
      <c r="AT644" s="173" t="str">
        <f t="shared" si="324"/>
        <v>Remplir la colonne M</v>
      </c>
      <c r="AU644" s="179" t="str">
        <f t="shared" si="309"/>
        <v>Remplir la colonne AS</v>
      </c>
      <c r="AV644" s="263" t="str">
        <f t="shared" si="325"/>
        <v>Remplir la colonne I</v>
      </c>
      <c r="AW644" s="91"/>
      <c r="AX644" s="315" t="str">
        <f t="shared" si="310"/>
        <v>Remplir les termes C, P, T et TVA</v>
      </c>
      <c r="AY644" s="55"/>
      <c r="AZ644" s="65"/>
      <c r="BA644" s="98" t="s">
        <v>64</v>
      </c>
      <c r="BB644" s="63"/>
      <c r="BC644" s="87" t="str">
        <f t="shared" si="311"/>
        <v>Remplir la colonne AY ou BB</v>
      </c>
      <c r="BD644" s="63"/>
      <c r="BE644" s="173" t="str">
        <f t="shared" si="326"/>
        <v>Remplir la colonne M</v>
      </c>
      <c r="BF644" s="179" t="str">
        <f t="shared" si="312"/>
        <v>Remplir la colonne BD</v>
      </c>
      <c r="BG644" s="263" t="str">
        <f t="shared" si="327"/>
        <v>Remplir la colonne I</v>
      </c>
      <c r="BH644" s="91"/>
      <c r="BI644" s="315" t="str">
        <f t="shared" si="313"/>
        <v>Remplir les termes C, P, T et TVA</v>
      </c>
      <c r="BJ644" s="55"/>
      <c r="BK644" s="65"/>
      <c r="BL644" s="98" t="s">
        <v>64</v>
      </c>
      <c r="BM644" s="63"/>
      <c r="BN644" s="87" t="str">
        <f t="shared" si="314"/>
        <v>Remplir la colonne BJ ou BM</v>
      </c>
      <c r="BO644" s="63"/>
      <c r="BP644" s="173" t="str">
        <f t="shared" si="328"/>
        <v>Remplir la colonne M</v>
      </c>
      <c r="BQ644" s="179" t="str">
        <f t="shared" si="315"/>
        <v>Remplir la colonne BO</v>
      </c>
      <c r="BR644" s="263" t="str">
        <f t="shared" si="329"/>
        <v>Remplir la colonne I</v>
      </c>
      <c r="BS644" s="91"/>
      <c r="BT644" s="315" t="str">
        <f t="shared" si="316"/>
        <v>Remplir les termes C, P, T et TVA</v>
      </c>
      <c r="BU644" s="55"/>
      <c r="BV644" s="65"/>
      <c r="BW644" s="98" t="s">
        <v>64</v>
      </c>
      <c r="BX644" s="63"/>
      <c r="BY644" s="87" t="str">
        <f t="shared" si="317"/>
        <v>Remplir la colonne BU ou BX</v>
      </c>
      <c r="BZ644" s="63"/>
      <c r="CA644" s="173" t="str">
        <f t="shared" si="330"/>
        <v>Remplir la colonne M</v>
      </c>
      <c r="CB644" s="179" t="str">
        <f t="shared" si="318"/>
        <v>Remplir la colonne BZ</v>
      </c>
      <c r="CC644" s="263" t="str">
        <f t="shared" si="331"/>
        <v>Remplir la colonne I</v>
      </c>
      <c r="CD644" s="91"/>
      <c r="CE644" s="315" t="str">
        <f t="shared" si="319"/>
        <v>Remplir les termes C, P, T et TVA</v>
      </c>
      <c r="CF644" s="61" t="str">
        <f t="shared" si="300"/>
        <v>REMPLIR TYPE DE CLIENT</v>
      </c>
      <c r="CG644" s="107" t="str">
        <f t="shared" si="320"/>
        <v>Montant total de l'aide demandée non indiqué</v>
      </c>
      <c r="CH644" s="1"/>
      <c r="CI644" s="1"/>
      <c r="CJ644" s="1"/>
      <c r="CK644" s="1"/>
      <c r="CL644" s="1"/>
    </row>
    <row r="645" spans="1:90" x14ac:dyDescent="0.25">
      <c r="A645" s="51"/>
      <c r="B645" s="111"/>
      <c r="C645" s="111"/>
      <c r="D645" s="111"/>
      <c r="E645" s="111"/>
      <c r="F645" s="111"/>
      <c r="G645" s="132"/>
      <c r="H645" s="151"/>
      <c r="I645" s="299"/>
      <c r="J645" s="152"/>
      <c r="K645" s="153"/>
      <c r="L645" s="169"/>
      <c r="M645" s="39"/>
      <c r="N645" s="90"/>
      <c r="O645" s="39"/>
      <c r="P645" s="23"/>
      <c r="Q645" s="170">
        <f t="shared" si="301"/>
        <v>0</v>
      </c>
      <c r="R645" s="55"/>
      <c r="S645" s="65"/>
      <c r="T645" s="98" t="s">
        <v>64</v>
      </c>
      <c r="U645" s="63"/>
      <c r="V645" s="87" t="str">
        <f t="shared" si="302"/>
        <v>Remplir la colonne R ou U</v>
      </c>
      <c r="W645" s="63"/>
      <c r="X645" s="173" t="str">
        <f t="shared" si="299"/>
        <v>Remplir la colonne M</v>
      </c>
      <c r="Y645" s="179" t="str">
        <f t="shared" si="303"/>
        <v>Remplir la colonne W</v>
      </c>
      <c r="Z645" s="263" t="str">
        <f t="shared" si="321"/>
        <v>Remplir la colonne I</v>
      </c>
      <c r="AA645" s="91"/>
      <c r="AB645" s="315" t="str">
        <f t="shared" si="304"/>
        <v>Remplir les termes C, P, T et TVA</v>
      </c>
      <c r="AC645" s="55"/>
      <c r="AD645" s="65"/>
      <c r="AE645" s="98" t="s">
        <v>64</v>
      </c>
      <c r="AF645" s="63"/>
      <c r="AG645" s="87" t="str">
        <f t="shared" si="305"/>
        <v>Remplir la colonne AC ou AF</v>
      </c>
      <c r="AH645" s="63"/>
      <c r="AI645" s="173" t="str">
        <f t="shared" si="322"/>
        <v>Remplir la colonne M</v>
      </c>
      <c r="AJ645" s="179" t="str">
        <f t="shared" si="306"/>
        <v>Remplir la colonne AH</v>
      </c>
      <c r="AK645" s="263" t="str">
        <f t="shared" si="323"/>
        <v>Remplir la colonne I</v>
      </c>
      <c r="AL645" s="91"/>
      <c r="AM645" s="315" t="str">
        <f t="shared" si="307"/>
        <v>Remplir les terme C, P, T et TVA</v>
      </c>
      <c r="AN645" s="55"/>
      <c r="AO645" s="65"/>
      <c r="AP645" s="98" t="s">
        <v>64</v>
      </c>
      <c r="AQ645" s="63"/>
      <c r="AR645" s="87" t="str">
        <f t="shared" si="308"/>
        <v>Remplir la colonne AN ou AQ</v>
      </c>
      <c r="AS645" s="63"/>
      <c r="AT645" s="173" t="str">
        <f t="shared" si="324"/>
        <v>Remplir la colonne M</v>
      </c>
      <c r="AU645" s="179" t="str">
        <f t="shared" si="309"/>
        <v>Remplir la colonne AS</v>
      </c>
      <c r="AV645" s="263" t="str">
        <f t="shared" si="325"/>
        <v>Remplir la colonne I</v>
      </c>
      <c r="AW645" s="91"/>
      <c r="AX645" s="315" t="str">
        <f t="shared" si="310"/>
        <v>Remplir les termes C, P, T et TVA</v>
      </c>
      <c r="AY645" s="55"/>
      <c r="AZ645" s="65"/>
      <c r="BA645" s="98" t="s">
        <v>64</v>
      </c>
      <c r="BB645" s="63"/>
      <c r="BC645" s="87" t="str">
        <f t="shared" si="311"/>
        <v>Remplir la colonne AY ou BB</v>
      </c>
      <c r="BD645" s="63"/>
      <c r="BE645" s="173" t="str">
        <f t="shared" si="326"/>
        <v>Remplir la colonne M</v>
      </c>
      <c r="BF645" s="179" t="str">
        <f t="shared" si="312"/>
        <v>Remplir la colonne BD</v>
      </c>
      <c r="BG645" s="263" t="str">
        <f t="shared" si="327"/>
        <v>Remplir la colonne I</v>
      </c>
      <c r="BH645" s="91"/>
      <c r="BI645" s="315" t="str">
        <f t="shared" si="313"/>
        <v>Remplir les termes C, P, T et TVA</v>
      </c>
      <c r="BJ645" s="55"/>
      <c r="BK645" s="65"/>
      <c r="BL645" s="98" t="s">
        <v>64</v>
      </c>
      <c r="BM645" s="63"/>
      <c r="BN645" s="87" t="str">
        <f t="shared" si="314"/>
        <v>Remplir la colonne BJ ou BM</v>
      </c>
      <c r="BO645" s="63"/>
      <c r="BP645" s="173" t="str">
        <f t="shared" si="328"/>
        <v>Remplir la colonne M</v>
      </c>
      <c r="BQ645" s="179" t="str">
        <f t="shared" si="315"/>
        <v>Remplir la colonne BO</v>
      </c>
      <c r="BR645" s="263" t="str">
        <f t="shared" si="329"/>
        <v>Remplir la colonne I</v>
      </c>
      <c r="BS645" s="91"/>
      <c r="BT645" s="315" t="str">
        <f t="shared" si="316"/>
        <v>Remplir les termes C, P, T et TVA</v>
      </c>
      <c r="BU645" s="55"/>
      <c r="BV645" s="65"/>
      <c r="BW645" s="98" t="s">
        <v>64</v>
      </c>
      <c r="BX645" s="63"/>
      <c r="BY645" s="87" t="str">
        <f t="shared" si="317"/>
        <v>Remplir la colonne BU ou BX</v>
      </c>
      <c r="BZ645" s="63"/>
      <c r="CA645" s="173" t="str">
        <f t="shared" si="330"/>
        <v>Remplir la colonne M</v>
      </c>
      <c r="CB645" s="179" t="str">
        <f t="shared" si="318"/>
        <v>Remplir la colonne BZ</v>
      </c>
      <c r="CC645" s="263" t="str">
        <f t="shared" si="331"/>
        <v>Remplir la colonne I</v>
      </c>
      <c r="CD645" s="91"/>
      <c r="CE645" s="315" t="str">
        <f t="shared" si="319"/>
        <v>Remplir les termes C, P, T et TVA</v>
      </c>
      <c r="CF645" s="61" t="str">
        <f t="shared" si="300"/>
        <v>REMPLIR TYPE DE CLIENT</v>
      </c>
      <c r="CG645" s="107" t="str">
        <f t="shared" si="320"/>
        <v>Montant total de l'aide demandée non indiqué</v>
      </c>
      <c r="CH645" s="1"/>
      <c r="CI645" s="1"/>
      <c r="CJ645" s="1"/>
      <c r="CK645" s="1"/>
      <c r="CL645" s="1"/>
    </row>
    <row r="646" spans="1:90" x14ac:dyDescent="0.25">
      <c r="A646" s="51"/>
      <c r="B646" s="111"/>
      <c r="C646" s="111"/>
      <c r="D646" s="111"/>
      <c r="E646" s="111"/>
      <c r="F646" s="111"/>
      <c r="G646" s="132"/>
      <c r="H646" s="151"/>
      <c r="I646" s="299"/>
      <c r="J646" s="152"/>
      <c r="K646" s="153"/>
      <c r="L646" s="169"/>
      <c r="M646" s="39"/>
      <c r="N646" s="90"/>
      <c r="O646" s="39"/>
      <c r="P646" s="23"/>
      <c r="Q646" s="170">
        <f t="shared" si="301"/>
        <v>0</v>
      </c>
      <c r="R646" s="55"/>
      <c r="S646" s="65"/>
      <c r="T646" s="98" t="s">
        <v>64</v>
      </c>
      <c r="U646" s="63"/>
      <c r="V646" s="87" t="str">
        <f t="shared" si="302"/>
        <v>Remplir la colonne R ou U</v>
      </c>
      <c r="W646" s="63"/>
      <c r="X646" s="173" t="str">
        <f t="shared" si="299"/>
        <v>Remplir la colonne M</v>
      </c>
      <c r="Y646" s="179" t="str">
        <f t="shared" si="303"/>
        <v>Remplir la colonne W</v>
      </c>
      <c r="Z646" s="263" t="str">
        <f t="shared" si="321"/>
        <v>Remplir la colonne I</v>
      </c>
      <c r="AA646" s="91"/>
      <c r="AB646" s="315" t="str">
        <f t="shared" si="304"/>
        <v>Remplir les termes C, P, T et TVA</v>
      </c>
      <c r="AC646" s="55"/>
      <c r="AD646" s="65"/>
      <c r="AE646" s="98" t="s">
        <v>64</v>
      </c>
      <c r="AF646" s="63"/>
      <c r="AG646" s="87" t="str">
        <f t="shared" si="305"/>
        <v>Remplir la colonne AC ou AF</v>
      </c>
      <c r="AH646" s="63"/>
      <c r="AI646" s="173" t="str">
        <f t="shared" si="322"/>
        <v>Remplir la colonne M</v>
      </c>
      <c r="AJ646" s="179" t="str">
        <f t="shared" si="306"/>
        <v>Remplir la colonne AH</v>
      </c>
      <c r="AK646" s="263" t="str">
        <f t="shared" si="323"/>
        <v>Remplir la colonne I</v>
      </c>
      <c r="AL646" s="91"/>
      <c r="AM646" s="315" t="str">
        <f t="shared" si="307"/>
        <v>Remplir les terme C, P, T et TVA</v>
      </c>
      <c r="AN646" s="55"/>
      <c r="AO646" s="65"/>
      <c r="AP646" s="98" t="s">
        <v>64</v>
      </c>
      <c r="AQ646" s="63"/>
      <c r="AR646" s="87" t="str">
        <f t="shared" si="308"/>
        <v>Remplir la colonne AN ou AQ</v>
      </c>
      <c r="AS646" s="63"/>
      <c r="AT646" s="173" t="str">
        <f t="shared" si="324"/>
        <v>Remplir la colonne M</v>
      </c>
      <c r="AU646" s="179" t="str">
        <f t="shared" si="309"/>
        <v>Remplir la colonne AS</v>
      </c>
      <c r="AV646" s="263" t="str">
        <f t="shared" si="325"/>
        <v>Remplir la colonne I</v>
      </c>
      <c r="AW646" s="91"/>
      <c r="AX646" s="315" t="str">
        <f t="shared" si="310"/>
        <v>Remplir les termes C, P, T et TVA</v>
      </c>
      <c r="AY646" s="55"/>
      <c r="AZ646" s="65"/>
      <c r="BA646" s="98" t="s">
        <v>64</v>
      </c>
      <c r="BB646" s="63"/>
      <c r="BC646" s="87" t="str">
        <f t="shared" si="311"/>
        <v>Remplir la colonne AY ou BB</v>
      </c>
      <c r="BD646" s="63"/>
      <c r="BE646" s="173" t="str">
        <f t="shared" si="326"/>
        <v>Remplir la colonne M</v>
      </c>
      <c r="BF646" s="179" t="str">
        <f t="shared" si="312"/>
        <v>Remplir la colonne BD</v>
      </c>
      <c r="BG646" s="263" t="str">
        <f t="shared" si="327"/>
        <v>Remplir la colonne I</v>
      </c>
      <c r="BH646" s="91"/>
      <c r="BI646" s="315" t="str">
        <f t="shared" si="313"/>
        <v>Remplir les termes C, P, T et TVA</v>
      </c>
      <c r="BJ646" s="55"/>
      <c r="BK646" s="65"/>
      <c r="BL646" s="98" t="s">
        <v>64</v>
      </c>
      <c r="BM646" s="63"/>
      <c r="BN646" s="87" t="str">
        <f t="shared" si="314"/>
        <v>Remplir la colonne BJ ou BM</v>
      </c>
      <c r="BO646" s="63"/>
      <c r="BP646" s="173" t="str">
        <f t="shared" si="328"/>
        <v>Remplir la colonne M</v>
      </c>
      <c r="BQ646" s="179" t="str">
        <f t="shared" si="315"/>
        <v>Remplir la colonne BO</v>
      </c>
      <c r="BR646" s="263" t="str">
        <f t="shared" si="329"/>
        <v>Remplir la colonne I</v>
      </c>
      <c r="BS646" s="91"/>
      <c r="BT646" s="315" t="str">
        <f t="shared" si="316"/>
        <v>Remplir les termes C, P, T et TVA</v>
      </c>
      <c r="BU646" s="55"/>
      <c r="BV646" s="65"/>
      <c r="BW646" s="98" t="s">
        <v>64</v>
      </c>
      <c r="BX646" s="63"/>
      <c r="BY646" s="87" t="str">
        <f t="shared" si="317"/>
        <v>Remplir la colonne BU ou BX</v>
      </c>
      <c r="BZ646" s="63"/>
      <c r="CA646" s="173" t="str">
        <f t="shared" si="330"/>
        <v>Remplir la colonne M</v>
      </c>
      <c r="CB646" s="179" t="str">
        <f t="shared" si="318"/>
        <v>Remplir la colonne BZ</v>
      </c>
      <c r="CC646" s="263" t="str">
        <f t="shared" si="331"/>
        <v>Remplir la colonne I</v>
      </c>
      <c r="CD646" s="91"/>
      <c r="CE646" s="315" t="str">
        <f t="shared" si="319"/>
        <v>Remplir les termes C, P, T et TVA</v>
      </c>
      <c r="CF646" s="61" t="str">
        <f t="shared" si="300"/>
        <v>REMPLIR TYPE DE CLIENT</v>
      </c>
      <c r="CG646" s="107" t="str">
        <f t="shared" si="320"/>
        <v>Montant total de l'aide demandée non indiqué</v>
      </c>
      <c r="CH646" s="1"/>
      <c r="CI646" s="1"/>
      <c r="CJ646" s="1"/>
      <c r="CK646" s="1"/>
      <c r="CL646" s="1"/>
    </row>
    <row r="647" spans="1:90" x14ac:dyDescent="0.25">
      <c r="A647" s="51"/>
      <c r="B647" s="111"/>
      <c r="C647" s="111"/>
      <c r="D647" s="111"/>
      <c r="E647" s="111"/>
      <c r="F647" s="111"/>
      <c r="G647" s="132"/>
      <c r="H647" s="151"/>
      <c r="I647" s="299"/>
      <c r="J647" s="152"/>
      <c r="K647" s="153"/>
      <c r="L647" s="169"/>
      <c r="M647" s="39"/>
      <c r="N647" s="90"/>
      <c r="O647" s="39"/>
      <c r="P647" s="23"/>
      <c r="Q647" s="170">
        <f t="shared" si="301"/>
        <v>0</v>
      </c>
      <c r="R647" s="55"/>
      <c r="S647" s="65"/>
      <c r="T647" s="98" t="s">
        <v>64</v>
      </c>
      <c r="U647" s="63"/>
      <c r="V647" s="87" t="str">
        <f t="shared" si="302"/>
        <v>Remplir la colonne R ou U</v>
      </c>
      <c r="W647" s="63"/>
      <c r="X647" s="173" t="str">
        <f t="shared" si="299"/>
        <v>Remplir la colonne M</v>
      </c>
      <c r="Y647" s="179" t="str">
        <f t="shared" si="303"/>
        <v>Remplir la colonne W</v>
      </c>
      <c r="Z647" s="263" t="str">
        <f t="shared" si="321"/>
        <v>Remplir la colonne I</v>
      </c>
      <c r="AA647" s="91"/>
      <c r="AB647" s="315" t="str">
        <f t="shared" si="304"/>
        <v>Remplir les termes C, P, T et TVA</v>
      </c>
      <c r="AC647" s="55"/>
      <c r="AD647" s="65"/>
      <c r="AE647" s="98" t="s">
        <v>64</v>
      </c>
      <c r="AF647" s="63"/>
      <c r="AG647" s="87" t="str">
        <f t="shared" si="305"/>
        <v>Remplir la colonne AC ou AF</v>
      </c>
      <c r="AH647" s="63"/>
      <c r="AI647" s="173" t="str">
        <f t="shared" si="322"/>
        <v>Remplir la colonne M</v>
      </c>
      <c r="AJ647" s="179" t="str">
        <f t="shared" si="306"/>
        <v>Remplir la colonne AH</v>
      </c>
      <c r="AK647" s="263" t="str">
        <f t="shared" si="323"/>
        <v>Remplir la colonne I</v>
      </c>
      <c r="AL647" s="91"/>
      <c r="AM647" s="315" t="str">
        <f t="shared" si="307"/>
        <v>Remplir les terme C, P, T et TVA</v>
      </c>
      <c r="AN647" s="55"/>
      <c r="AO647" s="65"/>
      <c r="AP647" s="98" t="s">
        <v>64</v>
      </c>
      <c r="AQ647" s="63"/>
      <c r="AR647" s="87" t="str">
        <f t="shared" si="308"/>
        <v>Remplir la colonne AN ou AQ</v>
      </c>
      <c r="AS647" s="63"/>
      <c r="AT647" s="173" t="str">
        <f t="shared" si="324"/>
        <v>Remplir la colonne M</v>
      </c>
      <c r="AU647" s="179" t="str">
        <f t="shared" si="309"/>
        <v>Remplir la colonne AS</v>
      </c>
      <c r="AV647" s="263" t="str">
        <f t="shared" si="325"/>
        <v>Remplir la colonne I</v>
      </c>
      <c r="AW647" s="91"/>
      <c r="AX647" s="315" t="str">
        <f t="shared" si="310"/>
        <v>Remplir les termes C, P, T et TVA</v>
      </c>
      <c r="AY647" s="55"/>
      <c r="AZ647" s="65"/>
      <c r="BA647" s="98" t="s">
        <v>64</v>
      </c>
      <c r="BB647" s="63"/>
      <c r="BC647" s="87" t="str">
        <f t="shared" si="311"/>
        <v>Remplir la colonne AY ou BB</v>
      </c>
      <c r="BD647" s="63"/>
      <c r="BE647" s="173" t="str">
        <f t="shared" si="326"/>
        <v>Remplir la colonne M</v>
      </c>
      <c r="BF647" s="179" t="str">
        <f t="shared" si="312"/>
        <v>Remplir la colonne BD</v>
      </c>
      <c r="BG647" s="263" t="str">
        <f t="shared" si="327"/>
        <v>Remplir la colonne I</v>
      </c>
      <c r="BH647" s="91"/>
      <c r="BI647" s="315" t="str">
        <f t="shared" si="313"/>
        <v>Remplir les termes C, P, T et TVA</v>
      </c>
      <c r="BJ647" s="55"/>
      <c r="BK647" s="65"/>
      <c r="BL647" s="98" t="s">
        <v>64</v>
      </c>
      <c r="BM647" s="63"/>
      <c r="BN647" s="87" t="str">
        <f t="shared" si="314"/>
        <v>Remplir la colonne BJ ou BM</v>
      </c>
      <c r="BO647" s="63"/>
      <c r="BP647" s="173" t="str">
        <f t="shared" si="328"/>
        <v>Remplir la colonne M</v>
      </c>
      <c r="BQ647" s="179" t="str">
        <f t="shared" si="315"/>
        <v>Remplir la colonne BO</v>
      </c>
      <c r="BR647" s="263" t="str">
        <f t="shared" si="329"/>
        <v>Remplir la colonne I</v>
      </c>
      <c r="BS647" s="91"/>
      <c r="BT647" s="315" t="str">
        <f t="shared" si="316"/>
        <v>Remplir les termes C, P, T et TVA</v>
      </c>
      <c r="BU647" s="55"/>
      <c r="BV647" s="65"/>
      <c r="BW647" s="98" t="s">
        <v>64</v>
      </c>
      <c r="BX647" s="63"/>
      <c r="BY647" s="87" t="str">
        <f t="shared" si="317"/>
        <v>Remplir la colonne BU ou BX</v>
      </c>
      <c r="BZ647" s="63"/>
      <c r="CA647" s="173" t="str">
        <f t="shared" si="330"/>
        <v>Remplir la colonne M</v>
      </c>
      <c r="CB647" s="179" t="str">
        <f t="shared" si="318"/>
        <v>Remplir la colonne BZ</v>
      </c>
      <c r="CC647" s="263" t="str">
        <f t="shared" si="331"/>
        <v>Remplir la colonne I</v>
      </c>
      <c r="CD647" s="91"/>
      <c r="CE647" s="315" t="str">
        <f t="shared" si="319"/>
        <v>Remplir les termes C, P, T et TVA</v>
      </c>
      <c r="CF647" s="61" t="str">
        <f t="shared" si="300"/>
        <v>REMPLIR TYPE DE CLIENT</v>
      </c>
      <c r="CG647" s="107" t="str">
        <f t="shared" si="320"/>
        <v>Montant total de l'aide demandée non indiqué</v>
      </c>
      <c r="CH647" s="1"/>
      <c r="CI647" s="1"/>
      <c r="CJ647" s="1"/>
      <c r="CK647" s="1"/>
      <c r="CL647" s="1"/>
    </row>
    <row r="648" spans="1:90" x14ac:dyDescent="0.25">
      <c r="A648" s="51"/>
      <c r="B648" s="111"/>
      <c r="C648" s="111"/>
      <c r="D648" s="111"/>
      <c r="E648" s="111"/>
      <c r="F648" s="111"/>
      <c r="G648" s="132"/>
      <c r="H648" s="151"/>
      <c r="I648" s="299"/>
      <c r="J648" s="152"/>
      <c r="K648" s="153"/>
      <c r="L648" s="169"/>
      <c r="M648" s="39"/>
      <c r="N648" s="90"/>
      <c r="O648" s="39"/>
      <c r="P648" s="23"/>
      <c r="Q648" s="170">
        <f t="shared" si="301"/>
        <v>0</v>
      </c>
      <c r="R648" s="55"/>
      <c r="S648" s="65"/>
      <c r="T648" s="98" t="s">
        <v>64</v>
      </c>
      <c r="U648" s="63"/>
      <c r="V648" s="87" t="str">
        <f t="shared" si="302"/>
        <v>Remplir la colonne R ou U</v>
      </c>
      <c r="W648" s="63"/>
      <c r="X648" s="173" t="str">
        <f t="shared" si="299"/>
        <v>Remplir la colonne M</v>
      </c>
      <c r="Y648" s="179" t="str">
        <f t="shared" si="303"/>
        <v>Remplir la colonne W</v>
      </c>
      <c r="Z648" s="263" t="str">
        <f t="shared" si="321"/>
        <v>Remplir la colonne I</v>
      </c>
      <c r="AA648" s="91"/>
      <c r="AB648" s="315" t="str">
        <f t="shared" si="304"/>
        <v>Remplir les termes C, P, T et TVA</v>
      </c>
      <c r="AC648" s="55"/>
      <c r="AD648" s="65"/>
      <c r="AE648" s="98" t="s">
        <v>64</v>
      </c>
      <c r="AF648" s="63"/>
      <c r="AG648" s="87" t="str">
        <f t="shared" si="305"/>
        <v>Remplir la colonne AC ou AF</v>
      </c>
      <c r="AH648" s="63"/>
      <c r="AI648" s="173" t="str">
        <f t="shared" si="322"/>
        <v>Remplir la colonne M</v>
      </c>
      <c r="AJ648" s="179" t="str">
        <f t="shared" si="306"/>
        <v>Remplir la colonne AH</v>
      </c>
      <c r="AK648" s="263" t="str">
        <f t="shared" si="323"/>
        <v>Remplir la colonne I</v>
      </c>
      <c r="AL648" s="91"/>
      <c r="AM648" s="315" t="str">
        <f t="shared" si="307"/>
        <v>Remplir les terme C, P, T et TVA</v>
      </c>
      <c r="AN648" s="55"/>
      <c r="AO648" s="65"/>
      <c r="AP648" s="98" t="s">
        <v>64</v>
      </c>
      <c r="AQ648" s="63"/>
      <c r="AR648" s="87" t="str">
        <f t="shared" si="308"/>
        <v>Remplir la colonne AN ou AQ</v>
      </c>
      <c r="AS648" s="63"/>
      <c r="AT648" s="173" t="str">
        <f t="shared" si="324"/>
        <v>Remplir la colonne M</v>
      </c>
      <c r="AU648" s="179" t="str">
        <f t="shared" si="309"/>
        <v>Remplir la colonne AS</v>
      </c>
      <c r="AV648" s="263" t="str">
        <f t="shared" si="325"/>
        <v>Remplir la colonne I</v>
      </c>
      <c r="AW648" s="91"/>
      <c r="AX648" s="315" t="str">
        <f t="shared" si="310"/>
        <v>Remplir les termes C, P, T et TVA</v>
      </c>
      <c r="AY648" s="55"/>
      <c r="AZ648" s="65"/>
      <c r="BA648" s="98" t="s">
        <v>64</v>
      </c>
      <c r="BB648" s="63"/>
      <c r="BC648" s="87" t="str">
        <f t="shared" si="311"/>
        <v>Remplir la colonne AY ou BB</v>
      </c>
      <c r="BD648" s="63"/>
      <c r="BE648" s="173" t="str">
        <f t="shared" si="326"/>
        <v>Remplir la colonne M</v>
      </c>
      <c r="BF648" s="179" t="str">
        <f t="shared" si="312"/>
        <v>Remplir la colonne BD</v>
      </c>
      <c r="BG648" s="263" t="str">
        <f t="shared" si="327"/>
        <v>Remplir la colonne I</v>
      </c>
      <c r="BH648" s="91"/>
      <c r="BI648" s="315" t="str">
        <f t="shared" si="313"/>
        <v>Remplir les termes C, P, T et TVA</v>
      </c>
      <c r="BJ648" s="55"/>
      <c r="BK648" s="65"/>
      <c r="BL648" s="98" t="s">
        <v>64</v>
      </c>
      <c r="BM648" s="63"/>
      <c r="BN648" s="87" t="str">
        <f t="shared" si="314"/>
        <v>Remplir la colonne BJ ou BM</v>
      </c>
      <c r="BO648" s="63"/>
      <c r="BP648" s="173" t="str">
        <f t="shared" si="328"/>
        <v>Remplir la colonne M</v>
      </c>
      <c r="BQ648" s="179" t="str">
        <f t="shared" si="315"/>
        <v>Remplir la colonne BO</v>
      </c>
      <c r="BR648" s="263" t="str">
        <f t="shared" si="329"/>
        <v>Remplir la colonne I</v>
      </c>
      <c r="BS648" s="91"/>
      <c r="BT648" s="315" t="str">
        <f t="shared" si="316"/>
        <v>Remplir les termes C, P, T et TVA</v>
      </c>
      <c r="BU648" s="55"/>
      <c r="BV648" s="65"/>
      <c r="BW648" s="98" t="s">
        <v>64</v>
      </c>
      <c r="BX648" s="63"/>
      <c r="BY648" s="87" t="str">
        <f t="shared" si="317"/>
        <v>Remplir la colonne BU ou BX</v>
      </c>
      <c r="BZ648" s="63"/>
      <c r="CA648" s="173" t="str">
        <f t="shared" si="330"/>
        <v>Remplir la colonne M</v>
      </c>
      <c r="CB648" s="179" t="str">
        <f t="shared" si="318"/>
        <v>Remplir la colonne BZ</v>
      </c>
      <c r="CC648" s="263" t="str">
        <f t="shared" si="331"/>
        <v>Remplir la colonne I</v>
      </c>
      <c r="CD648" s="91"/>
      <c r="CE648" s="315" t="str">
        <f t="shared" si="319"/>
        <v>Remplir les termes C, P, T et TVA</v>
      </c>
      <c r="CF648" s="61" t="str">
        <f t="shared" si="300"/>
        <v>REMPLIR TYPE DE CLIENT</v>
      </c>
      <c r="CG648" s="107" t="str">
        <f t="shared" si="320"/>
        <v>Montant total de l'aide demandée non indiqué</v>
      </c>
      <c r="CH648" s="1"/>
      <c r="CI648" s="1"/>
      <c r="CJ648" s="1"/>
      <c r="CK648" s="1"/>
      <c r="CL648" s="1"/>
    </row>
    <row r="649" spans="1:90" x14ac:dyDescent="0.25">
      <c r="A649" s="51"/>
      <c r="B649" s="111"/>
      <c r="C649" s="111"/>
      <c r="D649" s="111"/>
      <c r="E649" s="111"/>
      <c r="F649" s="111"/>
      <c r="G649" s="132"/>
      <c r="H649" s="151"/>
      <c r="I649" s="299"/>
      <c r="J649" s="152"/>
      <c r="K649" s="153"/>
      <c r="L649" s="169"/>
      <c r="M649" s="39"/>
      <c r="N649" s="90"/>
      <c r="O649" s="39"/>
      <c r="P649" s="23"/>
      <c r="Q649" s="170">
        <f t="shared" si="301"/>
        <v>0</v>
      </c>
      <c r="R649" s="55"/>
      <c r="S649" s="65"/>
      <c r="T649" s="98" t="s">
        <v>64</v>
      </c>
      <c r="U649" s="63"/>
      <c r="V649" s="87" t="str">
        <f t="shared" si="302"/>
        <v>Remplir la colonne R ou U</v>
      </c>
      <c r="W649" s="63"/>
      <c r="X649" s="173" t="str">
        <f t="shared" si="299"/>
        <v>Remplir la colonne M</v>
      </c>
      <c r="Y649" s="179" t="str">
        <f t="shared" si="303"/>
        <v>Remplir la colonne W</v>
      </c>
      <c r="Z649" s="263" t="str">
        <f t="shared" si="321"/>
        <v>Remplir la colonne I</v>
      </c>
      <c r="AA649" s="91"/>
      <c r="AB649" s="315" t="str">
        <f t="shared" si="304"/>
        <v>Remplir les termes C, P, T et TVA</v>
      </c>
      <c r="AC649" s="55"/>
      <c r="AD649" s="65"/>
      <c r="AE649" s="98" t="s">
        <v>64</v>
      </c>
      <c r="AF649" s="63"/>
      <c r="AG649" s="87" t="str">
        <f t="shared" si="305"/>
        <v>Remplir la colonne AC ou AF</v>
      </c>
      <c r="AH649" s="63"/>
      <c r="AI649" s="173" t="str">
        <f t="shared" si="322"/>
        <v>Remplir la colonne M</v>
      </c>
      <c r="AJ649" s="179" t="str">
        <f t="shared" si="306"/>
        <v>Remplir la colonne AH</v>
      </c>
      <c r="AK649" s="263" t="str">
        <f t="shared" si="323"/>
        <v>Remplir la colonne I</v>
      </c>
      <c r="AL649" s="91"/>
      <c r="AM649" s="315" t="str">
        <f t="shared" si="307"/>
        <v>Remplir les terme C, P, T et TVA</v>
      </c>
      <c r="AN649" s="55"/>
      <c r="AO649" s="65"/>
      <c r="AP649" s="98" t="s">
        <v>64</v>
      </c>
      <c r="AQ649" s="63"/>
      <c r="AR649" s="87" t="str">
        <f t="shared" si="308"/>
        <v>Remplir la colonne AN ou AQ</v>
      </c>
      <c r="AS649" s="63"/>
      <c r="AT649" s="173" t="str">
        <f t="shared" si="324"/>
        <v>Remplir la colonne M</v>
      </c>
      <c r="AU649" s="179" t="str">
        <f t="shared" si="309"/>
        <v>Remplir la colonne AS</v>
      </c>
      <c r="AV649" s="263" t="str">
        <f t="shared" si="325"/>
        <v>Remplir la colonne I</v>
      </c>
      <c r="AW649" s="91"/>
      <c r="AX649" s="315" t="str">
        <f t="shared" si="310"/>
        <v>Remplir les termes C, P, T et TVA</v>
      </c>
      <c r="AY649" s="55"/>
      <c r="AZ649" s="65"/>
      <c r="BA649" s="98" t="s">
        <v>64</v>
      </c>
      <c r="BB649" s="63"/>
      <c r="BC649" s="87" t="str">
        <f t="shared" si="311"/>
        <v>Remplir la colonne AY ou BB</v>
      </c>
      <c r="BD649" s="63"/>
      <c r="BE649" s="173" t="str">
        <f t="shared" si="326"/>
        <v>Remplir la colonne M</v>
      </c>
      <c r="BF649" s="179" t="str">
        <f t="shared" si="312"/>
        <v>Remplir la colonne BD</v>
      </c>
      <c r="BG649" s="263" t="str">
        <f t="shared" si="327"/>
        <v>Remplir la colonne I</v>
      </c>
      <c r="BH649" s="91"/>
      <c r="BI649" s="315" t="str">
        <f t="shared" si="313"/>
        <v>Remplir les termes C, P, T et TVA</v>
      </c>
      <c r="BJ649" s="55"/>
      <c r="BK649" s="65"/>
      <c r="BL649" s="98" t="s">
        <v>64</v>
      </c>
      <c r="BM649" s="63"/>
      <c r="BN649" s="87" t="str">
        <f t="shared" si="314"/>
        <v>Remplir la colonne BJ ou BM</v>
      </c>
      <c r="BO649" s="63"/>
      <c r="BP649" s="173" t="str">
        <f t="shared" si="328"/>
        <v>Remplir la colonne M</v>
      </c>
      <c r="BQ649" s="179" t="str">
        <f t="shared" si="315"/>
        <v>Remplir la colonne BO</v>
      </c>
      <c r="BR649" s="263" t="str">
        <f t="shared" si="329"/>
        <v>Remplir la colonne I</v>
      </c>
      <c r="BS649" s="91"/>
      <c r="BT649" s="315" t="str">
        <f t="shared" si="316"/>
        <v>Remplir les termes C, P, T et TVA</v>
      </c>
      <c r="BU649" s="55"/>
      <c r="BV649" s="65"/>
      <c r="BW649" s="98" t="s">
        <v>64</v>
      </c>
      <c r="BX649" s="63"/>
      <c r="BY649" s="87" t="str">
        <f t="shared" si="317"/>
        <v>Remplir la colonne BU ou BX</v>
      </c>
      <c r="BZ649" s="63"/>
      <c r="CA649" s="173" t="str">
        <f t="shared" si="330"/>
        <v>Remplir la colonne M</v>
      </c>
      <c r="CB649" s="179" t="str">
        <f t="shared" si="318"/>
        <v>Remplir la colonne BZ</v>
      </c>
      <c r="CC649" s="263" t="str">
        <f t="shared" si="331"/>
        <v>Remplir la colonne I</v>
      </c>
      <c r="CD649" s="91"/>
      <c r="CE649" s="315" t="str">
        <f t="shared" si="319"/>
        <v>Remplir les termes C, P, T et TVA</v>
      </c>
      <c r="CF649" s="61" t="str">
        <f t="shared" si="300"/>
        <v>REMPLIR TYPE DE CLIENT</v>
      </c>
      <c r="CG649" s="107" t="str">
        <f t="shared" si="320"/>
        <v>Montant total de l'aide demandée non indiqué</v>
      </c>
      <c r="CH649" s="1"/>
      <c r="CI649" s="1"/>
      <c r="CJ649" s="1"/>
      <c r="CK649" s="1"/>
      <c r="CL649" s="1"/>
    </row>
    <row r="650" spans="1:90" x14ac:dyDescent="0.25">
      <c r="A650" s="51"/>
      <c r="B650" s="111"/>
      <c r="C650" s="111"/>
      <c r="D650" s="111"/>
      <c r="E650" s="111"/>
      <c r="F650" s="111"/>
      <c r="G650" s="132"/>
      <c r="H650" s="151"/>
      <c r="I650" s="299"/>
      <c r="J650" s="152"/>
      <c r="K650" s="153"/>
      <c r="L650" s="169"/>
      <c r="M650" s="39"/>
      <c r="N650" s="90"/>
      <c r="O650" s="39"/>
      <c r="P650" s="23"/>
      <c r="Q650" s="170">
        <f t="shared" si="301"/>
        <v>0</v>
      </c>
      <c r="R650" s="55"/>
      <c r="S650" s="65"/>
      <c r="T650" s="98" t="s">
        <v>64</v>
      </c>
      <c r="U650" s="63"/>
      <c r="V650" s="87" t="str">
        <f t="shared" si="302"/>
        <v>Remplir la colonne R ou U</v>
      </c>
      <c r="W650" s="63"/>
      <c r="X650" s="173" t="str">
        <f t="shared" si="299"/>
        <v>Remplir la colonne M</v>
      </c>
      <c r="Y650" s="179" t="str">
        <f t="shared" si="303"/>
        <v>Remplir la colonne W</v>
      </c>
      <c r="Z650" s="263" t="str">
        <f t="shared" si="321"/>
        <v>Remplir la colonne I</v>
      </c>
      <c r="AA650" s="91"/>
      <c r="AB650" s="315" t="str">
        <f t="shared" si="304"/>
        <v>Remplir les termes C, P, T et TVA</v>
      </c>
      <c r="AC650" s="55"/>
      <c r="AD650" s="65"/>
      <c r="AE650" s="98" t="s">
        <v>64</v>
      </c>
      <c r="AF650" s="63"/>
      <c r="AG650" s="87" t="str">
        <f t="shared" si="305"/>
        <v>Remplir la colonne AC ou AF</v>
      </c>
      <c r="AH650" s="63"/>
      <c r="AI650" s="173" t="str">
        <f t="shared" si="322"/>
        <v>Remplir la colonne M</v>
      </c>
      <c r="AJ650" s="179" t="str">
        <f t="shared" si="306"/>
        <v>Remplir la colonne AH</v>
      </c>
      <c r="AK650" s="263" t="str">
        <f t="shared" si="323"/>
        <v>Remplir la colonne I</v>
      </c>
      <c r="AL650" s="91"/>
      <c r="AM650" s="315" t="str">
        <f t="shared" si="307"/>
        <v>Remplir les terme C, P, T et TVA</v>
      </c>
      <c r="AN650" s="55"/>
      <c r="AO650" s="65"/>
      <c r="AP650" s="98" t="s">
        <v>64</v>
      </c>
      <c r="AQ650" s="63"/>
      <c r="AR650" s="87" t="str">
        <f t="shared" si="308"/>
        <v>Remplir la colonne AN ou AQ</v>
      </c>
      <c r="AS650" s="63"/>
      <c r="AT650" s="173" t="str">
        <f t="shared" si="324"/>
        <v>Remplir la colonne M</v>
      </c>
      <c r="AU650" s="179" t="str">
        <f t="shared" si="309"/>
        <v>Remplir la colonne AS</v>
      </c>
      <c r="AV650" s="263" t="str">
        <f t="shared" si="325"/>
        <v>Remplir la colonne I</v>
      </c>
      <c r="AW650" s="91"/>
      <c r="AX650" s="315" t="str">
        <f t="shared" si="310"/>
        <v>Remplir les termes C, P, T et TVA</v>
      </c>
      <c r="AY650" s="55"/>
      <c r="AZ650" s="65"/>
      <c r="BA650" s="98" t="s">
        <v>64</v>
      </c>
      <c r="BB650" s="63"/>
      <c r="BC650" s="87" t="str">
        <f t="shared" si="311"/>
        <v>Remplir la colonne AY ou BB</v>
      </c>
      <c r="BD650" s="63"/>
      <c r="BE650" s="173" t="str">
        <f t="shared" si="326"/>
        <v>Remplir la colonne M</v>
      </c>
      <c r="BF650" s="179" t="str">
        <f t="shared" si="312"/>
        <v>Remplir la colonne BD</v>
      </c>
      <c r="BG650" s="263" t="str">
        <f t="shared" si="327"/>
        <v>Remplir la colonne I</v>
      </c>
      <c r="BH650" s="91"/>
      <c r="BI650" s="315" t="str">
        <f t="shared" si="313"/>
        <v>Remplir les termes C, P, T et TVA</v>
      </c>
      <c r="BJ650" s="55"/>
      <c r="BK650" s="65"/>
      <c r="BL650" s="98" t="s">
        <v>64</v>
      </c>
      <c r="BM650" s="63"/>
      <c r="BN650" s="87" t="str">
        <f t="shared" si="314"/>
        <v>Remplir la colonne BJ ou BM</v>
      </c>
      <c r="BO650" s="63"/>
      <c r="BP650" s="173" t="str">
        <f t="shared" si="328"/>
        <v>Remplir la colonne M</v>
      </c>
      <c r="BQ650" s="179" t="str">
        <f t="shared" si="315"/>
        <v>Remplir la colonne BO</v>
      </c>
      <c r="BR650" s="263" t="str">
        <f t="shared" si="329"/>
        <v>Remplir la colonne I</v>
      </c>
      <c r="BS650" s="91"/>
      <c r="BT650" s="315" t="str">
        <f t="shared" si="316"/>
        <v>Remplir les termes C, P, T et TVA</v>
      </c>
      <c r="BU650" s="55"/>
      <c r="BV650" s="65"/>
      <c r="BW650" s="98" t="s">
        <v>64</v>
      </c>
      <c r="BX650" s="63"/>
      <c r="BY650" s="87" t="str">
        <f t="shared" si="317"/>
        <v>Remplir la colonne BU ou BX</v>
      </c>
      <c r="BZ650" s="63"/>
      <c r="CA650" s="173" t="str">
        <f t="shared" si="330"/>
        <v>Remplir la colonne M</v>
      </c>
      <c r="CB650" s="179" t="str">
        <f t="shared" si="318"/>
        <v>Remplir la colonne BZ</v>
      </c>
      <c r="CC650" s="263" t="str">
        <f t="shared" si="331"/>
        <v>Remplir la colonne I</v>
      </c>
      <c r="CD650" s="91"/>
      <c r="CE650" s="315" t="str">
        <f t="shared" si="319"/>
        <v>Remplir les termes C, P, T et TVA</v>
      </c>
      <c r="CF650" s="61" t="str">
        <f t="shared" si="300"/>
        <v>REMPLIR TYPE DE CLIENT</v>
      </c>
      <c r="CG650" s="107" t="str">
        <f t="shared" si="320"/>
        <v>Montant total de l'aide demandée non indiqué</v>
      </c>
      <c r="CH650" s="1"/>
      <c r="CI650" s="1"/>
      <c r="CJ650" s="1"/>
      <c r="CK650" s="1"/>
      <c r="CL650" s="1"/>
    </row>
    <row r="651" spans="1:90" x14ac:dyDescent="0.25">
      <c r="A651" s="51"/>
      <c r="B651" s="111"/>
      <c r="C651" s="111"/>
      <c r="D651" s="111"/>
      <c r="E651" s="111"/>
      <c r="F651" s="111"/>
      <c r="G651" s="132"/>
      <c r="H651" s="151"/>
      <c r="I651" s="299"/>
      <c r="J651" s="152"/>
      <c r="K651" s="153"/>
      <c r="L651" s="169"/>
      <c r="M651" s="39"/>
      <c r="N651" s="90"/>
      <c r="O651" s="39"/>
      <c r="P651" s="23"/>
      <c r="Q651" s="170">
        <f t="shared" si="301"/>
        <v>0</v>
      </c>
      <c r="R651" s="55"/>
      <c r="S651" s="65"/>
      <c r="T651" s="98" t="s">
        <v>64</v>
      </c>
      <c r="U651" s="63"/>
      <c r="V651" s="87" t="str">
        <f t="shared" si="302"/>
        <v>Remplir la colonne R ou U</v>
      </c>
      <c r="W651" s="63"/>
      <c r="X651" s="173" t="str">
        <f t="shared" si="299"/>
        <v>Remplir la colonne M</v>
      </c>
      <c r="Y651" s="179" t="str">
        <f t="shared" si="303"/>
        <v>Remplir la colonne W</v>
      </c>
      <c r="Z651" s="263" t="str">
        <f t="shared" si="321"/>
        <v>Remplir la colonne I</v>
      </c>
      <c r="AA651" s="91"/>
      <c r="AB651" s="315" t="str">
        <f t="shared" si="304"/>
        <v>Remplir les termes C, P, T et TVA</v>
      </c>
      <c r="AC651" s="55"/>
      <c r="AD651" s="65"/>
      <c r="AE651" s="98" t="s">
        <v>64</v>
      </c>
      <c r="AF651" s="63"/>
      <c r="AG651" s="87" t="str">
        <f t="shared" si="305"/>
        <v>Remplir la colonne AC ou AF</v>
      </c>
      <c r="AH651" s="63"/>
      <c r="AI651" s="173" t="str">
        <f t="shared" si="322"/>
        <v>Remplir la colonne M</v>
      </c>
      <c r="AJ651" s="179" t="str">
        <f t="shared" si="306"/>
        <v>Remplir la colonne AH</v>
      </c>
      <c r="AK651" s="263" t="str">
        <f t="shared" si="323"/>
        <v>Remplir la colonne I</v>
      </c>
      <c r="AL651" s="91"/>
      <c r="AM651" s="315" t="str">
        <f t="shared" si="307"/>
        <v>Remplir les terme C, P, T et TVA</v>
      </c>
      <c r="AN651" s="55"/>
      <c r="AO651" s="65"/>
      <c r="AP651" s="98" t="s">
        <v>64</v>
      </c>
      <c r="AQ651" s="63"/>
      <c r="AR651" s="87" t="str">
        <f t="shared" si="308"/>
        <v>Remplir la colonne AN ou AQ</v>
      </c>
      <c r="AS651" s="63"/>
      <c r="AT651" s="173" t="str">
        <f t="shared" si="324"/>
        <v>Remplir la colonne M</v>
      </c>
      <c r="AU651" s="179" t="str">
        <f t="shared" si="309"/>
        <v>Remplir la colonne AS</v>
      </c>
      <c r="AV651" s="263" t="str">
        <f t="shared" si="325"/>
        <v>Remplir la colonne I</v>
      </c>
      <c r="AW651" s="91"/>
      <c r="AX651" s="315" t="str">
        <f t="shared" si="310"/>
        <v>Remplir les termes C, P, T et TVA</v>
      </c>
      <c r="AY651" s="55"/>
      <c r="AZ651" s="65"/>
      <c r="BA651" s="98" t="s">
        <v>64</v>
      </c>
      <c r="BB651" s="63"/>
      <c r="BC651" s="87" t="str">
        <f t="shared" si="311"/>
        <v>Remplir la colonne AY ou BB</v>
      </c>
      <c r="BD651" s="63"/>
      <c r="BE651" s="173" t="str">
        <f t="shared" si="326"/>
        <v>Remplir la colonne M</v>
      </c>
      <c r="BF651" s="179" t="str">
        <f t="shared" si="312"/>
        <v>Remplir la colonne BD</v>
      </c>
      <c r="BG651" s="263" t="str">
        <f t="shared" si="327"/>
        <v>Remplir la colonne I</v>
      </c>
      <c r="BH651" s="91"/>
      <c r="BI651" s="315" t="str">
        <f t="shared" si="313"/>
        <v>Remplir les termes C, P, T et TVA</v>
      </c>
      <c r="BJ651" s="55"/>
      <c r="BK651" s="65"/>
      <c r="BL651" s="98" t="s">
        <v>64</v>
      </c>
      <c r="BM651" s="63"/>
      <c r="BN651" s="87" t="str">
        <f t="shared" si="314"/>
        <v>Remplir la colonne BJ ou BM</v>
      </c>
      <c r="BO651" s="63"/>
      <c r="BP651" s="173" t="str">
        <f t="shared" si="328"/>
        <v>Remplir la colonne M</v>
      </c>
      <c r="BQ651" s="179" t="str">
        <f t="shared" si="315"/>
        <v>Remplir la colonne BO</v>
      </c>
      <c r="BR651" s="263" t="str">
        <f t="shared" si="329"/>
        <v>Remplir la colonne I</v>
      </c>
      <c r="BS651" s="91"/>
      <c r="BT651" s="315" t="str">
        <f t="shared" si="316"/>
        <v>Remplir les termes C, P, T et TVA</v>
      </c>
      <c r="BU651" s="55"/>
      <c r="BV651" s="65"/>
      <c r="BW651" s="98" t="s">
        <v>64</v>
      </c>
      <c r="BX651" s="63"/>
      <c r="BY651" s="87" t="str">
        <f t="shared" si="317"/>
        <v>Remplir la colonne BU ou BX</v>
      </c>
      <c r="BZ651" s="63"/>
      <c r="CA651" s="173" t="str">
        <f t="shared" si="330"/>
        <v>Remplir la colonne M</v>
      </c>
      <c r="CB651" s="179" t="str">
        <f t="shared" si="318"/>
        <v>Remplir la colonne BZ</v>
      </c>
      <c r="CC651" s="263" t="str">
        <f t="shared" si="331"/>
        <v>Remplir la colonne I</v>
      </c>
      <c r="CD651" s="91"/>
      <c r="CE651" s="315" t="str">
        <f t="shared" si="319"/>
        <v>Remplir les termes C, P, T et TVA</v>
      </c>
      <c r="CF651" s="61" t="str">
        <f t="shared" si="300"/>
        <v>REMPLIR TYPE DE CLIENT</v>
      </c>
      <c r="CG651" s="107" t="str">
        <f t="shared" si="320"/>
        <v>Montant total de l'aide demandée non indiqué</v>
      </c>
      <c r="CH651" s="1"/>
      <c r="CI651" s="1"/>
      <c r="CJ651" s="1"/>
      <c r="CK651" s="1"/>
      <c r="CL651" s="1"/>
    </row>
    <row r="652" spans="1:90" x14ac:dyDescent="0.25">
      <c r="A652" s="51"/>
      <c r="B652" s="111"/>
      <c r="C652" s="111"/>
      <c r="D652" s="111"/>
      <c r="E652" s="111"/>
      <c r="F652" s="111"/>
      <c r="G652" s="132"/>
      <c r="H652" s="151"/>
      <c r="I652" s="299"/>
      <c r="J652" s="152"/>
      <c r="K652" s="153"/>
      <c r="L652" s="169"/>
      <c r="M652" s="39"/>
      <c r="N652" s="90"/>
      <c r="O652" s="39"/>
      <c r="P652" s="23"/>
      <c r="Q652" s="170">
        <f t="shared" si="301"/>
        <v>0</v>
      </c>
      <c r="R652" s="55"/>
      <c r="S652" s="65"/>
      <c r="T652" s="98" t="s">
        <v>64</v>
      </c>
      <c r="U652" s="63"/>
      <c r="V652" s="87" t="str">
        <f t="shared" si="302"/>
        <v>Remplir la colonne R ou U</v>
      </c>
      <c r="W652" s="63"/>
      <c r="X652" s="173" t="str">
        <f t="shared" si="299"/>
        <v>Remplir la colonne M</v>
      </c>
      <c r="Y652" s="179" t="str">
        <f t="shared" si="303"/>
        <v>Remplir la colonne W</v>
      </c>
      <c r="Z652" s="263" t="str">
        <f t="shared" si="321"/>
        <v>Remplir la colonne I</v>
      </c>
      <c r="AA652" s="91"/>
      <c r="AB652" s="315" t="str">
        <f t="shared" si="304"/>
        <v>Remplir les termes C, P, T et TVA</v>
      </c>
      <c r="AC652" s="55"/>
      <c r="AD652" s="65"/>
      <c r="AE652" s="98" t="s">
        <v>64</v>
      </c>
      <c r="AF652" s="63"/>
      <c r="AG652" s="87" t="str">
        <f t="shared" si="305"/>
        <v>Remplir la colonne AC ou AF</v>
      </c>
      <c r="AH652" s="63"/>
      <c r="AI652" s="173" t="str">
        <f t="shared" si="322"/>
        <v>Remplir la colonne M</v>
      </c>
      <c r="AJ652" s="179" t="str">
        <f t="shared" si="306"/>
        <v>Remplir la colonne AH</v>
      </c>
      <c r="AK652" s="263" t="str">
        <f t="shared" si="323"/>
        <v>Remplir la colonne I</v>
      </c>
      <c r="AL652" s="91"/>
      <c r="AM652" s="315" t="str">
        <f t="shared" si="307"/>
        <v>Remplir les terme C, P, T et TVA</v>
      </c>
      <c r="AN652" s="55"/>
      <c r="AO652" s="65"/>
      <c r="AP652" s="98" t="s">
        <v>64</v>
      </c>
      <c r="AQ652" s="63"/>
      <c r="AR652" s="87" t="str">
        <f t="shared" si="308"/>
        <v>Remplir la colonne AN ou AQ</v>
      </c>
      <c r="AS652" s="63"/>
      <c r="AT652" s="173" t="str">
        <f t="shared" si="324"/>
        <v>Remplir la colonne M</v>
      </c>
      <c r="AU652" s="179" t="str">
        <f t="shared" si="309"/>
        <v>Remplir la colonne AS</v>
      </c>
      <c r="AV652" s="263" t="str">
        <f t="shared" si="325"/>
        <v>Remplir la colonne I</v>
      </c>
      <c r="AW652" s="91"/>
      <c r="AX652" s="315" t="str">
        <f t="shared" si="310"/>
        <v>Remplir les termes C, P, T et TVA</v>
      </c>
      <c r="AY652" s="55"/>
      <c r="AZ652" s="65"/>
      <c r="BA652" s="98" t="s">
        <v>64</v>
      </c>
      <c r="BB652" s="63"/>
      <c r="BC652" s="87" t="str">
        <f t="shared" si="311"/>
        <v>Remplir la colonne AY ou BB</v>
      </c>
      <c r="BD652" s="63"/>
      <c r="BE652" s="173" t="str">
        <f t="shared" si="326"/>
        <v>Remplir la colonne M</v>
      </c>
      <c r="BF652" s="179" t="str">
        <f t="shared" si="312"/>
        <v>Remplir la colonne BD</v>
      </c>
      <c r="BG652" s="263" t="str">
        <f t="shared" si="327"/>
        <v>Remplir la colonne I</v>
      </c>
      <c r="BH652" s="91"/>
      <c r="BI652" s="315" t="str">
        <f t="shared" si="313"/>
        <v>Remplir les termes C, P, T et TVA</v>
      </c>
      <c r="BJ652" s="55"/>
      <c r="BK652" s="65"/>
      <c r="BL652" s="98" t="s">
        <v>64</v>
      </c>
      <c r="BM652" s="63"/>
      <c r="BN652" s="87" t="str">
        <f t="shared" si="314"/>
        <v>Remplir la colonne BJ ou BM</v>
      </c>
      <c r="BO652" s="63"/>
      <c r="BP652" s="173" t="str">
        <f t="shared" si="328"/>
        <v>Remplir la colonne M</v>
      </c>
      <c r="BQ652" s="179" t="str">
        <f t="shared" si="315"/>
        <v>Remplir la colonne BO</v>
      </c>
      <c r="BR652" s="263" t="str">
        <f t="shared" si="329"/>
        <v>Remplir la colonne I</v>
      </c>
      <c r="BS652" s="91"/>
      <c r="BT652" s="315" t="str">
        <f t="shared" si="316"/>
        <v>Remplir les termes C, P, T et TVA</v>
      </c>
      <c r="BU652" s="55"/>
      <c r="BV652" s="65"/>
      <c r="BW652" s="98" t="s">
        <v>64</v>
      </c>
      <c r="BX652" s="63"/>
      <c r="BY652" s="87" t="str">
        <f t="shared" si="317"/>
        <v>Remplir la colonne BU ou BX</v>
      </c>
      <c r="BZ652" s="63"/>
      <c r="CA652" s="173" t="str">
        <f t="shared" si="330"/>
        <v>Remplir la colonne M</v>
      </c>
      <c r="CB652" s="179" t="str">
        <f t="shared" si="318"/>
        <v>Remplir la colonne BZ</v>
      </c>
      <c r="CC652" s="263" t="str">
        <f t="shared" si="331"/>
        <v>Remplir la colonne I</v>
      </c>
      <c r="CD652" s="91"/>
      <c r="CE652" s="315" t="str">
        <f t="shared" si="319"/>
        <v>Remplir les termes C, P, T et TVA</v>
      </c>
      <c r="CF652" s="61" t="str">
        <f t="shared" si="300"/>
        <v>REMPLIR TYPE DE CLIENT</v>
      </c>
      <c r="CG652" s="107" t="str">
        <f t="shared" si="320"/>
        <v>Montant total de l'aide demandée non indiqué</v>
      </c>
      <c r="CH652" s="1"/>
      <c r="CI652" s="1"/>
      <c r="CJ652" s="1"/>
      <c r="CK652" s="1"/>
      <c r="CL652" s="1"/>
    </row>
    <row r="653" spans="1:90" x14ac:dyDescent="0.25">
      <c r="A653" s="51"/>
      <c r="B653" s="111"/>
      <c r="C653" s="111"/>
      <c r="D653" s="111"/>
      <c r="E653" s="111"/>
      <c r="F653" s="111"/>
      <c r="G653" s="132"/>
      <c r="H653" s="151"/>
      <c r="I653" s="299"/>
      <c r="J653" s="152"/>
      <c r="K653" s="153"/>
      <c r="L653" s="169"/>
      <c r="M653" s="39"/>
      <c r="N653" s="90"/>
      <c r="O653" s="39"/>
      <c r="P653" s="23"/>
      <c r="Q653" s="170">
        <f t="shared" si="301"/>
        <v>0</v>
      </c>
      <c r="R653" s="55"/>
      <c r="S653" s="65"/>
      <c r="T653" s="98" t="s">
        <v>64</v>
      </c>
      <c r="U653" s="63"/>
      <c r="V653" s="87" t="str">
        <f t="shared" si="302"/>
        <v>Remplir la colonne R ou U</v>
      </c>
      <c r="W653" s="63"/>
      <c r="X653" s="173" t="str">
        <f t="shared" ref="X653:X716" si="332">IF($M653="Oui",$C$4,IF($M653="Non",$C$6,"Remplir la colonne M"))</f>
        <v>Remplir la colonne M</v>
      </c>
      <c r="Y653" s="179" t="str">
        <f t="shared" si="303"/>
        <v>Remplir la colonne W</v>
      </c>
      <c r="Z653" s="263" t="str">
        <f t="shared" si="321"/>
        <v>Remplir la colonne I</v>
      </c>
      <c r="AA653" s="91"/>
      <c r="AB653" s="315" t="str">
        <f t="shared" si="304"/>
        <v>Remplir les termes C, P, T et TVA</v>
      </c>
      <c r="AC653" s="55"/>
      <c r="AD653" s="65"/>
      <c r="AE653" s="98" t="s">
        <v>64</v>
      </c>
      <c r="AF653" s="63"/>
      <c r="AG653" s="87" t="str">
        <f t="shared" si="305"/>
        <v>Remplir la colonne AC ou AF</v>
      </c>
      <c r="AH653" s="63"/>
      <c r="AI653" s="173" t="str">
        <f t="shared" si="322"/>
        <v>Remplir la colonne M</v>
      </c>
      <c r="AJ653" s="179" t="str">
        <f t="shared" si="306"/>
        <v>Remplir la colonne AH</v>
      </c>
      <c r="AK653" s="263" t="str">
        <f t="shared" si="323"/>
        <v>Remplir la colonne I</v>
      </c>
      <c r="AL653" s="91"/>
      <c r="AM653" s="315" t="str">
        <f t="shared" si="307"/>
        <v>Remplir les terme C, P, T et TVA</v>
      </c>
      <c r="AN653" s="55"/>
      <c r="AO653" s="65"/>
      <c r="AP653" s="98" t="s">
        <v>64</v>
      </c>
      <c r="AQ653" s="63"/>
      <c r="AR653" s="87" t="str">
        <f t="shared" si="308"/>
        <v>Remplir la colonne AN ou AQ</v>
      </c>
      <c r="AS653" s="63"/>
      <c r="AT653" s="173" t="str">
        <f t="shared" si="324"/>
        <v>Remplir la colonne M</v>
      </c>
      <c r="AU653" s="179" t="str">
        <f t="shared" si="309"/>
        <v>Remplir la colonne AS</v>
      </c>
      <c r="AV653" s="263" t="str">
        <f t="shared" si="325"/>
        <v>Remplir la colonne I</v>
      </c>
      <c r="AW653" s="91"/>
      <c r="AX653" s="315" t="str">
        <f t="shared" si="310"/>
        <v>Remplir les termes C, P, T et TVA</v>
      </c>
      <c r="AY653" s="55"/>
      <c r="AZ653" s="65"/>
      <c r="BA653" s="98" t="s">
        <v>64</v>
      </c>
      <c r="BB653" s="63"/>
      <c r="BC653" s="87" t="str">
        <f t="shared" si="311"/>
        <v>Remplir la colonne AY ou BB</v>
      </c>
      <c r="BD653" s="63"/>
      <c r="BE653" s="173" t="str">
        <f t="shared" si="326"/>
        <v>Remplir la colonne M</v>
      </c>
      <c r="BF653" s="179" t="str">
        <f t="shared" si="312"/>
        <v>Remplir la colonne BD</v>
      </c>
      <c r="BG653" s="263" t="str">
        <f t="shared" si="327"/>
        <v>Remplir la colonne I</v>
      </c>
      <c r="BH653" s="91"/>
      <c r="BI653" s="315" t="str">
        <f t="shared" si="313"/>
        <v>Remplir les termes C, P, T et TVA</v>
      </c>
      <c r="BJ653" s="55"/>
      <c r="BK653" s="65"/>
      <c r="BL653" s="98" t="s">
        <v>64</v>
      </c>
      <c r="BM653" s="63"/>
      <c r="BN653" s="87" t="str">
        <f t="shared" si="314"/>
        <v>Remplir la colonne BJ ou BM</v>
      </c>
      <c r="BO653" s="63"/>
      <c r="BP653" s="173" t="str">
        <f t="shared" si="328"/>
        <v>Remplir la colonne M</v>
      </c>
      <c r="BQ653" s="179" t="str">
        <f t="shared" si="315"/>
        <v>Remplir la colonne BO</v>
      </c>
      <c r="BR653" s="263" t="str">
        <f t="shared" si="329"/>
        <v>Remplir la colonne I</v>
      </c>
      <c r="BS653" s="91"/>
      <c r="BT653" s="315" t="str">
        <f t="shared" si="316"/>
        <v>Remplir les termes C, P, T et TVA</v>
      </c>
      <c r="BU653" s="55"/>
      <c r="BV653" s="65"/>
      <c r="BW653" s="98" t="s">
        <v>64</v>
      </c>
      <c r="BX653" s="63"/>
      <c r="BY653" s="87" t="str">
        <f t="shared" si="317"/>
        <v>Remplir la colonne BU ou BX</v>
      </c>
      <c r="BZ653" s="63"/>
      <c r="CA653" s="173" t="str">
        <f t="shared" si="330"/>
        <v>Remplir la colonne M</v>
      </c>
      <c r="CB653" s="179" t="str">
        <f t="shared" si="318"/>
        <v>Remplir la colonne BZ</v>
      </c>
      <c r="CC653" s="263" t="str">
        <f t="shared" si="331"/>
        <v>Remplir la colonne I</v>
      </c>
      <c r="CD653" s="91"/>
      <c r="CE653" s="315" t="str">
        <f t="shared" si="319"/>
        <v>Remplir les termes C, P, T et TVA</v>
      </c>
      <c r="CF653" s="61" t="str">
        <f t="shared" ref="CF653:CF716" si="333">IFERROR(IF(ISBLANK(A653),"REMPLIR TYPE DE CLIENT",IF(O653="oui",SUM(periode2ges),"Attestation sur honneur NON")),0)</f>
        <v>REMPLIR TYPE DE CLIENT</v>
      </c>
      <c r="CG653" s="107" t="str">
        <f t="shared" si="320"/>
        <v>Montant total de l'aide demandée non indiqué</v>
      </c>
      <c r="CH653" s="1"/>
      <c r="CI653" s="1"/>
      <c r="CJ653" s="1"/>
      <c r="CK653" s="1"/>
      <c r="CL653" s="1"/>
    </row>
    <row r="654" spans="1:90" x14ac:dyDescent="0.25">
      <c r="A654" s="51"/>
      <c r="B654" s="111"/>
      <c r="C654" s="111"/>
      <c r="D654" s="111"/>
      <c r="E654" s="111"/>
      <c r="F654" s="111"/>
      <c r="G654" s="132"/>
      <c r="H654" s="151"/>
      <c r="I654" s="299"/>
      <c r="J654" s="152"/>
      <c r="K654" s="153"/>
      <c r="L654" s="169"/>
      <c r="M654" s="39"/>
      <c r="N654" s="90"/>
      <c r="O654" s="39"/>
      <c r="P654" s="23"/>
      <c r="Q654" s="170">
        <f t="shared" ref="Q654:Q717" si="334">IF(P654&lt;80%,P654,100%)</f>
        <v>0</v>
      </c>
      <c r="R654" s="55"/>
      <c r="S654" s="65"/>
      <c r="T654" s="98" t="s">
        <v>64</v>
      </c>
      <c r="U654" s="63"/>
      <c r="V654" s="87" t="str">
        <f t="shared" ref="V654:V717" si="335">IF(AND(R654&lt;&gt;"",U654&lt;&gt;""),"Remplir QUE la colonne R ou U",IF(R654&lt;&gt;"",(R654+S654)*$Q654,IF(U654&lt;&gt;"",(U654+S654)*$Q654,"Remplir la colonne R ou U")))</f>
        <v>Remplir la colonne R ou U</v>
      </c>
      <c r="W654" s="63"/>
      <c r="X654" s="173" t="str">
        <f t="shared" si="332"/>
        <v>Remplir la colonne M</v>
      </c>
      <c r="Y654" s="179" t="str">
        <f t="shared" ref="Y654:Y717" si="336">IF(W654="","Remplir la colonne W",IF(W654&gt;0,MAX(0,MIN($Q$8,W654-X654)),$Q$8))</f>
        <v>Remplir la colonne W</v>
      </c>
      <c r="Z654" s="263" t="str">
        <f t="shared" si="321"/>
        <v>Remplir la colonne I</v>
      </c>
      <c r="AA654" s="91"/>
      <c r="AB654" s="315" t="str">
        <f t="shared" ref="AB654:AB717" si="337">IFERROR((V654*(Y654+0.75*Z654)*AA654*(1+$N654))/($H$4*$H$5*$H$6),"Remplir les termes C, P, T et TVA")</f>
        <v>Remplir les termes C, P, T et TVA</v>
      </c>
      <c r="AC654" s="55"/>
      <c r="AD654" s="65"/>
      <c r="AE654" s="98" t="s">
        <v>64</v>
      </c>
      <c r="AF654" s="63"/>
      <c r="AG654" s="87" t="str">
        <f t="shared" ref="AG654:AG717" si="338">IF(AND(AC654&lt;&gt;"",AF654&lt;&gt;""),"Remplir QUE la colonne AC ou AF",IF(AC654&lt;&gt;"",(AC654+AD654)*$Q654,IF(AF654&lt;&gt;"",(AF654+AD654)*$Q654,"Remplir la colonne AC ou AF")))</f>
        <v>Remplir la colonne AC ou AF</v>
      </c>
      <c r="AH654" s="63"/>
      <c r="AI654" s="173" t="str">
        <f t="shared" si="322"/>
        <v>Remplir la colonne M</v>
      </c>
      <c r="AJ654" s="179" t="str">
        <f t="shared" ref="AJ654:AJ717" si="339">IF(AH654="","Remplir la colonne AH",IF(AH654&gt;0,MAX(0,MIN($R$8,AH654-AI654)),$R$8))</f>
        <v>Remplir la colonne AH</v>
      </c>
      <c r="AK654" s="263" t="str">
        <f t="shared" si="323"/>
        <v>Remplir la colonne I</v>
      </c>
      <c r="AL654" s="91"/>
      <c r="AM654" s="315" t="str">
        <f t="shared" ref="AM654:AM717" si="340">IFERROR((AG654*(AJ654+0.75*AK654)*AL654*(1+$N654))/($H$4*$H$5*$H$6),"Remplir les terme C, P, T et TVA")</f>
        <v>Remplir les terme C, P, T et TVA</v>
      </c>
      <c r="AN654" s="55"/>
      <c r="AO654" s="65"/>
      <c r="AP654" s="98" t="s">
        <v>64</v>
      </c>
      <c r="AQ654" s="63"/>
      <c r="AR654" s="87" t="str">
        <f t="shared" ref="AR654:AR717" si="341">IF(AND(AN654&lt;&gt;"",AQ654&lt;&gt;""),"Remplir QUE la colonne AN ou AQ",IF(AN654&lt;&gt;"",(AN654+AO654)*$Q654,IF(AQ654&lt;&gt;"",(AQ654+AO654)*$Q654,"Remplir la colonne AN ou AQ")))</f>
        <v>Remplir la colonne AN ou AQ</v>
      </c>
      <c r="AS654" s="63"/>
      <c r="AT654" s="173" t="str">
        <f t="shared" si="324"/>
        <v>Remplir la colonne M</v>
      </c>
      <c r="AU654" s="179" t="str">
        <f t="shared" ref="AU654:AU717" si="342">IF(AS654="","Remplir la colonne AS",IF(AS654&gt;0,MAX(0,MIN($S$8,AS654-AT654)),$S$8))</f>
        <v>Remplir la colonne AS</v>
      </c>
      <c r="AV654" s="263" t="str">
        <f t="shared" si="325"/>
        <v>Remplir la colonne I</v>
      </c>
      <c r="AW654" s="91"/>
      <c r="AX654" s="315" t="str">
        <f t="shared" ref="AX654:AX717" si="343">IFERROR((AR654*(AU654+0.75*AV654)*AW654*(1+$N654))/($H$4*$H$5*$H$6),"Remplir les termes C, P, T et TVA")</f>
        <v>Remplir les termes C, P, T et TVA</v>
      </c>
      <c r="AY654" s="55"/>
      <c r="AZ654" s="65"/>
      <c r="BA654" s="98" t="s">
        <v>64</v>
      </c>
      <c r="BB654" s="63"/>
      <c r="BC654" s="87" t="str">
        <f t="shared" ref="BC654:BC717" si="344">IF(AND(AY654&lt;&gt;"",BB654&lt;&gt;""),"Remplir QUE la colonne AY ou BB",IF(AY654&lt;&gt;"",(AY654+AZ654)*$Q654,IF(BB654&lt;&gt;"",(BB654+AZ654)*$Q654,"Remplir la colonne AY ou BB")))</f>
        <v>Remplir la colonne AY ou BB</v>
      </c>
      <c r="BD654" s="63"/>
      <c r="BE654" s="173" t="str">
        <f t="shared" si="326"/>
        <v>Remplir la colonne M</v>
      </c>
      <c r="BF654" s="179" t="str">
        <f t="shared" ref="BF654:BF717" si="345">IF(BD654="","Remplir la colonne BD",IF(BD654&gt;0,MAX(0,MIN($T$8,BD654-BE654)),$T$8))</f>
        <v>Remplir la colonne BD</v>
      </c>
      <c r="BG654" s="263" t="str">
        <f t="shared" si="327"/>
        <v>Remplir la colonne I</v>
      </c>
      <c r="BH654" s="91"/>
      <c r="BI654" s="315" t="str">
        <f t="shared" ref="BI654:BI717" si="346">IFERROR((BC654*(BF654+0.75*BG654)*BH654*(1+$N654))/($H$4*$H$5*$H$6),"Remplir les termes C, P, T et TVA")</f>
        <v>Remplir les termes C, P, T et TVA</v>
      </c>
      <c r="BJ654" s="55"/>
      <c r="BK654" s="65"/>
      <c r="BL654" s="98" t="s">
        <v>64</v>
      </c>
      <c r="BM654" s="63"/>
      <c r="BN654" s="87" t="str">
        <f t="shared" ref="BN654:BN717" si="347">IF(AND(BJ654&lt;&gt;"",BM654&lt;&gt;""),"Remplir QUE la colonne BJ ou BM",IF(BJ654&lt;&gt;"",(BJ654+BK654)*$Q654,IF(BM654&lt;&gt;"",(BM654+BK654)*$Q654,"Remplir la colonne BJ ou BM")))</f>
        <v>Remplir la colonne BJ ou BM</v>
      </c>
      <c r="BO654" s="63"/>
      <c r="BP654" s="173" t="str">
        <f t="shared" si="328"/>
        <v>Remplir la colonne M</v>
      </c>
      <c r="BQ654" s="179" t="str">
        <f t="shared" ref="BQ654:BQ717" si="348">IF(BO654="","Remplir la colonne BO",IF(BO654&gt;0,MAX(0,MIN($U$8,BO654-BP654)),$U$8))</f>
        <v>Remplir la colonne BO</v>
      </c>
      <c r="BR654" s="263" t="str">
        <f t="shared" si="329"/>
        <v>Remplir la colonne I</v>
      </c>
      <c r="BS654" s="91"/>
      <c r="BT654" s="315" t="str">
        <f t="shared" ref="BT654:BT717" si="349">IFERROR((BN654*(BQ654+0.75*BR654)*BS654*(1+$N654))/($H$4*$H$5*$H$6),"Remplir les termes C, P, T et TVA")</f>
        <v>Remplir les termes C, P, T et TVA</v>
      </c>
      <c r="BU654" s="55"/>
      <c r="BV654" s="65"/>
      <c r="BW654" s="98" t="s">
        <v>64</v>
      </c>
      <c r="BX654" s="63"/>
      <c r="BY654" s="87" t="str">
        <f t="shared" ref="BY654:BY717" si="350">IF(AND(BU654&lt;&gt;"",BX654&lt;&gt;""),"Remplir QUE la colonne BU ou BX",IF(BU654&lt;&gt;"",(BU654+BV654)*$Q654,IF(BX654&lt;&gt;"",(BX654+BV654)*$Q654,"Remplir la colonne BU ou BX")))</f>
        <v>Remplir la colonne BU ou BX</v>
      </c>
      <c r="BZ654" s="63"/>
      <c r="CA654" s="173" t="str">
        <f t="shared" si="330"/>
        <v>Remplir la colonne M</v>
      </c>
      <c r="CB654" s="179" t="str">
        <f t="shared" ref="CB654:CB717" si="351">IF(BZ654="","Remplir la colonne BZ",IF(BZ654&gt;0,MAX(0,MIN($V$8,BZ654-CA654)),$V$8))</f>
        <v>Remplir la colonne BZ</v>
      </c>
      <c r="CC654" s="263" t="str">
        <f t="shared" si="331"/>
        <v>Remplir la colonne I</v>
      </c>
      <c r="CD654" s="91"/>
      <c r="CE654" s="315" t="str">
        <f t="shared" ref="CE654:CE717" si="352">IFERROR((BY654*(CB654+0.75*CC654)*CD654*(1+$N654))/($H$4*$H$5*$H$6),"Remplir les termes C, P, T et TVA")</f>
        <v>Remplir les termes C, P, T et TVA</v>
      </c>
      <c r="CF654" s="61" t="str">
        <f t="shared" si="333"/>
        <v>REMPLIR TYPE DE CLIENT</v>
      </c>
      <c r="CG654" s="107" t="str">
        <f t="shared" ref="CG654:CG717" si="353">IFERROR(CF654/100,"Montant total de l'aide demandée non indiqué")</f>
        <v>Montant total de l'aide demandée non indiqué</v>
      </c>
      <c r="CH654" s="1"/>
      <c r="CI654" s="1"/>
      <c r="CJ654" s="1"/>
      <c r="CK654" s="1"/>
      <c r="CL654" s="1"/>
    </row>
    <row r="655" spans="1:90" x14ac:dyDescent="0.25">
      <c r="A655" s="51"/>
      <c r="B655" s="111"/>
      <c r="C655" s="111"/>
      <c r="D655" s="111"/>
      <c r="E655" s="111"/>
      <c r="F655" s="111"/>
      <c r="G655" s="132"/>
      <c r="H655" s="151"/>
      <c r="I655" s="299"/>
      <c r="J655" s="152"/>
      <c r="K655" s="153"/>
      <c r="L655" s="169"/>
      <c r="M655" s="39"/>
      <c r="N655" s="90"/>
      <c r="O655" s="39"/>
      <c r="P655" s="23"/>
      <c r="Q655" s="170">
        <f t="shared" si="334"/>
        <v>0</v>
      </c>
      <c r="R655" s="55"/>
      <c r="S655" s="65"/>
      <c r="T655" s="98" t="s">
        <v>64</v>
      </c>
      <c r="U655" s="63"/>
      <c r="V655" s="87" t="str">
        <f t="shared" si="335"/>
        <v>Remplir la colonne R ou U</v>
      </c>
      <c r="W655" s="63"/>
      <c r="X655" s="173" t="str">
        <f t="shared" si="332"/>
        <v>Remplir la colonne M</v>
      </c>
      <c r="Y655" s="179" t="str">
        <f t="shared" si="336"/>
        <v>Remplir la colonne W</v>
      </c>
      <c r="Z655" s="263" t="str">
        <f t="shared" ref="Z655:Z718" si="354">IF($I655="","Remplir la colonne I",IF($I655&lt;DATE(2022,7,1),0,IF($M655="oui",IF(W655-$C$5-$Q$7*1.3&lt;0,0,W655-$C$5-$Q$7*1.3),IF(W655-$Q$7*1.3&lt;0,0,W655-$Q$7*1.3))))</f>
        <v>Remplir la colonne I</v>
      </c>
      <c r="AA655" s="91"/>
      <c r="AB655" s="315" t="str">
        <f t="shared" si="337"/>
        <v>Remplir les termes C, P, T et TVA</v>
      </c>
      <c r="AC655" s="55"/>
      <c r="AD655" s="65"/>
      <c r="AE655" s="98" t="s">
        <v>64</v>
      </c>
      <c r="AF655" s="63"/>
      <c r="AG655" s="87" t="str">
        <f t="shared" si="338"/>
        <v>Remplir la colonne AC ou AF</v>
      </c>
      <c r="AH655" s="63"/>
      <c r="AI655" s="173" t="str">
        <f t="shared" ref="AI655:AI718" si="355">IF($M655="Oui",$C$4,IF($M655="Non",$C$6,"Remplir la colonne M"))</f>
        <v>Remplir la colonne M</v>
      </c>
      <c r="AJ655" s="179" t="str">
        <f t="shared" si="339"/>
        <v>Remplir la colonne AH</v>
      </c>
      <c r="AK655" s="263" t="str">
        <f t="shared" ref="AK655:AK718" si="356">IF($I655="","Remplir la colonne I",IF($I655&lt;DATE(2022,7,1),0,IF($M655="oui",IF(AH655-$C$5-$R$7*1.3&lt;0,0,AH655-$C$5-$R$7*1.3),IF(AH655-$R$7*1.3&lt;0,0,AH655-$R$7*1.3))))</f>
        <v>Remplir la colonne I</v>
      </c>
      <c r="AL655" s="91"/>
      <c r="AM655" s="315" t="str">
        <f t="shared" si="340"/>
        <v>Remplir les terme C, P, T et TVA</v>
      </c>
      <c r="AN655" s="55"/>
      <c r="AO655" s="65"/>
      <c r="AP655" s="98" t="s">
        <v>64</v>
      </c>
      <c r="AQ655" s="63"/>
      <c r="AR655" s="87" t="str">
        <f t="shared" si="341"/>
        <v>Remplir la colonne AN ou AQ</v>
      </c>
      <c r="AS655" s="63"/>
      <c r="AT655" s="173" t="str">
        <f t="shared" ref="AT655:AT718" si="357">IF($M655="Oui",$C$4,IF($M655="Non",$C$6,"Remplir la colonne M"))</f>
        <v>Remplir la colonne M</v>
      </c>
      <c r="AU655" s="179" t="str">
        <f t="shared" si="342"/>
        <v>Remplir la colonne AS</v>
      </c>
      <c r="AV655" s="263" t="str">
        <f t="shared" ref="AV655:AV718" si="358">IF($I655="","Remplir la colonne I",IF($I655&lt;DATE(2022,7,1),0,IF($M655="oui",IF(AS655-$C$5-$S$7*1.3&lt;0,0,AS655-$C$5-$S$7*1.3),IF(AS655-$S$7*1.3&lt;0,0,AS655-$S$7*1.3))))</f>
        <v>Remplir la colonne I</v>
      </c>
      <c r="AW655" s="91"/>
      <c r="AX655" s="315" t="str">
        <f t="shared" si="343"/>
        <v>Remplir les termes C, P, T et TVA</v>
      </c>
      <c r="AY655" s="55"/>
      <c r="AZ655" s="65"/>
      <c r="BA655" s="98" t="s">
        <v>64</v>
      </c>
      <c r="BB655" s="63"/>
      <c r="BC655" s="87" t="str">
        <f t="shared" si="344"/>
        <v>Remplir la colonne AY ou BB</v>
      </c>
      <c r="BD655" s="63"/>
      <c r="BE655" s="173" t="str">
        <f t="shared" ref="BE655:BE718" si="359">IF($M655="Oui",$C$4,IF($M655="Non",$C$6,"Remplir la colonne M"))</f>
        <v>Remplir la colonne M</v>
      </c>
      <c r="BF655" s="179" t="str">
        <f t="shared" si="345"/>
        <v>Remplir la colonne BD</v>
      </c>
      <c r="BG655" s="263" t="str">
        <f t="shared" ref="BG655:BG718" si="360">IF($I655="","Remplir la colonne I",IF($I655&lt;DATE(2022,7,1),0,IF($M655="oui",IF(BD655-$C$5-$T$7*1.3&lt;0,0,BD655-$C$5-$T$7*1.3),IF(BD655-$T$7*1.3&lt;0,0,BD655-$T$7*1.3))))</f>
        <v>Remplir la colonne I</v>
      </c>
      <c r="BH655" s="91"/>
      <c r="BI655" s="315" t="str">
        <f t="shared" si="346"/>
        <v>Remplir les termes C, P, T et TVA</v>
      </c>
      <c r="BJ655" s="55"/>
      <c r="BK655" s="65"/>
      <c r="BL655" s="98" t="s">
        <v>64</v>
      </c>
      <c r="BM655" s="63"/>
      <c r="BN655" s="87" t="str">
        <f t="shared" si="347"/>
        <v>Remplir la colonne BJ ou BM</v>
      </c>
      <c r="BO655" s="63"/>
      <c r="BP655" s="173" t="str">
        <f t="shared" ref="BP655:BP718" si="361">IF($M655="Oui",$C$4,IF($M655="Non",$C$6,"Remplir la colonne M"))</f>
        <v>Remplir la colonne M</v>
      </c>
      <c r="BQ655" s="179" t="str">
        <f t="shared" si="348"/>
        <v>Remplir la colonne BO</v>
      </c>
      <c r="BR655" s="263" t="str">
        <f t="shared" ref="BR655:BR718" si="362">IF($I655="","Remplir la colonne I",IF($I655&lt;DATE(2022,7,1),0,IF($M655="oui",IF(BO655-$C$5-$U$7*1.3&lt;0,0,BO655-$C$5-$U$7*1.3),IF(BO655-$U$7*1.3&lt;0,0,BO655-$U$7*1.3))))</f>
        <v>Remplir la colonne I</v>
      </c>
      <c r="BS655" s="91"/>
      <c r="BT655" s="315" t="str">
        <f t="shared" si="349"/>
        <v>Remplir les termes C, P, T et TVA</v>
      </c>
      <c r="BU655" s="55"/>
      <c r="BV655" s="65"/>
      <c r="BW655" s="98" t="s">
        <v>64</v>
      </c>
      <c r="BX655" s="63"/>
      <c r="BY655" s="87" t="str">
        <f t="shared" si="350"/>
        <v>Remplir la colonne BU ou BX</v>
      </c>
      <c r="BZ655" s="63"/>
      <c r="CA655" s="173" t="str">
        <f t="shared" ref="CA655:CA718" si="363">IF($M655="Oui",$C$4,IF($M655="Non",$C$6,"Remplir la colonne M"))</f>
        <v>Remplir la colonne M</v>
      </c>
      <c r="CB655" s="179" t="str">
        <f t="shared" si="351"/>
        <v>Remplir la colonne BZ</v>
      </c>
      <c r="CC655" s="263" t="str">
        <f t="shared" ref="CC655:CC718" si="364">IF($I655="","Remplir la colonne I",IF($I655&lt;DATE(2022,7,1),0,IF($M655="oui",IF(BZ655-$C$5-$V$7*1.3&lt;0,0,BZ655-$C$5-$V$7*1.3),IF(BZ655-$V$7*1.3&lt;0,0,BZ655-$V$7*1.3))))</f>
        <v>Remplir la colonne I</v>
      </c>
      <c r="CD655" s="91"/>
      <c r="CE655" s="315" t="str">
        <f t="shared" si="352"/>
        <v>Remplir les termes C, P, T et TVA</v>
      </c>
      <c r="CF655" s="61" t="str">
        <f t="shared" si="333"/>
        <v>REMPLIR TYPE DE CLIENT</v>
      </c>
      <c r="CG655" s="107" t="str">
        <f t="shared" si="353"/>
        <v>Montant total de l'aide demandée non indiqué</v>
      </c>
      <c r="CH655" s="1"/>
      <c r="CI655" s="1"/>
      <c r="CJ655" s="1"/>
      <c r="CK655" s="1"/>
      <c r="CL655" s="1"/>
    </row>
    <row r="656" spans="1:90" x14ac:dyDescent="0.25">
      <c r="A656" s="51"/>
      <c r="B656" s="111"/>
      <c r="C656" s="111"/>
      <c r="D656" s="111"/>
      <c r="E656" s="111"/>
      <c r="F656" s="111"/>
      <c r="G656" s="132"/>
      <c r="H656" s="151"/>
      <c r="I656" s="299"/>
      <c r="J656" s="152"/>
      <c r="K656" s="153"/>
      <c r="L656" s="169"/>
      <c r="M656" s="39"/>
      <c r="N656" s="90"/>
      <c r="O656" s="39"/>
      <c r="P656" s="23"/>
      <c r="Q656" s="170">
        <f t="shared" si="334"/>
        <v>0</v>
      </c>
      <c r="R656" s="55"/>
      <c r="S656" s="65"/>
      <c r="T656" s="98" t="s">
        <v>64</v>
      </c>
      <c r="U656" s="63"/>
      <c r="V656" s="87" t="str">
        <f t="shared" si="335"/>
        <v>Remplir la colonne R ou U</v>
      </c>
      <c r="W656" s="63"/>
      <c r="X656" s="173" t="str">
        <f t="shared" si="332"/>
        <v>Remplir la colonne M</v>
      </c>
      <c r="Y656" s="179" t="str">
        <f t="shared" si="336"/>
        <v>Remplir la colonne W</v>
      </c>
      <c r="Z656" s="263" t="str">
        <f t="shared" si="354"/>
        <v>Remplir la colonne I</v>
      </c>
      <c r="AA656" s="91"/>
      <c r="AB656" s="315" t="str">
        <f t="shared" si="337"/>
        <v>Remplir les termes C, P, T et TVA</v>
      </c>
      <c r="AC656" s="55"/>
      <c r="AD656" s="65"/>
      <c r="AE656" s="98" t="s">
        <v>64</v>
      </c>
      <c r="AF656" s="63"/>
      <c r="AG656" s="87" t="str">
        <f t="shared" si="338"/>
        <v>Remplir la colonne AC ou AF</v>
      </c>
      <c r="AH656" s="63"/>
      <c r="AI656" s="173" t="str">
        <f t="shared" si="355"/>
        <v>Remplir la colonne M</v>
      </c>
      <c r="AJ656" s="179" t="str">
        <f t="shared" si="339"/>
        <v>Remplir la colonne AH</v>
      </c>
      <c r="AK656" s="263" t="str">
        <f t="shared" si="356"/>
        <v>Remplir la colonne I</v>
      </c>
      <c r="AL656" s="91"/>
      <c r="AM656" s="315" t="str">
        <f t="shared" si="340"/>
        <v>Remplir les terme C, P, T et TVA</v>
      </c>
      <c r="AN656" s="55"/>
      <c r="AO656" s="65"/>
      <c r="AP656" s="98" t="s">
        <v>64</v>
      </c>
      <c r="AQ656" s="63"/>
      <c r="AR656" s="87" t="str">
        <f t="shared" si="341"/>
        <v>Remplir la colonne AN ou AQ</v>
      </c>
      <c r="AS656" s="63"/>
      <c r="AT656" s="173" t="str">
        <f t="shared" si="357"/>
        <v>Remplir la colonne M</v>
      </c>
      <c r="AU656" s="179" t="str">
        <f t="shared" si="342"/>
        <v>Remplir la colonne AS</v>
      </c>
      <c r="AV656" s="263" t="str">
        <f t="shared" si="358"/>
        <v>Remplir la colonne I</v>
      </c>
      <c r="AW656" s="91"/>
      <c r="AX656" s="315" t="str">
        <f t="shared" si="343"/>
        <v>Remplir les termes C, P, T et TVA</v>
      </c>
      <c r="AY656" s="55"/>
      <c r="AZ656" s="65"/>
      <c r="BA656" s="98" t="s">
        <v>64</v>
      </c>
      <c r="BB656" s="63"/>
      <c r="BC656" s="87" t="str">
        <f t="shared" si="344"/>
        <v>Remplir la colonne AY ou BB</v>
      </c>
      <c r="BD656" s="63"/>
      <c r="BE656" s="173" t="str">
        <f t="shared" si="359"/>
        <v>Remplir la colonne M</v>
      </c>
      <c r="BF656" s="179" t="str">
        <f t="shared" si="345"/>
        <v>Remplir la colonne BD</v>
      </c>
      <c r="BG656" s="263" t="str">
        <f t="shared" si="360"/>
        <v>Remplir la colonne I</v>
      </c>
      <c r="BH656" s="91"/>
      <c r="BI656" s="315" t="str">
        <f t="shared" si="346"/>
        <v>Remplir les termes C, P, T et TVA</v>
      </c>
      <c r="BJ656" s="55"/>
      <c r="BK656" s="65"/>
      <c r="BL656" s="98" t="s">
        <v>64</v>
      </c>
      <c r="BM656" s="63"/>
      <c r="BN656" s="87" t="str">
        <f t="shared" si="347"/>
        <v>Remplir la colonne BJ ou BM</v>
      </c>
      <c r="BO656" s="63"/>
      <c r="BP656" s="173" t="str">
        <f t="shared" si="361"/>
        <v>Remplir la colonne M</v>
      </c>
      <c r="BQ656" s="179" t="str">
        <f t="shared" si="348"/>
        <v>Remplir la colonne BO</v>
      </c>
      <c r="BR656" s="263" t="str">
        <f t="shared" si="362"/>
        <v>Remplir la colonne I</v>
      </c>
      <c r="BS656" s="91"/>
      <c r="BT656" s="315" t="str">
        <f t="shared" si="349"/>
        <v>Remplir les termes C, P, T et TVA</v>
      </c>
      <c r="BU656" s="55"/>
      <c r="BV656" s="65"/>
      <c r="BW656" s="98" t="s">
        <v>64</v>
      </c>
      <c r="BX656" s="63"/>
      <c r="BY656" s="87" t="str">
        <f t="shared" si="350"/>
        <v>Remplir la colonne BU ou BX</v>
      </c>
      <c r="BZ656" s="63"/>
      <c r="CA656" s="173" t="str">
        <f t="shared" si="363"/>
        <v>Remplir la colonne M</v>
      </c>
      <c r="CB656" s="179" t="str">
        <f t="shared" si="351"/>
        <v>Remplir la colonne BZ</v>
      </c>
      <c r="CC656" s="263" t="str">
        <f t="shared" si="364"/>
        <v>Remplir la colonne I</v>
      </c>
      <c r="CD656" s="91"/>
      <c r="CE656" s="315" t="str">
        <f t="shared" si="352"/>
        <v>Remplir les termes C, P, T et TVA</v>
      </c>
      <c r="CF656" s="61" t="str">
        <f t="shared" si="333"/>
        <v>REMPLIR TYPE DE CLIENT</v>
      </c>
      <c r="CG656" s="107" t="str">
        <f t="shared" si="353"/>
        <v>Montant total de l'aide demandée non indiqué</v>
      </c>
      <c r="CH656" s="1"/>
      <c r="CI656" s="1"/>
      <c r="CJ656" s="1"/>
      <c r="CK656" s="1"/>
      <c r="CL656" s="1"/>
    </row>
    <row r="657" spans="1:90" x14ac:dyDescent="0.25">
      <c r="A657" s="51"/>
      <c r="B657" s="111"/>
      <c r="C657" s="111"/>
      <c r="D657" s="111"/>
      <c r="E657" s="111"/>
      <c r="F657" s="111"/>
      <c r="G657" s="132"/>
      <c r="H657" s="151"/>
      <c r="I657" s="299"/>
      <c r="J657" s="152"/>
      <c r="K657" s="153"/>
      <c r="L657" s="169"/>
      <c r="M657" s="39"/>
      <c r="N657" s="90"/>
      <c r="O657" s="39"/>
      <c r="P657" s="23"/>
      <c r="Q657" s="170">
        <f t="shared" si="334"/>
        <v>0</v>
      </c>
      <c r="R657" s="55"/>
      <c r="S657" s="65"/>
      <c r="T657" s="98" t="s">
        <v>64</v>
      </c>
      <c r="U657" s="63"/>
      <c r="V657" s="87" t="str">
        <f t="shared" si="335"/>
        <v>Remplir la colonne R ou U</v>
      </c>
      <c r="W657" s="63"/>
      <c r="X657" s="173" t="str">
        <f t="shared" si="332"/>
        <v>Remplir la colonne M</v>
      </c>
      <c r="Y657" s="179" t="str">
        <f t="shared" si="336"/>
        <v>Remplir la colonne W</v>
      </c>
      <c r="Z657" s="263" t="str">
        <f t="shared" si="354"/>
        <v>Remplir la colonne I</v>
      </c>
      <c r="AA657" s="91"/>
      <c r="AB657" s="315" t="str">
        <f t="shared" si="337"/>
        <v>Remplir les termes C, P, T et TVA</v>
      </c>
      <c r="AC657" s="55"/>
      <c r="AD657" s="65"/>
      <c r="AE657" s="98" t="s">
        <v>64</v>
      </c>
      <c r="AF657" s="63"/>
      <c r="AG657" s="87" t="str">
        <f t="shared" si="338"/>
        <v>Remplir la colonne AC ou AF</v>
      </c>
      <c r="AH657" s="63"/>
      <c r="AI657" s="173" t="str">
        <f t="shared" si="355"/>
        <v>Remplir la colonne M</v>
      </c>
      <c r="AJ657" s="179" t="str">
        <f t="shared" si="339"/>
        <v>Remplir la colonne AH</v>
      </c>
      <c r="AK657" s="263" t="str">
        <f t="shared" si="356"/>
        <v>Remplir la colonne I</v>
      </c>
      <c r="AL657" s="91"/>
      <c r="AM657" s="315" t="str">
        <f t="shared" si="340"/>
        <v>Remplir les terme C, P, T et TVA</v>
      </c>
      <c r="AN657" s="55"/>
      <c r="AO657" s="65"/>
      <c r="AP657" s="98" t="s">
        <v>64</v>
      </c>
      <c r="AQ657" s="63"/>
      <c r="AR657" s="87" t="str">
        <f t="shared" si="341"/>
        <v>Remplir la colonne AN ou AQ</v>
      </c>
      <c r="AS657" s="63"/>
      <c r="AT657" s="173" t="str">
        <f t="shared" si="357"/>
        <v>Remplir la colonne M</v>
      </c>
      <c r="AU657" s="179" t="str">
        <f t="shared" si="342"/>
        <v>Remplir la colonne AS</v>
      </c>
      <c r="AV657" s="263" t="str">
        <f t="shared" si="358"/>
        <v>Remplir la colonne I</v>
      </c>
      <c r="AW657" s="91"/>
      <c r="AX657" s="315" t="str">
        <f t="shared" si="343"/>
        <v>Remplir les termes C, P, T et TVA</v>
      </c>
      <c r="AY657" s="55"/>
      <c r="AZ657" s="65"/>
      <c r="BA657" s="98" t="s">
        <v>64</v>
      </c>
      <c r="BB657" s="63"/>
      <c r="BC657" s="87" t="str">
        <f t="shared" si="344"/>
        <v>Remplir la colonne AY ou BB</v>
      </c>
      <c r="BD657" s="63"/>
      <c r="BE657" s="173" t="str">
        <f t="shared" si="359"/>
        <v>Remplir la colonne M</v>
      </c>
      <c r="BF657" s="179" t="str">
        <f t="shared" si="345"/>
        <v>Remplir la colonne BD</v>
      </c>
      <c r="BG657" s="263" t="str">
        <f t="shared" si="360"/>
        <v>Remplir la colonne I</v>
      </c>
      <c r="BH657" s="91"/>
      <c r="BI657" s="315" t="str">
        <f t="shared" si="346"/>
        <v>Remplir les termes C, P, T et TVA</v>
      </c>
      <c r="BJ657" s="55"/>
      <c r="BK657" s="65"/>
      <c r="BL657" s="98" t="s">
        <v>64</v>
      </c>
      <c r="BM657" s="63"/>
      <c r="BN657" s="87" t="str">
        <f t="shared" si="347"/>
        <v>Remplir la colonne BJ ou BM</v>
      </c>
      <c r="BO657" s="63"/>
      <c r="BP657" s="173" t="str">
        <f t="shared" si="361"/>
        <v>Remplir la colonne M</v>
      </c>
      <c r="BQ657" s="179" t="str">
        <f t="shared" si="348"/>
        <v>Remplir la colonne BO</v>
      </c>
      <c r="BR657" s="263" t="str">
        <f t="shared" si="362"/>
        <v>Remplir la colonne I</v>
      </c>
      <c r="BS657" s="91"/>
      <c r="BT657" s="315" t="str">
        <f t="shared" si="349"/>
        <v>Remplir les termes C, P, T et TVA</v>
      </c>
      <c r="BU657" s="55"/>
      <c r="BV657" s="65"/>
      <c r="BW657" s="98" t="s">
        <v>64</v>
      </c>
      <c r="BX657" s="63"/>
      <c r="BY657" s="87" t="str">
        <f t="shared" si="350"/>
        <v>Remplir la colonne BU ou BX</v>
      </c>
      <c r="BZ657" s="63"/>
      <c r="CA657" s="173" t="str">
        <f t="shared" si="363"/>
        <v>Remplir la colonne M</v>
      </c>
      <c r="CB657" s="179" t="str">
        <f t="shared" si="351"/>
        <v>Remplir la colonne BZ</v>
      </c>
      <c r="CC657" s="263" t="str">
        <f t="shared" si="364"/>
        <v>Remplir la colonne I</v>
      </c>
      <c r="CD657" s="91"/>
      <c r="CE657" s="315" t="str">
        <f t="shared" si="352"/>
        <v>Remplir les termes C, P, T et TVA</v>
      </c>
      <c r="CF657" s="61" t="str">
        <f t="shared" si="333"/>
        <v>REMPLIR TYPE DE CLIENT</v>
      </c>
      <c r="CG657" s="107" t="str">
        <f t="shared" si="353"/>
        <v>Montant total de l'aide demandée non indiqué</v>
      </c>
      <c r="CH657" s="1"/>
      <c r="CI657" s="1"/>
      <c r="CJ657" s="1"/>
      <c r="CK657" s="1"/>
      <c r="CL657" s="1"/>
    </row>
    <row r="658" spans="1:90" x14ac:dyDescent="0.25">
      <c r="A658" s="51"/>
      <c r="B658" s="111"/>
      <c r="C658" s="111"/>
      <c r="D658" s="111"/>
      <c r="E658" s="111"/>
      <c r="F658" s="111"/>
      <c r="G658" s="132"/>
      <c r="H658" s="151"/>
      <c r="I658" s="299"/>
      <c r="J658" s="152"/>
      <c r="K658" s="153"/>
      <c r="L658" s="169"/>
      <c r="M658" s="39"/>
      <c r="N658" s="90"/>
      <c r="O658" s="39"/>
      <c r="P658" s="23"/>
      <c r="Q658" s="170">
        <f t="shared" si="334"/>
        <v>0</v>
      </c>
      <c r="R658" s="55"/>
      <c r="S658" s="65"/>
      <c r="T658" s="98" t="s">
        <v>64</v>
      </c>
      <c r="U658" s="63"/>
      <c r="V658" s="87" t="str">
        <f t="shared" si="335"/>
        <v>Remplir la colonne R ou U</v>
      </c>
      <c r="W658" s="63"/>
      <c r="X658" s="173" t="str">
        <f t="shared" si="332"/>
        <v>Remplir la colonne M</v>
      </c>
      <c r="Y658" s="179" t="str">
        <f t="shared" si="336"/>
        <v>Remplir la colonne W</v>
      </c>
      <c r="Z658" s="263" t="str">
        <f t="shared" si="354"/>
        <v>Remplir la colonne I</v>
      </c>
      <c r="AA658" s="91"/>
      <c r="AB658" s="315" t="str">
        <f t="shared" si="337"/>
        <v>Remplir les termes C, P, T et TVA</v>
      </c>
      <c r="AC658" s="55"/>
      <c r="AD658" s="65"/>
      <c r="AE658" s="98" t="s">
        <v>64</v>
      </c>
      <c r="AF658" s="63"/>
      <c r="AG658" s="87" t="str">
        <f t="shared" si="338"/>
        <v>Remplir la colonne AC ou AF</v>
      </c>
      <c r="AH658" s="63"/>
      <c r="AI658" s="173" t="str">
        <f t="shared" si="355"/>
        <v>Remplir la colonne M</v>
      </c>
      <c r="AJ658" s="179" t="str">
        <f t="shared" si="339"/>
        <v>Remplir la colonne AH</v>
      </c>
      <c r="AK658" s="263" t="str">
        <f t="shared" si="356"/>
        <v>Remplir la colonne I</v>
      </c>
      <c r="AL658" s="91"/>
      <c r="AM658" s="315" t="str">
        <f t="shared" si="340"/>
        <v>Remplir les terme C, P, T et TVA</v>
      </c>
      <c r="AN658" s="55"/>
      <c r="AO658" s="65"/>
      <c r="AP658" s="98" t="s">
        <v>64</v>
      </c>
      <c r="AQ658" s="63"/>
      <c r="AR658" s="87" t="str">
        <f t="shared" si="341"/>
        <v>Remplir la colonne AN ou AQ</v>
      </c>
      <c r="AS658" s="63"/>
      <c r="AT658" s="173" t="str">
        <f t="shared" si="357"/>
        <v>Remplir la colonne M</v>
      </c>
      <c r="AU658" s="179" t="str">
        <f t="shared" si="342"/>
        <v>Remplir la colonne AS</v>
      </c>
      <c r="AV658" s="263" t="str">
        <f t="shared" si="358"/>
        <v>Remplir la colonne I</v>
      </c>
      <c r="AW658" s="91"/>
      <c r="AX658" s="315" t="str">
        <f t="shared" si="343"/>
        <v>Remplir les termes C, P, T et TVA</v>
      </c>
      <c r="AY658" s="55"/>
      <c r="AZ658" s="65"/>
      <c r="BA658" s="98" t="s">
        <v>64</v>
      </c>
      <c r="BB658" s="63"/>
      <c r="BC658" s="87" t="str">
        <f t="shared" si="344"/>
        <v>Remplir la colonne AY ou BB</v>
      </c>
      <c r="BD658" s="63"/>
      <c r="BE658" s="173" t="str">
        <f t="shared" si="359"/>
        <v>Remplir la colonne M</v>
      </c>
      <c r="BF658" s="179" t="str">
        <f t="shared" si="345"/>
        <v>Remplir la colonne BD</v>
      </c>
      <c r="BG658" s="263" t="str">
        <f t="shared" si="360"/>
        <v>Remplir la colonne I</v>
      </c>
      <c r="BH658" s="91"/>
      <c r="BI658" s="315" t="str">
        <f t="shared" si="346"/>
        <v>Remplir les termes C, P, T et TVA</v>
      </c>
      <c r="BJ658" s="55"/>
      <c r="BK658" s="65"/>
      <c r="BL658" s="98" t="s">
        <v>64</v>
      </c>
      <c r="BM658" s="63"/>
      <c r="BN658" s="87" t="str">
        <f t="shared" si="347"/>
        <v>Remplir la colonne BJ ou BM</v>
      </c>
      <c r="BO658" s="63"/>
      <c r="BP658" s="173" t="str">
        <f t="shared" si="361"/>
        <v>Remplir la colonne M</v>
      </c>
      <c r="BQ658" s="179" t="str">
        <f t="shared" si="348"/>
        <v>Remplir la colonne BO</v>
      </c>
      <c r="BR658" s="263" t="str">
        <f t="shared" si="362"/>
        <v>Remplir la colonne I</v>
      </c>
      <c r="BS658" s="91"/>
      <c r="BT658" s="315" t="str">
        <f t="shared" si="349"/>
        <v>Remplir les termes C, P, T et TVA</v>
      </c>
      <c r="BU658" s="55"/>
      <c r="BV658" s="65"/>
      <c r="BW658" s="98" t="s">
        <v>64</v>
      </c>
      <c r="BX658" s="63"/>
      <c r="BY658" s="87" t="str">
        <f t="shared" si="350"/>
        <v>Remplir la colonne BU ou BX</v>
      </c>
      <c r="BZ658" s="63"/>
      <c r="CA658" s="173" t="str">
        <f t="shared" si="363"/>
        <v>Remplir la colonne M</v>
      </c>
      <c r="CB658" s="179" t="str">
        <f t="shared" si="351"/>
        <v>Remplir la colonne BZ</v>
      </c>
      <c r="CC658" s="263" t="str">
        <f t="shared" si="364"/>
        <v>Remplir la colonne I</v>
      </c>
      <c r="CD658" s="91"/>
      <c r="CE658" s="315" t="str">
        <f t="shared" si="352"/>
        <v>Remplir les termes C, P, T et TVA</v>
      </c>
      <c r="CF658" s="61" t="str">
        <f t="shared" si="333"/>
        <v>REMPLIR TYPE DE CLIENT</v>
      </c>
      <c r="CG658" s="107" t="str">
        <f t="shared" si="353"/>
        <v>Montant total de l'aide demandée non indiqué</v>
      </c>
      <c r="CH658" s="1"/>
      <c r="CI658" s="1"/>
      <c r="CJ658" s="1"/>
      <c r="CK658" s="1"/>
      <c r="CL658" s="1"/>
    </row>
    <row r="659" spans="1:90" x14ac:dyDescent="0.25">
      <c r="A659" s="51"/>
      <c r="B659" s="111"/>
      <c r="C659" s="111"/>
      <c r="D659" s="111"/>
      <c r="E659" s="111"/>
      <c r="F659" s="111"/>
      <c r="G659" s="132"/>
      <c r="H659" s="151"/>
      <c r="I659" s="299"/>
      <c r="J659" s="152"/>
      <c r="K659" s="153"/>
      <c r="L659" s="169"/>
      <c r="M659" s="39"/>
      <c r="N659" s="90"/>
      <c r="O659" s="39"/>
      <c r="P659" s="23"/>
      <c r="Q659" s="170">
        <f t="shared" si="334"/>
        <v>0</v>
      </c>
      <c r="R659" s="55"/>
      <c r="S659" s="65"/>
      <c r="T659" s="98" t="s">
        <v>64</v>
      </c>
      <c r="U659" s="63"/>
      <c r="V659" s="87" t="str">
        <f t="shared" si="335"/>
        <v>Remplir la colonne R ou U</v>
      </c>
      <c r="W659" s="63"/>
      <c r="X659" s="173" t="str">
        <f t="shared" si="332"/>
        <v>Remplir la colonne M</v>
      </c>
      <c r="Y659" s="179" t="str">
        <f t="shared" si="336"/>
        <v>Remplir la colonne W</v>
      </c>
      <c r="Z659" s="263" t="str">
        <f t="shared" si="354"/>
        <v>Remplir la colonne I</v>
      </c>
      <c r="AA659" s="91"/>
      <c r="AB659" s="315" t="str">
        <f t="shared" si="337"/>
        <v>Remplir les termes C, P, T et TVA</v>
      </c>
      <c r="AC659" s="55"/>
      <c r="AD659" s="65"/>
      <c r="AE659" s="98" t="s">
        <v>64</v>
      </c>
      <c r="AF659" s="63"/>
      <c r="AG659" s="87" t="str">
        <f t="shared" si="338"/>
        <v>Remplir la colonne AC ou AF</v>
      </c>
      <c r="AH659" s="63"/>
      <c r="AI659" s="173" t="str">
        <f t="shared" si="355"/>
        <v>Remplir la colonne M</v>
      </c>
      <c r="AJ659" s="179" t="str">
        <f t="shared" si="339"/>
        <v>Remplir la colonne AH</v>
      </c>
      <c r="AK659" s="263" t="str">
        <f t="shared" si="356"/>
        <v>Remplir la colonne I</v>
      </c>
      <c r="AL659" s="91"/>
      <c r="AM659" s="315" t="str">
        <f t="shared" si="340"/>
        <v>Remplir les terme C, P, T et TVA</v>
      </c>
      <c r="AN659" s="55"/>
      <c r="AO659" s="65"/>
      <c r="AP659" s="98" t="s">
        <v>64</v>
      </c>
      <c r="AQ659" s="63"/>
      <c r="AR659" s="87" t="str">
        <f t="shared" si="341"/>
        <v>Remplir la colonne AN ou AQ</v>
      </c>
      <c r="AS659" s="63"/>
      <c r="AT659" s="173" t="str">
        <f t="shared" si="357"/>
        <v>Remplir la colonne M</v>
      </c>
      <c r="AU659" s="179" t="str">
        <f t="shared" si="342"/>
        <v>Remplir la colonne AS</v>
      </c>
      <c r="AV659" s="263" t="str">
        <f t="shared" si="358"/>
        <v>Remplir la colonne I</v>
      </c>
      <c r="AW659" s="91"/>
      <c r="AX659" s="315" t="str">
        <f t="shared" si="343"/>
        <v>Remplir les termes C, P, T et TVA</v>
      </c>
      <c r="AY659" s="55"/>
      <c r="AZ659" s="65"/>
      <c r="BA659" s="98" t="s">
        <v>64</v>
      </c>
      <c r="BB659" s="63"/>
      <c r="BC659" s="87" t="str">
        <f t="shared" si="344"/>
        <v>Remplir la colonne AY ou BB</v>
      </c>
      <c r="BD659" s="63"/>
      <c r="BE659" s="173" t="str">
        <f t="shared" si="359"/>
        <v>Remplir la colonne M</v>
      </c>
      <c r="BF659" s="179" t="str">
        <f t="shared" si="345"/>
        <v>Remplir la colonne BD</v>
      </c>
      <c r="BG659" s="263" t="str">
        <f t="shared" si="360"/>
        <v>Remplir la colonne I</v>
      </c>
      <c r="BH659" s="91"/>
      <c r="BI659" s="315" t="str">
        <f t="shared" si="346"/>
        <v>Remplir les termes C, P, T et TVA</v>
      </c>
      <c r="BJ659" s="55"/>
      <c r="BK659" s="65"/>
      <c r="BL659" s="98" t="s">
        <v>64</v>
      </c>
      <c r="BM659" s="63"/>
      <c r="BN659" s="87" t="str">
        <f t="shared" si="347"/>
        <v>Remplir la colonne BJ ou BM</v>
      </c>
      <c r="BO659" s="63"/>
      <c r="BP659" s="173" t="str">
        <f t="shared" si="361"/>
        <v>Remplir la colonne M</v>
      </c>
      <c r="BQ659" s="179" t="str">
        <f t="shared" si="348"/>
        <v>Remplir la colonne BO</v>
      </c>
      <c r="BR659" s="263" t="str">
        <f t="shared" si="362"/>
        <v>Remplir la colonne I</v>
      </c>
      <c r="BS659" s="91"/>
      <c r="BT659" s="315" t="str">
        <f t="shared" si="349"/>
        <v>Remplir les termes C, P, T et TVA</v>
      </c>
      <c r="BU659" s="55"/>
      <c r="BV659" s="65"/>
      <c r="BW659" s="98" t="s">
        <v>64</v>
      </c>
      <c r="BX659" s="63"/>
      <c r="BY659" s="87" t="str">
        <f t="shared" si="350"/>
        <v>Remplir la colonne BU ou BX</v>
      </c>
      <c r="BZ659" s="63"/>
      <c r="CA659" s="173" t="str">
        <f t="shared" si="363"/>
        <v>Remplir la colonne M</v>
      </c>
      <c r="CB659" s="179" t="str">
        <f t="shared" si="351"/>
        <v>Remplir la colonne BZ</v>
      </c>
      <c r="CC659" s="263" t="str">
        <f t="shared" si="364"/>
        <v>Remplir la colonne I</v>
      </c>
      <c r="CD659" s="91"/>
      <c r="CE659" s="315" t="str">
        <f t="shared" si="352"/>
        <v>Remplir les termes C, P, T et TVA</v>
      </c>
      <c r="CF659" s="61" t="str">
        <f t="shared" si="333"/>
        <v>REMPLIR TYPE DE CLIENT</v>
      </c>
      <c r="CG659" s="107" t="str">
        <f t="shared" si="353"/>
        <v>Montant total de l'aide demandée non indiqué</v>
      </c>
      <c r="CH659" s="1"/>
      <c r="CI659" s="1"/>
      <c r="CJ659" s="1"/>
      <c r="CK659" s="1"/>
      <c r="CL659" s="1"/>
    </row>
    <row r="660" spans="1:90" x14ac:dyDescent="0.25">
      <c r="A660" s="51"/>
      <c r="B660" s="111"/>
      <c r="C660" s="111"/>
      <c r="D660" s="111"/>
      <c r="E660" s="111"/>
      <c r="F660" s="111"/>
      <c r="G660" s="132"/>
      <c r="H660" s="151"/>
      <c r="I660" s="299"/>
      <c r="J660" s="152"/>
      <c r="K660" s="153"/>
      <c r="L660" s="169"/>
      <c r="M660" s="39"/>
      <c r="N660" s="90"/>
      <c r="O660" s="39"/>
      <c r="P660" s="23"/>
      <c r="Q660" s="170">
        <f t="shared" si="334"/>
        <v>0</v>
      </c>
      <c r="R660" s="55"/>
      <c r="S660" s="65"/>
      <c r="T660" s="98" t="s">
        <v>64</v>
      </c>
      <c r="U660" s="63"/>
      <c r="V660" s="87" t="str">
        <f t="shared" si="335"/>
        <v>Remplir la colonne R ou U</v>
      </c>
      <c r="W660" s="63"/>
      <c r="X660" s="173" t="str">
        <f t="shared" si="332"/>
        <v>Remplir la colonne M</v>
      </c>
      <c r="Y660" s="179" t="str">
        <f t="shared" si="336"/>
        <v>Remplir la colonne W</v>
      </c>
      <c r="Z660" s="263" t="str">
        <f t="shared" si="354"/>
        <v>Remplir la colonne I</v>
      </c>
      <c r="AA660" s="91"/>
      <c r="AB660" s="315" t="str">
        <f t="shared" si="337"/>
        <v>Remplir les termes C, P, T et TVA</v>
      </c>
      <c r="AC660" s="55"/>
      <c r="AD660" s="65"/>
      <c r="AE660" s="98" t="s">
        <v>64</v>
      </c>
      <c r="AF660" s="63"/>
      <c r="AG660" s="87" t="str">
        <f t="shared" si="338"/>
        <v>Remplir la colonne AC ou AF</v>
      </c>
      <c r="AH660" s="63"/>
      <c r="AI660" s="173" t="str">
        <f t="shared" si="355"/>
        <v>Remplir la colonne M</v>
      </c>
      <c r="AJ660" s="179" t="str">
        <f t="shared" si="339"/>
        <v>Remplir la colonne AH</v>
      </c>
      <c r="AK660" s="263" t="str">
        <f t="shared" si="356"/>
        <v>Remplir la colonne I</v>
      </c>
      <c r="AL660" s="91"/>
      <c r="AM660" s="315" t="str">
        <f t="shared" si="340"/>
        <v>Remplir les terme C, P, T et TVA</v>
      </c>
      <c r="AN660" s="55"/>
      <c r="AO660" s="65"/>
      <c r="AP660" s="98" t="s">
        <v>64</v>
      </c>
      <c r="AQ660" s="63"/>
      <c r="AR660" s="87" t="str">
        <f t="shared" si="341"/>
        <v>Remplir la colonne AN ou AQ</v>
      </c>
      <c r="AS660" s="63"/>
      <c r="AT660" s="173" t="str">
        <f t="shared" si="357"/>
        <v>Remplir la colonne M</v>
      </c>
      <c r="AU660" s="179" t="str">
        <f t="shared" si="342"/>
        <v>Remplir la colonne AS</v>
      </c>
      <c r="AV660" s="263" t="str">
        <f t="shared" si="358"/>
        <v>Remplir la colonne I</v>
      </c>
      <c r="AW660" s="91"/>
      <c r="AX660" s="315" t="str">
        <f t="shared" si="343"/>
        <v>Remplir les termes C, P, T et TVA</v>
      </c>
      <c r="AY660" s="55"/>
      <c r="AZ660" s="65"/>
      <c r="BA660" s="98" t="s">
        <v>64</v>
      </c>
      <c r="BB660" s="63"/>
      <c r="BC660" s="87" t="str">
        <f t="shared" si="344"/>
        <v>Remplir la colonne AY ou BB</v>
      </c>
      <c r="BD660" s="63"/>
      <c r="BE660" s="173" t="str">
        <f t="shared" si="359"/>
        <v>Remplir la colonne M</v>
      </c>
      <c r="BF660" s="179" t="str">
        <f t="shared" si="345"/>
        <v>Remplir la colonne BD</v>
      </c>
      <c r="BG660" s="263" t="str">
        <f t="shared" si="360"/>
        <v>Remplir la colonne I</v>
      </c>
      <c r="BH660" s="91"/>
      <c r="BI660" s="315" t="str">
        <f t="shared" si="346"/>
        <v>Remplir les termes C, P, T et TVA</v>
      </c>
      <c r="BJ660" s="55"/>
      <c r="BK660" s="65"/>
      <c r="BL660" s="98" t="s">
        <v>64</v>
      </c>
      <c r="BM660" s="63"/>
      <c r="BN660" s="87" t="str">
        <f t="shared" si="347"/>
        <v>Remplir la colonne BJ ou BM</v>
      </c>
      <c r="BO660" s="63"/>
      <c r="BP660" s="173" t="str">
        <f t="shared" si="361"/>
        <v>Remplir la colonne M</v>
      </c>
      <c r="BQ660" s="179" t="str">
        <f t="shared" si="348"/>
        <v>Remplir la colonne BO</v>
      </c>
      <c r="BR660" s="263" t="str">
        <f t="shared" si="362"/>
        <v>Remplir la colonne I</v>
      </c>
      <c r="BS660" s="91"/>
      <c r="BT660" s="315" t="str">
        <f t="shared" si="349"/>
        <v>Remplir les termes C, P, T et TVA</v>
      </c>
      <c r="BU660" s="55"/>
      <c r="BV660" s="65"/>
      <c r="BW660" s="98" t="s">
        <v>64</v>
      </c>
      <c r="BX660" s="63"/>
      <c r="BY660" s="87" t="str">
        <f t="shared" si="350"/>
        <v>Remplir la colonne BU ou BX</v>
      </c>
      <c r="BZ660" s="63"/>
      <c r="CA660" s="173" t="str">
        <f t="shared" si="363"/>
        <v>Remplir la colonne M</v>
      </c>
      <c r="CB660" s="179" t="str">
        <f t="shared" si="351"/>
        <v>Remplir la colonne BZ</v>
      </c>
      <c r="CC660" s="263" t="str">
        <f t="shared" si="364"/>
        <v>Remplir la colonne I</v>
      </c>
      <c r="CD660" s="91"/>
      <c r="CE660" s="315" t="str">
        <f t="shared" si="352"/>
        <v>Remplir les termes C, P, T et TVA</v>
      </c>
      <c r="CF660" s="61" t="str">
        <f t="shared" si="333"/>
        <v>REMPLIR TYPE DE CLIENT</v>
      </c>
      <c r="CG660" s="107" t="str">
        <f t="shared" si="353"/>
        <v>Montant total de l'aide demandée non indiqué</v>
      </c>
      <c r="CH660" s="1"/>
      <c r="CI660" s="1"/>
      <c r="CJ660" s="1"/>
      <c r="CK660" s="1"/>
      <c r="CL660" s="1"/>
    </row>
    <row r="661" spans="1:90" x14ac:dyDescent="0.25">
      <c r="A661" s="51"/>
      <c r="B661" s="111"/>
      <c r="C661" s="111"/>
      <c r="D661" s="111"/>
      <c r="E661" s="111"/>
      <c r="F661" s="111"/>
      <c r="G661" s="132"/>
      <c r="H661" s="151"/>
      <c r="I661" s="299"/>
      <c r="J661" s="152"/>
      <c r="K661" s="153"/>
      <c r="L661" s="169"/>
      <c r="M661" s="39"/>
      <c r="N661" s="90"/>
      <c r="O661" s="39"/>
      <c r="P661" s="23"/>
      <c r="Q661" s="170">
        <f t="shared" si="334"/>
        <v>0</v>
      </c>
      <c r="R661" s="55"/>
      <c r="S661" s="65"/>
      <c r="T661" s="98" t="s">
        <v>64</v>
      </c>
      <c r="U661" s="63"/>
      <c r="V661" s="87" t="str">
        <f t="shared" si="335"/>
        <v>Remplir la colonne R ou U</v>
      </c>
      <c r="W661" s="63"/>
      <c r="X661" s="173" t="str">
        <f t="shared" si="332"/>
        <v>Remplir la colonne M</v>
      </c>
      <c r="Y661" s="179" t="str">
        <f t="shared" si="336"/>
        <v>Remplir la colonne W</v>
      </c>
      <c r="Z661" s="263" t="str">
        <f t="shared" si="354"/>
        <v>Remplir la colonne I</v>
      </c>
      <c r="AA661" s="91"/>
      <c r="AB661" s="315" t="str">
        <f t="shared" si="337"/>
        <v>Remplir les termes C, P, T et TVA</v>
      </c>
      <c r="AC661" s="55"/>
      <c r="AD661" s="65"/>
      <c r="AE661" s="98" t="s">
        <v>64</v>
      </c>
      <c r="AF661" s="63"/>
      <c r="AG661" s="87" t="str">
        <f t="shared" si="338"/>
        <v>Remplir la colonne AC ou AF</v>
      </c>
      <c r="AH661" s="63"/>
      <c r="AI661" s="173" t="str">
        <f t="shared" si="355"/>
        <v>Remplir la colonne M</v>
      </c>
      <c r="AJ661" s="179" t="str">
        <f t="shared" si="339"/>
        <v>Remplir la colonne AH</v>
      </c>
      <c r="AK661" s="263" t="str">
        <f t="shared" si="356"/>
        <v>Remplir la colonne I</v>
      </c>
      <c r="AL661" s="91"/>
      <c r="AM661" s="315" t="str">
        <f t="shared" si="340"/>
        <v>Remplir les terme C, P, T et TVA</v>
      </c>
      <c r="AN661" s="55"/>
      <c r="AO661" s="65"/>
      <c r="AP661" s="98" t="s">
        <v>64</v>
      </c>
      <c r="AQ661" s="63"/>
      <c r="AR661" s="87" t="str">
        <f t="shared" si="341"/>
        <v>Remplir la colonne AN ou AQ</v>
      </c>
      <c r="AS661" s="63"/>
      <c r="AT661" s="173" t="str">
        <f t="shared" si="357"/>
        <v>Remplir la colonne M</v>
      </c>
      <c r="AU661" s="179" t="str">
        <f t="shared" si="342"/>
        <v>Remplir la colonne AS</v>
      </c>
      <c r="AV661" s="263" t="str">
        <f t="shared" si="358"/>
        <v>Remplir la colonne I</v>
      </c>
      <c r="AW661" s="91"/>
      <c r="AX661" s="315" t="str">
        <f t="shared" si="343"/>
        <v>Remplir les termes C, P, T et TVA</v>
      </c>
      <c r="AY661" s="55"/>
      <c r="AZ661" s="65"/>
      <c r="BA661" s="98" t="s">
        <v>64</v>
      </c>
      <c r="BB661" s="63"/>
      <c r="BC661" s="87" t="str">
        <f t="shared" si="344"/>
        <v>Remplir la colonne AY ou BB</v>
      </c>
      <c r="BD661" s="63"/>
      <c r="BE661" s="173" t="str">
        <f t="shared" si="359"/>
        <v>Remplir la colonne M</v>
      </c>
      <c r="BF661" s="179" t="str">
        <f t="shared" si="345"/>
        <v>Remplir la colonne BD</v>
      </c>
      <c r="BG661" s="263" t="str">
        <f t="shared" si="360"/>
        <v>Remplir la colonne I</v>
      </c>
      <c r="BH661" s="91"/>
      <c r="BI661" s="315" t="str">
        <f t="shared" si="346"/>
        <v>Remplir les termes C, P, T et TVA</v>
      </c>
      <c r="BJ661" s="55"/>
      <c r="BK661" s="65"/>
      <c r="BL661" s="98" t="s">
        <v>64</v>
      </c>
      <c r="BM661" s="63"/>
      <c r="BN661" s="87" t="str">
        <f t="shared" si="347"/>
        <v>Remplir la colonne BJ ou BM</v>
      </c>
      <c r="BO661" s="63"/>
      <c r="BP661" s="173" t="str">
        <f t="shared" si="361"/>
        <v>Remplir la colonne M</v>
      </c>
      <c r="BQ661" s="179" t="str">
        <f t="shared" si="348"/>
        <v>Remplir la colonne BO</v>
      </c>
      <c r="BR661" s="263" t="str">
        <f t="shared" si="362"/>
        <v>Remplir la colonne I</v>
      </c>
      <c r="BS661" s="91"/>
      <c r="BT661" s="315" t="str">
        <f t="shared" si="349"/>
        <v>Remplir les termes C, P, T et TVA</v>
      </c>
      <c r="BU661" s="55"/>
      <c r="BV661" s="65"/>
      <c r="BW661" s="98" t="s">
        <v>64</v>
      </c>
      <c r="BX661" s="63"/>
      <c r="BY661" s="87" t="str">
        <f t="shared" si="350"/>
        <v>Remplir la colonne BU ou BX</v>
      </c>
      <c r="BZ661" s="63"/>
      <c r="CA661" s="173" t="str">
        <f t="shared" si="363"/>
        <v>Remplir la colonne M</v>
      </c>
      <c r="CB661" s="179" t="str">
        <f t="shared" si="351"/>
        <v>Remplir la colonne BZ</v>
      </c>
      <c r="CC661" s="263" t="str">
        <f t="shared" si="364"/>
        <v>Remplir la colonne I</v>
      </c>
      <c r="CD661" s="91"/>
      <c r="CE661" s="315" t="str">
        <f t="shared" si="352"/>
        <v>Remplir les termes C, P, T et TVA</v>
      </c>
      <c r="CF661" s="61" t="str">
        <f t="shared" si="333"/>
        <v>REMPLIR TYPE DE CLIENT</v>
      </c>
      <c r="CG661" s="107" t="str">
        <f t="shared" si="353"/>
        <v>Montant total de l'aide demandée non indiqué</v>
      </c>
      <c r="CH661" s="1"/>
      <c r="CI661" s="1"/>
      <c r="CJ661" s="1"/>
      <c r="CK661" s="1"/>
      <c r="CL661" s="1"/>
    </row>
    <row r="662" spans="1:90" x14ac:dyDescent="0.25">
      <c r="A662" s="51"/>
      <c r="B662" s="111"/>
      <c r="C662" s="111"/>
      <c r="D662" s="111"/>
      <c r="E662" s="111"/>
      <c r="F662" s="111"/>
      <c r="G662" s="132"/>
      <c r="H662" s="151"/>
      <c r="I662" s="299"/>
      <c r="J662" s="152"/>
      <c r="K662" s="153"/>
      <c r="L662" s="169"/>
      <c r="M662" s="39"/>
      <c r="N662" s="90"/>
      <c r="O662" s="39"/>
      <c r="P662" s="23"/>
      <c r="Q662" s="170">
        <f t="shared" si="334"/>
        <v>0</v>
      </c>
      <c r="R662" s="55"/>
      <c r="S662" s="65"/>
      <c r="T662" s="98" t="s">
        <v>64</v>
      </c>
      <c r="U662" s="63"/>
      <c r="V662" s="87" t="str">
        <f t="shared" si="335"/>
        <v>Remplir la colonne R ou U</v>
      </c>
      <c r="W662" s="63"/>
      <c r="X662" s="173" t="str">
        <f t="shared" si="332"/>
        <v>Remplir la colonne M</v>
      </c>
      <c r="Y662" s="179" t="str">
        <f t="shared" si="336"/>
        <v>Remplir la colonne W</v>
      </c>
      <c r="Z662" s="263" t="str">
        <f t="shared" si="354"/>
        <v>Remplir la colonne I</v>
      </c>
      <c r="AA662" s="91"/>
      <c r="AB662" s="315" t="str">
        <f t="shared" si="337"/>
        <v>Remplir les termes C, P, T et TVA</v>
      </c>
      <c r="AC662" s="55"/>
      <c r="AD662" s="65"/>
      <c r="AE662" s="98" t="s">
        <v>64</v>
      </c>
      <c r="AF662" s="63"/>
      <c r="AG662" s="87" t="str">
        <f t="shared" si="338"/>
        <v>Remplir la colonne AC ou AF</v>
      </c>
      <c r="AH662" s="63"/>
      <c r="AI662" s="173" t="str">
        <f t="shared" si="355"/>
        <v>Remplir la colonne M</v>
      </c>
      <c r="AJ662" s="179" t="str">
        <f t="shared" si="339"/>
        <v>Remplir la colonne AH</v>
      </c>
      <c r="AK662" s="263" t="str">
        <f t="shared" si="356"/>
        <v>Remplir la colonne I</v>
      </c>
      <c r="AL662" s="91"/>
      <c r="AM662" s="315" t="str">
        <f t="shared" si="340"/>
        <v>Remplir les terme C, P, T et TVA</v>
      </c>
      <c r="AN662" s="55"/>
      <c r="AO662" s="65"/>
      <c r="AP662" s="98" t="s">
        <v>64</v>
      </c>
      <c r="AQ662" s="63"/>
      <c r="AR662" s="87" t="str">
        <f t="shared" si="341"/>
        <v>Remplir la colonne AN ou AQ</v>
      </c>
      <c r="AS662" s="63"/>
      <c r="AT662" s="173" t="str">
        <f t="shared" si="357"/>
        <v>Remplir la colonne M</v>
      </c>
      <c r="AU662" s="179" t="str">
        <f t="shared" si="342"/>
        <v>Remplir la colonne AS</v>
      </c>
      <c r="AV662" s="263" t="str">
        <f t="shared" si="358"/>
        <v>Remplir la colonne I</v>
      </c>
      <c r="AW662" s="91"/>
      <c r="AX662" s="315" t="str">
        <f t="shared" si="343"/>
        <v>Remplir les termes C, P, T et TVA</v>
      </c>
      <c r="AY662" s="55"/>
      <c r="AZ662" s="65"/>
      <c r="BA662" s="98" t="s">
        <v>64</v>
      </c>
      <c r="BB662" s="63"/>
      <c r="BC662" s="87" t="str">
        <f t="shared" si="344"/>
        <v>Remplir la colonne AY ou BB</v>
      </c>
      <c r="BD662" s="63"/>
      <c r="BE662" s="173" t="str">
        <f t="shared" si="359"/>
        <v>Remplir la colonne M</v>
      </c>
      <c r="BF662" s="179" t="str">
        <f t="shared" si="345"/>
        <v>Remplir la colonne BD</v>
      </c>
      <c r="BG662" s="263" t="str">
        <f t="shared" si="360"/>
        <v>Remplir la colonne I</v>
      </c>
      <c r="BH662" s="91"/>
      <c r="BI662" s="315" t="str">
        <f t="shared" si="346"/>
        <v>Remplir les termes C, P, T et TVA</v>
      </c>
      <c r="BJ662" s="55"/>
      <c r="BK662" s="65"/>
      <c r="BL662" s="98" t="s">
        <v>64</v>
      </c>
      <c r="BM662" s="63"/>
      <c r="BN662" s="87" t="str">
        <f t="shared" si="347"/>
        <v>Remplir la colonne BJ ou BM</v>
      </c>
      <c r="BO662" s="63"/>
      <c r="BP662" s="173" t="str">
        <f t="shared" si="361"/>
        <v>Remplir la colonne M</v>
      </c>
      <c r="BQ662" s="179" t="str">
        <f t="shared" si="348"/>
        <v>Remplir la colonne BO</v>
      </c>
      <c r="BR662" s="263" t="str">
        <f t="shared" si="362"/>
        <v>Remplir la colonne I</v>
      </c>
      <c r="BS662" s="91"/>
      <c r="BT662" s="315" t="str">
        <f t="shared" si="349"/>
        <v>Remplir les termes C, P, T et TVA</v>
      </c>
      <c r="BU662" s="55"/>
      <c r="BV662" s="65"/>
      <c r="BW662" s="98" t="s">
        <v>64</v>
      </c>
      <c r="BX662" s="63"/>
      <c r="BY662" s="87" t="str">
        <f t="shared" si="350"/>
        <v>Remplir la colonne BU ou BX</v>
      </c>
      <c r="BZ662" s="63"/>
      <c r="CA662" s="173" t="str">
        <f t="shared" si="363"/>
        <v>Remplir la colonne M</v>
      </c>
      <c r="CB662" s="179" t="str">
        <f t="shared" si="351"/>
        <v>Remplir la colonne BZ</v>
      </c>
      <c r="CC662" s="263" t="str">
        <f t="shared" si="364"/>
        <v>Remplir la colonne I</v>
      </c>
      <c r="CD662" s="91"/>
      <c r="CE662" s="315" t="str">
        <f t="shared" si="352"/>
        <v>Remplir les termes C, P, T et TVA</v>
      </c>
      <c r="CF662" s="61" t="str">
        <f t="shared" si="333"/>
        <v>REMPLIR TYPE DE CLIENT</v>
      </c>
      <c r="CG662" s="107" t="str">
        <f t="shared" si="353"/>
        <v>Montant total de l'aide demandée non indiqué</v>
      </c>
      <c r="CH662" s="1"/>
      <c r="CI662" s="1"/>
      <c r="CJ662" s="1"/>
      <c r="CK662" s="1"/>
      <c r="CL662" s="1"/>
    </row>
    <row r="663" spans="1:90" x14ac:dyDescent="0.25">
      <c r="A663" s="51"/>
      <c r="B663" s="111"/>
      <c r="C663" s="111"/>
      <c r="D663" s="111"/>
      <c r="E663" s="111"/>
      <c r="F663" s="111"/>
      <c r="G663" s="132"/>
      <c r="H663" s="151"/>
      <c r="I663" s="299"/>
      <c r="J663" s="152"/>
      <c r="K663" s="153"/>
      <c r="L663" s="169"/>
      <c r="M663" s="39"/>
      <c r="N663" s="90"/>
      <c r="O663" s="39"/>
      <c r="P663" s="23"/>
      <c r="Q663" s="170">
        <f t="shared" si="334"/>
        <v>0</v>
      </c>
      <c r="R663" s="55"/>
      <c r="S663" s="65"/>
      <c r="T663" s="98" t="s">
        <v>64</v>
      </c>
      <c r="U663" s="63"/>
      <c r="V663" s="87" t="str">
        <f t="shared" si="335"/>
        <v>Remplir la colonne R ou U</v>
      </c>
      <c r="W663" s="63"/>
      <c r="X663" s="173" t="str">
        <f t="shared" si="332"/>
        <v>Remplir la colonne M</v>
      </c>
      <c r="Y663" s="179" t="str">
        <f t="shared" si="336"/>
        <v>Remplir la colonne W</v>
      </c>
      <c r="Z663" s="263" t="str">
        <f t="shared" si="354"/>
        <v>Remplir la colonne I</v>
      </c>
      <c r="AA663" s="91"/>
      <c r="AB663" s="315" t="str">
        <f t="shared" si="337"/>
        <v>Remplir les termes C, P, T et TVA</v>
      </c>
      <c r="AC663" s="55"/>
      <c r="AD663" s="65"/>
      <c r="AE663" s="98" t="s">
        <v>64</v>
      </c>
      <c r="AF663" s="63"/>
      <c r="AG663" s="87" t="str">
        <f t="shared" si="338"/>
        <v>Remplir la colonne AC ou AF</v>
      </c>
      <c r="AH663" s="63"/>
      <c r="AI663" s="173" t="str">
        <f t="shared" si="355"/>
        <v>Remplir la colonne M</v>
      </c>
      <c r="AJ663" s="179" t="str">
        <f t="shared" si="339"/>
        <v>Remplir la colonne AH</v>
      </c>
      <c r="AK663" s="263" t="str">
        <f t="shared" si="356"/>
        <v>Remplir la colonne I</v>
      </c>
      <c r="AL663" s="91"/>
      <c r="AM663" s="315" t="str">
        <f t="shared" si="340"/>
        <v>Remplir les terme C, P, T et TVA</v>
      </c>
      <c r="AN663" s="55"/>
      <c r="AO663" s="65"/>
      <c r="AP663" s="98" t="s">
        <v>64</v>
      </c>
      <c r="AQ663" s="63"/>
      <c r="AR663" s="87" t="str">
        <f t="shared" si="341"/>
        <v>Remplir la colonne AN ou AQ</v>
      </c>
      <c r="AS663" s="63"/>
      <c r="AT663" s="173" t="str">
        <f t="shared" si="357"/>
        <v>Remplir la colonne M</v>
      </c>
      <c r="AU663" s="179" t="str">
        <f t="shared" si="342"/>
        <v>Remplir la colonne AS</v>
      </c>
      <c r="AV663" s="263" t="str">
        <f t="shared" si="358"/>
        <v>Remplir la colonne I</v>
      </c>
      <c r="AW663" s="91"/>
      <c r="AX663" s="315" t="str">
        <f t="shared" si="343"/>
        <v>Remplir les termes C, P, T et TVA</v>
      </c>
      <c r="AY663" s="55"/>
      <c r="AZ663" s="65"/>
      <c r="BA663" s="98" t="s">
        <v>64</v>
      </c>
      <c r="BB663" s="63"/>
      <c r="BC663" s="87" t="str">
        <f t="shared" si="344"/>
        <v>Remplir la colonne AY ou BB</v>
      </c>
      <c r="BD663" s="63"/>
      <c r="BE663" s="173" t="str">
        <f t="shared" si="359"/>
        <v>Remplir la colonne M</v>
      </c>
      <c r="BF663" s="179" t="str">
        <f t="shared" si="345"/>
        <v>Remplir la colonne BD</v>
      </c>
      <c r="BG663" s="263" t="str">
        <f t="shared" si="360"/>
        <v>Remplir la colonne I</v>
      </c>
      <c r="BH663" s="91"/>
      <c r="BI663" s="315" t="str">
        <f t="shared" si="346"/>
        <v>Remplir les termes C, P, T et TVA</v>
      </c>
      <c r="BJ663" s="55"/>
      <c r="BK663" s="65"/>
      <c r="BL663" s="98" t="s">
        <v>64</v>
      </c>
      <c r="BM663" s="63"/>
      <c r="BN663" s="87" t="str">
        <f t="shared" si="347"/>
        <v>Remplir la colonne BJ ou BM</v>
      </c>
      <c r="BO663" s="63"/>
      <c r="BP663" s="173" t="str">
        <f t="shared" si="361"/>
        <v>Remplir la colonne M</v>
      </c>
      <c r="BQ663" s="179" t="str">
        <f t="shared" si="348"/>
        <v>Remplir la colonne BO</v>
      </c>
      <c r="BR663" s="263" t="str">
        <f t="shared" si="362"/>
        <v>Remplir la colonne I</v>
      </c>
      <c r="BS663" s="91"/>
      <c r="BT663" s="315" t="str">
        <f t="shared" si="349"/>
        <v>Remplir les termes C, P, T et TVA</v>
      </c>
      <c r="BU663" s="55"/>
      <c r="BV663" s="65"/>
      <c r="BW663" s="98" t="s">
        <v>64</v>
      </c>
      <c r="BX663" s="63"/>
      <c r="BY663" s="87" t="str">
        <f t="shared" si="350"/>
        <v>Remplir la colonne BU ou BX</v>
      </c>
      <c r="BZ663" s="63"/>
      <c r="CA663" s="173" t="str">
        <f t="shared" si="363"/>
        <v>Remplir la colonne M</v>
      </c>
      <c r="CB663" s="179" t="str">
        <f t="shared" si="351"/>
        <v>Remplir la colonne BZ</v>
      </c>
      <c r="CC663" s="263" t="str">
        <f t="shared" si="364"/>
        <v>Remplir la colonne I</v>
      </c>
      <c r="CD663" s="91"/>
      <c r="CE663" s="315" t="str">
        <f t="shared" si="352"/>
        <v>Remplir les termes C, P, T et TVA</v>
      </c>
      <c r="CF663" s="61" t="str">
        <f t="shared" si="333"/>
        <v>REMPLIR TYPE DE CLIENT</v>
      </c>
      <c r="CG663" s="107" t="str">
        <f t="shared" si="353"/>
        <v>Montant total de l'aide demandée non indiqué</v>
      </c>
      <c r="CH663" s="1"/>
      <c r="CI663" s="1"/>
      <c r="CJ663" s="1"/>
      <c r="CK663" s="1"/>
      <c r="CL663" s="1"/>
    </row>
    <row r="664" spans="1:90" x14ac:dyDescent="0.25">
      <c r="A664" s="51"/>
      <c r="B664" s="111"/>
      <c r="C664" s="111"/>
      <c r="D664" s="111"/>
      <c r="E664" s="111"/>
      <c r="F664" s="111"/>
      <c r="G664" s="132"/>
      <c r="H664" s="151"/>
      <c r="I664" s="299"/>
      <c r="J664" s="152"/>
      <c r="K664" s="153"/>
      <c r="L664" s="169"/>
      <c r="M664" s="39"/>
      <c r="N664" s="90"/>
      <c r="O664" s="39"/>
      <c r="P664" s="23"/>
      <c r="Q664" s="170">
        <f t="shared" si="334"/>
        <v>0</v>
      </c>
      <c r="R664" s="55"/>
      <c r="S664" s="65"/>
      <c r="T664" s="98" t="s">
        <v>64</v>
      </c>
      <c r="U664" s="63"/>
      <c r="V664" s="87" t="str">
        <f t="shared" si="335"/>
        <v>Remplir la colonne R ou U</v>
      </c>
      <c r="W664" s="63"/>
      <c r="X664" s="173" t="str">
        <f t="shared" si="332"/>
        <v>Remplir la colonne M</v>
      </c>
      <c r="Y664" s="179" t="str">
        <f t="shared" si="336"/>
        <v>Remplir la colonne W</v>
      </c>
      <c r="Z664" s="263" t="str">
        <f t="shared" si="354"/>
        <v>Remplir la colonne I</v>
      </c>
      <c r="AA664" s="91"/>
      <c r="AB664" s="315" t="str">
        <f t="shared" si="337"/>
        <v>Remplir les termes C, P, T et TVA</v>
      </c>
      <c r="AC664" s="55"/>
      <c r="AD664" s="65"/>
      <c r="AE664" s="98" t="s">
        <v>64</v>
      </c>
      <c r="AF664" s="63"/>
      <c r="AG664" s="87" t="str">
        <f t="shared" si="338"/>
        <v>Remplir la colonne AC ou AF</v>
      </c>
      <c r="AH664" s="63"/>
      <c r="AI664" s="173" t="str">
        <f t="shared" si="355"/>
        <v>Remplir la colonne M</v>
      </c>
      <c r="AJ664" s="179" t="str">
        <f t="shared" si="339"/>
        <v>Remplir la colonne AH</v>
      </c>
      <c r="AK664" s="263" t="str">
        <f t="shared" si="356"/>
        <v>Remplir la colonne I</v>
      </c>
      <c r="AL664" s="91"/>
      <c r="AM664" s="315" t="str">
        <f t="shared" si="340"/>
        <v>Remplir les terme C, P, T et TVA</v>
      </c>
      <c r="AN664" s="55"/>
      <c r="AO664" s="65"/>
      <c r="AP664" s="98" t="s">
        <v>64</v>
      </c>
      <c r="AQ664" s="63"/>
      <c r="AR664" s="87" t="str">
        <f t="shared" si="341"/>
        <v>Remplir la colonne AN ou AQ</v>
      </c>
      <c r="AS664" s="63"/>
      <c r="AT664" s="173" t="str">
        <f t="shared" si="357"/>
        <v>Remplir la colonne M</v>
      </c>
      <c r="AU664" s="179" t="str">
        <f t="shared" si="342"/>
        <v>Remplir la colonne AS</v>
      </c>
      <c r="AV664" s="263" t="str">
        <f t="shared" si="358"/>
        <v>Remplir la colonne I</v>
      </c>
      <c r="AW664" s="91"/>
      <c r="AX664" s="315" t="str">
        <f t="shared" si="343"/>
        <v>Remplir les termes C, P, T et TVA</v>
      </c>
      <c r="AY664" s="55"/>
      <c r="AZ664" s="65"/>
      <c r="BA664" s="98" t="s">
        <v>64</v>
      </c>
      <c r="BB664" s="63"/>
      <c r="BC664" s="87" t="str">
        <f t="shared" si="344"/>
        <v>Remplir la colonne AY ou BB</v>
      </c>
      <c r="BD664" s="63"/>
      <c r="BE664" s="173" t="str">
        <f t="shared" si="359"/>
        <v>Remplir la colonne M</v>
      </c>
      <c r="BF664" s="179" t="str">
        <f t="shared" si="345"/>
        <v>Remplir la colonne BD</v>
      </c>
      <c r="BG664" s="263" t="str">
        <f t="shared" si="360"/>
        <v>Remplir la colonne I</v>
      </c>
      <c r="BH664" s="91"/>
      <c r="BI664" s="315" t="str">
        <f t="shared" si="346"/>
        <v>Remplir les termes C, P, T et TVA</v>
      </c>
      <c r="BJ664" s="55"/>
      <c r="BK664" s="65"/>
      <c r="BL664" s="98" t="s">
        <v>64</v>
      </c>
      <c r="BM664" s="63"/>
      <c r="BN664" s="87" t="str">
        <f t="shared" si="347"/>
        <v>Remplir la colonne BJ ou BM</v>
      </c>
      <c r="BO664" s="63"/>
      <c r="BP664" s="173" t="str">
        <f t="shared" si="361"/>
        <v>Remplir la colonne M</v>
      </c>
      <c r="BQ664" s="179" t="str">
        <f t="shared" si="348"/>
        <v>Remplir la colonne BO</v>
      </c>
      <c r="BR664" s="263" t="str">
        <f t="shared" si="362"/>
        <v>Remplir la colonne I</v>
      </c>
      <c r="BS664" s="91"/>
      <c r="BT664" s="315" t="str">
        <f t="shared" si="349"/>
        <v>Remplir les termes C, P, T et TVA</v>
      </c>
      <c r="BU664" s="55"/>
      <c r="BV664" s="65"/>
      <c r="BW664" s="98" t="s">
        <v>64</v>
      </c>
      <c r="BX664" s="63"/>
      <c r="BY664" s="87" t="str">
        <f t="shared" si="350"/>
        <v>Remplir la colonne BU ou BX</v>
      </c>
      <c r="BZ664" s="63"/>
      <c r="CA664" s="173" t="str">
        <f t="shared" si="363"/>
        <v>Remplir la colonne M</v>
      </c>
      <c r="CB664" s="179" t="str">
        <f t="shared" si="351"/>
        <v>Remplir la colonne BZ</v>
      </c>
      <c r="CC664" s="263" t="str">
        <f t="shared" si="364"/>
        <v>Remplir la colonne I</v>
      </c>
      <c r="CD664" s="91"/>
      <c r="CE664" s="315" t="str">
        <f t="shared" si="352"/>
        <v>Remplir les termes C, P, T et TVA</v>
      </c>
      <c r="CF664" s="61" t="str">
        <f t="shared" si="333"/>
        <v>REMPLIR TYPE DE CLIENT</v>
      </c>
      <c r="CG664" s="107" t="str">
        <f t="shared" si="353"/>
        <v>Montant total de l'aide demandée non indiqué</v>
      </c>
      <c r="CH664" s="1"/>
      <c r="CI664" s="1"/>
      <c r="CJ664" s="1"/>
      <c r="CK664" s="1"/>
      <c r="CL664" s="1"/>
    </row>
    <row r="665" spans="1:90" x14ac:dyDescent="0.25">
      <c r="A665" s="51"/>
      <c r="B665" s="111"/>
      <c r="C665" s="111"/>
      <c r="D665" s="111"/>
      <c r="E665" s="111"/>
      <c r="F665" s="111"/>
      <c r="G665" s="132"/>
      <c r="H665" s="151"/>
      <c r="I665" s="299"/>
      <c r="J665" s="152"/>
      <c r="K665" s="153"/>
      <c r="L665" s="169"/>
      <c r="M665" s="39"/>
      <c r="N665" s="90"/>
      <c r="O665" s="39"/>
      <c r="P665" s="23"/>
      <c r="Q665" s="170">
        <f t="shared" si="334"/>
        <v>0</v>
      </c>
      <c r="R665" s="55"/>
      <c r="S665" s="65"/>
      <c r="T665" s="98" t="s">
        <v>64</v>
      </c>
      <c r="U665" s="63"/>
      <c r="V665" s="87" t="str">
        <f t="shared" si="335"/>
        <v>Remplir la colonne R ou U</v>
      </c>
      <c r="W665" s="63"/>
      <c r="X665" s="173" t="str">
        <f t="shared" si="332"/>
        <v>Remplir la colonne M</v>
      </c>
      <c r="Y665" s="179" t="str">
        <f t="shared" si="336"/>
        <v>Remplir la colonne W</v>
      </c>
      <c r="Z665" s="263" t="str">
        <f t="shared" si="354"/>
        <v>Remplir la colonne I</v>
      </c>
      <c r="AA665" s="91"/>
      <c r="AB665" s="315" t="str">
        <f t="shared" si="337"/>
        <v>Remplir les termes C, P, T et TVA</v>
      </c>
      <c r="AC665" s="55"/>
      <c r="AD665" s="65"/>
      <c r="AE665" s="98" t="s">
        <v>64</v>
      </c>
      <c r="AF665" s="63"/>
      <c r="AG665" s="87" t="str">
        <f t="shared" si="338"/>
        <v>Remplir la colonne AC ou AF</v>
      </c>
      <c r="AH665" s="63"/>
      <c r="AI665" s="173" t="str">
        <f t="shared" si="355"/>
        <v>Remplir la colonne M</v>
      </c>
      <c r="AJ665" s="179" t="str">
        <f t="shared" si="339"/>
        <v>Remplir la colonne AH</v>
      </c>
      <c r="AK665" s="263" t="str">
        <f t="shared" si="356"/>
        <v>Remplir la colonne I</v>
      </c>
      <c r="AL665" s="91"/>
      <c r="AM665" s="315" t="str">
        <f t="shared" si="340"/>
        <v>Remplir les terme C, P, T et TVA</v>
      </c>
      <c r="AN665" s="55"/>
      <c r="AO665" s="65"/>
      <c r="AP665" s="98" t="s">
        <v>64</v>
      </c>
      <c r="AQ665" s="63"/>
      <c r="AR665" s="87" t="str">
        <f t="shared" si="341"/>
        <v>Remplir la colonne AN ou AQ</v>
      </c>
      <c r="AS665" s="63"/>
      <c r="AT665" s="173" t="str">
        <f t="shared" si="357"/>
        <v>Remplir la colonne M</v>
      </c>
      <c r="AU665" s="179" t="str">
        <f t="shared" si="342"/>
        <v>Remplir la colonne AS</v>
      </c>
      <c r="AV665" s="263" t="str">
        <f t="shared" si="358"/>
        <v>Remplir la colonne I</v>
      </c>
      <c r="AW665" s="91"/>
      <c r="AX665" s="315" t="str">
        <f t="shared" si="343"/>
        <v>Remplir les termes C, P, T et TVA</v>
      </c>
      <c r="AY665" s="55"/>
      <c r="AZ665" s="65"/>
      <c r="BA665" s="98" t="s">
        <v>64</v>
      </c>
      <c r="BB665" s="63"/>
      <c r="BC665" s="87" t="str">
        <f t="shared" si="344"/>
        <v>Remplir la colonne AY ou BB</v>
      </c>
      <c r="BD665" s="63"/>
      <c r="BE665" s="173" t="str">
        <f t="shared" si="359"/>
        <v>Remplir la colonne M</v>
      </c>
      <c r="BF665" s="179" t="str">
        <f t="shared" si="345"/>
        <v>Remplir la colonne BD</v>
      </c>
      <c r="BG665" s="263" t="str">
        <f t="shared" si="360"/>
        <v>Remplir la colonne I</v>
      </c>
      <c r="BH665" s="91"/>
      <c r="BI665" s="315" t="str">
        <f t="shared" si="346"/>
        <v>Remplir les termes C, P, T et TVA</v>
      </c>
      <c r="BJ665" s="55"/>
      <c r="BK665" s="65"/>
      <c r="BL665" s="98" t="s">
        <v>64</v>
      </c>
      <c r="BM665" s="63"/>
      <c r="BN665" s="87" t="str">
        <f t="shared" si="347"/>
        <v>Remplir la colonne BJ ou BM</v>
      </c>
      <c r="BO665" s="63"/>
      <c r="BP665" s="173" t="str">
        <f t="shared" si="361"/>
        <v>Remplir la colonne M</v>
      </c>
      <c r="BQ665" s="179" t="str">
        <f t="shared" si="348"/>
        <v>Remplir la colonne BO</v>
      </c>
      <c r="BR665" s="263" t="str">
        <f t="shared" si="362"/>
        <v>Remplir la colonne I</v>
      </c>
      <c r="BS665" s="91"/>
      <c r="BT665" s="315" t="str">
        <f t="shared" si="349"/>
        <v>Remplir les termes C, P, T et TVA</v>
      </c>
      <c r="BU665" s="55"/>
      <c r="BV665" s="65"/>
      <c r="BW665" s="98" t="s">
        <v>64</v>
      </c>
      <c r="BX665" s="63"/>
      <c r="BY665" s="87" t="str">
        <f t="shared" si="350"/>
        <v>Remplir la colonne BU ou BX</v>
      </c>
      <c r="BZ665" s="63"/>
      <c r="CA665" s="173" t="str">
        <f t="shared" si="363"/>
        <v>Remplir la colonne M</v>
      </c>
      <c r="CB665" s="179" t="str">
        <f t="shared" si="351"/>
        <v>Remplir la colonne BZ</v>
      </c>
      <c r="CC665" s="263" t="str">
        <f t="shared" si="364"/>
        <v>Remplir la colonne I</v>
      </c>
      <c r="CD665" s="91"/>
      <c r="CE665" s="315" t="str">
        <f t="shared" si="352"/>
        <v>Remplir les termes C, P, T et TVA</v>
      </c>
      <c r="CF665" s="61" t="str">
        <f t="shared" si="333"/>
        <v>REMPLIR TYPE DE CLIENT</v>
      </c>
      <c r="CG665" s="107" t="str">
        <f t="shared" si="353"/>
        <v>Montant total de l'aide demandée non indiqué</v>
      </c>
      <c r="CH665" s="1"/>
      <c r="CI665" s="1"/>
      <c r="CJ665" s="1"/>
      <c r="CK665" s="1"/>
      <c r="CL665" s="1"/>
    </row>
    <row r="666" spans="1:90" x14ac:dyDescent="0.25">
      <c r="A666" s="51"/>
      <c r="B666" s="111"/>
      <c r="C666" s="111"/>
      <c r="D666" s="111"/>
      <c r="E666" s="111"/>
      <c r="F666" s="111"/>
      <c r="G666" s="132"/>
      <c r="H666" s="151"/>
      <c r="I666" s="299"/>
      <c r="J666" s="152"/>
      <c r="K666" s="153"/>
      <c r="L666" s="169"/>
      <c r="M666" s="39"/>
      <c r="N666" s="90"/>
      <c r="O666" s="39"/>
      <c r="P666" s="23"/>
      <c r="Q666" s="170">
        <f t="shared" si="334"/>
        <v>0</v>
      </c>
      <c r="R666" s="55"/>
      <c r="S666" s="65"/>
      <c r="T666" s="98" t="s">
        <v>64</v>
      </c>
      <c r="U666" s="63"/>
      <c r="V666" s="87" t="str">
        <f t="shared" si="335"/>
        <v>Remplir la colonne R ou U</v>
      </c>
      <c r="W666" s="63"/>
      <c r="X666" s="173" t="str">
        <f t="shared" si="332"/>
        <v>Remplir la colonne M</v>
      </c>
      <c r="Y666" s="179" t="str">
        <f t="shared" si="336"/>
        <v>Remplir la colonne W</v>
      </c>
      <c r="Z666" s="263" t="str">
        <f t="shared" si="354"/>
        <v>Remplir la colonne I</v>
      </c>
      <c r="AA666" s="91"/>
      <c r="AB666" s="315" t="str">
        <f t="shared" si="337"/>
        <v>Remplir les termes C, P, T et TVA</v>
      </c>
      <c r="AC666" s="55"/>
      <c r="AD666" s="65"/>
      <c r="AE666" s="98" t="s">
        <v>64</v>
      </c>
      <c r="AF666" s="63"/>
      <c r="AG666" s="87" t="str">
        <f t="shared" si="338"/>
        <v>Remplir la colonne AC ou AF</v>
      </c>
      <c r="AH666" s="63"/>
      <c r="AI666" s="173" t="str">
        <f t="shared" si="355"/>
        <v>Remplir la colonne M</v>
      </c>
      <c r="AJ666" s="179" t="str">
        <f t="shared" si="339"/>
        <v>Remplir la colonne AH</v>
      </c>
      <c r="AK666" s="263" t="str">
        <f t="shared" si="356"/>
        <v>Remplir la colonne I</v>
      </c>
      <c r="AL666" s="91"/>
      <c r="AM666" s="315" t="str">
        <f t="shared" si="340"/>
        <v>Remplir les terme C, P, T et TVA</v>
      </c>
      <c r="AN666" s="55"/>
      <c r="AO666" s="65"/>
      <c r="AP666" s="98" t="s">
        <v>64</v>
      </c>
      <c r="AQ666" s="63"/>
      <c r="AR666" s="87" t="str">
        <f t="shared" si="341"/>
        <v>Remplir la colonne AN ou AQ</v>
      </c>
      <c r="AS666" s="63"/>
      <c r="AT666" s="173" t="str">
        <f t="shared" si="357"/>
        <v>Remplir la colonne M</v>
      </c>
      <c r="AU666" s="179" t="str">
        <f t="shared" si="342"/>
        <v>Remplir la colonne AS</v>
      </c>
      <c r="AV666" s="263" t="str">
        <f t="shared" si="358"/>
        <v>Remplir la colonne I</v>
      </c>
      <c r="AW666" s="91"/>
      <c r="AX666" s="315" t="str">
        <f t="shared" si="343"/>
        <v>Remplir les termes C, P, T et TVA</v>
      </c>
      <c r="AY666" s="55"/>
      <c r="AZ666" s="65"/>
      <c r="BA666" s="98" t="s">
        <v>64</v>
      </c>
      <c r="BB666" s="63"/>
      <c r="BC666" s="87" t="str">
        <f t="shared" si="344"/>
        <v>Remplir la colonne AY ou BB</v>
      </c>
      <c r="BD666" s="63"/>
      <c r="BE666" s="173" t="str">
        <f t="shared" si="359"/>
        <v>Remplir la colonne M</v>
      </c>
      <c r="BF666" s="179" t="str">
        <f t="shared" si="345"/>
        <v>Remplir la colonne BD</v>
      </c>
      <c r="BG666" s="263" t="str">
        <f t="shared" si="360"/>
        <v>Remplir la colonne I</v>
      </c>
      <c r="BH666" s="91"/>
      <c r="BI666" s="315" t="str">
        <f t="shared" si="346"/>
        <v>Remplir les termes C, P, T et TVA</v>
      </c>
      <c r="BJ666" s="55"/>
      <c r="BK666" s="65"/>
      <c r="BL666" s="98" t="s">
        <v>64</v>
      </c>
      <c r="BM666" s="63"/>
      <c r="BN666" s="87" t="str">
        <f t="shared" si="347"/>
        <v>Remplir la colonne BJ ou BM</v>
      </c>
      <c r="BO666" s="63"/>
      <c r="BP666" s="173" t="str">
        <f t="shared" si="361"/>
        <v>Remplir la colonne M</v>
      </c>
      <c r="BQ666" s="179" t="str">
        <f t="shared" si="348"/>
        <v>Remplir la colonne BO</v>
      </c>
      <c r="BR666" s="263" t="str">
        <f t="shared" si="362"/>
        <v>Remplir la colonne I</v>
      </c>
      <c r="BS666" s="91"/>
      <c r="BT666" s="315" t="str">
        <f t="shared" si="349"/>
        <v>Remplir les termes C, P, T et TVA</v>
      </c>
      <c r="BU666" s="55"/>
      <c r="BV666" s="65"/>
      <c r="BW666" s="98" t="s">
        <v>64</v>
      </c>
      <c r="BX666" s="63"/>
      <c r="BY666" s="87" t="str">
        <f t="shared" si="350"/>
        <v>Remplir la colonne BU ou BX</v>
      </c>
      <c r="BZ666" s="63"/>
      <c r="CA666" s="173" t="str">
        <f t="shared" si="363"/>
        <v>Remplir la colonne M</v>
      </c>
      <c r="CB666" s="179" t="str">
        <f t="shared" si="351"/>
        <v>Remplir la colonne BZ</v>
      </c>
      <c r="CC666" s="263" t="str">
        <f t="shared" si="364"/>
        <v>Remplir la colonne I</v>
      </c>
      <c r="CD666" s="91"/>
      <c r="CE666" s="315" t="str">
        <f t="shared" si="352"/>
        <v>Remplir les termes C, P, T et TVA</v>
      </c>
      <c r="CF666" s="61" t="str">
        <f t="shared" si="333"/>
        <v>REMPLIR TYPE DE CLIENT</v>
      </c>
      <c r="CG666" s="107" t="str">
        <f t="shared" si="353"/>
        <v>Montant total de l'aide demandée non indiqué</v>
      </c>
      <c r="CH666" s="1"/>
      <c r="CI666" s="1"/>
      <c r="CJ666" s="1"/>
      <c r="CK666" s="1"/>
      <c r="CL666" s="1"/>
    </row>
    <row r="667" spans="1:90" x14ac:dyDescent="0.25">
      <c r="A667" s="51"/>
      <c r="B667" s="111"/>
      <c r="C667" s="111"/>
      <c r="D667" s="111"/>
      <c r="E667" s="111"/>
      <c r="F667" s="111"/>
      <c r="G667" s="132"/>
      <c r="H667" s="151"/>
      <c r="I667" s="299"/>
      <c r="J667" s="152"/>
      <c r="K667" s="153"/>
      <c r="L667" s="169"/>
      <c r="M667" s="39"/>
      <c r="N667" s="90"/>
      <c r="O667" s="39"/>
      <c r="P667" s="23"/>
      <c r="Q667" s="170">
        <f t="shared" si="334"/>
        <v>0</v>
      </c>
      <c r="R667" s="55"/>
      <c r="S667" s="65"/>
      <c r="T667" s="98" t="s">
        <v>64</v>
      </c>
      <c r="U667" s="63"/>
      <c r="V667" s="87" t="str">
        <f t="shared" si="335"/>
        <v>Remplir la colonne R ou U</v>
      </c>
      <c r="W667" s="63"/>
      <c r="X667" s="173" t="str">
        <f t="shared" si="332"/>
        <v>Remplir la colonne M</v>
      </c>
      <c r="Y667" s="179" t="str">
        <f t="shared" si="336"/>
        <v>Remplir la colonne W</v>
      </c>
      <c r="Z667" s="263" t="str">
        <f t="shared" si="354"/>
        <v>Remplir la colonne I</v>
      </c>
      <c r="AA667" s="91"/>
      <c r="AB667" s="315" t="str">
        <f t="shared" si="337"/>
        <v>Remplir les termes C, P, T et TVA</v>
      </c>
      <c r="AC667" s="55"/>
      <c r="AD667" s="65"/>
      <c r="AE667" s="98" t="s">
        <v>64</v>
      </c>
      <c r="AF667" s="63"/>
      <c r="AG667" s="87" t="str">
        <f t="shared" si="338"/>
        <v>Remplir la colonne AC ou AF</v>
      </c>
      <c r="AH667" s="63"/>
      <c r="AI667" s="173" t="str">
        <f t="shared" si="355"/>
        <v>Remplir la colonne M</v>
      </c>
      <c r="AJ667" s="179" t="str">
        <f t="shared" si="339"/>
        <v>Remplir la colonne AH</v>
      </c>
      <c r="AK667" s="263" t="str">
        <f t="shared" si="356"/>
        <v>Remplir la colonne I</v>
      </c>
      <c r="AL667" s="91"/>
      <c r="AM667" s="315" t="str">
        <f t="shared" si="340"/>
        <v>Remplir les terme C, P, T et TVA</v>
      </c>
      <c r="AN667" s="55"/>
      <c r="AO667" s="65"/>
      <c r="AP667" s="98" t="s">
        <v>64</v>
      </c>
      <c r="AQ667" s="63"/>
      <c r="AR667" s="87" t="str">
        <f t="shared" si="341"/>
        <v>Remplir la colonne AN ou AQ</v>
      </c>
      <c r="AS667" s="63"/>
      <c r="AT667" s="173" t="str">
        <f t="shared" si="357"/>
        <v>Remplir la colonne M</v>
      </c>
      <c r="AU667" s="179" t="str">
        <f t="shared" si="342"/>
        <v>Remplir la colonne AS</v>
      </c>
      <c r="AV667" s="263" t="str">
        <f t="shared" si="358"/>
        <v>Remplir la colonne I</v>
      </c>
      <c r="AW667" s="91"/>
      <c r="AX667" s="315" t="str">
        <f t="shared" si="343"/>
        <v>Remplir les termes C, P, T et TVA</v>
      </c>
      <c r="AY667" s="55"/>
      <c r="AZ667" s="65"/>
      <c r="BA667" s="98" t="s">
        <v>64</v>
      </c>
      <c r="BB667" s="63"/>
      <c r="BC667" s="87" t="str">
        <f t="shared" si="344"/>
        <v>Remplir la colonne AY ou BB</v>
      </c>
      <c r="BD667" s="63"/>
      <c r="BE667" s="173" t="str">
        <f t="shared" si="359"/>
        <v>Remplir la colonne M</v>
      </c>
      <c r="BF667" s="179" t="str">
        <f t="shared" si="345"/>
        <v>Remplir la colonne BD</v>
      </c>
      <c r="BG667" s="263" t="str">
        <f t="shared" si="360"/>
        <v>Remplir la colonne I</v>
      </c>
      <c r="BH667" s="91"/>
      <c r="BI667" s="315" t="str">
        <f t="shared" si="346"/>
        <v>Remplir les termes C, P, T et TVA</v>
      </c>
      <c r="BJ667" s="55"/>
      <c r="BK667" s="65"/>
      <c r="BL667" s="98" t="s">
        <v>64</v>
      </c>
      <c r="BM667" s="63"/>
      <c r="BN667" s="87" t="str">
        <f t="shared" si="347"/>
        <v>Remplir la colonne BJ ou BM</v>
      </c>
      <c r="BO667" s="63"/>
      <c r="BP667" s="173" t="str">
        <f t="shared" si="361"/>
        <v>Remplir la colonne M</v>
      </c>
      <c r="BQ667" s="179" t="str">
        <f t="shared" si="348"/>
        <v>Remplir la colonne BO</v>
      </c>
      <c r="BR667" s="263" t="str">
        <f t="shared" si="362"/>
        <v>Remplir la colonne I</v>
      </c>
      <c r="BS667" s="91"/>
      <c r="BT667" s="315" t="str">
        <f t="shared" si="349"/>
        <v>Remplir les termes C, P, T et TVA</v>
      </c>
      <c r="BU667" s="55"/>
      <c r="BV667" s="65"/>
      <c r="BW667" s="98" t="s">
        <v>64</v>
      </c>
      <c r="BX667" s="63"/>
      <c r="BY667" s="87" t="str">
        <f t="shared" si="350"/>
        <v>Remplir la colonne BU ou BX</v>
      </c>
      <c r="BZ667" s="63"/>
      <c r="CA667" s="173" t="str">
        <f t="shared" si="363"/>
        <v>Remplir la colonne M</v>
      </c>
      <c r="CB667" s="179" t="str">
        <f t="shared" si="351"/>
        <v>Remplir la colonne BZ</v>
      </c>
      <c r="CC667" s="263" t="str">
        <f t="shared" si="364"/>
        <v>Remplir la colonne I</v>
      </c>
      <c r="CD667" s="91"/>
      <c r="CE667" s="315" t="str">
        <f t="shared" si="352"/>
        <v>Remplir les termes C, P, T et TVA</v>
      </c>
      <c r="CF667" s="61" t="str">
        <f t="shared" si="333"/>
        <v>REMPLIR TYPE DE CLIENT</v>
      </c>
      <c r="CG667" s="107" t="str">
        <f t="shared" si="353"/>
        <v>Montant total de l'aide demandée non indiqué</v>
      </c>
      <c r="CH667" s="1"/>
      <c r="CI667" s="1"/>
      <c r="CJ667" s="1"/>
      <c r="CK667" s="1"/>
      <c r="CL667" s="1"/>
    </row>
    <row r="668" spans="1:90" x14ac:dyDescent="0.25">
      <c r="A668" s="51"/>
      <c r="B668" s="111"/>
      <c r="C668" s="111"/>
      <c r="D668" s="111"/>
      <c r="E668" s="111"/>
      <c r="F668" s="111"/>
      <c r="G668" s="132"/>
      <c r="H668" s="151"/>
      <c r="I668" s="299"/>
      <c r="J668" s="152"/>
      <c r="K668" s="153"/>
      <c r="L668" s="169"/>
      <c r="M668" s="39"/>
      <c r="N668" s="90"/>
      <c r="O668" s="39"/>
      <c r="P668" s="23"/>
      <c r="Q668" s="170">
        <f t="shared" si="334"/>
        <v>0</v>
      </c>
      <c r="R668" s="55"/>
      <c r="S668" s="65"/>
      <c r="T668" s="98" t="s">
        <v>64</v>
      </c>
      <c r="U668" s="63"/>
      <c r="V668" s="87" t="str">
        <f t="shared" si="335"/>
        <v>Remplir la colonne R ou U</v>
      </c>
      <c r="W668" s="63"/>
      <c r="X668" s="173" t="str">
        <f t="shared" si="332"/>
        <v>Remplir la colonne M</v>
      </c>
      <c r="Y668" s="179" t="str">
        <f t="shared" si="336"/>
        <v>Remplir la colonne W</v>
      </c>
      <c r="Z668" s="263" t="str">
        <f t="shared" si="354"/>
        <v>Remplir la colonne I</v>
      </c>
      <c r="AA668" s="91"/>
      <c r="AB668" s="315" t="str">
        <f t="shared" si="337"/>
        <v>Remplir les termes C, P, T et TVA</v>
      </c>
      <c r="AC668" s="55"/>
      <c r="AD668" s="65"/>
      <c r="AE668" s="98" t="s">
        <v>64</v>
      </c>
      <c r="AF668" s="63"/>
      <c r="AG668" s="87" t="str">
        <f t="shared" si="338"/>
        <v>Remplir la colonne AC ou AF</v>
      </c>
      <c r="AH668" s="63"/>
      <c r="AI668" s="173" t="str">
        <f t="shared" si="355"/>
        <v>Remplir la colonne M</v>
      </c>
      <c r="AJ668" s="179" t="str">
        <f t="shared" si="339"/>
        <v>Remplir la colonne AH</v>
      </c>
      <c r="AK668" s="263" t="str">
        <f t="shared" si="356"/>
        <v>Remplir la colonne I</v>
      </c>
      <c r="AL668" s="91"/>
      <c r="AM668" s="315" t="str">
        <f t="shared" si="340"/>
        <v>Remplir les terme C, P, T et TVA</v>
      </c>
      <c r="AN668" s="55"/>
      <c r="AO668" s="65"/>
      <c r="AP668" s="98" t="s">
        <v>64</v>
      </c>
      <c r="AQ668" s="63"/>
      <c r="AR668" s="87" t="str">
        <f t="shared" si="341"/>
        <v>Remplir la colonne AN ou AQ</v>
      </c>
      <c r="AS668" s="63"/>
      <c r="AT668" s="173" t="str">
        <f t="shared" si="357"/>
        <v>Remplir la colonne M</v>
      </c>
      <c r="AU668" s="179" t="str">
        <f t="shared" si="342"/>
        <v>Remplir la colonne AS</v>
      </c>
      <c r="AV668" s="263" t="str">
        <f t="shared" si="358"/>
        <v>Remplir la colonne I</v>
      </c>
      <c r="AW668" s="91"/>
      <c r="AX668" s="315" t="str">
        <f t="shared" si="343"/>
        <v>Remplir les termes C, P, T et TVA</v>
      </c>
      <c r="AY668" s="55"/>
      <c r="AZ668" s="65"/>
      <c r="BA668" s="98" t="s">
        <v>64</v>
      </c>
      <c r="BB668" s="63"/>
      <c r="BC668" s="87" t="str">
        <f t="shared" si="344"/>
        <v>Remplir la colonne AY ou BB</v>
      </c>
      <c r="BD668" s="63"/>
      <c r="BE668" s="173" t="str">
        <f t="shared" si="359"/>
        <v>Remplir la colonne M</v>
      </c>
      <c r="BF668" s="179" t="str">
        <f t="shared" si="345"/>
        <v>Remplir la colonne BD</v>
      </c>
      <c r="BG668" s="263" t="str">
        <f t="shared" si="360"/>
        <v>Remplir la colonne I</v>
      </c>
      <c r="BH668" s="91"/>
      <c r="BI668" s="315" t="str">
        <f t="shared" si="346"/>
        <v>Remplir les termes C, P, T et TVA</v>
      </c>
      <c r="BJ668" s="55"/>
      <c r="BK668" s="65"/>
      <c r="BL668" s="98" t="s">
        <v>64</v>
      </c>
      <c r="BM668" s="63"/>
      <c r="BN668" s="87" t="str">
        <f t="shared" si="347"/>
        <v>Remplir la colonne BJ ou BM</v>
      </c>
      <c r="BO668" s="63"/>
      <c r="BP668" s="173" t="str">
        <f t="shared" si="361"/>
        <v>Remplir la colonne M</v>
      </c>
      <c r="BQ668" s="179" t="str">
        <f t="shared" si="348"/>
        <v>Remplir la colonne BO</v>
      </c>
      <c r="BR668" s="263" t="str">
        <f t="shared" si="362"/>
        <v>Remplir la colonne I</v>
      </c>
      <c r="BS668" s="91"/>
      <c r="BT668" s="315" t="str">
        <f t="shared" si="349"/>
        <v>Remplir les termes C, P, T et TVA</v>
      </c>
      <c r="BU668" s="55"/>
      <c r="BV668" s="65"/>
      <c r="BW668" s="98" t="s">
        <v>64</v>
      </c>
      <c r="BX668" s="63"/>
      <c r="BY668" s="87" t="str">
        <f t="shared" si="350"/>
        <v>Remplir la colonne BU ou BX</v>
      </c>
      <c r="BZ668" s="63"/>
      <c r="CA668" s="173" t="str">
        <f t="shared" si="363"/>
        <v>Remplir la colonne M</v>
      </c>
      <c r="CB668" s="179" t="str">
        <f t="shared" si="351"/>
        <v>Remplir la colonne BZ</v>
      </c>
      <c r="CC668" s="263" t="str">
        <f t="shared" si="364"/>
        <v>Remplir la colonne I</v>
      </c>
      <c r="CD668" s="91"/>
      <c r="CE668" s="315" t="str">
        <f t="shared" si="352"/>
        <v>Remplir les termes C, P, T et TVA</v>
      </c>
      <c r="CF668" s="61" t="str">
        <f t="shared" si="333"/>
        <v>REMPLIR TYPE DE CLIENT</v>
      </c>
      <c r="CG668" s="107" t="str">
        <f t="shared" si="353"/>
        <v>Montant total de l'aide demandée non indiqué</v>
      </c>
      <c r="CH668" s="1"/>
      <c r="CI668" s="1"/>
      <c r="CJ668" s="1"/>
      <c r="CK668" s="1"/>
      <c r="CL668" s="1"/>
    </row>
    <row r="669" spans="1:90" x14ac:dyDescent="0.25">
      <c r="A669" s="51"/>
      <c r="B669" s="111"/>
      <c r="C669" s="111"/>
      <c r="D669" s="111"/>
      <c r="E669" s="111"/>
      <c r="F669" s="111"/>
      <c r="G669" s="132"/>
      <c r="H669" s="151"/>
      <c r="I669" s="299"/>
      <c r="J669" s="152"/>
      <c r="K669" s="153"/>
      <c r="L669" s="169"/>
      <c r="M669" s="39"/>
      <c r="N669" s="90"/>
      <c r="O669" s="39"/>
      <c r="P669" s="23"/>
      <c r="Q669" s="170">
        <f t="shared" si="334"/>
        <v>0</v>
      </c>
      <c r="R669" s="55"/>
      <c r="S669" s="65"/>
      <c r="T669" s="98" t="s">
        <v>64</v>
      </c>
      <c r="U669" s="63"/>
      <c r="V669" s="87" t="str">
        <f t="shared" si="335"/>
        <v>Remplir la colonne R ou U</v>
      </c>
      <c r="W669" s="63"/>
      <c r="X669" s="173" t="str">
        <f t="shared" si="332"/>
        <v>Remplir la colonne M</v>
      </c>
      <c r="Y669" s="179" t="str">
        <f t="shared" si="336"/>
        <v>Remplir la colonne W</v>
      </c>
      <c r="Z669" s="263" t="str">
        <f t="shared" si="354"/>
        <v>Remplir la colonne I</v>
      </c>
      <c r="AA669" s="91"/>
      <c r="AB669" s="315" t="str">
        <f t="shared" si="337"/>
        <v>Remplir les termes C, P, T et TVA</v>
      </c>
      <c r="AC669" s="55"/>
      <c r="AD669" s="65"/>
      <c r="AE669" s="98" t="s">
        <v>64</v>
      </c>
      <c r="AF669" s="63"/>
      <c r="AG669" s="87" t="str">
        <f t="shared" si="338"/>
        <v>Remplir la colonne AC ou AF</v>
      </c>
      <c r="AH669" s="63"/>
      <c r="AI669" s="173" t="str">
        <f t="shared" si="355"/>
        <v>Remplir la colonne M</v>
      </c>
      <c r="AJ669" s="179" t="str">
        <f t="shared" si="339"/>
        <v>Remplir la colonne AH</v>
      </c>
      <c r="AK669" s="263" t="str">
        <f t="shared" si="356"/>
        <v>Remplir la colonne I</v>
      </c>
      <c r="AL669" s="91"/>
      <c r="AM669" s="315" t="str">
        <f t="shared" si="340"/>
        <v>Remplir les terme C, P, T et TVA</v>
      </c>
      <c r="AN669" s="55"/>
      <c r="AO669" s="65"/>
      <c r="AP669" s="98" t="s">
        <v>64</v>
      </c>
      <c r="AQ669" s="63"/>
      <c r="AR669" s="87" t="str">
        <f t="shared" si="341"/>
        <v>Remplir la colonne AN ou AQ</v>
      </c>
      <c r="AS669" s="63"/>
      <c r="AT669" s="173" t="str">
        <f t="shared" si="357"/>
        <v>Remplir la colonne M</v>
      </c>
      <c r="AU669" s="179" t="str">
        <f t="shared" si="342"/>
        <v>Remplir la colonne AS</v>
      </c>
      <c r="AV669" s="263" t="str">
        <f t="shared" si="358"/>
        <v>Remplir la colonne I</v>
      </c>
      <c r="AW669" s="91"/>
      <c r="AX669" s="315" t="str">
        <f t="shared" si="343"/>
        <v>Remplir les termes C, P, T et TVA</v>
      </c>
      <c r="AY669" s="55"/>
      <c r="AZ669" s="65"/>
      <c r="BA669" s="98" t="s">
        <v>64</v>
      </c>
      <c r="BB669" s="63"/>
      <c r="BC669" s="87" t="str">
        <f t="shared" si="344"/>
        <v>Remplir la colonne AY ou BB</v>
      </c>
      <c r="BD669" s="63"/>
      <c r="BE669" s="173" t="str">
        <f t="shared" si="359"/>
        <v>Remplir la colonne M</v>
      </c>
      <c r="BF669" s="179" t="str">
        <f t="shared" si="345"/>
        <v>Remplir la colonne BD</v>
      </c>
      <c r="BG669" s="263" t="str">
        <f t="shared" si="360"/>
        <v>Remplir la colonne I</v>
      </c>
      <c r="BH669" s="91"/>
      <c r="BI669" s="315" t="str">
        <f t="shared" si="346"/>
        <v>Remplir les termes C, P, T et TVA</v>
      </c>
      <c r="BJ669" s="55"/>
      <c r="BK669" s="65"/>
      <c r="BL669" s="98" t="s">
        <v>64</v>
      </c>
      <c r="BM669" s="63"/>
      <c r="BN669" s="87" t="str">
        <f t="shared" si="347"/>
        <v>Remplir la colonne BJ ou BM</v>
      </c>
      <c r="BO669" s="63"/>
      <c r="BP669" s="173" t="str">
        <f t="shared" si="361"/>
        <v>Remplir la colonne M</v>
      </c>
      <c r="BQ669" s="179" t="str">
        <f t="shared" si="348"/>
        <v>Remplir la colonne BO</v>
      </c>
      <c r="BR669" s="263" t="str">
        <f t="shared" si="362"/>
        <v>Remplir la colonne I</v>
      </c>
      <c r="BS669" s="91"/>
      <c r="BT669" s="315" t="str">
        <f t="shared" si="349"/>
        <v>Remplir les termes C, P, T et TVA</v>
      </c>
      <c r="BU669" s="55"/>
      <c r="BV669" s="65"/>
      <c r="BW669" s="98" t="s">
        <v>64</v>
      </c>
      <c r="BX669" s="63"/>
      <c r="BY669" s="87" t="str">
        <f t="shared" si="350"/>
        <v>Remplir la colonne BU ou BX</v>
      </c>
      <c r="BZ669" s="63"/>
      <c r="CA669" s="173" t="str">
        <f t="shared" si="363"/>
        <v>Remplir la colonne M</v>
      </c>
      <c r="CB669" s="179" t="str">
        <f t="shared" si="351"/>
        <v>Remplir la colonne BZ</v>
      </c>
      <c r="CC669" s="263" t="str">
        <f t="shared" si="364"/>
        <v>Remplir la colonne I</v>
      </c>
      <c r="CD669" s="91"/>
      <c r="CE669" s="315" t="str">
        <f t="shared" si="352"/>
        <v>Remplir les termes C, P, T et TVA</v>
      </c>
      <c r="CF669" s="61" t="str">
        <f t="shared" si="333"/>
        <v>REMPLIR TYPE DE CLIENT</v>
      </c>
      <c r="CG669" s="107" t="str">
        <f t="shared" si="353"/>
        <v>Montant total de l'aide demandée non indiqué</v>
      </c>
      <c r="CH669" s="1"/>
      <c r="CI669" s="1"/>
      <c r="CJ669" s="1"/>
      <c r="CK669" s="1"/>
      <c r="CL669" s="1"/>
    </row>
    <row r="670" spans="1:90" x14ac:dyDescent="0.25">
      <c r="A670" s="51"/>
      <c r="B670" s="111"/>
      <c r="C670" s="111"/>
      <c r="D670" s="111"/>
      <c r="E670" s="111"/>
      <c r="F670" s="111"/>
      <c r="G670" s="132"/>
      <c r="H670" s="151"/>
      <c r="I670" s="299"/>
      <c r="J670" s="152"/>
      <c r="K670" s="153"/>
      <c r="L670" s="169"/>
      <c r="M670" s="39"/>
      <c r="N670" s="90"/>
      <c r="O670" s="39"/>
      <c r="P670" s="23"/>
      <c r="Q670" s="170">
        <f t="shared" si="334"/>
        <v>0</v>
      </c>
      <c r="R670" s="55"/>
      <c r="S670" s="65"/>
      <c r="T670" s="98" t="s">
        <v>64</v>
      </c>
      <c r="U670" s="63"/>
      <c r="V670" s="87" t="str">
        <f t="shared" si="335"/>
        <v>Remplir la colonne R ou U</v>
      </c>
      <c r="W670" s="63"/>
      <c r="X670" s="173" t="str">
        <f t="shared" si="332"/>
        <v>Remplir la colonne M</v>
      </c>
      <c r="Y670" s="179" t="str">
        <f t="shared" si="336"/>
        <v>Remplir la colonne W</v>
      </c>
      <c r="Z670" s="263" t="str">
        <f t="shared" si="354"/>
        <v>Remplir la colonne I</v>
      </c>
      <c r="AA670" s="91"/>
      <c r="AB670" s="315" t="str">
        <f t="shared" si="337"/>
        <v>Remplir les termes C, P, T et TVA</v>
      </c>
      <c r="AC670" s="55"/>
      <c r="AD670" s="65"/>
      <c r="AE670" s="98" t="s">
        <v>64</v>
      </c>
      <c r="AF670" s="63"/>
      <c r="AG670" s="87" t="str">
        <f t="shared" si="338"/>
        <v>Remplir la colonne AC ou AF</v>
      </c>
      <c r="AH670" s="63"/>
      <c r="AI670" s="173" t="str">
        <f t="shared" si="355"/>
        <v>Remplir la colonne M</v>
      </c>
      <c r="AJ670" s="179" t="str">
        <f t="shared" si="339"/>
        <v>Remplir la colonne AH</v>
      </c>
      <c r="AK670" s="263" t="str">
        <f t="shared" si="356"/>
        <v>Remplir la colonne I</v>
      </c>
      <c r="AL670" s="91"/>
      <c r="AM670" s="315" t="str">
        <f t="shared" si="340"/>
        <v>Remplir les terme C, P, T et TVA</v>
      </c>
      <c r="AN670" s="55"/>
      <c r="AO670" s="65"/>
      <c r="AP670" s="98" t="s">
        <v>64</v>
      </c>
      <c r="AQ670" s="63"/>
      <c r="AR670" s="87" t="str">
        <f t="shared" si="341"/>
        <v>Remplir la colonne AN ou AQ</v>
      </c>
      <c r="AS670" s="63"/>
      <c r="AT670" s="173" t="str">
        <f t="shared" si="357"/>
        <v>Remplir la colonne M</v>
      </c>
      <c r="AU670" s="179" t="str">
        <f t="shared" si="342"/>
        <v>Remplir la colonne AS</v>
      </c>
      <c r="AV670" s="263" t="str">
        <f t="shared" si="358"/>
        <v>Remplir la colonne I</v>
      </c>
      <c r="AW670" s="91"/>
      <c r="AX670" s="315" t="str">
        <f t="shared" si="343"/>
        <v>Remplir les termes C, P, T et TVA</v>
      </c>
      <c r="AY670" s="55"/>
      <c r="AZ670" s="65"/>
      <c r="BA670" s="98" t="s">
        <v>64</v>
      </c>
      <c r="BB670" s="63"/>
      <c r="BC670" s="87" t="str">
        <f t="shared" si="344"/>
        <v>Remplir la colonne AY ou BB</v>
      </c>
      <c r="BD670" s="63"/>
      <c r="BE670" s="173" t="str">
        <f t="shared" si="359"/>
        <v>Remplir la colonne M</v>
      </c>
      <c r="BF670" s="179" t="str">
        <f t="shared" si="345"/>
        <v>Remplir la colonne BD</v>
      </c>
      <c r="BG670" s="263" t="str">
        <f t="shared" si="360"/>
        <v>Remplir la colonne I</v>
      </c>
      <c r="BH670" s="91"/>
      <c r="BI670" s="315" t="str">
        <f t="shared" si="346"/>
        <v>Remplir les termes C, P, T et TVA</v>
      </c>
      <c r="BJ670" s="55"/>
      <c r="BK670" s="65"/>
      <c r="BL670" s="98" t="s">
        <v>64</v>
      </c>
      <c r="BM670" s="63"/>
      <c r="BN670" s="87" t="str">
        <f t="shared" si="347"/>
        <v>Remplir la colonne BJ ou BM</v>
      </c>
      <c r="BO670" s="63"/>
      <c r="BP670" s="173" t="str">
        <f t="shared" si="361"/>
        <v>Remplir la colonne M</v>
      </c>
      <c r="BQ670" s="179" t="str">
        <f t="shared" si="348"/>
        <v>Remplir la colonne BO</v>
      </c>
      <c r="BR670" s="263" t="str">
        <f t="shared" si="362"/>
        <v>Remplir la colonne I</v>
      </c>
      <c r="BS670" s="91"/>
      <c r="BT670" s="315" t="str">
        <f t="shared" si="349"/>
        <v>Remplir les termes C, P, T et TVA</v>
      </c>
      <c r="BU670" s="55"/>
      <c r="BV670" s="65"/>
      <c r="BW670" s="98" t="s">
        <v>64</v>
      </c>
      <c r="BX670" s="63"/>
      <c r="BY670" s="87" t="str">
        <f t="shared" si="350"/>
        <v>Remplir la colonne BU ou BX</v>
      </c>
      <c r="BZ670" s="63"/>
      <c r="CA670" s="173" t="str">
        <f t="shared" si="363"/>
        <v>Remplir la colonne M</v>
      </c>
      <c r="CB670" s="179" t="str">
        <f t="shared" si="351"/>
        <v>Remplir la colonne BZ</v>
      </c>
      <c r="CC670" s="263" t="str">
        <f t="shared" si="364"/>
        <v>Remplir la colonne I</v>
      </c>
      <c r="CD670" s="91"/>
      <c r="CE670" s="315" t="str">
        <f t="shared" si="352"/>
        <v>Remplir les termes C, P, T et TVA</v>
      </c>
      <c r="CF670" s="61" t="str">
        <f t="shared" si="333"/>
        <v>REMPLIR TYPE DE CLIENT</v>
      </c>
      <c r="CG670" s="107" t="str">
        <f t="shared" si="353"/>
        <v>Montant total de l'aide demandée non indiqué</v>
      </c>
      <c r="CH670" s="1"/>
      <c r="CI670" s="1"/>
      <c r="CJ670" s="1"/>
      <c r="CK670" s="1"/>
      <c r="CL670" s="1"/>
    </row>
    <row r="671" spans="1:90" x14ac:dyDescent="0.25">
      <c r="A671" s="51"/>
      <c r="B671" s="111"/>
      <c r="C671" s="111"/>
      <c r="D671" s="111"/>
      <c r="E671" s="111"/>
      <c r="F671" s="111"/>
      <c r="G671" s="132"/>
      <c r="H671" s="151"/>
      <c r="I671" s="299"/>
      <c r="J671" s="152"/>
      <c r="K671" s="153"/>
      <c r="L671" s="169"/>
      <c r="M671" s="39"/>
      <c r="N671" s="90"/>
      <c r="O671" s="39"/>
      <c r="P671" s="23"/>
      <c r="Q671" s="170">
        <f t="shared" si="334"/>
        <v>0</v>
      </c>
      <c r="R671" s="55"/>
      <c r="S671" s="65"/>
      <c r="T671" s="98" t="s">
        <v>64</v>
      </c>
      <c r="U671" s="63"/>
      <c r="V671" s="87" t="str">
        <f t="shared" si="335"/>
        <v>Remplir la colonne R ou U</v>
      </c>
      <c r="W671" s="63"/>
      <c r="X671" s="173" t="str">
        <f t="shared" si="332"/>
        <v>Remplir la colonne M</v>
      </c>
      <c r="Y671" s="179" t="str">
        <f t="shared" si="336"/>
        <v>Remplir la colonne W</v>
      </c>
      <c r="Z671" s="263" t="str">
        <f t="shared" si="354"/>
        <v>Remplir la colonne I</v>
      </c>
      <c r="AA671" s="91"/>
      <c r="AB671" s="315" t="str">
        <f t="shared" si="337"/>
        <v>Remplir les termes C, P, T et TVA</v>
      </c>
      <c r="AC671" s="55"/>
      <c r="AD671" s="65"/>
      <c r="AE671" s="98" t="s">
        <v>64</v>
      </c>
      <c r="AF671" s="63"/>
      <c r="AG671" s="87" t="str">
        <f t="shared" si="338"/>
        <v>Remplir la colonne AC ou AF</v>
      </c>
      <c r="AH671" s="63"/>
      <c r="AI671" s="173" t="str">
        <f t="shared" si="355"/>
        <v>Remplir la colonne M</v>
      </c>
      <c r="AJ671" s="179" t="str">
        <f t="shared" si="339"/>
        <v>Remplir la colonne AH</v>
      </c>
      <c r="AK671" s="263" t="str">
        <f t="shared" si="356"/>
        <v>Remplir la colonne I</v>
      </c>
      <c r="AL671" s="91"/>
      <c r="AM671" s="315" t="str">
        <f t="shared" si="340"/>
        <v>Remplir les terme C, P, T et TVA</v>
      </c>
      <c r="AN671" s="55"/>
      <c r="AO671" s="65"/>
      <c r="AP671" s="98" t="s">
        <v>64</v>
      </c>
      <c r="AQ671" s="63"/>
      <c r="AR671" s="87" t="str">
        <f t="shared" si="341"/>
        <v>Remplir la colonne AN ou AQ</v>
      </c>
      <c r="AS671" s="63"/>
      <c r="AT671" s="173" t="str">
        <f t="shared" si="357"/>
        <v>Remplir la colonne M</v>
      </c>
      <c r="AU671" s="179" t="str">
        <f t="shared" si="342"/>
        <v>Remplir la colonne AS</v>
      </c>
      <c r="AV671" s="263" t="str">
        <f t="shared" si="358"/>
        <v>Remplir la colonne I</v>
      </c>
      <c r="AW671" s="91"/>
      <c r="AX671" s="315" t="str">
        <f t="shared" si="343"/>
        <v>Remplir les termes C, P, T et TVA</v>
      </c>
      <c r="AY671" s="55"/>
      <c r="AZ671" s="65"/>
      <c r="BA671" s="98" t="s">
        <v>64</v>
      </c>
      <c r="BB671" s="63"/>
      <c r="BC671" s="87" t="str">
        <f t="shared" si="344"/>
        <v>Remplir la colonne AY ou BB</v>
      </c>
      <c r="BD671" s="63"/>
      <c r="BE671" s="173" t="str">
        <f t="shared" si="359"/>
        <v>Remplir la colonne M</v>
      </c>
      <c r="BF671" s="179" t="str">
        <f t="shared" si="345"/>
        <v>Remplir la colonne BD</v>
      </c>
      <c r="BG671" s="263" t="str">
        <f t="shared" si="360"/>
        <v>Remplir la colonne I</v>
      </c>
      <c r="BH671" s="91"/>
      <c r="BI671" s="315" t="str">
        <f t="shared" si="346"/>
        <v>Remplir les termes C, P, T et TVA</v>
      </c>
      <c r="BJ671" s="55"/>
      <c r="BK671" s="65"/>
      <c r="BL671" s="98" t="s">
        <v>64</v>
      </c>
      <c r="BM671" s="63"/>
      <c r="BN671" s="87" t="str">
        <f t="shared" si="347"/>
        <v>Remplir la colonne BJ ou BM</v>
      </c>
      <c r="BO671" s="63"/>
      <c r="BP671" s="173" t="str">
        <f t="shared" si="361"/>
        <v>Remplir la colonne M</v>
      </c>
      <c r="BQ671" s="179" t="str">
        <f t="shared" si="348"/>
        <v>Remplir la colonne BO</v>
      </c>
      <c r="BR671" s="263" t="str">
        <f t="shared" si="362"/>
        <v>Remplir la colonne I</v>
      </c>
      <c r="BS671" s="91"/>
      <c r="BT671" s="315" t="str">
        <f t="shared" si="349"/>
        <v>Remplir les termes C, P, T et TVA</v>
      </c>
      <c r="BU671" s="55"/>
      <c r="BV671" s="65"/>
      <c r="BW671" s="98" t="s">
        <v>64</v>
      </c>
      <c r="BX671" s="63"/>
      <c r="BY671" s="87" t="str">
        <f t="shared" si="350"/>
        <v>Remplir la colonne BU ou BX</v>
      </c>
      <c r="BZ671" s="63"/>
      <c r="CA671" s="173" t="str">
        <f t="shared" si="363"/>
        <v>Remplir la colonne M</v>
      </c>
      <c r="CB671" s="179" t="str">
        <f t="shared" si="351"/>
        <v>Remplir la colonne BZ</v>
      </c>
      <c r="CC671" s="263" t="str">
        <f t="shared" si="364"/>
        <v>Remplir la colonne I</v>
      </c>
      <c r="CD671" s="91"/>
      <c r="CE671" s="315" t="str">
        <f t="shared" si="352"/>
        <v>Remplir les termes C, P, T et TVA</v>
      </c>
      <c r="CF671" s="61" t="str">
        <f t="shared" si="333"/>
        <v>REMPLIR TYPE DE CLIENT</v>
      </c>
      <c r="CG671" s="107" t="str">
        <f t="shared" si="353"/>
        <v>Montant total de l'aide demandée non indiqué</v>
      </c>
      <c r="CH671" s="1"/>
      <c r="CI671" s="1"/>
      <c r="CJ671" s="1"/>
      <c r="CK671" s="1"/>
      <c r="CL671" s="1"/>
    </row>
    <row r="672" spans="1:90" x14ac:dyDescent="0.25">
      <c r="A672" s="51"/>
      <c r="B672" s="111"/>
      <c r="C672" s="111"/>
      <c r="D672" s="111"/>
      <c r="E672" s="111"/>
      <c r="F672" s="111"/>
      <c r="G672" s="132"/>
      <c r="H672" s="151"/>
      <c r="I672" s="299"/>
      <c r="J672" s="152"/>
      <c r="K672" s="153"/>
      <c r="L672" s="169"/>
      <c r="M672" s="39"/>
      <c r="N672" s="90"/>
      <c r="O672" s="39"/>
      <c r="P672" s="23"/>
      <c r="Q672" s="170">
        <f t="shared" si="334"/>
        <v>0</v>
      </c>
      <c r="R672" s="55"/>
      <c r="S672" s="65"/>
      <c r="T672" s="98" t="s">
        <v>64</v>
      </c>
      <c r="U672" s="63"/>
      <c r="V672" s="87" t="str">
        <f t="shared" si="335"/>
        <v>Remplir la colonne R ou U</v>
      </c>
      <c r="W672" s="63"/>
      <c r="X672" s="173" t="str">
        <f t="shared" si="332"/>
        <v>Remplir la colonne M</v>
      </c>
      <c r="Y672" s="179" t="str">
        <f t="shared" si="336"/>
        <v>Remplir la colonne W</v>
      </c>
      <c r="Z672" s="263" t="str">
        <f t="shared" si="354"/>
        <v>Remplir la colonne I</v>
      </c>
      <c r="AA672" s="91"/>
      <c r="AB672" s="315" t="str">
        <f t="shared" si="337"/>
        <v>Remplir les termes C, P, T et TVA</v>
      </c>
      <c r="AC672" s="55"/>
      <c r="AD672" s="65"/>
      <c r="AE672" s="98" t="s">
        <v>64</v>
      </c>
      <c r="AF672" s="63"/>
      <c r="AG672" s="87" t="str">
        <f t="shared" si="338"/>
        <v>Remplir la colonne AC ou AF</v>
      </c>
      <c r="AH672" s="63"/>
      <c r="AI672" s="173" t="str">
        <f t="shared" si="355"/>
        <v>Remplir la colonne M</v>
      </c>
      <c r="AJ672" s="179" t="str">
        <f t="shared" si="339"/>
        <v>Remplir la colonne AH</v>
      </c>
      <c r="AK672" s="263" t="str">
        <f t="shared" si="356"/>
        <v>Remplir la colonne I</v>
      </c>
      <c r="AL672" s="91"/>
      <c r="AM672" s="315" t="str">
        <f t="shared" si="340"/>
        <v>Remplir les terme C, P, T et TVA</v>
      </c>
      <c r="AN672" s="55"/>
      <c r="AO672" s="65"/>
      <c r="AP672" s="98" t="s">
        <v>64</v>
      </c>
      <c r="AQ672" s="63"/>
      <c r="AR672" s="87" t="str">
        <f t="shared" si="341"/>
        <v>Remplir la colonne AN ou AQ</v>
      </c>
      <c r="AS672" s="63"/>
      <c r="AT672" s="173" t="str">
        <f t="shared" si="357"/>
        <v>Remplir la colonne M</v>
      </c>
      <c r="AU672" s="179" t="str">
        <f t="shared" si="342"/>
        <v>Remplir la colonne AS</v>
      </c>
      <c r="AV672" s="263" t="str">
        <f t="shared" si="358"/>
        <v>Remplir la colonne I</v>
      </c>
      <c r="AW672" s="91"/>
      <c r="AX672" s="315" t="str">
        <f t="shared" si="343"/>
        <v>Remplir les termes C, P, T et TVA</v>
      </c>
      <c r="AY672" s="55"/>
      <c r="AZ672" s="65"/>
      <c r="BA672" s="98" t="s">
        <v>64</v>
      </c>
      <c r="BB672" s="63"/>
      <c r="BC672" s="87" t="str">
        <f t="shared" si="344"/>
        <v>Remplir la colonne AY ou BB</v>
      </c>
      <c r="BD672" s="63"/>
      <c r="BE672" s="173" t="str">
        <f t="shared" si="359"/>
        <v>Remplir la colonne M</v>
      </c>
      <c r="BF672" s="179" t="str">
        <f t="shared" si="345"/>
        <v>Remplir la colonne BD</v>
      </c>
      <c r="BG672" s="263" t="str">
        <f t="shared" si="360"/>
        <v>Remplir la colonne I</v>
      </c>
      <c r="BH672" s="91"/>
      <c r="BI672" s="315" t="str">
        <f t="shared" si="346"/>
        <v>Remplir les termes C, P, T et TVA</v>
      </c>
      <c r="BJ672" s="55"/>
      <c r="BK672" s="65"/>
      <c r="BL672" s="98" t="s">
        <v>64</v>
      </c>
      <c r="BM672" s="63"/>
      <c r="BN672" s="87" t="str">
        <f t="shared" si="347"/>
        <v>Remplir la colonne BJ ou BM</v>
      </c>
      <c r="BO672" s="63"/>
      <c r="BP672" s="173" t="str">
        <f t="shared" si="361"/>
        <v>Remplir la colonne M</v>
      </c>
      <c r="BQ672" s="179" t="str">
        <f t="shared" si="348"/>
        <v>Remplir la colonne BO</v>
      </c>
      <c r="BR672" s="263" t="str">
        <f t="shared" si="362"/>
        <v>Remplir la colonne I</v>
      </c>
      <c r="BS672" s="91"/>
      <c r="BT672" s="315" t="str">
        <f t="shared" si="349"/>
        <v>Remplir les termes C, P, T et TVA</v>
      </c>
      <c r="BU672" s="55"/>
      <c r="BV672" s="65"/>
      <c r="BW672" s="98" t="s">
        <v>64</v>
      </c>
      <c r="BX672" s="63"/>
      <c r="BY672" s="87" t="str">
        <f t="shared" si="350"/>
        <v>Remplir la colonne BU ou BX</v>
      </c>
      <c r="BZ672" s="63"/>
      <c r="CA672" s="173" t="str">
        <f t="shared" si="363"/>
        <v>Remplir la colonne M</v>
      </c>
      <c r="CB672" s="179" t="str">
        <f t="shared" si="351"/>
        <v>Remplir la colonne BZ</v>
      </c>
      <c r="CC672" s="263" t="str">
        <f t="shared" si="364"/>
        <v>Remplir la colonne I</v>
      </c>
      <c r="CD672" s="91"/>
      <c r="CE672" s="315" t="str">
        <f t="shared" si="352"/>
        <v>Remplir les termes C, P, T et TVA</v>
      </c>
      <c r="CF672" s="61" t="str">
        <f t="shared" si="333"/>
        <v>REMPLIR TYPE DE CLIENT</v>
      </c>
      <c r="CG672" s="107" t="str">
        <f t="shared" si="353"/>
        <v>Montant total de l'aide demandée non indiqué</v>
      </c>
      <c r="CH672" s="1"/>
      <c r="CI672" s="1"/>
      <c r="CJ672" s="1"/>
      <c r="CK672" s="1"/>
      <c r="CL672" s="1"/>
    </row>
    <row r="673" spans="1:90" x14ac:dyDescent="0.25">
      <c r="A673" s="51"/>
      <c r="B673" s="111"/>
      <c r="C673" s="111"/>
      <c r="D673" s="111"/>
      <c r="E673" s="111"/>
      <c r="F673" s="111"/>
      <c r="G673" s="132"/>
      <c r="H673" s="151"/>
      <c r="I673" s="299"/>
      <c r="J673" s="152"/>
      <c r="K673" s="153"/>
      <c r="L673" s="169"/>
      <c r="M673" s="39"/>
      <c r="N673" s="90"/>
      <c r="O673" s="39"/>
      <c r="P673" s="23"/>
      <c r="Q673" s="170">
        <f t="shared" si="334"/>
        <v>0</v>
      </c>
      <c r="R673" s="55"/>
      <c r="S673" s="65"/>
      <c r="T673" s="98" t="s">
        <v>64</v>
      </c>
      <c r="U673" s="63"/>
      <c r="V673" s="87" t="str">
        <f t="shared" si="335"/>
        <v>Remplir la colonne R ou U</v>
      </c>
      <c r="W673" s="63"/>
      <c r="X673" s="173" t="str">
        <f t="shared" si="332"/>
        <v>Remplir la colonne M</v>
      </c>
      <c r="Y673" s="179" t="str">
        <f t="shared" si="336"/>
        <v>Remplir la colonne W</v>
      </c>
      <c r="Z673" s="263" t="str">
        <f t="shared" si="354"/>
        <v>Remplir la colonne I</v>
      </c>
      <c r="AA673" s="91"/>
      <c r="AB673" s="315" t="str">
        <f t="shared" si="337"/>
        <v>Remplir les termes C, P, T et TVA</v>
      </c>
      <c r="AC673" s="55"/>
      <c r="AD673" s="65"/>
      <c r="AE673" s="98" t="s">
        <v>64</v>
      </c>
      <c r="AF673" s="63"/>
      <c r="AG673" s="87" t="str">
        <f t="shared" si="338"/>
        <v>Remplir la colonne AC ou AF</v>
      </c>
      <c r="AH673" s="63"/>
      <c r="AI673" s="173" t="str">
        <f t="shared" si="355"/>
        <v>Remplir la colonne M</v>
      </c>
      <c r="AJ673" s="179" t="str">
        <f t="shared" si="339"/>
        <v>Remplir la colonne AH</v>
      </c>
      <c r="AK673" s="263" t="str">
        <f t="shared" si="356"/>
        <v>Remplir la colonne I</v>
      </c>
      <c r="AL673" s="91"/>
      <c r="AM673" s="315" t="str">
        <f t="shared" si="340"/>
        <v>Remplir les terme C, P, T et TVA</v>
      </c>
      <c r="AN673" s="55"/>
      <c r="AO673" s="65"/>
      <c r="AP673" s="98" t="s">
        <v>64</v>
      </c>
      <c r="AQ673" s="63"/>
      <c r="AR673" s="87" t="str">
        <f t="shared" si="341"/>
        <v>Remplir la colonne AN ou AQ</v>
      </c>
      <c r="AS673" s="63"/>
      <c r="AT673" s="173" t="str">
        <f t="shared" si="357"/>
        <v>Remplir la colonne M</v>
      </c>
      <c r="AU673" s="179" t="str">
        <f t="shared" si="342"/>
        <v>Remplir la colonne AS</v>
      </c>
      <c r="AV673" s="263" t="str">
        <f t="shared" si="358"/>
        <v>Remplir la colonne I</v>
      </c>
      <c r="AW673" s="91"/>
      <c r="AX673" s="315" t="str">
        <f t="shared" si="343"/>
        <v>Remplir les termes C, P, T et TVA</v>
      </c>
      <c r="AY673" s="55"/>
      <c r="AZ673" s="65"/>
      <c r="BA673" s="98" t="s">
        <v>64</v>
      </c>
      <c r="BB673" s="63"/>
      <c r="BC673" s="87" t="str">
        <f t="shared" si="344"/>
        <v>Remplir la colonne AY ou BB</v>
      </c>
      <c r="BD673" s="63"/>
      <c r="BE673" s="173" t="str">
        <f t="shared" si="359"/>
        <v>Remplir la colonne M</v>
      </c>
      <c r="BF673" s="179" t="str">
        <f t="shared" si="345"/>
        <v>Remplir la colonne BD</v>
      </c>
      <c r="BG673" s="263" t="str">
        <f t="shared" si="360"/>
        <v>Remplir la colonne I</v>
      </c>
      <c r="BH673" s="91"/>
      <c r="BI673" s="315" t="str">
        <f t="shared" si="346"/>
        <v>Remplir les termes C, P, T et TVA</v>
      </c>
      <c r="BJ673" s="55"/>
      <c r="BK673" s="65"/>
      <c r="BL673" s="98" t="s">
        <v>64</v>
      </c>
      <c r="BM673" s="63"/>
      <c r="BN673" s="87" t="str">
        <f t="shared" si="347"/>
        <v>Remplir la colonne BJ ou BM</v>
      </c>
      <c r="BO673" s="63"/>
      <c r="BP673" s="173" t="str">
        <f t="shared" si="361"/>
        <v>Remplir la colonne M</v>
      </c>
      <c r="BQ673" s="179" t="str">
        <f t="shared" si="348"/>
        <v>Remplir la colonne BO</v>
      </c>
      <c r="BR673" s="263" t="str">
        <f t="shared" si="362"/>
        <v>Remplir la colonne I</v>
      </c>
      <c r="BS673" s="91"/>
      <c r="BT673" s="315" t="str">
        <f t="shared" si="349"/>
        <v>Remplir les termes C, P, T et TVA</v>
      </c>
      <c r="BU673" s="55"/>
      <c r="BV673" s="65"/>
      <c r="BW673" s="98" t="s">
        <v>64</v>
      </c>
      <c r="BX673" s="63"/>
      <c r="BY673" s="87" t="str">
        <f t="shared" si="350"/>
        <v>Remplir la colonne BU ou BX</v>
      </c>
      <c r="BZ673" s="63"/>
      <c r="CA673" s="173" t="str">
        <f t="shared" si="363"/>
        <v>Remplir la colonne M</v>
      </c>
      <c r="CB673" s="179" t="str">
        <f t="shared" si="351"/>
        <v>Remplir la colonne BZ</v>
      </c>
      <c r="CC673" s="263" t="str">
        <f t="shared" si="364"/>
        <v>Remplir la colonne I</v>
      </c>
      <c r="CD673" s="91"/>
      <c r="CE673" s="315" t="str">
        <f t="shared" si="352"/>
        <v>Remplir les termes C, P, T et TVA</v>
      </c>
      <c r="CF673" s="61" t="str">
        <f t="shared" si="333"/>
        <v>REMPLIR TYPE DE CLIENT</v>
      </c>
      <c r="CG673" s="107" t="str">
        <f t="shared" si="353"/>
        <v>Montant total de l'aide demandée non indiqué</v>
      </c>
      <c r="CH673" s="1"/>
      <c r="CI673" s="1"/>
      <c r="CJ673" s="1"/>
      <c r="CK673" s="1"/>
      <c r="CL673" s="1"/>
    </row>
    <row r="674" spans="1:90" x14ac:dyDescent="0.25">
      <c r="A674" s="51"/>
      <c r="B674" s="111"/>
      <c r="C674" s="111"/>
      <c r="D674" s="111"/>
      <c r="E674" s="111"/>
      <c r="F674" s="111"/>
      <c r="G674" s="132"/>
      <c r="H674" s="151"/>
      <c r="I674" s="299"/>
      <c r="J674" s="152"/>
      <c r="K674" s="153"/>
      <c r="L674" s="169"/>
      <c r="M674" s="39"/>
      <c r="N674" s="90"/>
      <c r="O674" s="39"/>
      <c r="P674" s="23"/>
      <c r="Q674" s="170">
        <f t="shared" si="334"/>
        <v>0</v>
      </c>
      <c r="R674" s="55"/>
      <c r="S674" s="65"/>
      <c r="T674" s="98" t="s">
        <v>64</v>
      </c>
      <c r="U674" s="63"/>
      <c r="V674" s="87" t="str">
        <f t="shared" si="335"/>
        <v>Remplir la colonne R ou U</v>
      </c>
      <c r="W674" s="63"/>
      <c r="X674" s="173" t="str">
        <f t="shared" si="332"/>
        <v>Remplir la colonne M</v>
      </c>
      <c r="Y674" s="179" t="str">
        <f t="shared" si="336"/>
        <v>Remplir la colonne W</v>
      </c>
      <c r="Z674" s="263" t="str">
        <f t="shared" si="354"/>
        <v>Remplir la colonne I</v>
      </c>
      <c r="AA674" s="91"/>
      <c r="AB674" s="315" t="str">
        <f t="shared" si="337"/>
        <v>Remplir les termes C, P, T et TVA</v>
      </c>
      <c r="AC674" s="55"/>
      <c r="AD674" s="65"/>
      <c r="AE674" s="98" t="s">
        <v>64</v>
      </c>
      <c r="AF674" s="63"/>
      <c r="AG674" s="87" t="str">
        <f t="shared" si="338"/>
        <v>Remplir la colonne AC ou AF</v>
      </c>
      <c r="AH674" s="63"/>
      <c r="AI674" s="173" t="str">
        <f t="shared" si="355"/>
        <v>Remplir la colonne M</v>
      </c>
      <c r="AJ674" s="179" t="str">
        <f t="shared" si="339"/>
        <v>Remplir la colonne AH</v>
      </c>
      <c r="AK674" s="263" t="str">
        <f t="shared" si="356"/>
        <v>Remplir la colonne I</v>
      </c>
      <c r="AL674" s="91"/>
      <c r="AM674" s="315" t="str">
        <f t="shared" si="340"/>
        <v>Remplir les terme C, P, T et TVA</v>
      </c>
      <c r="AN674" s="55"/>
      <c r="AO674" s="65"/>
      <c r="AP674" s="98" t="s">
        <v>64</v>
      </c>
      <c r="AQ674" s="63"/>
      <c r="AR674" s="87" t="str">
        <f t="shared" si="341"/>
        <v>Remplir la colonne AN ou AQ</v>
      </c>
      <c r="AS674" s="63"/>
      <c r="AT674" s="173" t="str">
        <f t="shared" si="357"/>
        <v>Remplir la colonne M</v>
      </c>
      <c r="AU674" s="179" t="str">
        <f t="shared" si="342"/>
        <v>Remplir la colonne AS</v>
      </c>
      <c r="AV674" s="263" t="str">
        <f t="shared" si="358"/>
        <v>Remplir la colonne I</v>
      </c>
      <c r="AW674" s="91"/>
      <c r="AX674" s="315" t="str">
        <f t="shared" si="343"/>
        <v>Remplir les termes C, P, T et TVA</v>
      </c>
      <c r="AY674" s="55"/>
      <c r="AZ674" s="65"/>
      <c r="BA674" s="98" t="s">
        <v>64</v>
      </c>
      <c r="BB674" s="63"/>
      <c r="BC674" s="87" t="str">
        <f t="shared" si="344"/>
        <v>Remplir la colonne AY ou BB</v>
      </c>
      <c r="BD674" s="63"/>
      <c r="BE674" s="173" t="str">
        <f t="shared" si="359"/>
        <v>Remplir la colonne M</v>
      </c>
      <c r="BF674" s="179" t="str">
        <f t="shared" si="345"/>
        <v>Remplir la colonne BD</v>
      </c>
      <c r="BG674" s="263" t="str">
        <f t="shared" si="360"/>
        <v>Remplir la colonne I</v>
      </c>
      <c r="BH674" s="91"/>
      <c r="BI674" s="315" t="str">
        <f t="shared" si="346"/>
        <v>Remplir les termes C, P, T et TVA</v>
      </c>
      <c r="BJ674" s="55"/>
      <c r="BK674" s="65"/>
      <c r="BL674" s="98" t="s">
        <v>64</v>
      </c>
      <c r="BM674" s="63"/>
      <c r="BN674" s="87" t="str">
        <f t="shared" si="347"/>
        <v>Remplir la colonne BJ ou BM</v>
      </c>
      <c r="BO674" s="63"/>
      <c r="BP674" s="173" t="str">
        <f t="shared" si="361"/>
        <v>Remplir la colonne M</v>
      </c>
      <c r="BQ674" s="179" t="str">
        <f t="shared" si="348"/>
        <v>Remplir la colonne BO</v>
      </c>
      <c r="BR674" s="263" t="str">
        <f t="shared" si="362"/>
        <v>Remplir la colonne I</v>
      </c>
      <c r="BS674" s="91"/>
      <c r="BT674" s="315" t="str">
        <f t="shared" si="349"/>
        <v>Remplir les termes C, P, T et TVA</v>
      </c>
      <c r="BU674" s="55"/>
      <c r="BV674" s="65"/>
      <c r="BW674" s="98" t="s">
        <v>64</v>
      </c>
      <c r="BX674" s="63"/>
      <c r="BY674" s="87" t="str">
        <f t="shared" si="350"/>
        <v>Remplir la colonne BU ou BX</v>
      </c>
      <c r="BZ674" s="63"/>
      <c r="CA674" s="173" t="str">
        <f t="shared" si="363"/>
        <v>Remplir la colonne M</v>
      </c>
      <c r="CB674" s="179" t="str">
        <f t="shared" si="351"/>
        <v>Remplir la colonne BZ</v>
      </c>
      <c r="CC674" s="263" t="str">
        <f t="shared" si="364"/>
        <v>Remplir la colonne I</v>
      </c>
      <c r="CD674" s="91"/>
      <c r="CE674" s="315" t="str">
        <f t="shared" si="352"/>
        <v>Remplir les termes C, P, T et TVA</v>
      </c>
      <c r="CF674" s="61" t="str">
        <f t="shared" si="333"/>
        <v>REMPLIR TYPE DE CLIENT</v>
      </c>
      <c r="CG674" s="107" t="str">
        <f t="shared" si="353"/>
        <v>Montant total de l'aide demandée non indiqué</v>
      </c>
      <c r="CH674" s="1"/>
      <c r="CI674" s="1"/>
      <c r="CJ674" s="1"/>
      <c r="CK674" s="1"/>
      <c r="CL674" s="1"/>
    </row>
    <row r="675" spans="1:90" x14ac:dyDescent="0.25">
      <c r="A675" s="51"/>
      <c r="B675" s="111"/>
      <c r="C675" s="111"/>
      <c r="D675" s="111"/>
      <c r="E675" s="111"/>
      <c r="F675" s="111"/>
      <c r="G675" s="132"/>
      <c r="H675" s="151"/>
      <c r="I675" s="299"/>
      <c r="J675" s="152"/>
      <c r="K675" s="153"/>
      <c r="L675" s="169"/>
      <c r="M675" s="39"/>
      <c r="N675" s="90"/>
      <c r="O675" s="39"/>
      <c r="P675" s="23"/>
      <c r="Q675" s="170">
        <f t="shared" si="334"/>
        <v>0</v>
      </c>
      <c r="R675" s="55"/>
      <c r="S675" s="65"/>
      <c r="T675" s="98" t="s">
        <v>64</v>
      </c>
      <c r="U675" s="63"/>
      <c r="V675" s="87" t="str">
        <f t="shared" si="335"/>
        <v>Remplir la colonne R ou U</v>
      </c>
      <c r="W675" s="63"/>
      <c r="X675" s="173" t="str">
        <f t="shared" si="332"/>
        <v>Remplir la colonne M</v>
      </c>
      <c r="Y675" s="179" t="str">
        <f t="shared" si="336"/>
        <v>Remplir la colonne W</v>
      </c>
      <c r="Z675" s="263" t="str">
        <f t="shared" si="354"/>
        <v>Remplir la colonne I</v>
      </c>
      <c r="AA675" s="91"/>
      <c r="AB675" s="315" t="str">
        <f t="shared" si="337"/>
        <v>Remplir les termes C, P, T et TVA</v>
      </c>
      <c r="AC675" s="55"/>
      <c r="AD675" s="65"/>
      <c r="AE675" s="98" t="s">
        <v>64</v>
      </c>
      <c r="AF675" s="63"/>
      <c r="AG675" s="87" t="str">
        <f t="shared" si="338"/>
        <v>Remplir la colonne AC ou AF</v>
      </c>
      <c r="AH675" s="63"/>
      <c r="AI675" s="173" t="str">
        <f t="shared" si="355"/>
        <v>Remplir la colonne M</v>
      </c>
      <c r="AJ675" s="179" t="str">
        <f t="shared" si="339"/>
        <v>Remplir la colonne AH</v>
      </c>
      <c r="AK675" s="263" t="str">
        <f t="shared" si="356"/>
        <v>Remplir la colonne I</v>
      </c>
      <c r="AL675" s="91"/>
      <c r="AM675" s="315" t="str">
        <f t="shared" si="340"/>
        <v>Remplir les terme C, P, T et TVA</v>
      </c>
      <c r="AN675" s="55"/>
      <c r="AO675" s="65"/>
      <c r="AP675" s="98" t="s">
        <v>64</v>
      </c>
      <c r="AQ675" s="63"/>
      <c r="AR675" s="87" t="str">
        <f t="shared" si="341"/>
        <v>Remplir la colonne AN ou AQ</v>
      </c>
      <c r="AS675" s="63"/>
      <c r="AT675" s="173" t="str">
        <f t="shared" si="357"/>
        <v>Remplir la colonne M</v>
      </c>
      <c r="AU675" s="179" t="str">
        <f t="shared" si="342"/>
        <v>Remplir la colonne AS</v>
      </c>
      <c r="AV675" s="263" t="str">
        <f t="shared" si="358"/>
        <v>Remplir la colonne I</v>
      </c>
      <c r="AW675" s="91"/>
      <c r="AX675" s="315" t="str">
        <f t="shared" si="343"/>
        <v>Remplir les termes C, P, T et TVA</v>
      </c>
      <c r="AY675" s="55"/>
      <c r="AZ675" s="65"/>
      <c r="BA675" s="98" t="s">
        <v>64</v>
      </c>
      <c r="BB675" s="63"/>
      <c r="BC675" s="87" t="str">
        <f t="shared" si="344"/>
        <v>Remplir la colonne AY ou BB</v>
      </c>
      <c r="BD675" s="63"/>
      <c r="BE675" s="173" t="str">
        <f t="shared" si="359"/>
        <v>Remplir la colonne M</v>
      </c>
      <c r="BF675" s="179" t="str">
        <f t="shared" si="345"/>
        <v>Remplir la colonne BD</v>
      </c>
      <c r="BG675" s="263" t="str">
        <f t="shared" si="360"/>
        <v>Remplir la colonne I</v>
      </c>
      <c r="BH675" s="91"/>
      <c r="BI675" s="315" t="str">
        <f t="shared" si="346"/>
        <v>Remplir les termes C, P, T et TVA</v>
      </c>
      <c r="BJ675" s="55"/>
      <c r="BK675" s="65"/>
      <c r="BL675" s="98" t="s">
        <v>64</v>
      </c>
      <c r="BM675" s="63"/>
      <c r="BN675" s="87" t="str">
        <f t="shared" si="347"/>
        <v>Remplir la colonne BJ ou BM</v>
      </c>
      <c r="BO675" s="63"/>
      <c r="BP675" s="173" t="str">
        <f t="shared" si="361"/>
        <v>Remplir la colonne M</v>
      </c>
      <c r="BQ675" s="179" t="str">
        <f t="shared" si="348"/>
        <v>Remplir la colonne BO</v>
      </c>
      <c r="BR675" s="263" t="str">
        <f t="shared" si="362"/>
        <v>Remplir la colonne I</v>
      </c>
      <c r="BS675" s="91"/>
      <c r="BT675" s="315" t="str">
        <f t="shared" si="349"/>
        <v>Remplir les termes C, P, T et TVA</v>
      </c>
      <c r="BU675" s="55"/>
      <c r="BV675" s="65"/>
      <c r="BW675" s="98" t="s">
        <v>64</v>
      </c>
      <c r="BX675" s="63"/>
      <c r="BY675" s="87" t="str">
        <f t="shared" si="350"/>
        <v>Remplir la colonne BU ou BX</v>
      </c>
      <c r="BZ675" s="63"/>
      <c r="CA675" s="173" t="str">
        <f t="shared" si="363"/>
        <v>Remplir la colonne M</v>
      </c>
      <c r="CB675" s="179" t="str">
        <f t="shared" si="351"/>
        <v>Remplir la colonne BZ</v>
      </c>
      <c r="CC675" s="263" t="str">
        <f t="shared" si="364"/>
        <v>Remplir la colonne I</v>
      </c>
      <c r="CD675" s="91"/>
      <c r="CE675" s="315" t="str">
        <f t="shared" si="352"/>
        <v>Remplir les termes C, P, T et TVA</v>
      </c>
      <c r="CF675" s="61" t="str">
        <f t="shared" si="333"/>
        <v>REMPLIR TYPE DE CLIENT</v>
      </c>
      <c r="CG675" s="107" t="str">
        <f t="shared" si="353"/>
        <v>Montant total de l'aide demandée non indiqué</v>
      </c>
      <c r="CH675" s="1"/>
      <c r="CI675" s="1"/>
      <c r="CJ675" s="1"/>
      <c r="CK675" s="1"/>
      <c r="CL675" s="1"/>
    </row>
    <row r="676" spans="1:90" x14ac:dyDescent="0.25">
      <c r="A676" s="51"/>
      <c r="B676" s="111"/>
      <c r="C676" s="111"/>
      <c r="D676" s="111"/>
      <c r="E676" s="111"/>
      <c r="F676" s="111"/>
      <c r="G676" s="132"/>
      <c r="H676" s="151"/>
      <c r="I676" s="299"/>
      <c r="J676" s="152"/>
      <c r="K676" s="153"/>
      <c r="L676" s="169"/>
      <c r="M676" s="39"/>
      <c r="N676" s="90"/>
      <c r="O676" s="39"/>
      <c r="P676" s="23"/>
      <c r="Q676" s="170">
        <f t="shared" si="334"/>
        <v>0</v>
      </c>
      <c r="R676" s="55"/>
      <c r="S676" s="65"/>
      <c r="T676" s="98" t="s">
        <v>64</v>
      </c>
      <c r="U676" s="63"/>
      <c r="V676" s="87" t="str">
        <f t="shared" si="335"/>
        <v>Remplir la colonne R ou U</v>
      </c>
      <c r="W676" s="63"/>
      <c r="X676" s="173" t="str">
        <f t="shared" si="332"/>
        <v>Remplir la colonne M</v>
      </c>
      <c r="Y676" s="179" t="str">
        <f t="shared" si="336"/>
        <v>Remplir la colonne W</v>
      </c>
      <c r="Z676" s="263" t="str">
        <f t="shared" si="354"/>
        <v>Remplir la colonne I</v>
      </c>
      <c r="AA676" s="91"/>
      <c r="AB676" s="315" t="str">
        <f t="shared" si="337"/>
        <v>Remplir les termes C, P, T et TVA</v>
      </c>
      <c r="AC676" s="55"/>
      <c r="AD676" s="65"/>
      <c r="AE676" s="98" t="s">
        <v>64</v>
      </c>
      <c r="AF676" s="63"/>
      <c r="AG676" s="87" t="str">
        <f t="shared" si="338"/>
        <v>Remplir la colonne AC ou AF</v>
      </c>
      <c r="AH676" s="63"/>
      <c r="AI676" s="173" t="str">
        <f t="shared" si="355"/>
        <v>Remplir la colonne M</v>
      </c>
      <c r="AJ676" s="179" t="str">
        <f t="shared" si="339"/>
        <v>Remplir la colonne AH</v>
      </c>
      <c r="AK676" s="263" t="str">
        <f t="shared" si="356"/>
        <v>Remplir la colonne I</v>
      </c>
      <c r="AL676" s="91"/>
      <c r="AM676" s="315" t="str">
        <f t="shared" si="340"/>
        <v>Remplir les terme C, P, T et TVA</v>
      </c>
      <c r="AN676" s="55"/>
      <c r="AO676" s="65"/>
      <c r="AP676" s="98" t="s">
        <v>64</v>
      </c>
      <c r="AQ676" s="63"/>
      <c r="AR676" s="87" t="str">
        <f t="shared" si="341"/>
        <v>Remplir la colonne AN ou AQ</v>
      </c>
      <c r="AS676" s="63"/>
      <c r="AT676" s="173" t="str">
        <f t="shared" si="357"/>
        <v>Remplir la colonne M</v>
      </c>
      <c r="AU676" s="179" t="str">
        <f t="shared" si="342"/>
        <v>Remplir la colonne AS</v>
      </c>
      <c r="AV676" s="263" t="str">
        <f t="shared" si="358"/>
        <v>Remplir la colonne I</v>
      </c>
      <c r="AW676" s="91"/>
      <c r="AX676" s="315" t="str">
        <f t="shared" si="343"/>
        <v>Remplir les termes C, P, T et TVA</v>
      </c>
      <c r="AY676" s="55"/>
      <c r="AZ676" s="65"/>
      <c r="BA676" s="98" t="s">
        <v>64</v>
      </c>
      <c r="BB676" s="63"/>
      <c r="BC676" s="87" t="str">
        <f t="shared" si="344"/>
        <v>Remplir la colonne AY ou BB</v>
      </c>
      <c r="BD676" s="63"/>
      <c r="BE676" s="173" t="str">
        <f t="shared" si="359"/>
        <v>Remplir la colonne M</v>
      </c>
      <c r="BF676" s="179" t="str">
        <f t="shared" si="345"/>
        <v>Remplir la colonne BD</v>
      </c>
      <c r="BG676" s="263" t="str">
        <f t="shared" si="360"/>
        <v>Remplir la colonne I</v>
      </c>
      <c r="BH676" s="91"/>
      <c r="BI676" s="315" t="str">
        <f t="shared" si="346"/>
        <v>Remplir les termes C, P, T et TVA</v>
      </c>
      <c r="BJ676" s="55"/>
      <c r="BK676" s="65"/>
      <c r="BL676" s="98" t="s">
        <v>64</v>
      </c>
      <c r="BM676" s="63"/>
      <c r="BN676" s="87" t="str">
        <f t="shared" si="347"/>
        <v>Remplir la colonne BJ ou BM</v>
      </c>
      <c r="BO676" s="63"/>
      <c r="BP676" s="173" t="str">
        <f t="shared" si="361"/>
        <v>Remplir la colonne M</v>
      </c>
      <c r="BQ676" s="179" t="str">
        <f t="shared" si="348"/>
        <v>Remplir la colonne BO</v>
      </c>
      <c r="BR676" s="263" t="str">
        <f t="shared" si="362"/>
        <v>Remplir la colonne I</v>
      </c>
      <c r="BS676" s="91"/>
      <c r="BT676" s="315" t="str">
        <f t="shared" si="349"/>
        <v>Remplir les termes C, P, T et TVA</v>
      </c>
      <c r="BU676" s="55"/>
      <c r="BV676" s="65"/>
      <c r="BW676" s="98" t="s">
        <v>64</v>
      </c>
      <c r="BX676" s="63"/>
      <c r="BY676" s="87" t="str">
        <f t="shared" si="350"/>
        <v>Remplir la colonne BU ou BX</v>
      </c>
      <c r="BZ676" s="63"/>
      <c r="CA676" s="173" t="str">
        <f t="shared" si="363"/>
        <v>Remplir la colonne M</v>
      </c>
      <c r="CB676" s="179" t="str">
        <f t="shared" si="351"/>
        <v>Remplir la colonne BZ</v>
      </c>
      <c r="CC676" s="263" t="str">
        <f t="shared" si="364"/>
        <v>Remplir la colonne I</v>
      </c>
      <c r="CD676" s="91"/>
      <c r="CE676" s="315" t="str">
        <f t="shared" si="352"/>
        <v>Remplir les termes C, P, T et TVA</v>
      </c>
      <c r="CF676" s="61" t="str">
        <f t="shared" si="333"/>
        <v>REMPLIR TYPE DE CLIENT</v>
      </c>
      <c r="CG676" s="107" t="str">
        <f t="shared" si="353"/>
        <v>Montant total de l'aide demandée non indiqué</v>
      </c>
      <c r="CH676" s="1"/>
      <c r="CI676" s="1"/>
      <c r="CJ676" s="1"/>
      <c r="CK676" s="1"/>
      <c r="CL676" s="1"/>
    </row>
    <row r="677" spans="1:90" x14ac:dyDescent="0.25">
      <c r="A677" s="51"/>
      <c r="B677" s="111"/>
      <c r="C677" s="111"/>
      <c r="D677" s="111"/>
      <c r="E677" s="111"/>
      <c r="F677" s="111"/>
      <c r="G677" s="132"/>
      <c r="H677" s="151"/>
      <c r="I677" s="299"/>
      <c r="J677" s="152"/>
      <c r="K677" s="153"/>
      <c r="L677" s="169"/>
      <c r="M677" s="39"/>
      <c r="N677" s="90"/>
      <c r="O677" s="39"/>
      <c r="P677" s="23"/>
      <c r="Q677" s="170">
        <f t="shared" si="334"/>
        <v>0</v>
      </c>
      <c r="R677" s="55"/>
      <c r="S677" s="65"/>
      <c r="T677" s="98" t="s">
        <v>64</v>
      </c>
      <c r="U677" s="63"/>
      <c r="V677" s="87" t="str">
        <f t="shared" si="335"/>
        <v>Remplir la colonne R ou U</v>
      </c>
      <c r="W677" s="63"/>
      <c r="X677" s="173" t="str">
        <f t="shared" si="332"/>
        <v>Remplir la colonne M</v>
      </c>
      <c r="Y677" s="179" t="str">
        <f t="shared" si="336"/>
        <v>Remplir la colonne W</v>
      </c>
      <c r="Z677" s="263" t="str">
        <f t="shared" si="354"/>
        <v>Remplir la colonne I</v>
      </c>
      <c r="AA677" s="91"/>
      <c r="AB677" s="315" t="str">
        <f t="shared" si="337"/>
        <v>Remplir les termes C, P, T et TVA</v>
      </c>
      <c r="AC677" s="55"/>
      <c r="AD677" s="65"/>
      <c r="AE677" s="98" t="s">
        <v>64</v>
      </c>
      <c r="AF677" s="63"/>
      <c r="AG677" s="87" t="str">
        <f t="shared" si="338"/>
        <v>Remplir la colonne AC ou AF</v>
      </c>
      <c r="AH677" s="63"/>
      <c r="AI677" s="173" t="str">
        <f t="shared" si="355"/>
        <v>Remplir la colonne M</v>
      </c>
      <c r="AJ677" s="179" t="str">
        <f t="shared" si="339"/>
        <v>Remplir la colonne AH</v>
      </c>
      <c r="AK677" s="263" t="str">
        <f t="shared" si="356"/>
        <v>Remplir la colonne I</v>
      </c>
      <c r="AL677" s="91"/>
      <c r="AM677" s="315" t="str">
        <f t="shared" si="340"/>
        <v>Remplir les terme C, P, T et TVA</v>
      </c>
      <c r="AN677" s="55"/>
      <c r="AO677" s="65"/>
      <c r="AP677" s="98" t="s">
        <v>64</v>
      </c>
      <c r="AQ677" s="63"/>
      <c r="AR677" s="87" t="str">
        <f t="shared" si="341"/>
        <v>Remplir la colonne AN ou AQ</v>
      </c>
      <c r="AS677" s="63"/>
      <c r="AT677" s="173" t="str">
        <f t="shared" si="357"/>
        <v>Remplir la colonne M</v>
      </c>
      <c r="AU677" s="179" t="str">
        <f t="shared" si="342"/>
        <v>Remplir la colonne AS</v>
      </c>
      <c r="AV677" s="263" t="str">
        <f t="shared" si="358"/>
        <v>Remplir la colonne I</v>
      </c>
      <c r="AW677" s="91"/>
      <c r="AX677" s="315" t="str">
        <f t="shared" si="343"/>
        <v>Remplir les termes C, P, T et TVA</v>
      </c>
      <c r="AY677" s="55"/>
      <c r="AZ677" s="65"/>
      <c r="BA677" s="98" t="s">
        <v>64</v>
      </c>
      <c r="BB677" s="63"/>
      <c r="BC677" s="87" t="str">
        <f t="shared" si="344"/>
        <v>Remplir la colonne AY ou BB</v>
      </c>
      <c r="BD677" s="63"/>
      <c r="BE677" s="173" t="str">
        <f t="shared" si="359"/>
        <v>Remplir la colonne M</v>
      </c>
      <c r="BF677" s="179" t="str">
        <f t="shared" si="345"/>
        <v>Remplir la colonne BD</v>
      </c>
      <c r="BG677" s="263" t="str">
        <f t="shared" si="360"/>
        <v>Remplir la colonne I</v>
      </c>
      <c r="BH677" s="91"/>
      <c r="BI677" s="315" t="str">
        <f t="shared" si="346"/>
        <v>Remplir les termes C, P, T et TVA</v>
      </c>
      <c r="BJ677" s="55"/>
      <c r="BK677" s="65"/>
      <c r="BL677" s="98" t="s">
        <v>64</v>
      </c>
      <c r="BM677" s="63"/>
      <c r="BN677" s="87" t="str">
        <f t="shared" si="347"/>
        <v>Remplir la colonne BJ ou BM</v>
      </c>
      <c r="BO677" s="63"/>
      <c r="BP677" s="173" t="str">
        <f t="shared" si="361"/>
        <v>Remplir la colonne M</v>
      </c>
      <c r="BQ677" s="179" t="str">
        <f t="shared" si="348"/>
        <v>Remplir la colonne BO</v>
      </c>
      <c r="BR677" s="263" t="str">
        <f t="shared" si="362"/>
        <v>Remplir la colonne I</v>
      </c>
      <c r="BS677" s="91"/>
      <c r="BT677" s="315" t="str">
        <f t="shared" si="349"/>
        <v>Remplir les termes C, P, T et TVA</v>
      </c>
      <c r="BU677" s="55"/>
      <c r="BV677" s="65"/>
      <c r="BW677" s="98" t="s">
        <v>64</v>
      </c>
      <c r="BX677" s="63"/>
      <c r="BY677" s="87" t="str">
        <f t="shared" si="350"/>
        <v>Remplir la colonne BU ou BX</v>
      </c>
      <c r="BZ677" s="63"/>
      <c r="CA677" s="173" t="str">
        <f t="shared" si="363"/>
        <v>Remplir la colonne M</v>
      </c>
      <c r="CB677" s="179" t="str">
        <f t="shared" si="351"/>
        <v>Remplir la colonne BZ</v>
      </c>
      <c r="CC677" s="263" t="str">
        <f t="shared" si="364"/>
        <v>Remplir la colonne I</v>
      </c>
      <c r="CD677" s="91"/>
      <c r="CE677" s="315" t="str">
        <f t="shared" si="352"/>
        <v>Remplir les termes C, P, T et TVA</v>
      </c>
      <c r="CF677" s="61" t="str">
        <f t="shared" si="333"/>
        <v>REMPLIR TYPE DE CLIENT</v>
      </c>
      <c r="CG677" s="107" t="str">
        <f t="shared" si="353"/>
        <v>Montant total de l'aide demandée non indiqué</v>
      </c>
      <c r="CH677" s="1"/>
      <c r="CI677" s="1"/>
      <c r="CJ677" s="1"/>
      <c r="CK677" s="1"/>
      <c r="CL677" s="1"/>
    </row>
    <row r="678" spans="1:90" x14ac:dyDescent="0.25">
      <c r="A678" s="51"/>
      <c r="B678" s="111"/>
      <c r="C678" s="111"/>
      <c r="D678" s="111"/>
      <c r="E678" s="111"/>
      <c r="F678" s="111"/>
      <c r="G678" s="132"/>
      <c r="H678" s="151"/>
      <c r="I678" s="299"/>
      <c r="J678" s="152"/>
      <c r="K678" s="153"/>
      <c r="L678" s="169"/>
      <c r="M678" s="39"/>
      <c r="N678" s="90"/>
      <c r="O678" s="39"/>
      <c r="P678" s="23"/>
      <c r="Q678" s="170">
        <f t="shared" si="334"/>
        <v>0</v>
      </c>
      <c r="R678" s="55"/>
      <c r="S678" s="65"/>
      <c r="T678" s="98" t="s">
        <v>64</v>
      </c>
      <c r="U678" s="63"/>
      <c r="V678" s="87" t="str">
        <f t="shared" si="335"/>
        <v>Remplir la colonne R ou U</v>
      </c>
      <c r="W678" s="63"/>
      <c r="X678" s="173" t="str">
        <f t="shared" si="332"/>
        <v>Remplir la colonne M</v>
      </c>
      <c r="Y678" s="179" t="str">
        <f t="shared" si="336"/>
        <v>Remplir la colonne W</v>
      </c>
      <c r="Z678" s="263" t="str">
        <f t="shared" si="354"/>
        <v>Remplir la colonne I</v>
      </c>
      <c r="AA678" s="91"/>
      <c r="AB678" s="315" t="str">
        <f t="shared" si="337"/>
        <v>Remplir les termes C, P, T et TVA</v>
      </c>
      <c r="AC678" s="55"/>
      <c r="AD678" s="65"/>
      <c r="AE678" s="98" t="s">
        <v>64</v>
      </c>
      <c r="AF678" s="63"/>
      <c r="AG678" s="87" t="str">
        <f t="shared" si="338"/>
        <v>Remplir la colonne AC ou AF</v>
      </c>
      <c r="AH678" s="63"/>
      <c r="AI678" s="173" t="str">
        <f t="shared" si="355"/>
        <v>Remplir la colonne M</v>
      </c>
      <c r="AJ678" s="179" t="str">
        <f t="shared" si="339"/>
        <v>Remplir la colonne AH</v>
      </c>
      <c r="AK678" s="263" t="str">
        <f t="shared" si="356"/>
        <v>Remplir la colonne I</v>
      </c>
      <c r="AL678" s="91"/>
      <c r="AM678" s="315" t="str">
        <f t="shared" si="340"/>
        <v>Remplir les terme C, P, T et TVA</v>
      </c>
      <c r="AN678" s="55"/>
      <c r="AO678" s="65"/>
      <c r="AP678" s="98" t="s">
        <v>64</v>
      </c>
      <c r="AQ678" s="63"/>
      <c r="AR678" s="87" t="str">
        <f t="shared" si="341"/>
        <v>Remplir la colonne AN ou AQ</v>
      </c>
      <c r="AS678" s="63"/>
      <c r="AT678" s="173" t="str">
        <f t="shared" si="357"/>
        <v>Remplir la colonne M</v>
      </c>
      <c r="AU678" s="179" t="str">
        <f t="shared" si="342"/>
        <v>Remplir la colonne AS</v>
      </c>
      <c r="AV678" s="263" t="str">
        <f t="shared" si="358"/>
        <v>Remplir la colonne I</v>
      </c>
      <c r="AW678" s="91"/>
      <c r="AX678" s="315" t="str">
        <f t="shared" si="343"/>
        <v>Remplir les termes C, P, T et TVA</v>
      </c>
      <c r="AY678" s="55"/>
      <c r="AZ678" s="65"/>
      <c r="BA678" s="98" t="s">
        <v>64</v>
      </c>
      <c r="BB678" s="63"/>
      <c r="BC678" s="87" t="str">
        <f t="shared" si="344"/>
        <v>Remplir la colonne AY ou BB</v>
      </c>
      <c r="BD678" s="63"/>
      <c r="BE678" s="173" t="str">
        <f t="shared" si="359"/>
        <v>Remplir la colonne M</v>
      </c>
      <c r="BF678" s="179" t="str">
        <f t="shared" si="345"/>
        <v>Remplir la colonne BD</v>
      </c>
      <c r="BG678" s="263" t="str">
        <f t="shared" si="360"/>
        <v>Remplir la colonne I</v>
      </c>
      <c r="BH678" s="91"/>
      <c r="BI678" s="315" t="str">
        <f t="shared" si="346"/>
        <v>Remplir les termes C, P, T et TVA</v>
      </c>
      <c r="BJ678" s="55"/>
      <c r="BK678" s="65"/>
      <c r="BL678" s="98" t="s">
        <v>64</v>
      </c>
      <c r="BM678" s="63"/>
      <c r="BN678" s="87" t="str">
        <f t="shared" si="347"/>
        <v>Remplir la colonne BJ ou BM</v>
      </c>
      <c r="BO678" s="63"/>
      <c r="BP678" s="173" t="str">
        <f t="shared" si="361"/>
        <v>Remplir la colonne M</v>
      </c>
      <c r="BQ678" s="179" t="str">
        <f t="shared" si="348"/>
        <v>Remplir la colonne BO</v>
      </c>
      <c r="BR678" s="263" t="str">
        <f t="shared" si="362"/>
        <v>Remplir la colonne I</v>
      </c>
      <c r="BS678" s="91"/>
      <c r="BT678" s="315" t="str">
        <f t="shared" si="349"/>
        <v>Remplir les termes C, P, T et TVA</v>
      </c>
      <c r="BU678" s="55"/>
      <c r="BV678" s="65"/>
      <c r="BW678" s="98" t="s">
        <v>64</v>
      </c>
      <c r="BX678" s="63"/>
      <c r="BY678" s="87" t="str">
        <f t="shared" si="350"/>
        <v>Remplir la colonne BU ou BX</v>
      </c>
      <c r="BZ678" s="63"/>
      <c r="CA678" s="173" t="str">
        <f t="shared" si="363"/>
        <v>Remplir la colonne M</v>
      </c>
      <c r="CB678" s="179" t="str">
        <f t="shared" si="351"/>
        <v>Remplir la colonne BZ</v>
      </c>
      <c r="CC678" s="263" t="str">
        <f t="shared" si="364"/>
        <v>Remplir la colonne I</v>
      </c>
      <c r="CD678" s="91"/>
      <c r="CE678" s="315" t="str">
        <f t="shared" si="352"/>
        <v>Remplir les termes C, P, T et TVA</v>
      </c>
      <c r="CF678" s="61" t="str">
        <f t="shared" si="333"/>
        <v>REMPLIR TYPE DE CLIENT</v>
      </c>
      <c r="CG678" s="107" t="str">
        <f t="shared" si="353"/>
        <v>Montant total de l'aide demandée non indiqué</v>
      </c>
      <c r="CH678" s="1"/>
      <c r="CI678" s="1"/>
      <c r="CJ678" s="1"/>
      <c r="CK678" s="1"/>
      <c r="CL678" s="1"/>
    </row>
    <row r="679" spans="1:90" x14ac:dyDescent="0.25">
      <c r="A679" s="51"/>
      <c r="B679" s="111"/>
      <c r="C679" s="111"/>
      <c r="D679" s="111"/>
      <c r="E679" s="111"/>
      <c r="F679" s="111"/>
      <c r="G679" s="132"/>
      <c r="H679" s="151"/>
      <c r="I679" s="299"/>
      <c r="J679" s="152"/>
      <c r="K679" s="153"/>
      <c r="L679" s="169"/>
      <c r="M679" s="39"/>
      <c r="N679" s="90"/>
      <c r="O679" s="39"/>
      <c r="P679" s="23"/>
      <c r="Q679" s="170">
        <f t="shared" si="334"/>
        <v>0</v>
      </c>
      <c r="R679" s="55"/>
      <c r="S679" s="65"/>
      <c r="T679" s="98" t="s">
        <v>64</v>
      </c>
      <c r="U679" s="63"/>
      <c r="V679" s="87" t="str">
        <f t="shared" si="335"/>
        <v>Remplir la colonne R ou U</v>
      </c>
      <c r="W679" s="63"/>
      <c r="X679" s="173" t="str">
        <f t="shared" si="332"/>
        <v>Remplir la colonne M</v>
      </c>
      <c r="Y679" s="179" t="str">
        <f t="shared" si="336"/>
        <v>Remplir la colonne W</v>
      </c>
      <c r="Z679" s="263" t="str">
        <f t="shared" si="354"/>
        <v>Remplir la colonne I</v>
      </c>
      <c r="AA679" s="91"/>
      <c r="AB679" s="315" t="str">
        <f t="shared" si="337"/>
        <v>Remplir les termes C, P, T et TVA</v>
      </c>
      <c r="AC679" s="55"/>
      <c r="AD679" s="65"/>
      <c r="AE679" s="98" t="s">
        <v>64</v>
      </c>
      <c r="AF679" s="63"/>
      <c r="AG679" s="87" t="str">
        <f t="shared" si="338"/>
        <v>Remplir la colonne AC ou AF</v>
      </c>
      <c r="AH679" s="63"/>
      <c r="AI679" s="173" t="str">
        <f t="shared" si="355"/>
        <v>Remplir la colonne M</v>
      </c>
      <c r="AJ679" s="179" t="str">
        <f t="shared" si="339"/>
        <v>Remplir la colonne AH</v>
      </c>
      <c r="AK679" s="263" t="str">
        <f t="shared" si="356"/>
        <v>Remplir la colonne I</v>
      </c>
      <c r="AL679" s="91"/>
      <c r="AM679" s="315" t="str">
        <f t="shared" si="340"/>
        <v>Remplir les terme C, P, T et TVA</v>
      </c>
      <c r="AN679" s="55"/>
      <c r="AO679" s="65"/>
      <c r="AP679" s="98" t="s">
        <v>64</v>
      </c>
      <c r="AQ679" s="63"/>
      <c r="AR679" s="87" t="str">
        <f t="shared" si="341"/>
        <v>Remplir la colonne AN ou AQ</v>
      </c>
      <c r="AS679" s="63"/>
      <c r="AT679" s="173" t="str">
        <f t="shared" si="357"/>
        <v>Remplir la colonne M</v>
      </c>
      <c r="AU679" s="179" t="str">
        <f t="shared" si="342"/>
        <v>Remplir la colonne AS</v>
      </c>
      <c r="AV679" s="263" t="str">
        <f t="shared" si="358"/>
        <v>Remplir la colonne I</v>
      </c>
      <c r="AW679" s="91"/>
      <c r="AX679" s="315" t="str">
        <f t="shared" si="343"/>
        <v>Remplir les termes C, P, T et TVA</v>
      </c>
      <c r="AY679" s="55"/>
      <c r="AZ679" s="65"/>
      <c r="BA679" s="98" t="s">
        <v>64</v>
      </c>
      <c r="BB679" s="63"/>
      <c r="BC679" s="87" t="str">
        <f t="shared" si="344"/>
        <v>Remplir la colonne AY ou BB</v>
      </c>
      <c r="BD679" s="63"/>
      <c r="BE679" s="173" t="str">
        <f t="shared" si="359"/>
        <v>Remplir la colonne M</v>
      </c>
      <c r="BF679" s="179" t="str">
        <f t="shared" si="345"/>
        <v>Remplir la colonne BD</v>
      </c>
      <c r="BG679" s="263" t="str">
        <f t="shared" si="360"/>
        <v>Remplir la colonne I</v>
      </c>
      <c r="BH679" s="91"/>
      <c r="BI679" s="315" t="str">
        <f t="shared" si="346"/>
        <v>Remplir les termes C, P, T et TVA</v>
      </c>
      <c r="BJ679" s="55"/>
      <c r="BK679" s="65"/>
      <c r="BL679" s="98" t="s">
        <v>64</v>
      </c>
      <c r="BM679" s="63"/>
      <c r="BN679" s="87" t="str">
        <f t="shared" si="347"/>
        <v>Remplir la colonne BJ ou BM</v>
      </c>
      <c r="BO679" s="63"/>
      <c r="BP679" s="173" t="str">
        <f t="shared" si="361"/>
        <v>Remplir la colonne M</v>
      </c>
      <c r="BQ679" s="179" t="str">
        <f t="shared" si="348"/>
        <v>Remplir la colonne BO</v>
      </c>
      <c r="BR679" s="263" t="str">
        <f t="shared" si="362"/>
        <v>Remplir la colonne I</v>
      </c>
      <c r="BS679" s="91"/>
      <c r="BT679" s="315" t="str">
        <f t="shared" si="349"/>
        <v>Remplir les termes C, P, T et TVA</v>
      </c>
      <c r="BU679" s="55"/>
      <c r="BV679" s="65"/>
      <c r="BW679" s="98" t="s">
        <v>64</v>
      </c>
      <c r="BX679" s="63"/>
      <c r="BY679" s="87" t="str">
        <f t="shared" si="350"/>
        <v>Remplir la colonne BU ou BX</v>
      </c>
      <c r="BZ679" s="63"/>
      <c r="CA679" s="173" t="str">
        <f t="shared" si="363"/>
        <v>Remplir la colonne M</v>
      </c>
      <c r="CB679" s="179" t="str">
        <f t="shared" si="351"/>
        <v>Remplir la colonne BZ</v>
      </c>
      <c r="CC679" s="263" t="str">
        <f t="shared" si="364"/>
        <v>Remplir la colonne I</v>
      </c>
      <c r="CD679" s="91"/>
      <c r="CE679" s="315" t="str">
        <f t="shared" si="352"/>
        <v>Remplir les termes C, P, T et TVA</v>
      </c>
      <c r="CF679" s="61" t="str">
        <f t="shared" si="333"/>
        <v>REMPLIR TYPE DE CLIENT</v>
      </c>
      <c r="CG679" s="107" t="str">
        <f t="shared" si="353"/>
        <v>Montant total de l'aide demandée non indiqué</v>
      </c>
      <c r="CH679" s="1"/>
      <c r="CI679" s="1"/>
      <c r="CJ679" s="1"/>
      <c r="CK679" s="1"/>
      <c r="CL679" s="1"/>
    </row>
    <row r="680" spans="1:90" x14ac:dyDescent="0.25">
      <c r="A680" s="51"/>
      <c r="B680" s="111"/>
      <c r="C680" s="111"/>
      <c r="D680" s="111"/>
      <c r="E680" s="111"/>
      <c r="F680" s="111"/>
      <c r="G680" s="132"/>
      <c r="H680" s="151"/>
      <c r="I680" s="299"/>
      <c r="J680" s="152"/>
      <c r="K680" s="153"/>
      <c r="L680" s="169"/>
      <c r="M680" s="39"/>
      <c r="N680" s="90"/>
      <c r="O680" s="39"/>
      <c r="P680" s="23"/>
      <c r="Q680" s="170">
        <f t="shared" si="334"/>
        <v>0</v>
      </c>
      <c r="R680" s="55"/>
      <c r="S680" s="65"/>
      <c r="T680" s="98" t="s">
        <v>64</v>
      </c>
      <c r="U680" s="63"/>
      <c r="V680" s="87" t="str">
        <f t="shared" si="335"/>
        <v>Remplir la colonne R ou U</v>
      </c>
      <c r="W680" s="63"/>
      <c r="X680" s="173" t="str">
        <f t="shared" si="332"/>
        <v>Remplir la colonne M</v>
      </c>
      <c r="Y680" s="179" t="str">
        <f t="shared" si="336"/>
        <v>Remplir la colonne W</v>
      </c>
      <c r="Z680" s="263" t="str">
        <f t="shared" si="354"/>
        <v>Remplir la colonne I</v>
      </c>
      <c r="AA680" s="91"/>
      <c r="AB680" s="315" t="str">
        <f t="shared" si="337"/>
        <v>Remplir les termes C, P, T et TVA</v>
      </c>
      <c r="AC680" s="55"/>
      <c r="AD680" s="65"/>
      <c r="AE680" s="98" t="s">
        <v>64</v>
      </c>
      <c r="AF680" s="63"/>
      <c r="AG680" s="87" t="str">
        <f t="shared" si="338"/>
        <v>Remplir la colonne AC ou AF</v>
      </c>
      <c r="AH680" s="63"/>
      <c r="AI680" s="173" t="str">
        <f t="shared" si="355"/>
        <v>Remplir la colonne M</v>
      </c>
      <c r="AJ680" s="179" t="str">
        <f t="shared" si="339"/>
        <v>Remplir la colonne AH</v>
      </c>
      <c r="AK680" s="263" t="str">
        <f t="shared" si="356"/>
        <v>Remplir la colonne I</v>
      </c>
      <c r="AL680" s="91"/>
      <c r="AM680" s="315" t="str">
        <f t="shared" si="340"/>
        <v>Remplir les terme C, P, T et TVA</v>
      </c>
      <c r="AN680" s="55"/>
      <c r="AO680" s="65"/>
      <c r="AP680" s="98" t="s">
        <v>64</v>
      </c>
      <c r="AQ680" s="63"/>
      <c r="AR680" s="87" t="str">
        <f t="shared" si="341"/>
        <v>Remplir la colonne AN ou AQ</v>
      </c>
      <c r="AS680" s="63"/>
      <c r="AT680" s="173" t="str">
        <f t="shared" si="357"/>
        <v>Remplir la colonne M</v>
      </c>
      <c r="AU680" s="179" t="str">
        <f t="shared" si="342"/>
        <v>Remplir la colonne AS</v>
      </c>
      <c r="AV680" s="263" t="str">
        <f t="shared" si="358"/>
        <v>Remplir la colonne I</v>
      </c>
      <c r="AW680" s="91"/>
      <c r="AX680" s="315" t="str">
        <f t="shared" si="343"/>
        <v>Remplir les termes C, P, T et TVA</v>
      </c>
      <c r="AY680" s="55"/>
      <c r="AZ680" s="65"/>
      <c r="BA680" s="98" t="s">
        <v>64</v>
      </c>
      <c r="BB680" s="63"/>
      <c r="BC680" s="87" t="str">
        <f t="shared" si="344"/>
        <v>Remplir la colonne AY ou BB</v>
      </c>
      <c r="BD680" s="63"/>
      <c r="BE680" s="173" t="str">
        <f t="shared" si="359"/>
        <v>Remplir la colonne M</v>
      </c>
      <c r="BF680" s="179" t="str">
        <f t="shared" si="345"/>
        <v>Remplir la colonne BD</v>
      </c>
      <c r="BG680" s="263" t="str">
        <f t="shared" si="360"/>
        <v>Remplir la colonne I</v>
      </c>
      <c r="BH680" s="91"/>
      <c r="BI680" s="315" t="str">
        <f t="shared" si="346"/>
        <v>Remplir les termes C, P, T et TVA</v>
      </c>
      <c r="BJ680" s="55"/>
      <c r="BK680" s="65"/>
      <c r="BL680" s="98" t="s">
        <v>64</v>
      </c>
      <c r="BM680" s="63"/>
      <c r="BN680" s="87" t="str">
        <f t="shared" si="347"/>
        <v>Remplir la colonne BJ ou BM</v>
      </c>
      <c r="BO680" s="63"/>
      <c r="BP680" s="173" t="str">
        <f t="shared" si="361"/>
        <v>Remplir la colonne M</v>
      </c>
      <c r="BQ680" s="179" t="str">
        <f t="shared" si="348"/>
        <v>Remplir la colonne BO</v>
      </c>
      <c r="BR680" s="263" t="str">
        <f t="shared" si="362"/>
        <v>Remplir la colonne I</v>
      </c>
      <c r="BS680" s="91"/>
      <c r="BT680" s="315" t="str">
        <f t="shared" si="349"/>
        <v>Remplir les termes C, P, T et TVA</v>
      </c>
      <c r="BU680" s="55"/>
      <c r="BV680" s="65"/>
      <c r="BW680" s="98" t="s">
        <v>64</v>
      </c>
      <c r="BX680" s="63"/>
      <c r="BY680" s="87" t="str">
        <f t="shared" si="350"/>
        <v>Remplir la colonne BU ou BX</v>
      </c>
      <c r="BZ680" s="63"/>
      <c r="CA680" s="173" t="str">
        <f t="shared" si="363"/>
        <v>Remplir la colonne M</v>
      </c>
      <c r="CB680" s="179" t="str">
        <f t="shared" si="351"/>
        <v>Remplir la colonne BZ</v>
      </c>
      <c r="CC680" s="263" t="str">
        <f t="shared" si="364"/>
        <v>Remplir la colonne I</v>
      </c>
      <c r="CD680" s="91"/>
      <c r="CE680" s="315" t="str">
        <f t="shared" si="352"/>
        <v>Remplir les termes C, P, T et TVA</v>
      </c>
      <c r="CF680" s="61" t="str">
        <f t="shared" si="333"/>
        <v>REMPLIR TYPE DE CLIENT</v>
      </c>
      <c r="CG680" s="107" t="str">
        <f t="shared" si="353"/>
        <v>Montant total de l'aide demandée non indiqué</v>
      </c>
      <c r="CH680" s="1"/>
      <c r="CI680" s="1"/>
      <c r="CJ680" s="1"/>
      <c r="CK680" s="1"/>
      <c r="CL680" s="1"/>
    </row>
    <row r="681" spans="1:90" x14ac:dyDescent="0.25">
      <c r="A681" s="51"/>
      <c r="B681" s="111"/>
      <c r="C681" s="111"/>
      <c r="D681" s="111"/>
      <c r="E681" s="111"/>
      <c r="F681" s="111"/>
      <c r="G681" s="132"/>
      <c r="H681" s="151"/>
      <c r="I681" s="299"/>
      <c r="J681" s="152"/>
      <c r="K681" s="153"/>
      <c r="L681" s="169"/>
      <c r="M681" s="39"/>
      <c r="N681" s="90"/>
      <c r="O681" s="39"/>
      <c r="P681" s="23"/>
      <c r="Q681" s="170">
        <f t="shared" si="334"/>
        <v>0</v>
      </c>
      <c r="R681" s="55"/>
      <c r="S681" s="65"/>
      <c r="T681" s="98" t="s">
        <v>64</v>
      </c>
      <c r="U681" s="63"/>
      <c r="V681" s="87" t="str">
        <f t="shared" si="335"/>
        <v>Remplir la colonne R ou U</v>
      </c>
      <c r="W681" s="63"/>
      <c r="X681" s="173" t="str">
        <f t="shared" si="332"/>
        <v>Remplir la colonne M</v>
      </c>
      <c r="Y681" s="179" t="str">
        <f t="shared" si="336"/>
        <v>Remplir la colonne W</v>
      </c>
      <c r="Z681" s="263" t="str">
        <f t="shared" si="354"/>
        <v>Remplir la colonne I</v>
      </c>
      <c r="AA681" s="91"/>
      <c r="AB681" s="315" t="str">
        <f t="shared" si="337"/>
        <v>Remplir les termes C, P, T et TVA</v>
      </c>
      <c r="AC681" s="55"/>
      <c r="AD681" s="65"/>
      <c r="AE681" s="98" t="s">
        <v>64</v>
      </c>
      <c r="AF681" s="63"/>
      <c r="AG681" s="87" t="str">
        <f t="shared" si="338"/>
        <v>Remplir la colonne AC ou AF</v>
      </c>
      <c r="AH681" s="63"/>
      <c r="AI681" s="173" t="str">
        <f t="shared" si="355"/>
        <v>Remplir la colonne M</v>
      </c>
      <c r="AJ681" s="179" t="str">
        <f t="shared" si="339"/>
        <v>Remplir la colonne AH</v>
      </c>
      <c r="AK681" s="263" t="str">
        <f t="shared" si="356"/>
        <v>Remplir la colonne I</v>
      </c>
      <c r="AL681" s="91"/>
      <c r="AM681" s="315" t="str">
        <f t="shared" si="340"/>
        <v>Remplir les terme C, P, T et TVA</v>
      </c>
      <c r="AN681" s="55"/>
      <c r="AO681" s="65"/>
      <c r="AP681" s="98" t="s">
        <v>64</v>
      </c>
      <c r="AQ681" s="63"/>
      <c r="AR681" s="87" t="str">
        <f t="shared" si="341"/>
        <v>Remplir la colonne AN ou AQ</v>
      </c>
      <c r="AS681" s="63"/>
      <c r="AT681" s="173" t="str">
        <f t="shared" si="357"/>
        <v>Remplir la colonne M</v>
      </c>
      <c r="AU681" s="179" t="str">
        <f t="shared" si="342"/>
        <v>Remplir la colonne AS</v>
      </c>
      <c r="AV681" s="263" t="str">
        <f t="shared" si="358"/>
        <v>Remplir la colonne I</v>
      </c>
      <c r="AW681" s="91"/>
      <c r="AX681" s="315" t="str">
        <f t="shared" si="343"/>
        <v>Remplir les termes C, P, T et TVA</v>
      </c>
      <c r="AY681" s="55"/>
      <c r="AZ681" s="65"/>
      <c r="BA681" s="98" t="s">
        <v>64</v>
      </c>
      <c r="BB681" s="63"/>
      <c r="BC681" s="87" t="str">
        <f t="shared" si="344"/>
        <v>Remplir la colonne AY ou BB</v>
      </c>
      <c r="BD681" s="63"/>
      <c r="BE681" s="173" t="str">
        <f t="shared" si="359"/>
        <v>Remplir la colonne M</v>
      </c>
      <c r="BF681" s="179" t="str">
        <f t="shared" si="345"/>
        <v>Remplir la colonne BD</v>
      </c>
      <c r="BG681" s="263" t="str">
        <f t="shared" si="360"/>
        <v>Remplir la colonne I</v>
      </c>
      <c r="BH681" s="91"/>
      <c r="BI681" s="315" t="str">
        <f t="shared" si="346"/>
        <v>Remplir les termes C, P, T et TVA</v>
      </c>
      <c r="BJ681" s="55"/>
      <c r="BK681" s="65"/>
      <c r="BL681" s="98" t="s">
        <v>64</v>
      </c>
      <c r="BM681" s="63"/>
      <c r="BN681" s="87" t="str">
        <f t="shared" si="347"/>
        <v>Remplir la colonne BJ ou BM</v>
      </c>
      <c r="BO681" s="63"/>
      <c r="BP681" s="173" t="str">
        <f t="shared" si="361"/>
        <v>Remplir la colonne M</v>
      </c>
      <c r="BQ681" s="179" t="str">
        <f t="shared" si="348"/>
        <v>Remplir la colonne BO</v>
      </c>
      <c r="BR681" s="263" t="str">
        <f t="shared" si="362"/>
        <v>Remplir la colonne I</v>
      </c>
      <c r="BS681" s="91"/>
      <c r="BT681" s="315" t="str">
        <f t="shared" si="349"/>
        <v>Remplir les termes C, P, T et TVA</v>
      </c>
      <c r="BU681" s="55"/>
      <c r="BV681" s="65"/>
      <c r="BW681" s="98" t="s">
        <v>64</v>
      </c>
      <c r="BX681" s="63"/>
      <c r="BY681" s="87" t="str">
        <f t="shared" si="350"/>
        <v>Remplir la colonne BU ou BX</v>
      </c>
      <c r="BZ681" s="63"/>
      <c r="CA681" s="173" t="str">
        <f t="shared" si="363"/>
        <v>Remplir la colonne M</v>
      </c>
      <c r="CB681" s="179" t="str">
        <f t="shared" si="351"/>
        <v>Remplir la colonne BZ</v>
      </c>
      <c r="CC681" s="263" t="str">
        <f t="shared" si="364"/>
        <v>Remplir la colonne I</v>
      </c>
      <c r="CD681" s="91"/>
      <c r="CE681" s="315" t="str">
        <f t="shared" si="352"/>
        <v>Remplir les termes C, P, T et TVA</v>
      </c>
      <c r="CF681" s="61" t="str">
        <f t="shared" si="333"/>
        <v>REMPLIR TYPE DE CLIENT</v>
      </c>
      <c r="CG681" s="107" t="str">
        <f t="shared" si="353"/>
        <v>Montant total de l'aide demandée non indiqué</v>
      </c>
      <c r="CH681" s="1"/>
      <c r="CI681" s="1"/>
      <c r="CJ681" s="1"/>
      <c r="CK681" s="1"/>
      <c r="CL681" s="1"/>
    </row>
    <row r="682" spans="1:90" x14ac:dyDescent="0.25">
      <c r="A682" s="51"/>
      <c r="B682" s="111"/>
      <c r="C682" s="111"/>
      <c r="D682" s="111"/>
      <c r="E682" s="111"/>
      <c r="F682" s="111"/>
      <c r="G682" s="132"/>
      <c r="H682" s="151"/>
      <c r="I682" s="299"/>
      <c r="J682" s="152"/>
      <c r="K682" s="153"/>
      <c r="L682" s="169"/>
      <c r="M682" s="39"/>
      <c r="N682" s="90"/>
      <c r="O682" s="39"/>
      <c r="P682" s="23"/>
      <c r="Q682" s="170">
        <f t="shared" si="334"/>
        <v>0</v>
      </c>
      <c r="R682" s="55"/>
      <c r="S682" s="65"/>
      <c r="T682" s="98" t="s">
        <v>64</v>
      </c>
      <c r="U682" s="63"/>
      <c r="V682" s="87" t="str">
        <f t="shared" si="335"/>
        <v>Remplir la colonne R ou U</v>
      </c>
      <c r="W682" s="63"/>
      <c r="X682" s="173" t="str">
        <f t="shared" si="332"/>
        <v>Remplir la colonne M</v>
      </c>
      <c r="Y682" s="179" t="str">
        <f t="shared" si="336"/>
        <v>Remplir la colonne W</v>
      </c>
      <c r="Z682" s="263" t="str">
        <f t="shared" si="354"/>
        <v>Remplir la colonne I</v>
      </c>
      <c r="AA682" s="91"/>
      <c r="AB682" s="315" t="str">
        <f t="shared" si="337"/>
        <v>Remplir les termes C, P, T et TVA</v>
      </c>
      <c r="AC682" s="55"/>
      <c r="AD682" s="65"/>
      <c r="AE682" s="98" t="s">
        <v>64</v>
      </c>
      <c r="AF682" s="63"/>
      <c r="AG682" s="87" t="str">
        <f t="shared" si="338"/>
        <v>Remplir la colonne AC ou AF</v>
      </c>
      <c r="AH682" s="63"/>
      <c r="AI682" s="173" t="str">
        <f t="shared" si="355"/>
        <v>Remplir la colonne M</v>
      </c>
      <c r="AJ682" s="179" t="str">
        <f t="shared" si="339"/>
        <v>Remplir la colonne AH</v>
      </c>
      <c r="AK682" s="263" t="str">
        <f t="shared" si="356"/>
        <v>Remplir la colonne I</v>
      </c>
      <c r="AL682" s="91"/>
      <c r="AM682" s="315" t="str">
        <f t="shared" si="340"/>
        <v>Remplir les terme C, P, T et TVA</v>
      </c>
      <c r="AN682" s="55"/>
      <c r="AO682" s="65"/>
      <c r="AP682" s="98" t="s">
        <v>64</v>
      </c>
      <c r="AQ682" s="63"/>
      <c r="AR682" s="87" t="str">
        <f t="shared" si="341"/>
        <v>Remplir la colonne AN ou AQ</v>
      </c>
      <c r="AS682" s="63"/>
      <c r="AT682" s="173" t="str">
        <f t="shared" si="357"/>
        <v>Remplir la colonne M</v>
      </c>
      <c r="AU682" s="179" t="str">
        <f t="shared" si="342"/>
        <v>Remplir la colonne AS</v>
      </c>
      <c r="AV682" s="263" t="str">
        <f t="shared" si="358"/>
        <v>Remplir la colonne I</v>
      </c>
      <c r="AW682" s="91"/>
      <c r="AX682" s="315" t="str">
        <f t="shared" si="343"/>
        <v>Remplir les termes C, P, T et TVA</v>
      </c>
      <c r="AY682" s="55"/>
      <c r="AZ682" s="65"/>
      <c r="BA682" s="98" t="s">
        <v>64</v>
      </c>
      <c r="BB682" s="63"/>
      <c r="BC682" s="87" t="str">
        <f t="shared" si="344"/>
        <v>Remplir la colonne AY ou BB</v>
      </c>
      <c r="BD682" s="63"/>
      <c r="BE682" s="173" t="str">
        <f t="shared" si="359"/>
        <v>Remplir la colonne M</v>
      </c>
      <c r="BF682" s="179" t="str">
        <f t="shared" si="345"/>
        <v>Remplir la colonne BD</v>
      </c>
      <c r="BG682" s="263" t="str">
        <f t="shared" si="360"/>
        <v>Remplir la colonne I</v>
      </c>
      <c r="BH682" s="91"/>
      <c r="BI682" s="315" t="str">
        <f t="shared" si="346"/>
        <v>Remplir les termes C, P, T et TVA</v>
      </c>
      <c r="BJ682" s="55"/>
      <c r="BK682" s="65"/>
      <c r="BL682" s="98" t="s">
        <v>64</v>
      </c>
      <c r="BM682" s="63"/>
      <c r="BN682" s="87" t="str">
        <f t="shared" si="347"/>
        <v>Remplir la colonne BJ ou BM</v>
      </c>
      <c r="BO682" s="63"/>
      <c r="BP682" s="173" t="str">
        <f t="shared" si="361"/>
        <v>Remplir la colonne M</v>
      </c>
      <c r="BQ682" s="179" t="str">
        <f t="shared" si="348"/>
        <v>Remplir la colonne BO</v>
      </c>
      <c r="BR682" s="263" t="str">
        <f t="shared" si="362"/>
        <v>Remplir la colonne I</v>
      </c>
      <c r="BS682" s="91"/>
      <c r="BT682" s="315" t="str">
        <f t="shared" si="349"/>
        <v>Remplir les termes C, P, T et TVA</v>
      </c>
      <c r="BU682" s="55"/>
      <c r="BV682" s="65"/>
      <c r="BW682" s="98" t="s">
        <v>64</v>
      </c>
      <c r="BX682" s="63"/>
      <c r="BY682" s="87" t="str">
        <f t="shared" si="350"/>
        <v>Remplir la colonne BU ou BX</v>
      </c>
      <c r="BZ682" s="63"/>
      <c r="CA682" s="173" t="str">
        <f t="shared" si="363"/>
        <v>Remplir la colonne M</v>
      </c>
      <c r="CB682" s="179" t="str">
        <f t="shared" si="351"/>
        <v>Remplir la colonne BZ</v>
      </c>
      <c r="CC682" s="263" t="str">
        <f t="shared" si="364"/>
        <v>Remplir la colonne I</v>
      </c>
      <c r="CD682" s="91"/>
      <c r="CE682" s="315" t="str">
        <f t="shared" si="352"/>
        <v>Remplir les termes C, P, T et TVA</v>
      </c>
      <c r="CF682" s="61" t="str">
        <f t="shared" si="333"/>
        <v>REMPLIR TYPE DE CLIENT</v>
      </c>
      <c r="CG682" s="107" t="str">
        <f t="shared" si="353"/>
        <v>Montant total de l'aide demandée non indiqué</v>
      </c>
      <c r="CH682" s="1"/>
      <c r="CI682" s="1"/>
      <c r="CJ682" s="1"/>
      <c r="CK682" s="1"/>
      <c r="CL682" s="1"/>
    </row>
    <row r="683" spans="1:90" x14ac:dyDescent="0.25">
      <c r="A683" s="51"/>
      <c r="B683" s="111"/>
      <c r="C683" s="111"/>
      <c r="D683" s="111"/>
      <c r="E683" s="111"/>
      <c r="F683" s="111"/>
      <c r="G683" s="132"/>
      <c r="H683" s="151"/>
      <c r="I683" s="299"/>
      <c r="J683" s="152"/>
      <c r="K683" s="153"/>
      <c r="L683" s="169"/>
      <c r="M683" s="39"/>
      <c r="N683" s="90"/>
      <c r="O683" s="39"/>
      <c r="P683" s="23"/>
      <c r="Q683" s="170">
        <f t="shared" si="334"/>
        <v>0</v>
      </c>
      <c r="R683" s="55"/>
      <c r="S683" s="65"/>
      <c r="T683" s="98" t="s">
        <v>64</v>
      </c>
      <c r="U683" s="63"/>
      <c r="V683" s="87" t="str">
        <f t="shared" si="335"/>
        <v>Remplir la colonne R ou U</v>
      </c>
      <c r="W683" s="63"/>
      <c r="X683" s="173" t="str">
        <f t="shared" si="332"/>
        <v>Remplir la colonne M</v>
      </c>
      <c r="Y683" s="179" t="str">
        <f t="shared" si="336"/>
        <v>Remplir la colonne W</v>
      </c>
      <c r="Z683" s="263" t="str">
        <f t="shared" si="354"/>
        <v>Remplir la colonne I</v>
      </c>
      <c r="AA683" s="91"/>
      <c r="AB683" s="315" t="str">
        <f t="shared" si="337"/>
        <v>Remplir les termes C, P, T et TVA</v>
      </c>
      <c r="AC683" s="55"/>
      <c r="AD683" s="65"/>
      <c r="AE683" s="98" t="s">
        <v>64</v>
      </c>
      <c r="AF683" s="63"/>
      <c r="AG683" s="87" t="str">
        <f t="shared" si="338"/>
        <v>Remplir la colonne AC ou AF</v>
      </c>
      <c r="AH683" s="63"/>
      <c r="AI683" s="173" t="str">
        <f t="shared" si="355"/>
        <v>Remplir la colonne M</v>
      </c>
      <c r="AJ683" s="179" t="str">
        <f t="shared" si="339"/>
        <v>Remplir la colonne AH</v>
      </c>
      <c r="AK683" s="263" t="str">
        <f t="shared" si="356"/>
        <v>Remplir la colonne I</v>
      </c>
      <c r="AL683" s="91"/>
      <c r="AM683" s="315" t="str">
        <f t="shared" si="340"/>
        <v>Remplir les terme C, P, T et TVA</v>
      </c>
      <c r="AN683" s="55"/>
      <c r="AO683" s="65"/>
      <c r="AP683" s="98" t="s">
        <v>64</v>
      </c>
      <c r="AQ683" s="63"/>
      <c r="AR683" s="87" t="str">
        <f t="shared" si="341"/>
        <v>Remplir la colonne AN ou AQ</v>
      </c>
      <c r="AS683" s="63"/>
      <c r="AT683" s="173" t="str">
        <f t="shared" si="357"/>
        <v>Remplir la colonne M</v>
      </c>
      <c r="AU683" s="179" t="str">
        <f t="shared" si="342"/>
        <v>Remplir la colonne AS</v>
      </c>
      <c r="AV683" s="263" t="str">
        <f t="shared" si="358"/>
        <v>Remplir la colonne I</v>
      </c>
      <c r="AW683" s="91"/>
      <c r="AX683" s="315" t="str">
        <f t="shared" si="343"/>
        <v>Remplir les termes C, P, T et TVA</v>
      </c>
      <c r="AY683" s="55"/>
      <c r="AZ683" s="65"/>
      <c r="BA683" s="98" t="s">
        <v>64</v>
      </c>
      <c r="BB683" s="63"/>
      <c r="BC683" s="87" t="str">
        <f t="shared" si="344"/>
        <v>Remplir la colonne AY ou BB</v>
      </c>
      <c r="BD683" s="63"/>
      <c r="BE683" s="173" t="str">
        <f t="shared" si="359"/>
        <v>Remplir la colonne M</v>
      </c>
      <c r="BF683" s="179" t="str">
        <f t="shared" si="345"/>
        <v>Remplir la colonne BD</v>
      </c>
      <c r="BG683" s="263" t="str">
        <f t="shared" si="360"/>
        <v>Remplir la colonne I</v>
      </c>
      <c r="BH683" s="91"/>
      <c r="BI683" s="315" t="str">
        <f t="shared" si="346"/>
        <v>Remplir les termes C, P, T et TVA</v>
      </c>
      <c r="BJ683" s="55"/>
      <c r="BK683" s="65"/>
      <c r="BL683" s="98" t="s">
        <v>64</v>
      </c>
      <c r="BM683" s="63"/>
      <c r="BN683" s="87" t="str">
        <f t="shared" si="347"/>
        <v>Remplir la colonne BJ ou BM</v>
      </c>
      <c r="BO683" s="63"/>
      <c r="BP683" s="173" t="str">
        <f t="shared" si="361"/>
        <v>Remplir la colonne M</v>
      </c>
      <c r="BQ683" s="179" t="str">
        <f t="shared" si="348"/>
        <v>Remplir la colonne BO</v>
      </c>
      <c r="BR683" s="263" t="str">
        <f t="shared" si="362"/>
        <v>Remplir la colonne I</v>
      </c>
      <c r="BS683" s="91"/>
      <c r="BT683" s="315" t="str">
        <f t="shared" si="349"/>
        <v>Remplir les termes C, P, T et TVA</v>
      </c>
      <c r="BU683" s="55"/>
      <c r="BV683" s="65"/>
      <c r="BW683" s="98" t="s">
        <v>64</v>
      </c>
      <c r="BX683" s="63"/>
      <c r="BY683" s="87" t="str">
        <f t="shared" si="350"/>
        <v>Remplir la colonne BU ou BX</v>
      </c>
      <c r="BZ683" s="63"/>
      <c r="CA683" s="173" t="str">
        <f t="shared" si="363"/>
        <v>Remplir la colonne M</v>
      </c>
      <c r="CB683" s="179" t="str">
        <f t="shared" si="351"/>
        <v>Remplir la colonne BZ</v>
      </c>
      <c r="CC683" s="263" t="str">
        <f t="shared" si="364"/>
        <v>Remplir la colonne I</v>
      </c>
      <c r="CD683" s="91"/>
      <c r="CE683" s="315" t="str">
        <f t="shared" si="352"/>
        <v>Remplir les termes C, P, T et TVA</v>
      </c>
      <c r="CF683" s="61" t="str">
        <f t="shared" si="333"/>
        <v>REMPLIR TYPE DE CLIENT</v>
      </c>
      <c r="CG683" s="107" t="str">
        <f t="shared" si="353"/>
        <v>Montant total de l'aide demandée non indiqué</v>
      </c>
      <c r="CH683" s="1"/>
      <c r="CI683" s="1"/>
      <c r="CJ683" s="1"/>
      <c r="CK683" s="1"/>
      <c r="CL683" s="1"/>
    </row>
    <row r="684" spans="1:90" x14ac:dyDescent="0.25">
      <c r="A684" s="51"/>
      <c r="B684" s="111"/>
      <c r="C684" s="111"/>
      <c r="D684" s="111"/>
      <c r="E684" s="111"/>
      <c r="F684" s="111"/>
      <c r="G684" s="132"/>
      <c r="H684" s="151"/>
      <c r="I684" s="299"/>
      <c r="J684" s="152"/>
      <c r="K684" s="153"/>
      <c r="L684" s="169"/>
      <c r="M684" s="39"/>
      <c r="N684" s="90"/>
      <c r="O684" s="39"/>
      <c r="P684" s="23"/>
      <c r="Q684" s="170">
        <f t="shared" si="334"/>
        <v>0</v>
      </c>
      <c r="R684" s="55"/>
      <c r="S684" s="65"/>
      <c r="T684" s="98" t="s">
        <v>64</v>
      </c>
      <c r="U684" s="63"/>
      <c r="V684" s="87" t="str">
        <f t="shared" si="335"/>
        <v>Remplir la colonne R ou U</v>
      </c>
      <c r="W684" s="63"/>
      <c r="X684" s="173" t="str">
        <f t="shared" si="332"/>
        <v>Remplir la colonne M</v>
      </c>
      <c r="Y684" s="179" t="str">
        <f t="shared" si="336"/>
        <v>Remplir la colonne W</v>
      </c>
      <c r="Z684" s="263" t="str">
        <f t="shared" si="354"/>
        <v>Remplir la colonne I</v>
      </c>
      <c r="AA684" s="91"/>
      <c r="AB684" s="315" t="str">
        <f t="shared" si="337"/>
        <v>Remplir les termes C, P, T et TVA</v>
      </c>
      <c r="AC684" s="55"/>
      <c r="AD684" s="65"/>
      <c r="AE684" s="98" t="s">
        <v>64</v>
      </c>
      <c r="AF684" s="63"/>
      <c r="AG684" s="87" t="str">
        <f t="shared" si="338"/>
        <v>Remplir la colonne AC ou AF</v>
      </c>
      <c r="AH684" s="63"/>
      <c r="AI684" s="173" t="str">
        <f t="shared" si="355"/>
        <v>Remplir la colonne M</v>
      </c>
      <c r="AJ684" s="179" t="str">
        <f t="shared" si="339"/>
        <v>Remplir la colonne AH</v>
      </c>
      <c r="AK684" s="263" t="str">
        <f t="shared" si="356"/>
        <v>Remplir la colonne I</v>
      </c>
      <c r="AL684" s="91"/>
      <c r="AM684" s="315" t="str">
        <f t="shared" si="340"/>
        <v>Remplir les terme C, P, T et TVA</v>
      </c>
      <c r="AN684" s="55"/>
      <c r="AO684" s="65"/>
      <c r="AP684" s="98" t="s">
        <v>64</v>
      </c>
      <c r="AQ684" s="63"/>
      <c r="AR684" s="87" t="str">
        <f t="shared" si="341"/>
        <v>Remplir la colonne AN ou AQ</v>
      </c>
      <c r="AS684" s="63"/>
      <c r="AT684" s="173" t="str">
        <f t="shared" si="357"/>
        <v>Remplir la colonne M</v>
      </c>
      <c r="AU684" s="179" t="str">
        <f t="shared" si="342"/>
        <v>Remplir la colonne AS</v>
      </c>
      <c r="AV684" s="263" t="str">
        <f t="shared" si="358"/>
        <v>Remplir la colonne I</v>
      </c>
      <c r="AW684" s="91"/>
      <c r="AX684" s="315" t="str">
        <f t="shared" si="343"/>
        <v>Remplir les termes C, P, T et TVA</v>
      </c>
      <c r="AY684" s="55"/>
      <c r="AZ684" s="65"/>
      <c r="BA684" s="98" t="s">
        <v>64</v>
      </c>
      <c r="BB684" s="63"/>
      <c r="BC684" s="87" t="str">
        <f t="shared" si="344"/>
        <v>Remplir la colonne AY ou BB</v>
      </c>
      <c r="BD684" s="63"/>
      <c r="BE684" s="173" t="str">
        <f t="shared" si="359"/>
        <v>Remplir la colonne M</v>
      </c>
      <c r="BF684" s="179" t="str">
        <f t="shared" si="345"/>
        <v>Remplir la colonne BD</v>
      </c>
      <c r="BG684" s="263" t="str">
        <f t="shared" si="360"/>
        <v>Remplir la colonne I</v>
      </c>
      <c r="BH684" s="91"/>
      <c r="BI684" s="315" t="str">
        <f t="shared" si="346"/>
        <v>Remplir les termes C, P, T et TVA</v>
      </c>
      <c r="BJ684" s="55"/>
      <c r="BK684" s="65"/>
      <c r="BL684" s="98" t="s">
        <v>64</v>
      </c>
      <c r="BM684" s="63"/>
      <c r="BN684" s="87" t="str">
        <f t="shared" si="347"/>
        <v>Remplir la colonne BJ ou BM</v>
      </c>
      <c r="BO684" s="63"/>
      <c r="BP684" s="173" t="str">
        <f t="shared" si="361"/>
        <v>Remplir la colonne M</v>
      </c>
      <c r="BQ684" s="179" t="str">
        <f t="shared" si="348"/>
        <v>Remplir la colonne BO</v>
      </c>
      <c r="BR684" s="263" t="str">
        <f t="shared" si="362"/>
        <v>Remplir la colonne I</v>
      </c>
      <c r="BS684" s="91"/>
      <c r="BT684" s="315" t="str">
        <f t="shared" si="349"/>
        <v>Remplir les termes C, P, T et TVA</v>
      </c>
      <c r="BU684" s="55"/>
      <c r="BV684" s="65"/>
      <c r="BW684" s="98" t="s">
        <v>64</v>
      </c>
      <c r="BX684" s="63"/>
      <c r="BY684" s="87" t="str">
        <f t="shared" si="350"/>
        <v>Remplir la colonne BU ou BX</v>
      </c>
      <c r="BZ684" s="63"/>
      <c r="CA684" s="173" t="str">
        <f t="shared" si="363"/>
        <v>Remplir la colonne M</v>
      </c>
      <c r="CB684" s="179" t="str">
        <f t="shared" si="351"/>
        <v>Remplir la colonne BZ</v>
      </c>
      <c r="CC684" s="263" t="str">
        <f t="shared" si="364"/>
        <v>Remplir la colonne I</v>
      </c>
      <c r="CD684" s="91"/>
      <c r="CE684" s="315" t="str">
        <f t="shared" si="352"/>
        <v>Remplir les termes C, P, T et TVA</v>
      </c>
      <c r="CF684" s="61" t="str">
        <f t="shared" si="333"/>
        <v>REMPLIR TYPE DE CLIENT</v>
      </c>
      <c r="CG684" s="107" t="str">
        <f t="shared" si="353"/>
        <v>Montant total de l'aide demandée non indiqué</v>
      </c>
      <c r="CH684" s="1"/>
      <c r="CI684" s="1"/>
      <c r="CJ684" s="1"/>
      <c r="CK684" s="1"/>
      <c r="CL684" s="1"/>
    </row>
    <row r="685" spans="1:90" x14ac:dyDescent="0.25">
      <c r="A685" s="51"/>
      <c r="B685" s="111"/>
      <c r="C685" s="111"/>
      <c r="D685" s="111"/>
      <c r="E685" s="111"/>
      <c r="F685" s="111"/>
      <c r="G685" s="132"/>
      <c r="H685" s="151"/>
      <c r="I685" s="299"/>
      <c r="J685" s="152"/>
      <c r="K685" s="153"/>
      <c r="L685" s="169"/>
      <c r="M685" s="39"/>
      <c r="N685" s="90"/>
      <c r="O685" s="39"/>
      <c r="P685" s="23"/>
      <c r="Q685" s="170">
        <f t="shared" si="334"/>
        <v>0</v>
      </c>
      <c r="R685" s="55"/>
      <c r="S685" s="65"/>
      <c r="T685" s="98" t="s">
        <v>64</v>
      </c>
      <c r="U685" s="63"/>
      <c r="V685" s="87" t="str">
        <f t="shared" si="335"/>
        <v>Remplir la colonne R ou U</v>
      </c>
      <c r="W685" s="63"/>
      <c r="X685" s="173" t="str">
        <f t="shared" si="332"/>
        <v>Remplir la colonne M</v>
      </c>
      <c r="Y685" s="179" t="str">
        <f t="shared" si="336"/>
        <v>Remplir la colonne W</v>
      </c>
      <c r="Z685" s="263" t="str">
        <f t="shared" si="354"/>
        <v>Remplir la colonne I</v>
      </c>
      <c r="AA685" s="91"/>
      <c r="AB685" s="315" t="str">
        <f t="shared" si="337"/>
        <v>Remplir les termes C, P, T et TVA</v>
      </c>
      <c r="AC685" s="55"/>
      <c r="AD685" s="65"/>
      <c r="AE685" s="98" t="s">
        <v>64</v>
      </c>
      <c r="AF685" s="63"/>
      <c r="AG685" s="87" t="str">
        <f t="shared" si="338"/>
        <v>Remplir la colonne AC ou AF</v>
      </c>
      <c r="AH685" s="63"/>
      <c r="AI685" s="173" t="str">
        <f t="shared" si="355"/>
        <v>Remplir la colonne M</v>
      </c>
      <c r="AJ685" s="179" t="str">
        <f t="shared" si="339"/>
        <v>Remplir la colonne AH</v>
      </c>
      <c r="AK685" s="263" t="str">
        <f t="shared" si="356"/>
        <v>Remplir la colonne I</v>
      </c>
      <c r="AL685" s="91"/>
      <c r="AM685" s="315" t="str">
        <f t="shared" si="340"/>
        <v>Remplir les terme C, P, T et TVA</v>
      </c>
      <c r="AN685" s="55"/>
      <c r="AO685" s="65"/>
      <c r="AP685" s="98" t="s">
        <v>64</v>
      </c>
      <c r="AQ685" s="63"/>
      <c r="AR685" s="87" t="str">
        <f t="shared" si="341"/>
        <v>Remplir la colonne AN ou AQ</v>
      </c>
      <c r="AS685" s="63"/>
      <c r="AT685" s="173" t="str">
        <f t="shared" si="357"/>
        <v>Remplir la colonne M</v>
      </c>
      <c r="AU685" s="179" t="str">
        <f t="shared" si="342"/>
        <v>Remplir la colonne AS</v>
      </c>
      <c r="AV685" s="263" t="str">
        <f t="shared" si="358"/>
        <v>Remplir la colonne I</v>
      </c>
      <c r="AW685" s="91"/>
      <c r="AX685" s="315" t="str">
        <f t="shared" si="343"/>
        <v>Remplir les termes C, P, T et TVA</v>
      </c>
      <c r="AY685" s="55"/>
      <c r="AZ685" s="65"/>
      <c r="BA685" s="98" t="s">
        <v>64</v>
      </c>
      <c r="BB685" s="63"/>
      <c r="BC685" s="87" t="str">
        <f t="shared" si="344"/>
        <v>Remplir la colonne AY ou BB</v>
      </c>
      <c r="BD685" s="63"/>
      <c r="BE685" s="173" t="str">
        <f t="shared" si="359"/>
        <v>Remplir la colonne M</v>
      </c>
      <c r="BF685" s="179" t="str">
        <f t="shared" si="345"/>
        <v>Remplir la colonne BD</v>
      </c>
      <c r="BG685" s="263" t="str">
        <f t="shared" si="360"/>
        <v>Remplir la colonne I</v>
      </c>
      <c r="BH685" s="91"/>
      <c r="BI685" s="315" t="str">
        <f t="shared" si="346"/>
        <v>Remplir les termes C, P, T et TVA</v>
      </c>
      <c r="BJ685" s="55"/>
      <c r="BK685" s="65"/>
      <c r="BL685" s="98" t="s">
        <v>64</v>
      </c>
      <c r="BM685" s="63"/>
      <c r="BN685" s="87" t="str">
        <f t="shared" si="347"/>
        <v>Remplir la colonne BJ ou BM</v>
      </c>
      <c r="BO685" s="63"/>
      <c r="BP685" s="173" t="str">
        <f t="shared" si="361"/>
        <v>Remplir la colonne M</v>
      </c>
      <c r="BQ685" s="179" t="str">
        <f t="shared" si="348"/>
        <v>Remplir la colonne BO</v>
      </c>
      <c r="BR685" s="263" t="str">
        <f t="shared" si="362"/>
        <v>Remplir la colonne I</v>
      </c>
      <c r="BS685" s="91"/>
      <c r="BT685" s="315" t="str">
        <f t="shared" si="349"/>
        <v>Remplir les termes C, P, T et TVA</v>
      </c>
      <c r="BU685" s="55"/>
      <c r="BV685" s="65"/>
      <c r="BW685" s="98" t="s">
        <v>64</v>
      </c>
      <c r="BX685" s="63"/>
      <c r="BY685" s="87" t="str">
        <f t="shared" si="350"/>
        <v>Remplir la colonne BU ou BX</v>
      </c>
      <c r="BZ685" s="63"/>
      <c r="CA685" s="173" t="str">
        <f t="shared" si="363"/>
        <v>Remplir la colonne M</v>
      </c>
      <c r="CB685" s="179" t="str">
        <f t="shared" si="351"/>
        <v>Remplir la colonne BZ</v>
      </c>
      <c r="CC685" s="263" t="str">
        <f t="shared" si="364"/>
        <v>Remplir la colonne I</v>
      </c>
      <c r="CD685" s="91"/>
      <c r="CE685" s="315" t="str">
        <f t="shared" si="352"/>
        <v>Remplir les termes C, P, T et TVA</v>
      </c>
      <c r="CF685" s="61" t="str">
        <f t="shared" si="333"/>
        <v>REMPLIR TYPE DE CLIENT</v>
      </c>
      <c r="CG685" s="107" t="str">
        <f t="shared" si="353"/>
        <v>Montant total de l'aide demandée non indiqué</v>
      </c>
      <c r="CH685" s="1"/>
      <c r="CI685" s="1"/>
      <c r="CJ685" s="1"/>
      <c r="CK685" s="1"/>
      <c r="CL685" s="1"/>
    </row>
    <row r="686" spans="1:90" x14ac:dyDescent="0.25">
      <c r="A686" s="51"/>
      <c r="B686" s="111"/>
      <c r="C686" s="111"/>
      <c r="D686" s="111"/>
      <c r="E686" s="111"/>
      <c r="F686" s="111"/>
      <c r="G686" s="132"/>
      <c r="H686" s="151"/>
      <c r="I686" s="299"/>
      <c r="J686" s="152"/>
      <c r="K686" s="153"/>
      <c r="L686" s="169"/>
      <c r="M686" s="39"/>
      <c r="N686" s="90"/>
      <c r="O686" s="39"/>
      <c r="P686" s="23"/>
      <c r="Q686" s="170">
        <f t="shared" si="334"/>
        <v>0</v>
      </c>
      <c r="R686" s="55"/>
      <c r="S686" s="65"/>
      <c r="T686" s="98" t="s">
        <v>64</v>
      </c>
      <c r="U686" s="63"/>
      <c r="V686" s="87" t="str">
        <f t="shared" si="335"/>
        <v>Remplir la colonne R ou U</v>
      </c>
      <c r="W686" s="63"/>
      <c r="X686" s="173" t="str">
        <f t="shared" si="332"/>
        <v>Remplir la colonne M</v>
      </c>
      <c r="Y686" s="179" t="str">
        <f t="shared" si="336"/>
        <v>Remplir la colonne W</v>
      </c>
      <c r="Z686" s="263" t="str">
        <f t="shared" si="354"/>
        <v>Remplir la colonne I</v>
      </c>
      <c r="AA686" s="91"/>
      <c r="AB686" s="315" t="str">
        <f t="shared" si="337"/>
        <v>Remplir les termes C, P, T et TVA</v>
      </c>
      <c r="AC686" s="55"/>
      <c r="AD686" s="65"/>
      <c r="AE686" s="98" t="s">
        <v>64</v>
      </c>
      <c r="AF686" s="63"/>
      <c r="AG686" s="87" t="str">
        <f t="shared" si="338"/>
        <v>Remplir la colonne AC ou AF</v>
      </c>
      <c r="AH686" s="63"/>
      <c r="AI686" s="173" t="str">
        <f t="shared" si="355"/>
        <v>Remplir la colonne M</v>
      </c>
      <c r="AJ686" s="179" t="str">
        <f t="shared" si="339"/>
        <v>Remplir la colonne AH</v>
      </c>
      <c r="AK686" s="263" t="str">
        <f t="shared" si="356"/>
        <v>Remplir la colonne I</v>
      </c>
      <c r="AL686" s="91"/>
      <c r="AM686" s="315" t="str">
        <f t="shared" si="340"/>
        <v>Remplir les terme C, P, T et TVA</v>
      </c>
      <c r="AN686" s="55"/>
      <c r="AO686" s="65"/>
      <c r="AP686" s="98" t="s">
        <v>64</v>
      </c>
      <c r="AQ686" s="63"/>
      <c r="AR686" s="87" t="str">
        <f t="shared" si="341"/>
        <v>Remplir la colonne AN ou AQ</v>
      </c>
      <c r="AS686" s="63"/>
      <c r="AT686" s="173" t="str">
        <f t="shared" si="357"/>
        <v>Remplir la colonne M</v>
      </c>
      <c r="AU686" s="179" t="str">
        <f t="shared" si="342"/>
        <v>Remplir la colonne AS</v>
      </c>
      <c r="AV686" s="263" t="str">
        <f t="shared" si="358"/>
        <v>Remplir la colonne I</v>
      </c>
      <c r="AW686" s="91"/>
      <c r="AX686" s="315" t="str">
        <f t="shared" si="343"/>
        <v>Remplir les termes C, P, T et TVA</v>
      </c>
      <c r="AY686" s="55"/>
      <c r="AZ686" s="65"/>
      <c r="BA686" s="98" t="s">
        <v>64</v>
      </c>
      <c r="BB686" s="63"/>
      <c r="BC686" s="87" t="str">
        <f t="shared" si="344"/>
        <v>Remplir la colonne AY ou BB</v>
      </c>
      <c r="BD686" s="63"/>
      <c r="BE686" s="173" t="str">
        <f t="shared" si="359"/>
        <v>Remplir la colonne M</v>
      </c>
      <c r="BF686" s="179" t="str">
        <f t="shared" si="345"/>
        <v>Remplir la colonne BD</v>
      </c>
      <c r="BG686" s="263" t="str">
        <f t="shared" si="360"/>
        <v>Remplir la colonne I</v>
      </c>
      <c r="BH686" s="91"/>
      <c r="BI686" s="315" t="str">
        <f t="shared" si="346"/>
        <v>Remplir les termes C, P, T et TVA</v>
      </c>
      <c r="BJ686" s="55"/>
      <c r="BK686" s="65"/>
      <c r="BL686" s="98" t="s">
        <v>64</v>
      </c>
      <c r="BM686" s="63"/>
      <c r="BN686" s="87" t="str">
        <f t="shared" si="347"/>
        <v>Remplir la colonne BJ ou BM</v>
      </c>
      <c r="BO686" s="63"/>
      <c r="BP686" s="173" t="str">
        <f t="shared" si="361"/>
        <v>Remplir la colonne M</v>
      </c>
      <c r="BQ686" s="179" t="str">
        <f t="shared" si="348"/>
        <v>Remplir la colonne BO</v>
      </c>
      <c r="BR686" s="263" t="str">
        <f t="shared" si="362"/>
        <v>Remplir la colonne I</v>
      </c>
      <c r="BS686" s="91"/>
      <c r="BT686" s="315" t="str">
        <f t="shared" si="349"/>
        <v>Remplir les termes C, P, T et TVA</v>
      </c>
      <c r="BU686" s="55"/>
      <c r="BV686" s="65"/>
      <c r="BW686" s="98" t="s">
        <v>64</v>
      </c>
      <c r="BX686" s="63"/>
      <c r="BY686" s="87" t="str">
        <f t="shared" si="350"/>
        <v>Remplir la colonne BU ou BX</v>
      </c>
      <c r="BZ686" s="63"/>
      <c r="CA686" s="173" t="str">
        <f t="shared" si="363"/>
        <v>Remplir la colonne M</v>
      </c>
      <c r="CB686" s="179" t="str">
        <f t="shared" si="351"/>
        <v>Remplir la colonne BZ</v>
      </c>
      <c r="CC686" s="263" t="str">
        <f t="shared" si="364"/>
        <v>Remplir la colonne I</v>
      </c>
      <c r="CD686" s="91"/>
      <c r="CE686" s="315" t="str">
        <f t="shared" si="352"/>
        <v>Remplir les termes C, P, T et TVA</v>
      </c>
      <c r="CF686" s="61" t="str">
        <f t="shared" si="333"/>
        <v>REMPLIR TYPE DE CLIENT</v>
      </c>
      <c r="CG686" s="107" t="str">
        <f t="shared" si="353"/>
        <v>Montant total de l'aide demandée non indiqué</v>
      </c>
      <c r="CH686" s="1"/>
      <c r="CI686" s="1"/>
      <c r="CJ686" s="1"/>
      <c r="CK686" s="1"/>
      <c r="CL686" s="1"/>
    </row>
    <row r="687" spans="1:90" x14ac:dyDescent="0.25">
      <c r="A687" s="51"/>
      <c r="B687" s="111"/>
      <c r="C687" s="111"/>
      <c r="D687" s="111"/>
      <c r="E687" s="111"/>
      <c r="F687" s="111"/>
      <c r="G687" s="132"/>
      <c r="H687" s="151"/>
      <c r="I687" s="299"/>
      <c r="J687" s="152"/>
      <c r="K687" s="153"/>
      <c r="L687" s="169"/>
      <c r="M687" s="39"/>
      <c r="N687" s="90"/>
      <c r="O687" s="39"/>
      <c r="P687" s="23"/>
      <c r="Q687" s="170">
        <f t="shared" si="334"/>
        <v>0</v>
      </c>
      <c r="R687" s="55"/>
      <c r="S687" s="65"/>
      <c r="T687" s="98" t="s">
        <v>64</v>
      </c>
      <c r="U687" s="63"/>
      <c r="V687" s="87" t="str">
        <f t="shared" si="335"/>
        <v>Remplir la colonne R ou U</v>
      </c>
      <c r="W687" s="63"/>
      <c r="X687" s="173" t="str">
        <f t="shared" si="332"/>
        <v>Remplir la colonne M</v>
      </c>
      <c r="Y687" s="179" t="str">
        <f t="shared" si="336"/>
        <v>Remplir la colonne W</v>
      </c>
      <c r="Z687" s="263" t="str">
        <f t="shared" si="354"/>
        <v>Remplir la colonne I</v>
      </c>
      <c r="AA687" s="91"/>
      <c r="AB687" s="315" t="str">
        <f t="shared" si="337"/>
        <v>Remplir les termes C, P, T et TVA</v>
      </c>
      <c r="AC687" s="55"/>
      <c r="AD687" s="65"/>
      <c r="AE687" s="98" t="s">
        <v>64</v>
      </c>
      <c r="AF687" s="63"/>
      <c r="AG687" s="87" t="str">
        <f t="shared" si="338"/>
        <v>Remplir la colonne AC ou AF</v>
      </c>
      <c r="AH687" s="63"/>
      <c r="AI687" s="173" t="str">
        <f t="shared" si="355"/>
        <v>Remplir la colonne M</v>
      </c>
      <c r="AJ687" s="179" t="str">
        <f t="shared" si="339"/>
        <v>Remplir la colonne AH</v>
      </c>
      <c r="AK687" s="263" t="str">
        <f t="shared" si="356"/>
        <v>Remplir la colonne I</v>
      </c>
      <c r="AL687" s="91"/>
      <c r="AM687" s="315" t="str">
        <f t="shared" si="340"/>
        <v>Remplir les terme C, P, T et TVA</v>
      </c>
      <c r="AN687" s="55"/>
      <c r="AO687" s="65"/>
      <c r="AP687" s="98" t="s">
        <v>64</v>
      </c>
      <c r="AQ687" s="63"/>
      <c r="AR687" s="87" t="str">
        <f t="shared" si="341"/>
        <v>Remplir la colonne AN ou AQ</v>
      </c>
      <c r="AS687" s="63"/>
      <c r="AT687" s="173" t="str">
        <f t="shared" si="357"/>
        <v>Remplir la colonne M</v>
      </c>
      <c r="AU687" s="179" t="str">
        <f t="shared" si="342"/>
        <v>Remplir la colonne AS</v>
      </c>
      <c r="AV687" s="263" t="str">
        <f t="shared" si="358"/>
        <v>Remplir la colonne I</v>
      </c>
      <c r="AW687" s="91"/>
      <c r="AX687" s="315" t="str">
        <f t="shared" si="343"/>
        <v>Remplir les termes C, P, T et TVA</v>
      </c>
      <c r="AY687" s="55"/>
      <c r="AZ687" s="65"/>
      <c r="BA687" s="98" t="s">
        <v>64</v>
      </c>
      <c r="BB687" s="63"/>
      <c r="BC687" s="87" t="str">
        <f t="shared" si="344"/>
        <v>Remplir la colonne AY ou BB</v>
      </c>
      <c r="BD687" s="63"/>
      <c r="BE687" s="173" t="str">
        <f t="shared" si="359"/>
        <v>Remplir la colonne M</v>
      </c>
      <c r="BF687" s="179" t="str">
        <f t="shared" si="345"/>
        <v>Remplir la colonne BD</v>
      </c>
      <c r="BG687" s="263" t="str">
        <f t="shared" si="360"/>
        <v>Remplir la colonne I</v>
      </c>
      <c r="BH687" s="91"/>
      <c r="BI687" s="315" t="str">
        <f t="shared" si="346"/>
        <v>Remplir les termes C, P, T et TVA</v>
      </c>
      <c r="BJ687" s="55"/>
      <c r="BK687" s="65"/>
      <c r="BL687" s="98" t="s">
        <v>64</v>
      </c>
      <c r="BM687" s="63"/>
      <c r="BN687" s="87" t="str">
        <f t="shared" si="347"/>
        <v>Remplir la colonne BJ ou BM</v>
      </c>
      <c r="BO687" s="63"/>
      <c r="BP687" s="173" t="str">
        <f t="shared" si="361"/>
        <v>Remplir la colonne M</v>
      </c>
      <c r="BQ687" s="179" t="str">
        <f t="shared" si="348"/>
        <v>Remplir la colonne BO</v>
      </c>
      <c r="BR687" s="263" t="str">
        <f t="shared" si="362"/>
        <v>Remplir la colonne I</v>
      </c>
      <c r="BS687" s="91"/>
      <c r="BT687" s="315" t="str">
        <f t="shared" si="349"/>
        <v>Remplir les termes C, P, T et TVA</v>
      </c>
      <c r="BU687" s="55"/>
      <c r="BV687" s="65"/>
      <c r="BW687" s="98" t="s">
        <v>64</v>
      </c>
      <c r="BX687" s="63"/>
      <c r="BY687" s="87" t="str">
        <f t="shared" si="350"/>
        <v>Remplir la colonne BU ou BX</v>
      </c>
      <c r="BZ687" s="63"/>
      <c r="CA687" s="173" t="str">
        <f t="shared" si="363"/>
        <v>Remplir la colonne M</v>
      </c>
      <c r="CB687" s="179" t="str">
        <f t="shared" si="351"/>
        <v>Remplir la colonne BZ</v>
      </c>
      <c r="CC687" s="263" t="str">
        <f t="shared" si="364"/>
        <v>Remplir la colonne I</v>
      </c>
      <c r="CD687" s="91"/>
      <c r="CE687" s="315" t="str">
        <f t="shared" si="352"/>
        <v>Remplir les termes C, P, T et TVA</v>
      </c>
      <c r="CF687" s="61" t="str">
        <f t="shared" si="333"/>
        <v>REMPLIR TYPE DE CLIENT</v>
      </c>
      <c r="CG687" s="107" t="str">
        <f t="shared" si="353"/>
        <v>Montant total de l'aide demandée non indiqué</v>
      </c>
      <c r="CH687" s="1"/>
      <c r="CI687" s="1"/>
      <c r="CJ687" s="1"/>
      <c r="CK687" s="1"/>
      <c r="CL687" s="1"/>
    </row>
    <row r="688" spans="1:90" x14ac:dyDescent="0.25">
      <c r="A688" s="51"/>
      <c r="B688" s="111"/>
      <c r="C688" s="111"/>
      <c r="D688" s="111"/>
      <c r="E688" s="111"/>
      <c r="F688" s="111"/>
      <c r="G688" s="132"/>
      <c r="H688" s="151"/>
      <c r="I688" s="299"/>
      <c r="J688" s="152"/>
      <c r="K688" s="153"/>
      <c r="L688" s="169"/>
      <c r="M688" s="39"/>
      <c r="N688" s="90"/>
      <c r="O688" s="39"/>
      <c r="P688" s="23"/>
      <c r="Q688" s="170">
        <f t="shared" si="334"/>
        <v>0</v>
      </c>
      <c r="R688" s="55"/>
      <c r="S688" s="65"/>
      <c r="T688" s="98" t="s">
        <v>64</v>
      </c>
      <c r="U688" s="63"/>
      <c r="V688" s="87" t="str">
        <f t="shared" si="335"/>
        <v>Remplir la colonne R ou U</v>
      </c>
      <c r="W688" s="63"/>
      <c r="X688" s="173" t="str">
        <f t="shared" si="332"/>
        <v>Remplir la colonne M</v>
      </c>
      <c r="Y688" s="179" t="str">
        <f t="shared" si="336"/>
        <v>Remplir la colonne W</v>
      </c>
      <c r="Z688" s="263" t="str">
        <f t="shared" si="354"/>
        <v>Remplir la colonne I</v>
      </c>
      <c r="AA688" s="91"/>
      <c r="AB688" s="315" t="str">
        <f t="shared" si="337"/>
        <v>Remplir les termes C, P, T et TVA</v>
      </c>
      <c r="AC688" s="55"/>
      <c r="AD688" s="65"/>
      <c r="AE688" s="98" t="s">
        <v>64</v>
      </c>
      <c r="AF688" s="63"/>
      <c r="AG688" s="87" t="str">
        <f t="shared" si="338"/>
        <v>Remplir la colonne AC ou AF</v>
      </c>
      <c r="AH688" s="63"/>
      <c r="AI688" s="173" t="str">
        <f t="shared" si="355"/>
        <v>Remplir la colonne M</v>
      </c>
      <c r="AJ688" s="179" t="str">
        <f t="shared" si="339"/>
        <v>Remplir la colonne AH</v>
      </c>
      <c r="AK688" s="263" t="str">
        <f t="shared" si="356"/>
        <v>Remplir la colonne I</v>
      </c>
      <c r="AL688" s="91"/>
      <c r="AM688" s="315" t="str">
        <f t="shared" si="340"/>
        <v>Remplir les terme C, P, T et TVA</v>
      </c>
      <c r="AN688" s="55"/>
      <c r="AO688" s="65"/>
      <c r="AP688" s="98" t="s">
        <v>64</v>
      </c>
      <c r="AQ688" s="63"/>
      <c r="AR688" s="87" t="str">
        <f t="shared" si="341"/>
        <v>Remplir la colonne AN ou AQ</v>
      </c>
      <c r="AS688" s="63"/>
      <c r="AT688" s="173" t="str">
        <f t="shared" si="357"/>
        <v>Remplir la colonne M</v>
      </c>
      <c r="AU688" s="179" t="str">
        <f t="shared" si="342"/>
        <v>Remplir la colonne AS</v>
      </c>
      <c r="AV688" s="263" t="str">
        <f t="shared" si="358"/>
        <v>Remplir la colonne I</v>
      </c>
      <c r="AW688" s="91"/>
      <c r="AX688" s="315" t="str">
        <f t="shared" si="343"/>
        <v>Remplir les termes C, P, T et TVA</v>
      </c>
      <c r="AY688" s="55"/>
      <c r="AZ688" s="65"/>
      <c r="BA688" s="98" t="s">
        <v>64</v>
      </c>
      <c r="BB688" s="63"/>
      <c r="BC688" s="87" t="str">
        <f t="shared" si="344"/>
        <v>Remplir la colonne AY ou BB</v>
      </c>
      <c r="BD688" s="63"/>
      <c r="BE688" s="173" t="str">
        <f t="shared" si="359"/>
        <v>Remplir la colonne M</v>
      </c>
      <c r="BF688" s="179" t="str">
        <f t="shared" si="345"/>
        <v>Remplir la colonne BD</v>
      </c>
      <c r="BG688" s="263" t="str">
        <f t="shared" si="360"/>
        <v>Remplir la colonne I</v>
      </c>
      <c r="BH688" s="91"/>
      <c r="BI688" s="315" t="str">
        <f t="shared" si="346"/>
        <v>Remplir les termes C, P, T et TVA</v>
      </c>
      <c r="BJ688" s="55"/>
      <c r="BK688" s="65"/>
      <c r="BL688" s="98" t="s">
        <v>64</v>
      </c>
      <c r="BM688" s="63"/>
      <c r="BN688" s="87" t="str">
        <f t="shared" si="347"/>
        <v>Remplir la colonne BJ ou BM</v>
      </c>
      <c r="BO688" s="63"/>
      <c r="BP688" s="173" t="str">
        <f t="shared" si="361"/>
        <v>Remplir la colonne M</v>
      </c>
      <c r="BQ688" s="179" t="str">
        <f t="shared" si="348"/>
        <v>Remplir la colonne BO</v>
      </c>
      <c r="BR688" s="263" t="str">
        <f t="shared" si="362"/>
        <v>Remplir la colonne I</v>
      </c>
      <c r="BS688" s="91"/>
      <c r="BT688" s="315" t="str">
        <f t="shared" si="349"/>
        <v>Remplir les termes C, P, T et TVA</v>
      </c>
      <c r="BU688" s="55"/>
      <c r="BV688" s="65"/>
      <c r="BW688" s="98" t="s">
        <v>64</v>
      </c>
      <c r="BX688" s="63"/>
      <c r="BY688" s="87" t="str">
        <f t="shared" si="350"/>
        <v>Remplir la colonne BU ou BX</v>
      </c>
      <c r="BZ688" s="63"/>
      <c r="CA688" s="173" t="str">
        <f t="shared" si="363"/>
        <v>Remplir la colonne M</v>
      </c>
      <c r="CB688" s="179" t="str">
        <f t="shared" si="351"/>
        <v>Remplir la colonne BZ</v>
      </c>
      <c r="CC688" s="263" t="str">
        <f t="shared" si="364"/>
        <v>Remplir la colonne I</v>
      </c>
      <c r="CD688" s="91"/>
      <c r="CE688" s="315" t="str">
        <f t="shared" si="352"/>
        <v>Remplir les termes C, P, T et TVA</v>
      </c>
      <c r="CF688" s="61" t="str">
        <f t="shared" si="333"/>
        <v>REMPLIR TYPE DE CLIENT</v>
      </c>
      <c r="CG688" s="107" t="str">
        <f t="shared" si="353"/>
        <v>Montant total de l'aide demandée non indiqué</v>
      </c>
      <c r="CH688" s="1"/>
      <c r="CI688" s="1"/>
      <c r="CJ688" s="1"/>
      <c r="CK688" s="1"/>
      <c r="CL688" s="1"/>
    </row>
    <row r="689" spans="1:90" x14ac:dyDescent="0.25">
      <c r="A689" s="51"/>
      <c r="B689" s="111"/>
      <c r="C689" s="111"/>
      <c r="D689" s="111"/>
      <c r="E689" s="111"/>
      <c r="F689" s="111"/>
      <c r="G689" s="132"/>
      <c r="H689" s="151"/>
      <c r="I689" s="299"/>
      <c r="J689" s="152"/>
      <c r="K689" s="153"/>
      <c r="L689" s="169"/>
      <c r="M689" s="39"/>
      <c r="N689" s="90"/>
      <c r="O689" s="39"/>
      <c r="P689" s="23"/>
      <c r="Q689" s="170">
        <f t="shared" si="334"/>
        <v>0</v>
      </c>
      <c r="R689" s="55"/>
      <c r="S689" s="65"/>
      <c r="T689" s="98" t="s">
        <v>64</v>
      </c>
      <c r="U689" s="63"/>
      <c r="V689" s="87" t="str">
        <f t="shared" si="335"/>
        <v>Remplir la colonne R ou U</v>
      </c>
      <c r="W689" s="63"/>
      <c r="X689" s="173" t="str">
        <f t="shared" si="332"/>
        <v>Remplir la colonne M</v>
      </c>
      <c r="Y689" s="179" t="str">
        <f t="shared" si="336"/>
        <v>Remplir la colonne W</v>
      </c>
      <c r="Z689" s="263" t="str">
        <f t="shared" si="354"/>
        <v>Remplir la colonne I</v>
      </c>
      <c r="AA689" s="91"/>
      <c r="AB689" s="315" t="str">
        <f t="shared" si="337"/>
        <v>Remplir les termes C, P, T et TVA</v>
      </c>
      <c r="AC689" s="55"/>
      <c r="AD689" s="65"/>
      <c r="AE689" s="98" t="s">
        <v>64</v>
      </c>
      <c r="AF689" s="63"/>
      <c r="AG689" s="87" t="str">
        <f t="shared" si="338"/>
        <v>Remplir la colonne AC ou AF</v>
      </c>
      <c r="AH689" s="63"/>
      <c r="AI689" s="173" t="str">
        <f t="shared" si="355"/>
        <v>Remplir la colonne M</v>
      </c>
      <c r="AJ689" s="179" t="str">
        <f t="shared" si="339"/>
        <v>Remplir la colonne AH</v>
      </c>
      <c r="AK689" s="263" t="str">
        <f t="shared" si="356"/>
        <v>Remplir la colonne I</v>
      </c>
      <c r="AL689" s="91"/>
      <c r="AM689" s="315" t="str">
        <f t="shared" si="340"/>
        <v>Remplir les terme C, P, T et TVA</v>
      </c>
      <c r="AN689" s="55"/>
      <c r="AO689" s="65"/>
      <c r="AP689" s="98" t="s">
        <v>64</v>
      </c>
      <c r="AQ689" s="63"/>
      <c r="AR689" s="87" t="str">
        <f t="shared" si="341"/>
        <v>Remplir la colonne AN ou AQ</v>
      </c>
      <c r="AS689" s="63"/>
      <c r="AT689" s="173" t="str">
        <f t="shared" si="357"/>
        <v>Remplir la colonne M</v>
      </c>
      <c r="AU689" s="179" t="str">
        <f t="shared" si="342"/>
        <v>Remplir la colonne AS</v>
      </c>
      <c r="AV689" s="263" t="str">
        <f t="shared" si="358"/>
        <v>Remplir la colonne I</v>
      </c>
      <c r="AW689" s="91"/>
      <c r="AX689" s="315" t="str">
        <f t="shared" si="343"/>
        <v>Remplir les termes C, P, T et TVA</v>
      </c>
      <c r="AY689" s="55"/>
      <c r="AZ689" s="65"/>
      <c r="BA689" s="98" t="s">
        <v>64</v>
      </c>
      <c r="BB689" s="63"/>
      <c r="BC689" s="87" t="str">
        <f t="shared" si="344"/>
        <v>Remplir la colonne AY ou BB</v>
      </c>
      <c r="BD689" s="63"/>
      <c r="BE689" s="173" t="str">
        <f t="shared" si="359"/>
        <v>Remplir la colonne M</v>
      </c>
      <c r="BF689" s="179" t="str">
        <f t="shared" si="345"/>
        <v>Remplir la colonne BD</v>
      </c>
      <c r="BG689" s="263" t="str">
        <f t="shared" si="360"/>
        <v>Remplir la colonne I</v>
      </c>
      <c r="BH689" s="91"/>
      <c r="BI689" s="315" t="str">
        <f t="shared" si="346"/>
        <v>Remplir les termes C, P, T et TVA</v>
      </c>
      <c r="BJ689" s="55"/>
      <c r="BK689" s="65"/>
      <c r="BL689" s="98" t="s">
        <v>64</v>
      </c>
      <c r="BM689" s="63"/>
      <c r="BN689" s="87" t="str">
        <f t="shared" si="347"/>
        <v>Remplir la colonne BJ ou BM</v>
      </c>
      <c r="BO689" s="63"/>
      <c r="BP689" s="173" t="str">
        <f t="shared" si="361"/>
        <v>Remplir la colonne M</v>
      </c>
      <c r="BQ689" s="179" t="str">
        <f t="shared" si="348"/>
        <v>Remplir la colonne BO</v>
      </c>
      <c r="BR689" s="263" t="str">
        <f t="shared" si="362"/>
        <v>Remplir la colonne I</v>
      </c>
      <c r="BS689" s="91"/>
      <c r="BT689" s="315" t="str">
        <f t="shared" si="349"/>
        <v>Remplir les termes C, P, T et TVA</v>
      </c>
      <c r="BU689" s="55"/>
      <c r="BV689" s="65"/>
      <c r="BW689" s="98" t="s">
        <v>64</v>
      </c>
      <c r="BX689" s="63"/>
      <c r="BY689" s="87" t="str">
        <f t="shared" si="350"/>
        <v>Remplir la colonne BU ou BX</v>
      </c>
      <c r="BZ689" s="63"/>
      <c r="CA689" s="173" t="str">
        <f t="shared" si="363"/>
        <v>Remplir la colonne M</v>
      </c>
      <c r="CB689" s="179" t="str">
        <f t="shared" si="351"/>
        <v>Remplir la colonne BZ</v>
      </c>
      <c r="CC689" s="263" t="str">
        <f t="shared" si="364"/>
        <v>Remplir la colonne I</v>
      </c>
      <c r="CD689" s="91"/>
      <c r="CE689" s="315" t="str">
        <f t="shared" si="352"/>
        <v>Remplir les termes C, P, T et TVA</v>
      </c>
      <c r="CF689" s="61" t="str">
        <f t="shared" si="333"/>
        <v>REMPLIR TYPE DE CLIENT</v>
      </c>
      <c r="CG689" s="107" t="str">
        <f t="shared" si="353"/>
        <v>Montant total de l'aide demandée non indiqué</v>
      </c>
      <c r="CH689" s="1"/>
      <c r="CI689" s="1"/>
      <c r="CJ689" s="1"/>
      <c r="CK689" s="1"/>
      <c r="CL689" s="1"/>
    </row>
    <row r="690" spans="1:90" x14ac:dyDescent="0.25">
      <c r="A690" s="51"/>
      <c r="B690" s="111"/>
      <c r="C690" s="111"/>
      <c r="D690" s="111"/>
      <c r="E690" s="111"/>
      <c r="F690" s="111"/>
      <c r="G690" s="132"/>
      <c r="H690" s="151"/>
      <c r="I690" s="299"/>
      <c r="J690" s="152"/>
      <c r="K690" s="153"/>
      <c r="L690" s="169"/>
      <c r="M690" s="39"/>
      <c r="N690" s="90"/>
      <c r="O690" s="39"/>
      <c r="P690" s="23"/>
      <c r="Q690" s="170">
        <f t="shared" si="334"/>
        <v>0</v>
      </c>
      <c r="R690" s="55"/>
      <c r="S690" s="65"/>
      <c r="T690" s="98" t="s">
        <v>64</v>
      </c>
      <c r="U690" s="63"/>
      <c r="V690" s="87" t="str">
        <f t="shared" si="335"/>
        <v>Remplir la colonne R ou U</v>
      </c>
      <c r="W690" s="63"/>
      <c r="X690" s="173" t="str">
        <f t="shared" si="332"/>
        <v>Remplir la colonne M</v>
      </c>
      <c r="Y690" s="179" t="str">
        <f t="shared" si="336"/>
        <v>Remplir la colonne W</v>
      </c>
      <c r="Z690" s="263" t="str">
        <f t="shared" si="354"/>
        <v>Remplir la colonne I</v>
      </c>
      <c r="AA690" s="91"/>
      <c r="AB690" s="315" t="str">
        <f t="shared" si="337"/>
        <v>Remplir les termes C, P, T et TVA</v>
      </c>
      <c r="AC690" s="55"/>
      <c r="AD690" s="65"/>
      <c r="AE690" s="98" t="s">
        <v>64</v>
      </c>
      <c r="AF690" s="63"/>
      <c r="AG690" s="87" t="str">
        <f t="shared" si="338"/>
        <v>Remplir la colonne AC ou AF</v>
      </c>
      <c r="AH690" s="63"/>
      <c r="AI690" s="173" t="str">
        <f t="shared" si="355"/>
        <v>Remplir la colonne M</v>
      </c>
      <c r="AJ690" s="179" t="str">
        <f t="shared" si="339"/>
        <v>Remplir la colonne AH</v>
      </c>
      <c r="AK690" s="263" t="str">
        <f t="shared" si="356"/>
        <v>Remplir la colonne I</v>
      </c>
      <c r="AL690" s="91"/>
      <c r="AM690" s="315" t="str">
        <f t="shared" si="340"/>
        <v>Remplir les terme C, P, T et TVA</v>
      </c>
      <c r="AN690" s="55"/>
      <c r="AO690" s="65"/>
      <c r="AP690" s="98" t="s">
        <v>64</v>
      </c>
      <c r="AQ690" s="63"/>
      <c r="AR690" s="87" t="str">
        <f t="shared" si="341"/>
        <v>Remplir la colonne AN ou AQ</v>
      </c>
      <c r="AS690" s="63"/>
      <c r="AT690" s="173" t="str">
        <f t="shared" si="357"/>
        <v>Remplir la colonne M</v>
      </c>
      <c r="AU690" s="179" t="str">
        <f t="shared" si="342"/>
        <v>Remplir la colonne AS</v>
      </c>
      <c r="AV690" s="263" t="str">
        <f t="shared" si="358"/>
        <v>Remplir la colonne I</v>
      </c>
      <c r="AW690" s="91"/>
      <c r="AX690" s="315" t="str">
        <f t="shared" si="343"/>
        <v>Remplir les termes C, P, T et TVA</v>
      </c>
      <c r="AY690" s="55"/>
      <c r="AZ690" s="65"/>
      <c r="BA690" s="98" t="s">
        <v>64</v>
      </c>
      <c r="BB690" s="63"/>
      <c r="BC690" s="87" t="str">
        <f t="shared" si="344"/>
        <v>Remplir la colonne AY ou BB</v>
      </c>
      <c r="BD690" s="63"/>
      <c r="BE690" s="173" t="str">
        <f t="shared" si="359"/>
        <v>Remplir la colonne M</v>
      </c>
      <c r="BF690" s="179" t="str">
        <f t="shared" si="345"/>
        <v>Remplir la colonne BD</v>
      </c>
      <c r="BG690" s="263" t="str">
        <f t="shared" si="360"/>
        <v>Remplir la colonne I</v>
      </c>
      <c r="BH690" s="91"/>
      <c r="BI690" s="315" t="str">
        <f t="shared" si="346"/>
        <v>Remplir les termes C, P, T et TVA</v>
      </c>
      <c r="BJ690" s="55"/>
      <c r="BK690" s="65"/>
      <c r="BL690" s="98" t="s">
        <v>64</v>
      </c>
      <c r="BM690" s="63"/>
      <c r="BN690" s="87" t="str">
        <f t="shared" si="347"/>
        <v>Remplir la colonne BJ ou BM</v>
      </c>
      <c r="BO690" s="63"/>
      <c r="BP690" s="173" t="str">
        <f t="shared" si="361"/>
        <v>Remplir la colonne M</v>
      </c>
      <c r="BQ690" s="179" t="str">
        <f t="shared" si="348"/>
        <v>Remplir la colonne BO</v>
      </c>
      <c r="BR690" s="263" t="str">
        <f t="shared" si="362"/>
        <v>Remplir la colonne I</v>
      </c>
      <c r="BS690" s="91"/>
      <c r="BT690" s="315" t="str">
        <f t="shared" si="349"/>
        <v>Remplir les termes C, P, T et TVA</v>
      </c>
      <c r="BU690" s="55"/>
      <c r="BV690" s="65"/>
      <c r="BW690" s="98" t="s">
        <v>64</v>
      </c>
      <c r="BX690" s="63"/>
      <c r="BY690" s="87" t="str">
        <f t="shared" si="350"/>
        <v>Remplir la colonne BU ou BX</v>
      </c>
      <c r="BZ690" s="63"/>
      <c r="CA690" s="173" t="str">
        <f t="shared" si="363"/>
        <v>Remplir la colonne M</v>
      </c>
      <c r="CB690" s="179" t="str">
        <f t="shared" si="351"/>
        <v>Remplir la colonne BZ</v>
      </c>
      <c r="CC690" s="263" t="str">
        <f t="shared" si="364"/>
        <v>Remplir la colonne I</v>
      </c>
      <c r="CD690" s="91"/>
      <c r="CE690" s="315" t="str">
        <f t="shared" si="352"/>
        <v>Remplir les termes C, P, T et TVA</v>
      </c>
      <c r="CF690" s="61" t="str">
        <f t="shared" si="333"/>
        <v>REMPLIR TYPE DE CLIENT</v>
      </c>
      <c r="CG690" s="107" t="str">
        <f t="shared" si="353"/>
        <v>Montant total de l'aide demandée non indiqué</v>
      </c>
      <c r="CH690" s="1"/>
      <c r="CI690" s="1"/>
      <c r="CJ690" s="1"/>
      <c r="CK690" s="1"/>
      <c r="CL690" s="1"/>
    </row>
    <row r="691" spans="1:90" x14ac:dyDescent="0.25">
      <c r="A691" s="51"/>
      <c r="B691" s="111"/>
      <c r="C691" s="111"/>
      <c r="D691" s="111"/>
      <c r="E691" s="111"/>
      <c r="F691" s="111"/>
      <c r="G691" s="132"/>
      <c r="H691" s="151"/>
      <c r="I691" s="299"/>
      <c r="J691" s="152"/>
      <c r="K691" s="153"/>
      <c r="L691" s="169"/>
      <c r="M691" s="39"/>
      <c r="N691" s="90"/>
      <c r="O691" s="39"/>
      <c r="P691" s="23"/>
      <c r="Q691" s="170">
        <f t="shared" si="334"/>
        <v>0</v>
      </c>
      <c r="R691" s="55"/>
      <c r="S691" s="65"/>
      <c r="T691" s="98" t="s">
        <v>64</v>
      </c>
      <c r="U691" s="63"/>
      <c r="V691" s="87" t="str">
        <f t="shared" si="335"/>
        <v>Remplir la colonne R ou U</v>
      </c>
      <c r="W691" s="63"/>
      <c r="X691" s="173" t="str">
        <f t="shared" si="332"/>
        <v>Remplir la colonne M</v>
      </c>
      <c r="Y691" s="179" t="str">
        <f t="shared" si="336"/>
        <v>Remplir la colonne W</v>
      </c>
      <c r="Z691" s="263" t="str">
        <f t="shared" si="354"/>
        <v>Remplir la colonne I</v>
      </c>
      <c r="AA691" s="91"/>
      <c r="AB691" s="315" t="str">
        <f t="shared" si="337"/>
        <v>Remplir les termes C, P, T et TVA</v>
      </c>
      <c r="AC691" s="55"/>
      <c r="AD691" s="65"/>
      <c r="AE691" s="98" t="s">
        <v>64</v>
      </c>
      <c r="AF691" s="63"/>
      <c r="AG691" s="87" t="str">
        <f t="shared" si="338"/>
        <v>Remplir la colonne AC ou AF</v>
      </c>
      <c r="AH691" s="63"/>
      <c r="AI691" s="173" t="str">
        <f t="shared" si="355"/>
        <v>Remplir la colonne M</v>
      </c>
      <c r="AJ691" s="179" t="str">
        <f t="shared" si="339"/>
        <v>Remplir la colonne AH</v>
      </c>
      <c r="AK691" s="263" t="str">
        <f t="shared" si="356"/>
        <v>Remplir la colonne I</v>
      </c>
      <c r="AL691" s="91"/>
      <c r="AM691" s="315" t="str">
        <f t="shared" si="340"/>
        <v>Remplir les terme C, P, T et TVA</v>
      </c>
      <c r="AN691" s="55"/>
      <c r="AO691" s="65"/>
      <c r="AP691" s="98" t="s">
        <v>64</v>
      </c>
      <c r="AQ691" s="63"/>
      <c r="AR691" s="87" t="str">
        <f t="shared" si="341"/>
        <v>Remplir la colonne AN ou AQ</v>
      </c>
      <c r="AS691" s="63"/>
      <c r="AT691" s="173" t="str">
        <f t="shared" si="357"/>
        <v>Remplir la colonne M</v>
      </c>
      <c r="AU691" s="179" t="str">
        <f t="shared" si="342"/>
        <v>Remplir la colonne AS</v>
      </c>
      <c r="AV691" s="263" t="str">
        <f t="shared" si="358"/>
        <v>Remplir la colonne I</v>
      </c>
      <c r="AW691" s="91"/>
      <c r="AX691" s="315" t="str">
        <f t="shared" si="343"/>
        <v>Remplir les termes C, P, T et TVA</v>
      </c>
      <c r="AY691" s="55"/>
      <c r="AZ691" s="65"/>
      <c r="BA691" s="98" t="s">
        <v>64</v>
      </c>
      <c r="BB691" s="63"/>
      <c r="BC691" s="87" t="str">
        <f t="shared" si="344"/>
        <v>Remplir la colonne AY ou BB</v>
      </c>
      <c r="BD691" s="63"/>
      <c r="BE691" s="173" t="str">
        <f t="shared" si="359"/>
        <v>Remplir la colonne M</v>
      </c>
      <c r="BF691" s="179" t="str">
        <f t="shared" si="345"/>
        <v>Remplir la colonne BD</v>
      </c>
      <c r="BG691" s="263" t="str">
        <f t="shared" si="360"/>
        <v>Remplir la colonne I</v>
      </c>
      <c r="BH691" s="91"/>
      <c r="BI691" s="315" t="str">
        <f t="shared" si="346"/>
        <v>Remplir les termes C, P, T et TVA</v>
      </c>
      <c r="BJ691" s="55"/>
      <c r="BK691" s="65"/>
      <c r="BL691" s="98" t="s">
        <v>64</v>
      </c>
      <c r="BM691" s="63"/>
      <c r="BN691" s="87" t="str">
        <f t="shared" si="347"/>
        <v>Remplir la colonne BJ ou BM</v>
      </c>
      <c r="BO691" s="63"/>
      <c r="BP691" s="173" t="str">
        <f t="shared" si="361"/>
        <v>Remplir la colonne M</v>
      </c>
      <c r="BQ691" s="179" t="str">
        <f t="shared" si="348"/>
        <v>Remplir la colonne BO</v>
      </c>
      <c r="BR691" s="263" t="str">
        <f t="shared" si="362"/>
        <v>Remplir la colonne I</v>
      </c>
      <c r="BS691" s="91"/>
      <c r="BT691" s="315" t="str">
        <f t="shared" si="349"/>
        <v>Remplir les termes C, P, T et TVA</v>
      </c>
      <c r="BU691" s="55"/>
      <c r="BV691" s="65"/>
      <c r="BW691" s="98" t="s">
        <v>64</v>
      </c>
      <c r="BX691" s="63"/>
      <c r="BY691" s="87" t="str">
        <f t="shared" si="350"/>
        <v>Remplir la colonne BU ou BX</v>
      </c>
      <c r="BZ691" s="63"/>
      <c r="CA691" s="173" t="str">
        <f t="shared" si="363"/>
        <v>Remplir la colonne M</v>
      </c>
      <c r="CB691" s="179" t="str">
        <f t="shared" si="351"/>
        <v>Remplir la colonne BZ</v>
      </c>
      <c r="CC691" s="263" t="str">
        <f t="shared" si="364"/>
        <v>Remplir la colonne I</v>
      </c>
      <c r="CD691" s="91"/>
      <c r="CE691" s="315" t="str">
        <f t="shared" si="352"/>
        <v>Remplir les termes C, P, T et TVA</v>
      </c>
      <c r="CF691" s="61" t="str">
        <f t="shared" si="333"/>
        <v>REMPLIR TYPE DE CLIENT</v>
      </c>
      <c r="CG691" s="107" t="str">
        <f t="shared" si="353"/>
        <v>Montant total de l'aide demandée non indiqué</v>
      </c>
      <c r="CH691" s="1"/>
      <c r="CI691" s="1"/>
      <c r="CJ691" s="1"/>
      <c r="CK691" s="1"/>
      <c r="CL691" s="1"/>
    </row>
    <row r="692" spans="1:90" x14ac:dyDescent="0.25">
      <c r="A692" s="51"/>
      <c r="B692" s="111"/>
      <c r="C692" s="111"/>
      <c r="D692" s="111"/>
      <c r="E692" s="111"/>
      <c r="F692" s="111"/>
      <c r="G692" s="132"/>
      <c r="H692" s="151"/>
      <c r="I692" s="299"/>
      <c r="J692" s="152"/>
      <c r="K692" s="153"/>
      <c r="L692" s="169"/>
      <c r="M692" s="39"/>
      <c r="N692" s="90"/>
      <c r="O692" s="39"/>
      <c r="P692" s="23"/>
      <c r="Q692" s="170">
        <f t="shared" si="334"/>
        <v>0</v>
      </c>
      <c r="R692" s="55"/>
      <c r="S692" s="65"/>
      <c r="T692" s="98" t="s">
        <v>64</v>
      </c>
      <c r="U692" s="63"/>
      <c r="V692" s="87" t="str">
        <f t="shared" si="335"/>
        <v>Remplir la colonne R ou U</v>
      </c>
      <c r="W692" s="63"/>
      <c r="X692" s="173" t="str">
        <f t="shared" si="332"/>
        <v>Remplir la colonne M</v>
      </c>
      <c r="Y692" s="179" t="str">
        <f t="shared" si="336"/>
        <v>Remplir la colonne W</v>
      </c>
      <c r="Z692" s="263" t="str">
        <f t="shared" si="354"/>
        <v>Remplir la colonne I</v>
      </c>
      <c r="AA692" s="91"/>
      <c r="AB692" s="315" t="str">
        <f t="shared" si="337"/>
        <v>Remplir les termes C, P, T et TVA</v>
      </c>
      <c r="AC692" s="55"/>
      <c r="AD692" s="65"/>
      <c r="AE692" s="98" t="s">
        <v>64</v>
      </c>
      <c r="AF692" s="63"/>
      <c r="AG692" s="87" t="str">
        <f t="shared" si="338"/>
        <v>Remplir la colonne AC ou AF</v>
      </c>
      <c r="AH692" s="63"/>
      <c r="AI692" s="173" t="str">
        <f t="shared" si="355"/>
        <v>Remplir la colonne M</v>
      </c>
      <c r="AJ692" s="179" t="str">
        <f t="shared" si="339"/>
        <v>Remplir la colonne AH</v>
      </c>
      <c r="AK692" s="263" t="str">
        <f t="shared" si="356"/>
        <v>Remplir la colonne I</v>
      </c>
      <c r="AL692" s="91"/>
      <c r="AM692" s="315" t="str">
        <f t="shared" si="340"/>
        <v>Remplir les terme C, P, T et TVA</v>
      </c>
      <c r="AN692" s="55"/>
      <c r="AO692" s="65"/>
      <c r="AP692" s="98" t="s">
        <v>64</v>
      </c>
      <c r="AQ692" s="63"/>
      <c r="AR692" s="87" t="str">
        <f t="shared" si="341"/>
        <v>Remplir la colonne AN ou AQ</v>
      </c>
      <c r="AS692" s="63"/>
      <c r="AT692" s="173" t="str">
        <f t="shared" si="357"/>
        <v>Remplir la colonne M</v>
      </c>
      <c r="AU692" s="179" t="str">
        <f t="shared" si="342"/>
        <v>Remplir la colonne AS</v>
      </c>
      <c r="AV692" s="263" t="str">
        <f t="shared" si="358"/>
        <v>Remplir la colonne I</v>
      </c>
      <c r="AW692" s="91"/>
      <c r="AX692" s="315" t="str">
        <f t="shared" si="343"/>
        <v>Remplir les termes C, P, T et TVA</v>
      </c>
      <c r="AY692" s="55"/>
      <c r="AZ692" s="65"/>
      <c r="BA692" s="98" t="s">
        <v>64</v>
      </c>
      <c r="BB692" s="63"/>
      <c r="BC692" s="87" t="str">
        <f t="shared" si="344"/>
        <v>Remplir la colonne AY ou BB</v>
      </c>
      <c r="BD692" s="63"/>
      <c r="BE692" s="173" t="str">
        <f t="shared" si="359"/>
        <v>Remplir la colonne M</v>
      </c>
      <c r="BF692" s="179" t="str">
        <f t="shared" si="345"/>
        <v>Remplir la colonne BD</v>
      </c>
      <c r="BG692" s="263" t="str">
        <f t="shared" si="360"/>
        <v>Remplir la colonne I</v>
      </c>
      <c r="BH692" s="91"/>
      <c r="BI692" s="315" t="str">
        <f t="shared" si="346"/>
        <v>Remplir les termes C, P, T et TVA</v>
      </c>
      <c r="BJ692" s="55"/>
      <c r="BK692" s="65"/>
      <c r="BL692" s="98" t="s">
        <v>64</v>
      </c>
      <c r="BM692" s="63"/>
      <c r="BN692" s="87" t="str">
        <f t="shared" si="347"/>
        <v>Remplir la colonne BJ ou BM</v>
      </c>
      <c r="BO692" s="63"/>
      <c r="BP692" s="173" t="str">
        <f t="shared" si="361"/>
        <v>Remplir la colonne M</v>
      </c>
      <c r="BQ692" s="179" t="str">
        <f t="shared" si="348"/>
        <v>Remplir la colonne BO</v>
      </c>
      <c r="BR692" s="263" t="str">
        <f t="shared" si="362"/>
        <v>Remplir la colonne I</v>
      </c>
      <c r="BS692" s="91"/>
      <c r="BT692" s="315" t="str">
        <f t="shared" si="349"/>
        <v>Remplir les termes C, P, T et TVA</v>
      </c>
      <c r="BU692" s="55"/>
      <c r="BV692" s="65"/>
      <c r="BW692" s="98" t="s">
        <v>64</v>
      </c>
      <c r="BX692" s="63"/>
      <c r="BY692" s="87" t="str">
        <f t="shared" si="350"/>
        <v>Remplir la colonne BU ou BX</v>
      </c>
      <c r="BZ692" s="63"/>
      <c r="CA692" s="173" t="str">
        <f t="shared" si="363"/>
        <v>Remplir la colonne M</v>
      </c>
      <c r="CB692" s="179" t="str">
        <f t="shared" si="351"/>
        <v>Remplir la colonne BZ</v>
      </c>
      <c r="CC692" s="263" t="str">
        <f t="shared" si="364"/>
        <v>Remplir la colonne I</v>
      </c>
      <c r="CD692" s="91"/>
      <c r="CE692" s="315" t="str">
        <f t="shared" si="352"/>
        <v>Remplir les termes C, P, T et TVA</v>
      </c>
      <c r="CF692" s="61" t="str">
        <f t="shared" si="333"/>
        <v>REMPLIR TYPE DE CLIENT</v>
      </c>
      <c r="CG692" s="107" t="str">
        <f t="shared" si="353"/>
        <v>Montant total de l'aide demandée non indiqué</v>
      </c>
      <c r="CH692" s="1"/>
      <c r="CI692" s="1"/>
      <c r="CJ692" s="1"/>
      <c r="CK692" s="1"/>
      <c r="CL692" s="1"/>
    </row>
    <row r="693" spans="1:90" x14ac:dyDescent="0.25">
      <c r="A693" s="51"/>
      <c r="B693" s="111"/>
      <c r="C693" s="111"/>
      <c r="D693" s="111"/>
      <c r="E693" s="111"/>
      <c r="F693" s="111"/>
      <c r="G693" s="132"/>
      <c r="H693" s="151"/>
      <c r="I693" s="299"/>
      <c r="J693" s="152"/>
      <c r="K693" s="153"/>
      <c r="L693" s="169"/>
      <c r="M693" s="39"/>
      <c r="N693" s="90"/>
      <c r="O693" s="39"/>
      <c r="P693" s="23"/>
      <c r="Q693" s="170">
        <f t="shared" si="334"/>
        <v>0</v>
      </c>
      <c r="R693" s="55"/>
      <c r="S693" s="65"/>
      <c r="T693" s="98" t="s">
        <v>64</v>
      </c>
      <c r="U693" s="63"/>
      <c r="V693" s="87" t="str">
        <f t="shared" si="335"/>
        <v>Remplir la colonne R ou U</v>
      </c>
      <c r="W693" s="63"/>
      <c r="X693" s="173" t="str">
        <f t="shared" si="332"/>
        <v>Remplir la colonne M</v>
      </c>
      <c r="Y693" s="179" t="str">
        <f t="shared" si="336"/>
        <v>Remplir la colonne W</v>
      </c>
      <c r="Z693" s="263" t="str">
        <f t="shared" si="354"/>
        <v>Remplir la colonne I</v>
      </c>
      <c r="AA693" s="91"/>
      <c r="AB693" s="315" t="str">
        <f t="shared" si="337"/>
        <v>Remplir les termes C, P, T et TVA</v>
      </c>
      <c r="AC693" s="55"/>
      <c r="AD693" s="65"/>
      <c r="AE693" s="98" t="s">
        <v>64</v>
      </c>
      <c r="AF693" s="63"/>
      <c r="AG693" s="87" t="str">
        <f t="shared" si="338"/>
        <v>Remplir la colonne AC ou AF</v>
      </c>
      <c r="AH693" s="63"/>
      <c r="AI693" s="173" t="str">
        <f t="shared" si="355"/>
        <v>Remplir la colonne M</v>
      </c>
      <c r="AJ693" s="179" t="str">
        <f t="shared" si="339"/>
        <v>Remplir la colonne AH</v>
      </c>
      <c r="AK693" s="263" t="str">
        <f t="shared" si="356"/>
        <v>Remplir la colonne I</v>
      </c>
      <c r="AL693" s="91"/>
      <c r="AM693" s="315" t="str">
        <f t="shared" si="340"/>
        <v>Remplir les terme C, P, T et TVA</v>
      </c>
      <c r="AN693" s="55"/>
      <c r="AO693" s="65"/>
      <c r="AP693" s="98" t="s">
        <v>64</v>
      </c>
      <c r="AQ693" s="63"/>
      <c r="AR693" s="87" t="str">
        <f t="shared" si="341"/>
        <v>Remplir la colonne AN ou AQ</v>
      </c>
      <c r="AS693" s="63"/>
      <c r="AT693" s="173" t="str">
        <f t="shared" si="357"/>
        <v>Remplir la colonne M</v>
      </c>
      <c r="AU693" s="179" t="str">
        <f t="shared" si="342"/>
        <v>Remplir la colonne AS</v>
      </c>
      <c r="AV693" s="263" t="str">
        <f t="shared" si="358"/>
        <v>Remplir la colonne I</v>
      </c>
      <c r="AW693" s="91"/>
      <c r="AX693" s="315" t="str">
        <f t="shared" si="343"/>
        <v>Remplir les termes C, P, T et TVA</v>
      </c>
      <c r="AY693" s="55"/>
      <c r="AZ693" s="65"/>
      <c r="BA693" s="98" t="s">
        <v>64</v>
      </c>
      <c r="BB693" s="63"/>
      <c r="BC693" s="87" t="str">
        <f t="shared" si="344"/>
        <v>Remplir la colonne AY ou BB</v>
      </c>
      <c r="BD693" s="63"/>
      <c r="BE693" s="173" t="str">
        <f t="shared" si="359"/>
        <v>Remplir la colonne M</v>
      </c>
      <c r="BF693" s="179" t="str">
        <f t="shared" si="345"/>
        <v>Remplir la colonne BD</v>
      </c>
      <c r="BG693" s="263" t="str">
        <f t="shared" si="360"/>
        <v>Remplir la colonne I</v>
      </c>
      <c r="BH693" s="91"/>
      <c r="BI693" s="315" t="str">
        <f t="shared" si="346"/>
        <v>Remplir les termes C, P, T et TVA</v>
      </c>
      <c r="BJ693" s="55"/>
      <c r="BK693" s="65"/>
      <c r="BL693" s="98" t="s">
        <v>64</v>
      </c>
      <c r="BM693" s="63"/>
      <c r="BN693" s="87" t="str">
        <f t="shared" si="347"/>
        <v>Remplir la colonne BJ ou BM</v>
      </c>
      <c r="BO693" s="63"/>
      <c r="BP693" s="173" t="str">
        <f t="shared" si="361"/>
        <v>Remplir la colonne M</v>
      </c>
      <c r="BQ693" s="179" t="str">
        <f t="shared" si="348"/>
        <v>Remplir la colonne BO</v>
      </c>
      <c r="BR693" s="263" t="str">
        <f t="shared" si="362"/>
        <v>Remplir la colonne I</v>
      </c>
      <c r="BS693" s="91"/>
      <c r="BT693" s="315" t="str">
        <f t="shared" si="349"/>
        <v>Remplir les termes C, P, T et TVA</v>
      </c>
      <c r="BU693" s="55"/>
      <c r="BV693" s="65"/>
      <c r="BW693" s="98" t="s">
        <v>64</v>
      </c>
      <c r="BX693" s="63"/>
      <c r="BY693" s="87" t="str">
        <f t="shared" si="350"/>
        <v>Remplir la colonne BU ou BX</v>
      </c>
      <c r="BZ693" s="63"/>
      <c r="CA693" s="173" t="str">
        <f t="shared" si="363"/>
        <v>Remplir la colonne M</v>
      </c>
      <c r="CB693" s="179" t="str">
        <f t="shared" si="351"/>
        <v>Remplir la colonne BZ</v>
      </c>
      <c r="CC693" s="263" t="str">
        <f t="shared" si="364"/>
        <v>Remplir la colonne I</v>
      </c>
      <c r="CD693" s="91"/>
      <c r="CE693" s="315" t="str">
        <f t="shared" si="352"/>
        <v>Remplir les termes C, P, T et TVA</v>
      </c>
      <c r="CF693" s="61" t="str">
        <f t="shared" si="333"/>
        <v>REMPLIR TYPE DE CLIENT</v>
      </c>
      <c r="CG693" s="107" t="str">
        <f t="shared" si="353"/>
        <v>Montant total de l'aide demandée non indiqué</v>
      </c>
      <c r="CH693" s="1"/>
      <c r="CI693" s="1"/>
      <c r="CJ693" s="1"/>
      <c r="CK693" s="1"/>
      <c r="CL693" s="1"/>
    </row>
    <row r="694" spans="1:90" x14ac:dyDescent="0.25">
      <c r="A694" s="51"/>
      <c r="B694" s="111"/>
      <c r="C694" s="111"/>
      <c r="D694" s="111"/>
      <c r="E694" s="111"/>
      <c r="F694" s="111"/>
      <c r="G694" s="132"/>
      <c r="H694" s="151"/>
      <c r="I694" s="299"/>
      <c r="J694" s="152"/>
      <c r="K694" s="153"/>
      <c r="L694" s="169"/>
      <c r="M694" s="39"/>
      <c r="N694" s="90"/>
      <c r="O694" s="39"/>
      <c r="P694" s="23"/>
      <c r="Q694" s="170">
        <f t="shared" si="334"/>
        <v>0</v>
      </c>
      <c r="R694" s="55"/>
      <c r="S694" s="65"/>
      <c r="T694" s="98" t="s">
        <v>64</v>
      </c>
      <c r="U694" s="63"/>
      <c r="V694" s="87" t="str">
        <f t="shared" si="335"/>
        <v>Remplir la colonne R ou U</v>
      </c>
      <c r="W694" s="63"/>
      <c r="X694" s="173" t="str">
        <f t="shared" si="332"/>
        <v>Remplir la colonne M</v>
      </c>
      <c r="Y694" s="179" t="str">
        <f t="shared" si="336"/>
        <v>Remplir la colonne W</v>
      </c>
      <c r="Z694" s="263" t="str">
        <f t="shared" si="354"/>
        <v>Remplir la colonne I</v>
      </c>
      <c r="AA694" s="91"/>
      <c r="AB694" s="315" t="str">
        <f t="shared" si="337"/>
        <v>Remplir les termes C, P, T et TVA</v>
      </c>
      <c r="AC694" s="55"/>
      <c r="AD694" s="65"/>
      <c r="AE694" s="98" t="s">
        <v>64</v>
      </c>
      <c r="AF694" s="63"/>
      <c r="AG694" s="87" t="str">
        <f t="shared" si="338"/>
        <v>Remplir la colonne AC ou AF</v>
      </c>
      <c r="AH694" s="63"/>
      <c r="AI694" s="173" t="str">
        <f t="shared" si="355"/>
        <v>Remplir la colonne M</v>
      </c>
      <c r="AJ694" s="179" t="str">
        <f t="shared" si="339"/>
        <v>Remplir la colonne AH</v>
      </c>
      <c r="AK694" s="263" t="str">
        <f t="shared" si="356"/>
        <v>Remplir la colonne I</v>
      </c>
      <c r="AL694" s="91"/>
      <c r="AM694" s="315" t="str">
        <f t="shared" si="340"/>
        <v>Remplir les terme C, P, T et TVA</v>
      </c>
      <c r="AN694" s="55"/>
      <c r="AO694" s="65"/>
      <c r="AP694" s="98" t="s">
        <v>64</v>
      </c>
      <c r="AQ694" s="63"/>
      <c r="AR694" s="87" t="str">
        <f t="shared" si="341"/>
        <v>Remplir la colonne AN ou AQ</v>
      </c>
      <c r="AS694" s="63"/>
      <c r="AT694" s="173" t="str">
        <f t="shared" si="357"/>
        <v>Remplir la colonne M</v>
      </c>
      <c r="AU694" s="179" t="str">
        <f t="shared" si="342"/>
        <v>Remplir la colonne AS</v>
      </c>
      <c r="AV694" s="263" t="str">
        <f t="shared" si="358"/>
        <v>Remplir la colonne I</v>
      </c>
      <c r="AW694" s="91"/>
      <c r="AX694" s="315" t="str">
        <f t="shared" si="343"/>
        <v>Remplir les termes C, P, T et TVA</v>
      </c>
      <c r="AY694" s="55"/>
      <c r="AZ694" s="65"/>
      <c r="BA694" s="98" t="s">
        <v>64</v>
      </c>
      <c r="BB694" s="63"/>
      <c r="BC694" s="87" t="str">
        <f t="shared" si="344"/>
        <v>Remplir la colonne AY ou BB</v>
      </c>
      <c r="BD694" s="63"/>
      <c r="BE694" s="173" t="str">
        <f t="shared" si="359"/>
        <v>Remplir la colonne M</v>
      </c>
      <c r="BF694" s="179" t="str">
        <f t="shared" si="345"/>
        <v>Remplir la colonne BD</v>
      </c>
      <c r="BG694" s="263" t="str">
        <f t="shared" si="360"/>
        <v>Remplir la colonne I</v>
      </c>
      <c r="BH694" s="91"/>
      <c r="BI694" s="315" t="str">
        <f t="shared" si="346"/>
        <v>Remplir les termes C, P, T et TVA</v>
      </c>
      <c r="BJ694" s="55"/>
      <c r="BK694" s="65"/>
      <c r="BL694" s="98" t="s">
        <v>64</v>
      </c>
      <c r="BM694" s="63"/>
      <c r="BN694" s="87" t="str">
        <f t="shared" si="347"/>
        <v>Remplir la colonne BJ ou BM</v>
      </c>
      <c r="BO694" s="63"/>
      <c r="BP694" s="173" t="str">
        <f t="shared" si="361"/>
        <v>Remplir la colonne M</v>
      </c>
      <c r="BQ694" s="179" t="str">
        <f t="shared" si="348"/>
        <v>Remplir la colonne BO</v>
      </c>
      <c r="BR694" s="263" t="str">
        <f t="shared" si="362"/>
        <v>Remplir la colonne I</v>
      </c>
      <c r="BS694" s="91"/>
      <c r="BT694" s="315" t="str">
        <f t="shared" si="349"/>
        <v>Remplir les termes C, P, T et TVA</v>
      </c>
      <c r="BU694" s="55"/>
      <c r="BV694" s="65"/>
      <c r="BW694" s="98" t="s">
        <v>64</v>
      </c>
      <c r="BX694" s="63"/>
      <c r="BY694" s="87" t="str">
        <f t="shared" si="350"/>
        <v>Remplir la colonne BU ou BX</v>
      </c>
      <c r="BZ694" s="63"/>
      <c r="CA694" s="173" t="str">
        <f t="shared" si="363"/>
        <v>Remplir la colonne M</v>
      </c>
      <c r="CB694" s="179" t="str">
        <f t="shared" si="351"/>
        <v>Remplir la colonne BZ</v>
      </c>
      <c r="CC694" s="263" t="str">
        <f t="shared" si="364"/>
        <v>Remplir la colonne I</v>
      </c>
      <c r="CD694" s="91"/>
      <c r="CE694" s="315" t="str">
        <f t="shared" si="352"/>
        <v>Remplir les termes C, P, T et TVA</v>
      </c>
      <c r="CF694" s="61" t="str">
        <f t="shared" si="333"/>
        <v>REMPLIR TYPE DE CLIENT</v>
      </c>
      <c r="CG694" s="107" t="str">
        <f t="shared" si="353"/>
        <v>Montant total de l'aide demandée non indiqué</v>
      </c>
      <c r="CH694" s="1"/>
      <c r="CI694" s="1"/>
      <c r="CJ694" s="1"/>
      <c r="CK694" s="1"/>
      <c r="CL694" s="1"/>
    </row>
    <row r="695" spans="1:90" x14ac:dyDescent="0.25">
      <c r="A695" s="51"/>
      <c r="B695" s="111"/>
      <c r="C695" s="111"/>
      <c r="D695" s="111"/>
      <c r="E695" s="111"/>
      <c r="F695" s="111"/>
      <c r="G695" s="132"/>
      <c r="H695" s="151"/>
      <c r="I695" s="299"/>
      <c r="J695" s="152"/>
      <c r="K695" s="153"/>
      <c r="L695" s="169"/>
      <c r="M695" s="39"/>
      <c r="N695" s="90"/>
      <c r="O695" s="39"/>
      <c r="P695" s="23"/>
      <c r="Q695" s="170">
        <f t="shared" si="334"/>
        <v>0</v>
      </c>
      <c r="R695" s="55"/>
      <c r="S695" s="65"/>
      <c r="T695" s="98" t="s">
        <v>64</v>
      </c>
      <c r="U695" s="63"/>
      <c r="V695" s="87" t="str">
        <f t="shared" si="335"/>
        <v>Remplir la colonne R ou U</v>
      </c>
      <c r="W695" s="63"/>
      <c r="X695" s="173" t="str">
        <f t="shared" si="332"/>
        <v>Remplir la colonne M</v>
      </c>
      <c r="Y695" s="179" t="str">
        <f t="shared" si="336"/>
        <v>Remplir la colonne W</v>
      </c>
      <c r="Z695" s="263" t="str">
        <f t="shared" si="354"/>
        <v>Remplir la colonne I</v>
      </c>
      <c r="AA695" s="91"/>
      <c r="AB695" s="315" t="str">
        <f t="shared" si="337"/>
        <v>Remplir les termes C, P, T et TVA</v>
      </c>
      <c r="AC695" s="55"/>
      <c r="AD695" s="65"/>
      <c r="AE695" s="98" t="s">
        <v>64</v>
      </c>
      <c r="AF695" s="63"/>
      <c r="AG695" s="87" t="str">
        <f t="shared" si="338"/>
        <v>Remplir la colonne AC ou AF</v>
      </c>
      <c r="AH695" s="63"/>
      <c r="AI695" s="173" t="str">
        <f t="shared" si="355"/>
        <v>Remplir la colonne M</v>
      </c>
      <c r="AJ695" s="179" t="str">
        <f t="shared" si="339"/>
        <v>Remplir la colonne AH</v>
      </c>
      <c r="AK695" s="263" t="str">
        <f t="shared" si="356"/>
        <v>Remplir la colonne I</v>
      </c>
      <c r="AL695" s="91"/>
      <c r="AM695" s="315" t="str">
        <f t="shared" si="340"/>
        <v>Remplir les terme C, P, T et TVA</v>
      </c>
      <c r="AN695" s="55"/>
      <c r="AO695" s="65"/>
      <c r="AP695" s="98" t="s">
        <v>64</v>
      </c>
      <c r="AQ695" s="63"/>
      <c r="AR695" s="87" t="str">
        <f t="shared" si="341"/>
        <v>Remplir la colonne AN ou AQ</v>
      </c>
      <c r="AS695" s="63"/>
      <c r="AT695" s="173" t="str">
        <f t="shared" si="357"/>
        <v>Remplir la colonne M</v>
      </c>
      <c r="AU695" s="179" t="str">
        <f t="shared" si="342"/>
        <v>Remplir la colonne AS</v>
      </c>
      <c r="AV695" s="263" t="str">
        <f t="shared" si="358"/>
        <v>Remplir la colonne I</v>
      </c>
      <c r="AW695" s="91"/>
      <c r="AX695" s="315" t="str">
        <f t="shared" si="343"/>
        <v>Remplir les termes C, P, T et TVA</v>
      </c>
      <c r="AY695" s="55"/>
      <c r="AZ695" s="65"/>
      <c r="BA695" s="98" t="s">
        <v>64</v>
      </c>
      <c r="BB695" s="63"/>
      <c r="BC695" s="87" t="str">
        <f t="shared" si="344"/>
        <v>Remplir la colonne AY ou BB</v>
      </c>
      <c r="BD695" s="63"/>
      <c r="BE695" s="173" t="str">
        <f t="shared" si="359"/>
        <v>Remplir la colonne M</v>
      </c>
      <c r="BF695" s="179" t="str">
        <f t="shared" si="345"/>
        <v>Remplir la colonne BD</v>
      </c>
      <c r="BG695" s="263" t="str">
        <f t="shared" si="360"/>
        <v>Remplir la colonne I</v>
      </c>
      <c r="BH695" s="91"/>
      <c r="BI695" s="315" t="str">
        <f t="shared" si="346"/>
        <v>Remplir les termes C, P, T et TVA</v>
      </c>
      <c r="BJ695" s="55"/>
      <c r="BK695" s="65"/>
      <c r="BL695" s="98" t="s">
        <v>64</v>
      </c>
      <c r="BM695" s="63"/>
      <c r="BN695" s="87" t="str">
        <f t="shared" si="347"/>
        <v>Remplir la colonne BJ ou BM</v>
      </c>
      <c r="BO695" s="63"/>
      <c r="BP695" s="173" t="str">
        <f t="shared" si="361"/>
        <v>Remplir la colonne M</v>
      </c>
      <c r="BQ695" s="179" t="str">
        <f t="shared" si="348"/>
        <v>Remplir la colonne BO</v>
      </c>
      <c r="BR695" s="263" t="str">
        <f t="shared" si="362"/>
        <v>Remplir la colonne I</v>
      </c>
      <c r="BS695" s="91"/>
      <c r="BT695" s="315" t="str">
        <f t="shared" si="349"/>
        <v>Remplir les termes C, P, T et TVA</v>
      </c>
      <c r="BU695" s="55"/>
      <c r="BV695" s="65"/>
      <c r="BW695" s="98" t="s">
        <v>64</v>
      </c>
      <c r="BX695" s="63"/>
      <c r="BY695" s="87" t="str">
        <f t="shared" si="350"/>
        <v>Remplir la colonne BU ou BX</v>
      </c>
      <c r="BZ695" s="63"/>
      <c r="CA695" s="173" t="str">
        <f t="shared" si="363"/>
        <v>Remplir la colonne M</v>
      </c>
      <c r="CB695" s="179" t="str">
        <f t="shared" si="351"/>
        <v>Remplir la colonne BZ</v>
      </c>
      <c r="CC695" s="263" t="str">
        <f t="shared" si="364"/>
        <v>Remplir la colonne I</v>
      </c>
      <c r="CD695" s="91"/>
      <c r="CE695" s="315" t="str">
        <f t="shared" si="352"/>
        <v>Remplir les termes C, P, T et TVA</v>
      </c>
      <c r="CF695" s="61" t="str">
        <f t="shared" si="333"/>
        <v>REMPLIR TYPE DE CLIENT</v>
      </c>
      <c r="CG695" s="107" t="str">
        <f t="shared" si="353"/>
        <v>Montant total de l'aide demandée non indiqué</v>
      </c>
      <c r="CH695" s="1"/>
      <c r="CI695" s="1"/>
      <c r="CJ695" s="1"/>
      <c r="CK695" s="1"/>
      <c r="CL695" s="1"/>
    </row>
    <row r="696" spans="1:90" x14ac:dyDescent="0.25">
      <c r="A696" s="51"/>
      <c r="B696" s="111"/>
      <c r="C696" s="111"/>
      <c r="D696" s="111"/>
      <c r="E696" s="111"/>
      <c r="F696" s="111"/>
      <c r="G696" s="132"/>
      <c r="H696" s="151"/>
      <c r="I696" s="299"/>
      <c r="J696" s="152"/>
      <c r="K696" s="153"/>
      <c r="L696" s="169"/>
      <c r="M696" s="39"/>
      <c r="N696" s="90"/>
      <c r="O696" s="39"/>
      <c r="P696" s="23"/>
      <c r="Q696" s="170">
        <f t="shared" si="334"/>
        <v>0</v>
      </c>
      <c r="R696" s="55"/>
      <c r="S696" s="65"/>
      <c r="T696" s="98" t="s">
        <v>64</v>
      </c>
      <c r="U696" s="63"/>
      <c r="V696" s="87" t="str">
        <f t="shared" si="335"/>
        <v>Remplir la colonne R ou U</v>
      </c>
      <c r="W696" s="63"/>
      <c r="X696" s="173" t="str">
        <f t="shared" si="332"/>
        <v>Remplir la colonne M</v>
      </c>
      <c r="Y696" s="179" t="str">
        <f t="shared" si="336"/>
        <v>Remplir la colonne W</v>
      </c>
      <c r="Z696" s="263" t="str">
        <f t="shared" si="354"/>
        <v>Remplir la colonne I</v>
      </c>
      <c r="AA696" s="91"/>
      <c r="AB696" s="315" t="str">
        <f t="shared" si="337"/>
        <v>Remplir les termes C, P, T et TVA</v>
      </c>
      <c r="AC696" s="55"/>
      <c r="AD696" s="65"/>
      <c r="AE696" s="98" t="s">
        <v>64</v>
      </c>
      <c r="AF696" s="63"/>
      <c r="AG696" s="87" t="str">
        <f t="shared" si="338"/>
        <v>Remplir la colonne AC ou AF</v>
      </c>
      <c r="AH696" s="63"/>
      <c r="AI696" s="173" t="str">
        <f t="shared" si="355"/>
        <v>Remplir la colonne M</v>
      </c>
      <c r="AJ696" s="179" t="str">
        <f t="shared" si="339"/>
        <v>Remplir la colonne AH</v>
      </c>
      <c r="AK696" s="263" t="str">
        <f t="shared" si="356"/>
        <v>Remplir la colonne I</v>
      </c>
      <c r="AL696" s="91"/>
      <c r="AM696" s="315" t="str">
        <f t="shared" si="340"/>
        <v>Remplir les terme C, P, T et TVA</v>
      </c>
      <c r="AN696" s="55"/>
      <c r="AO696" s="65"/>
      <c r="AP696" s="98" t="s">
        <v>64</v>
      </c>
      <c r="AQ696" s="63"/>
      <c r="AR696" s="87" t="str">
        <f t="shared" si="341"/>
        <v>Remplir la colonne AN ou AQ</v>
      </c>
      <c r="AS696" s="63"/>
      <c r="AT696" s="173" t="str">
        <f t="shared" si="357"/>
        <v>Remplir la colonne M</v>
      </c>
      <c r="AU696" s="179" t="str">
        <f t="shared" si="342"/>
        <v>Remplir la colonne AS</v>
      </c>
      <c r="AV696" s="263" t="str">
        <f t="shared" si="358"/>
        <v>Remplir la colonne I</v>
      </c>
      <c r="AW696" s="91"/>
      <c r="AX696" s="315" t="str">
        <f t="shared" si="343"/>
        <v>Remplir les termes C, P, T et TVA</v>
      </c>
      <c r="AY696" s="55"/>
      <c r="AZ696" s="65"/>
      <c r="BA696" s="98" t="s">
        <v>64</v>
      </c>
      <c r="BB696" s="63"/>
      <c r="BC696" s="87" t="str">
        <f t="shared" si="344"/>
        <v>Remplir la colonne AY ou BB</v>
      </c>
      <c r="BD696" s="63"/>
      <c r="BE696" s="173" t="str">
        <f t="shared" si="359"/>
        <v>Remplir la colonne M</v>
      </c>
      <c r="BF696" s="179" t="str">
        <f t="shared" si="345"/>
        <v>Remplir la colonne BD</v>
      </c>
      <c r="BG696" s="263" t="str">
        <f t="shared" si="360"/>
        <v>Remplir la colonne I</v>
      </c>
      <c r="BH696" s="91"/>
      <c r="BI696" s="315" t="str">
        <f t="shared" si="346"/>
        <v>Remplir les termes C, P, T et TVA</v>
      </c>
      <c r="BJ696" s="55"/>
      <c r="BK696" s="65"/>
      <c r="BL696" s="98" t="s">
        <v>64</v>
      </c>
      <c r="BM696" s="63"/>
      <c r="BN696" s="87" t="str">
        <f t="shared" si="347"/>
        <v>Remplir la colonne BJ ou BM</v>
      </c>
      <c r="BO696" s="63"/>
      <c r="BP696" s="173" t="str">
        <f t="shared" si="361"/>
        <v>Remplir la colonne M</v>
      </c>
      <c r="BQ696" s="179" t="str">
        <f t="shared" si="348"/>
        <v>Remplir la colonne BO</v>
      </c>
      <c r="BR696" s="263" t="str">
        <f t="shared" si="362"/>
        <v>Remplir la colonne I</v>
      </c>
      <c r="BS696" s="91"/>
      <c r="BT696" s="315" t="str">
        <f t="shared" si="349"/>
        <v>Remplir les termes C, P, T et TVA</v>
      </c>
      <c r="BU696" s="55"/>
      <c r="BV696" s="65"/>
      <c r="BW696" s="98" t="s">
        <v>64</v>
      </c>
      <c r="BX696" s="63"/>
      <c r="BY696" s="87" t="str">
        <f t="shared" si="350"/>
        <v>Remplir la colonne BU ou BX</v>
      </c>
      <c r="BZ696" s="63"/>
      <c r="CA696" s="173" t="str">
        <f t="shared" si="363"/>
        <v>Remplir la colonne M</v>
      </c>
      <c r="CB696" s="179" t="str">
        <f t="shared" si="351"/>
        <v>Remplir la colonne BZ</v>
      </c>
      <c r="CC696" s="263" t="str">
        <f t="shared" si="364"/>
        <v>Remplir la colonne I</v>
      </c>
      <c r="CD696" s="91"/>
      <c r="CE696" s="315" t="str">
        <f t="shared" si="352"/>
        <v>Remplir les termes C, P, T et TVA</v>
      </c>
      <c r="CF696" s="61" t="str">
        <f t="shared" si="333"/>
        <v>REMPLIR TYPE DE CLIENT</v>
      </c>
      <c r="CG696" s="107" t="str">
        <f t="shared" si="353"/>
        <v>Montant total de l'aide demandée non indiqué</v>
      </c>
      <c r="CH696" s="1"/>
      <c r="CI696" s="1"/>
      <c r="CJ696" s="1"/>
      <c r="CK696" s="1"/>
      <c r="CL696" s="1"/>
    </row>
    <row r="697" spans="1:90" x14ac:dyDescent="0.25">
      <c r="A697" s="51"/>
      <c r="B697" s="111"/>
      <c r="C697" s="111"/>
      <c r="D697" s="111"/>
      <c r="E697" s="111"/>
      <c r="F697" s="111"/>
      <c r="G697" s="132"/>
      <c r="H697" s="151"/>
      <c r="I697" s="299"/>
      <c r="J697" s="152"/>
      <c r="K697" s="153"/>
      <c r="L697" s="169"/>
      <c r="M697" s="39"/>
      <c r="N697" s="90"/>
      <c r="O697" s="39"/>
      <c r="P697" s="23"/>
      <c r="Q697" s="170">
        <f t="shared" si="334"/>
        <v>0</v>
      </c>
      <c r="R697" s="55"/>
      <c r="S697" s="65"/>
      <c r="T697" s="98" t="s">
        <v>64</v>
      </c>
      <c r="U697" s="63"/>
      <c r="V697" s="87" t="str">
        <f t="shared" si="335"/>
        <v>Remplir la colonne R ou U</v>
      </c>
      <c r="W697" s="63"/>
      <c r="X697" s="173" t="str">
        <f t="shared" si="332"/>
        <v>Remplir la colonne M</v>
      </c>
      <c r="Y697" s="179" t="str">
        <f t="shared" si="336"/>
        <v>Remplir la colonne W</v>
      </c>
      <c r="Z697" s="263" t="str">
        <f t="shared" si="354"/>
        <v>Remplir la colonne I</v>
      </c>
      <c r="AA697" s="91"/>
      <c r="AB697" s="315" t="str">
        <f t="shared" si="337"/>
        <v>Remplir les termes C, P, T et TVA</v>
      </c>
      <c r="AC697" s="55"/>
      <c r="AD697" s="65"/>
      <c r="AE697" s="98" t="s">
        <v>64</v>
      </c>
      <c r="AF697" s="63"/>
      <c r="AG697" s="87" t="str">
        <f t="shared" si="338"/>
        <v>Remplir la colonne AC ou AF</v>
      </c>
      <c r="AH697" s="63"/>
      <c r="AI697" s="173" t="str">
        <f t="shared" si="355"/>
        <v>Remplir la colonne M</v>
      </c>
      <c r="AJ697" s="179" t="str">
        <f t="shared" si="339"/>
        <v>Remplir la colonne AH</v>
      </c>
      <c r="AK697" s="263" t="str">
        <f t="shared" si="356"/>
        <v>Remplir la colonne I</v>
      </c>
      <c r="AL697" s="91"/>
      <c r="AM697" s="315" t="str">
        <f t="shared" si="340"/>
        <v>Remplir les terme C, P, T et TVA</v>
      </c>
      <c r="AN697" s="55"/>
      <c r="AO697" s="65"/>
      <c r="AP697" s="98" t="s">
        <v>64</v>
      </c>
      <c r="AQ697" s="63"/>
      <c r="AR697" s="87" t="str">
        <f t="shared" si="341"/>
        <v>Remplir la colonne AN ou AQ</v>
      </c>
      <c r="AS697" s="63"/>
      <c r="AT697" s="173" t="str">
        <f t="shared" si="357"/>
        <v>Remplir la colonne M</v>
      </c>
      <c r="AU697" s="179" t="str">
        <f t="shared" si="342"/>
        <v>Remplir la colonne AS</v>
      </c>
      <c r="AV697" s="263" t="str">
        <f t="shared" si="358"/>
        <v>Remplir la colonne I</v>
      </c>
      <c r="AW697" s="91"/>
      <c r="AX697" s="315" t="str">
        <f t="shared" si="343"/>
        <v>Remplir les termes C, P, T et TVA</v>
      </c>
      <c r="AY697" s="55"/>
      <c r="AZ697" s="65"/>
      <c r="BA697" s="98" t="s">
        <v>64</v>
      </c>
      <c r="BB697" s="63"/>
      <c r="BC697" s="87" t="str">
        <f t="shared" si="344"/>
        <v>Remplir la colonne AY ou BB</v>
      </c>
      <c r="BD697" s="63"/>
      <c r="BE697" s="173" t="str">
        <f t="shared" si="359"/>
        <v>Remplir la colonne M</v>
      </c>
      <c r="BF697" s="179" t="str">
        <f t="shared" si="345"/>
        <v>Remplir la colonne BD</v>
      </c>
      <c r="BG697" s="263" t="str">
        <f t="shared" si="360"/>
        <v>Remplir la colonne I</v>
      </c>
      <c r="BH697" s="91"/>
      <c r="BI697" s="315" t="str">
        <f t="shared" si="346"/>
        <v>Remplir les termes C, P, T et TVA</v>
      </c>
      <c r="BJ697" s="55"/>
      <c r="BK697" s="65"/>
      <c r="BL697" s="98" t="s">
        <v>64</v>
      </c>
      <c r="BM697" s="63"/>
      <c r="BN697" s="87" t="str">
        <f t="shared" si="347"/>
        <v>Remplir la colonne BJ ou BM</v>
      </c>
      <c r="BO697" s="63"/>
      <c r="BP697" s="173" t="str">
        <f t="shared" si="361"/>
        <v>Remplir la colonne M</v>
      </c>
      <c r="BQ697" s="179" t="str">
        <f t="shared" si="348"/>
        <v>Remplir la colonne BO</v>
      </c>
      <c r="BR697" s="263" t="str">
        <f t="shared" si="362"/>
        <v>Remplir la colonne I</v>
      </c>
      <c r="BS697" s="91"/>
      <c r="BT697" s="315" t="str">
        <f t="shared" si="349"/>
        <v>Remplir les termes C, P, T et TVA</v>
      </c>
      <c r="BU697" s="55"/>
      <c r="BV697" s="65"/>
      <c r="BW697" s="98" t="s">
        <v>64</v>
      </c>
      <c r="BX697" s="63"/>
      <c r="BY697" s="87" t="str">
        <f t="shared" si="350"/>
        <v>Remplir la colonne BU ou BX</v>
      </c>
      <c r="BZ697" s="63"/>
      <c r="CA697" s="173" t="str">
        <f t="shared" si="363"/>
        <v>Remplir la colonne M</v>
      </c>
      <c r="CB697" s="179" t="str">
        <f t="shared" si="351"/>
        <v>Remplir la colonne BZ</v>
      </c>
      <c r="CC697" s="263" t="str">
        <f t="shared" si="364"/>
        <v>Remplir la colonne I</v>
      </c>
      <c r="CD697" s="91"/>
      <c r="CE697" s="315" t="str">
        <f t="shared" si="352"/>
        <v>Remplir les termes C, P, T et TVA</v>
      </c>
      <c r="CF697" s="61" t="str">
        <f t="shared" si="333"/>
        <v>REMPLIR TYPE DE CLIENT</v>
      </c>
      <c r="CG697" s="107" t="str">
        <f t="shared" si="353"/>
        <v>Montant total de l'aide demandée non indiqué</v>
      </c>
      <c r="CH697" s="1"/>
      <c r="CI697" s="1"/>
      <c r="CJ697" s="1"/>
      <c r="CK697" s="1"/>
      <c r="CL697" s="1"/>
    </row>
    <row r="698" spans="1:90" x14ac:dyDescent="0.25">
      <c r="A698" s="51"/>
      <c r="B698" s="111"/>
      <c r="C698" s="111"/>
      <c r="D698" s="111"/>
      <c r="E698" s="111"/>
      <c r="F698" s="111"/>
      <c r="G698" s="132"/>
      <c r="H698" s="151"/>
      <c r="I698" s="299"/>
      <c r="J698" s="152"/>
      <c r="K698" s="153"/>
      <c r="L698" s="169"/>
      <c r="M698" s="39"/>
      <c r="N698" s="90"/>
      <c r="O698" s="39"/>
      <c r="P698" s="23"/>
      <c r="Q698" s="170">
        <f t="shared" si="334"/>
        <v>0</v>
      </c>
      <c r="R698" s="55"/>
      <c r="S698" s="65"/>
      <c r="T698" s="98" t="s">
        <v>64</v>
      </c>
      <c r="U698" s="63"/>
      <c r="V698" s="87" t="str">
        <f t="shared" si="335"/>
        <v>Remplir la colonne R ou U</v>
      </c>
      <c r="W698" s="63"/>
      <c r="X698" s="173" t="str">
        <f t="shared" si="332"/>
        <v>Remplir la colonne M</v>
      </c>
      <c r="Y698" s="179" t="str">
        <f t="shared" si="336"/>
        <v>Remplir la colonne W</v>
      </c>
      <c r="Z698" s="263" t="str">
        <f t="shared" si="354"/>
        <v>Remplir la colonne I</v>
      </c>
      <c r="AA698" s="91"/>
      <c r="AB698" s="315" t="str">
        <f t="shared" si="337"/>
        <v>Remplir les termes C, P, T et TVA</v>
      </c>
      <c r="AC698" s="55"/>
      <c r="AD698" s="65"/>
      <c r="AE698" s="98" t="s">
        <v>64</v>
      </c>
      <c r="AF698" s="63"/>
      <c r="AG698" s="87" t="str">
        <f t="shared" si="338"/>
        <v>Remplir la colonne AC ou AF</v>
      </c>
      <c r="AH698" s="63"/>
      <c r="AI698" s="173" t="str">
        <f t="shared" si="355"/>
        <v>Remplir la colonne M</v>
      </c>
      <c r="AJ698" s="179" t="str">
        <f t="shared" si="339"/>
        <v>Remplir la colonne AH</v>
      </c>
      <c r="AK698" s="263" t="str">
        <f t="shared" si="356"/>
        <v>Remplir la colonne I</v>
      </c>
      <c r="AL698" s="91"/>
      <c r="AM698" s="315" t="str">
        <f t="shared" si="340"/>
        <v>Remplir les terme C, P, T et TVA</v>
      </c>
      <c r="AN698" s="55"/>
      <c r="AO698" s="65"/>
      <c r="AP698" s="98" t="s">
        <v>64</v>
      </c>
      <c r="AQ698" s="63"/>
      <c r="AR698" s="87" t="str">
        <f t="shared" si="341"/>
        <v>Remplir la colonne AN ou AQ</v>
      </c>
      <c r="AS698" s="63"/>
      <c r="AT698" s="173" t="str">
        <f t="shared" si="357"/>
        <v>Remplir la colonne M</v>
      </c>
      <c r="AU698" s="179" t="str">
        <f t="shared" si="342"/>
        <v>Remplir la colonne AS</v>
      </c>
      <c r="AV698" s="263" t="str">
        <f t="shared" si="358"/>
        <v>Remplir la colonne I</v>
      </c>
      <c r="AW698" s="91"/>
      <c r="AX698" s="315" t="str">
        <f t="shared" si="343"/>
        <v>Remplir les termes C, P, T et TVA</v>
      </c>
      <c r="AY698" s="55"/>
      <c r="AZ698" s="65"/>
      <c r="BA698" s="98" t="s">
        <v>64</v>
      </c>
      <c r="BB698" s="63"/>
      <c r="BC698" s="87" t="str">
        <f t="shared" si="344"/>
        <v>Remplir la colonne AY ou BB</v>
      </c>
      <c r="BD698" s="63"/>
      <c r="BE698" s="173" t="str">
        <f t="shared" si="359"/>
        <v>Remplir la colonne M</v>
      </c>
      <c r="BF698" s="179" t="str">
        <f t="shared" si="345"/>
        <v>Remplir la colonne BD</v>
      </c>
      <c r="BG698" s="263" t="str">
        <f t="shared" si="360"/>
        <v>Remplir la colonne I</v>
      </c>
      <c r="BH698" s="91"/>
      <c r="BI698" s="315" t="str">
        <f t="shared" si="346"/>
        <v>Remplir les termes C, P, T et TVA</v>
      </c>
      <c r="BJ698" s="55"/>
      <c r="BK698" s="65"/>
      <c r="BL698" s="98" t="s">
        <v>64</v>
      </c>
      <c r="BM698" s="63"/>
      <c r="BN698" s="87" t="str">
        <f t="shared" si="347"/>
        <v>Remplir la colonne BJ ou BM</v>
      </c>
      <c r="BO698" s="63"/>
      <c r="BP698" s="173" t="str">
        <f t="shared" si="361"/>
        <v>Remplir la colonne M</v>
      </c>
      <c r="BQ698" s="179" t="str">
        <f t="shared" si="348"/>
        <v>Remplir la colonne BO</v>
      </c>
      <c r="BR698" s="263" t="str">
        <f t="shared" si="362"/>
        <v>Remplir la colonne I</v>
      </c>
      <c r="BS698" s="91"/>
      <c r="BT698" s="315" t="str">
        <f t="shared" si="349"/>
        <v>Remplir les termes C, P, T et TVA</v>
      </c>
      <c r="BU698" s="55"/>
      <c r="BV698" s="65"/>
      <c r="BW698" s="98" t="s">
        <v>64</v>
      </c>
      <c r="BX698" s="63"/>
      <c r="BY698" s="87" t="str">
        <f t="shared" si="350"/>
        <v>Remplir la colonne BU ou BX</v>
      </c>
      <c r="BZ698" s="63"/>
      <c r="CA698" s="173" t="str">
        <f t="shared" si="363"/>
        <v>Remplir la colonne M</v>
      </c>
      <c r="CB698" s="179" t="str">
        <f t="shared" si="351"/>
        <v>Remplir la colonne BZ</v>
      </c>
      <c r="CC698" s="263" t="str">
        <f t="shared" si="364"/>
        <v>Remplir la colonne I</v>
      </c>
      <c r="CD698" s="91"/>
      <c r="CE698" s="315" t="str">
        <f t="shared" si="352"/>
        <v>Remplir les termes C, P, T et TVA</v>
      </c>
      <c r="CF698" s="61" t="str">
        <f t="shared" si="333"/>
        <v>REMPLIR TYPE DE CLIENT</v>
      </c>
      <c r="CG698" s="107" t="str">
        <f t="shared" si="353"/>
        <v>Montant total de l'aide demandée non indiqué</v>
      </c>
      <c r="CH698" s="1"/>
      <c r="CI698" s="1"/>
      <c r="CJ698" s="1"/>
      <c r="CK698" s="1"/>
      <c r="CL698" s="1"/>
    </row>
    <row r="699" spans="1:90" x14ac:dyDescent="0.25">
      <c r="A699" s="51"/>
      <c r="B699" s="111"/>
      <c r="C699" s="111"/>
      <c r="D699" s="111"/>
      <c r="E699" s="111"/>
      <c r="F699" s="111"/>
      <c r="G699" s="132"/>
      <c r="H699" s="151"/>
      <c r="I699" s="299"/>
      <c r="J699" s="152"/>
      <c r="K699" s="153"/>
      <c r="L699" s="169"/>
      <c r="M699" s="39"/>
      <c r="N699" s="90"/>
      <c r="O699" s="39"/>
      <c r="P699" s="23"/>
      <c r="Q699" s="170">
        <f t="shared" si="334"/>
        <v>0</v>
      </c>
      <c r="R699" s="55"/>
      <c r="S699" s="65"/>
      <c r="T699" s="98" t="s">
        <v>64</v>
      </c>
      <c r="U699" s="63"/>
      <c r="V699" s="87" t="str">
        <f t="shared" si="335"/>
        <v>Remplir la colonne R ou U</v>
      </c>
      <c r="W699" s="63"/>
      <c r="X699" s="173" t="str">
        <f t="shared" si="332"/>
        <v>Remplir la colonne M</v>
      </c>
      <c r="Y699" s="179" t="str">
        <f t="shared" si="336"/>
        <v>Remplir la colonne W</v>
      </c>
      <c r="Z699" s="263" t="str">
        <f t="shared" si="354"/>
        <v>Remplir la colonne I</v>
      </c>
      <c r="AA699" s="91"/>
      <c r="AB699" s="315" t="str">
        <f t="shared" si="337"/>
        <v>Remplir les termes C, P, T et TVA</v>
      </c>
      <c r="AC699" s="55"/>
      <c r="AD699" s="65"/>
      <c r="AE699" s="98" t="s">
        <v>64</v>
      </c>
      <c r="AF699" s="63"/>
      <c r="AG699" s="87" t="str">
        <f t="shared" si="338"/>
        <v>Remplir la colonne AC ou AF</v>
      </c>
      <c r="AH699" s="63"/>
      <c r="AI699" s="173" t="str">
        <f t="shared" si="355"/>
        <v>Remplir la colonne M</v>
      </c>
      <c r="AJ699" s="179" t="str">
        <f t="shared" si="339"/>
        <v>Remplir la colonne AH</v>
      </c>
      <c r="AK699" s="263" t="str">
        <f t="shared" si="356"/>
        <v>Remplir la colonne I</v>
      </c>
      <c r="AL699" s="91"/>
      <c r="AM699" s="315" t="str">
        <f t="shared" si="340"/>
        <v>Remplir les terme C, P, T et TVA</v>
      </c>
      <c r="AN699" s="55"/>
      <c r="AO699" s="65"/>
      <c r="AP699" s="98" t="s">
        <v>64</v>
      </c>
      <c r="AQ699" s="63"/>
      <c r="AR699" s="87" t="str">
        <f t="shared" si="341"/>
        <v>Remplir la colonne AN ou AQ</v>
      </c>
      <c r="AS699" s="63"/>
      <c r="AT699" s="173" t="str">
        <f t="shared" si="357"/>
        <v>Remplir la colonne M</v>
      </c>
      <c r="AU699" s="179" t="str">
        <f t="shared" si="342"/>
        <v>Remplir la colonne AS</v>
      </c>
      <c r="AV699" s="263" t="str">
        <f t="shared" si="358"/>
        <v>Remplir la colonne I</v>
      </c>
      <c r="AW699" s="91"/>
      <c r="AX699" s="315" t="str">
        <f t="shared" si="343"/>
        <v>Remplir les termes C, P, T et TVA</v>
      </c>
      <c r="AY699" s="55"/>
      <c r="AZ699" s="65"/>
      <c r="BA699" s="98" t="s">
        <v>64</v>
      </c>
      <c r="BB699" s="63"/>
      <c r="BC699" s="87" t="str">
        <f t="shared" si="344"/>
        <v>Remplir la colonne AY ou BB</v>
      </c>
      <c r="BD699" s="63"/>
      <c r="BE699" s="173" t="str">
        <f t="shared" si="359"/>
        <v>Remplir la colonne M</v>
      </c>
      <c r="BF699" s="179" t="str">
        <f t="shared" si="345"/>
        <v>Remplir la colonne BD</v>
      </c>
      <c r="BG699" s="263" t="str">
        <f t="shared" si="360"/>
        <v>Remplir la colonne I</v>
      </c>
      <c r="BH699" s="91"/>
      <c r="BI699" s="315" t="str">
        <f t="shared" si="346"/>
        <v>Remplir les termes C, P, T et TVA</v>
      </c>
      <c r="BJ699" s="55"/>
      <c r="BK699" s="65"/>
      <c r="BL699" s="98" t="s">
        <v>64</v>
      </c>
      <c r="BM699" s="63"/>
      <c r="BN699" s="87" t="str">
        <f t="shared" si="347"/>
        <v>Remplir la colonne BJ ou BM</v>
      </c>
      <c r="BO699" s="63"/>
      <c r="BP699" s="173" t="str">
        <f t="shared" si="361"/>
        <v>Remplir la colonne M</v>
      </c>
      <c r="BQ699" s="179" t="str">
        <f t="shared" si="348"/>
        <v>Remplir la colonne BO</v>
      </c>
      <c r="BR699" s="263" t="str">
        <f t="shared" si="362"/>
        <v>Remplir la colonne I</v>
      </c>
      <c r="BS699" s="91"/>
      <c r="BT699" s="315" t="str">
        <f t="shared" si="349"/>
        <v>Remplir les termes C, P, T et TVA</v>
      </c>
      <c r="BU699" s="55"/>
      <c r="BV699" s="65"/>
      <c r="BW699" s="98" t="s">
        <v>64</v>
      </c>
      <c r="BX699" s="63"/>
      <c r="BY699" s="87" t="str">
        <f t="shared" si="350"/>
        <v>Remplir la colonne BU ou BX</v>
      </c>
      <c r="BZ699" s="63"/>
      <c r="CA699" s="173" t="str">
        <f t="shared" si="363"/>
        <v>Remplir la colonne M</v>
      </c>
      <c r="CB699" s="179" t="str">
        <f t="shared" si="351"/>
        <v>Remplir la colonne BZ</v>
      </c>
      <c r="CC699" s="263" t="str">
        <f t="shared" si="364"/>
        <v>Remplir la colonne I</v>
      </c>
      <c r="CD699" s="91"/>
      <c r="CE699" s="315" t="str">
        <f t="shared" si="352"/>
        <v>Remplir les termes C, P, T et TVA</v>
      </c>
      <c r="CF699" s="61" t="str">
        <f t="shared" si="333"/>
        <v>REMPLIR TYPE DE CLIENT</v>
      </c>
      <c r="CG699" s="107" t="str">
        <f t="shared" si="353"/>
        <v>Montant total de l'aide demandée non indiqué</v>
      </c>
      <c r="CH699" s="1"/>
      <c r="CI699" s="1"/>
      <c r="CJ699" s="1"/>
      <c r="CK699" s="1"/>
      <c r="CL699" s="1"/>
    </row>
    <row r="700" spans="1:90" x14ac:dyDescent="0.25">
      <c r="A700" s="51"/>
      <c r="B700" s="111"/>
      <c r="C700" s="111"/>
      <c r="D700" s="111"/>
      <c r="E700" s="111"/>
      <c r="F700" s="111"/>
      <c r="G700" s="132"/>
      <c r="H700" s="151"/>
      <c r="I700" s="299"/>
      <c r="J700" s="152"/>
      <c r="K700" s="153"/>
      <c r="L700" s="169"/>
      <c r="M700" s="39"/>
      <c r="N700" s="90"/>
      <c r="O700" s="39"/>
      <c r="P700" s="23"/>
      <c r="Q700" s="170">
        <f t="shared" si="334"/>
        <v>0</v>
      </c>
      <c r="R700" s="55"/>
      <c r="S700" s="65"/>
      <c r="T700" s="98" t="s">
        <v>64</v>
      </c>
      <c r="U700" s="63"/>
      <c r="V700" s="87" t="str">
        <f t="shared" si="335"/>
        <v>Remplir la colonne R ou U</v>
      </c>
      <c r="W700" s="63"/>
      <c r="X700" s="173" t="str">
        <f t="shared" si="332"/>
        <v>Remplir la colonne M</v>
      </c>
      <c r="Y700" s="179" t="str">
        <f t="shared" si="336"/>
        <v>Remplir la colonne W</v>
      </c>
      <c r="Z700" s="263" t="str">
        <f t="shared" si="354"/>
        <v>Remplir la colonne I</v>
      </c>
      <c r="AA700" s="91"/>
      <c r="AB700" s="315" t="str">
        <f t="shared" si="337"/>
        <v>Remplir les termes C, P, T et TVA</v>
      </c>
      <c r="AC700" s="55"/>
      <c r="AD700" s="65"/>
      <c r="AE700" s="98" t="s">
        <v>64</v>
      </c>
      <c r="AF700" s="63"/>
      <c r="AG700" s="87" t="str">
        <f t="shared" si="338"/>
        <v>Remplir la colonne AC ou AF</v>
      </c>
      <c r="AH700" s="63"/>
      <c r="AI700" s="173" t="str">
        <f t="shared" si="355"/>
        <v>Remplir la colonne M</v>
      </c>
      <c r="AJ700" s="179" t="str">
        <f t="shared" si="339"/>
        <v>Remplir la colonne AH</v>
      </c>
      <c r="AK700" s="263" t="str">
        <f t="shared" si="356"/>
        <v>Remplir la colonne I</v>
      </c>
      <c r="AL700" s="91"/>
      <c r="AM700" s="315" t="str">
        <f t="shared" si="340"/>
        <v>Remplir les terme C, P, T et TVA</v>
      </c>
      <c r="AN700" s="55"/>
      <c r="AO700" s="65"/>
      <c r="AP700" s="98" t="s">
        <v>64</v>
      </c>
      <c r="AQ700" s="63"/>
      <c r="AR700" s="87" t="str">
        <f t="shared" si="341"/>
        <v>Remplir la colonne AN ou AQ</v>
      </c>
      <c r="AS700" s="63"/>
      <c r="AT700" s="173" t="str">
        <f t="shared" si="357"/>
        <v>Remplir la colonne M</v>
      </c>
      <c r="AU700" s="179" t="str">
        <f t="shared" si="342"/>
        <v>Remplir la colonne AS</v>
      </c>
      <c r="AV700" s="263" t="str">
        <f t="shared" si="358"/>
        <v>Remplir la colonne I</v>
      </c>
      <c r="AW700" s="91"/>
      <c r="AX700" s="315" t="str">
        <f t="shared" si="343"/>
        <v>Remplir les termes C, P, T et TVA</v>
      </c>
      <c r="AY700" s="55"/>
      <c r="AZ700" s="65"/>
      <c r="BA700" s="98" t="s">
        <v>64</v>
      </c>
      <c r="BB700" s="63"/>
      <c r="BC700" s="87" t="str">
        <f t="shared" si="344"/>
        <v>Remplir la colonne AY ou BB</v>
      </c>
      <c r="BD700" s="63"/>
      <c r="BE700" s="173" t="str">
        <f t="shared" si="359"/>
        <v>Remplir la colonne M</v>
      </c>
      <c r="BF700" s="179" t="str">
        <f t="shared" si="345"/>
        <v>Remplir la colonne BD</v>
      </c>
      <c r="BG700" s="263" t="str">
        <f t="shared" si="360"/>
        <v>Remplir la colonne I</v>
      </c>
      <c r="BH700" s="91"/>
      <c r="BI700" s="315" t="str">
        <f t="shared" si="346"/>
        <v>Remplir les termes C, P, T et TVA</v>
      </c>
      <c r="BJ700" s="55"/>
      <c r="BK700" s="65"/>
      <c r="BL700" s="98" t="s">
        <v>64</v>
      </c>
      <c r="BM700" s="63"/>
      <c r="BN700" s="87" t="str">
        <f t="shared" si="347"/>
        <v>Remplir la colonne BJ ou BM</v>
      </c>
      <c r="BO700" s="63"/>
      <c r="BP700" s="173" t="str">
        <f t="shared" si="361"/>
        <v>Remplir la colonne M</v>
      </c>
      <c r="BQ700" s="179" t="str">
        <f t="shared" si="348"/>
        <v>Remplir la colonne BO</v>
      </c>
      <c r="BR700" s="263" t="str">
        <f t="shared" si="362"/>
        <v>Remplir la colonne I</v>
      </c>
      <c r="BS700" s="91"/>
      <c r="BT700" s="315" t="str">
        <f t="shared" si="349"/>
        <v>Remplir les termes C, P, T et TVA</v>
      </c>
      <c r="BU700" s="55"/>
      <c r="BV700" s="65"/>
      <c r="BW700" s="98" t="s">
        <v>64</v>
      </c>
      <c r="BX700" s="63"/>
      <c r="BY700" s="87" t="str">
        <f t="shared" si="350"/>
        <v>Remplir la colonne BU ou BX</v>
      </c>
      <c r="BZ700" s="63"/>
      <c r="CA700" s="173" t="str">
        <f t="shared" si="363"/>
        <v>Remplir la colonne M</v>
      </c>
      <c r="CB700" s="179" t="str">
        <f t="shared" si="351"/>
        <v>Remplir la colonne BZ</v>
      </c>
      <c r="CC700" s="263" t="str">
        <f t="shared" si="364"/>
        <v>Remplir la colonne I</v>
      </c>
      <c r="CD700" s="91"/>
      <c r="CE700" s="315" t="str">
        <f t="shared" si="352"/>
        <v>Remplir les termes C, P, T et TVA</v>
      </c>
      <c r="CF700" s="61" t="str">
        <f t="shared" si="333"/>
        <v>REMPLIR TYPE DE CLIENT</v>
      </c>
      <c r="CG700" s="107" t="str">
        <f t="shared" si="353"/>
        <v>Montant total de l'aide demandée non indiqué</v>
      </c>
      <c r="CH700" s="1"/>
      <c r="CI700" s="1"/>
      <c r="CJ700" s="1"/>
      <c r="CK700" s="1"/>
      <c r="CL700" s="1"/>
    </row>
    <row r="701" spans="1:90" x14ac:dyDescent="0.25">
      <c r="A701" s="51"/>
      <c r="B701" s="111"/>
      <c r="C701" s="111"/>
      <c r="D701" s="111"/>
      <c r="E701" s="111"/>
      <c r="F701" s="111"/>
      <c r="G701" s="132"/>
      <c r="H701" s="151"/>
      <c r="I701" s="299"/>
      <c r="J701" s="152"/>
      <c r="K701" s="153"/>
      <c r="L701" s="169"/>
      <c r="M701" s="39"/>
      <c r="N701" s="90"/>
      <c r="O701" s="39"/>
      <c r="P701" s="23"/>
      <c r="Q701" s="170">
        <f t="shared" si="334"/>
        <v>0</v>
      </c>
      <c r="R701" s="55"/>
      <c r="S701" s="65"/>
      <c r="T701" s="98" t="s">
        <v>64</v>
      </c>
      <c r="U701" s="63"/>
      <c r="V701" s="87" t="str">
        <f t="shared" si="335"/>
        <v>Remplir la colonne R ou U</v>
      </c>
      <c r="W701" s="63"/>
      <c r="X701" s="173" t="str">
        <f t="shared" si="332"/>
        <v>Remplir la colonne M</v>
      </c>
      <c r="Y701" s="179" t="str">
        <f t="shared" si="336"/>
        <v>Remplir la colonne W</v>
      </c>
      <c r="Z701" s="263" t="str">
        <f t="shared" si="354"/>
        <v>Remplir la colonne I</v>
      </c>
      <c r="AA701" s="91"/>
      <c r="AB701" s="315" t="str">
        <f t="shared" si="337"/>
        <v>Remplir les termes C, P, T et TVA</v>
      </c>
      <c r="AC701" s="55"/>
      <c r="AD701" s="65"/>
      <c r="AE701" s="98" t="s">
        <v>64</v>
      </c>
      <c r="AF701" s="63"/>
      <c r="AG701" s="87" t="str">
        <f t="shared" si="338"/>
        <v>Remplir la colonne AC ou AF</v>
      </c>
      <c r="AH701" s="63"/>
      <c r="AI701" s="173" t="str">
        <f t="shared" si="355"/>
        <v>Remplir la colonne M</v>
      </c>
      <c r="AJ701" s="179" t="str">
        <f t="shared" si="339"/>
        <v>Remplir la colonne AH</v>
      </c>
      <c r="AK701" s="263" t="str">
        <f t="shared" si="356"/>
        <v>Remplir la colonne I</v>
      </c>
      <c r="AL701" s="91"/>
      <c r="AM701" s="315" t="str">
        <f t="shared" si="340"/>
        <v>Remplir les terme C, P, T et TVA</v>
      </c>
      <c r="AN701" s="55"/>
      <c r="AO701" s="65"/>
      <c r="AP701" s="98" t="s">
        <v>64</v>
      </c>
      <c r="AQ701" s="63"/>
      <c r="AR701" s="87" t="str">
        <f t="shared" si="341"/>
        <v>Remplir la colonne AN ou AQ</v>
      </c>
      <c r="AS701" s="63"/>
      <c r="AT701" s="173" t="str">
        <f t="shared" si="357"/>
        <v>Remplir la colonne M</v>
      </c>
      <c r="AU701" s="179" t="str">
        <f t="shared" si="342"/>
        <v>Remplir la colonne AS</v>
      </c>
      <c r="AV701" s="263" t="str">
        <f t="shared" si="358"/>
        <v>Remplir la colonne I</v>
      </c>
      <c r="AW701" s="91"/>
      <c r="AX701" s="315" t="str">
        <f t="shared" si="343"/>
        <v>Remplir les termes C, P, T et TVA</v>
      </c>
      <c r="AY701" s="55"/>
      <c r="AZ701" s="65"/>
      <c r="BA701" s="98" t="s">
        <v>64</v>
      </c>
      <c r="BB701" s="63"/>
      <c r="BC701" s="87" t="str">
        <f t="shared" si="344"/>
        <v>Remplir la colonne AY ou BB</v>
      </c>
      <c r="BD701" s="63"/>
      <c r="BE701" s="173" t="str">
        <f t="shared" si="359"/>
        <v>Remplir la colonne M</v>
      </c>
      <c r="BF701" s="179" t="str">
        <f t="shared" si="345"/>
        <v>Remplir la colonne BD</v>
      </c>
      <c r="BG701" s="263" t="str">
        <f t="shared" si="360"/>
        <v>Remplir la colonne I</v>
      </c>
      <c r="BH701" s="91"/>
      <c r="BI701" s="315" t="str">
        <f t="shared" si="346"/>
        <v>Remplir les termes C, P, T et TVA</v>
      </c>
      <c r="BJ701" s="55"/>
      <c r="BK701" s="65"/>
      <c r="BL701" s="98" t="s">
        <v>64</v>
      </c>
      <c r="BM701" s="63"/>
      <c r="BN701" s="87" t="str">
        <f t="shared" si="347"/>
        <v>Remplir la colonne BJ ou BM</v>
      </c>
      <c r="BO701" s="63"/>
      <c r="BP701" s="173" t="str">
        <f t="shared" si="361"/>
        <v>Remplir la colonne M</v>
      </c>
      <c r="BQ701" s="179" t="str">
        <f t="shared" si="348"/>
        <v>Remplir la colonne BO</v>
      </c>
      <c r="BR701" s="263" t="str">
        <f t="shared" si="362"/>
        <v>Remplir la colonne I</v>
      </c>
      <c r="BS701" s="91"/>
      <c r="BT701" s="315" t="str">
        <f t="shared" si="349"/>
        <v>Remplir les termes C, P, T et TVA</v>
      </c>
      <c r="BU701" s="55"/>
      <c r="BV701" s="65"/>
      <c r="BW701" s="98" t="s">
        <v>64</v>
      </c>
      <c r="BX701" s="63"/>
      <c r="BY701" s="87" t="str">
        <f t="shared" si="350"/>
        <v>Remplir la colonne BU ou BX</v>
      </c>
      <c r="BZ701" s="63"/>
      <c r="CA701" s="173" t="str">
        <f t="shared" si="363"/>
        <v>Remplir la colonne M</v>
      </c>
      <c r="CB701" s="179" t="str">
        <f t="shared" si="351"/>
        <v>Remplir la colonne BZ</v>
      </c>
      <c r="CC701" s="263" t="str">
        <f t="shared" si="364"/>
        <v>Remplir la colonne I</v>
      </c>
      <c r="CD701" s="91"/>
      <c r="CE701" s="315" t="str">
        <f t="shared" si="352"/>
        <v>Remplir les termes C, P, T et TVA</v>
      </c>
      <c r="CF701" s="61" t="str">
        <f t="shared" si="333"/>
        <v>REMPLIR TYPE DE CLIENT</v>
      </c>
      <c r="CG701" s="107" t="str">
        <f t="shared" si="353"/>
        <v>Montant total de l'aide demandée non indiqué</v>
      </c>
      <c r="CH701" s="1"/>
      <c r="CI701" s="1"/>
      <c r="CJ701" s="1"/>
      <c r="CK701" s="1"/>
      <c r="CL701" s="1"/>
    </row>
    <row r="702" spans="1:90" x14ac:dyDescent="0.25">
      <c r="A702" s="51"/>
      <c r="B702" s="111"/>
      <c r="C702" s="111"/>
      <c r="D702" s="111"/>
      <c r="E702" s="111"/>
      <c r="F702" s="111"/>
      <c r="G702" s="132"/>
      <c r="H702" s="151"/>
      <c r="I702" s="299"/>
      <c r="J702" s="152"/>
      <c r="K702" s="153"/>
      <c r="L702" s="169"/>
      <c r="M702" s="39"/>
      <c r="N702" s="90"/>
      <c r="O702" s="39"/>
      <c r="P702" s="23"/>
      <c r="Q702" s="170">
        <f t="shared" si="334"/>
        <v>0</v>
      </c>
      <c r="R702" s="55"/>
      <c r="S702" s="65"/>
      <c r="T702" s="98" t="s">
        <v>64</v>
      </c>
      <c r="U702" s="63"/>
      <c r="V702" s="87" t="str">
        <f t="shared" si="335"/>
        <v>Remplir la colonne R ou U</v>
      </c>
      <c r="W702" s="63"/>
      <c r="X702" s="173" t="str">
        <f t="shared" si="332"/>
        <v>Remplir la colonne M</v>
      </c>
      <c r="Y702" s="179" t="str">
        <f t="shared" si="336"/>
        <v>Remplir la colonne W</v>
      </c>
      <c r="Z702" s="263" t="str">
        <f t="shared" si="354"/>
        <v>Remplir la colonne I</v>
      </c>
      <c r="AA702" s="91"/>
      <c r="AB702" s="315" t="str">
        <f t="shared" si="337"/>
        <v>Remplir les termes C, P, T et TVA</v>
      </c>
      <c r="AC702" s="55"/>
      <c r="AD702" s="65"/>
      <c r="AE702" s="98" t="s">
        <v>64</v>
      </c>
      <c r="AF702" s="63"/>
      <c r="AG702" s="87" t="str">
        <f t="shared" si="338"/>
        <v>Remplir la colonne AC ou AF</v>
      </c>
      <c r="AH702" s="63"/>
      <c r="AI702" s="173" t="str">
        <f t="shared" si="355"/>
        <v>Remplir la colonne M</v>
      </c>
      <c r="AJ702" s="179" t="str">
        <f t="shared" si="339"/>
        <v>Remplir la colonne AH</v>
      </c>
      <c r="AK702" s="263" t="str">
        <f t="shared" si="356"/>
        <v>Remplir la colonne I</v>
      </c>
      <c r="AL702" s="91"/>
      <c r="AM702" s="315" t="str">
        <f t="shared" si="340"/>
        <v>Remplir les terme C, P, T et TVA</v>
      </c>
      <c r="AN702" s="55"/>
      <c r="AO702" s="65"/>
      <c r="AP702" s="98" t="s">
        <v>64</v>
      </c>
      <c r="AQ702" s="63"/>
      <c r="AR702" s="87" t="str">
        <f t="shared" si="341"/>
        <v>Remplir la colonne AN ou AQ</v>
      </c>
      <c r="AS702" s="63"/>
      <c r="AT702" s="173" t="str">
        <f t="shared" si="357"/>
        <v>Remplir la colonne M</v>
      </c>
      <c r="AU702" s="179" t="str">
        <f t="shared" si="342"/>
        <v>Remplir la colonne AS</v>
      </c>
      <c r="AV702" s="263" t="str">
        <f t="shared" si="358"/>
        <v>Remplir la colonne I</v>
      </c>
      <c r="AW702" s="91"/>
      <c r="AX702" s="315" t="str">
        <f t="shared" si="343"/>
        <v>Remplir les termes C, P, T et TVA</v>
      </c>
      <c r="AY702" s="55"/>
      <c r="AZ702" s="65"/>
      <c r="BA702" s="98" t="s">
        <v>64</v>
      </c>
      <c r="BB702" s="63"/>
      <c r="BC702" s="87" t="str">
        <f t="shared" si="344"/>
        <v>Remplir la colonne AY ou BB</v>
      </c>
      <c r="BD702" s="63"/>
      <c r="BE702" s="173" t="str">
        <f t="shared" si="359"/>
        <v>Remplir la colonne M</v>
      </c>
      <c r="BF702" s="179" t="str">
        <f t="shared" si="345"/>
        <v>Remplir la colonne BD</v>
      </c>
      <c r="BG702" s="263" t="str">
        <f t="shared" si="360"/>
        <v>Remplir la colonne I</v>
      </c>
      <c r="BH702" s="91"/>
      <c r="BI702" s="315" t="str">
        <f t="shared" si="346"/>
        <v>Remplir les termes C, P, T et TVA</v>
      </c>
      <c r="BJ702" s="55"/>
      <c r="BK702" s="65"/>
      <c r="BL702" s="98" t="s">
        <v>64</v>
      </c>
      <c r="BM702" s="63"/>
      <c r="BN702" s="87" t="str">
        <f t="shared" si="347"/>
        <v>Remplir la colonne BJ ou BM</v>
      </c>
      <c r="BO702" s="63"/>
      <c r="BP702" s="173" t="str">
        <f t="shared" si="361"/>
        <v>Remplir la colonne M</v>
      </c>
      <c r="BQ702" s="179" t="str">
        <f t="shared" si="348"/>
        <v>Remplir la colonne BO</v>
      </c>
      <c r="BR702" s="263" t="str">
        <f t="shared" si="362"/>
        <v>Remplir la colonne I</v>
      </c>
      <c r="BS702" s="91"/>
      <c r="BT702" s="315" t="str">
        <f t="shared" si="349"/>
        <v>Remplir les termes C, P, T et TVA</v>
      </c>
      <c r="BU702" s="55"/>
      <c r="BV702" s="65"/>
      <c r="BW702" s="98" t="s">
        <v>64</v>
      </c>
      <c r="BX702" s="63"/>
      <c r="BY702" s="87" t="str">
        <f t="shared" si="350"/>
        <v>Remplir la colonne BU ou BX</v>
      </c>
      <c r="BZ702" s="63"/>
      <c r="CA702" s="173" t="str">
        <f t="shared" si="363"/>
        <v>Remplir la colonne M</v>
      </c>
      <c r="CB702" s="179" t="str">
        <f t="shared" si="351"/>
        <v>Remplir la colonne BZ</v>
      </c>
      <c r="CC702" s="263" t="str">
        <f t="shared" si="364"/>
        <v>Remplir la colonne I</v>
      </c>
      <c r="CD702" s="91"/>
      <c r="CE702" s="315" t="str">
        <f t="shared" si="352"/>
        <v>Remplir les termes C, P, T et TVA</v>
      </c>
      <c r="CF702" s="61" t="str">
        <f t="shared" si="333"/>
        <v>REMPLIR TYPE DE CLIENT</v>
      </c>
      <c r="CG702" s="107" t="str">
        <f t="shared" si="353"/>
        <v>Montant total de l'aide demandée non indiqué</v>
      </c>
      <c r="CH702" s="1"/>
      <c r="CI702" s="1"/>
      <c r="CJ702" s="1"/>
      <c r="CK702" s="1"/>
      <c r="CL702" s="1"/>
    </row>
    <row r="703" spans="1:90" x14ac:dyDescent="0.25">
      <c r="A703" s="51"/>
      <c r="B703" s="111"/>
      <c r="C703" s="111"/>
      <c r="D703" s="111"/>
      <c r="E703" s="111"/>
      <c r="F703" s="111"/>
      <c r="G703" s="132"/>
      <c r="H703" s="151"/>
      <c r="I703" s="299"/>
      <c r="J703" s="152"/>
      <c r="K703" s="153"/>
      <c r="L703" s="169"/>
      <c r="M703" s="39"/>
      <c r="N703" s="90"/>
      <c r="O703" s="39"/>
      <c r="P703" s="23"/>
      <c r="Q703" s="170">
        <f t="shared" si="334"/>
        <v>0</v>
      </c>
      <c r="R703" s="55"/>
      <c r="S703" s="65"/>
      <c r="T703" s="98" t="s">
        <v>64</v>
      </c>
      <c r="U703" s="63"/>
      <c r="V703" s="87" t="str">
        <f t="shared" si="335"/>
        <v>Remplir la colonne R ou U</v>
      </c>
      <c r="W703" s="63"/>
      <c r="X703" s="173" t="str">
        <f t="shared" si="332"/>
        <v>Remplir la colonne M</v>
      </c>
      <c r="Y703" s="179" t="str">
        <f t="shared" si="336"/>
        <v>Remplir la colonne W</v>
      </c>
      <c r="Z703" s="263" t="str">
        <f t="shared" si="354"/>
        <v>Remplir la colonne I</v>
      </c>
      <c r="AA703" s="91"/>
      <c r="AB703" s="315" t="str">
        <f t="shared" si="337"/>
        <v>Remplir les termes C, P, T et TVA</v>
      </c>
      <c r="AC703" s="55"/>
      <c r="AD703" s="65"/>
      <c r="AE703" s="98" t="s">
        <v>64</v>
      </c>
      <c r="AF703" s="63"/>
      <c r="AG703" s="87" t="str">
        <f t="shared" si="338"/>
        <v>Remplir la colonne AC ou AF</v>
      </c>
      <c r="AH703" s="63"/>
      <c r="AI703" s="173" t="str">
        <f t="shared" si="355"/>
        <v>Remplir la colonne M</v>
      </c>
      <c r="AJ703" s="179" t="str">
        <f t="shared" si="339"/>
        <v>Remplir la colonne AH</v>
      </c>
      <c r="AK703" s="263" t="str">
        <f t="shared" si="356"/>
        <v>Remplir la colonne I</v>
      </c>
      <c r="AL703" s="91"/>
      <c r="AM703" s="315" t="str">
        <f t="shared" si="340"/>
        <v>Remplir les terme C, P, T et TVA</v>
      </c>
      <c r="AN703" s="55"/>
      <c r="AO703" s="65"/>
      <c r="AP703" s="98" t="s">
        <v>64</v>
      </c>
      <c r="AQ703" s="63"/>
      <c r="AR703" s="87" t="str">
        <f t="shared" si="341"/>
        <v>Remplir la colonne AN ou AQ</v>
      </c>
      <c r="AS703" s="63"/>
      <c r="AT703" s="173" t="str">
        <f t="shared" si="357"/>
        <v>Remplir la colonne M</v>
      </c>
      <c r="AU703" s="179" t="str">
        <f t="shared" si="342"/>
        <v>Remplir la colonne AS</v>
      </c>
      <c r="AV703" s="263" t="str">
        <f t="shared" si="358"/>
        <v>Remplir la colonne I</v>
      </c>
      <c r="AW703" s="91"/>
      <c r="AX703" s="315" t="str">
        <f t="shared" si="343"/>
        <v>Remplir les termes C, P, T et TVA</v>
      </c>
      <c r="AY703" s="55"/>
      <c r="AZ703" s="65"/>
      <c r="BA703" s="98" t="s">
        <v>64</v>
      </c>
      <c r="BB703" s="63"/>
      <c r="BC703" s="87" t="str">
        <f t="shared" si="344"/>
        <v>Remplir la colonne AY ou BB</v>
      </c>
      <c r="BD703" s="63"/>
      <c r="BE703" s="173" t="str">
        <f t="shared" si="359"/>
        <v>Remplir la colonne M</v>
      </c>
      <c r="BF703" s="179" t="str">
        <f t="shared" si="345"/>
        <v>Remplir la colonne BD</v>
      </c>
      <c r="BG703" s="263" t="str">
        <f t="shared" si="360"/>
        <v>Remplir la colonne I</v>
      </c>
      <c r="BH703" s="91"/>
      <c r="BI703" s="315" t="str">
        <f t="shared" si="346"/>
        <v>Remplir les termes C, P, T et TVA</v>
      </c>
      <c r="BJ703" s="55"/>
      <c r="BK703" s="65"/>
      <c r="BL703" s="98" t="s">
        <v>64</v>
      </c>
      <c r="BM703" s="63"/>
      <c r="BN703" s="87" t="str">
        <f t="shared" si="347"/>
        <v>Remplir la colonne BJ ou BM</v>
      </c>
      <c r="BO703" s="63"/>
      <c r="BP703" s="173" t="str">
        <f t="shared" si="361"/>
        <v>Remplir la colonne M</v>
      </c>
      <c r="BQ703" s="179" t="str">
        <f t="shared" si="348"/>
        <v>Remplir la colonne BO</v>
      </c>
      <c r="BR703" s="263" t="str">
        <f t="shared" si="362"/>
        <v>Remplir la colonne I</v>
      </c>
      <c r="BS703" s="91"/>
      <c r="BT703" s="315" t="str">
        <f t="shared" si="349"/>
        <v>Remplir les termes C, P, T et TVA</v>
      </c>
      <c r="BU703" s="55"/>
      <c r="BV703" s="65"/>
      <c r="BW703" s="98" t="s">
        <v>64</v>
      </c>
      <c r="BX703" s="63"/>
      <c r="BY703" s="87" t="str">
        <f t="shared" si="350"/>
        <v>Remplir la colonne BU ou BX</v>
      </c>
      <c r="BZ703" s="63"/>
      <c r="CA703" s="173" t="str">
        <f t="shared" si="363"/>
        <v>Remplir la colonne M</v>
      </c>
      <c r="CB703" s="179" t="str">
        <f t="shared" si="351"/>
        <v>Remplir la colonne BZ</v>
      </c>
      <c r="CC703" s="263" t="str">
        <f t="shared" si="364"/>
        <v>Remplir la colonne I</v>
      </c>
      <c r="CD703" s="91"/>
      <c r="CE703" s="315" t="str">
        <f t="shared" si="352"/>
        <v>Remplir les termes C, P, T et TVA</v>
      </c>
      <c r="CF703" s="61" t="str">
        <f t="shared" si="333"/>
        <v>REMPLIR TYPE DE CLIENT</v>
      </c>
      <c r="CG703" s="107" t="str">
        <f t="shared" si="353"/>
        <v>Montant total de l'aide demandée non indiqué</v>
      </c>
      <c r="CH703" s="1"/>
      <c r="CI703" s="1"/>
      <c r="CJ703" s="1"/>
      <c r="CK703" s="1"/>
      <c r="CL703" s="1"/>
    </row>
    <row r="704" spans="1:90" x14ac:dyDescent="0.25">
      <c r="A704" s="51"/>
      <c r="B704" s="111"/>
      <c r="C704" s="111"/>
      <c r="D704" s="111"/>
      <c r="E704" s="111"/>
      <c r="F704" s="111"/>
      <c r="G704" s="132"/>
      <c r="H704" s="151"/>
      <c r="I704" s="299"/>
      <c r="J704" s="152"/>
      <c r="K704" s="153"/>
      <c r="L704" s="169"/>
      <c r="M704" s="39"/>
      <c r="N704" s="90"/>
      <c r="O704" s="39"/>
      <c r="P704" s="23"/>
      <c r="Q704" s="170">
        <f t="shared" si="334"/>
        <v>0</v>
      </c>
      <c r="R704" s="55"/>
      <c r="S704" s="65"/>
      <c r="T704" s="98" t="s">
        <v>64</v>
      </c>
      <c r="U704" s="63"/>
      <c r="V704" s="87" t="str">
        <f t="shared" si="335"/>
        <v>Remplir la colonne R ou U</v>
      </c>
      <c r="W704" s="63"/>
      <c r="X704" s="173" t="str">
        <f t="shared" si="332"/>
        <v>Remplir la colonne M</v>
      </c>
      <c r="Y704" s="179" t="str">
        <f t="shared" si="336"/>
        <v>Remplir la colonne W</v>
      </c>
      <c r="Z704" s="263" t="str">
        <f t="shared" si="354"/>
        <v>Remplir la colonne I</v>
      </c>
      <c r="AA704" s="91"/>
      <c r="AB704" s="315" t="str">
        <f t="shared" si="337"/>
        <v>Remplir les termes C, P, T et TVA</v>
      </c>
      <c r="AC704" s="55"/>
      <c r="AD704" s="65"/>
      <c r="AE704" s="98" t="s">
        <v>64</v>
      </c>
      <c r="AF704" s="63"/>
      <c r="AG704" s="87" t="str">
        <f t="shared" si="338"/>
        <v>Remplir la colonne AC ou AF</v>
      </c>
      <c r="AH704" s="63"/>
      <c r="AI704" s="173" t="str">
        <f t="shared" si="355"/>
        <v>Remplir la colonne M</v>
      </c>
      <c r="AJ704" s="179" t="str">
        <f t="shared" si="339"/>
        <v>Remplir la colonne AH</v>
      </c>
      <c r="AK704" s="263" t="str">
        <f t="shared" si="356"/>
        <v>Remplir la colonne I</v>
      </c>
      <c r="AL704" s="91"/>
      <c r="AM704" s="315" t="str">
        <f t="shared" si="340"/>
        <v>Remplir les terme C, P, T et TVA</v>
      </c>
      <c r="AN704" s="55"/>
      <c r="AO704" s="65"/>
      <c r="AP704" s="98" t="s">
        <v>64</v>
      </c>
      <c r="AQ704" s="63"/>
      <c r="AR704" s="87" t="str">
        <f t="shared" si="341"/>
        <v>Remplir la colonne AN ou AQ</v>
      </c>
      <c r="AS704" s="63"/>
      <c r="AT704" s="173" t="str">
        <f t="shared" si="357"/>
        <v>Remplir la colonne M</v>
      </c>
      <c r="AU704" s="179" t="str">
        <f t="shared" si="342"/>
        <v>Remplir la colonne AS</v>
      </c>
      <c r="AV704" s="263" t="str">
        <f t="shared" si="358"/>
        <v>Remplir la colonne I</v>
      </c>
      <c r="AW704" s="91"/>
      <c r="AX704" s="315" t="str">
        <f t="shared" si="343"/>
        <v>Remplir les termes C, P, T et TVA</v>
      </c>
      <c r="AY704" s="55"/>
      <c r="AZ704" s="65"/>
      <c r="BA704" s="98" t="s">
        <v>64</v>
      </c>
      <c r="BB704" s="63"/>
      <c r="BC704" s="87" t="str">
        <f t="shared" si="344"/>
        <v>Remplir la colonne AY ou BB</v>
      </c>
      <c r="BD704" s="63"/>
      <c r="BE704" s="173" t="str">
        <f t="shared" si="359"/>
        <v>Remplir la colonne M</v>
      </c>
      <c r="BF704" s="179" t="str">
        <f t="shared" si="345"/>
        <v>Remplir la colonne BD</v>
      </c>
      <c r="BG704" s="263" t="str">
        <f t="shared" si="360"/>
        <v>Remplir la colonne I</v>
      </c>
      <c r="BH704" s="91"/>
      <c r="BI704" s="315" t="str">
        <f t="shared" si="346"/>
        <v>Remplir les termes C, P, T et TVA</v>
      </c>
      <c r="BJ704" s="55"/>
      <c r="BK704" s="65"/>
      <c r="BL704" s="98" t="s">
        <v>64</v>
      </c>
      <c r="BM704" s="63"/>
      <c r="BN704" s="87" t="str">
        <f t="shared" si="347"/>
        <v>Remplir la colonne BJ ou BM</v>
      </c>
      <c r="BO704" s="63"/>
      <c r="BP704" s="173" t="str">
        <f t="shared" si="361"/>
        <v>Remplir la colonne M</v>
      </c>
      <c r="BQ704" s="179" t="str">
        <f t="shared" si="348"/>
        <v>Remplir la colonne BO</v>
      </c>
      <c r="BR704" s="263" t="str">
        <f t="shared" si="362"/>
        <v>Remplir la colonne I</v>
      </c>
      <c r="BS704" s="91"/>
      <c r="BT704" s="315" t="str">
        <f t="shared" si="349"/>
        <v>Remplir les termes C, P, T et TVA</v>
      </c>
      <c r="BU704" s="55"/>
      <c r="BV704" s="65"/>
      <c r="BW704" s="98" t="s">
        <v>64</v>
      </c>
      <c r="BX704" s="63"/>
      <c r="BY704" s="87" t="str">
        <f t="shared" si="350"/>
        <v>Remplir la colonne BU ou BX</v>
      </c>
      <c r="BZ704" s="63"/>
      <c r="CA704" s="173" t="str">
        <f t="shared" si="363"/>
        <v>Remplir la colonne M</v>
      </c>
      <c r="CB704" s="179" t="str">
        <f t="shared" si="351"/>
        <v>Remplir la colonne BZ</v>
      </c>
      <c r="CC704" s="263" t="str">
        <f t="shared" si="364"/>
        <v>Remplir la colonne I</v>
      </c>
      <c r="CD704" s="91"/>
      <c r="CE704" s="315" t="str">
        <f t="shared" si="352"/>
        <v>Remplir les termes C, P, T et TVA</v>
      </c>
      <c r="CF704" s="61" t="str">
        <f t="shared" si="333"/>
        <v>REMPLIR TYPE DE CLIENT</v>
      </c>
      <c r="CG704" s="107" t="str">
        <f t="shared" si="353"/>
        <v>Montant total de l'aide demandée non indiqué</v>
      </c>
      <c r="CH704" s="1"/>
      <c r="CI704" s="1"/>
      <c r="CJ704" s="1"/>
      <c r="CK704" s="1"/>
      <c r="CL704" s="1"/>
    </row>
    <row r="705" spans="1:90" x14ac:dyDescent="0.25">
      <c r="A705" s="51"/>
      <c r="B705" s="111"/>
      <c r="C705" s="111"/>
      <c r="D705" s="111"/>
      <c r="E705" s="111"/>
      <c r="F705" s="111"/>
      <c r="G705" s="132"/>
      <c r="H705" s="151"/>
      <c r="I705" s="299"/>
      <c r="J705" s="152"/>
      <c r="K705" s="153"/>
      <c r="L705" s="169"/>
      <c r="M705" s="39"/>
      <c r="N705" s="90"/>
      <c r="O705" s="39"/>
      <c r="P705" s="23"/>
      <c r="Q705" s="170">
        <f t="shared" si="334"/>
        <v>0</v>
      </c>
      <c r="R705" s="55"/>
      <c r="S705" s="65"/>
      <c r="T705" s="98" t="s">
        <v>64</v>
      </c>
      <c r="U705" s="63"/>
      <c r="V705" s="87" t="str">
        <f t="shared" si="335"/>
        <v>Remplir la colonne R ou U</v>
      </c>
      <c r="W705" s="63"/>
      <c r="X705" s="173" t="str">
        <f t="shared" si="332"/>
        <v>Remplir la colonne M</v>
      </c>
      <c r="Y705" s="179" t="str">
        <f t="shared" si="336"/>
        <v>Remplir la colonne W</v>
      </c>
      <c r="Z705" s="263" t="str">
        <f t="shared" si="354"/>
        <v>Remplir la colonne I</v>
      </c>
      <c r="AA705" s="91"/>
      <c r="AB705" s="315" t="str">
        <f t="shared" si="337"/>
        <v>Remplir les termes C, P, T et TVA</v>
      </c>
      <c r="AC705" s="55"/>
      <c r="AD705" s="65"/>
      <c r="AE705" s="98" t="s">
        <v>64</v>
      </c>
      <c r="AF705" s="63"/>
      <c r="AG705" s="87" t="str">
        <f t="shared" si="338"/>
        <v>Remplir la colonne AC ou AF</v>
      </c>
      <c r="AH705" s="63"/>
      <c r="AI705" s="173" t="str">
        <f t="shared" si="355"/>
        <v>Remplir la colonne M</v>
      </c>
      <c r="AJ705" s="179" t="str">
        <f t="shared" si="339"/>
        <v>Remplir la colonne AH</v>
      </c>
      <c r="AK705" s="263" t="str">
        <f t="shared" si="356"/>
        <v>Remplir la colonne I</v>
      </c>
      <c r="AL705" s="91"/>
      <c r="AM705" s="315" t="str">
        <f t="shared" si="340"/>
        <v>Remplir les terme C, P, T et TVA</v>
      </c>
      <c r="AN705" s="55"/>
      <c r="AO705" s="65"/>
      <c r="AP705" s="98" t="s">
        <v>64</v>
      </c>
      <c r="AQ705" s="63"/>
      <c r="AR705" s="87" t="str">
        <f t="shared" si="341"/>
        <v>Remplir la colonne AN ou AQ</v>
      </c>
      <c r="AS705" s="63"/>
      <c r="AT705" s="173" t="str">
        <f t="shared" si="357"/>
        <v>Remplir la colonne M</v>
      </c>
      <c r="AU705" s="179" t="str">
        <f t="shared" si="342"/>
        <v>Remplir la colonne AS</v>
      </c>
      <c r="AV705" s="263" t="str">
        <f t="shared" si="358"/>
        <v>Remplir la colonne I</v>
      </c>
      <c r="AW705" s="91"/>
      <c r="AX705" s="315" t="str">
        <f t="shared" si="343"/>
        <v>Remplir les termes C, P, T et TVA</v>
      </c>
      <c r="AY705" s="55"/>
      <c r="AZ705" s="65"/>
      <c r="BA705" s="98" t="s">
        <v>64</v>
      </c>
      <c r="BB705" s="63"/>
      <c r="BC705" s="87" t="str">
        <f t="shared" si="344"/>
        <v>Remplir la colonne AY ou BB</v>
      </c>
      <c r="BD705" s="63"/>
      <c r="BE705" s="173" t="str">
        <f t="shared" si="359"/>
        <v>Remplir la colonne M</v>
      </c>
      <c r="BF705" s="179" t="str">
        <f t="shared" si="345"/>
        <v>Remplir la colonne BD</v>
      </c>
      <c r="BG705" s="263" t="str">
        <f t="shared" si="360"/>
        <v>Remplir la colonne I</v>
      </c>
      <c r="BH705" s="91"/>
      <c r="BI705" s="315" t="str">
        <f t="shared" si="346"/>
        <v>Remplir les termes C, P, T et TVA</v>
      </c>
      <c r="BJ705" s="55"/>
      <c r="BK705" s="65"/>
      <c r="BL705" s="98" t="s">
        <v>64</v>
      </c>
      <c r="BM705" s="63"/>
      <c r="BN705" s="87" t="str">
        <f t="shared" si="347"/>
        <v>Remplir la colonne BJ ou BM</v>
      </c>
      <c r="BO705" s="63"/>
      <c r="BP705" s="173" t="str">
        <f t="shared" si="361"/>
        <v>Remplir la colonne M</v>
      </c>
      <c r="BQ705" s="179" t="str">
        <f t="shared" si="348"/>
        <v>Remplir la colonne BO</v>
      </c>
      <c r="BR705" s="263" t="str">
        <f t="shared" si="362"/>
        <v>Remplir la colonne I</v>
      </c>
      <c r="BS705" s="91"/>
      <c r="BT705" s="315" t="str">
        <f t="shared" si="349"/>
        <v>Remplir les termes C, P, T et TVA</v>
      </c>
      <c r="BU705" s="55"/>
      <c r="BV705" s="65"/>
      <c r="BW705" s="98" t="s">
        <v>64</v>
      </c>
      <c r="BX705" s="63"/>
      <c r="BY705" s="87" t="str">
        <f t="shared" si="350"/>
        <v>Remplir la colonne BU ou BX</v>
      </c>
      <c r="BZ705" s="63"/>
      <c r="CA705" s="173" t="str">
        <f t="shared" si="363"/>
        <v>Remplir la colonne M</v>
      </c>
      <c r="CB705" s="179" t="str">
        <f t="shared" si="351"/>
        <v>Remplir la colonne BZ</v>
      </c>
      <c r="CC705" s="263" t="str">
        <f t="shared" si="364"/>
        <v>Remplir la colonne I</v>
      </c>
      <c r="CD705" s="91"/>
      <c r="CE705" s="315" t="str">
        <f t="shared" si="352"/>
        <v>Remplir les termes C, P, T et TVA</v>
      </c>
      <c r="CF705" s="61" t="str">
        <f t="shared" si="333"/>
        <v>REMPLIR TYPE DE CLIENT</v>
      </c>
      <c r="CG705" s="107" t="str">
        <f t="shared" si="353"/>
        <v>Montant total de l'aide demandée non indiqué</v>
      </c>
      <c r="CH705" s="1"/>
      <c r="CI705" s="1"/>
      <c r="CJ705" s="1"/>
      <c r="CK705" s="1"/>
      <c r="CL705" s="1"/>
    </row>
    <row r="706" spans="1:90" x14ac:dyDescent="0.25">
      <c r="A706" s="51"/>
      <c r="B706" s="111"/>
      <c r="C706" s="111"/>
      <c r="D706" s="111"/>
      <c r="E706" s="111"/>
      <c r="F706" s="111"/>
      <c r="G706" s="132"/>
      <c r="H706" s="151"/>
      <c r="I706" s="299"/>
      <c r="J706" s="152"/>
      <c r="K706" s="153"/>
      <c r="L706" s="169"/>
      <c r="M706" s="39"/>
      <c r="N706" s="90"/>
      <c r="O706" s="39"/>
      <c r="P706" s="23"/>
      <c r="Q706" s="170">
        <f t="shared" si="334"/>
        <v>0</v>
      </c>
      <c r="R706" s="55"/>
      <c r="S706" s="65"/>
      <c r="T706" s="98" t="s">
        <v>64</v>
      </c>
      <c r="U706" s="63"/>
      <c r="V706" s="87" t="str">
        <f t="shared" si="335"/>
        <v>Remplir la colonne R ou U</v>
      </c>
      <c r="W706" s="63"/>
      <c r="X706" s="173" t="str">
        <f t="shared" si="332"/>
        <v>Remplir la colonne M</v>
      </c>
      <c r="Y706" s="179" t="str">
        <f t="shared" si="336"/>
        <v>Remplir la colonne W</v>
      </c>
      <c r="Z706" s="263" t="str">
        <f t="shared" si="354"/>
        <v>Remplir la colonne I</v>
      </c>
      <c r="AA706" s="91"/>
      <c r="AB706" s="315" t="str">
        <f t="shared" si="337"/>
        <v>Remplir les termes C, P, T et TVA</v>
      </c>
      <c r="AC706" s="55"/>
      <c r="AD706" s="65"/>
      <c r="AE706" s="98" t="s">
        <v>64</v>
      </c>
      <c r="AF706" s="63"/>
      <c r="AG706" s="87" t="str">
        <f t="shared" si="338"/>
        <v>Remplir la colonne AC ou AF</v>
      </c>
      <c r="AH706" s="63"/>
      <c r="AI706" s="173" t="str">
        <f t="shared" si="355"/>
        <v>Remplir la colonne M</v>
      </c>
      <c r="AJ706" s="179" t="str">
        <f t="shared" si="339"/>
        <v>Remplir la colonne AH</v>
      </c>
      <c r="AK706" s="263" t="str">
        <f t="shared" si="356"/>
        <v>Remplir la colonne I</v>
      </c>
      <c r="AL706" s="91"/>
      <c r="AM706" s="315" t="str">
        <f t="shared" si="340"/>
        <v>Remplir les terme C, P, T et TVA</v>
      </c>
      <c r="AN706" s="55"/>
      <c r="AO706" s="65"/>
      <c r="AP706" s="98" t="s">
        <v>64</v>
      </c>
      <c r="AQ706" s="63"/>
      <c r="AR706" s="87" t="str">
        <f t="shared" si="341"/>
        <v>Remplir la colonne AN ou AQ</v>
      </c>
      <c r="AS706" s="63"/>
      <c r="AT706" s="173" t="str">
        <f t="shared" si="357"/>
        <v>Remplir la colonne M</v>
      </c>
      <c r="AU706" s="179" t="str">
        <f t="shared" si="342"/>
        <v>Remplir la colonne AS</v>
      </c>
      <c r="AV706" s="263" t="str">
        <f t="shared" si="358"/>
        <v>Remplir la colonne I</v>
      </c>
      <c r="AW706" s="91"/>
      <c r="AX706" s="315" t="str">
        <f t="shared" si="343"/>
        <v>Remplir les termes C, P, T et TVA</v>
      </c>
      <c r="AY706" s="55"/>
      <c r="AZ706" s="65"/>
      <c r="BA706" s="98" t="s">
        <v>64</v>
      </c>
      <c r="BB706" s="63"/>
      <c r="BC706" s="87" t="str">
        <f t="shared" si="344"/>
        <v>Remplir la colonne AY ou BB</v>
      </c>
      <c r="BD706" s="63"/>
      <c r="BE706" s="173" t="str">
        <f t="shared" si="359"/>
        <v>Remplir la colonne M</v>
      </c>
      <c r="BF706" s="179" t="str">
        <f t="shared" si="345"/>
        <v>Remplir la colonne BD</v>
      </c>
      <c r="BG706" s="263" t="str">
        <f t="shared" si="360"/>
        <v>Remplir la colonne I</v>
      </c>
      <c r="BH706" s="91"/>
      <c r="BI706" s="315" t="str">
        <f t="shared" si="346"/>
        <v>Remplir les termes C, P, T et TVA</v>
      </c>
      <c r="BJ706" s="55"/>
      <c r="BK706" s="65"/>
      <c r="BL706" s="98" t="s">
        <v>64</v>
      </c>
      <c r="BM706" s="63"/>
      <c r="BN706" s="87" t="str">
        <f t="shared" si="347"/>
        <v>Remplir la colonne BJ ou BM</v>
      </c>
      <c r="BO706" s="63"/>
      <c r="BP706" s="173" t="str">
        <f t="shared" si="361"/>
        <v>Remplir la colonne M</v>
      </c>
      <c r="BQ706" s="179" t="str">
        <f t="shared" si="348"/>
        <v>Remplir la colonne BO</v>
      </c>
      <c r="BR706" s="263" t="str">
        <f t="shared" si="362"/>
        <v>Remplir la colonne I</v>
      </c>
      <c r="BS706" s="91"/>
      <c r="BT706" s="315" t="str">
        <f t="shared" si="349"/>
        <v>Remplir les termes C, P, T et TVA</v>
      </c>
      <c r="BU706" s="55"/>
      <c r="BV706" s="65"/>
      <c r="BW706" s="98" t="s">
        <v>64</v>
      </c>
      <c r="BX706" s="63"/>
      <c r="BY706" s="87" t="str">
        <f t="shared" si="350"/>
        <v>Remplir la colonne BU ou BX</v>
      </c>
      <c r="BZ706" s="63"/>
      <c r="CA706" s="173" t="str">
        <f t="shared" si="363"/>
        <v>Remplir la colonne M</v>
      </c>
      <c r="CB706" s="179" t="str">
        <f t="shared" si="351"/>
        <v>Remplir la colonne BZ</v>
      </c>
      <c r="CC706" s="263" t="str">
        <f t="shared" si="364"/>
        <v>Remplir la colonne I</v>
      </c>
      <c r="CD706" s="91"/>
      <c r="CE706" s="315" t="str">
        <f t="shared" si="352"/>
        <v>Remplir les termes C, P, T et TVA</v>
      </c>
      <c r="CF706" s="61" t="str">
        <f t="shared" si="333"/>
        <v>REMPLIR TYPE DE CLIENT</v>
      </c>
      <c r="CG706" s="107" t="str">
        <f t="shared" si="353"/>
        <v>Montant total de l'aide demandée non indiqué</v>
      </c>
      <c r="CH706" s="1"/>
      <c r="CI706" s="1"/>
      <c r="CJ706" s="1"/>
      <c r="CK706" s="1"/>
      <c r="CL706" s="1"/>
    </row>
    <row r="707" spans="1:90" x14ac:dyDescent="0.25">
      <c r="A707" s="51"/>
      <c r="B707" s="111"/>
      <c r="C707" s="111"/>
      <c r="D707" s="111"/>
      <c r="E707" s="111"/>
      <c r="F707" s="111"/>
      <c r="G707" s="132"/>
      <c r="H707" s="151"/>
      <c r="I707" s="299"/>
      <c r="J707" s="152"/>
      <c r="K707" s="153"/>
      <c r="L707" s="169"/>
      <c r="M707" s="39"/>
      <c r="N707" s="90"/>
      <c r="O707" s="39"/>
      <c r="P707" s="23"/>
      <c r="Q707" s="170">
        <f t="shared" si="334"/>
        <v>0</v>
      </c>
      <c r="R707" s="55"/>
      <c r="S707" s="65"/>
      <c r="T707" s="98" t="s">
        <v>64</v>
      </c>
      <c r="U707" s="63"/>
      <c r="V707" s="87" t="str">
        <f t="shared" si="335"/>
        <v>Remplir la colonne R ou U</v>
      </c>
      <c r="W707" s="63"/>
      <c r="X707" s="173" t="str">
        <f t="shared" si="332"/>
        <v>Remplir la colonne M</v>
      </c>
      <c r="Y707" s="179" t="str">
        <f t="shared" si="336"/>
        <v>Remplir la colonne W</v>
      </c>
      <c r="Z707" s="263" t="str">
        <f t="shared" si="354"/>
        <v>Remplir la colonne I</v>
      </c>
      <c r="AA707" s="91"/>
      <c r="AB707" s="315" t="str">
        <f t="shared" si="337"/>
        <v>Remplir les termes C, P, T et TVA</v>
      </c>
      <c r="AC707" s="55"/>
      <c r="AD707" s="65"/>
      <c r="AE707" s="98" t="s">
        <v>64</v>
      </c>
      <c r="AF707" s="63"/>
      <c r="AG707" s="87" t="str">
        <f t="shared" si="338"/>
        <v>Remplir la colonne AC ou AF</v>
      </c>
      <c r="AH707" s="63"/>
      <c r="AI707" s="173" t="str">
        <f t="shared" si="355"/>
        <v>Remplir la colonne M</v>
      </c>
      <c r="AJ707" s="179" t="str">
        <f t="shared" si="339"/>
        <v>Remplir la colonne AH</v>
      </c>
      <c r="AK707" s="263" t="str">
        <f t="shared" si="356"/>
        <v>Remplir la colonne I</v>
      </c>
      <c r="AL707" s="91"/>
      <c r="AM707" s="315" t="str">
        <f t="shared" si="340"/>
        <v>Remplir les terme C, P, T et TVA</v>
      </c>
      <c r="AN707" s="55"/>
      <c r="AO707" s="65"/>
      <c r="AP707" s="98" t="s">
        <v>64</v>
      </c>
      <c r="AQ707" s="63"/>
      <c r="AR707" s="87" t="str">
        <f t="shared" si="341"/>
        <v>Remplir la colonne AN ou AQ</v>
      </c>
      <c r="AS707" s="63"/>
      <c r="AT707" s="173" t="str">
        <f t="shared" si="357"/>
        <v>Remplir la colonne M</v>
      </c>
      <c r="AU707" s="179" t="str">
        <f t="shared" si="342"/>
        <v>Remplir la colonne AS</v>
      </c>
      <c r="AV707" s="263" t="str">
        <f t="shared" si="358"/>
        <v>Remplir la colonne I</v>
      </c>
      <c r="AW707" s="91"/>
      <c r="AX707" s="315" t="str">
        <f t="shared" si="343"/>
        <v>Remplir les termes C, P, T et TVA</v>
      </c>
      <c r="AY707" s="55"/>
      <c r="AZ707" s="65"/>
      <c r="BA707" s="98" t="s">
        <v>64</v>
      </c>
      <c r="BB707" s="63"/>
      <c r="BC707" s="87" t="str">
        <f t="shared" si="344"/>
        <v>Remplir la colonne AY ou BB</v>
      </c>
      <c r="BD707" s="63"/>
      <c r="BE707" s="173" t="str">
        <f t="shared" si="359"/>
        <v>Remplir la colonne M</v>
      </c>
      <c r="BF707" s="179" t="str">
        <f t="shared" si="345"/>
        <v>Remplir la colonne BD</v>
      </c>
      <c r="BG707" s="263" t="str">
        <f t="shared" si="360"/>
        <v>Remplir la colonne I</v>
      </c>
      <c r="BH707" s="91"/>
      <c r="BI707" s="315" t="str">
        <f t="shared" si="346"/>
        <v>Remplir les termes C, P, T et TVA</v>
      </c>
      <c r="BJ707" s="55"/>
      <c r="BK707" s="65"/>
      <c r="BL707" s="98" t="s">
        <v>64</v>
      </c>
      <c r="BM707" s="63"/>
      <c r="BN707" s="87" t="str">
        <f t="shared" si="347"/>
        <v>Remplir la colonne BJ ou BM</v>
      </c>
      <c r="BO707" s="63"/>
      <c r="BP707" s="173" t="str">
        <f t="shared" si="361"/>
        <v>Remplir la colonne M</v>
      </c>
      <c r="BQ707" s="179" t="str">
        <f t="shared" si="348"/>
        <v>Remplir la colonne BO</v>
      </c>
      <c r="BR707" s="263" t="str">
        <f t="shared" si="362"/>
        <v>Remplir la colonne I</v>
      </c>
      <c r="BS707" s="91"/>
      <c r="BT707" s="315" t="str">
        <f t="shared" si="349"/>
        <v>Remplir les termes C, P, T et TVA</v>
      </c>
      <c r="BU707" s="55"/>
      <c r="BV707" s="65"/>
      <c r="BW707" s="98" t="s">
        <v>64</v>
      </c>
      <c r="BX707" s="63"/>
      <c r="BY707" s="87" t="str">
        <f t="shared" si="350"/>
        <v>Remplir la colonne BU ou BX</v>
      </c>
      <c r="BZ707" s="63"/>
      <c r="CA707" s="173" t="str">
        <f t="shared" si="363"/>
        <v>Remplir la colonne M</v>
      </c>
      <c r="CB707" s="179" t="str">
        <f t="shared" si="351"/>
        <v>Remplir la colonne BZ</v>
      </c>
      <c r="CC707" s="263" t="str">
        <f t="shared" si="364"/>
        <v>Remplir la colonne I</v>
      </c>
      <c r="CD707" s="91"/>
      <c r="CE707" s="315" t="str">
        <f t="shared" si="352"/>
        <v>Remplir les termes C, P, T et TVA</v>
      </c>
      <c r="CF707" s="61" t="str">
        <f t="shared" si="333"/>
        <v>REMPLIR TYPE DE CLIENT</v>
      </c>
      <c r="CG707" s="107" t="str">
        <f t="shared" si="353"/>
        <v>Montant total de l'aide demandée non indiqué</v>
      </c>
      <c r="CH707" s="1"/>
      <c r="CI707" s="1"/>
      <c r="CJ707" s="1"/>
      <c r="CK707" s="1"/>
      <c r="CL707" s="1"/>
    </row>
    <row r="708" spans="1:90" x14ac:dyDescent="0.25">
      <c r="A708" s="51"/>
      <c r="B708" s="111"/>
      <c r="C708" s="111"/>
      <c r="D708" s="111"/>
      <c r="E708" s="111"/>
      <c r="F708" s="111"/>
      <c r="G708" s="132"/>
      <c r="H708" s="151"/>
      <c r="I708" s="299"/>
      <c r="J708" s="152"/>
      <c r="K708" s="153"/>
      <c r="L708" s="169"/>
      <c r="M708" s="39"/>
      <c r="N708" s="90"/>
      <c r="O708" s="39"/>
      <c r="P708" s="23"/>
      <c r="Q708" s="170">
        <f t="shared" si="334"/>
        <v>0</v>
      </c>
      <c r="R708" s="55"/>
      <c r="S708" s="65"/>
      <c r="T708" s="98" t="s">
        <v>64</v>
      </c>
      <c r="U708" s="63"/>
      <c r="V708" s="87" t="str">
        <f t="shared" si="335"/>
        <v>Remplir la colonne R ou U</v>
      </c>
      <c r="W708" s="63"/>
      <c r="X708" s="173" t="str">
        <f t="shared" si="332"/>
        <v>Remplir la colonne M</v>
      </c>
      <c r="Y708" s="179" t="str">
        <f t="shared" si="336"/>
        <v>Remplir la colonne W</v>
      </c>
      <c r="Z708" s="263" t="str">
        <f t="shared" si="354"/>
        <v>Remplir la colonne I</v>
      </c>
      <c r="AA708" s="91"/>
      <c r="AB708" s="315" t="str">
        <f t="shared" si="337"/>
        <v>Remplir les termes C, P, T et TVA</v>
      </c>
      <c r="AC708" s="55"/>
      <c r="AD708" s="65"/>
      <c r="AE708" s="98" t="s">
        <v>64</v>
      </c>
      <c r="AF708" s="63"/>
      <c r="AG708" s="87" t="str">
        <f t="shared" si="338"/>
        <v>Remplir la colonne AC ou AF</v>
      </c>
      <c r="AH708" s="63"/>
      <c r="AI708" s="173" t="str">
        <f t="shared" si="355"/>
        <v>Remplir la colonne M</v>
      </c>
      <c r="AJ708" s="179" t="str">
        <f t="shared" si="339"/>
        <v>Remplir la colonne AH</v>
      </c>
      <c r="AK708" s="263" t="str">
        <f t="shared" si="356"/>
        <v>Remplir la colonne I</v>
      </c>
      <c r="AL708" s="91"/>
      <c r="AM708" s="315" t="str">
        <f t="shared" si="340"/>
        <v>Remplir les terme C, P, T et TVA</v>
      </c>
      <c r="AN708" s="55"/>
      <c r="AO708" s="65"/>
      <c r="AP708" s="98" t="s">
        <v>64</v>
      </c>
      <c r="AQ708" s="63"/>
      <c r="AR708" s="87" t="str">
        <f t="shared" si="341"/>
        <v>Remplir la colonne AN ou AQ</v>
      </c>
      <c r="AS708" s="63"/>
      <c r="AT708" s="173" t="str">
        <f t="shared" si="357"/>
        <v>Remplir la colonne M</v>
      </c>
      <c r="AU708" s="179" t="str">
        <f t="shared" si="342"/>
        <v>Remplir la colonne AS</v>
      </c>
      <c r="AV708" s="263" t="str">
        <f t="shared" si="358"/>
        <v>Remplir la colonne I</v>
      </c>
      <c r="AW708" s="91"/>
      <c r="AX708" s="315" t="str">
        <f t="shared" si="343"/>
        <v>Remplir les termes C, P, T et TVA</v>
      </c>
      <c r="AY708" s="55"/>
      <c r="AZ708" s="65"/>
      <c r="BA708" s="98" t="s">
        <v>64</v>
      </c>
      <c r="BB708" s="63"/>
      <c r="BC708" s="87" t="str">
        <f t="shared" si="344"/>
        <v>Remplir la colonne AY ou BB</v>
      </c>
      <c r="BD708" s="63"/>
      <c r="BE708" s="173" t="str">
        <f t="shared" si="359"/>
        <v>Remplir la colonne M</v>
      </c>
      <c r="BF708" s="179" t="str">
        <f t="shared" si="345"/>
        <v>Remplir la colonne BD</v>
      </c>
      <c r="BG708" s="263" t="str">
        <f t="shared" si="360"/>
        <v>Remplir la colonne I</v>
      </c>
      <c r="BH708" s="91"/>
      <c r="BI708" s="315" t="str">
        <f t="shared" si="346"/>
        <v>Remplir les termes C, P, T et TVA</v>
      </c>
      <c r="BJ708" s="55"/>
      <c r="BK708" s="65"/>
      <c r="BL708" s="98" t="s">
        <v>64</v>
      </c>
      <c r="BM708" s="63"/>
      <c r="BN708" s="87" t="str">
        <f t="shared" si="347"/>
        <v>Remplir la colonne BJ ou BM</v>
      </c>
      <c r="BO708" s="63"/>
      <c r="BP708" s="173" t="str">
        <f t="shared" si="361"/>
        <v>Remplir la colonne M</v>
      </c>
      <c r="BQ708" s="179" t="str">
        <f t="shared" si="348"/>
        <v>Remplir la colonne BO</v>
      </c>
      <c r="BR708" s="263" t="str">
        <f t="shared" si="362"/>
        <v>Remplir la colonne I</v>
      </c>
      <c r="BS708" s="91"/>
      <c r="BT708" s="315" t="str">
        <f t="shared" si="349"/>
        <v>Remplir les termes C, P, T et TVA</v>
      </c>
      <c r="BU708" s="55"/>
      <c r="BV708" s="65"/>
      <c r="BW708" s="98" t="s">
        <v>64</v>
      </c>
      <c r="BX708" s="63"/>
      <c r="BY708" s="87" t="str">
        <f t="shared" si="350"/>
        <v>Remplir la colonne BU ou BX</v>
      </c>
      <c r="BZ708" s="63"/>
      <c r="CA708" s="173" t="str">
        <f t="shared" si="363"/>
        <v>Remplir la colonne M</v>
      </c>
      <c r="CB708" s="179" t="str">
        <f t="shared" si="351"/>
        <v>Remplir la colonne BZ</v>
      </c>
      <c r="CC708" s="263" t="str">
        <f t="shared" si="364"/>
        <v>Remplir la colonne I</v>
      </c>
      <c r="CD708" s="91"/>
      <c r="CE708" s="315" t="str">
        <f t="shared" si="352"/>
        <v>Remplir les termes C, P, T et TVA</v>
      </c>
      <c r="CF708" s="61" t="str">
        <f t="shared" si="333"/>
        <v>REMPLIR TYPE DE CLIENT</v>
      </c>
      <c r="CG708" s="107" t="str">
        <f t="shared" si="353"/>
        <v>Montant total de l'aide demandée non indiqué</v>
      </c>
      <c r="CH708" s="1"/>
      <c r="CI708" s="1"/>
      <c r="CJ708" s="1"/>
      <c r="CK708" s="1"/>
      <c r="CL708" s="1"/>
    </row>
    <row r="709" spans="1:90" x14ac:dyDescent="0.25">
      <c r="A709" s="51"/>
      <c r="B709" s="111"/>
      <c r="C709" s="111"/>
      <c r="D709" s="111"/>
      <c r="E709" s="111"/>
      <c r="F709" s="111"/>
      <c r="G709" s="132"/>
      <c r="H709" s="151"/>
      <c r="I709" s="299"/>
      <c r="J709" s="152"/>
      <c r="K709" s="153"/>
      <c r="L709" s="169"/>
      <c r="M709" s="39"/>
      <c r="N709" s="90"/>
      <c r="O709" s="39"/>
      <c r="P709" s="23"/>
      <c r="Q709" s="170">
        <f t="shared" si="334"/>
        <v>0</v>
      </c>
      <c r="R709" s="55"/>
      <c r="S709" s="65"/>
      <c r="T709" s="98" t="s">
        <v>64</v>
      </c>
      <c r="U709" s="63"/>
      <c r="V709" s="87" t="str">
        <f t="shared" si="335"/>
        <v>Remplir la colonne R ou U</v>
      </c>
      <c r="W709" s="63"/>
      <c r="X709" s="173" t="str">
        <f t="shared" si="332"/>
        <v>Remplir la colonne M</v>
      </c>
      <c r="Y709" s="179" t="str">
        <f t="shared" si="336"/>
        <v>Remplir la colonne W</v>
      </c>
      <c r="Z709" s="263" t="str">
        <f t="shared" si="354"/>
        <v>Remplir la colonne I</v>
      </c>
      <c r="AA709" s="91"/>
      <c r="AB709" s="315" t="str">
        <f t="shared" si="337"/>
        <v>Remplir les termes C, P, T et TVA</v>
      </c>
      <c r="AC709" s="55"/>
      <c r="AD709" s="65"/>
      <c r="AE709" s="98" t="s">
        <v>64</v>
      </c>
      <c r="AF709" s="63"/>
      <c r="AG709" s="87" t="str">
        <f t="shared" si="338"/>
        <v>Remplir la colonne AC ou AF</v>
      </c>
      <c r="AH709" s="63"/>
      <c r="AI709" s="173" t="str">
        <f t="shared" si="355"/>
        <v>Remplir la colonne M</v>
      </c>
      <c r="AJ709" s="179" t="str">
        <f t="shared" si="339"/>
        <v>Remplir la colonne AH</v>
      </c>
      <c r="AK709" s="263" t="str">
        <f t="shared" si="356"/>
        <v>Remplir la colonne I</v>
      </c>
      <c r="AL709" s="91"/>
      <c r="AM709" s="315" t="str">
        <f t="shared" si="340"/>
        <v>Remplir les terme C, P, T et TVA</v>
      </c>
      <c r="AN709" s="55"/>
      <c r="AO709" s="65"/>
      <c r="AP709" s="98" t="s">
        <v>64</v>
      </c>
      <c r="AQ709" s="63"/>
      <c r="AR709" s="87" t="str">
        <f t="shared" si="341"/>
        <v>Remplir la colonne AN ou AQ</v>
      </c>
      <c r="AS709" s="63"/>
      <c r="AT709" s="173" t="str">
        <f t="shared" si="357"/>
        <v>Remplir la colonne M</v>
      </c>
      <c r="AU709" s="179" t="str">
        <f t="shared" si="342"/>
        <v>Remplir la colonne AS</v>
      </c>
      <c r="AV709" s="263" t="str">
        <f t="shared" si="358"/>
        <v>Remplir la colonne I</v>
      </c>
      <c r="AW709" s="91"/>
      <c r="AX709" s="315" t="str">
        <f t="shared" si="343"/>
        <v>Remplir les termes C, P, T et TVA</v>
      </c>
      <c r="AY709" s="55"/>
      <c r="AZ709" s="65"/>
      <c r="BA709" s="98" t="s">
        <v>64</v>
      </c>
      <c r="BB709" s="63"/>
      <c r="BC709" s="87" t="str">
        <f t="shared" si="344"/>
        <v>Remplir la colonne AY ou BB</v>
      </c>
      <c r="BD709" s="63"/>
      <c r="BE709" s="173" t="str">
        <f t="shared" si="359"/>
        <v>Remplir la colonne M</v>
      </c>
      <c r="BF709" s="179" t="str">
        <f t="shared" si="345"/>
        <v>Remplir la colonne BD</v>
      </c>
      <c r="BG709" s="263" t="str">
        <f t="shared" si="360"/>
        <v>Remplir la colonne I</v>
      </c>
      <c r="BH709" s="91"/>
      <c r="BI709" s="315" t="str">
        <f t="shared" si="346"/>
        <v>Remplir les termes C, P, T et TVA</v>
      </c>
      <c r="BJ709" s="55"/>
      <c r="BK709" s="65"/>
      <c r="BL709" s="98" t="s">
        <v>64</v>
      </c>
      <c r="BM709" s="63"/>
      <c r="BN709" s="87" t="str">
        <f t="shared" si="347"/>
        <v>Remplir la colonne BJ ou BM</v>
      </c>
      <c r="BO709" s="63"/>
      <c r="BP709" s="173" t="str">
        <f t="shared" si="361"/>
        <v>Remplir la colonne M</v>
      </c>
      <c r="BQ709" s="179" t="str">
        <f t="shared" si="348"/>
        <v>Remplir la colonne BO</v>
      </c>
      <c r="BR709" s="263" t="str">
        <f t="shared" si="362"/>
        <v>Remplir la colonne I</v>
      </c>
      <c r="BS709" s="91"/>
      <c r="BT709" s="315" t="str">
        <f t="shared" si="349"/>
        <v>Remplir les termes C, P, T et TVA</v>
      </c>
      <c r="BU709" s="55"/>
      <c r="BV709" s="65"/>
      <c r="BW709" s="98" t="s">
        <v>64</v>
      </c>
      <c r="BX709" s="63"/>
      <c r="BY709" s="87" t="str">
        <f t="shared" si="350"/>
        <v>Remplir la colonne BU ou BX</v>
      </c>
      <c r="BZ709" s="63"/>
      <c r="CA709" s="173" t="str">
        <f t="shared" si="363"/>
        <v>Remplir la colonne M</v>
      </c>
      <c r="CB709" s="179" t="str">
        <f t="shared" si="351"/>
        <v>Remplir la colonne BZ</v>
      </c>
      <c r="CC709" s="263" t="str">
        <f t="shared" si="364"/>
        <v>Remplir la colonne I</v>
      </c>
      <c r="CD709" s="91"/>
      <c r="CE709" s="315" t="str">
        <f t="shared" si="352"/>
        <v>Remplir les termes C, P, T et TVA</v>
      </c>
      <c r="CF709" s="61" t="str">
        <f t="shared" si="333"/>
        <v>REMPLIR TYPE DE CLIENT</v>
      </c>
      <c r="CG709" s="107" t="str">
        <f t="shared" si="353"/>
        <v>Montant total de l'aide demandée non indiqué</v>
      </c>
      <c r="CH709" s="1"/>
      <c r="CI709" s="1"/>
      <c r="CJ709" s="1"/>
      <c r="CK709" s="1"/>
      <c r="CL709" s="1"/>
    </row>
    <row r="710" spans="1:90" x14ac:dyDescent="0.25">
      <c r="A710" s="51"/>
      <c r="B710" s="111"/>
      <c r="C710" s="111"/>
      <c r="D710" s="111"/>
      <c r="E710" s="111"/>
      <c r="F710" s="111"/>
      <c r="G710" s="132"/>
      <c r="H710" s="151"/>
      <c r="I710" s="299"/>
      <c r="J710" s="152"/>
      <c r="K710" s="153"/>
      <c r="L710" s="169"/>
      <c r="M710" s="39"/>
      <c r="N710" s="90"/>
      <c r="O710" s="39"/>
      <c r="P710" s="23"/>
      <c r="Q710" s="170">
        <f t="shared" si="334"/>
        <v>0</v>
      </c>
      <c r="R710" s="55"/>
      <c r="S710" s="65"/>
      <c r="T710" s="98" t="s">
        <v>64</v>
      </c>
      <c r="U710" s="63"/>
      <c r="V710" s="87" t="str">
        <f t="shared" si="335"/>
        <v>Remplir la colonne R ou U</v>
      </c>
      <c r="W710" s="63"/>
      <c r="X710" s="173" t="str">
        <f t="shared" si="332"/>
        <v>Remplir la colonne M</v>
      </c>
      <c r="Y710" s="179" t="str">
        <f t="shared" si="336"/>
        <v>Remplir la colonne W</v>
      </c>
      <c r="Z710" s="263" t="str">
        <f t="shared" si="354"/>
        <v>Remplir la colonne I</v>
      </c>
      <c r="AA710" s="91"/>
      <c r="AB710" s="315" t="str">
        <f t="shared" si="337"/>
        <v>Remplir les termes C, P, T et TVA</v>
      </c>
      <c r="AC710" s="55"/>
      <c r="AD710" s="65"/>
      <c r="AE710" s="98" t="s">
        <v>64</v>
      </c>
      <c r="AF710" s="63"/>
      <c r="AG710" s="87" t="str">
        <f t="shared" si="338"/>
        <v>Remplir la colonne AC ou AF</v>
      </c>
      <c r="AH710" s="63"/>
      <c r="AI710" s="173" t="str">
        <f t="shared" si="355"/>
        <v>Remplir la colonne M</v>
      </c>
      <c r="AJ710" s="179" t="str">
        <f t="shared" si="339"/>
        <v>Remplir la colonne AH</v>
      </c>
      <c r="AK710" s="263" t="str">
        <f t="shared" si="356"/>
        <v>Remplir la colonne I</v>
      </c>
      <c r="AL710" s="91"/>
      <c r="AM710" s="315" t="str">
        <f t="shared" si="340"/>
        <v>Remplir les terme C, P, T et TVA</v>
      </c>
      <c r="AN710" s="55"/>
      <c r="AO710" s="65"/>
      <c r="AP710" s="98" t="s">
        <v>64</v>
      </c>
      <c r="AQ710" s="63"/>
      <c r="AR710" s="87" t="str">
        <f t="shared" si="341"/>
        <v>Remplir la colonne AN ou AQ</v>
      </c>
      <c r="AS710" s="63"/>
      <c r="AT710" s="173" t="str">
        <f t="shared" si="357"/>
        <v>Remplir la colonne M</v>
      </c>
      <c r="AU710" s="179" t="str">
        <f t="shared" si="342"/>
        <v>Remplir la colonne AS</v>
      </c>
      <c r="AV710" s="263" t="str">
        <f t="shared" si="358"/>
        <v>Remplir la colonne I</v>
      </c>
      <c r="AW710" s="91"/>
      <c r="AX710" s="315" t="str">
        <f t="shared" si="343"/>
        <v>Remplir les termes C, P, T et TVA</v>
      </c>
      <c r="AY710" s="55"/>
      <c r="AZ710" s="65"/>
      <c r="BA710" s="98" t="s">
        <v>64</v>
      </c>
      <c r="BB710" s="63"/>
      <c r="BC710" s="87" t="str">
        <f t="shared" si="344"/>
        <v>Remplir la colonne AY ou BB</v>
      </c>
      <c r="BD710" s="63"/>
      <c r="BE710" s="173" t="str">
        <f t="shared" si="359"/>
        <v>Remplir la colonne M</v>
      </c>
      <c r="BF710" s="179" t="str">
        <f t="shared" si="345"/>
        <v>Remplir la colonne BD</v>
      </c>
      <c r="BG710" s="263" t="str">
        <f t="shared" si="360"/>
        <v>Remplir la colonne I</v>
      </c>
      <c r="BH710" s="91"/>
      <c r="BI710" s="315" t="str">
        <f t="shared" si="346"/>
        <v>Remplir les termes C, P, T et TVA</v>
      </c>
      <c r="BJ710" s="55"/>
      <c r="BK710" s="65"/>
      <c r="BL710" s="98" t="s">
        <v>64</v>
      </c>
      <c r="BM710" s="63"/>
      <c r="BN710" s="87" t="str">
        <f t="shared" si="347"/>
        <v>Remplir la colonne BJ ou BM</v>
      </c>
      <c r="BO710" s="63"/>
      <c r="BP710" s="173" t="str">
        <f t="shared" si="361"/>
        <v>Remplir la colonne M</v>
      </c>
      <c r="BQ710" s="179" t="str">
        <f t="shared" si="348"/>
        <v>Remplir la colonne BO</v>
      </c>
      <c r="BR710" s="263" t="str">
        <f t="shared" si="362"/>
        <v>Remplir la colonne I</v>
      </c>
      <c r="BS710" s="91"/>
      <c r="BT710" s="315" t="str">
        <f t="shared" si="349"/>
        <v>Remplir les termes C, P, T et TVA</v>
      </c>
      <c r="BU710" s="55"/>
      <c r="BV710" s="65"/>
      <c r="BW710" s="98" t="s">
        <v>64</v>
      </c>
      <c r="BX710" s="63"/>
      <c r="BY710" s="87" t="str">
        <f t="shared" si="350"/>
        <v>Remplir la colonne BU ou BX</v>
      </c>
      <c r="BZ710" s="63"/>
      <c r="CA710" s="173" t="str">
        <f t="shared" si="363"/>
        <v>Remplir la colonne M</v>
      </c>
      <c r="CB710" s="179" t="str">
        <f t="shared" si="351"/>
        <v>Remplir la colonne BZ</v>
      </c>
      <c r="CC710" s="263" t="str">
        <f t="shared" si="364"/>
        <v>Remplir la colonne I</v>
      </c>
      <c r="CD710" s="91"/>
      <c r="CE710" s="315" t="str">
        <f t="shared" si="352"/>
        <v>Remplir les termes C, P, T et TVA</v>
      </c>
      <c r="CF710" s="61" t="str">
        <f t="shared" si="333"/>
        <v>REMPLIR TYPE DE CLIENT</v>
      </c>
      <c r="CG710" s="107" t="str">
        <f t="shared" si="353"/>
        <v>Montant total de l'aide demandée non indiqué</v>
      </c>
      <c r="CH710" s="1"/>
      <c r="CI710" s="1"/>
      <c r="CJ710" s="1"/>
      <c r="CK710" s="1"/>
      <c r="CL710" s="1"/>
    </row>
    <row r="711" spans="1:90" x14ac:dyDescent="0.25">
      <c r="A711" s="51"/>
      <c r="B711" s="111"/>
      <c r="C711" s="111"/>
      <c r="D711" s="111"/>
      <c r="E711" s="111"/>
      <c r="F711" s="111"/>
      <c r="G711" s="132"/>
      <c r="H711" s="151"/>
      <c r="I711" s="299"/>
      <c r="J711" s="152"/>
      <c r="K711" s="153"/>
      <c r="L711" s="169"/>
      <c r="M711" s="39"/>
      <c r="N711" s="90"/>
      <c r="O711" s="39"/>
      <c r="P711" s="23"/>
      <c r="Q711" s="170">
        <f t="shared" si="334"/>
        <v>0</v>
      </c>
      <c r="R711" s="55"/>
      <c r="S711" s="65"/>
      <c r="T711" s="98" t="s">
        <v>64</v>
      </c>
      <c r="U711" s="63"/>
      <c r="V711" s="87" t="str">
        <f t="shared" si="335"/>
        <v>Remplir la colonne R ou U</v>
      </c>
      <c r="W711" s="63"/>
      <c r="X711" s="173" t="str">
        <f t="shared" si="332"/>
        <v>Remplir la colonne M</v>
      </c>
      <c r="Y711" s="179" t="str">
        <f t="shared" si="336"/>
        <v>Remplir la colonne W</v>
      </c>
      <c r="Z711" s="263" t="str">
        <f t="shared" si="354"/>
        <v>Remplir la colonne I</v>
      </c>
      <c r="AA711" s="91"/>
      <c r="AB711" s="315" t="str">
        <f t="shared" si="337"/>
        <v>Remplir les termes C, P, T et TVA</v>
      </c>
      <c r="AC711" s="55"/>
      <c r="AD711" s="65"/>
      <c r="AE711" s="98" t="s">
        <v>64</v>
      </c>
      <c r="AF711" s="63"/>
      <c r="AG711" s="87" t="str">
        <f t="shared" si="338"/>
        <v>Remplir la colonne AC ou AF</v>
      </c>
      <c r="AH711" s="63"/>
      <c r="AI711" s="173" t="str">
        <f t="shared" si="355"/>
        <v>Remplir la colonne M</v>
      </c>
      <c r="AJ711" s="179" t="str">
        <f t="shared" si="339"/>
        <v>Remplir la colonne AH</v>
      </c>
      <c r="AK711" s="263" t="str">
        <f t="shared" si="356"/>
        <v>Remplir la colonne I</v>
      </c>
      <c r="AL711" s="91"/>
      <c r="AM711" s="315" t="str">
        <f t="shared" si="340"/>
        <v>Remplir les terme C, P, T et TVA</v>
      </c>
      <c r="AN711" s="55"/>
      <c r="AO711" s="65"/>
      <c r="AP711" s="98" t="s">
        <v>64</v>
      </c>
      <c r="AQ711" s="63"/>
      <c r="AR711" s="87" t="str">
        <f t="shared" si="341"/>
        <v>Remplir la colonne AN ou AQ</v>
      </c>
      <c r="AS711" s="63"/>
      <c r="AT711" s="173" t="str">
        <f t="shared" si="357"/>
        <v>Remplir la colonne M</v>
      </c>
      <c r="AU711" s="179" t="str">
        <f t="shared" si="342"/>
        <v>Remplir la colonne AS</v>
      </c>
      <c r="AV711" s="263" t="str">
        <f t="shared" si="358"/>
        <v>Remplir la colonne I</v>
      </c>
      <c r="AW711" s="91"/>
      <c r="AX711" s="315" t="str">
        <f t="shared" si="343"/>
        <v>Remplir les termes C, P, T et TVA</v>
      </c>
      <c r="AY711" s="55"/>
      <c r="AZ711" s="65"/>
      <c r="BA711" s="98" t="s">
        <v>64</v>
      </c>
      <c r="BB711" s="63"/>
      <c r="BC711" s="87" t="str">
        <f t="shared" si="344"/>
        <v>Remplir la colonne AY ou BB</v>
      </c>
      <c r="BD711" s="63"/>
      <c r="BE711" s="173" t="str">
        <f t="shared" si="359"/>
        <v>Remplir la colonne M</v>
      </c>
      <c r="BF711" s="179" t="str">
        <f t="shared" si="345"/>
        <v>Remplir la colonne BD</v>
      </c>
      <c r="BG711" s="263" t="str">
        <f t="shared" si="360"/>
        <v>Remplir la colonne I</v>
      </c>
      <c r="BH711" s="91"/>
      <c r="BI711" s="315" t="str">
        <f t="shared" si="346"/>
        <v>Remplir les termes C, P, T et TVA</v>
      </c>
      <c r="BJ711" s="55"/>
      <c r="BK711" s="65"/>
      <c r="BL711" s="98" t="s">
        <v>64</v>
      </c>
      <c r="BM711" s="63"/>
      <c r="BN711" s="87" t="str">
        <f t="shared" si="347"/>
        <v>Remplir la colonne BJ ou BM</v>
      </c>
      <c r="BO711" s="63"/>
      <c r="BP711" s="173" t="str">
        <f t="shared" si="361"/>
        <v>Remplir la colonne M</v>
      </c>
      <c r="BQ711" s="179" t="str">
        <f t="shared" si="348"/>
        <v>Remplir la colonne BO</v>
      </c>
      <c r="BR711" s="263" t="str">
        <f t="shared" si="362"/>
        <v>Remplir la colonne I</v>
      </c>
      <c r="BS711" s="91"/>
      <c r="BT711" s="315" t="str">
        <f t="shared" si="349"/>
        <v>Remplir les termes C, P, T et TVA</v>
      </c>
      <c r="BU711" s="55"/>
      <c r="BV711" s="65"/>
      <c r="BW711" s="98" t="s">
        <v>64</v>
      </c>
      <c r="BX711" s="63"/>
      <c r="BY711" s="87" t="str">
        <f t="shared" si="350"/>
        <v>Remplir la colonne BU ou BX</v>
      </c>
      <c r="BZ711" s="63"/>
      <c r="CA711" s="173" t="str">
        <f t="shared" si="363"/>
        <v>Remplir la colonne M</v>
      </c>
      <c r="CB711" s="179" t="str">
        <f t="shared" si="351"/>
        <v>Remplir la colonne BZ</v>
      </c>
      <c r="CC711" s="263" t="str">
        <f t="shared" si="364"/>
        <v>Remplir la colonne I</v>
      </c>
      <c r="CD711" s="91"/>
      <c r="CE711" s="315" t="str">
        <f t="shared" si="352"/>
        <v>Remplir les termes C, P, T et TVA</v>
      </c>
      <c r="CF711" s="61" t="str">
        <f t="shared" si="333"/>
        <v>REMPLIR TYPE DE CLIENT</v>
      </c>
      <c r="CG711" s="107" t="str">
        <f t="shared" si="353"/>
        <v>Montant total de l'aide demandée non indiqué</v>
      </c>
      <c r="CH711" s="1"/>
      <c r="CI711" s="1"/>
      <c r="CJ711" s="1"/>
      <c r="CK711" s="1"/>
      <c r="CL711" s="1"/>
    </row>
    <row r="712" spans="1:90" x14ac:dyDescent="0.25">
      <c r="A712" s="51"/>
      <c r="B712" s="111"/>
      <c r="C712" s="111"/>
      <c r="D712" s="111"/>
      <c r="E712" s="111"/>
      <c r="F712" s="111"/>
      <c r="G712" s="132"/>
      <c r="H712" s="151"/>
      <c r="I712" s="299"/>
      <c r="J712" s="152"/>
      <c r="K712" s="153"/>
      <c r="L712" s="169"/>
      <c r="M712" s="39"/>
      <c r="N712" s="90"/>
      <c r="O712" s="39"/>
      <c r="P712" s="23"/>
      <c r="Q712" s="170">
        <f t="shared" si="334"/>
        <v>0</v>
      </c>
      <c r="R712" s="55"/>
      <c r="S712" s="65"/>
      <c r="T712" s="98" t="s">
        <v>64</v>
      </c>
      <c r="U712" s="63"/>
      <c r="V712" s="87" t="str">
        <f t="shared" si="335"/>
        <v>Remplir la colonne R ou U</v>
      </c>
      <c r="W712" s="63"/>
      <c r="X712" s="173" t="str">
        <f t="shared" si="332"/>
        <v>Remplir la colonne M</v>
      </c>
      <c r="Y712" s="179" t="str">
        <f t="shared" si="336"/>
        <v>Remplir la colonne W</v>
      </c>
      <c r="Z712" s="263" t="str">
        <f t="shared" si="354"/>
        <v>Remplir la colonne I</v>
      </c>
      <c r="AA712" s="91"/>
      <c r="AB712" s="315" t="str">
        <f t="shared" si="337"/>
        <v>Remplir les termes C, P, T et TVA</v>
      </c>
      <c r="AC712" s="55"/>
      <c r="AD712" s="65"/>
      <c r="AE712" s="98" t="s">
        <v>64</v>
      </c>
      <c r="AF712" s="63"/>
      <c r="AG712" s="87" t="str">
        <f t="shared" si="338"/>
        <v>Remplir la colonne AC ou AF</v>
      </c>
      <c r="AH712" s="63"/>
      <c r="AI712" s="173" t="str">
        <f t="shared" si="355"/>
        <v>Remplir la colonne M</v>
      </c>
      <c r="AJ712" s="179" t="str">
        <f t="shared" si="339"/>
        <v>Remplir la colonne AH</v>
      </c>
      <c r="AK712" s="263" t="str">
        <f t="shared" si="356"/>
        <v>Remplir la colonne I</v>
      </c>
      <c r="AL712" s="91"/>
      <c r="AM712" s="315" t="str">
        <f t="shared" si="340"/>
        <v>Remplir les terme C, P, T et TVA</v>
      </c>
      <c r="AN712" s="55"/>
      <c r="AO712" s="65"/>
      <c r="AP712" s="98" t="s">
        <v>64</v>
      </c>
      <c r="AQ712" s="63"/>
      <c r="AR712" s="87" t="str">
        <f t="shared" si="341"/>
        <v>Remplir la colonne AN ou AQ</v>
      </c>
      <c r="AS712" s="63"/>
      <c r="AT712" s="173" t="str">
        <f t="shared" si="357"/>
        <v>Remplir la colonne M</v>
      </c>
      <c r="AU712" s="179" t="str">
        <f t="shared" si="342"/>
        <v>Remplir la colonne AS</v>
      </c>
      <c r="AV712" s="263" t="str">
        <f t="shared" si="358"/>
        <v>Remplir la colonne I</v>
      </c>
      <c r="AW712" s="91"/>
      <c r="AX712" s="315" t="str">
        <f t="shared" si="343"/>
        <v>Remplir les termes C, P, T et TVA</v>
      </c>
      <c r="AY712" s="55"/>
      <c r="AZ712" s="65"/>
      <c r="BA712" s="98" t="s">
        <v>64</v>
      </c>
      <c r="BB712" s="63"/>
      <c r="BC712" s="87" t="str">
        <f t="shared" si="344"/>
        <v>Remplir la colonne AY ou BB</v>
      </c>
      <c r="BD712" s="63"/>
      <c r="BE712" s="173" t="str">
        <f t="shared" si="359"/>
        <v>Remplir la colonne M</v>
      </c>
      <c r="BF712" s="179" t="str">
        <f t="shared" si="345"/>
        <v>Remplir la colonne BD</v>
      </c>
      <c r="BG712" s="263" t="str">
        <f t="shared" si="360"/>
        <v>Remplir la colonne I</v>
      </c>
      <c r="BH712" s="91"/>
      <c r="BI712" s="315" t="str">
        <f t="shared" si="346"/>
        <v>Remplir les termes C, P, T et TVA</v>
      </c>
      <c r="BJ712" s="55"/>
      <c r="BK712" s="65"/>
      <c r="BL712" s="98" t="s">
        <v>64</v>
      </c>
      <c r="BM712" s="63"/>
      <c r="BN712" s="87" t="str">
        <f t="shared" si="347"/>
        <v>Remplir la colonne BJ ou BM</v>
      </c>
      <c r="BO712" s="63"/>
      <c r="BP712" s="173" t="str">
        <f t="shared" si="361"/>
        <v>Remplir la colonne M</v>
      </c>
      <c r="BQ712" s="179" t="str">
        <f t="shared" si="348"/>
        <v>Remplir la colonne BO</v>
      </c>
      <c r="BR712" s="263" t="str">
        <f t="shared" si="362"/>
        <v>Remplir la colonne I</v>
      </c>
      <c r="BS712" s="91"/>
      <c r="BT712" s="315" t="str">
        <f t="shared" si="349"/>
        <v>Remplir les termes C, P, T et TVA</v>
      </c>
      <c r="BU712" s="55"/>
      <c r="BV712" s="65"/>
      <c r="BW712" s="98" t="s">
        <v>64</v>
      </c>
      <c r="BX712" s="63"/>
      <c r="BY712" s="87" t="str">
        <f t="shared" si="350"/>
        <v>Remplir la colonne BU ou BX</v>
      </c>
      <c r="BZ712" s="63"/>
      <c r="CA712" s="173" t="str">
        <f t="shared" si="363"/>
        <v>Remplir la colonne M</v>
      </c>
      <c r="CB712" s="179" t="str">
        <f t="shared" si="351"/>
        <v>Remplir la colonne BZ</v>
      </c>
      <c r="CC712" s="263" t="str">
        <f t="shared" si="364"/>
        <v>Remplir la colonne I</v>
      </c>
      <c r="CD712" s="91"/>
      <c r="CE712" s="315" t="str">
        <f t="shared" si="352"/>
        <v>Remplir les termes C, P, T et TVA</v>
      </c>
      <c r="CF712" s="61" t="str">
        <f t="shared" si="333"/>
        <v>REMPLIR TYPE DE CLIENT</v>
      </c>
      <c r="CG712" s="107" t="str">
        <f t="shared" si="353"/>
        <v>Montant total de l'aide demandée non indiqué</v>
      </c>
      <c r="CH712" s="1"/>
      <c r="CI712" s="1"/>
      <c r="CJ712" s="1"/>
      <c r="CK712" s="1"/>
      <c r="CL712" s="1"/>
    </row>
    <row r="713" spans="1:90" x14ac:dyDescent="0.25">
      <c r="A713" s="51"/>
      <c r="B713" s="111"/>
      <c r="C713" s="111"/>
      <c r="D713" s="111"/>
      <c r="E713" s="111"/>
      <c r="F713" s="111"/>
      <c r="G713" s="132"/>
      <c r="H713" s="151"/>
      <c r="I713" s="299"/>
      <c r="J713" s="152"/>
      <c r="K713" s="153"/>
      <c r="L713" s="169"/>
      <c r="M713" s="39"/>
      <c r="N713" s="90"/>
      <c r="O713" s="39"/>
      <c r="P713" s="23"/>
      <c r="Q713" s="170">
        <f t="shared" si="334"/>
        <v>0</v>
      </c>
      <c r="R713" s="55"/>
      <c r="S713" s="65"/>
      <c r="T713" s="98" t="s">
        <v>64</v>
      </c>
      <c r="U713" s="63"/>
      <c r="V713" s="87" t="str">
        <f t="shared" si="335"/>
        <v>Remplir la colonne R ou U</v>
      </c>
      <c r="W713" s="63"/>
      <c r="X713" s="173" t="str">
        <f t="shared" si="332"/>
        <v>Remplir la colonne M</v>
      </c>
      <c r="Y713" s="179" t="str">
        <f t="shared" si="336"/>
        <v>Remplir la colonne W</v>
      </c>
      <c r="Z713" s="263" t="str">
        <f t="shared" si="354"/>
        <v>Remplir la colonne I</v>
      </c>
      <c r="AA713" s="91"/>
      <c r="AB713" s="315" t="str">
        <f t="shared" si="337"/>
        <v>Remplir les termes C, P, T et TVA</v>
      </c>
      <c r="AC713" s="55"/>
      <c r="AD713" s="65"/>
      <c r="AE713" s="98" t="s">
        <v>64</v>
      </c>
      <c r="AF713" s="63"/>
      <c r="AG713" s="87" t="str">
        <f t="shared" si="338"/>
        <v>Remplir la colonne AC ou AF</v>
      </c>
      <c r="AH713" s="63"/>
      <c r="AI713" s="173" t="str">
        <f t="shared" si="355"/>
        <v>Remplir la colonne M</v>
      </c>
      <c r="AJ713" s="179" t="str">
        <f t="shared" si="339"/>
        <v>Remplir la colonne AH</v>
      </c>
      <c r="AK713" s="263" t="str">
        <f t="shared" si="356"/>
        <v>Remplir la colonne I</v>
      </c>
      <c r="AL713" s="91"/>
      <c r="AM713" s="315" t="str">
        <f t="shared" si="340"/>
        <v>Remplir les terme C, P, T et TVA</v>
      </c>
      <c r="AN713" s="55"/>
      <c r="AO713" s="65"/>
      <c r="AP713" s="98" t="s">
        <v>64</v>
      </c>
      <c r="AQ713" s="63"/>
      <c r="AR713" s="87" t="str">
        <f t="shared" si="341"/>
        <v>Remplir la colonne AN ou AQ</v>
      </c>
      <c r="AS713" s="63"/>
      <c r="AT713" s="173" t="str">
        <f t="shared" si="357"/>
        <v>Remplir la colonne M</v>
      </c>
      <c r="AU713" s="179" t="str">
        <f t="shared" si="342"/>
        <v>Remplir la colonne AS</v>
      </c>
      <c r="AV713" s="263" t="str">
        <f t="shared" si="358"/>
        <v>Remplir la colonne I</v>
      </c>
      <c r="AW713" s="91"/>
      <c r="AX713" s="315" t="str">
        <f t="shared" si="343"/>
        <v>Remplir les termes C, P, T et TVA</v>
      </c>
      <c r="AY713" s="55"/>
      <c r="AZ713" s="65"/>
      <c r="BA713" s="98" t="s">
        <v>64</v>
      </c>
      <c r="BB713" s="63"/>
      <c r="BC713" s="87" t="str">
        <f t="shared" si="344"/>
        <v>Remplir la colonne AY ou BB</v>
      </c>
      <c r="BD713" s="63"/>
      <c r="BE713" s="173" t="str">
        <f t="shared" si="359"/>
        <v>Remplir la colonne M</v>
      </c>
      <c r="BF713" s="179" t="str">
        <f t="shared" si="345"/>
        <v>Remplir la colonne BD</v>
      </c>
      <c r="BG713" s="263" t="str">
        <f t="shared" si="360"/>
        <v>Remplir la colonne I</v>
      </c>
      <c r="BH713" s="91"/>
      <c r="BI713" s="315" t="str">
        <f t="shared" si="346"/>
        <v>Remplir les termes C, P, T et TVA</v>
      </c>
      <c r="BJ713" s="55"/>
      <c r="BK713" s="65"/>
      <c r="BL713" s="98" t="s">
        <v>64</v>
      </c>
      <c r="BM713" s="63"/>
      <c r="BN713" s="87" t="str">
        <f t="shared" si="347"/>
        <v>Remplir la colonne BJ ou BM</v>
      </c>
      <c r="BO713" s="63"/>
      <c r="BP713" s="173" t="str">
        <f t="shared" si="361"/>
        <v>Remplir la colonne M</v>
      </c>
      <c r="BQ713" s="179" t="str">
        <f t="shared" si="348"/>
        <v>Remplir la colonne BO</v>
      </c>
      <c r="BR713" s="263" t="str">
        <f t="shared" si="362"/>
        <v>Remplir la colonne I</v>
      </c>
      <c r="BS713" s="91"/>
      <c r="BT713" s="315" t="str">
        <f t="shared" si="349"/>
        <v>Remplir les termes C, P, T et TVA</v>
      </c>
      <c r="BU713" s="55"/>
      <c r="BV713" s="65"/>
      <c r="BW713" s="98" t="s">
        <v>64</v>
      </c>
      <c r="BX713" s="63"/>
      <c r="BY713" s="87" t="str">
        <f t="shared" si="350"/>
        <v>Remplir la colonne BU ou BX</v>
      </c>
      <c r="BZ713" s="63"/>
      <c r="CA713" s="173" t="str">
        <f t="shared" si="363"/>
        <v>Remplir la colonne M</v>
      </c>
      <c r="CB713" s="179" t="str">
        <f t="shared" si="351"/>
        <v>Remplir la colonne BZ</v>
      </c>
      <c r="CC713" s="263" t="str">
        <f t="shared" si="364"/>
        <v>Remplir la colonne I</v>
      </c>
      <c r="CD713" s="91"/>
      <c r="CE713" s="315" t="str">
        <f t="shared" si="352"/>
        <v>Remplir les termes C, P, T et TVA</v>
      </c>
      <c r="CF713" s="61" t="str">
        <f t="shared" si="333"/>
        <v>REMPLIR TYPE DE CLIENT</v>
      </c>
      <c r="CG713" s="107" t="str">
        <f t="shared" si="353"/>
        <v>Montant total de l'aide demandée non indiqué</v>
      </c>
      <c r="CH713" s="1"/>
      <c r="CI713" s="1"/>
      <c r="CJ713" s="1"/>
      <c r="CK713" s="1"/>
      <c r="CL713" s="1"/>
    </row>
    <row r="714" spans="1:90" x14ac:dyDescent="0.25">
      <c r="A714" s="51"/>
      <c r="B714" s="111"/>
      <c r="C714" s="111"/>
      <c r="D714" s="111"/>
      <c r="E714" s="111"/>
      <c r="F714" s="111"/>
      <c r="G714" s="132"/>
      <c r="H714" s="151"/>
      <c r="I714" s="299"/>
      <c r="J714" s="152"/>
      <c r="K714" s="153"/>
      <c r="L714" s="169"/>
      <c r="M714" s="39"/>
      <c r="N714" s="90"/>
      <c r="O714" s="39"/>
      <c r="P714" s="23"/>
      <c r="Q714" s="170">
        <f t="shared" si="334"/>
        <v>0</v>
      </c>
      <c r="R714" s="55"/>
      <c r="S714" s="65"/>
      <c r="T714" s="98" t="s">
        <v>64</v>
      </c>
      <c r="U714" s="63"/>
      <c r="V714" s="87" t="str">
        <f t="shared" si="335"/>
        <v>Remplir la colonne R ou U</v>
      </c>
      <c r="W714" s="63"/>
      <c r="X714" s="173" t="str">
        <f t="shared" si="332"/>
        <v>Remplir la colonne M</v>
      </c>
      <c r="Y714" s="179" t="str">
        <f t="shared" si="336"/>
        <v>Remplir la colonne W</v>
      </c>
      <c r="Z714" s="263" t="str">
        <f t="shared" si="354"/>
        <v>Remplir la colonne I</v>
      </c>
      <c r="AA714" s="91"/>
      <c r="AB714" s="315" t="str">
        <f t="shared" si="337"/>
        <v>Remplir les termes C, P, T et TVA</v>
      </c>
      <c r="AC714" s="55"/>
      <c r="AD714" s="65"/>
      <c r="AE714" s="98" t="s">
        <v>64</v>
      </c>
      <c r="AF714" s="63"/>
      <c r="AG714" s="87" t="str">
        <f t="shared" si="338"/>
        <v>Remplir la colonne AC ou AF</v>
      </c>
      <c r="AH714" s="63"/>
      <c r="AI714" s="173" t="str">
        <f t="shared" si="355"/>
        <v>Remplir la colonne M</v>
      </c>
      <c r="AJ714" s="179" t="str">
        <f t="shared" si="339"/>
        <v>Remplir la colonne AH</v>
      </c>
      <c r="AK714" s="263" t="str">
        <f t="shared" si="356"/>
        <v>Remplir la colonne I</v>
      </c>
      <c r="AL714" s="91"/>
      <c r="AM714" s="315" t="str">
        <f t="shared" si="340"/>
        <v>Remplir les terme C, P, T et TVA</v>
      </c>
      <c r="AN714" s="55"/>
      <c r="AO714" s="65"/>
      <c r="AP714" s="98" t="s">
        <v>64</v>
      </c>
      <c r="AQ714" s="63"/>
      <c r="AR714" s="87" t="str">
        <f t="shared" si="341"/>
        <v>Remplir la colonne AN ou AQ</v>
      </c>
      <c r="AS714" s="63"/>
      <c r="AT714" s="173" t="str">
        <f t="shared" si="357"/>
        <v>Remplir la colonne M</v>
      </c>
      <c r="AU714" s="179" t="str">
        <f t="shared" si="342"/>
        <v>Remplir la colonne AS</v>
      </c>
      <c r="AV714" s="263" t="str">
        <f t="shared" si="358"/>
        <v>Remplir la colonne I</v>
      </c>
      <c r="AW714" s="91"/>
      <c r="AX714" s="315" t="str">
        <f t="shared" si="343"/>
        <v>Remplir les termes C, P, T et TVA</v>
      </c>
      <c r="AY714" s="55"/>
      <c r="AZ714" s="65"/>
      <c r="BA714" s="98" t="s">
        <v>64</v>
      </c>
      <c r="BB714" s="63"/>
      <c r="BC714" s="87" t="str">
        <f t="shared" si="344"/>
        <v>Remplir la colonne AY ou BB</v>
      </c>
      <c r="BD714" s="63"/>
      <c r="BE714" s="173" t="str">
        <f t="shared" si="359"/>
        <v>Remplir la colonne M</v>
      </c>
      <c r="BF714" s="179" t="str">
        <f t="shared" si="345"/>
        <v>Remplir la colonne BD</v>
      </c>
      <c r="BG714" s="263" t="str">
        <f t="shared" si="360"/>
        <v>Remplir la colonne I</v>
      </c>
      <c r="BH714" s="91"/>
      <c r="BI714" s="315" t="str">
        <f t="shared" si="346"/>
        <v>Remplir les termes C, P, T et TVA</v>
      </c>
      <c r="BJ714" s="55"/>
      <c r="BK714" s="65"/>
      <c r="BL714" s="98" t="s">
        <v>64</v>
      </c>
      <c r="BM714" s="63"/>
      <c r="BN714" s="87" t="str">
        <f t="shared" si="347"/>
        <v>Remplir la colonne BJ ou BM</v>
      </c>
      <c r="BO714" s="63"/>
      <c r="BP714" s="173" t="str">
        <f t="shared" si="361"/>
        <v>Remplir la colonne M</v>
      </c>
      <c r="BQ714" s="179" t="str">
        <f t="shared" si="348"/>
        <v>Remplir la colonne BO</v>
      </c>
      <c r="BR714" s="263" t="str">
        <f t="shared" si="362"/>
        <v>Remplir la colonne I</v>
      </c>
      <c r="BS714" s="91"/>
      <c r="BT714" s="315" t="str">
        <f t="shared" si="349"/>
        <v>Remplir les termes C, P, T et TVA</v>
      </c>
      <c r="BU714" s="55"/>
      <c r="BV714" s="65"/>
      <c r="BW714" s="98" t="s">
        <v>64</v>
      </c>
      <c r="BX714" s="63"/>
      <c r="BY714" s="87" t="str">
        <f t="shared" si="350"/>
        <v>Remplir la colonne BU ou BX</v>
      </c>
      <c r="BZ714" s="63"/>
      <c r="CA714" s="173" t="str">
        <f t="shared" si="363"/>
        <v>Remplir la colonne M</v>
      </c>
      <c r="CB714" s="179" t="str">
        <f t="shared" si="351"/>
        <v>Remplir la colonne BZ</v>
      </c>
      <c r="CC714" s="263" t="str">
        <f t="shared" si="364"/>
        <v>Remplir la colonne I</v>
      </c>
      <c r="CD714" s="91"/>
      <c r="CE714" s="315" t="str">
        <f t="shared" si="352"/>
        <v>Remplir les termes C, P, T et TVA</v>
      </c>
      <c r="CF714" s="61" t="str">
        <f t="shared" si="333"/>
        <v>REMPLIR TYPE DE CLIENT</v>
      </c>
      <c r="CG714" s="107" t="str">
        <f t="shared" si="353"/>
        <v>Montant total de l'aide demandée non indiqué</v>
      </c>
      <c r="CH714" s="1"/>
      <c r="CI714" s="1"/>
      <c r="CJ714" s="1"/>
      <c r="CK714" s="1"/>
      <c r="CL714" s="1"/>
    </row>
    <row r="715" spans="1:90" x14ac:dyDescent="0.25">
      <c r="A715" s="51"/>
      <c r="B715" s="111"/>
      <c r="C715" s="111"/>
      <c r="D715" s="111"/>
      <c r="E715" s="111"/>
      <c r="F715" s="111"/>
      <c r="G715" s="132"/>
      <c r="H715" s="151"/>
      <c r="I715" s="299"/>
      <c r="J715" s="152"/>
      <c r="K715" s="153"/>
      <c r="L715" s="169"/>
      <c r="M715" s="39"/>
      <c r="N715" s="90"/>
      <c r="O715" s="39"/>
      <c r="P715" s="23"/>
      <c r="Q715" s="170">
        <f t="shared" si="334"/>
        <v>0</v>
      </c>
      <c r="R715" s="55"/>
      <c r="S715" s="65"/>
      <c r="T715" s="98" t="s">
        <v>64</v>
      </c>
      <c r="U715" s="63"/>
      <c r="V715" s="87" t="str">
        <f t="shared" si="335"/>
        <v>Remplir la colonne R ou U</v>
      </c>
      <c r="W715" s="63"/>
      <c r="X715" s="173" t="str">
        <f t="shared" si="332"/>
        <v>Remplir la colonne M</v>
      </c>
      <c r="Y715" s="179" t="str">
        <f t="shared" si="336"/>
        <v>Remplir la colonne W</v>
      </c>
      <c r="Z715" s="263" t="str">
        <f t="shared" si="354"/>
        <v>Remplir la colonne I</v>
      </c>
      <c r="AA715" s="91"/>
      <c r="AB715" s="315" t="str">
        <f t="shared" si="337"/>
        <v>Remplir les termes C, P, T et TVA</v>
      </c>
      <c r="AC715" s="55"/>
      <c r="AD715" s="65"/>
      <c r="AE715" s="98" t="s">
        <v>64</v>
      </c>
      <c r="AF715" s="63"/>
      <c r="AG715" s="87" t="str">
        <f t="shared" si="338"/>
        <v>Remplir la colonne AC ou AF</v>
      </c>
      <c r="AH715" s="63"/>
      <c r="AI715" s="173" t="str">
        <f t="shared" si="355"/>
        <v>Remplir la colonne M</v>
      </c>
      <c r="AJ715" s="179" t="str">
        <f t="shared" si="339"/>
        <v>Remplir la colonne AH</v>
      </c>
      <c r="AK715" s="263" t="str">
        <f t="shared" si="356"/>
        <v>Remplir la colonne I</v>
      </c>
      <c r="AL715" s="91"/>
      <c r="AM715" s="315" t="str">
        <f t="shared" si="340"/>
        <v>Remplir les terme C, P, T et TVA</v>
      </c>
      <c r="AN715" s="55"/>
      <c r="AO715" s="65"/>
      <c r="AP715" s="98" t="s">
        <v>64</v>
      </c>
      <c r="AQ715" s="63"/>
      <c r="AR715" s="87" t="str">
        <f t="shared" si="341"/>
        <v>Remplir la colonne AN ou AQ</v>
      </c>
      <c r="AS715" s="63"/>
      <c r="AT715" s="173" t="str">
        <f t="shared" si="357"/>
        <v>Remplir la colonne M</v>
      </c>
      <c r="AU715" s="179" t="str">
        <f t="shared" si="342"/>
        <v>Remplir la colonne AS</v>
      </c>
      <c r="AV715" s="263" t="str">
        <f t="shared" si="358"/>
        <v>Remplir la colonne I</v>
      </c>
      <c r="AW715" s="91"/>
      <c r="AX715" s="315" t="str">
        <f t="shared" si="343"/>
        <v>Remplir les termes C, P, T et TVA</v>
      </c>
      <c r="AY715" s="55"/>
      <c r="AZ715" s="65"/>
      <c r="BA715" s="98" t="s">
        <v>64</v>
      </c>
      <c r="BB715" s="63"/>
      <c r="BC715" s="87" t="str">
        <f t="shared" si="344"/>
        <v>Remplir la colonne AY ou BB</v>
      </c>
      <c r="BD715" s="63"/>
      <c r="BE715" s="173" t="str">
        <f t="shared" si="359"/>
        <v>Remplir la colonne M</v>
      </c>
      <c r="BF715" s="179" t="str">
        <f t="shared" si="345"/>
        <v>Remplir la colonne BD</v>
      </c>
      <c r="BG715" s="263" t="str">
        <f t="shared" si="360"/>
        <v>Remplir la colonne I</v>
      </c>
      <c r="BH715" s="91"/>
      <c r="BI715" s="315" t="str">
        <f t="shared" si="346"/>
        <v>Remplir les termes C, P, T et TVA</v>
      </c>
      <c r="BJ715" s="55"/>
      <c r="BK715" s="65"/>
      <c r="BL715" s="98" t="s">
        <v>64</v>
      </c>
      <c r="BM715" s="63"/>
      <c r="BN715" s="87" t="str">
        <f t="shared" si="347"/>
        <v>Remplir la colonne BJ ou BM</v>
      </c>
      <c r="BO715" s="63"/>
      <c r="BP715" s="173" t="str">
        <f t="shared" si="361"/>
        <v>Remplir la colonne M</v>
      </c>
      <c r="BQ715" s="179" t="str">
        <f t="shared" si="348"/>
        <v>Remplir la colonne BO</v>
      </c>
      <c r="BR715" s="263" t="str">
        <f t="shared" si="362"/>
        <v>Remplir la colonne I</v>
      </c>
      <c r="BS715" s="91"/>
      <c r="BT715" s="315" t="str">
        <f t="shared" si="349"/>
        <v>Remplir les termes C, P, T et TVA</v>
      </c>
      <c r="BU715" s="55"/>
      <c r="BV715" s="65"/>
      <c r="BW715" s="98" t="s">
        <v>64</v>
      </c>
      <c r="BX715" s="63"/>
      <c r="BY715" s="87" t="str">
        <f t="shared" si="350"/>
        <v>Remplir la colonne BU ou BX</v>
      </c>
      <c r="BZ715" s="63"/>
      <c r="CA715" s="173" t="str">
        <f t="shared" si="363"/>
        <v>Remplir la colonne M</v>
      </c>
      <c r="CB715" s="179" t="str">
        <f t="shared" si="351"/>
        <v>Remplir la colonne BZ</v>
      </c>
      <c r="CC715" s="263" t="str">
        <f t="shared" si="364"/>
        <v>Remplir la colonne I</v>
      </c>
      <c r="CD715" s="91"/>
      <c r="CE715" s="315" t="str">
        <f t="shared" si="352"/>
        <v>Remplir les termes C, P, T et TVA</v>
      </c>
      <c r="CF715" s="61" t="str">
        <f t="shared" si="333"/>
        <v>REMPLIR TYPE DE CLIENT</v>
      </c>
      <c r="CG715" s="107" t="str">
        <f t="shared" si="353"/>
        <v>Montant total de l'aide demandée non indiqué</v>
      </c>
      <c r="CH715" s="1"/>
      <c r="CI715" s="1"/>
      <c r="CJ715" s="1"/>
      <c r="CK715" s="1"/>
      <c r="CL715" s="1"/>
    </row>
    <row r="716" spans="1:90" x14ac:dyDescent="0.25">
      <c r="A716" s="51"/>
      <c r="B716" s="111"/>
      <c r="C716" s="111"/>
      <c r="D716" s="111"/>
      <c r="E716" s="111"/>
      <c r="F716" s="111"/>
      <c r="G716" s="132"/>
      <c r="H716" s="151"/>
      <c r="I716" s="299"/>
      <c r="J716" s="152"/>
      <c r="K716" s="153"/>
      <c r="L716" s="169"/>
      <c r="M716" s="39"/>
      <c r="N716" s="90"/>
      <c r="O716" s="39"/>
      <c r="P716" s="23"/>
      <c r="Q716" s="170">
        <f t="shared" si="334"/>
        <v>0</v>
      </c>
      <c r="R716" s="55"/>
      <c r="S716" s="65"/>
      <c r="T716" s="98" t="s">
        <v>64</v>
      </c>
      <c r="U716" s="63"/>
      <c r="V716" s="87" t="str">
        <f t="shared" si="335"/>
        <v>Remplir la colonne R ou U</v>
      </c>
      <c r="W716" s="63"/>
      <c r="X716" s="173" t="str">
        <f t="shared" si="332"/>
        <v>Remplir la colonne M</v>
      </c>
      <c r="Y716" s="179" t="str">
        <f t="shared" si="336"/>
        <v>Remplir la colonne W</v>
      </c>
      <c r="Z716" s="263" t="str">
        <f t="shared" si="354"/>
        <v>Remplir la colonne I</v>
      </c>
      <c r="AA716" s="91"/>
      <c r="AB716" s="315" t="str">
        <f t="shared" si="337"/>
        <v>Remplir les termes C, P, T et TVA</v>
      </c>
      <c r="AC716" s="55"/>
      <c r="AD716" s="65"/>
      <c r="AE716" s="98" t="s">
        <v>64</v>
      </c>
      <c r="AF716" s="63"/>
      <c r="AG716" s="87" t="str">
        <f t="shared" si="338"/>
        <v>Remplir la colonne AC ou AF</v>
      </c>
      <c r="AH716" s="63"/>
      <c r="AI716" s="173" t="str">
        <f t="shared" si="355"/>
        <v>Remplir la colonne M</v>
      </c>
      <c r="AJ716" s="179" t="str">
        <f t="shared" si="339"/>
        <v>Remplir la colonne AH</v>
      </c>
      <c r="AK716" s="263" t="str">
        <f t="shared" si="356"/>
        <v>Remplir la colonne I</v>
      </c>
      <c r="AL716" s="91"/>
      <c r="AM716" s="315" t="str">
        <f t="shared" si="340"/>
        <v>Remplir les terme C, P, T et TVA</v>
      </c>
      <c r="AN716" s="55"/>
      <c r="AO716" s="65"/>
      <c r="AP716" s="98" t="s">
        <v>64</v>
      </c>
      <c r="AQ716" s="63"/>
      <c r="AR716" s="87" t="str">
        <f t="shared" si="341"/>
        <v>Remplir la colonne AN ou AQ</v>
      </c>
      <c r="AS716" s="63"/>
      <c r="AT716" s="173" t="str">
        <f t="shared" si="357"/>
        <v>Remplir la colonne M</v>
      </c>
      <c r="AU716" s="179" t="str">
        <f t="shared" si="342"/>
        <v>Remplir la colonne AS</v>
      </c>
      <c r="AV716" s="263" t="str">
        <f t="shared" si="358"/>
        <v>Remplir la colonne I</v>
      </c>
      <c r="AW716" s="91"/>
      <c r="AX716" s="315" t="str">
        <f t="shared" si="343"/>
        <v>Remplir les termes C, P, T et TVA</v>
      </c>
      <c r="AY716" s="55"/>
      <c r="AZ716" s="65"/>
      <c r="BA716" s="98" t="s">
        <v>64</v>
      </c>
      <c r="BB716" s="63"/>
      <c r="BC716" s="87" t="str">
        <f t="shared" si="344"/>
        <v>Remplir la colonne AY ou BB</v>
      </c>
      <c r="BD716" s="63"/>
      <c r="BE716" s="173" t="str">
        <f t="shared" si="359"/>
        <v>Remplir la colonne M</v>
      </c>
      <c r="BF716" s="179" t="str">
        <f t="shared" si="345"/>
        <v>Remplir la colonne BD</v>
      </c>
      <c r="BG716" s="263" t="str">
        <f t="shared" si="360"/>
        <v>Remplir la colonne I</v>
      </c>
      <c r="BH716" s="91"/>
      <c r="BI716" s="315" t="str">
        <f t="shared" si="346"/>
        <v>Remplir les termes C, P, T et TVA</v>
      </c>
      <c r="BJ716" s="55"/>
      <c r="BK716" s="65"/>
      <c r="BL716" s="98" t="s">
        <v>64</v>
      </c>
      <c r="BM716" s="63"/>
      <c r="BN716" s="87" t="str">
        <f t="shared" si="347"/>
        <v>Remplir la colonne BJ ou BM</v>
      </c>
      <c r="BO716" s="63"/>
      <c r="BP716" s="173" t="str">
        <f t="shared" si="361"/>
        <v>Remplir la colonne M</v>
      </c>
      <c r="BQ716" s="179" t="str">
        <f t="shared" si="348"/>
        <v>Remplir la colonne BO</v>
      </c>
      <c r="BR716" s="263" t="str">
        <f t="shared" si="362"/>
        <v>Remplir la colonne I</v>
      </c>
      <c r="BS716" s="91"/>
      <c r="BT716" s="315" t="str">
        <f t="shared" si="349"/>
        <v>Remplir les termes C, P, T et TVA</v>
      </c>
      <c r="BU716" s="55"/>
      <c r="BV716" s="65"/>
      <c r="BW716" s="98" t="s">
        <v>64</v>
      </c>
      <c r="BX716" s="63"/>
      <c r="BY716" s="87" t="str">
        <f t="shared" si="350"/>
        <v>Remplir la colonne BU ou BX</v>
      </c>
      <c r="BZ716" s="63"/>
      <c r="CA716" s="173" t="str">
        <f t="shared" si="363"/>
        <v>Remplir la colonne M</v>
      </c>
      <c r="CB716" s="179" t="str">
        <f t="shared" si="351"/>
        <v>Remplir la colonne BZ</v>
      </c>
      <c r="CC716" s="263" t="str">
        <f t="shared" si="364"/>
        <v>Remplir la colonne I</v>
      </c>
      <c r="CD716" s="91"/>
      <c r="CE716" s="315" t="str">
        <f t="shared" si="352"/>
        <v>Remplir les termes C, P, T et TVA</v>
      </c>
      <c r="CF716" s="61" t="str">
        <f t="shared" si="333"/>
        <v>REMPLIR TYPE DE CLIENT</v>
      </c>
      <c r="CG716" s="107" t="str">
        <f t="shared" si="353"/>
        <v>Montant total de l'aide demandée non indiqué</v>
      </c>
      <c r="CH716" s="1"/>
      <c r="CI716" s="1"/>
      <c r="CJ716" s="1"/>
      <c r="CK716" s="1"/>
      <c r="CL716" s="1"/>
    </row>
    <row r="717" spans="1:90" x14ac:dyDescent="0.25">
      <c r="A717" s="51"/>
      <c r="B717" s="111"/>
      <c r="C717" s="111"/>
      <c r="D717" s="111"/>
      <c r="E717" s="111"/>
      <c r="F717" s="111"/>
      <c r="G717" s="132"/>
      <c r="H717" s="151"/>
      <c r="I717" s="299"/>
      <c r="J717" s="152"/>
      <c r="K717" s="153"/>
      <c r="L717" s="169"/>
      <c r="M717" s="39"/>
      <c r="N717" s="90"/>
      <c r="O717" s="39"/>
      <c r="P717" s="23"/>
      <c r="Q717" s="170">
        <f t="shared" si="334"/>
        <v>0</v>
      </c>
      <c r="R717" s="55"/>
      <c r="S717" s="65"/>
      <c r="T717" s="98" t="s">
        <v>64</v>
      </c>
      <c r="U717" s="63"/>
      <c r="V717" s="87" t="str">
        <f t="shared" si="335"/>
        <v>Remplir la colonne R ou U</v>
      </c>
      <c r="W717" s="63"/>
      <c r="X717" s="173" t="str">
        <f t="shared" ref="X717:X780" si="365">IF($M717="Oui",$C$4,IF($M717="Non",$C$6,"Remplir la colonne M"))</f>
        <v>Remplir la colonne M</v>
      </c>
      <c r="Y717" s="179" t="str">
        <f t="shared" si="336"/>
        <v>Remplir la colonne W</v>
      </c>
      <c r="Z717" s="263" t="str">
        <f t="shared" si="354"/>
        <v>Remplir la colonne I</v>
      </c>
      <c r="AA717" s="91"/>
      <c r="AB717" s="315" t="str">
        <f t="shared" si="337"/>
        <v>Remplir les termes C, P, T et TVA</v>
      </c>
      <c r="AC717" s="55"/>
      <c r="AD717" s="65"/>
      <c r="AE717" s="98" t="s">
        <v>64</v>
      </c>
      <c r="AF717" s="63"/>
      <c r="AG717" s="87" t="str">
        <f t="shared" si="338"/>
        <v>Remplir la colonne AC ou AF</v>
      </c>
      <c r="AH717" s="63"/>
      <c r="AI717" s="173" t="str">
        <f t="shared" si="355"/>
        <v>Remplir la colonne M</v>
      </c>
      <c r="AJ717" s="179" t="str">
        <f t="shared" si="339"/>
        <v>Remplir la colonne AH</v>
      </c>
      <c r="AK717" s="263" t="str">
        <f t="shared" si="356"/>
        <v>Remplir la colonne I</v>
      </c>
      <c r="AL717" s="91"/>
      <c r="AM717" s="315" t="str">
        <f t="shared" si="340"/>
        <v>Remplir les terme C, P, T et TVA</v>
      </c>
      <c r="AN717" s="55"/>
      <c r="AO717" s="65"/>
      <c r="AP717" s="98" t="s">
        <v>64</v>
      </c>
      <c r="AQ717" s="63"/>
      <c r="AR717" s="87" t="str">
        <f t="shared" si="341"/>
        <v>Remplir la colonne AN ou AQ</v>
      </c>
      <c r="AS717" s="63"/>
      <c r="AT717" s="173" t="str">
        <f t="shared" si="357"/>
        <v>Remplir la colonne M</v>
      </c>
      <c r="AU717" s="179" t="str">
        <f t="shared" si="342"/>
        <v>Remplir la colonne AS</v>
      </c>
      <c r="AV717" s="263" t="str">
        <f t="shared" si="358"/>
        <v>Remplir la colonne I</v>
      </c>
      <c r="AW717" s="91"/>
      <c r="AX717" s="315" t="str">
        <f t="shared" si="343"/>
        <v>Remplir les termes C, P, T et TVA</v>
      </c>
      <c r="AY717" s="55"/>
      <c r="AZ717" s="65"/>
      <c r="BA717" s="98" t="s">
        <v>64</v>
      </c>
      <c r="BB717" s="63"/>
      <c r="BC717" s="87" t="str">
        <f t="shared" si="344"/>
        <v>Remplir la colonne AY ou BB</v>
      </c>
      <c r="BD717" s="63"/>
      <c r="BE717" s="173" t="str">
        <f t="shared" si="359"/>
        <v>Remplir la colonne M</v>
      </c>
      <c r="BF717" s="179" t="str">
        <f t="shared" si="345"/>
        <v>Remplir la colonne BD</v>
      </c>
      <c r="BG717" s="263" t="str">
        <f t="shared" si="360"/>
        <v>Remplir la colonne I</v>
      </c>
      <c r="BH717" s="91"/>
      <c r="BI717" s="315" t="str">
        <f t="shared" si="346"/>
        <v>Remplir les termes C, P, T et TVA</v>
      </c>
      <c r="BJ717" s="55"/>
      <c r="BK717" s="65"/>
      <c r="BL717" s="98" t="s">
        <v>64</v>
      </c>
      <c r="BM717" s="63"/>
      <c r="BN717" s="87" t="str">
        <f t="shared" si="347"/>
        <v>Remplir la colonne BJ ou BM</v>
      </c>
      <c r="BO717" s="63"/>
      <c r="BP717" s="173" t="str">
        <f t="shared" si="361"/>
        <v>Remplir la colonne M</v>
      </c>
      <c r="BQ717" s="179" t="str">
        <f t="shared" si="348"/>
        <v>Remplir la colonne BO</v>
      </c>
      <c r="BR717" s="263" t="str">
        <f t="shared" si="362"/>
        <v>Remplir la colonne I</v>
      </c>
      <c r="BS717" s="91"/>
      <c r="BT717" s="315" t="str">
        <f t="shared" si="349"/>
        <v>Remplir les termes C, P, T et TVA</v>
      </c>
      <c r="BU717" s="55"/>
      <c r="BV717" s="65"/>
      <c r="BW717" s="98" t="s">
        <v>64</v>
      </c>
      <c r="BX717" s="63"/>
      <c r="BY717" s="87" t="str">
        <f t="shared" si="350"/>
        <v>Remplir la colonne BU ou BX</v>
      </c>
      <c r="BZ717" s="63"/>
      <c r="CA717" s="173" t="str">
        <f t="shared" si="363"/>
        <v>Remplir la colonne M</v>
      </c>
      <c r="CB717" s="179" t="str">
        <f t="shared" si="351"/>
        <v>Remplir la colonne BZ</v>
      </c>
      <c r="CC717" s="263" t="str">
        <f t="shared" si="364"/>
        <v>Remplir la colonne I</v>
      </c>
      <c r="CD717" s="91"/>
      <c r="CE717" s="315" t="str">
        <f t="shared" si="352"/>
        <v>Remplir les termes C, P, T et TVA</v>
      </c>
      <c r="CF717" s="61" t="str">
        <f t="shared" ref="CF717:CF780" si="366">IFERROR(IF(ISBLANK(A717),"REMPLIR TYPE DE CLIENT",IF(O717="oui",SUM(periode2ges),"Attestation sur honneur NON")),0)</f>
        <v>REMPLIR TYPE DE CLIENT</v>
      </c>
      <c r="CG717" s="107" t="str">
        <f t="shared" si="353"/>
        <v>Montant total de l'aide demandée non indiqué</v>
      </c>
      <c r="CH717" s="1"/>
      <c r="CI717" s="1"/>
      <c r="CJ717" s="1"/>
      <c r="CK717" s="1"/>
      <c r="CL717" s="1"/>
    </row>
    <row r="718" spans="1:90" x14ac:dyDescent="0.25">
      <c r="A718" s="51"/>
      <c r="B718" s="111"/>
      <c r="C718" s="111"/>
      <c r="D718" s="111"/>
      <c r="E718" s="111"/>
      <c r="F718" s="111"/>
      <c r="G718" s="132"/>
      <c r="H718" s="151"/>
      <c r="I718" s="299"/>
      <c r="J718" s="152"/>
      <c r="K718" s="153"/>
      <c r="L718" s="169"/>
      <c r="M718" s="39"/>
      <c r="N718" s="90"/>
      <c r="O718" s="39"/>
      <c r="P718" s="23"/>
      <c r="Q718" s="170">
        <f t="shared" ref="Q718:Q781" si="367">IF(P718&lt;80%,P718,100%)</f>
        <v>0</v>
      </c>
      <c r="R718" s="55"/>
      <c r="S718" s="65"/>
      <c r="T718" s="98" t="s">
        <v>64</v>
      </c>
      <c r="U718" s="63"/>
      <c r="V718" s="87" t="str">
        <f t="shared" ref="V718:V781" si="368">IF(AND(R718&lt;&gt;"",U718&lt;&gt;""),"Remplir QUE la colonne R ou U",IF(R718&lt;&gt;"",(R718+S718)*$Q718,IF(U718&lt;&gt;"",(U718+S718)*$Q718,"Remplir la colonne R ou U")))</f>
        <v>Remplir la colonne R ou U</v>
      </c>
      <c r="W718" s="63"/>
      <c r="X718" s="173" t="str">
        <f t="shared" si="365"/>
        <v>Remplir la colonne M</v>
      </c>
      <c r="Y718" s="179" t="str">
        <f t="shared" ref="Y718:Y781" si="369">IF(W718="","Remplir la colonne W",IF(W718&gt;0,MAX(0,MIN($Q$8,W718-X718)),$Q$8))</f>
        <v>Remplir la colonne W</v>
      </c>
      <c r="Z718" s="263" t="str">
        <f t="shared" si="354"/>
        <v>Remplir la colonne I</v>
      </c>
      <c r="AA718" s="91"/>
      <c r="AB718" s="315" t="str">
        <f t="shared" ref="AB718:AB781" si="370">IFERROR((V718*(Y718+0.75*Z718)*AA718*(1+$N718))/($H$4*$H$5*$H$6),"Remplir les termes C, P, T et TVA")</f>
        <v>Remplir les termes C, P, T et TVA</v>
      </c>
      <c r="AC718" s="55"/>
      <c r="AD718" s="65"/>
      <c r="AE718" s="98" t="s">
        <v>64</v>
      </c>
      <c r="AF718" s="63"/>
      <c r="AG718" s="87" t="str">
        <f t="shared" ref="AG718:AG781" si="371">IF(AND(AC718&lt;&gt;"",AF718&lt;&gt;""),"Remplir QUE la colonne AC ou AF",IF(AC718&lt;&gt;"",(AC718+AD718)*$Q718,IF(AF718&lt;&gt;"",(AF718+AD718)*$Q718,"Remplir la colonne AC ou AF")))</f>
        <v>Remplir la colonne AC ou AF</v>
      </c>
      <c r="AH718" s="63"/>
      <c r="AI718" s="173" t="str">
        <f t="shared" si="355"/>
        <v>Remplir la colonne M</v>
      </c>
      <c r="AJ718" s="179" t="str">
        <f t="shared" ref="AJ718:AJ781" si="372">IF(AH718="","Remplir la colonne AH",IF(AH718&gt;0,MAX(0,MIN($R$8,AH718-AI718)),$R$8))</f>
        <v>Remplir la colonne AH</v>
      </c>
      <c r="AK718" s="263" t="str">
        <f t="shared" si="356"/>
        <v>Remplir la colonne I</v>
      </c>
      <c r="AL718" s="91"/>
      <c r="AM718" s="315" t="str">
        <f t="shared" ref="AM718:AM781" si="373">IFERROR((AG718*(AJ718+0.75*AK718)*AL718*(1+$N718))/($H$4*$H$5*$H$6),"Remplir les terme C, P, T et TVA")</f>
        <v>Remplir les terme C, P, T et TVA</v>
      </c>
      <c r="AN718" s="55"/>
      <c r="AO718" s="65"/>
      <c r="AP718" s="98" t="s">
        <v>64</v>
      </c>
      <c r="AQ718" s="63"/>
      <c r="AR718" s="87" t="str">
        <f t="shared" ref="AR718:AR781" si="374">IF(AND(AN718&lt;&gt;"",AQ718&lt;&gt;""),"Remplir QUE la colonne AN ou AQ",IF(AN718&lt;&gt;"",(AN718+AO718)*$Q718,IF(AQ718&lt;&gt;"",(AQ718+AO718)*$Q718,"Remplir la colonne AN ou AQ")))</f>
        <v>Remplir la colonne AN ou AQ</v>
      </c>
      <c r="AS718" s="63"/>
      <c r="AT718" s="173" t="str">
        <f t="shared" si="357"/>
        <v>Remplir la colonne M</v>
      </c>
      <c r="AU718" s="179" t="str">
        <f t="shared" ref="AU718:AU781" si="375">IF(AS718="","Remplir la colonne AS",IF(AS718&gt;0,MAX(0,MIN($S$8,AS718-AT718)),$S$8))</f>
        <v>Remplir la colonne AS</v>
      </c>
      <c r="AV718" s="263" t="str">
        <f t="shared" si="358"/>
        <v>Remplir la colonne I</v>
      </c>
      <c r="AW718" s="91"/>
      <c r="AX718" s="315" t="str">
        <f t="shared" ref="AX718:AX781" si="376">IFERROR((AR718*(AU718+0.75*AV718)*AW718*(1+$N718))/($H$4*$H$5*$H$6),"Remplir les termes C, P, T et TVA")</f>
        <v>Remplir les termes C, P, T et TVA</v>
      </c>
      <c r="AY718" s="55"/>
      <c r="AZ718" s="65"/>
      <c r="BA718" s="98" t="s">
        <v>64</v>
      </c>
      <c r="BB718" s="63"/>
      <c r="BC718" s="87" t="str">
        <f t="shared" ref="BC718:BC781" si="377">IF(AND(AY718&lt;&gt;"",BB718&lt;&gt;""),"Remplir QUE la colonne AY ou BB",IF(AY718&lt;&gt;"",(AY718+AZ718)*$Q718,IF(BB718&lt;&gt;"",(BB718+AZ718)*$Q718,"Remplir la colonne AY ou BB")))</f>
        <v>Remplir la colonne AY ou BB</v>
      </c>
      <c r="BD718" s="63"/>
      <c r="BE718" s="173" t="str">
        <f t="shared" si="359"/>
        <v>Remplir la colonne M</v>
      </c>
      <c r="BF718" s="179" t="str">
        <f t="shared" ref="BF718:BF781" si="378">IF(BD718="","Remplir la colonne BD",IF(BD718&gt;0,MAX(0,MIN($T$8,BD718-BE718)),$T$8))</f>
        <v>Remplir la colonne BD</v>
      </c>
      <c r="BG718" s="263" t="str">
        <f t="shared" si="360"/>
        <v>Remplir la colonne I</v>
      </c>
      <c r="BH718" s="91"/>
      <c r="BI718" s="315" t="str">
        <f t="shared" ref="BI718:BI781" si="379">IFERROR((BC718*(BF718+0.75*BG718)*BH718*(1+$N718))/($H$4*$H$5*$H$6),"Remplir les termes C, P, T et TVA")</f>
        <v>Remplir les termes C, P, T et TVA</v>
      </c>
      <c r="BJ718" s="55"/>
      <c r="BK718" s="65"/>
      <c r="BL718" s="98" t="s">
        <v>64</v>
      </c>
      <c r="BM718" s="63"/>
      <c r="BN718" s="87" t="str">
        <f t="shared" ref="BN718:BN781" si="380">IF(AND(BJ718&lt;&gt;"",BM718&lt;&gt;""),"Remplir QUE la colonne BJ ou BM",IF(BJ718&lt;&gt;"",(BJ718+BK718)*$Q718,IF(BM718&lt;&gt;"",(BM718+BK718)*$Q718,"Remplir la colonne BJ ou BM")))</f>
        <v>Remplir la colonne BJ ou BM</v>
      </c>
      <c r="BO718" s="63"/>
      <c r="BP718" s="173" t="str">
        <f t="shared" si="361"/>
        <v>Remplir la colonne M</v>
      </c>
      <c r="BQ718" s="179" t="str">
        <f t="shared" ref="BQ718:BQ781" si="381">IF(BO718="","Remplir la colonne BO",IF(BO718&gt;0,MAX(0,MIN($U$8,BO718-BP718)),$U$8))</f>
        <v>Remplir la colonne BO</v>
      </c>
      <c r="BR718" s="263" t="str">
        <f t="shared" si="362"/>
        <v>Remplir la colonne I</v>
      </c>
      <c r="BS718" s="91"/>
      <c r="BT718" s="315" t="str">
        <f t="shared" ref="BT718:BT781" si="382">IFERROR((BN718*(BQ718+0.75*BR718)*BS718*(1+$N718))/($H$4*$H$5*$H$6),"Remplir les termes C, P, T et TVA")</f>
        <v>Remplir les termes C, P, T et TVA</v>
      </c>
      <c r="BU718" s="55"/>
      <c r="BV718" s="65"/>
      <c r="BW718" s="98" t="s">
        <v>64</v>
      </c>
      <c r="BX718" s="63"/>
      <c r="BY718" s="87" t="str">
        <f t="shared" ref="BY718:BY781" si="383">IF(AND(BU718&lt;&gt;"",BX718&lt;&gt;""),"Remplir QUE la colonne BU ou BX",IF(BU718&lt;&gt;"",(BU718+BV718)*$Q718,IF(BX718&lt;&gt;"",(BX718+BV718)*$Q718,"Remplir la colonne BU ou BX")))</f>
        <v>Remplir la colonne BU ou BX</v>
      </c>
      <c r="BZ718" s="63"/>
      <c r="CA718" s="173" t="str">
        <f t="shared" si="363"/>
        <v>Remplir la colonne M</v>
      </c>
      <c r="CB718" s="179" t="str">
        <f t="shared" ref="CB718:CB781" si="384">IF(BZ718="","Remplir la colonne BZ",IF(BZ718&gt;0,MAX(0,MIN($V$8,BZ718-CA718)),$V$8))</f>
        <v>Remplir la colonne BZ</v>
      </c>
      <c r="CC718" s="263" t="str">
        <f t="shared" si="364"/>
        <v>Remplir la colonne I</v>
      </c>
      <c r="CD718" s="91"/>
      <c r="CE718" s="315" t="str">
        <f t="shared" ref="CE718:CE781" si="385">IFERROR((BY718*(CB718+0.75*CC718)*CD718*(1+$N718))/($H$4*$H$5*$H$6),"Remplir les termes C, P, T et TVA")</f>
        <v>Remplir les termes C, P, T et TVA</v>
      </c>
      <c r="CF718" s="61" t="str">
        <f t="shared" si="366"/>
        <v>REMPLIR TYPE DE CLIENT</v>
      </c>
      <c r="CG718" s="107" t="str">
        <f t="shared" ref="CG718:CG781" si="386">IFERROR(CF718/100,"Montant total de l'aide demandée non indiqué")</f>
        <v>Montant total de l'aide demandée non indiqué</v>
      </c>
      <c r="CH718" s="1"/>
      <c r="CI718" s="1"/>
      <c r="CJ718" s="1"/>
      <c r="CK718" s="1"/>
      <c r="CL718" s="1"/>
    </row>
    <row r="719" spans="1:90" x14ac:dyDescent="0.25">
      <c r="A719" s="51"/>
      <c r="B719" s="111"/>
      <c r="C719" s="111"/>
      <c r="D719" s="111"/>
      <c r="E719" s="111"/>
      <c r="F719" s="111"/>
      <c r="G719" s="132"/>
      <c r="H719" s="151"/>
      <c r="I719" s="299"/>
      <c r="J719" s="152"/>
      <c r="K719" s="153"/>
      <c r="L719" s="169"/>
      <c r="M719" s="39"/>
      <c r="N719" s="90"/>
      <c r="O719" s="39"/>
      <c r="P719" s="23"/>
      <c r="Q719" s="170">
        <f t="shared" si="367"/>
        <v>0</v>
      </c>
      <c r="R719" s="55"/>
      <c r="S719" s="65"/>
      <c r="T719" s="98" t="s">
        <v>64</v>
      </c>
      <c r="U719" s="63"/>
      <c r="V719" s="87" t="str">
        <f t="shared" si="368"/>
        <v>Remplir la colonne R ou U</v>
      </c>
      <c r="W719" s="63"/>
      <c r="X719" s="173" t="str">
        <f t="shared" si="365"/>
        <v>Remplir la colonne M</v>
      </c>
      <c r="Y719" s="179" t="str">
        <f t="shared" si="369"/>
        <v>Remplir la colonne W</v>
      </c>
      <c r="Z719" s="263" t="str">
        <f t="shared" ref="Z719:Z782" si="387">IF($I719="","Remplir la colonne I",IF($I719&lt;DATE(2022,7,1),0,IF($M719="oui",IF(W719-$C$5-$Q$7*1.3&lt;0,0,W719-$C$5-$Q$7*1.3),IF(W719-$Q$7*1.3&lt;0,0,W719-$Q$7*1.3))))</f>
        <v>Remplir la colonne I</v>
      </c>
      <c r="AA719" s="91"/>
      <c r="AB719" s="315" t="str">
        <f t="shared" si="370"/>
        <v>Remplir les termes C, P, T et TVA</v>
      </c>
      <c r="AC719" s="55"/>
      <c r="AD719" s="65"/>
      <c r="AE719" s="98" t="s">
        <v>64</v>
      </c>
      <c r="AF719" s="63"/>
      <c r="AG719" s="87" t="str">
        <f t="shared" si="371"/>
        <v>Remplir la colonne AC ou AF</v>
      </c>
      <c r="AH719" s="63"/>
      <c r="AI719" s="173" t="str">
        <f t="shared" ref="AI719:AI782" si="388">IF($M719="Oui",$C$4,IF($M719="Non",$C$6,"Remplir la colonne M"))</f>
        <v>Remplir la colonne M</v>
      </c>
      <c r="AJ719" s="179" t="str">
        <f t="shared" si="372"/>
        <v>Remplir la colonne AH</v>
      </c>
      <c r="AK719" s="263" t="str">
        <f t="shared" ref="AK719:AK782" si="389">IF($I719="","Remplir la colonne I",IF($I719&lt;DATE(2022,7,1),0,IF($M719="oui",IF(AH719-$C$5-$R$7*1.3&lt;0,0,AH719-$C$5-$R$7*1.3),IF(AH719-$R$7*1.3&lt;0,0,AH719-$R$7*1.3))))</f>
        <v>Remplir la colonne I</v>
      </c>
      <c r="AL719" s="91"/>
      <c r="AM719" s="315" t="str">
        <f t="shared" si="373"/>
        <v>Remplir les terme C, P, T et TVA</v>
      </c>
      <c r="AN719" s="55"/>
      <c r="AO719" s="65"/>
      <c r="AP719" s="98" t="s">
        <v>64</v>
      </c>
      <c r="AQ719" s="63"/>
      <c r="AR719" s="87" t="str">
        <f t="shared" si="374"/>
        <v>Remplir la colonne AN ou AQ</v>
      </c>
      <c r="AS719" s="63"/>
      <c r="AT719" s="173" t="str">
        <f t="shared" ref="AT719:AT782" si="390">IF($M719="Oui",$C$4,IF($M719="Non",$C$6,"Remplir la colonne M"))</f>
        <v>Remplir la colonne M</v>
      </c>
      <c r="AU719" s="179" t="str">
        <f t="shared" si="375"/>
        <v>Remplir la colonne AS</v>
      </c>
      <c r="AV719" s="263" t="str">
        <f t="shared" ref="AV719:AV782" si="391">IF($I719="","Remplir la colonne I",IF($I719&lt;DATE(2022,7,1),0,IF($M719="oui",IF(AS719-$C$5-$S$7*1.3&lt;0,0,AS719-$C$5-$S$7*1.3),IF(AS719-$S$7*1.3&lt;0,0,AS719-$S$7*1.3))))</f>
        <v>Remplir la colonne I</v>
      </c>
      <c r="AW719" s="91"/>
      <c r="AX719" s="315" t="str">
        <f t="shared" si="376"/>
        <v>Remplir les termes C, P, T et TVA</v>
      </c>
      <c r="AY719" s="55"/>
      <c r="AZ719" s="65"/>
      <c r="BA719" s="98" t="s">
        <v>64</v>
      </c>
      <c r="BB719" s="63"/>
      <c r="BC719" s="87" t="str">
        <f t="shared" si="377"/>
        <v>Remplir la colonne AY ou BB</v>
      </c>
      <c r="BD719" s="63"/>
      <c r="BE719" s="173" t="str">
        <f t="shared" ref="BE719:BE782" si="392">IF($M719="Oui",$C$4,IF($M719="Non",$C$6,"Remplir la colonne M"))</f>
        <v>Remplir la colonne M</v>
      </c>
      <c r="BF719" s="179" t="str">
        <f t="shared" si="378"/>
        <v>Remplir la colonne BD</v>
      </c>
      <c r="BG719" s="263" t="str">
        <f t="shared" ref="BG719:BG782" si="393">IF($I719="","Remplir la colonne I",IF($I719&lt;DATE(2022,7,1),0,IF($M719="oui",IF(BD719-$C$5-$T$7*1.3&lt;0,0,BD719-$C$5-$T$7*1.3),IF(BD719-$T$7*1.3&lt;0,0,BD719-$T$7*1.3))))</f>
        <v>Remplir la colonne I</v>
      </c>
      <c r="BH719" s="91"/>
      <c r="BI719" s="315" t="str">
        <f t="shared" si="379"/>
        <v>Remplir les termes C, P, T et TVA</v>
      </c>
      <c r="BJ719" s="55"/>
      <c r="BK719" s="65"/>
      <c r="BL719" s="98" t="s">
        <v>64</v>
      </c>
      <c r="BM719" s="63"/>
      <c r="BN719" s="87" t="str">
        <f t="shared" si="380"/>
        <v>Remplir la colonne BJ ou BM</v>
      </c>
      <c r="BO719" s="63"/>
      <c r="BP719" s="173" t="str">
        <f t="shared" ref="BP719:BP782" si="394">IF($M719="Oui",$C$4,IF($M719="Non",$C$6,"Remplir la colonne M"))</f>
        <v>Remplir la colonne M</v>
      </c>
      <c r="BQ719" s="179" t="str">
        <f t="shared" si="381"/>
        <v>Remplir la colonne BO</v>
      </c>
      <c r="BR719" s="263" t="str">
        <f t="shared" ref="BR719:BR782" si="395">IF($I719="","Remplir la colonne I",IF($I719&lt;DATE(2022,7,1),0,IF($M719="oui",IF(BO719-$C$5-$U$7*1.3&lt;0,0,BO719-$C$5-$U$7*1.3),IF(BO719-$U$7*1.3&lt;0,0,BO719-$U$7*1.3))))</f>
        <v>Remplir la colonne I</v>
      </c>
      <c r="BS719" s="91"/>
      <c r="BT719" s="315" t="str">
        <f t="shared" si="382"/>
        <v>Remplir les termes C, P, T et TVA</v>
      </c>
      <c r="BU719" s="55"/>
      <c r="BV719" s="65"/>
      <c r="BW719" s="98" t="s">
        <v>64</v>
      </c>
      <c r="BX719" s="63"/>
      <c r="BY719" s="87" t="str">
        <f t="shared" si="383"/>
        <v>Remplir la colonne BU ou BX</v>
      </c>
      <c r="BZ719" s="63"/>
      <c r="CA719" s="173" t="str">
        <f t="shared" ref="CA719:CA782" si="396">IF($M719="Oui",$C$4,IF($M719="Non",$C$6,"Remplir la colonne M"))</f>
        <v>Remplir la colonne M</v>
      </c>
      <c r="CB719" s="179" t="str">
        <f t="shared" si="384"/>
        <v>Remplir la colonne BZ</v>
      </c>
      <c r="CC719" s="263" t="str">
        <f t="shared" ref="CC719:CC782" si="397">IF($I719="","Remplir la colonne I",IF($I719&lt;DATE(2022,7,1),0,IF($M719="oui",IF(BZ719-$C$5-$V$7*1.3&lt;0,0,BZ719-$C$5-$V$7*1.3),IF(BZ719-$V$7*1.3&lt;0,0,BZ719-$V$7*1.3))))</f>
        <v>Remplir la colonne I</v>
      </c>
      <c r="CD719" s="91"/>
      <c r="CE719" s="315" t="str">
        <f t="shared" si="385"/>
        <v>Remplir les termes C, P, T et TVA</v>
      </c>
      <c r="CF719" s="61" t="str">
        <f t="shared" si="366"/>
        <v>REMPLIR TYPE DE CLIENT</v>
      </c>
      <c r="CG719" s="107" t="str">
        <f t="shared" si="386"/>
        <v>Montant total de l'aide demandée non indiqué</v>
      </c>
      <c r="CH719" s="1"/>
      <c r="CI719" s="1"/>
      <c r="CJ719" s="1"/>
      <c r="CK719" s="1"/>
      <c r="CL719" s="1"/>
    </row>
    <row r="720" spans="1:90" x14ac:dyDescent="0.25">
      <c r="A720" s="51"/>
      <c r="B720" s="111"/>
      <c r="C720" s="111"/>
      <c r="D720" s="111"/>
      <c r="E720" s="111"/>
      <c r="F720" s="111"/>
      <c r="G720" s="132"/>
      <c r="H720" s="151"/>
      <c r="I720" s="299"/>
      <c r="J720" s="152"/>
      <c r="K720" s="153"/>
      <c r="L720" s="169"/>
      <c r="M720" s="39"/>
      <c r="N720" s="90"/>
      <c r="O720" s="39"/>
      <c r="P720" s="23"/>
      <c r="Q720" s="170">
        <f t="shared" si="367"/>
        <v>0</v>
      </c>
      <c r="R720" s="55"/>
      <c r="S720" s="65"/>
      <c r="T720" s="98" t="s">
        <v>64</v>
      </c>
      <c r="U720" s="63"/>
      <c r="V720" s="87" t="str">
        <f t="shared" si="368"/>
        <v>Remplir la colonne R ou U</v>
      </c>
      <c r="W720" s="63"/>
      <c r="X720" s="173" t="str">
        <f t="shared" si="365"/>
        <v>Remplir la colonne M</v>
      </c>
      <c r="Y720" s="179" t="str">
        <f t="shared" si="369"/>
        <v>Remplir la colonne W</v>
      </c>
      <c r="Z720" s="263" t="str">
        <f t="shared" si="387"/>
        <v>Remplir la colonne I</v>
      </c>
      <c r="AA720" s="91"/>
      <c r="AB720" s="315" t="str">
        <f t="shared" si="370"/>
        <v>Remplir les termes C, P, T et TVA</v>
      </c>
      <c r="AC720" s="55"/>
      <c r="AD720" s="65"/>
      <c r="AE720" s="98" t="s">
        <v>64</v>
      </c>
      <c r="AF720" s="63"/>
      <c r="AG720" s="87" t="str">
        <f t="shared" si="371"/>
        <v>Remplir la colonne AC ou AF</v>
      </c>
      <c r="AH720" s="63"/>
      <c r="AI720" s="173" t="str">
        <f t="shared" si="388"/>
        <v>Remplir la colonne M</v>
      </c>
      <c r="AJ720" s="179" t="str">
        <f t="shared" si="372"/>
        <v>Remplir la colonne AH</v>
      </c>
      <c r="AK720" s="263" t="str">
        <f t="shared" si="389"/>
        <v>Remplir la colonne I</v>
      </c>
      <c r="AL720" s="91"/>
      <c r="AM720" s="315" t="str">
        <f t="shared" si="373"/>
        <v>Remplir les terme C, P, T et TVA</v>
      </c>
      <c r="AN720" s="55"/>
      <c r="AO720" s="65"/>
      <c r="AP720" s="98" t="s">
        <v>64</v>
      </c>
      <c r="AQ720" s="63"/>
      <c r="AR720" s="87" t="str">
        <f t="shared" si="374"/>
        <v>Remplir la colonne AN ou AQ</v>
      </c>
      <c r="AS720" s="63"/>
      <c r="AT720" s="173" t="str">
        <f t="shared" si="390"/>
        <v>Remplir la colonne M</v>
      </c>
      <c r="AU720" s="179" t="str">
        <f t="shared" si="375"/>
        <v>Remplir la colonne AS</v>
      </c>
      <c r="AV720" s="263" t="str">
        <f t="shared" si="391"/>
        <v>Remplir la colonne I</v>
      </c>
      <c r="AW720" s="91"/>
      <c r="AX720" s="315" t="str">
        <f t="shared" si="376"/>
        <v>Remplir les termes C, P, T et TVA</v>
      </c>
      <c r="AY720" s="55"/>
      <c r="AZ720" s="65"/>
      <c r="BA720" s="98" t="s">
        <v>64</v>
      </c>
      <c r="BB720" s="63"/>
      <c r="BC720" s="87" t="str">
        <f t="shared" si="377"/>
        <v>Remplir la colonne AY ou BB</v>
      </c>
      <c r="BD720" s="63"/>
      <c r="BE720" s="173" t="str">
        <f t="shared" si="392"/>
        <v>Remplir la colonne M</v>
      </c>
      <c r="BF720" s="179" t="str">
        <f t="shared" si="378"/>
        <v>Remplir la colonne BD</v>
      </c>
      <c r="BG720" s="263" t="str">
        <f t="shared" si="393"/>
        <v>Remplir la colonne I</v>
      </c>
      <c r="BH720" s="91"/>
      <c r="BI720" s="315" t="str">
        <f t="shared" si="379"/>
        <v>Remplir les termes C, P, T et TVA</v>
      </c>
      <c r="BJ720" s="55"/>
      <c r="BK720" s="65"/>
      <c r="BL720" s="98" t="s">
        <v>64</v>
      </c>
      <c r="BM720" s="63"/>
      <c r="BN720" s="87" t="str">
        <f t="shared" si="380"/>
        <v>Remplir la colonne BJ ou BM</v>
      </c>
      <c r="BO720" s="63"/>
      <c r="BP720" s="173" t="str">
        <f t="shared" si="394"/>
        <v>Remplir la colonne M</v>
      </c>
      <c r="BQ720" s="179" t="str">
        <f t="shared" si="381"/>
        <v>Remplir la colonne BO</v>
      </c>
      <c r="BR720" s="263" t="str">
        <f t="shared" si="395"/>
        <v>Remplir la colonne I</v>
      </c>
      <c r="BS720" s="91"/>
      <c r="BT720" s="315" t="str">
        <f t="shared" si="382"/>
        <v>Remplir les termes C, P, T et TVA</v>
      </c>
      <c r="BU720" s="55"/>
      <c r="BV720" s="65"/>
      <c r="BW720" s="98" t="s">
        <v>64</v>
      </c>
      <c r="BX720" s="63"/>
      <c r="BY720" s="87" t="str">
        <f t="shared" si="383"/>
        <v>Remplir la colonne BU ou BX</v>
      </c>
      <c r="BZ720" s="63"/>
      <c r="CA720" s="173" t="str">
        <f t="shared" si="396"/>
        <v>Remplir la colonne M</v>
      </c>
      <c r="CB720" s="179" t="str">
        <f t="shared" si="384"/>
        <v>Remplir la colonne BZ</v>
      </c>
      <c r="CC720" s="263" t="str">
        <f t="shared" si="397"/>
        <v>Remplir la colonne I</v>
      </c>
      <c r="CD720" s="91"/>
      <c r="CE720" s="315" t="str">
        <f t="shared" si="385"/>
        <v>Remplir les termes C, P, T et TVA</v>
      </c>
      <c r="CF720" s="61" t="str">
        <f t="shared" si="366"/>
        <v>REMPLIR TYPE DE CLIENT</v>
      </c>
      <c r="CG720" s="107" t="str">
        <f t="shared" si="386"/>
        <v>Montant total de l'aide demandée non indiqué</v>
      </c>
      <c r="CH720" s="1"/>
      <c r="CI720" s="1"/>
      <c r="CJ720" s="1"/>
      <c r="CK720" s="1"/>
      <c r="CL720" s="1"/>
    </row>
    <row r="721" spans="1:90" x14ac:dyDescent="0.25">
      <c r="A721" s="51"/>
      <c r="B721" s="111"/>
      <c r="C721" s="111"/>
      <c r="D721" s="111"/>
      <c r="E721" s="111"/>
      <c r="F721" s="111"/>
      <c r="G721" s="132"/>
      <c r="H721" s="151"/>
      <c r="I721" s="299"/>
      <c r="J721" s="152"/>
      <c r="K721" s="153"/>
      <c r="L721" s="169"/>
      <c r="M721" s="39"/>
      <c r="N721" s="90"/>
      <c r="O721" s="39"/>
      <c r="P721" s="23"/>
      <c r="Q721" s="170">
        <f t="shared" si="367"/>
        <v>0</v>
      </c>
      <c r="R721" s="55"/>
      <c r="S721" s="65"/>
      <c r="T721" s="98" t="s">
        <v>64</v>
      </c>
      <c r="U721" s="63"/>
      <c r="V721" s="87" t="str">
        <f t="shared" si="368"/>
        <v>Remplir la colonne R ou U</v>
      </c>
      <c r="W721" s="63"/>
      <c r="X721" s="173" t="str">
        <f t="shared" si="365"/>
        <v>Remplir la colonne M</v>
      </c>
      <c r="Y721" s="179" t="str">
        <f t="shared" si="369"/>
        <v>Remplir la colonne W</v>
      </c>
      <c r="Z721" s="263" t="str">
        <f t="shared" si="387"/>
        <v>Remplir la colonne I</v>
      </c>
      <c r="AA721" s="91"/>
      <c r="AB721" s="315" t="str">
        <f t="shared" si="370"/>
        <v>Remplir les termes C, P, T et TVA</v>
      </c>
      <c r="AC721" s="55"/>
      <c r="AD721" s="65"/>
      <c r="AE721" s="98" t="s">
        <v>64</v>
      </c>
      <c r="AF721" s="63"/>
      <c r="AG721" s="87" t="str">
        <f t="shared" si="371"/>
        <v>Remplir la colonne AC ou AF</v>
      </c>
      <c r="AH721" s="63"/>
      <c r="AI721" s="173" t="str">
        <f t="shared" si="388"/>
        <v>Remplir la colonne M</v>
      </c>
      <c r="AJ721" s="179" t="str">
        <f t="shared" si="372"/>
        <v>Remplir la colonne AH</v>
      </c>
      <c r="AK721" s="263" t="str">
        <f t="shared" si="389"/>
        <v>Remplir la colonne I</v>
      </c>
      <c r="AL721" s="91"/>
      <c r="AM721" s="315" t="str">
        <f t="shared" si="373"/>
        <v>Remplir les terme C, P, T et TVA</v>
      </c>
      <c r="AN721" s="55"/>
      <c r="AO721" s="65"/>
      <c r="AP721" s="98" t="s">
        <v>64</v>
      </c>
      <c r="AQ721" s="63"/>
      <c r="AR721" s="87" t="str">
        <f t="shared" si="374"/>
        <v>Remplir la colonne AN ou AQ</v>
      </c>
      <c r="AS721" s="63"/>
      <c r="AT721" s="173" t="str">
        <f t="shared" si="390"/>
        <v>Remplir la colonne M</v>
      </c>
      <c r="AU721" s="179" t="str">
        <f t="shared" si="375"/>
        <v>Remplir la colonne AS</v>
      </c>
      <c r="AV721" s="263" t="str">
        <f t="shared" si="391"/>
        <v>Remplir la colonne I</v>
      </c>
      <c r="AW721" s="91"/>
      <c r="AX721" s="315" t="str">
        <f t="shared" si="376"/>
        <v>Remplir les termes C, P, T et TVA</v>
      </c>
      <c r="AY721" s="55"/>
      <c r="AZ721" s="65"/>
      <c r="BA721" s="98" t="s">
        <v>64</v>
      </c>
      <c r="BB721" s="63"/>
      <c r="BC721" s="87" t="str">
        <f t="shared" si="377"/>
        <v>Remplir la colonne AY ou BB</v>
      </c>
      <c r="BD721" s="63"/>
      <c r="BE721" s="173" t="str">
        <f t="shared" si="392"/>
        <v>Remplir la colonne M</v>
      </c>
      <c r="BF721" s="179" t="str">
        <f t="shared" si="378"/>
        <v>Remplir la colonne BD</v>
      </c>
      <c r="BG721" s="263" t="str">
        <f t="shared" si="393"/>
        <v>Remplir la colonne I</v>
      </c>
      <c r="BH721" s="91"/>
      <c r="BI721" s="315" t="str">
        <f t="shared" si="379"/>
        <v>Remplir les termes C, P, T et TVA</v>
      </c>
      <c r="BJ721" s="55"/>
      <c r="BK721" s="65"/>
      <c r="BL721" s="98" t="s">
        <v>64</v>
      </c>
      <c r="BM721" s="63"/>
      <c r="BN721" s="87" t="str">
        <f t="shared" si="380"/>
        <v>Remplir la colonne BJ ou BM</v>
      </c>
      <c r="BO721" s="63"/>
      <c r="BP721" s="173" t="str">
        <f t="shared" si="394"/>
        <v>Remplir la colonne M</v>
      </c>
      <c r="BQ721" s="179" t="str">
        <f t="shared" si="381"/>
        <v>Remplir la colonne BO</v>
      </c>
      <c r="BR721" s="263" t="str">
        <f t="shared" si="395"/>
        <v>Remplir la colonne I</v>
      </c>
      <c r="BS721" s="91"/>
      <c r="BT721" s="315" t="str">
        <f t="shared" si="382"/>
        <v>Remplir les termes C, P, T et TVA</v>
      </c>
      <c r="BU721" s="55"/>
      <c r="BV721" s="65"/>
      <c r="BW721" s="98" t="s">
        <v>64</v>
      </c>
      <c r="BX721" s="63"/>
      <c r="BY721" s="87" t="str">
        <f t="shared" si="383"/>
        <v>Remplir la colonne BU ou BX</v>
      </c>
      <c r="BZ721" s="63"/>
      <c r="CA721" s="173" t="str">
        <f t="shared" si="396"/>
        <v>Remplir la colonne M</v>
      </c>
      <c r="CB721" s="179" t="str">
        <f t="shared" si="384"/>
        <v>Remplir la colonne BZ</v>
      </c>
      <c r="CC721" s="263" t="str">
        <f t="shared" si="397"/>
        <v>Remplir la colonne I</v>
      </c>
      <c r="CD721" s="91"/>
      <c r="CE721" s="315" t="str">
        <f t="shared" si="385"/>
        <v>Remplir les termes C, P, T et TVA</v>
      </c>
      <c r="CF721" s="61" t="str">
        <f t="shared" si="366"/>
        <v>REMPLIR TYPE DE CLIENT</v>
      </c>
      <c r="CG721" s="107" t="str">
        <f t="shared" si="386"/>
        <v>Montant total de l'aide demandée non indiqué</v>
      </c>
      <c r="CH721" s="1"/>
      <c r="CI721" s="1"/>
      <c r="CJ721" s="1"/>
      <c r="CK721" s="1"/>
      <c r="CL721" s="1"/>
    </row>
    <row r="722" spans="1:90" x14ac:dyDescent="0.25">
      <c r="A722" s="51"/>
      <c r="B722" s="111"/>
      <c r="C722" s="111"/>
      <c r="D722" s="111"/>
      <c r="E722" s="111"/>
      <c r="F722" s="111"/>
      <c r="G722" s="132"/>
      <c r="H722" s="151"/>
      <c r="I722" s="299"/>
      <c r="J722" s="152"/>
      <c r="K722" s="153"/>
      <c r="L722" s="169"/>
      <c r="M722" s="39"/>
      <c r="N722" s="90"/>
      <c r="O722" s="39"/>
      <c r="P722" s="23"/>
      <c r="Q722" s="170">
        <f t="shared" si="367"/>
        <v>0</v>
      </c>
      <c r="R722" s="55"/>
      <c r="S722" s="65"/>
      <c r="T722" s="98" t="s">
        <v>64</v>
      </c>
      <c r="U722" s="63"/>
      <c r="V722" s="87" t="str">
        <f t="shared" si="368"/>
        <v>Remplir la colonne R ou U</v>
      </c>
      <c r="W722" s="63"/>
      <c r="X722" s="173" t="str">
        <f t="shared" si="365"/>
        <v>Remplir la colonne M</v>
      </c>
      <c r="Y722" s="179" t="str">
        <f t="shared" si="369"/>
        <v>Remplir la colonne W</v>
      </c>
      <c r="Z722" s="263" t="str">
        <f t="shared" si="387"/>
        <v>Remplir la colonne I</v>
      </c>
      <c r="AA722" s="91"/>
      <c r="AB722" s="315" t="str">
        <f t="shared" si="370"/>
        <v>Remplir les termes C, P, T et TVA</v>
      </c>
      <c r="AC722" s="55"/>
      <c r="AD722" s="65"/>
      <c r="AE722" s="98" t="s">
        <v>64</v>
      </c>
      <c r="AF722" s="63"/>
      <c r="AG722" s="87" t="str">
        <f t="shared" si="371"/>
        <v>Remplir la colonne AC ou AF</v>
      </c>
      <c r="AH722" s="63"/>
      <c r="AI722" s="173" t="str">
        <f t="shared" si="388"/>
        <v>Remplir la colonne M</v>
      </c>
      <c r="AJ722" s="179" t="str">
        <f t="shared" si="372"/>
        <v>Remplir la colonne AH</v>
      </c>
      <c r="AK722" s="263" t="str">
        <f t="shared" si="389"/>
        <v>Remplir la colonne I</v>
      </c>
      <c r="AL722" s="91"/>
      <c r="AM722" s="315" t="str">
        <f t="shared" si="373"/>
        <v>Remplir les terme C, P, T et TVA</v>
      </c>
      <c r="AN722" s="55"/>
      <c r="AO722" s="65"/>
      <c r="AP722" s="98" t="s">
        <v>64</v>
      </c>
      <c r="AQ722" s="63"/>
      <c r="AR722" s="87" t="str">
        <f t="shared" si="374"/>
        <v>Remplir la colonne AN ou AQ</v>
      </c>
      <c r="AS722" s="63"/>
      <c r="AT722" s="173" t="str">
        <f t="shared" si="390"/>
        <v>Remplir la colonne M</v>
      </c>
      <c r="AU722" s="179" t="str">
        <f t="shared" si="375"/>
        <v>Remplir la colonne AS</v>
      </c>
      <c r="AV722" s="263" t="str">
        <f t="shared" si="391"/>
        <v>Remplir la colonne I</v>
      </c>
      <c r="AW722" s="91"/>
      <c r="AX722" s="315" t="str">
        <f t="shared" si="376"/>
        <v>Remplir les termes C, P, T et TVA</v>
      </c>
      <c r="AY722" s="55"/>
      <c r="AZ722" s="65"/>
      <c r="BA722" s="98" t="s">
        <v>64</v>
      </c>
      <c r="BB722" s="63"/>
      <c r="BC722" s="87" t="str">
        <f t="shared" si="377"/>
        <v>Remplir la colonne AY ou BB</v>
      </c>
      <c r="BD722" s="63"/>
      <c r="BE722" s="173" t="str">
        <f t="shared" si="392"/>
        <v>Remplir la colonne M</v>
      </c>
      <c r="BF722" s="179" t="str">
        <f t="shared" si="378"/>
        <v>Remplir la colonne BD</v>
      </c>
      <c r="BG722" s="263" t="str">
        <f t="shared" si="393"/>
        <v>Remplir la colonne I</v>
      </c>
      <c r="BH722" s="91"/>
      <c r="BI722" s="315" t="str">
        <f t="shared" si="379"/>
        <v>Remplir les termes C, P, T et TVA</v>
      </c>
      <c r="BJ722" s="55"/>
      <c r="BK722" s="65"/>
      <c r="BL722" s="98" t="s">
        <v>64</v>
      </c>
      <c r="BM722" s="63"/>
      <c r="BN722" s="87" t="str">
        <f t="shared" si="380"/>
        <v>Remplir la colonne BJ ou BM</v>
      </c>
      <c r="BO722" s="63"/>
      <c r="BP722" s="173" t="str">
        <f t="shared" si="394"/>
        <v>Remplir la colonne M</v>
      </c>
      <c r="BQ722" s="179" t="str">
        <f t="shared" si="381"/>
        <v>Remplir la colonne BO</v>
      </c>
      <c r="BR722" s="263" t="str">
        <f t="shared" si="395"/>
        <v>Remplir la colonne I</v>
      </c>
      <c r="BS722" s="91"/>
      <c r="BT722" s="315" t="str">
        <f t="shared" si="382"/>
        <v>Remplir les termes C, P, T et TVA</v>
      </c>
      <c r="BU722" s="55"/>
      <c r="BV722" s="65"/>
      <c r="BW722" s="98" t="s">
        <v>64</v>
      </c>
      <c r="BX722" s="63"/>
      <c r="BY722" s="87" t="str">
        <f t="shared" si="383"/>
        <v>Remplir la colonne BU ou BX</v>
      </c>
      <c r="BZ722" s="63"/>
      <c r="CA722" s="173" t="str">
        <f t="shared" si="396"/>
        <v>Remplir la colonne M</v>
      </c>
      <c r="CB722" s="179" t="str">
        <f t="shared" si="384"/>
        <v>Remplir la colonne BZ</v>
      </c>
      <c r="CC722" s="263" t="str">
        <f t="shared" si="397"/>
        <v>Remplir la colonne I</v>
      </c>
      <c r="CD722" s="91"/>
      <c r="CE722" s="315" t="str">
        <f t="shared" si="385"/>
        <v>Remplir les termes C, P, T et TVA</v>
      </c>
      <c r="CF722" s="61" t="str">
        <f t="shared" si="366"/>
        <v>REMPLIR TYPE DE CLIENT</v>
      </c>
      <c r="CG722" s="107" t="str">
        <f t="shared" si="386"/>
        <v>Montant total de l'aide demandée non indiqué</v>
      </c>
      <c r="CH722" s="1"/>
      <c r="CI722" s="1"/>
      <c r="CJ722" s="1"/>
      <c r="CK722" s="1"/>
      <c r="CL722" s="1"/>
    </row>
    <row r="723" spans="1:90" x14ac:dyDescent="0.25">
      <c r="A723" s="51"/>
      <c r="B723" s="111"/>
      <c r="C723" s="111"/>
      <c r="D723" s="111"/>
      <c r="E723" s="111"/>
      <c r="F723" s="111"/>
      <c r="G723" s="132"/>
      <c r="H723" s="151"/>
      <c r="I723" s="299"/>
      <c r="J723" s="152"/>
      <c r="K723" s="153"/>
      <c r="L723" s="169"/>
      <c r="M723" s="39"/>
      <c r="N723" s="90"/>
      <c r="O723" s="39"/>
      <c r="P723" s="23"/>
      <c r="Q723" s="170">
        <f t="shared" si="367"/>
        <v>0</v>
      </c>
      <c r="R723" s="55"/>
      <c r="S723" s="65"/>
      <c r="T723" s="98" t="s">
        <v>64</v>
      </c>
      <c r="U723" s="63"/>
      <c r="V723" s="87" t="str">
        <f t="shared" si="368"/>
        <v>Remplir la colonne R ou U</v>
      </c>
      <c r="W723" s="63"/>
      <c r="X723" s="173" t="str">
        <f t="shared" si="365"/>
        <v>Remplir la colonne M</v>
      </c>
      <c r="Y723" s="179" t="str">
        <f t="shared" si="369"/>
        <v>Remplir la colonne W</v>
      </c>
      <c r="Z723" s="263" t="str">
        <f t="shared" si="387"/>
        <v>Remplir la colonne I</v>
      </c>
      <c r="AA723" s="91"/>
      <c r="AB723" s="315" t="str">
        <f t="shared" si="370"/>
        <v>Remplir les termes C, P, T et TVA</v>
      </c>
      <c r="AC723" s="55"/>
      <c r="AD723" s="65"/>
      <c r="AE723" s="98" t="s">
        <v>64</v>
      </c>
      <c r="AF723" s="63"/>
      <c r="AG723" s="87" t="str">
        <f t="shared" si="371"/>
        <v>Remplir la colonne AC ou AF</v>
      </c>
      <c r="AH723" s="63"/>
      <c r="AI723" s="173" t="str">
        <f t="shared" si="388"/>
        <v>Remplir la colonne M</v>
      </c>
      <c r="AJ723" s="179" t="str">
        <f t="shared" si="372"/>
        <v>Remplir la colonne AH</v>
      </c>
      <c r="AK723" s="263" t="str">
        <f t="shared" si="389"/>
        <v>Remplir la colonne I</v>
      </c>
      <c r="AL723" s="91"/>
      <c r="AM723" s="315" t="str">
        <f t="shared" si="373"/>
        <v>Remplir les terme C, P, T et TVA</v>
      </c>
      <c r="AN723" s="55"/>
      <c r="AO723" s="65"/>
      <c r="AP723" s="98" t="s">
        <v>64</v>
      </c>
      <c r="AQ723" s="63"/>
      <c r="AR723" s="87" t="str">
        <f t="shared" si="374"/>
        <v>Remplir la colonne AN ou AQ</v>
      </c>
      <c r="AS723" s="63"/>
      <c r="AT723" s="173" t="str">
        <f t="shared" si="390"/>
        <v>Remplir la colonne M</v>
      </c>
      <c r="AU723" s="179" t="str">
        <f t="shared" si="375"/>
        <v>Remplir la colonne AS</v>
      </c>
      <c r="AV723" s="263" t="str">
        <f t="shared" si="391"/>
        <v>Remplir la colonne I</v>
      </c>
      <c r="AW723" s="91"/>
      <c r="AX723" s="315" t="str">
        <f t="shared" si="376"/>
        <v>Remplir les termes C, P, T et TVA</v>
      </c>
      <c r="AY723" s="55"/>
      <c r="AZ723" s="65"/>
      <c r="BA723" s="98" t="s">
        <v>64</v>
      </c>
      <c r="BB723" s="63"/>
      <c r="BC723" s="87" t="str">
        <f t="shared" si="377"/>
        <v>Remplir la colonne AY ou BB</v>
      </c>
      <c r="BD723" s="63"/>
      <c r="BE723" s="173" t="str">
        <f t="shared" si="392"/>
        <v>Remplir la colonne M</v>
      </c>
      <c r="BF723" s="179" t="str">
        <f t="shared" si="378"/>
        <v>Remplir la colonne BD</v>
      </c>
      <c r="BG723" s="263" t="str">
        <f t="shared" si="393"/>
        <v>Remplir la colonne I</v>
      </c>
      <c r="BH723" s="91"/>
      <c r="BI723" s="315" t="str">
        <f t="shared" si="379"/>
        <v>Remplir les termes C, P, T et TVA</v>
      </c>
      <c r="BJ723" s="55"/>
      <c r="BK723" s="65"/>
      <c r="BL723" s="98" t="s">
        <v>64</v>
      </c>
      <c r="BM723" s="63"/>
      <c r="BN723" s="87" t="str">
        <f t="shared" si="380"/>
        <v>Remplir la colonne BJ ou BM</v>
      </c>
      <c r="BO723" s="63"/>
      <c r="BP723" s="173" t="str">
        <f t="shared" si="394"/>
        <v>Remplir la colonne M</v>
      </c>
      <c r="BQ723" s="179" t="str">
        <f t="shared" si="381"/>
        <v>Remplir la colonne BO</v>
      </c>
      <c r="BR723" s="263" t="str">
        <f t="shared" si="395"/>
        <v>Remplir la colonne I</v>
      </c>
      <c r="BS723" s="91"/>
      <c r="BT723" s="315" t="str">
        <f t="shared" si="382"/>
        <v>Remplir les termes C, P, T et TVA</v>
      </c>
      <c r="BU723" s="55"/>
      <c r="BV723" s="65"/>
      <c r="BW723" s="98" t="s">
        <v>64</v>
      </c>
      <c r="BX723" s="63"/>
      <c r="BY723" s="87" t="str">
        <f t="shared" si="383"/>
        <v>Remplir la colonne BU ou BX</v>
      </c>
      <c r="BZ723" s="63"/>
      <c r="CA723" s="173" t="str">
        <f t="shared" si="396"/>
        <v>Remplir la colonne M</v>
      </c>
      <c r="CB723" s="179" t="str">
        <f t="shared" si="384"/>
        <v>Remplir la colonne BZ</v>
      </c>
      <c r="CC723" s="263" t="str">
        <f t="shared" si="397"/>
        <v>Remplir la colonne I</v>
      </c>
      <c r="CD723" s="91"/>
      <c r="CE723" s="315" t="str">
        <f t="shared" si="385"/>
        <v>Remplir les termes C, P, T et TVA</v>
      </c>
      <c r="CF723" s="61" t="str">
        <f t="shared" si="366"/>
        <v>REMPLIR TYPE DE CLIENT</v>
      </c>
      <c r="CG723" s="107" t="str">
        <f t="shared" si="386"/>
        <v>Montant total de l'aide demandée non indiqué</v>
      </c>
      <c r="CH723" s="1"/>
      <c r="CI723" s="1"/>
      <c r="CJ723" s="1"/>
      <c r="CK723" s="1"/>
      <c r="CL723" s="1"/>
    </row>
    <row r="724" spans="1:90" x14ac:dyDescent="0.25">
      <c r="A724" s="51"/>
      <c r="B724" s="111"/>
      <c r="C724" s="111"/>
      <c r="D724" s="111"/>
      <c r="E724" s="111"/>
      <c r="F724" s="111"/>
      <c r="G724" s="132"/>
      <c r="H724" s="151"/>
      <c r="I724" s="299"/>
      <c r="J724" s="152"/>
      <c r="K724" s="153"/>
      <c r="L724" s="169"/>
      <c r="M724" s="39"/>
      <c r="N724" s="90"/>
      <c r="O724" s="39"/>
      <c r="P724" s="23"/>
      <c r="Q724" s="170">
        <f t="shared" si="367"/>
        <v>0</v>
      </c>
      <c r="R724" s="55"/>
      <c r="S724" s="65"/>
      <c r="T724" s="98" t="s">
        <v>64</v>
      </c>
      <c r="U724" s="63"/>
      <c r="V724" s="87" t="str">
        <f t="shared" si="368"/>
        <v>Remplir la colonne R ou U</v>
      </c>
      <c r="W724" s="63"/>
      <c r="X724" s="173" t="str">
        <f t="shared" si="365"/>
        <v>Remplir la colonne M</v>
      </c>
      <c r="Y724" s="179" t="str">
        <f t="shared" si="369"/>
        <v>Remplir la colonne W</v>
      </c>
      <c r="Z724" s="263" t="str">
        <f t="shared" si="387"/>
        <v>Remplir la colonne I</v>
      </c>
      <c r="AA724" s="91"/>
      <c r="AB724" s="315" t="str">
        <f t="shared" si="370"/>
        <v>Remplir les termes C, P, T et TVA</v>
      </c>
      <c r="AC724" s="55"/>
      <c r="AD724" s="65"/>
      <c r="AE724" s="98" t="s">
        <v>64</v>
      </c>
      <c r="AF724" s="63"/>
      <c r="AG724" s="87" t="str">
        <f t="shared" si="371"/>
        <v>Remplir la colonne AC ou AF</v>
      </c>
      <c r="AH724" s="63"/>
      <c r="AI724" s="173" t="str">
        <f t="shared" si="388"/>
        <v>Remplir la colonne M</v>
      </c>
      <c r="AJ724" s="179" t="str">
        <f t="shared" si="372"/>
        <v>Remplir la colonne AH</v>
      </c>
      <c r="AK724" s="263" t="str">
        <f t="shared" si="389"/>
        <v>Remplir la colonne I</v>
      </c>
      <c r="AL724" s="91"/>
      <c r="AM724" s="315" t="str">
        <f t="shared" si="373"/>
        <v>Remplir les terme C, P, T et TVA</v>
      </c>
      <c r="AN724" s="55"/>
      <c r="AO724" s="65"/>
      <c r="AP724" s="98" t="s">
        <v>64</v>
      </c>
      <c r="AQ724" s="63"/>
      <c r="AR724" s="87" t="str">
        <f t="shared" si="374"/>
        <v>Remplir la colonne AN ou AQ</v>
      </c>
      <c r="AS724" s="63"/>
      <c r="AT724" s="173" t="str">
        <f t="shared" si="390"/>
        <v>Remplir la colonne M</v>
      </c>
      <c r="AU724" s="179" t="str">
        <f t="shared" si="375"/>
        <v>Remplir la colonne AS</v>
      </c>
      <c r="AV724" s="263" t="str">
        <f t="shared" si="391"/>
        <v>Remplir la colonne I</v>
      </c>
      <c r="AW724" s="91"/>
      <c r="AX724" s="315" t="str">
        <f t="shared" si="376"/>
        <v>Remplir les termes C, P, T et TVA</v>
      </c>
      <c r="AY724" s="55"/>
      <c r="AZ724" s="65"/>
      <c r="BA724" s="98" t="s">
        <v>64</v>
      </c>
      <c r="BB724" s="63"/>
      <c r="BC724" s="87" t="str">
        <f t="shared" si="377"/>
        <v>Remplir la colonne AY ou BB</v>
      </c>
      <c r="BD724" s="63"/>
      <c r="BE724" s="173" t="str">
        <f t="shared" si="392"/>
        <v>Remplir la colonne M</v>
      </c>
      <c r="BF724" s="179" t="str">
        <f t="shared" si="378"/>
        <v>Remplir la colonne BD</v>
      </c>
      <c r="BG724" s="263" t="str">
        <f t="shared" si="393"/>
        <v>Remplir la colonne I</v>
      </c>
      <c r="BH724" s="91"/>
      <c r="BI724" s="315" t="str">
        <f t="shared" si="379"/>
        <v>Remplir les termes C, P, T et TVA</v>
      </c>
      <c r="BJ724" s="55"/>
      <c r="BK724" s="65"/>
      <c r="BL724" s="98" t="s">
        <v>64</v>
      </c>
      <c r="BM724" s="63"/>
      <c r="BN724" s="87" t="str">
        <f t="shared" si="380"/>
        <v>Remplir la colonne BJ ou BM</v>
      </c>
      <c r="BO724" s="63"/>
      <c r="BP724" s="173" t="str">
        <f t="shared" si="394"/>
        <v>Remplir la colonne M</v>
      </c>
      <c r="BQ724" s="179" t="str">
        <f t="shared" si="381"/>
        <v>Remplir la colonne BO</v>
      </c>
      <c r="BR724" s="263" t="str">
        <f t="shared" si="395"/>
        <v>Remplir la colonne I</v>
      </c>
      <c r="BS724" s="91"/>
      <c r="BT724" s="315" t="str">
        <f t="shared" si="382"/>
        <v>Remplir les termes C, P, T et TVA</v>
      </c>
      <c r="BU724" s="55"/>
      <c r="BV724" s="65"/>
      <c r="BW724" s="98" t="s">
        <v>64</v>
      </c>
      <c r="BX724" s="63"/>
      <c r="BY724" s="87" t="str">
        <f t="shared" si="383"/>
        <v>Remplir la colonne BU ou BX</v>
      </c>
      <c r="BZ724" s="63"/>
      <c r="CA724" s="173" t="str">
        <f t="shared" si="396"/>
        <v>Remplir la colonne M</v>
      </c>
      <c r="CB724" s="179" t="str">
        <f t="shared" si="384"/>
        <v>Remplir la colonne BZ</v>
      </c>
      <c r="CC724" s="263" t="str">
        <f t="shared" si="397"/>
        <v>Remplir la colonne I</v>
      </c>
      <c r="CD724" s="91"/>
      <c r="CE724" s="315" t="str">
        <f t="shared" si="385"/>
        <v>Remplir les termes C, P, T et TVA</v>
      </c>
      <c r="CF724" s="61" t="str">
        <f t="shared" si="366"/>
        <v>REMPLIR TYPE DE CLIENT</v>
      </c>
      <c r="CG724" s="107" t="str">
        <f t="shared" si="386"/>
        <v>Montant total de l'aide demandée non indiqué</v>
      </c>
      <c r="CH724" s="1"/>
      <c r="CI724" s="1"/>
      <c r="CJ724" s="1"/>
      <c r="CK724" s="1"/>
      <c r="CL724" s="1"/>
    </row>
    <row r="725" spans="1:90" x14ac:dyDescent="0.25">
      <c r="A725" s="51"/>
      <c r="B725" s="111"/>
      <c r="C725" s="111"/>
      <c r="D725" s="111"/>
      <c r="E725" s="111"/>
      <c r="F725" s="111"/>
      <c r="G725" s="132"/>
      <c r="H725" s="151"/>
      <c r="I725" s="299"/>
      <c r="J725" s="152"/>
      <c r="K725" s="153"/>
      <c r="L725" s="169"/>
      <c r="M725" s="39"/>
      <c r="N725" s="90"/>
      <c r="O725" s="39"/>
      <c r="P725" s="23"/>
      <c r="Q725" s="170">
        <f t="shared" si="367"/>
        <v>0</v>
      </c>
      <c r="R725" s="55"/>
      <c r="S725" s="65"/>
      <c r="T725" s="98" t="s">
        <v>64</v>
      </c>
      <c r="U725" s="63"/>
      <c r="V725" s="87" t="str">
        <f t="shared" si="368"/>
        <v>Remplir la colonne R ou U</v>
      </c>
      <c r="W725" s="63"/>
      <c r="X725" s="173" t="str">
        <f t="shared" si="365"/>
        <v>Remplir la colonne M</v>
      </c>
      <c r="Y725" s="179" t="str">
        <f t="shared" si="369"/>
        <v>Remplir la colonne W</v>
      </c>
      <c r="Z725" s="263" t="str">
        <f t="shared" si="387"/>
        <v>Remplir la colonne I</v>
      </c>
      <c r="AA725" s="91"/>
      <c r="AB725" s="315" t="str">
        <f t="shared" si="370"/>
        <v>Remplir les termes C, P, T et TVA</v>
      </c>
      <c r="AC725" s="55"/>
      <c r="AD725" s="65"/>
      <c r="AE725" s="98" t="s">
        <v>64</v>
      </c>
      <c r="AF725" s="63"/>
      <c r="AG725" s="87" t="str">
        <f t="shared" si="371"/>
        <v>Remplir la colonne AC ou AF</v>
      </c>
      <c r="AH725" s="63"/>
      <c r="AI725" s="173" t="str">
        <f t="shared" si="388"/>
        <v>Remplir la colonne M</v>
      </c>
      <c r="AJ725" s="179" t="str">
        <f t="shared" si="372"/>
        <v>Remplir la colonne AH</v>
      </c>
      <c r="AK725" s="263" t="str">
        <f t="shared" si="389"/>
        <v>Remplir la colonne I</v>
      </c>
      <c r="AL725" s="91"/>
      <c r="AM725" s="315" t="str">
        <f t="shared" si="373"/>
        <v>Remplir les terme C, P, T et TVA</v>
      </c>
      <c r="AN725" s="55"/>
      <c r="AO725" s="65"/>
      <c r="AP725" s="98" t="s">
        <v>64</v>
      </c>
      <c r="AQ725" s="63"/>
      <c r="AR725" s="87" t="str">
        <f t="shared" si="374"/>
        <v>Remplir la colonne AN ou AQ</v>
      </c>
      <c r="AS725" s="63"/>
      <c r="AT725" s="173" t="str">
        <f t="shared" si="390"/>
        <v>Remplir la colonne M</v>
      </c>
      <c r="AU725" s="179" t="str">
        <f t="shared" si="375"/>
        <v>Remplir la colonne AS</v>
      </c>
      <c r="AV725" s="263" t="str">
        <f t="shared" si="391"/>
        <v>Remplir la colonne I</v>
      </c>
      <c r="AW725" s="91"/>
      <c r="AX725" s="315" t="str">
        <f t="shared" si="376"/>
        <v>Remplir les termes C, P, T et TVA</v>
      </c>
      <c r="AY725" s="55"/>
      <c r="AZ725" s="65"/>
      <c r="BA725" s="98" t="s">
        <v>64</v>
      </c>
      <c r="BB725" s="63"/>
      <c r="BC725" s="87" t="str">
        <f t="shared" si="377"/>
        <v>Remplir la colonne AY ou BB</v>
      </c>
      <c r="BD725" s="63"/>
      <c r="BE725" s="173" t="str">
        <f t="shared" si="392"/>
        <v>Remplir la colonne M</v>
      </c>
      <c r="BF725" s="179" t="str">
        <f t="shared" si="378"/>
        <v>Remplir la colonne BD</v>
      </c>
      <c r="BG725" s="263" t="str">
        <f t="shared" si="393"/>
        <v>Remplir la colonne I</v>
      </c>
      <c r="BH725" s="91"/>
      <c r="BI725" s="315" t="str">
        <f t="shared" si="379"/>
        <v>Remplir les termes C, P, T et TVA</v>
      </c>
      <c r="BJ725" s="55"/>
      <c r="BK725" s="65"/>
      <c r="BL725" s="98" t="s">
        <v>64</v>
      </c>
      <c r="BM725" s="63"/>
      <c r="BN725" s="87" t="str">
        <f t="shared" si="380"/>
        <v>Remplir la colonne BJ ou BM</v>
      </c>
      <c r="BO725" s="63"/>
      <c r="BP725" s="173" t="str">
        <f t="shared" si="394"/>
        <v>Remplir la colonne M</v>
      </c>
      <c r="BQ725" s="179" t="str">
        <f t="shared" si="381"/>
        <v>Remplir la colonne BO</v>
      </c>
      <c r="BR725" s="263" t="str">
        <f t="shared" si="395"/>
        <v>Remplir la colonne I</v>
      </c>
      <c r="BS725" s="91"/>
      <c r="BT725" s="315" t="str">
        <f t="shared" si="382"/>
        <v>Remplir les termes C, P, T et TVA</v>
      </c>
      <c r="BU725" s="55"/>
      <c r="BV725" s="65"/>
      <c r="BW725" s="98" t="s">
        <v>64</v>
      </c>
      <c r="BX725" s="63"/>
      <c r="BY725" s="87" t="str">
        <f t="shared" si="383"/>
        <v>Remplir la colonne BU ou BX</v>
      </c>
      <c r="BZ725" s="63"/>
      <c r="CA725" s="173" t="str">
        <f t="shared" si="396"/>
        <v>Remplir la colonne M</v>
      </c>
      <c r="CB725" s="179" t="str">
        <f t="shared" si="384"/>
        <v>Remplir la colonne BZ</v>
      </c>
      <c r="CC725" s="263" t="str">
        <f t="shared" si="397"/>
        <v>Remplir la colonne I</v>
      </c>
      <c r="CD725" s="91"/>
      <c r="CE725" s="315" t="str">
        <f t="shared" si="385"/>
        <v>Remplir les termes C, P, T et TVA</v>
      </c>
      <c r="CF725" s="61" t="str">
        <f t="shared" si="366"/>
        <v>REMPLIR TYPE DE CLIENT</v>
      </c>
      <c r="CG725" s="107" t="str">
        <f t="shared" si="386"/>
        <v>Montant total de l'aide demandée non indiqué</v>
      </c>
      <c r="CH725" s="1"/>
      <c r="CI725" s="1"/>
      <c r="CJ725" s="1"/>
      <c r="CK725" s="1"/>
      <c r="CL725" s="1"/>
    </row>
    <row r="726" spans="1:90" x14ac:dyDescent="0.25">
      <c r="A726" s="51"/>
      <c r="B726" s="111"/>
      <c r="C726" s="111"/>
      <c r="D726" s="111"/>
      <c r="E726" s="111"/>
      <c r="F726" s="111"/>
      <c r="G726" s="132"/>
      <c r="H726" s="151"/>
      <c r="I726" s="299"/>
      <c r="J726" s="152"/>
      <c r="K726" s="153"/>
      <c r="L726" s="169"/>
      <c r="M726" s="39"/>
      <c r="N726" s="90"/>
      <c r="O726" s="39"/>
      <c r="P726" s="23"/>
      <c r="Q726" s="170">
        <f t="shared" si="367"/>
        <v>0</v>
      </c>
      <c r="R726" s="55"/>
      <c r="S726" s="65"/>
      <c r="T726" s="98" t="s">
        <v>64</v>
      </c>
      <c r="U726" s="63"/>
      <c r="V726" s="87" t="str">
        <f t="shared" si="368"/>
        <v>Remplir la colonne R ou U</v>
      </c>
      <c r="W726" s="63"/>
      <c r="X726" s="173" t="str">
        <f t="shared" si="365"/>
        <v>Remplir la colonne M</v>
      </c>
      <c r="Y726" s="179" t="str">
        <f t="shared" si="369"/>
        <v>Remplir la colonne W</v>
      </c>
      <c r="Z726" s="263" t="str">
        <f t="shared" si="387"/>
        <v>Remplir la colonne I</v>
      </c>
      <c r="AA726" s="91"/>
      <c r="AB726" s="315" t="str">
        <f t="shared" si="370"/>
        <v>Remplir les termes C, P, T et TVA</v>
      </c>
      <c r="AC726" s="55"/>
      <c r="AD726" s="65"/>
      <c r="AE726" s="98" t="s">
        <v>64</v>
      </c>
      <c r="AF726" s="63"/>
      <c r="AG726" s="87" t="str">
        <f t="shared" si="371"/>
        <v>Remplir la colonne AC ou AF</v>
      </c>
      <c r="AH726" s="63"/>
      <c r="AI726" s="173" t="str">
        <f t="shared" si="388"/>
        <v>Remplir la colonne M</v>
      </c>
      <c r="AJ726" s="179" t="str">
        <f t="shared" si="372"/>
        <v>Remplir la colonne AH</v>
      </c>
      <c r="AK726" s="263" t="str">
        <f t="shared" si="389"/>
        <v>Remplir la colonne I</v>
      </c>
      <c r="AL726" s="91"/>
      <c r="AM726" s="315" t="str">
        <f t="shared" si="373"/>
        <v>Remplir les terme C, P, T et TVA</v>
      </c>
      <c r="AN726" s="55"/>
      <c r="AO726" s="65"/>
      <c r="AP726" s="98" t="s">
        <v>64</v>
      </c>
      <c r="AQ726" s="63"/>
      <c r="AR726" s="87" t="str">
        <f t="shared" si="374"/>
        <v>Remplir la colonne AN ou AQ</v>
      </c>
      <c r="AS726" s="63"/>
      <c r="AT726" s="173" t="str">
        <f t="shared" si="390"/>
        <v>Remplir la colonne M</v>
      </c>
      <c r="AU726" s="179" t="str">
        <f t="shared" si="375"/>
        <v>Remplir la colonne AS</v>
      </c>
      <c r="AV726" s="263" t="str">
        <f t="shared" si="391"/>
        <v>Remplir la colonne I</v>
      </c>
      <c r="AW726" s="91"/>
      <c r="AX726" s="315" t="str">
        <f t="shared" si="376"/>
        <v>Remplir les termes C, P, T et TVA</v>
      </c>
      <c r="AY726" s="55"/>
      <c r="AZ726" s="65"/>
      <c r="BA726" s="98" t="s">
        <v>64</v>
      </c>
      <c r="BB726" s="63"/>
      <c r="BC726" s="87" t="str">
        <f t="shared" si="377"/>
        <v>Remplir la colonne AY ou BB</v>
      </c>
      <c r="BD726" s="63"/>
      <c r="BE726" s="173" t="str">
        <f t="shared" si="392"/>
        <v>Remplir la colonne M</v>
      </c>
      <c r="BF726" s="179" t="str">
        <f t="shared" si="378"/>
        <v>Remplir la colonne BD</v>
      </c>
      <c r="BG726" s="263" t="str">
        <f t="shared" si="393"/>
        <v>Remplir la colonne I</v>
      </c>
      <c r="BH726" s="91"/>
      <c r="BI726" s="315" t="str">
        <f t="shared" si="379"/>
        <v>Remplir les termes C, P, T et TVA</v>
      </c>
      <c r="BJ726" s="55"/>
      <c r="BK726" s="65"/>
      <c r="BL726" s="98" t="s">
        <v>64</v>
      </c>
      <c r="BM726" s="63"/>
      <c r="BN726" s="87" t="str">
        <f t="shared" si="380"/>
        <v>Remplir la colonne BJ ou BM</v>
      </c>
      <c r="BO726" s="63"/>
      <c r="BP726" s="173" t="str">
        <f t="shared" si="394"/>
        <v>Remplir la colonne M</v>
      </c>
      <c r="BQ726" s="179" t="str">
        <f t="shared" si="381"/>
        <v>Remplir la colonne BO</v>
      </c>
      <c r="BR726" s="263" t="str">
        <f t="shared" si="395"/>
        <v>Remplir la colonne I</v>
      </c>
      <c r="BS726" s="91"/>
      <c r="BT726" s="315" t="str">
        <f t="shared" si="382"/>
        <v>Remplir les termes C, P, T et TVA</v>
      </c>
      <c r="BU726" s="55"/>
      <c r="BV726" s="65"/>
      <c r="BW726" s="98" t="s">
        <v>64</v>
      </c>
      <c r="BX726" s="63"/>
      <c r="BY726" s="87" t="str">
        <f t="shared" si="383"/>
        <v>Remplir la colonne BU ou BX</v>
      </c>
      <c r="BZ726" s="63"/>
      <c r="CA726" s="173" t="str">
        <f t="shared" si="396"/>
        <v>Remplir la colonne M</v>
      </c>
      <c r="CB726" s="179" t="str">
        <f t="shared" si="384"/>
        <v>Remplir la colonne BZ</v>
      </c>
      <c r="CC726" s="263" t="str">
        <f t="shared" si="397"/>
        <v>Remplir la colonne I</v>
      </c>
      <c r="CD726" s="91"/>
      <c r="CE726" s="315" t="str">
        <f t="shared" si="385"/>
        <v>Remplir les termes C, P, T et TVA</v>
      </c>
      <c r="CF726" s="61" t="str">
        <f t="shared" si="366"/>
        <v>REMPLIR TYPE DE CLIENT</v>
      </c>
      <c r="CG726" s="107" t="str">
        <f t="shared" si="386"/>
        <v>Montant total de l'aide demandée non indiqué</v>
      </c>
      <c r="CH726" s="1"/>
      <c r="CI726" s="1"/>
      <c r="CJ726" s="1"/>
      <c r="CK726" s="1"/>
      <c r="CL726" s="1"/>
    </row>
    <row r="727" spans="1:90" x14ac:dyDescent="0.25">
      <c r="A727" s="51"/>
      <c r="B727" s="111"/>
      <c r="C727" s="111"/>
      <c r="D727" s="111"/>
      <c r="E727" s="111"/>
      <c r="F727" s="111"/>
      <c r="G727" s="132"/>
      <c r="H727" s="151"/>
      <c r="I727" s="299"/>
      <c r="J727" s="152"/>
      <c r="K727" s="153"/>
      <c r="L727" s="169"/>
      <c r="M727" s="39"/>
      <c r="N727" s="90"/>
      <c r="O727" s="39"/>
      <c r="P727" s="23"/>
      <c r="Q727" s="170">
        <f t="shared" si="367"/>
        <v>0</v>
      </c>
      <c r="R727" s="55"/>
      <c r="S727" s="65"/>
      <c r="T727" s="98" t="s">
        <v>64</v>
      </c>
      <c r="U727" s="63"/>
      <c r="V727" s="87" t="str">
        <f t="shared" si="368"/>
        <v>Remplir la colonne R ou U</v>
      </c>
      <c r="W727" s="63"/>
      <c r="X727" s="173" t="str">
        <f t="shared" si="365"/>
        <v>Remplir la colonne M</v>
      </c>
      <c r="Y727" s="179" t="str">
        <f t="shared" si="369"/>
        <v>Remplir la colonne W</v>
      </c>
      <c r="Z727" s="263" t="str">
        <f t="shared" si="387"/>
        <v>Remplir la colonne I</v>
      </c>
      <c r="AA727" s="91"/>
      <c r="AB727" s="315" t="str">
        <f t="shared" si="370"/>
        <v>Remplir les termes C, P, T et TVA</v>
      </c>
      <c r="AC727" s="55"/>
      <c r="AD727" s="65"/>
      <c r="AE727" s="98" t="s">
        <v>64</v>
      </c>
      <c r="AF727" s="63"/>
      <c r="AG727" s="87" t="str">
        <f t="shared" si="371"/>
        <v>Remplir la colonne AC ou AF</v>
      </c>
      <c r="AH727" s="63"/>
      <c r="AI727" s="173" t="str">
        <f t="shared" si="388"/>
        <v>Remplir la colonne M</v>
      </c>
      <c r="AJ727" s="179" t="str">
        <f t="shared" si="372"/>
        <v>Remplir la colonne AH</v>
      </c>
      <c r="AK727" s="263" t="str">
        <f t="shared" si="389"/>
        <v>Remplir la colonne I</v>
      </c>
      <c r="AL727" s="91"/>
      <c r="AM727" s="315" t="str">
        <f t="shared" si="373"/>
        <v>Remplir les terme C, P, T et TVA</v>
      </c>
      <c r="AN727" s="55"/>
      <c r="AO727" s="65"/>
      <c r="AP727" s="98" t="s">
        <v>64</v>
      </c>
      <c r="AQ727" s="63"/>
      <c r="AR727" s="87" t="str">
        <f t="shared" si="374"/>
        <v>Remplir la colonne AN ou AQ</v>
      </c>
      <c r="AS727" s="63"/>
      <c r="AT727" s="173" t="str">
        <f t="shared" si="390"/>
        <v>Remplir la colonne M</v>
      </c>
      <c r="AU727" s="179" t="str">
        <f t="shared" si="375"/>
        <v>Remplir la colonne AS</v>
      </c>
      <c r="AV727" s="263" t="str">
        <f t="shared" si="391"/>
        <v>Remplir la colonne I</v>
      </c>
      <c r="AW727" s="91"/>
      <c r="AX727" s="315" t="str">
        <f t="shared" si="376"/>
        <v>Remplir les termes C, P, T et TVA</v>
      </c>
      <c r="AY727" s="55"/>
      <c r="AZ727" s="65"/>
      <c r="BA727" s="98" t="s">
        <v>64</v>
      </c>
      <c r="BB727" s="63"/>
      <c r="BC727" s="87" t="str">
        <f t="shared" si="377"/>
        <v>Remplir la colonne AY ou BB</v>
      </c>
      <c r="BD727" s="63"/>
      <c r="BE727" s="173" t="str">
        <f t="shared" si="392"/>
        <v>Remplir la colonne M</v>
      </c>
      <c r="BF727" s="179" t="str">
        <f t="shared" si="378"/>
        <v>Remplir la colonne BD</v>
      </c>
      <c r="BG727" s="263" t="str">
        <f t="shared" si="393"/>
        <v>Remplir la colonne I</v>
      </c>
      <c r="BH727" s="91"/>
      <c r="BI727" s="315" t="str">
        <f t="shared" si="379"/>
        <v>Remplir les termes C, P, T et TVA</v>
      </c>
      <c r="BJ727" s="55"/>
      <c r="BK727" s="65"/>
      <c r="BL727" s="98" t="s">
        <v>64</v>
      </c>
      <c r="BM727" s="63"/>
      <c r="BN727" s="87" t="str">
        <f t="shared" si="380"/>
        <v>Remplir la colonne BJ ou BM</v>
      </c>
      <c r="BO727" s="63"/>
      <c r="BP727" s="173" t="str">
        <f t="shared" si="394"/>
        <v>Remplir la colonne M</v>
      </c>
      <c r="BQ727" s="179" t="str">
        <f t="shared" si="381"/>
        <v>Remplir la colonne BO</v>
      </c>
      <c r="BR727" s="263" t="str">
        <f t="shared" si="395"/>
        <v>Remplir la colonne I</v>
      </c>
      <c r="BS727" s="91"/>
      <c r="BT727" s="315" t="str">
        <f t="shared" si="382"/>
        <v>Remplir les termes C, P, T et TVA</v>
      </c>
      <c r="BU727" s="55"/>
      <c r="BV727" s="65"/>
      <c r="BW727" s="98" t="s">
        <v>64</v>
      </c>
      <c r="BX727" s="63"/>
      <c r="BY727" s="87" t="str">
        <f t="shared" si="383"/>
        <v>Remplir la colonne BU ou BX</v>
      </c>
      <c r="BZ727" s="63"/>
      <c r="CA727" s="173" t="str">
        <f t="shared" si="396"/>
        <v>Remplir la colonne M</v>
      </c>
      <c r="CB727" s="179" t="str">
        <f t="shared" si="384"/>
        <v>Remplir la colonne BZ</v>
      </c>
      <c r="CC727" s="263" t="str">
        <f t="shared" si="397"/>
        <v>Remplir la colonne I</v>
      </c>
      <c r="CD727" s="91"/>
      <c r="CE727" s="315" t="str">
        <f t="shared" si="385"/>
        <v>Remplir les termes C, P, T et TVA</v>
      </c>
      <c r="CF727" s="61" t="str">
        <f t="shared" si="366"/>
        <v>REMPLIR TYPE DE CLIENT</v>
      </c>
      <c r="CG727" s="107" t="str">
        <f t="shared" si="386"/>
        <v>Montant total de l'aide demandée non indiqué</v>
      </c>
      <c r="CH727" s="1"/>
      <c r="CI727" s="1"/>
      <c r="CJ727" s="1"/>
      <c r="CK727" s="1"/>
      <c r="CL727" s="1"/>
    </row>
    <row r="728" spans="1:90" x14ac:dyDescent="0.25">
      <c r="A728" s="51"/>
      <c r="B728" s="111"/>
      <c r="C728" s="111"/>
      <c r="D728" s="111"/>
      <c r="E728" s="111"/>
      <c r="F728" s="111"/>
      <c r="G728" s="132"/>
      <c r="H728" s="151"/>
      <c r="I728" s="299"/>
      <c r="J728" s="152"/>
      <c r="K728" s="153"/>
      <c r="L728" s="169"/>
      <c r="M728" s="39"/>
      <c r="N728" s="90"/>
      <c r="O728" s="39"/>
      <c r="P728" s="23"/>
      <c r="Q728" s="170">
        <f t="shared" si="367"/>
        <v>0</v>
      </c>
      <c r="R728" s="55"/>
      <c r="S728" s="65"/>
      <c r="T728" s="98" t="s">
        <v>64</v>
      </c>
      <c r="U728" s="63"/>
      <c r="V728" s="87" t="str">
        <f t="shared" si="368"/>
        <v>Remplir la colonne R ou U</v>
      </c>
      <c r="W728" s="63"/>
      <c r="X728" s="173" t="str">
        <f t="shared" si="365"/>
        <v>Remplir la colonne M</v>
      </c>
      <c r="Y728" s="179" t="str">
        <f t="shared" si="369"/>
        <v>Remplir la colonne W</v>
      </c>
      <c r="Z728" s="263" t="str">
        <f t="shared" si="387"/>
        <v>Remplir la colonne I</v>
      </c>
      <c r="AA728" s="91"/>
      <c r="AB728" s="315" t="str">
        <f t="shared" si="370"/>
        <v>Remplir les termes C, P, T et TVA</v>
      </c>
      <c r="AC728" s="55"/>
      <c r="AD728" s="65"/>
      <c r="AE728" s="98" t="s">
        <v>64</v>
      </c>
      <c r="AF728" s="63"/>
      <c r="AG728" s="87" t="str">
        <f t="shared" si="371"/>
        <v>Remplir la colonne AC ou AF</v>
      </c>
      <c r="AH728" s="63"/>
      <c r="AI728" s="173" t="str">
        <f t="shared" si="388"/>
        <v>Remplir la colonne M</v>
      </c>
      <c r="AJ728" s="179" t="str">
        <f t="shared" si="372"/>
        <v>Remplir la colonne AH</v>
      </c>
      <c r="AK728" s="263" t="str">
        <f t="shared" si="389"/>
        <v>Remplir la colonne I</v>
      </c>
      <c r="AL728" s="91"/>
      <c r="AM728" s="315" t="str">
        <f t="shared" si="373"/>
        <v>Remplir les terme C, P, T et TVA</v>
      </c>
      <c r="AN728" s="55"/>
      <c r="AO728" s="65"/>
      <c r="AP728" s="98" t="s">
        <v>64</v>
      </c>
      <c r="AQ728" s="63"/>
      <c r="AR728" s="87" t="str">
        <f t="shared" si="374"/>
        <v>Remplir la colonne AN ou AQ</v>
      </c>
      <c r="AS728" s="63"/>
      <c r="AT728" s="173" t="str">
        <f t="shared" si="390"/>
        <v>Remplir la colonne M</v>
      </c>
      <c r="AU728" s="179" t="str">
        <f t="shared" si="375"/>
        <v>Remplir la colonne AS</v>
      </c>
      <c r="AV728" s="263" t="str">
        <f t="shared" si="391"/>
        <v>Remplir la colonne I</v>
      </c>
      <c r="AW728" s="91"/>
      <c r="AX728" s="315" t="str">
        <f t="shared" si="376"/>
        <v>Remplir les termes C, P, T et TVA</v>
      </c>
      <c r="AY728" s="55"/>
      <c r="AZ728" s="65"/>
      <c r="BA728" s="98" t="s">
        <v>64</v>
      </c>
      <c r="BB728" s="63"/>
      <c r="BC728" s="87" t="str">
        <f t="shared" si="377"/>
        <v>Remplir la colonne AY ou BB</v>
      </c>
      <c r="BD728" s="63"/>
      <c r="BE728" s="173" t="str">
        <f t="shared" si="392"/>
        <v>Remplir la colonne M</v>
      </c>
      <c r="BF728" s="179" t="str">
        <f t="shared" si="378"/>
        <v>Remplir la colonne BD</v>
      </c>
      <c r="BG728" s="263" t="str">
        <f t="shared" si="393"/>
        <v>Remplir la colonne I</v>
      </c>
      <c r="BH728" s="91"/>
      <c r="BI728" s="315" t="str">
        <f t="shared" si="379"/>
        <v>Remplir les termes C, P, T et TVA</v>
      </c>
      <c r="BJ728" s="55"/>
      <c r="BK728" s="65"/>
      <c r="BL728" s="98" t="s">
        <v>64</v>
      </c>
      <c r="BM728" s="63"/>
      <c r="BN728" s="87" t="str">
        <f t="shared" si="380"/>
        <v>Remplir la colonne BJ ou BM</v>
      </c>
      <c r="BO728" s="63"/>
      <c r="BP728" s="173" t="str">
        <f t="shared" si="394"/>
        <v>Remplir la colonne M</v>
      </c>
      <c r="BQ728" s="179" t="str">
        <f t="shared" si="381"/>
        <v>Remplir la colonne BO</v>
      </c>
      <c r="BR728" s="263" t="str">
        <f t="shared" si="395"/>
        <v>Remplir la colonne I</v>
      </c>
      <c r="BS728" s="91"/>
      <c r="BT728" s="315" t="str">
        <f t="shared" si="382"/>
        <v>Remplir les termes C, P, T et TVA</v>
      </c>
      <c r="BU728" s="55"/>
      <c r="BV728" s="65"/>
      <c r="BW728" s="98" t="s">
        <v>64</v>
      </c>
      <c r="BX728" s="63"/>
      <c r="BY728" s="87" t="str">
        <f t="shared" si="383"/>
        <v>Remplir la colonne BU ou BX</v>
      </c>
      <c r="BZ728" s="63"/>
      <c r="CA728" s="173" t="str">
        <f t="shared" si="396"/>
        <v>Remplir la colonne M</v>
      </c>
      <c r="CB728" s="179" t="str">
        <f t="shared" si="384"/>
        <v>Remplir la colonne BZ</v>
      </c>
      <c r="CC728" s="263" t="str">
        <f t="shared" si="397"/>
        <v>Remplir la colonne I</v>
      </c>
      <c r="CD728" s="91"/>
      <c r="CE728" s="315" t="str">
        <f t="shared" si="385"/>
        <v>Remplir les termes C, P, T et TVA</v>
      </c>
      <c r="CF728" s="61" t="str">
        <f t="shared" si="366"/>
        <v>REMPLIR TYPE DE CLIENT</v>
      </c>
      <c r="CG728" s="107" t="str">
        <f t="shared" si="386"/>
        <v>Montant total de l'aide demandée non indiqué</v>
      </c>
      <c r="CH728" s="1"/>
      <c r="CI728" s="1"/>
      <c r="CJ728" s="1"/>
      <c r="CK728" s="1"/>
      <c r="CL728" s="1"/>
    </row>
    <row r="729" spans="1:90" x14ac:dyDescent="0.25">
      <c r="A729" s="51"/>
      <c r="B729" s="111"/>
      <c r="C729" s="111"/>
      <c r="D729" s="111"/>
      <c r="E729" s="111"/>
      <c r="F729" s="111"/>
      <c r="G729" s="132"/>
      <c r="H729" s="151"/>
      <c r="I729" s="299"/>
      <c r="J729" s="152"/>
      <c r="K729" s="153"/>
      <c r="L729" s="169"/>
      <c r="M729" s="39"/>
      <c r="N729" s="90"/>
      <c r="O729" s="39"/>
      <c r="P729" s="23"/>
      <c r="Q729" s="170">
        <f t="shared" si="367"/>
        <v>0</v>
      </c>
      <c r="R729" s="55"/>
      <c r="S729" s="65"/>
      <c r="T729" s="98" t="s">
        <v>64</v>
      </c>
      <c r="U729" s="63"/>
      <c r="V729" s="87" t="str">
        <f t="shared" si="368"/>
        <v>Remplir la colonne R ou U</v>
      </c>
      <c r="W729" s="63"/>
      <c r="X729" s="173" t="str">
        <f t="shared" si="365"/>
        <v>Remplir la colonne M</v>
      </c>
      <c r="Y729" s="179" t="str">
        <f t="shared" si="369"/>
        <v>Remplir la colonne W</v>
      </c>
      <c r="Z729" s="263" t="str">
        <f t="shared" si="387"/>
        <v>Remplir la colonne I</v>
      </c>
      <c r="AA729" s="91"/>
      <c r="AB729" s="315" t="str">
        <f t="shared" si="370"/>
        <v>Remplir les termes C, P, T et TVA</v>
      </c>
      <c r="AC729" s="55"/>
      <c r="AD729" s="65"/>
      <c r="AE729" s="98" t="s">
        <v>64</v>
      </c>
      <c r="AF729" s="63"/>
      <c r="AG729" s="87" t="str">
        <f t="shared" si="371"/>
        <v>Remplir la colonne AC ou AF</v>
      </c>
      <c r="AH729" s="63"/>
      <c r="AI729" s="173" t="str">
        <f t="shared" si="388"/>
        <v>Remplir la colonne M</v>
      </c>
      <c r="AJ729" s="179" t="str">
        <f t="shared" si="372"/>
        <v>Remplir la colonne AH</v>
      </c>
      <c r="AK729" s="263" t="str">
        <f t="shared" si="389"/>
        <v>Remplir la colonne I</v>
      </c>
      <c r="AL729" s="91"/>
      <c r="AM729" s="315" t="str">
        <f t="shared" si="373"/>
        <v>Remplir les terme C, P, T et TVA</v>
      </c>
      <c r="AN729" s="55"/>
      <c r="AO729" s="65"/>
      <c r="AP729" s="98" t="s">
        <v>64</v>
      </c>
      <c r="AQ729" s="63"/>
      <c r="AR729" s="87" t="str">
        <f t="shared" si="374"/>
        <v>Remplir la colonne AN ou AQ</v>
      </c>
      <c r="AS729" s="63"/>
      <c r="AT729" s="173" t="str">
        <f t="shared" si="390"/>
        <v>Remplir la colonne M</v>
      </c>
      <c r="AU729" s="179" t="str">
        <f t="shared" si="375"/>
        <v>Remplir la colonne AS</v>
      </c>
      <c r="AV729" s="263" t="str">
        <f t="shared" si="391"/>
        <v>Remplir la colonne I</v>
      </c>
      <c r="AW729" s="91"/>
      <c r="AX729" s="315" t="str">
        <f t="shared" si="376"/>
        <v>Remplir les termes C, P, T et TVA</v>
      </c>
      <c r="AY729" s="55"/>
      <c r="AZ729" s="65"/>
      <c r="BA729" s="98" t="s">
        <v>64</v>
      </c>
      <c r="BB729" s="63"/>
      <c r="BC729" s="87" t="str">
        <f t="shared" si="377"/>
        <v>Remplir la colonne AY ou BB</v>
      </c>
      <c r="BD729" s="63"/>
      <c r="BE729" s="173" t="str">
        <f t="shared" si="392"/>
        <v>Remplir la colonne M</v>
      </c>
      <c r="BF729" s="179" t="str">
        <f t="shared" si="378"/>
        <v>Remplir la colonne BD</v>
      </c>
      <c r="BG729" s="263" t="str">
        <f t="shared" si="393"/>
        <v>Remplir la colonne I</v>
      </c>
      <c r="BH729" s="91"/>
      <c r="BI729" s="315" t="str">
        <f t="shared" si="379"/>
        <v>Remplir les termes C, P, T et TVA</v>
      </c>
      <c r="BJ729" s="55"/>
      <c r="BK729" s="65"/>
      <c r="BL729" s="98" t="s">
        <v>64</v>
      </c>
      <c r="BM729" s="63"/>
      <c r="BN729" s="87" t="str">
        <f t="shared" si="380"/>
        <v>Remplir la colonne BJ ou BM</v>
      </c>
      <c r="BO729" s="63"/>
      <c r="BP729" s="173" t="str">
        <f t="shared" si="394"/>
        <v>Remplir la colonne M</v>
      </c>
      <c r="BQ729" s="179" t="str">
        <f t="shared" si="381"/>
        <v>Remplir la colonne BO</v>
      </c>
      <c r="BR729" s="263" t="str">
        <f t="shared" si="395"/>
        <v>Remplir la colonne I</v>
      </c>
      <c r="BS729" s="91"/>
      <c r="BT729" s="315" t="str">
        <f t="shared" si="382"/>
        <v>Remplir les termes C, P, T et TVA</v>
      </c>
      <c r="BU729" s="55"/>
      <c r="BV729" s="65"/>
      <c r="BW729" s="98" t="s">
        <v>64</v>
      </c>
      <c r="BX729" s="63"/>
      <c r="BY729" s="87" t="str">
        <f t="shared" si="383"/>
        <v>Remplir la colonne BU ou BX</v>
      </c>
      <c r="BZ729" s="63"/>
      <c r="CA729" s="173" t="str">
        <f t="shared" si="396"/>
        <v>Remplir la colonne M</v>
      </c>
      <c r="CB729" s="179" t="str">
        <f t="shared" si="384"/>
        <v>Remplir la colonne BZ</v>
      </c>
      <c r="CC729" s="263" t="str">
        <f t="shared" si="397"/>
        <v>Remplir la colonne I</v>
      </c>
      <c r="CD729" s="91"/>
      <c r="CE729" s="315" t="str">
        <f t="shared" si="385"/>
        <v>Remplir les termes C, P, T et TVA</v>
      </c>
      <c r="CF729" s="61" t="str">
        <f t="shared" si="366"/>
        <v>REMPLIR TYPE DE CLIENT</v>
      </c>
      <c r="CG729" s="107" t="str">
        <f t="shared" si="386"/>
        <v>Montant total de l'aide demandée non indiqué</v>
      </c>
      <c r="CH729" s="1"/>
      <c r="CI729" s="1"/>
      <c r="CJ729" s="1"/>
      <c r="CK729" s="1"/>
      <c r="CL729" s="1"/>
    </row>
    <row r="730" spans="1:90" x14ac:dyDescent="0.25">
      <c r="A730" s="51"/>
      <c r="B730" s="111"/>
      <c r="C730" s="111"/>
      <c r="D730" s="111"/>
      <c r="E730" s="111"/>
      <c r="F730" s="111"/>
      <c r="G730" s="132"/>
      <c r="H730" s="151"/>
      <c r="I730" s="299"/>
      <c r="J730" s="152"/>
      <c r="K730" s="153"/>
      <c r="L730" s="169"/>
      <c r="M730" s="39"/>
      <c r="N730" s="90"/>
      <c r="O730" s="39"/>
      <c r="P730" s="23"/>
      <c r="Q730" s="170">
        <f t="shared" si="367"/>
        <v>0</v>
      </c>
      <c r="R730" s="55"/>
      <c r="S730" s="65"/>
      <c r="T730" s="98" t="s">
        <v>64</v>
      </c>
      <c r="U730" s="63"/>
      <c r="V730" s="87" t="str">
        <f t="shared" si="368"/>
        <v>Remplir la colonne R ou U</v>
      </c>
      <c r="W730" s="63"/>
      <c r="X730" s="173" t="str">
        <f t="shared" si="365"/>
        <v>Remplir la colonne M</v>
      </c>
      <c r="Y730" s="179" t="str">
        <f t="shared" si="369"/>
        <v>Remplir la colonne W</v>
      </c>
      <c r="Z730" s="263" t="str">
        <f t="shared" si="387"/>
        <v>Remplir la colonne I</v>
      </c>
      <c r="AA730" s="91"/>
      <c r="AB730" s="315" t="str">
        <f t="shared" si="370"/>
        <v>Remplir les termes C, P, T et TVA</v>
      </c>
      <c r="AC730" s="55"/>
      <c r="AD730" s="65"/>
      <c r="AE730" s="98" t="s">
        <v>64</v>
      </c>
      <c r="AF730" s="63"/>
      <c r="AG730" s="87" t="str">
        <f t="shared" si="371"/>
        <v>Remplir la colonne AC ou AF</v>
      </c>
      <c r="AH730" s="63"/>
      <c r="AI730" s="173" t="str">
        <f t="shared" si="388"/>
        <v>Remplir la colonne M</v>
      </c>
      <c r="AJ730" s="179" t="str">
        <f t="shared" si="372"/>
        <v>Remplir la colonne AH</v>
      </c>
      <c r="AK730" s="263" t="str">
        <f t="shared" si="389"/>
        <v>Remplir la colonne I</v>
      </c>
      <c r="AL730" s="91"/>
      <c r="AM730" s="315" t="str">
        <f t="shared" si="373"/>
        <v>Remplir les terme C, P, T et TVA</v>
      </c>
      <c r="AN730" s="55"/>
      <c r="AO730" s="65"/>
      <c r="AP730" s="98" t="s">
        <v>64</v>
      </c>
      <c r="AQ730" s="63"/>
      <c r="AR730" s="87" t="str">
        <f t="shared" si="374"/>
        <v>Remplir la colonne AN ou AQ</v>
      </c>
      <c r="AS730" s="63"/>
      <c r="AT730" s="173" t="str">
        <f t="shared" si="390"/>
        <v>Remplir la colonne M</v>
      </c>
      <c r="AU730" s="179" t="str">
        <f t="shared" si="375"/>
        <v>Remplir la colonne AS</v>
      </c>
      <c r="AV730" s="263" t="str">
        <f t="shared" si="391"/>
        <v>Remplir la colonne I</v>
      </c>
      <c r="AW730" s="91"/>
      <c r="AX730" s="315" t="str">
        <f t="shared" si="376"/>
        <v>Remplir les termes C, P, T et TVA</v>
      </c>
      <c r="AY730" s="55"/>
      <c r="AZ730" s="65"/>
      <c r="BA730" s="98" t="s">
        <v>64</v>
      </c>
      <c r="BB730" s="63"/>
      <c r="BC730" s="87" t="str">
        <f t="shared" si="377"/>
        <v>Remplir la colonne AY ou BB</v>
      </c>
      <c r="BD730" s="63"/>
      <c r="BE730" s="173" t="str">
        <f t="shared" si="392"/>
        <v>Remplir la colonne M</v>
      </c>
      <c r="BF730" s="179" t="str">
        <f t="shared" si="378"/>
        <v>Remplir la colonne BD</v>
      </c>
      <c r="BG730" s="263" t="str">
        <f t="shared" si="393"/>
        <v>Remplir la colonne I</v>
      </c>
      <c r="BH730" s="91"/>
      <c r="BI730" s="315" t="str">
        <f t="shared" si="379"/>
        <v>Remplir les termes C, P, T et TVA</v>
      </c>
      <c r="BJ730" s="55"/>
      <c r="BK730" s="65"/>
      <c r="BL730" s="98" t="s">
        <v>64</v>
      </c>
      <c r="BM730" s="63"/>
      <c r="BN730" s="87" t="str">
        <f t="shared" si="380"/>
        <v>Remplir la colonne BJ ou BM</v>
      </c>
      <c r="BO730" s="63"/>
      <c r="BP730" s="173" t="str">
        <f t="shared" si="394"/>
        <v>Remplir la colonne M</v>
      </c>
      <c r="BQ730" s="179" t="str">
        <f t="shared" si="381"/>
        <v>Remplir la colonne BO</v>
      </c>
      <c r="BR730" s="263" t="str">
        <f t="shared" si="395"/>
        <v>Remplir la colonne I</v>
      </c>
      <c r="BS730" s="91"/>
      <c r="BT730" s="315" t="str">
        <f t="shared" si="382"/>
        <v>Remplir les termes C, P, T et TVA</v>
      </c>
      <c r="BU730" s="55"/>
      <c r="BV730" s="65"/>
      <c r="BW730" s="98" t="s">
        <v>64</v>
      </c>
      <c r="BX730" s="63"/>
      <c r="BY730" s="87" t="str">
        <f t="shared" si="383"/>
        <v>Remplir la colonne BU ou BX</v>
      </c>
      <c r="BZ730" s="63"/>
      <c r="CA730" s="173" t="str">
        <f t="shared" si="396"/>
        <v>Remplir la colonne M</v>
      </c>
      <c r="CB730" s="179" t="str">
        <f t="shared" si="384"/>
        <v>Remplir la colonne BZ</v>
      </c>
      <c r="CC730" s="263" t="str">
        <f t="shared" si="397"/>
        <v>Remplir la colonne I</v>
      </c>
      <c r="CD730" s="91"/>
      <c r="CE730" s="315" t="str">
        <f t="shared" si="385"/>
        <v>Remplir les termes C, P, T et TVA</v>
      </c>
      <c r="CF730" s="61" t="str">
        <f t="shared" si="366"/>
        <v>REMPLIR TYPE DE CLIENT</v>
      </c>
      <c r="CG730" s="107" t="str">
        <f t="shared" si="386"/>
        <v>Montant total de l'aide demandée non indiqué</v>
      </c>
      <c r="CH730" s="1"/>
      <c r="CI730" s="1"/>
      <c r="CJ730" s="1"/>
      <c r="CK730" s="1"/>
      <c r="CL730" s="1"/>
    </row>
    <row r="731" spans="1:90" x14ac:dyDescent="0.25">
      <c r="A731" s="51"/>
      <c r="B731" s="111"/>
      <c r="C731" s="111"/>
      <c r="D731" s="111"/>
      <c r="E731" s="111"/>
      <c r="F731" s="111"/>
      <c r="G731" s="132"/>
      <c r="H731" s="151"/>
      <c r="I731" s="299"/>
      <c r="J731" s="152"/>
      <c r="K731" s="153"/>
      <c r="L731" s="169"/>
      <c r="M731" s="39"/>
      <c r="N731" s="90"/>
      <c r="O731" s="39"/>
      <c r="P731" s="23"/>
      <c r="Q731" s="170">
        <f t="shared" si="367"/>
        <v>0</v>
      </c>
      <c r="R731" s="55"/>
      <c r="S731" s="65"/>
      <c r="T731" s="98" t="s">
        <v>64</v>
      </c>
      <c r="U731" s="63"/>
      <c r="V731" s="87" t="str">
        <f t="shared" si="368"/>
        <v>Remplir la colonne R ou U</v>
      </c>
      <c r="W731" s="63"/>
      <c r="X731" s="173" t="str">
        <f t="shared" si="365"/>
        <v>Remplir la colonne M</v>
      </c>
      <c r="Y731" s="179" t="str">
        <f t="shared" si="369"/>
        <v>Remplir la colonne W</v>
      </c>
      <c r="Z731" s="263" t="str">
        <f t="shared" si="387"/>
        <v>Remplir la colonne I</v>
      </c>
      <c r="AA731" s="91"/>
      <c r="AB731" s="315" t="str">
        <f t="shared" si="370"/>
        <v>Remplir les termes C, P, T et TVA</v>
      </c>
      <c r="AC731" s="55"/>
      <c r="AD731" s="65"/>
      <c r="AE731" s="98" t="s">
        <v>64</v>
      </c>
      <c r="AF731" s="63"/>
      <c r="AG731" s="87" t="str">
        <f t="shared" si="371"/>
        <v>Remplir la colonne AC ou AF</v>
      </c>
      <c r="AH731" s="63"/>
      <c r="AI731" s="173" t="str">
        <f t="shared" si="388"/>
        <v>Remplir la colonne M</v>
      </c>
      <c r="AJ731" s="179" t="str">
        <f t="shared" si="372"/>
        <v>Remplir la colonne AH</v>
      </c>
      <c r="AK731" s="263" t="str">
        <f t="shared" si="389"/>
        <v>Remplir la colonne I</v>
      </c>
      <c r="AL731" s="91"/>
      <c r="AM731" s="315" t="str">
        <f t="shared" si="373"/>
        <v>Remplir les terme C, P, T et TVA</v>
      </c>
      <c r="AN731" s="55"/>
      <c r="AO731" s="65"/>
      <c r="AP731" s="98" t="s">
        <v>64</v>
      </c>
      <c r="AQ731" s="63"/>
      <c r="AR731" s="87" t="str">
        <f t="shared" si="374"/>
        <v>Remplir la colonne AN ou AQ</v>
      </c>
      <c r="AS731" s="63"/>
      <c r="AT731" s="173" t="str">
        <f t="shared" si="390"/>
        <v>Remplir la colonne M</v>
      </c>
      <c r="AU731" s="179" t="str">
        <f t="shared" si="375"/>
        <v>Remplir la colonne AS</v>
      </c>
      <c r="AV731" s="263" t="str">
        <f t="shared" si="391"/>
        <v>Remplir la colonne I</v>
      </c>
      <c r="AW731" s="91"/>
      <c r="AX731" s="315" t="str">
        <f t="shared" si="376"/>
        <v>Remplir les termes C, P, T et TVA</v>
      </c>
      <c r="AY731" s="55"/>
      <c r="AZ731" s="65"/>
      <c r="BA731" s="98" t="s">
        <v>64</v>
      </c>
      <c r="BB731" s="63"/>
      <c r="BC731" s="87" t="str">
        <f t="shared" si="377"/>
        <v>Remplir la colonne AY ou BB</v>
      </c>
      <c r="BD731" s="63"/>
      <c r="BE731" s="173" t="str">
        <f t="shared" si="392"/>
        <v>Remplir la colonne M</v>
      </c>
      <c r="BF731" s="179" t="str">
        <f t="shared" si="378"/>
        <v>Remplir la colonne BD</v>
      </c>
      <c r="BG731" s="263" t="str">
        <f t="shared" si="393"/>
        <v>Remplir la colonne I</v>
      </c>
      <c r="BH731" s="91"/>
      <c r="BI731" s="315" t="str">
        <f t="shared" si="379"/>
        <v>Remplir les termes C, P, T et TVA</v>
      </c>
      <c r="BJ731" s="55"/>
      <c r="BK731" s="65"/>
      <c r="BL731" s="98" t="s">
        <v>64</v>
      </c>
      <c r="BM731" s="63"/>
      <c r="BN731" s="87" t="str">
        <f t="shared" si="380"/>
        <v>Remplir la colonne BJ ou BM</v>
      </c>
      <c r="BO731" s="63"/>
      <c r="BP731" s="173" t="str">
        <f t="shared" si="394"/>
        <v>Remplir la colonne M</v>
      </c>
      <c r="BQ731" s="179" t="str">
        <f t="shared" si="381"/>
        <v>Remplir la colonne BO</v>
      </c>
      <c r="BR731" s="263" t="str">
        <f t="shared" si="395"/>
        <v>Remplir la colonne I</v>
      </c>
      <c r="BS731" s="91"/>
      <c r="BT731" s="315" t="str">
        <f t="shared" si="382"/>
        <v>Remplir les termes C, P, T et TVA</v>
      </c>
      <c r="BU731" s="55"/>
      <c r="BV731" s="65"/>
      <c r="BW731" s="98" t="s">
        <v>64</v>
      </c>
      <c r="BX731" s="63"/>
      <c r="BY731" s="87" t="str">
        <f t="shared" si="383"/>
        <v>Remplir la colonne BU ou BX</v>
      </c>
      <c r="BZ731" s="63"/>
      <c r="CA731" s="173" t="str">
        <f t="shared" si="396"/>
        <v>Remplir la colonne M</v>
      </c>
      <c r="CB731" s="179" t="str">
        <f t="shared" si="384"/>
        <v>Remplir la colonne BZ</v>
      </c>
      <c r="CC731" s="263" t="str">
        <f t="shared" si="397"/>
        <v>Remplir la colonne I</v>
      </c>
      <c r="CD731" s="91"/>
      <c r="CE731" s="315" t="str">
        <f t="shared" si="385"/>
        <v>Remplir les termes C, P, T et TVA</v>
      </c>
      <c r="CF731" s="61" t="str">
        <f t="shared" si="366"/>
        <v>REMPLIR TYPE DE CLIENT</v>
      </c>
      <c r="CG731" s="107" t="str">
        <f t="shared" si="386"/>
        <v>Montant total de l'aide demandée non indiqué</v>
      </c>
      <c r="CH731" s="1"/>
      <c r="CI731" s="1"/>
      <c r="CJ731" s="1"/>
      <c r="CK731" s="1"/>
      <c r="CL731" s="1"/>
    </row>
    <row r="732" spans="1:90" x14ac:dyDescent="0.25">
      <c r="A732" s="51"/>
      <c r="B732" s="111"/>
      <c r="C732" s="111"/>
      <c r="D732" s="111"/>
      <c r="E732" s="111"/>
      <c r="F732" s="111"/>
      <c r="G732" s="132"/>
      <c r="H732" s="151"/>
      <c r="I732" s="299"/>
      <c r="J732" s="152"/>
      <c r="K732" s="153"/>
      <c r="L732" s="169"/>
      <c r="M732" s="39"/>
      <c r="N732" s="90"/>
      <c r="O732" s="39"/>
      <c r="P732" s="23"/>
      <c r="Q732" s="170">
        <f t="shared" si="367"/>
        <v>0</v>
      </c>
      <c r="R732" s="55"/>
      <c r="S732" s="65"/>
      <c r="T732" s="98" t="s">
        <v>64</v>
      </c>
      <c r="U732" s="63"/>
      <c r="V732" s="87" t="str">
        <f t="shared" si="368"/>
        <v>Remplir la colonne R ou U</v>
      </c>
      <c r="W732" s="63"/>
      <c r="X732" s="173" t="str">
        <f t="shared" si="365"/>
        <v>Remplir la colonne M</v>
      </c>
      <c r="Y732" s="179" t="str">
        <f t="shared" si="369"/>
        <v>Remplir la colonne W</v>
      </c>
      <c r="Z732" s="263" t="str">
        <f t="shared" si="387"/>
        <v>Remplir la colonne I</v>
      </c>
      <c r="AA732" s="91"/>
      <c r="AB732" s="315" t="str">
        <f t="shared" si="370"/>
        <v>Remplir les termes C, P, T et TVA</v>
      </c>
      <c r="AC732" s="55"/>
      <c r="AD732" s="65"/>
      <c r="AE732" s="98" t="s">
        <v>64</v>
      </c>
      <c r="AF732" s="63"/>
      <c r="AG732" s="87" t="str">
        <f t="shared" si="371"/>
        <v>Remplir la colonne AC ou AF</v>
      </c>
      <c r="AH732" s="63"/>
      <c r="AI732" s="173" t="str">
        <f t="shared" si="388"/>
        <v>Remplir la colonne M</v>
      </c>
      <c r="AJ732" s="179" t="str">
        <f t="shared" si="372"/>
        <v>Remplir la colonne AH</v>
      </c>
      <c r="AK732" s="263" t="str">
        <f t="shared" si="389"/>
        <v>Remplir la colonne I</v>
      </c>
      <c r="AL732" s="91"/>
      <c r="AM732" s="315" t="str">
        <f t="shared" si="373"/>
        <v>Remplir les terme C, P, T et TVA</v>
      </c>
      <c r="AN732" s="55"/>
      <c r="AO732" s="65"/>
      <c r="AP732" s="98" t="s">
        <v>64</v>
      </c>
      <c r="AQ732" s="63"/>
      <c r="AR732" s="87" t="str">
        <f t="shared" si="374"/>
        <v>Remplir la colonne AN ou AQ</v>
      </c>
      <c r="AS732" s="63"/>
      <c r="AT732" s="173" t="str">
        <f t="shared" si="390"/>
        <v>Remplir la colonne M</v>
      </c>
      <c r="AU732" s="179" t="str">
        <f t="shared" si="375"/>
        <v>Remplir la colonne AS</v>
      </c>
      <c r="AV732" s="263" t="str">
        <f t="shared" si="391"/>
        <v>Remplir la colonne I</v>
      </c>
      <c r="AW732" s="91"/>
      <c r="AX732" s="315" t="str">
        <f t="shared" si="376"/>
        <v>Remplir les termes C, P, T et TVA</v>
      </c>
      <c r="AY732" s="55"/>
      <c r="AZ732" s="65"/>
      <c r="BA732" s="98" t="s">
        <v>64</v>
      </c>
      <c r="BB732" s="63"/>
      <c r="BC732" s="87" t="str">
        <f t="shared" si="377"/>
        <v>Remplir la colonne AY ou BB</v>
      </c>
      <c r="BD732" s="63"/>
      <c r="BE732" s="173" t="str">
        <f t="shared" si="392"/>
        <v>Remplir la colonne M</v>
      </c>
      <c r="BF732" s="179" t="str">
        <f t="shared" si="378"/>
        <v>Remplir la colonne BD</v>
      </c>
      <c r="BG732" s="263" t="str">
        <f t="shared" si="393"/>
        <v>Remplir la colonne I</v>
      </c>
      <c r="BH732" s="91"/>
      <c r="BI732" s="315" t="str">
        <f t="shared" si="379"/>
        <v>Remplir les termes C, P, T et TVA</v>
      </c>
      <c r="BJ732" s="55"/>
      <c r="BK732" s="65"/>
      <c r="BL732" s="98" t="s">
        <v>64</v>
      </c>
      <c r="BM732" s="63"/>
      <c r="BN732" s="87" t="str">
        <f t="shared" si="380"/>
        <v>Remplir la colonne BJ ou BM</v>
      </c>
      <c r="BO732" s="63"/>
      <c r="BP732" s="173" t="str">
        <f t="shared" si="394"/>
        <v>Remplir la colonne M</v>
      </c>
      <c r="BQ732" s="179" t="str">
        <f t="shared" si="381"/>
        <v>Remplir la colonne BO</v>
      </c>
      <c r="BR732" s="263" t="str">
        <f t="shared" si="395"/>
        <v>Remplir la colonne I</v>
      </c>
      <c r="BS732" s="91"/>
      <c r="BT732" s="315" t="str">
        <f t="shared" si="382"/>
        <v>Remplir les termes C, P, T et TVA</v>
      </c>
      <c r="BU732" s="55"/>
      <c r="BV732" s="65"/>
      <c r="BW732" s="98" t="s">
        <v>64</v>
      </c>
      <c r="BX732" s="63"/>
      <c r="BY732" s="87" t="str">
        <f t="shared" si="383"/>
        <v>Remplir la colonne BU ou BX</v>
      </c>
      <c r="BZ732" s="63"/>
      <c r="CA732" s="173" t="str">
        <f t="shared" si="396"/>
        <v>Remplir la colonne M</v>
      </c>
      <c r="CB732" s="179" t="str">
        <f t="shared" si="384"/>
        <v>Remplir la colonne BZ</v>
      </c>
      <c r="CC732" s="263" t="str">
        <f t="shared" si="397"/>
        <v>Remplir la colonne I</v>
      </c>
      <c r="CD732" s="91"/>
      <c r="CE732" s="315" t="str">
        <f t="shared" si="385"/>
        <v>Remplir les termes C, P, T et TVA</v>
      </c>
      <c r="CF732" s="61" t="str">
        <f t="shared" si="366"/>
        <v>REMPLIR TYPE DE CLIENT</v>
      </c>
      <c r="CG732" s="107" t="str">
        <f t="shared" si="386"/>
        <v>Montant total de l'aide demandée non indiqué</v>
      </c>
      <c r="CH732" s="1"/>
      <c r="CI732" s="1"/>
      <c r="CJ732" s="1"/>
      <c r="CK732" s="1"/>
      <c r="CL732" s="1"/>
    </row>
    <row r="733" spans="1:90" x14ac:dyDescent="0.25">
      <c r="A733" s="51"/>
      <c r="B733" s="111"/>
      <c r="C733" s="111"/>
      <c r="D733" s="111"/>
      <c r="E733" s="111"/>
      <c r="F733" s="111"/>
      <c r="G733" s="132"/>
      <c r="H733" s="151"/>
      <c r="I733" s="299"/>
      <c r="J733" s="152"/>
      <c r="K733" s="153"/>
      <c r="L733" s="169"/>
      <c r="M733" s="39"/>
      <c r="N733" s="90"/>
      <c r="O733" s="39"/>
      <c r="P733" s="23"/>
      <c r="Q733" s="170">
        <f t="shared" si="367"/>
        <v>0</v>
      </c>
      <c r="R733" s="55"/>
      <c r="S733" s="65"/>
      <c r="T733" s="98" t="s">
        <v>64</v>
      </c>
      <c r="U733" s="63"/>
      <c r="V733" s="87" t="str">
        <f t="shared" si="368"/>
        <v>Remplir la colonne R ou U</v>
      </c>
      <c r="W733" s="63"/>
      <c r="X733" s="173" t="str">
        <f t="shared" si="365"/>
        <v>Remplir la colonne M</v>
      </c>
      <c r="Y733" s="179" t="str">
        <f t="shared" si="369"/>
        <v>Remplir la colonne W</v>
      </c>
      <c r="Z733" s="263" t="str">
        <f t="shared" si="387"/>
        <v>Remplir la colonne I</v>
      </c>
      <c r="AA733" s="91"/>
      <c r="AB733" s="315" t="str">
        <f t="shared" si="370"/>
        <v>Remplir les termes C, P, T et TVA</v>
      </c>
      <c r="AC733" s="55"/>
      <c r="AD733" s="65"/>
      <c r="AE733" s="98" t="s">
        <v>64</v>
      </c>
      <c r="AF733" s="63"/>
      <c r="AG733" s="87" t="str">
        <f t="shared" si="371"/>
        <v>Remplir la colonne AC ou AF</v>
      </c>
      <c r="AH733" s="63"/>
      <c r="AI733" s="173" t="str">
        <f t="shared" si="388"/>
        <v>Remplir la colonne M</v>
      </c>
      <c r="AJ733" s="179" t="str">
        <f t="shared" si="372"/>
        <v>Remplir la colonne AH</v>
      </c>
      <c r="AK733" s="263" t="str">
        <f t="shared" si="389"/>
        <v>Remplir la colonne I</v>
      </c>
      <c r="AL733" s="91"/>
      <c r="AM733" s="315" t="str">
        <f t="shared" si="373"/>
        <v>Remplir les terme C, P, T et TVA</v>
      </c>
      <c r="AN733" s="55"/>
      <c r="AO733" s="65"/>
      <c r="AP733" s="98" t="s">
        <v>64</v>
      </c>
      <c r="AQ733" s="63"/>
      <c r="AR733" s="87" t="str">
        <f t="shared" si="374"/>
        <v>Remplir la colonne AN ou AQ</v>
      </c>
      <c r="AS733" s="63"/>
      <c r="AT733" s="173" t="str">
        <f t="shared" si="390"/>
        <v>Remplir la colonne M</v>
      </c>
      <c r="AU733" s="179" t="str">
        <f t="shared" si="375"/>
        <v>Remplir la colonne AS</v>
      </c>
      <c r="AV733" s="263" t="str">
        <f t="shared" si="391"/>
        <v>Remplir la colonne I</v>
      </c>
      <c r="AW733" s="91"/>
      <c r="AX733" s="315" t="str">
        <f t="shared" si="376"/>
        <v>Remplir les termes C, P, T et TVA</v>
      </c>
      <c r="AY733" s="55"/>
      <c r="AZ733" s="65"/>
      <c r="BA733" s="98" t="s">
        <v>64</v>
      </c>
      <c r="BB733" s="63"/>
      <c r="BC733" s="87" t="str">
        <f t="shared" si="377"/>
        <v>Remplir la colonne AY ou BB</v>
      </c>
      <c r="BD733" s="63"/>
      <c r="BE733" s="173" t="str">
        <f t="shared" si="392"/>
        <v>Remplir la colonne M</v>
      </c>
      <c r="BF733" s="179" t="str">
        <f t="shared" si="378"/>
        <v>Remplir la colonne BD</v>
      </c>
      <c r="BG733" s="263" t="str">
        <f t="shared" si="393"/>
        <v>Remplir la colonne I</v>
      </c>
      <c r="BH733" s="91"/>
      <c r="BI733" s="315" t="str">
        <f t="shared" si="379"/>
        <v>Remplir les termes C, P, T et TVA</v>
      </c>
      <c r="BJ733" s="55"/>
      <c r="BK733" s="65"/>
      <c r="BL733" s="98" t="s">
        <v>64</v>
      </c>
      <c r="BM733" s="63"/>
      <c r="BN733" s="87" t="str">
        <f t="shared" si="380"/>
        <v>Remplir la colonne BJ ou BM</v>
      </c>
      <c r="BO733" s="63"/>
      <c r="BP733" s="173" t="str">
        <f t="shared" si="394"/>
        <v>Remplir la colonne M</v>
      </c>
      <c r="BQ733" s="179" t="str">
        <f t="shared" si="381"/>
        <v>Remplir la colonne BO</v>
      </c>
      <c r="BR733" s="263" t="str">
        <f t="shared" si="395"/>
        <v>Remplir la colonne I</v>
      </c>
      <c r="BS733" s="91"/>
      <c r="BT733" s="315" t="str">
        <f t="shared" si="382"/>
        <v>Remplir les termes C, P, T et TVA</v>
      </c>
      <c r="BU733" s="55"/>
      <c r="BV733" s="65"/>
      <c r="BW733" s="98" t="s">
        <v>64</v>
      </c>
      <c r="BX733" s="63"/>
      <c r="BY733" s="87" t="str">
        <f t="shared" si="383"/>
        <v>Remplir la colonne BU ou BX</v>
      </c>
      <c r="BZ733" s="63"/>
      <c r="CA733" s="173" t="str">
        <f t="shared" si="396"/>
        <v>Remplir la colonne M</v>
      </c>
      <c r="CB733" s="179" t="str">
        <f t="shared" si="384"/>
        <v>Remplir la colonne BZ</v>
      </c>
      <c r="CC733" s="263" t="str">
        <f t="shared" si="397"/>
        <v>Remplir la colonne I</v>
      </c>
      <c r="CD733" s="91"/>
      <c r="CE733" s="315" t="str">
        <f t="shared" si="385"/>
        <v>Remplir les termes C, P, T et TVA</v>
      </c>
      <c r="CF733" s="61" t="str">
        <f t="shared" si="366"/>
        <v>REMPLIR TYPE DE CLIENT</v>
      </c>
      <c r="CG733" s="107" t="str">
        <f t="shared" si="386"/>
        <v>Montant total de l'aide demandée non indiqué</v>
      </c>
      <c r="CH733" s="1"/>
      <c r="CI733" s="1"/>
      <c r="CJ733" s="1"/>
      <c r="CK733" s="1"/>
      <c r="CL733" s="1"/>
    </row>
    <row r="734" spans="1:90" x14ac:dyDescent="0.25">
      <c r="A734" s="51"/>
      <c r="B734" s="111"/>
      <c r="C734" s="111"/>
      <c r="D734" s="111"/>
      <c r="E734" s="111"/>
      <c r="F734" s="111"/>
      <c r="G734" s="132"/>
      <c r="H734" s="151"/>
      <c r="I734" s="299"/>
      <c r="J734" s="152"/>
      <c r="K734" s="153"/>
      <c r="L734" s="169"/>
      <c r="M734" s="39"/>
      <c r="N734" s="90"/>
      <c r="O734" s="39"/>
      <c r="P734" s="23"/>
      <c r="Q734" s="170">
        <f t="shared" si="367"/>
        <v>0</v>
      </c>
      <c r="R734" s="55"/>
      <c r="S734" s="65"/>
      <c r="T734" s="98" t="s">
        <v>64</v>
      </c>
      <c r="U734" s="63"/>
      <c r="V734" s="87" t="str">
        <f t="shared" si="368"/>
        <v>Remplir la colonne R ou U</v>
      </c>
      <c r="W734" s="63"/>
      <c r="X734" s="173" t="str">
        <f t="shared" si="365"/>
        <v>Remplir la colonne M</v>
      </c>
      <c r="Y734" s="179" t="str">
        <f t="shared" si="369"/>
        <v>Remplir la colonne W</v>
      </c>
      <c r="Z734" s="263" t="str">
        <f t="shared" si="387"/>
        <v>Remplir la colonne I</v>
      </c>
      <c r="AA734" s="91"/>
      <c r="AB734" s="315" t="str">
        <f t="shared" si="370"/>
        <v>Remplir les termes C, P, T et TVA</v>
      </c>
      <c r="AC734" s="55"/>
      <c r="AD734" s="65"/>
      <c r="AE734" s="98" t="s">
        <v>64</v>
      </c>
      <c r="AF734" s="63"/>
      <c r="AG734" s="87" t="str">
        <f t="shared" si="371"/>
        <v>Remplir la colonne AC ou AF</v>
      </c>
      <c r="AH734" s="63"/>
      <c r="AI734" s="173" t="str">
        <f t="shared" si="388"/>
        <v>Remplir la colonne M</v>
      </c>
      <c r="AJ734" s="179" t="str">
        <f t="shared" si="372"/>
        <v>Remplir la colonne AH</v>
      </c>
      <c r="AK734" s="263" t="str">
        <f t="shared" si="389"/>
        <v>Remplir la colonne I</v>
      </c>
      <c r="AL734" s="91"/>
      <c r="AM734" s="315" t="str">
        <f t="shared" si="373"/>
        <v>Remplir les terme C, P, T et TVA</v>
      </c>
      <c r="AN734" s="55"/>
      <c r="AO734" s="65"/>
      <c r="AP734" s="98" t="s">
        <v>64</v>
      </c>
      <c r="AQ734" s="63"/>
      <c r="AR734" s="87" t="str">
        <f t="shared" si="374"/>
        <v>Remplir la colonne AN ou AQ</v>
      </c>
      <c r="AS734" s="63"/>
      <c r="AT734" s="173" t="str">
        <f t="shared" si="390"/>
        <v>Remplir la colonne M</v>
      </c>
      <c r="AU734" s="179" t="str">
        <f t="shared" si="375"/>
        <v>Remplir la colonne AS</v>
      </c>
      <c r="AV734" s="263" t="str">
        <f t="shared" si="391"/>
        <v>Remplir la colonne I</v>
      </c>
      <c r="AW734" s="91"/>
      <c r="AX734" s="315" t="str">
        <f t="shared" si="376"/>
        <v>Remplir les termes C, P, T et TVA</v>
      </c>
      <c r="AY734" s="55"/>
      <c r="AZ734" s="65"/>
      <c r="BA734" s="98" t="s">
        <v>64</v>
      </c>
      <c r="BB734" s="63"/>
      <c r="BC734" s="87" t="str">
        <f t="shared" si="377"/>
        <v>Remplir la colonne AY ou BB</v>
      </c>
      <c r="BD734" s="63"/>
      <c r="BE734" s="173" t="str">
        <f t="shared" si="392"/>
        <v>Remplir la colonne M</v>
      </c>
      <c r="BF734" s="179" t="str">
        <f t="shared" si="378"/>
        <v>Remplir la colonne BD</v>
      </c>
      <c r="BG734" s="263" t="str">
        <f t="shared" si="393"/>
        <v>Remplir la colonne I</v>
      </c>
      <c r="BH734" s="91"/>
      <c r="BI734" s="315" t="str">
        <f t="shared" si="379"/>
        <v>Remplir les termes C, P, T et TVA</v>
      </c>
      <c r="BJ734" s="55"/>
      <c r="BK734" s="65"/>
      <c r="BL734" s="98" t="s">
        <v>64</v>
      </c>
      <c r="BM734" s="63"/>
      <c r="BN734" s="87" t="str">
        <f t="shared" si="380"/>
        <v>Remplir la colonne BJ ou BM</v>
      </c>
      <c r="BO734" s="63"/>
      <c r="BP734" s="173" t="str">
        <f t="shared" si="394"/>
        <v>Remplir la colonne M</v>
      </c>
      <c r="BQ734" s="179" t="str">
        <f t="shared" si="381"/>
        <v>Remplir la colonne BO</v>
      </c>
      <c r="BR734" s="263" t="str">
        <f t="shared" si="395"/>
        <v>Remplir la colonne I</v>
      </c>
      <c r="BS734" s="91"/>
      <c r="BT734" s="315" t="str">
        <f t="shared" si="382"/>
        <v>Remplir les termes C, P, T et TVA</v>
      </c>
      <c r="BU734" s="55"/>
      <c r="BV734" s="65"/>
      <c r="BW734" s="98" t="s">
        <v>64</v>
      </c>
      <c r="BX734" s="63"/>
      <c r="BY734" s="87" t="str">
        <f t="shared" si="383"/>
        <v>Remplir la colonne BU ou BX</v>
      </c>
      <c r="BZ734" s="63"/>
      <c r="CA734" s="173" t="str">
        <f t="shared" si="396"/>
        <v>Remplir la colonne M</v>
      </c>
      <c r="CB734" s="179" t="str">
        <f t="shared" si="384"/>
        <v>Remplir la colonne BZ</v>
      </c>
      <c r="CC734" s="263" t="str">
        <f t="shared" si="397"/>
        <v>Remplir la colonne I</v>
      </c>
      <c r="CD734" s="91"/>
      <c r="CE734" s="315" t="str">
        <f t="shared" si="385"/>
        <v>Remplir les termes C, P, T et TVA</v>
      </c>
      <c r="CF734" s="61" t="str">
        <f t="shared" si="366"/>
        <v>REMPLIR TYPE DE CLIENT</v>
      </c>
      <c r="CG734" s="107" t="str">
        <f t="shared" si="386"/>
        <v>Montant total de l'aide demandée non indiqué</v>
      </c>
      <c r="CH734" s="1"/>
      <c r="CI734" s="1"/>
      <c r="CJ734" s="1"/>
      <c r="CK734" s="1"/>
      <c r="CL734" s="1"/>
    </row>
    <row r="735" spans="1:90" x14ac:dyDescent="0.25">
      <c r="A735" s="51"/>
      <c r="B735" s="111"/>
      <c r="C735" s="111"/>
      <c r="D735" s="111"/>
      <c r="E735" s="111"/>
      <c r="F735" s="111"/>
      <c r="G735" s="132"/>
      <c r="H735" s="151"/>
      <c r="I735" s="299"/>
      <c r="J735" s="152"/>
      <c r="K735" s="153"/>
      <c r="L735" s="169"/>
      <c r="M735" s="39"/>
      <c r="N735" s="90"/>
      <c r="O735" s="39"/>
      <c r="P735" s="23"/>
      <c r="Q735" s="170">
        <f t="shared" si="367"/>
        <v>0</v>
      </c>
      <c r="R735" s="55"/>
      <c r="S735" s="65"/>
      <c r="T735" s="98" t="s">
        <v>64</v>
      </c>
      <c r="U735" s="63"/>
      <c r="V735" s="87" t="str">
        <f t="shared" si="368"/>
        <v>Remplir la colonne R ou U</v>
      </c>
      <c r="W735" s="63"/>
      <c r="X735" s="173" t="str">
        <f t="shared" si="365"/>
        <v>Remplir la colonne M</v>
      </c>
      <c r="Y735" s="179" t="str">
        <f t="shared" si="369"/>
        <v>Remplir la colonne W</v>
      </c>
      <c r="Z735" s="263" t="str">
        <f t="shared" si="387"/>
        <v>Remplir la colonne I</v>
      </c>
      <c r="AA735" s="91"/>
      <c r="AB735" s="315" t="str">
        <f t="shared" si="370"/>
        <v>Remplir les termes C, P, T et TVA</v>
      </c>
      <c r="AC735" s="55"/>
      <c r="AD735" s="65"/>
      <c r="AE735" s="98" t="s">
        <v>64</v>
      </c>
      <c r="AF735" s="63"/>
      <c r="AG735" s="87" t="str">
        <f t="shared" si="371"/>
        <v>Remplir la colonne AC ou AF</v>
      </c>
      <c r="AH735" s="63"/>
      <c r="AI735" s="173" t="str">
        <f t="shared" si="388"/>
        <v>Remplir la colonne M</v>
      </c>
      <c r="AJ735" s="179" t="str">
        <f t="shared" si="372"/>
        <v>Remplir la colonne AH</v>
      </c>
      <c r="AK735" s="263" t="str">
        <f t="shared" si="389"/>
        <v>Remplir la colonne I</v>
      </c>
      <c r="AL735" s="91"/>
      <c r="AM735" s="315" t="str">
        <f t="shared" si="373"/>
        <v>Remplir les terme C, P, T et TVA</v>
      </c>
      <c r="AN735" s="55"/>
      <c r="AO735" s="65"/>
      <c r="AP735" s="98" t="s">
        <v>64</v>
      </c>
      <c r="AQ735" s="63"/>
      <c r="AR735" s="87" t="str">
        <f t="shared" si="374"/>
        <v>Remplir la colonne AN ou AQ</v>
      </c>
      <c r="AS735" s="63"/>
      <c r="AT735" s="173" t="str">
        <f t="shared" si="390"/>
        <v>Remplir la colonne M</v>
      </c>
      <c r="AU735" s="179" t="str">
        <f t="shared" si="375"/>
        <v>Remplir la colonne AS</v>
      </c>
      <c r="AV735" s="263" t="str">
        <f t="shared" si="391"/>
        <v>Remplir la colonne I</v>
      </c>
      <c r="AW735" s="91"/>
      <c r="AX735" s="315" t="str">
        <f t="shared" si="376"/>
        <v>Remplir les termes C, P, T et TVA</v>
      </c>
      <c r="AY735" s="55"/>
      <c r="AZ735" s="65"/>
      <c r="BA735" s="98" t="s">
        <v>64</v>
      </c>
      <c r="BB735" s="63"/>
      <c r="BC735" s="87" t="str">
        <f t="shared" si="377"/>
        <v>Remplir la colonne AY ou BB</v>
      </c>
      <c r="BD735" s="63"/>
      <c r="BE735" s="173" t="str">
        <f t="shared" si="392"/>
        <v>Remplir la colonne M</v>
      </c>
      <c r="BF735" s="179" t="str">
        <f t="shared" si="378"/>
        <v>Remplir la colonne BD</v>
      </c>
      <c r="BG735" s="263" t="str">
        <f t="shared" si="393"/>
        <v>Remplir la colonne I</v>
      </c>
      <c r="BH735" s="91"/>
      <c r="BI735" s="315" t="str">
        <f t="shared" si="379"/>
        <v>Remplir les termes C, P, T et TVA</v>
      </c>
      <c r="BJ735" s="55"/>
      <c r="BK735" s="65"/>
      <c r="BL735" s="98" t="s">
        <v>64</v>
      </c>
      <c r="BM735" s="63"/>
      <c r="BN735" s="87" t="str">
        <f t="shared" si="380"/>
        <v>Remplir la colonne BJ ou BM</v>
      </c>
      <c r="BO735" s="63"/>
      <c r="BP735" s="173" t="str">
        <f t="shared" si="394"/>
        <v>Remplir la colonne M</v>
      </c>
      <c r="BQ735" s="179" t="str">
        <f t="shared" si="381"/>
        <v>Remplir la colonne BO</v>
      </c>
      <c r="BR735" s="263" t="str">
        <f t="shared" si="395"/>
        <v>Remplir la colonne I</v>
      </c>
      <c r="BS735" s="91"/>
      <c r="BT735" s="315" t="str">
        <f t="shared" si="382"/>
        <v>Remplir les termes C, P, T et TVA</v>
      </c>
      <c r="BU735" s="55"/>
      <c r="BV735" s="65"/>
      <c r="BW735" s="98" t="s">
        <v>64</v>
      </c>
      <c r="BX735" s="63"/>
      <c r="BY735" s="87" t="str">
        <f t="shared" si="383"/>
        <v>Remplir la colonne BU ou BX</v>
      </c>
      <c r="BZ735" s="63"/>
      <c r="CA735" s="173" t="str">
        <f t="shared" si="396"/>
        <v>Remplir la colonne M</v>
      </c>
      <c r="CB735" s="179" t="str">
        <f t="shared" si="384"/>
        <v>Remplir la colonne BZ</v>
      </c>
      <c r="CC735" s="263" t="str">
        <f t="shared" si="397"/>
        <v>Remplir la colonne I</v>
      </c>
      <c r="CD735" s="91"/>
      <c r="CE735" s="315" t="str">
        <f t="shared" si="385"/>
        <v>Remplir les termes C, P, T et TVA</v>
      </c>
      <c r="CF735" s="61" t="str">
        <f t="shared" si="366"/>
        <v>REMPLIR TYPE DE CLIENT</v>
      </c>
      <c r="CG735" s="107" t="str">
        <f t="shared" si="386"/>
        <v>Montant total de l'aide demandée non indiqué</v>
      </c>
      <c r="CH735" s="1"/>
      <c r="CI735" s="1"/>
      <c r="CJ735" s="1"/>
      <c r="CK735" s="1"/>
      <c r="CL735" s="1"/>
    </row>
    <row r="736" spans="1:90" x14ac:dyDescent="0.25">
      <c r="A736" s="51"/>
      <c r="B736" s="111"/>
      <c r="C736" s="111"/>
      <c r="D736" s="111"/>
      <c r="E736" s="111"/>
      <c r="F736" s="111"/>
      <c r="G736" s="132"/>
      <c r="H736" s="151"/>
      <c r="I736" s="299"/>
      <c r="J736" s="152"/>
      <c r="K736" s="153"/>
      <c r="L736" s="169"/>
      <c r="M736" s="39"/>
      <c r="N736" s="90"/>
      <c r="O736" s="39"/>
      <c r="P736" s="23"/>
      <c r="Q736" s="170">
        <f t="shared" si="367"/>
        <v>0</v>
      </c>
      <c r="R736" s="55"/>
      <c r="S736" s="65"/>
      <c r="T736" s="98" t="s">
        <v>64</v>
      </c>
      <c r="U736" s="63"/>
      <c r="V736" s="87" t="str">
        <f t="shared" si="368"/>
        <v>Remplir la colonne R ou U</v>
      </c>
      <c r="W736" s="63"/>
      <c r="X736" s="173" t="str">
        <f t="shared" si="365"/>
        <v>Remplir la colonne M</v>
      </c>
      <c r="Y736" s="179" t="str">
        <f t="shared" si="369"/>
        <v>Remplir la colonne W</v>
      </c>
      <c r="Z736" s="263" t="str">
        <f t="shared" si="387"/>
        <v>Remplir la colonne I</v>
      </c>
      <c r="AA736" s="91"/>
      <c r="AB736" s="315" t="str">
        <f t="shared" si="370"/>
        <v>Remplir les termes C, P, T et TVA</v>
      </c>
      <c r="AC736" s="55"/>
      <c r="AD736" s="65"/>
      <c r="AE736" s="98" t="s">
        <v>64</v>
      </c>
      <c r="AF736" s="63"/>
      <c r="AG736" s="87" t="str">
        <f t="shared" si="371"/>
        <v>Remplir la colonne AC ou AF</v>
      </c>
      <c r="AH736" s="63"/>
      <c r="AI736" s="173" t="str">
        <f t="shared" si="388"/>
        <v>Remplir la colonne M</v>
      </c>
      <c r="AJ736" s="179" t="str">
        <f t="shared" si="372"/>
        <v>Remplir la colonne AH</v>
      </c>
      <c r="AK736" s="263" t="str">
        <f t="shared" si="389"/>
        <v>Remplir la colonne I</v>
      </c>
      <c r="AL736" s="91"/>
      <c r="AM736" s="315" t="str">
        <f t="shared" si="373"/>
        <v>Remplir les terme C, P, T et TVA</v>
      </c>
      <c r="AN736" s="55"/>
      <c r="AO736" s="65"/>
      <c r="AP736" s="98" t="s">
        <v>64</v>
      </c>
      <c r="AQ736" s="63"/>
      <c r="AR736" s="87" t="str">
        <f t="shared" si="374"/>
        <v>Remplir la colonne AN ou AQ</v>
      </c>
      <c r="AS736" s="63"/>
      <c r="AT736" s="173" t="str">
        <f t="shared" si="390"/>
        <v>Remplir la colonne M</v>
      </c>
      <c r="AU736" s="179" t="str">
        <f t="shared" si="375"/>
        <v>Remplir la colonne AS</v>
      </c>
      <c r="AV736" s="263" t="str">
        <f t="shared" si="391"/>
        <v>Remplir la colonne I</v>
      </c>
      <c r="AW736" s="91"/>
      <c r="AX736" s="315" t="str">
        <f t="shared" si="376"/>
        <v>Remplir les termes C, P, T et TVA</v>
      </c>
      <c r="AY736" s="55"/>
      <c r="AZ736" s="65"/>
      <c r="BA736" s="98" t="s">
        <v>64</v>
      </c>
      <c r="BB736" s="63"/>
      <c r="BC736" s="87" t="str">
        <f t="shared" si="377"/>
        <v>Remplir la colonne AY ou BB</v>
      </c>
      <c r="BD736" s="63"/>
      <c r="BE736" s="173" t="str">
        <f t="shared" si="392"/>
        <v>Remplir la colonne M</v>
      </c>
      <c r="BF736" s="179" t="str">
        <f t="shared" si="378"/>
        <v>Remplir la colonne BD</v>
      </c>
      <c r="BG736" s="263" t="str">
        <f t="shared" si="393"/>
        <v>Remplir la colonne I</v>
      </c>
      <c r="BH736" s="91"/>
      <c r="BI736" s="315" t="str">
        <f t="shared" si="379"/>
        <v>Remplir les termes C, P, T et TVA</v>
      </c>
      <c r="BJ736" s="55"/>
      <c r="BK736" s="65"/>
      <c r="BL736" s="98" t="s">
        <v>64</v>
      </c>
      <c r="BM736" s="63"/>
      <c r="BN736" s="87" t="str">
        <f t="shared" si="380"/>
        <v>Remplir la colonne BJ ou BM</v>
      </c>
      <c r="BO736" s="63"/>
      <c r="BP736" s="173" t="str">
        <f t="shared" si="394"/>
        <v>Remplir la colonne M</v>
      </c>
      <c r="BQ736" s="179" t="str">
        <f t="shared" si="381"/>
        <v>Remplir la colonne BO</v>
      </c>
      <c r="BR736" s="263" t="str">
        <f t="shared" si="395"/>
        <v>Remplir la colonne I</v>
      </c>
      <c r="BS736" s="91"/>
      <c r="BT736" s="315" t="str">
        <f t="shared" si="382"/>
        <v>Remplir les termes C, P, T et TVA</v>
      </c>
      <c r="BU736" s="55"/>
      <c r="BV736" s="65"/>
      <c r="BW736" s="98" t="s">
        <v>64</v>
      </c>
      <c r="BX736" s="63"/>
      <c r="BY736" s="87" t="str">
        <f t="shared" si="383"/>
        <v>Remplir la colonne BU ou BX</v>
      </c>
      <c r="BZ736" s="63"/>
      <c r="CA736" s="173" t="str">
        <f t="shared" si="396"/>
        <v>Remplir la colonne M</v>
      </c>
      <c r="CB736" s="179" t="str">
        <f t="shared" si="384"/>
        <v>Remplir la colonne BZ</v>
      </c>
      <c r="CC736" s="263" t="str">
        <f t="shared" si="397"/>
        <v>Remplir la colonne I</v>
      </c>
      <c r="CD736" s="91"/>
      <c r="CE736" s="315" t="str">
        <f t="shared" si="385"/>
        <v>Remplir les termes C, P, T et TVA</v>
      </c>
      <c r="CF736" s="61" t="str">
        <f t="shared" si="366"/>
        <v>REMPLIR TYPE DE CLIENT</v>
      </c>
      <c r="CG736" s="107" t="str">
        <f t="shared" si="386"/>
        <v>Montant total de l'aide demandée non indiqué</v>
      </c>
      <c r="CH736" s="1"/>
      <c r="CI736" s="1"/>
      <c r="CJ736" s="1"/>
      <c r="CK736" s="1"/>
      <c r="CL736" s="1"/>
    </row>
    <row r="737" spans="1:90" x14ac:dyDescent="0.25">
      <c r="A737" s="51"/>
      <c r="B737" s="111"/>
      <c r="C737" s="111"/>
      <c r="D737" s="111"/>
      <c r="E737" s="111"/>
      <c r="F737" s="111"/>
      <c r="G737" s="132"/>
      <c r="H737" s="151"/>
      <c r="I737" s="299"/>
      <c r="J737" s="152"/>
      <c r="K737" s="153"/>
      <c r="L737" s="169"/>
      <c r="M737" s="39"/>
      <c r="N737" s="90"/>
      <c r="O737" s="39"/>
      <c r="P737" s="23"/>
      <c r="Q737" s="170">
        <f t="shared" si="367"/>
        <v>0</v>
      </c>
      <c r="R737" s="55"/>
      <c r="S737" s="65"/>
      <c r="T737" s="98" t="s">
        <v>64</v>
      </c>
      <c r="U737" s="63"/>
      <c r="V737" s="87" t="str">
        <f t="shared" si="368"/>
        <v>Remplir la colonne R ou U</v>
      </c>
      <c r="W737" s="63"/>
      <c r="X737" s="173" t="str">
        <f t="shared" si="365"/>
        <v>Remplir la colonne M</v>
      </c>
      <c r="Y737" s="179" t="str">
        <f t="shared" si="369"/>
        <v>Remplir la colonne W</v>
      </c>
      <c r="Z737" s="263" t="str">
        <f t="shared" si="387"/>
        <v>Remplir la colonne I</v>
      </c>
      <c r="AA737" s="91"/>
      <c r="AB737" s="315" t="str">
        <f t="shared" si="370"/>
        <v>Remplir les termes C, P, T et TVA</v>
      </c>
      <c r="AC737" s="55"/>
      <c r="AD737" s="65"/>
      <c r="AE737" s="98" t="s">
        <v>64</v>
      </c>
      <c r="AF737" s="63"/>
      <c r="AG737" s="87" t="str">
        <f t="shared" si="371"/>
        <v>Remplir la colonne AC ou AF</v>
      </c>
      <c r="AH737" s="63"/>
      <c r="AI737" s="173" t="str">
        <f t="shared" si="388"/>
        <v>Remplir la colonne M</v>
      </c>
      <c r="AJ737" s="179" t="str">
        <f t="shared" si="372"/>
        <v>Remplir la colonne AH</v>
      </c>
      <c r="AK737" s="263" t="str">
        <f t="shared" si="389"/>
        <v>Remplir la colonne I</v>
      </c>
      <c r="AL737" s="91"/>
      <c r="AM737" s="315" t="str">
        <f t="shared" si="373"/>
        <v>Remplir les terme C, P, T et TVA</v>
      </c>
      <c r="AN737" s="55"/>
      <c r="AO737" s="65"/>
      <c r="AP737" s="98" t="s">
        <v>64</v>
      </c>
      <c r="AQ737" s="63"/>
      <c r="AR737" s="87" t="str">
        <f t="shared" si="374"/>
        <v>Remplir la colonne AN ou AQ</v>
      </c>
      <c r="AS737" s="63"/>
      <c r="AT737" s="173" t="str">
        <f t="shared" si="390"/>
        <v>Remplir la colonne M</v>
      </c>
      <c r="AU737" s="179" t="str">
        <f t="shared" si="375"/>
        <v>Remplir la colonne AS</v>
      </c>
      <c r="AV737" s="263" t="str">
        <f t="shared" si="391"/>
        <v>Remplir la colonne I</v>
      </c>
      <c r="AW737" s="91"/>
      <c r="AX737" s="315" t="str">
        <f t="shared" si="376"/>
        <v>Remplir les termes C, P, T et TVA</v>
      </c>
      <c r="AY737" s="55"/>
      <c r="AZ737" s="65"/>
      <c r="BA737" s="98" t="s">
        <v>64</v>
      </c>
      <c r="BB737" s="63"/>
      <c r="BC737" s="87" t="str">
        <f t="shared" si="377"/>
        <v>Remplir la colonne AY ou BB</v>
      </c>
      <c r="BD737" s="63"/>
      <c r="BE737" s="173" t="str">
        <f t="shared" si="392"/>
        <v>Remplir la colonne M</v>
      </c>
      <c r="BF737" s="179" t="str">
        <f t="shared" si="378"/>
        <v>Remplir la colonne BD</v>
      </c>
      <c r="BG737" s="263" t="str">
        <f t="shared" si="393"/>
        <v>Remplir la colonne I</v>
      </c>
      <c r="BH737" s="91"/>
      <c r="BI737" s="315" t="str">
        <f t="shared" si="379"/>
        <v>Remplir les termes C, P, T et TVA</v>
      </c>
      <c r="BJ737" s="55"/>
      <c r="BK737" s="65"/>
      <c r="BL737" s="98" t="s">
        <v>64</v>
      </c>
      <c r="BM737" s="63"/>
      <c r="BN737" s="87" t="str">
        <f t="shared" si="380"/>
        <v>Remplir la colonne BJ ou BM</v>
      </c>
      <c r="BO737" s="63"/>
      <c r="BP737" s="173" t="str">
        <f t="shared" si="394"/>
        <v>Remplir la colonne M</v>
      </c>
      <c r="BQ737" s="179" t="str">
        <f t="shared" si="381"/>
        <v>Remplir la colonne BO</v>
      </c>
      <c r="BR737" s="263" t="str">
        <f t="shared" si="395"/>
        <v>Remplir la colonne I</v>
      </c>
      <c r="BS737" s="91"/>
      <c r="BT737" s="315" t="str">
        <f t="shared" si="382"/>
        <v>Remplir les termes C, P, T et TVA</v>
      </c>
      <c r="BU737" s="55"/>
      <c r="BV737" s="65"/>
      <c r="BW737" s="98" t="s">
        <v>64</v>
      </c>
      <c r="BX737" s="63"/>
      <c r="BY737" s="87" t="str">
        <f t="shared" si="383"/>
        <v>Remplir la colonne BU ou BX</v>
      </c>
      <c r="BZ737" s="63"/>
      <c r="CA737" s="173" t="str">
        <f t="shared" si="396"/>
        <v>Remplir la colonne M</v>
      </c>
      <c r="CB737" s="179" t="str">
        <f t="shared" si="384"/>
        <v>Remplir la colonne BZ</v>
      </c>
      <c r="CC737" s="263" t="str">
        <f t="shared" si="397"/>
        <v>Remplir la colonne I</v>
      </c>
      <c r="CD737" s="91"/>
      <c r="CE737" s="315" t="str">
        <f t="shared" si="385"/>
        <v>Remplir les termes C, P, T et TVA</v>
      </c>
      <c r="CF737" s="61" t="str">
        <f t="shared" si="366"/>
        <v>REMPLIR TYPE DE CLIENT</v>
      </c>
      <c r="CG737" s="107" t="str">
        <f t="shared" si="386"/>
        <v>Montant total de l'aide demandée non indiqué</v>
      </c>
      <c r="CH737" s="1"/>
      <c r="CI737" s="1"/>
      <c r="CJ737" s="1"/>
      <c r="CK737" s="1"/>
      <c r="CL737" s="1"/>
    </row>
    <row r="738" spans="1:90" x14ac:dyDescent="0.25">
      <c r="A738" s="51"/>
      <c r="B738" s="111"/>
      <c r="C738" s="111"/>
      <c r="D738" s="111"/>
      <c r="E738" s="111"/>
      <c r="F738" s="111"/>
      <c r="G738" s="132"/>
      <c r="H738" s="151"/>
      <c r="I738" s="299"/>
      <c r="J738" s="152"/>
      <c r="K738" s="153"/>
      <c r="L738" s="169"/>
      <c r="M738" s="39"/>
      <c r="N738" s="90"/>
      <c r="O738" s="39"/>
      <c r="P738" s="23"/>
      <c r="Q738" s="170">
        <f t="shared" si="367"/>
        <v>0</v>
      </c>
      <c r="R738" s="55"/>
      <c r="S738" s="65"/>
      <c r="T738" s="98" t="s">
        <v>64</v>
      </c>
      <c r="U738" s="63"/>
      <c r="V738" s="87" t="str">
        <f t="shared" si="368"/>
        <v>Remplir la colonne R ou U</v>
      </c>
      <c r="W738" s="63"/>
      <c r="X738" s="173" t="str">
        <f t="shared" si="365"/>
        <v>Remplir la colonne M</v>
      </c>
      <c r="Y738" s="179" t="str">
        <f t="shared" si="369"/>
        <v>Remplir la colonne W</v>
      </c>
      <c r="Z738" s="263" t="str">
        <f t="shared" si="387"/>
        <v>Remplir la colonne I</v>
      </c>
      <c r="AA738" s="91"/>
      <c r="AB738" s="315" t="str">
        <f t="shared" si="370"/>
        <v>Remplir les termes C, P, T et TVA</v>
      </c>
      <c r="AC738" s="55"/>
      <c r="AD738" s="65"/>
      <c r="AE738" s="98" t="s">
        <v>64</v>
      </c>
      <c r="AF738" s="63"/>
      <c r="AG738" s="87" t="str">
        <f t="shared" si="371"/>
        <v>Remplir la colonne AC ou AF</v>
      </c>
      <c r="AH738" s="63"/>
      <c r="AI738" s="173" t="str">
        <f t="shared" si="388"/>
        <v>Remplir la colonne M</v>
      </c>
      <c r="AJ738" s="179" t="str">
        <f t="shared" si="372"/>
        <v>Remplir la colonne AH</v>
      </c>
      <c r="AK738" s="263" t="str">
        <f t="shared" si="389"/>
        <v>Remplir la colonne I</v>
      </c>
      <c r="AL738" s="91"/>
      <c r="AM738" s="315" t="str">
        <f t="shared" si="373"/>
        <v>Remplir les terme C, P, T et TVA</v>
      </c>
      <c r="AN738" s="55"/>
      <c r="AO738" s="65"/>
      <c r="AP738" s="98" t="s">
        <v>64</v>
      </c>
      <c r="AQ738" s="63"/>
      <c r="AR738" s="87" t="str">
        <f t="shared" si="374"/>
        <v>Remplir la colonne AN ou AQ</v>
      </c>
      <c r="AS738" s="63"/>
      <c r="AT738" s="173" t="str">
        <f t="shared" si="390"/>
        <v>Remplir la colonne M</v>
      </c>
      <c r="AU738" s="179" t="str">
        <f t="shared" si="375"/>
        <v>Remplir la colonne AS</v>
      </c>
      <c r="AV738" s="263" t="str">
        <f t="shared" si="391"/>
        <v>Remplir la colonne I</v>
      </c>
      <c r="AW738" s="91"/>
      <c r="AX738" s="315" t="str">
        <f t="shared" si="376"/>
        <v>Remplir les termes C, P, T et TVA</v>
      </c>
      <c r="AY738" s="55"/>
      <c r="AZ738" s="65"/>
      <c r="BA738" s="98" t="s">
        <v>64</v>
      </c>
      <c r="BB738" s="63"/>
      <c r="BC738" s="87" t="str">
        <f t="shared" si="377"/>
        <v>Remplir la colonne AY ou BB</v>
      </c>
      <c r="BD738" s="63"/>
      <c r="BE738" s="173" t="str">
        <f t="shared" si="392"/>
        <v>Remplir la colonne M</v>
      </c>
      <c r="BF738" s="179" t="str">
        <f t="shared" si="378"/>
        <v>Remplir la colonne BD</v>
      </c>
      <c r="BG738" s="263" t="str">
        <f t="shared" si="393"/>
        <v>Remplir la colonne I</v>
      </c>
      <c r="BH738" s="91"/>
      <c r="BI738" s="315" t="str">
        <f t="shared" si="379"/>
        <v>Remplir les termes C, P, T et TVA</v>
      </c>
      <c r="BJ738" s="55"/>
      <c r="BK738" s="65"/>
      <c r="BL738" s="98" t="s">
        <v>64</v>
      </c>
      <c r="BM738" s="63"/>
      <c r="BN738" s="87" t="str">
        <f t="shared" si="380"/>
        <v>Remplir la colonne BJ ou BM</v>
      </c>
      <c r="BO738" s="63"/>
      <c r="BP738" s="173" t="str">
        <f t="shared" si="394"/>
        <v>Remplir la colonne M</v>
      </c>
      <c r="BQ738" s="179" t="str">
        <f t="shared" si="381"/>
        <v>Remplir la colonne BO</v>
      </c>
      <c r="BR738" s="263" t="str">
        <f t="shared" si="395"/>
        <v>Remplir la colonne I</v>
      </c>
      <c r="BS738" s="91"/>
      <c r="BT738" s="315" t="str">
        <f t="shared" si="382"/>
        <v>Remplir les termes C, P, T et TVA</v>
      </c>
      <c r="BU738" s="55"/>
      <c r="BV738" s="65"/>
      <c r="BW738" s="98" t="s">
        <v>64</v>
      </c>
      <c r="BX738" s="63"/>
      <c r="BY738" s="87" t="str">
        <f t="shared" si="383"/>
        <v>Remplir la colonne BU ou BX</v>
      </c>
      <c r="BZ738" s="63"/>
      <c r="CA738" s="173" t="str">
        <f t="shared" si="396"/>
        <v>Remplir la colonne M</v>
      </c>
      <c r="CB738" s="179" t="str">
        <f t="shared" si="384"/>
        <v>Remplir la colonne BZ</v>
      </c>
      <c r="CC738" s="263" t="str">
        <f t="shared" si="397"/>
        <v>Remplir la colonne I</v>
      </c>
      <c r="CD738" s="91"/>
      <c r="CE738" s="315" t="str">
        <f t="shared" si="385"/>
        <v>Remplir les termes C, P, T et TVA</v>
      </c>
      <c r="CF738" s="61" t="str">
        <f t="shared" si="366"/>
        <v>REMPLIR TYPE DE CLIENT</v>
      </c>
      <c r="CG738" s="107" t="str">
        <f t="shared" si="386"/>
        <v>Montant total de l'aide demandée non indiqué</v>
      </c>
      <c r="CH738" s="1"/>
      <c r="CI738" s="1"/>
      <c r="CJ738" s="1"/>
      <c r="CK738" s="1"/>
      <c r="CL738" s="1"/>
    </row>
    <row r="739" spans="1:90" x14ac:dyDescent="0.25">
      <c r="A739" s="51"/>
      <c r="B739" s="111"/>
      <c r="C739" s="111"/>
      <c r="D739" s="111"/>
      <c r="E739" s="111"/>
      <c r="F739" s="111"/>
      <c r="G739" s="132"/>
      <c r="H739" s="151"/>
      <c r="I739" s="299"/>
      <c r="J739" s="152"/>
      <c r="K739" s="153"/>
      <c r="L739" s="169"/>
      <c r="M739" s="39"/>
      <c r="N739" s="90"/>
      <c r="O739" s="39"/>
      <c r="P739" s="23"/>
      <c r="Q739" s="170">
        <f t="shared" si="367"/>
        <v>0</v>
      </c>
      <c r="R739" s="55"/>
      <c r="S739" s="65"/>
      <c r="T739" s="98" t="s">
        <v>64</v>
      </c>
      <c r="U739" s="63"/>
      <c r="V739" s="87" t="str">
        <f t="shared" si="368"/>
        <v>Remplir la colonne R ou U</v>
      </c>
      <c r="W739" s="63"/>
      <c r="X739" s="173" t="str">
        <f t="shared" si="365"/>
        <v>Remplir la colonne M</v>
      </c>
      <c r="Y739" s="179" t="str">
        <f t="shared" si="369"/>
        <v>Remplir la colonne W</v>
      </c>
      <c r="Z739" s="263" t="str">
        <f t="shared" si="387"/>
        <v>Remplir la colonne I</v>
      </c>
      <c r="AA739" s="91"/>
      <c r="AB739" s="315" t="str">
        <f t="shared" si="370"/>
        <v>Remplir les termes C, P, T et TVA</v>
      </c>
      <c r="AC739" s="55"/>
      <c r="AD739" s="65"/>
      <c r="AE739" s="98" t="s">
        <v>64</v>
      </c>
      <c r="AF739" s="63"/>
      <c r="AG739" s="87" t="str">
        <f t="shared" si="371"/>
        <v>Remplir la colonne AC ou AF</v>
      </c>
      <c r="AH739" s="63"/>
      <c r="AI739" s="173" t="str">
        <f t="shared" si="388"/>
        <v>Remplir la colonne M</v>
      </c>
      <c r="AJ739" s="179" t="str">
        <f t="shared" si="372"/>
        <v>Remplir la colonne AH</v>
      </c>
      <c r="AK739" s="263" t="str">
        <f t="shared" si="389"/>
        <v>Remplir la colonne I</v>
      </c>
      <c r="AL739" s="91"/>
      <c r="AM739" s="315" t="str">
        <f t="shared" si="373"/>
        <v>Remplir les terme C, P, T et TVA</v>
      </c>
      <c r="AN739" s="55"/>
      <c r="AO739" s="65"/>
      <c r="AP739" s="98" t="s">
        <v>64</v>
      </c>
      <c r="AQ739" s="63"/>
      <c r="AR739" s="87" t="str">
        <f t="shared" si="374"/>
        <v>Remplir la colonne AN ou AQ</v>
      </c>
      <c r="AS739" s="63"/>
      <c r="AT739" s="173" t="str">
        <f t="shared" si="390"/>
        <v>Remplir la colonne M</v>
      </c>
      <c r="AU739" s="179" t="str">
        <f t="shared" si="375"/>
        <v>Remplir la colonne AS</v>
      </c>
      <c r="AV739" s="263" t="str">
        <f t="shared" si="391"/>
        <v>Remplir la colonne I</v>
      </c>
      <c r="AW739" s="91"/>
      <c r="AX739" s="315" t="str">
        <f t="shared" si="376"/>
        <v>Remplir les termes C, P, T et TVA</v>
      </c>
      <c r="AY739" s="55"/>
      <c r="AZ739" s="65"/>
      <c r="BA739" s="98" t="s">
        <v>64</v>
      </c>
      <c r="BB739" s="63"/>
      <c r="BC739" s="87" t="str">
        <f t="shared" si="377"/>
        <v>Remplir la colonne AY ou BB</v>
      </c>
      <c r="BD739" s="63"/>
      <c r="BE739" s="173" t="str">
        <f t="shared" si="392"/>
        <v>Remplir la colonne M</v>
      </c>
      <c r="BF739" s="179" t="str">
        <f t="shared" si="378"/>
        <v>Remplir la colonne BD</v>
      </c>
      <c r="BG739" s="263" t="str">
        <f t="shared" si="393"/>
        <v>Remplir la colonne I</v>
      </c>
      <c r="BH739" s="91"/>
      <c r="BI739" s="315" t="str">
        <f t="shared" si="379"/>
        <v>Remplir les termes C, P, T et TVA</v>
      </c>
      <c r="BJ739" s="55"/>
      <c r="BK739" s="65"/>
      <c r="BL739" s="98" t="s">
        <v>64</v>
      </c>
      <c r="BM739" s="63"/>
      <c r="BN739" s="87" t="str">
        <f t="shared" si="380"/>
        <v>Remplir la colonne BJ ou BM</v>
      </c>
      <c r="BO739" s="63"/>
      <c r="BP739" s="173" t="str">
        <f t="shared" si="394"/>
        <v>Remplir la colonne M</v>
      </c>
      <c r="BQ739" s="179" t="str">
        <f t="shared" si="381"/>
        <v>Remplir la colonne BO</v>
      </c>
      <c r="BR739" s="263" t="str">
        <f t="shared" si="395"/>
        <v>Remplir la colonne I</v>
      </c>
      <c r="BS739" s="91"/>
      <c r="BT739" s="315" t="str">
        <f t="shared" si="382"/>
        <v>Remplir les termes C, P, T et TVA</v>
      </c>
      <c r="BU739" s="55"/>
      <c r="BV739" s="65"/>
      <c r="BW739" s="98" t="s">
        <v>64</v>
      </c>
      <c r="BX739" s="63"/>
      <c r="BY739" s="87" t="str">
        <f t="shared" si="383"/>
        <v>Remplir la colonne BU ou BX</v>
      </c>
      <c r="BZ739" s="63"/>
      <c r="CA739" s="173" t="str">
        <f t="shared" si="396"/>
        <v>Remplir la colonne M</v>
      </c>
      <c r="CB739" s="179" t="str">
        <f t="shared" si="384"/>
        <v>Remplir la colonne BZ</v>
      </c>
      <c r="CC739" s="263" t="str">
        <f t="shared" si="397"/>
        <v>Remplir la colonne I</v>
      </c>
      <c r="CD739" s="91"/>
      <c r="CE739" s="315" t="str">
        <f t="shared" si="385"/>
        <v>Remplir les termes C, P, T et TVA</v>
      </c>
      <c r="CF739" s="61" t="str">
        <f t="shared" si="366"/>
        <v>REMPLIR TYPE DE CLIENT</v>
      </c>
      <c r="CG739" s="107" t="str">
        <f t="shared" si="386"/>
        <v>Montant total de l'aide demandée non indiqué</v>
      </c>
      <c r="CH739" s="1"/>
      <c r="CI739" s="1"/>
      <c r="CJ739" s="1"/>
      <c r="CK739" s="1"/>
      <c r="CL739" s="1"/>
    </row>
    <row r="740" spans="1:90" x14ac:dyDescent="0.25">
      <c r="A740" s="51"/>
      <c r="B740" s="111"/>
      <c r="C740" s="111"/>
      <c r="D740" s="111"/>
      <c r="E740" s="111"/>
      <c r="F740" s="111"/>
      <c r="G740" s="132"/>
      <c r="H740" s="151"/>
      <c r="I740" s="299"/>
      <c r="J740" s="152"/>
      <c r="K740" s="153"/>
      <c r="L740" s="169"/>
      <c r="M740" s="39"/>
      <c r="N740" s="90"/>
      <c r="O740" s="39"/>
      <c r="P740" s="23"/>
      <c r="Q740" s="170">
        <f t="shared" si="367"/>
        <v>0</v>
      </c>
      <c r="R740" s="55"/>
      <c r="S740" s="65"/>
      <c r="T740" s="98" t="s">
        <v>64</v>
      </c>
      <c r="U740" s="63"/>
      <c r="V740" s="87" t="str">
        <f t="shared" si="368"/>
        <v>Remplir la colonne R ou U</v>
      </c>
      <c r="W740" s="63"/>
      <c r="X740" s="173" t="str">
        <f t="shared" si="365"/>
        <v>Remplir la colonne M</v>
      </c>
      <c r="Y740" s="179" t="str">
        <f t="shared" si="369"/>
        <v>Remplir la colonne W</v>
      </c>
      <c r="Z740" s="263" t="str">
        <f t="shared" si="387"/>
        <v>Remplir la colonne I</v>
      </c>
      <c r="AA740" s="91"/>
      <c r="AB740" s="315" t="str">
        <f t="shared" si="370"/>
        <v>Remplir les termes C, P, T et TVA</v>
      </c>
      <c r="AC740" s="55"/>
      <c r="AD740" s="65"/>
      <c r="AE740" s="98" t="s">
        <v>64</v>
      </c>
      <c r="AF740" s="63"/>
      <c r="AG740" s="87" t="str">
        <f t="shared" si="371"/>
        <v>Remplir la colonne AC ou AF</v>
      </c>
      <c r="AH740" s="63"/>
      <c r="AI740" s="173" t="str">
        <f t="shared" si="388"/>
        <v>Remplir la colonne M</v>
      </c>
      <c r="AJ740" s="179" t="str">
        <f t="shared" si="372"/>
        <v>Remplir la colonne AH</v>
      </c>
      <c r="AK740" s="263" t="str">
        <f t="shared" si="389"/>
        <v>Remplir la colonne I</v>
      </c>
      <c r="AL740" s="91"/>
      <c r="AM740" s="315" t="str">
        <f t="shared" si="373"/>
        <v>Remplir les terme C, P, T et TVA</v>
      </c>
      <c r="AN740" s="55"/>
      <c r="AO740" s="65"/>
      <c r="AP740" s="98" t="s">
        <v>64</v>
      </c>
      <c r="AQ740" s="63"/>
      <c r="AR740" s="87" t="str">
        <f t="shared" si="374"/>
        <v>Remplir la colonne AN ou AQ</v>
      </c>
      <c r="AS740" s="63"/>
      <c r="AT740" s="173" t="str">
        <f t="shared" si="390"/>
        <v>Remplir la colonne M</v>
      </c>
      <c r="AU740" s="179" t="str">
        <f t="shared" si="375"/>
        <v>Remplir la colonne AS</v>
      </c>
      <c r="AV740" s="263" t="str">
        <f t="shared" si="391"/>
        <v>Remplir la colonne I</v>
      </c>
      <c r="AW740" s="91"/>
      <c r="AX740" s="315" t="str">
        <f t="shared" si="376"/>
        <v>Remplir les termes C, P, T et TVA</v>
      </c>
      <c r="AY740" s="55"/>
      <c r="AZ740" s="65"/>
      <c r="BA740" s="98" t="s">
        <v>64</v>
      </c>
      <c r="BB740" s="63"/>
      <c r="BC740" s="87" t="str">
        <f t="shared" si="377"/>
        <v>Remplir la colonne AY ou BB</v>
      </c>
      <c r="BD740" s="63"/>
      <c r="BE740" s="173" t="str">
        <f t="shared" si="392"/>
        <v>Remplir la colonne M</v>
      </c>
      <c r="BF740" s="179" t="str">
        <f t="shared" si="378"/>
        <v>Remplir la colonne BD</v>
      </c>
      <c r="BG740" s="263" t="str">
        <f t="shared" si="393"/>
        <v>Remplir la colonne I</v>
      </c>
      <c r="BH740" s="91"/>
      <c r="BI740" s="315" t="str">
        <f t="shared" si="379"/>
        <v>Remplir les termes C, P, T et TVA</v>
      </c>
      <c r="BJ740" s="55"/>
      <c r="BK740" s="65"/>
      <c r="BL740" s="98" t="s">
        <v>64</v>
      </c>
      <c r="BM740" s="63"/>
      <c r="BN740" s="87" t="str">
        <f t="shared" si="380"/>
        <v>Remplir la colonne BJ ou BM</v>
      </c>
      <c r="BO740" s="63"/>
      <c r="BP740" s="173" t="str">
        <f t="shared" si="394"/>
        <v>Remplir la colonne M</v>
      </c>
      <c r="BQ740" s="179" t="str">
        <f t="shared" si="381"/>
        <v>Remplir la colonne BO</v>
      </c>
      <c r="BR740" s="263" t="str">
        <f t="shared" si="395"/>
        <v>Remplir la colonne I</v>
      </c>
      <c r="BS740" s="91"/>
      <c r="BT740" s="315" t="str">
        <f t="shared" si="382"/>
        <v>Remplir les termes C, P, T et TVA</v>
      </c>
      <c r="BU740" s="55"/>
      <c r="BV740" s="65"/>
      <c r="BW740" s="98" t="s">
        <v>64</v>
      </c>
      <c r="BX740" s="63"/>
      <c r="BY740" s="87" t="str">
        <f t="shared" si="383"/>
        <v>Remplir la colonne BU ou BX</v>
      </c>
      <c r="BZ740" s="63"/>
      <c r="CA740" s="173" t="str">
        <f t="shared" si="396"/>
        <v>Remplir la colonne M</v>
      </c>
      <c r="CB740" s="179" t="str">
        <f t="shared" si="384"/>
        <v>Remplir la colonne BZ</v>
      </c>
      <c r="CC740" s="263" t="str">
        <f t="shared" si="397"/>
        <v>Remplir la colonne I</v>
      </c>
      <c r="CD740" s="91"/>
      <c r="CE740" s="315" t="str">
        <f t="shared" si="385"/>
        <v>Remplir les termes C, P, T et TVA</v>
      </c>
      <c r="CF740" s="61" t="str">
        <f t="shared" si="366"/>
        <v>REMPLIR TYPE DE CLIENT</v>
      </c>
      <c r="CG740" s="107" t="str">
        <f t="shared" si="386"/>
        <v>Montant total de l'aide demandée non indiqué</v>
      </c>
      <c r="CH740" s="1"/>
      <c r="CI740" s="1"/>
      <c r="CJ740" s="1"/>
      <c r="CK740" s="1"/>
      <c r="CL740" s="1"/>
    </row>
    <row r="741" spans="1:90" x14ac:dyDescent="0.25">
      <c r="A741" s="51"/>
      <c r="B741" s="111"/>
      <c r="C741" s="111"/>
      <c r="D741" s="111"/>
      <c r="E741" s="111"/>
      <c r="F741" s="111"/>
      <c r="G741" s="132"/>
      <c r="H741" s="151"/>
      <c r="I741" s="299"/>
      <c r="J741" s="152"/>
      <c r="K741" s="153"/>
      <c r="L741" s="169"/>
      <c r="M741" s="39"/>
      <c r="N741" s="90"/>
      <c r="O741" s="39"/>
      <c r="P741" s="23"/>
      <c r="Q741" s="170">
        <f t="shared" si="367"/>
        <v>0</v>
      </c>
      <c r="R741" s="55"/>
      <c r="S741" s="65"/>
      <c r="T741" s="98" t="s">
        <v>64</v>
      </c>
      <c r="U741" s="63"/>
      <c r="V741" s="87" t="str">
        <f t="shared" si="368"/>
        <v>Remplir la colonne R ou U</v>
      </c>
      <c r="W741" s="63"/>
      <c r="X741" s="173" t="str">
        <f t="shared" si="365"/>
        <v>Remplir la colonne M</v>
      </c>
      <c r="Y741" s="179" t="str">
        <f t="shared" si="369"/>
        <v>Remplir la colonne W</v>
      </c>
      <c r="Z741" s="263" t="str">
        <f t="shared" si="387"/>
        <v>Remplir la colonne I</v>
      </c>
      <c r="AA741" s="91"/>
      <c r="AB741" s="315" t="str">
        <f t="shared" si="370"/>
        <v>Remplir les termes C, P, T et TVA</v>
      </c>
      <c r="AC741" s="55"/>
      <c r="AD741" s="65"/>
      <c r="AE741" s="98" t="s">
        <v>64</v>
      </c>
      <c r="AF741" s="63"/>
      <c r="AG741" s="87" t="str">
        <f t="shared" si="371"/>
        <v>Remplir la colonne AC ou AF</v>
      </c>
      <c r="AH741" s="63"/>
      <c r="AI741" s="173" t="str">
        <f t="shared" si="388"/>
        <v>Remplir la colonne M</v>
      </c>
      <c r="AJ741" s="179" t="str">
        <f t="shared" si="372"/>
        <v>Remplir la colonne AH</v>
      </c>
      <c r="AK741" s="263" t="str">
        <f t="shared" si="389"/>
        <v>Remplir la colonne I</v>
      </c>
      <c r="AL741" s="91"/>
      <c r="AM741" s="315" t="str">
        <f t="shared" si="373"/>
        <v>Remplir les terme C, P, T et TVA</v>
      </c>
      <c r="AN741" s="55"/>
      <c r="AO741" s="65"/>
      <c r="AP741" s="98" t="s">
        <v>64</v>
      </c>
      <c r="AQ741" s="63"/>
      <c r="AR741" s="87" t="str">
        <f t="shared" si="374"/>
        <v>Remplir la colonne AN ou AQ</v>
      </c>
      <c r="AS741" s="63"/>
      <c r="AT741" s="173" t="str">
        <f t="shared" si="390"/>
        <v>Remplir la colonne M</v>
      </c>
      <c r="AU741" s="179" t="str">
        <f t="shared" si="375"/>
        <v>Remplir la colonne AS</v>
      </c>
      <c r="AV741" s="263" t="str">
        <f t="shared" si="391"/>
        <v>Remplir la colonne I</v>
      </c>
      <c r="AW741" s="91"/>
      <c r="AX741" s="315" t="str">
        <f t="shared" si="376"/>
        <v>Remplir les termes C, P, T et TVA</v>
      </c>
      <c r="AY741" s="55"/>
      <c r="AZ741" s="65"/>
      <c r="BA741" s="98" t="s">
        <v>64</v>
      </c>
      <c r="BB741" s="63"/>
      <c r="BC741" s="87" t="str">
        <f t="shared" si="377"/>
        <v>Remplir la colonne AY ou BB</v>
      </c>
      <c r="BD741" s="63"/>
      <c r="BE741" s="173" t="str">
        <f t="shared" si="392"/>
        <v>Remplir la colonne M</v>
      </c>
      <c r="BF741" s="179" t="str">
        <f t="shared" si="378"/>
        <v>Remplir la colonne BD</v>
      </c>
      <c r="BG741" s="263" t="str">
        <f t="shared" si="393"/>
        <v>Remplir la colonne I</v>
      </c>
      <c r="BH741" s="91"/>
      <c r="BI741" s="315" t="str">
        <f t="shared" si="379"/>
        <v>Remplir les termes C, P, T et TVA</v>
      </c>
      <c r="BJ741" s="55"/>
      <c r="BK741" s="65"/>
      <c r="BL741" s="98" t="s">
        <v>64</v>
      </c>
      <c r="BM741" s="63"/>
      <c r="BN741" s="87" t="str">
        <f t="shared" si="380"/>
        <v>Remplir la colonne BJ ou BM</v>
      </c>
      <c r="BO741" s="63"/>
      <c r="BP741" s="173" t="str">
        <f t="shared" si="394"/>
        <v>Remplir la colonne M</v>
      </c>
      <c r="BQ741" s="179" t="str">
        <f t="shared" si="381"/>
        <v>Remplir la colonne BO</v>
      </c>
      <c r="BR741" s="263" t="str">
        <f t="shared" si="395"/>
        <v>Remplir la colonne I</v>
      </c>
      <c r="BS741" s="91"/>
      <c r="BT741" s="315" t="str">
        <f t="shared" si="382"/>
        <v>Remplir les termes C, P, T et TVA</v>
      </c>
      <c r="BU741" s="55"/>
      <c r="BV741" s="65"/>
      <c r="BW741" s="98" t="s">
        <v>64</v>
      </c>
      <c r="BX741" s="63"/>
      <c r="BY741" s="87" t="str">
        <f t="shared" si="383"/>
        <v>Remplir la colonne BU ou BX</v>
      </c>
      <c r="BZ741" s="63"/>
      <c r="CA741" s="173" t="str">
        <f t="shared" si="396"/>
        <v>Remplir la colonne M</v>
      </c>
      <c r="CB741" s="179" t="str">
        <f t="shared" si="384"/>
        <v>Remplir la colonne BZ</v>
      </c>
      <c r="CC741" s="263" t="str">
        <f t="shared" si="397"/>
        <v>Remplir la colonne I</v>
      </c>
      <c r="CD741" s="91"/>
      <c r="CE741" s="315" t="str">
        <f t="shared" si="385"/>
        <v>Remplir les termes C, P, T et TVA</v>
      </c>
      <c r="CF741" s="61" t="str">
        <f t="shared" si="366"/>
        <v>REMPLIR TYPE DE CLIENT</v>
      </c>
      <c r="CG741" s="107" t="str">
        <f t="shared" si="386"/>
        <v>Montant total de l'aide demandée non indiqué</v>
      </c>
      <c r="CH741" s="1"/>
      <c r="CI741" s="1"/>
      <c r="CJ741" s="1"/>
      <c r="CK741" s="1"/>
      <c r="CL741" s="1"/>
    </row>
    <row r="742" spans="1:90" x14ac:dyDescent="0.25">
      <c r="A742" s="51"/>
      <c r="B742" s="111"/>
      <c r="C742" s="111"/>
      <c r="D742" s="111"/>
      <c r="E742" s="111"/>
      <c r="F742" s="111"/>
      <c r="G742" s="132"/>
      <c r="H742" s="151"/>
      <c r="I742" s="299"/>
      <c r="J742" s="152"/>
      <c r="K742" s="153"/>
      <c r="L742" s="169"/>
      <c r="M742" s="39"/>
      <c r="N742" s="90"/>
      <c r="O742" s="39"/>
      <c r="P742" s="23"/>
      <c r="Q742" s="170">
        <f t="shared" si="367"/>
        <v>0</v>
      </c>
      <c r="R742" s="55"/>
      <c r="S742" s="65"/>
      <c r="T742" s="98" t="s">
        <v>64</v>
      </c>
      <c r="U742" s="63"/>
      <c r="V742" s="87" t="str">
        <f t="shared" si="368"/>
        <v>Remplir la colonne R ou U</v>
      </c>
      <c r="W742" s="63"/>
      <c r="X742" s="173" t="str">
        <f t="shared" si="365"/>
        <v>Remplir la colonne M</v>
      </c>
      <c r="Y742" s="179" t="str">
        <f t="shared" si="369"/>
        <v>Remplir la colonne W</v>
      </c>
      <c r="Z742" s="263" t="str">
        <f t="shared" si="387"/>
        <v>Remplir la colonne I</v>
      </c>
      <c r="AA742" s="91"/>
      <c r="AB742" s="315" t="str">
        <f t="shared" si="370"/>
        <v>Remplir les termes C, P, T et TVA</v>
      </c>
      <c r="AC742" s="55"/>
      <c r="AD742" s="65"/>
      <c r="AE742" s="98" t="s">
        <v>64</v>
      </c>
      <c r="AF742" s="63"/>
      <c r="AG742" s="87" t="str">
        <f t="shared" si="371"/>
        <v>Remplir la colonne AC ou AF</v>
      </c>
      <c r="AH742" s="63"/>
      <c r="AI742" s="173" t="str">
        <f t="shared" si="388"/>
        <v>Remplir la colonne M</v>
      </c>
      <c r="AJ742" s="179" t="str">
        <f t="shared" si="372"/>
        <v>Remplir la colonne AH</v>
      </c>
      <c r="AK742" s="263" t="str">
        <f t="shared" si="389"/>
        <v>Remplir la colonne I</v>
      </c>
      <c r="AL742" s="91"/>
      <c r="AM742" s="315" t="str">
        <f t="shared" si="373"/>
        <v>Remplir les terme C, P, T et TVA</v>
      </c>
      <c r="AN742" s="55"/>
      <c r="AO742" s="65"/>
      <c r="AP742" s="98" t="s">
        <v>64</v>
      </c>
      <c r="AQ742" s="63"/>
      <c r="AR742" s="87" t="str">
        <f t="shared" si="374"/>
        <v>Remplir la colonne AN ou AQ</v>
      </c>
      <c r="AS742" s="63"/>
      <c r="AT742" s="173" t="str">
        <f t="shared" si="390"/>
        <v>Remplir la colonne M</v>
      </c>
      <c r="AU742" s="179" t="str">
        <f t="shared" si="375"/>
        <v>Remplir la colonne AS</v>
      </c>
      <c r="AV742" s="263" t="str">
        <f t="shared" si="391"/>
        <v>Remplir la colonne I</v>
      </c>
      <c r="AW742" s="91"/>
      <c r="AX742" s="315" t="str">
        <f t="shared" si="376"/>
        <v>Remplir les termes C, P, T et TVA</v>
      </c>
      <c r="AY742" s="55"/>
      <c r="AZ742" s="65"/>
      <c r="BA742" s="98" t="s">
        <v>64</v>
      </c>
      <c r="BB742" s="63"/>
      <c r="BC742" s="87" t="str">
        <f t="shared" si="377"/>
        <v>Remplir la colonne AY ou BB</v>
      </c>
      <c r="BD742" s="63"/>
      <c r="BE742" s="173" t="str">
        <f t="shared" si="392"/>
        <v>Remplir la colonne M</v>
      </c>
      <c r="BF742" s="179" t="str">
        <f t="shared" si="378"/>
        <v>Remplir la colonne BD</v>
      </c>
      <c r="BG742" s="263" t="str">
        <f t="shared" si="393"/>
        <v>Remplir la colonne I</v>
      </c>
      <c r="BH742" s="91"/>
      <c r="BI742" s="315" t="str">
        <f t="shared" si="379"/>
        <v>Remplir les termes C, P, T et TVA</v>
      </c>
      <c r="BJ742" s="55"/>
      <c r="BK742" s="65"/>
      <c r="BL742" s="98" t="s">
        <v>64</v>
      </c>
      <c r="BM742" s="63"/>
      <c r="BN742" s="87" t="str">
        <f t="shared" si="380"/>
        <v>Remplir la colonne BJ ou BM</v>
      </c>
      <c r="BO742" s="63"/>
      <c r="BP742" s="173" t="str">
        <f t="shared" si="394"/>
        <v>Remplir la colonne M</v>
      </c>
      <c r="BQ742" s="179" t="str">
        <f t="shared" si="381"/>
        <v>Remplir la colonne BO</v>
      </c>
      <c r="BR742" s="263" t="str">
        <f t="shared" si="395"/>
        <v>Remplir la colonne I</v>
      </c>
      <c r="BS742" s="91"/>
      <c r="BT742" s="315" t="str">
        <f t="shared" si="382"/>
        <v>Remplir les termes C, P, T et TVA</v>
      </c>
      <c r="BU742" s="55"/>
      <c r="BV742" s="65"/>
      <c r="BW742" s="98" t="s">
        <v>64</v>
      </c>
      <c r="BX742" s="63"/>
      <c r="BY742" s="87" t="str">
        <f t="shared" si="383"/>
        <v>Remplir la colonne BU ou BX</v>
      </c>
      <c r="BZ742" s="63"/>
      <c r="CA742" s="173" t="str">
        <f t="shared" si="396"/>
        <v>Remplir la colonne M</v>
      </c>
      <c r="CB742" s="179" t="str">
        <f t="shared" si="384"/>
        <v>Remplir la colonne BZ</v>
      </c>
      <c r="CC742" s="263" t="str">
        <f t="shared" si="397"/>
        <v>Remplir la colonne I</v>
      </c>
      <c r="CD742" s="91"/>
      <c r="CE742" s="315" t="str">
        <f t="shared" si="385"/>
        <v>Remplir les termes C, P, T et TVA</v>
      </c>
      <c r="CF742" s="61" t="str">
        <f t="shared" si="366"/>
        <v>REMPLIR TYPE DE CLIENT</v>
      </c>
      <c r="CG742" s="107" t="str">
        <f t="shared" si="386"/>
        <v>Montant total de l'aide demandée non indiqué</v>
      </c>
      <c r="CH742" s="1"/>
      <c r="CI742" s="1"/>
      <c r="CJ742" s="1"/>
      <c r="CK742" s="1"/>
      <c r="CL742" s="1"/>
    </row>
    <row r="743" spans="1:90" x14ac:dyDescent="0.25">
      <c r="A743" s="51"/>
      <c r="B743" s="111"/>
      <c r="C743" s="111"/>
      <c r="D743" s="111"/>
      <c r="E743" s="111"/>
      <c r="F743" s="111"/>
      <c r="G743" s="132"/>
      <c r="H743" s="151"/>
      <c r="I743" s="299"/>
      <c r="J743" s="152"/>
      <c r="K743" s="153"/>
      <c r="L743" s="169"/>
      <c r="M743" s="39"/>
      <c r="N743" s="90"/>
      <c r="O743" s="39"/>
      <c r="P743" s="23"/>
      <c r="Q743" s="170">
        <f t="shared" si="367"/>
        <v>0</v>
      </c>
      <c r="R743" s="55"/>
      <c r="S743" s="65"/>
      <c r="T743" s="98" t="s">
        <v>64</v>
      </c>
      <c r="U743" s="63"/>
      <c r="V743" s="87" t="str">
        <f t="shared" si="368"/>
        <v>Remplir la colonne R ou U</v>
      </c>
      <c r="W743" s="63"/>
      <c r="X743" s="173" t="str">
        <f t="shared" si="365"/>
        <v>Remplir la colonne M</v>
      </c>
      <c r="Y743" s="179" t="str">
        <f t="shared" si="369"/>
        <v>Remplir la colonne W</v>
      </c>
      <c r="Z743" s="263" t="str">
        <f t="shared" si="387"/>
        <v>Remplir la colonne I</v>
      </c>
      <c r="AA743" s="91"/>
      <c r="AB743" s="315" t="str">
        <f t="shared" si="370"/>
        <v>Remplir les termes C, P, T et TVA</v>
      </c>
      <c r="AC743" s="55"/>
      <c r="AD743" s="65"/>
      <c r="AE743" s="98" t="s">
        <v>64</v>
      </c>
      <c r="AF743" s="63"/>
      <c r="AG743" s="87" t="str">
        <f t="shared" si="371"/>
        <v>Remplir la colonne AC ou AF</v>
      </c>
      <c r="AH743" s="63"/>
      <c r="AI743" s="173" t="str">
        <f t="shared" si="388"/>
        <v>Remplir la colonne M</v>
      </c>
      <c r="AJ743" s="179" t="str">
        <f t="shared" si="372"/>
        <v>Remplir la colonne AH</v>
      </c>
      <c r="AK743" s="263" t="str">
        <f t="shared" si="389"/>
        <v>Remplir la colonne I</v>
      </c>
      <c r="AL743" s="91"/>
      <c r="AM743" s="315" t="str">
        <f t="shared" si="373"/>
        <v>Remplir les terme C, P, T et TVA</v>
      </c>
      <c r="AN743" s="55"/>
      <c r="AO743" s="65"/>
      <c r="AP743" s="98" t="s">
        <v>64</v>
      </c>
      <c r="AQ743" s="63"/>
      <c r="AR743" s="87" t="str">
        <f t="shared" si="374"/>
        <v>Remplir la colonne AN ou AQ</v>
      </c>
      <c r="AS743" s="63"/>
      <c r="AT743" s="173" t="str">
        <f t="shared" si="390"/>
        <v>Remplir la colonne M</v>
      </c>
      <c r="AU743" s="179" t="str">
        <f t="shared" si="375"/>
        <v>Remplir la colonne AS</v>
      </c>
      <c r="AV743" s="263" t="str">
        <f t="shared" si="391"/>
        <v>Remplir la colonne I</v>
      </c>
      <c r="AW743" s="91"/>
      <c r="AX743" s="315" t="str">
        <f t="shared" si="376"/>
        <v>Remplir les termes C, P, T et TVA</v>
      </c>
      <c r="AY743" s="55"/>
      <c r="AZ743" s="65"/>
      <c r="BA743" s="98" t="s">
        <v>64</v>
      </c>
      <c r="BB743" s="63"/>
      <c r="BC743" s="87" t="str">
        <f t="shared" si="377"/>
        <v>Remplir la colonne AY ou BB</v>
      </c>
      <c r="BD743" s="63"/>
      <c r="BE743" s="173" t="str">
        <f t="shared" si="392"/>
        <v>Remplir la colonne M</v>
      </c>
      <c r="BF743" s="179" t="str">
        <f t="shared" si="378"/>
        <v>Remplir la colonne BD</v>
      </c>
      <c r="BG743" s="263" t="str">
        <f t="shared" si="393"/>
        <v>Remplir la colonne I</v>
      </c>
      <c r="BH743" s="91"/>
      <c r="BI743" s="315" t="str">
        <f t="shared" si="379"/>
        <v>Remplir les termes C, P, T et TVA</v>
      </c>
      <c r="BJ743" s="55"/>
      <c r="BK743" s="65"/>
      <c r="BL743" s="98" t="s">
        <v>64</v>
      </c>
      <c r="BM743" s="63"/>
      <c r="BN743" s="87" t="str">
        <f t="shared" si="380"/>
        <v>Remplir la colonne BJ ou BM</v>
      </c>
      <c r="BO743" s="63"/>
      <c r="BP743" s="173" t="str">
        <f t="shared" si="394"/>
        <v>Remplir la colonne M</v>
      </c>
      <c r="BQ743" s="179" t="str">
        <f t="shared" si="381"/>
        <v>Remplir la colonne BO</v>
      </c>
      <c r="BR743" s="263" t="str">
        <f t="shared" si="395"/>
        <v>Remplir la colonne I</v>
      </c>
      <c r="BS743" s="91"/>
      <c r="BT743" s="315" t="str">
        <f t="shared" si="382"/>
        <v>Remplir les termes C, P, T et TVA</v>
      </c>
      <c r="BU743" s="55"/>
      <c r="BV743" s="65"/>
      <c r="BW743" s="98" t="s">
        <v>64</v>
      </c>
      <c r="BX743" s="63"/>
      <c r="BY743" s="87" t="str">
        <f t="shared" si="383"/>
        <v>Remplir la colonne BU ou BX</v>
      </c>
      <c r="BZ743" s="63"/>
      <c r="CA743" s="173" t="str">
        <f t="shared" si="396"/>
        <v>Remplir la colonne M</v>
      </c>
      <c r="CB743" s="179" t="str">
        <f t="shared" si="384"/>
        <v>Remplir la colonne BZ</v>
      </c>
      <c r="CC743" s="263" t="str">
        <f t="shared" si="397"/>
        <v>Remplir la colonne I</v>
      </c>
      <c r="CD743" s="91"/>
      <c r="CE743" s="315" t="str">
        <f t="shared" si="385"/>
        <v>Remplir les termes C, P, T et TVA</v>
      </c>
      <c r="CF743" s="61" t="str">
        <f t="shared" si="366"/>
        <v>REMPLIR TYPE DE CLIENT</v>
      </c>
      <c r="CG743" s="107" t="str">
        <f t="shared" si="386"/>
        <v>Montant total de l'aide demandée non indiqué</v>
      </c>
      <c r="CH743" s="1"/>
      <c r="CI743" s="1"/>
      <c r="CJ743" s="1"/>
      <c r="CK743" s="1"/>
      <c r="CL743" s="1"/>
    </row>
    <row r="744" spans="1:90" x14ac:dyDescent="0.25">
      <c r="A744" s="51"/>
      <c r="B744" s="111"/>
      <c r="C744" s="111"/>
      <c r="D744" s="111"/>
      <c r="E744" s="111"/>
      <c r="F744" s="111"/>
      <c r="G744" s="132"/>
      <c r="H744" s="151"/>
      <c r="I744" s="299"/>
      <c r="J744" s="152"/>
      <c r="K744" s="153"/>
      <c r="L744" s="169"/>
      <c r="M744" s="39"/>
      <c r="N744" s="90"/>
      <c r="O744" s="39"/>
      <c r="P744" s="23"/>
      <c r="Q744" s="170">
        <f t="shared" si="367"/>
        <v>0</v>
      </c>
      <c r="R744" s="55"/>
      <c r="S744" s="65"/>
      <c r="T744" s="98" t="s">
        <v>64</v>
      </c>
      <c r="U744" s="63"/>
      <c r="V744" s="87" t="str">
        <f t="shared" si="368"/>
        <v>Remplir la colonne R ou U</v>
      </c>
      <c r="W744" s="63"/>
      <c r="X744" s="173" t="str">
        <f t="shared" si="365"/>
        <v>Remplir la colonne M</v>
      </c>
      <c r="Y744" s="179" t="str">
        <f t="shared" si="369"/>
        <v>Remplir la colonne W</v>
      </c>
      <c r="Z744" s="263" t="str">
        <f t="shared" si="387"/>
        <v>Remplir la colonne I</v>
      </c>
      <c r="AA744" s="91"/>
      <c r="AB744" s="315" t="str">
        <f t="shared" si="370"/>
        <v>Remplir les termes C, P, T et TVA</v>
      </c>
      <c r="AC744" s="55"/>
      <c r="AD744" s="65"/>
      <c r="AE744" s="98" t="s">
        <v>64</v>
      </c>
      <c r="AF744" s="63"/>
      <c r="AG744" s="87" t="str">
        <f t="shared" si="371"/>
        <v>Remplir la colonne AC ou AF</v>
      </c>
      <c r="AH744" s="63"/>
      <c r="AI744" s="173" t="str">
        <f t="shared" si="388"/>
        <v>Remplir la colonne M</v>
      </c>
      <c r="AJ744" s="179" t="str">
        <f t="shared" si="372"/>
        <v>Remplir la colonne AH</v>
      </c>
      <c r="AK744" s="263" t="str">
        <f t="shared" si="389"/>
        <v>Remplir la colonne I</v>
      </c>
      <c r="AL744" s="91"/>
      <c r="AM744" s="315" t="str">
        <f t="shared" si="373"/>
        <v>Remplir les terme C, P, T et TVA</v>
      </c>
      <c r="AN744" s="55"/>
      <c r="AO744" s="65"/>
      <c r="AP744" s="98" t="s">
        <v>64</v>
      </c>
      <c r="AQ744" s="63"/>
      <c r="AR744" s="87" t="str">
        <f t="shared" si="374"/>
        <v>Remplir la colonne AN ou AQ</v>
      </c>
      <c r="AS744" s="63"/>
      <c r="AT744" s="173" t="str">
        <f t="shared" si="390"/>
        <v>Remplir la colonne M</v>
      </c>
      <c r="AU744" s="179" t="str">
        <f t="shared" si="375"/>
        <v>Remplir la colonne AS</v>
      </c>
      <c r="AV744" s="263" t="str">
        <f t="shared" si="391"/>
        <v>Remplir la colonne I</v>
      </c>
      <c r="AW744" s="91"/>
      <c r="AX744" s="315" t="str">
        <f t="shared" si="376"/>
        <v>Remplir les termes C, P, T et TVA</v>
      </c>
      <c r="AY744" s="55"/>
      <c r="AZ744" s="65"/>
      <c r="BA744" s="98" t="s">
        <v>64</v>
      </c>
      <c r="BB744" s="63"/>
      <c r="BC744" s="87" t="str">
        <f t="shared" si="377"/>
        <v>Remplir la colonne AY ou BB</v>
      </c>
      <c r="BD744" s="63"/>
      <c r="BE744" s="173" t="str">
        <f t="shared" si="392"/>
        <v>Remplir la colonne M</v>
      </c>
      <c r="BF744" s="179" t="str">
        <f t="shared" si="378"/>
        <v>Remplir la colonne BD</v>
      </c>
      <c r="BG744" s="263" t="str">
        <f t="shared" si="393"/>
        <v>Remplir la colonne I</v>
      </c>
      <c r="BH744" s="91"/>
      <c r="BI744" s="315" t="str">
        <f t="shared" si="379"/>
        <v>Remplir les termes C, P, T et TVA</v>
      </c>
      <c r="BJ744" s="55"/>
      <c r="BK744" s="65"/>
      <c r="BL744" s="98" t="s">
        <v>64</v>
      </c>
      <c r="BM744" s="63"/>
      <c r="BN744" s="87" t="str">
        <f t="shared" si="380"/>
        <v>Remplir la colonne BJ ou BM</v>
      </c>
      <c r="BO744" s="63"/>
      <c r="BP744" s="173" t="str">
        <f t="shared" si="394"/>
        <v>Remplir la colonne M</v>
      </c>
      <c r="BQ744" s="179" t="str">
        <f t="shared" si="381"/>
        <v>Remplir la colonne BO</v>
      </c>
      <c r="BR744" s="263" t="str">
        <f t="shared" si="395"/>
        <v>Remplir la colonne I</v>
      </c>
      <c r="BS744" s="91"/>
      <c r="BT744" s="315" t="str">
        <f t="shared" si="382"/>
        <v>Remplir les termes C, P, T et TVA</v>
      </c>
      <c r="BU744" s="55"/>
      <c r="BV744" s="65"/>
      <c r="BW744" s="98" t="s">
        <v>64</v>
      </c>
      <c r="BX744" s="63"/>
      <c r="BY744" s="87" t="str">
        <f t="shared" si="383"/>
        <v>Remplir la colonne BU ou BX</v>
      </c>
      <c r="BZ744" s="63"/>
      <c r="CA744" s="173" t="str">
        <f t="shared" si="396"/>
        <v>Remplir la colonne M</v>
      </c>
      <c r="CB744" s="179" t="str">
        <f t="shared" si="384"/>
        <v>Remplir la colonne BZ</v>
      </c>
      <c r="CC744" s="263" t="str">
        <f t="shared" si="397"/>
        <v>Remplir la colonne I</v>
      </c>
      <c r="CD744" s="91"/>
      <c r="CE744" s="315" t="str">
        <f t="shared" si="385"/>
        <v>Remplir les termes C, P, T et TVA</v>
      </c>
      <c r="CF744" s="61" t="str">
        <f t="shared" si="366"/>
        <v>REMPLIR TYPE DE CLIENT</v>
      </c>
      <c r="CG744" s="107" t="str">
        <f t="shared" si="386"/>
        <v>Montant total de l'aide demandée non indiqué</v>
      </c>
      <c r="CH744" s="1"/>
      <c r="CI744" s="1"/>
      <c r="CJ744" s="1"/>
      <c r="CK744" s="1"/>
      <c r="CL744" s="1"/>
    </row>
    <row r="745" spans="1:90" x14ac:dyDescent="0.25">
      <c r="A745" s="51"/>
      <c r="B745" s="111"/>
      <c r="C745" s="111"/>
      <c r="D745" s="111"/>
      <c r="E745" s="111"/>
      <c r="F745" s="111"/>
      <c r="G745" s="132"/>
      <c r="H745" s="151"/>
      <c r="I745" s="299"/>
      <c r="J745" s="152"/>
      <c r="K745" s="153"/>
      <c r="L745" s="169"/>
      <c r="M745" s="39"/>
      <c r="N745" s="90"/>
      <c r="O745" s="39"/>
      <c r="P745" s="23"/>
      <c r="Q745" s="170">
        <f t="shared" si="367"/>
        <v>0</v>
      </c>
      <c r="R745" s="55"/>
      <c r="S745" s="65"/>
      <c r="T745" s="98" t="s">
        <v>64</v>
      </c>
      <c r="U745" s="63"/>
      <c r="V745" s="87" t="str">
        <f t="shared" si="368"/>
        <v>Remplir la colonne R ou U</v>
      </c>
      <c r="W745" s="63"/>
      <c r="X745" s="173" t="str">
        <f t="shared" si="365"/>
        <v>Remplir la colonne M</v>
      </c>
      <c r="Y745" s="179" t="str">
        <f t="shared" si="369"/>
        <v>Remplir la colonne W</v>
      </c>
      <c r="Z745" s="263" t="str">
        <f t="shared" si="387"/>
        <v>Remplir la colonne I</v>
      </c>
      <c r="AA745" s="91"/>
      <c r="AB745" s="315" t="str">
        <f t="shared" si="370"/>
        <v>Remplir les termes C, P, T et TVA</v>
      </c>
      <c r="AC745" s="55"/>
      <c r="AD745" s="65"/>
      <c r="AE745" s="98" t="s">
        <v>64</v>
      </c>
      <c r="AF745" s="63"/>
      <c r="AG745" s="87" t="str">
        <f t="shared" si="371"/>
        <v>Remplir la colonne AC ou AF</v>
      </c>
      <c r="AH745" s="63"/>
      <c r="AI745" s="173" t="str">
        <f t="shared" si="388"/>
        <v>Remplir la colonne M</v>
      </c>
      <c r="AJ745" s="179" t="str">
        <f t="shared" si="372"/>
        <v>Remplir la colonne AH</v>
      </c>
      <c r="AK745" s="263" t="str">
        <f t="shared" si="389"/>
        <v>Remplir la colonne I</v>
      </c>
      <c r="AL745" s="91"/>
      <c r="AM745" s="315" t="str">
        <f t="shared" si="373"/>
        <v>Remplir les terme C, P, T et TVA</v>
      </c>
      <c r="AN745" s="55"/>
      <c r="AO745" s="65"/>
      <c r="AP745" s="98" t="s">
        <v>64</v>
      </c>
      <c r="AQ745" s="63"/>
      <c r="AR745" s="87" t="str">
        <f t="shared" si="374"/>
        <v>Remplir la colonne AN ou AQ</v>
      </c>
      <c r="AS745" s="63"/>
      <c r="AT745" s="173" t="str">
        <f t="shared" si="390"/>
        <v>Remplir la colonne M</v>
      </c>
      <c r="AU745" s="179" t="str">
        <f t="shared" si="375"/>
        <v>Remplir la colonne AS</v>
      </c>
      <c r="AV745" s="263" t="str">
        <f t="shared" si="391"/>
        <v>Remplir la colonne I</v>
      </c>
      <c r="AW745" s="91"/>
      <c r="AX745" s="315" t="str">
        <f t="shared" si="376"/>
        <v>Remplir les termes C, P, T et TVA</v>
      </c>
      <c r="AY745" s="55"/>
      <c r="AZ745" s="65"/>
      <c r="BA745" s="98" t="s">
        <v>64</v>
      </c>
      <c r="BB745" s="63"/>
      <c r="BC745" s="87" t="str">
        <f t="shared" si="377"/>
        <v>Remplir la colonne AY ou BB</v>
      </c>
      <c r="BD745" s="63"/>
      <c r="BE745" s="173" t="str">
        <f t="shared" si="392"/>
        <v>Remplir la colonne M</v>
      </c>
      <c r="BF745" s="179" t="str">
        <f t="shared" si="378"/>
        <v>Remplir la colonne BD</v>
      </c>
      <c r="BG745" s="263" t="str">
        <f t="shared" si="393"/>
        <v>Remplir la colonne I</v>
      </c>
      <c r="BH745" s="91"/>
      <c r="BI745" s="315" t="str">
        <f t="shared" si="379"/>
        <v>Remplir les termes C, P, T et TVA</v>
      </c>
      <c r="BJ745" s="55"/>
      <c r="BK745" s="65"/>
      <c r="BL745" s="98" t="s">
        <v>64</v>
      </c>
      <c r="BM745" s="63"/>
      <c r="BN745" s="87" t="str">
        <f t="shared" si="380"/>
        <v>Remplir la colonne BJ ou BM</v>
      </c>
      <c r="BO745" s="63"/>
      <c r="BP745" s="173" t="str">
        <f t="shared" si="394"/>
        <v>Remplir la colonne M</v>
      </c>
      <c r="BQ745" s="179" t="str">
        <f t="shared" si="381"/>
        <v>Remplir la colonne BO</v>
      </c>
      <c r="BR745" s="263" t="str">
        <f t="shared" si="395"/>
        <v>Remplir la colonne I</v>
      </c>
      <c r="BS745" s="91"/>
      <c r="BT745" s="315" t="str">
        <f t="shared" si="382"/>
        <v>Remplir les termes C, P, T et TVA</v>
      </c>
      <c r="BU745" s="55"/>
      <c r="BV745" s="65"/>
      <c r="BW745" s="98" t="s">
        <v>64</v>
      </c>
      <c r="BX745" s="63"/>
      <c r="BY745" s="87" t="str">
        <f t="shared" si="383"/>
        <v>Remplir la colonne BU ou BX</v>
      </c>
      <c r="BZ745" s="63"/>
      <c r="CA745" s="173" t="str">
        <f t="shared" si="396"/>
        <v>Remplir la colonne M</v>
      </c>
      <c r="CB745" s="179" t="str">
        <f t="shared" si="384"/>
        <v>Remplir la colonne BZ</v>
      </c>
      <c r="CC745" s="263" t="str">
        <f t="shared" si="397"/>
        <v>Remplir la colonne I</v>
      </c>
      <c r="CD745" s="91"/>
      <c r="CE745" s="315" t="str">
        <f t="shared" si="385"/>
        <v>Remplir les termes C, P, T et TVA</v>
      </c>
      <c r="CF745" s="61" t="str">
        <f t="shared" si="366"/>
        <v>REMPLIR TYPE DE CLIENT</v>
      </c>
      <c r="CG745" s="107" t="str">
        <f t="shared" si="386"/>
        <v>Montant total de l'aide demandée non indiqué</v>
      </c>
      <c r="CH745" s="1"/>
      <c r="CI745" s="1"/>
      <c r="CJ745" s="1"/>
      <c r="CK745" s="1"/>
      <c r="CL745" s="1"/>
    </row>
    <row r="746" spans="1:90" x14ac:dyDescent="0.25">
      <c r="A746" s="51"/>
      <c r="B746" s="111"/>
      <c r="C746" s="111"/>
      <c r="D746" s="111"/>
      <c r="E746" s="111"/>
      <c r="F746" s="111"/>
      <c r="G746" s="132"/>
      <c r="H746" s="151"/>
      <c r="I746" s="299"/>
      <c r="J746" s="152"/>
      <c r="K746" s="153"/>
      <c r="L746" s="169"/>
      <c r="M746" s="39"/>
      <c r="N746" s="90"/>
      <c r="O746" s="39"/>
      <c r="P746" s="23"/>
      <c r="Q746" s="170">
        <f t="shared" si="367"/>
        <v>0</v>
      </c>
      <c r="R746" s="55"/>
      <c r="S746" s="65"/>
      <c r="T746" s="98" t="s">
        <v>64</v>
      </c>
      <c r="U746" s="63"/>
      <c r="V746" s="87" t="str">
        <f t="shared" si="368"/>
        <v>Remplir la colonne R ou U</v>
      </c>
      <c r="W746" s="63"/>
      <c r="X746" s="173" t="str">
        <f t="shared" si="365"/>
        <v>Remplir la colonne M</v>
      </c>
      <c r="Y746" s="179" t="str">
        <f t="shared" si="369"/>
        <v>Remplir la colonne W</v>
      </c>
      <c r="Z746" s="263" t="str">
        <f t="shared" si="387"/>
        <v>Remplir la colonne I</v>
      </c>
      <c r="AA746" s="91"/>
      <c r="AB746" s="315" t="str">
        <f t="shared" si="370"/>
        <v>Remplir les termes C, P, T et TVA</v>
      </c>
      <c r="AC746" s="55"/>
      <c r="AD746" s="65"/>
      <c r="AE746" s="98" t="s">
        <v>64</v>
      </c>
      <c r="AF746" s="63"/>
      <c r="AG746" s="87" t="str">
        <f t="shared" si="371"/>
        <v>Remplir la colonne AC ou AF</v>
      </c>
      <c r="AH746" s="63"/>
      <c r="AI746" s="173" t="str">
        <f t="shared" si="388"/>
        <v>Remplir la colonne M</v>
      </c>
      <c r="AJ746" s="179" t="str">
        <f t="shared" si="372"/>
        <v>Remplir la colonne AH</v>
      </c>
      <c r="AK746" s="263" t="str">
        <f t="shared" si="389"/>
        <v>Remplir la colonne I</v>
      </c>
      <c r="AL746" s="91"/>
      <c r="AM746" s="315" t="str">
        <f t="shared" si="373"/>
        <v>Remplir les terme C, P, T et TVA</v>
      </c>
      <c r="AN746" s="55"/>
      <c r="AO746" s="65"/>
      <c r="AP746" s="98" t="s">
        <v>64</v>
      </c>
      <c r="AQ746" s="63"/>
      <c r="AR746" s="87" t="str">
        <f t="shared" si="374"/>
        <v>Remplir la colonne AN ou AQ</v>
      </c>
      <c r="AS746" s="63"/>
      <c r="AT746" s="173" t="str">
        <f t="shared" si="390"/>
        <v>Remplir la colonne M</v>
      </c>
      <c r="AU746" s="179" t="str">
        <f t="shared" si="375"/>
        <v>Remplir la colonne AS</v>
      </c>
      <c r="AV746" s="263" t="str">
        <f t="shared" si="391"/>
        <v>Remplir la colonne I</v>
      </c>
      <c r="AW746" s="91"/>
      <c r="AX746" s="315" t="str">
        <f t="shared" si="376"/>
        <v>Remplir les termes C, P, T et TVA</v>
      </c>
      <c r="AY746" s="55"/>
      <c r="AZ746" s="65"/>
      <c r="BA746" s="98" t="s">
        <v>64</v>
      </c>
      <c r="BB746" s="63"/>
      <c r="BC746" s="87" t="str">
        <f t="shared" si="377"/>
        <v>Remplir la colonne AY ou BB</v>
      </c>
      <c r="BD746" s="63"/>
      <c r="BE746" s="173" t="str">
        <f t="shared" si="392"/>
        <v>Remplir la colonne M</v>
      </c>
      <c r="BF746" s="179" t="str">
        <f t="shared" si="378"/>
        <v>Remplir la colonne BD</v>
      </c>
      <c r="BG746" s="263" t="str">
        <f t="shared" si="393"/>
        <v>Remplir la colonne I</v>
      </c>
      <c r="BH746" s="91"/>
      <c r="BI746" s="315" t="str">
        <f t="shared" si="379"/>
        <v>Remplir les termes C, P, T et TVA</v>
      </c>
      <c r="BJ746" s="55"/>
      <c r="BK746" s="65"/>
      <c r="BL746" s="98" t="s">
        <v>64</v>
      </c>
      <c r="BM746" s="63"/>
      <c r="BN746" s="87" t="str">
        <f t="shared" si="380"/>
        <v>Remplir la colonne BJ ou BM</v>
      </c>
      <c r="BO746" s="63"/>
      <c r="BP746" s="173" t="str">
        <f t="shared" si="394"/>
        <v>Remplir la colonne M</v>
      </c>
      <c r="BQ746" s="179" t="str">
        <f t="shared" si="381"/>
        <v>Remplir la colonne BO</v>
      </c>
      <c r="BR746" s="263" t="str">
        <f t="shared" si="395"/>
        <v>Remplir la colonne I</v>
      </c>
      <c r="BS746" s="91"/>
      <c r="BT746" s="315" t="str">
        <f t="shared" si="382"/>
        <v>Remplir les termes C, P, T et TVA</v>
      </c>
      <c r="BU746" s="55"/>
      <c r="BV746" s="65"/>
      <c r="BW746" s="98" t="s">
        <v>64</v>
      </c>
      <c r="BX746" s="63"/>
      <c r="BY746" s="87" t="str">
        <f t="shared" si="383"/>
        <v>Remplir la colonne BU ou BX</v>
      </c>
      <c r="BZ746" s="63"/>
      <c r="CA746" s="173" t="str">
        <f t="shared" si="396"/>
        <v>Remplir la colonne M</v>
      </c>
      <c r="CB746" s="179" t="str">
        <f t="shared" si="384"/>
        <v>Remplir la colonne BZ</v>
      </c>
      <c r="CC746" s="263" t="str">
        <f t="shared" si="397"/>
        <v>Remplir la colonne I</v>
      </c>
      <c r="CD746" s="91"/>
      <c r="CE746" s="315" t="str">
        <f t="shared" si="385"/>
        <v>Remplir les termes C, P, T et TVA</v>
      </c>
      <c r="CF746" s="61" t="str">
        <f t="shared" si="366"/>
        <v>REMPLIR TYPE DE CLIENT</v>
      </c>
      <c r="CG746" s="107" t="str">
        <f t="shared" si="386"/>
        <v>Montant total de l'aide demandée non indiqué</v>
      </c>
      <c r="CH746" s="1"/>
      <c r="CI746" s="1"/>
      <c r="CJ746" s="1"/>
      <c r="CK746" s="1"/>
      <c r="CL746" s="1"/>
    </row>
    <row r="747" spans="1:90" x14ac:dyDescent="0.25">
      <c r="A747" s="51"/>
      <c r="B747" s="111"/>
      <c r="C747" s="111"/>
      <c r="D747" s="111"/>
      <c r="E747" s="111"/>
      <c r="F747" s="111"/>
      <c r="G747" s="132"/>
      <c r="H747" s="151"/>
      <c r="I747" s="299"/>
      <c r="J747" s="152"/>
      <c r="K747" s="153"/>
      <c r="L747" s="169"/>
      <c r="M747" s="39"/>
      <c r="N747" s="90"/>
      <c r="O747" s="39"/>
      <c r="P747" s="23"/>
      <c r="Q747" s="170">
        <f t="shared" si="367"/>
        <v>0</v>
      </c>
      <c r="R747" s="55"/>
      <c r="S747" s="65"/>
      <c r="T747" s="98" t="s">
        <v>64</v>
      </c>
      <c r="U747" s="63"/>
      <c r="V747" s="87" t="str">
        <f t="shared" si="368"/>
        <v>Remplir la colonne R ou U</v>
      </c>
      <c r="W747" s="63"/>
      <c r="X747" s="173" t="str">
        <f t="shared" si="365"/>
        <v>Remplir la colonne M</v>
      </c>
      <c r="Y747" s="179" t="str">
        <f t="shared" si="369"/>
        <v>Remplir la colonne W</v>
      </c>
      <c r="Z747" s="263" t="str">
        <f t="shared" si="387"/>
        <v>Remplir la colonne I</v>
      </c>
      <c r="AA747" s="91"/>
      <c r="AB747" s="315" t="str">
        <f t="shared" si="370"/>
        <v>Remplir les termes C, P, T et TVA</v>
      </c>
      <c r="AC747" s="55"/>
      <c r="AD747" s="65"/>
      <c r="AE747" s="98" t="s">
        <v>64</v>
      </c>
      <c r="AF747" s="63"/>
      <c r="AG747" s="87" t="str">
        <f t="shared" si="371"/>
        <v>Remplir la colonne AC ou AF</v>
      </c>
      <c r="AH747" s="63"/>
      <c r="AI747" s="173" t="str">
        <f t="shared" si="388"/>
        <v>Remplir la colonne M</v>
      </c>
      <c r="AJ747" s="179" t="str">
        <f t="shared" si="372"/>
        <v>Remplir la colonne AH</v>
      </c>
      <c r="AK747" s="263" t="str">
        <f t="shared" si="389"/>
        <v>Remplir la colonne I</v>
      </c>
      <c r="AL747" s="91"/>
      <c r="AM747" s="315" t="str">
        <f t="shared" si="373"/>
        <v>Remplir les terme C, P, T et TVA</v>
      </c>
      <c r="AN747" s="55"/>
      <c r="AO747" s="65"/>
      <c r="AP747" s="98" t="s">
        <v>64</v>
      </c>
      <c r="AQ747" s="63"/>
      <c r="AR747" s="87" t="str">
        <f t="shared" si="374"/>
        <v>Remplir la colonne AN ou AQ</v>
      </c>
      <c r="AS747" s="63"/>
      <c r="AT747" s="173" t="str">
        <f t="shared" si="390"/>
        <v>Remplir la colonne M</v>
      </c>
      <c r="AU747" s="179" t="str">
        <f t="shared" si="375"/>
        <v>Remplir la colonne AS</v>
      </c>
      <c r="AV747" s="263" t="str">
        <f t="shared" si="391"/>
        <v>Remplir la colonne I</v>
      </c>
      <c r="AW747" s="91"/>
      <c r="AX747" s="315" t="str">
        <f t="shared" si="376"/>
        <v>Remplir les termes C, P, T et TVA</v>
      </c>
      <c r="AY747" s="55"/>
      <c r="AZ747" s="65"/>
      <c r="BA747" s="98" t="s">
        <v>64</v>
      </c>
      <c r="BB747" s="63"/>
      <c r="BC747" s="87" t="str">
        <f t="shared" si="377"/>
        <v>Remplir la colonne AY ou BB</v>
      </c>
      <c r="BD747" s="63"/>
      <c r="BE747" s="173" t="str">
        <f t="shared" si="392"/>
        <v>Remplir la colonne M</v>
      </c>
      <c r="BF747" s="179" t="str">
        <f t="shared" si="378"/>
        <v>Remplir la colonne BD</v>
      </c>
      <c r="BG747" s="263" t="str">
        <f t="shared" si="393"/>
        <v>Remplir la colonne I</v>
      </c>
      <c r="BH747" s="91"/>
      <c r="BI747" s="315" t="str">
        <f t="shared" si="379"/>
        <v>Remplir les termes C, P, T et TVA</v>
      </c>
      <c r="BJ747" s="55"/>
      <c r="BK747" s="65"/>
      <c r="BL747" s="98" t="s">
        <v>64</v>
      </c>
      <c r="BM747" s="63"/>
      <c r="BN747" s="87" t="str">
        <f t="shared" si="380"/>
        <v>Remplir la colonne BJ ou BM</v>
      </c>
      <c r="BO747" s="63"/>
      <c r="BP747" s="173" t="str">
        <f t="shared" si="394"/>
        <v>Remplir la colonne M</v>
      </c>
      <c r="BQ747" s="179" t="str">
        <f t="shared" si="381"/>
        <v>Remplir la colonne BO</v>
      </c>
      <c r="BR747" s="263" t="str">
        <f t="shared" si="395"/>
        <v>Remplir la colonne I</v>
      </c>
      <c r="BS747" s="91"/>
      <c r="BT747" s="315" t="str">
        <f t="shared" si="382"/>
        <v>Remplir les termes C, P, T et TVA</v>
      </c>
      <c r="BU747" s="55"/>
      <c r="BV747" s="65"/>
      <c r="BW747" s="98" t="s">
        <v>64</v>
      </c>
      <c r="BX747" s="63"/>
      <c r="BY747" s="87" t="str">
        <f t="shared" si="383"/>
        <v>Remplir la colonne BU ou BX</v>
      </c>
      <c r="BZ747" s="63"/>
      <c r="CA747" s="173" t="str">
        <f t="shared" si="396"/>
        <v>Remplir la colonne M</v>
      </c>
      <c r="CB747" s="179" t="str">
        <f t="shared" si="384"/>
        <v>Remplir la colonne BZ</v>
      </c>
      <c r="CC747" s="263" t="str">
        <f t="shared" si="397"/>
        <v>Remplir la colonne I</v>
      </c>
      <c r="CD747" s="91"/>
      <c r="CE747" s="315" t="str">
        <f t="shared" si="385"/>
        <v>Remplir les termes C, P, T et TVA</v>
      </c>
      <c r="CF747" s="61" t="str">
        <f t="shared" si="366"/>
        <v>REMPLIR TYPE DE CLIENT</v>
      </c>
      <c r="CG747" s="107" t="str">
        <f t="shared" si="386"/>
        <v>Montant total de l'aide demandée non indiqué</v>
      </c>
      <c r="CH747" s="1"/>
      <c r="CI747" s="1"/>
      <c r="CJ747" s="1"/>
      <c r="CK747" s="1"/>
      <c r="CL747" s="1"/>
    </row>
    <row r="748" spans="1:90" x14ac:dyDescent="0.25">
      <c r="A748" s="51"/>
      <c r="B748" s="111"/>
      <c r="C748" s="111"/>
      <c r="D748" s="111"/>
      <c r="E748" s="111"/>
      <c r="F748" s="111"/>
      <c r="G748" s="132"/>
      <c r="H748" s="151"/>
      <c r="I748" s="299"/>
      <c r="J748" s="152"/>
      <c r="K748" s="153"/>
      <c r="L748" s="169"/>
      <c r="M748" s="39"/>
      <c r="N748" s="90"/>
      <c r="O748" s="39"/>
      <c r="P748" s="23"/>
      <c r="Q748" s="170">
        <f t="shared" si="367"/>
        <v>0</v>
      </c>
      <c r="R748" s="55"/>
      <c r="S748" s="65"/>
      <c r="T748" s="98" t="s">
        <v>64</v>
      </c>
      <c r="U748" s="63"/>
      <c r="V748" s="87" t="str">
        <f t="shared" si="368"/>
        <v>Remplir la colonne R ou U</v>
      </c>
      <c r="W748" s="63"/>
      <c r="X748" s="173" t="str">
        <f t="shared" si="365"/>
        <v>Remplir la colonne M</v>
      </c>
      <c r="Y748" s="179" t="str">
        <f t="shared" si="369"/>
        <v>Remplir la colonne W</v>
      </c>
      <c r="Z748" s="263" t="str">
        <f t="shared" si="387"/>
        <v>Remplir la colonne I</v>
      </c>
      <c r="AA748" s="91"/>
      <c r="AB748" s="315" t="str">
        <f t="shared" si="370"/>
        <v>Remplir les termes C, P, T et TVA</v>
      </c>
      <c r="AC748" s="55"/>
      <c r="AD748" s="65"/>
      <c r="AE748" s="98" t="s">
        <v>64</v>
      </c>
      <c r="AF748" s="63"/>
      <c r="AG748" s="87" t="str">
        <f t="shared" si="371"/>
        <v>Remplir la colonne AC ou AF</v>
      </c>
      <c r="AH748" s="63"/>
      <c r="AI748" s="173" t="str">
        <f t="shared" si="388"/>
        <v>Remplir la colonne M</v>
      </c>
      <c r="AJ748" s="179" t="str">
        <f t="shared" si="372"/>
        <v>Remplir la colonne AH</v>
      </c>
      <c r="AK748" s="263" t="str">
        <f t="shared" si="389"/>
        <v>Remplir la colonne I</v>
      </c>
      <c r="AL748" s="91"/>
      <c r="AM748" s="315" t="str">
        <f t="shared" si="373"/>
        <v>Remplir les terme C, P, T et TVA</v>
      </c>
      <c r="AN748" s="55"/>
      <c r="AO748" s="65"/>
      <c r="AP748" s="98" t="s">
        <v>64</v>
      </c>
      <c r="AQ748" s="63"/>
      <c r="AR748" s="87" t="str">
        <f t="shared" si="374"/>
        <v>Remplir la colonne AN ou AQ</v>
      </c>
      <c r="AS748" s="63"/>
      <c r="AT748" s="173" t="str">
        <f t="shared" si="390"/>
        <v>Remplir la colonne M</v>
      </c>
      <c r="AU748" s="179" t="str">
        <f t="shared" si="375"/>
        <v>Remplir la colonne AS</v>
      </c>
      <c r="AV748" s="263" t="str">
        <f t="shared" si="391"/>
        <v>Remplir la colonne I</v>
      </c>
      <c r="AW748" s="91"/>
      <c r="AX748" s="315" t="str">
        <f t="shared" si="376"/>
        <v>Remplir les termes C, P, T et TVA</v>
      </c>
      <c r="AY748" s="55"/>
      <c r="AZ748" s="65"/>
      <c r="BA748" s="98" t="s">
        <v>64</v>
      </c>
      <c r="BB748" s="63"/>
      <c r="BC748" s="87" t="str">
        <f t="shared" si="377"/>
        <v>Remplir la colonne AY ou BB</v>
      </c>
      <c r="BD748" s="63"/>
      <c r="BE748" s="173" t="str">
        <f t="shared" si="392"/>
        <v>Remplir la colonne M</v>
      </c>
      <c r="BF748" s="179" t="str">
        <f t="shared" si="378"/>
        <v>Remplir la colonne BD</v>
      </c>
      <c r="BG748" s="263" t="str">
        <f t="shared" si="393"/>
        <v>Remplir la colonne I</v>
      </c>
      <c r="BH748" s="91"/>
      <c r="BI748" s="315" t="str">
        <f t="shared" si="379"/>
        <v>Remplir les termes C, P, T et TVA</v>
      </c>
      <c r="BJ748" s="55"/>
      <c r="BK748" s="65"/>
      <c r="BL748" s="98" t="s">
        <v>64</v>
      </c>
      <c r="BM748" s="63"/>
      <c r="BN748" s="87" t="str">
        <f t="shared" si="380"/>
        <v>Remplir la colonne BJ ou BM</v>
      </c>
      <c r="BO748" s="63"/>
      <c r="BP748" s="173" t="str">
        <f t="shared" si="394"/>
        <v>Remplir la colonne M</v>
      </c>
      <c r="BQ748" s="179" t="str">
        <f t="shared" si="381"/>
        <v>Remplir la colonne BO</v>
      </c>
      <c r="BR748" s="263" t="str">
        <f t="shared" si="395"/>
        <v>Remplir la colonne I</v>
      </c>
      <c r="BS748" s="91"/>
      <c r="BT748" s="315" t="str">
        <f t="shared" si="382"/>
        <v>Remplir les termes C, P, T et TVA</v>
      </c>
      <c r="BU748" s="55"/>
      <c r="BV748" s="65"/>
      <c r="BW748" s="98" t="s">
        <v>64</v>
      </c>
      <c r="BX748" s="63"/>
      <c r="BY748" s="87" t="str">
        <f t="shared" si="383"/>
        <v>Remplir la colonne BU ou BX</v>
      </c>
      <c r="BZ748" s="63"/>
      <c r="CA748" s="173" t="str">
        <f t="shared" si="396"/>
        <v>Remplir la colonne M</v>
      </c>
      <c r="CB748" s="179" t="str">
        <f t="shared" si="384"/>
        <v>Remplir la colonne BZ</v>
      </c>
      <c r="CC748" s="263" t="str">
        <f t="shared" si="397"/>
        <v>Remplir la colonne I</v>
      </c>
      <c r="CD748" s="91"/>
      <c r="CE748" s="315" t="str">
        <f t="shared" si="385"/>
        <v>Remplir les termes C, P, T et TVA</v>
      </c>
      <c r="CF748" s="61" t="str">
        <f t="shared" si="366"/>
        <v>REMPLIR TYPE DE CLIENT</v>
      </c>
      <c r="CG748" s="107" t="str">
        <f t="shared" si="386"/>
        <v>Montant total de l'aide demandée non indiqué</v>
      </c>
      <c r="CH748" s="1"/>
      <c r="CI748" s="1"/>
      <c r="CJ748" s="1"/>
      <c r="CK748" s="1"/>
      <c r="CL748" s="1"/>
    </row>
    <row r="749" spans="1:90" x14ac:dyDescent="0.25">
      <c r="A749" s="51"/>
      <c r="B749" s="111"/>
      <c r="C749" s="111"/>
      <c r="D749" s="111"/>
      <c r="E749" s="111"/>
      <c r="F749" s="111"/>
      <c r="G749" s="132"/>
      <c r="H749" s="151"/>
      <c r="I749" s="299"/>
      <c r="J749" s="152"/>
      <c r="K749" s="153"/>
      <c r="L749" s="169"/>
      <c r="M749" s="39"/>
      <c r="N749" s="90"/>
      <c r="O749" s="39"/>
      <c r="P749" s="23"/>
      <c r="Q749" s="170">
        <f t="shared" si="367"/>
        <v>0</v>
      </c>
      <c r="R749" s="55"/>
      <c r="S749" s="65"/>
      <c r="T749" s="98" t="s">
        <v>64</v>
      </c>
      <c r="U749" s="63"/>
      <c r="V749" s="87" t="str">
        <f t="shared" si="368"/>
        <v>Remplir la colonne R ou U</v>
      </c>
      <c r="W749" s="63"/>
      <c r="X749" s="173" t="str">
        <f t="shared" si="365"/>
        <v>Remplir la colonne M</v>
      </c>
      <c r="Y749" s="179" t="str">
        <f t="shared" si="369"/>
        <v>Remplir la colonne W</v>
      </c>
      <c r="Z749" s="263" t="str">
        <f t="shared" si="387"/>
        <v>Remplir la colonne I</v>
      </c>
      <c r="AA749" s="91"/>
      <c r="AB749" s="315" t="str">
        <f t="shared" si="370"/>
        <v>Remplir les termes C, P, T et TVA</v>
      </c>
      <c r="AC749" s="55"/>
      <c r="AD749" s="65"/>
      <c r="AE749" s="98" t="s">
        <v>64</v>
      </c>
      <c r="AF749" s="63"/>
      <c r="AG749" s="87" t="str">
        <f t="shared" si="371"/>
        <v>Remplir la colonne AC ou AF</v>
      </c>
      <c r="AH749" s="63"/>
      <c r="AI749" s="173" t="str">
        <f t="shared" si="388"/>
        <v>Remplir la colonne M</v>
      </c>
      <c r="AJ749" s="179" t="str">
        <f t="shared" si="372"/>
        <v>Remplir la colonne AH</v>
      </c>
      <c r="AK749" s="263" t="str">
        <f t="shared" si="389"/>
        <v>Remplir la colonne I</v>
      </c>
      <c r="AL749" s="91"/>
      <c r="AM749" s="315" t="str">
        <f t="shared" si="373"/>
        <v>Remplir les terme C, P, T et TVA</v>
      </c>
      <c r="AN749" s="55"/>
      <c r="AO749" s="65"/>
      <c r="AP749" s="98" t="s">
        <v>64</v>
      </c>
      <c r="AQ749" s="63"/>
      <c r="AR749" s="87" t="str">
        <f t="shared" si="374"/>
        <v>Remplir la colonne AN ou AQ</v>
      </c>
      <c r="AS749" s="63"/>
      <c r="AT749" s="173" t="str">
        <f t="shared" si="390"/>
        <v>Remplir la colonne M</v>
      </c>
      <c r="AU749" s="179" t="str">
        <f t="shared" si="375"/>
        <v>Remplir la colonne AS</v>
      </c>
      <c r="AV749" s="263" t="str">
        <f t="shared" si="391"/>
        <v>Remplir la colonne I</v>
      </c>
      <c r="AW749" s="91"/>
      <c r="AX749" s="315" t="str">
        <f t="shared" si="376"/>
        <v>Remplir les termes C, P, T et TVA</v>
      </c>
      <c r="AY749" s="55"/>
      <c r="AZ749" s="65"/>
      <c r="BA749" s="98" t="s">
        <v>64</v>
      </c>
      <c r="BB749" s="63"/>
      <c r="BC749" s="87" t="str">
        <f t="shared" si="377"/>
        <v>Remplir la colonne AY ou BB</v>
      </c>
      <c r="BD749" s="63"/>
      <c r="BE749" s="173" t="str">
        <f t="shared" si="392"/>
        <v>Remplir la colonne M</v>
      </c>
      <c r="BF749" s="179" t="str">
        <f t="shared" si="378"/>
        <v>Remplir la colonne BD</v>
      </c>
      <c r="BG749" s="263" t="str">
        <f t="shared" si="393"/>
        <v>Remplir la colonne I</v>
      </c>
      <c r="BH749" s="91"/>
      <c r="BI749" s="315" t="str">
        <f t="shared" si="379"/>
        <v>Remplir les termes C, P, T et TVA</v>
      </c>
      <c r="BJ749" s="55"/>
      <c r="BK749" s="65"/>
      <c r="BL749" s="98" t="s">
        <v>64</v>
      </c>
      <c r="BM749" s="63"/>
      <c r="BN749" s="87" t="str">
        <f t="shared" si="380"/>
        <v>Remplir la colonne BJ ou BM</v>
      </c>
      <c r="BO749" s="63"/>
      <c r="BP749" s="173" t="str">
        <f t="shared" si="394"/>
        <v>Remplir la colonne M</v>
      </c>
      <c r="BQ749" s="179" t="str">
        <f t="shared" si="381"/>
        <v>Remplir la colonne BO</v>
      </c>
      <c r="BR749" s="263" t="str">
        <f t="shared" si="395"/>
        <v>Remplir la colonne I</v>
      </c>
      <c r="BS749" s="91"/>
      <c r="BT749" s="315" t="str">
        <f t="shared" si="382"/>
        <v>Remplir les termes C, P, T et TVA</v>
      </c>
      <c r="BU749" s="55"/>
      <c r="BV749" s="65"/>
      <c r="BW749" s="98" t="s">
        <v>64</v>
      </c>
      <c r="BX749" s="63"/>
      <c r="BY749" s="87" t="str">
        <f t="shared" si="383"/>
        <v>Remplir la colonne BU ou BX</v>
      </c>
      <c r="BZ749" s="63"/>
      <c r="CA749" s="173" t="str">
        <f t="shared" si="396"/>
        <v>Remplir la colonne M</v>
      </c>
      <c r="CB749" s="179" t="str">
        <f t="shared" si="384"/>
        <v>Remplir la colonne BZ</v>
      </c>
      <c r="CC749" s="263" t="str">
        <f t="shared" si="397"/>
        <v>Remplir la colonne I</v>
      </c>
      <c r="CD749" s="91"/>
      <c r="CE749" s="315" t="str">
        <f t="shared" si="385"/>
        <v>Remplir les termes C, P, T et TVA</v>
      </c>
      <c r="CF749" s="61" t="str">
        <f t="shared" si="366"/>
        <v>REMPLIR TYPE DE CLIENT</v>
      </c>
      <c r="CG749" s="107" t="str">
        <f t="shared" si="386"/>
        <v>Montant total de l'aide demandée non indiqué</v>
      </c>
      <c r="CH749" s="1"/>
      <c r="CI749" s="1"/>
      <c r="CJ749" s="1"/>
      <c r="CK749" s="1"/>
      <c r="CL749" s="1"/>
    </row>
    <row r="750" spans="1:90" x14ac:dyDescent="0.25">
      <c r="A750" s="51"/>
      <c r="B750" s="111"/>
      <c r="C750" s="111"/>
      <c r="D750" s="111"/>
      <c r="E750" s="111"/>
      <c r="F750" s="111"/>
      <c r="G750" s="132"/>
      <c r="H750" s="151"/>
      <c r="I750" s="299"/>
      <c r="J750" s="152"/>
      <c r="K750" s="153"/>
      <c r="L750" s="169"/>
      <c r="M750" s="39"/>
      <c r="N750" s="90"/>
      <c r="O750" s="39"/>
      <c r="P750" s="23"/>
      <c r="Q750" s="170">
        <f t="shared" si="367"/>
        <v>0</v>
      </c>
      <c r="R750" s="55"/>
      <c r="S750" s="65"/>
      <c r="T750" s="98" t="s">
        <v>64</v>
      </c>
      <c r="U750" s="63"/>
      <c r="V750" s="87" t="str">
        <f t="shared" si="368"/>
        <v>Remplir la colonne R ou U</v>
      </c>
      <c r="W750" s="63"/>
      <c r="X750" s="173" t="str">
        <f t="shared" si="365"/>
        <v>Remplir la colonne M</v>
      </c>
      <c r="Y750" s="179" t="str">
        <f t="shared" si="369"/>
        <v>Remplir la colonne W</v>
      </c>
      <c r="Z750" s="263" t="str">
        <f t="shared" si="387"/>
        <v>Remplir la colonne I</v>
      </c>
      <c r="AA750" s="91"/>
      <c r="AB750" s="315" t="str">
        <f t="shared" si="370"/>
        <v>Remplir les termes C, P, T et TVA</v>
      </c>
      <c r="AC750" s="55"/>
      <c r="AD750" s="65"/>
      <c r="AE750" s="98" t="s">
        <v>64</v>
      </c>
      <c r="AF750" s="63"/>
      <c r="AG750" s="87" t="str">
        <f t="shared" si="371"/>
        <v>Remplir la colonne AC ou AF</v>
      </c>
      <c r="AH750" s="63"/>
      <c r="AI750" s="173" t="str">
        <f t="shared" si="388"/>
        <v>Remplir la colonne M</v>
      </c>
      <c r="AJ750" s="179" t="str">
        <f t="shared" si="372"/>
        <v>Remplir la colonne AH</v>
      </c>
      <c r="AK750" s="263" t="str">
        <f t="shared" si="389"/>
        <v>Remplir la colonne I</v>
      </c>
      <c r="AL750" s="91"/>
      <c r="AM750" s="315" t="str">
        <f t="shared" si="373"/>
        <v>Remplir les terme C, P, T et TVA</v>
      </c>
      <c r="AN750" s="55"/>
      <c r="AO750" s="65"/>
      <c r="AP750" s="98" t="s">
        <v>64</v>
      </c>
      <c r="AQ750" s="63"/>
      <c r="AR750" s="87" t="str">
        <f t="shared" si="374"/>
        <v>Remplir la colonne AN ou AQ</v>
      </c>
      <c r="AS750" s="63"/>
      <c r="AT750" s="173" t="str">
        <f t="shared" si="390"/>
        <v>Remplir la colonne M</v>
      </c>
      <c r="AU750" s="179" t="str">
        <f t="shared" si="375"/>
        <v>Remplir la colonne AS</v>
      </c>
      <c r="AV750" s="263" t="str">
        <f t="shared" si="391"/>
        <v>Remplir la colonne I</v>
      </c>
      <c r="AW750" s="91"/>
      <c r="AX750" s="315" t="str">
        <f t="shared" si="376"/>
        <v>Remplir les termes C, P, T et TVA</v>
      </c>
      <c r="AY750" s="55"/>
      <c r="AZ750" s="65"/>
      <c r="BA750" s="98" t="s">
        <v>64</v>
      </c>
      <c r="BB750" s="63"/>
      <c r="BC750" s="87" t="str">
        <f t="shared" si="377"/>
        <v>Remplir la colonne AY ou BB</v>
      </c>
      <c r="BD750" s="63"/>
      <c r="BE750" s="173" t="str">
        <f t="shared" si="392"/>
        <v>Remplir la colonne M</v>
      </c>
      <c r="BF750" s="179" t="str">
        <f t="shared" si="378"/>
        <v>Remplir la colonne BD</v>
      </c>
      <c r="BG750" s="263" t="str">
        <f t="shared" si="393"/>
        <v>Remplir la colonne I</v>
      </c>
      <c r="BH750" s="91"/>
      <c r="BI750" s="315" t="str">
        <f t="shared" si="379"/>
        <v>Remplir les termes C, P, T et TVA</v>
      </c>
      <c r="BJ750" s="55"/>
      <c r="BK750" s="65"/>
      <c r="BL750" s="98" t="s">
        <v>64</v>
      </c>
      <c r="BM750" s="63"/>
      <c r="BN750" s="87" t="str">
        <f t="shared" si="380"/>
        <v>Remplir la colonne BJ ou BM</v>
      </c>
      <c r="BO750" s="63"/>
      <c r="BP750" s="173" t="str">
        <f t="shared" si="394"/>
        <v>Remplir la colonne M</v>
      </c>
      <c r="BQ750" s="179" t="str">
        <f t="shared" si="381"/>
        <v>Remplir la colonne BO</v>
      </c>
      <c r="BR750" s="263" t="str">
        <f t="shared" si="395"/>
        <v>Remplir la colonne I</v>
      </c>
      <c r="BS750" s="91"/>
      <c r="BT750" s="315" t="str">
        <f t="shared" si="382"/>
        <v>Remplir les termes C, P, T et TVA</v>
      </c>
      <c r="BU750" s="55"/>
      <c r="BV750" s="65"/>
      <c r="BW750" s="98" t="s">
        <v>64</v>
      </c>
      <c r="BX750" s="63"/>
      <c r="BY750" s="87" t="str">
        <f t="shared" si="383"/>
        <v>Remplir la colonne BU ou BX</v>
      </c>
      <c r="BZ750" s="63"/>
      <c r="CA750" s="173" t="str">
        <f t="shared" si="396"/>
        <v>Remplir la colonne M</v>
      </c>
      <c r="CB750" s="179" t="str">
        <f t="shared" si="384"/>
        <v>Remplir la colonne BZ</v>
      </c>
      <c r="CC750" s="263" t="str">
        <f t="shared" si="397"/>
        <v>Remplir la colonne I</v>
      </c>
      <c r="CD750" s="91"/>
      <c r="CE750" s="315" t="str">
        <f t="shared" si="385"/>
        <v>Remplir les termes C, P, T et TVA</v>
      </c>
      <c r="CF750" s="61" t="str">
        <f t="shared" si="366"/>
        <v>REMPLIR TYPE DE CLIENT</v>
      </c>
      <c r="CG750" s="107" t="str">
        <f t="shared" si="386"/>
        <v>Montant total de l'aide demandée non indiqué</v>
      </c>
      <c r="CH750" s="1"/>
      <c r="CI750" s="1"/>
      <c r="CJ750" s="1"/>
      <c r="CK750" s="1"/>
      <c r="CL750" s="1"/>
    </row>
    <row r="751" spans="1:90" x14ac:dyDescent="0.25">
      <c r="A751" s="51"/>
      <c r="B751" s="111"/>
      <c r="C751" s="111"/>
      <c r="D751" s="111"/>
      <c r="E751" s="111"/>
      <c r="F751" s="111"/>
      <c r="G751" s="132"/>
      <c r="H751" s="151"/>
      <c r="I751" s="299"/>
      <c r="J751" s="152"/>
      <c r="K751" s="153"/>
      <c r="L751" s="169"/>
      <c r="M751" s="39"/>
      <c r="N751" s="90"/>
      <c r="O751" s="39"/>
      <c r="P751" s="23"/>
      <c r="Q751" s="170">
        <f t="shared" si="367"/>
        <v>0</v>
      </c>
      <c r="R751" s="55"/>
      <c r="S751" s="65"/>
      <c r="T751" s="98" t="s">
        <v>64</v>
      </c>
      <c r="U751" s="63"/>
      <c r="V751" s="87" t="str">
        <f t="shared" si="368"/>
        <v>Remplir la colonne R ou U</v>
      </c>
      <c r="W751" s="63"/>
      <c r="X751" s="173" t="str">
        <f t="shared" si="365"/>
        <v>Remplir la colonne M</v>
      </c>
      <c r="Y751" s="179" t="str">
        <f t="shared" si="369"/>
        <v>Remplir la colonne W</v>
      </c>
      <c r="Z751" s="263" t="str">
        <f t="shared" si="387"/>
        <v>Remplir la colonne I</v>
      </c>
      <c r="AA751" s="91"/>
      <c r="AB751" s="315" t="str">
        <f t="shared" si="370"/>
        <v>Remplir les termes C, P, T et TVA</v>
      </c>
      <c r="AC751" s="55"/>
      <c r="AD751" s="65"/>
      <c r="AE751" s="98" t="s">
        <v>64</v>
      </c>
      <c r="AF751" s="63"/>
      <c r="AG751" s="87" t="str">
        <f t="shared" si="371"/>
        <v>Remplir la colonne AC ou AF</v>
      </c>
      <c r="AH751" s="63"/>
      <c r="AI751" s="173" t="str">
        <f t="shared" si="388"/>
        <v>Remplir la colonne M</v>
      </c>
      <c r="AJ751" s="179" t="str">
        <f t="shared" si="372"/>
        <v>Remplir la colonne AH</v>
      </c>
      <c r="AK751" s="263" t="str">
        <f t="shared" si="389"/>
        <v>Remplir la colonne I</v>
      </c>
      <c r="AL751" s="91"/>
      <c r="AM751" s="315" t="str">
        <f t="shared" si="373"/>
        <v>Remplir les terme C, P, T et TVA</v>
      </c>
      <c r="AN751" s="55"/>
      <c r="AO751" s="65"/>
      <c r="AP751" s="98" t="s">
        <v>64</v>
      </c>
      <c r="AQ751" s="63"/>
      <c r="AR751" s="87" t="str">
        <f t="shared" si="374"/>
        <v>Remplir la colonne AN ou AQ</v>
      </c>
      <c r="AS751" s="63"/>
      <c r="AT751" s="173" t="str">
        <f t="shared" si="390"/>
        <v>Remplir la colonne M</v>
      </c>
      <c r="AU751" s="179" t="str">
        <f t="shared" si="375"/>
        <v>Remplir la colonne AS</v>
      </c>
      <c r="AV751" s="263" t="str">
        <f t="shared" si="391"/>
        <v>Remplir la colonne I</v>
      </c>
      <c r="AW751" s="91"/>
      <c r="AX751" s="315" t="str">
        <f t="shared" si="376"/>
        <v>Remplir les termes C, P, T et TVA</v>
      </c>
      <c r="AY751" s="55"/>
      <c r="AZ751" s="65"/>
      <c r="BA751" s="98" t="s">
        <v>64</v>
      </c>
      <c r="BB751" s="63"/>
      <c r="BC751" s="87" t="str">
        <f t="shared" si="377"/>
        <v>Remplir la colonne AY ou BB</v>
      </c>
      <c r="BD751" s="63"/>
      <c r="BE751" s="173" t="str">
        <f t="shared" si="392"/>
        <v>Remplir la colonne M</v>
      </c>
      <c r="BF751" s="179" t="str">
        <f t="shared" si="378"/>
        <v>Remplir la colonne BD</v>
      </c>
      <c r="BG751" s="263" t="str">
        <f t="shared" si="393"/>
        <v>Remplir la colonne I</v>
      </c>
      <c r="BH751" s="91"/>
      <c r="BI751" s="315" t="str">
        <f t="shared" si="379"/>
        <v>Remplir les termes C, P, T et TVA</v>
      </c>
      <c r="BJ751" s="55"/>
      <c r="BK751" s="65"/>
      <c r="BL751" s="98" t="s">
        <v>64</v>
      </c>
      <c r="BM751" s="63"/>
      <c r="BN751" s="87" t="str">
        <f t="shared" si="380"/>
        <v>Remplir la colonne BJ ou BM</v>
      </c>
      <c r="BO751" s="63"/>
      <c r="BP751" s="173" t="str">
        <f t="shared" si="394"/>
        <v>Remplir la colonne M</v>
      </c>
      <c r="BQ751" s="179" t="str">
        <f t="shared" si="381"/>
        <v>Remplir la colonne BO</v>
      </c>
      <c r="BR751" s="263" t="str">
        <f t="shared" si="395"/>
        <v>Remplir la colonne I</v>
      </c>
      <c r="BS751" s="91"/>
      <c r="BT751" s="315" t="str">
        <f t="shared" si="382"/>
        <v>Remplir les termes C, P, T et TVA</v>
      </c>
      <c r="BU751" s="55"/>
      <c r="BV751" s="65"/>
      <c r="BW751" s="98" t="s">
        <v>64</v>
      </c>
      <c r="BX751" s="63"/>
      <c r="BY751" s="87" t="str">
        <f t="shared" si="383"/>
        <v>Remplir la colonne BU ou BX</v>
      </c>
      <c r="BZ751" s="63"/>
      <c r="CA751" s="173" t="str">
        <f t="shared" si="396"/>
        <v>Remplir la colonne M</v>
      </c>
      <c r="CB751" s="179" t="str">
        <f t="shared" si="384"/>
        <v>Remplir la colonne BZ</v>
      </c>
      <c r="CC751" s="263" t="str">
        <f t="shared" si="397"/>
        <v>Remplir la colonne I</v>
      </c>
      <c r="CD751" s="91"/>
      <c r="CE751" s="315" t="str">
        <f t="shared" si="385"/>
        <v>Remplir les termes C, P, T et TVA</v>
      </c>
      <c r="CF751" s="61" t="str">
        <f t="shared" si="366"/>
        <v>REMPLIR TYPE DE CLIENT</v>
      </c>
      <c r="CG751" s="107" t="str">
        <f t="shared" si="386"/>
        <v>Montant total de l'aide demandée non indiqué</v>
      </c>
      <c r="CH751" s="1"/>
      <c r="CI751" s="1"/>
      <c r="CJ751" s="1"/>
      <c r="CK751" s="1"/>
      <c r="CL751" s="1"/>
    </row>
    <row r="752" spans="1:90" x14ac:dyDescent="0.25">
      <c r="A752" s="51"/>
      <c r="B752" s="111"/>
      <c r="C752" s="111"/>
      <c r="D752" s="111"/>
      <c r="E752" s="111"/>
      <c r="F752" s="111"/>
      <c r="G752" s="132"/>
      <c r="H752" s="151"/>
      <c r="I752" s="299"/>
      <c r="J752" s="152"/>
      <c r="K752" s="153"/>
      <c r="L752" s="169"/>
      <c r="M752" s="39"/>
      <c r="N752" s="90"/>
      <c r="O752" s="39"/>
      <c r="P752" s="23"/>
      <c r="Q752" s="170">
        <f t="shared" si="367"/>
        <v>0</v>
      </c>
      <c r="R752" s="55"/>
      <c r="S752" s="65"/>
      <c r="T752" s="98" t="s">
        <v>64</v>
      </c>
      <c r="U752" s="63"/>
      <c r="V752" s="87" t="str">
        <f t="shared" si="368"/>
        <v>Remplir la colonne R ou U</v>
      </c>
      <c r="W752" s="63"/>
      <c r="X752" s="173" t="str">
        <f t="shared" si="365"/>
        <v>Remplir la colonne M</v>
      </c>
      <c r="Y752" s="179" t="str">
        <f t="shared" si="369"/>
        <v>Remplir la colonne W</v>
      </c>
      <c r="Z752" s="263" t="str">
        <f t="shared" si="387"/>
        <v>Remplir la colonne I</v>
      </c>
      <c r="AA752" s="91"/>
      <c r="AB752" s="315" t="str">
        <f t="shared" si="370"/>
        <v>Remplir les termes C, P, T et TVA</v>
      </c>
      <c r="AC752" s="55"/>
      <c r="AD752" s="65"/>
      <c r="AE752" s="98" t="s">
        <v>64</v>
      </c>
      <c r="AF752" s="63"/>
      <c r="AG752" s="87" t="str">
        <f t="shared" si="371"/>
        <v>Remplir la colonne AC ou AF</v>
      </c>
      <c r="AH752" s="63"/>
      <c r="AI752" s="173" t="str">
        <f t="shared" si="388"/>
        <v>Remplir la colonne M</v>
      </c>
      <c r="AJ752" s="179" t="str">
        <f t="shared" si="372"/>
        <v>Remplir la colonne AH</v>
      </c>
      <c r="AK752" s="263" t="str">
        <f t="shared" si="389"/>
        <v>Remplir la colonne I</v>
      </c>
      <c r="AL752" s="91"/>
      <c r="AM752" s="315" t="str">
        <f t="shared" si="373"/>
        <v>Remplir les terme C, P, T et TVA</v>
      </c>
      <c r="AN752" s="55"/>
      <c r="AO752" s="65"/>
      <c r="AP752" s="98" t="s">
        <v>64</v>
      </c>
      <c r="AQ752" s="63"/>
      <c r="AR752" s="87" t="str">
        <f t="shared" si="374"/>
        <v>Remplir la colonne AN ou AQ</v>
      </c>
      <c r="AS752" s="63"/>
      <c r="AT752" s="173" t="str">
        <f t="shared" si="390"/>
        <v>Remplir la colonne M</v>
      </c>
      <c r="AU752" s="179" t="str">
        <f t="shared" si="375"/>
        <v>Remplir la colonne AS</v>
      </c>
      <c r="AV752" s="263" t="str">
        <f t="shared" si="391"/>
        <v>Remplir la colonne I</v>
      </c>
      <c r="AW752" s="91"/>
      <c r="AX752" s="315" t="str">
        <f t="shared" si="376"/>
        <v>Remplir les termes C, P, T et TVA</v>
      </c>
      <c r="AY752" s="55"/>
      <c r="AZ752" s="65"/>
      <c r="BA752" s="98" t="s">
        <v>64</v>
      </c>
      <c r="BB752" s="63"/>
      <c r="BC752" s="87" t="str">
        <f t="shared" si="377"/>
        <v>Remplir la colonne AY ou BB</v>
      </c>
      <c r="BD752" s="63"/>
      <c r="BE752" s="173" t="str">
        <f t="shared" si="392"/>
        <v>Remplir la colonne M</v>
      </c>
      <c r="BF752" s="179" t="str">
        <f t="shared" si="378"/>
        <v>Remplir la colonne BD</v>
      </c>
      <c r="BG752" s="263" t="str">
        <f t="shared" si="393"/>
        <v>Remplir la colonne I</v>
      </c>
      <c r="BH752" s="91"/>
      <c r="BI752" s="315" t="str">
        <f t="shared" si="379"/>
        <v>Remplir les termes C, P, T et TVA</v>
      </c>
      <c r="BJ752" s="55"/>
      <c r="BK752" s="65"/>
      <c r="BL752" s="98" t="s">
        <v>64</v>
      </c>
      <c r="BM752" s="63"/>
      <c r="BN752" s="87" t="str">
        <f t="shared" si="380"/>
        <v>Remplir la colonne BJ ou BM</v>
      </c>
      <c r="BO752" s="63"/>
      <c r="BP752" s="173" t="str">
        <f t="shared" si="394"/>
        <v>Remplir la colonne M</v>
      </c>
      <c r="BQ752" s="179" t="str">
        <f t="shared" si="381"/>
        <v>Remplir la colonne BO</v>
      </c>
      <c r="BR752" s="263" t="str">
        <f t="shared" si="395"/>
        <v>Remplir la colonne I</v>
      </c>
      <c r="BS752" s="91"/>
      <c r="BT752" s="315" t="str">
        <f t="shared" si="382"/>
        <v>Remplir les termes C, P, T et TVA</v>
      </c>
      <c r="BU752" s="55"/>
      <c r="BV752" s="65"/>
      <c r="BW752" s="98" t="s">
        <v>64</v>
      </c>
      <c r="BX752" s="63"/>
      <c r="BY752" s="87" t="str">
        <f t="shared" si="383"/>
        <v>Remplir la colonne BU ou BX</v>
      </c>
      <c r="BZ752" s="63"/>
      <c r="CA752" s="173" t="str">
        <f t="shared" si="396"/>
        <v>Remplir la colonne M</v>
      </c>
      <c r="CB752" s="179" t="str">
        <f t="shared" si="384"/>
        <v>Remplir la colonne BZ</v>
      </c>
      <c r="CC752" s="263" t="str">
        <f t="shared" si="397"/>
        <v>Remplir la colonne I</v>
      </c>
      <c r="CD752" s="91"/>
      <c r="CE752" s="315" t="str">
        <f t="shared" si="385"/>
        <v>Remplir les termes C, P, T et TVA</v>
      </c>
      <c r="CF752" s="61" t="str">
        <f t="shared" si="366"/>
        <v>REMPLIR TYPE DE CLIENT</v>
      </c>
      <c r="CG752" s="107" t="str">
        <f t="shared" si="386"/>
        <v>Montant total de l'aide demandée non indiqué</v>
      </c>
      <c r="CH752" s="1"/>
      <c r="CI752" s="1"/>
      <c r="CJ752" s="1"/>
      <c r="CK752" s="1"/>
      <c r="CL752" s="1"/>
    </row>
    <row r="753" spans="1:90" x14ac:dyDescent="0.25">
      <c r="A753" s="51"/>
      <c r="B753" s="111"/>
      <c r="C753" s="111"/>
      <c r="D753" s="111"/>
      <c r="E753" s="111"/>
      <c r="F753" s="111"/>
      <c r="G753" s="132"/>
      <c r="H753" s="151"/>
      <c r="I753" s="299"/>
      <c r="J753" s="152"/>
      <c r="K753" s="153"/>
      <c r="L753" s="169"/>
      <c r="M753" s="39"/>
      <c r="N753" s="90"/>
      <c r="O753" s="39"/>
      <c r="P753" s="23"/>
      <c r="Q753" s="170">
        <f t="shared" si="367"/>
        <v>0</v>
      </c>
      <c r="R753" s="55"/>
      <c r="S753" s="65"/>
      <c r="T753" s="98" t="s">
        <v>64</v>
      </c>
      <c r="U753" s="63"/>
      <c r="V753" s="87" t="str">
        <f t="shared" si="368"/>
        <v>Remplir la colonne R ou U</v>
      </c>
      <c r="W753" s="63"/>
      <c r="X753" s="173" t="str">
        <f t="shared" si="365"/>
        <v>Remplir la colonne M</v>
      </c>
      <c r="Y753" s="179" t="str">
        <f t="shared" si="369"/>
        <v>Remplir la colonne W</v>
      </c>
      <c r="Z753" s="263" t="str">
        <f t="shared" si="387"/>
        <v>Remplir la colonne I</v>
      </c>
      <c r="AA753" s="91"/>
      <c r="AB753" s="315" t="str">
        <f t="shared" si="370"/>
        <v>Remplir les termes C, P, T et TVA</v>
      </c>
      <c r="AC753" s="55"/>
      <c r="AD753" s="65"/>
      <c r="AE753" s="98" t="s">
        <v>64</v>
      </c>
      <c r="AF753" s="63"/>
      <c r="AG753" s="87" t="str">
        <f t="shared" si="371"/>
        <v>Remplir la colonne AC ou AF</v>
      </c>
      <c r="AH753" s="63"/>
      <c r="AI753" s="173" t="str">
        <f t="shared" si="388"/>
        <v>Remplir la colonne M</v>
      </c>
      <c r="AJ753" s="179" t="str">
        <f t="shared" si="372"/>
        <v>Remplir la colonne AH</v>
      </c>
      <c r="AK753" s="263" t="str">
        <f t="shared" si="389"/>
        <v>Remplir la colonne I</v>
      </c>
      <c r="AL753" s="91"/>
      <c r="AM753" s="315" t="str">
        <f t="shared" si="373"/>
        <v>Remplir les terme C, P, T et TVA</v>
      </c>
      <c r="AN753" s="55"/>
      <c r="AO753" s="65"/>
      <c r="AP753" s="98" t="s">
        <v>64</v>
      </c>
      <c r="AQ753" s="63"/>
      <c r="AR753" s="87" t="str">
        <f t="shared" si="374"/>
        <v>Remplir la colonne AN ou AQ</v>
      </c>
      <c r="AS753" s="63"/>
      <c r="AT753" s="173" t="str">
        <f t="shared" si="390"/>
        <v>Remplir la colonne M</v>
      </c>
      <c r="AU753" s="179" t="str">
        <f t="shared" si="375"/>
        <v>Remplir la colonne AS</v>
      </c>
      <c r="AV753" s="263" t="str">
        <f t="shared" si="391"/>
        <v>Remplir la colonne I</v>
      </c>
      <c r="AW753" s="91"/>
      <c r="AX753" s="315" t="str">
        <f t="shared" si="376"/>
        <v>Remplir les termes C, P, T et TVA</v>
      </c>
      <c r="AY753" s="55"/>
      <c r="AZ753" s="65"/>
      <c r="BA753" s="98" t="s">
        <v>64</v>
      </c>
      <c r="BB753" s="63"/>
      <c r="BC753" s="87" t="str">
        <f t="shared" si="377"/>
        <v>Remplir la colonne AY ou BB</v>
      </c>
      <c r="BD753" s="63"/>
      <c r="BE753" s="173" t="str">
        <f t="shared" si="392"/>
        <v>Remplir la colonne M</v>
      </c>
      <c r="BF753" s="179" t="str">
        <f t="shared" si="378"/>
        <v>Remplir la colonne BD</v>
      </c>
      <c r="BG753" s="263" t="str">
        <f t="shared" si="393"/>
        <v>Remplir la colonne I</v>
      </c>
      <c r="BH753" s="91"/>
      <c r="BI753" s="315" t="str">
        <f t="shared" si="379"/>
        <v>Remplir les termes C, P, T et TVA</v>
      </c>
      <c r="BJ753" s="55"/>
      <c r="BK753" s="65"/>
      <c r="BL753" s="98" t="s">
        <v>64</v>
      </c>
      <c r="BM753" s="63"/>
      <c r="BN753" s="87" t="str">
        <f t="shared" si="380"/>
        <v>Remplir la colonne BJ ou BM</v>
      </c>
      <c r="BO753" s="63"/>
      <c r="BP753" s="173" t="str">
        <f t="shared" si="394"/>
        <v>Remplir la colonne M</v>
      </c>
      <c r="BQ753" s="179" t="str">
        <f t="shared" si="381"/>
        <v>Remplir la colonne BO</v>
      </c>
      <c r="BR753" s="263" t="str">
        <f t="shared" si="395"/>
        <v>Remplir la colonne I</v>
      </c>
      <c r="BS753" s="91"/>
      <c r="BT753" s="315" t="str">
        <f t="shared" si="382"/>
        <v>Remplir les termes C, P, T et TVA</v>
      </c>
      <c r="BU753" s="55"/>
      <c r="BV753" s="65"/>
      <c r="BW753" s="98" t="s">
        <v>64</v>
      </c>
      <c r="BX753" s="63"/>
      <c r="BY753" s="87" t="str">
        <f t="shared" si="383"/>
        <v>Remplir la colonne BU ou BX</v>
      </c>
      <c r="BZ753" s="63"/>
      <c r="CA753" s="173" t="str">
        <f t="shared" si="396"/>
        <v>Remplir la colonne M</v>
      </c>
      <c r="CB753" s="179" t="str">
        <f t="shared" si="384"/>
        <v>Remplir la colonne BZ</v>
      </c>
      <c r="CC753" s="263" t="str">
        <f t="shared" si="397"/>
        <v>Remplir la colonne I</v>
      </c>
      <c r="CD753" s="91"/>
      <c r="CE753" s="315" t="str">
        <f t="shared" si="385"/>
        <v>Remplir les termes C, P, T et TVA</v>
      </c>
      <c r="CF753" s="61" t="str">
        <f t="shared" si="366"/>
        <v>REMPLIR TYPE DE CLIENT</v>
      </c>
      <c r="CG753" s="107" t="str">
        <f t="shared" si="386"/>
        <v>Montant total de l'aide demandée non indiqué</v>
      </c>
      <c r="CH753" s="1"/>
      <c r="CI753" s="1"/>
      <c r="CJ753" s="1"/>
      <c r="CK753" s="1"/>
      <c r="CL753" s="1"/>
    </row>
    <row r="754" spans="1:90" x14ac:dyDescent="0.25">
      <c r="A754" s="51"/>
      <c r="B754" s="111"/>
      <c r="C754" s="111"/>
      <c r="D754" s="111"/>
      <c r="E754" s="111"/>
      <c r="F754" s="111"/>
      <c r="G754" s="132"/>
      <c r="H754" s="151"/>
      <c r="I754" s="299"/>
      <c r="J754" s="152"/>
      <c r="K754" s="153"/>
      <c r="L754" s="169"/>
      <c r="M754" s="39"/>
      <c r="N754" s="90"/>
      <c r="O754" s="39"/>
      <c r="P754" s="23"/>
      <c r="Q754" s="170">
        <f t="shared" si="367"/>
        <v>0</v>
      </c>
      <c r="R754" s="55"/>
      <c r="S754" s="65"/>
      <c r="T754" s="98" t="s">
        <v>64</v>
      </c>
      <c r="U754" s="63"/>
      <c r="V754" s="87" t="str">
        <f t="shared" si="368"/>
        <v>Remplir la colonne R ou U</v>
      </c>
      <c r="W754" s="63"/>
      <c r="X754" s="173" t="str">
        <f t="shared" si="365"/>
        <v>Remplir la colonne M</v>
      </c>
      <c r="Y754" s="179" t="str">
        <f t="shared" si="369"/>
        <v>Remplir la colonne W</v>
      </c>
      <c r="Z754" s="263" t="str">
        <f t="shared" si="387"/>
        <v>Remplir la colonne I</v>
      </c>
      <c r="AA754" s="91"/>
      <c r="AB754" s="315" t="str">
        <f t="shared" si="370"/>
        <v>Remplir les termes C, P, T et TVA</v>
      </c>
      <c r="AC754" s="55"/>
      <c r="AD754" s="65"/>
      <c r="AE754" s="98" t="s">
        <v>64</v>
      </c>
      <c r="AF754" s="63"/>
      <c r="AG754" s="87" t="str">
        <f t="shared" si="371"/>
        <v>Remplir la colonne AC ou AF</v>
      </c>
      <c r="AH754" s="63"/>
      <c r="AI754" s="173" t="str">
        <f t="shared" si="388"/>
        <v>Remplir la colonne M</v>
      </c>
      <c r="AJ754" s="179" t="str">
        <f t="shared" si="372"/>
        <v>Remplir la colonne AH</v>
      </c>
      <c r="AK754" s="263" t="str">
        <f t="shared" si="389"/>
        <v>Remplir la colonne I</v>
      </c>
      <c r="AL754" s="91"/>
      <c r="AM754" s="315" t="str">
        <f t="shared" si="373"/>
        <v>Remplir les terme C, P, T et TVA</v>
      </c>
      <c r="AN754" s="55"/>
      <c r="AO754" s="65"/>
      <c r="AP754" s="98" t="s">
        <v>64</v>
      </c>
      <c r="AQ754" s="63"/>
      <c r="AR754" s="87" t="str">
        <f t="shared" si="374"/>
        <v>Remplir la colonne AN ou AQ</v>
      </c>
      <c r="AS754" s="63"/>
      <c r="AT754" s="173" t="str">
        <f t="shared" si="390"/>
        <v>Remplir la colonne M</v>
      </c>
      <c r="AU754" s="179" t="str">
        <f t="shared" si="375"/>
        <v>Remplir la colonne AS</v>
      </c>
      <c r="AV754" s="263" t="str">
        <f t="shared" si="391"/>
        <v>Remplir la colonne I</v>
      </c>
      <c r="AW754" s="91"/>
      <c r="AX754" s="315" t="str">
        <f t="shared" si="376"/>
        <v>Remplir les termes C, P, T et TVA</v>
      </c>
      <c r="AY754" s="55"/>
      <c r="AZ754" s="65"/>
      <c r="BA754" s="98" t="s">
        <v>64</v>
      </c>
      <c r="BB754" s="63"/>
      <c r="BC754" s="87" t="str">
        <f t="shared" si="377"/>
        <v>Remplir la colonne AY ou BB</v>
      </c>
      <c r="BD754" s="63"/>
      <c r="BE754" s="173" t="str">
        <f t="shared" si="392"/>
        <v>Remplir la colonne M</v>
      </c>
      <c r="BF754" s="179" t="str">
        <f t="shared" si="378"/>
        <v>Remplir la colonne BD</v>
      </c>
      <c r="BG754" s="263" t="str">
        <f t="shared" si="393"/>
        <v>Remplir la colonne I</v>
      </c>
      <c r="BH754" s="91"/>
      <c r="BI754" s="315" t="str">
        <f t="shared" si="379"/>
        <v>Remplir les termes C, P, T et TVA</v>
      </c>
      <c r="BJ754" s="55"/>
      <c r="BK754" s="65"/>
      <c r="BL754" s="98" t="s">
        <v>64</v>
      </c>
      <c r="BM754" s="63"/>
      <c r="BN754" s="87" t="str">
        <f t="shared" si="380"/>
        <v>Remplir la colonne BJ ou BM</v>
      </c>
      <c r="BO754" s="63"/>
      <c r="BP754" s="173" t="str">
        <f t="shared" si="394"/>
        <v>Remplir la colonne M</v>
      </c>
      <c r="BQ754" s="179" t="str">
        <f t="shared" si="381"/>
        <v>Remplir la colonne BO</v>
      </c>
      <c r="BR754" s="263" t="str">
        <f t="shared" si="395"/>
        <v>Remplir la colonne I</v>
      </c>
      <c r="BS754" s="91"/>
      <c r="BT754" s="315" t="str">
        <f t="shared" si="382"/>
        <v>Remplir les termes C, P, T et TVA</v>
      </c>
      <c r="BU754" s="55"/>
      <c r="BV754" s="65"/>
      <c r="BW754" s="98" t="s">
        <v>64</v>
      </c>
      <c r="BX754" s="63"/>
      <c r="BY754" s="87" t="str">
        <f t="shared" si="383"/>
        <v>Remplir la colonne BU ou BX</v>
      </c>
      <c r="BZ754" s="63"/>
      <c r="CA754" s="173" t="str">
        <f t="shared" si="396"/>
        <v>Remplir la colonne M</v>
      </c>
      <c r="CB754" s="179" t="str">
        <f t="shared" si="384"/>
        <v>Remplir la colonne BZ</v>
      </c>
      <c r="CC754" s="263" t="str">
        <f t="shared" si="397"/>
        <v>Remplir la colonne I</v>
      </c>
      <c r="CD754" s="91"/>
      <c r="CE754" s="315" t="str">
        <f t="shared" si="385"/>
        <v>Remplir les termes C, P, T et TVA</v>
      </c>
      <c r="CF754" s="61" t="str">
        <f t="shared" si="366"/>
        <v>REMPLIR TYPE DE CLIENT</v>
      </c>
      <c r="CG754" s="107" t="str">
        <f t="shared" si="386"/>
        <v>Montant total de l'aide demandée non indiqué</v>
      </c>
      <c r="CH754" s="1"/>
      <c r="CI754" s="1"/>
      <c r="CJ754" s="1"/>
      <c r="CK754" s="1"/>
      <c r="CL754" s="1"/>
    </row>
    <row r="755" spans="1:90" x14ac:dyDescent="0.25">
      <c r="A755" s="51"/>
      <c r="B755" s="111"/>
      <c r="C755" s="111"/>
      <c r="D755" s="111"/>
      <c r="E755" s="111"/>
      <c r="F755" s="111"/>
      <c r="G755" s="132"/>
      <c r="H755" s="151"/>
      <c r="I755" s="299"/>
      <c r="J755" s="152"/>
      <c r="K755" s="153"/>
      <c r="L755" s="169"/>
      <c r="M755" s="39"/>
      <c r="N755" s="90"/>
      <c r="O755" s="39"/>
      <c r="P755" s="23"/>
      <c r="Q755" s="170">
        <f t="shared" si="367"/>
        <v>0</v>
      </c>
      <c r="R755" s="55"/>
      <c r="S755" s="65"/>
      <c r="T755" s="98" t="s">
        <v>64</v>
      </c>
      <c r="U755" s="63"/>
      <c r="V755" s="87" t="str">
        <f t="shared" si="368"/>
        <v>Remplir la colonne R ou U</v>
      </c>
      <c r="W755" s="63"/>
      <c r="X755" s="173" t="str">
        <f t="shared" si="365"/>
        <v>Remplir la colonne M</v>
      </c>
      <c r="Y755" s="179" t="str">
        <f t="shared" si="369"/>
        <v>Remplir la colonne W</v>
      </c>
      <c r="Z755" s="263" t="str">
        <f t="shared" si="387"/>
        <v>Remplir la colonne I</v>
      </c>
      <c r="AA755" s="91"/>
      <c r="AB755" s="315" t="str">
        <f t="shared" si="370"/>
        <v>Remplir les termes C, P, T et TVA</v>
      </c>
      <c r="AC755" s="55"/>
      <c r="AD755" s="65"/>
      <c r="AE755" s="98" t="s">
        <v>64</v>
      </c>
      <c r="AF755" s="63"/>
      <c r="AG755" s="87" t="str">
        <f t="shared" si="371"/>
        <v>Remplir la colonne AC ou AF</v>
      </c>
      <c r="AH755" s="63"/>
      <c r="AI755" s="173" t="str">
        <f t="shared" si="388"/>
        <v>Remplir la colonne M</v>
      </c>
      <c r="AJ755" s="179" t="str">
        <f t="shared" si="372"/>
        <v>Remplir la colonne AH</v>
      </c>
      <c r="AK755" s="263" t="str">
        <f t="shared" si="389"/>
        <v>Remplir la colonne I</v>
      </c>
      <c r="AL755" s="91"/>
      <c r="AM755" s="315" t="str">
        <f t="shared" si="373"/>
        <v>Remplir les terme C, P, T et TVA</v>
      </c>
      <c r="AN755" s="55"/>
      <c r="AO755" s="65"/>
      <c r="AP755" s="98" t="s">
        <v>64</v>
      </c>
      <c r="AQ755" s="63"/>
      <c r="AR755" s="87" t="str">
        <f t="shared" si="374"/>
        <v>Remplir la colonne AN ou AQ</v>
      </c>
      <c r="AS755" s="63"/>
      <c r="AT755" s="173" t="str">
        <f t="shared" si="390"/>
        <v>Remplir la colonne M</v>
      </c>
      <c r="AU755" s="179" t="str">
        <f t="shared" si="375"/>
        <v>Remplir la colonne AS</v>
      </c>
      <c r="AV755" s="263" t="str">
        <f t="shared" si="391"/>
        <v>Remplir la colonne I</v>
      </c>
      <c r="AW755" s="91"/>
      <c r="AX755" s="315" t="str">
        <f t="shared" si="376"/>
        <v>Remplir les termes C, P, T et TVA</v>
      </c>
      <c r="AY755" s="55"/>
      <c r="AZ755" s="65"/>
      <c r="BA755" s="98" t="s">
        <v>64</v>
      </c>
      <c r="BB755" s="63"/>
      <c r="BC755" s="87" t="str">
        <f t="shared" si="377"/>
        <v>Remplir la colonne AY ou BB</v>
      </c>
      <c r="BD755" s="63"/>
      <c r="BE755" s="173" t="str">
        <f t="shared" si="392"/>
        <v>Remplir la colonne M</v>
      </c>
      <c r="BF755" s="179" t="str">
        <f t="shared" si="378"/>
        <v>Remplir la colonne BD</v>
      </c>
      <c r="BG755" s="263" t="str">
        <f t="shared" si="393"/>
        <v>Remplir la colonne I</v>
      </c>
      <c r="BH755" s="91"/>
      <c r="BI755" s="315" t="str">
        <f t="shared" si="379"/>
        <v>Remplir les termes C, P, T et TVA</v>
      </c>
      <c r="BJ755" s="55"/>
      <c r="BK755" s="65"/>
      <c r="BL755" s="98" t="s">
        <v>64</v>
      </c>
      <c r="BM755" s="63"/>
      <c r="BN755" s="87" t="str">
        <f t="shared" si="380"/>
        <v>Remplir la colonne BJ ou BM</v>
      </c>
      <c r="BO755" s="63"/>
      <c r="BP755" s="173" t="str">
        <f t="shared" si="394"/>
        <v>Remplir la colonne M</v>
      </c>
      <c r="BQ755" s="179" t="str">
        <f t="shared" si="381"/>
        <v>Remplir la colonne BO</v>
      </c>
      <c r="BR755" s="263" t="str">
        <f t="shared" si="395"/>
        <v>Remplir la colonne I</v>
      </c>
      <c r="BS755" s="91"/>
      <c r="BT755" s="315" t="str">
        <f t="shared" si="382"/>
        <v>Remplir les termes C, P, T et TVA</v>
      </c>
      <c r="BU755" s="55"/>
      <c r="BV755" s="65"/>
      <c r="BW755" s="98" t="s">
        <v>64</v>
      </c>
      <c r="BX755" s="63"/>
      <c r="BY755" s="87" t="str">
        <f t="shared" si="383"/>
        <v>Remplir la colonne BU ou BX</v>
      </c>
      <c r="BZ755" s="63"/>
      <c r="CA755" s="173" t="str">
        <f t="shared" si="396"/>
        <v>Remplir la colonne M</v>
      </c>
      <c r="CB755" s="179" t="str">
        <f t="shared" si="384"/>
        <v>Remplir la colonne BZ</v>
      </c>
      <c r="CC755" s="263" t="str">
        <f t="shared" si="397"/>
        <v>Remplir la colonne I</v>
      </c>
      <c r="CD755" s="91"/>
      <c r="CE755" s="315" t="str">
        <f t="shared" si="385"/>
        <v>Remplir les termes C, P, T et TVA</v>
      </c>
      <c r="CF755" s="61" t="str">
        <f t="shared" si="366"/>
        <v>REMPLIR TYPE DE CLIENT</v>
      </c>
      <c r="CG755" s="107" t="str">
        <f t="shared" si="386"/>
        <v>Montant total de l'aide demandée non indiqué</v>
      </c>
      <c r="CH755" s="1"/>
      <c r="CI755" s="1"/>
      <c r="CJ755" s="1"/>
      <c r="CK755" s="1"/>
      <c r="CL755" s="1"/>
    </row>
    <row r="756" spans="1:90" x14ac:dyDescent="0.25">
      <c r="A756" s="51"/>
      <c r="B756" s="111"/>
      <c r="C756" s="111"/>
      <c r="D756" s="111"/>
      <c r="E756" s="111"/>
      <c r="F756" s="111"/>
      <c r="G756" s="132"/>
      <c r="H756" s="151"/>
      <c r="I756" s="299"/>
      <c r="J756" s="152"/>
      <c r="K756" s="153"/>
      <c r="L756" s="169"/>
      <c r="M756" s="39"/>
      <c r="N756" s="90"/>
      <c r="O756" s="39"/>
      <c r="P756" s="23"/>
      <c r="Q756" s="170">
        <f t="shared" si="367"/>
        <v>0</v>
      </c>
      <c r="R756" s="55"/>
      <c r="S756" s="65"/>
      <c r="T756" s="98" t="s">
        <v>64</v>
      </c>
      <c r="U756" s="63"/>
      <c r="V756" s="87" t="str">
        <f t="shared" si="368"/>
        <v>Remplir la colonne R ou U</v>
      </c>
      <c r="W756" s="63"/>
      <c r="X756" s="173" t="str">
        <f t="shared" si="365"/>
        <v>Remplir la colonne M</v>
      </c>
      <c r="Y756" s="179" t="str">
        <f t="shared" si="369"/>
        <v>Remplir la colonne W</v>
      </c>
      <c r="Z756" s="263" t="str">
        <f t="shared" si="387"/>
        <v>Remplir la colonne I</v>
      </c>
      <c r="AA756" s="91"/>
      <c r="AB756" s="315" t="str">
        <f t="shared" si="370"/>
        <v>Remplir les termes C, P, T et TVA</v>
      </c>
      <c r="AC756" s="55"/>
      <c r="AD756" s="65"/>
      <c r="AE756" s="98" t="s">
        <v>64</v>
      </c>
      <c r="AF756" s="63"/>
      <c r="AG756" s="87" t="str">
        <f t="shared" si="371"/>
        <v>Remplir la colonne AC ou AF</v>
      </c>
      <c r="AH756" s="63"/>
      <c r="AI756" s="173" t="str">
        <f t="shared" si="388"/>
        <v>Remplir la colonne M</v>
      </c>
      <c r="AJ756" s="179" t="str">
        <f t="shared" si="372"/>
        <v>Remplir la colonne AH</v>
      </c>
      <c r="AK756" s="263" t="str">
        <f t="shared" si="389"/>
        <v>Remplir la colonne I</v>
      </c>
      <c r="AL756" s="91"/>
      <c r="AM756" s="315" t="str">
        <f t="shared" si="373"/>
        <v>Remplir les terme C, P, T et TVA</v>
      </c>
      <c r="AN756" s="55"/>
      <c r="AO756" s="65"/>
      <c r="AP756" s="98" t="s">
        <v>64</v>
      </c>
      <c r="AQ756" s="63"/>
      <c r="AR756" s="87" t="str">
        <f t="shared" si="374"/>
        <v>Remplir la colonne AN ou AQ</v>
      </c>
      <c r="AS756" s="63"/>
      <c r="AT756" s="173" t="str">
        <f t="shared" si="390"/>
        <v>Remplir la colonne M</v>
      </c>
      <c r="AU756" s="179" t="str">
        <f t="shared" si="375"/>
        <v>Remplir la colonne AS</v>
      </c>
      <c r="AV756" s="263" t="str">
        <f t="shared" si="391"/>
        <v>Remplir la colonne I</v>
      </c>
      <c r="AW756" s="91"/>
      <c r="AX756" s="315" t="str">
        <f t="shared" si="376"/>
        <v>Remplir les termes C, P, T et TVA</v>
      </c>
      <c r="AY756" s="55"/>
      <c r="AZ756" s="65"/>
      <c r="BA756" s="98" t="s">
        <v>64</v>
      </c>
      <c r="BB756" s="63"/>
      <c r="BC756" s="87" t="str">
        <f t="shared" si="377"/>
        <v>Remplir la colonne AY ou BB</v>
      </c>
      <c r="BD756" s="63"/>
      <c r="BE756" s="173" t="str">
        <f t="shared" si="392"/>
        <v>Remplir la colonne M</v>
      </c>
      <c r="BF756" s="179" t="str">
        <f t="shared" si="378"/>
        <v>Remplir la colonne BD</v>
      </c>
      <c r="BG756" s="263" t="str">
        <f t="shared" si="393"/>
        <v>Remplir la colonne I</v>
      </c>
      <c r="BH756" s="91"/>
      <c r="BI756" s="315" t="str">
        <f t="shared" si="379"/>
        <v>Remplir les termes C, P, T et TVA</v>
      </c>
      <c r="BJ756" s="55"/>
      <c r="BK756" s="65"/>
      <c r="BL756" s="98" t="s">
        <v>64</v>
      </c>
      <c r="BM756" s="63"/>
      <c r="BN756" s="87" t="str">
        <f t="shared" si="380"/>
        <v>Remplir la colonne BJ ou BM</v>
      </c>
      <c r="BO756" s="63"/>
      <c r="BP756" s="173" t="str">
        <f t="shared" si="394"/>
        <v>Remplir la colonne M</v>
      </c>
      <c r="BQ756" s="179" t="str">
        <f t="shared" si="381"/>
        <v>Remplir la colonne BO</v>
      </c>
      <c r="BR756" s="263" t="str">
        <f t="shared" si="395"/>
        <v>Remplir la colonne I</v>
      </c>
      <c r="BS756" s="91"/>
      <c r="BT756" s="315" t="str">
        <f t="shared" si="382"/>
        <v>Remplir les termes C, P, T et TVA</v>
      </c>
      <c r="BU756" s="55"/>
      <c r="BV756" s="65"/>
      <c r="BW756" s="98" t="s">
        <v>64</v>
      </c>
      <c r="BX756" s="63"/>
      <c r="BY756" s="87" t="str">
        <f t="shared" si="383"/>
        <v>Remplir la colonne BU ou BX</v>
      </c>
      <c r="BZ756" s="63"/>
      <c r="CA756" s="173" t="str">
        <f t="shared" si="396"/>
        <v>Remplir la colonne M</v>
      </c>
      <c r="CB756" s="179" t="str">
        <f t="shared" si="384"/>
        <v>Remplir la colonne BZ</v>
      </c>
      <c r="CC756" s="263" t="str">
        <f t="shared" si="397"/>
        <v>Remplir la colonne I</v>
      </c>
      <c r="CD756" s="91"/>
      <c r="CE756" s="315" t="str">
        <f t="shared" si="385"/>
        <v>Remplir les termes C, P, T et TVA</v>
      </c>
      <c r="CF756" s="61" t="str">
        <f t="shared" si="366"/>
        <v>REMPLIR TYPE DE CLIENT</v>
      </c>
      <c r="CG756" s="107" t="str">
        <f t="shared" si="386"/>
        <v>Montant total de l'aide demandée non indiqué</v>
      </c>
      <c r="CH756" s="1"/>
      <c r="CI756" s="1"/>
      <c r="CJ756" s="1"/>
      <c r="CK756" s="1"/>
      <c r="CL756" s="1"/>
    </row>
    <row r="757" spans="1:90" x14ac:dyDescent="0.25">
      <c r="A757" s="51"/>
      <c r="B757" s="111"/>
      <c r="C757" s="111"/>
      <c r="D757" s="111"/>
      <c r="E757" s="111"/>
      <c r="F757" s="111"/>
      <c r="G757" s="132"/>
      <c r="H757" s="151"/>
      <c r="I757" s="299"/>
      <c r="J757" s="152"/>
      <c r="K757" s="153"/>
      <c r="L757" s="169"/>
      <c r="M757" s="39"/>
      <c r="N757" s="90"/>
      <c r="O757" s="39"/>
      <c r="P757" s="23"/>
      <c r="Q757" s="170">
        <f t="shared" si="367"/>
        <v>0</v>
      </c>
      <c r="R757" s="55"/>
      <c r="S757" s="65"/>
      <c r="T757" s="98" t="s">
        <v>64</v>
      </c>
      <c r="U757" s="63"/>
      <c r="V757" s="87" t="str">
        <f t="shared" si="368"/>
        <v>Remplir la colonne R ou U</v>
      </c>
      <c r="W757" s="63"/>
      <c r="X757" s="173" t="str">
        <f t="shared" si="365"/>
        <v>Remplir la colonne M</v>
      </c>
      <c r="Y757" s="179" t="str">
        <f t="shared" si="369"/>
        <v>Remplir la colonne W</v>
      </c>
      <c r="Z757" s="263" t="str">
        <f t="shared" si="387"/>
        <v>Remplir la colonne I</v>
      </c>
      <c r="AA757" s="91"/>
      <c r="AB757" s="315" t="str">
        <f t="shared" si="370"/>
        <v>Remplir les termes C, P, T et TVA</v>
      </c>
      <c r="AC757" s="55"/>
      <c r="AD757" s="65"/>
      <c r="AE757" s="98" t="s">
        <v>64</v>
      </c>
      <c r="AF757" s="63"/>
      <c r="AG757" s="87" t="str">
        <f t="shared" si="371"/>
        <v>Remplir la colonne AC ou AF</v>
      </c>
      <c r="AH757" s="63"/>
      <c r="AI757" s="173" t="str">
        <f t="shared" si="388"/>
        <v>Remplir la colonne M</v>
      </c>
      <c r="AJ757" s="179" t="str">
        <f t="shared" si="372"/>
        <v>Remplir la colonne AH</v>
      </c>
      <c r="AK757" s="263" t="str">
        <f t="shared" si="389"/>
        <v>Remplir la colonne I</v>
      </c>
      <c r="AL757" s="91"/>
      <c r="AM757" s="315" t="str">
        <f t="shared" si="373"/>
        <v>Remplir les terme C, P, T et TVA</v>
      </c>
      <c r="AN757" s="55"/>
      <c r="AO757" s="65"/>
      <c r="AP757" s="98" t="s">
        <v>64</v>
      </c>
      <c r="AQ757" s="63"/>
      <c r="AR757" s="87" t="str">
        <f t="shared" si="374"/>
        <v>Remplir la colonne AN ou AQ</v>
      </c>
      <c r="AS757" s="63"/>
      <c r="AT757" s="173" t="str">
        <f t="shared" si="390"/>
        <v>Remplir la colonne M</v>
      </c>
      <c r="AU757" s="179" t="str">
        <f t="shared" si="375"/>
        <v>Remplir la colonne AS</v>
      </c>
      <c r="AV757" s="263" t="str">
        <f t="shared" si="391"/>
        <v>Remplir la colonne I</v>
      </c>
      <c r="AW757" s="91"/>
      <c r="AX757" s="315" t="str">
        <f t="shared" si="376"/>
        <v>Remplir les termes C, P, T et TVA</v>
      </c>
      <c r="AY757" s="55"/>
      <c r="AZ757" s="65"/>
      <c r="BA757" s="98" t="s">
        <v>64</v>
      </c>
      <c r="BB757" s="63"/>
      <c r="BC757" s="87" t="str">
        <f t="shared" si="377"/>
        <v>Remplir la colonne AY ou BB</v>
      </c>
      <c r="BD757" s="63"/>
      <c r="BE757" s="173" t="str">
        <f t="shared" si="392"/>
        <v>Remplir la colonne M</v>
      </c>
      <c r="BF757" s="179" t="str">
        <f t="shared" si="378"/>
        <v>Remplir la colonne BD</v>
      </c>
      <c r="BG757" s="263" t="str">
        <f t="shared" si="393"/>
        <v>Remplir la colonne I</v>
      </c>
      <c r="BH757" s="91"/>
      <c r="BI757" s="315" t="str">
        <f t="shared" si="379"/>
        <v>Remplir les termes C, P, T et TVA</v>
      </c>
      <c r="BJ757" s="55"/>
      <c r="BK757" s="65"/>
      <c r="BL757" s="98" t="s">
        <v>64</v>
      </c>
      <c r="BM757" s="63"/>
      <c r="BN757" s="87" t="str">
        <f t="shared" si="380"/>
        <v>Remplir la colonne BJ ou BM</v>
      </c>
      <c r="BO757" s="63"/>
      <c r="BP757" s="173" t="str">
        <f t="shared" si="394"/>
        <v>Remplir la colonne M</v>
      </c>
      <c r="BQ757" s="179" t="str">
        <f t="shared" si="381"/>
        <v>Remplir la colonne BO</v>
      </c>
      <c r="BR757" s="263" t="str">
        <f t="shared" si="395"/>
        <v>Remplir la colonne I</v>
      </c>
      <c r="BS757" s="91"/>
      <c r="BT757" s="315" t="str">
        <f t="shared" si="382"/>
        <v>Remplir les termes C, P, T et TVA</v>
      </c>
      <c r="BU757" s="55"/>
      <c r="BV757" s="65"/>
      <c r="BW757" s="98" t="s">
        <v>64</v>
      </c>
      <c r="BX757" s="63"/>
      <c r="BY757" s="87" t="str">
        <f t="shared" si="383"/>
        <v>Remplir la colonne BU ou BX</v>
      </c>
      <c r="BZ757" s="63"/>
      <c r="CA757" s="173" t="str">
        <f t="shared" si="396"/>
        <v>Remplir la colonne M</v>
      </c>
      <c r="CB757" s="179" t="str">
        <f t="shared" si="384"/>
        <v>Remplir la colonne BZ</v>
      </c>
      <c r="CC757" s="263" t="str">
        <f t="shared" si="397"/>
        <v>Remplir la colonne I</v>
      </c>
      <c r="CD757" s="91"/>
      <c r="CE757" s="315" t="str">
        <f t="shared" si="385"/>
        <v>Remplir les termes C, P, T et TVA</v>
      </c>
      <c r="CF757" s="61" t="str">
        <f t="shared" si="366"/>
        <v>REMPLIR TYPE DE CLIENT</v>
      </c>
      <c r="CG757" s="107" t="str">
        <f t="shared" si="386"/>
        <v>Montant total de l'aide demandée non indiqué</v>
      </c>
      <c r="CH757" s="1"/>
      <c r="CI757" s="1"/>
      <c r="CJ757" s="1"/>
      <c r="CK757" s="1"/>
      <c r="CL757" s="1"/>
    </row>
    <row r="758" spans="1:90" x14ac:dyDescent="0.25">
      <c r="A758" s="51"/>
      <c r="B758" s="111"/>
      <c r="C758" s="111"/>
      <c r="D758" s="111"/>
      <c r="E758" s="111"/>
      <c r="F758" s="111"/>
      <c r="G758" s="132"/>
      <c r="H758" s="151"/>
      <c r="I758" s="299"/>
      <c r="J758" s="152"/>
      <c r="K758" s="153"/>
      <c r="L758" s="169"/>
      <c r="M758" s="39"/>
      <c r="N758" s="90"/>
      <c r="O758" s="39"/>
      <c r="P758" s="23"/>
      <c r="Q758" s="170">
        <f t="shared" si="367"/>
        <v>0</v>
      </c>
      <c r="R758" s="55"/>
      <c r="S758" s="65"/>
      <c r="T758" s="98" t="s">
        <v>64</v>
      </c>
      <c r="U758" s="63"/>
      <c r="V758" s="87" t="str">
        <f t="shared" si="368"/>
        <v>Remplir la colonne R ou U</v>
      </c>
      <c r="W758" s="63"/>
      <c r="X758" s="173" t="str">
        <f t="shared" si="365"/>
        <v>Remplir la colonne M</v>
      </c>
      <c r="Y758" s="179" t="str">
        <f t="shared" si="369"/>
        <v>Remplir la colonne W</v>
      </c>
      <c r="Z758" s="263" t="str">
        <f t="shared" si="387"/>
        <v>Remplir la colonne I</v>
      </c>
      <c r="AA758" s="91"/>
      <c r="AB758" s="315" t="str">
        <f t="shared" si="370"/>
        <v>Remplir les termes C, P, T et TVA</v>
      </c>
      <c r="AC758" s="55"/>
      <c r="AD758" s="65"/>
      <c r="AE758" s="98" t="s">
        <v>64</v>
      </c>
      <c r="AF758" s="63"/>
      <c r="AG758" s="87" t="str">
        <f t="shared" si="371"/>
        <v>Remplir la colonne AC ou AF</v>
      </c>
      <c r="AH758" s="63"/>
      <c r="AI758" s="173" t="str">
        <f t="shared" si="388"/>
        <v>Remplir la colonne M</v>
      </c>
      <c r="AJ758" s="179" t="str">
        <f t="shared" si="372"/>
        <v>Remplir la colonne AH</v>
      </c>
      <c r="AK758" s="263" t="str">
        <f t="shared" si="389"/>
        <v>Remplir la colonne I</v>
      </c>
      <c r="AL758" s="91"/>
      <c r="AM758" s="315" t="str">
        <f t="shared" si="373"/>
        <v>Remplir les terme C, P, T et TVA</v>
      </c>
      <c r="AN758" s="55"/>
      <c r="AO758" s="65"/>
      <c r="AP758" s="98" t="s">
        <v>64</v>
      </c>
      <c r="AQ758" s="63"/>
      <c r="AR758" s="87" t="str">
        <f t="shared" si="374"/>
        <v>Remplir la colonne AN ou AQ</v>
      </c>
      <c r="AS758" s="63"/>
      <c r="AT758" s="173" t="str">
        <f t="shared" si="390"/>
        <v>Remplir la colonne M</v>
      </c>
      <c r="AU758" s="179" t="str">
        <f t="shared" si="375"/>
        <v>Remplir la colonne AS</v>
      </c>
      <c r="AV758" s="263" t="str">
        <f t="shared" si="391"/>
        <v>Remplir la colonne I</v>
      </c>
      <c r="AW758" s="91"/>
      <c r="AX758" s="315" t="str">
        <f t="shared" si="376"/>
        <v>Remplir les termes C, P, T et TVA</v>
      </c>
      <c r="AY758" s="55"/>
      <c r="AZ758" s="65"/>
      <c r="BA758" s="98" t="s">
        <v>64</v>
      </c>
      <c r="BB758" s="63"/>
      <c r="BC758" s="87" t="str">
        <f t="shared" si="377"/>
        <v>Remplir la colonne AY ou BB</v>
      </c>
      <c r="BD758" s="63"/>
      <c r="BE758" s="173" t="str">
        <f t="shared" si="392"/>
        <v>Remplir la colonne M</v>
      </c>
      <c r="BF758" s="179" t="str">
        <f t="shared" si="378"/>
        <v>Remplir la colonne BD</v>
      </c>
      <c r="BG758" s="263" t="str">
        <f t="shared" si="393"/>
        <v>Remplir la colonne I</v>
      </c>
      <c r="BH758" s="91"/>
      <c r="BI758" s="315" t="str">
        <f t="shared" si="379"/>
        <v>Remplir les termes C, P, T et TVA</v>
      </c>
      <c r="BJ758" s="55"/>
      <c r="BK758" s="65"/>
      <c r="BL758" s="98" t="s">
        <v>64</v>
      </c>
      <c r="BM758" s="63"/>
      <c r="BN758" s="87" t="str">
        <f t="shared" si="380"/>
        <v>Remplir la colonne BJ ou BM</v>
      </c>
      <c r="BO758" s="63"/>
      <c r="BP758" s="173" t="str">
        <f t="shared" si="394"/>
        <v>Remplir la colonne M</v>
      </c>
      <c r="BQ758" s="179" t="str">
        <f t="shared" si="381"/>
        <v>Remplir la colonne BO</v>
      </c>
      <c r="BR758" s="263" t="str">
        <f t="shared" si="395"/>
        <v>Remplir la colonne I</v>
      </c>
      <c r="BS758" s="91"/>
      <c r="BT758" s="315" t="str">
        <f t="shared" si="382"/>
        <v>Remplir les termes C, P, T et TVA</v>
      </c>
      <c r="BU758" s="55"/>
      <c r="BV758" s="65"/>
      <c r="BW758" s="98" t="s">
        <v>64</v>
      </c>
      <c r="BX758" s="63"/>
      <c r="BY758" s="87" t="str">
        <f t="shared" si="383"/>
        <v>Remplir la colonne BU ou BX</v>
      </c>
      <c r="BZ758" s="63"/>
      <c r="CA758" s="173" t="str">
        <f t="shared" si="396"/>
        <v>Remplir la colonne M</v>
      </c>
      <c r="CB758" s="179" t="str">
        <f t="shared" si="384"/>
        <v>Remplir la colonne BZ</v>
      </c>
      <c r="CC758" s="263" t="str">
        <f t="shared" si="397"/>
        <v>Remplir la colonne I</v>
      </c>
      <c r="CD758" s="91"/>
      <c r="CE758" s="315" t="str">
        <f t="shared" si="385"/>
        <v>Remplir les termes C, P, T et TVA</v>
      </c>
      <c r="CF758" s="61" t="str">
        <f t="shared" si="366"/>
        <v>REMPLIR TYPE DE CLIENT</v>
      </c>
      <c r="CG758" s="107" t="str">
        <f t="shared" si="386"/>
        <v>Montant total de l'aide demandée non indiqué</v>
      </c>
      <c r="CH758" s="1"/>
      <c r="CI758" s="1"/>
      <c r="CJ758" s="1"/>
      <c r="CK758" s="1"/>
      <c r="CL758" s="1"/>
    </row>
    <row r="759" spans="1:90" x14ac:dyDescent="0.25">
      <c r="A759" s="51"/>
      <c r="B759" s="111"/>
      <c r="C759" s="111"/>
      <c r="D759" s="111"/>
      <c r="E759" s="111"/>
      <c r="F759" s="111"/>
      <c r="G759" s="132"/>
      <c r="H759" s="151"/>
      <c r="I759" s="299"/>
      <c r="J759" s="152"/>
      <c r="K759" s="153"/>
      <c r="L759" s="169"/>
      <c r="M759" s="39"/>
      <c r="N759" s="90"/>
      <c r="O759" s="39"/>
      <c r="P759" s="23"/>
      <c r="Q759" s="170">
        <f t="shared" si="367"/>
        <v>0</v>
      </c>
      <c r="R759" s="55"/>
      <c r="S759" s="65"/>
      <c r="T759" s="98" t="s">
        <v>64</v>
      </c>
      <c r="U759" s="63"/>
      <c r="V759" s="87" t="str">
        <f t="shared" si="368"/>
        <v>Remplir la colonne R ou U</v>
      </c>
      <c r="W759" s="63"/>
      <c r="X759" s="173" t="str">
        <f t="shared" si="365"/>
        <v>Remplir la colonne M</v>
      </c>
      <c r="Y759" s="179" t="str">
        <f t="shared" si="369"/>
        <v>Remplir la colonne W</v>
      </c>
      <c r="Z759" s="263" t="str">
        <f t="shared" si="387"/>
        <v>Remplir la colonne I</v>
      </c>
      <c r="AA759" s="91"/>
      <c r="AB759" s="315" t="str">
        <f t="shared" si="370"/>
        <v>Remplir les termes C, P, T et TVA</v>
      </c>
      <c r="AC759" s="55"/>
      <c r="AD759" s="65"/>
      <c r="AE759" s="98" t="s">
        <v>64</v>
      </c>
      <c r="AF759" s="63"/>
      <c r="AG759" s="87" t="str">
        <f t="shared" si="371"/>
        <v>Remplir la colonne AC ou AF</v>
      </c>
      <c r="AH759" s="63"/>
      <c r="AI759" s="173" t="str">
        <f t="shared" si="388"/>
        <v>Remplir la colonne M</v>
      </c>
      <c r="AJ759" s="179" t="str">
        <f t="shared" si="372"/>
        <v>Remplir la colonne AH</v>
      </c>
      <c r="AK759" s="263" t="str">
        <f t="shared" si="389"/>
        <v>Remplir la colonne I</v>
      </c>
      <c r="AL759" s="91"/>
      <c r="AM759" s="315" t="str">
        <f t="shared" si="373"/>
        <v>Remplir les terme C, P, T et TVA</v>
      </c>
      <c r="AN759" s="55"/>
      <c r="AO759" s="65"/>
      <c r="AP759" s="98" t="s">
        <v>64</v>
      </c>
      <c r="AQ759" s="63"/>
      <c r="AR759" s="87" t="str">
        <f t="shared" si="374"/>
        <v>Remplir la colonne AN ou AQ</v>
      </c>
      <c r="AS759" s="63"/>
      <c r="AT759" s="173" t="str">
        <f t="shared" si="390"/>
        <v>Remplir la colonne M</v>
      </c>
      <c r="AU759" s="179" t="str">
        <f t="shared" si="375"/>
        <v>Remplir la colonne AS</v>
      </c>
      <c r="AV759" s="263" t="str">
        <f t="shared" si="391"/>
        <v>Remplir la colonne I</v>
      </c>
      <c r="AW759" s="91"/>
      <c r="AX759" s="315" t="str">
        <f t="shared" si="376"/>
        <v>Remplir les termes C, P, T et TVA</v>
      </c>
      <c r="AY759" s="55"/>
      <c r="AZ759" s="65"/>
      <c r="BA759" s="98" t="s">
        <v>64</v>
      </c>
      <c r="BB759" s="63"/>
      <c r="BC759" s="87" t="str">
        <f t="shared" si="377"/>
        <v>Remplir la colonne AY ou BB</v>
      </c>
      <c r="BD759" s="63"/>
      <c r="BE759" s="173" t="str">
        <f t="shared" si="392"/>
        <v>Remplir la colonne M</v>
      </c>
      <c r="BF759" s="179" t="str">
        <f t="shared" si="378"/>
        <v>Remplir la colonne BD</v>
      </c>
      <c r="BG759" s="263" t="str">
        <f t="shared" si="393"/>
        <v>Remplir la colonne I</v>
      </c>
      <c r="BH759" s="91"/>
      <c r="BI759" s="315" t="str">
        <f t="shared" si="379"/>
        <v>Remplir les termes C, P, T et TVA</v>
      </c>
      <c r="BJ759" s="55"/>
      <c r="BK759" s="65"/>
      <c r="BL759" s="98" t="s">
        <v>64</v>
      </c>
      <c r="BM759" s="63"/>
      <c r="BN759" s="87" t="str">
        <f t="shared" si="380"/>
        <v>Remplir la colonne BJ ou BM</v>
      </c>
      <c r="BO759" s="63"/>
      <c r="BP759" s="173" t="str">
        <f t="shared" si="394"/>
        <v>Remplir la colonne M</v>
      </c>
      <c r="BQ759" s="179" t="str">
        <f t="shared" si="381"/>
        <v>Remplir la colonne BO</v>
      </c>
      <c r="BR759" s="263" t="str">
        <f t="shared" si="395"/>
        <v>Remplir la colonne I</v>
      </c>
      <c r="BS759" s="91"/>
      <c r="BT759" s="315" t="str">
        <f t="shared" si="382"/>
        <v>Remplir les termes C, P, T et TVA</v>
      </c>
      <c r="BU759" s="55"/>
      <c r="BV759" s="65"/>
      <c r="BW759" s="98" t="s">
        <v>64</v>
      </c>
      <c r="BX759" s="63"/>
      <c r="BY759" s="87" t="str">
        <f t="shared" si="383"/>
        <v>Remplir la colonne BU ou BX</v>
      </c>
      <c r="BZ759" s="63"/>
      <c r="CA759" s="173" t="str">
        <f t="shared" si="396"/>
        <v>Remplir la colonne M</v>
      </c>
      <c r="CB759" s="179" t="str">
        <f t="shared" si="384"/>
        <v>Remplir la colonne BZ</v>
      </c>
      <c r="CC759" s="263" t="str">
        <f t="shared" si="397"/>
        <v>Remplir la colonne I</v>
      </c>
      <c r="CD759" s="91"/>
      <c r="CE759" s="315" t="str">
        <f t="shared" si="385"/>
        <v>Remplir les termes C, P, T et TVA</v>
      </c>
      <c r="CF759" s="61" t="str">
        <f t="shared" si="366"/>
        <v>REMPLIR TYPE DE CLIENT</v>
      </c>
      <c r="CG759" s="107" t="str">
        <f t="shared" si="386"/>
        <v>Montant total de l'aide demandée non indiqué</v>
      </c>
      <c r="CH759" s="1"/>
      <c r="CI759" s="1"/>
      <c r="CJ759" s="1"/>
      <c r="CK759" s="1"/>
      <c r="CL759" s="1"/>
    </row>
    <row r="760" spans="1:90" x14ac:dyDescent="0.25">
      <c r="A760" s="51"/>
      <c r="B760" s="111"/>
      <c r="C760" s="111"/>
      <c r="D760" s="111"/>
      <c r="E760" s="111"/>
      <c r="F760" s="111"/>
      <c r="G760" s="132"/>
      <c r="H760" s="151"/>
      <c r="I760" s="299"/>
      <c r="J760" s="152"/>
      <c r="K760" s="153"/>
      <c r="L760" s="169"/>
      <c r="M760" s="39"/>
      <c r="N760" s="90"/>
      <c r="O760" s="39"/>
      <c r="P760" s="23"/>
      <c r="Q760" s="170">
        <f t="shared" si="367"/>
        <v>0</v>
      </c>
      <c r="R760" s="55"/>
      <c r="S760" s="65"/>
      <c r="T760" s="98" t="s">
        <v>64</v>
      </c>
      <c r="U760" s="63"/>
      <c r="V760" s="87" t="str">
        <f t="shared" si="368"/>
        <v>Remplir la colonne R ou U</v>
      </c>
      <c r="W760" s="63"/>
      <c r="X760" s="173" t="str">
        <f t="shared" si="365"/>
        <v>Remplir la colonne M</v>
      </c>
      <c r="Y760" s="179" t="str">
        <f t="shared" si="369"/>
        <v>Remplir la colonne W</v>
      </c>
      <c r="Z760" s="263" t="str">
        <f t="shared" si="387"/>
        <v>Remplir la colonne I</v>
      </c>
      <c r="AA760" s="91"/>
      <c r="AB760" s="315" t="str">
        <f t="shared" si="370"/>
        <v>Remplir les termes C, P, T et TVA</v>
      </c>
      <c r="AC760" s="55"/>
      <c r="AD760" s="65"/>
      <c r="AE760" s="98" t="s">
        <v>64</v>
      </c>
      <c r="AF760" s="63"/>
      <c r="AG760" s="87" t="str">
        <f t="shared" si="371"/>
        <v>Remplir la colonne AC ou AF</v>
      </c>
      <c r="AH760" s="63"/>
      <c r="AI760" s="173" t="str">
        <f t="shared" si="388"/>
        <v>Remplir la colonne M</v>
      </c>
      <c r="AJ760" s="179" t="str">
        <f t="shared" si="372"/>
        <v>Remplir la colonne AH</v>
      </c>
      <c r="AK760" s="263" t="str">
        <f t="shared" si="389"/>
        <v>Remplir la colonne I</v>
      </c>
      <c r="AL760" s="91"/>
      <c r="AM760" s="315" t="str">
        <f t="shared" si="373"/>
        <v>Remplir les terme C, P, T et TVA</v>
      </c>
      <c r="AN760" s="55"/>
      <c r="AO760" s="65"/>
      <c r="AP760" s="98" t="s">
        <v>64</v>
      </c>
      <c r="AQ760" s="63"/>
      <c r="AR760" s="87" t="str">
        <f t="shared" si="374"/>
        <v>Remplir la colonne AN ou AQ</v>
      </c>
      <c r="AS760" s="63"/>
      <c r="AT760" s="173" t="str">
        <f t="shared" si="390"/>
        <v>Remplir la colonne M</v>
      </c>
      <c r="AU760" s="179" t="str">
        <f t="shared" si="375"/>
        <v>Remplir la colonne AS</v>
      </c>
      <c r="AV760" s="263" t="str">
        <f t="shared" si="391"/>
        <v>Remplir la colonne I</v>
      </c>
      <c r="AW760" s="91"/>
      <c r="AX760" s="315" t="str">
        <f t="shared" si="376"/>
        <v>Remplir les termes C, P, T et TVA</v>
      </c>
      <c r="AY760" s="55"/>
      <c r="AZ760" s="65"/>
      <c r="BA760" s="98" t="s">
        <v>64</v>
      </c>
      <c r="BB760" s="63"/>
      <c r="BC760" s="87" t="str">
        <f t="shared" si="377"/>
        <v>Remplir la colonne AY ou BB</v>
      </c>
      <c r="BD760" s="63"/>
      <c r="BE760" s="173" t="str">
        <f t="shared" si="392"/>
        <v>Remplir la colonne M</v>
      </c>
      <c r="BF760" s="179" t="str">
        <f t="shared" si="378"/>
        <v>Remplir la colonne BD</v>
      </c>
      <c r="BG760" s="263" t="str">
        <f t="shared" si="393"/>
        <v>Remplir la colonne I</v>
      </c>
      <c r="BH760" s="91"/>
      <c r="BI760" s="315" t="str">
        <f t="shared" si="379"/>
        <v>Remplir les termes C, P, T et TVA</v>
      </c>
      <c r="BJ760" s="55"/>
      <c r="BK760" s="65"/>
      <c r="BL760" s="98" t="s">
        <v>64</v>
      </c>
      <c r="BM760" s="63"/>
      <c r="BN760" s="87" t="str">
        <f t="shared" si="380"/>
        <v>Remplir la colonne BJ ou BM</v>
      </c>
      <c r="BO760" s="63"/>
      <c r="BP760" s="173" t="str">
        <f t="shared" si="394"/>
        <v>Remplir la colonne M</v>
      </c>
      <c r="BQ760" s="179" t="str">
        <f t="shared" si="381"/>
        <v>Remplir la colonne BO</v>
      </c>
      <c r="BR760" s="263" t="str">
        <f t="shared" si="395"/>
        <v>Remplir la colonne I</v>
      </c>
      <c r="BS760" s="91"/>
      <c r="BT760" s="315" t="str">
        <f t="shared" si="382"/>
        <v>Remplir les termes C, P, T et TVA</v>
      </c>
      <c r="BU760" s="55"/>
      <c r="BV760" s="65"/>
      <c r="BW760" s="98" t="s">
        <v>64</v>
      </c>
      <c r="BX760" s="63"/>
      <c r="BY760" s="87" t="str">
        <f t="shared" si="383"/>
        <v>Remplir la colonne BU ou BX</v>
      </c>
      <c r="BZ760" s="63"/>
      <c r="CA760" s="173" t="str">
        <f t="shared" si="396"/>
        <v>Remplir la colonne M</v>
      </c>
      <c r="CB760" s="179" t="str">
        <f t="shared" si="384"/>
        <v>Remplir la colonne BZ</v>
      </c>
      <c r="CC760" s="263" t="str">
        <f t="shared" si="397"/>
        <v>Remplir la colonne I</v>
      </c>
      <c r="CD760" s="91"/>
      <c r="CE760" s="315" t="str">
        <f t="shared" si="385"/>
        <v>Remplir les termes C, P, T et TVA</v>
      </c>
      <c r="CF760" s="61" t="str">
        <f t="shared" si="366"/>
        <v>REMPLIR TYPE DE CLIENT</v>
      </c>
      <c r="CG760" s="107" t="str">
        <f t="shared" si="386"/>
        <v>Montant total de l'aide demandée non indiqué</v>
      </c>
      <c r="CH760" s="1"/>
      <c r="CI760" s="1"/>
      <c r="CJ760" s="1"/>
      <c r="CK760" s="1"/>
      <c r="CL760" s="1"/>
    </row>
    <row r="761" spans="1:90" x14ac:dyDescent="0.25">
      <c r="A761" s="51"/>
      <c r="B761" s="111"/>
      <c r="C761" s="111"/>
      <c r="D761" s="111"/>
      <c r="E761" s="111"/>
      <c r="F761" s="111"/>
      <c r="G761" s="132"/>
      <c r="H761" s="151"/>
      <c r="I761" s="299"/>
      <c r="J761" s="152"/>
      <c r="K761" s="153"/>
      <c r="L761" s="169"/>
      <c r="M761" s="39"/>
      <c r="N761" s="90"/>
      <c r="O761" s="39"/>
      <c r="P761" s="23"/>
      <c r="Q761" s="170">
        <f t="shared" si="367"/>
        <v>0</v>
      </c>
      <c r="R761" s="55"/>
      <c r="S761" s="65"/>
      <c r="T761" s="98" t="s">
        <v>64</v>
      </c>
      <c r="U761" s="63"/>
      <c r="V761" s="87" t="str">
        <f t="shared" si="368"/>
        <v>Remplir la colonne R ou U</v>
      </c>
      <c r="W761" s="63"/>
      <c r="X761" s="173" t="str">
        <f t="shared" si="365"/>
        <v>Remplir la colonne M</v>
      </c>
      <c r="Y761" s="179" t="str">
        <f t="shared" si="369"/>
        <v>Remplir la colonne W</v>
      </c>
      <c r="Z761" s="263" t="str">
        <f t="shared" si="387"/>
        <v>Remplir la colonne I</v>
      </c>
      <c r="AA761" s="91"/>
      <c r="AB761" s="315" t="str">
        <f t="shared" si="370"/>
        <v>Remplir les termes C, P, T et TVA</v>
      </c>
      <c r="AC761" s="55"/>
      <c r="AD761" s="65"/>
      <c r="AE761" s="98" t="s">
        <v>64</v>
      </c>
      <c r="AF761" s="63"/>
      <c r="AG761" s="87" t="str">
        <f t="shared" si="371"/>
        <v>Remplir la colonne AC ou AF</v>
      </c>
      <c r="AH761" s="63"/>
      <c r="AI761" s="173" t="str">
        <f t="shared" si="388"/>
        <v>Remplir la colonne M</v>
      </c>
      <c r="AJ761" s="179" t="str">
        <f t="shared" si="372"/>
        <v>Remplir la colonne AH</v>
      </c>
      <c r="AK761" s="263" t="str">
        <f t="shared" si="389"/>
        <v>Remplir la colonne I</v>
      </c>
      <c r="AL761" s="91"/>
      <c r="AM761" s="315" t="str">
        <f t="shared" si="373"/>
        <v>Remplir les terme C, P, T et TVA</v>
      </c>
      <c r="AN761" s="55"/>
      <c r="AO761" s="65"/>
      <c r="AP761" s="98" t="s">
        <v>64</v>
      </c>
      <c r="AQ761" s="63"/>
      <c r="AR761" s="87" t="str">
        <f t="shared" si="374"/>
        <v>Remplir la colonne AN ou AQ</v>
      </c>
      <c r="AS761" s="63"/>
      <c r="AT761" s="173" t="str">
        <f t="shared" si="390"/>
        <v>Remplir la colonne M</v>
      </c>
      <c r="AU761" s="179" t="str">
        <f t="shared" si="375"/>
        <v>Remplir la colonne AS</v>
      </c>
      <c r="AV761" s="263" t="str">
        <f t="shared" si="391"/>
        <v>Remplir la colonne I</v>
      </c>
      <c r="AW761" s="91"/>
      <c r="AX761" s="315" t="str">
        <f t="shared" si="376"/>
        <v>Remplir les termes C, P, T et TVA</v>
      </c>
      <c r="AY761" s="55"/>
      <c r="AZ761" s="65"/>
      <c r="BA761" s="98" t="s">
        <v>64</v>
      </c>
      <c r="BB761" s="63"/>
      <c r="BC761" s="87" t="str">
        <f t="shared" si="377"/>
        <v>Remplir la colonne AY ou BB</v>
      </c>
      <c r="BD761" s="63"/>
      <c r="BE761" s="173" t="str">
        <f t="shared" si="392"/>
        <v>Remplir la colonne M</v>
      </c>
      <c r="BF761" s="179" t="str">
        <f t="shared" si="378"/>
        <v>Remplir la colonne BD</v>
      </c>
      <c r="BG761" s="263" t="str">
        <f t="shared" si="393"/>
        <v>Remplir la colonne I</v>
      </c>
      <c r="BH761" s="91"/>
      <c r="BI761" s="315" t="str">
        <f t="shared" si="379"/>
        <v>Remplir les termes C, P, T et TVA</v>
      </c>
      <c r="BJ761" s="55"/>
      <c r="BK761" s="65"/>
      <c r="BL761" s="98" t="s">
        <v>64</v>
      </c>
      <c r="BM761" s="63"/>
      <c r="BN761" s="87" t="str">
        <f t="shared" si="380"/>
        <v>Remplir la colonne BJ ou BM</v>
      </c>
      <c r="BO761" s="63"/>
      <c r="BP761" s="173" t="str">
        <f t="shared" si="394"/>
        <v>Remplir la colonne M</v>
      </c>
      <c r="BQ761" s="179" t="str">
        <f t="shared" si="381"/>
        <v>Remplir la colonne BO</v>
      </c>
      <c r="BR761" s="263" t="str">
        <f t="shared" si="395"/>
        <v>Remplir la colonne I</v>
      </c>
      <c r="BS761" s="91"/>
      <c r="BT761" s="315" t="str">
        <f t="shared" si="382"/>
        <v>Remplir les termes C, P, T et TVA</v>
      </c>
      <c r="BU761" s="55"/>
      <c r="BV761" s="65"/>
      <c r="BW761" s="98" t="s">
        <v>64</v>
      </c>
      <c r="BX761" s="63"/>
      <c r="BY761" s="87" t="str">
        <f t="shared" si="383"/>
        <v>Remplir la colonne BU ou BX</v>
      </c>
      <c r="BZ761" s="63"/>
      <c r="CA761" s="173" t="str">
        <f t="shared" si="396"/>
        <v>Remplir la colonne M</v>
      </c>
      <c r="CB761" s="179" t="str">
        <f t="shared" si="384"/>
        <v>Remplir la colonne BZ</v>
      </c>
      <c r="CC761" s="263" t="str">
        <f t="shared" si="397"/>
        <v>Remplir la colonne I</v>
      </c>
      <c r="CD761" s="91"/>
      <c r="CE761" s="315" t="str">
        <f t="shared" si="385"/>
        <v>Remplir les termes C, P, T et TVA</v>
      </c>
      <c r="CF761" s="61" t="str">
        <f t="shared" si="366"/>
        <v>REMPLIR TYPE DE CLIENT</v>
      </c>
      <c r="CG761" s="107" t="str">
        <f t="shared" si="386"/>
        <v>Montant total de l'aide demandée non indiqué</v>
      </c>
      <c r="CH761" s="1"/>
      <c r="CI761" s="1"/>
      <c r="CJ761" s="1"/>
      <c r="CK761" s="1"/>
      <c r="CL761" s="1"/>
    </row>
    <row r="762" spans="1:90" x14ac:dyDescent="0.25">
      <c r="A762" s="51"/>
      <c r="B762" s="111"/>
      <c r="C762" s="111"/>
      <c r="D762" s="111"/>
      <c r="E762" s="111"/>
      <c r="F762" s="111"/>
      <c r="G762" s="132"/>
      <c r="H762" s="151"/>
      <c r="I762" s="299"/>
      <c r="J762" s="152"/>
      <c r="K762" s="153"/>
      <c r="L762" s="169"/>
      <c r="M762" s="39"/>
      <c r="N762" s="90"/>
      <c r="O762" s="39"/>
      <c r="P762" s="23"/>
      <c r="Q762" s="170">
        <f t="shared" si="367"/>
        <v>0</v>
      </c>
      <c r="R762" s="55"/>
      <c r="S762" s="65"/>
      <c r="T762" s="98" t="s">
        <v>64</v>
      </c>
      <c r="U762" s="63"/>
      <c r="V762" s="87" t="str">
        <f t="shared" si="368"/>
        <v>Remplir la colonne R ou U</v>
      </c>
      <c r="W762" s="63"/>
      <c r="X762" s="173" t="str">
        <f t="shared" si="365"/>
        <v>Remplir la colonne M</v>
      </c>
      <c r="Y762" s="179" t="str">
        <f t="shared" si="369"/>
        <v>Remplir la colonne W</v>
      </c>
      <c r="Z762" s="263" t="str">
        <f t="shared" si="387"/>
        <v>Remplir la colonne I</v>
      </c>
      <c r="AA762" s="91"/>
      <c r="AB762" s="315" t="str">
        <f t="shared" si="370"/>
        <v>Remplir les termes C, P, T et TVA</v>
      </c>
      <c r="AC762" s="55"/>
      <c r="AD762" s="65"/>
      <c r="AE762" s="98" t="s">
        <v>64</v>
      </c>
      <c r="AF762" s="63"/>
      <c r="AG762" s="87" t="str">
        <f t="shared" si="371"/>
        <v>Remplir la colonne AC ou AF</v>
      </c>
      <c r="AH762" s="63"/>
      <c r="AI762" s="173" t="str">
        <f t="shared" si="388"/>
        <v>Remplir la colonne M</v>
      </c>
      <c r="AJ762" s="179" t="str">
        <f t="shared" si="372"/>
        <v>Remplir la colonne AH</v>
      </c>
      <c r="AK762" s="263" t="str">
        <f t="shared" si="389"/>
        <v>Remplir la colonne I</v>
      </c>
      <c r="AL762" s="91"/>
      <c r="AM762" s="315" t="str">
        <f t="shared" si="373"/>
        <v>Remplir les terme C, P, T et TVA</v>
      </c>
      <c r="AN762" s="55"/>
      <c r="AO762" s="65"/>
      <c r="AP762" s="98" t="s">
        <v>64</v>
      </c>
      <c r="AQ762" s="63"/>
      <c r="AR762" s="87" t="str">
        <f t="shared" si="374"/>
        <v>Remplir la colonne AN ou AQ</v>
      </c>
      <c r="AS762" s="63"/>
      <c r="AT762" s="173" t="str">
        <f t="shared" si="390"/>
        <v>Remplir la colonne M</v>
      </c>
      <c r="AU762" s="179" t="str">
        <f t="shared" si="375"/>
        <v>Remplir la colonne AS</v>
      </c>
      <c r="AV762" s="263" t="str">
        <f t="shared" si="391"/>
        <v>Remplir la colonne I</v>
      </c>
      <c r="AW762" s="91"/>
      <c r="AX762" s="315" t="str">
        <f t="shared" si="376"/>
        <v>Remplir les termes C, P, T et TVA</v>
      </c>
      <c r="AY762" s="55"/>
      <c r="AZ762" s="65"/>
      <c r="BA762" s="98" t="s">
        <v>64</v>
      </c>
      <c r="BB762" s="63"/>
      <c r="BC762" s="87" t="str">
        <f t="shared" si="377"/>
        <v>Remplir la colonne AY ou BB</v>
      </c>
      <c r="BD762" s="63"/>
      <c r="BE762" s="173" t="str">
        <f t="shared" si="392"/>
        <v>Remplir la colonne M</v>
      </c>
      <c r="BF762" s="179" t="str">
        <f t="shared" si="378"/>
        <v>Remplir la colonne BD</v>
      </c>
      <c r="BG762" s="263" t="str">
        <f t="shared" si="393"/>
        <v>Remplir la colonne I</v>
      </c>
      <c r="BH762" s="91"/>
      <c r="BI762" s="315" t="str">
        <f t="shared" si="379"/>
        <v>Remplir les termes C, P, T et TVA</v>
      </c>
      <c r="BJ762" s="55"/>
      <c r="BK762" s="65"/>
      <c r="BL762" s="98" t="s">
        <v>64</v>
      </c>
      <c r="BM762" s="63"/>
      <c r="BN762" s="87" t="str">
        <f t="shared" si="380"/>
        <v>Remplir la colonne BJ ou BM</v>
      </c>
      <c r="BO762" s="63"/>
      <c r="BP762" s="173" t="str">
        <f t="shared" si="394"/>
        <v>Remplir la colonne M</v>
      </c>
      <c r="BQ762" s="179" t="str">
        <f t="shared" si="381"/>
        <v>Remplir la colonne BO</v>
      </c>
      <c r="BR762" s="263" t="str">
        <f t="shared" si="395"/>
        <v>Remplir la colonne I</v>
      </c>
      <c r="BS762" s="91"/>
      <c r="BT762" s="315" t="str">
        <f t="shared" si="382"/>
        <v>Remplir les termes C, P, T et TVA</v>
      </c>
      <c r="BU762" s="55"/>
      <c r="BV762" s="65"/>
      <c r="BW762" s="98" t="s">
        <v>64</v>
      </c>
      <c r="BX762" s="63"/>
      <c r="BY762" s="87" t="str">
        <f t="shared" si="383"/>
        <v>Remplir la colonne BU ou BX</v>
      </c>
      <c r="BZ762" s="63"/>
      <c r="CA762" s="173" t="str">
        <f t="shared" si="396"/>
        <v>Remplir la colonne M</v>
      </c>
      <c r="CB762" s="179" t="str">
        <f t="shared" si="384"/>
        <v>Remplir la colonne BZ</v>
      </c>
      <c r="CC762" s="263" t="str">
        <f t="shared" si="397"/>
        <v>Remplir la colonne I</v>
      </c>
      <c r="CD762" s="91"/>
      <c r="CE762" s="315" t="str">
        <f t="shared" si="385"/>
        <v>Remplir les termes C, P, T et TVA</v>
      </c>
      <c r="CF762" s="61" t="str">
        <f t="shared" si="366"/>
        <v>REMPLIR TYPE DE CLIENT</v>
      </c>
      <c r="CG762" s="107" t="str">
        <f t="shared" si="386"/>
        <v>Montant total de l'aide demandée non indiqué</v>
      </c>
      <c r="CH762" s="1"/>
      <c r="CI762" s="1"/>
      <c r="CJ762" s="1"/>
      <c r="CK762" s="1"/>
      <c r="CL762" s="1"/>
    </row>
    <row r="763" spans="1:90" x14ac:dyDescent="0.25">
      <c r="A763" s="51"/>
      <c r="B763" s="111"/>
      <c r="C763" s="111"/>
      <c r="D763" s="111"/>
      <c r="E763" s="111"/>
      <c r="F763" s="111"/>
      <c r="G763" s="132"/>
      <c r="H763" s="151"/>
      <c r="I763" s="299"/>
      <c r="J763" s="152"/>
      <c r="K763" s="153"/>
      <c r="L763" s="169"/>
      <c r="M763" s="39"/>
      <c r="N763" s="90"/>
      <c r="O763" s="39"/>
      <c r="P763" s="23"/>
      <c r="Q763" s="170">
        <f t="shared" si="367"/>
        <v>0</v>
      </c>
      <c r="R763" s="55"/>
      <c r="S763" s="65"/>
      <c r="T763" s="98" t="s">
        <v>64</v>
      </c>
      <c r="U763" s="63"/>
      <c r="V763" s="87" t="str">
        <f t="shared" si="368"/>
        <v>Remplir la colonne R ou U</v>
      </c>
      <c r="W763" s="63"/>
      <c r="X763" s="173" t="str">
        <f t="shared" si="365"/>
        <v>Remplir la colonne M</v>
      </c>
      <c r="Y763" s="179" t="str">
        <f t="shared" si="369"/>
        <v>Remplir la colonne W</v>
      </c>
      <c r="Z763" s="263" t="str">
        <f t="shared" si="387"/>
        <v>Remplir la colonne I</v>
      </c>
      <c r="AA763" s="91"/>
      <c r="AB763" s="315" t="str">
        <f t="shared" si="370"/>
        <v>Remplir les termes C, P, T et TVA</v>
      </c>
      <c r="AC763" s="55"/>
      <c r="AD763" s="65"/>
      <c r="AE763" s="98" t="s">
        <v>64</v>
      </c>
      <c r="AF763" s="63"/>
      <c r="AG763" s="87" t="str">
        <f t="shared" si="371"/>
        <v>Remplir la colonne AC ou AF</v>
      </c>
      <c r="AH763" s="63"/>
      <c r="AI763" s="173" t="str">
        <f t="shared" si="388"/>
        <v>Remplir la colonne M</v>
      </c>
      <c r="AJ763" s="179" t="str">
        <f t="shared" si="372"/>
        <v>Remplir la colonne AH</v>
      </c>
      <c r="AK763" s="263" t="str">
        <f t="shared" si="389"/>
        <v>Remplir la colonne I</v>
      </c>
      <c r="AL763" s="91"/>
      <c r="AM763" s="315" t="str">
        <f t="shared" si="373"/>
        <v>Remplir les terme C, P, T et TVA</v>
      </c>
      <c r="AN763" s="55"/>
      <c r="AO763" s="65"/>
      <c r="AP763" s="98" t="s">
        <v>64</v>
      </c>
      <c r="AQ763" s="63"/>
      <c r="AR763" s="87" t="str">
        <f t="shared" si="374"/>
        <v>Remplir la colonne AN ou AQ</v>
      </c>
      <c r="AS763" s="63"/>
      <c r="AT763" s="173" t="str">
        <f t="shared" si="390"/>
        <v>Remplir la colonne M</v>
      </c>
      <c r="AU763" s="179" t="str">
        <f t="shared" si="375"/>
        <v>Remplir la colonne AS</v>
      </c>
      <c r="AV763" s="263" t="str">
        <f t="shared" si="391"/>
        <v>Remplir la colonne I</v>
      </c>
      <c r="AW763" s="91"/>
      <c r="AX763" s="315" t="str">
        <f t="shared" si="376"/>
        <v>Remplir les termes C, P, T et TVA</v>
      </c>
      <c r="AY763" s="55"/>
      <c r="AZ763" s="65"/>
      <c r="BA763" s="98" t="s">
        <v>64</v>
      </c>
      <c r="BB763" s="63"/>
      <c r="BC763" s="87" t="str">
        <f t="shared" si="377"/>
        <v>Remplir la colonne AY ou BB</v>
      </c>
      <c r="BD763" s="63"/>
      <c r="BE763" s="173" t="str">
        <f t="shared" si="392"/>
        <v>Remplir la colonne M</v>
      </c>
      <c r="BF763" s="179" t="str">
        <f t="shared" si="378"/>
        <v>Remplir la colonne BD</v>
      </c>
      <c r="BG763" s="263" t="str">
        <f t="shared" si="393"/>
        <v>Remplir la colonne I</v>
      </c>
      <c r="BH763" s="91"/>
      <c r="BI763" s="315" t="str">
        <f t="shared" si="379"/>
        <v>Remplir les termes C, P, T et TVA</v>
      </c>
      <c r="BJ763" s="55"/>
      <c r="BK763" s="65"/>
      <c r="BL763" s="98" t="s">
        <v>64</v>
      </c>
      <c r="BM763" s="63"/>
      <c r="BN763" s="87" t="str">
        <f t="shared" si="380"/>
        <v>Remplir la colonne BJ ou BM</v>
      </c>
      <c r="BO763" s="63"/>
      <c r="BP763" s="173" t="str">
        <f t="shared" si="394"/>
        <v>Remplir la colonne M</v>
      </c>
      <c r="BQ763" s="179" t="str">
        <f t="shared" si="381"/>
        <v>Remplir la colonne BO</v>
      </c>
      <c r="BR763" s="263" t="str">
        <f t="shared" si="395"/>
        <v>Remplir la colonne I</v>
      </c>
      <c r="BS763" s="91"/>
      <c r="BT763" s="315" t="str">
        <f t="shared" si="382"/>
        <v>Remplir les termes C, P, T et TVA</v>
      </c>
      <c r="BU763" s="55"/>
      <c r="BV763" s="65"/>
      <c r="BW763" s="98" t="s">
        <v>64</v>
      </c>
      <c r="BX763" s="63"/>
      <c r="BY763" s="87" t="str">
        <f t="shared" si="383"/>
        <v>Remplir la colonne BU ou BX</v>
      </c>
      <c r="BZ763" s="63"/>
      <c r="CA763" s="173" t="str">
        <f t="shared" si="396"/>
        <v>Remplir la colonne M</v>
      </c>
      <c r="CB763" s="179" t="str">
        <f t="shared" si="384"/>
        <v>Remplir la colonne BZ</v>
      </c>
      <c r="CC763" s="263" t="str">
        <f t="shared" si="397"/>
        <v>Remplir la colonne I</v>
      </c>
      <c r="CD763" s="91"/>
      <c r="CE763" s="315" t="str">
        <f t="shared" si="385"/>
        <v>Remplir les termes C, P, T et TVA</v>
      </c>
      <c r="CF763" s="61" t="str">
        <f t="shared" si="366"/>
        <v>REMPLIR TYPE DE CLIENT</v>
      </c>
      <c r="CG763" s="107" t="str">
        <f t="shared" si="386"/>
        <v>Montant total de l'aide demandée non indiqué</v>
      </c>
      <c r="CH763" s="1"/>
      <c r="CI763" s="1"/>
      <c r="CJ763" s="1"/>
      <c r="CK763" s="1"/>
      <c r="CL763" s="1"/>
    </row>
    <row r="764" spans="1:90" x14ac:dyDescent="0.25">
      <c r="A764" s="51"/>
      <c r="B764" s="111"/>
      <c r="C764" s="111"/>
      <c r="D764" s="111"/>
      <c r="E764" s="111"/>
      <c r="F764" s="111"/>
      <c r="G764" s="132"/>
      <c r="H764" s="151"/>
      <c r="I764" s="299"/>
      <c r="J764" s="152"/>
      <c r="K764" s="153"/>
      <c r="L764" s="169"/>
      <c r="M764" s="39"/>
      <c r="N764" s="90"/>
      <c r="O764" s="39"/>
      <c r="P764" s="23"/>
      <c r="Q764" s="170">
        <f t="shared" si="367"/>
        <v>0</v>
      </c>
      <c r="R764" s="55"/>
      <c r="S764" s="65"/>
      <c r="T764" s="98" t="s">
        <v>64</v>
      </c>
      <c r="U764" s="63"/>
      <c r="V764" s="87" t="str">
        <f t="shared" si="368"/>
        <v>Remplir la colonne R ou U</v>
      </c>
      <c r="W764" s="63"/>
      <c r="X764" s="173" t="str">
        <f t="shared" si="365"/>
        <v>Remplir la colonne M</v>
      </c>
      <c r="Y764" s="179" t="str">
        <f t="shared" si="369"/>
        <v>Remplir la colonne W</v>
      </c>
      <c r="Z764" s="263" t="str">
        <f t="shared" si="387"/>
        <v>Remplir la colonne I</v>
      </c>
      <c r="AA764" s="91"/>
      <c r="AB764" s="315" t="str">
        <f t="shared" si="370"/>
        <v>Remplir les termes C, P, T et TVA</v>
      </c>
      <c r="AC764" s="55"/>
      <c r="AD764" s="65"/>
      <c r="AE764" s="98" t="s">
        <v>64</v>
      </c>
      <c r="AF764" s="63"/>
      <c r="AG764" s="87" t="str">
        <f t="shared" si="371"/>
        <v>Remplir la colonne AC ou AF</v>
      </c>
      <c r="AH764" s="63"/>
      <c r="AI764" s="173" t="str">
        <f t="shared" si="388"/>
        <v>Remplir la colonne M</v>
      </c>
      <c r="AJ764" s="179" t="str">
        <f t="shared" si="372"/>
        <v>Remplir la colonne AH</v>
      </c>
      <c r="AK764" s="263" t="str">
        <f t="shared" si="389"/>
        <v>Remplir la colonne I</v>
      </c>
      <c r="AL764" s="91"/>
      <c r="AM764" s="315" t="str">
        <f t="shared" si="373"/>
        <v>Remplir les terme C, P, T et TVA</v>
      </c>
      <c r="AN764" s="55"/>
      <c r="AO764" s="65"/>
      <c r="AP764" s="98" t="s">
        <v>64</v>
      </c>
      <c r="AQ764" s="63"/>
      <c r="AR764" s="87" t="str">
        <f t="shared" si="374"/>
        <v>Remplir la colonne AN ou AQ</v>
      </c>
      <c r="AS764" s="63"/>
      <c r="AT764" s="173" t="str">
        <f t="shared" si="390"/>
        <v>Remplir la colonne M</v>
      </c>
      <c r="AU764" s="179" t="str">
        <f t="shared" si="375"/>
        <v>Remplir la colonne AS</v>
      </c>
      <c r="AV764" s="263" t="str">
        <f t="shared" si="391"/>
        <v>Remplir la colonne I</v>
      </c>
      <c r="AW764" s="91"/>
      <c r="AX764" s="315" t="str">
        <f t="shared" si="376"/>
        <v>Remplir les termes C, P, T et TVA</v>
      </c>
      <c r="AY764" s="55"/>
      <c r="AZ764" s="65"/>
      <c r="BA764" s="98" t="s">
        <v>64</v>
      </c>
      <c r="BB764" s="63"/>
      <c r="BC764" s="87" t="str">
        <f t="shared" si="377"/>
        <v>Remplir la colonne AY ou BB</v>
      </c>
      <c r="BD764" s="63"/>
      <c r="BE764" s="173" t="str">
        <f t="shared" si="392"/>
        <v>Remplir la colonne M</v>
      </c>
      <c r="BF764" s="179" t="str">
        <f t="shared" si="378"/>
        <v>Remplir la colonne BD</v>
      </c>
      <c r="BG764" s="263" t="str">
        <f t="shared" si="393"/>
        <v>Remplir la colonne I</v>
      </c>
      <c r="BH764" s="91"/>
      <c r="BI764" s="315" t="str">
        <f t="shared" si="379"/>
        <v>Remplir les termes C, P, T et TVA</v>
      </c>
      <c r="BJ764" s="55"/>
      <c r="BK764" s="65"/>
      <c r="BL764" s="98" t="s">
        <v>64</v>
      </c>
      <c r="BM764" s="63"/>
      <c r="BN764" s="87" t="str">
        <f t="shared" si="380"/>
        <v>Remplir la colonne BJ ou BM</v>
      </c>
      <c r="BO764" s="63"/>
      <c r="BP764" s="173" t="str">
        <f t="shared" si="394"/>
        <v>Remplir la colonne M</v>
      </c>
      <c r="BQ764" s="179" t="str">
        <f t="shared" si="381"/>
        <v>Remplir la colonne BO</v>
      </c>
      <c r="BR764" s="263" t="str">
        <f t="shared" si="395"/>
        <v>Remplir la colonne I</v>
      </c>
      <c r="BS764" s="91"/>
      <c r="BT764" s="315" t="str">
        <f t="shared" si="382"/>
        <v>Remplir les termes C, P, T et TVA</v>
      </c>
      <c r="BU764" s="55"/>
      <c r="BV764" s="65"/>
      <c r="BW764" s="98" t="s">
        <v>64</v>
      </c>
      <c r="BX764" s="63"/>
      <c r="BY764" s="87" t="str">
        <f t="shared" si="383"/>
        <v>Remplir la colonne BU ou BX</v>
      </c>
      <c r="BZ764" s="63"/>
      <c r="CA764" s="173" t="str">
        <f t="shared" si="396"/>
        <v>Remplir la colonne M</v>
      </c>
      <c r="CB764" s="179" t="str">
        <f t="shared" si="384"/>
        <v>Remplir la colonne BZ</v>
      </c>
      <c r="CC764" s="263" t="str">
        <f t="shared" si="397"/>
        <v>Remplir la colonne I</v>
      </c>
      <c r="CD764" s="91"/>
      <c r="CE764" s="315" t="str">
        <f t="shared" si="385"/>
        <v>Remplir les termes C, P, T et TVA</v>
      </c>
      <c r="CF764" s="61" t="str">
        <f t="shared" si="366"/>
        <v>REMPLIR TYPE DE CLIENT</v>
      </c>
      <c r="CG764" s="107" t="str">
        <f t="shared" si="386"/>
        <v>Montant total de l'aide demandée non indiqué</v>
      </c>
      <c r="CH764" s="1"/>
      <c r="CI764" s="1"/>
      <c r="CJ764" s="1"/>
      <c r="CK764" s="1"/>
      <c r="CL764" s="1"/>
    </row>
    <row r="765" spans="1:90" x14ac:dyDescent="0.25">
      <c r="A765" s="51"/>
      <c r="B765" s="111"/>
      <c r="C765" s="111"/>
      <c r="D765" s="111"/>
      <c r="E765" s="111"/>
      <c r="F765" s="111"/>
      <c r="G765" s="132"/>
      <c r="H765" s="151"/>
      <c r="I765" s="299"/>
      <c r="J765" s="152"/>
      <c r="K765" s="153"/>
      <c r="L765" s="169"/>
      <c r="M765" s="39"/>
      <c r="N765" s="90"/>
      <c r="O765" s="39"/>
      <c r="P765" s="23"/>
      <c r="Q765" s="170">
        <f t="shared" si="367"/>
        <v>0</v>
      </c>
      <c r="R765" s="55"/>
      <c r="S765" s="65"/>
      <c r="T765" s="98" t="s">
        <v>64</v>
      </c>
      <c r="U765" s="63"/>
      <c r="V765" s="87" t="str">
        <f t="shared" si="368"/>
        <v>Remplir la colonne R ou U</v>
      </c>
      <c r="W765" s="63"/>
      <c r="X765" s="173" t="str">
        <f t="shared" si="365"/>
        <v>Remplir la colonne M</v>
      </c>
      <c r="Y765" s="179" t="str">
        <f t="shared" si="369"/>
        <v>Remplir la colonne W</v>
      </c>
      <c r="Z765" s="263" t="str">
        <f t="shared" si="387"/>
        <v>Remplir la colonne I</v>
      </c>
      <c r="AA765" s="91"/>
      <c r="AB765" s="315" t="str">
        <f t="shared" si="370"/>
        <v>Remplir les termes C, P, T et TVA</v>
      </c>
      <c r="AC765" s="55"/>
      <c r="AD765" s="65"/>
      <c r="AE765" s="98" t="s">
        <v>64</v>
      </c>
      <c r="AF765" s="63"/>
      <c r="AG765" s="87" t="str">
        <f t="shared" si="371"/>
        <v>Remplir la colonne AC ou AF</v>
      </c>
      <c r="AH765" s="63"/>
      <c r="AI765" s="173" t="str">
        <f t="shared" si="388"/>
        <v>Remplir la colonne M</v>
      </c>
      <c r="AJ765" s="179" t="str">
        <f t="shared" si="372"/>
        <v>Remplir la colonne AH</v>
      </c>
      <c r="AK765" s="263" t="str">
        <f t="shared" si="389"/>
        <v>Remplir la colonne I</v>
      </c>
      <c r="AL765" s="91"/>
      <c r="AM765" s="315" t="str">
        <f t="shared" si="373"/>
        <v>Remplir les terme C, P, T et TVA</v>
      </c>
      <c r="AN765" s="55"/>
      <c r="AO765" s="65"/>
      <c r="AP765" s="98" t="s">
        <v>64</v>
      </c>
      <c r="AQ765" s="63"/>
      <c r="AR765" s="87" t="str">
        <f t="shared" si="374"/>
        <v>Remplir la colonne AN ou AQ</v>
      </c>
      <c r="AS765" s="63"/>
      <c r="AT765" s="173" t="str">
        <f t="shared" si="390"/>
        <v>Remplir la colonne M</v>
      </c>
      <c r="AU765" s="179" t="str">
        <f t="shared" si="375"/>
        <v>Remplir la colonne AS</v>
      </c>
      <c r="AV765" s="263" t="str">
        <f t="shared" si="391"/>
        <v>Remplir la colonne I</v>
      </c>
      <c r="AW765" s="91"/>
      <c r="AX765" s="315" t="str">
        <f t="shared" si="376"/>
        <v>Remplir les termes C, P, T et TVA</v>
      </c>
      <c r="AY765" s="55"/>
      <c r="AZ765" s="65"/>
      <c r="BA765" s="98" t="s">
        <v>64</v>
      </c>
      <c r="BB765" s="63"/>
      <c r="BC765" s="87" t="str">
        <f t="shared" si="377"/>
        <v>Remplir la colonne AY ou BB</v>
      </c>
      <c r="BD765" s="63"/>
      <c r="BE765" s="173" t="str">
        <f t="shared" si="392"/>
        <v>Remplir la colonne M</v>
      </c>
      <c r="BF765" s="179" t="str">
        <f t="shared" si="378"/>
        <v>Remplir la colonne BD</v>
      </c>
      <c r="BG765" s="263" t="str">
        <f t="shared" si="393"/>
        <v>Remplir la colonne I</v>
      </c>
      <c r="BH765" s="91"/>
      <c r="BI765" s="315" t="str">
        <f t="shared" si="379"/>
        <v>Remplir les termes C, P, T et TVA</v>
      </c>
      <c r="BJ765" s="55"/>
      <c r="BK765" s="65"/>
      <c r="BL765" s="98" t="s">
        <v>64</v>
      </c>
      <c r="BM765" s="63"/>
      <c r="BN765" s="87" t="str">
        <f t="shared" si="380"/>
        <v>Remplir la colonne BJ ou BM</v>
      </c>
      <c r="BO765" s="63"/>
      <c r="BP765" s="173" t="str">
        <f t="shared" si="394"/>
        <v>Remplir la colonne M</v>
      </c>
      <c r="BQ765" s="179" t="str">
        <f t="shared" si="381"/>
        <v>Remplir la colonne BO</v>
      </c>
      <c r="BR765" s="263" t="str">
        <f t="shared" si="395"/>
        <v>Remplir la colonne I</v>
      </c>
      <c r="BS765" s="91"/>
      <c r="BT765" s="315" t="str">
        <f t="shared" si="382"/>
        <v>Remplir les termes C, P, T et TVA</v>
      </c>
      <c r="BU765" s="55"/>
      <c r="BV765" s="65"/>
      <c r="BW765" s="98" t="s">
        <v>64</v>
      </c>
      <c r="BX765" s="63"/>
      <c r="BY765" s="87" t="str">
        <f t="shared" si="383"/>
        <v>Remplir la colonne BU ou BX</v>
      </c>
      <c r="BZ765" s="63"/>
      <c r="CA765" s="173" t="str">
        <f t="shared" si="396"/>
        <v>Remplir la colonne M</v>
      </c>
      <c r="CB765" s="179" t="str">
        <f t="shared" si="384"/>
        <v>Remplir la colonne BZ</v>
      </c>
      <c r="CC765" s="263" t="str">
        <f t="shared" si="397"/>
        <v>Remplir la colonne I</v>
      </c>
      <c r="CD765" s="91"/>
      <c r="CE765" s="315" t="str">
        <f t="shared" si="385"/>
        <v>Remplir les termes C, P, T et TVA</v>
      </c>
      <c r="CF765" s="61" t="str">
        <f t="shared" si="366"/>
        <v>REMPLIR TYPE DE CLIENT</v>
      </c>
      <c r="CG765" s="107" t="str">
        <f t="shared" si="386"/>
        <v>Montant total de l'aide demandée non indiqué</v>
      </c>
      <c r="CH765" s="1"/>
      <c r="CI765" s="1"/>
      <c r="CJ765" s="1"/>
      <c r="CK765" s="1"/>
      <c r="CL765" s="1"/>
    </row>
    <row r="766" spans="1:90" x14ac:dyDescent="0.25">
      <c r="A766" s="51"/>
      <c r="B766" s="111"/>
      <c r="C766" s="111"/>
      <c r="D766" s="111"/>
      <c r="E766" s="111"/>
      <c r="F766" s="111"/>
      <c r="G766" s="132"/>
      <c r="H766" s="151"/>
      <c r="I766" s="299"/>
      <c r="J766" s="152"/>
      <c r="K766" s="153"/>
      <c r="L766" s="169"/>
      <c r="M766" s="39"/>
      <c r="N766" s="90"/>
      <c r="O766" s="39"/>
      <c r="P766" s="23"/>
      <c r="Q766" s="170">
        <f t="shared" si="367"/>
        <v>0</v>
      </c>
      <c r="R766" s="55"/>
      <c r="S766" s="65"/>
      <c r="T766" s="98" t="s">
        <v>64</v>
      </c>
      <c r="U766" s="63"/>
      <c r="V766" s="87" t="str">
        <f t="shared" si="368"/>
        <v>Remplir la colonne R ou U</v>
      </c>
      <c r="W766" s="63"/>
      <c r="X766" s="173" t="str">
        <f t="shared" si="365"/>
        <v>Remplir la colonne M</v>
      </c>
      <c r="Y766" s="179" t="str">
        <f t="shared" si="369"/>
        <v>Remplir la colonne W</v>
      </c>
      <c r="Z766" s="263" t="str">
        <f t="shared" si="387"/>
        <v>Remplir la colonne I</v>
      </c>
      <c r="AA766" s="91"/>
      <c r="AB766" s="315" t="str">
        <f t="shared" si="370"/>
        <v>Remplir les termes C, P, T et TVA</v>
      </c>
      <c r="AC766" s="55"/>
      <c r="AD766" s="65"/>
      <c r="AE766" s="98" t="s">
        <v>64</v>
      </c>
      <c r="AF766" s="63"/>
      <c r="AG766" s="87" t="str">
        <f t="shared" si="371"/>
        <v>Remplir la colonne AC ou AF</v>
      </c>
      <c r="AH766" s="63"/>
      <c r="AI766" s="173" t="str">
        <f t="shared" si="388"/>
        <v>Remplir la colonne M</v>
      </c>
      <c r="AJ766" s="179" t="str">
        <f t="shared" si="372"/>
        <v>Remplir la colonne AH</v>
      </c>
      <c r="AK766" s="263" t="str">
        <f t="shared" si="389"/>
        <v>Remplir la colonne I</v>
      </c>
      <c r="AL766" s="91"/>
      <c r="AM766" s="315" t="str">
        <f t="shared" si="373"/>
        <v>Remplir les terme C, P, T et TVA</v>
      </c>
      <c r="AN766" s="55"/>
      <c r="AO766" s="65"/>
      <c r="AP766" s="98" t="s">
        <v>64</v>
      </c>
      <c r="AQ766" s="63"/>
      <c r="AR766" s="87" t="str">
        <f t="shared" si="374"/>
        <v>Remplir la colonne AN ou AQ</v>
      </c>
      <c r="AS766" s="63"/>
      <c r="AT766" s="173" t="str">
        <f t="shared" si="390"/>
        <v>Remplir la colonne M</v>
      </c>
      <c r="AU766" s="179" t="str">
        <f t="shared" si="375"/>
        <v>Remplir la colonne AS</v>
      </c>
      <c r="AV766" s="263" t="str">
        <f t="shared" si="391"/>
        <v>Remplir la colonne I</v>
      </c>
      <c r="AW766" s="91"/>
      <c r="AX766" s="315" t="str">
        <f t="shared" si="376"/>
        <v>Remplir les termes C, P, T et TVA</v>
      </c>
      <c r="AY766" s="55"/>
      <c r="AZ766" s="65"/>
      <c r="BA766" s="98" t="s">
        <v>64</v>
      </c>
      <c r="BB766" s="63"/>
      <c r="BC766" s="87" t="str">
        <f t="shared" si="377"/>
        <v>Remplir la colonne AY ou BB</v>
      </c>
      <c r="BD766" s="63"/>
      <c r="BE766" s="173" t="str">
        <f t="shared" si="392"/>
        <v>Remplir la colonne M</v>
      </c>
      <c r="BF766" s="179" t="str">
        <f t="shared" si="378"/>
        <v>Remplir la colonne BD</v>
      </c>
      <c r="BG766" s="263" t="str">
        <f t="shared" si="393"/>
        <v>Remplir la colonne I</v>
      </c>
      <c r="BH766" s="91"/>
      <c r="BI766" s="315" t="str">
        <f t="shared" si="379"/>
        <v>Remplir les termes C, P, T et TVA</v>
      </c>
      <c r="BJ766" s="55"/>
      <c r="BK766" s="65"/>
      <c r="BL766" s="98" t="s">
        <v>64</v>
      </c>
      <c r="BM766" s="63"/>
      <c r="BN766" s="87" t="str">
        <f t="shared" si="380"/>
        <v>Remplir la colonne BJ ou BM</v>
      </c>
      <c r="BO766" s="63"/>
      <c r="BP766" s="173" t="str">
        <f t="shared" si="394"/>
        <v>Remplir la colonne M</v>
      </c>
      <c r="BQ766" s="179" t="str">
        <f t="shared" si="381"/>
        <v>Remplir la colonne BO</v>
      </c>
      <c r="BR766" s="263" t="str">
        <f t="shared" si="395"/>
        <v>Remplir la colonne I</v>
      </c>
      <c r="BS766" s="91"/>
      <c r="BT766" s="315" t="str">
        <f t="shared" si="382"/>
        <v>Remplir les termes C, P, T et TVA</v>
      </c>
      <c r="BU766" s="55"/>
      <c r="BV766" s="65"/>
      <c r="BW766" s="98" t="s">
        <v>64</v>
      </c>
      <c r="BX766" s="63"/>
      <c r="BY766" s="87" t="str">
        <f t="shared" si="383"/>
        <v>Remplir la colonne BU ou BX</v>
      </c>
      <c r="BZ766" s="63"/>
      <c r="CA766" s="173" t="str">
        <f t="shared" si="396"/>
        <v>Remplir la colonne M</v>
      </c>
      <c r="CB766" s="179" t="str">
        <f t="shared" si="384"/>
        <v>Remplir la colonne BZ</v>
      </c>
      <c r="CC766" s="263" t="str">
        <f t="shared" si="397"/>
        <v>Remplir la colonne I</v>
      </c>
      <c r="CD766" s="91"/>
      <c r="CE766" s="315" t="str">
        <f t="shared" si="385"/>
        <v>Remplir les termes C, P, T et TVA</v>
      </c>
      <c r="CF766" s="61" t="str">
        <f t="shared" si="366"/>
        <v>REMPLIR TYPE DE CLIENT</v>
      </c>
      <c r="CG766" s="107" t="str">
        <f t="shared" si="386"/>
        <v>Montant total de l'aide demandée non indiqué</v>
      </c>
      <c r="CH766" s="1"/>
      <c r="CI766" s="1"/>
      <c r="CJ766" s="1"/>
      <c r="CK766" s="1"/>
      <c r="CL766" s="1"/>
    </row>
    <row r="767" spans="1:90" x14ac:dyDescent="0.25">
      <c r="A767" s="51"/>
      <c r="B767" s="111"/>
      <c r="C767" s="111"/>
      <c r="D767" s="111"/>
      <c r="E767" s="111"/>
      <c r="F767" s="111"/>
      <c r="G767" s="132"/>
      <c r="H767" s="151"/>
      <c r="I767" s="299"/>
      <c r="J767" s="152"/>
      <c r="K767" s="153"/>
      <c r="L767" s="169"/>
      <c r="M767" s="39"/>
      <c r="N767" s="90"/>
      <c r="O767" s="39"/>
      <c r="P767" s="23"/>
      <c r="Q767" s="170">
        <f t="shared" si="367"/>
        <v>0</v>
      </c>
      <c r="R767" s="55"/>
      <c r="S767" s="65"/>
      <c r="T767" s="98" t="s">
        <v>64</v>
      </c>
      <c r="U767" s="63"/>
      <c r="V767" s="87" t="str">
        <f t="shared" si="368"/>
        <v>Remplir la colonne R ou U</v>
      </c>
      <c r="W767" s="63"/>
      <c r="X767" s="173" t="str">
        <f t="shared" si="365"/>
        <v>Remplir la colonne M</v>
      </c>
      <c r="Y767" s="179" t="str">
        <f t="shared" si="369"/>
        <v>Remplir la colonne W</v>
      </c>
      <c r="Z767" s="263" t="str">
        <f t="shared" si="387"/>
        <v>Remplir la colonne I</v>
      </c>
      <c r="AA767" s="91"/>
      <c r="AB767" s="315" t="str">
        <f t="shared" si="370"/>
        <v>Remplir les termes C, P, T et TVA</v>
      </c>
      <c r="AC767" s="55"/>
      <c r="AD767" s="65"/>
      <c r="AE767" s="98" t="s">
        <v>64</v>
      </c>
      <c r="AF767" s="63"/>
      <c r="AG767" s="87" t="str">
        <f t="shared" si="371"/>
        <v>Remplir la colonne AC ou AF</v>
      </c>
      <c r="AH767" s="63"/>
      <c r="AI767" s="173" t="str">
        <f t="shared" si="388"/>
        <v>Remplir la colonne M</v>
      </c>
      <c r="AJ767" s="179" t="str">
        <f t="shared" si="372"/>
        <v>Remplir la colonne AH</v>
      </c>
      <c r="AK767" s="263" t="str">
        <f t="shared" si="389"/>
        <v>Remplir la colonne I</v>
      </c>
      <c r="AL767" s="91"/>
      <c r="AM767" s="315" t="str">
        <f t="shared" si="373"/>
        <v>Remplir les terme C, P, T et TVA</v>
      </c>
      <c r="AN767" s="55"/>
      <c r="AO767" s="65"/>
      <c r="AP767" s="98" t="s">
        <v>64</v>
      </c>
      <c r="AQ767" s="63"/>
      <c r="AR767" s="87" t="str">
        <f t="shared" si="374"/>
        <v>Remplir la colonne AN ou AQ</v>
      </c>
      <c r="AS767" s="63"/>
      <c r="AT767" s="173" t="str">
        <f t="shared" si="390"/>
        <v>Remplir la colonne M</v>
      </c>
      <c r="AU767" s="179" t="str">
        <f t="shared" si="375"/>
        <v>Remplir la colonne AS</v>
      </c>
      <c r="AV767" s="263" t="str">
        <f t="shared" si="391"/>
        <v>Remplir la colonne I</v>
      </c>
      <c r="AW767" s="91"/>
      <c r="AX767" s="315" t="str">
        <f t="shared" si="376"/>
        <v>Remplir les termes C, P, T et TVA</v>
      </c>
      <c r="AY767" s="55"/>
      <c r="AZ767" s="65"/>
      <c r="BA767" s="98" t="s">
        <v>64</v>
      </c>
      <c r="BB767" s="63"/>
      <c r="BC767" s="87" t="str">
        <f t="shared" si="377"/>
        <v>Remplir la colonne AY ou BB</v>
      </c>
      <c r="BD767" s="63"/>
      <c r="BE767" s="173" t="str">
        <f t="shared" si="392"/>
        <v>Remplir la colonne M</v>
      </c>
      <c r="BF767" s="179" t="str">
        <f t="shared" si="378"/>
        <v>Remplir la colonne BD</v>
      </c>
      <c r="BG767" s="263" t="str">
        <f t="shared" si="393"/>
        <v>Remplir la colonne I</v>
      </c>
      <c r="BH767" s="91"/>
      <c r="BI767" s="315" t="str">
        <f t="shared" si="379"/>
        <v>Remplir les termes C, P, T et TVA</v>
      </c>
      <c r="BJ767" s="55"/>
      <c r="BK767" s="65"/>
      <c r="BL767" s="98" t="s">
        <v>64</v>
      </c>
      <c r="BM767" s="63"/>
      <c r="BN767" s="87" t="str">
        <f t="shared" si="380"/>
        <v>Remplir la colonne BJ ou BM</v>
      </c>
      <c r="BO767" s="63"/>
      <c r="BP767" s="173" t="str">
        <f t="shared" si="394"/>
        <v>Remplir la colonne M</v>
      </c>
      <c r="BQ767" s="179" t="str">
        <f t="shared" si="381"/>
        <v>Remplir la colonne BO</v>
      </c>
      <c r="BR767" s="263" t="str">
        <f t="shared" si="395"/>
        <v>Remplir la colonne I</v>
      </c>
      <c r="BS767" s="91"/>
      <c r="BT767" s="315" t="str">
        <f t="shared" si="382"/>
        <v>Remplir les termes C, P, T et TVA</v>
      </c>
      <c r="BU767" s="55"/>
      <c r="BV767" s="65"/>
      <c r="BW767" s="98" t="s">
        <v>64</v>
      </c>
      <c r="BX767" s="63"/>
      <c r="BY767" s="87" t="str">
        <f t="shared" si="383"/>
        <v>Remplir la colonne BU ou BX</v>
      </c>
      <c r="BZ767" s="63"/>
      <c r="CA767" s="173" t="str">
        <f t="shared" si="396"/>
        <v>Remplir la colonne M</v>
      </c>
      <c r="CB767" s="179" t="str">
        <f t="shared" si="384"/>
        <v>Remplir la colonne BZ</v>
      </c>
      <c r="CC767" s="263" t="str">
        <f t="shared" si="397"/>
        <v>Remplir la colonne I</v>
      </c>
      <c r="CD767" s="91"/>
      <c r="CE767" s="315" t="str">
        <f t="shared" si="385"/>
        <v>Remplir les termes C, P, T et TVA</v>
      </c>
      <c r="CF767" s="61" t="str">
        <f t="shared" si="366"/>
        <v>REMPLIR TYPE DE CLIENT</v>
      </c>
      <c r="CG767" s="107" t="str">
        <f t="shared" si="386"/>
        <v>Montant total de l'aide demandée non indiqué</v>
      </c>
      <c r="CH767" s="1"/>
      <c r="CI767" s="1"/>
      <c r="CJ767" s="1"/>
      <c r="CK767" s="1"/>
      <c r="CL767" s="1"/>
    </row>
    <row r="768" spans="1:90" x14ac:dyDescent="0.25">
      <c r="A768" s="51"/>
      <c r="B768" s="111"/>
      <c r="C768" s="111"/>
      <c r="D768" s="111"/>
      <c r="E768" s="111"/>
      <c r="F768" s="111"/>
      <c r="G768" s="132"/>
      <c r="H768" s="151"/>
      <c r="I768" s="299"/>
      <c r="J768" s="152"/>
      <c r="K768" s="153"/>
      <c r="L768" s="169"/>
      <c r="M768" s="39"/>
      <c r="N768" s="90"/>
      <c r="O768" s="39"/>
      <c r="P768" s="23"/>
      <c r="Q768" s="170">
        <f t="shared" si="367"/>
        <v>0</v>
      </c>
      <c r="R768" s="55"/>
      <c r="S768" s="65"/>
      <c r="T768" s="98" t="s">
        <v>64</v>
      </c>
      <c r="U768" s="63"/>
      <c r="V768" s="87" t="str">
        <f t="shared" si="368"/>
        <v>Remplir la colonne R ou U</v>
      </c>
      <c r="W768" s="63"/>
      <c r="X768" s="173" t="str">
        <f t="shared" si="365"/>
        <v>Remplir la colonne M</v>
      </c>
      <c r="Y768" s="179" t="str">
        <f t="shared" si="369"/>
        <v>Remplir la colonne W</v>
      </c>
      <c r="Z768" s="263" t="str">
        <f t="shared" si="387"/>
        <v>Remplir la colonne I</v>
      </c>
      <c r="AA768" s="91"/>
      <c r="AB768" s="315" t="str">
        <f t="shared" si="370"/>
        <v>Remplir les termes C, P, T et TVA</v>
      </c>
      <c r="AC768" s="55"/>
      <c r="AD768" s="65"/>
      <c r="AE768" s="98" t="s">
        <v>64</v>
      </c>
      <c r="AF768" s="63"/>
      <c r="AG768" s="87" t="str">
        <f t="shared" si="371"/>
        <v>Remplir la colonne AC ou AF</v>
      </c>
      <c r="AH768" s="63"/>
      <c r="AI768" s="173" t="str">
        <f t="shared" si="388"/>
        <v>Remplir la colonne M</v>
      </c>
      <c r="AJ768" s="179" t="str">
        <f t="shared" si="372"/>
        <v>Remplir la colonne AH</v>
      </c>
      <c r="AK768" s="263" t="str">
        <f t="shared" si="389"/>
        <v>Remplir la colonne I</v>
      </c>
      <c r="AL768" s="91"/>
      <c r="AM768" s="315" t="str">
        <f t="shared" si="373"/>
        <v>Remplir les terme C, P, T et TVA</v>
      </c>
      <c r="AN768" s="55"/>
      <c r="AO768" s="65"/>
      <c r="AP768" s="98" t="s">
        <v>64</v>
      </c>
      <c r="AQ768" s="63"/>
      <c r="AR768" s="87" t="str">
        <f t="shared" si="374"/>
        <v>Remplir la colonne AN ou AQ</v>
      </c>
      <c r="AS768" s="63"/>
      <c r="AT768" s="173" t="str">
        <f t="shared" si="390"/>
        <v>Remplir la colonne M</v>
      </c>
      <c r="AU768" s="179" t="str">
        <f t="shared" si="375"/>
        <v>Remplir la colonne AS</v>
      </c>
      <c r="AV768" s="263" t="str">
        <f t="shared" si="391"/>
        <v>Remplir la colonne I</v>
      </c>
      <c r="AW768" s="91"/>
      <c r="AX768" s="315" t="str">
        <f t="shared" si="376"/>
        <v>Remplir les termes C, P, T et TVA</v>
      </c>
      <c r="AY768" s="55"/>
      <c r="AZ768" s="65"/>
      <c r="BA768" s="98" t="s">
        <v>64</v>
      </c>
      <c r="BB768" s="63"/>
      <c r="BC768" s="87" t="str">
        <f t="shared" si="377"/>
        <v>Remplir la colonne AY ou BB</v>
      </c>
      <c r="BD768" s="63"/>
      <c r="BE768" s="173" t="str">
        <f t="shared" si="392"/>
        <v>Remplir la colonne M</v>
      </c>
      <c r="BF768" s="179" t="str">
        <f t="shared" si="378"/>
        <v>Remplir la colonne BD</v>
      </c>
      <c r="BG768" s="263" t="str">
        <f t="shared" si="393"/>
        <v>Remplir la colonne I</v>
      </c>
      <c r="BH768" s="91"/>
      <c r="BI768" s="315" t="str">
        <f t="shared" si="379"/>
        <v>Remplir les termes C, P, T et TVA</v>
      </c>
      <c r="BJ768" s="55"/>
      <c r="BK768" s="65"/>
      <c r="BL768" s="98" t="s">
        <v>64</v>
      </c>
      <c r="BM768" s="63"/>
      <c r="BN768" s="87" t="str">
        <f t="shared" si="380"/>
        <v>Remplir la colonne BJ ou BM</v>
      </c>
      <c r="BO768" s="63"/>
      <c r="BP768" s="173" t="str">
        <f t="shared" si="394"/>
        <v>Remplir la colonne M</v>
      </c>
      <c r="BQ768" s="179" t="str">
        <f t="shared" si="381"/>
        <v>Remplir la colonne BO</v>
      </c>
      <c r="BR768" s="263" t="str">
        <f t="shared" si="395"/>
        <v>Remplir la colonne I</v>
      </c>
      <c r="BS768" s="91"/>
      <c r="BT768" s="315" t="str">
        <f t="shared" si="382"/>
        <v>Remplir les termes C, P, T et TVA</v>
      </c>
      <c r="BU768" s="55"/>
      <c r="BV768" s="65"/>
      <c r="BW768" s="98" t="s">
        <v>64</v>
      </c>
      <c r="BX768" s="63"/>
      <c r="BY768" s="87" t="str">
        <f t="shared" si="383"/>
        <v>Remplir la colonne BU ou BX</v>
      </c>
      <c r="BZ768" s="63"/>
      <c r="CA768" s="173" t="str">
        <f t="shared" si="396"/>
        <v>Remplir la colonne M</v>
      </c>
      <c r="CB768" s="179" t="str">
        <f t="shared" si="384"/>
        <v>Remplir la colonne BZ</v>
      </c>
      <c r="CC768" s="263" t="str">
        <f t="shared" si="397"/>
        <v>Remplir la colonne I</v>
      </c>
      <c r="CD768" s="91"/>
      <c r="CE768" s="315" t="str">
        <f t="shared" si="385"/>
        <v>Remplir les termes C, P, T et TVA</v>
      </c>
      <c r="CF768" s="61" t="str">
        <f t="shared" si="366"/>
        <v>REMPLIR TYPE DE CLIENT</v>
      </c>
      <c r="CG768" s="107" t="str">
        <f t="shared" si="386"/>
        <v>Montant total de l'aide demandée non indiqué</v>
      </c>
      <c r="CH768" s="1"/>
      <c r="CI768" s="1"/>
      <c r="CJ768" s="1"/>
      <c r="CK768" s="1"/>
      <c r="CL768" s="1"/>
    </row>
    <row r="769" spans="1:90" x14ac:dyDescent="0.25">
      <c r="A769" s="51"/>
      <c r="B769" s="111"/>
      <c r="C769" s="111"/>
      <c r="D769" s="111"/>
      <c r="E769" s="111"/>
      <c r="F769" s="111"/>
      <c r="G769" s="132"/>
      <c r="H769" s="151"/>
      <c r="I769" s="299"/>
      <c r="J769" s="152"/>
      <c r="K769" s="153"/>
      <c r="L769" s="169"/>
      <c r="M769" s="39"/>
      <c r="N769" s="90"/>
      <c r="O769" s="39"/>
      <c r="P769" s="23"/>
      <c r="Q769" s="170">
        <f t="shared" si="367"/>
        <v>0</v>
      </c>
      <c r="R769" s="55"/>
      <c r="S769" s="65"/>
      <c r="T769" s="98" t="s">
        <v>64</v>
      </c>
      <c r="U769" s="63"/>
      <c r="V769" s="87" t="str">
        <f t="shared" si="368"/>
        <v>Remplir la colonne R ou U</v>
      </c>
      <c r="W769" s="63"/>
      <c r="X769" s="173" t="str">
        <f t="shared" si="365"/>
        <v>Remplir la colonne M</v>
      </c>
      <c r="Y769" s="179" t="str">
        <f t="shared" si="369"/>
        <v>Remplir la colonne W</v>
      </c>
      <c r="Z769" s="263" t="str">
        <f t="shared" si="387"/>
        <v>Remplir la colonne I</v>
      </c>
      <c r="AA769" s="91"/>
      <c r="AB769" s="315" t="str">
        <f t="shared" si="370"/>
        <v>Remplir les termes C, P, T et TVA</v>
      </c>
      <c r="AC769" s="55"/>
      <c r="AD769" s="65"/>
      <c r="AE769" s="98" t="s">
        <v>64</v>
      </c>
      <c r="AF769" s="63"/>
      <c r="AG769" s="87" t="str">
        <f t="shared" si="371"/>
        <v>Remplir la colonne AC ou AF</v>
      </c>
      <c r="AH769" s="63"/>
      <c r="AI769" s="173" t="str">
        <f t="shared" si="388"/>
        <v>Remplir la colonne M</v>
      </c>
      <c r="AJ769" s="179" t="str">
        <f t="shared" si="372"/>
        <v>Remplir la colonne AH</v>
      </c>
      <c r="AK769" s="263" t="str">
        <f t="shared" si="389"/>
        <v>Remplir la colonne I</v>
      </c>
      <c r="AL769" s="91"/>
      <c r="AM769" s="315" t="str">
        <f t="shared" si="373"/>
        <v>Remplir les terme C, P, T et TVA</v>
      </c>
      <c r="AN769" s="55"/>
      <c r="AO769" s="65"/>
      <c r="AP769" s="98" t="s">
        <v>64</v>
      </c>
      <c r="AQ769" s="63"/>
      <c r="AR769" s="87" t="str">
        <f t="shared" si="374"/>
        <v>Remplir la colonne AN ou AQ</v>
      </c>
      <c r="AS769" s="63"/>
      <c r="AT769" s="173" t="str">
        <f t="shared" si="390"/>
        <v>Remplir la colonne M</v>
      </c>
      <c r="AU769" s="179" t="str">
        <f t="shared" si="375"/>
        <v>Remplir la colonne AS</v>
      </c>
      <c r="AV769" s="263" t="str">
        <f t="shared" si="391"/>
        <v>Remplir la colonne I</v>
      </c>
      <c r="AW769" s="91"/>
      <c r="AX769" s="315" t="str">
        <f t="shared" si="376"/>
        <v>Remplir les termes C, P, T et TVA</v>
      </c>
      <c r="AY769" s="55"/>
      <c r="AZ769" s="65"/>
      <c r="BA769" s="98" t="s">
        <v>64</v>
      </c>
      <c r="BB769" s="63"/>
      <c r="BC769" s="87" t="str">
        <f t="shared" si="377"/>
        <v>Remplir la colonne AY ou BB</v>
      </c>
      <c r="BD769" s="63"/>
      <c r="BE769" s="173" t="str">
        <f t="shared" si="392"/>
        <v>Remplir la colonne M</v>
      </c>
      <c r="BF769" s="179" t="str">
        <f t="shared" si="378"/>
        <v>Remplir la colonne BD</v>
      </c>
      <c r="BG769" s="263" t="str">
        <f t="shared" si="393"/>
        <v>Remplir la colonne I</v>
      </c>
      <c r="BH769" s="91"/>
      <c r="BI769" s="315" t="str">
        <f t="shared" si="379"/>
        <v>Remplir les termes C, P, T et TVA</v>
      </c>
      <c r="BJ769" s="55"/>
      <c r="BK769" s="65"/>
      <c r="BL769" s="98" t="s">
        <v>64</v>
      </c>
      <c r="BM769" s="63"/>
      <c r="BN769" s="87" t="str">
        <f t="shared" si="380"/>
        <v>Remplir la colonne BJ ou BM</v>
      </c>
      <c r="BO769" s="63"/>
      <c r="BP769" s="173" t="str">
        <f t="shared" si="394"/>
        <v>Remplir la colonne M</v>
      </c>
      <c r="BQ769" s="179" t="str">
        <f t="shared" si="381"/>
        <v>Remplir la colonne BO</v>
      </c>
      <c r="BR769" s="263" t="str">
        <f t="shared" si="395"/>
        <v>Remplir la colonne I</v>
      </c>
      <c r="BS769" s="91"/>
      <c r="BT769" s="315" t="str">
        <f t="shared" si="382"/>
        <v>Remplir les termes C, P, T et TVA</v>
      </c>
      <c r="BU769" s="55"/>
      <c r="BV769" s="65"/>
      <c r="BW769" s="98" t="s">
        <v>64</v>
      </c>
      <c r="BX769" s="63"/>
      <c r="BY769" s="87" t="str">
        <f t="shared" si="383"/>
        <v>Remplir la colonne BU ou BX</v>
      </c>
      <c r="BZ769" s="63"/>
      <c r="CA769" s="173" t="str">
        <f t="shared" si="396"/>
        <v>Remplir la colonne M</v>
      </c>
      <c r="CB769" s="179" t="str">
        <f t="shared" si="384"/>
        <v>Remplir la colonne BZ</v>
      </c>
      <c r="CC769" s="263" t="str">
        <f t="shared" si="397"/>
        <v>Remplir la colonne I</v>
      </c>
      <c r="CD769" s="91"/>
      <c r="CE769" s="315" t="str">
        <f t="shared" si="385"/>
        <v>Remplir les termes C, P, T et TVA</v>
      </c>
      <c r="CF769" s="61" t="str">
        <f t="shared" si="366"/>
        <v>REMPLIR TYPE DE CLIENT</v>
      </c>
      <c r="CG769" s="107" t="str">
        <f t="shared" si="386"/>
        <v>Montant total de l'aide demandée non indiqué</v>
      </c>
      <c r="CH769" s="1"/>
      <c r="CI769" s="1"/>
      <c r="CJ769" s="1"/>
      <c r="CK769" s="1"/>
      <c r="CL769" s="1"/>
    </row>
    <row r="770" spans="1:90" x14ac:dyDescent="0.25">
      <c r="A770" s="51"/>
      <c r="B770" s="111"/>
      <c r="C770" s="111"/>
      <c r="D770" s="111"/>
      <c r="E770" s="111"/>
      <c r="F770" s="111"/>
      <c r="G770" s="132"/>
      <c r="H770" s="151"/>
      <c r="I770" s="299"/>
      <c r="J770" s="152"/>
      <c r="K770" s="153"/>
      <c r="L770" s="169"/>
      <c r="M770" s="39"/>
      <c r="N770" s="90"/>
      <c r="O770" s="39"/>
      <c r="P770" s="23"/>
      <c r="Q770" s="170">
        <f t="shared" si="367"/>
        <v>0</v>
      </c>
      <c r="R770" s="55"/>
      <c r="S770" s="65"/>
      <c r="T770" s="98" t="s">
        <v>64</v>
      </c>
      <c r="U770" s="63"/>
      <c r="V770" s="87" t="str">
        <f t="shared" si="368"/>
        <v>Remplir la colonne R ou U</v>
      </c>
      <c r="W770" s="63"/>
      <c r="X770" s="173" t="str">
        <f t="shared" si="365"/>
        <v>Remplir la colonne M</v>
      </c>
      <c r="Y770" s="179" t="str">
        <f t="shared" si="369"/>
        <v>Remplir la colonne W</v>
      </c>
      <c r="Z770" s="263" t="str">
        <f t="shared" si="387"/>
        <v>Remplir la colonne I</v>
      </c>
      <c r="AA770" s="91"/>
      <c r="AB770" s="315" t="str">
        <f t="shared" si="370"/>
        <v>Remplir les termes C, P, T et TVA</v>
      </c>
      <c r="AC770" s="55"/>
      <c r="AD770" s="65"/>
      <c r="AE770" s="98" t="s">
        <v>64</v>
      </c>
      <c r="AF770" s="63"/>
      <c r="AG770" s="87" t="str">
        <f t="shared" si="371"/>
        <v>Remplir la colonne AC ou AF</v>
      </c>
      <c r="AH770" s="63"/>
      <c r="AI770" s="173" t="str">
        <f t="shared" si="388"/>
        <v>Remplir la colonne M</v>
      </c>
      <c r="AJ770" s="179" t="str">
        <f t="shared" si="372"/>
        <v>Remplir la colonne AH</v>
      </c>
      <c r="AK770" s="263" t="str">
        <f t="shared" si="389"/>
        <v>Remplir la colonne I</v>
      </c>
      <c r="AL770" s="91"/>
      <c r="AM770" s="315" t="str">
        <f t="shared" si="373"/>
        <v>Remplir les terme C, P, T et TVA</v>
      </c>
      <c r="AN770" s="55"/>
      <c r="AO770" s="65"/>
      <c r="AP770" s="98" t="s">
        <v>64</v>
      </c>
      <c r="AQ770" s="63"/>
      <c r="AR770" s="87" t="str">
        <f t="shared" si="374"/>
        <v>Remplir la colonne AN ou AQ</v>
      </c>
      <c r="AS770" s="63"/>
      <c r="AT770" s="173" t="str">
        <f t="shared" si="390"/>
        <v>Remplir la colonne M</v>
      </c>
      <c r="AU770" s="179" t="str">
        <f t="shared" si="375"/>
        <v>Remplir la colonne AS</v>
      </c>
      <c r="AV770" s="263" t="str">
        <f t="shared" si="391"/>
        <v>Remplir la colonne I</v>
      </c>
      <c r="AW770" s="91"/>
      <c r="AX770" s="315" t="str">
        <f t="shared" si="376"/>
        <v>Remplir les termes C, P, T et TVA</v>
      </c>
      <c r="AY770" s="55"/>
      <c r="AZ770" s="65"/>
      <c r="BA770" s="98" t="s">
        <v>64</v>
      </c>
      <c r="BB770" s="63"/>
      <c r="BC770" s="87" t="str">
        <f t="shared" si="377"/>
        <v>Remplir la colonne AY ou BB</v>
      </c>
      <c r="BD770" s="63"/>
      <c r="BE770" s="173" t="str">
        <f t="shared" si="392"/>
        <v>Remplir la colonne M</v>
      </c>
      <c r="BF770" s="179" t="str">
        <f t="shared" si="378"/>
        <v>Remplir la colonne BD</v>
      </c>
      <c r="BG770" s="263" t="str">
        <f t="shared" si="393"/>
        <v>Remplir la colonne I</v>
      </c>
      <c r="BH770" s="91"/>
      <c r="BI770" s="315" t="str">
        <f t="shared" si="379"/>
        <v>Remplir les termes C, P, T et TVA</v>
      </c>
      <c r="BJ770" s="55"/>
      <c r="BK770" s="65"/>
      <c r="BL770" s="98" t="s">
        <v>64</v>
      </c>
      <c r="BM770" s="63"/>
      <c r="BN770" s="87" t="str">
        <f t="shared" si="380"/>
        <v>Remplir la colonne BJ ou BM</v>
      </c>
      <c r="BO770" s="63"/>
      <c r="BP770" s="173" t="str">
        <f t="shared" si="394"/>
        <v>Remplir la colonne M</v>
      </c>
      <c r="BQ770" s="179" t="str">
        <f t="shared" si="381"/>
        <v>Remplir la colonne BO</v>
      </c>
      <c r="BR770" s="263" t="str">
        <f t="shared" si="395"/>
        <v>Remplir la colonne I</v>
      </c>
      <c r="BS770" s="91"/>
      <c r="BT770" s="315" t="str">
        <f t="shared" si="382"/>
        <v>Remplir les termes C, P, T et TVA</v>
      </c>
      <c r="BU770" s="55"/>
      <c r="BV770" s="65"/>
      <c r="BW770" s="98" t="s">
        <v>64</v>
      </c>
      <c r="BX770" s="63"/>
      <c r="BY770" s="87" t="str">
        <f t="shared" si="383"/>
        <v>Remplir la colonne BU ou BX</v>
      </c>
      <c r="BZ770" s="63"/>
      <c r="CA770" s="173" t="str">
        <f t="shared" si="396"/>
        <v>Remplir la colonne M</v>
      </c>
      <c r="CB770" s="179" t="str">
        <f t="shared" si="384"/>
        <v>Remplir la colonne BZ</v>
      </c>
      <c r="CC770" s="263" t="str">
        <f t="shared" si="397"/>
        <v>Remplir la colonne I</v>
      </c>
      <c r="CD770" s="91"/>
      <c r="CE770" s="315" t="str">
        <f t="shared" si="385"/>
        <v>Remplir les termes C, P, T et TVA</v>
      </c>
      <c r="CF770" s="61" t="str">
        <f t="shared" si="366"/>
        <v>REMPLIR TYPE DE CLIENT</v>
      </c>
      <c r="CG770" s="107" t="str">
        <f t="shared" si="386"/>
        <v>Montant total de l'aide demandée non indiqué</v>
      </c>
      <c r="CH770" s="1"/>
      <c r="CI770" s="1"/>
      <c r="CJ770" s="1"/>
      <c r="CK770" s="1"/>
      <c r="CL770" s="1"/>
    </row>
    <row r="771" spans="1:90" x14ac:dyDescent="0.25">
      <c r="A771" s="51"/>
      <c r="B771" s="111"/>
      <c r="C771" s="111"/>
      <c r="D771" s="111"/>
      <c r="E771" s="111"/>
      <c r="F771" s="111"/>
      <c r="G771" s="132"/>
      <c r="H771" s="151"/>
      <c r="I771" s="299"/>
      <c r="J771" s="152"/>
      <c r="K771" s="153"/>
      <c r="L771" s="169"/>
      <c r="M771" s="39"/>
      <c r="N771" s="90"/>
      <c r="O771" s="39"/>
      <c r="P771" s="23"/>
      <c r="Q771" s="170">
        <f t="shared" si="367"/>
        <v>0</v>
      </c>
      <c r="R771" s="55"/>
      <c r="S771" s="65"/>
      <c r="T771" s="98" t="s">
        <v>64</v>
      </c>
      <c r="U771" s="63"/>
      <c r="V771" s="87" t="str">
        <f t="shared" si="368"/>
        <v>Remplir la colonne R ou U</v>
      </c>
      <c r="W771" s="63"/>
      <c r="X771" s="173" t="str">
        <f t="shared" si="365"/>
        <v>Remplir la colonne M</v>
      </c>
      <c r="Y771" s="179" t="str">
        <f t="shared" si="369"/>
        <v>Remplir la colonne W</v>
      </c>
      <c r="Z771" s="263" t="str">
        <f t="shared" si="387"/>
        <v>Remplir la colonne I</v>
      </c>
      <c r="AA771" s="91"/>
      <c r="AB771" s="315" t="str">
        <f t="shared" si="370"/>
        <v>Remplir les termes C, P, T et TVA</v>
      </c>
      <c r="AC771" s="55"/>
      <c r="AD771" s="65"/>
      <c r="AE771" s="98" t="s">
        <v>64</v>
      </c>
      <c r="AF771" s="63"/>
      <c r="AG771" s="87" t="str">
        <f t="shared" si="371"/>
        <v>Remplir la colonne AC ou AF</v>
      </c>
      <c r="AH771" s="63"/>
      <c r="AI771" s="173" t="str">
        <f t="shared" si="388"/>
        <v>Remplir la colonne M</v>
      </c>
      <c r="AJ771" s="179" t="str">
        <f t="shared" si="372"/>
        <v>Remplir la colonne AH</v>
      </c>
      <c r="AK771" s="263" t="str">
        <f t="shared" si="389"/>
        <v>Remplir la colonne I</v>
      </c>
      <c r="AL771" s="91"/>
      <c r="AM771" s="315" t="str">
        <f t="shared" si="373"/>
        <v>Remplir les terme C, P, T et TVA</v>
      </c>
      <c r="AN771" s="55"/>
      <c r="AO771" s="65"/>
      <c r="AP771" s="98" t="s">
        <v>64</v>
      </c>
      <c r="AQ771" s="63"/>
      <c r="AR771" s="87" t="str">
        <f t="shared" si="374"/>
        <v>Remplir la colonne AN ou AQ</v>
      </c>
      <c r="AS771" s="63"/>
      <c r="AT771" s="173" t="str">
        <f t="shared" si="390"/>
        <v>Remplir la colonne M</v>
      </c>
      <c r="AU771" s="179" t="str">
        <f t="shared" si="375"/>
        <v>Remplir la colonne AS</v>
      </c>
      <c r="AV771" s="263" t="str">
        <f t="shared" si="391"/>
        <v>Remplir la colonne I</v>
      </c>
      <c r="AW771" s="91"/>
      <c r="AX771" s="315" t="str">
        <f t="shared" si="376"/>
        <v>Remplir les termes C, P, T et TVA</v>
      </c>
      <c r="AY771" s="55"/>
      <c r="AZ771" s="65"/>
      <c r="BA771" s="98" t="s">
        <v>64</v>
      </c>
      <c r="BB771" s="63"/>
      <c r="BC771" s="87" t="str">
        <f t="shared" si="377"/>
        <v>Remplir la colonne AY ou BB</v>
      </c>
      <c r="BD771" s="63"/>
      <c r="BE771" s="173" t="str">
        <f t="shared" si="392"/>
        <v>Remplir la colonne M</v>
      </c>
      <c r="BF771" s="179" t="str">
        <f t="shared" si="378"/>
        <v>Remplir la colonne BD</v>
      </c>
      <c r="BG771" s="263" t="str">
        <f t="shared" si="393"/>
        <v>Remplir la colonne I</v>
      </c>
      <c r="BH771" s="91"/>
      <c r="BI771" s="315" t="str">
        <f t="shared" si="379"/>
        <v>Remplir les termes C, P, T et TVA</v>
      </c>
      <c r="BJ771" s="55"/>
      <c r="BK771" s="65"/>
      <c r="BL771" s="98" t="s">
        <v>64</v>
      </c>
      <c r="BM771" s="63"/>
      <c r="BN771" s="87" t="str">
        <f t="shared" si="380"/>
        <v>Remplir la colonne BJ ou BM</v>
      </c>
      <c r="BO771" s="63"/>
      <c r="BP771" s="173" t="str">
        <f t="shared" si="394"/>
        <v>Remplir la colonne M</v>
      </c>
      <c r="BQ771" s="179" t="str">
        <f t="shared" si="381"/>
        <v>Remplir la colonne BO</v>
      </c>
      <c r="BR771" s="263" t="str">
        <f t="shared" si="395"/>
        <v>Remplir la colonne I</v>
      </c>
      <c r="BS771" s="91"/>
      <c r="BT771" s="315" t="str">
        <f t="shared" si="382"/>
        <v>Remplir les termes C, P, T et TVA</v>
      </c>
      <c r="BU771" s="55"/>
      <c r="BV771" s="65"/>
      <c r="BW771" s="98" t="s">
        <v>64</v>
      </c>
      <c r="BX771" s="63"/>
      <c r="BY771" s="87" t="str">
        <f t="shared" si="383"/>
        <v>Remplir la colonne BU ou BX</v>
      </c>
      <c r="BZ771" s="63"/>
      <c r="CA771" s="173" t="str">
        <f t="shared" si="396"/>
        <v>Remplir la colonne M</v>
      </c>
      <c r="CB771" s="179" t="str">
        <f t="shared" si="384"/>
        <v>Remplir la colonne BZ</v>
      </c>
      <c r="CC771" s="263" t="str">
        <f t="shared" si="397"/>
        <v>Remplir la colonne I</v>
      </c>
      <c r="CD771" s="91"/>
      <c r="CE771" s="315" t="str">
        <f t="shared" si="385"/>
        <v>Remplir les termes C, P, T et TVA</v>
      </c>
      <c r="CF771" s="61" t="str">
        <f t="shared" si="366"/>
        <v>REMPLIR TYPE DE CLIENT</v>
      </c>
      <c r="CG771" s="107" t="str">
        <f t="shared" si="386"/>
        <v>Montant total de l'aide demandée non indiqué</v>
      </c>
      <c r="CH771" s="1"/>
      <c r="CI771" s="1"/>
      <c r="CJ771" s="1"/>
      <c r="CK771" s="1"/>
      <c r="CL771" s="1"/>
    </row>
    <row r="772" spans="1:90" x14ac:dyDescent="0.25">
      <c r="A772" s="51"/>
      <c r="B772" s="111"/>
      <c r="C772" s="111"/>
      <c r="D772" s="111"/>
      <c r="E772" s="111"/>
      <c r="F772" s="111"/>
      <c r="G772" s="132"/>
      <c r="H772" s="151"/>
      <c r="I772" s="299"/>
      <c r="J772" s="152"/>
      <c r="K772" s="153"/>
      <c r="L772" s="169"/>
      <c r="M772" s="39"/>
      <c r="N772" s="90"/>
      <c r="O772" s="39"/>
      <c r="P772" s="23"/>
      <c r="Q772" s="170">
        <f t="shared" si="367"/>
        <v>0</v>
      </c>
      <c r="R772" s="55"/>
      <c r="S772" s="65"/>
      <c r="T772" s="98" t="s">
        <v>64</v>
      </c>
      <c r="U772" s="63"/>
      <c r="V772" s="87" t="str">
        <f t="shared" si="368"/>
        <v>Remplir la colonne R ou U</v>
      </c>
      <c r="W772" s="63"/>
      <c r="X772" s="173" t="str">
        <f t="shared" si="365"/>
        <v>Remplir la colonne M</v>
      </c>
      <c r="Y772" s="179" t="str">
        <f t="shared" si="369"/>
        <v>Remplir la colonne W</v>
      </c>
      <c r="Z772" s="263" t="str">
        <f t="shared" si="387"/>
        <v>Remplir la colonne I</v>
      </c>
      <c r="AA772" s="91"/>
      <c r="AB772" s="315" t="str">
        <f t="shared" si="370"/>
        <v>Remplir les termes C, P, T et TVA</v>
      </c>
      <c r="AC772" s="55"/>
      <c r="AD772" s="65"/>
      <c r="AE772" s="98" t="s">
        <v>64</v>
      </c>
      <c r="AF772" s="63"/>
      <c r="AG772" s="87" t="str">
        <f t="shared" si="371"/>
        <v>Remplir la colonne AC ou AF</v>
      </c>
      <c r="AH772" s="63"/>
      <c r="AI772" s="173" t="str">
        <f t="shared" si="388"/>
        <v>Remplir la colonne M</v>
      </c>
      <c r="AJ772" s="179" t="str">
        <f t="shared" si="372"/>
        <v>Remplir la colonne AH</v>
      </c>
      <c r="AK772" s="263" t="str">
        <f t="shared" si="389"/>
        <v>Remplir la colonne I</v>
      </c>
      <c r="AL772" s="91"/>
      <c r="AM772" s="315" t="str">
        <f t="shared" si="373"/>
        <v>Remplir les terme C, P, T et TVA</v>
      </c>
      <c r="AN772" s="55"/>
      <c r="AO772" s="65"/>
      <c r="AP772" s="98" t="s">
        <v>64</v>
      </c>
      <c r="AQ772" s="63"/>
      <c r="AR772" s="87" t="str">
        <f t="shared" si="374"/>
        <v>Remplir la colonne AN ou AQ</v>
      </c>
      <c r="AS772" s="63"/>
      <c r="AT772" s="173" t="str">
        <f t="shared" si="390"/>
        <v>Remplir la colonne M</v>
      </c>
      <c r="AU772" s="179" t="str">
        <f t="shared" si="375"/>
        <v>Remplir la colonne AS</v>
      </c>
      <c r="AV772" s="263" t="str">
        <f t="shared" si="391"/>
        <v>Remplir la colonne I</v>
      </c>
      <c r="AW772" s="91"/>
      <c r="AX772" s="315" t="str">
        <f t="shared" si="376"/>
        <v>Remplir les termes C, P, T et TVA</v>
      </c>
      <c r="AY772" s="55"/>
      <c r="AZ772" s="65"/>
      <c r="BA772" s="98" t="s">
        <v>64</v>
      </c>
      <c r="BB772" s="63"/>
      <c r="BC772" s="87" t="str">
        <f t="shared" si="377"/>
        <v>Remplir la colonne AY ou BB</v>
      </c>
      <c r="BD772" s="63"/>
      <c r="BE772" s="173" t="str">
        <f t="shared" si="392"/>
        <v>Remplir la colonne M</v>
      </c>
      <c r="BF772" s="179" t="str">
        <f t="shared" si="378"/>
        <v>Remplir la colonne BD</v>
      </c>
      <c r="BG772" s="263" t="str">
        <f t="shared" si="393"/>
        <v>Remplir la colonne I</v>
      </c>
      <c r="BH772" s="91"/>
      <c r="BI772" s="315" t="str">
        <f t="shared" si="379"/>
        <v>Remplir les termes C, P, T et TVA</v>
      </c>
      <c r="BJ772" s="55"/>
      <c r="BK772" s="65"/>
      <c r="BL772" s="98" t="s">
        <v>64</v>
      </c>
      <c r="BM772" s="63"/>
      <c r="BN772" s="87" t="str">
        <f t="shared" si="380"/>
        <v>Remplir la colonne BJ ou BM</v>
      </c>
      <c r="BO772" s="63"/>
      <c r="BP772" s="173" t="str">
        <f t="shared" si="394"/>
        <v>Remplir la colonne M</v>
      </c>
      <c r="BQ772" s="179" t="str">
        <f t="shared" si="381"/>
        <v>Remplir la colonne BO</v>
      </c>
      <c r="BR772" s="263" t="str">
        <f t="shared" si="395"/>
        <v>Remplir la colonne I</v>
      </c>
      <c r="BS772" s="91"/>
      <c r="BT772" s="315" t="str">
        <f t="shared" si="382"/>
        <v>Remplir les termes C, P, T et TVA</v>
      </c>
      <c r="BU772" s="55"/>
      <c r="BV772" s="65"/>
      <c r="BW772" s="98" t="s">
        <v>64</v>
      </c>
      <c r="BX772" s="63"/>
      <c r="BY772" s="87" t="str">
        <f t="shared" si="383"/>
        <v>Remplir la colonne BU ou BX</v>
      </c>
      <c r="BZ772" s="63"/>
      <c r="CA772" s="173" t="str">
        <f t="shared" si="396"/>
        <v>Remplir la colonne M</v>
      </c>
      <c r="CB772" s="179" t="str">
        <f t="shared" si="384"/>
        <v>Remplir la colonne BZ</v>
      </c>
      <c r="CC772" s="263" t="str">
        <f t="shared" si="397"/>
        <v>Remplir la colonne I</v>
      </c>
      <c r="CD772" s="91"/>
      <c r="CE772" s="315" t="str">
        <f t="shared" si="385"/>
        <v>Remplir les termes C, P, T et TVA</v>
      </c>
      <c r="CF772" s="61" t="str">
        <f t="shared" si="366"/>
        <v>REMPLIR TYPE DE CLIENT</v>
      </c>
      <c r="CG772" s="107" t="str">
        <f t="shared" si="386"/>
        <v>Montant total de l'aide demandée non indiqué</v>
      </c>
      <c r="CH772" s="1"/>
      <c r="CI772" s="1"/>
      <c r="CJ772" s="1"/>
      <c r="CK772" s="1"/>
      <c r="CL772" s="1"/>
    </row>
    <row r="773" spans="1:90" x14ac:dyDescent="0.25">
      <c r="A773" s="51"/>
      <c r="B773" s="111"/>
      <c r="C773" s="111"/>
      <c r="D773" s="111"/>
      <c r="E773" s="111"/>
      <c r="F773" s="111"/>
      <c r="G773" s="132"/>
      <c r="H773" s="151"/>
      <c r="I773" s="299"/>
      <c r="J773" s="152"/>
      <c r="K773" s="153"/>
      <c r="L773" s="169"/>
      <c r="M773" s="39"/>
      <c r="N773" s="90"/>
      <c r="O773" s="39"/>
      <c r="P773" s="23"/>
      <c r="Q773" s="170">
        <f t="shared" si="367"/>
        <v>0</v>
      </c>
      <c r="R773" s="55"/>
      <c r="S773" s="65"/>
      <c r="T773" s="98" t="s">
        <v>64</v>
      </c>
      <c r="U773" s="63"/>
      <c r="V773" s="87" t="str">
        <f t="shared" si="368"/>
        <v>Remplir la colonne R ou U</v>
      </c>
      <c r="W773" s="63"/>
      <c r="X773" s="173" t="str">
        <f t="shared" si="365"/>
        <v>Remplir la colonne M</v>
      </c>
      <c r="Y773" s="179" t="str">
        <f t="shared" si="369"/>
        <v>Remplir la colonne W</v>
      </c>
      <c r="Z773" s="263" t="str">
        <f t="shared" si="387"/>
        <v>Remplir la colonne I</v>
      </c>
      <c r="AA773" s="91"/>
      <c r="AB773" s="315" t="str">
        <f t="shared" si="370"/>
        <v>Remplir les termes C, P, T et TVA</v>
      </c>
      <c r="AC773" s="55"/>
      <c r="AD773" s="65"/>
      <c r="AE773" s="98" t="s">
        <v>64</v>
      </c>
      <c r="AF773" s="63"/>
      <c r="AG773" s="87" t="str">
        <f t="shared" si="371"/>
        <v>Remplir la colonne AC ou AF</v>
      </c>
      <c r="AH773" s="63"/>
      <c r="AI773" s="173" t="str">
        <f t="shared" si="388"/>
        <v>Remplir la colonne M</v>
      </c>
      <c r="AJ773" s="179" t="str">
        <f t="shared" si="372"/>
        <v>Remplir la colonne AH</v>
      </c>
      <c r="AK773" s="263" t="str">
        <f t="shared" si="389"/>
        <v>Remplir la colonne I</v>
      </c>
      <c r="AL773" s="91"/>
      <c r="AM773" s="315" t="str">
        <f t="shared" si="373"/>
        <v>Remplir les terme C, P, T et TVA</v>
      </c>
      <c r="AN773" s="55"/>
      <c r="AO773" s="65"/>
      <c r="AP773" s="98" t="s">
        <v>64</v>
      </c>
      <c r="AQ773" s="63"/>
      <c r="AR773" s="87" t="str">
        <f t="shared" si="374"/>
        <v>Remplir la colonne AN ou AQ</v>
      </c>
      <c r="AS773" s="63"/>
      <c r="AT773" s="173" t="str">
        <f t="shared" si="390"/>
        <v>Remplir la colonne M</v>
      </c>
      <c r="AU773" s="179" t="str">
        <f t="shared" si="375"/>
        <v>Remplir la colonne AS</v>
      </c>
      <c r="AV773" s="263" t="str">
        <f t="shared" si="391"/>
        <v>Remplir la colonne I</v>
      </c>
      <c r="AW773" s="91"/>
      <c r="AX773" s="315" t="str">
        <f t="shared" si="376"/>
        <v>Remplir les termes C, P, T et TVA</v>
      </c>
      <c r="AY773" s="55"/>
      <c r="AZ773" s="65"/>
      <c r="BA773" s="98" t="s">
        <v>64</v>
      </c>
      <c r="BB773" s="63"/>
      <c r="BC773" s="87" t="str">
        <f t="shared" si="377"/>
        <v>Remplir la colonne AY ou BB</v>
      </c>
      <c r="BD773" s="63"/>
      <c r="BE773" s="173" t="str">
        <f t="shared" si="392"/>
        <v>Remplir la colonne M</v>
      </c>
      <c r="BF773" s="179" t="str">
        <f t="shared" si="378"/>
        <v>Remplir la colonne BD</v>
      </c>
      <c r="BG773" s="263" t="str">
        <f t="shared" si="393"/>
        <v>Remplir la colonne I</v>
      </c>
      <c r="BH773" s="91"/>
      <c r="BI773" s="315" t="str">
        <f t="shared" si="379"/>
        <v>Remplir les termes C, P, T et TVA</v>
      </c>
      <c r="BJ773" s="55"/>
      <c r="BK773" s="65"/>
      <c r="BL773" s="98" t="s">
        <v>64</v>
      </c>
      <c r="BM773" s="63"/>
      <c r="BN773" s="87" t="str">
        <f t="shared" si="380"/>
        <v>Remplir la colonne BJ ou BM</v>
      </c>
      <c r="BO773" s="63"/>
      <c r="BP773" s="173" t="str">
        <f t="shared" si="394"/>
        <v>Remplir la colonne M</v>
      </c>
      <c r="BQ773" s="179" t="str">
        <f t="shared" si="381"/>
        <v>Remplir la colonne BO</v>
      </c>
      <c r="BR773" s="263" t="str">
        <f t="shared" si="395"/>
        <v>Remplir la colonne I</v>
      </c>
      <c r="BS773" s="91"/>
      <c r="BT773" s="315" t="str">
        <f t="shared" si="382"/>
        <v>Remplir les termes C, P, T et TVA</v>
      </c>
      <c r="BU773" s="55"/>
      <c r="BV773" s="65"/>
      <c r="BW773" s="98" t="s">
        <v>64</v>
      </c>
      <c r="BX773" s="63"/>
      <c r="BY773" s="87" t="str">
        <f t="shared" si="383"/>
        <v>Remplir la colonne BU ou BX</v>
      </c>
      <c r="BZ773" s="63"/>
      <c r="CA773" s="173" t="str">
        <f t="shared" si="396"/>
        <v>Remplir la colonne M</v>
      </c>
      <c r="CB773" s="179" t="str">
        <f t="shared" si="384"/>
        <v>Remplir la colonne BZ</v>
      </c>
      <c r="CC773" s="263" t="str">
        <f t="shared" si="397"/>
        <v>Remplir la colonne I</v>
      </c>
      <c r="CD773" s="91"/>
      <c r="CE773" s="315" t="str">
        <f t="shared" si="385"/>
        <v>Remplir les termes C, P, T et TVA</v>
      </c>
      <c r="CF773" s="61" t="str">
        <f t="shared" si="366"/>
        <v>REMPLIR TYPE DE CLIENT</v>
      </c>
      <c r="CG773" s="107" t="str">
        <f t="shared" si="386"/>
        <v>Montant total de l'aide demandée non indiqué</v>
      </c>
      <c r="CH773" s="1"/>
      <c r="CI773" s="1"/>
      <c r="CJ773" s="1"/>
      <c r="CK773" s="1"/>
      <c r="CL773" s="1"/>
    </row>
    <row r="774" spans="1:90" x14ac:dyDescent="0.25">
      <c r="A774" s="51"/>
      <c r="B774" s="111"/>
      <c r="C774" s="111"/>
      <c r="D774" s="111"/>
      <c r="E774" s="111"/>
      <c r="F774" s="111"/>
      <c r="G774" s="132"/>
      <c r="H774" s="151"/>
      <c r="I774" s="299"/>
      <c r="J774" s="152"/>
      <c r="K774" s="153"/>
      <c r="L774" s="169"/>
      <c r="M774" s="39"/>
      <c r="N774" s="90"/>
      <c r="O774" s="39"/>
      <c r="P774" s="23"/>
      <c r="Q774" s="170">
        <f t="shared" si="367"/>
        <v>0</v>
      </c>
      <c r="R774" s="55"/>
      <c r="S774" s="65"/>
      <c r="T774" s="98" t="s">
        <v>64</v>
      </c>
      <c r="U774" s="63"/>
      <c r="V774" s="87" t="str">
        <f t="shared" si="368"/>
        <v>Remplir la colonne R ou U</v>
      </c>
      <c r="W774" s="63"/>
      <c r="X774" s="173" t="str">
        <f t="shared" si="365"/>
        <v>Remplir la colonne M</v>
      </c>
      <c r="Y774" s="179" t="str">
        <f t="shared" si="369"/>
        <v>Remplir la colonne W</v>
      </c>
      <c r="Z774" s="263" t="str">
        <f t="shared" si="387"/>
        <v>Remplir la colonne I</v>
      </c>
      <c r="AA774" s="91"/>
      <c r="AB774" s="315" t="str">
        <f t="shared" si="370"/>
        <v>Remplir les termes C, P, T et TVA</v>
      </c>
      <c r="AC774" s="55"/>
      <c r="AD774" s="65"/>
      <c r="AE774" s="98" t="s">
        <v>64</v>
      </c>
      <c r="AF774" s="63"/>
      <c r="AG774" s="87" t="str">
        <f t="shared" si="371"/>
        <v>Remplir la colonne AC ou AF</v>
      </c>
      <c r="AH774" s="63"/>
      <c r="AI774" s="173" t="str">
        <f t="shared" si="388"/>
        <v>Remplir la colonne M</v>
      </c>
      <c r="AJ774" s="179" t="str">
        <f t="shared" si="372"/>
        <v>Remplir la colonne AH</v>
      </c>
      <c r="AK774" s="263" t="str">
        <f t="shared" si="389"/>
        <v>Remplir la colonne I</v>
      </c>
      <c r="AL774" s="91"/>
      <c r="AM774" s="315" t="str">
        <f t="shared" si="373"/>
        <v>Remplir les terme C, P, T et TVA</v>
      </c>
      <c r="AN774" s="55"/>
      <c r="AO774" s="65"/>
      <c r="AP774" s="98" t="s">
        <v>64</v>
      </c>
      <c r="AQ774" s="63"/>
      <c r="AR774" s="87" t="str">
        <f t="shared" si="374"/>
        <v>Remplir la colonne AN ou AQ</v>
      </c>
      <c r="AS774" s="63"/>
      <c r="AT774" s="173" t="str">
        <f t="shared" si="390"/>
        <v>Remplir la colonne M</v>
      </c>
      <c r="AU774" s="179" t="str">
        <f t="shared" si="375"/>
        <v>Remplir la colonne AS</v>
      </c>
      <c r="AV774" s="263" t="str">
        <f t="shared" si="391"/>
        <v>Remplir la colonne I</v>
      </c>
      <c r="AW774" s="91"/>
      <c r="AX774" s="315" t="str">
        <f t="shared" si="376"/>
        <v>Remplir les termes C, P, T et TVA</v>
      </c>
      <c r="AY774" s="55"/>
      <c r="AZ774" s="65"/>
      <c r="BA774" s="98" t="s">
        <v>64</v>
      </c>
      <c r="BB774" s="63"/>
      <c r="BC774" s="87" t="str">
        <f t="shared" si="377"/>
        <v>Remplir la colonne AY ou BB</v>
      </c>
      <c r="BD774" s="63"/>
      <c r="BE774" s="173" t="str">
        <f t="shared" si="392"/>
        <v>Remplir la colonne M</v>
      </c>
      <c r="BF774" s="179" t="str">
        <f t="shared" si="378"/>
        <v>Remplir la colonne BD</v>
      </c>
      <c r="BG774" s="263" t="str">
        <f t="shared" si="393"/>
        <v>Remplir la colonne I</v>
      </c>
      <c r="BH774" s="91"/>
      <c r="BI774" s="315" t="str">
        <f t="shared" si="379"/>
        <v>Remplir les termes C, P, T et TVA</v>
      </c>
      <c r="BJ774" s="55"/>
      <c r="BK774" s="65"/>
      <c r="BL774" s="98" t="s">
        <v>64</v>
      </c>
      <c r="BM774" s="63"/>
      <c r="BN774" s="87" t="str">
        <f t="shared" si="380"/>
        <v>Remplir la colonne BJ ou BM</v>
      </c>
      <c r="BO774" s="63"/>
      <c r="BP774" s="173" t="str">
        <f t="shared" si="394"/>
        <v>Remplir la colonne M</v>
      </c>
      <c r="BQ774" s="179" t="str">
        <f t="shared" si="381"/>
        <v>Remplir la colonne BO</v>
      </c>
      <c r="BR774" s="263" t="str">
        <f t="shared" si="395"/>
        <v>Remplir la colonne I</v>
      </c>
      <c r="BS774" s="91"/>
      <c r="BT774" s="315" t="str">
        <f t="shared" si="382"/>
        <v>Remplir les termes C, P, T et TVA</v>
      </c>
      <c r="BU774" s="55"/>
      <c r="BV774" s="65"/>
      <c r="BW774" s="98" t="s">
        <v>64</v>
      </c>
      <c r="BX774" s="63"/>
      <c r="BY774" s="87" t="str">
        <f t="shared" si="383"/>
        <v>Remplir la colonne BU ou BX</v>
      </c>
      <c r="BZ774" s="63"/>
      <c r="CA774" s="173" t="str">
        <f t="shared" si="396"/>
        <v>Remplir la colonne M</v>
      </c>
      <c r="CB774" s="179" t="str">
        <f t="shared" si="384"/>
        <v>Remplir la colonne BZ</v>
      </c>
      <c r="CC774" s="263" t="str">
        <f t="shared" si="397"/>
        <v>Remplir la colonne I</v>
      </c>
      <c r="CD774" s="91"/>
      <c r="CE774" s="315" t="str">
        <f t="shared" si="385"/>
        <v>Remplir les termes C, P, T et TVA</v>
      </c>
      <c r="CF774" s="61" t="str">
        <f t="shared" si="366"/>
        <v>REMPLIR TYPE DE CLIENT</v>
      </c>
      <c r="CG774" s="107" t="str">
        <f t="shared" si="386"/>
        <v>Montant total de l'aide demandée non indiqué</v>
      </c>
      <c r="CH774" s="1"/>
      <c r="CI774" s="1"/>
      <c r="CJ774" s="1"/>
      <c r="CK774" s="1"/>
      <c r="CL774" s="1"/>
    </row>
    <row r="775" spans="1:90" x14ac:dyDescent="0.25">
      <c r="A775" s="51"/>
      <c r="B775" s="111"/>
      <c r="C775" s="111"/>
      <c r="D775" s="111"/>
      <c r="E775" s="111"/>
      <c r="F775" s="111"/>
      <c r="G775" s="132"/>
      <c r="H775" s="151"/>
      <c r="I775" s="299"/>
      <c r="J775" s="152"/>
      <c r="K775" s="153"/>
      <c r="L775" s="169"/>
      <c r="M775" s="39"/>
      <c r="N775" s="90"/>
      <c r="O775" s="39"/>
      <c r="P775" s="23"/>
      <c r="Q775" s="170">
        <f t="shared" si="367"/>
        <v>0</v>
      </c>
      <c r="R775" s="55"/>
      <c r="S775" s="65"/>
      <c r="T775" s="98" t="s">
        <v>64</v>
      </c>
      <c r="U775" s="63"/>
      <c r="V775" s="87" t="str">
        <f t="shared" si="368"/>
        <v>Remplir la colonne R ou U</v>
      </c>
      <c r="W775" s="63"/>
      <c r="X775" s="173" t="str">
        <f t="shared" si="365"/>
        <v>Remplir la colonne M</v>
      </c>
      <c r="Y775" s="179" t="str">
        <f t="shared" si="369"/>
        <v>Remplir la colonne W</v>
      </c>
      <c r="Z775" s="263" t="str">
        <f t="shared" si="387"/>
        <v>Remplir la colonne I</v>
      </c>
      <c r="AA775" s="91"/>
      <c r="AB775" s="315" t="str">
        <f t="shared" si="370"/>
        <v>Remplir les termes C, P, T et TVA</v>
      </c>
      <c r="AC775" s="55"/>
      <c r="AD775" s="65"/>
      <c r="AE775" s="98" t="s">
        <v>64</v>
      </c>
      <c r="AF775" s="63"/>
      <c r="AG775" s="87" t="str">
        <f t="shared" si="371"/>
        <v>Remplir la colonne AC ou AF</v>
      </c>
      <c r="AH775" s="63"/>
      <c r="AI775" s="173" t="str">
        <f t="shared" si="388"/>
        <v>Remplir la colonne M</v>
      </c>
      <c r="AJ775" s="179" t="str">
        <f t="shared" si="372"/>
        <v>Remplir la colonne AH</v>
      </c>
      <c r="AK775" s="263" t="str">
        <f t="shared" si="389"/>
        <v>Remplir la colonne I</v>
      </c>
      <c r="AL775" s="91"/>
      <c r="AM775" s="315" t="str">
        <f t="shared" si="373"/>
        <v>Remplir les terme C, P, T et TVA</v>
      </c>
      <c r="AN775" s="55"/>
      <c r="AO775" s="65"/>
      <c r="AP775" s="98" t="s">
        <v>64</v>
      </c>
      <c r="AQ775" s="63"/>
      <c r="AR775" s="87" t="str">
        <f t="shared" si="374"/>
        <v>Remplir la colonne AN ou AQ</v>
      </c>
      <c r="AS775" s="63"/>
      <c r="AT775" s="173" t="str">
        <f t="shared" si="390"/>
        <v>Remplir la colonne M</v>
      </c>
      <c r="AU775" s="179" t="str">
        <f t="shared" si="375"/>
        <v>Remplir la colonne AS</v>
      </c>
      <c r="AV775" s="263" t="str">
        <f t="shared" si="391"/>
        <v>Remplir la colonne I</v>
      </c>
      <c r="AW775" s="91"/>
      <c r="AX775" s="315" t="str">
        <f t="shared" si="376"/>
        <v>Remplir les termes C, P, T et TVA</v>
      </c>
      <c r="AY775" s="55"/>
      <c r="AZ775" s="65"/>
      <c r="BA775" s="98" t="s">
        <v>64</v>
      </c>
      <c r="BB775" s="63"/>
      <c r="BC775" s="87" t="str">
        <f t="shared" si="377"/>
        <v>Remplir la colonne AY ou BB</v>
      </c>
      <c r="BD775" s="63"/>
      <c r="BE775" s="173" t="str">
        <f t="shared" si="392"/>
        <v>Remplir la colonne M</v>
      </c>
      <c r="BF775" s="179" t="str">
        <f t="shared" si="378"/>
        <v>Remplir la colonne BD</v>
      </c>
      <c r="BG775" s="263" t="str">
        <f t="shared" si="393"/>
        <v>Remplir la colonne I</v>
      </c>
      <c r="BH775" s="91"/>
      <c r="BI775" s="315" t="str">
        <f t="shared" si="379"/>
        <v>Remplir les termes C, P, T et TVA</v>
      </c>
      <c r="BJ775" s="55"/>
      <c r="BK775" s="65"/>
      <c r="BL775" s="98" t="s">
        <v>64</v>
      </c>
      <c r="BM775" s="63"/>
      <c r="BN775" s="87" t="str">
        <f t="shared" si="380"/>
        <v>Remplir la colonne BJ ou BM</v>
      </c>
      <c r="BO775" s="63"/>
      <c r="BP775" s="173" t="str">
        <f t="shared" si="394"/>
        <v>Remplir la colonne M</v>
      </c>
      <c r="BQ775" s="179" t="str">
        <f t="shared" si="381"/>
        <v>Remplir la colonne BO</v>
      </c>
      <c r="BR775" s="263" t="str">
        <f t="shared" si="395"/>
        <v>Remplir la colonne I</v>
      </c>
      <c r="BS775" s="91"/>
      <c r="BT775" s="315" t="str">
        <f t="shared" si="382"/>
        <v>Remplir les termes C, P, T et TVA</v>
      </c>
      <c r="BU775" s="55"/>
      <c r="BV775" s="65"/>
      <c r="BW775" s="98" t="s">
        <v>64</v>
      </c>
      <c r="BX775" s="63"/>
      <c r="BY775" s="87" t="str">
        <f t="shared" si="383"/>
        <v>Remplir la colonne BU ou BX</v>
      </c>
      <c r="BZ775" s="63"/>
      <c r="CA775" s="173" t="str">
        <f t="shared" si="396"/>
        <v>Remplir la colonne M</v>
      </c>
      <c r="CB775" s="179" t="str">
        <f t="shared" si="384"/>
        <v>Remplir la colonne BZ</v>
      </c>
      <c r="CC775" s="263" t="str">
        <f t="shared" si="397"/>
        <v>Remplir la colonne I</v>
      </c>
      <c r="CD775" s="91"/>
      <c r="CE775" s="315" t="str">
        <f t="shared" si="385"/>
        <v>Remplir les termes C, P, T et TVA</v>
      </c>
      <c r="CF775" s="61" t="str">
        <f t="shared" si="366"/>
        <v>REMPLIR TYPE DE CLIENT</v>
      </c>
      <c r="CG775" s="107" t="str">
        <f t="shared" si="386"/>
        <v>Montant total de l'aide demandée non indiqué</v>
      </c>
      <c r="CH775" s="1"/>
      <c r="CI775" s="1"/>
      <c r="CJ775" s="1"/>
      <c r="CK775" s="1"/>
      <c r="CL775" s="1"/>
    </row>
    <row r="776" spans="1:90" x14ac:dyDescent="0.25">
      <c r="A776" s="51"/>
      <c r="B776" s="111"/>
      <c r="C776" s="111"/>
      <c r="D776" s="111"/>
      <c r="E776" s="111"/>
      <c r="F776" s="111"/>
      <c r="G776" s="132"/>
      <c r="H776" s="151"/>
      <c r="I776" s="299"/>
      <c r="J776" s="152"/>
      <c r="K776" s="153"/>
      <c r="L776" s="169"/>
      <c r="M776" s="39"/>
      <c r="N776" s="90"/>
      <c r="O776" s="39"/>
      <c r="P776" s="23"/>
      <c r="Q776" s="170">
        <f t="shared" si="367"/>
        <v>0</v>
      </c>
      <c r="R776" s="55"/>
      <c r="S776" s="65"/>
      <c r="T776" s="98" t="s">
        <v>64</v>
      </c>
      <c r="U776" s="63"/>
      <c r="V776" s="87" t="str">
        <f t="shared" si="368"/>
        <v>Remplir la colonne R ou U</v>
      </c>
      <c r="W776" s="63"/>
      <c r="X776" s="173" t="str">
        <f t="shared" si="365"/>
        <v>Remplir la colonne M</v>
      </c>
      <c r="Y776" s="179" t="str">
        <f t="shared" si="369"/>
        <v>Remplir la colonne W</v>
      </c>
      <c r="Z776" s="263" t="str">
        <f t="shared" si="387"/>
        <v>Remplir la colonne I</v>
      </c>
      <c r="AA776" s="91"/>
      <c r="AB776" s="315" t="str">
        <f t="shared" si="370"/>
        <v>Remplir les termes C, P, T et TVA</v>
      </c>
      <c r="AC776" s="55"/>
      <c r="AD776" s="65"/>
      <c r="AE776" s="98" t="s">
        <v>64</v>
      </c>
      <c r="AF776" s="63"/>
      <c r="AG776" s="87" t="str">
        <f t="shared" si="371"/>
        <v>Remplir la colonne AC ou AF</v>
      </c>
      <c r="AH776" s="63"/>
      <c r="AI776" s="173" t="str">
        <f t="shared" si="388"/>
        <v>Remplir la colonne M</v>
      </c>
      <c r="AJ776" s="179" t="str">
        <f t="shared" si="372"/>
        <v>Remplir la colonne AH</v>
      </c>
      <c r="AK776" s="263" t="str">
        <f t="shared" si="389"/>
        <v>Remplir la colonne I</v>
      </c>
      <c r="AL776" s="91"/>
      <c r="AM776" s="315" t="str">
        <f t="shared" si="373"/>
        <v>Remplir les terme C, P, T et TVA</v>
      </c>
      <c r="AN776" s="55"/>
      <c r="AO776" s="65"/>
      <c r="AP776" s="98" t="s">
        <v>64</v>
      </c>
      <c r="AQ776" s="63"/>
      <c r="AR776" s="87" t="str">
        <f t="shared" si="374"/>
        <v>Remplir la colonne AN ou AQ</v>
      </c>
      <c r="AS776" s="63"/>
      <c r="AT776" s="173" t="str">
        <f t="shared" si="390"/>
        <v>Remplir la colonne M</v>
      </c>
      <c r="AU776" s="179" t="str">
        <f t="shared" si="375"/>
        <v>Remplir la colonne AS</v>
      </c>
      <c r="AV776" s="263" t="str">
        <f t="shared" si="391"/>
        <v>Remplir la colonne I</v>
      </c>
      <c r="AW776" s="91"/>
      <c r="AX776" s="315" t="str">
        <f t="shared" si="376"/>
        <v>Remplir les termes C, P, T et TVA</v>
      </c>
      <c r="AY776" s="55"/>
      <c r="AZ776" s="65"/>
      <c r="BA776" s="98" t="s">
        <v>64</v>
      </c>
      <c r="BB776" s="63"/>
      <c r="BC776" s="87" t="str">
        <f t="shared" si="377"/>
        <v>Remplir la colonne AY ou BB</v>
      </c>
      <c r="BD776" s="63"/>
      <c r="BE776" s="173" t="str">
        <f t="shared" si="392"/>
        <v>Remplir la colonne M</v>
      </c>
      <c r="BF776" s="179" t="str">
        <f t="shared" si="378"/>
        <v>Remplir la colonne BD</v>
      </c>
      <c r="BG776" s="263" t="str">
        <f t="shared" si="393"/>
        <v>Remplir la colonne I</v>
      </c>
      <c r="BH776" s="91"/>
      <c r="BI776" s="315" t="str">
        <f t="shared" si="379"/>
        <v>Remplir les termes C, P, T et TVA</v>
      </c>
      <c r="BJ776" s="55"/>
      <c r="BK776" s="65"/>
      <c r="BL776" s="98" t="s">
        <v>64</v>
      </c>
      <c r="BM776" s="63"/>
      <c r="BN776" s="87" t="str">
        <f t="shared" si="380"/>
        <v>Remplir la colonne BJ ou BM</v>
      </c>
      <c r="BO776" s="63"/>
      <c r="BP776" s="173" t="str">
        <f t="shared" si="394"/>
        <v>Remplir la colonne M</v>
      </c>
      <c r="BQ776" s="179" t="str">
        <f t="shared" si="381"/>
        <v>Remplir la colonne BO</v>
      </c>
      <c r="BR776" s="263" t="str">
        <f t="shared" si="395"/>
        <v>Remplir la colonne I</v>
      </c>
      <c r="BS776" s="91"/>
      <c r="BT776" s="315" t="str">
        <f t="shared" si="382"/>
        <v>Remplir les termes C, P, T et TVA</v>
      </c>
      <c r="BU776" s="55"/>
      <c r="BV776" s="65"/>
      <c r="BW776" s="98" t="s">
        <v>64</v>
      </c>
      <c r="BX776" s="63"/>
      <c r="BY776" s="87" t="str">
        <f t="shared" si="383"/>
        <v>Remplir la colonne BU ou BX</v>
      </c>
      <c r="BZ776" s="63"/>
      <c r="CA776" s="173" t="str">
        <f t="shared" si="396"/>
        <v>Remplir la colonne M</v>
      </c>
      <c r="CB776" s="179" t="str">
        <f t="shared" si="384"/>
        <v>Remplir la colonne BZ</v>
      </c>
      <c r="CC776" s="263" t="str">
        <f t="shared" si="397"/>
        <v>Remplir la colonne I</v>
      </c>
      <c r="CD776" s="91"/>
      <c r="CE776" s="315" t="str">
        <f t="shared" si="385"/>
        <v>Remplir les termes C, P, T et TVA</v>
      </c>
      <c r="CF776" s="61" t="str">
        <f t="shared" si="366"/>
        <v>REMPLIR TYPE DE CLIENT</v>
      </c>
      <c r="CG776" s="107" t="str">
        <f t="shared" si="386"/>
        <v>Montant total de l'aide demandée non indiqué</v>
      </c>
      <c r="CH776" s="1"/>
      <c r="CI776" s="1"/>
      <c r="CJ776" s="1"/>
      <c r="CK776" s="1"/>
      <c r="CL776" s="1"/>
    </row>
    <row r="777" spans="1:90" x14ac:dyDescent="0.25">
      <c r="A777" s="51"/>
      <c r="B777" s="111"/>
      <c r="C777" s="111"/>
      <c r="D777" s="111"/>
      <c r="E777" s="111"/>
      <c r="F777" s="111"/>
      <c r="G777" s="132"/>
      <c r="H777" s="151"/>
      <c r="I777" s="299"/>
      <c r="J777" s="152"/>
      <c r="K777" s="153"/>
      <c r="L777" s="169"/>
      <c r="M777" s="39"/>
      <c r="N777" s="90"/>
      <c r="O777" s="39"/>
      <c r="P777" s="23"/>
      <c r="Q777" s="170">
        <f t="shared" si="367"/>
        <v>0</v>
      </c>
      <c r="R777" s="55"/>
      <c r="S777" s="65"/>
      <c r="T777" s="98" t="s">
        <v>64</v>
      </c>
      <c r="U777" s="63"/>
      <c r="V777" s="87" t="str">
        <f t="shared" si="368"/>
        <v>Remplir la colonne R ou U</v>
      </c>
      <c r="W777" s="63"/>
      <c r="X777" s="173" t="str">
        <f t="shared" si="365"/>
        <v>Remplir la colonne M</v>
      </c>
      <c r="Y777" s="179" t="str">
        <f t="shared" si="369"/>
        <v>Remplir la colonne W</v>
      </c>
      <c r="Z777" s="263" t="str">
        <f t="shared" si="387"/>
        <v>Remplir la colonne I</v>
      </c>
      <c r="AA777" s="91"/>
      <c r="AB777" s="315" t="str">
        <f t="shared" si="370"/>
        <v>Remplir les termes C, P, T et TVA</v>
      </c>
      <c r="AC777" s="55"/>
      <c r="AD777" s="65"/>
      <c r="AE777" s="98" t="s">
        <v>64</v>
      </c>
      <c r="AF777" s="63"/>
      <c r="AG777" s="87" t="str">
        <f t="shared" si="371"/>
        <v>Remplir la colonne AC ou AF</v>
      </c>
      <c r="AH777" s="63"/>
      <c r="AI777" s="173" t="str">
        <f t="shared" si="388"/>
        <v>Remplir la colonne M</v>
      </c>
      <c r="AJ777" s="179" t="str">
        <f t="shared" si="372"/>
        <v>Remplir la colonne AH</v>
      </c>
      <c r="AK777" s="263" t="str">
        <f t="shared" si="389"/>
        <v>Remplir la colonne I</v>
      </c>
      <c r="AL777" s="91"/>
      <c r="AM777" s="315" t="str">
        <f t="shared" si="373"/>
        <v>Remplir les terme C, P, T et TVA</v>
      </c>
      <c r="AN777" s="55"/>
      <c r="AO777" s="65"/>
      <c r="AP777" s="98" t="s">
        <v>64</v>
      </c>
      <c r="AQ777" s="63"/>
      <c r="AR777" s="87" t="str">
        <f t="shared" si="374"/>
        <v>Remplir la colonne AN ou AQ</v>
      </c>
      <c r="AS777" s="63"/>
      <c r="AT777" s="173" t="str">
        <f t="shared" si="390"/>
        <v>Remplir la colonne M</v>
      </c>
      <c r="AU777" s="179" t="str">
        <f t="shared" si="375"/>
        <v>Remplir la colonne AS</v>
      </c>
      <c r="AV777" s="263" t="str">
        <f t="shared" si="391"/>
        <v>Remplir la colonne I</v>
      </c>
      <c r="AW777" s="91"/>
      <c r="AX777" s="315" t="str">
        <f t="shared" si="376"/>
        <v>Remplir les termes C, P, T et TVA</v>
      </c>
      <c r="AY777" s="55"/>
      <c r="AZ777" s="65"/>
      <c r="BA777" s="98" t="s">
        <v>64</v>
      </c>
      <c r="BB777" s="63"/>
      <c r="BC777" s="87" t="str">
        <f t="shared" si="377"/>
        <v>Remplir la colonne AY ou BB</v>
      </c>
      <c r="BD777" s="63"/>
      <c r="BE777" s="173" t="str">
        <f t="shared" si="392"/>
        <v>Remplir la colonne M</v>
      </c>
      <c r="BF777" s="179" t="str">
        <f t="shared" si="378"/>
        <v>Remplir la colonne BD</v>
      </c>
      <c r="BG777" s="263" t="str">
        <f t="shared" si="393"/>
        <v>Remplir la colonne I</v>
      </c>
      <c r="BH777" s="91"/>
      <c r="BI777" s="315" t="str">
        <f t="shared" si="379"/>
        <v>Remplir les termes C, P, T et TVA</v>
      </c>
      <c r="BJ777" s="55"/>
      <c r="BK777" s="65"/>
      <c r="BL777" s="98" t="s">
        <v>64</v>
      </c>
      <c r="BM777" s="63"/>
      <c r="BN777" s="87" t="str">
        <f t="shared" si="380"/>
        <v>Remplir la colonne BJ ou BM</v>
      </c>
      <c r="BO777" s="63"/>
      <c r="BP777" s="173" t="str">
        <f t="shared" si="394"/>
        <v>Remplir la colonne M</v>
      </c>
      <c r="BQ777" s="179" t="str">
        <f t="shared" si="381"/>
        <v>Remplir la colonne BO</v>
      </c>
      <c r="BR777" s="263" t="str">
        <f t="shared" si="395"/>
        <v>Remplir la colonne I</v>
      </c>
      <c r="BS777" s="91"/>
      <c r="BT777" s="315" t="str">
        <f t="shared" si="382"/>
        <v>Remplir les termes C, P, T et TVA</v>
      </c>
      <c r="BU777" s="55"/>
      <c r="BV777" s="65"/>
      <c r="BW777" s="98" t="s">
        <v>64</v>
      </c>
      <c r="BX777" s="63"/>
      <c r="BY777" s="87" t="str">
        <f t="shared" si="383"/>
        <v>Remplir la colonne BU ou BX</v>
      </c>
      <c r="BZ777" s="63"/>
      <c r="CA777" s="173" t="str">
        <f t="shared" si="396"/>
        <v>Remplir la colonne M</v>
      </c>
      <c r="CB777" s="179" t="str">
        <f t="shared" si="384"/>
        <v>Remplir la colonne BZ</v>
      </c>
      <c r="CC777" s="263" t="str">
        <f t="shared" si="397"/>
        <v>Remplir la colonne I</v>
      </c>
      <c r="CD777" s="91"/>
      <c r="CE777" s="315" t="str">
        <f t="shared" si="385"/>
        <v>Remplir les termes C, P, T et TVA</v>
      </c>
      <c r="CF777" s="61" t="str">
        <f t="shared" si="366"/>
        <v>REMPLIR TYPE DE CLIENT</v>
      </c>
      <c r="CG777" s="107" t="str">
        <f t="shared" si="386"/>
        <v>Montant total de l'aide demandée non indiqué</v>
      </c>
      <c r="CH777" s="1"/>
      <c r="CI777" s="1"/>
      <c r="CJ777" s="1"/>
      <c r="CK777" s="1"/>
      <c r="CL777" s="1"/>
    </row>
    <row r="778" spans="1:90" x14ac:dyDescent="0.25">
      <c r="A778" s="51"/>
      <c r="B778" s="111"/>
      <c r="C778" s="111"/>
      <c r="D778" s="111"/>
      <c r="E778" s="111"/>
      <c r="F778" s="111"/>
      <c r="G778" s="132"/>
      <c r="H778" s="151"/>
      <c r="I778" s="299"/>
      <c r="J778" s="152"/>
      <c r="K778" s="153"/>
      <c r="L778" s="169"/>
      <c r="M778" s="39"/>
      <c r="N778" s="90"/>
      <c r="O778" s="39"/>
      <c r="P778" s="23"/>
      <c r="Q778" s="170">
        <f t="shared" si="367"/>
        <v>0</v>
      </c>
      <c r="R778" s="55"/>
      <c r="S778" s="65"/>
      <c r="T778" s="98" t="s">
        <v>64</v>
      </c>
      <c r="U778" s="63"/>
      <c r="V778" s="87" t="str">
        <f t="shared" si="368"/>
        <v>Remplir la colonne R ou U</v>
      </c>
      <c r="W778" s="63"/>
      <c r="X778" s="173" t="str">
        <f t="shared" si="365"/>
        <v>Remplir la colonne M</v>
      </c>
      <c r="Y778" s="179" t="str">
        <f t="shared" si="369"/>
        <v>Remplir la colonne W</v>
      </c>
      <c r="Z778" s="263" t="str">
        <f t="shared" si="387"/>
        <v>Remplir la colonne I</v>
      </c>
      <c r="AA778" s="91"/>
      <c r="AB778" s="315" t="str">
        <f t="shared" si="370"/>
        <v>Remplir les termes C, P, T et TVA</v>
      </c>
      <c r="AC778" s="55"/>
      <c r="AD778" s="65"/>
      <c r="AE778" s="98" t="s">
        <v>64</v>
      </c>
      <c r="AF778" s="63"/>
      <c r="AG778" s="87" t="str">
        <f t="shared" si="371"/>
        <v>Remplir la colonne AC ou AF</v>
      </c>
      <c r="AH778" s="63"/>
      <c r="AI778" s="173" t="str">
        <f t="shared" si="388"/>
        <v>Remplir la colonne M</v>
      </c>
      <c r="AJ778" s="179" t="str">
        <f t="shared" si="372"/>
        <v>Remplir la colonne AH</v>
      </c>
      <c r="AK778" s="263" t="str">
        <f t="shared" si="389"/>
        <v>Remplir la colonne I</v>
      </c>
      <c r="AL778" s="91"/>
      <c r="AM778" s="315" t="str">
        <f t="shared" si="373"/>
        <v>Remplir les terme C, P, T et TVA</v>
      </c>
      <c r="AN778" s="55"/>
      <c r="AO778" s="65"/>
      <c r="AP778" s="98" t="s">
        <v>64</v>
      </c>
      <c r="AQ778" s="63"/>
      <c r="AR778" s="87" t="str">
        <f t="shared" si="374"/>
        <v>Remplir la colonne AN ou AQ</v>
      </c>
      <c r="AS778" s="63"/>
      <c r="AT778" s="173" t="str">
        <f t="shared" si="390"/>
        <v>Remplir la colonne M</v>
      </c>
      <c r="AU778" s="179" t="str">
        <f t="shared" si="375"/>
        <v>Remplir la colonne AS</v>
      </c>
      <c r="AV778" s="263" t="str">
        <f t="shared" si="391"/>
        <v>Remplir la colonne I</v>
      </c>
      <c r="AW778" s="91"/>
      <c r="AX778" s="315" t="str">
        <f t="shared" si="376"/>
        <v>Remplir les termes C, P, T et TVA</v>
      </c>
      <c r="AY778" s="55"/>
      <c r="AZ778" s="65"/>
      <c r="BA778" s="98" t="s">
        <v>64</v>
      </c>
      <c r="BB778" s="63"/>
      <c r="BC778" s="87" t="str">
        <f t="shared" si="377"/>
        <v>Remplir la colonne AY ou BB</v>
      </c>
      <c r="BD778" s="63"/>
      <c r="BE778" s="173" t="str">
        <f t="shared" si="392"/>
        <v>Remplir la colonne M</v>
      </c>
      <c r="BF778" s="179" t="str">
        <f t="shared" si="378"/>
        <v>Remplir la colonne BD</v>
      </c>
      <c r="BG778" s="263" t="str">
        <f t="shared" si="393"/>
        <v>Remplir la colonne I</v>
      </c>
      <c r="BH778" s="91"/>
      <c r="BI778" s="315" t="str">
        <f t="shared" si="379"/>
        <v>Remplir les termes C, P, T et TVA</v>
      </c>
      <c r="BJ778" s="55"/>
      <c r="BK778" s="65"/>
      <c r="BL778" s="98" t="s">
        <v>64</v>
      </c>
      <c r="BM778" s="63"/>
      <c r="BN778" s="87" t="str">
        <f t="shared" si="380"/>
        <v>Remplir la colonne BJ ou BM</v>
      </c>
      <c r="BO778" s="63"/>
      <c r="BP778" s="173" t="str">
        <f t="shared" si="394"/>
        <v>Remplir la colonne M</v>
      </c>
      <c r="BQ778" s="179" t="str">
        <f t="shared" si="381"/>
        <v>Remplir la colonne BO</v>
      </c>
      <c r="BR778" s="263" t="str">
        <f t="shared" si="395"/>
        <v>Remplir la colonne I</v>
      </c>
      <c r="BS778" s="91"/>
      <c r="BT778" s="315" t="str">
        <f t="shared" si="382"/>
        <v>Remplir les termes C, P, T et TVA</v>
      </c>
      <c r="BU778" s="55"/>
      <c r="BV778" s="65"/>
      <c r="BW778" s="98" t="s">
        <v>64</v>
      </c>
      <c r="BX778" s="63"/>
      <c r="BY778" s="87" t="str">
        <f t="shared" si="383"/>
        <v>Remplir la colonne BU ou BX</v>
      </c>
      <c r="BZ778" s="63"/>
      <c r="CA778" s="173" t="str">
        <f t="shared" si="396"/>
        <v>Remplir la colonne M</v>
      </c>
      <c r="CB778" s="179" t="str">
        <f t="shared" si="384"/>
        <v>Remplir la colonne BZ</v>
      </c>
      <c r="CC778" s="263" t="str">
        <f t="shared" si="397"/>
        <v>Remplir la colonne I</v>
      </c>
      <c r="CD778" s="91"/>
      <c r="CE778" s="315" t="str">
        <f t="shared" si="385"/>
        <v>Remplir les termes C, P, T et TVA</v>
      </c>
      <c r="CF778" s="61" t="str">
        <f t="shared" si="366"/>
        <v>REMPLIR TYPE DE CLIENT</v>
      </c>
      <c r="CG778" s="107" t="str">
        <f t="shared" si="386"/>
        <v>Montant total de l'aide demandée non indiqué</v>
      </c>
      <c r="CH778" s="1"/>
      <c r="CI778" s="1"/>
      <c r="CJ778" s="1"/>
      <c r="CK778" s="1"/>
      <c r="CL778" s="1"/>
    </row>
    <row r="779" spans="1:90" x14ac:dyDescent="0.25">
      <c r="A779" s="51"/>
      <c r="B779" s="111"/>
      <c r="C779" s="111"/>
      <c r="D779" s="111"/>
      <c r="E779" s="111"/>
      <c r="F779" s="111"/>
      <c r="G779" s="132"/>
      <c r="H779" s="151"/>
      <c r="I779" s="299"/>
      <c r="J779" s="152"/>
      <c r="K779" s="153"/>
      <c r="L779" s="169"/>
      <c r="M779" s="39"/>
      <c r="N779" s="90"/>
      <c r="O779" s="39"/>
      <c r="P779" s="23"/>
      <c r="Q779" s="170">
        <f t="shared" si="367"/>
        <v>0</v>
      </c>
      <c r="R779" s="55"/>
      <c r="S779" s="65"/>
      <c r="T779" s="98" t="s">
        <v>64</v>
      </c>
      <c r="U779" s="63"/>
      <c r="V779" s="87" t="str">
        <f t="shared" si="368"/>
        <v>Remplir la colonne R ou U</v>
      </c>
      <c r="W779" s="63"/>
      <c r="X779" s="173" t="str">
        <f t="shared" si="365"/>
        <v>Remplir la colonne M</v>
      </c>
      <c r="Y779" s="179" t="str">
        <f t="shared" si="369"/>
        <v>Remplir la colonne W</v>
      </c>
      <c r="Z779" s="263" t="str">
        <f t="shared" si="387"/>
        <v>Remplir la colonne I</v>
      </c>
      <c r="AA779" s="91"/>
      <c r="AB779" s="315" t="str">
        <f t="shared" si="370"/>
        <v>Remplir les termes C, P, T et TVA</v>
      </c>
      <c r="AC779" s="55"/>
      <c r="AD779" s="65"/>
      <c r="AE779" s="98" t="s">
        <v>64</v>
      </c>
      <c r="AF779" s="63"/>
      <c r="AG779" s="87" t="str">
        <f t="shared" si="371"/>
        <v>Remplir la colonne AC ou AF</v>
      </c>
      <c r="AH779" s="63"/>
      <c r="AI779" s="173" t="str">
        <f t="shared" si="388"/>
        <v>Remplir la colonne M</v>
      </c>
      <c r="AJ779" s="179" t="str">
        <f t="shared" si="372"/>
        <v>Remplir la colonne AH</v>
      </c>
      <c r="AK779" s="263" t="str">
        <f t="shared" si="389"/>
        <v>Remplir la colonne I</v>
      </c>
      <c r="AL779" s="91"/>
      <c r="AM779" s="315" t="str">
        <f t="shared" si="373"/>
        <v>Remplir les terme C, P, T et TVA</v>
      </c>
      <c r="AN779" s="55"/>
      <c r="AO779" s="65"/>
      <c r="AP779" s="98" t="s">
        <v>64</v>
      </c>
      <c r="AQ779" s="63"/>
      <c r="AR779" s="87" t="str">
        <f t="shared" si="374"/>
        <v>Remplir la colonne AN ou AQ</v>
      </c>
      <c r="AS779" s="63"/>
      <c r="AT779" s="173" t="str">
        <f t="shared" si="390"/>
        <v>Remplir la colonne M</v>
      </c>
      <c r="AU779" s="179" t="str">
        <f t="shared" si="375"/>
        <v>Remplir la colonne AS</v>
      </c>
      <c r="AV779" s="263" t="str">
        <f t="shared" si="391"/>
        <v>Remplir la colonne I</v>
      </c>
      <c r="AW779" s="91"/>
      <c r="AX779" s="315" t="str">
        <f t="shared" si="376"/>
        <v>Remplir les termes C, P, T et TVA</v>
      </c>
      <c r="AY779" s="55"/>
      <c r="AZ779" s="65"/>
      <c r="BA779" s="98" t="s">
        <v>64</v>
      </c>
      <c r="BB779" s="63"/>
      <c r="BC779" s="87" t="str">
        <f t="shared" si="377"/>
        <v>Remplir la colonne AY ou BB</v>
      </c>
      <c r="BD779" s="63"/>
      <c r="BE779" s="173" t="str">
        <f t="shared" si="392"/>
        <v>Remplir la colonne M</v>
      </c>
      <c r="BF779" s="179" t="str">
        <f t="shared" si="378"/>
        <v>Remplir la colonne BD</v>
      </c>
      <c r="BG779" s="263" t="str">
        <f t="shared" si="393"/>
        <v>Remplir la colonne I</v>
      </c>
      <c r="BH779" s="91"/>
      <c r="BI779" s="315" t="str">
        <f t="shared" si="379"/>
        <v>Remplir les termes C, P, T et TVA</v>
      </c>
      <c r="BJ779" s="55"/>
      <c r="BK779" s="65"/>
      <c r="BL779" s="98" t="s">
        <v>64</v>
      </c>
      <c r="BM779" s="63"/>
      <c r="BN779" s="87" t="str">
        <f t="shared" si="380"/>
        <v>Remplir la colonne BJ ou BM</v>
      </c>
      <c r="BO779" s="63"/>
      <c r="BP779" s="173" t="str">
        <f t="shared" si="394"/>
        <v>Remplir la colonne M</v>
      </c>
      <c r="BQ779" s="179" t="str">
        <f t="shared" si="381"/>
        <v>Remplir la colonne BO</v>
      </c>
      <c r="BR779" s="263" t="str">
        <f t="shared" si="395"/>
        <v>Remplir la colonne I</v>
      </c>
      <c r="BS779" s="91"/>
      <c r="BT779" s="315" t="str">
        <f t="shared" si="382"/>
        <v>Remplir les termes C, P, T et TVA</v>
      </c>
      <c r="BU779" s="55"/>
      <c r="BV779" s="65"/>
      <c r="BW779" s="98" t="s">
        <v>64</v>
      </c>
      <c r="BX779" s="63"/>
      <c r="BY779" s="87" t="str">
        <f t="shared" si="383"/>
        <v>Remplir la colonne BU ou BX</v>
      </c>
      <c r="BZ779" s="63"/>
      <c r="CA779" s="173" t="str">
        <f t="shared" si="396"/>
        <v>Remplir la colonne M</v>
      </c>
      <c r="CB779" s="179" t="str">
        <f t="shared" si="384"/>
        <v>Remplir la colonne BZ</v>
      </c>
      <c r="CC779" s="263" t="str">
        <f t="shared" si="397"/>
        <v>Remplir la colonne I</v>
      </c>
      <c r="CD779" s="91"/>
      <c r="CE779" s="315" t="str">
        <f t="shared" si="385"/>
        <v>Remplir les termes C, P, T et TVA</v>
      </c>
      <c r="CF779" s="61" t="str">
        <f t="shared" si="366"/>
        <v>REMPLIR TYPE DE CLIENT</v>
      </c>
      <c r="CG779" s="107" t="str">
        <f t="shared" si="386"/>
        <v>Montant total de l'aide demandée non indiqué</v>
      </c>
      <c r="CH779" s="1"/>
      <c r="CI779" s="1"/>
      <c r="CJ779" s="1"/>
      <c r="CK779" s="1"/>
      <c r="CL779" s="1"/>
    </row>
    <row r="780" spans="1:90" x14ac:dyDescent="0.25">
      <c r="A780" s="51"/>
      <c r="B780" s="111"/>
      <c r="C780" s="111"/>
      <c r="D780" s="111"/>
      <c r="E780" s="111"/>
      <c r="F780" s="111"/>
      <c r="G780" s="132"/>
      <c r="H780" s="151"/>
      <c r="I780" s="299"/>
      <c r="J780" s="152"/>
      <c r="K780" s="153"/>
      <c r="L780" s="169"/>
      <c r="M780" s="39"/>
      <c r="N780" s="90"/>
      <c r="O780" s="39"/>
      <c r="P780" s="23"/>
      <c r="Q780" s="170">
        <f t="shared" si="367"/>
        <v>0</v>
      </c>
      <c r="R780" s="55"/>
      <c r="S780" s="65"/>
      <c r="T780" s="98" t="s">
        <v>64</v>
      </c>
      <c r="U780" s="63"/>
      <c r="V780" s="87" t="str">
        <f t="shared" si="368"/>
        <v>Remplir la colonne R ou U</v>
      </c>
      <c r="W780" s="63"/>
      <c r="X780" s="173" t="str">
        <f t="shared" si="365"/>
        <v>Remplir la colonne M</v>
      </c>
      <c r="Y780" s="179" t="str">
        <f t="shared" si="369"/>
        <v>Remplir la colonne W</v>
      </c>
      <c r="Z780" s="263" t="str">
        <f t="shared" si="387"/>
        <v>Remplir la colonne I</v>
      </c>
      <c r="AA780" s="91"/>
      <c r="AB780" s="315" t="str">
        <f t="shared" si="370"/>
        <v>Remplir les termes C, P, T et TVA</v>
      </c>
      <c r="AC780" s="55"/>
      <c r="AD780" s="65"/>
      <c r="AE780" s="98" t="s">
        <v>64</v>
      </c>
      <c r="AF780" s="63"/>
      <c r="AG780" s="87" t="str">
        <f t="shared" si="371"/>
        <v>Remplir la colonne AC ou AF</v>
      </c>
      <c r="AH780" s="63"/>
      <c r="AI780" s="173" t="str">
        <f t="shared" si="388"/>
        <v>Remplir la colonne M</v>
      </c>
      <c r="AJ780" s="179" t="str">
        <f t="shared" si="372"/>
        <v>Remplir la colonne AH</v>
      </c>
      <c r="AK780" s="263" t="str">
        <f t="shared" si="389"/>
        <v>Remplir la colonne I</v>
      </c>
      <c r="AL780" s="91"/>
      <c r="AM780" s="315" t="str">
        <f t="shared" si="373"/>
        <v>Remplir les terme C, P, T et TVA</v>
      </c>
      <c r="AN780" s="55"/>
      <c r="AO780" s="65"/>
      <c r="AP780" s="98" t="s">
        <v>64</v>
      </c>
      <c r="AQ780" s="63"/>
      <c r="AR780" s="87" t="str">
        <f t="shared" si="374"/>
        <v>Remplir la colonne AN ou AQ</v>
      </c>
      <c r="AS780" s="63"/>
      <c r="AT780" s="173" t="str">
        <f t="shared" si="390"/>
        <v>Remplir la colonne M</v>
      </c>
      <c r="AU780" s="179" t="str">
        <f t="shared" si="375"/>
        <v>Remplir la colonne AS</v>
      </c>
      <c r="AV780" s="263" t="str">
        <f t="shared" si="391"/>
        <v>Remplir la colonne I</v>
      </c>
      <c r="AW780" s="91"/>
      <c r="AX780" s="315" t="str">
        <f t="shared" si="376"/>
        <v>Remplir les termes C, P, T et TVA</v>
      </c>
      <c r="AY780" s="55"/>
      <c r="AZ780" s="65"/>
      <c r="BA780" s="98" t="s">
        <v>64</v>
      </c>
      <c r="BB780" s="63"/>
      <c r="BC780" s="87" t="str">
        <f t="shared" si="377"/>
        <v>Remplir la colonne AY ou BB</v>
      </c>
      <c r="BD780" s="63"/>
      <c r="BE780" s="173" t="str">
        <f t="shared" si="392"/>
        <v>Remplir la colonne M</v>
      </c>
      <c r="BF780" s="179" t="str">
        <f t="shared" si="378"/>
        <v>Remplir la colonne BD</v>
      </c>
      <c r="BG780" s="263" t="str">
        <f t="shared" si="393"/>
        <v>Remplir la colonne I</v>
      </c>
      <c r="BH780" s="91"/>
      <c r="BI780" s="315" t="str">
        <f t="shared" si="379"/>
        <v>Remplir les termes C, P, T et TVA</v>
      </c>
      <c r="BJ780" s="55"/>
      <c r="BK780" s="65"/>
      <c r="BL780" s="98" t="s">
        <v>64</v>
      </c>
      <c r="BM780" s="63"/>
      <c r="BN780" s="87" t="str">
        <f t="shared" si="380"/>
        <v>Remplir la colonne BJ ou BM</v>
      </c>
      <c r="BO780" s="63"/>
      <c r="BP780" s="173" t="str">
        <f t="shared" si="394"/>
        <v>Remplir la colonne M</v>
      </c>
      <c r="BQ780" s="179" t="str">
        <f t="shared" si="381"/>
        <v>Remplir la colonne BO</v>
      </c>
      <c r="BR780" s="263" t="str">
        <f t="shared" si="395"/>
        <v>Remplir la colonne I</v>
      </c>
      <c r="BS780" s="91"/>
      <c r="BT780" s="315" t="str">
        <f t="shared" si="382"/>
        <v>Remplir les termes C, P, T et TVA</v>
      </c>
      <c r="BU780" s="55"/>
      <c r="BV780" s="65"/>
      <c r="BW780" s="98" t="s">
        <v>64</v>
      </c>
      <c r="BX780" s="63"/>
      <c r="BY780" s="87" t="str">
        <f t="shared" si="383"/>
        <v>Remplir la colonne BU ou BX</v>
      </c>
      <c r="BZ780" s="63"/>
      <c r="CA780" s="173" t="str">
        <f t="shared" si="396"/>
        <v>Remplir la colonne M</v>
      </c>
      <c r="CB780" s="179" t="str">
        <f t="shared" si="384"/>
        <v>Remplir la colonne BZ</v>
      </c>
      <c r="CC780" s="263" t="str">
        <f t="shared" si="397"/>
        <v>Remplir la colonne I</v>
      </c>
      <c r="CD780" s="91"/>
      <c r="CE780" s="315" t="str">
        <f t="shared" si="385"/>
        <v>Remplir les termes C, P, T et TVA</v>
      </c>
      <c r="CF780" s="61" t="str">
        <f t="shared" si="366"/>
        <v>REMPLIR TYPE DE CLIENT</v>
      </c>
      <c r="CG780" s="107" t="str">
        <f t="shared" si="386"/>
        <v>Montant total de l'aide demandée non indiqué</v>
      </c>
      <c r="CH780" s="1"/>
      <c r="CI780" s="1"/>
      <c r="CJ780" s="1"/>
      <c r="CK780" s="1"/>
      <c r="CL780" s="1"/>
    </row>
    <row r="781" spans="1:90" x14ac:dyDescent="0.25">
      <c r="A781" s="51"/>
      <c r="B781" s="111"/>
      <c r="C781" s="111"/>
      <c r="D781" s="111"/>
      <c r="E781" s="111"/>
      <c r="F781" s="111"/>
      <c r="G781" s="132"/>
      <c r="H781" s="151"/>
      <c r="I781" s="299"/>
      <c r="J781" s="152"/>
      <c r="K781" s="153"/>
      <c r="L781" s="169"/>
      <c r="M781" s="39"/>
      <c r="N781" s="90"/>
      <c r="O781" s="39"/>
      <c r="P781" s="23"/>
      <c r="Q781" s="170">
        <f t="shared" si="367"/>
        <v>0</v>
      </c>
      <c r="R781" s="55"/>
      <c r="S781" s="65"/>
      <c r="T781" s="98" t="s">
        <v>64</v>
      </c>
      <c r="U781" s="63"/>
      <c r="V781" s="87" t="str">
        <f t="shared" si="368"/>
        <v>Remplir la colonne R ou U</v>
      </c>
      <c r="W781" s="63"/>
      <c r="X781" s="173" t="str">
        <f t="shared" ref="X781:X844" si="398">IF($M781="Oui",$C$4,IF($M781="Non",$C$6,"Remplir la colonne M"))</f>
        <v>Remplir la colonne M</v>
      </c>
      <c r="Y781" s="179" t="str">
        <f t="shared" si="369"/>
        <v>Remplir la colonne W</v>
      </c>
      <c r="Z781" s="263" t="str">
        <f t="shared" si="387"/>
        <v>Remplir la colonne I</v>
      </c>
      <c r="AA781" s="91"/>
      <c r="AB781" s="315" t="str">
        <f t="shared" si="370"/>
        <v>Remplir les termes C, P, T et TVA</v>
      </c>
      <c r="AC781" s="55"/>
      <c r="AD781" s="65"/>
      <c r="AE781" s="98" t="s">
        <v>64</v>
      </c>
      <c r="AF781" s="63"/>
      <c r="AG781" s="87" t="str">
        <f t="shared" si="371"/>
        <v>Remplir la colonne AC ou AF</v>
      </c>
      <c r="AH781" s="63"/>
      <c r="AI781" s="173" t="str">
        <f t="shared" si="388"/>
        <v>Remplir la colonne M</v>
      </c>
      <c r="AJ781" s="179" t="str">
        <f t="shared" si="372"/>
        <v>Remplir la colonne AH</v>
      </c>
      <c r="AK781" s="263" t="str">
        <f t="shared" si="389"/>
        <v>Remplir la colonne I</v>
      </c>
      <c r="AL781" s="91"/>
      <c r="AM781" s="315" t="str">
        <f t="shared" si="373"/>
        <v>Remplir les terme C, P, T et TVA</v>
      </c>
      <c r="AN781" s="55"/>
      <c r="AO781" s="65"/>
      <c r="AP781" s="98" t="s">
        <v>64</v>
      </c>
      <c r="AQ781" s="63"/>
      <c r="AR781" s="87" t="str">
        <f t="shared" si="374"/>
        <v>Remplir la colonne AN ou AQ</v>
      </c>
      <c r="AS781" s="63"/>
      <c r="AT781" s="173" t="str">
        <f t="shared" si="390"/>
        <v>Remplir la colonne M</v>
      </c>
      <c r="AU781" s="179" t="str">
        <f t="shared" si="375"/>
        <v>Remplir la colonne AS</v>
      </c>
      <c r="AV781" s="263" t="str">
        <f t="shared" si="391"/>
        <v>Remplir la colonne I</v>
      </c>
      <c r="AW781" s="91"/>
      <c r="AX781" s="315" t="str">
        <f t="shared" si="376"/>
        <v>Remplir les termes C, P, T et TVA</v>
      </c>
      <c r="AY781" s="55"/>
      <c r="AZ781" s="65"/>
      <c r="BA781" s="98" t="s">
        <v>64</v>
      </c>
      <c r="BB781" s="63"/>
      <c r="BC781" s="87" t="str">
        <f t="shared" si="377"/>
        <v>Remplir la colonne AY ou BB</v>
      </c>
      <c r="BD781" s="63"/>
      <c r="BE781" s="173" t="str">
        <f t="shared" si="392"/>
        <v>Remplir la colonne M</v>
      </c>
      <c r="BF781" s="179" t="str">
        <f t="shared" si="378"/>
        <v>Remplir la colonne BD</v>
      </c>
      <c r="BG781" s="263" t="str">
        <f t="shared" si="393"/>
        <v>Remplir la colonne I</v>
      </c>
      <c r="BH781" s="91"/>
      <c r="BI781" s="315" t="str">
        <f t="shared" si="379"/>
        <v>Remplir les termes C, P, T et TVA</v>
      </c>
      <c r="BJ781" s="55"/>
      <c r="BK781" s="65"/>
      <c r="BL781" s="98" t="s">
        <v>64</v>
      </c>
      <c r="BM781" s="63"/>
      <c r="BN781" s="87" t="str">
        <f t="shared" si="380"/>
        <v>Remplir la colonne BJ ou BM</v>
      </c>
      <c r="BO781" s="63"/>
      <c r="BP781" s="173" t="str">
        <f t="shared" si="394"/>
        <v>Remplir la colonne M</v>
      </c>
      <c r="BQ781" s="179" t="str">
        <f t="shared" si="381"/>
        <v>Remplir la colonne BO</v>
      </c>
      <c r="BR781" s="263" t="str">
        <f t="shared" si="395"/>
        <v>Remplir la colonne I</v>
      </c>
      <c r="BS781" s="91"/>
      <c r="BT781" s="315" t="str">
        <f t="shared" si="382"/>
        <v>Remplir les termes C, P, T et TVA</v>
      </c>
      <c r="BU781" s="55"/>
      <c r="BV781" s="65"/>
      <c r="BW781" s="98" t="s">
        <v>64</v>
      </c>
      <c r="BX781" s="63"/>
      <c r="BY781" s="87" t="str">
        <f t="shared" si="383"/>
        <v>Remplir la colonne BU ou BX</v>
      </c>
      <c r="BZ781" s="63"/>
      <c r="CA781" s="173" t="str">
        <f t="shared" si="396"/>
        <v>Remplir la colonne M</v>
      </c>
      <c r="CB781" s="179" t="str">
        <f t="shared" si="384"/>
        <v>Remplir la colonne BZ</v>
      </c>
      <c r="CC781" s="263" t="str">
        <f t="shared" si="397"/>
        <v>Remplir la colonne I</v>
      </c>
      <c r="CD781" s="91"/>
      <c r="CE781" s="315" t="str">
        <f t="shared" si="385"/>
        <v>Remplir les termes C, P, T et TVA</v>
      </c>
      <c r="CF781" s="61" t="str">
        <f t="shared" ref="CF781:CF844" si="399">IFERROR(IF(ISBLANK(A781),"REMPLIR TYPE DE CLIENT",IF(O781="oui",SUM(periode2ges),"Attestation sur honneur NON")),0)</f>
        <v>REMPLIR TYPE DE CLIENT</v>
      </c>
      <c r="CG781" s="107" t="str">
        <f t="shared" si="386"/>
        <v>Montant total de l'aide demandée non indiqué</v>
      </c>
      <c r="CH781" s="1"/>
      <c r="CI781" s="1"/>
      <c r="CJ781" s="1"/>
      <c r="CK781" s="1"/>
      <c r="CL781" s="1"/>
    </row>
    <row r="782" spans="1:90" x14ac:dyDescent="0.25">
      <c r="A782" s="51"/>
      <c r="B782" s="111"/>
      <c r="C782" s="111"/>
      <c r="D782" s="111"/>
      <c r="E782" s="111"/>
      <c r="F782" s="111"/>
      <c r="G782" s="132"/>
      <c r="H782" s="151"/>
      <c r="I782" s="299"/>
      <c r="J782" s="152"/>
      <c r="K782" s="153"/>
      <c r="L782" s="169"/>
      <c r="M782" s="39"/>
      <c r="N782" s="90"/>
      <c r="O782" s="39"/>
      <c r="P782" s="23"/>
      <c r="Q782" s="170">
        <f t="shared" ref="Q782:Q845" si="400">IF(P782&lt;80%,P782,100%)</f>
        <v>0</v>
      </c>
      <c r="R782" s="55"/>
      <c r="S782" s="65"/>
      <c r="T782" s="98" t="s">
        <v>64</v>
      </c>
      <c r="U782" s="63"/>
      <c r="V782" s="87" t="str">
        <f t="shared" ref="V782:V845" si="401">IF(AND(R782&lt;&gt;"",U782&lt;&gt;""),"Remplir QUE la colonne R ou U",IF(R782&lt;&gt;"",(R782+S782)*$Q782,IF(U782&lt;&gt;"",(U782+S782)*$Q782,"Remplir la colonne R ou U")))</f>
        <v>Remplir la colonne R ou U</v>
      </c>
      <c r="W782" s="63"/>
      <c r="X782" s="173" t="str">
        <f t="shared" si="398"/>
        <v>Remplir la colonne M</v>
      </c>
      <c r="Y782" s="179" t="str">
        <f t="shared" ref="Y782:Y845" si="402">IF(W782="","Remplir la colonne W",IF(W782&gt;0,MAX(0,MIN($Q$8,W782-X782)),$Q$8))</f>
        <v>Remplir la colonne W</v>
      </c>
      <c r="Z782" s="263" t="str">
        <f t="shared" si="387"/>
        <v>Remplir la colonne I</v>
      </c>
      <c r="AA782" s="91"/>
      <c r="AB782" s="315" t="str">
        <f t="shared" ref="AB782:AB845" si="403">IFERROR((V782*(Y782+0.75*Z782)*AA782*(1+$N782))/($H$4*$H$5*$H$6),"Remplir les termes C, P, T et TVA")</f>
        <v>Remplir les termes C, P, T et TVA</v>
      </c>
      <c r="AC782" s="55"/>
      <c r="AD782" s="65"/>
      <c r="AE782" s="98" t="s">
        <v>64</v>
      </c>
      <c r="AF782" s="63"/>
      <c r="AG782" s="87" t="str">
        <f t="shared" ref="AG782:AG845" si="404">IF(AND(AC782&lt;&gt;"",AF782&lt;&gt;""),"Remplir QUE la colonne AC ou AF",IF(AC782&lt;&gt;"",(AC782+AD782)*$Q782,IF(AF782&lt;&gt;"",(AF782+AD782)*$Q782,"Remplir la colonne AC ou AF")))</f>
        <v>Remplir la colonne AC ou AF</v>
      </c>
      <c r="AH782" s="63"/>
      <c r="AI782" s="173" t="str">
        <f t="shared" si="388"/>
        <v>Remplir la colonne M</v>
      </c>
      <c r="AJ782" s="179" t="str">
        <f t="shared" ref="AJ782:AJ845" si="405">IF(AH782="","Remplir la colonne AH",IF(AH782&gt;0,MAX(0,MIN($R$8,AH782-AI782)),$R$8))</f>
        <v>Remplir la colonne AH</v>
      </c>
      <c r="AK782" s="263" t="str">
        <f t="shared" si="389"/>
        <v>Remplir la colonne I</v>
      </c>
      <c r="AL782" s="91"/>
      <c r="AM782" s="315" t="str">
        <f t="shared" ref="AM782:AM845" si="406">IFERROR((AG782*(AJ782+0.75*AK782)*AL782*(1+$N782))/($H$4*$H$5*$H$6),"Remplir les terme C, P, T et TVA")</f>
        <v>Remplir les terme C, P, T et TVA</v>
      </c>
      <c r="AN782" s="55"/>
      <c r="AO782" s="65"/>
      <c r="AP782" s="98" t="s">
        <v>64</v>
      </c>
      <c r="AQ782" s="63"/>
      <c r="AR782" s="87" t="str">
        <f t="shared" ref="AR782:AR845" si="407">IF(AND(AN782&lt;&gt;"",AQ782&lt;&gt;""),"Remplir QUE la colonne AN ou AQ",IF(AN782&lt;&gt;"",(AN782+AO782)*$Q782,IF(AQ782&lt;&gt;"",(AQ782+AO782)*$Q782,"Remplir la colonne AN ou AQ")))</f>
        <v>Remplir la colonne AN ou AQ</v>
      </c>
      <c r="AS782" s="63"/>
      <c r="AT782" s="173" t="str">
        <f t="shared" si="390"/>
        <v>Remplir la colonne M</v>
      </c>
      <c r="AU782" s="179" t="str">
        <f t="shared" ref="AU782:AU845" si="408">IF(AS782="","Remplir la colonne AS",IF(AS782&gt;0,MAX(0,MIN($S$8,AS782-AT782)),$S$8))</f>
        <v>Remplir la colonne AS</v>
      </c>
      <c r="AV782" s="263" t="str">
        <f t="shared" si="391"/>
        <v>Remplir la colonne I</v>
      </c>
      <c r="AW782" s="91"/>
      <c r="AX782" s="315" t="str">
        <f t="shared" ref="AX782:AX845" si="409">IFERROR((AR782*(AU782+0.75*AV782)*AW782*(1+$N782))/($H$4*$H$5*$H$6),"Remplir les termes C, P, T et TVA")</f>
        <v>Remplir les termes C, P, T et TVA</v>
      </c>
      <c r="AY782" s="55"/>
      <c r="AZ782" s="65"/>
      <c r="BA782" s="98" t="s">
        <v>64</v>
      </c>
      <c r="BB782" s="63"/>
      <c r="BC782" s="87" t="str">
        <f t="shared" ref="BC782:BC845" si="410">IF(AND(AY782&lt;&gt;"",BB782&lt;&gt;""),"Remplir QUE la colonne AY ou BB",IF(AY782&lt;&gt;"",(AY782+AZ782)*$Q782,IF(BB782&lt;&gt;"",(BB782+AZ782)*$Q782,"Remplir la colonne AY ou BB")))</f>
        <v>Remplir la colonne AY ou BB</v>
      </c>
      <c r="BD782" s="63"/>
      <c r="BE782" s="173" t="str">
        <f t="shared" si="392"/>
        <v>Remplir la colonne M</v>
      </c>
      <c r="BF782" s="179" t="str">
        <f t="shared" ref="BF782:BF845" si="411">IF(BD782="","Remplir la colonne BD",IF(BD782&gt;0,MAX(0,MIN($T$8,BD782-BE782)),$T$8))</f>
        <v>Remplir la colonne BD</v>
      </c>
      <c r="BG782" s="263" t="str">
        <f t="shared" si="393"/>
        <v>Remplir la colonne I</v>
      </c>
      <c r="BH782" s="91"/>
      <c r="BI782" s="315" t="str">
        <f t="shared" ref="BI782:BI845" si="412">IFERROR((BC782*(BF782+0.75*BG782)*BH782*(1+$N782))/($H$4*$H$5*$H$6),"Remplir les termes C, P, T et TVA")</f>
        <v>Remplir les termes C, P, T et TVA</v>
      </c>
      <c r="BJ782" s="55"/>
      <c r="BK782" s="65"/>
      <c r="BL782" s="98" t="s">
        <v>64</v>
      </c>
      <c r="BM782" s="63"/>
      <c r="BN782" s="87" t="str">
        <f t="shared" ref="BN782:BN845" si="413">IF(AND(BJ782&lt;&gt;"",BM782&lt;&gt;""),"Remplir QUE la colonne BJ ou BM",IF(BJ782&lt;&gt;"",(BJ782+BK782)*$Q782,IF(BM782&lt;&gt;"",(BM782+BK782)*$Q782,"Remplir la colonne BJ ou BM")))</f>
        <v>Remplir la colonne BJ ou BM</v>
      </c>
      <c r="BO782" s="63"/>
      <c r="BP782" s="173" t="str">
        <f t="shared" si="394"/>
        <v>Remplir la colonne M</v>
      </c>
      <c r="BQ782" s="179" t="str">
        <f t="shared" ref="BQ782:BQ845" si="414">IF(BO782="","Remplir la colonne BO",IF(BO782&gt;0,MAX(0,MIN($U$8,BO782-BP782)),$U$8))</f>
        <v>Remplir la colonne BO</v>
      </c>
      <c r="BR782" s="263" t="str">
        <f t="shared" si="395"/>
        <v>Remplir la colonne I</v>
      </c>
      <c r="BS782" s="91"/>
      <c r="BT782" s="315" t="str">
        <f t="shared" ref="BT782:BT845" si="415">IFERROR((BN782*(BQ782+0.75*BR782)*BS782*(1+$N782))/($H$4*$H$5*$H$6),"Remplir les termes C, P, T et TVA")</f>
        <v>Remplir les termes C, P, T et TVA</v>
      </c>
      <c r="BU782" s="55"/>
      <c r="BV782" s="65"/>
      <c r="BW782" s="98" t="s">
        <v>64</v>
      </c>
      <c r="BX782" s="63"/>
      <c r="BY782" s="87" t="str">
        <f t="shared" ref="BY782:BY845" si="416">IF(AND(BU782&lt;&gt;"",BX782&lt;&gt;""),"Remplir QUE la colonne BU ou BX",IF(BU782&lt;&gt;"",(BU782+BV782)*$Q782,IF(BX782&lt;&gt;"",(BX782+BV782)*$Q782,"Remplir la colonne BU ou BX")))</f>
        <v>Remplir la colonne BU ou BX</v>
      </c>
      <c r="BZ782" s="63"/>
      <c r="CA782" s="173" t="str">
        <f t="shared" si="396"/>
        <v>Remplir la colonne M</v>
      </c>
      <c r="CB782" s="179" t="str">
        <f t="shared" ref="CB782:CB845" si="417">IF(BZ782="","Remplir la colonne BZ",IF(BZ782&gt;0,MAX(0,MIN($V$8,BZ782-CA782)),$V$8))</f>
        <v>Remplir la colonne BZ</v>
      </c>
      <c r="CC782" s="263" t="str">
        <f t="shared" si="397"/>
        <v>Remplir la colonne I</v>
      </c>
      <c r="CD782" s="91"/>
      <c r="CE782" s="315" t="str">
        <f t="shared" ref="CE782:CE845" si="418">IFERROR((BY782*(CB782+0.75*CC782)*CD782*(1+$N782))/($H$4*$H$5*$H$6),"Remplir les termes C, P, T et TVA")</f>
        <v>Remplir les termes C, P, T et TVA</v>
      </c>
      <c r="CF782" s="61" t="str">
        <f t="shared" si="399"/>
        <v>REMPLIR TYPE DE CLIENT</v>
      </c>
      <c r="CG782" s="107" t="str">
        <f t="shared" ref="CG782:CG845" si="419">IFERROR(CF782/100,"Montant total de l'aide demandée non indiqué")</f>
        <v>Montant total de l'aide demandée non indiqué</v>
      </c>
      <c r="CH782" s="1"/>
      <c r="CI782" s="1"/>
      <c r="CJ782" s="1"/>
      <c r="CK782" s="1"/>
      <c r="CL782" s="1"/>
    </row>
    <row r="783" spans="1:90" x14ac:dyDescent="0.25">
      <c r="A783" s="51"/>
      <c r="B783" s="111"/>
      <c r="C783" s="111"/>
      <c r="D783" s="111"/>
      <c r="E783" s="111"/>
      <c r="F783" s="111"/>
      <c r="G783" s="132"/>
      <c r="H783" s="151"/>
      <c r="I783" s="299"/>
      <c r="J783" s="152"/>
      <c r="K783" s="153"/>
      <c r="L783" s="169"/>
      <c r="M783" s="39"/>
      <c r="N783" s="90"/>
      <c r="O783" s="39"/>
      <c r="P783" s="23"/>
      <c r="Q783" s="170">
        <f t="shared" si="400"/>
        <v>0</v>
      </c>
      <c r="R783" s="55"/>
      <c r="S783" s="65"/>
      <c r="T783" s="98" t="s">
        <v>64</v>
      </c>
      <c r="U783" s="63"/>
      <c r="V783" s="87" t="str">
        <f t="shared" si="401"/>
        <v>Remplir la colonne R ou U</v>
      </c>
      <c r="W783" s="63"/>
      <c r="X783" s="173" t="str">
        <f t="shared" si="398"/>
        <v>Remplir la colonne M</v>
      </c>
      <c r="Y783" s="179" t="str">
        <f t="shared" si="402"/>
        <v>Remplir la colonne W</v>
      </c>
      <c r="Z783" s="263" t="str">
        <f t="shared" ref="Z783:Z846" si="420">IF($I783="","Remplir la colonne I",IF($I783&lt;DATE(2022,7,1),0,IF($M783="oui",IF(W783-$C$5-$Q$7*1.3&lt;0,0,W783-$C$5-$Q$7*1.3),IF(W783-$Q$7*1.3&lt;0,0,W783-$Q$7*1.3))))</f>
        <v>Remplir la colonne I</v>
      </c>
      <c r="AA783" s="91"/>
      <c r="AB783" s="315" t="str">
        <f t="shared" si="403"/>
        <v>Remplir les termes C, P, T et TVA</v>
      </c>
      <c r="AC783" s="55"/>
      <c r="AD783" s="65"/>
      <c r="AE783" s="98" t="s">
        <v>64</v>
      </c>
      <c r="AF783" s="63"/>
      <c r="AG783" s="87" t="str">
        <f t="shared" si="404"/>
        <v>Remplir la colonne AC ou AF</v>
      </c>
      <c r="AH783" s="63"/>
      <c r="AI783" s="173" t="str">
        <f t="shared" ref="AI783:AI846" si="421">IF($M783="Oui",$C$4,IF($M783="Non",$C$6,"Remplir la colonne M"))</f>
        <v>Remplir la colonne M</v>
      </c>
      <c r="AJ783" s="179" t="str">
        <f t="shared" si="405"/>
        <v>Remplir la colonne AH</v>
      </c>
      <c r="AK783" s="263" t="str">
        <f t="shared" ref="AK783:AK846" si="422">IF($I783="","Remplir la colonne I",IF($I783&lt;DATE(2022,7,1),0,IF($M783="oui",IF(AH783-$C$5-$R$7*1.3&lt;0,0,AH783-$C$5-$R$7*1.3),IF(AH783-$R$7*1.3&lt;0,0,AH783-$R$7*1.3))))</f>
        <v>Remplir la colonne I</v>
      </c>
      <c r="AL783" s="91"/>
      <c r="AM783" s="315" t="str">
        <f t="shared" si="406"/>
        <v>Remplir les terme C, P, T et TVA</v>
      </c>
      <c r="AN783" s="55"/>
      <c r="AO783" s="65"/>
      <c r="AP783" s="98" t="s">
        <v>64</v>
      </c>
      <c r="AQ783" s="63"/>
      <c r="AR783" s="87" t="str">
        <f t="shared" si="407"/>
        <v>Remplir la colonne AN ou AQ</v>
      </c>
      <c r="AS783" s="63"/>
      <c r="AT783" s="173" t="str">
        <f t="shared" ref="AT783:AT846" si="423">IF($M783="Oui",$C$4,IF($M783="Non",$C$6,"Remplir la colonne M"))</f>
        <v>Remplir la colonne M</v>
      </c>
      <c r="AU783" s="179" t="str">
        <f t="shared" si="408"/>
        <v>Remplir la colonne AS</v>
      </c>
      <c r="AV783" s="263" t="str">
        <f t="shared" ref="AV783:AV846" si="424">IF($I783="","Remplir la colonne I",IF($I783&lt;DATE(2022,7,1),0,IF($M783="oui",IF(AS783-$C$5-$S$7*1.3&lt;0,0,AS783-$C$5-$S$7*1.3),IF(AS783-$S$7*1.3&lt;0,0,AS783-$S$7*1.3))))</f>
        <v>Remplir la colonne I</v>
      </c>
      <c r="AW783" s="91"/>
      <c r="AX783" s="315" t="str">
        <f t="shared" si="409"/>
        <v>Remplir les termes C, P, T et TVA</v>
      </c>
      <c r="AY783" s="55"/>
      <c r="AZ783" s="65"/>
      <c r="BA783" s="98" t="s">
        <v>64</v>
      </c>
      <c r="BB783" s="63"/>
      <c r="BC783" s="87" t="str">
        <f t="shared" si="410"/>
        <v>Remplir la colonne AY ou BB</v>
      </c>
      <c r="BD783" s="63"/>
      <c r="BE783" s="173" t="str">
        <f t="shared" ref="BE783:BE846" si="425">IF($M783="Oui",$C$4,IF($M783="Non",$C$6,"Remplir la colonne M"))</f>
        <v>Remplir la colonne M</v>
      </c>
      <c r="BF783" s="179" t="str">
        <f t="shared" si="411"/>
        <v>Remplir la colonne BD</v>
      </c>
      <c r="BG783" s="263" t="str">
        <f t="shared" ref="BG783:BG846" si="426">IF($I783="","Remplir la colonne I",IF($I783&lt;DATE(2022,7,1),0,IF($M783="oui",IF(BD783-$C$5-$T$7*1.3&lt;0,0,BD783-$C$5-$T$7*1.3),IF(BD783-$T$7*1.3&lt;0,0,BD783-$T$7*1.3))))</f>
        <v>Remplir la colonne I</v>
      </c>
      <c r="BH783" s="91"/>
      <c r="BI783" s="315" t="str">
        <f t="shared" si="412"/>
        <v>Remplir les termes C, P, T et TVA</v>
      </c>
      <c r="BJ783" s="55"/>
      <c r="BK783" s="65"/>
      <c r="BL783" s="98" t="s">
        <v>64</v>
      </c>
      <c r="BM783" s="63"/>
      <c r="BN783" s="87" t="str">
        <f t="shared" si="413"/>
        <v>Remplir la colonne BJ ou BM</v>
      </c>
      <c r="BO783" s="63"/>
      <c r="BP783" s="173" t="str">
        <f t="shared" ref="BP783:BP846" si="427">IF($M783="Oui",$C$4,IF($M783="Non",$C$6,"Remplir la colonne M"))</f>
        <v>Remplir la colonne M</v>
      </c>
      <c r="BQ783" s="179" t="str">
        <f t="shared" si="414"/>
        <v>Remplir la colonne BO</v>
      </c>
      <c r="BR783" s="263" t="str">
        <f t="shared" ref="BR783:BR846" si="428">IF($I783="","Remplir la colonne I",IF($I783&lt;DATE(2022,7,1),0,IF($M783="oui",IF(BO783-$C$5-$U$7*1.3&lt;0,0,BO783-$C$5-$U$7*1.3),IF(BO783-$U$7*1.3&lt;0,0,BO783-$U$7*1.3))))</f>
        <v>Remplir la colonne I</v>
      </c>
      <c r="BS783" s="91"/>
      <c r="BT783" s="315" t="str">
        <f t="shared" si="415"/>
        <v>Remplir les termes C, P, T et TVA</v>
      </c>
      <c r="BU783" s="55"/>
      <c r="BV783" s="65"/>
      <c r="BW783" s="98" t="s">
        <v>64</v>
      </c>
      <c r="BX783" s="63"/>
      <c r="BY783" s="87" t="str">
        <f t="shared" si="416"/>
        <v>Remplir la colonne BU ou BX</v>
      </c>
      <c r="BZ783" s="63"/>
      <c r="CA783" s="173" t="str">
        <f t="shared" ref="CA783:CA846" si="429">IF($M783="Oui",$C$4,IF($M783="Non",$C$6,"Remplir la colonne M"))</f>
        <v>Remplir la colonne M</v>
      </c>
      <c r="CB783" s="179" t="str">
        <f t="shared" si="417"/>
        <v>Remplir la colonne BZ</v>
      </c>
      <c r="CC783" s="263" t="str">
        <f t="shared" ref="CC783:CC846" si="430">IF($I783="","Remplir la colonne I",IF($I783&lt;DATE(2022,7,1),0,IF($M783="oui",IF(BZ783-$C$5-$V$7*1.3&lt;0,0,BZ783-$C$5-$V$7*1.3),IF(BZ783-$V$7*1.3&lt;0,0,BZ783-$V$7*1.3))))</f>
        <v>Remplir la colonne I</v>
      </c>
      <c r="CD783" s="91"/>
      <c r="CE783" s="315" t="str">
        <f t="shared" si="418"/>
        <v>Remplir les termes C, P, T et TVA</v>
      </c>
      <c r="CF783" s="61" t="str">
        <f t="shared" si="399"/>
        <v>REMPLIR TYPE DE CLIENT</v>
      </c>
      <c r="CG783" s="107" t="str">
        <f t="shared" si="419"/>
        <v>Montant total de l'aide demandée non indiqué</v>
      </c>
      <c r="CH783" s="1"/>
      <c r="CI783" s="1"/>
      <c r="CJ783" s="1"/>
      <c r="CK783" s="1"/>
      <c r="CL783" s="1"/>
    </row>
    <row r="784" spans="1:90" x14ac:dyDescent="0.25">
      <c r="A784" s="51"/>
      <c r="B784" s="111"/>
      <c r="C784" s="111"/>
      <c r="D784" s="111"/>
      <c r="E784" s="111"/>
      <c r="F784" s="111"/>
      <c r="G784" s="132"/>
      <c r="H784" s="151"/>
      <c r="I784" s="299"/>
      <c r="J784" s="152"/>
      <c r="K784" s="153"/>
      <c r="L784" s="169"/>
      <c r="M784" s="39"/>
      <c r="N784" s="90"/>
      <c r="O784" s="39"/>
      <c r="P784" s="23"/>
      <c r="Q784" s="170">
        <f t="shared" si="400"/>
        <v>0</v>
      </c>
      <c r="R784" s="55"/>
      <c r="S784" s="65"/>
      <c r="T784" s="98" t="s">
        <v>64</v>
      </c>
      <c r="U784" s="63"/>
      <c r="V784" s="87" t="str">
        <f t="shared" si="401"/>
        <v>Remplir la colonne R ou U</v>
      </c>
      <c r="W784" s="63"/>
      <c r="X784" s="173" t="str">
        <f t="shared" si="398"/>
        <v>Remplir la colonne M</v>
      </c>
      <c r="Y784" s="179" t="str">
        <f t="shared" si="402"/>
        <v>Remplir la colonne W</v>
      </c>
      <c r="Z784" s="263" t="str">
        <f t="shared" si="420"/>
        <v>Remplir la colonne I</v>
      </c>
      <c r="AA784" s="91"/>
      <c r="AB784" s="315" t="str">
        <f t="shared" si="403"/>
        <v>Remplir les termes C, P, T et TVA</v>
      </c>
      <c r="AC784" s="55"/>
      <c r="AD784" s="65"/>
      <c r="AE784" s="98" t="s">
        <v>64</v>
      </c>
      <c r="AF784" s="63"/>
      <c r="AG784" s="87" t="str">
        <f t="shared" si="404"/>
        <v>Remplir la colonne AC ou AF</v>
      </c>
      <c r="AH784" s="63"/>
      <c r="AI784" s="173" t="str">
        <f t="shared" si="421"/>
        <v>Remplir la colonne M</v>
      </c>
      <c r="AJ784" s="179" t="str">
        <f t="shared" si="405"/>
        <v>Remplir la colonne AH</v>
      </c>
      <c r="AK784" s="263" t="str">
        <f t="shared" si="422"/>
        <v>Remplir la colonne I</v>
      </c>
      <c r="AL784" s="91"/>
      <c r="AM784" s="315" t="str">
        <f t="shared" si="406"/>
        <v>Remplir les terme C, P, T et TVA</v>
      </c>
      <c r="AN784" s="55"/>
      <c r="AO784" s="65"/>
      <c r="AP784" s="98" t="s">
        <v>64</v>
      </c>
      <c r="AQ784" s="63"/>
      <c r="AR784" s="87" t="str">
        <f t="shared" si="407"/>
        <v>Remplir la colonne AN ou AQ</v>
      </c>
      <c r="AS784" s="63"/>
      <c r="AT784" s="173" t="str">
        <f t="shared" si="423"/>
        <v>Remplir la colonne M</v>
      </c>
      <c r="AU784" s="179" t="str">
        <f t="shared" si="408"/>
        <v>Remplir la colonne AS</v>
      </c>
      <c r="AV784" s="263" t="str">
        <f t="shared" si="424"/>
        <v>Remplir la colonne I</v>
      </c>
      <c r="AW784" s="91"/>
      <c r="AX784" s="315" t="str">
        <f t="shared" si="409"/>
        <v>Remplir les termes C, P, T et TVA</v>
      </c>
      <c r="AY784" s="55"/>
      <c r="AZ784" s="65"/>
      <c r="BA784" s="98" t="s">
        <v>64</v>
      </c>
      <c r="BB784" s="63"/>
      <c r="BC784" s="87" t="str">
        <f t="shared" si="410"/>
        <v>Remplir la colonne AY ou BB</v>
      </c>
      <c r="BD784" s="63"/>
      <c r="BE784" s="173" t="str">
        <f t="shared" si="425"/>
        <v>Remplir la colonne M</v>
      </c>
      <c r="BF784" s="179" t="str">
        <f t="shared" si="411"/>
        <v>Remplir la colonne BD</v>
      </c>
      <c r="BG784" s="263" t="str">
        <f t="shared" si="426"/>
        <v>Remplir la colonne I</v>
      </c>
      <c r="BH784" s="91"/>
      <c r="BI784" s="315" t="str">
        <f t="shared" si="412"/>
        <v>Remplir les termes C, P, T et TVA</v>
      </c>
      <c r="BJ784" s="55"/>
      <c r="BK784" s="65"/>
      <c r="BL784" s="98" t="s">
        <v>64</v>
      </c>
      <c r="BM784" s="63"/>
      <c r="BN784" s="87" t="str">
        <f t="shared" si="413"/>
        <v>Remplir la colonne BJ ou BM</v>
      </c>
      <c r="BO784" s="63"/>
      <c r="BP784" s="173" t="str">
        <f t="shared" si="427"/>
        <v>Remplir la colonne M</v>
      </c>
      <c r="BQ784" s="179" t="str">
        <f t="shared" si="414"/>
        <v>Remplir la colonne BO</v>
      </c>
      <c r="BR784" s="263" t="str">
        <f t="shared" si="428"/>
        <v>Remplir la colonne I</v>
      </c>
      <c r="BS784" s="91"/>
      <c r="BT784" s="315" t="str">
        <f t="shared" si="415"/>
        <v>Remplir les termes C, P, T et TVA</v>
      </c>
      <c r="BU784" s="55"/>
      <c r="BV784" s="65"/>
      <c r="BW784" s="98" t="s">
        <v>64</v>
      </c>
      <c r="BX784" s="63"/>
      <c r="BY784" s="87" t="str">
        <f t="shared" si="416"/>
        <v>Remplir la colonne BU ou BX</v>
      </c>
      <c r="BZ784" s="63"/>
      <c r="CA784" s="173" t="str">
        <f t="shared" si="429"/>
        <v>Remplir la colonne M</v>
      </c>
      <c r="CB784" s="179" t="str">
        <f t="shared" si="417"/>
        <v>Remplir la colonne BZ</v>
      </c>
      <c r="CC784" s="263" t="str">
        <f t="shared" si="430"/>
        <v>Remplir la colonne I</v>
      </c>
      <c r="CD784" s="91"/>
      <c r="CE784" s="315" t="str">
        <f t="shared" si="418"/>
        <v>Remplir les termes C, P, T et TVA</v>
      </c>
      <c r="CF784" s="61" t="str">
        <f t="shared" si="399"/>
        <v>REMPLIR TYPE DE CLIENT</v>
      </c>
      <c r="CG784" s="107" t="str">
        <f t="shared" si="419"/>
        <v>Montant total de l'aide demandée non indiqué</v>
      </c>
      <c r="CH784" s="1"/>
      <c r="CI784" s="1"/>
      <c r="CJ784" s="1"/>
      <c r="CK784" s="1"/>
      <c r="CL784" s="1"/>
    </row>
    <row r="785" spans="1:90" x14ac:dyDescent="0.25">
      <c r="A785" s="51"/>
      <c r="B785" s="111"/>
      <c r="C785" s="111"/>
      <c r="D785" s="111"/>
      <c r="E785" s="111"/>
      <c r="F785" s="111"/>
      <c r="G785" s="132"/>
      <c r="H785" s="151"/>
      <c r="I785" s="299"/>
      <c r="J785" s="152"/>
      <c r="K785" s="153"/>
      <c r="L785" s="169"/>
      <c r="M785" s="39"/>
      <c r="N785" s="90"/>
      <c r="O785" s="39"/>
      <c r="P785" s="23"/>
      <c r="Q785" s="170">
        <f t="shared" si="400"/>
        <v>0</v>
      </c>
      <c r="R785" s="55"/>
      <c r="S785" s="65"/>
      <c r="T785" s="98" t="s">
        <v>64</v>
      </c>
      <c r="U785" s="63"/>
      <c r="V785" s="87" t="str">
        <f t="shared" si="401"/>
        <v>Remplir la colonne R ou U</v>
      </c>
      <c r="W785" s="63"/>
      <c r="X785" s="173" t="str">
        <f t="shared" si="398"/>
        <v>Remplir la colonne M</v>
      </c>
      <c r="Y785" s="179" t="str">
        <f t="shared" si="402"/>
        <v>Remplir la colonne W</v>
      </c>
      <c r="Z785" s="263" t="str">
        <f t="shared" si="420"/>
        <v>Remplir la colonne I</v>
      </c>
      <c r="AA785" s="91"/>
      <c r="AB785" s="315" t="str">
        <f t="shared" si="403"/>
        <v>Remplir les termes C, P, T et TVA</v>
      </c>
      <c r="AC785" s="55"/>
      <c r="AD785" s="65"/>
      <c r="AE785" s="98" t="s">
        <v>64</v>
      </c>
      <c r="AF785" s="63"/>
      <c r="AG785" s="87" t="str">
        <f t="shared" si="404"/>
        <v>Remplir la colonne AC ou AF</v>
      </c>
      <c r="AH785" s="63"/>
      <c r="AI785" s="173" t="str">
        <f t="shared" si="421"/>
        <v>Remplir la colonne M</v>
      </c>
      <c r="AJ785" s="179" t="str">
        <f t="shared" si="405"/>
        <v>Remplir la colonne AH</v>
      </c>
      <c r="AK785" s="263" t="str">
        <f t="shared" si="422"/>
        <v>Remplir la colonne I</v>
      </c>
      <c r="AL785" s="91"/>
      <c r="AM785" s="315" t="str">
        <f t="shared" si="406"/>
        <v>Remplir les terme C, P, T et TVA</v>
      </c>
      <c r="AN785" s="55"/>
      <c r="AO785" s="65"/>
      <c r="AP785" s="98" t="s">
        <v>64</v>
      </c>
      <c r="AQ785" s="63"/>
      <c r="AR785" s="87" t="str">
        <f t="shared" si="407"/>
        <v>Remplir la colonne AN ou AQ</v>
      </c>
      <c r="AS785" s="63"/>
      <c r="AT785" s="173" t="str">
        <f t="shared" si="423"/>
        <v>Remplir la colonne M</v>
      </c>
      <c r="AU785" s="179" t="str">
        <f t="shared" si="408"/>
        <v>Remplir la colonne AS</v>
      </c>
      <c r="AV785" s="263" t="str">
        <f t="shared" si="424"/>
        <v>Remplir la colonne I</v>
      </c>
      <c r="AW785" s="91"/>
      <c r="AX785" s="315" t="str">
        <f t="shared" si="409"/>
        <v>Remplir les termes C, P, T et TVA</v>
      </c>
      <c r="AY785" s="55"/>
      <c r="AZ785" s="65"/>
      <c r="BA785" s="98" t="s">
        <v>64</v>
      </c>
      <c r="BB785" s="63"/>
      <c r="BC785" s="87" t="str">
        <f t="shared" si="410"/>
        <v>Remplir la colonne AY ou BB</v>
      </c>
      <c r="BD785" s="63"/>
      <c r="BE785" s="173" t="str">
        <f t="shared" si="425"/>
        <v>Remplir la colonne M</v>
      </c>
      <c r="BF785" s="179" t="str">
        <f t="shared" si="411"/>
        <v>Remplir la colonne BD</v>
      </c>
      <c r="BG785" s="263" t="str">
        <f t="shared" si="426"/>
        <v>Remplir la colonne I</v>
      </c>
      <c r="BH785" s="91"/>
      <c r="BI785" s="315" t="str">
        <f t="shared" si="412"/>
        <v>Remplir les termes C, P, T et TVA</v>
      </c>
      <c r="BJ785" s="55"/>
      <c r="BK785" s="65"/>
      <c r="BL785" s="98" t="s">
        <v>64</v>
      </c>
      <c r="BM785" s="63"/>
      <c r="BN785" s="87" t="str">
        <f t="shared" si="413"/>
        <v>Remplir la colonne BJ ou BM</v>
      </c>
      <c r="BO785" s="63"/>
      <c r="BP785" s="173" t="str">
        <f t="shared" si="427"/>
        <v>Remplir la colonne M</v>
      </c>
      <c r="BQ785" s="179" t="str">
        <f t="shared" si="414"/>
        <v>Remplir la colonne BO</v>
      </c>
      <c r="BR785" s="263" t="str">
        <f t="shared" si="428"/>
        <v>Remplir la colonne I</v>
      </c>
      <c r="BS785" s="91"/>
      <c r="BT785" s="315" t="str">
        <f t="shared" si="415"/>
        <v>Remplir les termes C, P, T et TVA</v>
      </c>
      <c r="BU785" s="55"/>
      <c r="BV785" s="65"/>
      <c r="BW785" s="98" t="s">
        <v>64</v>
      </c>
      <c r="BX785" s="63"/>
      <c r="BY785" s="87" t="str">
        <f t="shared" si="416"/>
        <v>Remplir la colonne BU ou BX</v>
      </c>
      <c r="BZ785" s="63"/>
      <c r="CA785" s="173" t="str">
        <f t="shared" si="429"/>
        <v>Remplir la colonne M</v>
      </c>
      <c r="CB785" s="179" t="str">
        <f t="shared" si="417"/>
        <v>Remplir la colonne BZ</v>
      </c>
      <c r="CC785" s="263" t="str">
        <f t="shared" si="430"/>
        <v>Remplir la colonne I</v>
      </c>
      <c r="CD785" s="91"/>
      <c r="CE785" s="315" t="str">
        <f t="shared" si="418"/>
        <v>Remplir les termes C, P, T et TVA</v>
      </c>
      <c r="CF785" s="61" t="str">
        <f t="shared" si="399"/>
        <v>REMPLIR TYPE DE CLIENT</v>
      </c>
      <c r="CG785" s="107" t="str">
        <f t="shared" si="419"/>
        <v>Montant total de l'aide demandée non indiqué</v>
      </c>
      <c r="CH785" s="1"/>
      <c r="CI785" s="1"/>
      <c r="CJ785" s="1"/>
      <c r="CK785" s="1"/>
      <c r="CL785" s="1"/>
    </row>
    <row r="786" spans="1:90" x14ac:dyDescent="0.25">
      <c r="A786" s="51"/>
      <c r="B786" s="111"/>
      <c r="C786" s="111"/>
      <c r="D786" s="111"/>
      <c r="E786" s="111"/>
      <c r="F786" s="111"/>
      <c r="G786" s="132"/>
      <c r="H786" s="151"/>
      <c r="I786" s="299"/>
      <c r="J786" s="152"/>
      <c r="K786" s="153"/>
      <c r="L786" s="169"/>
      <c r="M786" s="39"/>
      <c r="N786" s="90"/>
      <c r="O786" s="39"/>
      <c r="P786" s="23"/>
      <c r="Q786" s="170">
        <f t="shared" si="400"/>
        <v>0</v>
      </c>
      <c r="R786" s="55"/>
      <c r="S786" s="65"/>
      <c r="T786" s="98" t="s">
        <v>64</v>
      </c>
      <c r="U786" s="63"/>
      <c r="V786" s="87" t="str">
        <f t="shared" si="401"/>
        <v>Remplir la colonne R ou U</v>
      </c>
      <c r="W786" s="63"/>
      <c r="X786" s="173" t="str">
        <f t="shared" si="398"/>
        <v>Remplir la colonne M</v>
      </c>
      <c r="Y786" s="179" t="str">
        <f t="shared" si="402"/>
        <v>Remplir la colonne W</v>
      </c>
      <c r="Z786" s="263" t="str">
        <f t="shared" si="420"/>
        <v>Remplir la colonne I</v>
      </c>
      <c r="AA786" s="91"/>
      <c r="AB786" s="315" t="str">
        <f t="shared" si="403"/>
        <v>Remplir les termes C, P, T et TVA</v>
      </c>
      <c r="AC786" s="55"/>
      <c r="AD786" s="65"/>
      <c r="AE786" s="98" t="s">
        <v>64</v>
      </c>
      <c r="AF786" s="63"/>
      <c r="AG786" s="87" t="str">
        <f t="shared" si="404"/>
        <v>Remplir la colonne AC ou AF</v>
      </c>
      <c r="AH786" s="63"/>
      <c r="AI786" s="173" t="str">
        <f t="shared" si="421"/>
        <v>Remplir la colonne M</v>
      </c>
      <c r="AJ786" s="179" t="str">
        <f t="shared" si="405"/>
        <v>Remplir la colonne AH</v>
      </c>
      <c r="AK786" s="263" t="str">
        <f t="shared" si="422"/>
        <v>Remplir la colonne I</v>
      </c>
      <c r="AL786" s="91"/>
      <c r="AM786" s="315" t="str">
        <f t="shared" si="406"/>
        <v>Remplir les terme C, P, T et TVA</v>
      </c>
      <c r="AN786" s="55"/>
      <c r="AO786" s="65"/>
      <c r="AP786" s="98" t="s">
        <v>64</v>
      </c>
      <c r="AQ786" s="63"/>
      <c r="AR786" s="87" t="str">
        <f t="shared" si="407"/>
        <v>Remplir la colonne AN ou AQ</v>
      </c>
      <c r="AS786" s="63"/>
      <c r="AT786" s="173" t="str">
        <f t="shared" si="423"/>
        <v>Remplir la colonne M</v>
      </c>
      <c r="AU786" s="179" t="str">
        <f t="shared" si="408"/>
        <v>Remplir la colonne AS</v>
      </c>
      <c r="AV786" s="263" t="str">
        <f t="shared" si="424"/>
        <v>Remplir la colonne I</v>
      </c>
      <c r="AW786" s="91"/>
      <c r="AX786" s="315" t="str">
        <f t="shared" si="409"/>
        <v>Remplir les termes C, P, T et TVA</v>
      </c>
      <c r="AY786" s="55"/>
      <c r="AZ786" s="65"/>
      <c r="BA786" s="98" t="s">
        <v>64</v>
      </c>
      <c r="BB786" s="63"/>
      <c r="BC786" s="87" t="str">
        <f t="shared" si="410"/>
        <v>Remplir la colonne AY ou BB</v>
      </c>
      <c r="BD786" s="63"/>
      <c r="BE786" s="173" t="str">
        <f t="shared" si="425"/>
        <v>Remplir la colonne M</v>
      </c>
      <c r="BF786" s="179" t="str">
        <f t="shared" si="411"/>
        <v>Remplir la colonne BD</v>
      </c>
      <c r="BG786" s="263" t="str">
        <f t="shared" si="426"/>
        <v>Remplir la colonne I</v>
      </c>
      <c r="BH786" s="91"/>
      <c r="BI786" s="315" t="str">
        <f t="shared" si="412"/>
        <v>Remplir les termes C, P, T et TVA</v>
      </c>
      <c r="BJ786" s="55"/>
      <c r="BK786" s="65"/>
      <c r="BL786" s="98" t="s">
        <v>64</v>
      </c>
      <c r="BM786" s="63"/>
      <c r="BN786" s="87" t="str">
        <f t="shared" si="413"/>
        <v>Remplir la colonne BJ ou BM</v>
      </c>
      <c r="BO786" s="63"/>
      <c r="BP786" s="173" t="str">
        <f t="shared" si="427"/>
        <v>Remplir la colonne M</v>
      </c>
      <c r="BQ786" s="179" t="str">
        <f t="shared" si="414"/>
        <v>Remplir la colonne BO</v>
      </c>
      <c r="BR786" s="263" t="str">
        <f t="shared" si="428"/>
        <v>Remplir la colonne I</v>
      </c>
      <c r="BS786" s="91"/>
      <c r="BT786" s="315" t="str">
        <f t="shared" si="415"/>
        <v>Remplir les termes C, P, T et TVA</v>
      </c>
      <c r="BU786" s="55"/>
      <c r="BV786" s="65"/>
      <c r="BW786" s="98" t="s">
        <v>64</v>
      </c>
      <c r="BX786" s="63"/>
      <c r="BY786" s="87" t="str">
        <f t="shared" si="416"/>
        <v>Remplir la colonne BU ou BX</v>
      </c>
      <c r="BZ786" s="63"/>
      <c r="CA786" s="173" t="str">
        <f t="shared" si="429"/>
        <v>Remplir la colonne M</v>
      </c>
      <c r="CB786" s="179" t="str">
        <f t="shared" si="417"/>
        <v>Remplir la colonne BZ</v>
      </c>
      <c r="CC786" s="263" t="str">
        <f t="shared" si="430"/>
        <v>Remplir la colonne I</v>
      </c>
      <c r="CD786" s="91"/>
      <c r="CE786" s="315" t="str">
        <f t="shared" si="418"/>
        <v>Remplir les termes C, P, T et TVA</v>
      </c>
      <c r="CF786" s="61" t="str">
        <f t="shared" si="399"/>
        <v>REMPLIR TYPE DE CLIENT</v>
      </c>
      <c r="CG786" s="107" t="str">
        <f t="shared" si="419"/>
        <v>Montant total de l'aide demandée non indiqué</v>
      </c>
      <c r="CH786" s="1"/>
      <c r="CI786" s="1"/>
      <c r="CJ786" s="1"/>
      <c r="CK786" s="1"/>
      <c r="CL786" s="1"/>
    </row>
    <row r="787" spans="1:90" x14ac:dyDescent="0.25">
      <c r="A787" s="51"/>
      <c r="B787" s="111"/>
      <c r="C787" s="111"/>
      <c r="D787" s="111"/>
      <c r="E787" s="111"/>
      <c r="F787" s="111"/>
      <c r="G787" s="132"/>
      <c r="H787" s="151"/>
      <c r="I787" s="299"/>
      <c r="J787" s="152"/>
      <c r="K787" s="153"/>
      <c r="L787" s="169"/>
      <c r="M787" s="39"/>
      <c r="N787" s="90"/>
      <c r="O787" s="39"/>
      <c r="P787" s="23"/>
      <c r="Q787" s="170">
        <f t="shared" si="400"/>
        <v>0</v>
      </c>
      <c r="R787" s="55"/>
      <c r="S787" s="65"/>
      <c r="T787" s="98" t="s">
        <v>64</v>
      </c>
      <c r="U787" s="63"/>
      <c r="V787" s="87" t="str">
        <f t="shared" si="401"/>
        <v>Remplir la colonne R ou U</v>
      </c>
      <c r="W787" s="63"/>
      <c r="X787" s="173" t="str">
        <f t="shared" si="398"/>
        <v>Remplir la colonne M</v>
      </c>
      <c r="Y787" s="179" t="str">
        <f t="shared" si="402"/>
        <v>Remplir la colonne W</v>
      </c>
      <c r="Z787" s="263" t="str">
        <f t="shared" si="420"/>
        <v>Remplir la colonne I</v>
      </c>
      <c r="AA787" s="91"/>
      <c r="AB787" s="315" t="str">
        <f t="shared" si="403"/>
        <v>Remplir les termes C, P, T et TVA</v>
      </c>
      <c r="AC787" s="55"/>
      <c r="AD787" s="65"/>
      <c r="AE787" s="98" t="s">
        <v>64</v>
      </c>
      <c r="AF787" s="63"/>
      <c r="AG787" s="87" t="str">
        <f t="shared" si="404"/>
        <v>Remplir la colonne AC ou AF</v>
      </c>
      <c r="AH787" s="63"/>
      <c r="AI787" s="173" t="str">
        <f t="shared" si="421"/>
        <v>Remplir la colonne M</v>
      </c>
      <c r="AJ787" s="179" t="str">
        <f t="shared" si="405"/>
        <v>Remplir la colonne AH</v>
      </c>
      <c r="AK787" s="263" t="str">
        <f t="shared" si="422"/>
        <v>Remplir la colonne I</v>
      </c>
      <c r="AL787" s="91"/>
      <c r="AM787" s="315" t="str">
        <f t="shared" si="406"/>
        <v>Remplir les terme C, P, T et TVA</v>
      </c>
      <c r="AN787" s="55"/>
      <c r="AO787" s="65"/>
      <c r="AP787" s="98" t="s">
        <v>64</v>
      </c>
      <c r="AQ787" s="63"/>
      <c r="AR787" s="87" t="str">
        <f t="shared" si="407"/>
        <v>Remplir la colonne AN ou AQ</v>
      </c>
      <c r="AS787" s="63"/>
      <c r="AT787" s="173" t="str">
        <f t="shared" si="423"/>
        <v>Remplir la colonne M</v>
      </c>
      <c r="AU787" s="179" t="str">
        <f t="shared" si="408"/>
        <v>Remplir la colonne AS</v>
      </c>
      <c r="AV787" s="263" t="str">
        <f t="shared" si="424"/>
        <v>Remplir la colonne I</v>
      </c>
      <c r="AW787" s="91"/>
      <c r="AX787" s="315" t="str">
        <f t="shared" si="409"/>
        <v>Remplir les termes C, P, T et TVA</v>
      </c>
      <c r="AY787" s="55"/>
      <c r="AZ787" s="65"/>
      <c r="BA787" s="98" t="s">
        <v>64</v>
      </c>
      <c r="BB787" s="63"/>
      <c r="BC787" s="87" t="str">
        <f t="shared" si="410"/>
        <v>Remplir la colonne AY ou BB</v>
      </c>
      <c r="BD787" s="63"/>
      <c r="BE787" s="173" t="str">
        <f t="shared" si="425"/>
        <v>Remplir la colonne M</v>
      </c>
      <c r="BF787" s="179" t="str">
        <f t="shared" si="411"/>
        <v>Remplir la colonne BD</v>
      </c>
      <c r="BG787" s="263" t="str">
        <f t="shared" si="426"/>
        <v>Remplir la colonne I</v>
      </c>
      <c r="BH787" s="91"/>
      <c r="BI787" s="315" t="str">
        <f t="shared" si="412"/>
        <v>Remplir les termes C, P, T et TVA</v>
      </c>
      <c r="BJ787" s="55"/>
      <c r="BK787" s="65"/>
      <c r="BL787" s="98" t="s">
        <v>64</v>
      </c>
      <c r="BM787" s="63"/>
      <c r="BN787" s="87" t="str">
        <f t="shared" si="413"/>
        <v>Remplir la colonne BJ ou BM</v>
      </c>
      <c r="BO787" s="63"/>
      <c r="BP787" s="173" t="str">
        <f t="shared" si="427"/>
        <v>Remplir la colonne M</v>
      </c>
      <c r="BQ787" s="179" t="str">
        <f t="shared" si="414"/>
        <v>Remplir la colonne BO</v>
      </c>
      <c r="BR787" s="263" t="str">
        <f t="shared" si="428"/>
        <v>Remplir la colonne I</v>
      </c>
      <c r="BS787" s="91"/>
      <c r="BT787" s="315" t="str">
        <f t="shared" si="415"/>
        <v>Remplir les termes C, P, T et TVA</v>
      </c>
      <c r="BU787" s="55"/>
      <c r="BV787" s="65"/>
      <c r="BW787" s="98" t="s">
        <v>64</v>
      </c>
      <c r="BX787" s="63"/>
      <c r="BY787" s="87" t="str">
        <f t="shared" si="416"/>
        <v>Remplir la colonne BU ou BX</v>
      </c>
      <c r="BZ787" s="63"/>
      <c r="CA787" s="173" t="str">
        <f t="shared" si="429"/>
        <v>Remplir la colonne M</v>
      </c>
      <c r="CB787" s="179" t="str">
        <f t="shared" si="417"/>
        <v>Remplir la colonne BZ</v>
      </c>
      <c r="CC787" s="263" t="str">
        <f t="shared" si="430"/>
        <v>Remplir la colonne I</v>
      </c>
      <c r="CD787" s="91"/>
      <c r="CE787" s="315" t="str">
        <f t="shared" si="418"/>
        <v>Remplir les termes C, P, T et TVA</v>
      </c>
      <c r="CF787" s="61" t="str">
        <f t="shared" si="399"/>
        <v>REMPLIR TYPE DE CLIENT</v>
      </c>
      <c r="CG787" s="107" t="str">
        <f t="shared" si="419"/>
        <v>Montant total de l'aide demandée non indiqué</v>
      </c>
      <c r="CH787" s="1"/>
      <c r="CI787" s="1"/>
      <c r="CJ787" s="1"/>
      <c r="CK787" s="1"/>
      <c r="CL787" s="1"/>
    </row>
    <row r="788" spans="1:90" x14ac:dyDescent="0.25">
      <c r="A788" s="51"/>
      <c r="B788" s="111"/>
      <c r="C788" s="111"/>
      <c r="D788" s="111"/>
      <c r="E788" s="111"/>
      <c r="F788" s="111"/>
      <c r="G788" s="132"/>
      <c r="H788" s="151"/>
      <c r="I788" s="299"/>
      <c r="J788" s="152"/>
      <c r="K788" s="153"/>
      <c r="L788" s="169"/>
      <c r="M788" s="39"/>
      <c r="N788" s="90"/>
      <c r="O788" s="39"/>
      <c r="P788" s="23"/>
      <c r="Q788" s="170">
        <f t="shared" si="400"/>
        <v>0</v>
      </c>
      <c r="R788" s="55"/>
      <c r="S788" s="65"/>
      <c r="T788" s="98" t="s">
        <v>64</v>
      </c>
      <c r="U788" s="63"/>
      <c r="V788" s="87" t="str">
        <f t="shared" si="401"/>
        <v>Remplir la colonne R ou U</v>
      </c>
      <c r="W788" s="63"/>
      <c r="X788" s="173" t="str">
        <f t="shared" si="398"/>
        <v>Remplir la colonne M</v>
      </c>
      <c r="Y788" s="179" t="str">
        <f t="shared" si="402"/>
        <v>Remplir la colonne W</v>
      </c>
      <c r="Z788" s="263" t="str">
        <f t="shared" si="420"/>
        <v>Remplir la colonne I</v>
      </c>
      <c r="AA788" s="91"/>
      <c r="AB788" s="315" t="str">
        <f t="shared" si="403"/>
        <v>Remplir les termes C, P, T et TVA</v>
      </c>
      <c r="AC788" s="55"/>
      <c r="AD788" s="65"/>
      <c r="AE788" s="98" t="s">
        <v>64</v>
      </c>
      <c r="AF788" s="63"/>
      <c r="AG788" s="87" t="str">
        <f t="shared" si="404"/>
        <v>Remplir la colonne AC ou AF</v>
      </c>
      <c r="AH788" s="63"/>
      <c r="AI788" s="173" t="str">
        <f t="shared" si="421"/>
        <v>Remplir la colonne M</v>
      </c>
      <c r="AJ788" s="179" t="str">
        <f t="shared" si="405"/>
        <v>Remplir la colonne AH</v>
      </c>
      <c r="AK788" s="263" t="str">
        <f t="shared" si="422"/>
        <v>Remplir la colonne I</v>
      </c>
      <c r="AL788" s="91"/>
      <c r="AM788" s="315" t="str">
        <f t="shared" si="406"/>
        <v>Remplir les terme C, P, T et TVA</v>
      </c>
      <c r="AN788" s="55"/>
      <c r="AO788" s="65"/>
      <c r="AP788" s="98" t="s">
        <v>64</v>
      </c>
      <c r="AQ788" s="63"/>
      <c r="AR788" s="87" t="str">
        <f t="shared" si="407"/>
        <v>Remplir la colonne AN ou AQ</v>
      </c>
      <c r="AS788" s="63"/>
      <c r="AT788" s="173" t="str">
        <f t="shared" si="423"/>
        <v>Remplir la colonne M</v>
      </c>
      <c r="AU788" s="179" t="str">
        <f t="shared" si="408"/>
        <v>Remplir la colonne AS</v>
      </c>
      <c r="AV788" s="263" t="str">
        <f t="shared" si="424"/>
        <v>Remplir la colonne I</v>
      </c>
      <c r="AW788" s="91"/>
      <c r="AX788" s="315" t="str">
        <f t="shared" si="409"/>
        <v>Remplir les termes C, P, T et TVA</v>
      </c>
      <c r="AY788" s="55"/>
      <c r="AZ788" s="65"/>
      <c r="BA788" s="98" t="s">
        <v>64</v>
      </c>
      <c r="BB788" s="63"/>
      <c r="BC788" s="87" t="str">
        <f t="shared" si="410"/>
        <v>Remplir la colonne AY ou BB</v>
      </c>
      <c r="BD788" s="63"/>
      <c r="BE788" s="173" t="str">
        <f t="shared" si="425"/>
        <v>Remplir la colonne M</v>
      </c>
      <c r="BF788" s="179" t="str">
        <f t="shared" si="411"/>
        <v>Remplir la colonne BD</v>
      </c>
      <c r="BG788" s="263" t="str">
        <f t="shared" si="426"/>
        <v>Remplir la colonne I</v>
      </c>
      <c r="BH788" s="91"/>
      <c r="BI788" s="315" t="str">
        <f t="shared" si="412"/>
        <v>Remplir les termes C, P, T et TVA</v>
      </c>
      <c r="BJ788" s="55"/>
      <c r="BK788" s="65"/>
      <c r="BL788" s="98" t="s">
        <v>64</v>
      </c>
      <c r="BM788" s="63"/>
      <c r="BN788" s="87" t="str">
        <f t="shared" si="413"/>
        <v>Remplir la colonne BJ ou BM</v>
      </c>
      <c r="BO788" s="63"/>
      <c r="BP788" s="173" t="str">
        <f t="shared" si="427"/>
        <v>Remplir la colonne M</v>
      </c>
      <c r="BQ788" s="179" t="str">
        <f t="shared" si="414"/>
        <v>Remplir la colonne BO</v>
      </c>
      <c r="BR788" s="263" t="str">
        <f t="shared" si="428"/>
        <v>Remplir la colonne I</v>
      </c>
      <c r="BS788" s="91"/>
      <c r="BT788" s="315" t="str">
        <f t="shared" si="415"/>
        <v>Remplir les termes C, P, T et TVA</v>
      </c>
      <c r="BU788" s="55"/>
      <c r="BV788" s="65"/>
      <c r="BW788" s="98" t="s">
        <v>64</v>
      </c>
      <c r="BX788" s="63"/>
      <c r="BY788" s="87" t="str">
        <f t="shared" si="416"/>
        <v>Remplir la colonne BU ou BX</v>
      </c>
      <c r="BZ788" s="63"/>
      <c r="CA788" s="173" t="str">
        <f t="shared" si="429"/>
        <v>Remplir la colonne M</v>
      </c>
      <c r="CB788" s="179" t="str">
        <f t="shared" si="417"/>
        <v>Remplir la colonne BZ</v>
      </c>
      <c r="CC788" s="263" t="str">
        <f t="shared" si="430"/>
        <v>Remplir la colonne I</v>
      </c>
      <c r="CD788" s="91"/>
      <c r="CE788" s="315" t="str">
        <f t="shared" si="418"/>
        <v>Remplir les termes C, P, T et TVA</v>
      </c>
      <c r="CF788" s="61" t="str">
        <f t="shared" si="399"/>
        <v>REMPLIR TYPE DE CLIENT</v>
      </c>
      <c r="CG788" s="107" t="str">
        <f t="shared" si="419"/>
        <v>Montant total de l'aide demandée non indiqué</v>
      </c>
      <c r="CH788" s="1"/>
      <c r="CI788" s="1"/>
      <c r="CJ788" s="1"/>
      <c r="CK788" s="1"/>
      <c r="CL788" s="1"/>
    </row>
    <row r="789" spans="1:90" x14ac:dyDescent="0.25">
      <c r="A789" s="51"/>
      <c r="B789" s="111"/>
      <c r="C789" s="111"/>
      <c r="D789" s="111"/>
      <c r="E789" s="111"/>
      <c r="F789" s="111"/>
      <c r="G789" s="132"/>
      <c r="H789" s="151"/>
      <c r="I789" s="299"/>
      <c r="J789" s="152"/>
      <c r="K789" s="153"/>
      <c r="L789" s="169"/>
      <c r="M789" s="39"/>
      <c r="N789" s="90"/>
      <c r="O789" s="39"/>
      <c r="P789" s="23"/>
      <c r="Q789" s="170">
        <f t="shared" si="400"/>
        <v>0</v>
      </c>
      <c r="R789" s="55"/>
      <c r="S789" s="65"/>
      <c r="T789" s="98" t="s">
        <v>64</v>
      </c>
      <c r="U789" s="63"/>
      <c r="V789" s="87" t="str">
        <f t="shared" si="401"/>
        <v>Remplir la colonne R ou U</v>
      </c>
      <c r="W789" s="63"/>
      <c r="X789" s="173" t="str">
        <f t="shared" si="398"/>
        <v>Remplir la colonne M</v>
      </c>
      <c r="Y789" s="179" t="str">
        <f t="shared" si="402"/>
        <v>Remplir la colonne W</v>
      </c>
      <c r="Z789" s="263" t="str">
        <f t="shared" si="420"/>
        <v>Remplir la colonne I</v>
      </c>
      <c r="AA789" s="91"/>
      <c r="AB789" s="315" t="str">
        <f t="shared" si="403"/>
        <v>Remplir les termes C, P, T et TVA</v>
      </c>
      <c r="AC789" s="55"/>
      <c r="AD789" s="65"/>
      <c r="AE789" s="98" t="s">
        <v>64</v>
      </c>
      <c r="AF789" s="63"/>
      <c r="AG789" s="87" t="str">
        <f t="shared" si="404"/>
        <v>Remplir la colonne AC ou AF</v>
      </c>
      <c r="AH789" s="63"/>
      <c r="AI789" s="173" t="str">
        <f t="shared" si="421"/>
        <v>Remplir la colonne M</v>
      </c>
      <c r="AJ789" s="179" t="str">
        <f t="shared" si="405"/>
        <v>Remplir la colonne AH</v>
      </c>
      <c r="AK789" s="263" t="str">
        <f t="shared" si="422"/>
        <v>Remplir la colonne I</v>
      </c>
      <c r="AL789" s="91"/>
      <c r="AM789" s="315" t="str">
        <f t="shared" si="406"/>
        <v>Remplir les terme C, P, T et TVA</v>
      </c>
      <c r="AN789" s="55"/>
      <c r="AO789" s="65"/>
      <c r="AP789" s="98" t="s">
        <v>64</v>
      </c>
      <c r="AQ789" s="63"/>
      <c r="AR789" s="87" t="str">
        <f t="shared" si="407"/>
        <v>Remplir la colonne AN ou AQ</v>
      </c>
      <c r="AS789" s="63"/>
      <c r="AT789" s="173" t="str">
        <f t="shared" si="423"/>
        <v>Remplir la colonne M</v>
      </c>
      <c r="AU789" s="179" t="str">
        <f t="shared" si="408"/>
        <v>Remplir la colonne AS</v>
      </c>
      <c r="AV789" s="263" t="str">
        <f t="shared" si="424"/>
        <v>Remplir la colonne I</v>
      </c>
      <c r="AW789" s="91"/>
      <c r="AX789" s="315" t="str">
        <f t="shared" si="409"/>
        <v>Remplir les termes C, P, T et TVA</v>
      </c>
      <c r="AY789" s="55"/>
      <c r="AZ789" s="65"/>
      <c r="BA789" s="98" t="s">
        <v>64</v>
      </c>
      <c r="BB789" s="63"/>
      <c r="BC789" s="87" t="str">
        <f t="shared" si="410"/>
        <v>Remplir la colonne AY ou BB</v>
      </c>
      <c r="BD789" s="63"/>
      <c r="BE789" s="173" t="str">
        <f t="shared" si="425"/>
        <v>Remplir la colonne M</v>
      </c>
      <c r="BF789" s="179" t="str">
        <f t="shared" si="411"/>
        <v>Remplir la colonne BD</v>
      </c>
      <c r="BG789" s="263" t="str">
        <f t="shared" si="426"/>
        <v>Remplir la colonne I</v>
      </c>
      <c r="BH789" s="91"/>
      <c r="BI789" s="315" t="str">
        <f t="shared" si="412"/>
        <v>Remplir les termes C, P, T et TVA</v>
      </c>
      <c r="BJ789" s="55"/>
      <c r="BK789" s="65"/>
      <c r="BL789" s="98" t="s">
        <v>64</v>
      </c>
      <c r="BM789" s="63"/>
      <c r="BN789" s="87" t="str">
        <f t="shared" si="413"/>
        <v>Remplir la colonne BJ ou BM</v>
      </c>
      <c r="BO789" s="63"/>
      <c r="BP789" s="173" t="str">
        <f t="shared" si="427"/>
        <v>Remplir la colonne M</v>
      </c>
      <c r="BQ789" s="179" t="str">
        <f t="shared" si="414"/>
        <v>Remplir la colonne BO</v>
      </c>
      <c r="BR789" s="263" t="str">
        <f t="shared" si="428"/>
        <v>Remplir la colonne I</v>
      </c>
      <c r="BS789" s="91"/>
      <c r="BT789" s="315" t="str">
        <f t="shared" si="415"/>
        <v>Remplir les termes C, P, T et TVA</v>
      </c>
      <c r="BU789" s="55"/>
      <c r="BV789" s="65"/>
      <c r="BW789" s="98" t="s">
        <v>64</v>
      </c>
      <c r="BX789" s="63"/>
      <c r="BY789" s="87" t="str">
        <f t="shared" si="416"/>
        <v>Remplir la colonne BU ou BX</v>
      </c>
      <c r="BZ789" s="63"/>
      <c r="CA789" s="173" t="str">
        <f t="shared" si="429"/>
        <v>Remplir la colonne M</v>
      </c>
      <c r="CB789" s="179" t="str">
        <f t="shared" si="417"/>
        <v>Remplir la colonne BZ</v>
      </c>
      <c r="CC789" s="263" t="str">
        <f t="shared" si="430"/>
        <v>Remplir la colonne I</v>
      </c>
      <c r="CD789" s="91"/>
      <c r="CE789" s="315" t="str">
        <f t="shared" si="418"/>
        <v>Remplir les termes C, P, T et TVA</v>
      </c>
      <c r="CF789" s="61" t="str">
        <f t="shared" si="399"/>
        <v>REMPLIR TYPE DE CLIENT</v>
      </c>
      <c r="CG789" s="107" t="str">
        <f t="shared" si="419"/>
        <v>Montant total de l'aide demandée non indiqué</v>
      </c>
      <c r="CH789" s="1"/>
      <c r="CI789" s="1"/>
      <c r="CJ789" s="1"/>
      <c r="CK789" s="1"/>
      <c r="CL789" s="1"/>
    </row>
    <row r="790" spans="1:90" x14ac:dyDescent="0.25">
      <c r="A790" s="51"/>
      <c r="B790" s="111"/>
      <c r="C790" s="111"/>
      <c r="D790" s="111"/>
      <c r="E790" s="111"/>
      <c r="F790" s="111"/>
      <c r="G790" s="132"/>
      <c r="H790" s="151"/>
      <c r="I790" s="299"/>
      <c r="J790" s="152"/>
      <c r="K790" s="153"/>
      <c r="L790" s="169"/>
      <c r="M790" s="39"/>
      <c r="N790" s="90"/>
      <c r="O790" s="39"/>
      <c r="P790" s="23"/>
      <c r="Q790" s="170">
        <f t="shared" si="400"/>
        <v>0</v>
      </c>
      <c r="R790" s="55"/>
      <c r="S790" s="65"/>
      <c r="T790" s="98" t="s">
        <v>64</v>
      </c>
      <c r="U790" s="63"/>
      <c r="V790" s="87" t="str">
        <f t="shared" si="401"/>
        <v>Remplir la colonne R ou U</v>
      </c>
      <c r="W790" s="63"/>
      <c r="X790" s="173" t="str">
        <f t="shared" si="398"/>
        <v>Remplir la colonne M</v>
      </c>
      <c r="Y790" s="179" t="str">
        <f t="shared" si="402"/>
        <v>Remplir la colonne W</v>
      </c>
      <c r="Z790" s="263" t="str">
        <f t="shared" si="420"/>
        <v>Remplir la colonne I</v>
      </c>
      <c r="AA790" s="91"/>
      <c r="AB790" s="315" t="str">
        <f t="shared" si="403"/>
        <v>Remplir les termes C, P, T et TVA</v>
      </c>
      <c r="AC790" s="55"/>
      <c r="AD790" s="65"/>
      <c r="AE790" s="98" t="s">
        <v>64</v>
      </c>
      <c r="AF790" s="63"/>
      <c r="AG790" s="87" t="str">
        <f t="shared" si="404"/>
        <v>Remplir la colonne AC ou AF</v>
      </c>
      <c r="AH790" s="63"/>
      <c r="AI790" s="173" t="str">
        <f t="shared" si="421"/>
        <v>Remplir la colonne M</v>
      </c>
      <c r="AJ790" s="179" t="str">
        <f t="shared" si="405"/>
        <v>Remplir la colonne AH</v>
      </c>
      <c r="AK790" s="263" t="str">
        <f t="shared" si="422"/>
        <v>Remplir la colonne I</v>
      </c>
      <c r="AL790" s="91"/>
      <c r="AM790" s="315" t="str">
        <f t="shared" si="406"/>
        <v>Remplir les terme C, P, T et TVA</v>
      </c>
      <c r="AN790" s="55"/>
      <c r="AO790" s="65"/>
      <c r="AP790" s="98" t="s">
        <v>64</v>
      </c>
      <c r="AQ790" s="63"/>
      <c r="AR790" s="87" t="str">
        <f t="shared" si="407"/>
        <v>Remplir la colonne AN ou AQ</v>
      </c>
      <c r="AS790" s="63"/>
      <c r="AT790" s="173" t="str">
        <f t="shared" si="423"/>
        <v>Remplir la colonne M</v>
      </c>
      <c r="AU790" s="179" t="str">
        <f t="shared" si="408"/>
        <v>Remplir la colonne AS</v>
      </c>
      <c r="AV790" s="263" t="str">
        <f t="shared" si="424"/>
        <v>Remplir la colonne I</v>
      </c>
      <c r="AW790" s="91"/>
      <c r="AX790" s="315" t="str">
        <f t="shared" si="409"/>
        <v>Remplir les termes C, P, T et TVA</v>
      </c>
      <c r="AY790" s="55"/>
      <c r="AZ790" s="65"/>
      <c r="BA790" s="98" t="s">
        <v>64</v>
      </c>
      <c r="BB790" s="63"/>
      <c r="BC790" s="87" t="str">
        <f t="shared" si="410"/>
        <v>Remplir la colonne AY ou BB</v>
      </c>
      <c r="BD790" s="63"/>
      <c r="BE790" s="173" t="str">
        <f t="shared" si="425"/>
        <v>Remplir la colonne M</v>
      </c>
      <c r="BF790" s="179" t="str">
        <f t="shared" si="411"/>
        <v>Remplir la colonne BD</v>
      </c>
      <c r="BG790" s="263" t="str">
        <f t="shared" si="426"/>
        <v>Remplir la colonne I</v>
      </c>
      <c r="BH790" s="91"/>
      <c r="BI790" s="315" t="str">
        <f t="shared" si="412"/>
        <v>Remplir les termes C, P, T et TVA</v>
      </c>
      <c r="BJ790" s="55"/>
      <c r="BK790" s="65"/>
      <c r="BL790" s="98" t="s">
        <v>64</v>
      </c>
      <c r="BM790" s="63"/>
      <c r="BN790" s="87" t="str">
        <f t="shared" si="413"/>
        <v>Remplir la colonne BJ ou BM</v>
      </c>
      <c r="BO790" s="63"/>
      <c r="BP790" s="173" t="str">
        <f t="shared" si="427"/>
        <v>Remplir la colonne M</v>
      </c>
      <c r="BQ790" s="179" t="str">
        <f t="shared" si="414"/>
        <v>Remplir la colonne BO</v>
      </c>
      <c r="BR790" s="263" t="str">
        <f t="shared" si="428"/>
        <v>Remplir la colonne I</v>
      </c>
      <c r="BS790" s="91"/>
      <c r="BT790" s="315" t="str">
        <f t="shared" si="415"/>
        <v>Remplir les termes C, P, T et TVA</v>
      </c>
      <c r="BU790" s="55"/>
      <c r="BV790" s="65"/>
      <c r="BW790" s="98" t="s">
        <v>64</v>
      </c>
      <c r="BX790" s="63"/>
      <c r="BY790" s="87" t="str">
        <f t="shared" si="416"/>
        <v>Remplir la colonne BU ou BX</v>
      </c>
      <c r="BZ790" s="63"/>
      <c r="CA790" s="173" t="str">
        <f t="shared" si="429"/>
        <v>Remplir la colonne M</v>
      </c>
      <c r="CB790" s="179" t="str">
        <f t="shared" si="417"/>
        <v>Remplir la colonne BZ</v>
      </c>
      <c r="CC790" s="263" t="str">
        <f t="shared" si="430"/>
        <v>Remplir la colonne I</v>
      </c>
      <c r="CD790" s="91"/>
      <c r="CE790" s="315" t="str">
        <f t="shared" si="418"/>
        <v>Remplir les termes C, P, T et TVA</v>
      </c>
      <c r="CF790" s="61" t="str">
        <f t="shared" si="399"/>
        <v>REMPLIR TYPE DE CLIENT</v>
      </c>
      <c r="CG790" s="107" t="str">
        <f t="shared" si="419"/>
        <v>Montant total de l'aide demandée non indiqué</v>
      </c>
      <c r="CH790" s="1"/>
      <c r="CI790" s="1"/>
      <c r="CJ790" s="1"/>
      <c r="CK790" s="1"/>
      <c r="CL790" s="1"/>
    </row>
    <row r="791" spans="1:90" x14ac:dyDescent="0.25">
      <c r="A791" s="51"/>
      <c r="B791" s="111"/>
      <c r="C791" s="111"/>
      <c r="D791" s="111"/>
      <c r="E791" s="111"/>
      <c r="F791" s="111"/>
      <c r="G791" s="132"/>
      <c r="H791" s="151"/>
      <c r="I791" s="299"/>
      <c r="J791" s="152"/>
      <c r="K791" s="153"/>
      <c r="L791" s="169"/>
      <c r="M791" s="39"/>
      <c r="N791" s="90"/>
      <c r="O791" s="39"/>
      <c r="P791" s="23"/>
      <c r="Q791" s="170">
        <f t="shared" si="400"/>
        <v>0</v>
      </c>
      <c r="R791" s="55"/>
      <c r="S791" s="65"/>
      <c r="T791" s="98" t="s">
        <v>64</v>
      </c>
      <c r="U791" s="63"/>
      <c r="V791" s="87" t="str">
        <f t="shared" si="401"/>
        <v>Remplir la colonne R ou U</v>
      </c>
      <c r="W791" s="63"/>
      <c r="X791" s="173" t="str">
        <f t="shared" si="398"/>
        <v>Remplir la colonne M</v>
      </c>
      <c r="Y791" s="179" t="str">
        <f t="shared" si="402"/>
        <v>Remplir la colonne W</v>
      </c>
      <c r="Z791" s="263" t="str">
        <f t="shared" si="420"/>
        <v>Remplir la colonne I</v>
      </c>
      <c r="AA791" s="91"/>
      <c r="AB791" s="315" t="str">
        <f t="shared" si="403"/>
        <v>Remplir les termes C, P, T et TVA</v>
      </c>
      <c r="AC791" s="55"/>
      <c r="AD791" s="65"/>
      <c r="AE791" s="98" t="s">
        <v>64</v>
      </c>
      <c r="AF791" s="63"/>
      <c r="AG791" s="87" t="str">
        <f t="shared" si="404"/>
        <v>Remplir la colonne AC ou AF</v>
      </c>
      <c r="AH791" s="63"/>
      <c r="AI791" s="173" t="str">
        <f t="shared" si="421"/>
        <v>Remplir la colonne M</v>
      </c>
      <c r="AJ791" s="179" t="str">
        <f t="shared" si="405"/>
        <v>Remplir la colonne AH</v>
      </c>
      <c r="AK791" s="263" t="str">
        <f t="shared" si="422"/>
        <v>Remplir la colonne I</v>
      </c>
      <c r="AL791" s="91"/>
      <c r="AM791" s="315" t="str">
        <f t="shared" si="406"/>
        <v>Remplir les terme C, P, T et TVA</v>
      </c>
      <c r="AN791" s="55"/>
      <c r="AO791" s="65"/>
      <c r="AP791" s="98" t="s">
        <v>64</v>
      </c>
      <c r="AQ791" s="63"/>
      <c r="AR791" s="87" t="str">
        <f t="shared" si="407"/>
        <v>Remplir la colonne AN ou AQ</v>
      </c>
      <c r="AS791" s="63"/>
      <c r="AT791" s="173" t="str">
        <f t="shared" si="423"/>
        <v>Remplir la colonne M</v>
      </c>
      <c r="AU791" s="179" t="str">
        <f t="shared" si="408"/>
        <v>Remplir la colonne AS</v>
      </c>
      <c r="AV791" s="263" t="str">
        <f t="shared" si="424"/>
        <v>Remplir la colonne I</v>
      </c>
      <c r="AW791" s="91"/>
      <c r="AX791" s="315" t="str">
        <f t="shared" si="409"/>
        <v>Remplir les termes C, P, T et TVA</v>
      </c>
      <c r="AY791" s="55"/>
      <c r="AZ791" s="65"/>
      <c r="BA791" s="98" t="s">
        <v>64</v>
      </c>
      <c r="BB791" s="63"/>
      <c r="BC791" s="87" t="str">
        <f t="shared" si="410"/>
        <v>Remplir la colonne AY ou BB</v>
      </c>
      <c r="BD791" s="63"/>
      <c r="BE791" s="173" t="str">
        <f t="shared" si="425"/>
        <v>Remplir la colonne M</v>
      </c>
      <c r="BF791" s="179" t="str">
        <f t="shared" si="411"/>
        <v>Remplir la colonne BD</v>
      </c>
      <c r="BG791" s="263" t="str">
        <f t="shared" si="426"/>
        <v>Remplir la colonne I</v>
      </c>
      <c r="BH791" s="91"/>
      <c r="BI791" s="315" t="str">
        <f t="shared" si="412"/>
        <v>Remplir les termes C, P, T et TVA</v>
      </c>
      <c r="BJ791" s="55"/>
      <c r="BK791" s="65"/>
      <c r="BL791" s="98" t="s">
        <v>64</v>
      </c>
      <c r="BM791" s="63"/>
      <c r="BN791" s="87" t="str">
        <f t="shared" si="413"/>
        <v>Remplir la colonne BJ ou BM</v>
      </c>
      <c r="BO791" s="63"/>
      <c r="BP791" s="173" t="str">
        <f t="shared" si="427"/>
        <v>Remplir la colonne M</v>
      </c>
      <c r="BQ791" s="179" t="str">
        <f t="shared" si="414"/>
        <v>Remplir la colonne BO</v>
      </c>
      <c r="BR791" s="263" t="str">
        <f t="shared" si="428"/>
        <v>Remplir la colonne I</v>
      </c>
      <c r="BS791" s="91"/>
      <c r="BT791" s="315" t="str">
        <f t="shared" si="415"/>
        <v>Remplir les termes C, P, T et TVA</v>
      </c>
      <c r="BU791" s="55"/>
      <c r="BV791" s="65"/>
      <c r="BW791" s="98" t="s">
        <v>64</v>
      </c>
      <c r="BX791" s="63"/>
      <c r="BY791" s="87" t="str">
        <f t="shared" si="416"/>
        <v>Remplir la colonne BU ou BX</v>
      </c>
      <c r="BZ791" s="63"/>
      <c r="CA791" s="173" t="str">
        <f t="shared" si="429"/>
        <v>Remplir la colonne M</v>
      </c>
      <c r="CB791" s="179" t="str">
        <f t="shared" si="417"/>
        <v>Remplir la colonne BZ</v>
      </c>
      <c r="CC791" s="263" t="str">
        <f t="shared" si="430"/>
        <v>Remplir la colonne I</v>
      </c>
      <c r="CD791" s="91"/>
      <c r="CE791" s="315" t="str">
        <f t="shared" si="418"/>
        <v>Remplir les termes C, P, T et TVA</v>
      </c>
      <c r="CF791" s="61" t="str">
        <f t="shared" si="399"/>
        <v>REMPLIR TYPE DE CLIENT</v>
      </c>
      <c r="CG791" s="107" t="str">
        <f t="shared" si="419"/>
        <v>Montant total de l'aide demandée non indiqué</v>
      </c>
      <c r="CH791" s="1"/>
      <c r="CI791" s="1"/>
      <c r="CJ791" s="1"/>
      <c r="CK791" s="1"/>
      <c r="CL791" s="1"/>
    </row>
    <row r="792" spans="1:90" x14ac:dyDescent="0.25">
      <c r="A792" s="51"/>
      <c r="B792" s="111"/>
      <c r="C792" s="111"/>
      <c r="D792" s="111"/>
      <c r="E792" s="111"/>
      <c r="F792" s="111"/>
      <c r="G792" s="132"/>
      <c r="H792" s="151"/>
      <c r="I792" s="299"/>
      <c r="J792" s="152"/>
      <c r="K792" s="153"/>
      <c r="L792" s="169"/>
      <c r="M792" s="39"/>
      <c r="N792" s="90"/>
      <c r="O792" s="39"/>
      <c r="P792" s="23"/>
      <c r="Q792" s="170">
        <f t="shared" si="400"/>
        <v>0</v>
      </c>
      <c r="R792" s="55"/>
      <c r="S792" s="65"/>
      <c r="T792" s="98" t="s">
        <v>64</v>
      </c>
      <c r="U792" s="63"/>
      <c r="V792" s="87" t="str">
        <f t="shared" si="401"/>
        <v>Remplir la colonne R ou U</v>
      </c>
      <c r="W792" s="63"/>
      <c r="X792" s="173" t="str">
        <f t="shared" si="398"/>
        <v>Remplir la colonne M</v>
      </c>
      <c r="Y792" s="179" t="str">
        <f t="shared" si="402"/>
        <v>Remplir la colonne W</v>
      </c>
      <c r="Z792" s="263" t="str">
        <f t="shared" si="420"/>
        <v>Remplir la colonne I</v>
      </c>
      <c r="AA792" s="91"/>
      <c r="AB792" s="315" t="str">
        <f t="shared" si="403"/>
        <v>Remplir les termes C, P, T et TVA</v>
      </c>
      <c r="AC792" s="55"/>
      <c r="AD792" s="65"/>
      <c r="AE792" s="98" t="s">
        <v>64</v>
      </c>
      <c r="AF792" s="63"/>
      <c r="AG792" s="87" t="str">
        <f t="shared" si="404"/>
        <v>Remplir la colonne AC ou AF</v>
      </c>
      <c r="AH792" s="63"/>
      <c r="AI792" s="173" t="str">
        <f t="shared" si="421"/>
        <v>Remplir la colonne M</v>
      </c>
      <c r="AJ792" s="179" t="str">
        <f t="shared" si="405"/>
        <v>Remplir la colonne AH</v>
      </c>
      <c r="AK792" s="263" t="str">
        <f t="shared" si="422"/>
        <v>Remplir la colonne I</v>
      </c>
      <c r="AL792" s="91"/>
      <c r="AM792" s="315" t="str">
        <f t="shared" si="406"/>
        <v>Remplir les terme C, P, T et TVA</v>
      </c>
      <c r="AN792" s="55"/>
      <c r="AO792" s="65"/>
      <c r="AP792" s="98" t="s">
        <v>64</v>
      </c>
      <c r="AQ792" s="63"/>
      <c r="AR792" s="87" t="str">
        <f t="shared" si="407"/>
        <v>Remplir la colonne AN ou AQ</v>
      </c>
      <c r="AS792" s="63"/>
      <c r="AT792" s="173" t="str">
        <f t="shared" si="423"/>
        <v>Remplir la colonne M</v>
      </c>
      <c r="AU792" s="179" t="str">
        <f t="shared" si="408"/>
        <v>Remplir la colonne AS</v>
      </c>
      <c r="AV792" s="263" t="str">
        <f t="shared" si="424"/>
        <v>Remplir la colonne I</v>
      </c>
      <c r="AW792" s="91"/>
      <c r="AX792" s="315" t="str">
        <f t="shared" si="409"/>
        <v>Remplir les termes C, P, T et TVA</v>
      </c>
      <c r="AY792" s="55"/>
      <c r="AZ792" s="65"/>
      <c r="BA792" s="98" t="s">
        <v>64</v>
      </c>
      <c r="BB792" s="63"/>
      <c r="BC792" s="87" t="str">
        <f t="shared" si="410"/>
        <v>Remplir la colonne AY ou BB</v>
      </c>
      <c r="BD792" s="63"/>
      <c r="BE792" s="173" t="str">
        <f t="shared" si="425"/>
        <v>Remplir la colonne M</v>
      </c>
      <c r="BF792" s="179" t="str">
        <f t="shared" si="411"/>
        <v>Remplir la colonne BD</v>
      </c>
      <c r="BG792" s="263" t="str">
        <f t="shared" si="426"/>
        <v>Remplir la colonne I</v>
      </c>
      <c r="BH792" s="91"/>
      <c r="BI792" s="315" t="str">
        <f t="shared" si="412"/>
        <v>Remplir les termes C, P, T et TVA</v>
      </c>
      <c r="BJ792" s="55"/>
      <c r="BK792" s="65"/>
      <c r="BL792" s="98" t="s">
        <v>64</v>
      </c>
      <c r="BM792" s="63"/>
      <c r="BN792" s="87" t="str">
        <f t="shared" si="413"/>
        <v>Remplir la colonne BJ ou BM</v>
      </c>
      <c r="BO792" s="63"/>
      <c r="BP792" s="173" t="str">
        <f t="shared" si="427"/>
        <v>Remplir la colonne M</v>
      </c>
      <c r="BQ792" s="179" t="str">
        <f t="shared" si="414"/>
        <v>Remplir la colonne BO</v>
      </c>
      <c r="BR792" s="263" t="str">
        <f t="shared" si="428"/>
        <v>Remplir la colonne I</v>
      </c>
      <c r="BS792" s="91"/>
      <c r="BT792" s="315" t="str">
        <f t="shared" si="415"/>
        <v>Remplir les termes C, P, T et TVA</v>
      </c>
      <c r="BU792" s="55"/>
      <c r="BV792" s="65"/>
      <c r="BW792" s="98" t="s">
        <v>64</v>
      </c>
      <c r="BX792" s="63"/>
      <c r="BY792" s="87" t="str">
        <f t="shared" si="416"/>
        <v>Remplir la colonne BU ou BX</v>
      </c>
      <c r="BZ792" s="63"/>
      <c r="CA792" s="173" t="str">
        <f t="shared" si="429"/>
        <v>Remplir la colonne M</v>
      </c>
      <c r="CB792" s="179" t="str">
        <f t="shared" si="417"/>
        <v>Remplir la colonne BZ</v>
      </c>
      <c r="CC792" s="263" t="str">
        <f t="shared" si="430"/>
        <v>Remplir la colonne I</v>
      </c>
      <c r="CD792" s="91"/>
      <c r="CE792" s="315" t="str">
        <f t="shared" si="418"/>
        <v>Remplir les termes C, P, T et TVA</v>
      </c>
      <c r="CF792" s="61" t="str">
        <f t="shared" si="399"/>
        <v>REMPLIR TYPE DE CLIENT</v>
      </c>
      <c r="CG792" s="107" t="str">
        <f t="shared" si="419"/>
        <v>Montant total de l'aide demandée non indiqué</v>
      </c>
      <c r="CH792" s="1"/>
      <c r="CI792" s="1"/>
      <c r="CJ792" s="1"/>
      <c r="CK792" s="1"/>
      <c r="CL792" s="1"/>
    </row>
    <row r="793" spans="1:90" x14ac:dyDescent="0.25">
      <c r="A793" s="51"/>
      <c r="B793" s="111"/>
      <c r="C793" s="111"/>
      <c r="D793" s="111"/>
      <c r="E793" s="111"/>
      <c r="F793" s="111"/>
      <c r="G793" s="132"/>
      <c r="H793" s="151"/>
      <c r="I793" s="299"/>
      <c r="J793" s="152"/>
      <c r="K793" s="153"/>
      <c r="L793" s="169"/>
      <c r="M793" s="39"/>
      <c r="N793" s="90"/>
      <c r="O793" s="39"/>
      <c r="P793" s="23"/>
      <c r="Q793" s="170">
        <f t="shared" si="400"/>
        <v>0</v>
      </c>
      <c r="R793" s="55"/>
      <c r="S793" s="65"/>
      <c r="T793" s="98" t="s">
        <v>64</v>
      </c>
      <c r="U793" s="63"/>
      <c r="V793" s="87" t="str">
        <f t="shared" si="401"/>
        <v>Remplir la colonne R ou U</v>
      </c>
      <c r="W793" s="63"/>
      <c r="X793" s="173" t="str">
        <f t="shared" si="398"/>
        <v>Remplir la colonne M</v>
      </c>
      <c r="Y793" s="179" t="str">
        <f t="shared" si="402"/>
        <v>Remplir la colonne W</v>
      </c>
      <c r="Z793" s="263" t="str">
        <f t="shared" si="420"/>
        <v>Remplir la colonne I</v>
      </c>
      <c r="AA793" s="91"/>
      <c r="AB793" s="315" t="str">
        <f t="shared" si="403"/>
        <v>Remplir les termes C, P, T et TVA</v>
      </c>
      <c r="AC793" s="55"/>
      <c r="AD793" s="65"/>
      <c r="AE793" s="98" t="s">
        <v>64</v>
      </c>
      <c r="AF793" s="63"/>
      <c r="AG793" s="87" t="str">
        <f t="shared" si="404"/>
        <v>Remplir la colonne AC ou AF</v>
      </c>
      <c r="AH793" s="63"/>
      <c r="AI793" s="173" t="str">
        <f t="shared" si="421"/>
        <v>Remplir la colonne M</v>
      </c>
      <c r="AJ793" s="179" t="str">
        <f t="shared" si="405"/>
        <v>Remplir la colonne AH</v>
      </c>
      <c r="AK793" s="263" t="str">
        <f t="shared" si="422"/>
        <v>Remplir la colonne I</v>
      </c>
      <c r="AL793" s="91"/>
      <c r="AM793" s="315" t="str">
        <f t="shared" si="406"/>
        <v>Remplir les terme C, P, T et TVA</v>
      </c>
      <c r="AN793" s="55"/>
      <c r="AO793" s="65"/>
      <c r="AP793" s="98" t="s">
        <v>64</v>
      </c>
      <c r="AQ793" s="63"/>
      <c r="AR793" s="87" t="str">
        <f t="shared" si="407"/>
        <v>Remplir la colonne AN ou AQ</v>
      </c>
      <c r="AS793" s="63"/>
      <c r="AT793" s="173" t="str">
        <f t="shared" si="423"/>
        <v>Remplir la colonne M</v>
      </c>
      <c r="AU793" s="179" t="str">
        <f t="shared" si="408"/>
        <v>Remplir la colonne AS</v>
      </c>
      <c r="AV793" s="263" t="str">
        <f t="shared" si="424"/>
        <v>Remplir la colonne I</v>
      </c>
      <c r="AW793" s="91"/>
      <c r="AX793" s="315" t="str">
        <f t="shared" si="409"/>
        <v>Remplir les termes C, P, T et TVA</v>
      </c>
      <c r="AY793" s="55"/>
      <c r="AZ793" s="65"/>
      <c r="BA793" s="98" t="s">
        <v>64</v>
      </c>
      <c r="BB793" s="63"/>
      <c r="BC793" s="87" t="str">
        <f t="shared" si="410"/>
        <v>Remplir la colonne AY ou BB</v>
      </c>
      <c r="BD793" s="63"/>
      <c r="BE793" s="173" t="str">
        <f t="shared" si="425"/>
        <v>Remplir la colonne M</v>
      </c>
      <c r="BF793" s="179" t="str">
        <f t="shared" si="411"/>
        <v>Remplir la colonne BD</v>
      </c>
      <c r="BG793" s="263" t="str">
        <f t="shared" si="426"/>
        <v>Remplir la colonne I</v>
      </c>
      <c r="BH793" s="91"/>
      <c r="BI793" s="315" t="str">
        <f t="shared" si="412"/>
        <v>Remplir les termes C, P, T et TVA</v>
      </c>
      <c r="BJ793" s="55"/>
      <c r="BK793" s="65"/>
      <c r="BL793" s="98" t="s">
        <v>64</v>
      </c>
      <c r="BM793" s="63"/>
      <c r="BN793" s="87" t="str">
        <f t="shared" si="413"/>
        <v>Remplir la colonne BJ ou BM</v>
      </c>
      <c r="BO793" s="63"/>
      <c r="BP793" s="173" t="str">
        <f t="shared" si="427"/>
        <v>Remplir la colonne M</v>
      </c>
      <c r="BQ793" s="179" t="str">
        <f t="shared" si="414"/>
        <v>Remplir la colonne BO</v>
      </c>
      <c r="BR793" s="263" t="str">
        <f t="shared" si="428"/>
        <v>Remplir la colonne I</v>
      </c>
      <c r="BS793" s="91"/>
      <c r="BT793" s="315" t="str">
        <f t="shared" si="415"/>
        <v>Remplir les termes C, P, T et TVA</v>
      </c>
      <c r="BU793" s="55"/>
      <c r="BV793" s="65"/>
      <c r="BW793" s="98" t="s">
        <v>64</v>
      </c>
      <c r="BX793" s="63"/>
      <c r="BY793" s="87" t="str">
        <f t="shared" si="416"/>
        <v>Remplir la colonne BU ou BX</v>
      </c>
      <c r="BZ793" s="63"/>
      <c r="CA793" s="173" t="str">
        <f t="shared" si="429"/>
        <v>Remplir la colonne M</v>
      </c>
      <c r="CB793" s="179" t="str">
        <f t="shared" si="417"/>
        <v>Remplir la colonne BZ</v>
      </c>
      <c r="CC793" s="263" t="str">
        <f t="shared" si="430"/>
        <v>Remplir la colonne I</v>
      </c>
      <c r="CD793" s="91"/>
      <c r="CE793" s="315" t="str">
        <f t="shared" si="418"/>
        <v>Remplir les termes C, P, T et TVA</v>
      </c>
      <c r="CF793" s="61" t="str">
        <f t="shared" si="399"/>
        <v>REMPLIR TYPE DE CLIENT</v>
      </c>
      <c r="CG793" s="107" t="str">
        <f t="shared" si="419"/>
        <v>Montant total de l'aide demandée non indiqué</v>
      </c>
      <c r="CH793" s="1"/>
      <c r="CI793" s="1"/>
      <c r="CJ793" s="1"/>
      <c r="CK793" s="1"/>
      <c r="CL793" s="1"/>
    </row>
    <row r="794" spans="1:90" x14ac:dyDescent="0.25">
      <c r="A794" s="51"/>
      <c r="B794" s="111"/>
      <c r="C794" s="111"/>
      <c r="D794" s="111"/>
      <c r="E794" s="111"/>
      <c r="F794" s="111"/>
      <c r="G794" s="132"/>
      <c r="H794" s="151"/>
      <c r="I794" s="299"/>
      <c r="J794" s="152"/>
      <c r="K794" s="153"/>
      <c r="L794" s="169"/>
      <c r="M794" s="39"/>
      <c r="N794" s="90"/>
      <c r="O794" s="39"/>
      <c r="P794" s="23"/>
      <c r="Q794" s="170">
        <f t="shared" si="400"/>
        <v>0</v>
      </c>
      <c r="R794" s="55"/>
      <c r="S794" s="65"/>
      <c r="T794" s="98" t="s">
        <v>64</v>
      </c>
      <c r="U794" s="63"/>
      <c r="V794" s="87" t="str">
        <f t="shared" si="401"/>
        <v>Remplir la colonne R ou U</v>
      </c>
      <c r="W794" s="63"/>
      <c r="X794" s="173" t="str">
        <f t="shared" si="398"/>
        <v>Remplir la colonne M</v>
      </c>
      <c r="Y794" s="179" t="str">
        <f t="shared" si="402"/>
        <v>Remplir la colonne W</v>
      </c>
      <c r="Z794" s="263" t="str">
        <f t="shared" si="420"/>
        <v>Remplir la colonne I</v>
      </c>
      <c r="AA794" s="91"/>
      <c r="AB794" s="315" t="str">
        <f t="shared" si="403"/>
        <v>Remplir les termes C, P, T et TVA</v>
      </c>
      <c r="AC794" s="55"/>
      <c r="AD794" s="65"/>
      <c r="AE794" s="98" t="s">
        <v>64</v>
      </c>
      <c r="AF794" s="63"/>
      <c r="AG794" s="87" t="str">
        <f t="shared" si="404"/>
        <v>Remplir la colonne AC ou AF</v>
      </c>
      <c r="AH794" s="63"/>
      <c r="AI794" s="173" t="str">
        <f t="shared" si="421"/>
        <v>Remplir la colonne M</v>
      </c>
      <c r="AJ794" s="179" t="str">
        <f t="shared" si="405"/>
        <v>Remplir la colonne AH</v>
      </c>
      <c r="AK794" s="263" t="str">
        <f t="shared" si="422"/>
        <v>Remplir la colonne I</v>
      </c>
      <c r="AL794" s="91"/>
      <c r="AM794" s="315" t="str">
        <f t="shared" si="406"/>
        <v>Remplir les terme C, P, T et TVA</v>
      </c>
      <c r="AN794" s="55"/>
      <c r="AO794" s="65"/>
      <c r="AP794" s="98" t="s">
        <v>64</v>
      </c>
      <c r="AQ794" s="63"/>
      <c r="AR794" s="87" t="str">
        <f t="shared" si="407"/>
        <v>Remplir la colonne AN ou AQ</v>
      </c>
      <c r="AS794" s="63"/>
      <c r="AT794" s="173" t="str">
        <f t="shared" si="423"/>
        <v>Remplir la colonne M</v>
      </c>
      <c r="AU794" s="179" t="str">
        <f t="shared" si="408"/>
        <v>Remplir la colonne AS</v>
      </c>
      <c r="AV794" s="263" t="str">
        <f t="shared" si="424"/>
        <v>Remplir la colonne I</v>
      </c>
      <c r="AW794" s="91"/>
      <c r="AX794" s="315" t="str">
        <f t="shared" si="409"/>
        <v>Remplir les termes C, P, T et TVA</v>
      </c>
      <c r="AY794" s="55"/>
      <c r="AZ794" s="65"/>
      <c r="BA794" s="98" t="s">
        <v>64</v>
      </c>
      <c r="BB794" s="63"/>
      <c r="BC794" s="87" t="str">
        <f t="shared" si="410"/>
        <v>Remplir la colonne AY ou BB</v>
      </c>
      <c r="BD794" s="63"/>
      <c r="BE794" s="173" t="str">
        <f t="shared" si="425"/>
        <v>Remplir la colonne M</v>
      </c>
      <c r="BF794" s="179" t="str">
        <f t="shared" si="411"/>
        <v>Remplir la colonne BD</v>
      </c>
      <c r="BG794" s="263" t="str">
        <f t="shared" si="426"/>
        <v>Remplir la colonne I</v>
      </c>
      <c r="BH794" s="91"/>
      <c r="BI794" s="315" t="str">
        <f t="shared" si="412"/>
        <v>Remplir les termes C, P, T et TVA</v>
      </c>
      <c r="BJ794" s="55"/>
      <c r="BK794" s="65"/>
      <c r="BL794" s="98" t="s">
        <v>64</v>
      </c>
      <c r="BM794" s="63"/>
      <c r="BN794" s="87" t="str">
        <f t="shared" si="413"/>
        <v>Remplir la colonne BJ ou BM</v>
      </c>
      <c r="BO794" s="63"/>
      <c r="BP794" s="173" t="str">
        <f t="shared" si="427"/>
        <v>Remplir la colonne M</v>
      </c>
      <c r="BQ794" s="179" t="str">
        <f t="shared" si="414"/>
        <v>Remplir la colonne BO</v>
      </c>
      <c r="BR794" s="263" t="str">
        <f t="shared" si="428"/>
        <v>Remplir la colonne I</v>
      </c>
      <c r="BS794" s="91"/>
      <c r="BT794" s="315" t="str">
        <f t="shared" si="415"/>
        <v>Remplir les termes C, P, T et TVA</v>
      </c>
      <c r="BU794" s="55"/>
      <c r="BV794" s="65"/>
      <c r="BW794" s="98" t="s">
        <v>64</v>
      </c>
      <c r="BX794" s="63"/>
      <c r="BY794" s="87" t="str">
        <f t="shared" si="416"/>
        <v>Remplir la colonne BU ou BX</v>
      </c>
      <c r="BZ794" s="63"/>
      <c r="CA794" s="173" t="str">
        <f t="shared" si="429"/>
        <v>Remplir la colonne M</v>
      </c>
      <c r="CB794" s="179" t="str">
        <f t="shared" si="417"/>
        <v>Remplir la colonne BZ</v>
      </c>
      <c r="CC794" s="263" t="str">
        <f t="shared" si="430"/>
        <v>Remplir la colonne I</v>
      </c>
      <c r="CD794" s="91"/>
      <c r="CE794" s="315" t="str">
        <f t="shared" si="418"/>
        <v>Remplir les termes C, P, T et TVA</v>
      </c>
      <c r="CF794" s="61" t="str">
        <f t="shared" si="399"/>
        <v>REMPLIR TYPE DE CLIENT</v>
      </c>
      <c r="CG794" s="107" t="str">
        <f t="shared" si="419"/>
        <v>Montant total de l'aide demandée non indiqué</v>
      </c>
      <c r="CH794" s="1"/>
      <c r="CI794" s="1"/>
      <c r="CJ794" s="1"/>
      <c r="CK794" s="1"/>
      <c r="CL794" s="1"/>
    </row>
    <row r="795" spans="1:90" x14ac:dyDescent="0.25">
      <c r="A795" s="51"/>
      <c r="B795" s="111"/>
      <c r="C795" s="111"/>
      <c r="D795" s="111"/>
      <c r="E795" s="111"/>
      <c r="F795" s="111"/>
      <c r="G795" s="132"/>
      <c r="H795" s="151"/>
      <c r="I795" s="299"/>
      <c r="J795" s="152"/>
      <c r="K795" s="153"/>
      <c r="L795" s="169"/>
      <c r="M795" s="39"/>
      <c r="N795" s="90"/>
      <c r="O795" s="39"/>
      <c r="P795" s="23"/>
      <c r="Q795" s="170">
        <f t="shared" si="400"/>
        <v>0</v>
      </c>
      <c r="R795" s="55"/>
      <c r="S795" s="65"/>
      <c r="T795" s="98" t="s">
        <v>64</v>
      </c>
      <c r="U795" s="63"/>
      <c r="V795" s="87" t="str">
        <f t="shared" si="401"/>
        <v>Remplir la colonne R ou U</v>
      </c>
      <c r="W795" s="63"/>
      <c r="X795" s="173" t="str">
        <f t="shared" si="398"/>
        <v>Remplir la colonne M</v>
      </c>
      <c r="Y795" s="179" t="str">
        <f t="shared" si="402"/>
        <v>Remplir la colonne W</v>
      </c>
      <c r="Z795" s="263" t="str">
        <f t="shared" si="420"/>
        <v>Remplir la colonne I</v>
      </c>
      <c r="AA795" s="91"/>
      <c r="AB795" s="315" t="str">
        <f t="shared" si="403"/>
        <v>Remplir les termes C, P, T et TVA</v>
      </c>
      <c r="AC795" s="55"/>
      <c r="AD795" s="65"/>
      <c r="AE795" s="98" t="s">
        <v>64</v>
      </c>
      <c r="AF795" s="63"/>
      <c r="AG795" s="87" t="str">
        <f t="shared" si="404"/>
        <v>Remplir la colonne AC ou AF</v>
      </c>
      <c r="AH795" s="63"/>
      <c r="AI795" s="173" t="str">
        <f t="shared" si="421"/>
        <v>Remplir la colonne M</v>
      </c>
      <c r="AJ795" s="179" t="str">
        <f t="shared" si="405"/>
        <v>Remplir la colonne AH</v>
      </c>
      <c r="AK795" s="263" t="str">
        <f t="shared" si="422"/>
        <v>Remplir la colonne I</v>
      </c>
      <c r="AL795" s="91"/>
      <c r="AM795" s="315" t="str">
        <f t="shared" si="406"/>
        <v>Remplir les terme C, P, T et TVA</v>
      </c>
      <c r="AN795" s="55"/>
      <c r="AO795" s="65"/>
      <c r="AP795" s="98" t="s">
        <v>64</v>
      </c>
      <c r="AQ795" s="63"/>
      <c r="AR795" s="87" t="str">
        <f t="shared" si="407"/>
        <v>Remplir la colonne AN ou AQ</v>
      </c>
      <c r="AS795" s="63"/>
      <c r="AT795" s="173" t="str">
        <f t="shared" si="423"/>
        <v>Remplir la colonne M</v>
      </c>
      <c r="AU795" s="179" t="str">
        <f t="shared" si="408"/>
        <v>Remplir la colonne AS</v>
      </c>
      <c r="AV795" s="263" t="str">
        <f t="shared" si="424"/>
        <v>Remplir la colonne I</v>
      </c>
      <c r="AW795" s="91"/>
      <c r="AX795" s="315" t="str">
        <f t="shared" si="409"/>
        <v>Remplir les termes C, P, T et TVA</v>
      </c>
      <c r="AY795" s="55"/>
      <c r="AZ795" s="65"/>
      <c r="BA795" s="98" t="s">
        <v>64</v>
      </c>
      <c r="BB795" s="63"/>
      <c r="BC795" s="87" t="str">
        <f t="shared" si="410"/>
        <v>Remplir la colonne AY ou BB</v>
      </c>
      <c r="BD795" s="63"/>
      <c r="BE795" s="173" t="str">
        <f t="shared" si="425"/>
        <v>Remplir la colonne M</v>
      </c>
      <c r="BF795" s="179" t="str">
        <f t="shared" si="411"/>
        <v>Remplir la colonne BD</v>
      </c>
      <c r="BG795" s="263" t="str">
        <f t="shared" si="426"/>
        <v>Remplir la colonne I</v>
      </c>
      <c r="BH795" s="91"/>
      <c r="BI795" s="315" t="str">
        <f t="shared" si="412"/>
        <v>Remplir les termes C, P, T et TVA</v>
      </c>
      <c r="BJ795" s="55"/>
      <c r="BK795" s="65"/>
      <c r="BL795" s="98" t="s">
        <v>64</v>
      </c>
      <c r="BM795" s="63"/>
      <c r="BN795" s="87" t="str">
        <f t="shared" si="413"/>
        <v>Remplir la colonne BJ ou BM</v>
      </c>
      <c r="BO795" s="63"/>
      <c r="BP795" s="173" t="str">
        <f t="shared" si="427"/>
        <v>Remplir la colonne M</v>
      </c>
      <c r="BQ795" s="179" t="str">
        <f t="shared" si="414"/>
        <v>Remplir la colonne BO</v>
      </c>
      <c r="BR795" s="263" t="str">
        <f t="shared" si="428"/>
        <v>Remplir la colonne I</v>
      </c>
      <c r="BS795" s="91"/>
      <c r="BT795" s="315" t="str">
        <f t="shared" si="415"/>
        <v>Remplir les termes C, P, T et TVA</v>
      </c>
      <c r="BU795" s="55"/>
      <c r="BV795" s="65"/>
      <c r="BW795" s="98" t="s">
        <v>64</v>
      </c>
      <c r="BX795" s="63"/>
      <c r="BY795" s="87" t="str">
        <f t="shared" si="416"/>
        <v>Remplir la colonne BU ou BX</v>
      </c>
      <c r="BZ795" s="63"/>
      <c r="CA795" s="173" t="str">
        <f t="shared" si="429"/>
        <v>Remplir la colonne M</v>
      </c>
      <c r="CB795" s="179" t="str">
        <f t="shared" si="417"/>
        <v>Remplir la colonne BZ</v>
      </c>
      <c r="CC795" s="263" t="str">
        <f t="shared" si="430"/>
        <v>Remplir la colonne I</v>
      </c>
      <c r="CD795" s="91"/>
      <c r="CE795" s="315" t="str">
        <f t="shared" si="418"/>
        <v>Remplir les termes C, P, T et TVA</v>
      </c>
      <c r="CF795" s="61" t="str">
        <f t="shared" si="399"/>
        <v>REMPLIR TYPE DE CLIENT</v>
      </c>
      <c r="CG795" s="107" t="str">
        <f t="shared" si="419"/>
        <v>Montant total de l'aide demandée non indiqué</v>
      </c>
      <c r="CH795" s="1"/>
      <c r="CI795" s="1"/>
      <c r="CJ795" s="1"/>
      <c r="CK795" s="1"/>
      <c r="CL795" s="1"/>
    </row>
    <row r="796" spans="1:90" x14ac:dyDescent="0.25">
      <c r="A796" s="51"/>
      <c r="B796" s="111"/>
      <c r="C796" s="111"/>
      <c r="D796" s="111"/>
      <c r="E796" s="111"/>
      <c r="F796" s="111"/>
      <c r="G796" s="132"/>
      <c r="H796" s="151"/>
      <c r="I796" s="299"/>
      <c r="J796" s="152"/>
      <c r="K796" s="153"/>
      <c r="L796" s="169"/>
      <c r="M796" s="39"/>
      <c r="N796" s="90"/>
      <c r="O796" s="39"/>
      <c r="P796" s="23"/>
      <c r="Q796" s="170">
        <f t="shared" si="400"/>
        <v>0</v>
      </c>
      <c r="R796" s="55"/>
      <c r="S796" s="65"/>
      <c r="T796" s="98" t="s">
        <v>64</v>
      </c>
      <c r="U796" s="63"/>
      <c r="V796" s="87" t="str">
        <f t="shared" si="401"/>
        <v>Remplir la colonne R ou U</v>
      </c>
      <c r="W796" s="63"/>
      <c r="X796" s="173" t="str">
        <f t="shared" si="398"/>
        <v>Remplir la colonne M</v>
      </c>
      <c r="Y796" s="179" t="str">
        <f t="shared" si="402"/>
        <v>Remplir la colonne W</v>
      </c>
      <c r="Z796" s="263" t="str">
        <f t="shared" si="420"/>
        <v>Remplir la colonne I</v>
      </c>
      <c r="AA796" s="91"/>
      <c r="AB796" s="315" t="str">
        <f t="shared" si="403"/>
        <v>Remplir les termes C, P, T et TVA</v>
      </c>
      <c r="AC796" s="55"/>
      <c r="AD796" s="65"/>
      <c r="AE796" s="98" t="s">
        <v>64</v>
      </c>
      <c r="AF796" s="63"/>
      <c r="AG796" s="87" t="str">
        <f t="shared" si="404"/>
        <v>Remplir la colonne AC ou AF</v>
      </c>
      <c r="AH796" s="63"/>
      <c r="AI796" s="173" t="str">
        <f t="shared" si="421"/>
        <v>Remplir la colonne M</v>
      </c>
      <c r="AJ796" s="179" t="str">
        <f t="shared" si="405"/>
        <v>Remplir la colonne AH</v>
      </c>
      <c r="AK796" s="263" t="str">
        <f t="shared" si="422"/>
        <v>Remplir la colonne I</v>
      </c>
      <c r="AL796" s="91"/>
      <c r="AM796" s="315" t="str">
        <f t="shared" si="406"/>
        <v>Remplir les terme C, P, T et TVA</v>
      </c>
      <c r="AN796" s="55"/>
      <c r="AO796" s="65"/>
      <c r="AP796" s="98" t="s">
        <v>64</v>
      </c>
      <c r="AQ796" s="63"/>
      <c r="AR796" s="87" t="str">
        <f t="shared" si="407"/>
        <v>Remplir la colonne AN ou AQ</v>
      </c>
      <c r="AS796" s="63"/>
      <c r="AT796" s="173" t="str">
        <f t="shared" si="423"/>
        <v>Remplir la colonne M</v>
      </c>
      <c r="AU796" s="179" t="str">
        <f t="shared" si="408"/>
        <v>Remplir la colonne AS</v>
      </c>
      <c r="AV796" s="263" t="str">
        <f t="shared" si="424"/>
        <v>Remplir la colonne I</v>
      </c>
      <c r="AW796" s="91"/>
      <c r="AX796" s="315" t="str">
        <f t="shared" si="409"/>
        <v>Remplir les termes C, P, T et TVA</v>
      </c>
      <c r="AY796" s="55"/>
      <c r="AZ796" s="65"/>
      <c r="BA796" s="98" t="s">
        <v>64</v>
      </c>
      <c r="BB796" s="63"/>
      <c r="BC796" s="87" t="str">
        <f t="shared" si="410"/>
        <v>Remplir la colonne AY ou BB</v>
      </c>
      <c r="BD796" s="63"/>
      <c r="BE796" s="173" t="str">
        <f t="shared" si="425"/>
        <v>Remplir la colonne M</v>
      </c>
      <c r="BF796" s="179" t="str">
        <f t="shared" si="411"/>
        <v>Remplir la colonne BD</v>
      </c>
      <c r="BG796" s="263" t="str">
        <f t="shared" si="426"/>
        <v>Remplir la colonne I</v>
      </c>
      <c r="BH796" s="91"/>
      <c r="BI796" s="315" t="str">
        <f t="shared" si="412"/>
        <v>Remplir les termes C, P, T et TVA</v>
      </c>
      <c r="BJ796" s="55"/>
      <c r="BK796" s="65"/>
      <c r="BL796" s="98" t="s">
        <v>64</v>
      </c>
      <c r="BM796" s="63"/>
      <c r="BN796" s="87" t="str">
        <f t="shared" si="413"/>
        <v>Remplir la colonne BJ ou BM</v>
      </c>
      <c r="BO796" s="63"/>
      <c r="BP796" s="173" t="str">
        <f t="shared" si="427"/>
        <v>Remplir la colonne M</v>
      </c>
      <c r="BQ796" s="179" t="str">
        <f t="shared" si="414"/>
        <v>Remplir la colonne BO</v>
      </c>
      <c r="BR796" s="263" t="str">
        <f t="shared" si="428"/>
        <v>Remplir la colonne I</v>
      </c>
      <c r="BS796" s="91"/>
      <c r="BT796" s="315" t="str">
        <f t="shared" si="415"/>
        <v>Remplir les termes C, P, T et TVA</v>
      </c>
      <c r="BU796" s="55"/>
      <c r="BV796" s="65"/>
      <c r="BW796" s="98" t="s">
        <v>64</v>
      </c>
      <c r="BX796" s="63"/>
      <c r="BY796" s="87" t="str">
        <f t="shared" si="416"/>
        <v>Remplir la colonne BU ou BX</v>
      </c>
      <c r="BZ796" s="63"/>
      <c r="CA796" s="173" t="str">
        <f t="shared" si="429"/>
        <v>Remplir la colonne M</v>
      </c>
      <c r="CB796" s="179" t="str">
        <f t="shared" si="417"/>
        <v>Remplir la colonne BZ</v>
      </c>
      <c r="CC796" s="263" t="str">
        <f t="shared" si="430"/>
        <v>Remplir la colonne I</v>
      </c>
      <c r="CD796" s="91"/>
      <c r="CE796" s="315" t="str">
        <f t="shared" si="418"/>
        <v>Remplir les termes C, P, T et TVA</v>
      </c>
      <c r="CF796" s="61" t="str">
        <f t="shared" si="399"/>
        <v>REMPLIR TYPE DE CLIENT</v>
      </c>
      <c r="CG796" s="107" t="str">
        <f t="shared" si="419"/>
        <v>Montant total de l'aide demandée non indiqué</v>
      </c>
      <c r="CH796" s="1"/>
      <c r="CI796" s="1"/>
      <c r="CJ796" s="1"/>
      <c r="CK796" s="1"/>
      <c r="CL796" s="1"/>
    </row>
    <row r="797" spans="1:90" x14ac:dyDescent="0.25">
      <c r="A797" s="51"/>
      <c r="B797" s="111"/>
      <c r="C797" s="111"/>
      <c r="D797" s="111"/>
      <c r="E797" s="111"/>
      <c r="F797" s="111"/>
      <c r="G797" s="132"/>
      <c r="H797" s="151"/>
      <c r="I797" s="299"/>
      <c r="J797" s="152"/>
      <c r="K797" s="153"/>
      <c r="L797" s="169"/>
      <c r="M797" s="39"/>
      <c r="N797" s="90"/>
      <c r="O797" s="39"/>
      <c r="P797" s="23"/>
      <c r="Q797" s="170">
        <f t="shared" si="400"/>
        <v>0</v>
      </c>
      <c r="R797" s="55"/>
      <c r="S797" s="65"/>
      <c r="T797" s="98" t="s">
        <v>64</v>
      </c>
      <c r="U797" s="63"/>
      <c r="V797" s="87" t="str">
        <f t="shared" si="401"/>
        <v>Remplir la colonne R ou U</v>
      </c>
      <c r="W797" s="63"/>
      <c r="X797" s="173" t="str">
        <f t="shared" si="398"/>
        <v>Remplir la colonne M</v>
      </c>
      <c r="Y797" s="179" t="str">
        <f t="shared" si="402"/>
        <v>Remplir la colonne W</v>
      </c>
      <c r="Z797" s="263" t="str">
        <f t="shared" si="420"/>
        <v>Remplir la colonne I</v>
      </c>
      <c r="AA797" s="91"/>
      <c r="AB797" s="315" t="str">
        <f t="shared" si="403"/>
        <v>Remplir les termes C, P, T et TVA</v>
      </c>
      <c r="AC797" s="55"/>
      <c r="AD797" s="65"/>
      <c r="AE797" s="98" t="s">
        <v>64</v>
      </c>
      <c r="AF797" s="63"/>
      <c r="AG797" s="87" t="str">
        <f t="shared" si="404"/>
        <v>Remplir la colonne AC ou AF</v>
      </c>
      <c r="AH797" s="63"/>
      <c r="AI797" s="173" t="str">
        <f t="shared" si="421"/>
        <v>Remplir la colonne M</v>
      </c>
      <c r="AJ797" s="179" t="str">
        <f t="shared" si="405"/>
        <v>Remplir la colonne AH</v>
      </c>
      <c r="AK797" s="263" t="str">
        <f t="shared" si="422"/>
        <v>Remplir la colonne I</v>
      </c>
      <c r="AL797" s="91"/>
      <c r="AM797" s="315" t="str">
        <f t="shared" si="406"/>
        <v>Remplir les terme C, P, T et TVA</v>
      </c>
      <c r="AN797" s="55"/>
      <c r="AO797" s="65"/>
      <c r="AP797" s="98" t="s">
        <v>64</v>
      </c>
      <c r="AQ797" s="63"/>
      <c r="AR797" s="87" t="str">
        <f t="shared" si="407"/>
        <v>Remplir la colonne AN ou AQ</v>
      </c>
      <c r="AS797" s="63"/>
      <c r="AT797" s="173" t="str">
        <f t="shared" si="423"/>
        <v>Remplir la colonne M</v>
      </c>
      <c r="AU797" s="179" t="str">
        <f t="shared" si="408"/>
        <v>Remplir la colonne AS</v>
      </c>
      <c r="AV797" s="263" t="str">
        <f t="shared" si="424"/>
        <v>Remplir la colonne I</v>
      </c>
      <c r="AW797" s="91"/>
      <c r="AX797" s="315" t="str">
        <f t="shared" si="409"/>
        <v>Remplir les termes C, P, T et TVA</v>
      </c>
      <c r="AY797" s="55"/>
      <c r="AZ797" s="65"/>
      <c r="BA797" s="98" t="s">
        <v>64</v>
      </c>
      <c r="BB797" s="63"/>
      <c r="BC797" s="87" t="str">
        <f t="shared" si="410"/>
        <v>Remplir la colonne AY ou BB</v>
      </c>
      <c r="BD797" s="63"/>
      <c r="BE797" s="173" t="str">
        <f t="shared" si="425"/>
        <v>Remplir la colonne M</v>
      </c>
      <c r="BF797" s="179" t="str">
        <f t="shared" si="411"/>
        <v>Remplir la colonne BD</v>
      </c>
      <c r="BG797" s="263" t="str">
        <f t="shared" si="426"/>
        <v>Remplir la colonne I</v>
      </c>
      <c r="BH797" s="91"/>
      <c r="BI797" s="315" t="str">
        <f t="shared" si="412"/>
        <v>Remplir les termes C, P, T et TVA</v>
      </c>
      <c r="BJ797" s="55"/>
      <c r="BK797" s="65"/>
      <c r="BL797" s="98" t="s">
        <v>64</v>
      </c>
      <c r="BM797" s="63"/>
      <c r="BN797" s="87" t="str">
        <f t="shared" si="413"/>
        <v>Remplir la colonne BJ ou BM</v>
      </c>
      <c r="BO797" s="63"/>
      <c r="BP797" s="173" t="str">
        <f t="shared" si="427"/>
        <v>Remplir la colonne M</v>
      </c>
      <c r="BQ797" s="179" t="str">
        <f t="shared" si="414"/>
        <v>Remplir la colonne BO</v>
      </c>
      <c r="BR797" s="263" t="str">
        <f t="shared" si="428"/>
        <v>Remplir la colonne I</v>
      </c>
      <c r="BS797" s="91"/>
      <c r="BT797" s="315" t="str">
        <f t="shared" si="415"/>
        <v>Remplir les termes C, P, T et TVA</v>
      </c>
      <c r="BU797" s="55"/>
      <c r="BV797" s="65"/>
      <c r="BW797" s="98" t="s">
        <v>64</v>
      </c>
      <c r="BX797" s="63"/>
      <c r="BY797" s="87" t="str">
        <f t="shared" si="416"/>
        <v>Remplir la colonne BU ou BX</v>
      </c>
      <c r="BZ797" s="63"/>
      <c r="CA797" s="173" t="str">
        <f t="shared" si="429"/>
        <v>Remplir la colonne M</v>
      </c>
      <c r="CB797" s="179" t="str">
        <f t="shared" si="417"/>
        <v>Remplir la colonne BZ</v>
      </c>
      <c r="CC797" s="263" t="str">
        <f t="shared" si="430"/>
        <v>Remplir la colonne I</v>
      </c>
      <c r="CD797" s="91"/>
      <c r="CE797" s="315" t="str">
        <f t="shared" si="418"/>
        <v>Remplir les termes C, P, T et TVA</v>
      </c>
      <c r="CF797" s="61" t="str">
        <f t="shared" si="399"/>
        <v>REMPLIR TYPE DE CLIENT</v>
      </c>
      <c r="CG797" s="107" t="str">
        <f t="shared" si="419"/>
        <v>Montant total de l'aide demandée non indiqué</v>
      </c>
      <c r="CH797" s="1"/>
      <c r="CI797" s="1"/>
      <c r="CJ797" s="1"/>
      <c r="CK797" s="1"/>
      <c r="CL797" s="1"/>
    </row>
    <row r="798" spans="1:90" x14ac:dyDescent="0.25">
      <c r="A798" s="51"/>
      <c r="B798" s="111"/>
      <c r="C798" s="111"/>
      <c r="D798" s="111"/>
      <c r="E798" s="111"/>
      <c r="F798" s="111"/>
      <c r="G798" s="132"/>
      <c r="H798" s="151"/>
      <c r="I798" s="299"/>
      <c r="J798" s="152"/>
      <c r="K798" s="153"/>
      <c r="L798" s="169"/>
      <c r="M798" s="39"/>
      <c r="N798" s="90"/>
      <c r="O798" s="39"/>
      <c r="P798" s="23"/>
      <c r="Q798" s="170">
        <f t="shared" si="400"/>
        <v>0</v>
      </c>
      <c r="R798" s="55"/>
      <c r="S798" s="65"/>
      <c r="T798" s="98" t="s">
        <v>64</v>
      </c>
      <c r="U798" s="63"/>
      <c r="V798" s="87" t="str">
        <f t="shared" si="401"/>
        <v>Remplir la colonne R ou U</v>
      </c>
      <c r="W798" s="63"/>
      <c r="X798" s="173" t="str">
        <f t="shared" si="398"/>
        <v>Remplir la colonne M</v>
      </c>
      <c r="Y798" s="179" t="str">
        <f t="shared" si="402"/>
        <v>Remplir la colonne W</v>
      </c>
      <c r="Z798" s="263" t="str">
        <f t="shared" si="420"/>
        <v>Remplir la colonne I</v>
      </c>
      <c r="AA798" s="91"/>
      <c r="AB798" s="315" t="str">
        <f t="shared" si="403"/>
        <v>Remplir les termes C, P, T et TVA</v>
      </c>
      <c r="AC798" s="55"/>
      <c r="AD798" s="65"/>
      <c r="AE798" s="98" t="s">
        <v>64</v>
      </c>
      <c r="AF798" s="63"/>
      <c r="AG798" s="87" t="str">
        <f t="shared" si="404"/>
        <v>Remplir la colonne AC ou AF</v>
      </c>
      <c r="AH798" s="63"/>
      <c r="AI798" s="173" t="str">
        <f t="shared" si="421"/>
        <v>Remplir la colonne M</v>
      </c>
      <c r="AJ798" s="179" t="str">
        <f t="shared" si="405"/>
        <v>Remplir la colonne AH</v>
      </c>
      <c r="AK798" s="263" t="str">
        <f t="shared" si="422"/>
        <v>Remplir la colonne I</v>
      </c>
      <c r="AL798" s="91"/>
      <c r="AM798" s="315" t="str">
        <f t="shared" si="406"/>
        <v>Remplir les terme C, P, T et TVA</v>
      </c>
      <c r="AN798" s="55"/>
      <c r="AO798" s="65"/>
      <c r="AP798" s="98" t="s">
        <v>64</v>
      </c>
      <c r="AQ798" s="63"/>
      <c r="AR798" s="87" t="str">
        <f t="shared" si="407"/>
        <v>Remplir la colonne AN ou AQ</v>
      </c>
      <c r="AS798" s="63"/>
      <c r="AT798" s="173" t="str">
        <f t="shared" si="423"/>
        <v>Remplir la colonne M</v>
      </c>
      <c r="AU798" s="179" t="str">
        <f t="shared" si="408"/>
        <v>Remplir la colonne AS</v>
      </c>
      <c r="AV798" s="263" t="str">
        <f t="shared" si="424"/>
        <v>Remplir la colonne I</v>
      </c>
      <c r="AW798" s="91"/>
      <c r="AX798" s="315" t="str">
        <f t="shared" si="409"/>
        <v>Remplir les termes C, P, T et TVA</v>
      </c>
      <c r="AY798" s="55"/>
      <c r="AZ798" s="65"/>
      <c r="BA798" s="98" t="s">
        <v>64</v>
      </c>
      <c r="BB798" s="63"/>
      <c r="BC798" s="87" t="str">
        <f t="shared" si="410"/>
        <v>Remplir la colonne AY ou BB</v>
      </c>
      <c r="BD798" s="63"/>
      <c r="BE798" s="173" t="str">
        <f t="shared" si="425"/>
        <v>Remplir la colonne M</v>
      </c>
      <c r="BF798" s="179" t="str">
        <f t="shared" si="411"/>
        <v>Remplir la colonne BD</v>
      </c>
      <c r="BG798" s="263" t="str">
        <f t="shared" si="426"/>
        <v>Remplir la colonne I</v>
      </c>
      <c r="BH798" s="91"/>
      <c r="BI798" s="315" t="str">
        <f t="shared" si="412"/>
        <v>Remplir les termes C, P, T et TVA</v>
      </c>
      <c r="BJ798" s="55"/>
      <c r="BK798" s="65"/>
      <c r="BL798" s="98" t="s">
        <v>64</v>
      </c>
      <c r="BM798" s="63"/>
      <c r="BN798" s="87" t="str">
        <f t="shared" si="413"/>
        <v>Remplir la colonne BJ ou BM</v>
      </c>
      <c r="BO798" s="63"/>
      <c r="BP798" s="173" t="str">
        <f t="shared" si="427"/>
        <v>Remplir la colonne M</v>
      </c>
      <c r="BQ798" s="179" t="str">
        <f t="shared" si="414"/>
        <v>Remplir la colonne BO</v>
      </c>
      <c r="BR798" s="263" t="str">
        <f t="shared" si="428"/>
        <v>Remplir la colonne I</v>
      </c>
      <c r="BS798" s="91"/>
      <c r="BT798" s="315" t="str">
        <f t="shared" si="415"/>
        <v>Remplir les termes C, P, T et TVA</v>
      </c>
      <c r="BU798" s="55"/>
      <c r="BV798" s="65"/>
      <c r="BW798" s="98" t="s">
        <v>64</v>
      </c>
      <c r="BX798" s="63"/>
      <c r="BY798" s="87" t="str">
        <f t="shared" si="416"/>
        <v>Remplir la colonne BU ou BX</v>
      </c>
      <c r="BZ798" s="63"/>
      <c r="CA798" s="173" t="str">
        <f t="shared" si="429"/>
        <v>Remplir la colonne M</v>
      </c>
      <c r="CB798" s="179" t="str">
        <f t="shared" si="417"/>
        <v>Remplir la colonne BZ</v>
      </c>
      <c r="CC798" s="263" t="str">
        <f t="shared" si="430"/>
        <v>Remplir la colonne I</v>
      </c>
      <c r="CD798" s="91"/>
      <c r="CE798" s="315" t="str">
        <f t="shared" si="418"/>
        <v>Remplir les termes C, P, T et TVA</v>
      </c>
      <c r="CF798" s="61" t="str">
        <f t="shared" si="399"/>
        <v>REMPLIR TYPE DE CLIENT</v>
      </c>
      <c r="CG798" s="107" t="str">
        <f t="shared" si="419"/>
        <v>Montant total de l'aide demandée non indiqué</v>
      </c>
      <c r="CH798" s="1"/>
      <c r="CI798" s="1"/>
      <c r="CJ798" s="1"/>
      <c r="CK798" s="1"/>
      <c r="CL798" s="1"/>
    </row>
    <row r="799" spans="1:90" x14ac:dyDescent="0.25">
      <c r="A799" s="51"/>
      <c r="B799" s="111"/>
      <c r="C799" s="111"/>
      <c r="D799" s="111"/>
      <c r="E799" s="111"/>
      <c r="F799" s="111"/>
      <c r="G799" s="132"/>
      <c r="H799" s="151"/>
      <c r="I799" s="299"/>
      <c r="J799" s="152"/>
      <c r="K799" s="153"/>
      <c r="L799" s="169"/>
      <c r="M799" s="39"/>
      <c r="N799" s="90"/>
      <c r="O799" s="39"/>
      <c r="P799" s="23"/>
      <c r="Q799" s="170">
        <f t="shared" si="400"/>
        <v>0</v>
      </c>
      <c r="R799" s="55"/>
      <c r="S799" s="65"/>
      <c r="T799" s="98" t="s">
        <v>64</v>
      </c>
      <c r="U799" s="63"/>
      <c r="V799" s="87" t="str">
        <f t="shared" si="401"/>
        <v>Remplir la colonne R ou U</v>
      </c>
      <c r="W799" s="63"/>
      <c r="X799" s="173" t="str">
        <f t="shared" si="398"/>
        <v>Remplir la colonne M</v>
      </c>
      <c r="Y799" s="179" t="str">
        <f t="shared" si="402"/>
        <v>Remplir la colonne W</v>
      </c>
      <c r="Z799" s="263" t="str">
        <f t="shared" si="420"/>
        <v>Remplir la colonne I</v>
      </c>
      <c r="AA799" s="91"/>
      <c r="AB799" s="315" t="str">
        <f t="shared" si="403"/>
        <v>Remplir les termes C, P, T et TVA</v>
      </c>
      <c r="AC799" s="55"/>
      <c r="AD799" s="65"/>
      <c r="AE799" s="98" t="s">
        <v>64</v>
      </c>
      <c r="AF799" s="63"/>
      <c r="AG799" s="87" t="str">
        <f t="shared" si="404"/>
        <v>Remplir la colonne AC ou AF</v>
      </c>
      <c r="AH799" s="63"/>
      <c r="AI799" s="173" t="str">
        <f t="shared" si="421"/>
        <v>Remplir la colonne M</v>
      </c>
      <c r="AJ799" s="179" t="str">
        <f t="shared" si="405"/>
        <v>Remplir la colonne AH</v>
      </c>
      <c r="AK799" s="263" t="str">
        <f t="shared" si="422"/>
        <v>Remplir la colonne I</v>
      </c>
      <c r="AL799" s="91"/>
      <c r="AM799" s="315" t="str">
        <f t="shared" si="406"/>
        <v>Remplir les terme C, P, T et TVA</v>
      </c>
      <c r="AN799" s="55"/>
      <c r="AO799" s="65"/>
      <c r="AP799" s="98" t="s">
        <v>64</v>
      </c>
      <c r="AQ799" s="63"/>
      <c r="AR799" s="87" t="str">
        <f t="shared" si="407"/>
        <v>Remplir la colonne AN ou AQ</v>
      </c>
      <c r="AS799" s="63"/>
      <c r="AT799" s="173" t="str">
        <f t="shared" si="423"/>
        <v>Remplir la colonne M</v>
      </c>
      <c r="AU799" s="179" t="str">
        <f t="shared" si="408"/>
        <v>Remplir la colonne AS</v>
      </c>
      <c r="AV799" s="263" t="str">
        <f t="shared" si="424"/>
        <v>Remplir la colonne I</v>
      </c>
      <c r="AW799" s="91"/>
      <c r="AX799" s="315" t="str">
        <f t="shared" si="409"/>
        <v>Remplir les termes C, P, T et TVA</v>
      </c>
      <c r="AY799" s="55"/>
      <c r="AZ799" s="65"/>
      <c r="BA799" s="98" t="s">
        <v>64</v>
      </c>
      <c r="BB799" s="63"/>
      <c r="BC799" s="87" t="str">
        <f t="shared" si="410"/>
        <v>Remplir la colonne AY ou BB</v>
      </c>
      <c r="BD799" s="63"/>
      <c r="BE799" s="173" t="str">
        <f t="shared" si="425"/>
        <v>Remplir la colonne M</v>
      </c>
      <c r="BF799" s="179" t="str">
        <f t="shared" si="411"/>
        <v>Remplir la colonne BD</v>
      </c>
      <c r="BG799" s="263" t="str">
        <f t="shared" si="426"/>
        <v>Remplir la colonne I</v>
      </c>
      <c r="BH799" s="91"/>
      <c r="BI799" s="315" t="str">
        <f t="shared" si="412"/>
        <v>Remplir les termes C, P, T et TVA</v>
      </c>
      <c r="BJ799" s="55"/>
      <c r="BK799" s="65"/>
      <c r="BL799" s="98" t="s">
        <v>64</v>
      </c>
      <c r="BM799" s="63"/>
      <c r="BN799" s="87" t="str">
        <f t="shared" si="413"/>
        <v>Remplir la colonne BJ ou BM</v>
      </c>
      <c r="BO799" s="63"/>
      <c r="BP799" s="173" t="str">
        <f t="shared" si="427"/>
        <v>Remplir la colonne M</v>
      </c>
      <c r="BQ799" s="179" t="str">
        <f t="shared" si="414"/>
        <v>Remplir la colonne BO</v>
      </c>
      <c r="BR799" s="263" t="str">
        <f t="shared" si="428"/>
        <v>Remplir la colonne I</v>
      </c>
      <c r="BS799" s="91"/>
      <c r="BT799" s="315" t="str">
        <f t="shared" si="415"/>
        <v>Remplir les termes C, P, T et TVA</v>
      </c>
      <c r="BU799" s="55"/>
      <c r="BV799" s="65"/>
      <c r="BW799" s="98" t="s">
        <v>64</v>
      </c>
      <c r="BX799" s="63"/>
      <c r="BY799" s="87" t="str">
        <f t="shared" si="416"/>
        <v>Remplir la colonne BU ou BX</v>
      </c>
      <c r="BZ799" s="63"/>
      <c r="CA799" s="173" t="str">
        <f t="shared" si="429"/>
        <v>Remplir la colonne M</v>
      </c>
      <c r="CB799" s="179" t="str">
        <f t="shared" si="417"/>
        <v>Remplir la colonne BZ</v>
      </c>
      <c r="CC799" s="263" t="str">
        <f t="shared" si="430"/>
        <v>Remplir la colonne I</v>
      </c>
      <c r="CD799" s="91"/>
      <c r="CE799" s="315" t="str">
        <f t="shared" si="418"/>
        <v>Remplir les termes C, P, T et TVA</v>
      </c>
      <c r="CF799" s="61" t="str">
        <f t="shared" si="399"/>
        <v>REMPLIR TYPE DE CLIENT</v>
      </c>
      <c r="CG799" s="107" t="str">
        <f t="shared" si="419"/>
        <v>Montant total de l'aide demandée non indiqué</v>
      </c>
      <c r="CH799" s="1"/>
      <c r="CI799" s="1"/>
      <c r="CJ799" s="1"/>
      <c r="CK799" s="1"/>
      <c r="CL799" s="1"/>
    </row>
    <row r="800" spans="1:90" x14ac:dyDescent="0.25">
      <c r="A800" s="51"/>
      <c r="B800" s="111"/>
      <c r="C800" s="111"/>
      <c r="D800" s="111"/>
      <c r="E800" s="111"/>
      <c r="F800" s="111"/>
      <c r="G800" s="132"/>
      <c r="H800" s="151"/>
      <c r="I800" s="299"/>
      <c r="J800" s="152"/>
      <c r="K800" s="153"/>
      <c r="L800" s="169"/>
      <c r="M800" s="39"/>
      <c r="N800" s="90"/>
      <c r="O800" s="39"/>
      <c r="P800" s="23"/>
      <c r="Q800" s="170">
        <f t="shared" si="400"/>
        <v>0</v>
      </c>
      <c r="R800" s="55"/>
      <c r="S800" s="65"/>
      <c r="T800" s="98" t="s">
        <v>64</v>
      </c>
      <c r="U800" s="63"/>
      <c r="V800" s="87" t="str">
        <f t="shared" si="401"/>
        <v>Remplir la colonne R ou U</v>
      </c>
      <c r="W800" s="63"/>
      <c r="X800" s="173" t="str">
        <f t="shared" si="398"/>
        <v>Remplir la colonne M</v>
      </c>
      <c r="Y800" s="179" t="str">
        <f t="shared" si="402"/>
        <v>Remplir la colonne W</v>
      </c>
      <c r="Z800" s="263" t="str">
        <f t="shared" si="420"/>
        <v>Remplir la colonne I</v>
      </c>
      <c r="AA800" s="91"/>
      <c r="AB800" s="315" t="str">
        <f t="shared" si="403"/>
        <v>Remplir les termes C, P, T et TVA</v>
      </c>
      <c r="AC800" s="55"/>
      <c r="AD800" s="65"/>
      <c r="AE800" s="98" t="s">
        <v>64</v>
      </c>
      <c r="AF800" s="63"/>
      <c r="AG800" s="87" t="str">
        <f t="shared" si="404"/>
        <v>Remplir la colonne AC ou AF</v>
      </c>
      <c r="AH800" s="63"/>
      <c r="AI800" s="173" t="str">
        <f t="shared" si="421"/>
        <v>Remplir la colonne M</v>
      </c>
      <c r="AJ800" s="179" t="str">
        <f t="shared" si="405"/>
        <v>Remplir la colonne AH</v>
      </c>
      <c r="AK800" s="263" t="str">
        <f t="shared" si="422"/>
        <v>Remplir la colonne I</v>
      </c>
      <c r="AL800" s="91"/>
      <c r="AM800" s="315" t="str">
        <f t="shared" si="406"/>
        <v>Remplir les terme C, P, T et TVA</v>
      </c>
      <c r="AN800" s="55"/>
      <c r="AO800" s="65"/>
      <c r="AP800" s="98" t="s">
        <v>64</v>
      </c>
      <c r="AQ800" s="63"/>
      <c r="AR800" s="87" t="str">
        <f t="shared" si="407"/>
        <v>Remplir la colonne AN ou AQ</v>
      </c>
      <c r="AS800" s="63"/>
      <c r="AT800" s="173" t="str">
        <f t="shared" si="423"/>
        <v>Remplir la colonne M</v>
      </c>
      <c r="AU800" s="179" t="str">
        <f t="shared" si="408"/>
        <v>Remplir la colonne AS</v>
      </c>
      <c r="AV800" s="263" t="str">
        <f t="shared" si="424"/>
        <v>Remplir la colonne I</v>
      </c>
      <c r="AW800" s="91"/>
      <c r="AX800" s="315" t="str">
        <f t="shared" si="409"/>
        <v>Remplir les termes C, P, T et TVA</v>
      </c>
      <c r="AY800" s="55"/>
      <c r="AZ800" s="65"/>
      <c r="BA800" s="98" t="s">
        <v>64</v>
      </c>
      <c r="BB800" s="63"/>
      <c r="BC800" s="87" t="str">
        <f t="shared" si="410"/>
        <v>Remplir la colonne AY ou BB</v>
      </c>
      <c r="BD800" s="63"/>
      <c r="BE800" s="173" t="str">
        <f t="shared" si="425"/>
        <v>Remplir la colonne M</v>
      </c>
      <c r="BF800" s="179" t="str">
        <f t="shared" si="411"/>
        <v>Remplir la colonne BD</v>
      </c>
      <c r="BG800" s="263" t="str">
        <f t="shared" si="426"/>
        <v>Remplir la colonne I</v>
      </c>
      <c r="BH800" s="91"/>
      <c r="BI800" s="315" t="str">
        <f t="shared" si="412"/>
        <v>Remplir les termes C, P, T et TVA</v>
      </c>
      <c r="BJ800" s="55"/>
      <c r="BK800" s="65"/>
      <c r="BL800" s="98" t="s">
        <v>64</v>
      </c>
      <c r="BM800" s="63"/>
      <c r="BN800" s="87" t="str">
        <f t="shared" si="413"/>
        <v>Remplir la colonne BJ ou BM</v>
      </c>
      <c r="BO800" s="63"/>
      <c r="BP800" s="173" t="str">
        <f t="shared" si="427"/>
        <v>Remplir la colonne M</v>
      </c>
      <c r="BQ800" s="179" t="str">
        <f t="shared" si="414"/>
        <v>Remplir la colonne BO</v>
      </c>
      <c r="BR800" s="263" t="str">
        <f t="shared" si="428"/>
        <v>Remplir la colonne I</v>
      </c>
      <c r="BS800" s="91"/>
      <c r="BT800" s="315" t="str">
        <f t="shared" si="415"/>
        <v>Remplir les termes C, P, T et TVA</v>
      </c>
      <c r="BU800" s="55"/>
      <c r="BV800" s="65"/>
      <c r="BW800" s="98" t="s">
        <v>64</v>
      </c>
      <c r="BX800" s="63"/>
      <c r="BY800" s="87" t="str">
        <f t="shared" si="416"/>
        <v>Remplir la colonne BU ou BX</v>
      </c>
      <c r="BZ800" s="63"/>
      <c r="CA800" s="173" t="str">
        <f t="shared" si="429"/>
        <v>Remplir la colonne M</v>
      </c>
      <c r="CB800" s="179" t="str">
        <f t="shared" si="417"/>
        <v>Remplir la colonne BZ</v>
      </c>
      <c r="CC800" s="263" t="str">
        <f t="shared" si="430"/>
        <v>Remplir la colonne I</v>
      </c>
      <c r="CD800" s="91"/>
      <c r="CE800" s="315" t="str">
        <f t="shared" si="418"/>
        <v>Remplir les termes C, P, T et TVA</v>
      </c>
      <c r="CF800" s="61" t="str">
        <f t="shared" si="399"/>
        <v>REMPLIR TYPE DE CLIENT</v>
      </c>
      <c r="CG800" s="107" t="str">
        <f t="shared" si="419"/>
        <v>Montant total de l'aide demandée non indiqué</v>
      </c>
      <c r="CH800" s="1"/>
      <c r="CI800" s="1"/>
      <c r="CJ800" s="1"/>
      <c r="CK800" s="1"/>
      <c r="CL800" s="1"/>
    </row>
    <row r="801" spans="1:90" x14ac:dyDescent="0.25">
      <c r="A801" s="51"/>
      <c r="B801" s="111"/>
      <c r="C801" s="111"/>
      <c r="D801" s="111"/>
      <c r="E801" s="111"/>
      <c r="F801" s="111"/>
      <c r="G801" s="132"/>
      <c r="H801" s="151"/>
      <c r="I801" s="299"/>
      <c r="J801" s="152"/>
      <c r="K801" s="153"/>
      <c r="L801" s="169"/>
      <c r="M801" s="39"/>
      <c r="N801" s="90"/>
      <c r="O801" s="39"/>
      <c r="P801" s="23"/>
      <c r="Q801" s="170">
        <f t="shared" si="400"/>
        <v>0</v>
      </c>
      <c r="R801" s="55"/>
      <c r="S801" s="65"/>
      <c r="T801" s="98" t="s">
        <v>64</v>
      </c>
      <c r="U801" s="63"/>
      <c r="V801" s="87" t="str">
        <f t="shared" si="401"/>
        <v>Remplir la colonne R ou U</v>
      </c>
      <c r="W801" s="63"/>
      <c r="X801" s="173" t="str">
        <f t="shared" si="398"/>
        <v>Remplir la colonne M</v>
      </c>
      <c r="Y801" s="179" t="str">
        <f t="shared" si="402"/>
        <v>Remplir la colonne W</v>
      </c>
      <c r="Z801" s="263" t="str">
        <f t="shared" si="420"/>
        <v>Remplir la colonne I</v>
      </c>
      <c r="AA801" s="91"/>
      <c r="AB801" s="315" t="str">
        <f t="shared" si="403"/>
        <v>Remplir les termes C, P, T et TVA</v>
      </c>
      <c r="AC801" s="55"/>
      <c r="AD801" s="65"/>
      <c r="AE801" s="98" t="s">
        <v>64</v>
      </c>
      <c r="AF801" s="63"/>
      <c r="AG801" s="87" t="str">
        <f t="shared" si="404"/>
        <v>Remplir la colonne AC ou AF</v>
      </c>
      <c r="AH801" s="63"/>
      <c r="AI801" s="173" t="str">
        <f t="shared" si="421"/>
        <v>Remplir la colonne M</v>
      </c>
      <c r="AJ801" s="179" t="str">
        <f t="shared" si="405"/>
        <v>Remplir la colonne AH</v>
      </c>
      <c r="AK801" s="263" t="str">
        <f t="shared" si="422"/>
        <v>Remplir la colonne I</v>
      </c>
      <c r="AL801" s="91"/>
      <c r="AM801" s="315" t="str">
        <f t="shared" si="406"/>
        <v>Remplir les terme C, P, T et TVA</v>
      </c>
      <c r="AN801" s="55"/>
      <c r="AO801" s="65"/>
      <c r="AP801" s="98" t="s">
        <v>64</v>
      </c>
      <c r="AQ801" s="63"/>
      <c r="AR801" s="87" t="str">
        <f t="shared" si="407"/>
        <v>Remplir la colonne AN ou AQ</v>
      </c>
      <c r="AS801" s="63"/>
      <c r="AT801" s="173" t="str">
        <f t="shared" si="423"/>
        <v>Remplir la colonne M</v>
      </c>
      <c r="AU801" s="179" t="str">
        <f t="shared" si="408"/>
        <v>Remplir la colonne AS</v>
      </c>
      <c r="AV801" s="263" t="str">
        <f t="shared" si="424"/>
        <v>Remplir la colonne I</v>
      </c>
      <c r="AW801" s="91"/>
      <c r="AX801" s="315" t="str">
        <f t="shared" si="409"/>
        <v>Remplir les termes C, P, T et TVA</v>
      </c>
      <c r="AY801" s="55"/>
      <c r="AZ801" s="65"/>
      <c r="BA801" s="98" t="s">
        <v>64</v>
      </c>
      <c r="BB801" s="63"/>
      <c r="BC801" s="87" t="str">
        <f t="shared" si="410"/>
        <v>Remplir la colonne AY ou BB</v>
      </c>
      <c r="BD801" s="63"/>
      <c r="BE801" s="173" t="str">
        <f t="shared" si="425"/>
        <v>Remplir la colonne M</v>
      </c>
      <c r="BF801" s="179" t="str">
        <f t="shared" si="411"/>
        <v>Remplir la colonne BD</v>
      </c>
      <c r="BG801" s="263" t="str">
        <f t="shared" si="426"/>
        <v>Remplir la colonne I</v>
      </c>
      <c r="BH801" s="91"/>
      <c r="BI801" s="315" t="str">
        <f t="shared" si="412"/>
        <v>Remplir les termes C, P, T et TVA</v>
      </c>
      <c r="BJ801" s="55"/>
      <c r="BK801" s="65"/>
      <c r="BL801" s="98" t="s">
        <v>64</v>
      </c>
      <c r="BM801" s="63"/>
      <c r="BN801" s="87" t="str">
        <f t="shared" si="413"/>
        <v>Remplir la colonne BJ ou BM</v>
      </c>
      <c r="BO801" s="63"/>
      <c r="BP801" s="173" t="str">
        <f t="shared" si="427"/>
        <v>Remplir la colonne M</v>
      </c>
      <c r="BQ801" s="179" t="str">
        <f t="shared" si="414"/>
        <v>Remplir la colonne BO</v>
      </c>
      <c r="BR801" s="263" t="str">
        <f t="shared" si="428"/>
        <v>Remplir la colonne I</v>
      </c>
      <c r="BS801" s="91"/>
      <c r="BT801" s="315" t="str">
        <f t="shared" si="415"/>
        <v>Remplir les termes C, P, T et TVA</v>
      </c>
      <c r="BU801" s="55"/>
      <c r="BV801" s="65"/>
      <c r="BW801" s="98" t="s">
        <v>64</v>
      </c>
      <c r="BX801" s="63"/>
      <c r="BY801" s="87" t="str">
        <f t="shared" si="416"/>
        <v>Remplir la colonne BU ou BX</v>
      </c>
      <c r="BZ801" s="63"/>
      <c r="CA801" s="173" t="str">
        <f t="shared" si="429"/>
        <v>Remplir la colonne M</v>
      </c>
      <c r="CB801" s="179" t="str">
        <f t="shared" si="417"/>
        <v>Remplir la colonne BZ</v>
      </c>
      <c r="CC801" s="263" t="str">
        <f t="shared" si="430"/>
        <v>Remplir la colonne I</v>
      </c>
      <c r="CD801" s="91"/>
      <c r="CE801" s="315" t="str">
        <f t="shared" si="418"/>
        <v>Remplir les termes C, P, T et TVA</v>
      </c>
      <c r="CF801" s="61" t="str">
        <f t="shared" si="399"/>
        <v>REMPLIR TYPE DE CLIENT</v>
      </c>
      <c r="CG801" s="107" t="str">
        <f t="shared" si="419"/>
        <v>Montant total de l'aide demandée non indiqué</v>
      </c>
      <c r="CH801" s="1"/>
      <c r="CI801" s="1"/>
      <c r="CJ801" s="1"/>
      <c r="CK801" s="1"/>
      <c r="CL801" s="1"/>
    </row>
    <row r="802" spans="1:90" x14ac:dyDescent="0.25">
      <c r="A802" s="51"/>
      <c r="B802" s="111"/>
      <c r="C802" s="111"/>
      <c r="D802" s="111"/>
      <c r="E802" s="111"/>
      <c r="F802" s="111"/>
      <c r="G802" s="132"/>
      <c r="H802" s="151"/>
      <c r="I802" s="299"/>
      <c r="J802" s="152"/>
      <c r="K802" s="153"/>
      <c r="L802" s="169"/>
      <c r="M802" s="39"/>
      <c r="N802" s="90"/>
      <c r="O802" s="39"/>
      <c r="P802" s="23"/>
      <c r="Q802" s="170">
        <f t="shared" si="400"/>
        <v>0</v>
      </c>
      <c r="R802" s="55"/>
      <c r="S802" s="65"/>
      <c r="T802" s="98" t="s">
        <v>64</v>
      </c>
      <c r="U802" s="63"/>
      <c r="V802" s="87" t="str">
        <f t="shared" si="401"/>
        <v>Remplir la colonne R ou U</v>
      </c>
      <c r="W802" s="63"/>
      <c r="X802" s="173" t="str">
        <f t="shared" si="398"/>
        <v>Remplir la colonne M</v>
      </c>
      <c r="Y802" s="179" t="str">
        <f t="shared" si="402"/>
        <v>Remplir la colonne W</v>
      </c>
      <c r="Z802" s="263" t="str">
        <f t="shared" si="420"/>
        <v>Remplir la colonne I</v>
      </c>
      <c r="AA802" s="91"/>
      <c r="AB802" s="315" t="str">
        <f t="shared" si="403"/>
        <v>Remplir les termes C, P, T et TVA</v>
      </c>
      <c r="AC802" s="55"/>
      <c r="AD802" s="65"/>
      <c r="AE802" s="98" t="s">
        <v>64</v>
      </c>
      <c r="AF802" s="63"/>
      <c r="AG802" s="87" t="str">
        <f t="shared" si="404"/>
        <v>Remplir la colonne AC ou AF</v>
      </c>
      <c r="AH802" s="63"/>
      <c r="AI802" s="173" t="str">
        <f t="shared" si="421"/>
        <v>Remplir la colonne M</v>
      </c>
      <c r="AJ802" s="179" t="str">
        <f t="shared" si="405"/>
        <v>Remplir la colonne AH</v>
      </c>
      <c r="AK802" s="263" t="str">
        <f t="shared" si="422"/>
        <v>Remplir la colonne I</v>
      </c>
      <c r="AL802" s="91"/>
      <c r="AM802" s="315" t="str">
        <f t="shared" si="406"/>
        <v>Remplir les terme C, P, T et TVA</v>
      </c>
      <c r="AN802" s="55"/>
      <c r="AO802" s="65"/>
      <c r="AP802" s="98" t="s">
        <v>64</v>
      </c>
      <c r="AQ802" s="63"/>
      <c r="AR802" s="87" t="str">
        <f t="shared" si="407"/>
        <v>Remplir la colonne AN ou AQ</v>
      </c>
      <c r="AS802" s="63"/>
      <c r="AT802" s="173" t="str">
        <f t="shared" si="423"/>
        <v>Remplir la colonne M</v>
      </c>
      <c r="AU802" s="179" t="str">
        <f t="shared" si="408"/>
        <v>Remplir la colonne AS</v>
      </c>
      <c r="AV802" s="263" t="str">
        <f t="shared" si="424"/>
        <v>Remplir la colonne I</v>
      </c>
      <c r="AW802" s="91"/>
      <c r="AX802" s="315" t="str">
        <f t="shared" si="409"/>
        <v>Remplir les termes C, P, T et TVA</v>
      </c>
      <c r="AY802" s="55"/>
      <c r="AZ802" s="65"/>
      <c r="BA802" s="98" t="s">
        <v>64</v>
      </c>
      <c r="BB802" s="63"/>
      <c r="BC802" s="87" t="str">
        <f t="shared" si="410"/>
        <v>Remplir la colonne AY ou BB</v>
      </c>
      <c r="BD802" s="63"/>
      <c r="BE802" s="173" t="str">
        <f t="shared" si="425"/>
        <v>Remplir la colonne M</v>
      </c>
      <c r="BF802" s="179" t="str">
        <f t="shared" si="411"/>
        <v>Remplir la colonne BD</v>
      </c>
      <c r="BG802" s="263" t="str">
        <f t="shared" si="426"/>
        <v>Remplir la colonne I</v>
      </c>
      <c r="BH802" s="91"/>
      <c r="BI802" s="315" t="str">
        <f t="shared" si="412"/>
        <v>Remplir les termes C, P, T et TVA</v>
      </c>
      <c r="BJ802" s="55"/>
      <c r="BK802" s="65"/>
      <c r="BL802" s="98" t="s">
        <v>64</v>
      </c>
      <c r="BM802" s="63"/>
      <c r="BN802" s="87" t="str">
        <f t="shared" si="413"/>
        <v>Remplir la colonne BJ ou BM</v>
      </c>
      <c r="BO802" s="63"/>
      <c r="BP802" s="173" t="str">
        <f t="shared" si="427"/>
        <v>Remplir la colonne M</v>
      </c>
      <c r="BQ802" s="179" t="str">
        <f t="shared" si="414"/>
        <v>Remplir la colonne BO</v>
      </c>
      <c r="BR802" s="263" t="str">
        <f t="shared" si="428"/>
        <v>Remplir la colonne I</v>
      </c>
      <c r="BS802" s="91"/>
      <c r="BT802" s="315" t="str">
        <f t="shared" si="415"/>
        <v>Remplir les termes C, P, T et TVA</v>
      </c>
      <c r="BU802" s="55"/>
      <c r="BV802" s="65"/>
      <c r="BW802" s="98" t="s">
        <v>64</v>
      </c>
      <c r="BX802" s="63"/>
      <c r="BY802" s="87" t="str">
        <f t="shared" si="416"/>
        <v>Remplir la colonne BU ou BX</v>
      </c>
      <c r="BZ802" s="63"/>
      <c r="CA802" s="173" t="str">
        <f t="shared" si="429"/>
        <v>Remplir la colonne M</v>
      </c>
      <c r="CB802" s="179" t="str">
        <f t="shared" si="417"/>
        <v>Remplir la colonne BZ</v>
      </c>
      <c r="CC802" s="263" t="str">
        <f t="shared" si="430"/>
        <v>Remplir la colonne I</v>
      </c>
      <c r="CD802" s="91"/>
      <c r="CE802" s="315" t="str">
        <f t="shared" si="418"/>
        <v>Remplir les termes C, P, T et TVA</v>
      </c>
      <c r="CF802" s="61" t="str">
        <f t="shared" si="399"/>
        <v>REMPLIR TYPE DE CLIENT</v>
      </c>
      <c r="CG802" s="107" t="str">
        <f t="shared" si="419"/>
        <v>Montant total de l'aide demandée non indiqué</v>
      </c>
      <c r="CH802" s="1"/>
      <c r="CI802" s="1"/>
      <c r="CJ802" s="1"/>
      <c r="CK802" s="1"/>
      <c r="CL802" s="1"/>
    </row>
    <row r="803" spans="1:90" x14ac:dyDescent="0.25">
      <c r="A803" s="51"/>
      <c r="B803" s="111"/>
      <c r="C803" s="111"/>
      <c r="D803" s="111"/>
      <c r="E803" s="111"/>
      <c r="F803" s="111"/>
      <c r="G803" s="132"/>
      <c r="H803" s="151"/>
      <c r="I803" s="299"/>
      <c r="J803" s="152"/>
      <c r="K803" s="153"/>
      <c r="L803" s="169"/>
      <c r="M803" s="39"/>
      <c r="N803" s="90"/>
      <c r="O803" s="39"/>
      <c r="P803" s="23"/>
      <c r="Q803" s="170">
        <f t="shared" si="400"/>
        <v>0</v>
      </c>
      <c r="R803" s="55"/>
      <c r="S803" s="65"/>
      <c r="T803" s="98" t="s">
        <v>64</v>
      </c>
      <c r="U803" s="63"/>
      <c r="V803" s="87" t="str">
        <f t="shared" si="401"/>
        <v>Remplir la colonne R ou U</v>
      </c>
      <c r="W803" s="63"/>
      <c r="X803" s="173" t="str">
        <f t="shared" si="398"/>
        <v>Remplir la colonne M</v>
      </c>
      <c r="Y803" s="179" t="str">
        <f t="shared" si="402"/>
        <v>Remplir la colonne W</v>
      </c>
      <c r="Z803" s="263" t="str">
        <f t="shared" si="420"/>
        <v>Remplir la colonne I</v>
      </c>
      <c r="AA803" s="91"/>
      <c r="AB803" s="315" t="str">
        <f t="shared" si="403"/>
        <v>Remplir les termes C, P, T et TVA</v>
      </c>
      <c r="AC803" s="55"/>
      <c r="AD803" s="65"/>
      <c r="AE803" s="98" t="s">
        <v>64</v>
      </c>
      <c r="AF803" s="63"/>
      <c r="AG803" s="87" t="str">
        <f t="shared" si="404"/>
        <v>Remplir la colonne AC ou AF</v>
      </c>
      <c r="AH803" s="63"/>
      <c r="AI803" s="173" t="str">
        <f t="shared" si="421"/>
        <v>Remplir la colonne M</v>
      </c>
      <c r="AJ803" s="179" t="str">
        <f t="shared" si="405"/>
        <v>Remplir la colonne AH</v>
      </c>
      <c r="AK803" s="263" t="str">
        <f t="shared" si="422"/>
        <v>Remplir la colonne I</v>
      </c>
      <c r="AL803" s="91"/>
      <c r="AM803" s="315" t="str">
        <f t="shared" si="406"/>
        <v>Remplir les terme C, P, T et TVA</v>
      </c>
      <c r="AN803" s="55"/>
      <c r="AO803" s="65"/>
      <c r="AP803" s="98" t="s">
        <v>64</v>
      </c>
      <c r="AQ803" s="63"/>
      <c r="AR803" s="87" t="str">
        <f t="shared" si="407"/>
        <v>Remplir la colonne AN ou AQ</v>
      </c>
      <c r="AS803" s="63"/>
      <c r="AT803" s="173" t="str">
        <f t="shared" si="423"/>
        <v>Remplir la colonne M</v>
      </c>
      <c r="AU803" s="179" t="str">
        <f t="shared" si="408"/>
        <v>Remplir la colonne AS</v>
      </c>
      <c r="AV803" s="263" t="str">
        <f t="shared" si="424"/>
        <v>Remplir la colonne I</v>
      </c>
      <c r="AW803" s="91"/>
      <c r="AX803" s="315" t="str">
        <f t="shared" si="409"/>
        <v>Remplir les termes C, P, T et TVA</v>
      </c>
      <c r="AY803" s="55"/>
      <c r="AZ803" s="65"/>
      <c r="BA803" s="98" t="s">
        <v>64</v>
      </c>
      <c r="BB803" s="63"/>
      <c r="BC803" s="87" t="str">
        <f t="shared" si="410"/>
        <v>Remplir la colonne AY ou BB</v>
      </c>
      <c r="BD803" s="63"/>
      <c r="BE803" s="173" t="str">
        <f t="shared" si="425"/>
        <v>Remplir la colonne M</v>
      </c>
      <c r="BF803" s="179" t="str">
        <f t="shared" si="411"/>
        <v>Remplir la colonne BD</v>
      </c>
      <c r="BG803" s="263" t="str">
        <f t="shared" si="426"/>
        <v>Remplir la colonne I</v>
      </c>
      <c r="BH803" s="91"/>
      <c r="BI803" s="315" t="str">
        <f t="shared" si="412"/>
        <v>Remplir les termes C, P, T et TVA</v>
      </c>
      <c r="BJ803" s="55"/>
      <c r="BK803" s="65"/>
      <c r="BL803" s="98" t="s">
        <v>64</v>
      </c>
      <c r="BM803" s="63"/>
      <c r="BN803" s="87" t="str">
        <f t="shared" si="413"/>
        <v>Remplir la colonne BJ ou BM</v>
      </c>
      <c r="BO803" s="63"/>
      <c r="BP803" s="173" t="str">
        <f t="shared" si="427"/>
        <v>Remplir la colonne M</v>
      </c>
      <c r="BQ803" s="179" t="str">
        <f t="shared" si="414"/>
        <v>Remplir la colonne BO</v>
      </c>
      <c r="BR803" s="263" t="str">
        <f t="shared" si="428"/>
        <v>Remplir la colonne I</v>
      </c>
      <c r="BS803" s="91"/>
      <c r="BT803" s="315" t="str">
        <f t="shared" si="415"/>
        <v>Remplir les termes C, P, T et TVA</v>
      </c>
      <c r="BU803" s="55"/>
      <c r="BV803" s="65"/>
      <c r="BW803" s="98" t="s">
        <v>64</v>
      </c>
      <c r="BX803" s="63"/>
      <c r="BY803" s="87" t="str">
        <f t="shared" si="416"/>
        <v>Remplir la colonne BU ou BX</v>
      </c>
      <c r="BZ803" s="63"/>
      <c r="CA803" s="173" t="str">
        <f t="shared" si="429"/>
        <v>Remplir la colonne M</v>
      </c>
      <c r="CB803" s="179" t="str">
        <f t="shared" si="417"/>
        <v>Remplir la colonne BZ</v>
      </c>
      <c r="CC803" s="263" t="str">
        <f t="shared" si="430"/>
        <v>Remplir la colonne I</v>
      </c>
      <c r="CD803" s="91"/>
      <c r="CE803" s="315" t="str">
        <f t="shared" si="418"/>
        <v>Remplir les termes C, P, T et TVA</v>
      </c>
      <c r="CF803" s="61" t="str">
        <f t="shared" si="399"/>
        <v>REMPLIR TYPE DE CLIENT</v>
      </c>
      <c r="CG803" s="107" t="str">
        <f t="shared" si="419"/>
        <v>Montant total de l'aide demandée non indiqué</v>
      </c>
      <c r="CH803" s="1"/>
      <c r="CI803" s="1"/>
      <c r="CJ803" s="1"/>
      <c r="CK803" s="1"/>
      <c r="CL803" s="1"/>
    </row>
    <row r="804" spans="1:90" x14ac:dyDescent="0.25">
      <c r="A804" s="51"/>
      <c r="B804" s="111"/>
      <c r="C804" s="111"/>
      <c r="D804" s="111"/>
      <c r="E804" s="111"/>
      <c r="F804" s="111"/>
      <c r="G804" s="132"/>
      <c r="H804" s="151"/>
      <c r="I804" s="299"/>
      <c r="J804" s="152"/>
      <c r="K804" s="153"/>
      <c r="L804" s="169"/>
      <c r="M804" s="39"/>
      <c r="N804" s="90"/>
      <c r="O804" s="39"/>
      <c r="P804" s="23"/>
      <c r="Q804" s="170">
        <f t="shared" si="400"/>
        <v>0</v>
      </c>
      <c r="R804" s="55"/>
      <c r="S804" s="65"/>
      <c r="T804" s="98" t="s">
        <v>64</v>
      </c>
      <c r="U804" s="63"/>
      <c r="V804" s="87" t="str">
        <f t="shared" si="401"/>
        <v>Remplir la colonne R ou U</v>
      </c>
      <c r="W804" s="63"/>
      <c r="X804" s="173" t="str">
        <f t="shared" si="398"/>
        <v>Remplir la colonne M</v>
      </c>
      <c r="Y804" s="179" t="str">
        <f t="shared" si="402"/>
        <v>Remplir la colonne W</v>
      </c>
      <c r="Z804" s="263" t="str">
        <f t="shared" si="420"/>
        <v>Remplir la colonne I</v>
      </c>
      <c r="AA804" s="91"/>
      <c r="AB804" s="315" t="str">
        <f t="shared" si="403"/>
        <v>Remplir les termes C, P, T et TVA</v>
      </c>
      <c r="AC804" s="55"/>
      <c r="AD804" s="65"/>
      <c r="AE804" s="98" t="s">
        <v>64</v>
      </c>
      <c r="AF804" s="63"/>
      <c r="AG804" s="87" t="str">
        <f t="shared" si="404"/>
        <v>Remplir la colonne AC ou AF</v>
      </c>
      <c r="AH804" s="63"/>
      <c r="AI804" s="173" t="str">
        <f t="shared" si="421"/>
        <v>Remplir la colonne M</v>
      </c>
      <c r="AJ804" s="179" t="str">
        <f t="shared" si="405"/>
        <v>Remplir la colonne AH</v>
      </c>
      <c r="AK804" s="263" t="str">
        <f t="shared" si="422"/>
        <v>Remplir la colonne I</v>
      </c>
      <c r="AL804" s="91"/>
      <c r="AM804" s="315" t="str">
        <f t="shared" si="406"/>
        <v>Remplir les terme C, P, T et TVA</v>
      </c>
      <c r="AN804" s="55"/>
      <c r="AO804" s="65"/>
      <c r="AP804" s="98" t="s">
        <v>64</v>
      </c>
      <c r="AQ804" s="63"/>
      <c r="AR804" s="87" t="str">
        <f t="shared" si="407"/>
        <v>Remplir la colonne AN ou AQ</v>
      </c>
      <c r="AS804" s="63"/>
      <c r="AT804" s="173" t="str">
        <f t="shared" si="423"/>
        <v>Remplir la colonne M</v>
      </c>
      <c r="AU804" s="179" t="str">
        <f t="shared" si="408"/>
        <v>Remplir la colonne AS</v>
      </c>
      <c r="AV804" s="263" t="str">
        <f t="shared" si="424"/>
        <v>Remplir la colonne I</v>
      </c>
      <c r="AW804" s="91"/>
      <c r="AX804" s="315" t="str">
        <f t="shared" si="409"/>
        <v>Remplir les termes C, P, T et TVA</v>
      </c>
      <c r="AY804" s="55"/>
      <c r="AZ804" s="65"/>
      <c r="BA804" s="98" t="s">
        <v>64</v>
      </c>
      <c r="BB804" s="63"/>
      <c r="BC804" s="87" t="str">
        <f t="shared" si="410"/>
        <v>Remplir la colonne AY ou BB</v>
      </c>
      <c r="BD804" s="63"/>
      <c r="BE804" s="173" t="str">
        <f t="shared" si="425"/>
        <v>Remplir la colonne M</v>
      </c>
      <c r="BF804" s="179" t="str">
        <f t="shared" si="411"/>
        <v>Remplir la colonne BD</v>
      </c>
      <c r="BG804" s="263" t="str">
        <f t="shared" si="426"/>
        <v>Remplir la colonne I</v>
      </c>
      <c r="BH804" s="91"/>
      <c r="BI804" s="315" t="str">
        <f t="shared" si="412"/>
        <v>Remplir les termes C, P, T et TVA</v>
      </c>
      <c r="BJ804" s="55"/>
      <c r="BK804" s="65"/>
      <c r="BL804" s="98" t="s">
        <v>64</v>
      </c>
      <c r="BM804" s="63"/>
      <c r="BN804" s="87" t="str">
        <f t="shared" si="413"/>
        <v>Remplir la colonne BJ ou BM</v>
      </c>
      <c r="BO804" s="63"/>
      <c r="BP804" s="173" t="str">
        <f t="shared" si="427"/>
        <v>Remplir la colonne M</v>
      </c>
      <c r="BQ804" s="179" t="str">
        <f t="shared" si="414"/>
        <v>Remplir la colonne BO</v>
      </c>
      <c r="BR804" s="263" t="str">
        <f t="shared" si="428"/>
        <v>Remplir la colonne I</v>
      </c>
      <c r="BS804" s="91"/>
      <c r="BT804" s="315" t="str">
        <f t="shared" si="415"/>
        <v>Remplir les termes C, P, T et TVA</v>
      </c>
      <c r="BU804" s="55"/>
      <c r="BV804" s="65"/>
      <c r="BW804" s="98" t="s">
        <v>64</v>
      </c>
      <c r="BX804" s="63"/>
      <c r="BY804" s="87" t="str">
        <f t="shared" si="416"/>
        <v>Remplir la colonne BU ou BX</v>
      </c>
      <c r="BZ804" s="63"/>
      <c r="CA804" s="173" t="str">
        <f t="shared" si="429"/>
        <v>Remplir la colonne M</v>
      </c>
      <c r="CB804" s="179" t="str">
        <f t="shared" si="417"/>
        <v>Remplir la colonne BZ</v>
      </c>
      <c r="CC804" s="263" t="str">
        <f t="shared" si="430"/>
        <v>Remplir la colonne I</v>
      </c>
      <c r="CD804" s="91"/>
      <c r="CE804" s="315" t="str">
        <f t="shared" si="418"/>
        <v>Remplir les termes C, P, T et TVA</v>
      </c>
      <c r="CF804" s="61" t="str">
        <f t="shared" si="399"/>
        <v>REMPLIR TYPE DE CLIENT</v>
      </c>
      <c r="CG804" s="107" t="str">
        <f t="shared" si="419"/>
        <v>Montant total de l'aide demandée non indiqué</v>
      </c>
      <c r="CH804" s="1"/>
      <c r="CI804" s="1"/>
      <c r="CJ804" s="1"/>
      <c r="CK804" s="1"/>
      <c r="CL804" s="1"/>
    </row>
    <row r="805" spans="1:90" x14ac:dyDescent="0.25">
      <c r="A805" s="51"/>
      <c r="B805" s="111"/>
      <c r="C805" s="111"/>
      <c r="D805" s="111"/>
      <c r="E805" s="111"/>
      <c r="F805" s="111"/>
      <c r="G805" s="132"/>
      <c r="H805" s="151"/>
      <c r="I805" s="299"/>
      <c r="J805" s="152"/>
      <c r="K805" s="153"/>
      <c r="L805" s="169"/>
      <c r="M805" s="39"/>
      <c r="N805" s="90"/>
      <c r="O805" s="39"/>
      <c r="P805" s="23"/>
      <c r="Q805" s="170">
        <f t="shared" si="400"/>
        <v>0</v>
      </c>
      <c r="R805" s="55"/>
      <c r="S805" s="65"/>
      <c r="T805" s="98" t="s">
        <v>64</v>
      </c>
      <c r="U805" s="63"/>
      <c r="V805" s="87" t="str">
        <f t="shared" si="401"/>
        <v>Remplir la colonne R ou U</v>
      </c>
      <c r="W805" s="63"/>
      <c r="X805" s="173" t="str">
        <f t="shared" si="398"/>
        <v>Remplir la colonne M</v>
      </c>
      <c r="Y805" s="179" t="str">
        <f t="shared" si="402"/>
        <v>Remplir la colonne W</v>
      </c>
      <c r="Z805" s="263" t="str">
        <f t="shared" si="420"/>
        <v>Remplir la colonne I</v>
      </c>
      <c r="AA805" s="91"/>
      <c r="AB805" s="315" t="str">
        <f t="shared" si="403"/>
        <v>Remplir les termes C, P, T et TVA</v>
      </c>
      <c r="AC805" s="55"/>
      <c r="AD805" s="65"/>
      <c r="AE805" s="98" t="s">
        <v>64</v>
      </c>
      <c r="AF805" s="63"/>
      <c r="AG805" s="87" t="str">
        <f t="shared" si="404"/>
        <v>Remplir la colonne AC ou AF</v>
      </c>
      <c r="AH805" s="63"/>
      <c r="AI805" s="173" t="str">
        <f t="shared" si="421"/>
        <v>Remplir la colonne M</v>
      </c>
      <c r="AJ805" s="179" t="str">
        <f t="shared" si="405"/>
        <v>Remplir la colonne AH</v>
      </c>
      <c r="AK805" s="263" t="str">
        <f t="shared" si="422"/>
        <v>Remplir la colonne I</v>
      </c>
      <c r="AL805" s="91"/>
      <c r="AM805" s="315" t="str">
        <f t="shared" si="406"/>
        <v>Remplir les terme C, P, T et TVA</v>
      </c>
      <c r="AN805" s="55"/>
      <c r="AO805" s="65"/>
      <c r="AP805" s="98" t="s">
        <v>64</v>
      </c>
      <c r="AQ805" s="63"/>
      <c r="AR805" s="87" t="str">
        <f t="shared" si="407"/>
        <v>Remplir la colonne AN ou AQ</v>
      </c>
      <c r="AS805" s="63"/>
      <c r="AT805" s="173" t="str">
        <f t="shared" si="423"/>
        <v>Remplir la colonne M</v>
      </c>
      <c r="AU805" s="179" t="str">
        <f t="shared" si="408"/>
        <v>Remplir la colonne AS</v>
      </c>
      <c r="AV805" s="263" t="str">
        <f t="shared" si="424"/>
        <v>Remplir la colonne I</v>
      </c>
      <c r="AW805" s="91"/>
      <c r="AX805" s="315" t="str">
        <f t="shared" si="409"/>
        <v>Remplir les termes C, P, T et TVA</v>
      </c>
      <c r="AY805" s="55"/>
      <c r="AZ805" s="65"/>
      <c r="BA805" s="98" t="s">
        <v>64</v>
      </c>
      <c r="BB805" s="63"/>
      <c r="BC805" s="87" t="str">
        <f t="shared" si="410"/>
        <v>Remplir la colonne AY ou BB</v>
      </c>
      <c r="BD805" s="63"/>
      <c r="BE805" s="173" t="str">
        <f t="shared" si="425"/>
        <v>Remplir la colonne M</v>
      </c>
      <c r="BF805" s="179" t="str">
        <f t="shared" si="411"/>
        <v>Remplir la colonne BD</v>
      </c>
      <c r="BG805" s="263" t="str">
        <f t="shared" si="426"/>
        <v>Remplir la colonne I</v>
      </c>
      <c r="BH805" s="91"/>
      <c r="BI805" s="315" t="str">
        <f t="shared" si="412"/>
        <v>Remplir les termes C, P, T et TVA</v>
      </c>
      <c r="BJ805" s="55"/>
      <c r="BK805" s="65"/>
      <c r="BL805" s="98" t="s">
        <v>64</v>
      </c>
      <c r="BM805" s="63"/>
      <c r="BN805" s="87" t="str">
        <f t="shared" si="413"/>
        <v>Remplir la colonne BJ ou BM</v>
      </c>
      <c r="BO805" s="63"/>
      <c r="BP805" s="173" t="str">
        <f t="shared" si="427"/>
        <v>Remplir la colonne M</v>
      </c>
      <c r="BQ805" s="179" t="str">
        <f t="shared" si="414"/>
        <v>Remplir la colonne BO</v>
      </c>
      <c r="BR805" s="263" t="str">
        <f t="shared" si="428"/>
        <v>Remplir la colonne I</v>
      </c>
      <c r="BS805" s="91"/>
      <c r="BT805" s="315" t="str">
        <f t="shared" si="415"/>
        <v>Remplir les termes C, P, T et TVA</v>
      </c>
      <c r="BU805" s="55"/>
      <c r="BV805" s="65"/>
      <c r="BW805" s="98" t="s">
        <v>64</v>
      </c>
      <c r="BX805" s="63"/>
      <c r="BY805" s="87" t="str">
        <f t="shared" si="416"/>
        <v>Remplir la colonne BU ou BX</v>
      </c>
      <c r="BZ805" s="63"/>
      <c r="CA805" s="173" t="str">
        <f t="shared" si="429"/>
        <v>Remplir la colonne M</v>
      </c>
      <c r="CB805" s="179" t="str">
        <f t="shared" si="417"/>
        <v>Remplir la colonne BZ</v>
      </c>
      <c r="CC805" s="263" t="str">
        <f t="shared" si="430"/>
        <v>Remplir la colonne I</v>
      </c>
      <c r="CD805" s="91"/>
      <c r="CE805" s="315" t="str">
        <f t="shared" si="418"/>
        <v>Remplir les termes C, P, T et TVA</v>
      </c>
      <c r="CF805" s="61" t="str">
        <f t="shared" si="399"/>
        <v>REMPLIR TYPE DE CLIENT</v>
      </c>
      <c r="CG805" s="107" t="str">
        <f t="shared" si="419"/>
        <v>Montant total de l'aide demandée non indiqué</v>
      </c>
      <c r="CH805" s="1"/>
      <c r="CI805" s="1"/>
      <c r="CJ805" s="1"/>
      <c r="CK805" s="1"/>
      <c r="CL805" s="1"/>
    </row>
    <row r="806" spans="1:90" x14ac:dyDescent="0.25">
      <c r="A806" s="51"/>
      <c r="B806" s="111"/>
      <c r="C806" s="111"/>
      <c r="D806" s="111"/>
      <c r="E806" s="111"/>
      <c r="F806" s="111"/>
      <c r="G806" s="132"/>
      <c r="H806" s="151"/>
      <c r="I806" s="299"/>
      <c r="J806" s="152"/>
      <c r="K806" s="153"/>
      <c r="L806" s="169"/>
      <c r="M806" s="39"/>
      <c r="N806" s="90"/>
      <c r="O806" s="39"/>
      <c r="P806" s="23"/>
      <c r="Q806" s="170">
        <f t="shared" si="400"/>
        <v>0</v>
      </c>
      <c r="R806" s="55"/>
      <c r="S806" s="65"/>
      <c r="T806" s="98" t="s">
        <v>64</v>
      </c>
      <c r="U806" s="63"/>
      <c r="V806" s="87" t="str">
        <f t="shared" si="401"/>
        <v>Remplir la colonne R ou U</v>
      </c>
      <c r="W806" s="63"/>
      <c r="X806" s="173" t="str">
        <f t="shared" si="398"/>
        <v>Remplir la colonne M</v>
      </c>
      <c r="Y806" s="179" t="str">
        <f t="shared" si="402"/>
        <v>Remplir la colonne W</v>
      </c>
      <c r="Z806" s="263" t="str">
        <f t="shared" si="420"/>
        <v>Remplir la colonne I</v>
      </c>
      <c r="AA806" s="91"/>
      <c r="AB806" s="315" t="str">
        <f t="shared" si="403"/>
        <v>Remplir les termes C, P, T et TVA</v>
      </c>
      <c r="AC806" s="55"/>
      <c r="AD806" s="65"/>
      <c r="AE806" s="98" t="s">
        <v>64</v>
      </c>
      <c r="AF806" s="63"/>
      <c r="AG806" s="87" t="str">
        <f t="shared" si="404"/>
        <v>Remplir la colonne AC ou AF</v>
      </c>
      <c r="AH806" s="63"/>
      <c r="AI806" s="173" t="str">
        <f t="shared" si="421"/>
        <v>Remplir la colonne M</v>
      </c>
      <c r="AJ806" s="179" t="str">
        <f t="shared" si="405"/>
        <v>Remplir la colonne AH</v>
      </c>
      <c r="AK806" s="263" t="str">
        <f t="shared" si="422"/>
        <v>Remplir la colonne I</v>
      </c>
      <c r="AL806" s="91"/>
      <c r="AM806" s="315" t="str">
        <f t="shared" si="406"/>
        <v>Remplir les terme C, P, T et TVA</v>
      </c>
      <c r="AN806" s="55"/>
      <c r="AO806" s="65"/>
      <c r="AP806" s="98" t="s">
        <v>64</v>
      </c>
      <c r="AQ806" s="63"/>
      <c r="AR806" s="87" t="str">
        <f t="shared" si="407"/>
        <v>Remplir la colonne AN ou AQ</v>
      </c>
      <c r="AS806" s="63"/>
      <c r="AT806" s="173" t="str">
        <f t="shared" si="423"/>
        <v>Remplir la colonne M</v>
      </c>
      <c r="AU806" s="179" t="str">
        <f t="shared" si="408"/>
        <v>Remplir la colonne AS</v>
      </c>
      <c r="AV806" s="263" t="str">
        <f t="shared" si="424"/>
        <v>Remplir la colonne I</v>
      </c>
      <c r="AW806" s="91"/>
      <c r="AX806" s="315" t="str">
        <f t="shared" si="409"/>
        <v>Remplir les termes C, P, T et TVA</v>
      </c>
      <c r="AY806" s="55"/>
      <c r="AZ806" s="65"/>
      <c r="BA806" s="98" t="s">
        <v>64</v>
      </c>
      <c r="BB806" s="63"/>
      <c r="BC806" s="87" t="str">
        <f t="shared" si="410"/>
        <v>Remplir la colonne AY ou BB</v>
      </c>
      <c r="BD806" s="63"/>
      <c r="BE806" s="173" t="str">
        <f t="shared" si="425"/>
        <v>Remplir la colonne M</v>
      </c>
      <c r="BF806" s="179" t="str">
        <f t="shared" si="411"/>
        <v>Remplir la colonne BD</v>
      </c>
      <c r="BG806" s="263" t="str">
        <f t="shared" si="426"/>
        <v>Remplir la colonne I</v>
      </c>
      <c r="BH806" s="91"/>
      <c r="BI806" s="315" t="str">
        <f t="shared" si="412"/>
        <v>Remplir les termes C, P, T et TVA</v>
      </c>
      <c r="BJ806" s="55"/>
      <c r="BK806" s="65"/>
      <c r="BL806" s="98" t="s">
        <v>64</v>
      </c>
      <c r="BM806" s="63"/>
      <c r="BN806" s="87" t="str">
        <f t="shared" si="413"/>
        <v>Remplir la colonne BJ ou BM</v>
      </c>
      <c r="BO806" s="63"/>
      <c r="BP806" s="173" t="str">
        <f t="shared" si="427"/>
        <v>Remplir la colonne M</v>
      </c>
      <c r="BQ806" s="179" t="str">
        <f t="shared" si="414"/>
        <v>Remplir la colonne BO</v>
      </c>
      <c r="BR806" s="263" t="str">
        <f t="shared" si="428"/>
        <v>Remplir la colonne I</v>
      </c>
      <c r="BS806" s="91"/>
      <c r="BT806" s="315" t="str">
        <f t="shared" si="415"/>
        <v>Remplir les termes C, P, T et TVA</v>
      </c>
      <c r="BU806" s="55"/>
      <c r="BV806" s="65"/>
      <c r="BW806" s="98" t="s">
        <v>64</v>
      </c>
      <c r="BX806" s="63"/>
      <c r="BY806" s="87" t="str">
        <f t="shared" si="416"/>
        <v>Remplir la colonne BU ou BX</v>
      </c>
      <c r="BZ806" s="63"/>
      <c r="CA806" s="173" t="str">
        <f t="shared" si="429"/>
        <v>Remplir la colonne M</v>
      </c>
      <c r="CB806" s="179" t="str">
        <f t="shared" si="417"/>
        <v>Remplir la colonne BZ</v>
      </c>
      <c r="CC806" s="263" t="str">
        <f t="shared" si="430"/>
        <v>Remplir la colonne I</v>
      </c>
      <c r="CD806" s="91"/>
      <c r="CE806" s="315" t="str">
        <f t="shared" si="418"/>
        <v>Remplir les termes C, P, T et TVA</v>
      </c>
      <c r="CF806" s="61" t="str">
        <f t="shared" si="399"/>
        <v>REMPLIR TYPE DE CLIENT</v>
      </c>
      <c r="CG806" s="107" t="str">
        <f t="shared" si="419"/>
        <v>Montant total de l'aide demandée non indiqué</v>
      </c>
      <c r="CH806" s="1"/>
      <c r="CI806" s="1"/>
      <c r="CJ806" s="1"/>
      <c r="CK806" s="1"/>
      <c r="CL806" s="1"/>
    </row>
    <row r="807" spans="1:90" x14ac:dyDescent="0.25">
      <c r="A807" s="51"/>
      <c r="B807" s="111"/>
      <c r="C807" s="111"/>
      <c r="D807" s="111"/>
      <c r="E807" s="111"/>
      <c r="F807" s="111"/>
      <c r="G807" s="132"/>
      <c r="H807" s="151"/>
      <c r="I807" s="299"/>
      <c r="J807" s="152"/>
      <c r="K807" s="153"/>
      <c r="L807" s="169"/>
      <c r="M807" s="39"/>
      <c r="N807" s="90"/>
      <c r="O807" s="39"/>
      <c r="P807" s="23"/>
      <c r="Q807" s="170">
        <f t="shared" si="400"/>
        <v>0</v>
      </c>
      <c r="R807" s="55"/>
      <c r="S807" s="65"/>
      <c r="T807" s="98" t="s">
        <v>64</v>
      </c>
      <c r="U807" s="63"/>
      <c r="V807" s="87" t="str">
        <f t="shared" si="401"/>
        <v>Remplir la colonne R ou U</v>
      </c>
      <c r="W807" s="63"/>
      <c r="X807" s="173" t="str">
        <f t="shared" si="398"/>
        <v>Remplir la colonne M</v>
      </c>
      <c r="Y807" s="179" t="str">
        <f t="shared" si="402"/>
        <v>Remplir la colonne W</v>
      </c>
      <c r="Z807" s="263" t="str">
        <f t="shared" si="420"/>
        <v>Remplir la colonne I</v>
      </c>
      <c r="AA807" s="91"/>
      <c r="AB807" s="315" t="str">
        <f t="shared" si="403"/>
        <v>Remplir les termes C, P, T et TVA</v>
      </c>
      <c r="AC807" s="55"/>
      <c r="AD807" s="65"/>
      <c r="AE807" s="98" t="s">
        <v>64</v>
      </c>
      <c r="AF807" s="63"/>
      <c r="AG807" s="87" t="str">
        <f t="shared" si="404"/>
        <v>Remplir la colonne AC ou AF</v>
      </c>
      <c r="AH807" s="63"/>
      <c r="AI807" s="173" t="str">
        <f t="shared" si="421"/>
        <v>Remplir la colonne M</v>
      </c>
      <c r="AJ807" s="179" t="str">
        <f t="shared" si="405"/>
        <v>Remplir la colonne AH</v>
      </c>
      <c r="AK807" s="263" t="str">
        <f t="shared" si="422"/>
        <v>Remplir la colonne I</v>
      </c>
      <c r="AL807" s="91"/>
      <c r="AM807" s="315" t="str">
        <f t="shared" si="406"/>
        <v>Remplir les terme C, P, T et TVA</v>
      </c>
      <c r="AN807" s="55"/>
      <c r="AO807" s="65"/>
      <c r="AP807" s="98" t="s">
        <v>64</v>
      </c>
      <c r="AQ807" s="63"/>
      <c r="AR807" s="87" t="str">
        <f t="shared" si="407"/>
        <v>Remplir la colonne AN ou AQ</v>
      </c>
      <c r="AS807" s="63"/>
      <c r="AT807" s="173" t="str">
        <f t="shared" si="423"/>
        <v>Remplir la colonne M</v>
      </c>
      <c r="AU807" s="179" t="str">
        <f t="shared" si="408"/>
        <v>Remplir la colonne AS</v>
      </c>
      <c r="AV807" s="263" t="str">
        <f t="shared" si="424"/>
        <v>Remplir la colonne I</v>
      </c>
      <c r="AW807" s="91"/>
      <c r="AX807" s="315" t="str">
        <f t="shared" si="409"/>
        <v>Remplir les termes C, P, T et TVA</v>
      </c>
      <c r="AY807" s="55"/>
      <c r="AZ807" s="65"/>
      <c r="BA807" s="98" t="s">
        <v>64</v>
      </c>
      <c r="BB807" s="63"/>
      <c r="BC807" s="87" t="str">
        <f t="shared" si="410"/>
        <v>Remplir la colonne AY ou BB</v>
      </c>
      <c r="BD807" s="63"/>
      <c r="BE807" s="173" t="str">
        <f t="shared" si="425"/>
        <v>Remplir la colonne M</v>
      </c>
      <c r="BF807" s="179" t="str">
        <f t="shared" si="411"/>
        <v>Remplir la colonne BD</v>
      </c>
      <c r="BG807" s="263" t="str">
        <f t="shared" si="426"/>
        <v>Remplir la colonne I</v>
      </c>
      <c r="BH807" s="91"/>
      <c r="BI807" s="315" t="str">
        <f t="shared" si="412"/>
        <v>Remplir les termes C, P, T et TVA</v>
      </c>
      <c r="BJ807" s="55"/>
      <c r="BK807" s="65"/>
      <c r="BL807" s="98" t="s">
        <v>64</v>
      </c>
      <c r="BM807" s="63"/>
      <c r="BN807" s="87" t="str">
        <f t="shared" si="413"/>
        <v>Remplir la colonne BJ ou BM</v>
      </c>
      <c r="BO807" s="63"/>
      <c r="BP807" s="173" t="str">
        <f t="shared" si="427"/>
        <v>Remplir la colonne M</v>
      </c>
      <c r="BQ807" s="179" t="str">
        <f t="shared" si="414"/>
        <v>Remplir la colonne BO</v>
      </c>
      <c r="BR807" s="263" t="str">
        <f t="shared" si="428"/>
        <v>Remplir la colonne I</v>
      </c>
      <c r="BS807" s="91"/>
      <c r="BT807" s="315" t="str">
        <f t="shared" si="415"/>
        <v>Remplir les termes C, P, T et TVA</v>
      </c>
      <c r="BU807" s="55"/>
      <c r="BV807" s="65"/>
      <c r="BW807" s="98" t="s">
        <v>64</v>
      </c>
      <c r="BX807" s="63"/>
      <c r="BY807" s="87" t="str">
        <f t="shared" si="416"/>
        <v>Remplir la colonne BU ou BX</v>
      </c>
      <c r="BZ807" s="63"/>
      <c r="CA807" s="173" t="str">
        <f t="shared" si="429"/>
        <v>Remplir la colonne M</v>
      </c>
      <c r="CB807" s="179" t="str">
        <f t="shared" si="417"/>
        <v>Remplir la colonne BZ</v>
      </c>
      <c r="CC807" s="263" t="str">
        <f t="shared" si="430"/>
        <v>Remplir la colonne I</v>
      </c>
      <c r="CD807" s="91"/>
      <c r="CE807" s="315" t="str">
        <f t="shared" si="418"/>
        <v>Remplir les termes C, P, T et TVA</v>
      </c>
      <c r="CF807" s="61" t="str">
        <f t="shared" si="399"/>
        <v>REMPLIR TYPE DE CLIENT</v>
      </c>
      <c r="CG807" s="107" t="str">
        <f t="shared" si="419"/>
        <v>Montant total de l'aide demandée non indiqué</v>
      </c>
      <c r="CH807" s="1"/>
      <c r="CI807" s="1"/>
      <c r="CJ807" s="1"/>
      <c r="CK807" s="1"/>
      <c r="CL807" s="1"/>
    </row>
    <row r="808" spans="1:90" x14ac:dyDescent="0.25">
      <c r="A808" s="51"/>
      <c r="B808" s="111"/>
      <c r="C808" s="111"/>
      <c r="D808" s="111"/>
      <c r="E808" s="111"/>
      <c r="F808" s="111"/>
      <c r="G808" s="132"/>
      <c r="H808" s="151"/>
      <c r="I808" s="299"/>
      <c r="J808" s="152"/>
      <c r="K808" s="153"/>
      <c r="L808" s="169"/>
      <c r="M808" s="39"/>
      <c r="N808" s="90"/>
      <c r="O808" s="39"/>
      <c r="P808" s="23"/>
      <c r="Q808" s="170">
        <f t="shared" si="400"/>
        <v>0</v>
      </c>
      <c r="R808" s="55"/>
      <c r="S808" s="65"/>
      <c r="T808" s="98" t="s">
        <v>64</v>
      </c>
      <c r="U808" s="63"/>
      <c r="V808" s="87" t="str">
        <f t="shared" si="401"/>
        <v>Remplir la colonne R ou U</v>
      </c>
      <c r="W808" s="63"/>
      <c r="X808" s="173" t="str">
        <f t="shared" si="398"/>
        <v>Remplir la colonne M</v>
      </c>
      <c r="Y808" s="179" t="str">
        <f t="shared" si="402"/>
        <v>Remplir la colonne W</v>
      </c>
      <c r="Z808" s="263" t="str">
        <f t="shared" si="420"/>
        <v>Remplir la colonne I</v>
      </c>
      <c r="AA808" s="91"/>
      <c r="AB808" s="315" t="str">
        <f t="shared" si="403"/>
        <v>Remplir les termes C, P, T et TVA</v>
      </c>
      <c r="AC808" s="55"/>
      <c r="AD808" s="65"/>
      <c r="AE808" s="98" t="s">
        <v>64</v>
      </c>
      <c r="AF808" s="63"/>
      <c r="AG808" s="87" t="str">
        <f t="shared" si="404"/>
        <v>Remplir la colonne AC ou AF</v>
      </c>
      <c r="AH808" s="63"/>
      <c r="AI808" s="173" t="str">
        <f t="shared" si="421"/>
        <v>Remplir la colonne M</v>
      </c>
      <c r="AJ808" s="179" t="str">
        <f t="shared" si="405"/>
        <v>Remplir la colonne AH</v>
      </c>
      <c r="AK808" s="263" t="str">
        <f t="shared" si="422"/>
        <v>Remplir la colonne I</v>
      </c>
      <c r="AL808" s="91"/>
      <c r="AM808" s="315" t="str">
        <f t="shared" si="406"/>
        <v>Remplir les terme C, P, T et TVA</v>
      </c>
      <c r="AN808" s="55"/>
      <c r="AO808" s="65"/>
      <c r="AP808" s="98" t="s">
        <v>64</v>
      </c>
      <c r="AQ808" s="63"/>
      <c r="AR808" s="87" t="str">
        <f t="shared" si="407"/>
        <v>Remplir la colonne AN ou AQ</v>
      </c>
      <c r="AS808" s="63"/>
      <c r="AT808" s="173" t="str">
        <f t="shared" si="423"/>
        <v>Remplir la colonne M</v>
      </c>
      <c r="AU808" s="179" t="str">
        <f t="shared" si="408"/>
        <v>Remplir la colonne AS</v>
      </c>
      <c r="AV808" s="263" t="str">
        <f t="shared" si="424"/>
        <v>Remplir la colonne I</v>
      </c>
      <c r="AW808" s="91"/>
      <c r="AX808" s="315" t="str">
        <f t="shared" si="409"/>
        <v>Remplir les termes C, P, T et TVA</v>
      </c>
      <c r="AY808" s="55"/>
      <c r="AZ808" s="65"/>
      <c r="BA808" s="98" t="s">
        <v>64</v>
      </c>
      <c r="BB808" s="63"/>
      <c r="BC808" s="87" t="str">
        <f t="shared" si="410"/>
        <v>Remplir la colonne AY ou BB</v>
      </c>
      <c r="BD808" s="63"/>
      <c r="BE808" s="173" t="str">
        <f t="shared" si="425"/>
        <v>Remplir la colonne M</v>
      </c>
      <c r="BF808" s="179" t="str">
        <f t="shared" si="411"/>
        <v>Remplir la colonne BD</v>
      </c>
      <c r="BG808" s="263" t="str">
        <f t="shared" si="426"/>
        <v>Remplir la colonne I</v>
      </c>
      <c r="BH808" s="91"/>
      <c r="BI808" s="315" t="str">
        <f t="shared" si="412"/>
        <v>Remplir les termes C, P, T et TVA</v>
      </c>
      <c r="BJ808" s="55"/>
      <c r="BK808" s="65"/>
      <c r="BL808" s="98" t="s">
        <v>64</v>
      </c>
      <c r="BM808" s="63"/>
      <c r="BN808" s="87" t="str">
        <f t="shared" si="413"/>
        <v>Remplir la colonne BJ ou BM</v>
      </c>
      <c r="BO808" s="63"/>
      <c r="BP808" s="173" t="str">
        <f t="shared" si="427"/>
        <v>Remplir la colonne M</v>
      </c>
      <c r="BQ808" s="179" t="str">
        <f t="shared" si="414"/>
        <v>Remplir la colonne BO</v>
      </c>
      <c r="BR808" s="263" t="str">
        <f t="shared" si="428"/>
        <v>Remplir la colonne I</v>
      </c>
      <c r="BS808" s="91"/>
      <c r="BT808" s="315" t="str">
        <f t="shared" si="415"/>
        <v>Remplir les termes C, P, T et TVA</v>
      </c>
      <c r="BU808" s="55"/>
      <c r="BV808" s="65"/>
      <c r="BW808" s="98" t="s">
        <v>64</v>
      </c>
      <c r="BX808" s="63"/>
      <c r="BY808" s="87" t="str">
        <f t="shared" si="416"/>
        <v>Remplir la colonne BU ou BX</v>
      </c>
      <c r="BZ808" s="63"/>
      <c r="CA808" s="173" t="str">
        <f t="shared" si="429"/>
        <v>Remplir la colonne M</v>
      </c>
      <c r="CB808" s="179" t="str">
        <f t="shared" si="417"/>
        <v>Remplir la colonne BZ</v>
      </c>
      <c r="CC808" s="263" t="str">
        <f t="shared" si="430"/>
        <v>Remplir la colonne I</v>
      </c>
      <c r="CD808" s="91"/>
      <c r="CE808" s="315" t="str">
        <f t="shared" si="418"/>
        <v>Remplir les termes C, P, T et TVA</v>
      </c>
      <c r="CF808" s="61" t="str">
        <f t="shared" si="399"/>
        <v>REMPLIR TYPE DE CLIENT</v>
      </c>
      <c r="CG808" s="107" t="str">
        <f t="shared" si="419"/>
        <v>Montant total de l'aide demandée non indiqué</v>
      </c>
      <c r="CH808" s="1"/>
      <c r="CI808" s="1"/>
      <c r="CJ808" s="1"/>
      <c r="CK808" s="1"/>
      <c r="CL808" s="1"/>
    </row>
    <row r="809" spans="1:90" x14ac:dyDescent="0.25">
      <c r="A809" s="51"/>
      <c r="B809" s="111"/>
      <c r="C809" s="111"/>
      <c r="D809" s="111"/>
      <c r="E809" s="111"/>
      <c r="F809" s="111"/>
      <c r="G809" s="132"/>
      <c r="H809" s="151"/>
      <c r="I809" s="299"/>
      <c r="J809" s="152"/>
      <c r="K809" s="153"/>
      <c r="L809" s="169"/>
      <c r="M809" s="39"/>
      <c r="N809" s="90"/>
      <c r="O809" s="39"/>
      <c r="P809" s="23"/>
      <c r="Q809" s="170">
        <f t="shared" si="400"/>
        <v>0</v>
      </c>
      <c r="R809" s="55"/>
      <c r="S809" s="65"/>
      <c r="T809" s="98" t="s">
        <v>64</v>
      </c>
      <c r="U809" s="63"/>
      <c r="V809" s="87" t="str">
        <f t="shared" si="401"/>
        <v>Remplir la colonne R ou U</v>
      </c>
      <c r="W809" s="63"/>
      <c r="X809" s="173" t="str">
        <f t="shared" si="398"/>
        <v>Remplir la colonne M</v>
      </c>
      <c r="Y809" s="179" t="str">
        <f t="shared" si="402"/>
        <v>Remplir la colonne W</v>
      </c>
      <c r="Z809" s="263" t="str">
        <f t="shared" si="420"/>
        <v>Remplir la colonne I</v>
      </c>
      <c r="AA809" s="91"/>
      <c r="AB809" s="315" t="str">
        <f t="shared" si="403"/>
        <v>Remplir les termes C, P, T et TVA</v>
      </c>
      <c r="AC809" s="55"/>
      <c r="AD809" s="65"/>
      <c r="AE809" s="98" t="s">
        <v>64</v>
      </c>
      <c r="AF809" s="63"/>
      <c r="AG809" s="87" t="str">
        <f t="shared" si="404"/>
        <v>Remplir la colonne AC ou AF</v>
      </c>
      <c r="AH809" s="63"/>
      <c r="AI809" s="173" t="str">
        <f t="shared" si="421"/>
        <v>Remplir la colonne M</v>
      </c>
      <c r="AJ809" s="179" t="str">
        <f t="shared" si="405"/>
        <v>Remplir la colonne AH</v>
      </c>
      <c r="AK809" s="263" t="str">
        <f t="shared" si="422"/>
        <v>Remplir la colonne I</v>
      </c>
      <c r="AL809" s="91"/>
      <c r="AM809" s="315" t="str">
        <f t="shared" si="406"/>
        <v>Remplir les terme C, P, T et TVA</v>
      </c>
      <c r="AN809" s="55"/>
      <c r="AO809" s="65"/>
      <c r="AP809" s="98" t="s">
        <v>64</v>
      </c>
      <c r="AQ809" s="63"/>
      <c r="AR809" s="87" t="str">
        <f t="shared" si="407"/>
        <v>Remplir la colonne AN ou AQ</v>
      </c>
      <c r="AS809" s="63"/>
      <c r="AT809" s="173" t="str">
        <f t="shared" si="423"/>
        <v>Remplir la colonne M</v>
      </c>
      <c r="AU809" s="179" t="str">
        <f t="shared" si="408"/>
        <v>Remplir la colonne AS</v>
      </c>
      <c r="AV809" s="263" t="str">
        <f t="shared" si="424"/>
        <v>Remplir la colonne I</v>
      </c>
      <c r="AW809" s="91"/>
      <c r="AX809" s="315" t="str">
        <f t="shared" si="409"/>
        <v>Remplir les termes C, P, T et TVA</v>
      </c>
      <c r="AY809" s="55"/>
      <c r="AZ809" s="65"/>
      <c r="BA809" s="98" t="s">
        <v>64</v>
      </c>
      <c r="BB809" s="63"/>
      <c r="BC809" s="87" t="str">
        <f t="shared" si="410"/>
        <v>Remplir la colonne AY ou BB</v>
      </c>
      <c r="BD809" s="63"/>
      <c r="BE809" s="173" t="str">
        <f t="shared" si="425"/>
        <v>Remplir la colonne M</v>
      </c>
      <c r="BF809" s="179" t="str">
        <f t="shared" si="411"/>
        <v>Remplir la colonne BD</v>
      </c>
      <c r="BG809" s="263" t="str">
        <f t="shared" si="426"/>
        <v>Remplir la colonne I</v>
      </c>
      <c r="BH809" s="91"/>
      <c r="BI809" s="315" t="str">
        <f t="shared" si="412"/>
        <v>Remplir les termes C, P, T et TVA</v>
      </c>
      <c r="BJ809" s="55"/>
      <c r="BK809" s="65"/>
      <c r="BL809" s="98" t="s">
        <v>64</v>
      </c>
      <c r="BM809" s="63"/>
      <c r="BN809" s="87" t="str">
        <f t="shared" si="413"/>
        <v>Remplir la colonne BJ ou BM</v>
      </c>
      <c r="BO809" s="63"/>
      <c r="BP809" s="173" t="str">
        <f t="shared" si="427"/>
        <v>Remplir la colonne M</v>
      </c>
      <c r="BQ809" s="179" t="str">
        <f t="shared" si="414"/>
        <v>Remplir la colonne BO</v>
      </c>
      <c r="BR809" s="263" t="str">
        <f t="shared" si="428"/>
        <v>Remplir la colonne I</v>
      </c>
      <c r="BS809" s="91"/>
      <c r="BT809" s="315" t="str">
        <f t="shared" si="415"/>
        <v>Remplir les termes C, P, T et TVA</v>
      </c>
      <c r="BU809" s="55"/>
      <c r="BV809" s="65"/>
      <c r="BW809" s="98" t="s">
        <v>64</v>
      </c>
      <c r="BX809" s="63"/>
      <c r="BY809" s="87" t="str">
        <f t="shared" si="416"/>
        <v>Remplir la colonne BU ou BX</v>
      </c>
      <c r="BZ809" s="63"/>
      <c r="CA809" s="173" t="str">
        <f t="shared" si="429"/>
        <v>Remplir la colonne M</v>
      </c>
      <c r="CB809" s="179" t="str">
        <f t="shared" si="417"/>
        <v>Remplir la colonne BZ</v>
      </c>
      <c r="CC809" s="263" t="str">
        <f t="shared" si="430"/>
        <v>Remplir la colonne I</v>
      </c>
      <c r="CD809" s="91"/>
      <c r="CE809" s="315" t="str">
        <f t="shared" si="418"/>
        <v>Remplir les termes C, P, T et TVA</v>
      </c>
      <c r="CF809" s="61" t="str">
        <f t="shared" si="399"/>
        <v>REMPLIR TYPE DE CLIENT</v>
      </c>
      <c r="CG809" s="107" t="str">
        <f t="shared" si="419"/>
        <v>Montant total de l'aide demandée non indiqué</v>
      </c>
      <c r="CH809" s="1"/>
      <c r="CI809" s="1"/>
      <c r="CJ809" s="1"/>
      <c r="CK809" s="1"/>
      <c r="CL809" s="1"/>
    </row>
    <row r="810" spans="1:90" x14ac:dyDescent="0.25">
      <c r="A810" s="51"/>
      <c r="B810" s="111"/>
      <c r="C810" s="111"/>
      <c r="D810" s="111"/>
      <c r="E810" s="111"/>
      <c r="F810" s="111"/>
      <c r="G810" s="132"/>
      <c r="H810" s="151"/>
      <c r="I810" s="299"/>
      <c r="J810" s="152"/>
      <c r="K810" s="153"/>
      <c r="L810" s="169"/>
      <c r="M810" s="39"/>
      <c r="N810" s="90"/>
      <c r="O810" s="39"/>
      <c r="P810" s="23"/>
      <c r="Q810" s="170">
        <f t="shared" si="400"/>
        <v>0</v>
      </c>
      <c r="R810" s="55"/>
      <c r="S810" s="65"/>
      <c r="T810" s="98" t="s">
        <v>64</v>
      </c>
      <c r="U810" s="63"/>
      <c r="V810" s="87" t="str">
        <f t="shared" si="401"/>
        <v>Remplir la colonne R ou U</v>
      </c>
      <c r="W810" s="63"/>
      <c r="X810" s="173" t="str">
        <f t="shared" si="398"/>
        <v>Remplir la colonne M</v>
      </c>
      <c r="Y810" s="179" t="str">
        <f t="shared" si="402"/>
        <v>Remplir la colonne W</v>
      </c>
      <c r="Z810" s="263" t="str">
        <f t="shared" si="420"/>
        <v>Remplir la colonne I</v>
      </c>
      <c r="AA810" s="91"/>
      <c r="AB810" s="315" t="str">
        <f t="shared" si="403"/>
        <v>Remplir les termes C, P, T et TVA</v>
      </c>
      <c r="AC810" s="55"/>
      <c r="AD810" s="65"/>
      <c r="AE810" s="98" t="s">
        <v>64</v>
      </c>
      <c r="AF810" s="63"/>
      <c r="AG810" s="87" t="str">
        <f t="shared" si="404"/>
        <v>Remplir la colonne AC ou AF</v>
      </c>
      <c r="AH810" s="63"/>
      <c r="AI810" s="173" t="str">
        <f t="shared" si="421"/>
        <v>Remplir la colonne M</v>
      </c>
      <c r="AJ810" s="179" t="str">
        <f t="shared" si="405"/>
        <v>Remplir la colonne AH</v>
      </c>
      <c r="AK810" s="263" t="str">
        <f t="shared" si="422"/>
        <v>Remplir la colonne I</v>
      </c>
      <c r="AL810" s="91"/>
      <c r="AM810" s="315" t="str">
        <f t="shared" si="406"/>
        <v>Remplir les terme C, P, T et TVA</v>
      </c>
      <c r="AN810" s="55"/>
      <c r="AO810" s="65"/>
      <c r="AP810" s="98" t="s">
        <v>64</v>
      </c>
      <c r="AQ810" s="63"/>
      <c r="AR810" s="87" t="str">
        <f t="shared" si="407"/>
        <v>Remplir la colonne AN ou AQ</v>
      </c>
      <c r="AS810" s="63"/>
      <c r="AT810" s="173" t="str">
        <f t="shared" si="423"/>
        <v>Remplir la colonne M</v>
      </c>
      <c r="AU810" s="179" t="str">
        <f t="shared" si="408"/>
        <v>Remplir la colonne AS</v>
      </c>
      <c r="AV810" s="263" t="str">
        <f t="shared" si="424"/>
        <v>Remplir la colonne I</v>
      </c>
      <c r="AW810" s="91"/>
      <c r="AX810" s="315" t="str">
        <f t="shared" si="409"/>
        <v>Remplir les termes C, P, T et TVA</v>
      </c>
      <c r="AY810" s="55"/>
      <c r="AZ810" s="65"/>
      <c r="BA810" s="98" t="s">
        <v>64</v>
      </c>
      <c r="BB810" s="63"/>
      <c r="BC810" s="87" t="str">
        <f t="shared" si="410"/>
        <v>Remplir la colonne AY ou BB</v>
      </c>
      <c r="BD810" s="63"/>
      <c r="BE810" s="173" t="str">
        <f t="shared" si="425"/>
        <v>Remplir la colonne M</v>
      </c>
      <c r="BF810" s="179" t="str">
        <f t="shared" si="411"/>
        <v>Remplir la colonne BD</v>
      </c>
      <c r="BG810" s="263" t="str">
        <f t="shared" si="426"/>
        <v>Remplir la colonne I</v>
      </c>
      <c r="BH810" s="91"/>
      <c r="BI810" s="315" t="str">
        <f t="shared" si="412"/>
        <v>Remplir les termes C, P, T et TVA</v>
      </c>
      <c r="BJ810" s="55"/>
      <c r="BK810" s="65"/>
      <c r="BL810" s="98" t="s">
        <v>64</v>
      </c>
      <c r="BM810" s="63"/>
      <c r="BN810" s="87" t="str">
        <f t="shared" si="413"/>
        <v>Remplir la colonne BJ ou BM</v>
      </c>
      <c r="BO810" s="63"/>
      <c r="BP810" s="173" t="str">
        <f t="shared" si="427"/>
        <v>Remplir la colonne M</v>
      </c>
      <c r="BQ810" s="179" t="str">
        <f t="shared" si="414"/>
        <v>Remplir la colonne BO</v>
      </c>
      <c r="BR810" s="263" t="str">
        <f t="shared" si="428"/>
        <v>Remplir la colonne I</v>
      </c>
      <c r="BS810" s="91"/>
      <c r="BT810" s="315" t="str">
        <f t="shared" si="415"/>
        <v>Remplir les termes C, P, T et TVA</v>
      </c>
      <c r="BU810" s="55"/>
      <c r="BV810" s="65"/>
      <c r="BW810" s="98" t="s">
        <v>64</v>
      </c>
      <c r="BX810" s="63"/>
      <c r="BY810" s="87" t="str">
        <f t="shared" si="416"/>
        <v>Remplir la colonne BU ou BX</v>
      </c>
      <c r="BZ810" s="63"/>
      <c r="CA810" s="173" t="str">
        <f t="shared" si="429"/>
        <v>Remplir la colonne M</v>
      </c>
      <c r="CB810" s="179" t="str">
        <f t="shared" si="417"/>
        <v>Remplir la colonne BZ</v>
      </c>
      <c r="CC810" s="263" t="str">
        <f t="shared" si="430"/>
        <v>Remplir la colonne I</v>
      </c>
      <c r="CD810" s="91"/>
      <c r="CE810" s="315" t="str">
        <f t="shared" si="418"/>
        <v>Remplir les termes C, P, T et TVA</v>
      </c>
      <c r="CF810" s="61" t="str">
        <f t="shared" si="399"/>
        <v>REMPLIR TYPE DE CLIENT</v>
      </c>
      <c r="CG810" s="107" t="str">
        <f t="shared" si="419"/>
        <v>Montant total de l'aide demandée non indiqué</v>
      </c>
      <c r="CH810" s="1"/>
      <c r="CI810" s="1"/>
      <c r="CJ810" s="1"/>
      <c r="CK810" s="1"/>
      <c r="CL810" s="1"/>
    </row>
    <row r="811" spans="1:90" x14ac:dyDescent="0.25">
      <c r="A811" s="51"/>
      <c r="B811" s="111"/>
      <c r="C811" s="111"/>
      <c r="D811" s="111"/>
      <c r="E811" s="111"/>
      <c r="F811" s="111"/>
      <c r="G811" s="132"/>
      <c r="H811" s="151"/>
      <c r="I811" s="299"/>
      <c r="J811" s="152"/>
      <c r="K811" s="153"/>
      <c r="L811" s="169"/>
      <c r="M811" s="39"/>
      <c r="N811" s="90"/>
      <c r="O811" s="39"/>
      <c r="P811" s="23"/>
      <c r="Q811" s="170">
        <f t="shared" si="400"/>
        <v>0</v>
      </c>
      <c r="R811" s="55"/>
      <c r="S811" s="65"/>
      <c r="T811" s="98" t="s">
        <v>64</v>
      </c>
      <c r="U811" s="63"/>
      <c r="V811" s="87" t="str">
        <f t="shared" si="401"/>
        <v>Remplir la colonne R ou U</v>
      </c>
      <c r="W811" s="63"/>
      <c r="X811" s="173" t="str">
        <f t="shared" si="398"/>
        <v>Remplir la colonne M</v>
      </c>
      <c r="Y811" s="179" t="str">
        <f t="shared" si="402"/>
        <v>Remplir la colonne W</v>
      </c>
      <c r="Z811" s="263" t="str">
        <f t="shared" si="420"/>
        <v>Remplir la colonne I</v>
      </c>
      <c r="AA811" s="91"/>
      <c r="AB811" s="315" t="str">
        <f t="shared" si="403"/>
        <v>Remplir les termes C, P, T et TVA</v>
      </c>
      <c r="AC811" s="55"/>
      <c r="AD811" s="65"/>
      <c r="AE811" s="98" t="s">
        <v>64</v>
      </c>
      <c r="AF811" s="63"/>
      <c r="AG811" s="87" t="str">
        <f t="shared" si="404"/>
        <v>Remplir la colonne AC ou AF</v>
      </c>
      <c r="AH811" s="63"/>
      <c r="AI811" s="173" t="str">
        <f t="shared" si="421"/>
        <v>Remplir la colonne M</v>
      </c>
      <c r="AJ811" s="179" t="str">
        <f t="shared" si="405"/>
        <v>Remplir la colonne AH</v>
      </c>
      <c r="AK811" s="263" t="str">
        <f t="shared" si="422"/>
        <v>Remplir la colonne I</v>
      </c>
      <c r="AL811" s="91"/>
      <c r="AM811" s="315" t="str">
        <f t="shared" si="406"/>
        <v>Remplir les terme C, P, T et TVA</v>
      </c>
      <c r="AN811" s="55"/>
      <c r="AO811" s="65"/>
      <c r="AP811" s="98" t="s">
        <v>64</v>
      </c>
      <c r="AQ811" s="63"/>
      <c r="AR811" s="87" t="str">
        <f t="shared" si="407"/>
        <v>Remplir la colonne AN ou AQ</v>
      </c>
      <c r="AS811" s="63"/>
      <c r="AT811" s="173" t="str">
        <f t="shared" si="423"/>
        <v>Remplir la colonne M</v>
      </c>
      <c r="AU811" s="179" t="str">
        <f t="shared" si="408"/>
        <v>Remplir la colonne AS</v>
      </c>
      <c r="AV811" s="263" t="str">
        <f t="shared" si="424"/>
        <v>Remplir la colonne I</v>
      </c>
      <c r="AW811" s="91"/>
      <c r="AX811" s="315" t="str">
        <f t="shared" si="409"/>
        <v>Remplir les termes C, P, T et TVA</v>
      </c>
      <c r="AY811" s="55"/>
      <c r="AZ811" s="65"/>
      <c r="BA811" s="98" t="s">
        <v>64</v>
      </c>
      <c r="BB811" s="63"/>
      <c r="BC811" s="87" t="str">
        <f t="shared" si="410"/>
        <v>Remplir la colonne AY ou BB</v>
      </c>
      <c r="BD811" s="63"/>
      <c r="BE811" s="173" t="str">
        <f t="shared" si="425"/>
        <v>Remplir la colonne M</v>
      </c>
      <c r="BF811" s="179" t="str">
        <f t="shared" si="411"/>
        <v>Remplir la colonne BD</v>
      </c>
      <c r="BG811" s="263" t="str">
        <f t="shared" si="426"/>
        <v>Remplir la colonne I</v>
      </c>
      <c r="BH811" s="91"/>
      <c r="BI811" s="315" t="str">
        <f t="shared" si="412"/>
        <v>Remplir les termes C, P, T et TVA</v>
      </c>
      <c r="BJ811" s="55"/>
      <c r="BK811" s="65"/>
      <c r="BL811" s="98" t="s">
        <v>64</v>
      </c>
      <c r="BM811" s="63"/>
      <c r="BN811" s="87" t="str">
        <f t="shared" si="413"/>
        <v>Remplir la colonne BJ ou BM</v>
      </c>
      <c r="BO811" s="63"/>
      <c r="BP811" s="173" t="str">
        <f t="shared" si="427"/>
        <v>Remplir la colonne M</v>
      </c>
      <c r="BQ811" s="179" t="str">
        <f t="shared" si="414"/>
        <v>Remplir la colonne BO</v>
      </c>
      <c r="BR811" s="263" t="str">
        <f t="shared" si="428"/>
        <v>Remplir la colonne I</v>
      </c>
      <c r="BS811" s="91"/>
      <c r="BT811" s="315" t="str">
        <f t="shared" si="415"/>
        <v>Remplir les termes C, P, T et TVA</v>
      </c>
      <c r="BU811" s="55"/>
      <c r="BV811" s="65"/>
      <c r="BW811" s="98" t="s">
        <v>64</v>
      </c>
      <c r="BX811" s="63"/>
      <c r="BY811" s="87" t="str">
        <f t="shared" si="416"/>
        <v>Remplir la colonne BU ou BX</v>
      </c>
      <c r="BZ811" s="63"/>
      <c r="CA811" s="173" t="str">
        <f t="shared" si="429"/>
        <v>Remplir la colonne M</v>
      </c>
      <c r="CB811" s="179" t="str">
        <f t="shared" si="417"/>
        <v>Remplir la colonne BZ</v>
      </c>
      <c r="CC811" s="263" t="str">
        <f t="shared" si="430"/>
        <v>Remplir la colonne I</v>
      </c>
      <c r="CD811" s="91"/>
      <c r="CE811" s="315" t="str">
        <f t="shared" si="418"/>
        <v>Remplir les termes C, P, T et TVA</v>
      </c>
      <c r="CF811" s="61" t="str">
        <f t="shared" si="399"/>
        <v>REMPLIR TYPE DE CLIENT</v>
      </c>
      <c r="CG811" s="107" t="str">
        <f t="shared" si="419"/>
        <v>Montant total de l'aide demandée non indiqué</v>
      </c>
      <c r="CH811" s="1"/>
      <c r="CI811" s="1"/>
      <c r="CJ811" s="1"/>
      <c r="CK811" s="1"/>
      <c r="CL811" s="1"/>
    </row>
    <row r="812" spans="1:90" x14ac:dyDescent="0.25">
      <c r="A812" s="51"/>
      <c r="B812" s="111"/>
      <c r="C812" s="111"/>
      <c r="D812" s="111"/>
      <c r="E812" s="111"/>
      <c r="F812" s="111"/>
      <c r="G812" s="132"/>
      <c r="H812" s="151"/>
      <c r="I812" s="299"/>
      <c r="J812" s="152"/>
      <c r="K812" s="153"/>
      <c r="L812" s="169"/>
      <c r="M812" s="39"/>
      <c r="N812" s="90"/>
      <c r="O812" s="39"/>
      <c r="P812" s="23"/>
      <c r="Q812" s="170">
        <f t="shared" si="400"/>
        <v>0</v>
      </c>
      <c r="R812" s="55"/>
      <c r="S812" s="65"/>
      <c r="T812" s="98" t="s">
        <v>64</v>
      </c>
      <c r="U812" s="63"/>
      <c r="V812" s="87" t="str">
        <f t="shared" si="401"/>
        <v>Remplir la colonne R ou U</v>
      </c>
      <c r="W812" s="63"/>
      <c r="X812" s="173" t="str">
        <f t="shared" si="398"/>
        <v>Remplir la colonne M</v>
      </c>
      <c r="Y812" s="179" t="str">
        <f t="shared" si="402"/>
        <v>Remplir la colonne W</v>
      </c>
      <c r="Z812" s="263" t="str">
        <f t="shared" si="420"/>
        <v>Remplir la colonne I</v>
      </c>
      <c r="AA812" s="91"/>
      <c r="AB812" s="315" t="str">
        <f t="shared" si="403"/>
        <v>Remplir les termes C, P, T et TVA</v>
      </c>
      <c r="AC812" s="55"/>
      <c r="AD812" s="65"/>
      <c r="AE812" s="98" t="s">
        <v>64</v>
      </c>
      <c r="AF812" s="63"/>
      <c r="AG812" s="87" t="str">
        <f t="shared" si="404"/>
        <v>Remplir la colonne AC ou AF</v>
      </c>
      <c r="AH812" s="63"/>
      <c r="AI812" s="173" t="str">
        <f t="shared" si="421"/>
        <v>Remplir la colonne M</v>
      </c>
      <c r="AJ812" s="179" t="str">
        <f t="shared" si="405"/>
        <v>Remplir la colonne AH</v>
      </c>
      <c r="AK812" s="263" t="str">
        <f t="shared" si="422"/>
        <v>Remplir la colonne I</v>
      </c>
      <c r="AL812" s="91"/>
      <c r="AM812" s="315" t="str">
        <f t="shared" si="406"/>
        <v>Remplir les terme C, P, T et TVA</v>
      </c>
      <c r="AN812" s="55"/>
      <c r="AO812" s="65"/>
      <c r="AP812" s="98" t="s">
        <v>64</v>
      </c>
      <c r="AQ812" s="63"/>
      <c r="AR812" s="87" t="str">
        <f t="shared" si="407"/>
        <v>Remplir la colonne AN ou AQ</v>
      </c>
      <c r="AS812" s="63"/>
      <c r="AT812" s="173" t="str">
        <f t="shared" si="423"/>
        <v>Remplir la colonne M</v>
      </c>
      <c r="AU812" s="179" t="str">
        <f t="shared" si="408"/>
        <v>Remplir la colonne AS</v>
      </c>
      <c r="AV812" s="263" t="str">
        <f t="shared" si="424"/>
        <v>Remplir la colonne I</v>
      </c>
      <c r="AW812" s="91"/>
      <c r="AX812" s="315" t="str">
        <f t="shared" si="409"/>
        <v>Remplir les termes C, P, T et TVA</v>
      </c>
      <c r="AY812" s="55"/>
      <c r="AZ812" s="65"/>
      <c r="BA812" s="98" t="s">
        <v>64</v>
      </c>
      <c r="BB812" s="63"/>
      <c r="BC812" s="87" t="str">
        <f t="shared" si="410"/>
        <v>Remplir la colonne AY ou BB</v>
      </c>
      <c r="BD812" s="63"/>
      <c r="BE812" s="173" t="str">
        <f t="shared" si="425"/>
        <v>Remplir la colonne M</v>
      </c>
      <c r="BF812" s="179" t="str">
        <f t="shared" si="411"/>
        <v>Remplir la colonne BD</v>
      </c>
      <c r="BG812" s="263" t="str">
        <f t="shared" si="426"/>
        <v>Remplir la colonne I</v>
      </c>
      <c r="BH812" s="91"/>
      <c r="BI812" s="315" t="str">
        <f t="shared" si="412"/>
        <v>Remplir les termes C, P, T et TVA</v>
      </c>
      <c r="BJ812" s="55"/>
      <c r="BK812" s="65"/>
      <c r="BL812" s="98" t="s">
        <v>64</v>
      </c>
      <c r="BM812" s="63"/>
      <c r="BN812" s="87" t="str">
        <f t="shared" si="413"/>
        <v>Remplir la colonne BJ ou BM</v>
      </c>
      <c r="BO812" s="63"/>
      <c r="BP812" s="173" t="str">
        <f t="shared" si="427"/>
        <v>Remplir la colonne M</v>
      </c>
      <c r="BQ812" s="179" t="str">
        <f t="shared" si="414"/>
        <v>Remplir la colonne BO</v>
      </c>
      <c r="BR812" s="263" t="str">
        <f t="shared" si="428"/>
        <v>Remplir la colonne I</v>
      </c>
      <c r="BS812" s="91"/>
      <c r="BT812" s="315" t="str">
        <f t="shared" si="415"/>
        <v>Remplir les termes C, P, T et TVA</v>
      </c>
      <c r="BU812" s="55"/>
      <c r="BV812" s="65"/>
      <c r="BW812" s="98" t="s">
        <v>64</v>
      </c>
      <c r="BX812" s="63"/>
      <c r="BY812" s="87" t="str">
        <f t="shared" si="416"/>
        <v>Remplir la colonne BU ou BX</v>
      </c>
      <c r="BZ812" s="63"/>
      <c r="CA812" s="173" t="str">
        <f t="shared" si="429"/>
        <v>Remplir la colonne M</v>
      </c>
      <c r="CB812" s="179" t="str">
        <f t="shared" si="417"/>
        <v>Remplir la colonne BZ</v>
      </c>
      <c r="CC812" s="263" t="str">
        <f t="shared" si="430"/>
        <v>Remplir la colonne I</v>
      </c>
      <c r="CD812" s="91"/>
      <c r="CE812" s="315" t="str">
        <f t="shared" si="418"/>
        <v>Remplir les termes C, P, T et TVA</v>
      </c>
      <c r="CF812" s="61" t="str">
        <f t="shared" si="399"/>
        <v>REMPLIR TYPE DE CLIENT</v>
      </c>
      <c r="CG812" s="107" t="str">
        <f t="shared" si="419"/>
        <v>Montant total de l'aide demandée non indiqué</v>
      </c>
      <c r="CH812" s="1"/>
      <c r="CI812" s="1"/>
      <c r="CJ812" s="1"/>
      <c r="CK812" s="1"/>
      <c r="CL812" s="1"/>
    </row>
    <row r="813" spans="1:90" x14ac:dyDescent="0.25">
      <c r="A813" s="51"/>
      <c r="B813" s="111"/>
      <c r="C813" s="111"/>
      <c r="D813" s="111"/>
      <c r="E813" s="111"/>
      <c r="F813" s="111"/>
      <c r="G813" s="132"/>
      <c r="H813" s="151"/>
      <c r="I813" s="299"/>
      <c r="J813" s="152"/>
      <c r="K813" s="153"/>
      <c r="L813" s="169"/>
      <c r="M813" s="39"/>
      <c r="N813" s="90"/>
      <c r="O813" s="39"/>
      <c r="P813" s="23"/>
      <c r="Q813" s="170">
        <f t="shared" si="400"/>
        <v>0</v>
      </c>
      <c r="R813" s="55"/>
      <c r="S813" s="65"/>
      <c r="T813" s="98" t="s">
        <v>64</v>
      </c>
      <c r="U813" s="63"/>
      <c r="V813" s="87" t="str">
        <f t="shared" si="401"/>
        <v>Remplir la colonne R ou U</v>
      </c>
      <c r="W813" s="63"/>
      <c r="X813" s="173" t="str">
        <f t="shared" si="398"/>
        <v>Remplir la colonne M</v>
      </c>
      <c r="Y813" s="179" t="str">
        <f t="shared" si="402"/>
        <v>Remplir la colonne W</v>
      </c>
      <c r="Z813" s="263" t="str">
        <f t="shared" si="420"/>
        <v>Remplir la colonne I</v>
      </c>
      <c r="AA813" s="91"/>
      <c r="AB813" s="315" t="str">
        <f t="shared" si="403"/>
        <v>Remplir les termes C, P, T et TVA</v>
      </c>
      <c r="AC813" s="55"/>
      <c r="AD813" s="65"/>
      <c r="AE813" s="98" t="s">
        <v>64</v>
      </c>
      <c r="AF813" s="63"/>
      <c r="AG813" s="87" t="str">
        <f t="shared" si="404"/>
        <v>Remplir la colonne AC ou AF</v>
      </c>
      <c r="AH813" s="63"/>
      <c r="AI813" s="173" t="str">
        <f t="shared" si="421"/>
        <v>Remplir la colonne M</v>
      </c>
      <c r="AJ813" s="179" t="str">
        <f t="shared" si="405"/>
        <v>Remplir la colonne AH</v>
      </c>
      <c r="AK813" s="263" t="str">
        <f t="shared" si="422"/>
        <v>Remplir la colonne I</v>
      </c>
      <c r="AL813" s="91"/>
      <c r="AM813" s="315" t="str">
        <f t="shared" si="406"/>
        <v>Remplir les terme C, P, T et TVA</v>
      </c>
      <c r="AN813" s="55"/>
      <c r="AO813" s="65"/>
      <c r="AP813" s="98" t="s">
        <v>64</v>
      </c>
      <c r="AQ813" s="63"/>
      <c r="AR813" s="87" t="str">
        <f t="shared" si="407"/>
        <v>Remplir la colonne AN ou AQ</v>
      </c>
      <c r="AS813" s="63"/>
      <c r="AT813" s="173" t="str">
        <f t="shared" si="423"/>
        <v>Remplir la colonne M</v>
      </c>
      <c r="AU813" s="179" t="str">
        <f t="shared" si="408"/>
        <v>Remplir la colonne AS</v>
      </c>
      <c r="AV813" s="263" t="str">
        <f t="shared" si="424"/>
        <v>Remplir la colonne I</v>
      </c>
      <c r="AW813" s="91"/>
      <c r="AX813" s="315" t="str">
        <f t="shared" si="409"/>
        <v>Remplir les termes C, P, T et TVA</v>
      </c>
      <c r="AY813" s="55"/>
      <c r="AZ813" s="65"/>
      <c r="BA813" s="98" t="s">
        <v>64</v>
      </c>
      <c r="BB813" s="63"/>
      <c r="BC813" s="87" t="str">
        <f t="shared" si="410"/>
        <v>Remplir la colonne AY ou BB</v>
      </c>
      <c r="BD813" s="63"/>
      <c r="BE813" s="173" t="str">
        <f t="shared" si="425"/>
        <v>Remplir la colonne M</v>
      </c>
      <c r="BF813" s="179" t="str">
        <f t="shared" si="411"/>
        <v>Remplir la colonne BD</v>
      </c>
      <c r="BG813" s="263" t="str">
        <f t="shared" si="426"/>
        <v>Remplir la colonne I</v>
      </c>
      <c r="BH813" s="91"/>
      <c r="BI813" s="315" t="str">
        <f t="shared" si="412"/>
        <v>Remplir les termes C, P, T et TVA</v>
      </c>
      <c r="BJ813" s="55"/>
      <c r="BK813" s="65"/>
      <c r="BL813" s="98" t="s">
        <v>64</v>
      </c>
      <c r="BM813" s="63"/>
      <c r="BN813" s="87" t="str">
        <f t="shared" si="413"/>
        <v>Remplir la colonne BJ ou BM</v>
      </c>
      <c r="BO813" s="63"/>
      <c r="BP813" s="173" t="str">
        <f t="shared" si="427"/>
        <v>Remplir la colonne M</v>
      </c>
      <c r="BQ813" s="179" t="str">
        <f t="shared" si="414"/>
        <v>Remplir la colonne BO</v>
      </c>
      <c r="BR813" s="263" t="str">
        <f t="shared" si="428"/>
        <v>Remplir la colonne I</v>
      </c>
      <c r="BS813" s="91"/>
      <c r="BT813" s="315" t="str">
        <f t="shared" si="415"/>
        <v>Remplir les termes C, P, T et TVA</v>
      </c>
      <c r="BU813" s="55"/>
      <c r="BV813" s="65"/>
      <c r="BW813" s="98" t="s">
        <v>64</v>
      </c>
      <c r="BX813" s="63"/>
      <c r="BY813" s="87" t="str">
        <f t="shared" si="416"/>
        <v>Remplir la colonne BU ou BX</v>
      </c>
      <c r="BZ813" s="63"/>
      <c r="CA813" s="173" t="str">
        <f t="shared" si="429"/>
        <v>Remplir la colonne M</v>
      </c>
      <c r="CB813" s="179" t="str">
        <f t="shared" si="417"/>
        <v>Remplir la colonne BZ</v>
      </c>
      <c r="CC813" s="263" t="str">
        <f t="shared" si="430"/>
        <v>Remplir la colonne I</v>
      </c>
      <c r="CD813" s="91"/>
      <c r="CE813" s="315" t="str">
        <f t="shared" si="418"/>
        <v>Remplir les termes C, P, T et TVA</v>
      </c>
      <c r="CF813" s="61" t="str">
        <f t="shared" si="399"/>
        <v>REMPLIR TYPE DE CLIENT</v>
      </c>
      <c r="CG813" s="107" t="str">
        <f t="shared" si="419"/>
        <v>Montant total de l'aide demandée non indiqué</v>
      </c>
      <c r="CH813" s="1"/>
      <c r="CI813" s="1"/>
      <c r="CJ813" s="1"/>
      <c r="CK813" s="1"/>
      <c r="CL813" s="1"/>
    </row>
    <row r="814" spans="1:90" x14ac:dyDescent="0.25">
      <c r="A814" s="51"/>
      <c r="B814" s="111"/>
      <c r="C814" s="111"/>
      <c r="D814" s="111"/>
      <c r="E814" s="111"/>
      <c r="F814" s="111"/>
      <c r="G814" s="132"/>
      <c r="H814" s="151"/>
      <c r="I814" s="299"/>
      <c r="J814" s="152"/>
      <c r="K814" s="153"/>
      <c r="L814" s="169"/>
      <c r="M814" s="39"/>
      <c r="N814" s="90"/>
      <c r="O814" s="39"/>
      <c r="P814" s="23"/>
      <c r="Q814" s="170">
        <f t="shared" si="400"/>
        <v>0</v>
      </c>
      <c r="R814" s="55"/>
      <c r="S814" s="65"/>
      <c r="T814" s="98" t="s">
        <v>64</v>
      </c>
      <c r="U814" s="63"/>
      <c r="V814" s="87" t="str">
        <f t="shared" si="401"/>
        <v>Remplir la colonne R ou U</v>
      </c>
      <c r="W814" s="63"/>
      <c r="X814" s="173" t="str">
        <f t="shared" si="398"/>
        <v>Remplir la colonne M</v>
      </c>
      <c r="Y814" s="179" t="str">
        <f t="shared" si="402"/>
        <v>Remplir la colonne W</v>
      </c>
      <c r="Z814" s="263" t="str">
        <f t="shared" si="420"/>
        <v>Remplir la colonne I</v>
      </c>
      <c r="AA814" s="91"/>
      <c r="AB814" s="315" t="str">
        <f t="shared" si="403"/>
        <v>Remplir les termes C, P, T et TVA</v>
      </c>
      <c r="AC814" s="55"/>
      <c r="AD814" s="65"/>
      <c r="AE814" s="98" t="s">
        <v>64</v>
      </c>
      <c r="AF814" s="63"/>
      <c r="AG814" s="87" t="str">
        <f t="shared" si="404"/>
        <v>Remplir la colonne AC ou AF</v>
      </c>
      <c r="AH814" s="63"/>
      <c r="AI814" s="173" t="str">
        <f t="shared" si="421"/>
        <v>Remplir la colonne M</v>
      </c>
      <c r="AJ814" s="179" t="str">
        <f t="shared" si="405"/>
        <v>Remplir la colonne AH</v>
      </c>
      <c r="AK814" s="263" t="str">
        <f t="shared" si="422"/>
        <v>Remplir la colonne I</v>
      </c>
      <c r="AL814" s="91"/>
      <c r="AM814" s="315" t="str">
        <f t="shared" si="406"/>
        <v>Remplir les terme C, P, T et TVA</v>
      </c>
      <c r="AN814" s="55"/>
      <c r="AO814" s="65"/>
      <c r="AP814" s="98" t="s">
        <v>64</v>
      </c>
      <c r="AQ814" s="63"/>
      <c r="AR814" s="87" t="str">
        <f t="shared" si="407"/>
        <v>Remplir la colonne AN ou AQ</v>
      </c>
      <c r="AS814" s="63"/>
      <c r="AT814" s="173" t="str">
        <f t="shared" si="423"/>
        <v>Remplir la colonne M</v>
      </c>
      <c r="AU814" s="179" t="str">
        <f t="shared" si="408"/>
        <v>Remplir la colonne AS</v>
      </c>
      <c r="AV814" s="263" t="str">
        <f t="shared" si="424"/>
        <v>Remplir la colonne I</v>
      </c>
      <c r="AW814" s="91"/>
      <c r="AX814" s="315" t="str">
        <f t="shared" si="409"/>
        <v>Remplir les termes C, P, T et TVA</v>
      </c>
      <c r="AY814" s="55"/>
      <c r="AZ814" s="65"/>
      <c r="BA814" s="98" t="s">
        <v>64</v>
      </c>
      <c r="BB814" s="63"/>
      <c r="BC814" s="87" t="str">
        <f t="shared" si="410"/>
        <v>Remplir la colonne AY ou BB</v>
      </c>
      <c r="BD814" s="63"/>
      <c r="BE814" s="173" t="str">
        <f t="shared" si="425"/>
        <v>Remplir la colonne M</v>
      </c>
      <c r="BF814" s="179" t="str">
        <f t="shared" si="411"/>
        <v>Remplir la colonne BD</v>
      </c>
      <c r="BG814" s="263" t="str">
        <f t="shared" si="426"/>
        <v>Remplir la colonne I</v>
      </c>
      <c r="BH814" s="91"/>
      <c r="BI814" s="315" t="str">
        <f t="shared" si="412"/>
        <v>Remplir les termes C, P, T et TVA</v>
      </c>
      <c r="BJ814" s="55"/>
      <c r="BK814" s="65"/>
      <c r="BL814" s="98" t="s">
        <v>64</v>
      </c>
      <c r="BM814" s="63"/>
      <c r="BN814" s="87" t="str">
        <f t="shared" si="413"/>
        <v>Remplir la colonne BJ ou BM</v>
      </c>
      <c r="BO814" s="63"/>
      <c r="BP814" s="173" t="str">
        <f t="shared" si="427"/>
        <v>Remplir la colonne M</v>
      </c>
      <c r="BQ814" s="179" t="str">
        <f t="shared" si="414"/>
        <v>Remplir la colonne BO</v>
      </c>
      <c r="BR814" s="263" t="str">
        <f t="shared" si="428"/>
        <v>Remplir la colonne I</v>
      </c>
      <c r="BS814" s="91"/>
      <c r="BT814" s="315" t="str">
        <f t="shared" si="415"/>
        <v>Remplir les termes C, P, T et TVA</v>
      </c>
      <c r="BU814" s="55"/>
      <c r="BV814" s="65"/>
      <c r="BW814" s="98" t="s">
        <v>64</v>
      </c>
      <c r="BX814" s="63"/>
      <c r="BY814" s="87" t="str">
        <f t="shared" si="416"/>
        <v>Remplir la colonne BU ou BX</v>
      </c>
      <c r="BZ814" s="63"/>
      <c r="CA814" s="173" t="str">
        <f t="shared" si="429"/>
        <v>Remplir la colonne M</v>
      </c>
      <c r="CB814" s="179" t="str">
        <f t="shared" si="417"/>
        <v>Remplir la colonne BZ</v>
      </c>
      <c r="CC814" s="263" t="str">
        <f t="shared" si="430"/>
        <v>Remplir la colonne I</v>
      </c>
      <c r="CD814" s="91"/>
      <c r="CE814" s="315" t="str">
        <f t="shared" si="418"/>
        <v>Remplir les termes C, P, T et TVA</v>
      </c>
      <c r="CF814" s="61" t="str">
        <f t="shared" si="399"/>
        <v>REMPLIR TYPE DE CLIENT</v>
      </c>
      <c r="CG814" s="107" t="str">
        <f t="shared" si="419"/>
        <v>Montant total de l'aide demandée non indiqué</v>
      </c>
      <c r="CH814" s="1"/>
      <c r="CI814" s="1"/>
      <c r="CJ814" s="1"/>
      <c r="CK814" s="1"/>
      <c r="CL814" s="1"/>
    </row>
    <row r="815" spans="1:90" x14ac:dyDescent="0.25">
      <c r="A815" s="51"/>
      <c r="B815" s="111"/>
      <c r="C815" s="111"/>
      <c r="D815" s="111"/>
      <c r="E815" s="111"/>
      <c r="F815" s="111"/>
      <c r="G815" s="132"/>
      <c r="H815" s="151"/>
      <c r="I815" s="299"/>
      <c r="J815" s="152"/>
      <c r="K815" s="153"/>
      <c r="L815" s="169"/>
      <c r="M815" s="39"/>
      <c r="N815" s="90"/>
      <c r="O815" s="39"/>
      <c r="P815" s="23"/>
      <c r="Q815" s="170">
        <f t="shared" si="400"/>
        <v>0</v>
      </c>
      <c r="R815" s="55"/>
      <c r="S815" s="65"/>
      <c r="T815" s="98" t="s">
        <v>64</v>
      </c>
      <c r="U815" s="63"/>
      <c r="V815" s="87" t="str">
        <f t="shared" si="401"/>
        <v>Remplir la colonne R ou U</v>
      </c>
      <c r="W815" s="63"/>
      <c r="X815" s="173" t="str">
        <f t="shared" si="398"/>
        <v>Remplir la colonne M</v>
      </c>
      <c r="Y815" s="179" t="str">
        <f t="shared" si="402"/>
        <v>Remplir la colonne W</v>
      </c>
      <c r="Z815" s="263" t="str">
        <f t="shared" si="420"/>
        <v>Remplir la colonne I</v>
      </c>
      <c r="AA815" s="91"/>
      <c r="AB815" s="315" t="str">
        <f t="shared" si="403"/>
        <v>Remplir les termes C, P, T et TVA</v>
      </c>
      <c r="AC815" s="55"/>
      <c r="AD815" s="65"/>
      <c r="AE815" s="98" t="s">
        <v>64</v>
      </c>
      <c r="AF815" s="63"/>
      <c r="AG815" s="87" t="str">
        <f t="shared" si="404"/>
        <v>Remplir la colonne AC ou AF</v>
      </c>
      <c r="AH815" s="63"/>
      <c r="AI815" s="173" t="str">
        <f t="shared" si="421"/>
        <v>Remplir la colonne M</v>
      </c>
      <c r="AJ815" s="179" t="str">
        <f t="shared" si="405"/>
        <v>Remplir la colonne AH</v>
      </c>
      <c r="AK815" s="263" t="str">
        <f t="shared" si="422"/>
        <v>Remplir la colonne I</v>
      </c>
      <c r="AL815" s="91"/>
      <c r="AM815" s="315" t="str">
        <f t="shared" si="406"/>
        <v>Remplir les terme C, P, T et TVA</v>
      </c>
      <c r="AN815" s="55"/>
      <c r="AO815" s="65"/>
      <c r="AP815" s="98" t="s">
        <v>64</v>
      </c>
      <c r="AQ815" s="63"/>
      <c r="AR815" s="87" t="str">
        <f t="shared" si="407"/>
        <v>Remplir la colonne AN ou AQ</v>
      </c>
      <c r="AS815" s="63"/>
      <c r="AT815" s="173" t="str">
        <f t="shared" si="423"/>
        <v>Remplir la colonne M</v>
      </c>
      <c r="AU815" s="179" t="str">
        <f t="shared" si="408"/>
        <v>Remplir la colonne AS</v>
      </c>
      <c r="AV815" s="263" t="str">
        <f t="shared" si="424"/>
        <v>Remplir la colonne I</v>
      </c>
      <c r="AW815" s="91"/>
      <c r="AX815" s="315" t="str">
        <f t="shared" si="409"/>
        <v>Remplir les termes C, P, T et TVA</v>
      </c>
      <c r="AY815" s="55"/>
      <c r="AZ815" s="65"/>
      <c r="BA815" s="98" t="s">
        <v>64</v>
      </c>
      <c r="BB815" s="63"/>
      <c r="BC815" s="87" t="str">
        <f t="shared" si="410"/>
        <v>Remplir la colonne AY ou BB</v>
      </c>
      <c r="BD815" s="63"/>
      <c r="BE815" s="173" t="str">
        <f t="shared" si="425"/>
        <v>Remplir la colonne M</v>
      </c>
      <c r="BF815" s="179" t="str">
        <f t="shared" si="411"/>
        <v>Remplir la colonne BD</v>
      </c>
      <c r="BG815" s="263" t="str">
        <f t="shared" si="426"/>
        <v>Remplir la colonne I</v>
      </c>
      <c r="BH815" s="91"/>
      <c r="BI815" s="315" t="str">
        <f t="shared" si="412"/>
        <v>Remplir les termes C, P, T et TVA</v>
      </c>
      <c r="BJ815" s="55"/>
      <c r="BK815" s="65"/>
      <c r="BL815" s="98" t="s">
        <v>64</v>
      </c>
      <c r="BM815" s="63"/>
      <c r="BN815" s="87" t="str">
        <f t="shared" si="413"/>
        <v>Remplir la colonne BJ ou BM</v>
      </c>
      <c r="BO815" s="63"/>
      <c r="BP815" s="173" t="str">
        <f t="shared" si="427"/>
        <v>Remplir la colonne M</v>
      </c>
      <c r="BQ815" s="179" t="str">
        <f t="shared" si="414"/>
        <v>Remplir la colonne BO</v>
      </c>
      <c r="BR815" s="263" t="str">
        <f t="shared" si="428"/>
        <v>Remplir la colonne I</v>
      </c>
      <c r="BS815" s="91"/>
      <c r="BT815" s="315" t="str">
        <f t="shared" si="415"/>
        <v>Remplir les termes C, P, T et TVA</v>
      </c>
      <c r="BU815" s="55"/>
      <c r="BV815" s="65"/>
      <c r="BW815" s="98" t="s">
        <v>64</v>
      </c>
      <c r="BX815" s="63"/>
      <c r="BY815" s="87" t="str">
        <f t="shared" si="416"/>
        <v>Remplir la colonne BU ou BX</v>
      </c>
      <c r="BZ815" s="63"/>
      <c r="CA815" s="173" t="str">
        <f t="shared" si="429"/>
        <v>Remplir la colonne M</v>
      </c>
      <c r="CB815" s="179" t="str">
        <f t="shared" si="417"/>
        <v>Remplir la colonne BZ</v>
      </c>
      <c r="CC815" s="263" t="str">
        <f t="shared" si="430"/>
        <v>Remplir la colonne I</v>
      </c>
      <c r="CD815" s="91"/>
      <c r="CE815" s="315" t="str">
        <f t="shared" si="418"/>
        <v>Remplir les termes C, P, T et TVA</v>
      </c>
      <c r="CF815" s="61" t="str">
        <f t="shared" si="399"/>
        <v>REMPLIR TYPE DE CLIENT</v>
      </c>
      <c r="CG815" s="107" t="str">
        <f t="shared" si="419"/>
        <v>Montant total de l'aide demandée non indiqué</v>
      </c>
      <c r="CH815" s="1"/>
      <c r="CI815" s="1"/>
      <c r="CJ815" s="1"/>
      <c r="CK815" s="1"/>
      <c r="CL815" s="1"/>
    </row>
    <row r="816" spans="1:90" x14ac:dyDescent="0.25">
      <c r="A816" s="51"/>
      <c r="B816" s="111"/>
      <c r="C816" s="111"/>
      <c r="D816" s="111"/>
      <c r="E816" s="111"/>
      <c r="F816" s="111"/>
      <c r="G816" s="132"/>
      <c r="H816" s="151"/>
      <c r="I816" s="299"/>
      <c r="J816" s="152"/>
      <c r="K816" s="153"/>
      <c r="L816" s="169"/>
      <c r="M816" s="39"/>
      <c r="N816" s="90"/>
      <c r="O816" s="39"/>
      <c r="P816" s="23"/>
      <c r="Q816" s="170">
        <f t="shared" si="400"/>
        <v>0</v>
      </c>
      <c r="R816" s="55"/>
      <c r="S816" s="65"/>
      <c r="T816" s="98" t="s">
        <v>64</v>
      </c>
      <c r="U816" s="63"/>
      <c r="V816" s="87" t="str">
        <f t="shared" si="401"/>
        <v>Remplir la colonne R ou U</v>
      </c>
      <c r="W816" s="63"/>
      <c r="X816" s="173" t="str">
        <f t="shared" si="398"/>
        <v>Remplir la colonne M</v>
      </c>
      <c r="Y816" s="179" t="str">
        <f t="shared" si="402"/>
        <v>Remplir la colonne W</v>
      </c>
      <c r="Z816" s="263" t="str">
        <f t="shared" si="420"/>
        <v>Remplir la colonne I</v>
      </c>
      <c r="AA816" s="91"/>
      <c r="AB816" s="315" t="str">
        <f t="shared" si="403"/>
        <v>Remplir les termes C, P, T et TVA</v>
      </c>
      <c r="AC816" s="55"/>
      <c r="AD816" s="65"/>
      <c r="AE816" s="98" t="s">
        <v>64</v>
      </c>
      <c r="AF816" s="63"/>
      <c r="AG816" s="87" t="str">
        <f t="shared" si="404"/>
        <v>Remplir la colonne AC ou AF</v>
      </c>
      <c r="AH816" s="63"/>
      <c r="AI816" s="173" t="str">
        <f t="shared" si="421"/>
        <v>Remplir la colonne M</v>
      </c>
      <c r="AJ816" s="179" t="str">
        <f t="shared" si="405"/>
        <v>Remplir la colonne AH</v>
      </c>
      <c r="AK816" s="263" t="str">
        <f t="shared" si="422"/>
        <v>Remplir la colonne I</v>
      </c>
      <c r="AL816" s="91"/>
      <c r="AM816" s="315" t="str">
        <f t="shared" si="406"/>
        <v>Remplir les terme C, P, T et TVA</v>
      </c>
      <c r="AN816" s="55"/>
      <c r="AO816" s="65"/>
      <c r="AP816" s="98" t="s">
        <v>64</v>
      </c>
      <c r="AQ816" s="63"/>
      <c r="AR816" s="87" t="str">
        <f t="shared" si="407"/>
        <v>Remplir la colonne AN ou AQ</v>
      </c>
      <c r="AS816" s="63"/>
      <c r="AT816" s="173" t="str">
        <f t="shared" si="423"/>
        <v>Remplir la colonne M</v>
      </c>
      <c r="AU816" s="179" t="str">
        <f t="shared" si="408"/>
        <v>Remplir la colonne AS</v>
      </c>
      <c r="AV816" s="263" t="str">
        <f t="shared" si="424"/>
        <v>Remplir la colonne I</v>
      </c>
      <c r="AW816" s="91"/>
      <c r="AX816" s="315" t="str">
        <f t="shared" si="409"/>
        <v>Remplir les termes C, P, T et TVA</v>
      </c>
      <c r="AY816" s="55"/>
      <c r="AZ816" s="65"/>
      <c r="BA816" s="98" t="s">
        <v>64</v>
      </c>
      <c r="BB816" s="63"/>
      <c r="BC816" s="87" t="str">
        <f t="shared" si="410"/>
        <v>Remplir la colonne AY ou BB</v>
      </c>
      <c r="BD816" s="63"/>
      <c r="BE816" s="173" t="str">
        <f t="shared" si="425"/>
        <v>Remplir la colonne M</v>
      </c>
      <c r="BF816" s="179" t="str">
        <f t="shared" si="411"/>
        <v>Remplir la colonne BD</v>
      </c>
      <c r="BG816" s="263" t="str">
        <f t="shared" si="426"/>
        <v>Remplir la colonne I</v>
      </c>
      <c r="BH816" s="91"/>
      <c r="BI816" s="315" t="str">
        <f t="shared" si="412"/>
        <v>Remplir les termes C, P, T et TVA</v>
      </c>
      <c r="BJ816" s="55"/>
      <c r="BK816" s="65"/>
      <c r="BL816" s="98" t="s">
        <v>64</v>
      </c>
      <c r="BM816" s="63"/>
      <c r="BN816" s="87" t="str">
        <f t="shared" si="413"/>
        <v>Remplir la colonne BJ ou BM</v>
      </c>
      <c r="BO816" s="63"/>
      <c r="BP816" s="173" t="str">
        <f t="shared" si="427"/>
        <v>Remplir la colonne M</v>
      </c>
      <c r="BQ816" s="179" t="str">
        <f t="shared" si="414"/>
        <v>Remplir la colonne BO</v>
      </c>
      <c r="BR816" s="263" t="str">
        <f t="shared" si="428"/>
        <v>Remplir la colonne I</v>
      </c>
      <c r="BS816" s="91"/>
      <c r="BT816" s="315" t="str">
        <f t="shared" si="415"/>
        <v>Remplir les termes C, P, T et TVA</v>
      </c>
      <c r="BU816" s="55"/>
      <c r="BV816" s="65"/>
      <c r="BW816" s="98" t="s">
        <v>64</v>
      </c>
      <c r="BX816" s="63"/>
      <c r="BY816" s="87" t="str">
        <f t="shared" si="416"/>
        <v>Remplir la colonne BU ou BX</v>
      </c>
      <c r="BZ816" s="63"/>
      <c r="CA816" s="173" t="str">
        <f t="shared" si="429"/>
        <v>Remplir la colonne M</v>
      </c>
      <c r="CB816" s="179" t="str">
        <f t="shared" si="417"/>
        <v>Remplir la colonne BZ</v>
      </c>
      <c r="CC816" s="263" t="str">
        <f t="shared" si="430"/>
        <v>Remplir la colonne I</v>
      </c>
      <c r="CD816" s="91"/>
      <c r="CE816" s="315" t="str">
        <f t="shared" si="418"/>
        <v>Remplir les termes C, P, T et TVA</v>
      </c>
      <c r="CF816" s="61" t="str">
        <f t="shared" si="399"/>
        <v>REMPLIR TYPE DE CLIENT</v>
      </c>
      <c r="CG816" s="107" t="str">
        <f t="shared" si="419"/>
        <v>Montant total de l'aide demandée non indiqué</v>
      </c>
      <c r="CH816" s="1"/>
      <c r="CI816" s="1"/>
      <c r="CJ816" s="1"/>
      <c r="CK816" s="1"/>
      <c r="CL816" s="1"/>
    </row>
    <row r="817" spans="1:90" x14ac:dyDescent="0.25">
      <c r="A817" s="51"/>
      <c r="B817" s="111"/>
      <c r="C817" s="111"/>
      <c r="D817" s="111"/>
      <c r="E817" s="111"/>
      <c r="F817" s="111"/>
      <c r="G817" s="132"/>
      <c r="H817" s="151"/>
      <c r="I817" s="299"/>
      <c r="J817" s="152"/>
      <c r="K817" s="153"/>
      <c r="L817" s="169"/>
      <c r="M817" s="39"/>
      <c r="N817" s="90"/>
      <c r="O817" s="39"/>
      <c r="P817" s="23"/>
      <c r="Q817" s="170">
        <f t="shared" si="400"/>
        <v>0</v>
      </c>
      <c r="R817" s="55"/>
      <c r="S817" s="65"/>
      <c r="T817" s="98" t="s">
        <v>64</v>
      </c>
      <c r="U817" s="63"/>
      <c r="V817" s="87" t="str">
        <f t="shared" si="401"/>
        <v>Remplir la colonne R ou U</v>
      </c>
      <c r="W817" s="63"/>
      <c r="X817" s="173" t="str">
        <f t="shared" si="398"/>
        <v>Remplir la colonne M</v>
      </c>
      <c r="Y817" s="179" t="str">
        <f t="shared" si="402"/>
        <v>Remplir la colonne W</v>
      </c>
      <c r="Z817" s="263" t="str">
        <f t="shared" si="420"/>
        <v>Remplir la colonne I</v>
      </c>
      <c r="AA817" s="91"/>
      <c r="AB817" s="315" t="str">
        <f t="shared" si="403"/>
        <v>Remplir les termes C, P, T et TVA</v>
      </c>
      <c r="AC817" s="55"/>
      <c r="AD817" s="65"/>
      <c r="AE817" s="98" t="s">
        <v>64</v>
      </c>
      <c r="AF817" s="63"/>
      <c r="AG817" s="87" t="str">
        <f t="shared" si="404"/>
        <v>Remplir la colonne AC ou AF</v>
      </c>
      <c r="AH817" s="63"/>
      <c r="AI817" s="173" t="str">
        <f t="shared" si="421"/>
        <v>Remplir la colonne M</v>
      </c>
      <c r="AJ817" s="179" t="str">
        <f t="shared" si="405"/>
        <v>Remplir la colonne AH</v>
      </c>
      <c r="AK817" s="263" t="str">
        <f t="shared" si="422"/>
        <v>Remplir la colonne I</v>
      </c>
      <c r="AL817" s="91"/>
      <c r="AM817" s="315" t="str">
        <f t="shared" si="406"/>
        <v>Remplir les terme C, P, T et TVA</v>
      </c>
      <c r="AN817" s="55"/>
      <c r="AO817" s="65"/>
      <c r="AP817" s="98" t="s">
        <v>64</v>
      </c>
      <c r="AQ817" s="63"/>
      <c r="AR817" s="87" t="str">
        <f t="shared" si="407"/>
        <v>Remplir la colonne AN ou AQ</v>
      </c>
      <c r="AS817" s="63"/>
      <c r="AT817" s="173" t="str">
        <f t="shared" si="423"/>
        <v>Remplir la colonne M</v>
      </c>
      <c r="AU817" s="179" t="str">
        <f t="shared" si="408"/>
        <v>Remplir la colonne AS</v>
      </c>
      <c r="AV817" s="263" t="str">
        <f t="shared" si="424"/>
        <v>Remplir la colonne I</v>
      </c>
      <c r="AW817" s="91"/>
      <c r="AX817" s="315" t="str">
        <f t="shared" si="409"/>
        <v>Remplir les termes C, P, T et TVA</v>
      </c>
      <c r="AY817" s="55"/>
      <c r="AZ817" s="65"/>
      <c r="BA817" s="98" t="s">
        <v>64</v>
      </c>
      <c r="BB817" s="63"/>
      <c r="BC817" s="87" t="str">
        <f t="shared" si="410"/>
        <v>Remplir la colonne AY ou BB</v>
      </c>
      <c r="BD817" s="63"/>
      <c r="BE817" s="173" t="str">
        <f t="shared" si="425"/>
        <v>Remplir la colonne M</v>
      </c>
      <c r="BF817" s="179" t="str">
        <f t="shared" si="411"/>
        <v>Remplir la colonne BD</v>
      </c>
      <c r="BG817" s="263" t="str">
        <f t="shared" si="426"/>
        <v>Remplir la colonne I</v>
      </c>
      <c r="BH817" s="91"/>
      <c r="BI817" s="315" t="str">
        <f t="shared" si="412"/>
        <v>Remplir les termes C, P, T et TVA</v>
      </c>
      <c r="BJ817" s="55"/>
      <c r="BK817" s="65"/>
      <c r="BL817" s="98" t="s">
        <v>64</v>
      </c>
      <c r="BM817" s="63"/>
      <c r="BN817" s="87" t="str">
        <f t="shared" si="413"/>
        <v>Remplir la colonne BJ ou BM</v>
      </c>
      <c r="BO817" s="63"/>
      <c r="BP817" s="173" t="str">
        <f t="shared" si="427"/>
        <v>Remplir la colonne M</v>
      </c>
      <c r="BQ817" s="179" t="str">
        <f t="shared" si="414"/>
        <v>Remplir la colonne BO</v>
      </c>
      <c r="BR817" s="263" t="str">
        <f t="shared" si="428"/>
        <v>Remplir la colonne I</v>
      </c>
      <c r="BS817" s="91"/>
      <c r="BT817" s="315" t="str">
        <f t="shared" si="415"/>
        <v>Remplir les termes C, P, T et TVA</v>
      </c>
      <c r="BU817" s="55"/>
      <c r="BV817" s="65"/>
      <c r="BW817" s="98" t="s">
        <v>64</v>
      </c>
      <c r="BX817" s="63"/>
      <c r="BY817" s="87" t="str">
        <f t="shared" si="416"/>
        <v>Remplir la colonne BU ou BX</v>
      </c>
      <c r="BZ817" s="63"/>
      <c r="CA817" s="173" t="str">
        <f t="shared" si="429"/>
        <v>Remplir la colonne M</v>
      </c>
      <c r="CB817" s="179" t="str">
        <f t="shared" si="417"/>
        <v>Remplir la colonne BZ</v>
      </c>
      <c r="CC817" s="263" t="str">
        <f t="shared" si="430"/>
        <v>Remplir la colonne I</v>
      </c>
      <c r="CD817" s="91"/>
      <c r="CE817" s="315" t="str">
        <f t="shared" si="418"/>
        <v>Remplir les termes C, P, T et TVA</v>
      </c>
      <c r="CF817" s="61" t="str">
        <f t="shared" si="399"/>
        <v>REMPLIR TYPE DE CLIENT</v>
      </c>
      <c r="CG817" s="107" t="str">
        <f t="shared" si="419"/>
        <v>Montant total de l'aide demandée non indiqué</v>
      </c>
      <c r="CH817" s="1"/>
      <c r="CI817" s="1"/>
      <c r="CJ817" s="1"/>
      <c r="CK817" s="1"/>
      <c r="CL817" s="1"/>
    </row>
    <row r="818" spans="1:90" x14ac:dyDescent="0.25">
      <c r="A818" s="51"/>
      <c r="B818" s="111"/>
      <c r="C818" s="111"/>
      <c r="D818" s="111"/>
      <c r="E818" s="111"/>
      <c r="F818" s="111"/>
      <c r="G818" s="132"/>
      <c r="H818" s="151"/>
      <c r="I818" s="299"/>
      <c r="J818" s="152"/>
      <c r="K818" s="153"/>
      <c r="L818" s="169"/>
      <c r="M818" s="39"/>
      <c r="N818" s="90"/>
      <c r="O818" s="39"/>
      <c r="P818" s="23"/>
      <c r="Q818" s="170">
        <f t="shared" si="400"/>
        <v>0</v>
      </c>
      <c r="R818" s="55"/>
      <c r="S818" s="65"/>
      <c r="T818" s="98" t="s">
        <v>64</v>
      </c>
      <c r="U818" s="63"/>
      <c r="V818" s="87" t="str">
        <f t="shared" si="401"/>
        <v>Remplir la colonne R ou U</v>
      </c>
      <c r="W818" s="63"/>
      <c r="X818" s="173" t="str">
        <f t="shared" si="398"/>
        <v>Remplir la colonne M</v>
      </c>
      <c r="Y818" s="179" t="str">
        <f t="shared" si="402"/>
        <v>Remplir la colonne W</v>
      </c>
      <c r="Z818" s="263" t="str">
        <f t="shared" si="420"/>
        <v>Remplir la colonne I</v>
      </c>
      <c r="AA818" s="91"/>
      <c r="AB818" s="315" t="str">
        <f t="shared" si="403"/>
        <v>Remplir les termes C, P, T et TVA</v>
      </c>
      <c r="AC818" s="55"/>
      <c r="AD818" s="65"/>
      <c r="AE818" s="98" t="s">
        <v>64</v>
      </c>
      <c r="AF818" s="63"/>
      <c r="AG818" s="87" t="str">
        <f t="shared" si="404"/>
        <v>Remplir la colonne AC ou AF</v>
      </c>
      <c r="AH818" s="63"/>
      <c r="AI818" s="173" t="str">
        <f t="shared" si="421"/>
        <v>Remplir la colonne M</v>
      </c>
      <c r="AJ818" s="179" t="str">
        <f t="shared" si="405"/>
        <v>Remplir la colonne AH</v>
      </c>
      <c r="AK818" s="263" t="str">
        <f t="shared" si="422"/>
        <v>Remplir la colonne I</v>
      </c>
      <c r="AL818" s="91"/>
      <c r="AM818" s="315" t="str">
        <f t="shared" si="406"/>
        <v>Remplir les terme C, P, T et TVA</v>
      </c>
      <c r="AN818" s="55"/>
      <c r="AO818" s="65"/>
      <c r="AP818" s="98" t="s">
        <v>64</v>
      </c>
      <c r="AQ818" s="63"/>
      <c r="AR818" s="87" t="str">
        <f t="shared" si="407"/>
        <v>Remplir la colonne AN ou AQ</v>
      </c>
      <c r="AS818" s="63"/>
      <c r="AT818" s="173" t="str">
        <f t="shared" si="423"/>
        <v>Remplir la colonne M</v>
      </c>
      <c r="AU818" s="179" t="str">
        <f t="shared" si="408"/>
        <v>Remplir la colonne AS</v>
      </c>
      <c r="AV818" s="263" t="str">
        <f t="shared" si="424"/>
        <v>Remplir la colonne I</v>
      </c>
      <c r="AW818" s="91"/>
      <c r="AX818" s="315" t="str">
        <f t="shared" si="409"/>
        <v>Remplir les termes C, P, T et TVA</v>
      </c>
      <c r="AY818" s="55"/>
      <c r="AZ818" s="65"/>
      <c r="BA818" s="98" t="s">
        <v>64</v>
      </c>
      <c r="BB818" s="63"/>
      <c r="BC818" s="87" t="str">
        <f t="shared" si="410"/>
        <v>Remplir la colonne AY ou BB</v>
      </c>
      <c r="BD818" s="63"/>
      <c r="BE818" s="173" t="str">
        <f t="shared" si="425"/>
        <v>Remplir la colonne M</v>
      </c>
      <c r="BF818" s="179" t="str">
        <f t="shared" si="411"/>
        <v>Remplir la colonne BD</v>
      </c>
      <c r="BG818" s="263" t="str">
        <f t="shared" si="426"/>
        <v>Remplir la colonne I</v>
      </c>
      <c r="BH818" s="91"/>
      <c r="BI818" s="315" t="str">
        <f t="shared" si="412"/>
        <v>Remplir les termes C, P, T et TVA</v>
      </c>
      <c r="BJ818" s="55"/>
      <c r="BK818" s="65"/>
      <c r="BL818" s="98" t="s">
        <v>64</v>
      </c>
      <c r="BM818" s="63"/>
      <c r="BN818" s="87" t="str">
        <f t="shared" si="413"/>
        <v>Remplir la colonne BJ ou BM</v>
      </c>
      <c r="BO818" s="63"/>
      <c r="BP818" s="173" t="str">
        <f t="shared" si="427"/>
        <v>Remplir la colonne M</v>
      </c>
      <c r="BQ818" s="179" t="str">
        <f t="shared" si="414"/>
        <v>Remplir la colonne BO</v>
      </c>
      <c r="BR818" s="263" t="str">
        <f t="shared" si="428"/>
        <v>Remplir la colonne I</v>
      </c>
      <c r="BS818" s="91"/>
      <c r="BT818" s="315" t="str">
        <f t="shared" si="415"/>
        <v>Remplir les termes C, P, T et TVA</v>
      </c>
      <c r="BU818" s="55"/>
      <c r="BV818" s="65"/>
      <c r="BW818" s="98" t="s">
        <v>64</v>
      </c>
      <c r="BX818" s="63"/>
      <c r="BY818" s="87" t="str">
        <f t="shared" si="416"/>
        <v>Remplir la colonne BU ou BX</v>
      </c>
      <c r="BZ818" s="63"/>
      <c r="CA818" s="173" t="str">
        <f t="shared" si="429"/>
        <v>Remplir la colonne M</v>
      </c>
      <c r="CB818" s="179" t="str">
        <f t="shared" si="417"/>
        <v>Remplir la colonne BZ</v>
      </c>
      <c r="CC818" s="263" t="str">
        <f t="shared" si="430"/>
        <v>Remplir la colonne I</v>
      </c>
      <c r="CD818" s="91"/>
      <c r="CE818" s="315" t="str">
        <f t="shared" si="418"/>
        <v>Remplir les termes C, P, T et TVA</v>
      </c>
      <c r="CF818" s="61" t="str">
        <f t="shared" si="399"/>
        <v>REMPLIR TYPE DE CLIENT</v>
      </c>
      <c r="CG818" s="107" t="str">
        <f t="shared" si="419"/>
        <v>Montant total de l'aide demandée non indiqué</v>
      </c>
      <c r="CH818" s="1"/>
      <c r="CI818" s="1"/>
      <c r="CJ818" s="1"/>
      <c r="CK818" s="1"/>
      <c r="CL818" s="1"/>
    </row>
    <row r="819" spans="1:90" x14ac:dyDescent="0.25">
      <c r="A819" s="51"/>
      <c r="B819" s="111"/>
      <c r="C819" s="111"/>
      <c r="D819" s="111"/>
      <c r="E819" s="111"/>
      <c r="F819" s="111"/>
      <c r="G819" s="132"/>
      <c r="H819" s="151"/>
      <c r="I819" s="299"/>
      <c r="J819" s="152"/>
      <c r="K819" s="153"/>
      <c r="L819" s="169"/>
      <c r="M819" s="39"/>
      <c r="N819" s="90"/>
      <c r="O819" s="39"/>
      <c r="P819" s="23"/>
      <c r="Q819" s="170">
        <f t="shared" si="400"/>
        <v>0</v>
      </c>
      <c r="R819" s="55"/>
      <c r="S819" s="65"/>
      <c r="T819" s="98" t="s">
        <v>64</v>
      </c>
      <c r="U819" s="63"/>
      <c r="V819" s="87" t="str">
        <f t="shared" si="401"/>
        <v>Remplir la colonne R ou U</v>
      </c>
      <c r="W819" s="63"/>
      <c r="X819" s="173" t="str">
        <f t="shared" si="398"/>
        <v>Remplir la colonne M</v>
      </c>
      <c r="Y819" s="179" t="str">
        <f t="shared" si="402"/>
        <v>Remplir la colonne W</v>
      </c>
      <c r="Z819" s="263" t="str">
        <f t="shared" si="420"/>
        <v>Remplir la colonne I</v>
      </c>
      <c r="AA819" s="91"/>
      <c r="AB819" s="315" t="str">
        <f t="shared" si="403"/>
        <v>Remplir les termes C, P, T et TVA</v>
      </c>
      <c r="AC819" s="55"/>
      <c r="AD819" s="65"/>
      <c r="AE819" s="98" t="s">
        <v>64</v>
      </c>
      <c r="AF819" s="63"/>
      <c r="AG819" s="87" t="str">
        <f t="shared" si="404"/>
        <v>Remplir la colonne AC ou AF</v>
      </c>
      <c r="AH819" s="63"/>
      <c r="AI819" s="173" t="str">
        <f t="shared" si="421"/>
        <v>Remplir la colonne M</v>
      </c>
      <c r="AJ819" s="179" t="str">
        <f t="shared" si="405"/>
        <v>Remplir la colonne AH</v>
      </c>
      <c r="AK819" s="263" t="str">
        <f t="shared" si="422"/>
        <v>Remplir la colonne I</v>
      </c>
      <c r="AL819" s="91"/>
      <c r="AM819" s="315" t="str">
        <f t="shared" si="406"/>
        <v>Remplir les terme C, P, T et TVA</v>
      </c>
      <c r="AN819" s="55"/>
      <c r="AO819" s="65"/>
      <c r="AP819" s="98" t="s">
        <v>64</v>
      </c>
      <c r="AQ819" s="63"/>
      <c r="AR819" s="87" t="str">
        <f t="shared" si="407"/>
        <v>Remplir la colonne AN ou AQ</v>
      </c>
      <c r="AS819" s="63"/>
      <c r="AT819" s="173" t="str">
        <f t="shared" si="423"/>
        <v>Remplir la colonne M</v>
      </c>
      <c r="AU819" s="179" t="str">
        <f t="shared" si="408"/>
        <v>Remplir la colonne AS</v>
      </c>
      <c r="AV819" s="263" t="str">
        <f t="shared" si="424"/>
        <v>Remplir la colonne I</v>
      </c>
      <c r="AW819" s="91"/>
      <c r="AX819" s="315" t="str">
        <f t="shared" si="409"/>
        <v>Remplir les termes C, P, T et TVA</v>
      </c>
      <c r="AY819" s="55"/>
      <c r="AZ819" s="65"/>
      <c r="BA819" s="98" t="s">
        <v>64</v>
      </c>
      <c r="BB819" s="63"/>
      <c r="BC819" s="87" t="str">
        <f t="shared" si="410"/>
        <v>Remplir la colonne AY ou BB</v>
      </c>
      <c r="BD819" s="63"/>
      <c r="BE819" s="173" t="str">
        <f t="shared" si="425"/>
        <v>Remplir la colonne M</v>
      </c>
      <c r="BF819" s="179" t="str">
        <f t="shared" si="411"/>
        <v>Remplir la colonne BD</v>
      </c>
      <c r="BG819" s="263" t="str">
        <f t="shared" si="426"/>
        <v>Remplir la colonne I</v>
      </c>
      <c r="BH819" s="91"/>
      <c r="BI819" s="315" t="str">
        <f t="shared" si="412"/>
        <v>Remplir les termes C, P, T et TVA</v>
      </c>
      <c r="BJ819" s="55"/>
      <c r="BK819" s="65"/>
      <c r="BL819" s="98" t="s">
        <v>64</v>
      </c>
      <c r="BM819" s="63"/>
      <c r="BN819" s="87" t="str">
        <f t="shared" si="413"/>
        <v>Remplir la colonne BJ ou BM</v>
      </c>
      <c r="BO819" s="63"/>
      <c r="BP819" s="173" t="str">
        <f t="shared" si="427"/>
        <v>Remplir la colonne M</v>
      </c>
      <c r="BQ819" s="179" t="str">
        <f t="shared" si="414"/>
        <v>Remplir la colonne BO</v>
      </c>
      <c r="BR819" s="263" t="str">
        <f t="shared" si="428"/>
        <v>Remplir la colonne I</v>
      </c>
      <c r="BS819" s="91"/>
      <c r="BT819" s="315" t="str">
        <f t="shared" si="415"/>
        <v>Remplir les termes C, P, T et TVA</v>
      </c>
      <c r="BU819" s="55"/>
      <c r="BV819" s="65"/>
      <c r="BW819" s="98" t="s">
        <v>64</v>
      </c>
      <c r="BX819" s="63"/>
      <c r="BY819" s="87" t="str">
        <f t="shared" si="416"/>
        <v>Remplir la colonne BU ou BX</v>
      </c>
      <c r="BZ819" s="63"/>
      <c r="CA819" s="173" t="str">
        <f t="shared" si="429"/>
        <v>Remplir la colonne M</v>
      </c>
      <c r="CB819" s="179" t="str">
        <f t="shared" si="417"/>
        <v>Remplir la colonne BZ</v>
      </c>
      <c r="CC819" s="263" t="str">
        <f t="shared" si="430"/>
        <v>Remplir la colonne I</v>
      </c>
      <c r="CD819" s="91"/>
      <c r="CE819" s="315" t="str">
        <f t="shared" si="418"/>
        <v>Remplir les termes C, P, T et TVA</v>
      </c>
      <c r="CF819" s="61" t="str">
        <f t="shared" si="399"/>
        <v>REMPLIR TYPE DE CLIENT</v>
      </c>
      <c r="CG819" s="107" t="str">
        <f t="shared" si="419"/>
        <v>Montant total de l'aide demandée non indiqué</v>
      </c>
      <c r="CH819" s="1"/>
      <c r="CI819" s="1"/>
      <c r="CJ819" s="1"/>
      <c r="CK819" s="1"/>
      <c r="CL819" s="1"/>
    </row>
    <row r="820" spans="1:90" x14ac:dyDescent="0.25">
      <c r="A820" s="51"/>
      <c r="B820" s="111"/>
      <c r="C820" s="111"/>
      <c r="D820" s="111"/>
      <c r="E820" s="111"/>
      <c r="F820" s="111"/>
      <c r="G820" s="132"/>
      <c r="H820" s="151"/>
      <c r="I820" s="299"/>
      <c r="J820" s="152"/>
      <c r="K820" s="153"/>
      <c r="L820" s="169"/>
      <c r="M820" s="39"/>
      <c r="N820" s="90"/>
      <c r="O820" s="39"/>
      <c r="P820" s="23"/>
      <c r="Q820" s="170">
        <f t="shared" si="400"/>
        <v>0</v>
      </c>
      <c r="R820" s="55"/>
      <c r="S820" s="65"/>
      <c r="T820" s="98" t="s">
        <v>64</v>
      </c>
      <c r="U820" s="63"/>
      <c r="V820" s="87" t="str">
        <f t="shared" si="401"/>
        <v>Remplir la colonne R ou U</v>
      </c>
      <c r="W820" s="63"/>
      <c r="X820" s="173" t="str">
        <f t="shared" si="398"/>
        <v>Remplir la colonne M</v>
      </c>
      <c r="Y820" s="179" t="str">
        <f t="shared" si="402"/>
        <v>Remplir la colonne W</v>
      </c>
      <c r="Z820" s="263" t="str">
        <f t="shared" si="420"/>
        <v>Remplir la colonne I</v>
      </c>
      <c r="AA820" s="91"/>
      <c r="AB820" s="315" t="str">
        <f t="shared" si="403"/>
        <v>Remplir les termes C, P, T et TVA</v>
      </c>
      <c r="AC820" s="55"/>
      <c r="AD820" s="65"/>
      <c r="AE820" s="98" t="s">
        <v>64</v>
      </c>
      <c r="AF820" s="63"/>
      <c r="AG820" s="87" t="str">
        <f t="shared" si="404"/>
        <v>Remplir la colonne AC ou AF</v>
      </c>
      <c r="AH820" s="63"/>
      <c r="AI820" s="173" t="str">
        <f t="shared" si="421"/>
        <v>Remplir la colonne M</v>
      </c>
      <c r="AJ820" s="179" t="str">
        <f t="shared" si="405"/>
        <v>Remplir la colonne AH</v>
      </c>
      <c r="AK820" s="263" t="str">
        <f t="shared" si="422"/>
        <v>Remplir la colonne I</v>
      </c>
      <c r="AL820" s="91"/>
      <c r="AM820" s="315" t="str">
        <f t="shared" si="406"/>
        <v>Remplir les terme C, P, T et TVA</v>
      </c>
      <c r="AN820" s="55"/>
      <c r="AO820" s="65"/>
      <c r="AP820" s="98" t="s">
        <v>64</v>
      </c>
      <c r="AQ820" s="63"/>
      <c r="AR820" s="87" t="str">
        <f t="shared" si="407"/>
        <v>Remplir la colonne AN ou AQ</v>
      </c>
      <c r="AS820" s="63"/>
      <c r="AT820" s="173" t="str">
        <f t="shared" si="423"/>
        <v>Remplir la colonne M</v>
      </c>
      <c r="AU820" s="179" t="str">
        <f t="shared" si="408"/>
        <v>Remplir la colonne AS</v>
      </c>
      <c r="AV820" s="263" t="str">
        <f t="shared" si="424"/>
        <v>Remplir la colonne I</v>
      </c>
      <c r="AW820" s="91"/>
      <c r="AX820" s="315" t="str">
        <f t="shared" si="409"/>
        <v>Remplir les termes C, P, T et TVA</v>
      </c>
      <c r="AY820" s="55"/>
      <c r="AZ820" s="65"/>
      <c r="BA820" s="98" t="s">
        <v>64</v>
      </c>
      <c r="BB820" s="63"/>
      <c r="BC820" s="87" t="str">
        <f t="shared" si="410"/>
        <v>Remplir la colonne AY ou BB</v>
      </c>
      <c r="BD820" s="63"/>
      <c r="BE820" s="173" t="str">
        <f t="shared" si="425"/>
        <v>Remplir la colonne M</v>
      </c>
      <c r="BF820" s="179" t="str">
        <f t="shared" si="411"/>
        <v>Remplir la colonne BD</v>
      </c>
      <c r="BG820" s="263" t="str">
        <f t="shared" si="426"/>
        <v>Remplir la colonne I</v>
      </c>
      <c r="BH820" s="91"/>
      <c r="BI820" s="315" t="str">
        <f t="shared" si="412"/>
        <v>Remplir les termes C, P, T et TVA</v>
      </c>
      <c r="BJ820" s="55"/>
      <c r="BK820" s="65"/>
      <c r="BL820" s="98" t="s">
        <v>64</v>
      </c>
      <c r="BM820" s="63"/>
      <c r="BN820" s="87" t="str">
        <f t="shared" si="413"/>
        <v>Remplir la colonne BJ ou BM</v>
      </c>
      <c r="BO820" s="63"/>
      <c r="BP820" s="173" t="str">
        <f t="shared" si="427"/>
        <v>Remplir la colonne M</v>
      </c>
      <c r="BQ820" s="179" t="str">
        <f t="shared" si="414"/>
        <v>Remplir la colonne BO</v>
      </c>
      <c r="BR820" s="263" t="str">
        <f t="shared" si="428"/>
        <v>Remplir la colonne I</v>
      </c>
      <c r="BS820" s="91"/>
      <c r="BT820" s="315" t="str">
        <f t="shared" si="415"/>
        <v>Remplir les termes C, P, T et TVA</v>
      </c>
      <c r="BU820" s="55"/>
      <c r="BV820" s="65"/>
      <c r="BW820" s="98" t="s">
        <v>64</v>
      </c>
      <c r="BX820" s="63"/>
      <c r="BY820" s="87" t="str">
        <f t="shared" si="416"/>
        <v>Remplir la colonne BU ou BX</v>
      </c>
      <c r="BZ820" s="63"/>
      <c r="CA820" s="173" t="str">
        <f t="shared" si="429"/>
        <v>Remplir la colonne M</v>
      </c>
      <c r="CB820" s="179" t="str">
        <f t="shared" si="417"/>
        <v>Remplir la colonne BZ</v>
      </c>
      <c r="CC820" s="263" t="str">
        <f t="shared" si="430"/>
        <v>Remplir la colonne I</v>
      </c>
      <c r="CD820" s="91"/>
      <c r="CE820" s="315" t="str">
        <f t="shared" si="418"/>
        <v>Remplir les termes C, P, T et TVA</v>
      </c>
      <c r="CF820" s="61" t="str">
        <f t="shared" si="399"/>
        <v>REMPLIR TYPE DE CLIENT</v>
      </c>
      <c r="CG820" s="107" t="str">
        <f t="shared" si="419"/>
        <v>Montant total de l'aide demandée non indiqué</v>
      </c>
      <c r="CH820" s="1"/>
      <c r="CI820" s="1"/>
      <c r="CJ820" s="1"/>
      <c r="CK820" s="1"/>
      <c r="CL820" s="1"/>
    </row>
    <row r="821" spans="1:90" x14ac:dyDescent="0.25">
      <c r="A821" s="51"/>
      <c r="B821" s="111"/>
      <c r="C821" s="111"/>
      <c r="D821" s="111"/>
      <c r="E821" s="111"/>
      <c r="F821" s="111"/>
      <c r="G821" s="132"/>
      <c r="H821" s="151"/>
      <c r="I821" s="299"/>
      <c r="J821" s="152"/>
      <c r="K821" s="153"/>
      <c r="L821" s="169"/>
      <c r="M821" s="39"/>
      <c r="N821" s="90"/>
      <c r="O821" s="39"/>
      <c r="P821" s="23"/>
      <c r="Q821" s="170">
        <f t="shared" si="400"/>
        <v>0</v>
      </c>
      <c r="R821" s="55"/>
      <c r="S821" s="65"/>
      <c r="T821" s="98" t="s">
        <v>64</v>
      </c>
      <c r="U821" s="63"/>
      <c r="V821" s="87" t="str">
        <f t="shared" si="401"/>
        <v>Remplir la colonne R ou U</v>
      </c>
      <c r="W821" s="63"/>
      <c r="X821" s="173" t="str">
        <f t="shared" si="398"/>
        <v>Remplir la colonne M</v>
      </c>
      <c r="Y821" s="179" t="str">
        <f t="shared" si="402"/>
        <v>Remplir la colonne W</v>
      </c>
      <c r="Z821" s="263" t="str">
        <f t="shared" si="420"/>
        <v>Remplir la colonne I</v>
      </c>
      <c r="AA821" s="91"/>
      <c r="AB821" s="315" t="str">
        <f t="shared" si="403"/>
        <v>Remplir les termes C, P, T et TVA</v>
      </c>
      <c r="AC821" s="55"/>
      <c r="AD821" s="65"/>
      <c r="AE821" s="98" t="s">
        <v>64</v>
      </c>
      <c r="AF821" s="63"/>
      <c r="AG821" s="87" t="str">
        <f t="shared" si="404"/>
        <v>Remplir la colonne AC ou AF</v>
      </c>
      <c r="AH821" s="63"/>
      <c r="AI821" s="173" t="str">
        <f t="shared" si="421"/>
        <v>Remplir la colonne M</v>
      </c>
      <c r="AJ821" s="179" t="str">
        <f t="shared" si="405"/>
        <v>Remplir la colonne AH</v>
      </c>
      <c r="AK821" s="263" t="str">
        <f t="shared" si="422"/>
        <v>Remplir la colonne I</v>
      </c>
      <c r="AL821" s="91"/>
      <c r="AM821" s="315" t="str">
        <f t="shared" si="406"/>
        <v>Remplir les terme C, P, T et TVA</v>
      </c>
      <c r="AN821" s="55"/>
      <c r="AO821" s="65"/>
      <c r="AP821" s="98" t="s">
        <v>64</v>
      </c>
      <c r="AQ821" s="63"/>
      <c r="AR821" s="87" t="str">
        <f t="shared" si="407"/>
        <v>Remplir la colonne AN ou AQ</v>
      </c>
      <c r="AS821" s="63"/>
      <c r="AT821" s="173" t="str">
        <f t="shared" si="423"/>
        <v>Remplir la colonne M</v>
      </c>
      <c r="AU821" s="179" t="str">
        <f t="shared" si="408"/>
        <v>Remplir la colonne AS</v>
      </c>
      <c r="AV821" s="263" t="str">
        <f t="shared" si="424"/>
        <v>Remplir la colonne I</v>
      </c>
      <c r="AW821" s="91"/>
      <c r="AX821" s="315" t="str">
        <f t="shared" si="409"/>
        <v>Remplir les termes C, P, T et TVA</v>
      </c>
      <c r="AY821" s="55"/>
      <c r="AZ821" s="65"/>
      <c r="BA821" s="98" t="s">
        <v>64</v>
      </c>
      <c r="BB821" s="63"/>
      <c r="BC821" s="87" t="str">
        <f t="shared" si="410"/>
        <v>Remplir la colonne AY ou BB</v>
      </c>
      <c r="BD821" s="63"/>
      <c r="BE821" s="173" t="str">
        <f t="shared" si="425"/>
        <v>Remplir la colonne M</v>
      </c>
      <c r="BF821" s="179" t="str">
        <f t="shared" si="411"/>
        <v>Remplir la colonne BD</v>
      </c>
      <c r="BG821" s="263" t="str">
        <f t="shared" si="426"/>
        <v>Remplir la colonne I</v>
      </c>
      <c r="BH821" s="91"/>
      <c r="BI821" s="315" t="str">
        <f t="shared" si="412"/>
        <v>Remplir les termes C, P, T et TVA</v>
      </c>
      <c r="BJ821" s="55"/>
      <c r="BK821" s="65"/>
      <c r="BL821" s="98" t="s">
        <v>64</v>
      </c>
      <c r="BM821" s="63"/>
      <c r="BN821" s="87" t="str">
        <f t="shared" si="413"/>
        <v>Remplir la colonne BJ ou BM</v>
      </c>
      <c r="BO821" s="63"/>
      <c r="BP821" s="173" t="str">
        <f t="shared" si="427"/>
        <v>Remplir la colonne M</v>
      </c>
      <c r="BQ821" s="179" t="str">
        <f t="shared" si="414"/>
        <v>Remplir la colonne BO</v>
      </c>
      <c r="BR821" s="263" t="str">
        <f t="shared" si="428"/>
        <v>Remplir la colonne I</v>
      </c>
      <c r="BS821" s="91"/>
      <c r="BT821" s="315" t="str">
        <f t="shared" si="415"/>
        <v>Remplir les termes C, P, T et TVA</v>
      </c>
      <c r="BU821" s="55"/>
      <c r="BV821" s="65"/>
      <c r="BW821" s="98" t="s">
        <v>64</v>
      </c>
      <c r="BX821" s="63"/>
      <c r="BY821" s="87" t="str">
        <f t="shared" si="416"/>
        <v>Remplir la colonne BU ou BX</v>
      </c>
      <c r="BZ821" s="63"/>
      <c r="CA821" s="173" t="str">
        <f t="shared" si="429"/>
        <v>Remplir la colonne M</v>
      </c>
      <c r="CB821" s="179" t="str">
        <f t="shared" si="417"/>
        <v>Remplir la colonne BZ</v>
      </c>
      <c r="CC821" s="263" t="str">
        <f t="shared" si="430"/>
        <v>Remplir la colonne I</v>
      </c>
      <c r="CD821" s="91"/>
      <c r="CE821" s="315" t="str">
        <f t="shared" si="418"/>
        <v>Remplir les termes C, P, T et TVA</v>
      </c>
      <c r="CF821" s="61" t="str">
        <f t="shared" si="399"/>
        <v>REMPLIR TYPE DE CLIENT</v>
      </c>
      <c r="CG821" s="107" t="str">
        <f t="shared" si="419"/>
        <v>Montant total de l'aide demandée non indiqué</v>
      </c>
      <c r="CH821" s="1"/>
      <c r="CI821" s="1"/>
      <c r="CJ821" s="1"/>
      <c r="CK821" s="1"/>
      <c r="CL821" s="1"/>
    </row>
    <row r="822" spans="1:90" x14ac:dyDescent="0.25">
      <c r="A822" s="51"/>
      <c r="B822" s="111"/>
      <c r="C822" s="111"/>
      <c r="D822" s="111"/>
      <c r="E822" s="111"/>
      <c r="F822" s="111"/>
      <c r="G822" s="132"/>
      <c r="H822" s="151"/>
      <c r="I822" s="299"/>
      <c r="J822" s="152"/>
      <c r="K822" s="153"/>
      <c r="L822" s="169"/>
      <c r="M822" s="39"/>
      <c r="N822" s="90"/>
      <c r="O822" s="39"/>
      <c r="P822" s="23"/>
      <c r="Q822" s="170">
        <f t="shared" si="400"/>
        <v>0</v>
      </c>
      <c r="R822" s="55"/>
      <c r="S822" s="65"/>
      <c r="T822" s="98" t="s">
        <v>64</v>
      </c>
      <c r="U822" s="63"/>
      <c r="V822" s="87" t="str">
        <f t="shared" si="401"/>
        <v>Remplir la colonne R ou U</v>
      </c>
      <c r="W822" s="63"/>
      <c r="X822" s="173" t="str">
        <f t="shared" si="398"/>
        <v>Remplir la colonne M</v>
      </c>
      <c r="Y822" s="179" t="str">
        <f t="shared" si="402"/>
        <v>Remplir la colonne W</v>
      </c>
      <c r="Z822" s="263" t="str">
        <f t="shared" si="420"/>
        <v>Remplir la colonne I</v>
      </c>
      <c r="AA822" s="91"/>
      <c r="AB822" s="315" t="str">
        <f t="shared" si="403"/>
        <v>Remplir les termes C, P, T et TVA</v>
      </c>
      <c r="AC822" s="55"/>
      <c r="AD822" s="65"/>
      <c r="AE822" s="98" t="s">
        <v>64</v>
      </c>
      <c r="AF822" s="63"/>
      <c r="AG822" s="87" t="str">
        <f t="shared" si="404"/>
        <v>Remplir la colonne AC ou AF</v>
      </c>
      <c r="AH822" s="63"/>
      <c r="AI822" s="173" t="str">
        <f t="shared" si="421"/>
        <v>Remplir la colonne M</v>
      </c>
      <c r="AJ822" s="179" t="str">
        <f t="shared" si="405"/>
        <v>Remplir la colonne AH</v>
      </c>
      <c r="AK822" s="263" t="str">
        <f t="shared" si="422"/>
        <v>Remplir la colonne I</v>
      </c>
      <c r="AL822" s="91"/>
      <c r="AM822" s="315" t="str">
        <f t="shared" si="406"/>
        <v>Remplir les terme C, P, T et TVA</v>
      </c>
      <c r="AN822" s="55"/>
      <c r="AO822" s="65"/>
      <c r="AP822" s="98" t="s">
        <v>64</v>
      </c>
      <c r="AQ822" s="63"/>
      <c r="AR822" s="87" t="str">
        <f t="shared" si="407"/>
        <v>Remplir la colonne AN ou AQ</v>
      </c>
      <c r="AS822" s="63"/>
      <c r="AT822" s="173" t="str">
        <f t="shared" si="423"/>
        <v>Remplir la colonne M</v>
      </c>
      <c r="AU822" s="179" t="str">
        <f t="shared" si="408"/>
        <v>Remplir la colonne AS</v>
      </c>
      <c r="AV822" s="263" t="str">
        <f t="shared" si="424"/>
        <v>Remplir la colonne I</v>
      </c>
      <c r="AW822" s="91"/>
      <c r="AX822" s="315" t="str">
        <f t="shared" si="409"/>
        <v>Remplir les termes C, P, T et TVA</v>
      </c>
      <c r="AY822" s="55"/>
      <c r="AZ822" s="65"/>
      <c r="BA822" s="98" t="s">
        <v>64</v>
      </c>
      <c r="BB822" s="63"/>
      <c r="BC822" s="87" t="str">
        <f t="shared" si="410"/>
        <v>Remplir la colonne AY ou BB</v>
      </c>
      <c r="BD822" s="63"/>
      <c r="BE822" s="173" t="str">
        <f t="shared" si="425"/>
        <v>Remplir la colonne M</v>
      </c>
      <c r="BF822" s="179" t="str">
        <f t="shared" si="411"/>
        <v>Remplir la colonne BD</v>
      </c>
      <c r="BG822" s="263" t="str">
        <f t="shared" si="426"/>
        <v>Remplir la colonne I</v>
      </c>
      <c r="BH822" s="91"/>
      <c r="BI822" s="315" t="str">
        <f t="shared" si="412"/>
        <v>Remplir les termes C, P, T et TVA</v>
      </c>
      <c r="BJ822" s="55"/>
      <c r="BK822" s="65"/>
      <c r="BL822" s="98" t="s">
        <v>64</v>
      </c>
      <c r="BM822" s="63"/>
      <c r="BN822" s="87" t="str">
        <f t="shared" si="413"/>
        <v>Remplir la colonne BJ ou BM</v>
      </c>
      <c r="BO822" s="63"/>
      <c r="BP822" s="173" t="str">
        <f t="shared" si="427"/>
        <v>Remplir la colonne M</v>
      </c>
      <c r="BQ822" s="179" t="str">
        <f t="shared" si="414"/>
        <v>Remplir la colonne BO</v>
      </c>
      <c r="BR822" s="263" t="str">
        <f t="shared" si="428"/>
        <v>Remplir la colonne I</v>
      </c>
      <c r="BS822" s="91"/>
      <c r="BT822" s="315" t="str">
        <f t="shared" si="415"/>
        <v>Remplir les termes C, P, T et TVA</v>
      </c>
      <c r="BU822" s="55"/>
      <c r="BV822" s="65"/>
      <c r="BW822" s="98" t="s">
        <v>64</v>
      </c>
      <c r="BX822" s="63"/>
      <c r="BY822" s="87" t="str">
        <f t="shared" si="416"/>
        <v>Remplir la colonne BU ou BX</v>
      </c>
      <c r="BZ822" s="63"/>
      <c r="CA822" s="173" t="str">
        <f t="shared" si="429"/>
        <v>Remplir la colonne M</v>
      </c>
      <c r="CB822" s="179" t="str">
        <f t="shared" si="417"/>
        <v>Remplir la colonne BZ</v>
      </c>
      <c r="CC822" s="263" t="str">
        <f t="shared" si="430"/>
        <v>Remplir la colonne I</v>
      </c>
      <c r="CD822" s="91"/>
      <c r="CE822" s="315" t="str">
        <f t="shared" si="418"/>
        <v>Remplir les termes C, P, T et TVA</v>
      </c>
      <c r="CF822" s="61" t="str">
        <f t="shared" si="399"/>
        <v>REMPLIR TYPE DE CLIENT</v>
      </c>
      <c r="CG822" s="107" t="str">
        <f t="shared" si="419"/>
        <v>Montant total de l'aide demandée non indiqué</v>
      </c>
      <c r="CH822" s="1"/>
      <c r="CI822" s="1"/>
      <c r="CJ822" s="1"/>
      <c r="CK822" s="1"/>
      <c r="CL822" s="1"/>
    </row>
    <row r="823" spans="1:90" x14ac:dyDescent="0.25">
      <c r="A823" s="51"/>
      <c r="B823" s="111"/>
      <c r="C823" s="111"/>
      <c r="D823" s="111"/>
      <c r="E823" s="111"/>
      <c r="F823" s="111"/>
      <c r="G823" s="132"/>
      <c r="H823" s="151"/>
      <c r="I823" s="299"/>
      <c r="J823" s="152"/>
      <c r="K823" s="153"/>
      <c r="L823" s="169"/>
      <c r="M823" s="39"/>
      <c r="N823" s="90"/>
      <c r="O823" s="39"/>
      <c r="P823" s="23"/>
      <c r="Q823" s="170">
        <f t="shared" si="400"/>
        <v>0</v>
      </c>
      <c r="R823" s="55"/>
      <c r="S823" s="65"/>
      <c r="T823" s="98" t="s">
        <v>64</v>
      </c>
      <c r="U823" s="63"/>
      <c r="V823" s="87" t="str">
        <f t="shared" si="401"/>
        <v>Remplir la colonne R ou U</v>
      </c>
      <c r="W823" s="63"/>
      <c r="X823" s="173" t="str">
        <f t="shared" si="398"/>
        <v>Remplir la colonne M</v>
      </c>
      <c r="Y823" s="179" t="str">
        <f t="shared" si="402"/>
        <v>Remplir la colonne W</v>
      </c>
      <c r="Z823" s="263" t="str">
        <f t="shared" si="420"/>
        <v>Remplir la colonne I</v>
      </c>
      <c r="AA823" s="91"/>
      <c r="AB823" s="315" t="str">
        <f t="shared" si="403"/>
        <v>Remplir les termes C, P, T et TVA</v>
      </c>
      <c r="AC823" s="55"/>
      <c r="AD823" s="65"/>
      <c r="AE823" s="98" t="s">
        <v>64</v>
      </c>
      <c r="AF823" s="63"/>
      <c r="AG823" s="87" t="str">
        <f t="shared" si="404"/>
        <v>Remplir la colonne AC ou AF</v>
      </c>
      <c r="AH823" s="63"/>
      <c r="AI823" s="173" t="str">
        <f t="shared" si="421"/>
        <v>Remplir la colonne M</v>
      </c>
      <c r="AJ823" s="179" t="str">
        <f t="shared" si="405"/>
        <v>Remplir la colonne AH</v>
      </c>
      <c r="AK823" s="263" t="str">
        <f t="shared" si="422"/>
        <v>Remplir la colonne I</v>
      </c>
      <c r="AL823" s="91"/>
      <c r="AM823" s="315" t="str">
        <f t="shared" si="406"/>
        <v>Remplir les terme C, P, T et TVA</v>
      </c>
      <c r="AN823" s="55"/>
      <c r="AO823" s="65"/>
      <c r="AP823" s="98" t="s">
        <v>64</v>
      </c>
      <c r="AQ823" s="63"/>
      <c r="AR823" s="87" t="str">
        <f t="shared" si="407"/>
        <v>Remplir la colonne AN ou AQ</v>
      </c>
      <c r="AS823" s="63"/>
      <c r="AT823" s="173" t="str">
        <f t="shared" si="423"/>
        <v>Remplir la colonne M</v>
      </c>
      <c r="AU823" s="179" t="str">
        <f t="shared" si="408"/>
        <v>Remplir la colonne AS</v>
      </c>
      <c r="AV823" s="263" t="str">
        <f t="shared" si="424"/>
        <v>Remplir la colonne I</v>
      </c>
      <c r="AW823" s="91"/>
      <c r="AX823" s="315" t="str">
        <f t="shared" si="409"/>
        <v>Remplir les termes C, P, T et TVA</v>
      </c>
      <c r="AY823" s="55"/>
      <c r="AZ823" s="65"/>
      <c r="BA823" s="98" t="s">
        <v>64</v>
      </c>
      <c r="BB823" s="63"/>
      <c r="BC823" s="87" t="str">
        <f t="shared" si="410"/>
        <v>Remplir la colonne AY ou BB</v>
      </c>
      <c r="BD823" s="63"/>
      <c r="BE823" s="173" t="str">
        <f t="shared" si="425"/>
        <v>Remplir la colonne M</v>
      </c>
      <c r="BF823" s="179" t="str">
        <f t="shared" si="411"/>
        <v>Remplir la colonne BD</v>
      </c>
      <c r="BG823" s="263" t="str">
        <f t="shared" si="426"/>
        <v>Remplir la colonne I</v>
      </c>
      <c r="BH823" s="91"/>
      <c r="BI823" s="315" t="str">
        <f t="shared" si="412"/>
        <v>Remplir les termes C, P, T et TVA</v>
      </c>
      <c r="BJ823" s="55"/>
      <c r="BK823" s="65"/>
      <c r="BL823" s="98" t="s">
        <v>64</v>
      </c>
      <c r="BM823" s="63"/>
      <c r="BN823" s="87" t="str">
        <f t="shared" si="413"/>
        <v>Remplir la colonne BJ ou BM</v>
      </c>
      <c r="BO823" s="63"/>
      <c r="BP823" s="173" t="str">
        <f t="shared" si="427"/>
        <v>Remplir la colonne M</v>
      </c>
      <c r="BQ823" s="179" t="str">
        <f t="shared" si="414"/>
        <v>Remplir la colonne BO</v>
      </c>
      <c r="BR823" s="263" t="str">
        <f t="shared" si="428"/>
        <v>Remplir la colonne I</v>
      </c>
      <c r="BS823" s="91"/>
      <c r="BT823" s="315" t="str">
        <f t="shared" si="415"/>
        <v>Remplir les termes C, P, T et TVA</v>
      </c>
      <c r="BU823" s="55"/>
      <c r="BV823" s="65"/>
      <c r="BW823" s="98" t="s">
        <v>64</v>
      </c>
      <c r="BX823" s="63"/>
      <c r="BY823" s="87" t="str">
        <f t="shared" si="416"/>
        <v>Remplir la colonne BU ou BX</v>
      </c>
      <c r="BZ823" s="63"/>
      <c r="CA823" s="173" t="str">
        <f t="shared" si="429"/>
        <v>Remplir la colonne M</v>
      </c>
      <c r="CB823" s="179" t="str">
        <f t="shared" si="417"/>
        <v>Remplir la colonne BZ</v>
      </c>
      <c r="CC823" s="263" t="str">
        <f t="shared" si="430"/>
        <v>Remplir la colonne I</v>
      </c>
      <c r="CD823" s="91"/>
      <c r="CE823" s="315" t="str">
        <f t="shared" si="418"/>
        <v>Remplir les termes C, P, T et TVA</v>
      </c>
      <c r="CF823" s="61" t="str">
        <f t="shared" si="399"/>
        <v>REMPLIR TYPE DE CLIENT</v>
      </c>
      <c r="CG823" s="107" t="str">
        <f t="shared" si="419"/>
        <v>Montant total de l'aide demandée non indiqué</v>
      </c>
      <c r="CH823" s="1"/>
      <c r="CI823" s="1"/>
      <c r="CJ823" s="1"/>
      <c r="CK823" s="1"/>
      <c r="CL823" s="1"/>
    </row>
    <row r="824" spans="1:90" x14ac:dyDescent="0.25">
      <c r="A824" s="51"/>
      <c r="B824" s="111"/>
      <c r="C824" s="111"/>
      <c r="D824" s="111"/>
      <c r="E824" s="111"/>
      <c r="F824" s="111"/>
      <c r="G824" s="132"/>
      <c r="H824" s="151"/>
      <c r="I824" s="299"/>
      <c r="J824" s="152"/>
      <c r="K824" s="153"/>
      <c r="L824" s="169"/>
      <c r="M824" s="39"/>
      <c r="N824" s="90"/>
      <c r="O824" s="39"/>
      <c r="P824" s="23"/>
      <c r="Q824" s="170">
        <f t="shared" si="400"/>
        <v>0</v>
      </c>
      <c r="R824" s="55"/>
      <c r="S824" s="65"/>
      <c r="T824" s="98" t="s">
        <v>64</v>
      </c>
      <c r="U824" s="63"/>
      <c r="V824" s="87" t="str">
        <f t="shared" si="401"/>
        <v>Remplir la colonne R ou U</v>
      </c>
      <c r="W824" s="63"/>
      <c r="X824" s="173" t="str">
        <f t="shared" si="398"/>
        <v>Remplir la colonne M</v>
      </c>
      <c r="Y824" s="179" t="str">
        <f t="shared" si="402"/>
        <v>Remplir la colonne W</v>
      </c>
      <c r="Z824" s="263" t="str">
        <f t="shared" si="420"/>
        <v>Remplir la colonne I</v>
      </c>
      <c r="AA824" s="91"/>
      <c r="AB824" s="315" t="str">
        <f t="shared" si="403"/>
        <v>Remplir les termes C, P, T et TVA</v>
      </c>
      <c r="AC824" s="55"/>
      <c r="AD824" s="65"/>
      <c r="AE824" s="98" t="s">
        <v>64</v>
      </c>
      <c r="AF824" s="63"/>
      <c r="AG824" s="87" t="str">
        <f t="shared" si="404"/>
        <v>Remplir la colonne AC ou AF</v>
      </c>
      <c r="AH824" s="63"/>
      <c r="AI824" s="173" t="str">
        <f t="shared" si="421"/>
        <v>Remplir la colonne M</v>
      </c>
      <c r="AJ824" s="179" t="str">
        <f t="shared" si="405"/>
        <v>Remplir la colonne AH</v>
      </c>
      <c r="AK824" s="263" t="str">
        <f t="shared" si="422"/>
        <v>Remplir la colonne I</v>
      </c>
      <c r="AL824" s="91"/>
      <c r="AM824" s="315" t="str">
        <f t="shared" si="406"/>
        <v>Remplir les terme C, P, T et TVA</v>
      </c>
      <c r="AN824" s="55"/>
      <c r="AO824" s="65"/>
      <c r="AP824" s="98" t="s">
        <v>64</v>
      </c>
      <c r="AQ824" s="63"/>
      <c r="AR824" s="87" t="str">
        <f t="shared" si="407"/>
        <v>Remplir la colonne AN ou AQ</v>
      </c>
      <c r="AS824" s="63"/>
      <c r="AT824" s="173" t="str">
        <f t="shared" si="423"/>
        <v>Remplir la colonne M</v>
      </c>
      <c r="AU824" s="179" t="str">
        <f t="shared" si="408"/>
        <v>Remplir la colonne AS</v>
      </c>
      <c r="AV824" s="263" t="str">
        <f t="shared" si="424"/>
        <v>Remplir la colonne I</v>
      </c>
      <c r="AW824" s="91"/>
      <c r="AX824" s="315" t="str">
        <f t="shared" si="409"/>
        <v>Remplir les termes C, P, T et TVA</v>
      </c>
      <c r="AY824" s="55"/>
      <c r="AZ824" s="65"/>
      <c r="BA824" s="98" t="s">
        <v>64</v>
      </c>
      <c r="BB824" s="63"/>
      <c r="BC824" s="87" t="str">
        <f t="shared" si="410"/>
        <v>Remplir la colonne AY ou BB</v>
      </c>
      <c r="BD824" s="63"/>
      <c r="BE824" s="173" t="str">
        <f t="shared" si="425"/>
        <v>Remplir la colonne M</v>
      </c>
      <c r="BF824" s="179" t="str">
        <f t="shared" si="411"/>
        <v>Remplir la colonne BD</v>
      </c>
      <c r="BG824" s="263" t="str">
        <f t="shared" si="426"/>
        <v>Remplir la colonne I</v>
      </c>
      <c r="BH824" s="91"/>
      <c r="BI824" s="315" t="str">
        <f t="shared" si="412"/>
        <v>Remplir les termes C, P, T et TVA</v>
      </c>
      <c r="BJ824" s="55"/>
      <c r="BK824" s="65"/>
      <c r="BL824" s="98" t="s">
        <v>64</v>
      </c>
      <c r="BM824" s="63"/>
      <c r="BN824" s="87" t="str">
        <f t="shared" si="413"/>
        <v>Remplir la colonne BJ ou BM</v>
      </c>
      <c r="BO824" s="63"/>
      <c r="BP824" s="173" t="str">
        <f t="shared" si="427"/>
        <v>Remplir la colonne M</v>
      </c>
      <c r="BQ824" s="179" t="str">
        <f t="shared" si="414"/>
        <v>Remplir la colonne BO</v>
      </c>
      <c r="BR824" s="263" t="str">
        <f t="shared" si="428"/>
        <v>Remplir la colonne I</v>
      </c>
      <c r="BS824" s="91"/>
      <c r="BT824" s="315" t="str">
        <f t="shared" si="415"/>
        <v>Remplir les termes C, P, T et TVA</v>
      </c>
      <c r="BU824" s="55"/>
      <c r="BV824" s="65"/>
      <c r="BW824" s="98" t="s">
        <v>64</v>
      </c>
      <c r="BX824" s="63"/>
      <c r="BY824" s="87" t="str">
        <f t="shared" si="416"/>
        <v>Remplir la colonne BU ou BX</v>
      </c>
      <c r="BZ824" s="63"/>
      <c r="CA824" s="173" t="str">
        <f t="shared" si="429"/>
        <v>Remplir la colonne M</v>
      </c>
      <c r="CB824" s="179" t="str">
        <f t="shared" si="417"/>
        <v>Remplir la colonne BZ</v>
      </c>
      <c r="CC824" s="263" t="str">
        <f t="shared" si="430"/>
        <v>Remplir la colonne I</v>
      </c>
      <c r="CD824" s="91"/>
      <c r="CE824" s="315" t="str">
        <f t="shared" si="418"/>
        <v>Remplir les termes C, P, T et TVA</v>
      </c>
      <c r="CF824" s="61" t="str">
        <f t="shared" si="399"/>
        <v>REMPLIR TYPE DE CLIENT</v>
      </c>
      <c r="CG824" s="107" t="str">
        <f t="shared" si="419"/>
        <v>Montant total de l'aide demandée non indiqué</v>
      </c>
      <c r="CH824" s="1"/>
      <c r="CI824" s="1"/>
      <c r="CJ824" s="1"/>
      <c r="CK824" s="1"/>
      <c r="CL824" s="1"/>
    </row>
    <row r="825" spans="1:90" x14ac:dyDescent="0.25">
      <c r="A825" s="51"/>
      <c r="B825" s="111"/>
      <c r="C825" s="111"/>
      <c r="D825" s="111"/>
      <c r="E825" s="111"/>
      <c r="F825" s="111"/>
      <c r="G825" s="132"/>
      <c r="H825" s="151"/>
      <c r="I825" s="299"/>
      <c r="J825" s="152"/>
      <c r="K825" s="153"/>
      <c r="L825" s="169"/>
      <c r="M825" s="39"/>
      <c r="N825" s="90"/>
      <c r="O825" s="39"/>
      <c r="P825" s="23"/>
      <c r="Q825" s="170">
        <f t="shared" si="400"/>
        <v>0</v>
      </c>
      <c r="R825" s="55"/>
      <c r="S825" s="65"/>
      <c r="T825" s="98" t="s">
        <v>64</v>
      </c>
      <c r="U825" s="63"/>
      <c r="V825" s="87" t="str">
        <f t="shared" si="401"/>
        <v>Remplir la colonne R ou U</v>
      </c>
      <c r="W825" s="63"/>
      <c r="X825" s="173" t="str">
        <f t="shared" si="398"/>
        <v>Remplir la colonne M</v>
      </c>
      <c r="Y825" s="179" t="str">
        <f t="shared" si="402"/>
        <v>Remplir la colonne W</v>
      </c>
      <c r="Z825" s="263" t="str">
        <f t="shared" si="420"/>
        <v>Remplir la colonne I</v>
      </c>
      <c r="AA825" s="91"/>
      <c r="AB825" s="315" t="str">
        <f t="shared" si="403"/>
        <v>Remplir les termes C, P, T et TVA</v>
      </c>
      <c r="AC825" s="55"/>
      <c r="AD825" s="65"/>
      <c r="AE825" s="98" t="s">
        <v>64</v>
      </c>
      <c r="AF825" s="63"/>
      <c r="AG825" s="87" t="str">
        <f t="shared" si="404"/>
        <v>Remplir la colonne AC ou AF</v>
      </c>
      <c r="AH825" s="63"/>
      <c r="AI825" s="173" t="str">
        <f t="shared" si="421"/>
        <v>Remplir la colonne M</v>
      </c>
      <c r="AJ825" s="179" t="str">
        <f t="shared" si="405"/>
        <v>Remplir la colonne AH</v>
      </c>
      <c r="AK825" s="263" t="str">
        <f t="shared" si="422"/>
        <v>Remplir la colonne I</v>
      </c>
      <c r="AL825" s="91"/>
      <c r="AM825" s="315" t="str">
        <f t="shared" si="406"/>
        <v>Remplir les terme C, P, T et TVA</v>
      </c>
      <c r="AN825" s="55"/>
      <c r="AO825" s="65"/>
      <c r="AP825" s="98" t="s">
        <v>64</v>
      </c>
      <c r="AQ825" s="63"/>
      <c r="AR825" s="87" t="str">
        <f t="shared" si="407"/>
        <v>Remplir la colonne AN ou AQ</v>
      </c>
      <c r="AS825" s="63"/>
      <c r="AT825" s="173" t="str">
        <f t="shared" si="423"/>
        <v>Remplir la colonne M</v>
      </c>
      <c r="AU825" s="179" t="str">
        <f t="shared" si="408"/>
        <v>Remplir la colonne AS</v>
      </c>
      <c r="AV825" s="263" t="str">
        <f t="shared" si="424"/>
        <v>Remplir la colonne I</v>
      </c>
      <c r="AW825" s="91"/>
      <c r="AX825" s="315" t="str">
        <f t="shared" si="409"/>
        <v>Remplir les termes C, P, T et TVA</v>
      </c>
      <c r="AY825" s="55"/>
      <c r="AZ825" s="65"/>
      <c r="BA825" s="98" t="s">
        <v>64</v>
      </c>
      <c r="BB825" s="63"/>
      <c r="BC825" s="87" t="str">
        <f t="shared" si="410"/>
        <v>Remplir la colonne AY ou BB</v>
      </c>
      <c r="BD825" s="63"/>
      <c r="BE825" s="173" t="str">
        <f t="shared" si="425"/>
        <v>Remplir la colonne M</v>
      </c>
      <c r="BF825" s="179" t="str">
        <f t="shared" si="411"/>
        <v>Remplir la colonne BD</v>
      </c>
      <c r="BG825" s="263" t="str">
        <f t="shared" si="426"/>
        <v>Remplir la colonne I</v>
      </c>
      <c r="BH825" s="91"/>
      <c r="BI825" s="315" t="str">
        <f t="shared" si="412"/>
        <v>Remplir les termes C, P, T et TVA</v>
      </c>
      <c r="BJ825" s="55"/>
      <c r="BK825" s="65"/>
      <c r="BL825" s="98" t="s">
        <v>64</v>
      </c>
      <c r="BM825" s="63"/>
      <c r="BN825" s="87" t="str">
        <f t="shared" si="413"/>
        <v>Remplir la colonne BJ ou BM</v>
      </c>
      <c r="BO825" s="63"/>
      <c r="BP825" s="173" t="str">
        <f t="shared" si="427"/>
        <v>Remplir la colonne M</v>
      </c>
      <c r="BQ825" s="179" t="str">
        <f t="shared" si="414"/>
        <v>Remplir la colonne BO</v>
      </c>
      <c r="BR825" s="263" t="str">
        <f t="shared" si="428"/>
        <v>Remplir la colonne I</v>
      </c>
      <c r="BS825" s="91"/>
      <c r="BT825" s="315" t="str">
        <f t="shared" si="415"/>
        <v>Remplir les termes C, P, T et TVA</v>
      </c>
      <c r="BU825" s="55"/>
      <c r="BV825" s="65"/>
      <c r="BW825" s="98" t="s">
        <v>64</v>
      </c>
      <c r="BX825" s="63"/>
      <c r="BY825" s="87" t="str">
        <f t="shared" si="416"/>
        <v>Remplir la colonne BU ou BX</v>
      </c>
      <c r="BZ825" s="63"/>
      <c r="CA825" s="173" t="str">
        <f t="shared" si="429"/>
        <v>Remplir la colonne M</v>
      </c>
      <c r="CB825" s="179" t="str">
        <f t="shared" si="417"/>
        <v>Remplir la colonne BZ</v>
      </c>
      <c r="CC825" s="263" t="str">
        <f t="shared" si="430"/>
        <v>Remplir la colonne I</v>
      </c>
      <c r="CD825" s="91"/>
      <c r="CE825" s="315" t="str">
        <f t="shared" si="418"/>
        <v>Remplir les termes C, P, T et TVA</v>
      </c>
      <c r="CF825" s="61" t="str">
        <f t="shared" si="399"/>
        <v>REMPLIR TYPE DE CLIENT</v>
      </c>
      <c r="CG825" s="107" t="str">
        <f t="shared" si="419"/>
        <v>Montant total de l'aide demandée non indiqué</v>
      </c>
      <c r="CH825" s="1"/>
      <c r="CI825" s="1"/>
      <c r="CJ825" s="1"/>
      <c r="CK825" s="1"/>
      <c r="CL825" s="1"/>
    </row>
    <row r="826" spans="1:90" x14ac:dyDescent="0.25">
      <c r="A826" s="51"/>
      <c r="B826" s="111"/>
      <c r="C826" s="111"/>
      <c r="D826" s="111"/>
      <c r="E826" s="111"/>
      <c r="F826" s="111"/>
      <c r="G826" s="132"/>
      <c r="H826" s="151"/>
      <c r="I826" s="299"/>
      <c r="J826" s="152"/>
      <c r="K826" s="153"/>
      <c r="L826" s="169"/>
      <c r="M826" s="39"/>
      <c r="N826" s="90"/>
      <c r="O826" s="39"/>
      <c r="P826" s="23"/>
      <c r="Q826" s="170">
        <f t="shared" si="400"/>
        <v>0</v>
      </c>
      <c r="R826" s="55"/>
      <c r="S826" s="65"/>
      <c r="T826" s="98" t="s">
        <v>64</v>
      </c>
      <c r="U826" s="63"/>
      <c r="V826" s="87" t="str">
        <f t="shared" si="401"/>
        <v>Remplir la colonne R ou U</v>
      </c>
      <c r="W826" s="63"/>
      <c r="X826" s="173" t="str">
        <f t="shared" si="398"/>
        <v>Remplir la colonne M</v>
      </c>
      <c r="Y826" s="179" t="str">
        <f t="shared" si="402"/>
        <v>Remplir la colonne W</v>
      </c>
      <c r="Z826" s="263" t="str">
        <f t="shared" si="420"/>
        <v>Remplir la colonne I</v>
      </c>
      <c r="AA826" s="91"/>
      <c r="AB826" s="315" t="str">
        <f t="shared" si="403"/>
        <v>Remplir les termes C, P, T et TVA</v>
      </c>
      <c r="AC826" s="55"/>
      <c r="AD826" s="65"/>
      <c r="AE826" s="98" t="s">
        <v>64</v>
      </c>
      <c r="AF826" s="63"/>
      <c r="AG826" s="87" t="str">
        <f t="shared" si="404"/>
        <v>Remplir la colonne AC ou AF</v>
      </c>
      <c r="AH826" s="63"/>
      <c r="AI826" s="173" t="str">
        <f t="shared" si="421"/>
        <v>Remplir la colonne M</v>
      </c>
      <c r="AJ826" s="179" t="str">
        <f t="shared" si="405"/>
        <v>Remplir la colonne AH</v>
      </c>
      <c r="AK826" s="263" t="str">
        <f t="shared" si="422"/>
        <v>Remplir la colonne I</v>
      </c>
      <c r="AL826" s="91"/>
      <c r="AM826" s="315" t="str">
        <f t="shared" si="406"/>
        <v>Remplir les terme C, P, T et TVA</v>
      </c>
      <c r="AN826" s="55"/>
      <c r="AO826" s="65"/>
      <c r="AP826" s="98" t="s">
        <v>64</v>
      </c>
      <c r="AQ826" s="63"/>
      <c r="AR826" s="87" t="str">
        <f t="shared" si="407"/>
        <v>Remplir la colonne AN ou AQ</v>
      </c>
      <c r="AS826" s="63"/>
      <c r="AT826" s="173" t="str">
        <f t="shared" si="423"/>
        <v>Remplir la colonne M</v>
      </c>
      <c r="AU826" s="179" t="str">
        <f t="shared" si="408"/>
        <v>Remplir la colonne AS</v>
      </c>
      <c r="AV826" s="263" t="str">
        <f t="shared" si="424"/>
        <v>Remplir la colonne I</v>
      </c>
      <c r="AW826" s="91"/>
      <c r="AX826" s="315" t="str">
        <f t="shared" si="409"/>
        <v>Remplir les termes C, P, T et TVA</v>
      </c>
      <c r="AY826" s="55"/>
      <c r="AZ826" s="65"/>
      <c r="BA826" s="98" t="s">
        <v>64</v>
      </c>
      <c r="BB826" s="63"/>
      <c r="BC826" s="87" t="str">
        <f t="shared" si="410"/>
        <v>Remplir la colonne AY ou BB</v>
      </c>
      <c r="BD826" s="63"/>
      <c r="BE826" s="173" t="str">
        <f t="shared" si="425"/>
        <v>Remplir la colonne M</v>
      </c>
      <c r="BF826" s="179" t="str">
        <f t="shared" si="411"/>
        <v>Remplir la colonne BD</v>
      </c>
      <c r="BG826" s="263" t="str">
        <f t="shared" si="426"/>
        <v>Remplir la colonne I</v>
      </c>
      <c r="BH826" s="91"/>
      <c r="BI826" s="315" t="str">
        <f t="shared" si="412"/>
        <v>Remplir les termes C, P, T et TVA</v>
      </c>
      <c r="BJ826" s="55"/>
      <c r="BK826" s="65"/>
      <c r="BL826" s="98" t="s">
        <v>64</v>
      </c>
      <c r="BM826" s="63"/>
      <c r="BN826" s="87" t="str">
        <f t="shared" si="413"/>
        <v>Remplir la colonne BJ ou BM</v>
      </c>
      <c r="BO826" s="63"/>
      <c r="BP826" s="173" t="str">
        <f t="shared" si="427"/>
        <v>Remplir la colonne M</v>
      </c>
      <c r="BQ826" s="179" t="str">
        <f t="shared" si="414"/>
        <v>Remplir la colonne BO</v>
      </c>
      <c r="BR826" s="263" t="str">
        <f t="shared" si="428"/>
        <v>Remplir la colonne I</v>
      </c>
      <c r="BS826" s="91"/>
      <c r="BT826" s="315" t="str">
        <f t="shared" si="415"/>
        <v>Remplir les termes C, P, T et TVA</v>
      </c>
      <c r="BU826" s="55"/>
      <c r="BV826" s="65"/>
      <c r="BW826" s="98" t="s">
        <v>64</v>
      </c>
      <c r="BX826" s="63"/>
      <c r="BY826" s="87" t="str">
        <f t="shared" si="416"/>
        <v>Remplir la colonne BU ou BX</v>
      </c>
      <c r="BZ826" s="63"/>
      <c r="CA826" s="173" t="str">
        <f t="shared" si="429"/>
        <v>Remplir la colonne M</v>
      </c>
      <c r="CB826" s="179" t="str">
        <f t="shared" si="417"/>
        <v>Remplir la colonne BZ</v>
      </c>
      <c r="CC826" s="263" t="str">
        <f t="shared" si="430"/>
        <v>Remplir la colonne I</v>
      </c>
      <c r="CD826" s="91"/>
      <c r="CE826" s="315" t="str">
        <f t="shared" si="418"/>
        <v>Remplir les termes C, P, T et TVA</v>
      </c>
      <c r="CF826" s="61" t="str">
        <f t="shared" si="399"/>
        <v>REMPLIR TYPE DE CLIENT</v>
      </c>
      <c r="CG826" s="107" t="str">
        <f t="shared" si="419"/>
        <v>Montant total de l'aide demandée non indiqué</v>
      </c>
      <c r="CH826" s="1"/>
      <c r="CI826" s="1"/>
      <c r="CJ826" s="1"/>
      <c r="CK826" s="1"/>
      <c r="CL826" s="1"/>
    </row>
    <row r="827" spans="1:90" x14ac:dyDescent="0.25">
      <c r="A827" s="51"/>
      <c r="B827" s="111"/>
      <c r="C827" s="111"/>
      <c r="D827" s="111"/>
      <c r="E827" s="111"/>
      <c r="F827" s="111"/>
      <c r="G827" s="132"/>
      <c r="H827" s="151"/>
      <c r="I827" s="299"/>
      <c r="J827" s="152"/>
      <c r="K827" s="153"/>
      <c r="L827" s="169"/>
      <c r="M827" s="39"/>
      <c r="N827" s="90"/>
      <c r="O827" s="39"/>
      <c r="P827" s="23"/>
      <c r="Q827" s="170">
        <f t="shared" si="400"/>
        <v>0</v>
      </c>
      <c r="R827" s="55"/>
      <c r="S827" s="65"/>
      <c r="T827" s="98" t="s">
        <v>64</v>
      </c>
      <c r="U827" s="63"/>
      <c r="V827" s="87" t="str">
        <f t="shared" si="401"/>
        <v>Remplir la colonne R ou U</v>
      </c>
      <c r="W827" s="63"/>
      <c r="X827" s="173" t="str">
        <f t="shared" si="398"/>
        <v>Remplir la colonne M</v>
      </c>
      <c r="Y827" s="179" t="str">
        <f t="shared" si="402"/>
        <v>Remplir la colonne W</v>
      </c>
      <c r="Z827" s="263" t="str">
        <f t="shared" si="420"/>
        <v>Remplir la colonne I</v>
      </c>
      <c r="AA827" s="91"/>
      <c r="AB827" s="315" t="str">
        <f t="shared" si="403"/>
        <v>Remplir les termes C, P, T et TVA</v>
      </c>
      <c r="AC827" s="55"/>
      <c r="AD827" s="65"/>
      <c r="AE827" s="98" t="s">
        <v>64</v>
      </c>
      <c r="AF827" s="63"/>
      <c r="AG827" s="87" t="str">
        <f t="shared" si="404"/>
        <v>Remplir la colonne AC ou AF</v>
      </c>
      <c r="AH827" s="63"/>
      <c r="AI827" s="173" t="str">
        <f t="shared" si="421"/>
        <v>Remplir la colonne M</v>
      </c>
      <c r="AJ827" s="179" t="str">
        <f t="shared" si="405"/>
        <v>Remplir la colonne AH</v>
      </c>
      <c r="AK827" s="263" t="str">
        <f t="shared" si="422"/>
        <v>Remplir la colonne I</v>
      </c>
      <c r="AL827" s="91"/>
      <c r="AM827" s="315" t="str">
        <f t="shared" si="406"/>
        <v>Remplir les terme C, P, T et TVA</v>
      </c>
      <c r="AN827" s="55"/>
      <c r="AO827" s="65"/>
      <c r="AP827" s="98" t="s">
        <v>64</v>
      </c>
      <c r="AQ827" s="63"/>
      <c r="AR827" s="87" t="str">
        <f t="shared" si="407"/>
        <v>Remplir la colonne AN ou AQ</v>
      </c>
      <c r="AS827" s="63"/>
      <c r="AT827" s="173" t="str">
        <f t="shared" si="423"/>
        <v>Remplir la colonne M</v>
      </c>
      <c r="AU827" s="179" t="str">
        <f t="shared" si="408"/>
        <v>Remplir la colonne AS</v>
      </c>
      <c r="AV827" s="263" t="str">
        <f t="shared" si="424"/>
        <v>Remplir la colonne I</v>
      </c>
      <c r="AW827" s="91"/>
      <c r="AX827" s="315" t="str">
        <f t="shared" si="409"/>
        <v>Remplir les termes C, P, T et TVA</v>
      </c>
      <c r="AY827" s="55"/>
      <c r="AZ827" s="65"/>
      <c r="BA827" s="98" t="s">
        <v>64</v>
      </c>
      <c r="BB827" s="63"/>
      <c r="BC827" s="87" t="str">
        <f t="shared" si="410"/>
        <v>Remplir la colonne AY ou BB</v>
      </c>
      <c r="BD827" s="63"/>
      <c r="BE827" s="173" t="str">
        <f t="shared" si="425"/>
        <v>Remplir la colonne M</v>
      </c>
      <c r="BF827" s="179" t="str">
        <f t="shared" si="411"/>
        <v>Remplir la colonne BD</v>
      </c>
      <c r="BG827" s="263" t="str">
        <f t="shared" si="426"/>
        <v>Remplir la colonne I</v>
      </c>
      <c r="BH827" s="91"/>
      <c r="BI827" s="315" t="str">
        <f t="shared" si="412"/>
        <v>Remplir les termes C, P, T et TVA</v>
      </c>
      <c r="BJ827" s="55"/>
      <c r="BK827" s="65"/>
      <c r="BL827" s="98" t="s">
        <v>64</v>
      </c>
      <c r="BM827" s="63"/>
      <c r="BN827" s="87" t="str">
        <f t="shared" si="413"/>
        <v>Remplir la colonne BJ ou BM</v>
      </c>
      <c r="BO827" s="63"/>
      <c r="BP827" s="173" t="str">
        <f t="shared" si="427"/>
        <v>Remplir la colonne M</v>
      </c>
      <c r="BQ827" s="179" t="str">
        <f t="shared" si="414"/>
        <v>Remplir la colonne BO</v>
      </c>
      <c r="BR827" s="263" t="str">
        <f t="shared" si="428"/>
        <v>Remplir la colonne I</v>
      </c>
      <c r="BS827" s="91"/>
      <c r="BT827" s="315" t="str">
        <f t="shared" si="415"/>
        <v>Remplir les termes C, P, T et TVA</v>
      </c>
      <c r="BU827" s="55"/>
      <c r="BV827" s="65"/>
      <c r="BW827" s="98" t="s">
        <v>64</v>
      </c>
      <c r="BX827" s="63"/>
      <c r="BY827" s="87" t="str">
        <f t="shared" si="416"/>
        <v>Remplir la colonne BU ou BX</v>
      </c>
      <c r="BZ827" s="63"/>
      <c r="CA827" s="173" t="str">
        <f t="shared" si="429"/>
        <v>Remplir la colonne M</v>
      </c>
      <c r="CB827" s="179" t="str">
        <f t="shared" si="417"/>
        <v>Remplir la colonne BZ</v>
      </c>
      <c r="CC827" s="263" t="str">
        <f t="shared" si="430"/>
        <v>Remplir la colonne I</v>
      </c>
      <c r="CD827" s="91"/>
      <c r="CE827" s="315" t="str">
        <f t="shared" si="418"/>
        <v>Remplir les termes C, P, T et TVA</v>
      </c>
      <c r="CF827" s="61" t="str">
        <f t="shared" si="399"/>
        <v>REMPLIR TYPE DE CLIENT</v>
      </c>
      <c r="CG827" s="107" t="str">
        <f t="shared" si="419"/>
        <v>Montant total de l'aide demandée non indiqué</v>
      </c>
      <c r="CH827" s="1"/>
      <c r="CI827" s="1"/>
      <c r="CJ827" s="1"/>
      <c r="CK827" s="1"/>
      <c r="CL827" s="1"/>
    </row>
    <row r="828" spans="1:90" x14ac:dyDescent="0.25">
      <c r="A828" s="51"/>
      <c r="B828" s="111"/>
      <c r="C828" s="111"/>
      <c r="D828" s="111"/>
      <c r="E828" s="111"/>
      <c r="F828" s="111"/>
      <c r="G828" s="132"/>
      <c r="H828" s="151"/>
      <c r="I828" s="299"/>
      <c r="J828" s="152"/>
      <c r="K828" s="153"/>
      <c r="L828" s="169"/>
      <c r="M828" s="39"/>
      <c r="N828" s="90"/>
      <c r="O828" s="39"/>
      <c r="P828" s="23"/>
      <c r="Q828" s="170">
        <f t="shared" si="400"/>
        <v>0</v>
      </c>
      <c r="R828" s="55"/>
      <c r="S828" s="65"/>
      <c r="T828" s="98" t="s">
        <v>64</v>
      </c>
      <c r="U828" s="63"/>
      <c r="V828" s="87" t="str">
        <f t="shared" si="401"/>
        <v>Remplir la colonne R ou U</v>
      </c>
      <c r="W828" s="63"/>
      <c r="X828" s="173" t="str">
        <f t="shared" si="398"/>
        <v>Remplir la colonne M</v>
      </c>
      <c r="Y828" s="179" t="str">
        <f t="shared" si="402"/>
        <v>Remplir la colonne W</v>
      </c>
      <c r="Z828" s="263" t="str">
        <f t="shared" si="420"/>
        <v>Remplir la colonne I</v>
      </c>
      <c r="AA828" s="91"/>
      <c r="AB828" s="315" t="str">
        <f t="shared" si="403"/>
        <v>Remplir les termes C, P, T et TVA</v>
      </c>
      <c r="AC828" s="55"/>
      <c r="AD828" s="65"/>
      <c r="AE828" s="98" t="s">
        <v>64</v>
      </c>
      <c r="AF828" s="63"/>
      <c r="AG828" s="87" t="str">
        <f t="shared" si="404"/>
        <v>Remplir la colonne AC ou AF</v>
      </c>
      <c r="AH828" s="63"/>
      <c r="AI828" s="173" t="str">
        <f t="shared" si="421"/>
        <v>Remplir la colonne M</v>
      </c>
      <c r="AJ828" s="179" t="str">
        <f t="shared" si="405"/>
        <v>Remplir la colonne AH</v>
      </c>
      <c r="AK828" s="263" t="str">
        <f t="shared" si="422"/>
        <v>Remplir la colonne I</v>
      </c>
      <c r="AL828" s="91"/>
      <c r="AM828" s="315" t="str">
        <f t="shared" si="406"/>
        <v>Remplir les terme C, P, T et TVA</v>
      </c>
      <c r="AN828" s="55"/>
      <c r="AO828" s="65"/>
      <c r="AP828" s="98" t="s">
        <v>64</v>
      </c>
      <c r="AQ828" s="63"/>
      <c r="AR828" s="87" t="str">
        <f t="shared" si="407"/>
        <v>Remplir la colonne AN ou AQ</v>
      </c>
      <c r="AS828" s="63"/>
      <c r="AT828" s="173" t="str">
        <f t="shared" si="423"/>
        <v>Remplir la colonne M</v>
      </c>
      <c r="AU828" s="179" t="str">
        <f t="shared" si="408"/>
        <v>Remplir la colonne AS</v>
      </c>
      <c r="AV828" s="263" t="str">
        <f t="shared" si="424"/>
        <v>Remplir la colonne I</v>
      </c>
      <c r="AW828" s="91"/>
      <c r="AX828" s="315" t="str">
        <f t="shared" si="409"/>
        <v>Remplir les termes C, P, T et TVA</v>
      </c>
      <c r="AY828" s="55"/>
      <c r="AZ828" s="65"/>
      <c r="BA828" s="98" t="s">
        <v>64</v>
      </c>
      <c r="BB828" s="63"/>
      <c r="BC828" s="87" t="str">
        <f t="shared" si="410"/>
        <v>Remplir la colonne AY ou BB</v>
      </c>
      <c r="BD828" s="63"/>
      <c r="BE828" s="173" t="str">
        <f t="shared" si="425"/>
        <v>Remplir la colonne M</v>
      </c>
      <c r="BF828" s="179" t="str">
        <f t="shared" si="411"/>
        <v>Remplir la colonne BD</v>
      </c>
      <c r="BG828" s="263" t="str">
        <f t="shared" si="426"/>
        <v>Remplir la colonne I</v>
      </c>
      <c r="BH828" s="91"/>
      <c r="BI828" s="315" t="str">
        <f t="shared" si="412"/>
        <v>Remplir les termes C, P, T et TVA</v>
      </c>
      <c r="BJ828" s="55"/>
      <c r="BK828" s="65"/>
      <c r="BL828" s="98" t="s">
        <v>64</v>
      </c>
      <c r="BM828" s="63"/>
      <c r="BN828" s="87" t="str">
        <f t="shared" si="413"/>
        <v>Remplir la colonne BJ ou BM</v>
      </c>
      <c r="BO828" s="63"/>
      <c r="BP828" s="173" t="str">
        <f t="shared" si="427"/>
        <v>Remplir la colonne M</v>
      </c>
      <c r="BQ828" s="179" t="str">
        <f t="shared" si="414"/>
        <v>Remplir la colonne BO</v>
      </c>
      <c r="BR828" s="263" t="str">
        <f t="shared" si="428"/>
        <v>Remplir la colonne I</v>
      </c>
      <c r="BS828" s="91"/>
      <c r="BT828" s="315" t="str">
        <f t="shared" si="415"/>
        <v>Remplir les termes C, P, T et TVA</v>
      </c>
      <c r="BU828" s="55"/>
      <c r="BV828" s="65"/>
      <c r="BW828" s="98" t="s">
        <v>64</v>
      </c>
      <c r="BX828" s="63"/>
      <c r="BY828" s="87" t="str">
        <f t="shared" si="416"/>
        <v>Remplir la colonne BU ou BX</v>
      </c>
      <c r="BZ828" s="63"/>
      <c r="CA828" s="173" t="str">
        <f t="shared" si="429"/>
        <v>Remplir la colonne M</v>
      </c>
      <c r="CB828" s="179" t="str">
        <f t="shared" si="417"/>
        <v>Remplir la colonne BZ</v>
      </c>
      <c r="CC828" s="263" t="str">
        <f t="shared" si="430"/>
        <v>Remplir la colonne I</v>
      </c>
      <c r="CD828" s="91"/>
      <c r="CE828" s="315" t="str">
        <f t="shared" si="418"/>
        <v>Remplir les termes C, P, T et TVA</v>
      </c>
      <c r="CF828" s="61" t="str">
        <f t="shared" si="399"/>
        <v>REMPLIR TYPE DE CLIENT</v>
      </c>
      <c r="CG828" s="107" t="str">
        <f t="shared" si="419"/>
        <v>Montant total de l'aide demandée non indiqué</v>
      </c>
      <c r="CH828" s="1"/>
      <c r="CI828" s="1"/>
      <c r="CJ828" s="1"/>
      <c r="CK828" s="1"/>
      <c r="CL828" s="1"/>
    </row>
    <row r="829" spans="1:90" x14ac:dyDescent="0.25">
      <c r="A829" s="51"/>
      <c r="B829" s="111"/>
      <c r="C829" s="111"/>
      <c r="D829" s="111"/>
      <c r="E829" s="111"/>
      <c r="F829" s="111"/>
      <c r="G829" s="132"/>
      <c r="H829" s="151"/>
      <c r="I829" s="299"/>
      <c r="J829" s="152"/>
      <c r="K829" s="153"/>
      <c r="L829" s="169"/>
      <c r="M829" s="39"/>
      <c r="N829" s="90"/>
      <c r="O829" s="39"/>
      <c r="P829" s="23"/>
      <c r="Q829" s="170">
        <f t="shared" si="400"/>
        <v>0</v>
      </c>
      <c r="R829" s="55"/>
      <c r="S829" s="65"/>
      <c r="T829" s="98" t="s">
        <v>64</v>
      </c>
      <c r="U829" s="63"/>
      <c r="V829" s="87" t="str">
        <f t="shared" si="401"/>
        <v>Remplir la colonne R ou U</v>
      </c>
      <c r="W829" s="63"/>
      <c r="X829" s="173" t="str">
        <f t="shared" si="398"/>
        <v>Remplir la colonne M</v>
      </c>
      <c r="Y829" s="179" t="str">
        <f t="shared" si="402"/>
        <v>Remplir la colonne W</v>
      </c>
      <c r="Z829" s="263" t="str">
        <f t="shared" si="420"/>
        <v>Remplir la colonne I</v>
      </c>
      <c r="AA829" s="91"/>
      <c r="AB829" s="315" t="str">
        <f t="shared" si="403"/>
        <v>Remplir les termes C, P, T et TVA</v>
      </c>
      <c r="AC829" s="55"/>
      <c r="AD829" s="65"/>
      <c r="AE829" s="98" t="s">
        <v>64</v>
      </c>
      <c r="AF829" s="63"/>
      <c r="AG829" s="87" t="str">
        <f t="shared" si="404"/>
        <v>Remplir la colonne AC ou AF</v>
      </c>
      <c r="AH829" s="63"/>
      <c r="AI829" s="173" t="str">
        <f t="shared" si="421"/>
        <v>Remplir la colonne M</v>
      </c>
      <c r="AJ829" s="179" t="str">
        <f t="shared" si="405"/>
        <v>Remplir la colonne AH</v>
      </c>
      <c r="AK829" s="263" t="str">
        <f t="shared" si="422"/>
        <v>Remplir la colonne I</v>
      </c>
      <c r="AL829" s="91"/>
      <c r="AM829" s="315" t="str">
        <f t="shared" si="406"/>
        <v>Remplir les terme C, P, T et TVA</v>
      </c>
      <c r="AN829" s="55"/>
      <c r="AO829" s="65"/>
      <c r="AP829" s="98" t="s">
        <v>64</v>
      </c>
      <c r="AQ829" s="63"/>
      <c r="AR829" s="87" t="str">
        <f t="shared" si="407"/>
        <v>Remplir la colonne AN ou AQ</v>
      </c>
      <c r="AS829" s="63"/>
      <c r="AT829" s="173" t="str">
        <f t="shared" si="423"/>
        <v>Remplir la colonne M</v>
      </c>
      <c r="AU829" s="179" t="str">
        <f t="shared" si="408"/>
        <v>Remplir la colonne AS</v>
      </c>
      <c r="AV829" s="263" t="str">
        <f t="shared" si="424"/>
        <v>Remplir la colonne I</v>
      </c>
      <c r="AW829" s="91"/>
      <c r="AX829" s="315" t="str">
        <f t="shared" si="409"/>
        <v>Remplir les termes C, P, T et TVA</v>
      </c>
      <c r="AY829" s="55"/>
      <c r="AZ829" s="65"/>
      <c r="BA829" s="98" t="s">
        <v>64</v>
      </c>
      <c r="BB829" s="63"/>
      <c r="BC829" s="87" t="str">
        <f t="shared" si="410"/>
        <v>Remplir la colonne AY ou BB</v>
      </c>
      <c r="BD829" s="63"/>
      <c r="BE829" s="173" t="str">
        <f t="shared" si="425"/>
        <v>Remplir la colonne M</v>
      </c>
      <c r="BF829" s="179" t="str">
        <f t="shared" si="411"/>
        <v>Remplir la colonne BD</v>
      </c>
      <c r="BG829" s="263" t="str">
        <f t="shared" si="426"/>
        <v>Remplir la colonne I</v>
      </c>
      <c r="BH829" s="91"/>
      <c r="BI829" s="315" t="str">
        <f t="shared" si="412"/>
        <v>Remplir les termes C, P, T et TVA</v>
      </c>
      <c r="BJ829" s="55"/>
      <c r="BK829" s="65"/>
      <c r="BL829" s="98" t="s">
        <v>64</v>
      </c>
      <c r="BM829" s="63"/>
      <c r="BN829" s="87" t="str">
        <f t="shared" si="413"/>
        <v>Remplir la colonne BJ ou BM</v>
      </c>
      <c r="BO829" s="63"/>
      <c r="BP829" s="173" t="str">
        <f t="shared" si="427"/>
        <v>Remplir la colonne M</v>
      </c>
      <c r="BQ829" s="179" t="str">
        <f t="shared" si="414"/>
        <v>Remplir la colonne BO</v>
      </c>
      <c r="BR829" s="263" t="str">
        <f t="shared" si="428"/>
        <v>Remplir la colonne I</v>
      </c>
      <c r="BS829" s="91"/>
      <c r="BT829" s="315" t="str">
        <f t="shared" si="415"/>
        <v>Remplir les termes C, P, T et TVA</v>
      </c>
      <c r="BU829" s="55"/>
      <c r="BV829" s="65"/>
      <c r="BW829" s="98" t="s">
        <v>64</v>
      </c>
      <c r="BX829" s="63"/>
      <c r="BY829" s="87" t="str">
        <f t="shared" si="416"/>
        <v>Remplir la colonne BU ou BX</v>
      </c>
      <c r="BZ829" s="63"/>
      <c r="CA829" s="173" t="str">
        <f t="shared" si="429"/>
        <v>Remplir la colonne M</v>
      </c>
      <c r="CB829" s="179" t="str">
        <f t="shared" si="417"/>
        <v>Remplir la colonne BZ</v>
      </c>
      <c r="CC829" s="263" t="str">
        <f t="shared" si="430"/>
        <v>Remplir la colonne I</v>
      </c>
      <c r="CD829" s="91"/>
      <c r="CE829" s="315" t="str">
        <f t="shared" si="418"/>
        <v>Remplir les termes C, P, T et TVA</v>
      </c>
      <c r="CF829" s="61" t="str">
        <f t="shared" si="399"/>
        <v>REMPLIR TYPE DE CLIENT</v>
      </c>
      <c r="CG829" s="107" t="str">
        <f t="shared" si="419"/>
        <v>Montant total de l'aide demandée non indiqué</v>
      </c>
      <c r="CH829" s="1"/>
      <c r="CI829" s="1"/>
      <c r="CJ829" s="1"/>
      <c r="CK829" s="1"/>
      <c r="CL829" s="1"/>
    </row>
    <row r="830" spans="1:90" x14ac:dyDescent="0.25">
      <c r="A830" s="51"/>
      <c r="B830" s="111"/>
      <c r="C830" s="111"/>
      <c r="D830" s="111"/>
      <c r="E830" s="111"/>
      <c r="F830" s="111"/>
      <c r="G830" s="132"/>
      <c r="H830" s="151"/>
      <c r="I830" s="299"/>
      <c r="J830" s="152"/>
      <c r="K830" s="153"/>
      <c r="L830" s="169"/>
      <c r="M830" s="39"/>
      <c r="N830" s="90"/>
      <c r="O830" s="39"/>
      <c r="P830" s="23"/>
      <c r="Q830" s="170">
        <f t="shared" si="400"/>
        <v>0</v>
      </c>
      <c r="R830" s="55"/>
      <c r="S830" s="65"/>
      <c r="T830" s="98" t="s">
        <v>64</v>
      </c>
      <c r="U830" s="63"/>
      <c r="V830" s="87" t="str">
        <f t="shared" si="401"/>
        <v>Remplir la colonne R ou U</v>
      </c>
      <c r="W830" s="63"/>
      <c r="X830" s="173" t="str">
        <f t="shared" si="398"/>
        <v>Remplir la colonne M</v>
      </c>
      <c r="Y830" s="179" t="str">
        <f t="shared" si="402"/>
        <v>Remplir la colonne W</v>
      </c>
      <c r="Z830" s="263" t="str">
        <f t="shared" si="420"/>
        <v>Remplir la colonne I</v>
      </c>
      <c r="AA830" s="91"/>
      <c r="AB830" s="315" t="str">
        <f t="shared" si="403"/>
        <v>Remplir les termes C, P, T et TVA</v>
      </c>
      <c r="AC830" s="55"/>
      <c r="AD830" s="65"/>
      <c r="AE830" s="98" t="s">
        <v>64</v>
      </c>
      <c r="AF830" s="63"/>
      <c r="AG830" s="87" t="str">
        <f t="shared" si="404"/>
        <v>Remplir la colonne AC ou AF</v>
      </c>
      <c r="AH830" s="63"/>
      <c r="AI830" s="173" t="str">
        <f t="shared" si="421"/>
        <v>Remplir la colonne M</v>
      </c>
      <c r="AJ830" s="179" t="str">
        <f t="shared" si="405"/>
        <v>Remplir la colonne AH</v>
      </c>
      <c r="AK830" s="263" t="str">
        <f t="shared" si="422"/>
        <v>Remplir la colonne I</v>
      </c>
      <c r="AL830" s="91"/>
      <c r="AM830" s="315" t="str">
        <f t="shared" si="406"/>
        <v>Remplir les terme C, P, T et TVA</v>
      </c>
      <c r="AN830" s="55"/>
      <c r="AO830" s="65"/>
      <c r="AP830" s="98" t="s">
        <v>64</v>
      </c>
      <c r="AQ830" s="63"/>
      <c r="AR830" s="87" t="str">
        <f t="shared" si="407"/>
        <v>Remplir la colonne AN ou AQ</v>
      </c>
      <c r="AS830" s="63"/>
      <c r="AT830" s="173" t="str">
        <f t="shared" si="423"/>
        <v>Remplir la colonne M</v>
      </c>
      <c r="AU830" s="179" t="str">
        <f t="shared" si="408"/>
        <v>Remplir la colonne AS</v>
      </c>
      <c r="AV830" s="263" t="str">
        <f t="shared" si="424"/>
        <v>Remplir la colonne I</v>
      </c>
      <c r="AW830" s="91"/>
      <c r="AX830" s="315" t="str">
        <f t="shared" si="409"/>
        <v>Remplir les termes C, P, T et TVA</v>
      </c>
      <c r="AY830" s="55"/>
      <c r="AZ830" s="65"/>
      <c r="BA830" s="98" t="s">
        <v>64</v>
      </c>
      <c r="BB830" s="63"/>
      <c r="BC830" s="87" t="str">
        <f t="shared" si="410"/>
        <v>Remplir la colonne AY ou BB</v>
      </c>
      <c r="BD830" s="63"/>
      <c r="BE830" s="173" t="str">
        <f t="shared" si="425"/>
        <v>Remplir la colonne M</v>
      </c>
      <c r="BF830" s="179" t="str">
        <f t="shared" si="411"/>
        <v>Remplir la colonne BD</v>
      </c>
      <c r="BG830" s="263" t="str">
        <f t="shared" si="426"/>
        <v>Remplir la colonne I</v>
      </c>
      <c r="BH830" s="91"/>
      <c r="BI830" s="315" t="str">
        <f t="shared" si="412"/>
        <v>Remplir les termes C, P, T et TVA</v>
      </c>
      <c r="BJ830" s="55"/>
      <c r="BK830" s="65"/>
      <c r="BL830" s="98" t="s">
        <v>64</v>
      </c>
      <c r="BM830" s="63"/>
      <c r="BN830" s="87" t="str">
        <f t="shared" si="413"/>
        <v>Remplir la colonne BJ ou BM</v>
      </c>
      <c r="BO830" s="63"/>
      <c r="BP830" s="173" t="str">
        <f t="shared" si="427"/>
        <v>Remplir la colonne M</v>
      </c>
      <c r="BQ830" s="179" t="str">
        <f t="shared" si="414"/>
        <v>Remplir la colonne BO</v>
      </c>
      <c r="BR830" s="263" t="str">
        <f t="shared" si="428"/>
        <v>Remplir la colonne I</v>
      </c>
      <c r="BS830" s="91"/>
      <c r="BT830" s="315" t="str">
        <f t="shared" si="415"/>
        <v>Remplir les termes C, P, T et TVA</v>
      </c>
      <c r="BU830" s="55"/>
      <c r="BV830" s="65"/>
      <c r="BW830" s="98" t="s">
        <v>64</v>
      </c>
      <c r="BX830" s="63"/>
      <c r="BY830" s="87" t="str">
        <f t="shared" si="416"/>
        <v>Remplir la colonne BU ou BX</v>
      </c>
      <c r="BZ830" s="63"/>
      <c r="CA830" s="173" t="str">
        <f t="shared" si="429"/>
        <v>Remplir la colonne M</v>
      </c>
      <c r="CB830" s="179" t="str">
        <f t="shared" si="417"/>
        <v>Remplir la colonne BZ</v>
      </c>
      <c r="CC830" s="263" t="str">
        <f t="shared" si="430"/>
        <v>Remplir la colonne I</v>
      </c>
      <c r="CD830" s="91"/>
      <c r="CE830" s="315" t="str">
        <f t="shared" si="418"/>
        <v>Remplir les termes C, P, T et TVA</v>
      </c>
      <c r="CF830" s="61" t="str">
        <f t="shared" si="399"/>
        <v>REMPLIR TYPE DE CLIENT</v>
      </c>
      <c r="CG830" s="107" t="str">
        <f t="shared" si="419"/>
        <v>Montant total de l'aide demandée non indiqué</v>
      </c>
      <c r="CH830" s="1"/>
      <c r="CI830" s="1"/>
      <c r="CJ830" s="1"/>
      <c r="CK830" s="1"/>
      <c r="CL830" s="1"/>
    </row>
    <row r="831" spans="1:90" x14ac:dyDescent="0.25">
      <c r="A831" s="51"/>
      <c r="B831" s="111"/>
      <c r="C831" s="111"/>
      <c r="D831" s="111"/>
      <c r="E831" s="111"/>
      <c r="F831" s="111"/>
      <c r="G831" s="132"/>
      <c r="H831" s="151"/>
      <c r="I831" s="299"/>
      <c r="J831" s="152"/>
      <c r="K831" s="153"/>
      <c r="L831" s="169"/>
      <c r="M831" s="39"/>
      <c r="N831" s="90"/>
      <c r="O831" s="39"/>
      <c r="P831" s="23"/>
      <c r="Q831" s="170">
        <f t="shared" si="400"/>
        <v>0</v>
      </c>
      <c r="R831" s="55"/>
      <c r="S831" s="65"/>
      <c r="T831" s="98" t="s">
        <v>64</v>
      </c>
      <c r="U831" s="63"/>
      <c r="V831" s="87" t="str">
        <f t="shared" si="401"/>
        <v>Remplir la colonne R ou U</v>
      </c>
      <c r="W831" s="63"/>
      <c r="X831" s="173" t="str">
        <f t="shared" si="398"/>
        <v>Remplir la colonne M</v>
      </c>
      <c r="Y831" s="179" t="str">
        <f t="shared" si="402"/>
        <v>Remplir la colonne W</v>
      </c>
      <c r="Z831" s="263" t="str">
        <f t="shared" si="420"/>
        <v>Remplir la colonne I</v>
      </c>
      <c r="AA831" s="91"/>
      <c r="AB831" s="315" t="str">
        <f t="shared" si="403"/>
        <v>Remplir les termes C, P, T et TVA</v>
      </c>
      <c r="AC831" s="55"/>
      <c r="AD831" s="65"/>
      <c r="AE831" s="98" t="s">
        <v>64</v>
      </c>
      <c r="AF831" s="63"/>
      <c r="AG831" s="87" t="str">
        <f t="shared" si="404"/>
        <v>Remplir la colonne AC ou AF</v>
      </c>
      <c r="AH831" s="63"/>
      <c r="AI831" s="173" t="str">
        <f t="shared" si="421"/>
        <v>Remplir la colonne M</v>
      </c>
      <c r="AJ831" s="179" t="str">
        <f t="shared" si="405"/>
        <v>Remplir la colonne AH</v>
      </c>
      <c r="AK831" s="263" t="str">
        <f t="shared" si="422"/>
        <v>Remplir la colonne I</v>
      </c>
      <c r="AL831" s="91"/>
      <c r="AM831" s="315" t="str">
        <f t="shared" si="406"/>
        <v>Remplir les terme C, P, T et TVA</v>
      </c>
      <c r="AN831" s="55"/>
      <c r="AO831" s="65"/>
      <c r="AP831" s="98" t="s">
        <v>64</v>
      </c>
      <c r="AQ831" s="63"/>
      <c r="AR831" s="87" t="str">
        <f t="shared" si="407"/>
        <v>Remplir la colonne AN ou AQ</v>
      </c>
      <c r="AS831" s="63"/>
      <c r="AT831" s="173" t="str">
        <f t="shared" si="423"/>
        <v>Remplir la colonne M</v>
      </c>
      <c r="AU831" s="179" t="str">
        <f t="shared" si="408"/>
        <v>Remplir la colonne AS</v>
      </c>
      <c r="AV831" s="263" t="str">
        <f t="shared" si="424"/>
        <v>Remplir la colonne I</v>
      </c>
      <c r="AW831" s="91"/>
      <c r="AX831" s="315" t="str">
        <f t="shared" si="409"/>
        <v>Remplir les termes C, P, T et TVA</v>
      </c>
      <c r="AY831" s="55"/>
      <c r="AZ831" s="65"/>
      <c r="BA831" s="98" t="s">
        <v>64</v>
      </c>
      <c r="BB831" s="63"/>
      <c r="BC831" s="87" t="str">
        <f t="shared" si="410"/>
        <v>Remplir la colonne AY ou BB</v>
      </c>
      <c r="BD831" s="63"/>
      <c r="BE831" s="173" t="str">
        <f t="shared" si="425"/>
        <v>Remplir la colonne M</v>
      </c>
      <c r="BF831" s="179" t="str">
        <f t="shared" si="411"/>
        <v>Remplir la colonne BD</v>
      </c>
      <c r="BG831" s="263" t="str">
        <f t="shared" si="426"/>
        <v>Remplir la colonne I</v>
      </c>
      <c r="BH831" s="91"/>
      <c r="BI831" s="315" t="str">
        <f t="shared" si="412"/>
        <v>Remplir les termes C, P, T et TVA</v>
      </c>
      <c r="BJ831" s="55"/>
      <c r="BK831" s="65"/>
      <c r="BL831" s="98" t="s">
        <v>64</v>
      </c>
      <c r="BM831" s="63"/>
      <c r="BN831" s="87" t="str">
        <f t="shared" si="413"/>
        <v>Remplir la colonne BJ ou BM</v>
      </c>
      <c r="BO831" s="63"/>
      <c r="BP831" s="173" t="str">
        <f t="shared" si="427"/>
        <v>Remplir la colonne M</v>
      </c>
      <c r="BQ831" s="179" t="str">
        <f t="shared" si="414"/>
        <v>Remplir la colonne BO</v>
      </c>
      <c r="BR831" s="263" t="str">
        <f t="shared" si="428"/>
        <v>Remplir la colonne I</v>
      </c>
      <c r="BS831" s="91"/>
      <c r="BT831" s="315" t="str">
        <f t="shared" si="415"/>
        <v>Remplir les termes C, P, T et TVA</v>
      </c>
      <c r="BU831" s="55"/>
      <c r="BV831" s="65"/>
      <c r="BW831" s="98" t="s">
        <v>64</v>
      </c>
      <c r="BX831" s="63"/>
      <c r="BY831" s="87" t="str">
        <f t="shared" si="416"/>
        <v>Remplir la colonne BU ou BX</v>
      </c>
      <c r="BZ831" s="63"/>
      <c r="CA831" s="173" t="str">
        <f t="shared" si="429"/>
        <v>Remplir la colonne M</v>
      </c>
      <c r="CB831" s="179" t="str">
        <f t="shared" si="417"/>
        <v>Remplir la colonne BZ</v>
      </c>
      <c r="CC831" s="263" t="str">
        <f t="shared" si="430"/>
        <v>Remplir la colonne I</v>
      </c>
      <c r="CD831" s="91"/>
      <c r="CE831" s="315" t="str">
        <f t="shared" si="418"/>
        <v>Remplir les termes C, P, T et TVA</v>
      </c>
      <c r="CF831" s="61" t="str">
        <f t="shared" si="399"/>
        <v>REMPLIR TYPE DE CLIENT</v>
      </c>
      <c r="CG831" s="107" t="str">
        <f t="shared" si="419"/>
        <v>Montant total de l'aide demandée non indiqué</v>
      </c>
      <c r="CH831" s="1"/>
      <c r="CI831" s="1"/>
      <c r="CJ831" s="1"/>
      <c r="CK831" s="1"/>
      <c r="CL831" s="1"/>
    </row>
    <row r="832" spans="1:90" x14ac:dyDescent="0.25">
      <c r="A832" s="51"/>
      <c r="B832" s="111"/>
      <c r="C832" s="111"/>
      <c r="D832" s="111"/>
      <c r="E832" s="111"/>
      <c r="F832" s="111"/>
      <c r="G832" s="132"/>
      <c r="H832" s="151"/>
      <c r="I832" s="299"/>
      <c r="J832" s="152"/>
      <c r="K832" s="153"/>
      <c r="L832" s="169"/>
      <c r="M832" s="39"/>
      <c r="N832" s="90"/>
      <c r="O832" s="39"/>
      <c r="P832" s="23"/>
      <c r="Q832" s="170">
        <f t="shared" si="400"/>
        <v>0</v>
      </c>
      <c r="R832" s="55"/>
      <c r="S832" s="65"/>
      <c r="T832" s="98" t="s">
        <v>64</v>
      </c>
      <c r="U832" s="63"/>
      <c r="V832" s="87" t="str">
        <f t="shared" si="401"/>
        <v>Remplir la colonne R ou U</v>
      </c>
      <c r="W832" s="63"/>
      <c r="X832" s="173" t="str">
        <f t="shared" si="398"/>
        <v>Remplir la colonne M</v>
      </c>
      <c r="Y832" s="179" t="str">
        <f t="shared" si="402"/>
        <v>Remplir la colonne W</v>
      </c>
      <c r="Z832" s="263" t="str">
        <f t="shared" si="420"/>
        <v>Remplir la colonne I</v>
      </c>
      <c r="AA832" s="91"/>
      <c r="AB832" s="315" t="str">
        <f t="shared" si="403"/>
        <v>Remplir les termes C, P, T et TVA</v>
      </c>
      <c r="AC832" s="55"/>
      <c r="AD832" s="65"/>
      <c r="AE832" s="98" t="s">
        <v>64</v>
      </c>
      <c r="AF832" s="63"/>
      <c r="AG832" s="87" t="str">
        <f t="shared" si="404"/>
        <v>Remplir la colonne AC ou AF</v>
      </c>
      <c r="AH832" s="63"/>
      <c r="AI832" s="173" t="str">
        <f t="shared" si="421"/>
        <v>Remplir la colonne M</v>
      </c>
      <c r="AJ832" s="179" t="str">
        <f t="shared" si="405"/>
        <v>Remplir la colonne AH</v>
      </c>
      <c r="AK832" s="263" t="str">
        <f t="shared" si="422"/>
        <v>Remplir la colonne I</v>
      </c>
      <c r="AL832" s="91"/>
      <c r="AM832" s="315" t="str">
        <f t="shared" si="406"/>
        <v>Remplir les terme C, P, T et TVA</v>
      </c>
      <c r="AN832" s="55"/>
      <c r="AO832" s="65"/>
      <c r="AP832" s="98" t="s">
        <v>64</v>
      </c>
      <c r="AQ832" s="63"/>
      <c r="AR832" s="87" t="str">
        <f t="shared" si="407"/>
        <v>Remplir la colonne AN ou AQ</v>
      </c>
      <c r="AS832" s="63"/>
      <c r="AT832" s="173" t="str">
        <f t="shared" si="423"/>
        <v>Remplir la colonne M</v>
      </c>
      <c r="AU832" s="179" t="str">
        <f t="shared" si="408"/>
        <v>Remplir la colonne AS</v>
      </c>
      <c r="AV832" s="263" t="str">
        <f t="shared" si="424"/>
        <v>Remplir la colonne I</v>
      </c>
      <c r="AW832" s="91"/>
      <c r="AX832" s="315" t="str">
        <f t="shared" si="409"/>
        <v>Remplir les termes C, P, T et TVA</v>
      </c>
      <c r="AY832" s="55"/>
      <c r="AZ832" s="65"/>
      <c r="BA832" s="98" t="s">
        <v>64</v>
      </c>
      <c r="BB832" s="63"/>
      <c r="BC832" s="87" t="str">
        <f t="shared" si="410"/>
        <v>Remplir la colonne AY ou BB</v>
      </c>
      <c r="BD832" s="63"/>
      <c r="BE832" s="173" t="str">
        <f t="shared" si="425"/>
        <v>Remplir la colonne M</v>
      </c>
      <c r="BF832" s="179" t="str">
        <f t="shared" si="411"/>
        <v>Remplir la colonne BD</v>
      </c>
      <c r="BG832" s="263" t="str">
        <f t="shared" si="426"/>
        <v>Remplir la colonne I</v>
      </c>
      <c r="BH832" s="91"/>
      <c r="BI832" s="315" t="str">
        <f t="shared" si="412"/>
        <v>Remplir les termes C, P, T et TVA</v>
      </c>
      <c r="BJ832" s="55"/>
      <c r="BK832" s="65"/>
      <c r="BL832" s="98" t="s">
        <v>64</v>
      </c>
      <c r="BM832" s="63"/>
      <c r="BN832" s="87" t="str">
        <f t="shared" si="413"/>
        <v>Remplir la colonne BJ ou BM</v>
      </c>
      <c r="BO832" s="63"/>
      <c r="BP832" s="173" t="str">
        <f t="shared" si="427"/>
        <v>Remplir la colonne M</v>
      </c>
      <c r="BQ832" s="179" t="str">
        <f t="shared" si="414"/>
        <v>Remplir la colonne BO</v>
      </c>
      <c r="BR832" s="263" t="str">
        <f t="shared" si="428"/>
        <v>Remplir la colonne I</v>
      </c>
      <c r="BS832" s="91"/>
      <c r="BT832" s="315" t="str">
        <f t="shared" si="415"/>
        <v>Remplir les termes C, P, T et TVA</v>
      </c>
      <c r="BU832" s="55"/>
      <c r="BV832" s="65"/>
      <c r="BW832" s="98" t="s">
        <v>64</v>
      </c>
      <c r="BX832" s="63"/>
      <c r="BY832" s="87" t="str">
        <f t="shared" si="416"/>
        <v>Remplir la colonne BU ou BX</v>
      </c>
      <c r="BZ832" s="63"/>
      <c r="CA832" s="173" t="str">
        <f t="shared" si="429"/>
        <v>Remplir la colonne M</v>
      </c>
      <c r="CB832" s="179" t="str">
        <f t="shared" si="417"/>
        <v>Remplir la colonne BZ</v>
      </c>
      <c r="CC832" s="263" t="str">
        <f t="shared" si="430"/>
        <v>Remplir la colonne I</v>
      </c>
      <c r="CD832" s="91"/>
      <c r="CE832" s="315" t="str">
        <f t="shared" si="418"/>
        <v>Remplir les termes C, P, T et TVA</v>
      </c>
      <c r="CF832" s="61" t="str">
        <f t="shared" si="399"/>
        <v>REMPLIR TYPE DE CLIENT</v>
      </c>
      <c r="CG832" s="107" t="str">
        <f t="shared" si="419"/>
        <v>Montant total de l'aide demandée non indiqué</v>
      </c>
      <c r="CH832" s="1"/>
      <c r="CI832" s="1"/>
      <c r="CJ832" s="1"/>
      <c r="CK832" s="1"/>
      <c r="CL832" s="1"/>
    </row>
    <row r="833" spans="1:90" x14ac:dyDescent="0.25">
      <c r="A833" s="51"/>
      <c r="B833" s="111"/>
      <c r="C833" s="111"/>
      <c r="D833" s="111"/>
      <c r="E833" s="111"/>
      <c r="F833" s="111"/>
      <c r="G833" s="132"/>
      <c r="H833" s="151"/>
      <c r="I833" s="299"/>
      <c r="J833" s="152"/>
      <c r="K833" s="153"/>
      <c r="L833" s="169"/>
      <c r="M833" s="39"/>
      <c r="N833" s="90"/>
      <c r="O833" s="39"/>
      <c r="P833" s="23"/>
      <c r="Q833" s="170">
        <f t="shared" si="400"/>
        <v>0</v>
      </c>
      <c r="R833" s="55"/>
      <c r="S833" s="65"/>
      <c r="T833" s="98" t="s">
        <v>64</v>
      </c>
      <c r="U833" s="63"/>
      <c r="V833" s="87" t="str">
        <f t="shared" si="401"/>
        <v>Remplir la colonne R ou U</v>
      </c>
      <c r="W833" s="63"/>
      <c r="X833" s="173" t="str">
        <f t="shared" si="398"/>
        <v>Remplir la colonne M</v>
      </c>
      <c r="Y833" s="179" t="str">
        <f t="shared" si="402"/>
        <v>Remplir la colonne W</v>
      </c>
      <c r="Z833" s="263" t="str">
        <f t="shared" si="420"/>
        <v>Remplir la colonne I</v>
      </c>
      <c r="AA833" s="91"/>
      <c r="AB833" s="315" t="str">
        <f t="shared" si="403"/>
        <v>Remplir les termes C, P, T et TVA</v>
      </c>
      <c r="AC833" s="55"/>
      <c r="AD833" s="65"/>
      <c r="AE833" s="98" t="s">
        <v>64</v>
      </c>
      <c r="AF833" s="63"/>
      <c r="AG833" s="87" t="str">
        <f t="shared" si="404"/>
        <v>Remplir la colonne AC ou AF</v>
      </c>
      <c r="AH833" s="63"/>
      <c r="AI833" s="173" t="str">
        <f t="shared" si="421"/>
        <v>Remplir la colonne M</v>
      </c>
      <c r="AJ833" s="179" t="str">
        <f t="shared" si="405"/>
        <v>Remplir la colonne AH</v>
      </c>
      <c r="AK833" s="263" t="str">
        <f t="shared" si="422"/>
        <v>Remplir la colonne I</v>
      </c>
      <c r="AL833" s="91"/>
      <c r="AM833" s="315" t="str">
        <f t="shared" si="406"/>
        <v>Remplir les terme C, P, T et TVA</v>
      </c>
      <c r="AN833" s="55"/>
      <c r="AO833" s="65"/>
      <c r="AP833" s="98" t="s">
        <v>64</v>
      </c>
      <c r="AQ833" s="63"/>
      <c r="AR833" s="87" t="str">
        <f t="shared" si="407"/>
        <v>Remplir la colonne AN ou AQ</v>
      </c>
      <c r="AS833" s="63"/>
      <c r="AT833" s="173" t="str">
        <f t="shared" si="423"/>
        <v>Remplir la colonne M</v>
      </c>
      <c r="AU833" s="179" t="str">
        <f t="shared" si="408"/>
        <v>Remplir la colonne AS</v>
      </c>
      <c r="AV833" s="263" t="str">
        <f t="shared" si="424"/>
        <v>Remplir la colonne I</v>
      </c>
      <c r="AW833" s="91"/>
      <c r="AX833" s="315" t="str">
        <f t="shared" si="409"/>
        <v>Remplir les termes C, P, T et TVA</v>
      </c>
      <c r="AY833" s="55"/>
      <c r="AZ833" s="65"/>
      <c r="BA833" s="98" t="s">
        <v>64</v>
      </c>
      <c r="BB833" s="63"/>
      <c r="BC833" s="87" t="str">
        <f t="shared" si="410"/>
        <v>Remplir la colonne AY ou BB</v>
      </c>
      <c r="BD833" s="63"/>
      <c r="BE833" s="173" t="str">
        <f t="shared" si="425"/>
        <v>Remplir la colonne M</v>
      </c>
      <c r="BF833" s="179" t="str">
        <f t="shared" si="411"/>
        <v>Remplir la colonne BD</v>
      </c>
      <c r="BG833" s="263" t="str">
        <f t="shared" si="426"/>
        <v>Remplir la colonne I</v>
      </c>
      <c r="BH833" s="91"/>
      <c r="BI833" s="315" t="str">
        <f t="shared" si="412"/>
        <v>Remplir les termes C, P, T et TVA</v>
      </c>
      <c r="BJ833" s="55"/>
      <c r="BK833" s="65"/>
      <c r="BL833" s="98" t="s">
        <v>64</v>
      </c>
      <c r="BM833" s="63"/>
      <c r="BN833" s="87" t="str">
        <f t="shared" si="413"/>
        <v>Remplir la colonne BJ ou BM</v>
      </c>
      <c r="BO833" s="63"/>
      <c r="BP833" s="173" t="str">
        <f t="shared" si="427"/>
        <v>Remplir la colonne M</v>
      </c>
      <c r="BQ833" s="179" t="str">
        <f t="shared" si="414"/>
        <v>Remplir la colonne BO</v>
      </c>
      <c r="BR833" s="263" t="str">
        <f t="shared" si="428"/>
        <v>Remplir la colonne I</v>
      </c>
      <c r="BS833" s="91"/>
      <c r="BT833" s="315" t="str">
        <f t="shared" si="415"/>
        <v>Remplir les termes C, P, T et TVA</v>
      </c>
      <c r="BU833" s="55"/>
      <c r="BV833" s="65"/>
      <c r="BW833" s="98" t="s">
        <v>64</v>
      </c>
      <c r="BX833" s="63"/>
      <c r="BY833" s="87" t="str">
        <f t="shared" si="416"/>
        <v>Remplir la colonne BU ou BX</v>
      </c>
      <c r="BZ833" s="63"/>
      <c r="CA833" s="173" t="str">
        <f t="shared" si="429"/>
        <v>Remplir la colonne M</v>
      </c>
      <c r="CB833" s="179" t="str">
        <f t="shared" si="417"/>
        <v>Remplir la colonne BZ</v>
      </c>
      <c r="CC833" s="263" t="str">
        <f t="shared" si="430"/>
        <v>Remplir la colonne I</v>
      </c>
      <c r="CD833" s="91"/>
      <c r="CE833" s="315" t="str">
        <f t="shared" si="418"/>
        <v>Remplir les termes C, P, T et TVA</v>
      </c>
      <c r="CF833" s="61" t="str">
        <f t="shared" si="399"/>
        <v>REMPLIR TYPE DE CLIENT</v>
      </c>
      <c r="CG833" s="107" t="str">
        <f t="shared" si="419"/>
        <v>Montant total de l'aide demandée non indiqué</v>
      </c>
      <c r="CH833" s="1"/>
      <c r="CI833" s="1"/>
      <c r="CJ833" s="1"/>
      <c r="CK833" s="1"/>
      <c r="CL833" s="1"/>
    </row>
    <row r="834" spans="1:90" x14ac:dyDescent="0.25">
      <c r="A834" s="51"/>
      <c r="B834" s="111"/>
      <c r="C834" s="111"/>
      <c r="D834" s="111"/>
      <c r="E834" s="111"/>
      <c r="F834" s="111"/>
      <c r="G834" s="132"/>
      <c r="H834" s="151"/>
      <c r="I834" s="299"/>
      <c r="J834" s="152"/>
      <c r="K834" s="153"/>
      <c r="L834" s="169"/>
      <c r="M834" s="39"/>
      <c r="N834" s="90"/>
      <c r="O834" s="39"/>
      <c r="P834" s="23"/>
      <c r="Q834" s="170">
        <f t="shared" si="400"/>
        <v>0</v>
      </c>
      <c r="R834" s="55"/>
      <c r="S834" s="65"/>
      <c r="T834" s="98" t="s">
        <v>64</v>
      </c>
      <c r="U834" s="63"/>
      <c r="V834" s="87" t="str">
        <f t="shared" si="401"/>
        <v>Remplir la colonne R ou U</v>
      </c>
      <c r="W834" s="63"/>
      <c r="X834" s="173" t="str">
        <f t="shared" si="398"/>
        <v>Remplir la colonne M</v>
      </c>
      <c r="Y834" s="179" t="str">
        <f t="shared" si="402"/>
        <v>Remplir la colonne W</v>
      </c>
      <c r="Z834" s="263" t="str">
        <f t="shared" si="420"/>
        <v>Remplir la colonne I</v>
      </c>
      <c r="AA834" s="91"/>
      <c r="AB834" s="315" t="str">
        <f t="shared" si="403"/>
        <v>Remplir les termes C, P, T et TVA</v>
      </c>
      <c r="AC834" s="55"/>
      <c r="AD834" s="65"/>
      <c r="AE834" s="98" t="s">
        <v>64</v>
      </c>
      <c r="AF834" s="63"/>
      <c r="AG834" s="87" t="str">
        <f t="shared" si="404"/>
        <v>Remplir la colonne AC ou AF</v>
      </c>
      <c r="AH834" s="63"/>
      <c r="AI834" s="173" t="str">
        <f t="shared" si="421"/>
        <v>Remplir la colonne M</v>
      </c>
      <c r="AJ834" s="179" t="str">
        <f t="shared" si="405"/>
        <v>Remplir la colonne AH</v>
      </c>
      <c r="AK834" s="263" t="str">
        <f t="shared" si="422"/>
        <v>Remplir la colonne I</v>
      </c>
      <c r="AL834" s="91"/>
      <c r="AM834" s="315" t="str">
        <f t="shared" si="406"/>
        <v>Remplir les terme C, P, T et TVA</v>
      </c>
      <c r="AN834" s="55"/>
      <c r="AO834" s="65"/>
      <c r="AP834" s="98" t="s">
        <v>64</v>
      </c>
      <c r="AQ834" s="63"/>
      <c r="AR834" s="87" t="str">
        <f t="shared" si="407"/>
        <v>Remplir la colonne AN ou AQ</v>
      </c>
      <c r="AS834" s="63"/>
      <c r="AT834" s="173" t="str">
        <f t="shared" si="423"/>
        <v>Remplir la colonne M</v>
      </c>
      <c r="AU834" s="179" t="str">
        <f t="shared" si="408"/>
        <v>Remplir la colonne AS</v>
      </c>
      <c r="AV834" s="263" t="str">
        <f t="shared" si="424"/>
        <v>Remplir la colonne I</v>
      </c>
      <c r="AW834" s="91"/>
      <c r="AX834" s="315" t="str">
        <f t="shared" si="409"/>
        <v>Remplir les termes C, P, T et TVA</v>
      </c>
      <c r="AY834" s="55"/>
      <c r="AZ834" s="65"/>
      <c r="BA834" s="98" t="s">
        <v>64</v>
      </c>
      <c r="BB834" s="63"/>
      <c r="BC834" s="87" t="str">
        <f t="shared" si="410"/>
        <v>Remplir la colonne AY ou BB</v>
      </c>
      <c r="BD834" s="63"/>
      <c r="BE834" s="173" t="str">
        <f t="shared" si="425"/>
        <v>Remplir la colonne M</v>
      </c>
      <c r="BF834" s="179" t="str">
        <f t="shared" si="411"/>
        <v>Remplir la colonne BD</v>
      </c>
      <c r="BG834" s="263" t="str">
        <f t="shared" si="426"/>
        <v>Remplir la colonne I</v>
      </c>
      <c r="BH834" s="91"/>
      <c r="BI834" s="315" t="str">
        <f t="shared" si="412"/>
        <v>Remplir les termes C, P, T et TVA</v>
      </c>
      <c r="BJ834" s="55"/>
      <c r="BK834" s="65"/>
      <c r="BL834" s="98" t="s">
        <v>64</v>
      </c>
      <c r="BM834" s="63"/>
      <c r="BN834" s="87" t="str">
        <f t="shared" si="413"/>
        <v>Remplir la colonne BJ ou BM</v>
      </c>
      <c r="BO834" s="63"/>
      <c r="BP834" s="173" t="str">
        <f t="shared" si="427"/>
        <v>Remplir la colonne M</v>
      </c>
      <c r="BQ834" s="179" t="str">
        <f t="shared" si="414"/>
        <v>Remplir la colonne BO</v>
      </c>
      <c r="BR834" s="263" t="str">
        <f t="shared" si="428"/>
        <v>Remplir la colonne I</v>
      </c>
      <c r="BS834" s="91"/>
      <c r="BT834" s="315" t="str">
        <f t="shared" si="415"/>
        <v>Remplir les termes C, P, T et TVA</v>
      </c>
      <c r="BU834" s="55"/>
      <c r="BV834" s="65"/>
      <c r="BW834" s="98" t="s">
        <v>64</v>
      </c>
      <c r="BX834" s="63"/>
      <c r="BY834" s="87" t="str">
        <f t="shared" si="416"/>
        <v>Remplir la colonne BU ou BX</v>
      </c>
      <c r="BZ834" s="63"/>
      <c r="CA834" s="173" t="str">
        <f t="shared" si="429"/>
        <v>Remplir la colonne M</v>
      </c>
      <c r="CB834" s="179" t="str">
        <f t="shared" si="417"/>
        <v>Remplir la colonne BZ</v>
      </c>
      <c r="CC834" s="263" t="str">
        <f t="shared" si="430"/>
        <v>Remplir la colonne I</v>
      </c>
      <c r="CD834" s="91"/>
      <c r="CE834" s="315" t="str">
        <f t="shared" si="418"/>
        <v>Remplir les termes C, P, T et TVA</v>
      </c>
      <c r="CF834" s="61" t="str">
        <f t="shared" si="399"/>
        <v>REMPLIR TYPE DE CLIENT</v>
      </c>
      <c r="CG834" s="107" t="str">
        <f t="shared" si="419"/>
        <v>Montant total de l'aide demandée non indiqué</v>
      </c>
      <c r="CH834" s="1"/>
      <c r="CI834" s="1"/>
      <c r="CJ834" s="1"/>
      <c r="CK834" s="1"/>
      <c r="CL834" s="1"/>
    </row>
    <row r="835" spans="1:90" x14ac:dyDescent="0.25">
      <c r="A835" s="51"/>
      <c r="B835" s="111"/>
      <c r="C835" s="111"/>
      <c r="D835" s="111"/>
      <c r="E835" s="111"/>
      <c r="F835" s="111"/>
      <c r="G835" s="132"/>
      <c r="H835" s="151"/>
      <c r="I835" s="299"/>
      <c r="J835" s="152"/>
      <c r="K835" s="153"/>
      <c r="L835" s="169"/>
      <c r="M835" s="39"/>
      <c r="N835" s="90"/>
      <c r="O835" s="39"/>
      <c r="P835" s="23"/>
      <c r="Q835" s="170">
        <f t="shared" si="400"/>
        <v>0</v>
      </c>
      <c r="R835" s="55"/>
      <c r="S835" s="65"/>
      <c r="T835" s="98" t="s">
        <v>64</v>
      </c>
      <c r="U835" s="63"/>
      <c r="V835" s="87" t="str">
        <f t="shared" si="401"/>
        <v>Remplir la colonne R ou U</v>
      </c>
      <c r="W835" s="63"/>
      <c r="X835" s="173" t="str">
        <f t="shared" si="398"/>
        <v>Remplir la colonne M</v>
      </c>
      <c r="Y835" s="179" t="str">
        <f t="shared" si="402"/>
        <v>Remplir la colonne W</v>
      </c>
      <c r="Z835" s="263" t="str">
        <f t="shared" si="420"/>
        <v>Remplir la colonne I</v>
      </c>
      <c r="AA835" s="91"/>
      <c r="AB835" s="315" t="str">
        <f t="shared" si="403"/>
        <v>Remplir les termes C, P, T et TVA</v>
      </c>
      <c r="AC835" s="55"/>
      <c r="AD835" s="65"/>
      <c r="AE835" s="98" t="s">
        <v>64</v>
      </c>
      <c r="AF835" s="63"/>
      <c r="AG835" s="87" t="str">
        <f t="shared" si="404"/>
        <v>Remplir la colonne AC ou AF</v>
      </c>
      <c r="AH835" s="63"/>
      <c r="AI835" s="173" t="str">
        <f t="shared" si="421"/>
        <v>Remplir la colonne M</v>
      </c>
      <c r="AJ835" s="179" t="str">
        <f t="shared" si="405"/>
        <v>Remplir la colonne AH</v>
      </c>
      <c r="AK835" s="263" t="str">
        <f t="shared" si="422"/>
        <v>Remplir la colonne I</v>
      </c>
      <c r="AL835" s="91"/>
      <c r="AM835" s="315" t="str">
        <f t="shared" si="406"/>
        <v>Remplir les terme C, P, T et TVA</v>
      </c>
      <c r="AN835" s="55"/>
      <c r="AO835" s="65"/>
      <c r="AP835" s="98" t="s">
        <v>64</v>
      </c>
      <c r="AQ835" s="63"/>
      <c r="AR835" s="87" t="str">
        <f t="shared" si="407"/>
        <v>Remplir la colonne AN ou AQ</v>
      </c>
      <c r="AS835" s="63"/>
      <c r="AT835" s="173" t="str">
        <f t="shared" si="423"/>
        <v>Remplir la colonne M</v>
      </c>
      <c r="AU835" s="179" t="str">
        <f t="shared" si="408"/>
        <v>Remplir la colonne AS</v>
      </c>
      <c r="AV835" s="263" t="str">
        <f t="shared" si="424"/>
        <v>Remplir la colonne I</v>
      </c>
      <c r="AW835" s="91"/>
      <c r="AX835" s="315" t="str">
        <f t="shared" si="409"/>
        <v>Remplir les termes C, P, T et TVA</v>
      </c>
      <c r="AY835" s="55"/>
      <c r="AZ835" s="65"/>
      <c r="BA835" s="98" t="s">
        <v>64</v>
      </c>
      <c r="BB835" s="63"/>
      <c r="BC835" s="87" t="str">
        <f t="shared" si="410"/>
        <v>Remplir la colonne AY ou BB</v>
      </c>
      <c r="BD835" s="63"/>
      <c r="BE835" s="173" t="str">
        <f t="shared" si="425"/>
        <v>Remplir la colonne M</v>
      </c>
      <c r="BF835" s="179" t="str">
        <f t="shared" si="411"/>
        <v>Remplir la colonne BD</v>
      </c>
      <c r="BG835" s="263" t="str">
        <f t="shared" si="426"/>
        <v>Remplir la colonne I</v>
      </c>
      <c r="BH835" s="91"/>
      <c r="BI835" s="315" t="str">
        <f t="shared" si="412"/>
        <v>Remplir les termes C, P, T et TVA</v>
      </c>
      <c r="BJ835" s="55"/>
      <c r="BK835" s="65"/>
      <c r="BL835" s="98" t="s">
        <v>64</v>
      </c>
      <c r="BM835" s="63"/>
      <c r="BN835" s="87" t="str">
        <f t="shared" si="413"/>
        <v>Remplir la colonne BJ ou BM</v>
      </c>
      <c r="BO835" s="63"/>
      <c r="BP835" s="173" t="str">
        <f t="shared" si="427"/>
        <v>Remplir la colonne M</v>
      </c>
      <c r="BQ835" s="179" t="str">
        <f t="shared" si="414"/>
        <v>Remplir la colonne BO</v>
      </c>
      <c r="BR835" s="263" t="str">
        <f t="shared" si="428"/>
        <v>Remplir la colonne I</v>
      </c>
      <c r="BS835" s="91"/>
      <c r="BT835" s="315" t="str">
        <f t="shared" si="415"/>
        <v>Remplir les termes C, P, T et TVA</v>
      </c>
      <c r="BU835" s="55"/>
      <c r="BV835" s="65"/>
      <c r="BW835" s="98" t="s">
        <v>64</v>
      </c>
      <c r="BX835" s="63"/>
      <c r="BY835" s="87" t="str">
        <f t="shared" si="416"/>
        <v>Remplir la colonne BU ou BX</v>
      </c>
      <c r="BZ835" s="63"/>
      <c r="CA835" s="173" t="str">
        <f t="shared" si="429"/>
        <v>Remplir la colonne M</v>
      </c>
      <c r="CB835" s="179" t="str">
        <f t="shared" si="417"/>
        <v>Remplir la colonne BZ</v>
      </c>
      <c r="CC835" s="263" t="str">
        <f t="shared" si="430"/>
        <v>Remplir la colonne I</v>
      </c>
      <c r="CD835" s="91"/>
      <c r="CE835" s="315" t="str">
        <f t="shared" si="418"/>
        <v>Remplir les termes C, P, T et TVA</v>
      </c>
      <c r="CF835" s="61" t="str">
        <f t="shared" si="399"/>
        <v>REMPLIR TYPE DE CLIENT</v>
      </c>
      <c r="CG835" s="107" t="str">
        <f t="shared" si="419"/>
        <v>Montant total de l'aide demandée non indiqué</v>
      </c>
      <c r="CH835" s="1"/>
      <c r="CI835" s="1"/>
      <c r="CJ835" s="1"/>
      <c r="CK835" s="1"/>
      <c r="CL835" s="1"/>
    </row>
    <row r="836" spans="1:90" x14ac:dyDescent="0.25">
      <c r="A836" s="51"/>
      <c r="B836" s="111"/>
      <c r="C836" s="111"/>
      <c r="D836" s="111"/>
      <c r="E836" s="111"/>
      <c r="F836" s="111"/>
      <c r="G836" s="132"/>
      <c r="H836" s="151"/>
      <c r="I836" s="299"/>
      <c r="J836" s="152"/>
      <c r="K836" s="153"/>
      <c r="L836" s="169"/>
      <c r="M836" s="39"/>
      <c r="N836" s="90"/>
      <c r="O836" s="39"/>
      <c r="P836" s="23"/>
      <c r="Q836" s="170">
        <f t="shared" si="400"/>
        <v>0</v>
      </c>
      <c r="R836" s="55"/>
      <c r="S836" s="65"/>
      <c r="T836" s="98" t="s">
        <v>64</v>
      </c>
      <c r="U836" s="63"/>
      <c r="V836" s="87" t="str">
        <f t="shared" si="401"/>
        <v>Remplir la colonne R ou U</v>
      </c>
      <c r="W836" s="63"/>
      <c r="X836" s="173" t="str">
        <f t="shared" si="398"/>
        <v>Remplir la colonne M</v>
      </c>
      <c r="Y836" s="179" t="str">
        <f t="shared" si="402"/>
        <v>Remplir la colonne W</v>
      </c>
      <c r="Z836" s="263" t="str">
        <f t="shared" si="420"/>
        <v>Remplir la colonne I</v>
      </c>
      <c r="AA836" s="91"/>
      <c r="AB836" s="315" t="str">
        <f t="shared" si="403"/>
        <v>Remplir les termes C, P, T et TVA</v>
      </c>
      <c r="AC836" s="55"/>
      <c r="AD836" s="65"/>
      <c r="AE836" s="98" t="s">
        <v>64</v>
      </c>
      <c r="AF836" s="63"/>
      <c r="AG836" s="87" t="str">
        <f t="shared" si="404"/>
        <v>Remplir la colonne AC ou AF</v>
      </c>
      <c r="AH836" s="63"/>
      <c r="AI836" s="173" t="str">
        <f t="shared" si="421"/>
        <v>Remplir la colonne M</v>
      </c>
      <c r="AJ836" s="179" t="str">
        <f t="shared" si="405"/>
        <v>Remplir la colonne AH</v>
      </c>
      <c r="AK836" s="263" t="str">
        <f t="shared" si="422"/>
        <v>Remplir la colonne I</v>
      </c>
      <c r="AL836" s="91"/>
      <c r="AM836" s="315" t="str">
        <f t="shared" si="406"/>
        <v>Remplir les terme C, P, T et TVA</v>
      </c>
      <c r="AN836" s="55"/>
      <c r="AO836" s="65"/>
      <c r="AP836" s="98" t="s">
        <v>64</v>
      </c>
      <c r="AQ836" s="63"/>
      <c r="AR836" s="87" t="str">
        <f t="shared" si="407"/>
        <v>Remplir la colonne AN ou AQ</v>
      </c>
      <c r="AS836" s="63"/>
      <c r="AT836" s="173" t="str">
        <f t="shared" si="423"/>
        <v>Remplir la colonne M</v>
      </c>
      <c r="AU836" s="179" t="str">
        <f t="shared" si="408"/>
        <v>Remplir la colonne AS</v>
      </c>
      <c r="AV836" s="263" t="str">
        <f t="shared" si="424"/>
        <v>Remplir la colonne I</v>
      </c>
      <c r="AW836" s="91"/>
      <c r="AX836" s="315" t="str">
        <f t="shared" si="409"/>
        <v>Remplir les termes C, P, T et TVA</v>
      </c>
      <c r="AY836" s="55"/>
      <c r="AZ836" s="65"/>
      <c r="BA836" s="98" t="s">
        <v>64</v>
      </c>
      <c r="BB836" s="63"/>
      <c r="BC836" s="87" t="str">
        <f t="shared" si="410"/>
        <v>Remplir la colonne AY ou BB</v>
      </c>
      <c r="BD836" s="63"/>
      <c r="BE836" s="173" t="str">
        <f t="shared" si="425"/>
        <v>Remplir la colonne M</v>
      </c>
      <c r="BF836" s="179" t="str">
        <f t="shared" si="411"/>
        <v>Remplir la colonne BD</v>
      </c>
      <c r="BG836" s="263" t="str">
        <f t="shared" si="426"/>
        <v>Remplir la colonne I</v>
      </c>
      <c r="BH836" s="91"/>
      <c r="BI836" s="315" t="str">
        <f t="shared" si="412"/>
        <v>Remplir les termes C, P, T et TVA</v>
      </c>
      <c r="BJ836" s="55"/>
      <c r="BK836" s="65"/>
      <c r="BL836" s="98" t="s">
        <v>64</v>
      </c>
      <c r="BM836" s="63"/>
      <c r="BN836" s="87" t="str">
        <f t="shared" si="413"/>
        <v>Remplir la colonne BJ ou BM</v>
      </c>
      <c r="BO836" s="63"/>
      <c r="BP836" s="173" t="str">
        <f t="shared" si="427"/>
        <v>Remplir la colonne M</v>
      </c>
      <c r="BQ836" s="179" t="str">
        <f t="shared" si="414"/>
        <v>Remplir la colonne BO</v>
      </c>
      <c r="BR836" s="263" t="str">
        <f t="shared" si="428"/>
        <v>Remplir la colonne I</v>
      </c>
      <c r="BS836" s="91"/>
      <c r="BT836" s="315" t="str">
        <f t="shared" si="415"/>
        <v>Remplir les termes C, P, T et TVA</v>
      </c>
      <c r="BU836" s="55"/>
      <c r="BV836" s="65"/>
      <c r="BW836" s="98" t="s">
        <v>64</v>
      </c>
      <c r="BX836" s="63"/>
      <c r="BY836" s="87" t="str">
        <f t="shared" si="416"/>
        <v>Remplir la colonne BU ou BX</v>
      </c>
      <c r="BZ836" s="63"/>
      <c r="CA836" s="173" t="str">
        <f t="shared" si="429"/>
        <v>Remplir la colonne M</v>
      </c>
      <c r="CB836" s="179" t="str">
        <f t="shared" si="417"/>
        <v>Remplir la colonne BZ</v>
      </c>
      <c r="CC836" s="263" t="str">
        <f t="shared" si="430"/>
        <v>Remplir la colonne I</v>
      </c>
      <c r="CD836" s="91"/>
      <c r="CE836" s="315" t="str">
        <f t="shared" si="418"/>
        <v>Remplir les termes C, P, T et TVA</v>
      </c>
      <c r="CF836" s="61" t="str">
        <f t="shared" si="399"/>
        <v>REMPLIR TYPE DE CLIENT</v>
      </c>
      <c r="CG836" s="107" t="str">
        <f t="shared" si="419"/>
        <v>Montant total de l'aide demandée non indiqué</v>
      </c>
      <c r="CH836" s="1"/>
      <c r="CI836" s="1"/>
      <c r="CJ836" s="1"/>
      <c r="CK836" s="1"/>
      <c r="CL836" s="1"/>
    </row>
    <row r="837" spans="1:90" x14ac:dyDescent="0.25">
      <c r="A837" s="51"/>
      <c r="B837" s="111"/>
      <c r="C837" s="111"/>
      <c r="D837" s="111"/>
      <c r="E837" s="111"/>
      <c r="F837" s="111"/>
      <c r="G837" s="132"/>
      <c r="H837" s="151"/>
      <c r="I837" s="299"/>
      <c r="J837" s="152"/>
      <c r="K837" s="153"/>
      <c r="L837" s="169"/>
      <c r="M837" s="39"/>
      <c r="N837" s="90"/>
      <c r="O837" s="39"/>
      <c r="P837" s="23"/>
      <c r="Q837" s="170">
        <f t="shared" si="400"/>
        <v>0</v>
      </c>
      <c r="R837" s="55"/>
      <c r="S837" s="65"/>
      <c r="T837" s="98" t="s">
        <v>64</v>
      </c>
      <c r="U837" s="63"/>
      <c r="V837" s="87" t="str">
        <f t="shared" si="401"/>
        <v>Remplir la colonne R ou U</v>
      </c>
      <c r="W837" s="63"/>
      <c r="X837" s="173" t="str">
        <f t="shared" si="398"/>
        <v>Remplir la colonne M</v>
      </c>
      <c r="Y837" s="179" t="str">
        <f t="shared" si="402"/>
        <v>Remplir la colonne W</v>
      </c>
      <c r="Z837" s="263" t="str">
        <f t="shared" si="420"/>
        <v>Remplir la colonne I</v>
      </c>
      <c r="AA837" s="91"/>
      <c r="AB837" s="315" t="str">
        <f t="shared" si="403"/>
        <v>Remplir les termes C, P, T et TVA</v>
      </c>
      <c r="AC837" s="55"/>
      <c r="AD837" s="65"/>
      <c r="AE837" s="98" t="s">
        <v>64</v>
      </c>
      <c r="AF837" s="63"/>
      <c r="AG837" s="87" t="str">
        <f t="shared" si="404"/>
        <v>Remplir la colonne AC ou AF</v>
      </c>
      <c r="AH837" s="63"/>
      <c r="AI837" s="173" t="str">
        <f t="shared" si="421"/>
        <v>Remplir la colonne M</v>
      </c>
      <c r="AJ837" s="179" t="str">
        <f t="shared" si="405"/>
        <v>Remplir la colonne AH</v>
      </c>
      <c r="AK837" s="263" t="str">
        <f t="shared" si="422"/>
        <v>Remplir la colonne I</v>
      </c>
      <c r="AL837" s="91"/>
      <c r="AM837" s="315" t="str">
        <f t="shared" si="406"/>
        <v>Remplir les terme C, P, T et TVA</v>
      </c>
      <c r="AN837" s="55"/>
      <c r="AO837" s="65"/>
      <c r="AP837" s="98" t="s">
        <v>64</v>
      </c>
      <c r="AQ837" s="63"/>
      <c r="AR837" s="87" t="str">
        <f t="shared" si="407"/>
        <v>Remplir la colonne AN ou AQ</v>
      </c>
      <c r="AS837" s="63"/>
      <c r="AT837" s="173" t="str">
        <f t="shared" si="423"/>
        <v>Remplir la colonne M</v>
      </c>
      <c r="AU837" s="179" t="str">
        <f t="shared" si="408"/>
        <v>Remplir la colonne AS</v>
      </c>
      <c r="AV837" s="263" t="str">
        <f t="shared" si="424"/>
        <v>Remplir la colonne I</v>
      </c>
      <c r="AW837" s="91"/>
      <c r="AX837" s="315" t="str">
        <f t="shared" si="409"/>
        <v>Remplir les termes C, P, T et TVA</v>
      </c>
      <c r="AY837" s="55"/>
      <c r="AZ837" s="65"/>
      <c r="BA837" s="98" t="s">
        <v>64</v>
      </c>
      <c r="BB837" s="63"/>
      <c r="BC837" s="87" t="str">
        <f t="shared" si="410"/>
        <v>Remplir la colonne AY ou BB</v>
      </c>
      <c r="BD837" s="63"/>
      <c r="BE837" s="173" t="str">
        <f t="shared" si="425"/>
        <v>Remplir la colonne M</v>
      </c>
      <c r="BF837" s="179" t="str">
        <f t="shared" si="411"/>
        <v>Remplir la colonne BD</v>
      </c>
      <c r="BG837" s="263" t="str">
        <f t="shared" si="426"/>
        <v>Remplir la colonne I</v>
      </c>
      <c r="BH837" s="91"/>
      <c r="BI837" s="315" t="str">
        <f t="shared" si="412"/>
        <v>Remplir les termes C, P, T et TVA</v>
      </c>
      <c r="BJ837" s="55"/>
      <c r="BK837" s="65"/>
      <c r="BL837" s="98" t="s">
        <v>64</v>
      </c>
      <c r="BM837" s="63"/>
      <c r="BN837" s="87" t="str">
        <f t="shared" si="413"/>
        <v>Remplir la colonne BJ ou BM</v>
      </c>
      <c r="BO837" s="63"/>
      <c r="BP837" s="173" t="str">
        <f t="shared" si="427"/>
        <v>Remplir la colonne M</v>
      </c>
      <c r="BQ837" s="179" t="str">
        <f t="shared" si="414"/>
        <v>Remplir la colonne BO</v>
      </c>
      <c r="BR837" s="263" t="str">
        <f t="shared" si="428"/>
        <v>Remplir la colonne I</v>
      </c>
      <c r="BS837" s="91"/>
      <c r="BT837" s="315" t="str">
        <f t="shared" si="415"/>
        <v>Remplir les termes C, P, T et TVA</v>
      </c>
      <c r="BU837" s="55"/>
      <c r="BV837" s="65"/>
      <c r="BW837" s="98" t="s">
        <v>64</v>
      </c>
      <c r="BX837" s="63"/>
      <c r="BY837" s="87" t="str">
        <f t="shared" si="416"/>
        <v>Remplir la colonne BU ou BX</v>
      </c>
      <c r="BZ837" s="63"/>
      <c r="CA837" s="173" t="str">
        <f t="shared" si="429"/>
        <v>Remplir la colonne M</v>
      </c>
      <c r="CB837" s="179" t="str">
        <f t="shared" si="417"/>
        <v>Remplir la colonne BZ</v>
      </c>
      <c r="CC837" s="263" t="str">
        <f t="shared" si="430"/>
        <v>Remplir la colonne I</v>
      </c>
      <c r="CD837" s="91"/>
      <c r="CE837" s="315" t="str">
        <f t="shared" si="418"/>
        <v>Remplir les termes C, P, T et TVA</v>
      </c>
      <c r="CF837" s="61" t="str">
        <f t="shared" si="399"/>
        <v>REMPLIR TYPE DE CLIENT</v>
      </c>
      <c r="CG837" s="107" t="str">
        <f t="shared" si="419"/>
        <v>Montant total de l'aide demandée non indiqué</v>
      </c>
      <c r="CH837" s="1"/>
      <c r="CI837" s="1"/>
      <c r="CJ837" s="1"/>
      <c r="CK837" s="1"/>
      <c r="CL837" s="1"/>
    </row>
    <row r="838" spans="1:90" x14ac:dyDescent="0.25">
      <c r="A838" s="51"/>
      <c r="B838" s="111"/>
      <c r="C838" s="111"/>
      <c r="D838" s="111"/>
      <c r="E838" s="111"/>
      <c r="F838" s="111"/>
      <c r="G838" s="132"/>
      <c r="H838" s="151"/>
      <c r="I838" s="299"/>
      <c r="J838" s="152"/>
      <c r="K838" s="153"/>
      <c r="L838" s="169"/>
      <c r="M838" s="39"/>
      <c r="N838" s="90"/>
      <c r="O838" s="39"/>
      <c r="P838" s="23"/>
      <c r="Q838" s="170">
        <f t="shared" si="400"/>
        <v>0</v>
      </c>
      <c r="R838" s="55"/>
      <c r="S838" s="65"/>
      <c r="T838" s="98" t="s">
        <v>64</v>
      </c>
      <c r="U838" s="63"/>
      <c r="V838" s="87" t="str">
        <f t="shared" si="401"/>
        <v>Remplir la colonne R ou U</v>
      </c>
      <c r="W838" s="63"/>
      <c r="X838" s="173" t="str">
        <f t="shared" si="398"/>
        <v>Remplir la colonne M</v>
      </c>
      <c r="Y838" s="179" t="str">
        <f t="shared" si="402"/>
        <v>Remplir la colonne W</v>
      </c>
      <c r="Z838" s="263" t="str">
        <f t="shared" si="420"/>
        <v>Remplir la colonne I</v>
      </c>
      <c r="AA838" s="91"/>
      <c r="AB838" s="315" t="str">
        <f t="shared" si="403"/>
        <v>Remplir les termes C, P, T et TVA</v>
      </c>
      <c r="AC838" s="55"/>
      <c r="AD838" s="65"/>
      <c r="AE838" s="98" t="s">
        <v>64</v>
      </c>
      <c r="AF838" s="63"/>
      <c r="AG838" s="87" t="str">
        <f t="shared" si="404"/>
        <v>Remplir la colonne AC ou AF</v>
      </c>
      <c r="AH838" s="63"/>
      <c r="AI838" s="173" t="str">
        <f t="shared" si="421"/>
        <v>Remplir la colonne M</v>
      </c>
      <c r="AJ838" s="179" t="str">
        <f t="shared" si="405"/>
        <v>Remplir la colonne AH</v>
      </c>
      <c r="AK838" s="263" t="str">
        <f t="shared" si="422"/>
        <v>Remplir la colonne I</v>
      </c>
      <c r="AL838" s="91"/>
      <c r="AM838" s="315" t="str">
        <f t="shared" si="406"/>
        <v>Remplir les terme C, P, T et TVA</v>
      </c>
      <c r="AN838" s="55"/>
      <c r="AO838" s="65"/>
      <c r="AP838" s="98" t="s">
        <v>64</v>
      </c>
      <c r="AQ838" s="63"/>
      <c r="AR838" s="87" t="str">
        <f t="shared" si="407"/>
        <v>Remplir la colonne AN ou AQ</v>
      </c>
      <c r="AS838" s="63"/>
      <c r="AT838" s="173" t="str">
        <f t="shared" si="423"/>
        <v>Remplir la colonne M</v>
      </c>
      <c r="AU838" s="179" t="str">
        <f t="shared" si="408"/>
        <v>Remplir la colonne AS</v>
      </c>
      <c r="AV838" s="263" t="str">
        <f t="shared" si="424"/>
        <v>Remplir la colonne I</v>
      </c>
      <c r="AW838" s="91"/>
      <c r="AX838" s="315" t="str">
        <f t="shared" si="409"/>
        <v>Remplir les termes C, P, T et TVA</v>
      </c>
      <c r="AY838" s="55"/>
      <c r="AZ838" s="65"/>
      <c r="BA838" s="98" t="s">
        <v>64</v>
      </c>
      <c r="BB838" s="63"/>
      <c r="BC838" s="87" t="str">
        <f t="shared" si="410"/>
        <v>Remplir la colonne AY ou BB</v>
      </c>
      <c r="BD838" s="63"/>
      <c r="BE838" s="173" t="str">
        <f t="shared" si="425"/>
        <v>Remplir la colonne M</v>
      </c>
      <c r="BF838" s="179" t="str">
        <f t="shared" si="411"/>
        <v>Remplir la colonne BD</v>
      </c>
      <c r="BG838" s="263" t="str">
        <f t="shared" si="426"/>
        <v>Remplir la colonne I</v>
      </c>
      <c r="BH838" s="91"/>
      <c r="BI838" s="315" t="str">
        <f t="shared" si="412"/>
        <v>Remplir les termes C, P, T et TVA</v>
      </c>
      <c r="BJ838" s="55"/>
      <c r="BK838" s="65"/>
      <c r="BL838" s="98" t="s">
        <v>64</v>
      </c>
      <c r="BM838" s="63"/>
      <c r="BN838" s="87" t="str">
        <f t="shared" si="413"/>
        <v>Remplir la colonne BJ ou BM</v>
      </c>
      <c r="BO838" s="63"/>
      <c r="BP838" s="173" t="str">
        <f t="shared" si="427"/>
        <v>Remplir la colonne M</v>
      </c>
      <c r="BQ838" s="179" t="str">
        <f t="shared" si="414"/>
        <v>Remplir la colonne BO</v>
      </c>
      <c r="BR838" s="263" t="str">
        <f t="shared" si="428"/>
        <v>Remplir la colonne I</v>
      </c>
      <c r="BS838" s="91"/>
      <c r="BT838" s="315" t="str">
        <f t="shared" si="415"/>
        <v>Remplir les termes C, P, T et TVA</v>
      </c>
      <c r="BU838" s="55"/>
      <c r="BV838" s="65"/>
      <c r="BW838" s="98" t="s">
        <v>64</v>
      </c>
      <c r="BX838" s="63"/>
      <c r="BY838" s="87" t="str">
        <f t="shared" si="416"/>
        <v>Remplir la colonne BU ou BX</v>
      </c>
      <c r="BZ838" s="63"/>
      <c r="CA838" s="173" t="str">
        <f t="shared" si="429"/>
        <v>Remplir la colonne M</v>
      </c>
      <c r="CB838" s="179" t="str">
        <f t="shared" si="417"/>
        <v>Remplir la colonne BZ</v>
      </c>
      <c r="CC838" s="263" t="str">
        <f t="shared" si="430"/>
        <v>Remplir la colonne I</v>
      </c>
      <c r="CD838" s="91"/>
      <c r="CE838" s="315" t="str">
        <f t="shared" si="418"/>
        <v>Remplir les termes C, P, T et TVA</v>
      </c>
      <c r="CF838" s="61" t="str">
        <f t="shared" si="399"/>
        <v>REMPLIR TYPE DE CLIENT</v>
      </c>
      <c r="CG838" s="107" t="str">
        <f t="shared" si="419"/>
        <v>Montant total de l'aide demandée non indiqué</v>
      </c>
      <c r="CH838" s="1"/>
      <c r="CI838" s="1"/>
      <c r="CJ838" s="1"/>
      <c r="CK838" s="1"/>
      <c r="CL838" s="1"/>
    </row>
    <row r="839" spans="1:90" x14ac:dyDescent="0.25">
      <c r="A839" s="51"/>
      <c r="B839" s="111"/>
      <c r="C839" s="111"/>
      <c r="D839" s="111"/>
      <c r="E839" s="111"/>
      <c r="F839" s="111"/>
      <c r="G839" s="132"/>
      <c r="H839" s="151"/>
      <c r="I839" s="299"/>
      <c r="J839" s="152"/>
      <c r="K839" s="153"/>
      <c r="L839" s="169"/>
      <c r="M839" s="39"/>
      <c r="N839" s="90"/>
      <c r="O839" s="39"/>
      <c r="P839" s="23"/>
      <c r="Q839" s="170">
        <f t="shared" si="400"/>
        <v>0</v>
      </c>
      <c r="R839" s="55"/>
      <c r="S839" s="65"/>
      <c r="T839" s="98" t="s">
        <v>64</v>
      </c>
      <c r="U839" s="63"/>
      <c r="V839" s="87" t="str">
        <f t="shared" si="401"/>
        <v>Remplir la colonne R ou U</v>
      </c>
      <c r="W839" s="63"/>
      <c r="X839" s="173" t="str">
        <f t="shared" si="398"/>
        <v>Remplir la colonne M</v>
      </c>
      <c r="Y839" s="179" t="str">
        <f t="shared" si="402"/>
        <v>Remplir la colonne W</v>
      </c>
      <c r="Z839" s="263" t="str">
        <f t="shared" si="420"/>
        <v>Remplir la colonne I</v>
      </c>
      <c r="AA839" s="91"/>
      <c r="AB839" s="315" t="str">
        <f t="shared" si="403"/>
        <v>Remplir les termes C, P, T et TVA</v>
      </c>
      <c r="AC839" s="55"/>
      <c r="AD839" s="65"/>
      <c r="AE839" s="98" t="s">
        <v>64</v>
      </c>
      <c r="AF839" s="63"/>
      <c r="AG839" s="87" t="str">
        <f t="shared" si="404"/>
        <v>Remplir la colonne AC ou AF</v>
      </c>
      <c r="AH839" s="63"/>
      <c r="AI839" s="173" t="str">
        <f t="shared" si="421"/>
        <v>Remplir la colonne M</v>
      </c>
      <c r="AJ839" s="179" t="str">
        <f t="shared" si="405"/>
        <v>Remplir la colonne AH</v>
      </c>
      <c r="AK839" s="263" t="str">
        <f t="shared" si="422"/>
        <v>Remplir la colonne I</v>
      </c>
      <c r="AL839" s="91"/>
      <c r="AM839" s="315" t="str">
        <f t="shared" si="406"/>
        <v>Remplir les terme C, P, T et TVA</v>
      </c>
      <c r="AN839" s="55"/>
      <c r="AO839" s="65"/>
      <c r="AP839" s="98" t="s">
        <v>64</v>
      </c>
      <c r="AQ839" s="63"/>
      <c r="AR839" s="87" t="str">
        <f t="shared" si="407"/>
        <v>Remplir la colonne AN ou AQ</v>
      </c>
      <c r="AS839" s="63"/>
      <c r="AT839" s="173" t="str">
        <f t="shared" si="423"/>
        <v>Remplir la colonne M</v>
      </c>
      <c r="AU839" s="179" t="str">
        <f t="shared" si="408"/>
        <v>Remplir la colonne AS</v>
      </c>
      <c r="AV839" s="263" t="str">
        <f t="shared" si="424"/>
        <v>Remplir la colonne I</v>
      </c>
      <c r="AW839" s="91"/>
      <c r="AX839" s="315" t="str">
        <f t="shared" si="409"/>
        <v>Remplir les termes C, P, T et TVA</v>
      </c>
      <c r="AY839" s="55"/>
      <c r="AZ839" s="65"/>
      <c r="BA839" s="98" t="s">
        <v>64</v>
      </c>
      <c r="BB839" s="63"/>
      <c r="BC839" s="87" t="str">
        <f t="shared" si="410"/>
        <v>Remplir la colonne AY ou BB</v>
      </c>
      <c r="BD839" s="63"/>
      <c r="BE839" s="173" t="str">
        <f t="shared" si="425"/>
        <v>Remplir la colonne M</v>
      </c>
      <c r="BF839" s="179" t="str">
        <f t="shared" si="411"/>
        <v>Remplir la colonne BD</v>
      </c>
      <c r="BG839" s="263" t="str">
        <f t="shared" si="426"/>
        <v>Remplir la colonne I</v>
      </c>
      <c r="BH839" s="91"/>
      <c r="BI839" s="315" t="str">
        <f t="shared" si="412"/>
        <v>Remplir les termes C, P, T et TVA</v>
      </c>
      <c r="BJ839" s="55"/>
      <c r="BK839" s="65"/>
      <c r="BL839" s="98" t="s">
        <v>64</v>
      </c>
      <c r="BM839" s="63"/>
      <c r="BN839" s="87" t="str">
        <f t="shared" si="413"/>
        <v>Remplir la colonne BJ ou BM</v>
      </c>
      <c r="BO839" s="63"/>
      <c r="BP839" s="173" t="str">
        <f t="shared" si="427"/>
        <v>Remplir la colonne M</v>
      </c>
      <c r="BQ839" s="179" t="str">
        <f t="shared" si="414"/>
        <v>Remplir la colonne BO</v>
      </c>
      <c r="BR839" s="263" t="str">
        <f t="shared" si="428"/>
        <v>Remplir la colonne I</v>
      </c>
      <c r="BS839" s="91"/>
      <c r="BT839" s="315" t="str">
        <f t="shared" si="415"/>
        <v>Remplir les termes C, P, T et TVA</v>
      </c>
      <c r="BU839" s="55"/>
      <c r="BV839" s="65"/>
      <c r="BW839" s="98" t="s">
        <v>64</v>
      </c>
      <c r="BX839" s="63"/>
      <c r="BY839" s="87" t="str">
        <f t="shared" si="416"/>
        <v>Remplir la colonne BU ou BX</v>
      </c>
      <c r="BZ839" s="63"/>
      <c r="CA839" s="173" t="str">
        <f t="shared" si="429"/>
        <v>Remplir la colonne M</v>
      </c>
      <c r="CB839" s="179" t="str">
        <f t="shared" si="417"/>
        <v>Remplir la colonne BZ</v>
      </c>
      <c r="CC839" s="263" t="str">
        <f t="shared" si="430"/>
        <v>Remplir la colonne I</v>
      </c>
      <c r="CD839" s="91"/>
      <c r="CE839" s="315" t="str">
        <f t="shared" si="418"/>
        <v>Remplir les termes C, P, T et TVA</v>
      </c>
      <c r="CF839" s="61" t="str">
        <f t="shared" si="399"/>
        <v>REMPLIR TYPE DE CLIENT</v>
      </c>
      <c r="CG839" s="107" t="str">
        <f t="shared" si="419"/>
        <v>Montant total de l'aide demandée non indiqué</v>
      </c>
      <c r="CH839" s="1"/>
      <c r="CI839" s="1"/>
      <c r="CJ839" s="1"/>
      <c r="CK839" s="1"/>
      <c r="CL839" s="1"/>
    </row>
    <row r="840" spans="1:90" x14ac:dyDescent="0.25">
      <c r="A840" s="51"/>
      <c r="B840" s="111"/>
      <c r="C840" s="111"/>
      <c r="D840" s="111"/>
      <c r="E840" s="111"/>
      <c r="F840" s="111"/>
      <c r="G840" s="132"/>
      <c r="H840" s="151"/>
      <c r="I840" s="299"/>
      <c r="J840" s="152"/>
      <c r="K840" s="153"/>
      <c r="L840" s="169"/>
      <c r="M840" s="39"/>
      <c r="N840" s="90"/>
      <c r="O840" s="39"/>
      <c r="P840" s="23"/>
      <c r="Q840" s="170">
        <f t="shared" si="400"/>
        <v>0</v>
      </c>
      <c r="R840" s="55"/>
      <c r="S840" s="65"/>
      <c r="T840" s="98" t="s">
        <v>64</v>
      </c>
      <c r="U840" s="63"/>
      <c r="V840" s="87" t="str">
        <f t="shared" si="401"/>
        <v>Remplir la colonne R ou U</v>
      </c>
      <c r="W840" s="63"/>
      <c r="X840" s="173" t="str">
        <f t="shared" si="398"/>
        <v>Remplir la colonne M</v>
      </c>
      <c r="Y840" s="179" t="str">
        <f t="shared" si="402"/>
        <v>Remplir la colonne W</v>
      </c>
      <c r="Z840" s="263" t="str">
        <f t="shared" si="420"/>
        <v>Remplir la colonne I</v>
      </c>
      <c r="AA840" s="91"/>
      <c r="AB840" s="315" t="str">
        <f t="shared" si="403"/>
        <v>Remplir les termes C, P, T et TVA</v>
      </c>
      <c r="AC840" s="55"/>
      <c r="AD840" s="65"/>
      <c r="AE840" s="98" t="s">
        <v>64</v>
      </c>
      <c r="AF840" s="63"/>
      <c r="AG840" s="87" t="str">
        <f t="shared" si="404"/>
        <v>Remplir la colonne AC ou AF</v>
      </c>
      <c r="AH840" s="63"/>
      <c r="AI840" s="173" t="str">
        <f t="shared" si="421"/>
        <v>Remplir la colonne M</v>
      </c>
      <c r="AJ840" s="179" t="str">
        <f t="shared" si="405"/>
        <v>Remplir la colonne AH</v>
      </c>
      <c r="AK840" s="263" t="str">
        <f t="shared" si="422"/>
        <v>Remplir la colonne I</v>
      </c>
      <c r="AL840" s="91"/>
      <c r="AM840" s="315" t="str">
        <f t="shared" si="406"/>
        <v>Remplir les terme C, P, T et TVA</v>
      </c>
      <c r="AN840" s="55"/>
      <c r="AO840" s="65"/>
      <c r="AP840" s="98" t="s">
        <v>64</v>
      </c>
      <c r="AQ840" s="63"/>
      <c r="AR840" s="87" t="str">
        <f t="shared" si="407"/>
        <v>Remplir la colonne AN ou AQ</v>
      </c>
      <c r="AS840" s="63"/>
      <c r="AT840" s="173" t="str">
        <f t="shared" si="423"/>
        <v>Remplir la colonne M</v>
      </c>
      <c r="AU840" s="179" t="str">
        <f t="shared" si="408"/>
        <v>Remplir la colonne AS</v>
      </c>
      <c r="AV840" s="263" t="str">
        <f t="shared" si="424"/>
        <v>Remplir la colonne I</v>
      </c>
      <c r="AW840" s="91"/>
      <c r="AX840" s="315" t="str">
        <f t="shared" si="409"/>
        <v>Remplir les termes C, P, T et TVA</v>
      </c>
      <c r="AY840" s="55"/>
      <c r="AZ840" s="65"/>
      <c r="BA840" s="98" t="s">
        <v>64</v>
      </c>
      <c r="BB840" s="63"/>
      <c r="BC840" s="87" t="str">
        <f t="shared" si="410"/>
        <v>Remplir la colonne AY ou BB</v>
      </c>
      <c r="BD840" s="63"/>
      <c r="BE840" s="173" t="str">
        <f t="shared" si="425"/>
        <v>Remplir la colonne M</v>
      </c>
      <c r="BF840" s="179" t="str">
        <f t="shared" si="411"/>
        <v>Remplir la colonne BD</v>
      </c>
      <c r="BG840" s="263" t="str">
        <f t="shared" si="426"/>
        <v>Remplir la colonne I</v>
      </c>
      <c r="BH840" s="91"/>
      <c r="BI840" s="315" t="str">
        <f t="shared" si="412"/>
        <v>Remplir les termes C, P, T et TVA</v>
      </c>
      <c r="BJ840" s="55"/>
      <c r="BK840" s="65"/>
      <c r="BL840" s="98" t="s">
        <v>64</v>
      </c>
      <c r="BM840" s="63"/>
      <c r="BN840" s="87" t="str">
        <f t="shared" si="413"/>
        <v>Remplir la colonne BJ ou BM</v>
      </c>
      <c r="BO840" s="63"/>
      <c r="BP840" s="173" t="str">
        <f t="shared" si="427"/>
        <v>Remplir la colonne M</v>
      </c>
      <c r="BQ840" s="179" t="str">
        <f t="shared" si="414"/>
        <v>Remplir la colonne BO</v>
      </c>
      <c r="BR840" s="263" t="str">
        <f t="shared" si="428"/>
        <v>Remplir la colonne I</v>
      </c>
      <c r="BS840" s="91"/>
      <c r="BT840" s="315" t="str">
        <f t="shared" si="415"/>
        <v>Remplir les termes C, P, T et TVA</v>
      </c>
      <c r="BU840" s="55"/>
      <c r="BV840" s="65"/>
      <c r="BW840" s="98" t="s">
        <v>64</v>
      </c>
      <c r="BX840" s="63"/>
      <c r="BY840" s="87" t="str">
        <f t="shared" si="416"/>
        <v>Remplir la colonne BU ou BX</v>
      </c>
      <c r="BZ840" s="63"/>
      <c r="CA840" s="173" t="str">
        <f t="shared" si="429"/>
        <v>Remplir la colonne M</v>
      </c>
      <c r="CB840" s="179" t="str">
        <f t="shared" si="417"/>
        <v>Remplir la colonne BZ</v>
      </c>
      <c r="CC840" s="263" t="str">
        <f t="shared" si="430"/>
        <v>Remplir la colonne I</v>
      </c>
      <c r="CD840" s="91"/>
      <c r="CE840" s="315" t="str">
        <f t="shared" si="418"/>
        <v>Remplir les termes C, P, T et TVA</v>
      </c>
      <c r="CF840" s="61" t="str">
        <f t="shared" si="399"/>
        <v>REMPLIR TYPE DE CLIENT</v>
      </c>
      <c r="CG840" s="107" t="str">
        <f t="shared" si="419"/>
        <v>Montant total de l'aide demandée non indiqué</v>
      </c>
      <c r="CH840" s="1"/>
      <c r="CI840" s="1"/>
      <c r="CJ840" s="1"/>
      <c r="CK840" s="1"/>
      <c r="CL840" s="1"/>
    </row>
    <row r="841" spans="1:90" x14ac:dyDescent="0.25">
      <c r="A841" s="51"/>
      <c r="B841" s="111"/>
      <c r="C841" s="111"/>
      <c r="D841" s="111"/>
      <c r="E841" s="111"/>
      <c r="F841" s="111"/>
      <c r="G841" s="132"/>
      <c r="H841" s="151"/>
      <c r="I841" s="299"/>
      <c r="J841" s="152"/>
      <c r="K841" s="153"/>
      <c r="L841" s="169"/>
      <c r="M841" s="39"/>
      <c r="N841" s="90"/>
      <c r="O841" s="39"/>
      <c r="P841" s="23"/>
      <c r="Q841" s="170">
        <f t="shared" si="400"/>
        <v>0</v>
      </c>
      <c r="R841" s="55"/>
      <c r="S841" s="65"/>
      <c r="T841" s="98" t="s">
        <v>64</v>
      </c>
      <c r="U841" s="63"/>
      <c r="V841" s="87" t="str">
        <f t="shared" si="401"/>
        <v>Remplir la colonne R ou U</v>
      </c>
      <c r="W841" s="63"/>
      <c r="X841" s="173" t="str">
        <f t="shared" si="398"/>
        <v>Remplir la colonne M</v>
      </c>
      <c r="Y841" s="179" t="str">
        <f t="shared" si="402"/>
        <v>Remplir la colonne W</v>
      </c>
      <c r="Z841" s="263" t="str">
        <f t="shared" si="420"/>
        <v>Remplir la colonne I</v>
      </c>
      <c r="AA841" s="91"/>
      <c r="AB841" s="315" t="str">
        <f t="shared" si="403"/>
        <v>Remplir les termes C, P, T et TVA</v>
      </c>
      <c r="AC841" s="55"/>
      <c r="AD841" s="65"/>
      <c r="AE841" s="98" t="s">
        <v>64</v>
      </c>
      <c r="AF841" s="63"/>
      <c r="AG841" s="87" t="str">
        <f t="shared" si="404"/>
        <v>Remplir la colonne AC ou AF</v>
      </c>
      <c r="AH841" s="63"/>
      <c r="AI841" s="173" t="str">
        <f t="shared" si="421"/>
        <v>Remplir la colonne M</v>
      </c>
      <c r="AJ841" s="179" t="str">
        <f t="shared" si="405"/>
        <v>Remplir la colonne AH</v>
      </c>
      <c r="AK841" s="263" t="str">
        <f t="shared" si="422"/>
        <v>Remplir la colonne I</v>
      </c>
      <c r="AL841" s="91"/>
      <c r="AM841" s="315" t="str">
        <f t="shared" si="406"/>
        <v>Remplir les terme C, P, T et TVA</v>
      </c>
      <c r="AN841" s="55"/>
      <c r="AO841" s="65"/>
      <c r="AP841" s="98" t="s">
        <v>64</v>
      </c>
      <c r="AQ841" s="63"/>
      <c r="AR841" s="87" t="str">
        <f t="shared" si="407"/>
        <v>Remplir la colonne AN ou AQ</v>
      </c>
      <c r="AS841" s="63"/>
      <c r="AT841" s="173" t="str">
        <f t="shared" si="423"/>
        <v>Remplir la colonne M</v>
      </c>
      <c r="AU841" s="179" t="str">
        <f t="shared" si="408"/>
        <v>Remplir la colonne AS</v>
      </c>
      <c r="AV841" s="263" t="str">
        <f t="shared" si="424"/>
        <v>Remplir la colonne I</v>
      </c>
      <c r="AW841" s="91"/>
      <c r="AX841" s="315" t="str">
        <f t="shared" si="409"/>
        <v>Remplir les termes C, P, T et TVA</v>
      </c>
      <c r="AY841" s="55"/>
      <c r="AZ841" s="65"/>
      <c r="BA841" s="98" t="s">
        <v>64</v>
      </c>
      <c r="BB841" s="63"/>
      <c r="BC841" s="87" t="str">
        <f t="shared" si="410"/>
        <v>Remplir la colonne AY ou BB</v>
      </c>
      <c r="BD841" s="63"/>
      <c r="BE841" s="173" t="str">
        <f t="shared" si="425"/>
        <v>Remplir la colonne M</v>
      </c>
      <c r="BF841" s="179" t="str">
        <f t="shared" si="411"/>
        <v>Remplir la colonne BD</v>
      </c>
      <c r="BG841" s="263" t="str">
        <f t="shared" si="426"/>
        <v>Remplir la colonne I</v>
      </c>
      <c r="BH841" s="91"/>
      <c r="BI841" s="315" t="str">
        <f t="shared" si="412"/>
        <v>Remplir les termes C, P, T et TVA</v>
      </c>
      <c r="BJ841" s="55"/>
      <c r="BK841" s="65"/>
      <c r="BL841" s="98" t="s">
        <v>64</v>
      </c>
      <c r="BM841" s="63"/>
      <c r="BN841" s="87" t="str">
        <f t="shared" si="413"/>
        <v>Remplir la colonne BJ ou BM</v>
      </c>
      <c r="BO841" s="63"/>
      <c r="BP841" s="173" t="str">
        <f t="shared" si="427"/>
        <v>Remplir la colonne M</v>
      </c>
      <c r="BQ841" s="179" t="str">
        <f t="shared" si="414"/>
        <v>Remplir la colonne BO</v>
      </c>
      <c r="BR841" s="263" t="str">
        <f t="shared" si="428"/>
        <v>Remplir la colonne I</v>
      </c>
      <c r="BS841" s="91"/>
      <c r="BT841" s="315" t="str">
        <f t="shared" si="415"/>
        <v>Remplir les termes C, P, T et TVA</v>
      </c>
      <c r="BU841" s="55"/>
      <c r="BV841" s="65"/>
      <c r="BW841" s="98" t="s">
        <v>64</v>
      </c>
      <c r="BX841" s="63"/>
      <c r="BY841" s="87" t="str">
        <f t="shared" si="416"/>
        <v>Remplir la colonne BU ou BX</v>
      </c>
      <c r="BZ841" s="63"/>
      <c r="CA841" s="173" t="str">
        <f t="shared" si="429"/>
        <v>Remplir la colonne M</v>
      </c>
      <c r="CB841" s="179" t="str">
        <f t="shared" si="417"/>
        <v>Remplir la colonne BZ</v>
      </c>
      <c r="CC841" s="263" t="str">
        <f t="shared" si="430"/>
        <v>Remplir la colonne I</v>
      </c>
      <c r="CD841" s="91"/>
      <c r="CE841" s="315" t="str">
        <f t="shared" si="418"/>
        <v>Remplir les termes C, P, T et TVA</v>
      </c>
      <c r="CF841" s="61" t="str">
        <f t="shared" si="399"/>
        <v>REMPLIR TYPE DE CLIENT</v>
      </c>
      <c r="CG841" s="107" t="str">
        <f t="shared" si="419"/>
        <v>Montant total de l'aide demandée non indiqué</v>
      </c>
      <c r="CH841" s="1"/>
      <c r="CI841" s="1"/>
      <c r="CJ841" s="1"/>
      <c r="CK841" s="1"/>
      <c r="CL841" s="1"/>
    </row>
    <row r="842" spans="1:90" x14ac:dyDescent="0.25">
      <c r="A842" s="51"/>
      <c r="B842" s="111"/>
      <c r="C842" s="111"/>
      <c r="D842" s="111"/>
      <c r="E842" s="111"/>
      <c r="F842" s="111"/>
      <c r="G842" s="132"/>
      <c r="H842" s="151"/>
      <c r="I842" s="299"/>
      <c r="J842" s="152"/>
      <c r="K842" s="153"/>
      <c r="L842" s="169"/>
      <c r="M842" s="39"/>
      <c r="N842" s="90"/>
      <c r="O842" s="39"/>
      <c r="P842" s="23"/>
      <c r="Q842" s="170">
        <f t="shared" si="400"/>
        <v>0</v>
      </c>
      <c r="R842" s="55"/>
      <c r="S842" s="65"/>
      <c r="T842" s="98" t="s">
        <v>64</v>
      </c>
      <c r="U842" s="63"/>
      <c r="V842" s="87" t="str">
        <f t="shared" si="401"/>
        <v>Remplir la colonne R ou U</v>
      </c>
      <c r="W842" s="63"/>
      <c r="X842" s="173" t="str">
        <f t="shared" si="398"/>
        <v>Remplir la colonne M</v>
      </c>
      <c r="Y842" s="179" t="str">
        <f t="shared" si="402"/>
        <v>Remplir la colonne W</v>
      </c>
      <c r="Z842" s="263" t="str">
        <f t="shared" si="420"/>
        <v>Remplir la colonne I</v>
      </c>
      <c r="AA842" s="91"/>
      <c r="AB842" s="315" t="str">
        <f t="shared" si="403"/>
        <v>Remplir les termes C, P, T et TVA</v>
      </c>
      <c r="AC842" s="55"/>
      <c r="AD842" s="65"/>
      <c r="AE842" s="98" t="s">
        <v>64</v>
      </c>
      <c r="AF842" s="63"/>
      <c r="AG842" s="87" t="str">
        <f t="shared" si="404"/>
        <v>Remplir la colonne AC ou AF</v>
      </c>
      <c r="AH842" s="63"/>
      <c r="AI842" s="173" t="str">
        <f t="shared" si="421"/>
        <v>Remplir la colonne M</v>
      </c>
      <c r="AJ842" s="179" t="str">
        <f t="shared" si="405"/>
        <v>Remplir la colonne AH</v>
      </c>
      <c r="AK842" s="263" t="str">
        <f t="shared" si="422"/>
        <v>Remplir la colonne I</v>
      </c>
      <c r="AL842" s="91"/>
      <c r="AM842" s="315" t="str">
        <f t="shared" si="406"/>
        <v>Remplir les terme C, P, T et TVA</v>
      </c>
      <c r="AN842" s="55"/>
      <c r="AO842" s="65"/>
      <c r="AP842" s="98" t="s">
        <v>64</v>
      </c>
      <c r="AQ842" s="63"/>
      <c r="AR842" s="87" t="str">
        <f t="shared" si="407"/>
        <v>Remplir la colonne AN ou AQ</v>
      </c>
      <c r="AS842" s="63"/>
      <c r="AT842" s="173" t="str">
        <f t="shared" si="423"/>
        <v>Remplir la colonne M</v>
      </c>
      <c r="AU842" s="179" t="str">
        <f t="shared" si="408"/>
        <v>Remplir la colonne AS</v>
      </c>
      <c r="AV842" s="263" t="str">
        <f t="shared" si="424"/>
        <v>Remplir la colonne I</v>
      </c>
      <c r="AW842" s="91"/>
      <c r="AX842" s="315" t="str">
        <f t="shared" si="409"/>
        <v>Remplir les termes C, P, T et TVA</v>
      </c>
      <c r="AY842" s="55"/>
      <c r="AZ842" s="65"/>
      <c r="BA842" s="98" t="s">
        <v>64</v>
      </c>
      <c r="BB842" s="63"/>
      <c r="BC842" s="87" t="str">
        <f t="shared" si="410"/>
        <v>Remplir la colonne AY ou BB</v>
      </c>
      <c r="BD842" s="63"/>
      <c r="BE842" s="173" t="str">
        <f t="shared" si="425"/>
        <v>Remplir la colonne M</v>
      </c>
      <c r="BF842" s="179" t="str">
        <f t="shared" si="411"/>
        <v>Remplir la colonne BD</v>
      </c>
      <c r="BG842" s="263" t="str">
        <f t="shared" si="426"/>
        <v>Remplir la colonne I</v>
      </c>
      <c r="BH842" s="91"/>
      <c r="BI842" s="315" t="str">
        <f t="shared" si="412"/>
        <v>Remplir les termes C, P, T et TVA</v>
      </c>
      <c r="BJ842" s="55"/>
      <c r="BK842" s="65"/>
      <c r="BL842" s="98" t="s">
        <v>64</v>
      </c>
      <c r="BM842" s="63"/>
      <c r="BN842" s="87" t="str">
        <f t="shared" si="413"/>
        <v>Remplir la colonne BJ ou BM</v>
      </c>
      <c r="BO842" s="63"/>
      <c r="BP842" s="173" t="str">
        <f t="shared" si="427"/>
        <v>Remplir la colonne M</v>
      </c>
      <c r="BQ842" s="179" t="str">
        <f t="shared" si="414"/>
        <v>Remplir la colonne BO</v>
      </c>
      <c r="BR842" s="263" t="str">
        <f t="shared" si="428"/>
        <v>Remplir la colonne I</v>
      </c>
      <c r="BS842" s="91"/>
      <c r="BT842" s="315" t="str">
        <f t="shared" si="415"/>
        <v>Remplir les termes C, P, T et TVA</v>
      </c>
      <c r="BU842" s="55"/>
      <c r="BV842" s="65"/>
      <c r="BW842" s="98" t="s">
        <v>64</v>
      </c>
      <c r="BX842" s="63"/>
      <c r="BY842" s="87" t="str">
        <f t="shared" si="416"/>
        <v>Remplir la colonne BU ou BX</v>
      </c>
      <c r="BZ842" s="63"/>
      <c r="CA842" s="173" t="str">
        <f t="shared" si="429"/>
        <v>Remplir la colonne M</v>
      </c>
      <c r="CB842" s="179" t="str">
        <f t="shared" si="417"/>
        <v>Remplir la colonne BZ</v>
      </c>
      <c r="CC842" s="263" t="str">
        <f t="shared" si="430"/>
        <v>Remplir la colonne I</v>
      </c>
      <c r="CD842" s="91"/>
      <c r="CE842" s="315" t="str">
        <f t="shared" si="418"/>
        <v>Remplir les termes C, P, T et TVA</v>
      </c>
      <c r="CF842" s="61" t="str">
        <f t="shared" si="399"/>
        <v>REMPLIR TYPE DE CLIENT</v>
      </c>
      <c r="CG842" s="107" t="str">
        <f t="shared" si="419"/>
        <v>Montant total de l'aide demandée non indiqué</v>
      </c>
      <c r="CH842" s="1"/>
      <c r="CI842" s="1"/>
      <c r="CJ842" s="1"/>
      <c r="CK842" s="1"/>
      <c r="CL842" s="1"/>
    </row>
    <row r="843" spans="1:90" x14ac:dyDescent="0.25">
      <c r="A843" s="51"/>
      <c r="B843" s="111"/>
      <c r="C843" s="111"/>
      <c r="D843" s="111"/>
      <c r="E843" s="111"/>
      <c r="F843" s="111"/>
      <c r="G843" s="132"/>
      <c r="H843" s="151"/>
      <c r="I843" s="299"/>
      <c r="J843" s="152"/>
      <c r="K843" s="153"/>
      <c r="L843" s="169"/>
      <c r="M843" s="39"/>
      <c r="N843" s="90"/>
      <c r="O843" s="39"/>
      <c r="P843" s="23"/>
      <c r="Q843" s="170">
        <f t="shared" si="400"/>
        <v>0</v>
      </c>
      <c r="R843" s="55"/>
      <c r="S843" s="65"/>
      <c r="T843" s="98" t="s">
        <v>64</v>
      </c>
      <c r="U843" s="63"/>
      <c r="V843" s="87" t="str">
        <f t="shared" si="401"/>
        <v>Remplir la colonne R ou U</v>
      </c>
      <c r="W843" s="63"/>
      <c r="X843" s="173" t="str">
        <f t="shared" si="398"/>
        <v>Remplir la colonne M</v>
      </c>
      <c r="Y843" s="179" t="str">
        <f t="shared" si="402"/>
        <v>Remplir la colonne W</v>
      </c>
      <c r="Z843" s="263" t="str">
        <f t="shared" si="420"/>
        <v>Remplir la colonne I</v>
      </c>
      <c r="AA843" s="91"/>
      <c r="AB843" s="315" t="str">
        <f t="shared" si="403"/>
        <v>Remplir les termes C, P, T et TVA</v>
      </c>
      <c r="AC843" s="55"/>
      <c r="AD843" s="65"/>
      <c r="AE843" s="98" t="s">
        <v>64</v>
      </c>
      <c r="AF843" s="63"/>
      <c r="AG843" s="87" t="str">
        <f t="shared" si="404"/>
        <v>Remplir la colonne AC ou AF</v>
      </c>
      <c r="AH843" s="63"/>
      <c r="AI843" s="173" t="str">
        <f t="shared" si="421"/>
        <v>Remplir la colonne M</v>
      </c>
      <c r="AJ843" s="179" t="str">
        <f t="shared" si="405"/>
        <v>Remplir la colonne AH</v>
      </c>
      <c r="AK843" s="263" t="str">
        <f t="shared" si="422"/>
        <v>Remplir la colonne I</v>
      </c>
      <c r="AL843" s="91"/>
      <c r="AM843" s="315" t="str">
        <f t="shared" si="406"/>
        <v>Remplir les terme C, P, T et TVA</v>
      </c>
      <c r="AN843" s="55"/>
      <c r="AO843" s="65"/>
      <c r="AP843" s="98" t="s">
        <v>64</v>
      </c>
      <c r="AQ843" s="63"/>
      <c r="AR843" s="87" t="str">
        <f t="shared" si="407"/>
        <v>Remplir la colonne AN ou AQ</v>
      </c>
      <c r="AS843" s="63"/>
      <c r="AT843" s="173" t="str">
        <f t="shared" si="423"/>
        <v>Remplir la colonne M</v>
      </c>
      <c r="AU843" s="179" t="str">
        <f t="shared" si="408"/>
        <v>Remplir la colonne AS</v>
      </c>
      <c r="AV843" s="263" t="str">
        <f t="shared" si="424"/>
        <v>Remplir la colonne I</v>
      </c>
      <c r="AW843" s="91"/>
      <c r="AX843" s="315" t="str">
        <f t="shared" si="409"/>
        <v>Remplir les termes C, P, T et TVA</v>
      </c>
      <c r="AY843" s="55"/>
      <c r="AZ843" s="65"/>
      <c r="BA843" s="98" t="s">
        <v>64</v>
      </c>
      <c r="BB843" s="63"/>
      <c r="BC843" s="87" t="str">
        <f t="shared" si="410"/>
        <v>Remplir la colonne AY ou BB</v>
      </c>
      <c r="BD843" s="63"/>
      <c r="BE843" s="173" t="str">
        <f t="shared" si="425"/>
        <v>Remplir la colonne M</v>
      </c>
      <c r="BF843" s="179" t="str">
        <f t="shared" si="411"/>
        <v>Remplir la colonne BD</v>
      </c>
      <c r="BG843" s="263" t="str">
        <f t="shared" si="426"/>
        <v>Remplir la colonne I</v>
      </c>
      <c r="BH843" s="91"/>
      <c r="BI843" s="315" t="str">
        <f t="shared" si="412"/>
        <v>Remplir les termes C, P, T et TVA</v>
      </c>
      <c r="BJ843" s="55"/>
      <c r="BK843" s="65"/>
      <c r="BL843" s="98" t="s">
        <v>64</v>
      </c>
      <c r="BM843" s="63"/>
      <c r="BN843" s="87" t="str">
        <f t="shared" si="413"/>
        <v>Remplir la colonne BJ ou BM</v>
      </c>
      <c r="BO843" s="63"/>
      <c r="BP843" s="173" t="str">
        <f t="shared" si="427"/>
        <v>Remplir la colonne M</v>
      </c>
      <c r="BQ843" s="179" t="str">
        <f t="shared" si="414"/>
        <v>Remplir la colonne BO</v>
      </c>
      <c r="BR843" s="263" t="str">
        <f t="shared" si="428"/>
        <v>Remplir la colonne I</v>
      </c>
      <c r="BS843" s="91"/>
      <c r="BT843" s="315" t="str">
        <f t="shared" si="415"/>
        <v>Remplir les termes C, P, T et TVA</v>
      </c>
      <c r="BU843" s="55"/>
      <c r="BV843" s="65"/>
      <c r="BW843" s="98" t="s">
        <v>64</v>
      </c>
      <c r="BX843" s="63"/>
      <c r="BY843" s="87" t="str">
        <f t="shared" si="416"/>
        <v>Remplir la colonne BU ou BX</v>
      </c>
      <c r="BZ843" s="63"/>
      <c r="CA843" s="173" t="str">
        <f t="shared" si="429"/>
        <v>Remplir la colonne M</v>
      </c>
      <c r="CB843" s="179" t="str">
        <f t="shared" si="417"/>
        <v>Remplir la colonne BZ</v>
      </c>
      <c r="CC843" s="263" t="str">
        <f t="shared" si="430"/>
        <v>Remplir la colonne I</v>
      </c>
      <c r="CD843" s="91"/>
      <c r="CE843" s="315" t="str">
        <f t="shared" si="418"/>
        <v>Remplir les termes C, P, T et TVA</v>
      </c>
      <c r="CF843" s="61" t="str">
        <f t="shared" si="399"/>
        <v>REMPLIR TYPE DE CLIENT</v>
      </c>
      <c r="CG843" s="107" t="str">
        <f t="shared" si="419"/>
        <v>Montant total de l'aide demandée non indiqué</v>
      </c>
      <c r="CH843" s="1"/>
      <c r="CI843" s="1"/>
      <c r="CJ843" s="1"/>
      <c r="CK843" s="1"/>
      <c r="CL843" s="1"/>
    </row>
    <row r="844" spans="1:90" x14ac:dyDescent="0.25">
      <c r="A844" s="51"/>
      <c r="B844" s="111"/>
      <c r="C844" s="111"/>
      <c r="D844" s="111"/>
      <c r="E844" s="111"/>
      <c r="F844" s="111"/>
      <c r="G844" s="132"/>
      <c r="H844" s="151"/>
      <c r="I844" s="299"/>
      <c r="J844" s="152"/>
      <c r="K844" s="153"/>
      <c r="L844" s="169"/>
      <c r="M844" s="39"/>
      <c r="N844" s="90"/>
      <c r="O844" s="39"/>
      <c r="P844" s="23"/>
      <c r="Q844" s="170">
        <f t="shared" si="400"/>
        <v>0</v>
      </c>
      <c r="R844" s="55"/>
      <c r="S844" s="65"/>
      <c r="T844" s="98" t="s">
        <v>64</v>
      </c>
      <c r="U844" s="63"/>
      <c r="V844" s="87" t="str">
        <f t="shared" si="401"/>
        <v>Remplir la colonne R ou U</v>
      </c>
      <c r="W844" s="63"/>
      <c r="X844" s="173" t="str">
        <f t="shared" si="398"/>
        <v>Remplir la colonne M</v>
      </c>
      <c r="Y844" s="179" t="str">
        <f t="shared" si="402"/>
        <v>Remplir la colonne W</v>
      </c>
      <c r="Z844" s="263" t="str">
        <f t="shared" si="420"/>
        <v>Remplir la colonne I</v>
      </c>
      <c r="AA844" s="91"/>
      <c r="AB844" s="315" t="str">
        <f t="shared" si="403"/>
        <v>Remplir les termes C, P, T et TVA</v>
      </c>
      <c r="AC844" s="55"/>
      <c r="AD844" s="65"/>
      <c r="AE844" s="98" t="s">
        <v>64</v>
      </c>
      <c r="AF844" s="63"/>
      <c r="AG844" s="87" t="str">
        <f t="shared" si="404"/>
        <v>Remplir la colonne AC ou AF</v>
      </c>
      <c r="AH844" s="63"/>
      <c r="AI844" s="173" t="str">
        <f t="shared" si="421"/>
        <v>Remplir la colonne M</v>
      </c>
      <c r="AJ844" s="179" t="str">
        <f t="shared" si="405"/>
        <v>Remplir la colonne AH</v>
      </c>
      <c r="AK844" s="263" t="str">
        <f t="shared" si="422"/>
        <v>Remplir la colonne I</v>
      </c>
      <c r="AL844" s="91"/>
      <c r="AM844" s="315" t="str">
        <f t="shared" si="406"/>
        <v>Remplir les terme C, P, T et TVA</v>
      </c>
      <c r="AN844" s="55"/>
      <c r="AO844" s="65"/>
      <c r="AP844" s="98" t="s">
        <v>64</v>
      </c>
      <c r="AQ844" s="63"/>
      <c r="AR844" s="87" t="str">
        <f t="shared" si="407"/>
        <v>Remplir la colonne AN ou AQ</v>
      </c>
      <c r="AS844" s="63"/>
      <c r="AT844" s="173" t="str">
        <f t="shared" si="423"/>
        <v>Remplir la colonne M</v>
      </c>
      <c r="AU844" s="179" t="str">
        <f t="shared" si="408"/>
        <v>Remplir la colonne AS</v>
      </c>
      <c r="AV844" s="263" t="str">
        <f t="shared" si="424"/>
        <v>Remplir la colonne I</v>
      </c>
      <c r="AW844" s="91"/>
      <c r="AX844" s="315" t="str">
        <f t="shared" si="409"/>
        <v>Remplir les termes C, P, T et TVA</v>
      </c>
      <c r="AY844" s="55"/>
      <c r="AZ844" s="65"/>
      <c r="BA844" s="98" t="s">
        <v>64</v>
      </c>
      <c r="BB844" s="63"/>
      <c r="BC844" s="87" t="str">
        <f t="shared" si="410"/>
        <v>Remplir la colonne AY ou BB</v>
      </c>
      <c r="BD844" s="63"/>
      <c r="BE844" s="173" t="str">
        <f t="shared" si="425"/>
        <v>Remplir la colonne M</v>
      </c>
      <c r="BF844" s="179" t="str">
        <f t="shared" si="411"/>
        <v>Remplir la colonne BD</v>
      </c>
      <c r="BG844" s="263" t="str">
        <f t="shared" si="426"/>
        <v>Remplir la colonne I</v>
      </c>
      <c r="BH844" s="91"/>
      <c r="BI844" s="315" t="str">
        <f t="shared" si="412"/>
        <v>Remplir les termes C, P, T et TVA</v>
      </c>
      <c r="BJ844" s="55"/>
      <c r="BK844" s="65"/>
      <c r="BL844" s="98" t="s">
        <v>64</v>
      </c>
      <c r="BM844" s="63"/>
      <c r="BN844" s="87" t="str">
        <f t="shared" si="413"/>
        <v>Remplir la colonne BJ ou BM</v>
      </c>
      <c r="BO844" s="63"/>
      <c r="BP844" s="173" t="str">
        <f t="shared" si="427"/>
        <v>Remplir la colonne M</v>
      </c>
      <c r="BQ844" s="179" t="str">
        <f t="shared" si="414"/>
        <v>Remplir la colonne BO</v>
      </c>
      <c r="BR844" s="263" t="str">
        <f t="shared" si="428"/>
        <v>Remplir la colonne I</v>
      </c>
      <c r="BS844" s="91"/>
      <c r="BT844" s="315" t="str">
        <f t="shared" si="415"/>
        <v>Remplir les termes C, P, T et TVA</v>
      </c>
      <c r="BU844" s="55"/>
      <c r="BV844" s="65"/>
      <c r="BW844" s="98" t="s">
        <v>64</v>
      </c>
      <c r="BX844" s="63"/>
      <c r="BY844" s="87" t="str">
        <f t="shared" si="416"/>
        <v>Remplir la colonne BU ou BX</v>
      </c>
      <c r="BZ844" s="63"/>
      <c r="CA844" s="173" t="str">
        <f t="shared" si="429"/>
        <v>Remplir la colonne M</v>
      </c>
      <c r="CB844" s="179" t="str">
        <f t="shared" si="417"/>
        <v>Remplir la colonne BZ</v>
      </c>
      <c r="CC844" s="263" t="str">
        <f t="shared" si="430"/>
        <v>Remplir la colonne I</v>
      </c>
      <c r="CD844" s="91"/>
      <c r="CE844" s="315" t="str">
        <f t="shared" si="418"/>
        <v>Remplir les termes C, P, T et TVA</v>
      </c>
      <c r="CF844" s="61" t="str">
        <f t="shared" si="399"/>
        <v>REMPLIR TYPE DE CLIENT</v>
      </c>
      <c r="CG844" s="107" t="str">
        <f t="shared" si="419"/>
        <v>Montant total de l'aide demandée non indiqué</v>
      </c>
      <c r="CH844" s="1"/>
      <c r="CI844" s="1"/>
      <c r="CJ844" s="1"/>
      <c r="CK844" s="1"/>
      <c r="CL844" s="1"/>
    </row>
    <row r="845" spans="1:90" x14ac:dyDescent="0.25">
      <c r="A845" s="51"/>
      <c r="B845" s="111"/>
      <c r="C845" s="111"/>
      <c r="D845" s="111"/>
      <c r="E845" s="111"/>
      <c r="F845" s="111"/>
      <c r="G845" s="132"/>
      <c r="H845" s="151"/>
      <c r="I845" s="299"/>
      <c r="J845" s="152"/>
      <c r="K845" s="153"/>
      <c r="L845" s="169"/>
      <c r="M845" s="39"/>
      <c r="N845" s="90"/>
      <c r="O845" s="39"/>
      <c r="P845" s="23"/>
      <c r="Q845" s="170">
        <f t="shared" si="400"/>
        <v>0</v>
      </c>
      <c r="R845" s="55"/>
      <c r="S845" s="65"/>
      <c r="T845" s="98" t="s">
        <v>64</v>
      </c>
      <c r="U845" s="63"/>
      <c r="V845" s="87" t="str">
        <f t="shared" si="401"/>
        <v>Remplir la colonne R ou U</v>
      </c>
      <c r="W845" s="63"/>
      <c r="X845" s="173" t="str">
        <f t="shared" ref="X845:X908" si="431">IF($M845="Oui",$C$4,IF($M845="Non",$C$6,"Remplir la colonne M"))</f>
        <v>Remplir la colonne M</v>
      </c>
      <c r="Y845" s="179" t="str">
        <f t="shared" si="402"/>
        <v>Remplir la colonne W</v>
      </c>
      <c r="Z845" s="263" t="str">
        <f t="shared" si="420"/>
        <v>Remplir la colonne I</v>
      </c>
      <c r="AA845" s="91"/>
      <c r="AB845" s="315" t="str">
        <f t="shared" si="403"/>
        <v>Remplir les termes C, P, T et TVA</v>
      </c>
      <c r="AC845" s="55"/>
      <c r="AD845" s="65"/>
      <c r="AE845" s="98" t="s">
        <v>64</v>
      </c>
      <c r="AF845" s="63"/>
      <c r="AG845" s="87" t="str">
        <f t="shared" si="404"/>
        <v>Remplir la colonne AC ou AF</v>
      </c>
      <c r="AH845" s="63"/>
      <c r="AI845" s="173" t="str">
        <f t="shared" si="421"/>
        <v>Remplir la colonne M</v>
      </c>
      <c r="AJ845" s="179" t="str">
        <f t="shared" si="405"/>
        <v>Remplir la colonne AH</v>
      </c>
      <c r="AK845" s="263" t="str">
        <f t="shared" si="422"/>
        <v>Remplir la colonne I</v>
      </c>
      <c r="AL845" s="91"/>
      <c r="AM845" s="315" t="str">
        <f t="shared" si="406"/>
        <v>Remplir les terme C, P, T et TVA</v>
      </c>
      <c r="AN845" s="55"/>
      <c r="AO845" s="65"/>
      <c r="AP845" s="98" t="s">
        <v>64</v>
      </c>
      <c r="AQ845" s="63"/>
      <c r="AR845" s="87" t="str">
        <f t="shared" si="407"/>
        <v>Remplir la colonne AN ou AQ</v>
      </c>
      <c r="AS845" s="63"/>
      <c r="AT845" s="173" t="str">
        <f t="shared" si="423"/>
        <v>Remplir la colonne M</v>
      </c>
      <c r="AU845" s="179" t="str">
        <f t="shared" si="408"/>
        <v>Remplir la colonne AS</v>
      </c>
      <c r="AV845" s="263" t="str">
        <f t="shared" si="424"/>
        <v>Remplir la colonne I</v>
      </c>
      <c r="AW845" s="91"/>
      <c r="AX845" s="315" t="str">
        <f t="shared" si="409"/>
        <v>Remplir les termes C, P, T et TVA</v>
      </c>
      <c r="AY845" s="55"/>
      <c r="AZ845" s="65"/>
      <c r="BA845" s="98" t="s">
        <v>64</v>
      </c>
      <c r="BB845" s="63"/>
      <c r="BC845" s="87" t="str">
        <f t="shared" si="410"/>
        <v>Remplir la colonne AY ou BB</v>
      </c>
      <c r="BD845" s="63"/>
      <c r="BE845" s="173" t="str">
        <f t="shared" si="425"/>
        <v>Remplir la colonne M</v>
      </c>
      <c r="BF845" s="179" t="str">
        <f t="shared" si="411"/>
        <v>Remplir la colonne BD</v>
      </c>
      <c r="BG845" s="263" t="str">
        <f t="shared" si="426"/>
        <v>Remplir la colonne I</v>
      </c>
      <c r="BH845" s="91"/>
      <c r="BI845" s="315" t="str">
        <f t="shared" si="412"/>
        <v>Remplir les termes C, P, T et TVA</v>
      </c>
      <c r="BJ845" s="55"/>
      <c r="BK845" s="65"/>
      <c r="BL845" s="98" t="s">
        <v>64</v>
      </c>
      <c r="BM845" s="63"/>
      <c r="BN845" s="87" t="str">
        <f t="shared" si="413"/>
        <v>Remplir la colonne BJ ou BM</v>
      </c>
      <c r="BO845" s="63"/>
      <c r="BP845" s="173" t="str">
        <f t="shared" si="427"/>
        <v>Remplir la colonne M</v>
      </c>
      <c r="BQ845" s="179" t="str">
        <f t="shared" si="414"/>
        <v>Remplir la colonne BO</v>
      </c>
      <c r="BR845" s="263" t="str">
        <f t="shared" si="428"/>
        <v>Remplir la colonne I</v>
      </c>
      <c r="BS845" s="91"/>
      <c r="BT845" s="315" t="str">
        <f t="shared" si="415"/>
        <v>Remplir les termes C, P, T et TVA</v>
      </c>
      <c r="BU845" s="55"/>
      <c r="BV845" s="65"/>
      <c r="BW845" s="98" t="s">
        <v>64</v>
      </c>
      <c r="BX845" s="63"/>
      <c r="BY845" s="87" t="str">
        <f t="shared" si="416"/>
        <v>Remplir la colonne BU ou BX</v>
      </c>
      <c r="BZ845" s="63"/>
      <c r="CA845" s="173" t="str">
        <f t="shared" si="429"/>
        <v>Remplir la colonne M</v>
      </c>
      <c r="CB845" s="179" t="str">
        <f t="shared" si="417"/>
        <v>Remplir la colonne BZ</v>
      </c>
      <c r="CC845" s="263" t="str">
        <f t="shared" si="430"/>
        <v>Remplir la colonne I</v>
      </c>
      <c r="CD845" s="91"/>
      <c r="CE845" s="315" t="str">
        <f t="shared" si="418"/>
        <v>Remplir les termes C, P, T et TVA</v>
      </c>
      <c r="CF845" s="61" t="str">
        <f t="shared" ref="CF845:CF908" si="432">IFERROR(IF(ISBLANK(A845),"REMPLIR TYPE DE CLIENT",IF(O845="oui",SUM(periode2ges),"Attestation sur honneur NON")),0)</f>
        <v>REMPLIR TYPE DE CLIENT</v>
      </c>
      <c r="CG845" s="107" t="str">
        <f t="shared" si="419"/>
        <v>Montant total de l'aide demandée non indiqué</v>
      </c>
      <c r="CH845" s="1"/>
      <c r="CI845" s="1"/>
      <c r="CJ845" s="1"/>
      <c r="CK845" s="1"/>
      <c r="CL845" s="1"/>
    </row>
    <row r="846" spans="1:90" x14ac:dyDescent="0.25">
      <c r="A846" s="51"/>
      <c r="B846" s="111"/>
      <c r="C846" s="111"/>
      <c r="D846" s="111"/>
      <c r="E846" s="111"/>
      <c r="F846" s="111"/>
      <c r="G846" s="132"/>
      <c r="H846" s="151"/>
      <c r="I846" s="299"/>
      <c r="J846" s="152"/>
      <c r="K846" s="153"/>
      <c r="L846" s="169"/>
      <c r="M846" s="39"/>
      <c r="N846" s="90"/>
      <c r="O846" s="39"/>
      <c r="P846" s="23"/>
      <c r="Q846" s="170">
        <f t="shared" ref="Q846:Q909" si="433">IF(P846&lt;80%,P846,100%)</f>
        <v>0</v>
      </c>
      <c r="R846" s="55"/>
      <c r="S846" s="65"/>
      <c r="T846" s="98" t="s">
        <v>64</v>
      </c>
      <c r="U846" s="63"/>
      <c r="V846" s="87" t="str">
        <f t="shared" ref="V846:V909" si="434">IF(AND(R846&lt;&gt;"",U846&lt;&gt;""),"Remplir QUE la colonne R ou U",IF(R846&lt;&gt;"",(R846+S846)*$Q846,IF(U846&lt;&gt;"",(U846+S846)*$Q846,"Remplir la colonne R ou U")))</f>
        <v>Remplir la colonne R ou U</v>
      </c>
      <c r="W846" s="63"/>
      <c r="X846" s="173" t="str">
        <f t="shared" si="431"/>
        <v>Remplir la colonne M</v>
      </c>
      <c r="Y846" s="179" t="str">
        <f t="shared" ref="Y846:Y909" si="435">IF(W846="","Remplir la colonne W",IF(W846&gt;0,MAX(0,MIN($Q$8,W846-X846)),$Q$8))</f>
        <v>Remplir la colonne W</v>
      </c>
      <c r="Z846" s="263" t="str">
        <f t="shared" si="420"/>
        <v>Remplir la colonne I</v>
      </c>
      <c r="AA846" s="91"/>
      <c r="AB846" s="315" t="str">
        <f t="shared" ref="AB846:AB909" si="436">IFERROR((V846*(Y846+0.75*Z846)*AA846*(1+$N846))/($H$4*$H$5*$H$6),"Remplir les termes C, P, T et TVA")</f>
        <v>Remplir les termes C, P, T et TVA</v>
      </c>
      <c r="AC846" s="55"/>
      <c r="AD846" s="65"/>
      <c r="AE846" s="98" t="s">
        <v>64</v>
      </c>
      <c r="AF846" s="63"/>
      <c r="AG846" s="87" t="str">
        <f t="shared" ref="AG846:AG909" si="437">IF(AND(AC846&lt;&gt;"",AF846&lt;&gt;""),"Remplir QUE la colonne AC ou AF",IF(AC846&lt;&gt;"",(AC846+AD846)*$Q846,IF(AF846&lt;&gt;"",(AF846+AD846)*$Q846,"Remplir la colonne AC ou AF")))</f>
        <v>Remplir la colonne AC ou AF</v>
      </c>
      <c r="AH846" s="63"/>
      <c r="AI846" s="173" t="str">
        <f t="shared" si="421"/>
        <v>Remplir la colonne M</v>
      </c>
      <c r="AJ846" s="179" t="str">
        <f t="shared" ref="AJ846:AJ909" si="438">IF(AH846="","Remplir la colonne AH",IF(AH846&gt;0,MAX(0,MIN($R$8,AH846-AI846)),$R$8))</f>
        <v>Remplir la colonne AH</v>
      </c>
      <c r="AK846" s="263" t="str">
        <f t="shared" si="422"/>
        <v>Remplir la colonne I</v>
      </c>
      <c r="AL846" s="91"/>
      <c r="AM846" s="315" t="str">
        <f t="shared" ref="AM846:AM909" si="439">IFERROR((AG846*(AJ846+0.75*AK846)*AL846*(1+$N846))/($H$4*$H$5*$H$6),"Remplir les terme C, P, T et TVA")</f>
        <v>Remplir les terme C, P, T et TVA</v>
      </c>
      <c r="AN846" s="55"/>
      <c r="AO846" s="65"/>
      <c r="AP846" s="98" t="s">
        <v>64</v>
      </c>
      <c r="AQ846" s="63"/>
      <c r="AR846" s="87" t="str">
        <f t="shared" ref="AR846:AR909" si="440">IF(AND(AN846&lt;&gt;"",AQ846&lt;&gt;""),"Remplir QUE la colonne AN ou AQ",IF(AN846&lt;&gt;"",(AN846+AO846)*$Q846,IF(AQ846&lt;&gt;"",(AQ846+AO846)*$Q846,"Remplir la colonne AN ou AQ")))</f>
        <v>Remplir la colonne AN ou AQ</v>
      </c>
      <c r="AS846" s="63"/>
      <c r="AT846" s="173" t="str">
        <f t="shared" si="423"/>
        <v>Remplir la colonne M</v>
      </c>
      <c r="AU846" s="179" t="str">
        <f t="shared" ref="AU846:AU909" si="441">IF(AS846="","Remplir la colonne AS",IF(AS846&gt;0,MAX(0,MIN($S$8,AS846-AT846)),$S$8))</f>
        <v>Remplir la colonne AS</v>
      </c>
      <c r="AV846" s="263" t="str">
        <f t="shared" si="424"/>
        <v>Remplir la colonne I</v>
      </c>
      <c r="AW846" s="91"/>
      <c r="AX846" s="315" t="str">
        <f t="shared" ref="AX846:AX909" si="442">IFERROR((AR846*(AU846+0.75*AV846)*AW846*(1+$N846))/($H$4*$H$5*$H$6),"Remplir les termes C, P, T et TVA")</f>
        <v>Remplir les termes C, P, T et TVA</v>
      </c>
      <c r="AY846" s="55"/>
      <c r="AZ846" s="65"/>
      <c r="BA846" s="98" t="s">
        <v>64</v>
      </c>
      <c r="BB846" s="63"/>
      <c r="BC846" s="87" t="str">
        <f t="shared" ref="BC846:BC909" si="443">IF(AND(AY846&lt;&gt;"",BB846&lt;&gt;""),"Remplir QUE la colonne AY ou BB",IF(AY846&lt;&gt;"",(AY846+AZ846)*$Q846,IF(BB846&lt;&gt;"",(BB846+AZ846)*$Q846,"Remplir la colonne AY ou BB")))</f>
        <v>Remplir la colonne AY ou BB</v>
      </c>
      <c r="BD846" s="63"/>
      <c r="BE846" s="173" t="str">
        <f t="shared" si="425"/>
        <v>Remplir la colonne M</v>
      </c>
      <c r="BF846" s="179" t="str">
        <f t="shared" ref="BF846:BF909" si="444">IF(BD846="","Remplir la colonne BD",IF(BD846&gt;0,MAX(0,MIN($T$8,BD846-BE846)),$T$8))</f>
        <v>Remplir la colonne BD</v>
      </c>
      <c r="BG846" s="263" t="str">
        <f t="shared" si="426"/>
        <v>Remplir la colonne I</v>
      </c>
      <c r="BH846" s="91"/>
      <c r="BI846" s="315" t="str">
        <f t="shared" ref="BI846:BI909" si="445">IFERROR((BC846*(BF846+0.75*BG846)*BH846*(1+$N846))/($H$4*$H$5*$H$6),"Remplir les termes C, P, T et TVA")</f>
        <v>Remplir les termes C, P, T et TVA</v>
      </c>
      <c r="BJ846" s="55"/>
      <c r="BK846" s="65"/>
      <c r="BL846" s="98" t="s">
        <v>64</v>
      </c>
      <c r="BM846" s="63"/>
      <c r="BN846" s="87" t="str">
        <f t="shared" ref="BN846:BN909" si="446">IF(AND(BJ846&lt;&gt;"",BM846&lt;&gt;""),"Remplir QUE la colonne BJ ou BM",IF(BJ846&lt;&gt;"",(BJ846+BK846)*$Q846,IF(BM846&lt;&gt;"",(BM846+BK846)*$Q846,"Remplir la colonne BJ ou BM")))</f>
        <v>Remplir la colonne BJ ou BM</v>
      </c>
      <c r="BO846" s="63"/>
      <c r="BP846" s="173" t="str">
        <f t="shared" si="427"/>
        <v>Remplir la colonne M</v>
      </c>
      <c r="BQ846" s="179" t="str">
        <f t="shared" ref="BQ846:BQ909" si="447">IF(BO846="","Remplir la colonne BO",IF(BO846&gt;0,MAX(0,MIN($U$8,BO846-BP846)),$U$8))</f>
        <v>Remplir la colonne BO</v>
      </c>
      <c r="BR846" s="263" t="str">
        <f t="shared" si="428"/>
        <v>Remplir la colonne I</v>
      </c>
      <c r="BS846" s="91"/>
      <c r="BT846" s="315" t="str">
        <f t="shared" ref="BT846:BT909" si="448">IFERROR((BN846*(BQ846+0.75*BR846)*BS846*(1+$N846))/($H$4*$H$5*$H$6),"Remplir les termes C, P, T et TVA")</f>
        <v>Remplir les termes C, P, T et TVA</v>
      </c>
      <c r="BU846" s="55"/>
      <c r="BV846" s="65"/>
      <c r="BW846" s="98" t="s">
        <v>64</v>
      </c>
      <c r="BX846" s="63"/>
      <c r="BY846" s="87" t="str">
        <f t="shared" ref="BY846:BY909" si="449">IF(AND(BU846&lt;&gt;"",BX846&lt;&gt;""),"Remplir QUE la colonne BU ou BX",IF(BU846&lt;&gt;"",(BU846+BV846)*$Q846,IF(BX846&lt;&gt;"",(BX846+BV846)*$Q846,"Remplir la colonne BU ou BX")))</f>
        <v>Remplir la colonne BU ou BX</v>
      </c>
      <c r="BZ846" s="63"/>
      <c r="CA846" s="173" t="str">
        <f t="shared" si="429"/>
        <v>Remplir la colonne M</v>
      </c>
      <c r="CB846" s="179" t="str">
        <f t="shared" ref="CB846:CB909" si="450">IF(BZ846="","Remplir la colonne BZ",IF(BZ846&gt;0,MAX(0,MIN($V$8,BZ846-CA846)),$V$8))</f>
        <v>Remplir la colonne BZ</v>
      </c>
      <c r="CC846" s="263" t="str">
        <f t="shared" si="430"/>
        <v>Remplir la colonne I</v>
      </c>
      <c r="CD846" s="91"/>
      <c r="CE846" s="315" t="str">
        <f t="shared" ref="CE846:CE909" si="451">IFERROR((BY846*(CB846+0.75*CC846)*CD846*(1+$N846))/($H$4*$H$5*$H$6),"Remplir les termes C, P, T et TVA")</f>
        <v>Remplir les termes C, P, T et TVA</v>
      </c>
      <c r="CF846" s="61" t="str">
        <f t="shared" si="432"/>
        <v>REMPLIR TYPE DE CLIENT</v>
      </c>
      <c r="CG846" s="107" t="str">
        <f t="shared" ref="CG846:CG909" si="452">IFERROR(CF846/100,"Montant total de l'aide demandée non indiqué")</f>
        <v>Montant total de l'aide demandée non indiqué</v>
      </c>
      <c r="CH846" s="1"/>
      <c r="CI846" s="1"/>
      <c r="CJ846" s="1"/>
      <c r="CK846" s="1"/>
      <c r="CL846" s="1"/>
    </row>
    <row r="847" spans="1:90" x14ac:dyDescent="0.25">
      <c r="A847" s="51"/>
      <c r="B847" s="111"/>
      <c r="C847" s="111"/>
      <c r="D847" s="111"/>
      <c r="E847" s="111"/>
      <c r="F847" s="111"/>
      <c r="G847" s="132"/>
      <c r="H847" s="151"/>
      <c r="I847" s="299"/>
      <c r="J847" s="152"/>
      <c r="K847" s="153"/>
      <c r="L847" s="169"/>
      <c r="M847" s="39"/>
      <c r="N847" s="90"/>
      <c r="O847" s="39"/>
      <c r="P847" s="23"/>
      <c r="Q847" s="170">
        <f t="shared" si="433"/>
        <v>0</v>
      </c>
      <c r="R847" s="55"/>
      <c r="S847" s="65"/>
      <c r="T847" s="98" t="s">
        <v>64</v>
      </c>
      <c r="U847" s="63"/>
      <c r="V847" s="87" t="str">
        <f t="shared" si="434"/>
        <v>Remplir la colonne R ou U</v>
      </c>
      <c r="W847" s="63"/>
      <c r="X847" s="173" t="str">
        <f t="shared" si="431"/>
        <v>Remplir la colonne M</v>
      </c>
      <c r="Y847" s="179" t="str">
        <f t="shared" si="435"/>
        <v>Remplir la colonne W</v>
      </c>
      <c r="Z847" s="263" t="str">
        <f t="shared" ref="Z847:Z910" si="453">IF($I847="","Remplir la colonne I",IF($I847&lt;DATE(2022,7,1),0,IF($M847="oui",IF(W847-$C$5-$Q$7*1.3&lt;0,0,W847-$C$5-$Q$7*1.3),IF(W847-$Q$7*1.3&lt;0,0,W847-$Q$7*1.3))))</f>
        <v>Remplir la colonne I</v>
      </c>
      <c r="AA847" s="91"/>
      <c r="AB847" s="315" t="str">
        <f t="shared" si="436"/>
        <v>Remplir les termes C, P, T et TVA</v>
      </c>
      <c r="AC847" s="55"/>
      <c r="AD847" s="65"/>
      <c r="AE847" s="98" t="s">
        <v>64</v>
      </c>
      <c r="AF847" s="63"/>
      <c r="AG847" s="87" t="str">
        <f t="shared" si="437"/>
        <v>Remplir la colonne AC ou AF</v>
      </c>
      <c r="AH847" s="63"/>
      <c r="AI847" s="173" t="str">
        <f t="shared" ref="AI847:AI910" si="454">IF($M847="Oui",$C$4,IF($M847="Non",$C$6,"Remplir la colonne M"))</f>
        <v>Remplir la colonne M</v>
      </c>
      <c r="AJ847" s="179" t="str">
        <f t="shared" si="438"/>
        <v>Remplir la colonne AH</v>
      </c>
      <c r="AK847" s="263" t="str">
        <f t="shared" ref="AK847:AK910" si="455">IF($I847="","Remplir la colonne I",IF($I847&lt;DATE(2022,7,1),0,IF($M847="oui",IF(AH847-$C$5-$R$7*1.3&lt;0,0,AH847-$C$5-$R$7*1.3),IF(AH847-$R$7*1.3&lt;0,0,AH847-$R$7*1.3))))</f>
        <v>Remplir la colonne I</v>
      </c>
      <c r="AL847" s="91"/>
      <c r="AM847" s="315" t="str">
        <f t="shared" si="439"/>
        <v>Remplir les terme C, P, T et TVA</v>
      </c>
      <c r="AN847" s="55"/>
      <c r="AO847" s="65"/>
      <c r="AP847" s="98" t="s">
        <v>64</v>
      </c>
      <c r="AQ847" s="63"/>
      <c r="AR847" s="87" t="str">
        <f t="shared" si="440"/>
        <v>Remplir la colonne AN ou AQ</v>
      </c>
      <c r="AS847" s="63"/>
      <c r="AT847" s="173" t="str">
        <f t="shared" ref="AT847:AT910" si="456">IF($M847="Oui",$C$4,IF($M847="Non",$C$6,"Remplir la colonne M"))</f>
        <v>Remplir la colonne M</v>
      </c>
      <c r="AU847" s="179" t="str">
        <f t="shared" si="441"/>
        <v>Remplir la colonne AS</v>
      </c>
      <c r="AV847" s="263" t="str">
        <f t="shared" ref="AV847:AV910" si="457">IF($I847="","Remplir la colonne I",IF($I847&lt;DATE(2022,7,1),0,IF($M847="oui",IF(AS847-$C$5-$S$7*1.3&lt;0,0,AS847-$C$5-$S$7*1.3),IF(AS847-$S$7*1.3&lt;0,0,AS847-$S$7*1.3))))</f>
        <v>Remplir la colonne I</v>
      </c>
      <c r="AW847" s="91"/>
      <c r="AX847" s="315" t="str">
        <f t="shared" si="442"/>
        <v>Remplir les termes C, P, T et TVA</v>
      </c>
      <c r="AY847" s="55"/>
      <c r="AZ847" s="65"/>
      <c r="BA847" s="98" t="s">
        <v>64</v>
      </c>
      <c r="BB847" s="63"/>
      <c r="BC847" s="87" t="str">
        <f t="shared" si="443"/>
        <v>Remplir la colonne AY ou BB</v>
      </c>
      <c r="BD847" s="63"/>
      <c r="BE847" s="173" t="str">
        <f t="shared" ref="BE847:BE910" si="458">IF($M847="Oui",$C$4,IF($M847="Non",$C$6,"Remplir la colonne M"))</f>
        <v>Remplir la colonne M</v>
      </c>
      <c r="BF847" s="179" t="str">
        <f t="shared" si="444"/>
        <v>Remplir la colonne BD</v>
      </c>
      <c r="BG847" s="263" t="str">
        <f t="shared" ref="BG847:BG910" si="459">IF($I847="","Remplir la colonne I",IF($I847&lt;DATE(2022,7,1),0,IF($M847="oui",IF(BD847-$C$5-$T$7*1.3&lt;0,0,BD847-$C$5-$T$7*1.3),IF(BD847-$T$7*1.3&lt;0,0,BD847-$T$7*1.3))))</f>
        <v>Remplir la colonne I</v>
      </c>
      <c r="BH847" s="91"/>
      <c r="BI847" s="315" t="str">
        <f t="shared" si="445"/>
        <v>Remplir les termes C, P, T et TVA</v>
      </c>
      <c r="BJ847" s="55"/>
      <c r="BK847" s="65"/>
      <c r="BL847" s="98" t="s">
        <v>64</v>
      </c>
      <c r="BM847" s="63"/>
      <c r="BN847" s="87" t="str">
        <f t="shared" si="446"/>
        <v>Remplir la colonne BJ ou BM</v>
      </c>
      <c r="BO847" s="63"/>
      <c r="BP847" s="173" t="str">
        <f t="shared" ref="BP847:BP910" si="460">IF($M847="Oui",$C$4,IF($M847="Non",$C$6,"Remplir la colonne M"))</f>
        <v>Remplir la colonne M</v>
      </c>
      <c r="BQ847" s="179" t="str">
        <f t="shared" si="447"/>
        <v>Remplir la colonne BO</v>
      </c>
      <c r="BR847" s="263" t="str">
        <f t="shared" ref="BR847:BR910" si="461">IF($I847="","Remplir la colonne I",IF($I847&lt;DATE(2022,7,1),0,IF($M847="oui",IF(BO847-$C$5-$U$7*1.3&lt;0,0,BO847-$C$5-$U$7*1.3),IF(BO847-$U$7*1.3&lt;0,0,BO847-$U$7*1.3))))</f>
        <v>Remplir la colonne I</v>
      </c>
      <c r="BS847" s="91"/>
      <c r="BT847" s="315" t="str">
        <f t="shared" si="448"/>
        <v>Remplir les termes C, P, T et TVA</v>
      </c>
      <c r="BU847" s="55"/>
      <c r="BV847" s="65"/>
      <c r="BW847" s="98" t="s">
        <v>64</v>
      </c>
      <c r="BX847" s="63"/>
      <c r="BY847" s="87" t="str">
        <f t="shared" si="449"/>
        <v>Remplir la colonne BU ou BX</v>
      </c>
      <c r="BZ847" s="63"/>
      <c r="CA847" s="173" t="str">
        <f t="shared" ref="CA847:CA910" si="462">IF($M847="Oui",$C$4,IF($M847="Non",$C$6,"Remplir la colonne M"))</f>
        <v>Remplir la colonne M</v>
      </c>
      <c r="CB847" s="179" t="str">
        <f t="shared" si="450"/>
        <v>Remplir la colonne BZ</v>
      </c>
      <c r="CC847" s="263" t="str">
        <f t="shared" ref="CC847:CC910" si="463">IF($I847="","Remplir la colonne I",IF($I847&lt;DATE(2022,7,1),0,IF($M847="oui",IF(BZ847-$C$5-$V$7*1.3&lt;0,0,BZ847-$C$5-$V$7*1.3),IF(BZ847-$V$7*1.3&lt;0,0,BZ847-$V$7*1.3))))</f>
        <v>Remplir la colonne I</v>
      </c>
      <c r="CD847" s="91"/>
      <c r="CE847" s="315" t="str">
        <f t="shared" si="451"/>
        <v>Remplir les termes C, P, T et TVA</v>
      </c>
      <c r="CF847" s="61" t="str">
        <f t="shared" si="432"/>
        <v>REMPLIR TYPE DE CLIENT</v>
      </c>
      <c r="CG847" s="107" t="str">
        <f t="shared" si="452"/>
        <v>Montant total de l'aide demandée non indiqué</v>
      </c>
      <c r="CH847" s="1"/>
      <c r="CI847" s="1"/>
      <c r="CJ847" s="1"/>
      <c r="CK847" s="1"/>
      <c r="CL847" s="1"/>
    </row>
    <row r="848" spans="1:90" x14ac:dyDescent="0.25">
      <c r="A848" s="51"/>
      <c r="B848" s="111"/>
      <c r="C848" s="111"/>
      <c r="D848" s="111"/>
      <c r="E848" s="111"/>
      <c r="F848" s="111"/>
      <c r="G848" s="132"/>
      <c r="H848" s="151"/>
      <c r="I848" s="299"/>
      <c r="J848" s="152"/>
      <c r="K848" s="153"/>
      <c r="L848" s="169"/>
      <c r="M848" s="39"/>
      <c r="N848" s="90"/>
      <c r="O848" s="39"/>
      <c r="P848" s="23"/>
      <c r="Q848" s="170">
        <f t="shared" si="433"/>
        <v>0</v>
      </c>
      <c r="R848" s="55"/>
      <c r="S848" s="65"/>
      <c r="T848" s="98" t="s">
        <v>64</v>
      </c>
      <c r="U848" s="63"/>
      <c r="V848" s="87" t="str">
        <f t="shared" si="434"/>
        <v>Remplir la colonne R ou U</v>
      </c>
      <c r="W848" s="63"/>
      <c r="X848" s="173" t="str">
        <f t="shared" si="431"/>
        <v>Remplir la colonne M</v>
      </c>
      <c r="Y848" s="179" t="str">
        <f t="shared" si="435"/>
        <v>Remplir la colonne W</v>
      </c>
      <c r="Z848" s="263" t="str">
        <f t="shared" si="453"/>
        <v>Remplir la colonne I</v>
      </c>
      <c r="AA848" s="91"/>
      <c r="AB848" s="315" t="str">
        <f t="shared" si="436"/>
        <v>Remplir les termes C, P, T et TVA</v>
      </c>
      <c r="AC848" s="55"/>
      <c r="AD848" s="65"/>
      <c r="AE848" s="98" t="s">
        <v>64</v>
      </c>
      <c r="AF848" s="63"/>
      <c r="AG848" s="87" t="str">
        <f t="shared" si="437"/>
        <v>Remplir la colonne AC ou AF</v>
      </c>
      <c r="AH848" s="63"/>
      <c r="AI848" s="173" t="str">
        <f t="shared" si="454"/>
        <v>Remplir la colonne M</v>
      </c>
      <c r="AJ848" s="179" t="str">
        <f t="shared" si="438"/>
        <v>Remplir la colonne AH</v>
      </c>
      <c r="AK848" s="263" t="str">
        <f t="shared" si="455"/>
        <v>Remplir la colonne I</v>
      </c>
      <c r="AL848" s="91"/>
      <c r="AM848" s="315" t="str">
        <f t="shared" si="439"/>
        <v>Remplir les terme C, P, T et TVA</v>
      </c>
      <c r="AN848" s="55"/>
      <c r="AO848" s="65"/>
      <c r="AP848" s="98" t="s">
        <v>64</v>
      </c>
      <c r="AQ848" s="63"/>
      <c r="AR848" s="87" t="str">
        <f t="shared" si="440"/>
        <v>Remplir la colonne AN ou AQ</v>
      </c>
      <c r="AS848" s="63"/>
      <c r="AT848" s="173" t="str">
        <f t="shared" si="456"/>
        <v>Remplir la colonne M</v>
      </c>
      <c r="AU848" s="179" t="str">
        <f t="shared" si="441"/>
        <v>Remplir la colonne AS</v>
      </c>
      <c r="AV848" s="263" t="str">
        <f t="shared" si="457"/>
        <v>Remplir la colonne I</v>
      </c>
      <c r="AW848" s="91"/>
      <c r="AX848" s="315" t="str">
        <f t="shared" si="442"/>
        <v>Remplir les termes C, P, T et TVA</v>
      </c>
      <c r="AY848" s="55"/>
      <c r="AZ848" s="65"/>
      <c r="BA848" s="98" t="s">
        <v>64</v>
      </c>
      <c r="BB848" s="63"/>
      <c r="BC848" s="87" t="str">
        <f t="shared" si="443"/>
        <v>Remplir la colonne AY ou BB</v>
      </c>
      <c r="BD848" s="63"/>
      <c r="BE848" s="173" t="str">
        <f t="shared" si="458"/>
        <v>Remplir la colonne M</v>
      </c>
      <c r="BF848" s="179" t="str">
        <f t="shared" si="444"/>
        <v>Remplir la colonne BD</v>
      </c>
      <c r="BG848" s="263" t="str">
        <f t="shared" si="459"/>
        <v>Remplir la colonne I</v>
      </c>
      <c r="BH848" s="91"/>
      <c r="BI848" s="315" t="str">
        <f t="shared" si="445"/>
        <v>Remplir les termes C, P, T et TVA</v>
      </c>
      <c r="BJ848" s="55"/>
      <c r="BK848" s="65"/>
      <c r="BL848" s="98" t="s">
        <v>64</v>
      </c>
      <c r="BM848" s="63"/>
      <c r="BN848" s="87" t="str">
        <f t="shared" si="446"/>
        <v>Remplir la colonne BJ ou BM</v>
      </c>
      <c r="BO848" s="63"/>
      <c r="BP848" s="173" t="str">
        <f t="shared" si="460"/>
        <v>Remplir la colonne M</v>
      </c>
      <c r="BQ848" s="179" t="str">
        <f t="shared" si="447"/>
        <v>Remplir la colonne BO</v>
      </c>
      <c r="BR848" s="263" t="str">
        <f t="shared" si="461"/>
        <v>Remplir la colonne I</v>
      </c>
      <c r="BS848" s="91"/>
      <c r="BT848" s="315" t="str">
        <f t="shared" si="448"/>
        <v>Remplir les termes C, P, T et TVA</v>
      </c>
      <c r="BU848" s="55"/>
      <c r="BV848" s="65"/>
      <c r="BW848" s="98" t="s">
        <v>64</v>
      </c>
      <c r="BX848" s="63"/>
      <c r="BY848" s="87" t="str">
        <f t="shared" si="449"/>
        <v>Remplir la colonne BU ou BX</v>
      </c>
      <c r="BZ848" s="63"/>
      <c r="CA848" s="173" t="str">
        <f t="shared" si="462"/>
        <v>Remplir la colonne M</v>
      </c>
      <c r="CB848" s="179" t="str">
        <f t="shared" si="450"/>
        <v>Remplir la colonne BZ</v>
      </c>
      <c r="CC848" s="263" t="str">
        <f t="shared" si="463"/>
        <v>Remplir la colonne I</v>
      </c>
      <c r="CD848" s="91"/>
      <c r="CE848" s="315" t="str">
        <f t="shared" si="451"/>
        <v>Remplir les termes C, P, T et TVA</v>
      </c>
      <c r="CF848" s="61" t="str">
        <f t="shared" si="432"/>
        <v>REMPLIR TYPE DE CLIENT</v>
      </c>
      <c r="CG848" s="107" t="str">
        <f t="shared" si="452"/>
        <v>Montant total de l'aide demandée non indiqué</v>
      </c>
      <c r="CH848" s="1"/>
      <c r="CI848" s="1"/>
      <c r="CJ848" s="1"/>
      <c r="CK848" s="1"/>
      <c r="CL848" s="1"/>
    </row>
    <row r="849" spans="1:90" x14ac:dyDescent="0.25">
      <c r="A849" s="51"/>
      <c r="B849" s="111"/>
      <c r="C849" s="111"/>
      <c r="D849" s="111"/>
      <c r="E849" s="111"/>
      <c r="F849" s="111"/>
      <c r="G849" s="132"/>
      <c r="H849" s="151"/>
      <c r="I849" s="299"/>
      <c r="J849" s="152"/>
      <c r="K849" s="153"/>
      <c r="L849" s="169"/>
      <c r="M849" s="39"/>
      <c r="N849" s="90"/>
      <c r="O849" s="39"/>
      <c r="P849" s="23"/>
      <c r="Q849" s="170">
        <f t="shared" si="433"/>
        <v>0</v>
      </c>
      <c r="R849" s="55"/>
      <c r="S849" s="65"/>
      <c r="T849" s="98" t="s">
        <v>64</v>
      </c>
      <c r="U849" s="63"/>
      <c r="V849" s="87" t="str">
        <f t="shared" si="434"/>
        <v>Remplir la colonne R ou U</v>
      </c>
      <c r="W849" s="63"/>
      <c r="X849" s="173" t="str">
        <f t="shared" si="431"/>
        <v>Remplir la colonne M</v>
      </c>
      <c r="Y849" s="179" t="str">
        <f t="shared" si="435"/>
        <v>Remplir la colonne W</v>
      </c>
      <c r="Z849" s="263" t="str">
        <f t="shared" si="453"/>
        <v>Remplir la colonne I</v>
      </c>
      <c r="AA849" s="91"/>
      <c r="AB849" s="315" t="str">
        <f t="shared" si="436"/>
        <v>Remplir les termes C, P, T et TVA</v>
      </c>
      <c r="AC849" s="55"/>
      <c r="AD849" s="65"/>
      <c r="AE849" s="98" t="s">
        <v>64</v>
      </c>
      <c r="AF849" s="63"/>
      <c r="AG849" s="87" t="str">
        <f t="shared" si="437"/>
        <v>Remplir la colonne AC ou AF</v>
      </c>
      <c r="AH849" s="63"/>
      <c r="AI849" s="173" t="str">
        <f t="shared" si="454"/>
        <v>Remplir la colonne M</v>
      </c>
      <c r="AJ849" s="179" t="str">
        <f t="shared" si="438"/>
        <v>Remplir la colonne AH</v>
      </c>
      <c r="AK849" s="263" t="str">
        <f t="shared" si="455"/>
        <v>Remplir la colonne I</v>
      </c>
      <c r="AL849" s="91"/>
      <c r="AM849" s="315" t="str">
        <f t="shared" si="439"/>
        <v>Remplir les terme C, P, T et TVA</v>
      </c>
      <c r="AN849" s="55"/>
      <c r="AO849" s="65"/>
      <c r="AP849" s="98" t="s">
        <v>64</v>
      </c>
      <c r="AQ849" s="63"/>
      <c r="AR849" s="87" t="str">
        <f t="shared" si="440"/>
        <v>Remplir la colonne AN ou AQ</v>
      </c>
      <c r="AS849" s="63"/>
      <c r="AT849" s="173" t="str">
        <f t="shared" si="456"/>
        <v>Remplir la colonne M</v>
      </c>
      <c r="AU849" s="179" t="str">
        <f t="shared" si="441"/>
        <v>Remplir la colonne AS</v>
      </c>
      <c r="AV849" s="263" t="str">
        <f t="shared" si="457"/>
        <v>Remplir la colonne I</v>
      </c>
      <c r="AW849" s="91"/>
      <c r="AX849" s="315" t="str">
        <f t="shared" si="442"/>
        <v>Remplir les termes C, P, T et TVA</v>
      </c>
      <c r="AY849" s="55"/>
      <c r="AZ849" s="65"/>
      <c r="BA849" s="98" t="s">
        <v>64</v>
      </c>
      <c r="BB849" s="63"/>
      <c r="BC849" s="87" t="str">
        <f t="shared" si="443"/>
        <v>Remplir la colonne AY ou BB</v>
      </c>
      <c r="BD849" s="63"/>
      <c r="BE849" s="173" t="str">
        <f t="shared" si="458"/>
        <v>Remplir la colonne M</v>
      </c>
      <c r="BF849" s="179" t="str">
        <f t="shared" si="444"/>
        <v>Remplir la colonne BD</v>
      </c>
      <c r="BG849" s="263" t="str">
        <f t="shared" si="459"/>
        <v>Remplir la colonne I</v>
      </c>
      <c r="BH849" s="91"/>
      <c r="BI849" s="315" t="str">
        <f t="shared" si="445"/>
        <v>Remplir les termes C, P, T et TVA</v>
      </c>
      <c r="BJ849" s="55"/>
      <c r="BK849" s="65"/>
      <c r="BL849" s="98" t="s">
        <v>64</v>
      </c>
      <c r="BM849" s="63"/>
      <c r="BN849" s="87" t="str">
        <f t="shared" si="446"/>
        <v>Remplir la colonne BJ ou BM</v>
      </c>
      <c r="BO849" s="63"/>
      <c r="BP849" s="173" t="str">
        <f t="shared" si="460"/>
        <v>Remplir la colonne M</v>
      </c>
      <c r="BQ849" s="179" t="str">
        <f t="shared" si="447"/>
        <v>Remplir la colonne BO</v>
      </c>
      <c r="BR849" s="263" t="str">
        <f t="shared" si="461"/>
        <v>Remplir la colonne I</v>
      </c>
      <c r="BS849" s="91"/>
      <c r="BT849" s="315" t="str">
        <f t="shared" si="448"/>
        <v>Remplir les termes C, P, T et TVA</v>
      </c>
      <c r="BU849" s="55"/>
      <c r="BV849" s="65"/>
      <c r="BW849" s="98" t="s">
        <v>64</v>
      </c>
      <c r="BX849" s="63"/>
      <c r="BY849" s="87" t="str">
        <f t="shared" si="449"/>
        <v>Remplir la colonne BU ou BX</v>
      </c>
      <c r="BZ849" s="63"/>
      <c r="CA849" s="173" t="str">
        <f t="shared" si="462"/>
        <v>Remplir la colonne M</v>
      </c>
      <c r="CB849" s="179" t="str">
        <f t="shared" si="450"/>
        <v>Remplir la colonne BZ</v>
      </c>
      <c r="CC849" s="263" t="str">
        <f t="shared" si="463"/>
        <v>Remplir la colonne I</v>
      </c>
      <c r="CD849" s="91"/>
      <c r="CE849" s="315" t="str">
        <f t="shared" si="451"/>
        <v>Remplir les termes C, P, T et TVA</v>
      </c>
      <c r="CF849" s="61" t="str">
        <f t="shared" si="432"/>
        <v>REMPLIR TYPE DE CLIENT</v>
      </c>
      <c r="CG849" s="107" t="str">
        <f t="shared" si="452"/>
        <v>Montant total de l'aide demandée non indiqué</v>
      </c>
      <c r="CH849" s="1"/>
      <c r="CI849" s="1"/>
      <c r="CJ849" s="1"/>
      <c r="CK849" s="1"/>
      <c r="CL849" s="1"/>
    </row>
    <row r="850" spans="1:90" x14ac:dyDescent="0.25">
      <c r="A850" s="51"/>
      <c r="B850" s="111"/>
      <c r="C850" s="111"/>
      <c r="D850" s="111"/>
      <c r="E850" s="111"/>
      <c r="F850" s="111"/>
      <c r="G850" s="132"/>
      <c r="H850" s="151"/>
      <c r="I850" s="299"/>
      <c r="J850" s="152"/>
      <c r="K850" s="153"/>
      <c r="L850" s="169"/>
      <c r="M850" s="39"/>
      <c r="N850" s="90"/>
      <c r="O850" s="39"/>
      <c r="P850" s="23"/>
      <c r="Q850" s="170">
        <f t="shared" si="433"/>
        <v>0</v>
      </c>
      <c r="R850" s="55"/>
      <c r="S850" s="65"/>
      <c r="T850" s="98" t="s">
        <v>64</v>
      </c>
      <c r="U850" s="63"/>
      <c r="V850" s="87" t="str">
        <f t="shared" si="434"/>
        <v>Remplir la colonne R ou U</v>
      </c>
      <c r="W850" s="63"/>
      <c r="X850" s="173" t="str">
        <f t="shared" si="431"/>
        <v>Remplir la colonne M</v>
      </c>
      <c r="Y850" s="179" t="str">
        <f t="shared" si="435"/>
        <v>Remplir la colonne W</v>
      </c>
      <c r="Z850" s="263" t="str">
        <f t="shared" si="453"/>
        <v>Remplir la colonne I</v>
      </c>
      <c r="AA850" s="91"/>
      <c r="AB850" s="315" t="str">
        <f t="shared" si="436"/>
        <v>Remplir les termes C, P, T et TVA</v>
      </c>
      <c r="AC850" s="55"/>
      <c r="AD850" s="65"/>
      <c r="AE850" s="98" t="s">
        <v>64</v>
      </c>
      <c r="AF850" s="63"/>
      <c r="AG850" s="87" t="str">
        <f t="shared" si="437"/>
        <v>Remplir la colonne AC ou AF</v>
      </c>
      <c r="AH850" s="63"/>
      <c r="AI850" s="173" t="str">
        <f t="shared" si="454"/>
        <v>Remplir la colonne M</v>
      </c>
      <c r="AJ850" s="179" t="str">
        <f t="shared" si="438"/>
        <v>Remplir la colonne AH</v>
      </c>
      <c r="AK850" s="263" t="str">
        <f t="shared" si="455"/>
        <v>Remplir la colonne I</v>
      </c>
      <c r="AL850" s="91"/>
      <c r="AM850" s="315" t="str">
        <f t="shared" si="439"/>
        <v>Remplir les terme C, P, T et TVA</v>
      </c>
      <c r="AN850" s="55"/>
      <c r="AO850" s="65"/>
      <c r="AP850" s="98" t="s">
        <v>64</v>
      </c>
      <c r="AQ850" s="63"/>
      <c r="AR850" s="87" t="str">
        <f t="shared" si="440"/>
        <v>Remplir la colonne AN ou AQ</v>
      </c>
      <c r="AS850" s="63"/>
      <c r="AT850" s="173" t="str">
        <f t="shared" si="456"/>
        <v>Remplir la colonne M</v>
      </c>
      <c r="AU850" s="179" t="str">
        <f t="shared" si="441"/>
        <v>Remplir la colonne AS</v>
      </c>
      <c r="AV850" s="263" t="str">
        <f t="shared" si="457"/>
        <v>Remplir la colonne I</v>
      </c>
      <c r="AW850" s="91"/>
      <c r="AX850" s="315" t="str">
        <f t="shared" si="442"/>
        <v>Remplir les termes C, P, T et TVA</v>
      </c>
      <c r="AY850" s="55"/>
      <c r="AZ850" s="65"/>
      <c r="BA850" s="98" t="s">
        <v>64</v>
      </c>
      <c r="BB850" s="63"/>
      <c r="BC850" s="87" t="str">
        <f t="shared" si="443"/>
        <v>Remplir la colonne AY ou BB</v>
      </c>
      <c r="BD850" s="63"/>
      <c r="BE850" s="173" t="str">
        <f t="shared" si="458"/>
        <v>Remplir la colonne M</v>
      </c>
      <c r="BF850" s="179" t="str">
        <f t="shared" si="444"/>
        <v>Remplir la colonne BD</v>
      </c>
      <c r="BG850" s="263" t="str">
        <f t="shared" si="459"/>
        <v>Remplir la colonne I</v>
      </c>
      <c r="BH850" s="91"/>
      <c r="BI850" s="315" t="str">
        <f t="shared" si="445"/>
        <v>Remplir les termes C, P, T et TVA</v>
      </c>
      <c r="BJ850" s="55"/>
      <c r="BK850" s="65"/>
      <c r="BL850" s="98" t="s">
        <v>64</v>
      </c>
      <c r="BM850" s="63"/>
      <c r="BN850" s="87" t="str">
        <f t="shared" si="446"/>
        <v>Remplir la colonne BJ ou BM</v>
      </c>
      <c r="BO850" s="63"/>
      <c r="BP850" s="173" t="str">
        <f t="shared" si="460"/>
        <v>Remplir la colonne M</v>
      </c>
      <c r="BQ850" s="179" t="str">
        <f t="shared" si="447"/>
        <v>Remplir la colonne BO</v>
      </c>
      <c r="BR850" s="263" t="str">
        <f t="shared" si="461"/>
        <v>Remplir la colonne I</v>
      </c>
      <c r="BS850" s="91"/>
      <c r="BT850" s="315" t="str">
        <f t="shared" si="448"/>
        <v>Remplir les termes C, P, T et TVA</v>
      </c>
      <c r="BU850" s="55"/>
      <c r="BV850" s="65"/>
      <c r="BW850" s="98" t="s">
        <v>64</v>
      </c>
      <c r="BX850" s="63"/>
      <c r="BY850" s="87" t="str">
        <f t="shared" si="449"/>
        <v>Remplir la colonne BU ou BX</v>
      </c>
      <c r="BZ850" s="63"/>
      <c r="CA850" s="173" t="str">
        <f t="shared" si="462"/>
        <v>Remplir la colonne M</v>
      </c>
      <c r="CB850" s="179" t="str">
        <f t="shared" si="450"/>
        <v>Remplir la colonne BZ</v>
      </c>
      <c r="CC850" s="263" t="str">
        <f t="shared" si="463"/>
        <v>Remplir la colonne I</v>
      </c>
      <c r="CD850" s="91"/>
      <c r="CE850" s="315" t="str">
        <f t="shared" si="451"/>
        <v>Remplir les termes C, P, T et TVA</v>
      </c>
      <c r="CF850" s="61" t="str">
        <f t="shared" si="432"/>
        <v>REMPLIR TYPE DE CLIENT</v>
      </c>
      <c r="CG850" s="107" t="str">
        <f t="shared" si="452"/>
        <v>Montant total de l'aide demandée non indiqué</v>
      </c>
      <c r="CH850" s="1"/>
      <c r="CI850" s="1"/>
      <c r="CJ850" s="1"/>
      <c r="CK850" s="1"/>
      <c r="CL850" s="1"/>
    </row>
    <row r="851" spans="1:90" x14ac:dyDescent="0.25">
      <c r="A851" s="51"/>
      <c r="B851" s="111"/>
      <c r="C851" s="111"/>
      <c r="D851" s="111"/>
      <c r="E851" s="111"/>
      <c r="F851" s="111"/>
      <c r="G851" s="132"/>
      <c r="H851" s="151"/>
      <c r="I851" s="299"/>
      <c r="J851" s="152"/>
      <c r="K851" s="153"/>
      <c r="L851" s="169"/>
      <c r="M851" s="39"/>
      <c r="N851" s="90"/>
      <c r="O851" s="39"/>
      <c r="P851" s="23"/>
      <c r="Q851" s="170">
        <f t="shared" si="433"/>
        <v>0</v>
      </c>
      <c r="R851" s="55"/>
      <c r="S851" s="65"/>
      <c r="T851" s="98" t="s">
        <v>64</v>
      </c>
      <c r="U851" s="63"/>
      <c r="V851" s="87" t="str">
        <f t="shared" si="434"/>
        <v>Remplir la colonne R ou U</v>
      </c>
      <c r="W851" s="63"/>
      <c r="X851" s="173" t="str">
        <f t="shared" si="431"/>
        <v>Remplir la colonne M</v>
      </c>
      <c r="Y851" s="179" t="str">
        <f t="shared" si="435"/>
        <v>Remplir la colonne W</v>
      </c>
      <c r="Z851" s="263" t="str">
        <f t="shared" si="453"/>
        <v>Remplir la colonne I</v>
      </c>
      <c r="AA851" s="91"/>
      <c r="AB851" s="315" t="str">
        <f t="shared" si="436"/>
        <v>Remplir les termes C, P, T et TVA</v>
      </c>
      <c r="AC851" s="55"/>
      <c r="AD851" s="65"/>
      <c r="AE851" s="98" t="s">
        <v>64</v>
      </c>
      <c r="AF851" s="63"/>
      <c r="AG851" s="87" t="str">
        <f t="shared" si="437"/>
        <v>Remplir la colonne AC ou AF</v>
      </c>
      <c r="AH851" s="63"/>
      <c r="AI851" s="173" t="str">
        <f t="shared" si="454"/>
        <v>Remplir la colonne M</v>
      </c>
      <c r="AJ851" s="179" t="str">
        <f t="shared" si="438"/>
        <v>Remplir la colonne AH</v>
      </c>
      <c r="AK851" s="263" t="str">
        <f t="shared" si="455"/>
        <v>Remplir la colonne I</v>
      </c>
      <c r="AL851" s="91"/>
      <c r="AM851" s="315" t="str">
        <f t="shared" si="439"/>
        <v>Remplir les terme C, P, T et TVA</v>
      </c>
      <c r="AN851" s="55"/>
      <c r="AO851" s="65"/>
      <c r="AP851" s="98" t="s">
        <v>64</v>
      </c>
      <c r="AQ851" s="63"/>
      <c r="AR851" s="87" t="str">
        <f t="shared" si="440"/>
        <v>Remplir la colonne AN ou AQ</v>
      </c>
      <c r="AS851" s="63"/>
      <c r="AT851" s="173" t="str">
        <f t="shared" si="456"/>
        <v>Remplir la colonne M</v>
      </c>
      <c r="AU851" s="179" t="str">
        <f t="shared" si="441"/>
        <v>Remplir la colonne AS</v>
      </c>
      <c r="AV851" s="263" t="str">
        <f t="shared" si="457"/>
        <v>Remplir la colonne I</v>
      </c>
      <c r="AW851" s="91"/>
      <c r="AX851" s="315" t="str">
        <f t="shared" si="442"/>
        <v>Remplir les termes C, P, T et TVA</v>
      </c>
      <c r="AY851" s="55"/>
      <c r="AZ851" s="65"/>
      <c r="BA851" s="98" t="s">
        <v>64</v>
      </c>
      <c r="BB851" s="63"/>
      <c r="BC851" s="87" t="str">
        <f t="shared" si="443"/>
        <v>Remplir la colonne AY ou BB</v>
      </c>
      <c r="BD851" s="63"/>
      <c r="BE851" s="173" t="str">
        <f t="shared" si="458"/>
        <v>Remplir la colonne M</v>
      </c>
      <c r="BF851" s="179" t="str">
        <f t="shared" si="444"/>
        <v>Remplir la colonne BD</v>
      </c>
      <c r="BG851" s="263" t="str">
        <f t="shared" si="459"/>
        <v>Remplir la colonne I</v>
      </c>
      <c r="BH851" s="91"/>
      <c r="BI851" s="315" t="str">
        <f t="shared" si="445"/>
        <v>Remplir les termes C, P, T et TVA</v>
      </c>
      <c r="BJ851" s="55"/>
      <c r="BK851" s="65"/>
      <c r="BL851" s="98" t="s">
        <v>64</v>
      </c>
      <c r="BM851" s="63"/>
      <c r="BN851" s="87" t="str">
        <f t="shared" si="446"/>
        <v>Remplir la colonne BJ ou BM</v>
      </c>
      <c r="BO851" s="63"/>
      <c r="BP851" s="173" t="str">
        <f t="shared" si="460"/>
        <v>Remplir la colonne M</v>
      </c>
      <c r="BQ851" s="179" t="str">
        <f t="shared" si="447"/>
        <v>Remplir la colonne BO</v>
      </c>
      <c r="BR851" s="263" t="str">
        <f t="shared" si="461"/>
        <v>Remplir la colonne I</v>
      </c>
      <c r="BS851" s="91"/>
      <c r="BT851" s="315" t="str">
        <f t="shared" si="448"/>
        <v>Remplir les termes C, P, T et TVA</v>
      </c>
      <c r="BU851" s="55"/>
      <c r="BV851" s="65"/>
      <c r="BW851" s="98" t="s">
        <v>64</v>
      </c>
      <c r="BX851" s="63"/>
      <c r="BY851" s="87" t="str">
        <f t="shared" si="449"/>
        <v>Remplir la colonne BU ou BX</v>
      </c>
      <c r="BZ851" s="63"/>
      <c r="CA851" s="173" t="str">
        <f t="shared" si="462"/>
        <v>Remplir la colonne M</v>
      </c>
      <c r="CB851" s="179" t="str">
        <f t="shared" si="450"/>
        <v>Remplir la colonne BZ</v>
      </c>
      <c r="CC851" s="263" t="str">
        <f t="shared" si="463"/>
        <v>Remplir la colonne I</v>
      </c>
      <c r="CD851" s="91"/>
      <c r="CE851" s="315" t="str">
        <f t="shared" si="451"/>
        <v>Remplir les termes C, P, T et TVA</v>
      </c>
      <c r="CF851" s="61" t="str">
        <f t="shared" si="432"/>
        <v>REMPLIR TYPE DE CLIENT</v>
      </c>
      <c r="CG851" s="107" t="str">
        <f t="shared" si="452"/>
        <v>Montant total de l'aide demandée non indiqué</v>
      </c>
      <c r="CH851" s="1"/>
      <c r="CI851" s="1"/>
      <c r="CJ851" s="1"/>
      <c r="CK851" s="1"/>
      <c r="CL851" s="1"/>
    </row>
    <row r="852" spans="1:90" x14ac:dyDescent="0.25">
      <c r="A852" s="51"/>
      <c r="B852" s="111"/>
      <c r="C852" s="111"/>
      <c r="D852" s="111"/>
      <c r="E852" s="111"/>
      <c r="F852" s="111"/>
      <c r="G852" s="132"/>
      <c r="H852" s="151"/>
      <c r="I852" s="299"/>
      <c r="J852" s="152"/>
      <c r="K852" s="153"/>
      <c r="L852" s="169"/>
      <c r="M852" s="39"/>
      <c r="N852" s="90"/>
      <c r="O852" s="39"/>
      <c r="P852" s="23"/>
      <c r="Q852" s="170">
        <f t="shared" si="433"/>
        <v>0</v>
      </c>
      <c r="R852" s="55"/>
      <c r="S852" s="65"/>
      <c r="T852" s="98" t="s">
        <v>64</v>
      </c>
      <c r="U852" s="63"/>
      <c r="V852" s="87" t="str">
        <f t="shared" si="434"/>
        <v>Remplir la colonne R ou U</v>
      </c>
      <c r="W852" s="63"/>
      <c r="X852" s="173" t="str">
        <f t="shared" si="431"/>
        <v>Remplir la colonne M</v>
      </c>
      <c r="Y852" s="179" t="str">
        <f t="shared" si="435"/>
        <v>Remplir la colonne W</v>
      </c>
      <c r="Z852" s="263" t="str">
        <f t="shared" si="453"/>
        <v>Remplir la colonne I</v>
      </c>
      <c r="AA852" s="91"/>
      <c r="AB852" s="315" t="str">
        <f t="shared" si="436"/>
        <v>Remplir les termes C, P, T et TVA</v>
      </c>
      <c r="AC852" s="55"/>
      <c r="AD852" s="65"/>
      <c r="AE852" s="98" t="s">
        <v>64</v>
      </c>
      <c r="AF852" s="63"/>
      <c r="AG852" s="87" t="str">
        <f t="shared" si="437"/>
        <v>Remplir la colonne AC ou AF</v>
      </c>
      <c r="AH852" s="63"/>
      <c r="AI852" s="173" t="str">
        <f t="shared" si="454"/>
        <v>Remplir la colonne M</v>
      </c>
      <c r="AJ852" s="179" t="str">
        <f t="shared" si="438"/>
        <v>Remplir la colonne AH</v>
      </c>
      <c r="AK852" s="263" t="str">
        <f t="shared" si="455"/>
        <v>Remplir la colonne I</v>
      </c>
      <c r="AL852" s="91"/>
      <c r="AM852" s="315" t="str">
        <f t="shared" si="439"/>
        <v>Remplir les terme C, P, T et TVA</v>
      </c>
      <c r="AN852" s="55"/>
      <c r="AO852" s="65"/>
      <c r="AP852" s="98" t="s">
        <v>64</v>
      </c>
      <c r="AQ852" s="63"/>
      <c r="AR852" s="87" t="str">
        <f t="shared" si="440"/>
        <v>Remplir la colonne AN ou AQ</v>
      </c>
      <c r="AS852" s="63"/>
      <c r="AT852" s="173" t="str">
        <f t="shared" si="456"/>
        <v>Remplir la colonne M</v>
      </c>
      <c r="AU852" s="179" t="str">
        <f t="shared" si="441"/>
        <v>Remplir la colonne AS</v>
      </c>
      <c r="AV852" s="263" t="str">
        <f t="shared" si="457"/>
        <v>Remplir la colonne I</v>
      </c>
      <c r="AW852" s="91"/>
      <c r="AX852" s="315" t="str">
        <f t="shared" si="442"/>
        <v>Remplir les termes C, P, T et TVA</v>
      </c>
      <c r="AY852" s="55"/>
      <c r="AZ852" s="65"/>
      <c r="BA852" s="98" t="s">
        <v>64</v>
      </c>
      <c r="BB852" s="63"/>
      <c r="BC852" s="87" t="str">
        <f t="shared" si="443"/>
        <v>Remplir la colonne AY ou BB</v>
      </c>
      <c r="BD852" s="63"/>
      <c r="BE852" s="173" t="str">
        <f t="shared" si="458"/>
        <v>Remplir la colonne M</v>
      </c>
      <c r="BF852" s="179" t="str">
        <f t="shared" si="444"/>
        <v>Remplir la colonne BD</v>
      </c>
      <c r="BG852" s="263" t="str">
        <f t="shared" si="459"/>
        <v>Remplir la colonne I</v>
      </c>
      <c r="BH852" s="91"/>
      <c r="BI852" s="315" t="str">
        <f t="shared" si="445"/>
        <v>Remplir les termes C, P, T et TVA</v>
      </c>
      <c r="BJ852" s="55"/>
      <c r="BK852" s="65"/>
      <c r="BL852" s="98" t="s">
        <v>64</v>
      </c>
      <c r="BM852" s="63"/>
      <c r="BN852" s="87" t="str">
        <f t="shared" si="446"/>
        <v>Remplir la colonne BJ ou BM</v>
      </c>
      <c r="BO852" s="63"/>
      <c r="BP852" s="173" t="str">
        <f t="shared" si="460"/>
        <v>Remplir la colonne M</v>
      </c>
      <c r="BQ852" s="179" t="str">
        <f t="shared" si="447"/>
        <v>Remplir la colonne BO</v>
      </c>
      <c r="BR852" s="263" t="str">
        <f t="shared" si="461"/>
        <v>Remplir la colonne I</v>
      </c>
      <c r="BS852" s="91"/>
      <c r="BT852" s="315" t="str">
        <f t="shared" si="448"/>
        <v>Remplir les termes C, P, T et TVA</v>
      </c>
      <c r="BU852" s="55"/>
      <c r="BV852" s="65"/>
      <c r="BW852" s="98" t="s">
        <v>64</v>
      </c>
      <c r="BX852" s="63"/>
      <c r="BY852" s="87" t="str">
        <f t="shared" si="449"/>
        <v>Remplir la colonne BU ou BX</v>
      </c>
      <c r="BZ852" s="63"/>
      <c r="CA852" s="173" t="str">
        <f t="shared" si="462"/>
        <v>Remplir la colonne M</v>
      </c>
      <c r="CB852" s="179" t="str">
        <f t="shared" si="450"/>
        <v>Remplir la colonne BZ</v>
      </c>
      <c r="CC852" s="263" t="str">
        <f t="shared" si="463"/>
        <v>Remplir la colonne I</v>
      </c>
      <c r="CD852" s="91"/>
      <c r="CE852" s="315" t="str">
        <f t="shared" si="451"/>
        <v>Remplir les termes C, P, T et TVA</v>
      </c>
      <c r="CF852" s="61" t="str">
        <f t="shared" si="432"/>
        <v>REMPLIR TYPE DE CLIENT</v>
      </c>
      <c r="CG852" s="107" t="str">
        <f t="shared" si="452"/>
        <v>Montant total de l'aide demandée non indiqué</v>
      </c>
      <c r="CH852" s="1"/>
      <c r="CI852" s="1"/>
      <c r="CJ852" s="1"/>
      <c r="CK852" s="1"/>
      <c r="CL852" s="1"/>
    </row>
    <row r="853" spans="1:90" x14ac:dyDescent="0.25">
      <c r="A853" s="51"/>
      <c r="B853" s="111"/>
      <c r="C853" s="111"/>
      <c r="D853" s="111"/>
      <c r="E853" s="111"/>
      <c r="F853" s="111"/>
      <c r="G853" s="132"/>
      <c r="H853" s="151"/>
      <c r="I853" s="299"/>
      <c r="J853" s="152"/>
      <c r="K853" s="153"/>
      <c r="L853" s="169"/>
      <c r="M853" s="39"/>
      <c r="N853" s="90"/>
      <c r="O853" s="39"/>
      <c r="P853" s="23"/>
      <c r="Q853" s="170">
        <f t="shared" si="433"/>
        <v>0</v>
      </c>
      <c r="R853" s="55"/>
      <c r="S853" s="65"/>
      <c r="T853" s="98" t="s">
        <v>64</v>
      </c>
      <c r="U853" s="63"/>
      <c r="V853" s="87" t="str">
        <f t="shared" si="434"/>
        <v>Remplir la colonne R ou U</v>
      </c>
      <c r="W853" s="63"/>
      <c r="X853" s="173" t="str">
        <f t="shared" si="431"/>
        <v>Remplir la colonne M</v>
      </c>
      <c r="Y853" s="179" t="str">
        <f t="shared" si="435"/>
        <v>Remplir la colonne W</v>
      </c>
      <c r="Z853" s="263" t="str">
        <f t="shared" si="453"/>
        <v>Remplir la colonne I</v>
      </c>
      <c r="AA853" s="91"/>
      <c r="AB853" s="315" t="str">
        <f t="shared" si="436"/>
        <v>Remplir les termes C, P, T et TVA</v>
      </c>
      <c r="AC853" s="55"/>
      <c r="AD853" s="65"/>
      <c r="AE853" s="98" t="s">
        <v>64</v>
      </c>
      <c r="AF853" s="63"/>
      <c r="AG853" s="87" t="str">
        <f t="shared" si="437"/>
        <v>Remplir la colonne AC ou AF</v>
      </c>
      <c r="AH853" s="63"/>
      <c r="AI853" s="173" t="str">
        <f t="shared" si="454"/>
        <v>Remplir la colonne M</v>
      </c>
      <c r="AJ853" s="179" t="str">
        <f t="shared" si="438"/>
        <v>Remplir la colonne AH</v>
      </c>
      <c r="AK853" s="263" t="str">
        <f t="shared" si="455"/>
        <v>Remplir la colonne I</v>
      </c>
      <c r="AL853" s="91"/>
      <c r="AM853" s="315" t="str">
        <f t="shared" si="439"/>
        <v>Remplir les terme C, P, T et TVA</v>
      </c>
      <c r="AN853" s="55"/>
      <c r="AO853" s="65"/>
      <c r="AP853" s="98" t="s">
        <v>64</v>
      </c>
      <c r="AQ853" s="63"/>
      <c r="AR853" s="87" t="str">
        <f t="shared" si="440"/>
        <v>Remplir la colonne AN ou AQ</v>
      </c>
      <c r="AS853" s="63"/>
      <c r="AT853" s="173" t="str">
        <f t="shared" si="456"/>
        <v>Remplir la colonne M</v>
      </c>
      <c r="AU853" s="179" t="str">
        <f t="shared" si="441"/>
        <v>Remplir la colonne AS</v>
      </c>
      <c r="AV853" s="263" t="str">
        <f t="shared" si="457"/>
        <v>Remplir la colonne I</v>
      </c>
      <c r="AW853" s="91"/>
      <c r="AX853" s="315" t="str">
        <f t="shared" si="442"/>
        <v>Remplir les termes C, P, T et TVA</v>
      </c>
      <c r="AY853" s="55"/>
      <c r="AZ853" s="65"/>
      <c r="BA853" s="98" t="s">
        <v>64</v>
      </c>
      <c r="BB853" s="63"/>
      <c r="BC853" s="87" t="str">
        <f t="shared" si="443"/>
        <v>Remplir la colonne AY ou BB</v>
      </c>
      <c r="BD853" s="63"/>
      <c r="BE853" s="173" t="str">
        <f t="shared" si="458"/>
        <v>Remplir la colonne M</v>
      </c>
      <c r="BF853" s="179" t="str">
        <f t="shared" si="444"/>
        <v>Remplir la colonne BD</v>
      </c>
      <c r="BG853" s="263" t="str">
        <f t="shared" si="459"/>
        <v>Remplir la colonne I</v>
      </c>
      <c r="BH853" s="91"/>
      <c r="BI853" s="315" t="str">
        <f t="shared" si="445"/>
        <v>Remplir les termes C, P, T et TVA</v>
      </c>
      <c r="BJ853" s="55"/>
      <c r="BK853" s="65"/>
      <c r="BL853" s="98" t="s">
        <v>64</v>
      </c>
      <c r="BM853" s="63"/>
      <c r="BN853" s="87" t="str">
        <f t="shared" si="446"/>
        <v>Remplir la colonne BJ ou BM</v>
      </c>
      <c r="BO853" s="63"/>
      <c r="BP853" s="173" t="str">
        <f t="shared" si="460"/>
        <v>Remplir la colonne M</v>
      </c>
      <c r="BQ853" s="179" t="str">
        <f t="shared" si="447"/>
        <v>Remplir la colonne BO</v>
      </c>
      <c r="BR853" s="263" t="str">
        <f t="shared" si="461"/>
        <v>Remplir la colonne I</v>
      </c>
      <c r="BS853" s="91"/>
      <c r="BT853" s="315" t="str">
        <f t="shared" si="448"/>
        <v>Remplir les termes C, P, T et TVA</v>
      </c>
      <c r="BU853" s="55"/>
      <c r="BV853" s="65"/>
      <c r="BW853" s="98" t="s">
        <v>64</v>
      </c>
      <c r="BX853" s="63"/>
      <c r="BY853" s="87" t="str">
        <f t="shared" si="449"/>
        <v>Remplir la colonne BU ou BX</v>
      </c>
      <c r="BZ853" s="63"/>
      <c r="CA853" s="173" t="str">
        <f t="shared" si="462"/>
        <v>Remplir la colonne M</v>
      </c>
      <c r="CB853" s="179" t="str">
        <f t="shared" si="450"/>
        <v>Remplir la colonne BZ</v>
      </c>
      <c r="CC853" s="263" t="str">
        <f t="shared" si="463"/>
        <v>Remplir la colonne I</v>
      </c>
      <c r="CD853" s="91"/>
      <c r="CE853" s="315" t="str">
        <f t="shared" si="451"/>
        <v>Remplir les termes C, P, T et TVA</v>
      </c>
      <c r="CF853" s="61" t="str">
        <f t="shared" si="432"/>
        <v>REMPLIR TYPE DE CLIENT</v>
      </c>
      <c r="CG853" s="107" t="str">
        <f t="shared" si="452"/>
        <v>Montant total de l'aide demandée non indiqué</v>
      </c>
      <c r="CH853" s="1"/>
      <c r="CI853" s="1"/>
      <c r="CJ853" s="1"/>
      <c r="CK853" s="1"/>
      <c r="CL853" s="1"/>
    </row>
    <row r="854" spans="1:90" x14ac:dyDescent="0.25">
      <c r="A854" s="51"/>
      <c r="B854" s="111"/>
      <c r="C854" s="111"/>
      <c r="D854" s="111"/>
      <c r="E854" s="111"/>
      <c r="F854" s="111"/>
      <c r="G854" s="132"/>
      <c r="H854" s="151"/>
      <c r="I854" s="299"/>
      <c r="J854" s="152"/>
      <c r="K854" s="153"/>
      <c r="L854" s="169"/>
      <c r="M854" s="39"/>
      <c r="N854" s="90"/>
      <c r="O854" s="39"/>
      <c r="P854" s="23"/>
      <c r="Q854" s="170">
        <f t="shared" si="433"/>
        <v>0</v>
      </c>
      <c r="R854" s="55"/>
      <c r="S854" s="65"/>
      <c r="T854" s="98" t="s">
        <v>64</v>
      </c>
      <c r="U854" s="63"/>
      <c r="V854" s="87" t="str">
        <f t="shared" si="434"/>
        <v>Remplir la colonne R ou U</v>
      </c>
      <c r="W854" s="63"/>
      <c r="X854" s="173" t="str">
        <f t="shared" si="431"/>
        <v>Remplir la colonne M</v>
      </c>
      <c r="Y854" s="179" t="str">
        <f t="shared" si="435"/>
        <v>Remplir la colonne W</v>
      </c>
      <c r="Z854" s="263" t="str">
        <f t="shared" si="453"/>
        <v>Remplir la colonne I</v>
      </c>
      <c r="AA854" s="91"/>
      <c r="AB854" s="315" t="str">
        <f t="shared" si="436"/>
        <v>Remplir les termes C, P, T et TVA</v>
      </c>
      <c r="AC854" s="55"/>
      <c r="AD854" s="65"/>
      <c r="AE854" s="98" t="s">
        <v>64</v>
      </c>
      <c r="AF854" s="63"/>
      <c r="AG854" s="87" t="str">
        <f t="shared" si="437"/>
        <v>Remplir la colonne AC ou AF</v>
      </c>
      <c r="AH854" s="63"/>
      <c r="AI854" s="173" t="str">
        <f t="shared" si="454"/>
        <v>Remplir la colonne M</v>
      </c>
      <c r="AJ854" s="179" t="str">
        <f t="shared" si="438"/>
        <v>Remplir la colonne AH</v>
      </c>
      <c r="AK854" s="263" t="str">
        <f t="shared" si="455"/>
        <v>Remplir la colonne I</v>
      </c>
      <c r="AL854" s="91"/>
      <c r="AM854" s="315" t="str">
        <f t="shared" si="439"/>
        <v>Remplir les terme C, P, T et TVA</v>
      </c>
      <c r="AN854" s="55"/>
      <c r="AO854" s="65"/>
      <c r="AP854" s="98" t="s">
        <v>64</v>
      </c>
      <c r="AQ854" s="63"/>
      <c r="AR854" s="87" t="str">
        <f t="shared" si="440"/>
        <v>Remplir la colonne AN ou AQ</v>
      </c>
      <c r="AS854" s="63"/>
      <c r="AT854" s="173" t="str">
        <f t="shared" si="456"/>
        <v>Remplir la colonne M</v>
      </c>
      <c r="AU854" s="179" t="str">
        <f t="shared" si="441"/>
        <v>Remplir la colonne AS</v>
      </c>
      <c r="AV854" s="263" t="str">
        <f t="shared" si="457"/>
        <v>Remplir la colonne I</v>
      </c>
      <c r="AW854" s="91"/>
      <c r="AX854" s="315" t="str">
        <f t="shared" si="442"/>
        <v>Remplir les termes C, P, T et TVA</v>
      </c>
      <c r="AY854" s="55"/>
      <c r="AZ854" s="65"/>
      <c r="BA854" s="98" t="s">
        <v>64</v>
      </c>
      <c r="BB854" s="63"/>
      <c r="BC854" s="87" t="str">
        <f t="shared" si="443"/>
        <v>Remplir la colonne AY ou BB</v>
      </c>
      <c r="BD854" s="63"/>
      <c r="BE854" s="173" t="str">
        <f t="shared" si="458"/>
        <v>Remplir la colonne M</v>
      </c>
      <c r="BF854" s="179" t="str">
        <f t="shared" si="444"/>
        <v>Remplir la colonne BD</v>
      </c>
      <c r="BG854" s="263" t="str">
        <f t="shared" si="459"/>
        <v>Remplir la colonne I</v>
      </c>
      <c r="BH854" s="91"/>
      <c r="BI854" s="315" t="str">
        <f t="shared" si="445"/>
        <v>Remplir les termes C, P, T et TVA</v>
      </c>
      <c r="BJ854" s="55"/>
      <c r="BK854" s="65"/>
      <c r="BL854" s="98" t="s">
        <v>64</v>
      </c>
      <c r="BM854" s="63"/>
      <c r="BN854" s="87" t="str">
        <f t="shared" si="446"/>
        <v>Remplir la colonne BJ ou BM</v>
      </c>
      <c r="BO854" s="63"/>
      <c r="BP854" s="173" t="str">
        <f t="shared" si="460"/>
        <v>Remplir la colonne M</v>
      </c>
      <c r="BQ854" s="179" t="str">
        <f t="shared" si="447"/>
        <v>Remplir la colonne BO</v>
      </c>
      <c r="BR854" s="263" t="str">
        <f t="shared" si="461"/>
        <v>Remplir la colonne I</v>
      </c>
      <c r="BS854" s="91"/>
      <c r="BT854" s="315" t="str">
        <f t="shared" si="448"/>
        <v>Remplir les termes C, P, T et TVA</v>
      </c>
      <c r="BU854" s="55"/>
      <c r="BV854" s="65"/>
      <c r="BW854" s="98" t="s">
        <v>64</v>
      </c>
      <c r="BX854" s="63"/>
      <c r="BY854" s="87" t="str">
        <f t="shared" si="449"/>
        <v>Remplir la colonne BU ou BX</v>
      </c>
      <c r="BZ854" s="63"/>
      <c r="CA854" s="173" t="str">
        <f t="shared" si="462"/>
        <v>Remplir la colonne M</v>
      </c>
      <c r="CB854" s="179" t="str">
        <f t="shared" si="450"/>
        <v>Remplir la colonne BZ</v>
      </c>
      <c r="CC854" s="263" t="str">
        <f t="shared" si="463"/>
        <v>Remplir la colonne I</v>
      </c>
      <c r="CD854" s="91"/>
      <c r="CE854" s="315" t="str">
        <f t="shared" si="451"/>
        <v>Remplir les termes C, P, T et TVA</v>
      </c>
      <c r="CF854" s="61" t="str">
        <f t="shared" si="432"/>
        <v>REMPLIR TYPE DE CLIENT</v>
      </c>
      <c r="CG854" s="107" t="str">
        <f t="shared" si="452"/>
        <v>Montant total de l'aide demandée non indiqué</v>
      </c>
      <c r="CH854" s="1"/>
      <c r="CI854" s="1"/>
      <c r="CJ854" s="1"/>
      <c r="CK854" s="1"/>
      <c r="CL854" s="1"/>
    </row>
    <row r="855" spans="1:90" x14ac:dyDescent="0.25">
      <c r="A855" s="51"/>
      <c r="B855" s="111"/>
      <c r="C855" s="111"/>
      <c r="D855" s="111"/>
      <c r="E855" s="111"/>
      <c r="F855" s="111"/>
      <c r="G855" s="132"/>
      <c r="H855" s="151"/>
      <c r="I855" s="299"/>
      <c r="J855" s="152"/>
      <c r="K855" s="153"/>
      <c r="L855" s="169"/>
      <c r="M855" s="39"/>
      <c r="N855" s="90"/>
      <c r="O855" s="39"/>
      <c r="P855" s="23"/>
      <c r="Q855" s="170">
        <f t="shared" si="433"/>
        <v>0</v>
      </c>
      <c r="R855" s="55"/>
      <c r="S855" s="65"/>
      <c r="T855" s="98" t="s">
        <v>64</v>
      </c>
      <c r="U855" s="63"/>
      <c r="V855" s="87" t="str">
        <f t="shared" si="434"/>
        <v>Remplir la colonne R ou U</v>
      </c>
      <c r="W855" s="63"/>
      <c r="X855" s="173" t="str">
        <f t="shared" si="431"/>
        <v>Remplir la colonne M</v>
      </c>
      <c r="Y855" s="179" t="str">
        <f t="shared" si="435"/>
        <v>Remplir la colonne W</v>
      </c>
      <c r="Z855" s="263" t="str">
        <f t="shared" si="453"/>
        <v>Remplir la colonne I</v>
      </c>
      <c r="AA855" s="91"/>
      <c r="AB855" s="315" t="str">
        <f t="shared" si="436"/>
        <v>Remplir les termes C, P, T et TVA</v>
      </c>
      <c r="AC855" s="55"/>
      <c r="AD855" s="65"/>
      <c r="AE855" s="98" t="s">
        <v>64</v>
      </c>
      <c r="AF855" s="63"/>
      <c r="AG855" s="87" t="str">
        <f t="shared" si="437"/>
        <v>Remplir la colonne AC ou AF</v>
      </c>
      <c r="AH855" s="63"/>
      <c r="AI855" s="173" t="str">
        <f t="shared" si="454"/>
        <v>Remplir la colonne M</v>
      </c>
      <c r="AJ855" s="179" t="str">
        <f t="shared" si="438"/>
        <v>Remplir la colonne AH</v>
      </c>
      <c r="AK855" s="263" t="str">
        <f t="shared" si="455"/>
        <v>Remplir la colonne I</v>
      </c>
      <c r="AL855" s="91"/>
      <c r="AM855" s="315" t="str">
        <f t="shared" si="439"/>
        <v>Remplir les terme C, P, T et TVA</v>
      </c>
      <c r="AN855" s="55"/>
      <c r="AO855" s="65"/>
      <c r="AP855" s="98" t="s">
        <v>64</v>
      </c>
      <c r="AQ855" s="63"/>
      <c r="AR855" s="87" t="str">
        <f t="shared" si="440"/>
        <v>Remplir la colonne AN ou AQ</v>
      </c>
      <c r="AS855" s="63"/>
      <c r="AT855" s="173" t="str">
        <f t="shared" si="456"/>
        <v>Remplir la colonne M</v>
      </c>
      <c r="AU855" s="179" t="str">
        <f t="shared" si="441"/>
        <v>Remplir la colonne AS</v>
      </c>
      <c r="AV855" s="263" t="str">
        <f t="shared" si="457"/>
        <v>Remplir la colonne I</v>
      </c>
      <c r="AW855" s="91"/>
      <c r="AX855" s="315" t="str">
        <f t="shared" si="442"/>
        <v>Remplir les termes C, P, T et TVA</v>
      </c>
      <c r="AY855" s="55"/>
      <c r="AZ855" s="65"/>
      <c r="BA855" s="98" t="s">
        <v>64</v>
      </c>
      <c r="BB855" s="63"/>
      <c r="BC855" s="87" t="str">
        <f t="shared" si="443"/>
        <v>Remplir la colonne AY ou BB</v>
      </c>
      <c r="BD855" s="63"/>
      <c r="BE855" s="173" t="str">
        <f t="shared" si="458"/>
        <v>Remplir la colonne M</v>
      </c>
      <c r="BF855" s="179" t="str">
        <f t="shared" si="444"/>
        <v>Remplir la colonne BD</v>
      </c>
      <c r="BG855" s="263" t="str">
        <f t="shared" si="459"/>
        <v>Remplir la colonne I</v>
      </c>
      <c r="BH855" s="91"/>
      <c r="BI855" s="315" t="str">
        <f t="shared" si="445"/>
        <v>Remplir les termes C, P, T et TVA</v>
      </c>
      <c r="BJ855" s="55"/>
      <c r="BK855" s="65"/>
      <c r="BL855" s="98" t="s">
        <v>64</v>
      </c>
      <c r="BM855" s="63"/>
      <c r="BN855" s="87" t="str">
        <f t="shared" si="446"/>
        <v>Remplir la colonne BJ ou BM</v>
      </c>
      <c r="BO855" s="63"/>
      <c r="BP855" s="173" t="str">
        <f t="shared" si="460"/>
        <v>Remplir la colonne M</v>
      </c>
      <c r="BQ855" s="179" t="str">
        <f t="shared" si="447"/>
        <v>Remplir la colonne BO</v>
      </c>
      <c r="BR855" s="263" t="str">
        <f t="shared" si="461"/>
        <v>Remplir la colonne I</v>
      </c>
      <c r="BS855" s="91"/>
      <c r="BT855" s="315" t="str">
        <f t="shared" si="448"/>
        <v>Remplir les termes C, P, T et TVA</v>
      </c>
      <c r="BU855" s="55"/>
      <c r="BV855" s="65"/>
      <c r="BW855" s="98" t="s">
        <v>64</v>
      </c>
      <c r="BX855" s="63"/>
      <c r="BY855" s="87" t="str">
        <f t="shared" si="449"/>
        <v>Remplir la colonne BU ou BX</v>
      </c>
      <c r="BZ855" s="63"/>
      <c r="CA855" s="173" t="str">
        <f t="shared" si="462"/>
        <v>Remplir la colonne M</v>
      </c>
      <c r="CB855" s="179" t="str">
        <f t="shared" si="450"/>
        <v>Remplir la colonne BZ</v>
      </c>
      <c r="CC855" s="263" t="str">
        <f t="shared" si="463"/>
        <v>Remplir la colonne I</v>
      </c>
      <c r="CD855" s="91"/>
      <c r="CE855" s="315" t="str">
        <f t="shared" si="451"/>
        <v>Remplir les termes C, P, T et TVA</v>
      </c>
      <c r="CF855" s="61" t="str">
        <f t="shared" si="432"/>
        <v>REMPLIR TYPE DE CLIENT</v>
      </c>
      <c r="CG855" s="107" t="str">
        <f t="shared" si="452"/>
        <v>Montant total de l'aide demandée non indiqué</v>
      </c>
      <c r="CH855" s="1"/>
      <c r="CI855" s="1"/>
      <c r="CJ855" s="1"/>
      <c r="CK855" s="1"/>
      <c r="CL855" s="1"/>
    </row>
    <row r="856" spans="1:90" x14ac:dyDescent="0.25">
      <c r="A856" s="51"/>
      <c r="B856" s="111"/>
      <c r="C856" s="111"/>
      <c r="D856" s="111"/>
      <c r="E856" s="111"/>
      <c r="F856" s="111"/>
      <c r="G856" s="132"/>
      <c r="H856" s="151"/>
      <c r="I856" s="299"/>
      <c r="J856" s="152"/>
      <c r="K856" s="153"/>
      <c r="L856" s="169"/>
      <c r="M856" s="39"/>
      <c r="N856" s="90"/>
      <c r="O856" s="39"/>
      <c r="P856" s="23"/>
      <c r="Q856" s="170">
        <f t="shared" si="433"/>
        <v>0</v>
      </c>
      <c r="R856" s="55"/>
      <c r="S856" s="65"/>
      <c r="T856" s="98" t="s">
        <v>64</v>
      </c>
      <c r="U856" s="63"/>
      <c r="V856" s="87" t="str">
        <f t="shared" si="434"/>
        <v>Remplir la colonne R ou U</v>
      </c>
      <c r="W856" s="63"/>
      <c r="X856" s="173" t="str">
        <f t="shared" si="431"/>
        <v>Remplir la colonne M</v>
      </c>
      <c r="Y856" s="179" t="str">
        <f t="shared" si="435"/>
        <v>Remplir la colonne W</v>
      </c>
      <c r="Z856" s="263" t="str">
        <f t="shared" si="453"/>
        <v>Remplir la colonne I</v>
      </c>
      <c r="AA856" s="91"/>
      <c r="AB856" s="315" t="str">
        <f t="shared" si="436"/>
        <v>Remplir les termes C, P, T et TVA</v>
      </c>
      <c r="AC856" s="55"/>
      <c r="AD856" s="65"/>
      <c r="AE856" s="98" t="s">
        <v>64</v>
      </c>
      <c r="AF856" s="63"/>
      <c r="AG856" s="87" t="str">
        <f t="shared" si="437"/>
        <v>Remplir la colonne AC ou AF</v>
      </c>
      <c r="AH856" s="63"/>
      <c r="AI856" s="173" t="str">
        <f t="shared" si="454"/>
        <v>Remplir la colonne M</v>
      </c>
      <c r="AJ856" s="179" t="str">
        <f t="shared" si="438"/>
        <v>Remplir la colonne AH</v>
      </c>
      <c r="AK856" s="263" t="str">
        <f t="shared" si="455"/>
        <v>Remplir la colonne I</v>
      </c>
      <c r="AL856" s="91"/>
      <c r="AM856" s="315" t="str">
        <f t="shared" si="439"/>
        <v>Remplir les terme C, P, T et TVA</v>
      </c>
      <c r="AN856" s="55"/>
      <c r="AO856" s="65"/>
      <c r="AP856" s="98" t="s">
        <v>64</v>
      </c>
      <c r="AQ856" s="63"/>
      <c r="AR856" s="87" t="str">
        <f t="shared" si="440"/>
        <v>Remplir la colonne AN ou AQ</v>
      </c>
      <c r="AS856" s="63"/>
      <c r="AT856" s="173" t="str">
        <f t="shared" si="456"/>
        <v>Remplir la colonne M</v>
      </c>
      <c r="AU856" s="179" t="str">
        <f t="shared" si="441"/>
        <v>Remplir la colonne AS</v>
      </c>
      <c r="AV856" s="263" t="str">
        <f t="shared" si="457"/>
        <v>Remplir la colonne I</v>
      </c>
      <c r="AW856" s="91"/>
      <c r="AX856" s="315" t="str">
        <f t="shared" si="442"/>
        <v>Remplir les termes C, P, T et TVA</v>
      </c>
      <c r="AY856" s="55"/>
      <c r="AZ856" s="65"/>
      <c r="BA856" s="98" t="s">
        <v>64</v>
      </c>
      <c r="BB856" s="63"/>
      <c r="BC856" s="87" t="str">
        <f t="shared" si="443"/>
        <v>Remplir la colonne AY ou BB</v>
      </c>
      <c r="BD856" s="63"/>
      <c r="BE856" s="173" t="str">
        <f t="shared" si="458"/>
        <v>Remplir la colonne M</v>
      </c>
      <c r="BF856" s="179" t="str">
        <f t="shared" si="444"/>
        <v>Remplir la colonne BD</v>
      </c>
      <c r="BG856" s="263" t="str">
        <f t="shared" si="459"/>
        <v>Remplir la colonne I</v>
      </c>
      <c r="BH856" s="91"/>
      <c r="BI856" s="315" t="str">
        <f t="shared" si="445"/>
        <v>Remplir les termes C, P, T et TVA</v>
      </c>
      <c r="BJ856" s="55"/>
      <c r="BK856" s="65"/>
      <c r="BL856" s="98" t="s">
        <v>64</v>
      </c>
      <c r="BM856" s="63"/>
      <c r="BN856" s="87" t="str">
        <f t="shared" si="446"/>
        <v>Remplir la colonne BJ ou BM</v>
      </c>
      <c r="BO856" s="63"/>
      <c r="BP856" s="173" t="str">
        <f t="shared" si="460"/>
        <v>Remplir la colonne M</v>
      </c>
      <c r="BQ856" s="179" t="str">
        <f t="shared" si="447"/>
        <v>Remplir la colonne BO</v>
      </c>
      <c r="BR856" s="263" t="str">
        <f t="shared" si="461"/>
        <v>Remplir la colonne I</v>
      </c>
      <c r="BS856" s="91"/>
      <c r="BT856" s="315" t="str">
        <f t="shared" si="448"/>
        <v>Remplir les termes C, P, T et TVA</v>
      </c>
      <c r="BU856" s="55"/>
      <c r="BV856" s="65"/>
      <c r="BW856" s="98" t="s">
        <v>64</v>
      </c>
      <c r="BX856" s="63"/>
      <c r="BY856" s="87" t="str">
        <f t="shared" si="449"/>
        <v>Remplir la colonne BU ou BX</v>
      </c>
      <c r="BZ856" s="63"/>
      <c r="CA856" s="173" t="str">
        <f t="shared" si="462"/>
        <v>Remplir la colonne M</v>
      </c>
      <c r="CB856" s="179" t="str">
        <f t="shared" si="450"/>
        <v>Remplir la colonne BZ</v>
      </c>
      <c r="CC856" s="263" t="str">
        <f t="shared" si="463"/>
        <v>Remplir la colonne I</v>
      </c>
      <c r="CD856" s="91"/>
      <c r="CE856" s="315" t="str">
        <f t="shared" si="451"/>
        <v>Remplir les termes C, P, T et TVA</v>
      </c>
      <c r="CF856" s="61" t="str">
        <f t="shared" si="432"/>
        <v>REMPLIR TYPE DE CLIENT</v>
      </c>
      <c r="CG856" s="107" t="str">
        <f t="shared" si="452"/>
        <v>Montant total de l'aide demandée non indiqué</v>
      </c>
      <c r="CH856" s="1"/>
      <c r="CI856" s="1"/>
      <c r="CJ856" s="1"/>
      <c r="CK856" s="1"/>
      <c r="CL856" s="1"/>
    </row>
    <row r="857" spans="1:90" x14ac:dyDescent="0.25">
      <c r="A857" s="51"/>
      <c r="B857" s="111"/>
      <c r="C857" s="111"/>
      <c r="D857" s="111"/>
      <c r="E857" s="111"/>
      <c r="F857" s="111"/>
      <c r="G857" s="132"/>
      <c r="H857" s="151"/>
      <c r="I857" s="299"/>
      <c r="J857" s="152"/>
      <c r="K857" s="153"/>
      <c r="L857" s="169"/>
      <c r="M857" s="39"/>
      <c r="N857" s="90"/>
      <c r="O857" s="39"/>
      <c r="P857" s="23"/>
      <c r="Q857" s="170">
        <f t="shared" si="433"/>
        <v>0</v>
      </c>
      <c r="R857" s="55"/>
      <c r="S857" s="65"/>
      <c r="T857" s="98" t="s">
        <v>64</v>
      </c>
      <c r="U857" s="63"/>
      <c r="V857" s="87" t="str">
        <f t="shared" si="434"/>
        <v>Remplir la colonne R ou U</v>
      </c>
      <c r="W857" s="63"/>
      <c r="X857" s="173" t="str">
        <f t="shared" si="431"/>
        <v>Remplir la colonne M</v>
      </c>
      <c r="Y857" s="179" t="str">
        <f t="shared" si="435"/>
        <v>Remplir la colonne W</v>
      </c>
      <c r="Z857" s="263" t="str">
        <f t="shared" si="453"/>
        <v>Remplir la colonne I</v>
      </c>
      <c r="AA857" s="91"/>
      <c r="AB857" s="315" t="str">
        <f t="shared" si="436"/>
        <v>Remplir les termes C, P, T et TVA</v>
      </c>
      <c r="AC857" s="55"/>
      <c r="AD857" s="65"/>
      <c r="AE857" s="98" t="s">
        <v>64</v>
      </c>
      <c r="AF857" s="63"/>
      <c r="AG857" s="87" t="str">
        <f t="shared" si="437"/>
        <v>Remplir la colonne AC ou AF</v>
      </c>
      <c r="AH857" s="63"/>
      <c r="AI857" s="173" t="str">
        <f t="shared" si="454"/>
        <v>Remplir la colonne M</v>
      </c>
      <c r="AJ857" s="179" t="str">
        <f t="shared" si="438"/>
        <v>Remplir la colonne AH</v>
      </c>
      <c r="AK857" s="263" t="str">
        <f t="shared" si="455"/>
        <v>Remplir la colonne I</v>
      </c>
      <c r="AL857" s="91"/>
      <c r="AM857" s="315" t="str">
        <f t="shared" si="439"/>
        <v>Remplir les terme C, P, T et TVA</v>
      </c>
      <c r="AN857" s="55"/>
      <c r="AO857" s="65"/>
      <c r="AP857" s="98" t="s">
        <v>64</v>
      </c>
      <c r="AQ857" s="63"/>
      <c r="AR857" s="87" t="str">
        <f t="shared" si="440"/>
        <v>Remplir la colonne AN ou AQ</v>
      </c>
      <c r="AS857" s="63"/>
      <c r="AT857" s="173" t="str">
        <f t="shared" si="456"/>
        <v>Remplir la colonne M</v>
      </c>
      <c r="AU857" s="179" t="str">
        <f t="shared" si="441"/>
        <v>Remplir la colonne AS</v>
      </c>
      <c r="AV857" s="263" t="str">
        <f t="shared" si="457"/>
        <v>Remplir la colonne I</v>
      </c>
      <c r="AW857" s="91"/>
      <c r="AX857" s="315" t="str">
        <f t="shared" si="442"/>
        <v>Remplir les termes C, P, T et TVA</v>
      </c>
      <c r="AY857" s="55"/>
      <c r="AZ857" s="65"/>
      <c r="BA857" s="98" t="s">
        <v>64</v>
      </c>
      <c r="BB857" s="63"/>
      <c r="BC857" s="87" t="str">
        <f t="shared" si="443"/>
        <v>Remplir la colonne AY ou BB</v>
      </c>
      <c r="BD857" s="63"/>
      <c r="BE857" s="173" t="str">
        <f t="shared" si="458"/>
        <v>Remplir la colonne M</v>
      </c>
      <c r="BF857" s="179" t="str">
        <f t="shared" si="444"/>
        <v>Remplir la colonne BD</v>
      </c>
      <c r="BG857" s="263" t="str">
        <f t="shared" si="459"/>
        <v>Remplir la colonne I</v>
      </c>
      <c r="BH857" s="91"/>
      <c r="BI857" s="315" t="str">
        <f t="shared" si="445"/>
        <v>Remplir les termes C, P, T et TVA</v>
      </c>
      <c r="BJ857" s="55"/>
      <c r="BK857" s="65"/>
      <c r="BL857" s="98" t="s">
        <v>64</v>
      </c>
      <c r="BM857" s="63"/>
      <c r="BN857" s="87" t="str">
        <f t="shared" si="446"/>
        <v>Remplir la colonne BJ ou BM</v>
      </c>
      <c r="BO857" s="63"/>
      <c r="BP857" s="173" t="str">
        <f t="shared" si="460"/>
        <v>Remplir la colonne M</v>
      </c>
      <c r="BQ857" s="179" t="str">
        <f t="shared" si="447"/>
        <v>Remplir la colonne BO</v>
      </c>
      <c r="BR857" s="263" t="str">
        <f t="shared" si="461"/>
        <v>Remplir la colonne I</v>
      </c>
      <c r="BS857" s="91"/>
      <c r="BT857" s="315" t="str">
        <f t="shared" si="448"/>
        <v>Remplir les termes C, P, T et TVA</v>
      </c>
      <c r="BU857" s="55"/>
      <c r="BV857" s="65"/>
      <c r="BW857" s="98" t="s">
        <v>64</v>
      </c>
      <c r="BX857" s="63"/>
      <c r="BY857" s="87" t="str">
        <f t="shared" si="449"/>
        <v>Remplir la colonne BU ou BX</v>
      </c>
      <c r="BZ857" s="63"/>
      <c r="CA857" s="173" t="str">
        <f t="shared" si="462"/>
        <v>Remplir la colonne M</v>
      </c>
      <c r="CB857" s="179" t="str">
        <f t="shared" si="450"/>
        <v>Remplir la colonne BZ</v>
      </c>
      <c r="CC857" s="263" t="str">
        <f t="shared" si="463"/>
        <v>Remplir la colonne I</v>
      </c>
      <c r="CD857" s="91"/>
      <c r="CE857" s="315" t="str">
        <f t="shared" si="451"/>
        <v>Remplir les termes C, P, T et TVA</v>
      </c>
      <c r="CF857" s="61" t="str">
        <f t="shared" si="432"/>
        <v>REMPLIR TYPE DE CLIENT</v>
      </c>
      <c r="CG857" s="107" t="str">
        <f t="shared" si="452"/>
        <v>Montant total de l'aide demandée non indiqué</v>
      </c>
      <c r="CH857" s="1"/>
      <c r="CI857" s="1"/>
      <c r="CJ857" s="1"/>
      <c r="CK857" s="1"/>
      <c r="CL857" s="1"/>
    </row>
    <row r="858" spans="1:90" x14ac:dyDescent="0.25">
      <c r="A858" s="51"/>
      <c r="B858" s="111"/>
      <c r="C858" s="111"/>
      <c r="D858" s="111"/>
      <c r="E858" s="111"/>
      <c r="F858" s="111"/>
      <c r="G858" s="132"/>
      <c r="H858" s="151"/>
      <c r="I858" s="299"/>
      <c r="J858" s="152"/>
      <c r="K858" s="153"/>
      <c r="L858" s="169"/>
      <c r="M858" s="39"/>
      <c r="N858" s="90"/>
      <c r="O858" s="39"/>
      <c r="P858" s="23"/>
      <c r="Q858" s="170">
        <f t="shared" si="433"/>
        <v>0</v>
      </c>
      <c r="R858" s="55"/>
      <c r="S858" s="65"/>
      <c r="T858" s="98" t="s">
        <v>64</v>
      </c>
      <c r="U858" s="63"/>
      <c r="V858" s="87" t="str">
        <f t="shared" si="434"/>
        <v>Remplir la colonne R ou U</v>
      </c>
      <c r="W858" s="63"/>
      <c r="X858" s="173" t="str">
        <f t="shared" si="431"/>
        <v>Remplir la colonne M</v>
      </c>
      <c r="Y858" s="179" t="str">
        <f t="shared" si="435"/>
        <v>Remplir la colonne W</v>
      </c>
      <c r="Z858" s="263" t="str">
        <f t="shared" si="453"/>
        <v>Remplir la colonne I</v>
      </c>
      <c r="AA858" s="91"/>
      <c r="AB858" s="315" t="str">
        <f t="shared" si="436"/>
        <v>Remplir les termes C, P, T et TVA</v>
      </c>
      <c r="AC858" s="55"/>
      <c r="AD858" s="65"/>
      <c r="AE858" s="98" t="s">
        <v>64</v>
      </c>
      <c r="AF858" s="63"/>
      <c r="AG858" s="87" t="str">
        <f t="shared" si="437"/>
        <v>Remplir la colonne AC ou AF</v>
      </c>
      <c r="AH858" s="63"/>
      <c r="AI858" s="173" t="str">
        <f t="shared" si="454"/>
        <v>Remplir la colonne M</v>
      </c>
      <c r="AJ858" s="179" t="str">
        <f t="shared" si="438"/>
        <v>Remplir la colonne AH</v>
      </c>
      <c r="AK858" s="263" t="str">
        <f t="shared" si="455"/>
        <v>Remplir la colonne I</v>
      </c>
      <c r="AL858" s="91"/>
      <c r="AM858" s="315" t="str">
        <f t="shared" si="439"/>
        <v>Remplir les terme C, P, T et TVA</v>
      </c>
      <c r="AN858" s="55"/>
      <c r="AO858" s="65"/>
      <c r="AP858" s="98" t="s">
        <v>64</v>
      </c>
      <c r="AQ858" s="63"/>
      <c r="AR858" s="87" t="str">
        <f t="shared" si="440"/>
        <v>Remplir la colonne AN ou AQ</v>
      </c>
      <c r="AS858" s="63"/>
      <c r="AT858" s="173" t="str">
        <f t="shared" si="456"/>
        <v>Remplir la colonne M</v>
      </c>
      <c r="AU858" s="179" t="str">
        <f t="shared" si="441"/>
        <v>Remplir la colonne AS</v>
      </c>
      <c r="AV858" s="263" t="str">
        <f t="shared" si="457"/>
        <v>Remplir la colonne I</v>
      </c>
      <c r="AW858" s="91"/>
      <c r="AX858" s="315" t="str">
        <f t="shared" si="442"/>
        <v>Remplir les termes C, P, T et TVA</v>
      </c>
      <c r="AY858" s="55"/>
      <c r="AZ858" s="65"/>
      <c r="BA858" s="98" t="s">
        <v>64</v>
      </c>
      <c r="BB858" s="63"/>
      <c r="BC858" s="87" t="str">
        <f t="shared" si="443"/>
        <v>Remplir la colonne AY ou BB</v>
      </c>
      <c r="BD858" s="63"/>
      <c r="BE858" s="173" t="str">
        <f t="shared" si="458"/>
        <v>Remplir la colonne M</v>
      </c>
      <c r="BF858" s="179" t="str">
        <f t="shared" si="444"/>
        <v>Remplir la colonne BD</v>
      </c>
      <c r="BG858" s="263" t="str">
        <f t="shared" si="459"/>
        <v>Remplir la colonne I</v>
      </c>
      <c r="BH858" s="91"/>
      <c r="BI858" s="315" t="str">
        <f t="shared" si="445"/>
        <v>Remplir les termes C, P, T et TVA</v>
      </c>
      <c r="BJ858" s="55"/>
      <c r="BK858" s="65"/>
      <c r="BL858" s="98" t="s">
        <v>64</v>
      </c>
      <c r="BM858" s="63"/>
      <c r="BN858" s="87" t="str">
        <f t="shared" si="446"/>
        <v>Remplir la colonne BJ ou BM</v>
      </c>
      <c r="BO858" s="63"/>
      <c r="BP858" s="173" t="str">
        <f t="shared" si="460"/>
        <v>Remplir la colonne M</v>
      </c>
      <c r="BQ858" s="179" t="str">
        <f t="shared" si="447"/>
        <v>Remplir la colonne BO</v>
      </c>
      <c r="BR858" s="263" t="str">
        <f t="shared" si="461"/>
        <v>Remplir la colonne I</v>
      </c>
      <c r="BS858" s="91"/>
      <c r="BT858" s="315" t="str">
        <f t="shared" si="448"/>
        <v>Remplir les termes C, P, T et TVA</v>
      </c>
      <c r="BU858" s="55"/>
      <c r="BV858" s="65"/>
      <c r="BW858" s="98" t="s">
        <v>64</v>
      </c>
      <c r="BX858" s="63"/>
      <c r="BY858" s="87" t="str">
        <f t="shared" si="449"/>
        <v>Remplir la colonne BU ou BX</v>
      </c>
      <c r="BZ858" s="63"/>
      <c r="CA858" s="173" t="str">
        <f t="shared" si="462"/>
        <v>Remplir la colonne M</v>
      </c>
      <c r="CB858" s="179" t="str">
        <f t="shared" si="450"/>
        <v>Remplir la colonne BZ</v>
      </c>
      <c r="CC858" s="263" t="str">
        <f t="shared" si="463"/>
        <v>Remplir la colonne I</v>
      </c>
      <c r="CD858" s="91"/>
      <c r="CE858" s="315" t="str">
        <f t="shared" si="451"/>
        <v>Remplir les termes C, P, T et TVA</v>
      </c>
      <c r="CF858" s="61" t="str">
        <f t="shared" si="432"/>
        <v>REMPLIR TYPE DE CLIENT</v>
      </c>
      <c r="CG858" s="107" t="str">
        <f t="shared" si="452"/>
        <v>Montant total de l'aide demandée non indiqué</v>
      </c>
      <c r="CH858" s="1"/>
      <c r="CI858" s="1"/>
      <c r="CJ858" s="1"/>
      <c r="CK858" s="1"/>
      <c r="CL858" s="1"/>
    </row>
    <row r="859" spans="1:90" x14ac:dyDescent="0.25">
      <c r="A859" s="51"/>
      <c r="B859" s="111"/>
      <c r="C859" s="111"/>
      <c r="D859" s="111"/>
      <c r="E859" s="111"/>
      <c r="F859" s="111"/>
      <c r="G859" s="132"/>
      <c r="H859" s="151"/>
      <c r="I859" s="299"/>
      <c r="J859" s="152"/>
      <c r="K859" s="153"/>
      <c r="L859" s="169"/>
      <c r="M859" s="39"/>
      <c r="N859" s="90"/>
      <c r="O859" s="39"/>
      <c r="P859" s="23"/>
      <c r="Q859" s="170">
        <f t="shared" si="433"/>
        <v>0</v>
      </c>
      <c r="R859" s="55"/>
      <c r="S859" s="65"/>
      <c r="T859" s="98" t="s">
        <v>64</v>
      </c>
      <c r="U859" s="63"/>
      <c r="V859" s="87" t="str">
        <f t="shared" si="434"/>
        <v>Remplir la colonne R ou U</v>
      </c>
      <c r="W859" s="63"/>
      <c r="X859" s="173" t="str">
        <f t="shared" si="431"/>
        <v>Remplir la colonne M</v>
      </c>
      <c r="Y859" s="179" t="str">
        <f t="shared" si="435"/>
        <v>Remplir la colonne W</v>
      </c>
      <c r="Z859" s="263" t="str">
        <f t="shared" si="453"/>
        <v>Remplir la colonne I</v>
      </c>
      <c r="AA859" s="91"/>
      <c r="AB859" s="315" t="str">
        <f t="shared" si="436"/>
        <v>Remplir les termes C, P, T et TVA</v>
      </c>
      <c r="AC859" s="55"/>
      <c r="AD859" s="65"/>
      <c r="AE859" s="98" t="s">
        <v>64</v>
      </c>
      <c r="AF859" s="63"/>
      <c r="AG859" s="87" t="str">
        <f t="shared" si="437"/>
        <v>Remplir la colonne AC ou AF</v>
      </c>
      <c r="AH859" s="63"/>
      <c r="AI859" s="173" t="str">
        <f t="shared" si="454"/>
        <v>Remplir la colonne M</v>
      </c>
      <c r="AJ859" s="179" t="str">
        <f t="shared" si="438"/>
        <v>Remplir la colonne AH</v>
      </c>
      <c r="AK859" s="263" t="str">
        <f t="shared" si="455"/>
        <v>Remplir la colonne I</v>
      </c>
      <c r="AL859" s="91"/>
      <c r="AM859" s="315" t="str">
        <f t="shared" si="439"/>
        <v>Remplir les terme C, P, T et TVA</v>
      </c>
      <c r="AN859" s="55"/>
      <c r="AO859" s="65"/>
      <c r="AP859" s="98" t="s">
        <v>64</v>
      </c>
      <c r="AQ859" s="63"/>
      <c r="AR859" s="87" t="str">
        <f t="shared" si="440"/>
        <v>Remplir la colonne AN ou AQ</v>
      </c>
      <c r="AS859" s="63"/>
      <c r="AT859" s="173" t="str">
        <f t="shared" si="456"/>
        <v>Remplir la colonne M</v>
      </c>
      <c r="AU859" s="179" t="str">
        <f t="shared" si="441"/>
        <v>Remplir la colonne AS</v>
      </c>
      <c r="AV859" s="263" t="str">
        <f t="shared" si="457"/>
        <v>Remplir la colonne I</v>
      </c>
      <c r="AW859" s="91"/>
      <c r="AX859" s="315" t="str">
        <f t="shared" si="442"/>
        <v>Remplir les termes C, P, T et TVA</v>
      </c>
      <c r="AY859" s="55"/>
      <c r="AZ859" s="65"/>
      <c r="BA859" s="98" t="s">
        <v>64</v>
      </c>
      <c r="BB859" s="63"/>
      <c r="BC859" s="87" t="str">
        <f t="shared" si="443"/>
        <v>Remplir la colonne AY ou BB</v>
      </c>
      <c r="BD859" s="63"/>
      <c r="BE859" s="173" t="str">
        <f t="shared" si="458"/>
        <v>Remplir la colonne M</v>
      </c>
      <c r="BF859" s="179" t="str">
        <f t="shared" si="444"/>
        <v>Remplir la colonne BD</v>
      </c>
      <c r="BG859" s="263" t="str">
        <f t="shared" si="459"/>
        <v>Remplir la colonne I</v>
      </c>
      <c r="BH859" s="91"/>
      <c r="BI859" s="315" t="str">
        <f t="shared" si="445"/>
        <v>Remplir les termes C, P, T et TVA</v>
      </c>
      <c r="BJ859" s="55"/>
      <c r="BK859" s="65"/>
      <c r="BL859" s="98" t="s">
        <v>64</v>
      </c>
      <c r="BM859" s="63"/>
      <c r="BN859" s="87" t="str">
        <f t="shared" si="446"/>
        <v>Remplir la colonne BJ ou BM</v>
      </c>
      <c r="BO859" s="63"/>
      <c r="BP859" s="173" t="str">
        <f t="shared" si="460"/>
        <v>Remplir la colonne M</v>
      </c>
      <c r="BQ859" s="179" t="str">
        <f t="shared" si="447"/>
        <v>Remplir la colonne BO</v>
      </c>
      <c r="BR859" s="263" t="str">
        <f t="shared" si="461"/>
        <v>Remplir la colonne I</v>
      </c>
      <c r="BS859" s="91"/>
      <c r="BT859" s="315" t="str">
        <f t="shared" si="448"/>
        <v>Remplir les termes C, P, T et TVA</v>
      </c>
      <c r="BU859" s="55"/>
      <c r="BV859" s="65"/>
      <c r="BW859" s="98" t="s">
        <v>64</v>
      </c>
      <c r="BX859" s="63"/>
      <c r="BY859" s="87" t="str">
        <f t="shared" si="449"/>
        <v>Remplir la colonne BU ou BX</v>
      </c>
      <c r="BZ859" s="63"/>
      <c r="CA859" s="173" t="str">
        <f t="shared" si="462"/>
        <v>Remplir la colonne M</v>
      </c>
      <c r="CB859" s="179" t="str">
        <f t="shared" si="450"/>
        <v>Remplir la colonne BZ</v>
      </c>
      <c r="CC859" s="263" t="str">
        <f t="shared" si="463"/>
        <v>Remplir la colonne I</v>
      </c>
      <c r="CD859" s="91"/>
      <c r="CE859" s="315" t="str">
        <f t="shared" si="451"/>
        <v>Remplir les termes C, P, T et TVA</v>
      </c>
      <c r="CF859" s="61" t="str">
        <f t="shared" si="432"/>
        <v>REMPLIR TYPE DE CLIENT</v>
      </c>
      <c r="CG859" s="107" t="str">
        <f t="shared" si="452"/>
        <v>Montant total de l'aide demandée non indiqué</v>
      </c>
      <c r="CH859" s="1"/>
      <c r="CI859" s="1"/>
      <c r="CJ859" s="1"/>
      <c r="CK859" s="1"/>
      <c r="CL859" s="1"/>
    </row>
    <row r="860" spans="1:90" x14ac:dyDescent="0.25">
      <c r="A860" s="51"/>
      <c r="B860" s="111"/>
      <c r="C860" s="111"/>
      <c r="D860" s="111"/>
      <c r="E860" s="111"/>
      <c r="F860" s="111"/>
      <c r="G860" s="132"/>
      <c r="H860" s="151"/>
      <c r="I860" s="299"/>
      <c r="J860" s="152"/>
      <c r="K860" s="153"/>
      <c r="L860" s="169"/>
      <c r="M860" s="39"/>
      <c r="N860" s="90"/>
      <c r="O860" s="39"/>
      <c r="P860" s="23"/>
      <c r="Q860" s="170">
        <f t="shared" si="433"/>
        <v>0</v>
      </c>
      <c r="R860" s="55"/>
      <c r="S860" s="65"/>
      <c r="T860" s="98" t="s">
        <v>64</v>
      </c>
      <c r="U860" s="63"/>
      <c r="V860" s="87" t="str">
        <f t="shared" si="434"/>
        <v>Remplir la colonne R ou U</v>
      </c>
      <c r="W860" s="63"/>
      <c r="X860" s="173" t="str">
        <f t="shared" si="431"/>
        <v>Remplir la colonne M</v>
      </c>
      <c r="Y860" s="179" t="str">
        <f t="shared" si="435"/>
        <v>Remplir la colonne W</v>
      </c>
      <c r="Z860" s="263" t="str">
        <f t="shared" si="453"/>
        <v>Remplir la colonne I</v>
      </c>
      <c r="AA860" s="91"/>
      <c r="AB860" s="315" t="str">
        <f t="shared" si="436"/>
        <v>Remplir les termes C, P, T et TVA</v>
      </c>
      <c r="AC860" s="55"/>
      <c r="AD860" s="65"/>
      <c r="AE860" s="98" t="s">
        <v>64</v>
      </c>
      <c r="AF860" s="63"/>
      <c r="AG860" s="87" t="str">
        <f t="shared" si="437"/>
        <v>Remplir la colonne AC ou AF</v>
      </c>
      <c r="AH860" s="63"/>
      <c r="AI860" s="173" t="str">
        <f t="shared" si="454"/>
        <v>Remplir la colonne M</v>
      </c>
      <c r="AJ860" s="179" t="str">
        <f t="shared" si="438"/>
        <v>Remplir la colonne AH</v>
      </c>
      <c r="AK860" s="263" t="str">
        <f t="shared" si="455"/>
        <v>Remplir la colonne I</v>
      </c>
      <c r="AL860" s="91"/>
      <c r="AM860" s="315" t="str">
        <f t="shared" si="439"/>
        <v>Remplir les terme C, P, T et TVA</v>
      </c>
      <c r="AN860" s="55"/>
      <c r="AO860" s="65"/>
      <c r="AP860" s="98" t="s">
        <v>64</v>
      </c>
      <c r="AQ860" s="63"/>
      <c r="AR860" s="87" t="str">
        <f t="shared" si="440"/>
        <v>Remplir la colonne AN ou AQ</v>
      </c>
      <c r="AS860" s="63"/>
      <c r="AT860" s="173" t="str">
        <f t="shared" si="456"/>
        <v>Remplir la colonne M</v>
      </c>
      <c r="AU860" s="179" t="str">
        <f t="shared" si="441"/>
        <v>Remplir la colonne AS</v>
      </c>
      <c r="AV860" s="263" t="str">
        <f t="shared" si="457"/>
        <v>Remplir la colonne I</v>
      </c>
      <c r="AW860" s="91"/>
      <c r="AX860" s="315" t="str">
        <f t="shared" si="442"/>
        <v>Remplir les termes C, P, T et TVA</v>
      </c>
      <c r="AY860" s="55"/>
      <c r="AZ860" s="65"/>
      <c r="BA860" s="98" t="s">
        <v>64</v>
      </c>
      <c r="BB860" s="63"/>
      <c r="BC860" s="87" t="str">
        <f t="shared" si="443"/>
        <v>Remplir la colonne AY ou BB</v>
      </c>
      <c r="BD860" s="63"/>
      <c r="BE860" s="173" t="str">
        <f t="shared" si="458"/>
        <v>Remplir la colonne M</v>
      </c>
      <c r="BF860" s="179" t="str">
        <f t="shared" si="444"/>
        <v>Remplir la colonne BD</v>
      </c>
      <c r="BG860" s="263" t="str">
        <f t="shared" si="459"/>
        <v>Remplir la colonne I</v>
      </c>
      <c r="BH860" s="91"/>
      <c r="BI860" s="315" t="str">
        <f t="shared" si="445"/>
        <v>Remplir les termes C, P, T et TVA</v>
      </c>
      <c r="BJ860" s="55"/>
      <c r="BK860" s="65"/>
      <c r="BL860" s="98" t="s">
        <v>64</v>
      </c>
      <c r="BM860" s="63"/>
      <c r="BN860" s="87" t="str">
        <f t="shared" si="446"/>
        <v>Remplir la colonne BJ ou BM</v>
      </c>
      <c r="BO860" s="63"/>
      <c r="BP860" s="173" t="str">
        <f t="shared" si="460"/>
        <v>Remplir la colonne M</v>
      </c>
      <c r="BQ860" s="179" t="str">
        <f t="shared" si="447"/>
        <v>Remplir la colonne BO</v>
      </c>
      <c r="BR860" s="263" t="str">
        <f t="shared" si="461"/>
        <v>Remplir la colonne I</v>
      </c>
      <c r="BS860" s="91"/>
      <c r="BT860" s="315" t="str">
        <f t="shared" si="448"/>
        <v>Remplir les termes C, P, T et TVA</v>
      </c>
      <c r="BU860" s="55"/>
      <c r="BV860" s="65"/>
      <c r="BW860" s="98" t="s">
        <v>64</v>
      </c>
      <c r="BX860" s="63"/>
      <c r="BY860" s="87" t="str">
        <f t="shared" si="449"/>
        <v>Remplir la colonne BU ou BX</v>
      </c>
      <c r="BZ860" s="63"/>
      <c r="CA860" s="173" t="str">
        <f t="shared" si="462"/>
        <v>Remplir la colonne M</v>
      </c>
      <c r="CB860" s="179" t="str">
        <f t="shared" si="450"/>
        <v>Remplir la colonne BZ</v>
      </c>
      <c r="CC860" s="263" t="str">
        <f t="shared" si="463"/>
        <v>Remplir la colonne I</v>
      </c>
      <c r="CD860" s="91"/>
      <c r="CE860" s="315" t="str">
        <f t="shared" si="451"/>
        <v>Remplir les termes C, P, T et TVA</v>
      </c>
      <c r="CF860" s="61" t="str">
        <f t="shared" si="432"/>
        <v>REMPLIR TYPE DE CLIENT</v>
      </c>
      <c r="CG860" s="107" t="str">
        <f t="shared" si="452"/>
        <v>Montant total de l'aide demandée non indiqué</v>
      </c>
      <c r="CH860" s="1"/>
      <c r="CI860" s="1"/>
      <c r="CJ860" s="1"/>
      <c r="CK860" s="1"/>
      <c r="CL860" s="1"/>
    </row>
    <row r="861" spans="1:90" x14ac:dyDescent="0.25">
      <c r="A861" s="51"/>
      <c r="B861" s="111"/>
      <c r="C861" s="111"/>
      <c r="D861" s="111"/>
      <c r="E861" s="111"/>
      <c r="F861" s="111"/>
      <c r="G861" s="132"/>
      <c r="H861" s="151"/>
      <c r="I861" s="299"/>
      <c r="J861" s="152"/>
      <c r="K861" s="153"/>
      <c r="L861" s="169"/>
      <c r="M861" s="39"/>
      <c r="N861" s="90"/>
      <c r="O861" s="39"/>
      <c r="P861" s="23"/>
      <c r="Q861" s="170">
        <f t="shared" si="433"/>
        <v>0</v>
      </c>
      <c r="R861" s="55"/>
      <c r="S861" s="65"/>
      <c r="T861" s="98" t="s">
        <v>64</v>
      </c>
      <c r="U861" s="63"/>
      <c r="V861" s="87" t="str">
        <f t="shared" si="434"/>
        <v>Remplir la colonne R ou U</v>
      </c>
      <c r="W861" s="63"/>
      <c r="X861" s="173" t="str">
        <f t="shared" si="431"/>
        <v>Remplir la colonne M</v>
      </c>
      <c r="Y861" s="179" t="str">
        <f t="shared" si="435"/>
        <v>Remplir la colonne W</v>
      </c>
      <c r="Z861" s="263" t="str">
        <f t="shared" si="453"/>
        <v>Remplir la colonne I</v>
      </c>
      <c r="AA861" s="91"/>
      <c r="AB861" s="315" t="str">
        <f t="shared" si="436"/>
        <v>Remplir les termes C, P, T et TVA</v>
      </c>
      <c r="AC861" s="55"/>
      <c r="AD861" s="65"/>
      <c r="AE861" s="98" t="s">
        <v>64</v>
      </c>
      <c r="AF861" s="63"/>
      <c r="AG861" s="87" t="str">
        <f t="shared" si="437"/>
        <v>Remplir la colonne AC ou AF</v>
      </c>
      <c r="AH861" s="63"/>
      <c r="AI861" s="173" t="str">
        <f t="shared" si="454"/>
        <v>Remplir la colonne M</v>
      </c>
      <c r="AJ861" s="179" t="str">
        <f t="shared" si="438"/>
        <v>Remplir la colonne AH</v>
      </c>
      <c r="AK861" s="263" t="str">
        <f t="shared" si="455"/>
        <v>Remplir la colonne I</v>
      </c>
      <c r="AL861" s="91"/>
      <c r="AM861" s="315" t="str">
        <f t="shared" si="439"/>
        <v>Remplir les terme C, P, T et TVA</v>
      </c>
      <c r="AN861" s="55"/>
      <c r="AO861" s="65"/>
      <c r="AP861" s="98" t="s">
        <v>64</v>
      </c>
      <c r="AQ861" s="63"/>
      <c r="AR861" s="87" t="str">
        <f t="shared" si="440"/>
        <v>Remplir la colonne AN ou AQ</v>
      </c>
      <c r="AS861" s="63"/>
      <c r="AT861" s="173" t="str">
        <f t="shared" si="456"/>
        <v>Remplir la colonne M</v>
      </c>
      <c r="AU861" s="179" t="str">
        <f t="shared" si="441"/>
        <v>Remplir la colonne AS</v>
      </c>
      <c r="AV861" s="263" t="str">
        <f t="shared" si="457"/>
        <v>Remplir la colonne I</v>
      </c>
      <c r="AW861" s="91"/>
      <c r="AX861" s="315" t="str">
        <f t="shared" si="442"/>
        <v>Remplir les termes C, P, T et TVA</v>
      </c>
      <c r="AY861" s="55"/>
      <c r="AZ861" s="65"/>
      <c r="BA861" s="98" t="s">
        <v>64</v>
      </c>
      <c r="BB861" s="63"/>
      <c r="BC861" s="87" t="str">
        <f t="shared" si="443"/>
        <v>Remplir la colonne AY ou BB</v>
      </c>
      <c r="BD861" s="63"/>
      <c r="BE861" s="173" t="str">
        <f t="shared" si="458"/>
        <v>Remplir la colonne M</v>
      </c>
      <c r="BF861" s="179" t="str">
        <f t="shared" si="444"/>
        <v>Remplir la colonne BD</v>
      </c>
      <c r="BG861" s="263" t="str">
        <f t="shared" si="459"/>
        <v>Remplir la colonne I</v>
      </c>
      <c r="BH861" s="91"/>
      <c r="BI861" s="315" t="str">
        <f t="shared" si="445"/>
        <v>Remplir les termes C, P, T et TVA</v>
      </c>
      <c r="BJ861" s="55"/>
      <c r="BK861" s="65"/>
      <c r="BL861" s="98" t="s">
        <v>64</v>
      </c>
      <c r="BM861" s="63"/>
      <c r="BN861" s="87" t="str">
        <f t="shared" si="446"/>
        <v>Remplir la colonne BJ ou BM</v>
      </c>
      <c r="BO861" s="63"/>
      <c r="BP861" s="173" t="str">
        <f t="shared" si="460"/>
        <v>Remplir la colonne M</v>
      </c>
      <c r="BQ861" s="179" t="str">
        <f t="shared" si="447"/>
        <v>Remplir la colonne BO</v>
      </c>
      <c r="BR861" s="263" t="str">
        <f t="shared" si="461"/>
        <v>Remplir la colonne I</v>
      </c>
      <c r="BS861" s="91"/>
      <c r="BT861" s="315" t="str">
        <f t="shared" si="448"/>
        <v>Remplir les termes C, P, T et TVA</v>
      </c>
      <c r="BU861" s="55"/>
      <c r="BV861" s="65"/>
      <c r="BW861" s="98" t="s">
        <v>64</v>
      </c>
      <c r="BX861" s="63"/>
      <c r="BY861" s="87" t="str">
        <f t="shared" si="449"/>
        <v>Remplir la colonne BU ou BX</v>
      </c>
      <c r="BZ861" s="63"/>
      <c r="CA861" s="173" t="str">
        <f t="shared" si="462"/>
        <v>Remplir la colonne M</v>
      </c>
      <c r="CB861" s="179" t="str">
        <f t="shared" si="450"/>
        <v>Remplir la colonne BZ</v>
      </c>
      <c r="CC861" s="263" t="str">
        <f t="shared" si="463"/>
        <v>Remplir la colonne I</v>
      </c>
      <c r="CD861" s="91"/>
      <c r="CE861" s="315" t="str">
        <f t="shared" si="451"/>
        <v>Remplir les termes C, P, T et TVA</v>
      </c>
      <c r="CF861" s="61" t="str">
        <f t="shared" si="432"/>
        <v>REMPLIR TYPE DE CLIENT</v>
      </c>
      <c r="CG861" s="107" t="str">
        <f t="shared" si="452"/>
        <v>Montant total de l'aide demandée non indiqué</v>
      </c>
      <c r="CH861" s="1"/>
      <c r="CI861" s="1"/>
      <c r="CJ861" s="1"/>
      <c r="CK861" s="1"/>
      <c r="CL861" s="1"/>
    </row>
    <row r="862" spans="1:90" x14ac:dyDescent="0.25">
      <c r="A862" s="51"/>
      <c r="B862" s="111"/>
      <c r="C862" s="111"/>
      <c r="D862" s="111"/>
      <c r="E862" s="111"/>
      <c r="F862" s="111"/>
      <c r="G862" s="132"/>
      <c r="H862" s="151"/>
      <c r="I862" s="299"/>
      <c r="J862" s="152"/>
      <c r="K862" s="153"/>
      <c r="L862" s="169"/>
      <c r="M862" s="39"/>
      <c r="N862" s="90"/>
      <c r="O862" s="39"/>
      <c r="P862" s="23"/>
      <c r="Q862" s="170">
        <f t="shared" si="433"/>
        <v>0</v>
      </c>
      <c r="R862" s="55"/>
      <c r="S862" s="65"/>
      <c r="T862" s="98" t="s">
        <v>64</v>
      </c>
      <c r="U862" s="63"/>
      <c r="V862" s="87" t="str">
        <f t="shared" si="434"/>
        <v>Remplir la colonne R ou U</v>
      </c>
      <c r="W862" s="63"/>
      <c r="X862" s="173" t="str">
        <f t="shared" si="431"/>
        <v>Remplir la colonne M</v>
      </c>
      <c r="Y862" s="179" t="str">
        <f t="shared" si="435"/>
        <v>Remplir la colonne W</v>
      </c>
      <c r="Z862" s="263" t="str">
        <f t="shared" si="453"/>
        <v>Remplir la colonne I</v>
      </c>
      <c r="AA862" s="91"/>
      <c r="AB862" s="315" t="str">
        <f t="shared" si="436"/>
        <v>Remplir les termes C, P, T et TVA</v>
      </c>
      <c r="AC862" s="55"/>
      <c r="AD862" s="65"/>
      <c r="AE862" s="98" t="s">
        <v>64</v>
      </c>
      <c r="AF862" s="63"/>
      <c r="AG862" s="87" t="str">
        <f t="shared" si="437"/>
        <v>Remplir la colonne AC ou AF</v>
      </c>
      <c r="AH862" s="63"/>
      <c r="AI862" s="173" t="str">
        <f t="shared" si="454"/>
        <v>Remplir la colonne M</v>
      </c>
      <c r="AJ862" s="179" t="str">
        <f t="shared" si="438"/>
        <v>Remplir la colonne AH</v>
      </c>
      <c r="AK862" s="263" t="str">
        <f t="shared" si="455"/>
        <v>Remplir la colonne I</v>
      </c>
      <c r="AL862" s="91"/>
      <c r="AM862" s="315" t="str">
        <f t="shared" si="439"/>
        <v>Remplir les terme C, P, T et TVA</v>
      </c>
      <c r="AN862" s="55"/>
      <c r="AO862" s="65"/>
      <c r="AP862" s="98" t="s">
        <v>64</v>
      </c>
      <c r="AQ862" s="63"/>
      <c r="AR862" s="87" t="str">
        <f t="shared" si="440"/>
        <v>Remplir la colonne AN ou AQ</v>
      </c>
      <c r="AS862" s="63"/>
      <c r="AT862" s="173" t="str">
        <f t="shared" si="456"/>
        <v>Remplir la colonne M</v>
      </c>
      <c r="AU862" s="179" t="str">
        <f t="shared" si="441"/>
        <v>Remplir la colonne AS</v>
      </c>
      <c r="AV862" s="263" t="str">
        <f t="shared" si="457"/>
        <v>Remplir la colonne I</v>
      </c>
      <c r="AW862" s="91"/>
      <c r="AX862" s="315" t="str">
        <f t="shared" si="442"/>
        <v>Remplir les termes C, P, T et TVA</v>
      </c>
      <c r="AY862" s="55"/>
      <c r="AZ862" s="65"/>
      <c r="BA862" s="98" t="s">
        <v>64</v>
      </c>
      <c r="BB862" s="63"/>
      <c r="BC862" s="87" t="str">
        <f t="shared" si="443"/>
        <v>Remplir la colonne AY ou BB</v>
      </c>
      <c r="BD862" s="63"/>
      <c r="BE862" s="173" t="str">
        <f t="shared" si="458"/>
        <v>Remplir la colonne M</v>
      </c>
      <c r="BF862" s="179" t="str">
        <f t="shared" si="444"/>
        <v>Remplir la colonne BD</v>
      </c>
      <c r="BG862" s="263" t="str">
        <f t="shared" si="459"/>
        <v>Remplir la colonne I</v>
      </c>
      <c r="BH862" s="91"/>
      <c r="BI862" s="315" t="str">
        <f t="shared" si="445"/>
        <v>Remplir les termes C, P, T et TVA</v>
      </c>
      <c r="BJ862" s="55"/>
      <c r="BK862" s="65"/>
      <c r="BL862" s="98" t="s">
        <v>64</v>
      </c>
      <c r="BM862" s="63"/>
      <c r="BN862" s="87" t="str">
        <f t="shared" si="446"/>
        <v>Remplir la colonne BJ ou BM</v>
      </c>
      <c r="BO862" s="63"/>
      <c r="BP862" s="173" t="str">
        <f t="shared" si="460"/>
        <v>Remplir la colonne M</v>
      </c>
      <c r="BQ862" s="179" t="str">
        <f t="shared" si="447"/>
        <v>Remplir la colonne BO</v>
      </c>
      <c r="BR862" s="263" t="str">
        <f t="shared" si="461"/>
        <v>Remplir la colonne I</v>
      </c>
      <c r="BS862" s="91"/>
      <c r="BT862" s="315" t="str">
        <f t="shared" si="448"/>
        <v>Remplir les termes C, P, T et TVA</v>
      </c>
      <c r="BU862" s="55"/>
      <c r="BV862" s="65"/>
      <c r="BW862" s="98" t="s">
        <v>64</v>
      </c>
      <c r="BX862" s="63"/>
      <c r="BY862" s="87" t="str">
        <f t="shared" si="449"/>
        <v>Remplir la colonne BU ou BX</v>
      </c>
      <c r="BZ862" s="63"/>
      <c r="CA862" s="173" t="str">
        <f t="shared" si="462"/>
        <v>Remplir la colonne M</v>
      </c>
      <c r="CB862" s="179" t="str">
        <f t="shared" si="450"/>
        <v>Remplir la colonne BZ</v>
      </c>
      <c r="CC862" s="263" t="str">
        <f t="shared" si="463"/>
        <v>Remplir la colonne I</v>
      </c>
      <c r="CD862" s="91"/>
      <c r="CE862" s="315" t="str">
        <f t="shared" si="451"/>
        <v>Remplir les termes C, P, T et TVA</v>
      </c>
      <c r="CF862" s="61" t="str">
        <f t="shared" si="432"/>
        <v>REMPLIR TYPE DE CLIENT</v>
      </c>
      <c r="CG862" s="107" t="str">
        <f t="shared" si="452"/>
        <v>Montant total de l'aide demandée non indiqué</v>
      </c>
      <c r="CH862" s="1"/>
      <c r="CI862" s="1"/>
      <c r="CJ862" s="1"/>
      <c r="CK862" s="1"/>
      <c r="CL862" s="1"/>
    </row>
    <row r="863" spans="1:90" x14ac:dyDescent="0.25">
      <c r="A863" s="51"/>
      <c r="B863" s="111"/>
      <c r="C863" s="111"/>
      <c r="D863" s="111"/>
      <c r="E863" s="111"/>
      <c r="F863" s="111"/>
      <c r="G863" s="132"/>
      <c r="H863" s="151"/>
      <c r="I863" s="299"/>
      <c r="J863" s="152"/>
      <c r="K863" s="153"/>
      <c r="L863" s="169"/>
      <c r="M863" s="39"/>
      <c r="N863" s="90"/>
      <c r="O863" s="39"/>
      <c r="P863" s="23"/>
      <c r="Q863" s="170">
        <f t="shared" si="433"/>
        <v>0</v>
      </c>
      <c r="R863" s="55"/>
      <c r="S863" s="65"/>
      <c r="T863" s="98" t="s">
        <v>64</v>
      </c>
      <c r="U863" s="63"/>
      <c r="V863" s="87" t="str">
        <f t="shared" si="434"/>
        <v>Remplir la colonne R ou U</v>
      </c>
      <c r="W863" s="63"/>
      <c r="X863" s="173" t="str">
        <f t="shared" si="431"/>
        <v>Remplir la colonne M</v>
      </c>
      <c r="Y863" s="179" t="str">
        <f t="shared" si="435"/>
        <v>Remplir la colonne W</v>
      </c>
      <c r="Z863" s="263" t="str">
        <f t="shared" si="453"/>
        <v>Remplir la colonne I</v>
      </c>
      <c r="AA863" s="91"/>
      <c r="AB863" s="315" t="str">
        <f t="shared" si="436"/>
        <v>Remplir les termes C, P, T et TVA</v>
      </c>
      <c r="AC863" s="55"/>
      <c r="AD863" s="65"/>
      <c r="AE863" s="98" t="s">
        <v>64</v>
      </c>
      <c r="AF863" s="63"/>
      <c r="AG863" s="87" t="str">
        <f t="shared" si="437"/>
        <v>Remplir la colonne AC ou AF</v>
      </c>
      <c r="AH863" s="63"/>
      <c r="AI863" s="173" t="str">
        <f t="shared" si="454"/>
        <v>Remplir la colonne M</v>
      </c>
      <c r="AJ863" s="179" t="str">
        <f t="shared" si="438"/>
        <v>Remplir la colonne AH</v>
      </c>
      <c r="AK863" s="263" t="str">
        <f t="shared" si="455"/>
        <v>Remplir la colonne I</v>
      </c>
      <c r="AL863" s="91"/>
      <c r="AM863" s="315" t="str">
        <f t="shared" si="439"/>
        <v>Remplir les terme C, P, T et TVA</v>
      </c>
      <c r="AN863" s="55"/>
      <c r="AO863" s="65"/>
      <c r="AP863" s="98" t="s">
        <v>64</v>
      </c>
      <c r="AQ863" s="63"/>
      <c r="AR863" s="87" t="str">
        <f t="shared" si="440"/>
        <v>Remplir la colonne AN ou AQ</v>
      </c>
      <c r="AS863" s="63"/>
      <c r="AT863" s="173" t="str">
        <f t="shared" si="456"/>
        <v>Remplir la colonne M</v>
      </c>
      <c r="AU863" s="179" t="str">
        <f t="shared" si="441"/>
        <v>Remplir la colonne AS</v>
      </c>
      <c r="AV863" s="263" t="str">
        <f t="shared" si="457"/>
        <v>Remplir la colonne I</v>
      </c>
      <c r="AW863" s="91"/>
      <c r="AX863" s="315" t="str">
        <f t="shared" si="442"/>
        <v>Remplir les termes C, P, T et TVA</v>
      </c>
      <c r="AY863" s="55"/>
      <c r="AZ863" s="65"/>
      <c r="BA863" s="98" t="s">
        <v>64</v>
      </c>
      <c r="BB863" s="63"/>
      <c r="BC863" s="87" t="str">
        <f t="shared" si="443"/>
        <v>Remplir la colonne AY ou BB</v>
      </c>
      <c r="BD863" s="63"/>
      <c r="BE863" s="173" t="str">
        <f t="shared" si="458"/>
        <v>Remplir la colonne M</v>
      </c>
      <c r="BF863" s="179" t="str">
        <f t="shared" si="444"/>
        <v>Remplir la colonne BD</v>
      </c>
      <c r="BG863" s="263" t="str">
        <f t="shared" si="459"/>
        <v>Remplir la colonne I</v>
      </c>
      <c r="BH863" s="91"/>
      <c r="BI863" s="315" t="str">
        <f t="shared" si="445"/>
        <v>Remplir les termes C, P, T et TVA</v>
      </c>
      <c r="BJ863" s="55"/>
      <c r="BK863" s="65"/>
      <c r="BL863" s="98" t="s">
        <v>64</v>
      </c>
      <c r="BM863" s="63"/>
      <c r="BN863" s="87" t="str">
        <f t="shared" si="446"/>
        <v>Remplir la colonne BJ ou BM</v>
      </c>
      <c r="BO863" s="63"/>
      <c r="BP863" s="173" t="str">
        <f t="shared" si="460"/>
        <v>Remplir la colonne M</v>
      </c>
      <c r="BQ863" s="179" t="str">
        <f t="shared" si="447"/>
        <v>Remplir la colonne BO</v>
      </c>
      <c r="BR863" s="263" t="str">
        <f t="shared" si="461"/>
        <v>Remplir la colonne I</v>
      </c>
      <c r="BS863" s="91"/>
      <c r="BT863" s="315" t="str">
        <f t="shared" si="448"/>
        <v>Remplir les termes C, P, T et TVA</v>
      </c>
      <c r="BU863" s="55"/>
      <c r="BV863" s="65"/>
      <c r="BW863" s="98" t="s">
        <v>64</v>
      </c>
      <c r="BX863" s="63"/>
      <c r="BY863" s="87" t="str">
        <f t="shared" si="449"/>
        <v>Remplir la colonne BU ou BX</v>
      </c>
      <c r="BZ863" s="63"/>
      <c r="CA863" s="173" t="str">
        <f t="shared" si="462"/>
        <v>Remplir la colonne M</v>
      </c>
      <c r="CB863" s="179" t="str">
        <f t="shared" si="450"/>
        <v>Remplir la colonne BZ</v>
      </c>
      <c r="CC863" s="263" t="str">
        <f t="shared" si="463"/>
        <v>Remplir la colonne I</v>
      </c>
      <c r="CD863" s="91"/>
      <c r="CE863" s="315" t="str">
        <f t="shared" si="451"/>
        <v>Remplir les termes C, P, T et TVA</v>
      </c>
      <c r="CF863" s="61" t="str">
        <f t="shared" si="432"/>
        <v>REMPLIR TYPE DE CLIENT</v>
      </c>
      <c r="CG863" s="107" t="str">
        <f t="shared" si="452"/>
        <v>Montant total de l'aide demandée non indiqué</v>
      </c>
      <c r="CH863" s="1"/>
      <c r="CI863" s="1"/>
      <c r="CJ863" s="1"/>
      <c r="CK863" s="1"/>
      <c r="CL863" s="1"/>
    </row>
    <row r="864" spans="1:90" x14ac:dyDescent="0.25">
      <c r="A864" s="51"/>
      <c r="B864" s="111"/>
      <c r="C864" s="111"/>
      <c r="D864" s="111"/>
      <c r="E864" s="111"/>
      <c r="F864" s="111"/>
      <c r="G864" s="132"/>
      <c r="H864" s="151"/>
      <c r="I864" s="299"/>
      <c r="J864" s="152"/>
      <c r="K864" s="153"/>
      <c r="L864" s="169"/>
      <c r="M864" s="39"/>
      <c r="N864" s="90"/>
      <c r="O864" s="39"/>
      <c r="P864" s="23"/>
      <c r="Q864" s="170">
        <f t="shared" si="433"/>
        <v>0</v>
      </c>
      <c r="R864" s="55"/>
      <c r="S864" s="65"/>
      <c r="T864" s="98" t="s">
        <v>64</v>
      </c>
      <c r="U864" s="63"/>
      <c r="V864" s="87" t="str">
        <f t="shared" si="434"/>
        <v>Remplir la colonne R ou U</v>
      </c>
      <c r="W864" s="63"/>
      <c r="X864" s="173" t="str">
        <f t="shared" si="431"/>
        <v>Remplir la colonne M</v>
      </c>
      <c r="Y864" s="179" t="str">
        <f t="shared" si="435"/>
        <v>Remplir la colonne W</v>
      </c>
      <c r="Z864" s="263" t="str">
        <f t="shared" si="453"/>
        <v>Remplir la colonne I</v>
      </c>
      <c r="AA864" s="91"/>
      <c r="AB864" s="315" t="str">
        <f t="shared" si="436"/>
        <v>Remplir les termes C, P, T et TVA</v>
      </c>
      <c r="AC864" s="55"/>
      <c r="AD864" s="65"/>
      <c r="AE864" s="98" t="s">
        <v>64</v>
      </c>
      <c r="AF864" s="63"/>
      <c r="AG864" s="87" t="str">
        <f t="shared" si="437"/>
        <v>Remplir la colonne AC ou AF</v>
      </c>
      <c r="AH864" s="63"/>
      <c r="AI864" s="173" t="str">
        <f t="shared" si="454"/>
        <v>Remplir la colonne M</v>
      </c>
      <c r="AJ864" s="179" t="str">
        <f t="shared" si="438"/>
        <v>Remplir la colonne AH</v>
      </c>
      <c r="AK864" s="263" t="str">
        <f t="shared" si="455"/>
        <v>Remplir la colonne I</v>
      </c>
      <c r="AL864" s="91"/>
      <c r="AM864" s="315" t="str">
        <f t="shared" si="439"/>
        <v>Remplir les terme C, P, T et TVA</v>
      </c>
      <c r="AN864" s="55"/>
      <c r="AO864" s="65"/>
      <c r="AP864" s="98" t="s">
        <v>64</v>
      </c>
      <c r="AQ864" s="63"/>
      <c r="AR864" s="87" t="str">
        <f t="shared" si="440"/>
        <v>Remplir la colonne AN ou AQ</v>
      </c>
      <c r="AS864" s="63"/>
      <c r="AT864" s="173" t="str">
        <f t="shared" si="456"/>
        <v>Remplir la colonne M</v>
      </c>
      <c r="AU864" s="179" t="str">
        <f t="shared" si="441"/>
        <v>Remplir la colonne AS</v>
      </c>
      <c r="AV864" s="263" t="str">
        <f t="shared" si="457"/>
        <v>Remplir la colonne I</v>
      </c>
      <c r="AW864" s="91"/>
      <c r="AX864" s="315" t="str">
        <f t="shared" si="442"/>
        <v>Remplir les termes C, P, T et TVA</v>
      </c>
      <c r="AY864" s="55"/>
      <c r="AZ864" s="65"/>
      <c r="BA864" s="98" t="s">
        <v>64</v>
      </c>
      <c r="BB864" s="63"/>
      <c r="BC864" s="87" t="str">
        <f t="shared" si="443"/>
        <v>Remplir la colonne AY ou BB</v>
      </c>
      <c r="BD864" s="63"/>
      <c r="BE864" s="173" t="str">
        <f t="shared" si="458"/>
        <v>Remplir la colonne M</v>
      </c>
      <c r="BF864" s="179" t="str">
        <f t="shared" si="444"/>
        <v>Remplir la colonne BD</v>
      </c>
      <c r="BG864" s="263" t="str">
        <f t="shared" si="459"/>
        <v>Remplir la colonne I</v>
      </c>
      <c r="BH864" s="91"/>
      <c r="BI864" s="315" t="str">
        <f t="shared" si="445"/>
        <v>Remplir les termes C, P, T et TVA</v>
      </c>
      <c r="BJ864" s="55"/>
      <c r="BK864" s="65"/>
      <c r="BL864" s="98" t="s">
        <v>64</v>
      </c>
      <c r="BM864" s="63"/>
      <c r="BN864" s="87" t="str">
        <f t="shared" si="446"/>
        <v>Remplir la colonne BJ ou BM</v>
      </c>
      <c r="BO864" s="63"/>
      <c r="BP864" s="173" t="str">
        <f t="shared" si="460"/>
        <v>Remplir la colonne M</v>
      </c>
      <c r="BQ864" s="179" t="str">
        <f t="shared" si="447"/>
        <v>Remplir la colonne BO</v>
      </c>
      <c r="BR864" s="263" t="str">
        <f t="shared" si="461"/>
        <v>Remplir la colonne I</v>
      </c>
      <c r="BS864" s="91"/>
      <c r="BT864" s="315" t="str">
        <f t="shared" si="448"/>
        <v>Remplir les termes C, P, T et TVA</v>
      </c>
      <c r="BU864" s="55"/>
      <c r="BV864" s="65"/>
      <c r="BW864" s="98" t="s">
        <v>64</v>
      </c>
      <c r="BX864" s="63"/>
      <c r="BY864" s="87" t="str">
        <f t="shared" si="449"/>
        <v>Remplir la colonne BU ou BX</v>
      </c>
      <c r="BZ864" s="63"/>
      <c r="CA864" s="173" t="str">
        <f t="shared" si="462"/>
        <v>Remplir la colonne M</v>
      </c>
      <c r="CB864" s="179" t="str">
        <f t="shared" si="450"/>
        <v>Remplir la colonne BZ</v>
      </c>
      <c r="CC864" s="263" t="str">
        <f t="shared" si="463"/>
        <v>Remplir la colonne I</v>
      </c>
      <c r="CD864" s="91"/>
      <c r="CE864" s="315" t="str">
        <f t="shared" si="451"/>
        <v>Remplir les termes C, P, T et TVA</v>
      </c>
      <c r="CF864" s="61" t="str">
        <f t="shared" si="432"/>
        <v>REMPLIR TYPE DE CLIENT</v>
      </c>
      <c r="CG864" s="107" t="str">
        <f t="shared" si="452"/>
        <v>Montant total de l'aide demandée non indiqué</v>
      </c>
      <c r="CH864" s="1"/>
      <c r="CI864" s="1"/>
      <c r="CJ864" s="1"/>
      <c r="CK864" s="1"/>
      <c r="CL864" s="1"/>
    </row>
    <row r="865" spans="1:90" x14ac:dyDescent="0.25">
      <c r="A865" s="51"/>
      <c r="B865" s="111"/>
      <c r="C865" s="111"/>
      <c r="D865" s="111"/>
      <c r="E865" s="111"/>
      <c r="F865" s="111"/>
      <c r="G865" s="132"/>
      <c r="H865" s="151"/>
      <c r="I865" s="299"/>
      <c r="J865" s="152"/>
      <c r="K865" s="153"/>
      <c r="L865" s="169"/>
      <c r="M865" s="39"/>
      <c r="N865" s="90"/>
      <c r="O865" s="39"/>
      <c r="P865" s="23"/>
      <c r="Q865" s="170">
        <f t="shared" si="433"/>
        <v>0</v>
      </c>
      <c r="R865" s="55"/>
      <c r="S865" s="65"/>
      <c r="T865" s="98" t="s">
        <v>64</v>
      </c>
      <c r="U865" s="63"/>
      <c r="V865" s="87" t="str">
        <f t="shared" si="434"/>
        <v>Remplir la colonne R ou U</v>
      </c>
      <c r="W865" s="63"/>
      <c r="X865" s="173" t="str">
        <f t="shared" si="431"/>
        <v>Remplir la colonne M</v>
      </c>
      <c r="Y865" s="179" t="str">
        <f t="shared" si="435"/>
        <v>Remplir la colonne W</v>
      </c>
      <c r="Z865" s="263" t="str">
        <f t="shared" si="453"/>
        <v>Remplir la colonne I</v>
      </c>
      <c r="AA865" s="91"/>
      <c r="AB865" s="315" t="str">
        <f t="shared" si="436"/>
        <v>Remplir les termes C, P, T et TVA</v>
      </c>
      <c r="AC865" s="55"/>
      <c r="AD865" s="65"/>
      <c r="AE865" s="98" t="s">
        <v>64</v>
      </c>
      <c r="AF865" s="63"/>
      <c r="AG865" s="87" t="str">
        <f t="shared" si="437"/>
        <v>Remplir la colonne AC ou AF</v>
      </c>
      <c r="AH865" s="63"/>
      <c r="AI865" s="173" t="str">
        <f t="shared" si="454"/>
        <v>Remplir la colonne M</v>
      </c>
      <c r="AJ865" s="179" t="str">
        <f t="shared" si="438"/>
        <v>Remplir la colonne AH</v>
      </c>
      <c r="AK865" s="263" t="str">
        <f t="shared" si="455"/>
        <v>Remplir la colonne I</v>
      </c>
      <c r="AL865" s="91"/>
      <c r="AM865" s="315" t="str">
        <f t="shared" si="439"/>
        <v>Remplir les terme C, P, T et TVA</v>
      </c>
      <c r="AN865" s="55"/>
      <c r="AO865" s="65"/>
      <c r="AP865" s="98" t="s">
        <v>64</v>
      </c>
      <c r="AQ865" s="63"/>
      <c r="AR865" s="87" t="str">
        <f t="shared" si="440"/>
        <v>Remplir la colonne AN ou AQ</v>
      </c>
      <c r="AS865" s="63"/>
      <c r="AT865" s="173" t="str">
        <f t="shared" si="456"/>
        <v>Remplir la colonne M</v>
      </c>
      <c r="AU865" s="179" t="str">
        <f t="shared" si="441"/>
        <v>Remplir la colonne AS</v>
      </c>
      <c r="AV865" s="263" t="str">
        <f t="shared" si="457"/>
        <v>Remplir la colonne I</v>
      </c>
      <c r="AW865" s="91"/>
      <c r="AX865" s="315" t="str">
        <f t="shared" si="442"/>
        <v>Remplir les termes C, P, T et TVA</v>
      </c>
      <c r="AY865" s="55"/>
      <c r="AZ865" s="65"/>
      <c r="BA865" s="98" t="s">
        <v>64</v>
      </c>
      <c r="BB865" s="63"/>
      <c r="BC865" s="87" t="str">
        <f t="shared" si="443"/>
        <v>Remplir la colonne AY ou BB</v>
      </c>
      <c r="BD865" s="63"/>
      <c r="BE865" s="173" t="str">
        <f t="shared" si="458"/>
        <v>Remplir la colonne M</v>
      </c>
      <c r="BF865" s="179" t="str">
        <f t="shared" si="444"/>
        <v>Remplir la colonne BD</v>
      </c>
      <c r="BG865" s="263" t="str">
        <f t="shared" si="459"/>
        <v>Remplir la colonne I</v>
      </c>
      <c r="BH865" s="91"/>
      <c r="BI865" s="315" t="str">
        <f t="shared" si="445"/>
        <v>Remplir les termes C, P, T et TVA</v>
      </c>
      <c r="BJ865" s="55"/>
      <c r="BK865" s="65"/>
      <c r="BL865" s="98" t="s">
        <v>64</v>
      </c>
      <c r="BM865" s="63"/>
      <c r="BN865" s="87" t="str">
        <f t="shared" si="446"/>
        <v>Remplir la colonne BJ ou BM</v>
      </c>
      <c r="BO865" s="63"/>
      <c r="BP865" s="173" t="str">
        <f t="shared" si="460"/>
        <v>Remplir la colonne M</v>
      </c>
      <c r="BQ865" s="179" t="str">
        <f t="shared" si="447"/>
        <v>Remplir la colonne BO</v>
      </c>
      <c r="BR865" s="263" t="str">
        <f t="shared" si="461"/>
        <v>Remplir la colonne I</v>
      </c>
      <c r="BS865" s="91"/>
      <c r="BT865" s="315" t="str">
        <f t="shared" si="448"/>
        <v>Remplir les termes C, P, T et TVA</v>
      </c>
      <c r="BU865" s="55"/>
      <c r="BV865" s="65"/>
      <c r="BW865" s="98" t="s">
        <v>64</v>
      </c>
      <c r="BX865" s="63"/>
      <c r="BY865" s="87" t="str">
        <f t="shared" si="449"/>
        <v>Remplir la colonne BU ou BX</v>
      </c>
      <c r="BZ865" s="63"/>
      <c r="CA865" s="173" t="str">
        <f t="shared" si="462"/>
        <v>Remplir la colonne M</v>
      </c>
      <c r="CB865" s="179" t="str">
        <f t="shared" si="450"/>
        <v>Remplir la colonne BZ</v>
      </c>
      <c r="CC865" s="263" t="str">
        <f t="shared" si="463"/>
        <v>Remplir la colonne I</v>
      </c>
      <c r="CD865" s="91"/>
      <c r="CE865" s="315" t="str">
        <f t="shared" si="451"/>
        <v>Remplir les termes C, P, T et TVA</v>
      </c>
      <c r="CF865" s="61" t="str">
        <f t="shared" si="432"/>
        <v>REMPLIR TYPE DE CLIENT</v>
      </c>
      <c r="CG865" s="107" t="str">
        <f t="shared" si="452"/>
        <v>Montant total de l'aide demandée non indiqué</v>
      </c>
      <c r="CH865" s="1"/>
      <c r="CI865" s="1"/>
      <c r="CJ865" s="1"/>
      <c r="CK865" s="1"/>
      <c r="CL865" s="1"/>
    </row>
    <row r="866" spans="1:90" x14ac:dyDescent="0.25">
      <c r="A866" s="51"/>
      <c r="B866" s="111"/>
      <c r="C866" s="111"/>
      <c r="D866" s="111"/>
      <c r="E866" s="111"/>
      <c r="F866" s="111"/>
      <c r="G866" s="132"/>
      <c r="H866" s="151"/>
      <c r="I866" s="299"/>
      <c r="J866" s="152"/>
      <c r="K866" s="153"/>
      <c r="L866" s="169"/>
      <c r="M866" s="39"/>
      <c r="N866" s="90"/>
      <c r="O866" s="39"/>
      <c r="P866" s="23"/>
      <c r="Q866" s="170">
        <f t="shared" si="433"/>
        <v>0</v>
      </c>
      <c r="R866" s="55"/>
      <c r="S866" s="65"/>
      <c r="T866" s="98" t="s">
        <v>64</v>
      </c>
      <c r="U866" s="63"/>
      <c r="V866" s="87" t="str">
        <f t="shared" si="434"/>
        <v>Remplir la colonne R ou U</v>
      </c>
      <c r="W866" s="63"/>
      <c r="X866" s="173" t="str">
        <f t="shared" si="431"/>
        <v>Remplir la colonne M</v>
      </c>
      <c r="Y866" s="179" t="str">
        <f t="shared" si="435"/>
        <v>Remplir la colonne W</v>
      </c>
      <c r="Z866" s="263" t="str">
        <f t="shared" si="453"/>
        <v>Remplir la colonne I</v>
      </c>
      <c r="AA866" s="91"/>
      <c r="AB866" s="315" t="str">
        <f t="shared" si="436"/>
        <v>Remplir les termes C, P, T et TVA</v>
      </c>
      <c r="AC866" s="55"/>
      <c r="AD866" s="65"/>
      <c r="AE866" s="98" t="s">
        <v>64</v>
      </c>
      <c r="AF866" s="63"/>
      <c r="AG866" s="87" t="str">
        <f t="shared" si="437"/>
        <v>Remplir la colonne AC ou AF</v>
      </c>
      <c r="AH866" s="63"/>
      <c r="AI866" s="173" t="str">
        <f t="shared" si="454"/>
        <v>Remplir la colonne M</v>
      </c>
      <c r="AJ866" s="179" t="str">
        <f t="shared" si="438"/>
        <v>Remplir la colonne AH</v>
      </c>
      <c r="AK866" s="263" t="str">
        <f t="shared" si="455"/>
        <v>Remplir la colonne I</v>
      </c>
      <c r="AL866" s="91"/>
      <c r="AM866" s="315" t="str">
        <f t="shared" si="439"/>
        <v>Remplir les terme C, P, T et TVA</v>
      </c>
      <c r="AN866" s="55"/>
      <c r="AO866" s="65"/>
      <c r="AP866" s="98" t="s">
        <v>64</v>
      </c>
      <c r="AQ866" s="63"/>
      <c r="AR866" s="87" t="str">
        <f t="shared" si="440"/>
        <v>Remplir la colonne AN ou AQ</v>
      </c>
      <c r="AS866" s="63"/>
      <c r="AT866" s="173" t="str">
        <f t="shared" si="456"/>
        <v>Remplir la colonne M</v>
      </c>
      <c r="AU866" s="179" t="str">
        <f t="shared" si="441"/>
        <v>Remplir la colonne AS</v>
      </c>
      <c r="AV866" s="263" t="str">
        <f t="shared" si="457"/>
        <v>Remplir la colonne I</v>
      </c>
      <c r="AW866" s="91"/>
      <c r="AX866" s="315" t="str">
        <f t="shared" si="442"/>
        <v>Remplir les termes C, P, T et TVA</v>
      </c>
      <c r="AY866" s="55"/>
      <c r="AZ866" s="65"/>
      <c r="BA866" s="98" t="s">
        <v>64</v>
      </c>
      <c r="BB866" s="63"/>
      <c r="BC866" s="87" t="str">
        <f t="shared" si="443"/>
        <v>Remplir la colonne AY ou BB</v>
      </c>
      <c r="BD866" s="63"/>
      <c r="BE866" s="173" t="str">
        <f t="shared" si="458"/>
        <v>Remplir la colonne M</v>
      </c>
      <c r="BF866" s="179" t="str">
        <f t="shared" si="444"/>
        <v>Remplir la colonne BD</v>
      </c>
      <c r="BG866" s="263" t="str">
        <f t="shared" si="459"/>
        <v>Remplir la colonne I</v>
      </c>
      <c r="BH866" s="91"/>
      <c r="BI866" s="315" t="str">
        <f t="shared" si="445"/>
        <v>Remplir les termes C, P, T et TVA</v>
      </c>
      <c r="BJ866" s="55"/>
      <c r="BK866" s="65"/>
      <c r="BL866" s="98" t="s">
        <v>64</v>
      </c>
      <c r="BM866" s="63"/>
      <c r="BN866" s="87" t="str">
        <f t="shared" si="446"/>
        <v>Remplir la colonne BJ ou BM</v>
      </c>
      <c r="BO866" s="63"/>
      <c r="BP866" s="173" t="str">
        <f t="shared" si="460"/>
        <v>Remplir la colonne M</v>
      </c>
      <c r="BQ866" s="179" t="str">
        <f t="shared" si="447"/>
        <v>Remplir la colonne BO</v>
      </c>
      <c r="BR866" s="263" t="str">
        <f t="shared" si="461"/>
        <v>Remplir la colonne I</v>
      </c>
      <c r="BS866" s="91"/>
      <c r="BT866" s="315" t="str">
        <f t="shared" si="448"/>
        <v>Remplir les termes C, P, T et TVA</v>
      </c>
      <c r="BU866" s="55"/>
      <c r="BV866" s="65"/>
      <c r="BW866" s="98" t="s">
        <v>64</v>
      </c>
      <c r="BX866" s="63"/>
      <c r="BY866" s="87" t="str">
        <f t="shared" si="449"/>
        <v>Remplir la colonne BU ou BX</v>
      </c>
      <c r="BZ866" s="63"/>
      <c r="CA866" s="173" t="str">
        <f t="shared" si="462"/>
        <v>Remplir la colonne M</v>
      </c>
      <c r="CB866" s="179" t="str">
        <f t="shared" si="450"/>
        <v>Remplir la colonne BZ</v>
      </c>
      <c r="CC866" s="263" t="str">
        <f t="shared" si="463"/>
        <v>Remplir la colonne I</v>
      </c>
      <c r="CD866" s="91"/>
      <c r="CE866" s="315" t="str">
        <f t="shared" si="451"/>
        <v>Remplir les termes C, P, T et TVA</v>
      </c>
      <c r="CF866" s="61" t="str">
        <f t="shared" si="432"/>
        <v>REMPLIR TYPE DE CLIENT</v>
      </c>
      <c r="CG866" s="107" t="str">
        <f t="shared" si="452"/>
        <v>Montant total de l'aide demandée non indiqué</v>
      </c>
      <c r="CH866" s="1"/>
      <c r="CI866" s="1"/>
      <c r="CJ866" s="1"/>
      <c r="CK866" s="1"/>
      <c r="CL866" s="1"/>
    </row>
    <row r="867" spans="1:90" x14ac:dyDescent="0.25">
      <c r="A867" s="51"/>
      <c r="B867" s="111"/>
      <c r="C867" s="111"/>
      <c r="D867" s="111"/>
      <c r="E867" s="111"/>
      <c r="F867" s="111"/>
      <c r="G867" s="132"/>
      <c r="H867" s="151"/>
      <c r="I867" s="299"/>
      <c r="J867" s="152"/>
      <c r="K867" s="153"/>
      <c r="L867" s="169"/>
      <c r="M867" s="39"/>
      <c r="N867" s="90"/>
      <c r="O867" s="39"/>
      <c r="P867" s="23"/>
      <c r="Q867" s="170">
        <f t="shared" si="433"/>
        <v>0</v>
      </c>
      <c r="R867" s="55"/>
      <c r="S867" s="65"/>
      <c r="T867" s="98" t="s">
        <v>64</v>
      </c>
      <c r="U867" s="63"/>
      <c r="V867" s="87" t="str">
        <f t="shared" si="434"/>
        <v>Remplir la colonne R ou U</v>
      </c>
      <c r="W867" s="63"/>
      <c r="X867" s="173" t="str">
        <f t="shared" si="431"/>
        <v>Remplir la colonne M</v>
      </c>
      <c r="Y867" s="179" t="str">
        <f t="shared" si="435"/>
        <v>Remplir la colonne W</v>
      </c>
      <c r="Z867" s="263" t="str">
        <f t="shared" si="453"/>
        <v>Remplir la colonne I</v>
      </c>
      <c r="AA867" s="91"/>
      <c r="AB867" s="315" t="str">
        <f t="shared" si="436"/>
        <v>Remplir les termes C, P, T et TVA</v>
      </c>
      <c r="AC867" s="55"/>
      <c r="AD867" s="65"/>
      <c r="AE867" s="98" t="s">
        <v>64</v>
      </c>
      <c r="AF867" s="63"/>
      <c r="AG867" s="87" t="str">
        <f t="shared" si="437"/>
        <v>Remplir la colonne AC ou AF</v>
      </c>
      <c r="AH867" s="63"/>
      <c r="AI867" s="173" t="str">
        <f t="shared" si="454"/>
        <v>Remplir la colonne M</v>
      </c>
      <c r="AJ867" s="179" t="str">
        <f t="shared" si="438"/>
        <v>Remplir la colonne AH</v>
      </c>
      <c r="AK867" s="263" t="str">
        <f t="shared" si="455"/>
        <v>Remplir la colonne I</v>
      </c>
      <c r="AL867" s="91"/>
      <c r="AM867" s="315" t="str">
        <f t="shared" si="439"/>
        <v>Remplir les terme C, P, T et TVA</v>
      </c>
      <c r="AN867" s="55"/>
      <c r="AO867" s="65"/>
      <c r="AP867" s="98" t="s">
        <v>64</v>
      </c>
      <c r="AQ867" s="63"/>
      <c r="AR867" s="87" t="str">
        <f t="shared" si="440"/>
        <v>Remplir la colonne AN ou AQ</v>
      </c>
      <c r="AS867" s="63"/>
      <c r="AT867" s="173" t="str">
        <f t="shared" si="456"/>
        <v>Remplir la colonne M</v>
      </c>
      <c r="AU867" s="179" t="str">
        <f t="shared" si="441"/>
        <v>Remplir la colonne AS</v>
      </c>
      <c r="AV867" s="263" t="str">
        <f t="shared" si="457"/>
        <v>Remplir la colonne I</v>
      </c>
      <c r="AW867" s="91"/>
      <c r="AX867" s="315" t="str">
        <f t="shared" si="442"/>
        <v>Remplir les termes C, P, T et TVA</v>
      </c>
      <c r="AY867" s="55"/>
      <c r="AZ867" s="65"/>
      <c r="BA867" s="98" t="s">
        <v>64</v>
      </c>
      <c r="BB867" s="63"/>
      <c r="BC867" s="87" t="str">
        <f t="shared" si="443"/>
        <v>Remplir la colonne AY ou BB</v>
      </c>
      <c r="BD867" s="63"/>
      <c r="BE867" s="173" t="str">
        <f t="shared" si="458"/>
        <v>Remplir la colonne M</v>
      </c>
      <c r="BF867" s="179" t="str">
        <f t="shared" si="444"/>
        <v>Remplir la colonne BD</v>
      </c>
      <c r="BG867" s="263" t="str">
        <f t="shared" si="459"/>
        <v>Remplir la colonne I</v>
      </c>
      <c r="BH867" s="91"/>
      <c r="BI867" s="315" t="str">
        <f t="shared" si="445"/>
        <v>Remplir les termes C, P, T et TVA</v>
      </c>
      <c r="BJ867" s="55"/>
      <c r="BK867" s="65"/>
      <c r="BL867" s="98" t="s">
        <v>64</v>
      </c>
      <c r="BM867" s="63"/>
      <c r="BN867" s="87" t="str">
        <f t="shared" si="446"/>
        <v>Remplir la colonne BJ ou BM</v>
      </c>
      <c r="BO867" s="63"/>
      <c r="BP867" s="173" t="str">
        <f t="shared" si="460"/>
        <v>Remplir la colonne M</v>
      </c>
      <c r="BQ867" s="179" t="str">
        <f t="shared" si="447"/>
        <v>Remplir la colonne BO</v>
      </c>
      <c r="BR867" s="263" t="str">
        <f t="shared" si="461"/>
        <v>Remplir la colonne I</v>
      </c>
      <c r="BS867" s="91"/>
      <c r="BT867" s="315" t="str">
        <f t="shared" si="448"/>
        <v>Remplir les termes C, P, T et TVA</v>
      </c>
      <c r="BU867" s="55"/>
      <c r="BV867" s="65"/>
      <c r="BW867" s="98" t="s">
        <v>64</v>
      </c>
      <c r="BX867" s="63"/>
      <c r="BY867" s="87" t="str">
        <f t="shared" si="449"/>
        <v>Remplir la colonne BU ou BX</v>
      </c>
      <c r="BZ867" s="63"/>
      <c r="CA867" s="173" t="str">
        <f t="shared" si="462"/>
        <v>Remplir la colonne M</v>
      </c>
      <c r="CB867" s="179" t="str">
        <f t="shared" si="450"/>
        <v>Remplir la colonne BZ</v>
      </c>
      <c r="CC867" s="263" t="str">
        <f t="shared" si="463"/>
        <v>Remplir la colonne I</v>
      </c>
      <c r="CD867" s="91"/>
      <c r="CE867" s="315" t="str">
        <f t="shared" si="451"/>
        <v>Remplir les termes C, P, T et TVA</v>
      </c>
      <c r="CF867" s="61" t="str">
        <f t="shared" si="432"/>
        <v>REMPLIR TYPE DE CLIENT</v>
      </c>
      <c r="CG867" s="107" t="str">
        <f t="shared" si="452"/>
        <v>Montant total de l'aide demandée non indiqué</v>
      </c>
      <c r="CH867" s="1"/>
      <c r="CI867" s="1"/>
      <c r="CJ867" s="1"/>
      <c r="CK867" s="1"/>
      <c r="CL867" s="1"/>
    </row>
    <row r="868" spans="1:90" x14ac:dyDescent="0.25">
      <c r="A868" s="51"/>
      <c r="B868" s="111"/>
      <c r="C868" s="111"/>
      <c r="D868" s="111"/>
      <c r="E868" s="111"/>
      <c r="F868" s="111"/>
      <c r="G868" s="132"/>
      <c r="H868" s="151"/>
      <c r="I868" s="299"/>
      <c r="J868" s="152"/>
      <c r="K868" s="153"/>
      <c r="L868" s="169"/>
      <c r="M868" s="39"/>
      <c r="N868" s="90"/>
      <c r="O868" s="39"/>
      <c r="P868" s="23"/>
      <c r="Q868" s="170">
        <f t="shared" si="433"/>
        <v>0</v>
      </c>
      <c r="R868" s="55"/>
      <c r="S868" s="65"/>
      <c r="T868" s="98" t="s">
        <v>64</v>
      </c>
      <c r="U868" s="63"/>
      <c r="V868" s="87" t="str">
        <f t="shared" si="434"/>
        <v>Remplir la colonne R ou U</v>
      </c>
      <c r="W868" s="63"/>
      <c r="X868" s="173" t="str">
        <f t="shared" si="431"/>
        <v>Remplir la colonne M</v>
      </c>
      <c r="Y868" s="179" t="str">
        <f t="shared" si="435"/>
        <v>Remplir la colonne W</v>
      </c>
      <c r="Z868" s="263" t="str">
        <f t="shared" si="453"/>
        <v>Remplir la colonne I</v>
      </c>
      <c r="AA868" s="91"/>
      <c r="AB868" s="315" t="str">
        <f t="shared" si="436"/>
        <v>Remplir les termes C, P, T et TVA</v>
      </c>
      <c r="AC868" s="55"/>
      <c r="AD868" s="65"/>
      <c r="AE868" s="98" t="s">
        <v>64</v>
      </c>
      <c r="AF868" s="63"/>
      <c r="AG868" s="87" t="str">
        <f t="shared" si="437"/>
        <v>Remplir la colonne AC ou AF</v>
      </c>
      <c r="AH868" s="63"/>
      <c r="AI868" s="173" t="str">
        <f t="shared" si="454"/>
        <v>Remplir la colonne M</v>
      </c>
      <c r="AJ868" s="179" t="str">
        <f t="shared" si="438"/>
        <v>Remplir la colonne AH</v>
      </c>
      <c r="AK868" s="263" t="str">
        <f t="shared" si="455"/>
        <v>Remplir la colonne I</v>
      </c>
      <c r="AL868" s="91"/>
      <c r="AM868" s="315" t="str">
        <f t="shared" si="439"/>
        <v>Remplir les terme C, P, T et TVA</v>
      </c>
      <c r="AN868" s="55"/>
      <c r="AO868" s="65"/>
      <c r="AP868" s="98" t="s">
        <v>64</v>
      </c>
      <c r="AQ868" s="63"/>
      <c r="AR868" s="87" t="str">
        <f t="shared" si="440"/>
        <v>Remplir la colonne AN ou AQ</v>
      </c>
      <c r="AS868" s="63"/>
      <c r="AT868" s="173" t="str">
        <f t="shared" si="456"/>
        <v>Remplir la colonne M</v>
      </c>
      <c r="AU868" s="179" t="str">
        <f t="shared" si="441"/>
        <v>Remplir la colonne AS</v>
      </c>
      <c r="AV868" s="263" t="str">
        <f t="shared" si="457"/>
        <v>Remplir la colonne I</v>
      </c>
      <c r="AW868" s="91"/>
      <c r="AX868" s="315" t="str">
        <f t="shared" si="442"/>
        <v>Remplir les termes C, P, T et TVA</v>
      </c>
      <c r="AY868" s="55"/>
      <c r="AZ868" s="65"/>
      <c r="BA868" s="98" t="s">
        <v>64</v>
      </c>
      <c r="BB868" s="63"/>
      <c r="BC868" s="87" t="str">
        <f t="shared" si="443"/>
        <v>Remplir la colonne AY ou BB</v>
      </c>
      <c r="BD868" s="63"/>
      <c r="BE868" s="173" t="str">
        <f t="shared" si="458"/>
        <v>Remplir la colonne M</v>
      </c>
      <c r="BF868" s="179" t="str">
        <f t="shared" si="444"/>
        <v>Remplir la colonne BD</v>
      </c>
      <c r="BG868" s="263" t="str">
        <f t="shared" si="459"/>
        <v>Remplir la colonne I</v>
      </c>
      <c r="BH868" s="91"/>
      <c r="BI868" s="315" t="str">
        <f t="shared" si="445"/>
        <v>Remplir les termes C, P, T et TVA</v>
      </c>
      <c r="BJ868" s="55"/>
      <c r="BK868" s="65"/>
      <c r="BL868" s="98" t="s">
        <v>64</v>
      </c>
      <c r="BM868" s="63"/>
      <c r="BN868" s="87" t="str">
        <f t="shared" si="446"/>
        <v>Remplir la colonne BJ ou BM</v>
      </c>
      <c r="BO868" s="63"/>
      <c r="BP868" s="173" t="str">
        <f t="shared" si="460"/>
        <v>Remplir la colonne M</v>
      </c>
      <c r="BQ868" s="179" t="str">
        <f t="shared" si="447"/>
        <v>Remplir la colonne BO</v>
      </c>
      <c r="BR868" s="263" t="str">
        <f t="shared" si="461"/>
        <v>Remplir la colonne I</v>
      </c>
      <c r="BS868" s="91"/>
      <c r="BT868" s="315" t="str">
        <f t="shared" si="448"/>
        <v>Remplir les termes C, P, T et TVA</v>
      </c>
      <c r="BU868" s="55"/>
      <c r="BV868" s="65"/>
      <c r="BW868" s="98" t="s">
        <v>64</v>
      </c>
      <c r="BX868" s="63"/>
      <c r="BY868" s="87" t="str">
        <f t="shared" si="449"/>
        <v>Remplir la colonne BU ou BX</v>
      </c>
      <c r="BZ868" s="63"/>
      <c r="CA868" s="173" t="str">
        <f t="shared" si="462"/>
        <v>Remplir la colonne M</v>
      </c>
      <c r="CB868" s="179" t="str">
        <f t="shared" si="450"/>
        <v>Remplir la colonne BZ</v>
      </c>
      <c r="CC868" s="263" t="str">
        <f t="shared" si="463"/>
        <v>Remplir la colonne I</v>
      </c>
      <c r="CD868" s="91"/>
      <c r="CE868" s="315" t="str">
        <f t="shared" si="451"/>
        <v>Remplir les termes C, P, T et TVA</v>
      </c>
      <c r="CF868" s="61" t="str">
        <f t="shared" si="432"/>
        <v>REMPLIR TYPE DE CLIENT</v>
      </c>
      <c r="CG868" s="107" t="str">
        <f t="shared" si="452"/>
        <v>Montant total de l'aide demandée non indiqué</v>
      </c>
      <c r="CH868" s="1"/>
      <c r="CI868" s="1"/>
      <c r="CJ868" s="1"/>
      <c r="CK868" s="1"/>
      <c r="CL868" s="1"/>
    </row>
    <row r="869" spans="1:90" x14ac:dyDescent="0.25">
      <c r="A869" s="51"/>
      <c r="B869" s="111"/>
      <c r="C869" s="111"/>
      <c r="D869" s="111"/>
      <c r="E869" s="111"/>
      <c r="F869" s="111"/>
      <c r="G869" s="132"/>
      <c r="H869" s="151"/>
      <c r="I869" s="299"/>
      <c r="J869" s="152"/>
      <c r="K869" s="153"/>
      <c r="L869" s="169"/>
      <c r="M869" s="39"/>
      <c r="N869" s="90"/>
      <c r="O869" s="39"/>
      <c r="P869" s="23"/>
      <c r="Q869" s="170">
        <f t="shared" si="433"/>
        <v>0</v>
      </c>
      <c r="R869" s="55"/>
      <c r="S869" s="65"/>
      <c r="T869" s="98" t="s">
        <v>64</v>
      </c>
      <c r="U869" s="63"/>
      <c r="V869" s="87" t="str">
        <f t="shared" si="434"/>
        <v>Remplir la colonne R ou U</v>
      </c>
      <c r="W869" s="63"/>
      <c r="X869" s="173" t="str">
        <f t="shared" si="431"/>
        <v>Remplir la colonne M</v>
      </c>
      <c r="Y869" s="179" t="str">
        <f t="shared" si="435"/>
        <v>Remplir la colonne W</v>
      </c>
      <c r="Z869" s="263" t="str">
        <f t="shared" si="453"/>
        <v>Remplir la colonne I</v>
      </c>
      <c r="AA869" s="91"/>
      <c r="AB869" s="315" t="str">
        <f t="shared" si="436"/>
        <v>Remplir les termes C, P, T et TVA</v>
      </c>
      <c r="AC869" s="55"/>
      <c r="AD869" s="65"/>
      <c r="AE869" s="98" t="s">
        <v>64</v>
      </c>
      <c r="AF869" s="63"/>
      <c r="AG869" s="87" t="str">
        <f t="shared" si="437"/>
        <v>Remplir la colonne AC ou AF</v>
      </c>
      <c r="AH869" s="63"/>
      <c r="AI869" s="173" t="str">
        <f t="shared" si="454"/>
        <v>Remplir la colonne M</v>
      </c>
      <c r="AJ869" s="179" t="str">
        <f t="shared" si="438"/>
        <v>Remplir la colonne AH</v>
      </c>
      <c r="AK869" s="263" t="str">
        <f t="shared" si="455"/>
        <v>Remplir la colonne I</v>
      </c>
      <c r="AL869" s="91"/>
      <c r="AM869" s="315" t="str">
        <f t="shared" si="439"/>
        <v>Remplir les terme C, P, T et TVA</v>
      </c>
      <c r="AN869" s="55"/>
      <c r="AO869" s="65"/>
      <c r="AP869" s="98" t="s">
        <v>64</v>
      </c>
      <c r="AQ869" s="63"/>
      <c r="AR869" s="87" t="str">
        <f t="shared" si="440"/>
        <v>Remplir la colonne AN ou AQ</v>
      </c>
      <c r="AS869" s="63"/>
      <c r="AT869" s="173" t="str">
        <f t="shared" si="456"/>
        <v>Remplir la colonne M</v>
      </c>
      <c r="AU869" s="179" t="str">
        <f t="shared" si="441"/>
        <v>Remplir la colonne AS</v>
      </c>
      <c r="AV869" s="263" t="str">
        <f t="shared" si="457"/>
        <v>Remplir la colonne I</v>
      </c>
      <c r="AW869" s="91"/>
      <c r="AX869" s="315" t="str">
        <f t="shared" si="442"/>
        <v>Remplir les termes C, P, T et TVA</v>
      </c>
      <c r="AY869" s="55"/>
      <c r="AZ869" s="65"/>
      <c r="BA869" s="98" t="s">
        <v>64</v>
      </c>
      <c r="BB869" s="63"/>
      <c r="BC869" s="87" t="str">
        <f t="shared" si="443"/>
        <v>Remplir la colonne AY ou BB</v>
      </c>
      <c r="BD869" s="63"/>
      <c r="BE869" s="173" t="str">
        <f t="shared" si="458"/>
        <v>Remplir la colonne M</v>
      </c>
      <c r="BF869" s="179" t="str">
        <f t="shared" si="444"/>
        <v>Remplir la colonne BD</v>
      </c>
      <c r="BG869" s="263" t="str">
        <f t="shared" si="459"/>
        <v>Remplir la colonne I</v>
      </c>
      <c r="BH869" s="91"/>
      <c r="BI869" s="315" t="str">
        <f t="shared" si="445"/>
        <v>Remplir les termes C, P, T et TVA</v>
      </c>
      <c r="BJ869" s="55"/>
      <c r="BK869" s="65"/>
      <c r="BL869" s="98" t="s">
        <v>64</v>
      </c>
      <c r="BM869" s="63"/>
      <c r="BN869" s="87" t="str">
        <f t="shared" si="446"/>
        <v>Remplir la colonne BJ ou BM</v>
      </c>
      <c r="BO869" s="63"/>
      <c r="BP869" s="173" t="str">
        <f t="shared" si="460"/>
        <v>Remplir la colonne M</v>
      </c>
      <c r="BQ869" s="179" t="str">
        <f t="shared" si="447"/>
        <v>Remplir la colonne BO</v>
      </c>
      <c r="BR869" s="263" t="str">
        <f t="shared" si="461"/>
        <v>Remplir la colonne I</v>
      </c>
      <c r="BS869" s="91"/>
      <c r="BT869" s="315" t="str">
        <f t="shared" si="448"/>
        <v>Remplir les termes C, P, T et TVA</v>
      </c>
      <c r="BU869" s="55"/>
      <c r="BV869" s="65"/>
      <c r="BW869" s="98" t="s">
        <v>64</v>
      </c>
      <c r="BX869" s="63"/>
      <c r="BY869" s="87" t="str">
        <f t="shared" si="449"/>
        <v>Remplir la colonne BU ou BX</v>
      </c>
      <c r="BZ869" s="63"/>
      <c r="CA869" s="173" t="str">
        <f t="shared" si="462"/>
        <v>Remplir la colonne M</v>
      </c>
      <c r="CB869" s="179" t="str">
        <f t="shared" si="450"/>
        <v>Remplir la colonne BZ</v>
      </c>
      <c r="CC869" s="263" t="str">
        <f t="shared" si="463"/>
        <v>Remplir la colonne I</v>
      </c>
      <c r="CD869" s="91"/>
      <c r="CE869" s="315" t="str">
        <f t="shared" si="451"/>
        <v>Remplir les termes C, P, T et TVA</v>
      </c>
      <c r="CF869" s="61" t="str">
        <f t="shared" si="432"/>
        <v>REMPLIR TYPE DE CLIENT</v>
      </c>
      <c r="CG869" s="107" t="str">
        <f t="shared" si="452"/>
        <v>Montant total de l'aide demandée non indiqué</v>
      </c>
      <c r="CH869" s="1"/>
      <c r="CI869" s="1"/>
      <c r="CJ869" s="1"/>
      <c r="CK869" s="1"/>
      <c r="CL869" s="1"/>
    </row>
    <row r="870" spans="1:90" x14ac:dyDescent="0.25">
      <c r="A870" s="51"/>
      <c r="B870" s="111"/>
      <c r="C870" s="111"/>
      <c r="D870" s="111"/>
      <c r="E870" s="111"/>
      <c r="F870" s="111"/>
      <c r="G870" s="132"/>
      <c r="H870" s="151"/>
      <c r="I870" s="299"/>
      <c r="J870" s="152"/>
      <c r="K870" s="153"/>
      <c r="L870" s="169"/>
      <c r="M870" s="39"/>
      <c r="N870" s="90"/>
      <c r="O870" s="39"/>
      <c r="P870" s="23"/>
      <c r="Q870" s="170">
        <f t="shared" si="433"/>
        <v>0</v>
      </c>
      <c r="R870" s="55"/>
      <c r="S870" s="65"/>
      <c r="T870" s="98" t="s">
        <v>64</v>
      </c>
      <c r="U870" s="63"/>
      <c r="V870" s="87" t="str">
        <f t="shared" si="434"/>
        <v>Remplir la colonne R ou U</v>
      </c>
      <c r="W870" s="63"/>
      <c r="X870" s="173" t="str">
        <f t="shared" si="431"/>
        <v>Remplir la colonne M</v>
      </c>
      <c r="Y870" s="179" t="str">
        <f t="shared" si="435"/>
        <v>Remplir la colonne W</v>
      </c>
      <c r="Z870" s="263" t="str">
        <f t="shared" si="453"/>
        <v>Remplir la colonne I</v>
      </c>
      <c r="AA870" s="91"/>
      <c r="AB870" s="315" t="str">
        <f t="shared" si="436"/>
        <v>Remplir les termes C, P, T et TVA</v>
      </c>
      <c r="AC870" s="55"/>
      <c r="AD870" s="65"/>
      <c r="AE870" s="98" t="s">
        <v>64</v>
      </c>
      <c r="AF870" s="63"/>
      <c r="AG870" s="87" t="str">
        <f t="shared" si="437"/>
        <v>Remplir la colonne AC ou AF</v>
      </c>
      <c r="AH870" s="63"/>
      <c r="AI870" s="173" t="str">
        <f t="shared" si="454"/>
        <v>Remplir la colonne M</v>
      </c>
      <c r="AJ870" s="179" t="str">
        <f t="shared" si="438"/>
        <v>Remplir la colonne AH</v>
      </c>
      <c r="AK870" s="263" t="str">
        <f t="shared" si="455"/>
        <v>Remplir la colonne I</v>
      </c>
      <c r="AL870" s="91"/>
      <c r="AM870" s="315" t="str">
        <f t="shared" si="439"/>
        <v>Remplir les terme C, P, T et TVA</v>
      </c>
      <c r="AN870" s="55"/>
      <c r="AO870" s="65"/>
      <c r="AP870" s="98" t="s">
        <v>64</v>
      </c>
      <c r="AQ870" s="63"/>
      <c r="AR870" s="87" t="str">
        <f t="shared" si="440"/>
        <v>Remplir la colonne AN ou AQ</v>
      </c>
      <c r="AS870" s="63"/>
      <c r="AT870" s="173" t="str">
        <f t="shared" si="456"/>
        <v>Remplir la colonne M</v>
      </c>
      <c r="AU870" s="179" t="str">
        <f t="shared" si="441"/>
        <v>Remplir la colonne AS</v>
      </c>
      <c r="AV870" s="263" t="str">
        <f t="shared" si="457"/>
        <v>Remplir la colonne I</v>
      </c>
      <c r="AW870" s="91"/>
      <c r="AX870" s="315" t="str">
        <f t="shared" si="442"/>
        <v>Remplir les termes C, P, T et TVA</v>
      </c>
      <c r="AY870" s="55"/>
      <c r="AZ870" s="65"/>
      <c r="BA870" s="98" t="s">
        <v>64</v>
      </c>
      <c r="BB870" s="63"/>
      <c r="BC870" s="87" t="str">
        <f t="shared" si="443"/>
        <v>Remplir la colonne AY ou BB</v>
      </c>
      <c r="BD870" s="63"/>
      <c r="BE870" s="173" t="str">
        <f t="shared" si="458"/>
        <v>Remplir la colonne M</v>
      </c>
      <c r="BF870" s="179" t="str">
        <f t="shared" si="444"/>
        <v>Remplir la colonne BD</v>
      </c>
      <c r="BG870" s="263" t="str">
        <f t="shared" si="459"/>
        <v>Remplir la colonne I</v>
      </c>
      <c r="BH870" s="91"/>
      <c r="BI870" s="315" t="str">
        <f t="shared" si="445"/>
        <v>Remplir les termes C, P, T et TVA</v>
      </c>
      <c r="BJ870" s="55"/>
      <c r="BK870" s="65"/>
      <c r="BL870" s="98" t="s">
        <v>64</v>
      </c>
      <c r="BM870" s="63"/>
      <c r="BN870" s="87" t="str">
        <f t="shared" si="446"/>
        <v>Remplir la colonne BJ ou BM</v>
      </c>
      <c r="BO870" s="63"/>
      <c r="BP870" s="173" t="str">
        <f t="shared" si="460"/>
        <v>Remplir la colonne M</v>
      </c>
      <c r="BQ870" s="179" t="str">
        <f t="shared" si="447"/>
        <v>Remplir la colonne BO</v>
      </c>
      <c r="BR870" s="263" t="str">
        <f t="shared" si="461"/>
        <v>Remplir la colonne I</v>
      </c>
      <c r="BS870" s="91"/>
      <c r="BT870" s="315" t="str">
        <f t="shared" si="448"/>
        <v>Remplir les termes C, P, T et TVA</v>
      </c>
      <c r="BU870" s="55"/>
      <c r="BV870" s="65"/>
      <c r="BW870" s="98" t="s">
        <v>64</v>
      </c>
      <c r="BX870" s="63"/>
      <c r="BY870" s="87" t="str">
        <f t="shared" si="449"/>
        <v>Remplir la colonne BU ou BX</v>
      </c>
      <c r="BZ870" s="63"/>
      <c r="CA870" s="173" t="str">
        <f t="shared" si="462"/>
        <v>Remplir la colonne M</v>
      </c>
      <c r="CB870" s="179" t="str">
        <f t="shared" si="450"/>
        <v>Remplir la colonne BZ</v>
      </c>
      <c r="CC870" s="263" t="str">
        <f t="shared" si="463"/>
        <v>Remplir la colonne I</v>
      </c>
      <c r="CD870" s="91"/>
      <c r="CE870" s="315" t="str">
        <f t="shared" si="451"/>
        <v>Remplir les termes C, P, T et TVA</v>
      </c>
      <c r="CF870" s="61" t="str">
        <f t="shared" si="432"/>
        <v>REMPLIR TYPE DE CLIENT</v>
      </c>
      <c r="CG870" s="107" t="str">
        <f t="shared" si="452"/>
        <v>Montant total de l'aide demandée non indiqué</v>
      </c>
      <c r="CH870" s="1"/>
      <c r="CI870" s="1"/>
      <c r="CJ870" s="1"/>
      <c r="CK870" s="1"/>
      <c r="CL870" s="1"/>
    </row>
    <row r="871" spans="1:90" x14ac:dyDescent="0.25">
      <c r="A871" s="51"/>
      <c r="B871" s="111"/>
      <c r="C871" s="111"/>
      <c r="D871" s="111"/>
      <c r="E871" s="111"/>
      <c r="F871" s="111"/>
      <c r="G871" s="132"/>
      <c r="H871" s="151"/>
      <c r="I871" s="299"/>
      <c r="J871" s="152"/>
      <c r="K871" s="153"/>
      <c r="L871" s="169"/>
      <c r="M871" s="39"/>
      <c r="N871" s="90"/>
      <c r="O871" s="39"/>
      <c r="P871" s="23"/>
      <c r="Q871" s="170">
        <f t="shared" si="433"/>
        <v>0</v>
      </c>
      <c r="R871" s="55"/>
      <c r="S871" s="65"/>
      <c r="T871" s="98" t="s">
        <v>64</v>
      </c>
      <c r="U871" s="63"/>
      <c r="V871" s="87" t="str">
        <f t="shared" si="434"/>
        <v>Remplir la colonne R ou U</v>
      </c>
      <c r="W871" s="63"/>
      <c r="X871" s="173" t="str">
        <f t="shared" si="431"/>
        <v>Remplir la colonne M</v>
      </c>
      <c r="Y871" s="179" t="str">
        <f t="shared" si="435"/>
        <v>Remplir la colonne W</v>
      </c>
      <c r="Z871" s="263" t="str">
        <f t="shared" si="453"/>
        <v>Remplir la colonne I</v>
      </c>
      <c r="AA871" s="91"/>
      <c r="AB871" s="315" t="str">
        <f t="shared" si="436"/>
        <v>Remplir les termes C, P, T et TVA</v>
      </c>
      <c r="AC871" s="55"/>
      <c r="AD871" s="65"/>
      <c r="AE871" s="98" t="s">
        <v>64</v>
      </c>
      <c r="AF871" s="63"/>
      <c r="AG871" s="87" t="str">
        <f t="shared" si="437"/>
        <v>Remplir la colonne AC ou AF</v>
      </c>
      <c r="AH871" s="63"/>
      <c r="AI871" s="173" t="str">
        <f t="shared" si="454"/>
        <v>Remplir la colonne M</v>
      </c>
      <c r="AJ871" s="179" t="str">
        <f t="shared" si="438"/>
        <v>Remplir la colonne AH</v>
      </c>
      <c r="AK871" s="263" t="str">
        <f t="shared" si="455"/>
        <v>Remplir la colonne I</v>
      </c>
      <c r="AL871" s="91"/>
      <c r="AM871" s="315" t="str">
        <f t="shared" si="439"/>
        <v>Remplir les terme C, P, T et TVA</v>
      </c>
      <c r="AN871" s="55"/>
      <c r="AO871" s="65"/>
      <c r="AP871" s="98" t="s">
        <v>64</v>
      </c>
      <c r="AQ871" s="63"/>
      <c r="AR871" s="87" t="str">
        <f t="shared" si="440"/>
        <v>Remplir la colonne AN ou AQ</v>
      </c>
      <c r="AS871" s="63"/>
      <c r="AT871" s="173" t="str">
        <f t="shared" si="456"/>
        <v>Remplir la colonne M</v>
      </c>
      <c r="AU871" s="179" t="str">
        <f t="shared" si="441"/>
        <v>Remplir la colonne AS</v>
      </c>
      <c r="AV871" s="263" t="str">
        <f t="shared" si="457"/>
        <v>Remplir la colonne I</v>
      </c>
      <c r="AW871" s="91"/>
      <c r="AX871" s="315" t="str">
        <f t="shared" si="442"/>
        <v>Remplir les termes C, P, T et TVA</v>
      </c>
      <c r="AY871" s="55"/>
      <c r="AZ871" s="65"/>
      <c r="BA871" s="98" t="s">
        <v>64</v>
      </c>
      <c r="BB871" s="63"/>
      <c r="BC871" s="87" t="str">
        <f t="shared" si="443"/>
        <v>Remplir la colonne AY ou BB</v>
      </c>
      <c r="BD871" s="63"/>
      <c r="BE871" s="173" t="str">
        <f t="shared" si="458"/>
        <v>Remplir la colonne M</v>
      </c>
      <c r="BF871" s="179" t="str">
        <f t="shared" si="444"/>
        <v>Remplir la colonne BD</v>
      </c>
      <c r="BG871" s="263" t="str">
        <f t="shared" si="459"/>
        <v>Remplir la colonne I</v>
      </c>
      <c r="BH871" s="91"/>
      <c r="BI871" s="315" t="str">
        <f t="shared" si="445"/>
        <v>Remplir les termes C, P, T et TVA</v>
      </c>
      <c r="BJ871" s="55"/>
      <c r="BK871" s="65"/>
      <c r="BL871" s="98" t="s">
        <v>64</v>
      </c>
      <c r="BM871" s="63"/>
      <c r="BN871" s="87" t="str">
        <f t="shared" si="446"/>
        <v>Remplir la colonne BJ ou BM</v>
      </c>
      <c r="BO871" s="63"/>
      <c r="BP871" s="173" t="str">
        <f t="shared" si="460"/>
        <v>Remplir la colonne M</v>
      </c>
      <c r="BQ871" s="179" t="str">
        <f t="shared" si="447"/>
        <v>Remplir la colonne BO</v>
      </c>
      <c r="BR871" s="263" t="str">
        <f t="shared" si="461"/>
        <v>Remplir la colonne I</v>
      </c>
      <c r="BS871" s="91"/>
      <c r="BT871" s="315" t="str">
        <f t="shared" si="448"/>
        <v>Remplir les termes C, P, T et TVA</v>
      </c>
      <c r="BU871" s="55"/>
      <c r="BV871" s="65"/>
      <c r="BW871" s="98" t="s">
        <v>64</v>
      </c>
      <c r="BX871" s="63"/>
      <c r="BY871" s="87" t="str">
        <f t="shared" si="449"/>
        <v>Remplir la colonne BU ou BX</v>
      </c>
      <c r="BZ871" s="63"/>
      <c r="CA871" s="173" t="str">
        <f t="shared" si="462"/>
        <v>Remplir la colonne M</v>
      </c>
      <c r="CB871" s="179" t="str">
        <f t="shared" si="450"/>
        <v>Remplir la colonne BZ</v>
      </c>
      <c r="CC871" s="263" t="str">
        <f t="shared" si="463"/>
        <v>Remplir la colonne I</v>
      </c>
      <c r="CD871" s="91"/>
      <c r="CE871" s="315" t="str">
        <f t="shared" si="451"/>
        <v>Remplir les termes C, P, T et TVA</v>
      </c>
      <c r="CF871" s="61" t="str">
        <f t="shared" si="432"/>
        <v>REMPLIR TYPE DE CLIENT</v>
      </c>
      <c r="CG871" s="107" t="str">
        <f t="shared" si="452"/>
        <v>Montant total de l'aide demandée non indiqué</v>
      </c>
      <c r="CH871" s="1"/>
      <c r="CI871" s="1"/>
      <c r="CJ871" s="1"/>
      <c r="CK871" s="1"/>
      <c r="CL871" s="1"/>
    </row>
    <row r="872" spans="1:90" x14ac:dyDescent="0.25">
      <c r="A872" s="51"/>
      <c r="B872" s="111"/>
      <c r="C872" s="111"/>
      <c r="D872" s="111"/>
      <c r="E872" s="111"/>
      <c r="F872" s="111"/>
      <c r="G872" s="132"/>
      <c r="H872" s="151"/>
      <c r="I872" s="299"/>
      <c r="J872" s="152"/>
      <c r="K872" s="153"/>
      <c r="L872" s="169"/>
      <c r="M872" s="39"/>
      <c r="N872" s="90"/>
      <c r="O872" s="39"/>
      <c r="P872" s="23"/>
      <c r="Q872" s="170">
        <f t="shared" si="433"/>
        <v>0</v>
      </c>
      <c r="R872" s="55"/>
      <c r="S872" s="65"/>
      <c r="T872" s="98" t="s">
        <v>64</v>
      </c>
      <c r="U872" s="63"/>
      <c r="V872" s="87" t="str">
        <f t="shared" si="434"/>
        <v>Remplir la colonne R ou U</v>
      </c>
      <c r="W872" s="63"/>
      <c r="X872" s="173" t="str">
        <f t="shared" si="431"/>
        <v>Remplir la colonne M</v>
      </c>
      <c r="Y872" s="179" t="str">
        <f t="shared" si="435"/>
        <v>Remplir la colonne W</v>
      </c>
      <c r="Z872" s="263" t="str">
        <f t="shared" si="453"/>
        <v>Remplir la colonne I</v>
      </c>
      <c r="AA872" s="91"/>
      <c r="AB872" s="315" t="str">
        <f t="shared" si="436"/>
        <v>Remplir les termes C, P, T et TVA</v>
      </c>
      <c r="AC872" s="55"/>
      <c r="AD872" s="65"/>
      <c r="AE872" s="98" t="s">
        <v>64</v>
      </c>
      <c r="AF872" s="63"/>
      <c r="AG872" s="87" t="str">
        <f t="shared" si="437"/>
        <v>Remplir la colonne AC ou AF</v>
      </c>
      <c r="AH872" s="63"/>
      <c r="AI872" s="173" t="str">
        <f t="shared" si="454"/>
        <v>Remplir la colonne M</v>
      </c>
      <c r="AJ872" s="179" t="str">
        <f t="shared" si="438"/>
        <v>Remplir la colonne AH</v>
      </c>
      <c r="AK872" s="263" t="str">
        <f t="shared" si="455"/>
        <v>Remplir la colonne I</v>
      </c>
      <c r="AL872" s="91"/>
      <c r="AM872" s="315" t="str">
        <f t="shared" si="439"/>
        <v>Remplir les terme C, P, T et TVA</v>
      </c>
      <c r="AN872" s="55"/>
      <c r="AO872" s="65"/>
      <c r="AP872" s="98" t="s">
        <v>64</v>
      </c>
      <c r="AQ872" s="63"/>
      <c r="AR872" s="87" t="str">
        <f t="shared" si="440"/>
        <v>Remplir la colonne AN ou AQ</v>
      </c>
      <c r="AS872" s="63"/>
      <c r="AT872" s="173" t="str">
        <f t="shared" si="456"/>
        <v>Remplir la colonne M</v>
      </c>
      <c r="AU872" s="179" t="str">
        <f t="shared" si="441"/>
        <v>Remplir la colonne AS</v>
      </c>
      <c r="AV872" s="263" t="str">
        <f t="shared" si="457"/>
        <v>Remplir la colonne I</v>
      </c>
      <c r="AW872" s="91"/>
      <c r="AX872" s="315" t="str">
        <f t="shared" si="442"/>
        <v>Remplir les termes C, P, T et TVA</v>
      </c>
      <c r="AY872" s="55"/>
      <c r="AZ872" s="65"/>
      <c r="BA872" s="98" t="s">
        <v>64</v>
      </c>
      <c r="BB872" s="63"/>
      <c r="BC872" s="87" t="str">
        <f t="shared" si="443"/>
        <v>Remplir la colonne AY ou BB</v>
      </c>
      <c r="BD872" s="63"/>
      <c r="BE872" s="173" t="str">
        <f t="shared" si="458"/>
        <v>Remplir la colonne M</v>
      </c>
      <c r="BF872" s="179" t="str">
        <f t="shared" si="444"/>
        <v>Remplir la colonne BD</v>
      </c>
      <c r="BG872" s="263" t="str">
        <f t="shared" si="459"/>
        <v>Remplir la colonne I</v>
      </c>
      <c r="BH872" s="91"/>
      <c r="BI872" s="315" t="str">
        <f t="shared" si="445"/>
        <v>Remplir les termes C, P, T et TVA</v>
      </c>
      <c r="BJ872" s="55"/>
      <c r="BK872" s="65"/>
      <c r="BL872" s="98" t="s">
        <v>64</v>
      </c>
      <c r="BM872" s="63"/>
      <c r="BN872" s="87" t="str">
        <f t="shared" si="446"/>
        <v>Remplir la colonne BJ ou BM</v>
      </c>
      <c r="BO872" s="63"/>
      <c r="BP872" s="173" t="str">
        <f t="shared" si="460"/>
        <v>Remplir la colonne M</v>
      </c>
      <c r="BQ872" s="179" t="str">
        <f t="shared" si="447"/>
        <v>Remplir la colonne BO</v>
      </c>
      <c r="BR872" s="263" t="str">
        <f t="shared" si="461"/>
        <v>Remplir la colonne I</v>
      </c>
      <c r="BS872" s="91"/>
      <c r="BT872" s="315" t="str">
        <f t="shared" si="448"/>
        <v>Remplir les termes C, P, T et TVA</v>
      </c>
      <c r="BU872" s="55"/>
      <c r="BV872" s="65"/>
      <c r="BW872" s="98" t="s">
        <v>64</v>
      </c>
      <c r="BX872" s="63"/>
      <c r="BY872" s="87" t="str">
        <f t="shared" si="449"/>
        <v>Remplir la colonne BU ou BX</v>
      </c>
      <c r="BZ872" s="63"/>
      <c r="CA872" s="173" t="str">
        <f t="shared" si="462"/>
        <v>Remplir la colonne M</v>
      </c>
      <c r="CB872" s="179" t="str">
        <f t="shared" si="450"/>
        <v>Remplir la colonne BZ</v>
      </c>
      <c r="CC872" s="263" t="str">
        <f t="shared" si="463"/>
        <v>Remplir la colonne I</v>
      </c>
      <c r="CD872" s="91"/>
      <c r="CE872" s="315" t="str">
        <f t="shared" si="451"/>
        <v>Remplir les termes C, P, T et TVA</v>
      </c>
      <c r="CF872" s="61" t="str">
        <f t="shared" si="432"/>
        <v>REMPLIR TYPE DE CLIENT</v>
      </c>
      <c r="CG872" s="107" t="str">
        <f t="shared" si="452"/>
        <v>Montant total de l'aide demandée non indiqué</v>
      </c>
      <c r="CH872" s="1"/>
      <c r="CI872" s="1"/>
      <c r="CJ872" s="1"/>
      <c r="CK872" s="1"/>
      <c r="CL872" s="1"/>
    </row>
    <row r="873" spans="1:90" x14ac:dyDescent="0.25">
      <c r="A873" s="51"/>
      <c r="B873" s="111"/>
      <c r="C873" s="111"/>
      <c r="D873" s="111"/>
      <c r="E873" s="111"/>
      <c r="F873" s="111"/>
      <c r="G873" s="132"/>
      <c r="H873" s="151"/>
      <c r="I873" s="299"/>
      <c r="J873" s="152"/>
      <c r="K873" s="153"/>
      <c r="L873" s="169"/>
      <c r="M873" s="39"/>
      <c r="N873" s="90"/>
      <c r="O873" s="39"/>
      <c r="P873" s="23"/>
      <c r="Q873" s="170">
        <f t="shared" si="433"/>
        <v>0</v>
      </c>
      <c r="R873" s="55"/>
      <c r="S873" s="65"/>
      <c r="T873" s="98" t="s">
        <v>64</v>
      </c>
      <c r="U873" s="63"/>
      <c r="V873" s="87" t="str">
        <f t="shared" si="434"/>
        <v>Remplir la colonne R ou U</v>
      </c>
      <c r="W873" s="63"/>
      <c r="X873" s="173" t="str">
        <f t="shared" si="431"/>
        <v>Remplir la colonne M</v>
      </c>
      <c r="Y873" s="179" t="str">
        <f t="shared" si="435"/>
        <v>Remplir la colonne W</v>
      </c>
      <c r="Z873" s="263" t="str">
        <f t="shared" si="453"/>
        <v>Remplir la colonne I</v>
      </c>
      <c r="AA873" s="91"/>
      <c r="AB873" s="315" t="str">
        <f t="shared" si="436"/>
        <v>Remplir les termes C, P, T et TVA</v>
      </c>
      <c r="AC873" s="55"/>
      <c r="AD873" s="65"/>
      <c r="AE873" s="98" t="s">
        <v>64</v>
      </c>
      <c r="AF873" s="63"/>
      <c r="AG873" s="87" t="str">
        <f t="shared" si="437"/>
        <v>Remplir la colonne AC ou AF</v>
      </c>
      <c r="AH873" s="63"/>
      <c r="AI873" s="173" t="str">
        <f t="shared" si="454"/>
        <v>Remplir la colonne M</v>
      </c>
      <c r="AJ873" s="179" t="str">
        <f t="shared" si="438"/>
        <v>Remplir la colonne AH</v>
      </c>
      <c r="AK873" s="263" t="str">
        <f t="shared" si="455"/>
        <v>Remplir la colonne I</v>
      </c>
      <c r="AL873" s="91"/>
      <c r="AM873" s="315" t="str">
        <f t="shared" si="439"/>
        <v>Remplir les terme C, P, T et TVA</v>
      </c>
      <c r="AN873" s="55"/>
      <c r="AO873" s="65"/>
      <c r="AP873" s="98" t="s">
        <v>64</v>
      </c>
      <c r="AQ873" s="63"/>
      <c r="AR873" s="87" t="str">
        <f t="shared" si="440"/>
        <v>Remplir la colonne AN ou AQ</v>
      </c>
      <c r="AS873" s="63"/>
      <c r="AT873" s="173" t="str">
        <f t="shared" si="456"/>
        <v>Remplir la colonne M</v>
      </c>
      <c r="AU873" s="179" t="str">
        <f t="shared" si="441"/>
        <v>Remplir la colonne AS</v>
      </c>
      <c r="AV873" s="263" t="str">
        <f t="shared" si="457"/>
        <v>Remplir la colonne I</v>
      </c>
      <c r="AW873" s="91"/>
      <c r="AX873" s="315" t="str">
        <f t="shared" si="442"/>
        <v>Remplir les termes C, P, T et TVA</v>
      </c>
      <c r="AY873" s="55"/>
      <c r="AZ873" s="65"/>
      <c r="BA873" s="98" t="s">
        <v>64</v>
      </c>
      <c r="BB873" s="63"/>
      <c r="BC873" s="87" t="str">
        <f t="shared" si="443"/>
        <v>Remplir la colonne AY ou BB</v>
      </c>
      <c r="BD873" s="63"/>
      <c r="BE873" s="173" t="str">
        <f t="shared" si="458"/>
        <v>Remplir la colonne M</v>
      </c>
      <c r="BF873" s="179" t="str">
        <f t="shared" si="444"/>
        <v>Remplir la colonne BD</v>
      </c>
      <c r="BG873" s="263" t="str">
        <f t="shared" si="459"/>
        <v>Remplir la colonne I</v>
      </c>
      <c r="BH873" s="91"/>
      <c r="BI873" s="315" t="str">
        <f t="shared" si="445"/>
        <v>Remplir les termes C, P, T et TVA</v>
      </c>
      <c r="BJ873" s="55"/>
      <c r="BK873" s="65"/>
      <c r="BL873" s="98" t="s">
        <v>64</v>
      </c>
      <c r="BM873" s="63"/>
      <c r="BN873" s="87" t="str">
        <f t="shared" si="446"/>
        <v>Remplir la colonne BJ ou BM</v>
      </c>
      <c r="BO873" s="63"/>
      <c r="BP873" s="173" t="str">
        <f t="shared" si="460"/>
        <v>Remplir la colonne M</v>
      </c>
      <c r="BQ873" s="179" t="str">
        <f t="shared" si="447"/>
        <v>Remplir la colonne BO</v>
      </c>
      <c r="BR873" s="263" t="str">
        <f t="shared" si="461"/>
        <v>Remplir la colonne I</v>
      </c>
      <c r="BS873" s="91"/>
      <c r="BT873" s="315" t="str">
        <f t="shared" si="448"/>
        <v>Remplir les termes C, P, T et TVA</v>
      </c>
      <c r="BU873" s="55"/>
      <c r="BV873" s="65"/>
      <c r="BW873" s="98" t="s">
        <v>64</v>
      </c>
      <c r="BX873" s="63"/>
      <c r="BY873" s="87" t="str">
        <f t="shared" si="449"/>
        <v>Remplir la colonne BU ou BX</v>
      </c>
      <c r="BZ873" s="63"/>
      <c r="CA873" s="173" t="str">
        <f t="shared" si="462"/>
        <v>Remplir la colonne M</v>
      </c>
      <c r="CB873" s="179" t="str">
        <f t="shared" si="450"/>
        <v>Remplir la colonne BZ</v>
      </c>
      <c r="CC873" s="263" t="str">
        <f t="shared" si="463"/>
        <v>Remplir la colonne I</v>
      </c>
      <c r="CD873" s="91"/>
      <c r="CE873" s="315" t="str">
        <f t="shared" si="451"/>
        <v>Remplir les termes C, P, T et TVA</v>
      </c>
      <c r="CF873" s="61" t="str">
        <f t="shared" si="432"/>
        <v>REMPLIR TYPE DE CLIENT</v>
      </c>
      <c r="CG873" s="107" t="str">
        <f t="shared" si="452"/>
        <v>Montant total de l'aide demandée non indiqué</v>
      </c>
      <c r="CH873" s="1"/>
      <c r="CI873" s="1"/>
      <c r="CJ873" s="1"/>
      <c r="CK873" s="1"/>
      <c r="CL873" s="1"/>
    </row>
    <row r="874" spans="1:90" x14ac:dyDescent="0.25">
      <c r="A874" s="51"/>
      <c r="B874" s="111"/>
      <c r="C874" s="111"/>
      <c r="D874" s="111"/>
      <c r="E874" s="111"/>
      <c r="F874" s="111"/>
      <c r="G874" s="132"/>
      <c r="H874" s="151"/>
      <c r="I874" s="299"/>
      <c r="J874" s="152"/>
      <c r="K874" s="153"/>
      <c r="L874" s="169"/>
      <c r="M874" s="39"/>
      <c r="N874" s="90"/>
      <c r="O874" s="39"/>
      <c r="P874" s="23"/>
      <c r="Q874" s="170">
        <f t="shared" si="433"/>
        <v>0</v>
      </c>
      <c r="R874" s="55"/>
      <c r="S874" s="65"/>
      <c r="T874" s="98" t="s">
        <v>64</v>
      </c>
      <c r="U874" s="63"/>
      <c r="V874" s="87" t="str">
        <f t="shared" si="434"/>
        <v>Remplir la colonne R ou U</v>
      </c>
      <c r="W874" s="63"/>
      <c r="X874" s="173" t="str">
        <f t="shared" si="431"/>
        <v>Remplir la colonne M</v>
      </c>
      <c r="Y874" s="179" t="str">
        <f t="shared" si="435"/>
        <v>Remplir la colonne W</v>
      </c>
      <c r="Z874" s="263" t="str">
        <f t="shared" si="453"/>
        <v>Remplir la colonne I</v>
      </c>
      <c r="AA874" s="91"/>
      <c r="AB874" s="315" t="str">
        <f t="shared" si="436"/>
        <v>Remplir les termes C, P, T et TVA</v>
      </c>
      <c r="AC874" s="55"/>
      <c r="AD874" s="65"/>
      <c r="AE874" s="98" t="s">
        <v>64</v>
      </c>
      <c r="AF874" s="63"/>
      <c r="AG874" s="87" t="str">
        <f t="shared" si="437"/>
        <v>Remplir la colonne AC ou AF</v>
      </c>
      <c r="AH874" s="63"/>
      <c r="AI874" s="173" t="str">
        <f t="shared" si="454"/>
        <v>Remplir la colonne M</v>
      </c>
      <c r="AJ874" s="179" t="str">
        <f t="shared" si="438"/>
        <v>Remplir la colonne AH</v>
      </c>
      <c r="AK874" s="263" t="str">
        <f t="shared" si="455"/>
        <v>Remplir la colonne I</v>
      </c>
      <c r="AL874" s="91"/>
      <c r="AM874" s="315" t="str">
        <f t="shared" si="439"/>
        <v>Remplir les terme C, P, T et TVA</v>
      </c>
      <c r="AN874" s="55"/>
      <c r="AO874" s="65"/>
      <c r="AP874" s="98" t="s">
        <v>64</v>
      </c>
      <c r="AQ874" s="63"/>
      <c r="AR874" s="87" t="str">
        <f t="shared" si="440"/>
        <v>Remplir la colonne AN ou AQ</v>
      </c>
      <c r="AS874" s="63"/>
      <c r="AT874" s="173" t="str">
        <f t="shared" si="456"/>
        <v>Remplir la colonne M</v>
      </c>
      <c r="AU874" s="179" t="str">
        <f t="shared" si="441"/>
        <v>Remplir la colonne AS</v>
      </c>
      <c r="AV874" s="263" t="str">
        <f t="shared" si="457"/>
        <v>Remplir la colonne I</v>
      </c>
      <c r="AW874" s="91"/>
      <c r="AX874" s="315" t="str">
        <f t="shared" si="442"/>
        <v>Remplir les termes C, P, T et TVA</v>
      </c>
      <c r="AY874" s="55"/>
      <c r="AZ874" s="65"/>
      <c r="BA874" s="98" t="s">
        <v>64</v>
      </c>
      <c r="BB874" s="63"/>
      <c r="BC874" s="87" t="str">
        <f t="shared" si="443"/>
        <v>Remplir la colonne AY ou BB</v>
      </c>
      <c r="BD874" s="63"/>
      <c r="BE874" s="173" t="str">
        <f t="shared" si="458"/>
        <v>Remplir la colonne M</v>
      </c>
      <c r="BF874" s="179" t="str">
        <f t="shared" si="444"/>
        <v>Remplir la colonne BD</v>
      </c>
      <c r="BG874" s="263" t="str">
        <f t="shared" si="459"/>
        <v>Remplir la colonne I</v>
      </c>
      <c r="BH874" s="91"/>
      <c r="BI874" s="315" t="str">
        <f t="shared" si="445"/>
        <v>Remplir les termes C, P, T et TVA</v>
      </c>
      <c r="BJ874" s="55"/>
      <c r="BK874" s="65"/>
      <c r="BL874" s="98" t="s">
        <v>64</v>
      </c>
      <c r="BM874" s="63"/>
      <c r="BN874" s="87" t="str">
        <f t="shared" si="446"/>
        <v>Remplir la colonne BJ ou BM</v>
      </c>
      <c r="BO874" s="63"/>
      <c r="BP874" s="173" t="str">
        <f t="shared" si="460"/>
        <v>Remplir la colonne M</v>
      </c>
      <c r="BQ874" s="179" t="str">
        <f t="shared" si="447"/>
        <v>Remplir la colonne BO</v>
      </c>
      <c r="BR874" s="263" t="str">
        <f t="shared" si="461"/>
        <v>Remplir la colonne I</v>
      </c>
      <c r="BS874" s="91"/>
      <c r="BT874" s="315" t="str">
        <f t="shared" si="448"/>
        <v>Remplir les termes C, P, T et TVA</v>
      </c>
      <c r="BU874" s="55"/>
      <c r="BV874" s="65"/>
      <c r="BW874" s="98" t="s">
        <v>64</v>
      </c>
      <c r="BX874" s="63"/>
      <c r="BY874" s="87" t="str">
        <f t="shared" si="449"/>
        <v>Remplir la colonne BU ou BX</v>
      </c>
      <c r="BZ874" s="63"/>
      <c r="CA874" s="173" t="str">
        <f t="shared" si="462"/>
        <v>Remplir la colonne M</v>
      </c>
      <c r="CB874" s="179" t="str">
        <f t="shared" si="450"/>
        <v>Remplir la colonne BZ</v>
      </c>
      <c r="CC874" s="263" t="str">
        <f t="shared" si="463"/>
        <v>Remplir la colonne I</v>
      </c>
      <c r="CD874" s="91"/>
      <c r="CE874" s="315" t="str">
        <f t="shared" si="451"/>
        <v>Remplir les termes C, P, T et TVA</v>
      </c>
      <c r="CF874" s="61" t="str">
        <f t="shared" si="432"/>
        <v>REMPLIR TYPE DE CLIENT</v>
      </c>
      <c r="CG874" s="107" t="str">
        <f t="shared" si="452"/>
        <v>Montant total de l'aide demandée non indiqué</v>
      </c>
      <c r="CH874" s="1"/>
      <c r="CI874" s="1"/>
      <c r="CJ874" s="1"/>
      <c r="CK874" s="1"/>
      <c r="CL874" s="1"/>
    </row>
    <row r="875" spans="1:90" x14ac:dyDescent="0.25">
      <c r="A875" s="51"/>
      <c r="B875" s="111"/>
      <c r="C875" s="111"/>
      <c r="D875" s="111"/>
      <c r="E875" s="111"/>
      <c r="F875" s="111"/>
      <c r="G875" s="132"/>
      <c r="H875" s="151"/>
      <c r="I875" s="299"/>
      <c r="J875" s="152"/>
      <c r="K875" s="153"/>
      <c r="L875" s="169"/>
      <c r="M875" s="39"/>
      <c r="N875" s="90"/>
      <c r="O875" s="39"/>
      <c r="P875" s="23"/>
      <c r="Q875" s="170">
        <f t="shared" si="433"/>
        <v>0</v>
      </c>
      <c r="R875" s="55"/>
      <c r="S875" s="65"/>
      <c r="T875" s="98" t="s">
        <v>64</v>
      </c>
      <c r="U875" s="63"/>
      <c r="V875" s="87" t="str">
        <f t="shared" si="434"/>
        <v>Remplir la colonne R ou U</v>
      </c>
      <c r="W875" s="63"/>
      <c r="X875" s="173" t="str">
        <f t="shared" si="431"/>
        <v>Remplir la colonne M</v>
      </c>
      <c r="Y875" s="179" t="str">
        <f t="shared" si="435"/>
        <v>Remplir la colonne W</v>
      </c>
      <c r="Z875" s="263" t="str">
        <f t="shared" si="453"/>
        <v>Remplir la colonne I</v>
      </c>
      <c r="AA875" s="91"/>
      <c r="AB875" s="315" t="str">
        <f t="shared" si="436"/>
        <v>Remplir les termes C, P, T et TVA</v>
      </c>
      <c r="AC875" s="55"/>
      <c r="AD875" s="65"/>
      <c r="AE875" s="98" t="s">
        <v>64</v>
      </c>
      <c r="AF875" s="63"/>
      <c r="AG875" s="87" t="str">
        <f t="shared" si="437"/>
        <v>Remplir la colonne AC ou AF</v>
      </c>
      <c r="AH875" s="63"/>
      <c r="AI875" s="173" t="str">
        <f t="shared" si="454"/>
        <v>Remplir la colonne M</v>
      </c>
      <c r="AJ875" s="179" t="str">
        <f t="shared" si="438"/>
        <v>Remplir la colonne AH</v>
      </c>
      <c r="AK875" s="263" t="str">
        <f t="shared" si="455"/>
        <v>Remplir la colonne I</v>
      </c>
      <c r="AL875" s="91"/>
      <c r="AM875" s="315" t="str">
        <f t="shared" si="439"/>
        <v>Remplir les terme C, P, T et TVA</v>
      </c>
      <c r="AN875" s="55"/>
      <c r="AO875" s="65"/>
      <c r="AP875" s="98" t="s">
        <v>64</v>
      </c>
      <c r="AQ875" s="63"/>
      <c r="AR875" s="87" t="str">
        <f t="shared" si="440"/>
        <v>Remplir la colonne AN ou AQ</v>
      </c>
      <c r="AS875" s="63"/>
      <c r="AT875" s="173" t="str">
        <f t="shared" si="456"/>
        <v>Remplir la colonne M</v>
      </c>
      <c r="AU875" s="179" t="str">
        <f t="shared" si="441"/>
        <v>Remplir la colonne AS</v>
      </c>
      <c r="AV875" s="263" t="str">
        <f t="shared" si="457"/>
        <v>Remplir la colonne I</v>
      </c>
      <c r="AW875" s="91"/>
      <c r="AX875" s="315" t="str">
        <f t="shared" si="442"/>
        <v>Remplir les termes C, P, T et TVA</v>
      </c>
      <c r="AY875" s="55"/>
      <c r="AZ875" s="65"/>
      <c r="BA875" s="98" t="s">
        <v>64</v>
      </c>
      <c r="BB875" s="63"/>
      <c r="BC875" s="87" t="str">
        <f t="shared" si="443"/>
        <v>Remplir la colonne AY ou BB</v>
      </c>
      <c r="BD875" s="63"/>
      <c r="BE875" s="173" t="str">
        <f t="shared" si="458"/>
        <v>Remplir la colonne M</v>
      </c>
      <c r="BF875" s="179" t="str">
        <f t="shared" si="444"/>
        <v>Remplir la colonne BD</v>
      </c>
      <c r="BG875" s="263" t="str">
        <f t="shared" si="459"/>
        <v>Remplir la colonne I</v>
      </c>
      <c r="BH875" s="91"/>
      <c r="BI875" s="315" t="str">
        <f t="shared" si="445"/>
        <v>Remplir les termes C, P, T et TVA</v>
      </c>
      <c r="BJ875" s="55"/>
      <c r="BK875" s="65"/>
      <c r="BL875" s="98" t="s">
        <v>64</v>
      </c>
      <c r="BM875" s="63"/>
      <c r="BN875" s="87" t="str">
        <f t="shared" si="446"/>
        <v>Remplir la colonne BJ ou BM</v>
      </c>
      <c r="BO875" s="63"/>
      <c r="BP875" s="173" t="str">
        <f t="shared" si="460"/>
        <v>Remplir la colonne M</v>
      </c>
      <c r="BQ875" s="179" t="str">
        <f t="shared" si="447"/>
        <v>Remplir la colonne BO</v>
      </c>
      <c r="BR875" s="263" t="str">
        <f t="shared" si="461"/>
        <v>Remplir la colonne I</v>
      </c>
      <c r="BS875" s="91"/>
      <c r="BT875" s="315" t="str">
        <f t="shared" si="448"/>
        <v>Remplir les termes C, P, T et TVA</v>
      </c>
      <c r="BU875" s="55"/>
      <c r="BV875" s="65"/>
      <c r="BW875" s="98" t="s">
        <v>64</v>
      </c>
      <c r="BX875" s="63"/>
      <c r="BY875" s="87" t="str">
        <f t="shared" si="449"/>
        <v>Remplir la colonne BU ou BX</v>
      </c>
      <c r="BZ875" s="63"/>
      <c r="CA875" s="173" t="str">
        <f t="shared" si="462"/>
        <v>Remplir la colonne M</v>
      </c>
      <c r="CB875" s="179" t="str">
        <f t="shared" si="450"/>
        <v>Remplir la colonne BZ</v>
      </c>
      <c r="CC875" s="263" t="str">
        <f t="shared" si="463"/>
        <v>Remplir la colonne I</v>
      </c>
      <c r="CD875" s="91"/>
      <c r="CE875" s="315" t="str">
        <f t="shared" si="451"/>
        <v>Remplir les termes C, P, T et TVA</v>
      </c>
      <c r="CF875" s="61" t="str">
        <f t="shared" si="432"/>
        <v>REMPLIR TYPE DE CLIENT</v>
      </c>
      <c r="CG875" s="107" t="str">
        <f t="shared" si="452"/>
        <v>Montant total de l'aide demandée non indiqué</v>
      </c>
      <c r="CH875" s="1"/>
      <c r="CI875" s="1"/>
      <c r="CJ875" s="1"/>
      <c r="CK875" s="1"/>
      <c r="CL875" s="1"/>
    </row>
    <row r="876" spans="1:90" x14ac:dyDescent="0.25">
      <c r="A876" s="51"/>
      <c r="B876" s="111"/>
      <c r="C876" s="111"/>
      <c r="D876" s="111"/>
      <c r="E876" s="111"/>
      <c r="F876" s="111"/>
      <c r="G876" s="132"/>
      <c r="H876" s="151"/>
      <c r="I876" s="299"/>
      <c r="J876" s="152"/>
      <c r="K876" s="153"/>
      <c r="L876" s="169"/>
      <c r="M876" s="39"/>
      <c r="N876" s="90"/>
      <c r="O876" s="39"/>
      <c r="P876" s="23"/>
      <c r="Q876" s="170">
        <f t="shared" si="433"/>
        <v>0</v>
      </c>
      <c r="R876" s="55"/>
      <c r="S876" s="65"/>
      <c r="T876" s="98" t="s">
        <v>64</v>
      </c>
      <c r="U876" s="63"/>
      <c r="V876" s="87" t="str">
        <f t="shared" si="434"/>
        <v>Remplir la colonne R ou U</v>
      </c>
      <c r="W876" s="63"/>
      <c r="X876" s="173" t="str">
        <f t="shared" si="431"/>
        <v>Remplir la colonne M</v>
      </c>
      <c r="Y876" s="179" t="str">
        <f t="shared" si="435"/>
        <v>Remplir la colonne W</v>
      </c>
      <c r="Z876" s="263" t="str">
        <f t="shared" si="453"/>
        <v>Remplir la colonne I</v>
      </c>
      <c r="AA876" s="91"/>
      <c r="AB876" s="315" t="str">
        <f t="shared" si="436"/>
        <v>Remplir les termes C, P, T et TVA</v>
      </c>
      <c r="AC876" s="55"/>
      <c r="AD876" s="65"/>
      <c r="AE876" s="98" t="s">
        <v>64</v>
      </c>
      <c r="AF876" s="63"/>
      <c r="AG876" s="87" t="str">
        <f t="shared" si="437"/>
        <v>Remplir la colonne AC ou AF</v>
      </c>
      <c r="AH876" s="63"/>
      <c r="AI876" s="173" t="str">
        <f t="shared" si="454"/>
        <v>Remplir la colonne M</v>
      </c>
      <c r="AJ876" s="179" t="str">
        <f t="shared" si="438"/>
        <v>Remplir la colonne AH</v>
      </c>
      <c r="AK876" s="263" t="str">
        <f t="shared" si="455"/>
        <v>Remplir la colonne I</v>
      </c>
      <c r="AL876" s="91"/>
      <c r="AM876" s="315" t="str">
        <f t="shared" si="439"/>
        <v>Remplir les terme C, P, T et TVA</v>
      </c>
      <c r="AN876" s="55"/>
      <c r="AO876" s="65"/>
      <c r="AP876" s="98" t="s">
        <v>64</v>
      </c>
      <c r="AQ876" s="63"/>
      <c r="AR876" s="87" t="str">
        <f t="shared" si="440"/>
        <v>Remplir la colonne AN ou AQ</v>
      </c>
      <c r="AS876" s="63"/>
      <c r="AT876" s="173" t="str">
        <f t="shared" si="456"/>
        <v>Remplir la colonne M</v>
      </c>
      <c r="AU876" s="179" t="str">
        <f t="shared" si="441"/>
        <v>Remplir la colonne AS</v>
      </c>
      <c r="AV876" s="263" t="str">
        <f t="shared" si="457"/>
        <v>Remplir la colonne I</v>
      </c>
      <c r="AW876" s="91"/>
      <c r="AX876" s="315" t="str">
        <f t="shared" si="442"/>
        <v>Remplir les termes C, P, T et TVA</v>
      </c>
      <c r="AY876" s="55"/>
      <c r="AZ876" s="65"/>
      <c r="BA876" s="98" t="s">
        <v>64</v>
      </c>
      <c r="BB876" s="63"/>
      <c r="BC876" s="87" t="str">
        <f t="shared" si="443"/>
        <v>Remplir la colonne AY ou BB</v>
      </c>
      <c r="BD876" s="63"/>
      <c r="BE876" s="173" t="str">
        <f t="shared" si="458"/>
        <v>Remplir la colonne M</v>
      </c>
      <c r="BF876" s="179" t="str">
        <f t="shared" si="444"/>
        <v>Remplir la colonne BD</v>
      </c>
      <c r="BG876" s="263" t="str">
        <f t="shared" si="459"/>
        <v>Remplir la colonne I</v>
      </c>
      <c r="BH876" s="91"/>
      <c r="BI876" s="315" t="str">
        <f t="shared" si="445"/>
        <v>Remplir les termes C, P, T et TVA</v>
      </c>
      <c r="BJ876" s="55"/>
      <c r="BK876" s="65"/>
      <c r="BL876" s="98" t="s">
        <v>64</v>
      </c>
      <c r="BM876" s="63"/>
      <c r="BN876" s="87" t="str">
        <f t="shared" si="446"/>
        <v>Remplir la colonne BJ ou BM</v>
      </c>
      <c r="BO876" s="63"/>
      <c r="BP876" s="173" t="str">
        <f t="shared" si="460"/>
        <v>Remplir la colonne M</v>
      </c>
      <c r="BQ876" s="179" t="str">
        <f t="shared" si="447"/>
        <v>Remplir la colonne BO</v>
      </c>
      <c r="BR876" s="263" t="str">
        <f t="shared" si="461"/>
        <v>Remplir la colonne I</v>
      </c>
      <c r="BS876" s="91"/>
      <c r="BT876" s="315" t="str">
        <f t="shared" si="448"/>
        <v>Remplir les termes C, P, T et TVA</v>
      </c>
      <c r="BU876" s="55"/>
      <c r="BV876" s="65"/>
      <c r="BW876" s="98" t="s">
        <v>64</v>
      </c>
      <c r="BX876" s="63"/>
      <c r="BY876" s="87" t="str">
        <f t="shared" si="449"/>
        <v>Remplir la colonne BU ou BX</v>
      </c>
      <c r="BZ876" s="63"/>
      <c r="CA876" s="173" t="str">
        <f t="shared" si="462"/>
        <v>Remplir la colonne M</v>
      </c>
      <c r="CB876" s="179" t="str">
        <f t="shared" si="450"/>
        <v>Remplir la colonne BZ</v>
      </c>
      <c r="CC876" s="263" t="str">
        <f t="shared" si="463"/>
        <v>Remplir la colonne I</v>
      </c>
      <c r="CD876" s="91"/>
      <c r="CE876" s="315" t="str">
        <f t="shared" si="451"/>
        <v>Remplir les termes C, P, T et TVA</v>
      </c>
      <c r="CF876" s="61" t="str">
        <f t="shared" si="432"/>
        <v>REMPLIR TYPE DE CLIENT</v>
      </c>
      <c r="CG876" s="107" t="str">
        <f t="shared" si="452"/>
        <v>Montant total de l'aide demandée non indiqué</v>
      </c>
      <c r="CH876" s="1"/>
      <c r="CI876" s="1"/>
      <c r="CJ876" s="1"/>
      <c r="CK876" s="1"/>
      <c r="CL876" s="1"/>
    </row>
    <row r="877" spans="1:90" x14ac:dyDescent="0.25">
      <c r="A877" s="51"/>
      <c r="B877" s="111"/>
      <c r="C877" s="111"/>
      <c r="D877" s="111"/>
      <c r="E877" s="111"/>
      <c r="F877" s="111"/>
      <c r="G877" s="132"/>
      <c r="H877" s="151"/>
      <c r="I877" s="299"/>
      <c r="J877" s="152"/>
      <c r="K877" s="153"/>
      <c r="L877" s="169"/>
      <c r="M877" s="39"/>
      <c r="N877" s="90"/>
      <c r="O877" s="39"/>
      <c r="P877" s="23"/>
      <c r="Q877" s="170">
        <f t="shared" si="433"/>
        <v>0</v>
      </c>
      <c r="R877" s="55"/>
      <c r="S877" s="65"/>
      <c r="T877" s="98" t="s">
        <v>64</v>
      </c>
      <c r="U877" s="63"/>
      <c r="V877" s="87" t="str">
        <f t="shared" si="434"/>
        <v>Remplir la colonne R ou U</v>
      </c>
      <c r="W877" s="63"/>
      <c r="X877" s="173" t="str">
        <f t="shared" si="431"/>
        <v>Remplir la colonne M</v>
      </c>
      <c r="Y877" s="179" t="str">
        <f t="shared" si="435"/>
        <v>Remplir la colonne W</v>
      </c>
      <c r="Z877" s="263" t="str">
        <f t="shared" si="453"/>
        <v>Remplir la colonne I</v>
      </c>
      <c r="AA877" s="91"/>
      <c r="AB877" s="315" t="str">
        <f t="shared" si="436"/>
        <v>Remplir les termes C, P, T et TVA</v>
      </c>
      <c r="AC877" s="55"/>
      <c r="AD877" s="65"/>
      <c r="AE877" s="98" t="s">
        <v>64</v>
      </c>
      <c r="AF877" s="63"/>
      <c r="AG877" s="87" t="str">
        <f t="shared" si="437"/>
        <v>Remplir la colonne AC ou AF</v>
      </c>
      <c r="AH877" s="63"/>
      <c r="AI877" s="173" t="str">
        <f t="shared" si="454"/>
        <v>Remplir la colonne M</v>
      </c>
      <c r="AJ877" s="179" t="str">
        <f t="shared" si="438"/>
        <v>Remplir la colonne AH</v>
      </c>
      <c r="AK877" s="263" t="str">
        <f t="shared" si="455"/>
        <v>Remplir la colonne I</v>
      </c>
      <c r="AL877" s="91"/>
      <c r="AM877" s="315" t="str">
        <f t="shared" si="439"/>
        <v>Remplir les terme C, P, T et TVA</v>
      </c>
      <c r="AN877" s="55"/>
      <c r="AO877" s="65"/>
      <c r="AP877" s="98" t="s">
        <v>64</v>
      </c>
      <c r="AQ877" s="63"/>
      <c r="AR877" s="87" t="str">
        <f t="shared" si="440"/>
        <v>Remplir la colonne AN ou AQ</v>
      </c>
      <c r="AS877" s="63"/>
      <c r="AT877" s="173" t="str">
        <f t="shared" si="456"/>
        <v>Remplir la colonne M</v>
      </c>
      <c r="AU877" s="179" t="str">
        <f t="shared" si="441"/>
        <v>Remplir la colonne AS</v>
      </c>
      <c r="AV877" s="263" t="str">
        <f t="shared" si="457"/>
        <v>Remplir la colonne I</v>
      </c>
      <c r="AW877" s="91"/>
      <c r="AX877" s="315" t="str">
        <f t="shared" si="442"/>
        <v>Remplir les termes C, P, T et TVA</v>
      </c>
      <c r="AY877" s="55"/>
      <c r="AZ877" s="65"/>
      <c r="BA877" s="98" t="s">
        <v>64</v>
      </c>
      <c r="BB877" s="63"/>
      <c r="BC877" s="87" t="str">
        <f t="shared" si="443"/>
        <v>Remplir la colonne AY ou BB</v>
      </c>
      <c r="BD877" s="63"/>
      <c r="BE877" s="173" t="str">
        <f t="shared" si="458"/>
        <v>Remplir la colonne M</v>
      </c>
      <c r="BF877" s="179" t="str">
        <f t="shared" si="444"/>
        <v>Remplir la colonne BD</v>
      </c>
      <c r="BG877" s="263" t="str">
        <f t="shared" si="459"/>
        <v>Remplir la colonne I</v>
      </c>
      <c r="BH877" s="91"/>
      <c r="BI877" s="315" t="str">
        <f t="shared" si="445"/>
        <v>Remplir les termes C, P, T et TVA</v>
      </c>
      <c r="BJ877" s="55"/>
      <c r="BK877" s="65"/>
      <c r="BL877" s="98" t="s">
        <v>64</v>
      </c>
      <c r="BM877" s="63"/>
      <c r="BN877" s="87" t="str">
        <f t="shared" si="446"/>
        <v>Remplir la colonne BJ ou BM</v>
      </c>
      <c r="BO877" s="63"/>
      <c r="BP877" s="173" t="str">
        <f t="shared" si="460"/>
        <v>Remplir la colonne M</v>
      </c>
      <c r="BQ877" s="179" t="str">
        <f t="shared" si="447"/>
        <v>Remplir la colonne BO</v>
      </c>
      <c r="BR877" s="263" t="str">
        <f t="shared" si="461"/>
        <v>Remplir la colonne I</v>
      </c>
      <c r="BS877" s="91"/>
      <c r="BT877" s="315" t="str">
        <f t="shared" si="448"/>
        <v>Remplir les termes C, P, T et TVA</v>
      </c>
      <c r="BU877" s="55"/>
      <c r="BV877" s="65"/>
      <c r="BW877" s="98" t="s">
        <v>64</v>
      </c>
      <c r="BX877" s="63"/>
      <c r="BY877" s="87" t="str">
        <f t="shared" si="449"/>
        <v>Remplir la colonne BU ou BX</v>
      </c>
      <c r="BZ877" s="63"/>
      <c r="CA877" s="173" t="str">
        <f t="shared" si="462"/>
        <v>Remplir la colonne M</v>
      </c>
      <c r="CB877" s="179" t="str">
        <f t="shared" si="450"/>
        <v>Remplir la colonne BZ</v>
      </c>
      <c r="CC877" s="263" t="str">
        <f t="shared" si="463"/>
        <v>Remplir la colonne I</v>
      </c>
      <c r="CD877" s="91"/>
      <c r="CE877" s="315" t="str">
        <f t="shared" si="451"/>
        <v>Remplir les termes C, P, T et TVA</v>
      </c>
      <c r="CF877" s="61" t="str">
        <f t="shared" si="432"/>
        <v>REMPLIR TYPE DE CLIENT</v>
      </c>
      <c r="CG877" s="107" t="str">
        <f t="shared" si="452"/>
        <v>Montant total de l'aide demandée non indiqué</v>
      </c>
      <c r="CH877" s="1"/>
      <c r="CI877" s="1"/>
      <c r="CJ877" s="1"/>
      <c r="CK877" s="1"/>
      <c r="CL877" s="1"/>
    </row>
    <row r="878" spans="1:90" x14ac:dyDescent="0.25">
      <c r="A878" s="51"/>
      <c r="B878" s="111"/>
      <c r="C878" s="111"/>
      <c r="D878" s="111"/>
      <c r="E878" s="111"/>
      <c r="F878" s="111"/>
      <c r="G878" s="132"/>
      <c r="H878" s="151"/>
      <c r="I878" s="299"/>
      <c r="J878" s="152"/>
      <c r="K878" s="153"/>
      <c r="L878" s="169"/>
      <c r="M878" s="39"/>
      <c r="N878" s="90"/>
      <c r="O878" s="39"/>
      <c r="P878" s="23"/>
      <c r="Q878" s="170">
        <f t="shared" si="433"/>
        <v>0</v>
      </c>
      <c r="R878" s="55"/>
      <c r="S878" s="65"/>
      <c r="T878" s="98" t="s">
        <v>64</v>
      </c>
      <c r="U878" s="63"/>
      <c r="V878" s="87" t="str">
        <f t="shared" si="434"/>
        <v>Remplir la colonne R ou U</v>
      </c>
      <c r="W878" s="63"/>
      <c r="X878" s="173" t="str">
        <f t="shared" si="431"/>
        <v>Remplir la colonne M</v>
      </c>
      <c r="Y878" s="179" t="str">
        <f t="shared" si="435"/>
        <v>Remplir la colonne W</v>
      </c>
      <c r="Z878" s="263" t="str">
        <f t="shared" si="453"/>
        <v>Remplir la colonne I</v>
      </c>
      <c r="AA878" s="91"/>
      <c r="AB878" s="315" t="str">
        <f t="shared" si="436"/>
        <v>Remplir les termes C, P, T et TVA</v>
      </c>
      <c r="AC878" s="55"/>
      <c r="AD878" s="65"/>
      <c r="AE878" s="98" t="s">
        <v>64</v>
      </c>
      <c r="AF878" s="63"/>
      <c r="AG878" s="87" t="str">
        <f t="shared" si="437"/>
        <v>Remplir la colonne AC ou AF</v>
      </c>
      <c r="AH878" s="63"/>
      <c r="AI878" s="173" t="str">
        <f t="shared" si="454"/>
        <v>Remplir la colonne M</v>
      </c>
      <c r="AJ878" s="179" t="str">
        <f t="shared" si="438"/>
        <v>Remplir la colonne AH</v>
      </c>
      <c r="AK878" s="263" t="str">
        <f t="shared" si="455"/>
        <v>Remplir la colonne I</v>
      </c>
      <c r="AL878" s="91"/>
      <c r="AM878" s="315" t="str">
        <f t="shared" si="439"/>
        <v>Remplir les terme C, P, T et TVA</v>
      </c>
      <c r="AN878" s="55"/>
      <c r="AO878" s="65"/>
      <c r="AP878" s="98" t="s">
        <v>64</v>
      </c>
      <c r="AQ878" s="63"/>
      <c r="AR878" s="87" t="str">
        <f t="shared" si="440"/>
        <v>Remplir la colonne AN ou AQ</v>
      </c>
      <c r="AS878" s="63"/>
      <c r="AT878" s="173" t="str">
        <f t="shared" si="456"/>
        <v>Remplir la colonne M</v>
      </c>
      <c r="AU878" s="179" t="str">
        <f t="shared" si="441"/>
        <v>Remplir la colonne AS</v>
      </c>
      <c r="AV878" s="263" t="str">
        <f t="shared" si="457"/>
        <v>Remplir la colonne I</v>
      </c>
      <c r="AW878" s="91"/>
      <c r="AX878" s="315" t="str">
        <f t="shared" si="442"/>
        <v>Remplir les termes C, P, T et TVA</v>
      </c>
      <c r="AY878" s="55"/>
      <c r="AZ878" s="65"/>
      <c r="BA878" s="98" t="s">
        <v>64</v>
      </c>
      <c r="BB878" s="63"/>
      <c r="BC878" s="87" t="str">
        <f t="shared" si="443"/>
        <v>Remplir la colonne AY ou BB</v>
      </c>
      <c r="BD878" s="63"/>
      <c r="BE878" s="173" t="str">
        <f t="shared" si="458"/>
        <v>Remplir la colonne M</v>
      </c>
      <c r="BF878" s="179" t="str">
        <f t="shared" si="444"/>
        <v>Remplir la colonne BD</v>
      </c>
      <c r="BG878" s="263" t="str">
        <f t="shared" si="459"/>
        <v>Remplir la colonne I</v>
      </c>
      <c r="BH878" s="91"/>
      <c r="BI878" s="315" t="str">
        <f t="shared" si="445"/>
        <v>Remplir les termes C, P, T et TVA</v>
      </c>
      <c r="BJ878" s="55"/>
      <c r="BK878" s="65"/>
      <c r="BL878" s="98" t="s">
        <v>64</v>
      </c>
      <c r="BM878" s="63"/>
      <c r="BN878" s="87" t="str">
        <f t="shared" si="446"/>
        <v>Remplir la colonne BJ ou BM</v>
      </c>
      <c r="BO878" s="63"/>
      <c r="BP878" s="173" t="str">
        <f t="shared" si="460"/>
        <v>Remplir la colonne M</v>
      </c>
      <c r="BQ878" s="179" t="str">
        <f t="shared" si="447"/>
        <v>Remplir la colonne BO</v>
      </c>
      <c r="BR878" s="263" t="str">
        <f t="shared" si="461"/>
        <v>Remplir la colonne I</v>
      </c>
      <c r="BS878" s="91"/>
      <c r="BT878" s="315" t="str">
        <f t="shared" si="448"/>
        <v>Remplir les termes C, P, T et TVA</v>
      </c>
      <c r="BU878" s="55"/>
      <c r="BV878" s="65"/>
      <c r="BW878" s="98" t="s">
        <v>64</v>
      </c>
      <c r="BX878" s="63"/>
      <c r="BY878" s="87" t="str">
        <f t="shared" si="449"/>
        <v>Remplir la colonne BU ou BX</v>
      </c>
      <c r="BZ878" s="63"/>
      <c r="CA878" s="173" t="str">
        <f t="shared" si="462"/>
        <v>Remplir la colonne M</v>
      </c>
      <c r="CB878" s="179" t="str">
        <f t="shared" si="450"/>
        <v>Remplir la colonne BZ</v>
      </c>
      <c r="CC878" s="263" t="str">
        <f t="shared" si="463"/>
        <v>Remplir la colonne I</v>
      </c>
      <c r="CD878" s="91"/>
      <c r="CE878" s="315" t="str">
        <f t="shared" si="451"/>
        <v>Remplir les termes C, P, T et TVA</v>
      </c>
      <c r="CF878" s="61" t="str">
        <f t="shared" si="432"/>
        <v>REMPLIR TYPE DE CLIENT</v>
      </c>
      <c r="CG878" s="107" t="str">
        <f t="shared" si="452"/>
        <v>Montant total de l'aide demandée non indiqué</v>
      </c>
      <c r="CH878" s="1"/>
      <c r="CI878" s="1"/>
      <c r="CJ878" s="1"/>
      <c r="CK878" s="1"/>
      <c r="CL878" s="1"/>
    </row>
    <row r="879" spans="1:90" x14ac:dyDescent="0.25">
      <c r="A879" s="51"/>
      <c r="B879" s="111"/>
      <c r="C879" s="111"/>
      <c r="D879" s="111"/>
      <c r="E879" s="111"/>
      <c r="F879" s="111"/>
      <c r="G879" s="132"/>
      <c r="H879" s="151"/>
      <c r="I879" s="299"/>
      <c r="J879" s="152"/>
      <c r="K879" s="153"/>
      <c r="L879" s="169"/>
      <c r="M879" s="39"/>
      <c r="N879" s="90"/>
      <c r="O879" s="39"/>
      <c r="P879" s="23"/>
      <c r="Q879" s="170">
        <f t="shared" si="433"/>
        <v>0</v>
      </c>
      <c r="R879" s="55"/>
      <c r="S879" s="65"/>
      <c r="T879" s="98" t="s">
        <v>64</v>
      </c>
      <c r="U879" s="63"/>
      <c r="V879" s="87" t="str">
        <f t="shared" si="434"/>
        <v>Remplir la colonne R ou U</v>
      </c>
      <c r="W879" s="63"/>
      <c r="X879" s="173" t="str">
        <f t="shared" si="431"/>
        <v>Remplir la colonne M</v>
      </c>
      <c r="Y879" s="179" t="str">
        <f t="shared" si="435"/>
        <v>Remplir la colonne W</v>
      </c>
      <c r="Z879" s="263" t="str">
        <f t="shared" si="453"/>
        <v>Remplir la colonne I</v>
      </c>
      <c r="AA879" s="91"/>
      <c r="AB879" s="315" t="str">
        <f t="shared" si="436"/>
        <v>Remplir les termes C, P, T et TVA</v>
      </c>
      <c r="AC879" s="55"/>
      <c r="AD879" s="65"/>
      <c r="AE879" s="98" t="s">
        <v>64</v>
      </c>
      <c r="AF879" s="63"/>
      <c r="AG879" s="87" t="str">
        <f t="shared" si="437"/>
        <v>Remplir la colonne AC ou AF</v>
      </c>
      <c r="AH879" s="63"/>
      <c r="AI879" s="173" t="str">
        <f t="shared" si="454"/>
        <v>Remplir la colonne M</v>
      </c>
      <c r="AJ879" s="179" t="str">
        <f t="shared" si="438"/>
        <v>Remplir la colonne AH</v>
      </c>
      <c r="AK879" s="263" t="str">
        <f t="shared" si="455"/>
        <v>Remplir la colonne I</v>
      </c>
      <c r="AL879" s="91"/>
      <c r="AM879" s="315" t="str">
        <f t="shared" si="439"/>
        <v>Remplir les terme C, P, T et TVA</v>
      </c>
      <c r="AN879" s="55"/>
      <c r="AO879" s="65"/>
      <c r="AP879" s="98" t="s">
        <v>64</v>
      </c>
      <c r="AQ879" s="63"/>
      <c r="AR879" s="87" t="str">
        <f t="shared" si="440"/>
        <v>Remplir la colonne AN ou AQ</v>
      </c>
      <c r="AS879" s="63"/>
      <c r="AT879" s="173" t="str">
        <f t="shared" si="456"/>
        <v>Remplir la colonne M</v>
      </c>
      <c r="AU879" s="179" t="str">
        <f t="shared" si="441"/>
        <v>Remplir la colonne AS</v>
      </c>
      <c r="AV879" s="263" t="str">
        <f t="shared" si="457"/>
        <v>Remplir la colonne I</v>
      </c>
      <c r="AW879" s="91"/>
      <c r="AX879" s="315" t="str">
        <f t="shared" si="442"/>
        <v>Remplir les termes C, P, T et TVA</v>
      </c>
      <c r="AY879" s="55"/>
      <c r="AZ879" s="65"/>
      <c r="BA879" s="98" t="s">
        <v>64</v>
      </c>
      <c r="BB879" s="63"/>
      <c r="BC879" s="87" t="str">
        <f t="shared" si="443"/>
        <v>Remplir la colonne AY ou BB</v>
      </c>
      <c r="BD879" s="63"/>
      <c r="BE879" s="173" t="str">
        <f t="shared" si="458"/>
        <v>Remplir la colonne M</v>
      </c>
      <c r="BF879" s="179" t="str">
        <f t="shared" si="444"/>
        <v>Remplir la colonne BD</v>
      </c>
      <c r="BG879" s="263" t="str">
        <f t="shared" si="459"/>
        <v>Remplir la colonne I</v>
      </c>
      <c r="BH879" s="91"/>
      <c r="BI879" s="315" t="str">
        <f t="shared" si="445"/>
        <v>Remplir les termes C, P, T et TVA</v>
      </c>
      <c r="BJ879" s="55"/>
      <c r="BK879" s="65"/>
      <c r="BL879" s="98" t="s">
        <v>64</v>
      </c>
      <c r="BM879" s="63"/>
      <c r="BN879" s="87" t="str">
        <f t="shared" si="446"/>
        <v>Remplir la colonne BJ ou BM</v>
      </c>
      <c r="BO879" s="63"/>
      <c r="BP879" s="173" t="str">
        <f t="shared" si="460"/>
        <v>Remplir la colonne M</v>
      </c>
      <c r="BQ879" s="179" t="str">
        <f t="shared" si="447"/>
        <v>Remplir la colonne BO</v>
      </c>
      <c r="BR879" s="263" t="str">
        <f t="shared" si="461"/>
        <v>Remplir la colonne I</v>
      </c>
      <c r="BS879" s="91"/>
      <c r="BT879" s="315" t="str">
        <f t="shared" si="448"/>
        <v>Remplir les termes C, P, T et TVA</v>
      </c>
      <c r="BU879" s="55"/>
      <c r="BV879" s="65"/>
      <c r="BW879" s="98" t="s">
        <v>64</v>
      </c>
      <c r="BX879" s="63"/>
      <c r="BY879" s="87" t="str">
        <f t="shared" si="449"/>
        <v>Remplir la colonne BU ou BX</v>
      </c>
      <c r="BZ879" s="63"/>
      <c r="CA879" s="173" t="str">
        <f t="shared" si="462"/>
        <v>Remplir la colonne M</v>
      </c>
      <c r="CB879" s="179" t="str">
        <f t="shared" si="450"/>
        <v>Remplir la colonne BZ</v>
      </c>
      <c r="CC879" s="263" t="str">
        <f t="shared" si="463"/>
        <v>Remplir la colonne I</v>
      </c>
      <c r="CD879" s="91"/>
      <c r="CE879" s="315" t="str">
        <f t="shared" si="451"/>
        <v>Remplir les termes C, P, T et TVA</v>
      </c>
      <c r="CF879" s="61" t="str">
        <f t="shared" si="432"/>
        <v>REMPLIR TYPE DE CLIENT</v>
      </c>
      <c r="CG879" s="107" t="str">
        <f t="shared" si="452"/>
        <v>Montant total de l'aide demandée non indiqué</v>
      </c>
      <c r="CH879" s="1"/>
      <c r="CI879" s="1"/>
      <c r="CJ879" s="1"/>
      <c r="CK879" s="1"/>
      <c r="CL879" s="1"/>
    </row>
    <row r="880" spans="1:90" x14ac:dyDescent="0.25">
      <c r="A880" s="51"/>
      <c r="B880" s="111"/>
      <c r="C880" s="111"/>
      <c r="D880" s="111"/>
      <c r="E880" s="111"/>
      <c r="F880" s="111"/>
      <c r="G880" s="132"/>
      <c r="H880" s="151"/>
      <c r="I880" s="299"/>
      <c r="J880" s="152"/>
      <c r="K880" s="153"/>
      <c r="L880" s="169"/>
      <c r="M880" s="39"/>
      <c r="N880" s="90"/>
      <c r="O880" s="39"/>
      <c r="P880" s="23"/>
      <c r="Q880" s="170">
        <f t="shared" si="433"/>
        <v>0</v>
      </c>
      <c r="R880" s="55"/>
      <c r="S880" s="65"/>
      <c r="T880" s="98" t="s">
        <v>64</v>
      </c>
      <c r="U880" s="63"/>
      <c r="V880" s="87" t="str">
        <f t="shared" si="434"/>
        <v>Remplir la colonne R ou U</v>
      </c>
      <c r="W880" s="63"/>
      <c r="X880" s="173" t="str">
        <f t="shared" si="431"/>
        <v>Remplir la colonne M</v>
      </c>
      <c r="Y880" s="179" t="str">
        <f t="shared" si="435"/>
        <v>Remplir la colonne W</v>
      </c>
      <c r="Z880" s="263" t="str">
        <f t="shared" si="453"/>
        <v>Remplir la colonne I</v>
      </c>
      <c r="AA880" s="91"/>
      <c r="AB880" s="315" t="str">
        <f t="shared" si="436"/>
        <v>Remplir les termes C, P, T et TVA</v>
      </c>
      <c r="AC880" s="55"/>
      <c r="AD880" s="65"/>
      <c r="AE880" s="98" t="s">
        <v>64</v>
      </c>
      <c r="AF880" s="63"/>
      <c r="AG880" s="87" t="str">
        <f t="shared" si="437"/>
        <v>Remplir la colonne AC ou AF</v>
      </c>
      <c r="AH880" s="63"/>
      <c r="AI880" s="173" t="str">
        <f t="shared" si="454"/>
        <v>Remplir la colonne M</v>
      </c>
      <c r="AJ880" s="179" t="str">
        <f t="shared" si="438"/>
        <v>Remplir la colonne AH</v>
      </c>
      <c r="AK880" s="263" t="str">
        <f t="shared" si="455"/>
        <v>Remplir la colonne I</v>
      </c>
      <c r="AL880" s="91"/>
      <c r="AM880" s="315" t="str">
        <f t="shared" si="439"/>
        <v>Remplir les terme C, P, T et TVA</v>
      </c>
      <c r="AN880" s="55"/>
      <c r="AO880" s="65"/>
      <c r="AP880" s="98" t="s">
        <v>64</v>
      </c>
      <c r="AQ880" s="63"/>
      <c r="AR880" s="87" t="str">
        <f t="shared" si="440"/>
        <v>Remplir la colonne AN ou AQ</v>
      </c>
      <c r="AS880" s="63"/>
      <c r="AT880" s="173" t="str">
        <f t="shared" si="456"/>
        <v>Remplir la colonne M</v>
      </c>
      <c r="AU880" s="179" t="str">
        <f t="shared" si="441"/>
        <v>Remplir la colonne AS</v>
      </c>
      <c r="AV880" s="263" t="str">
        <f t="shared" si="457"/>
        <v>Remplir la colonne I</v>
      </c>
      <c r="AW880" s="91"/>
      <c r="AX880" s="315" t="str">
        <f t="shared" si="442"/>
        <v>Remplir les termes C, P, T et TVA</v>
      </c>
      <c r="AY880" s="55"/>
      <c r="AZ880" s="65"/>
      <c r="BA880" s="98" t="s">
        <v>64</v>
      </c>
      <c r="BB880" s="63"/>
      <c r="BC880" s="87" t="str">
        <f t="shared" si="443"/>
        <v>Remplir la colonne AY ou BB</v>
      </c>
      <c r="BD880" s="63"/>
      <c r="BE880" s="173" t="str">
        <f t="shared" si="458"/>
        <v>Remplir la colonne M</v>
      </c>
      <c r="BF880" s="179" t="str">
        <f t="shared" si="444"/>
        <v>Remplir la colonne BD</v>
      </c>
      <c r="BG880" s="263" t="str">
        <f t="shared" si="459"/>
        <v>Remplir la colonne I</v>
      </c>
      <c r="BH880" s="91"/>
      <c r="BI880" s="315" t="str">
        <f t="shared" si="445"/>
        <v>Remplir les termes C, P, T et TVA</v>
      </c>
      <c r="BJ880" s="55"/>
      <c r="BK880" s="65"/>
      <c r="BL880" s="98" t="s">
        <v>64</v>
      </c>
      <c r="BM880" s="63"/>
      <c r="BN880" s="87" t="str">
        <f t="shared" si="446"/>
        <v>Remplir la colonne BJ ou BM</v>
      </c>
      <c r="BO880" s="63"/>
      <c r="BP880" s="173" t="str">
        <f t="shared" si="460"/>
        <v>Remplir la colonne M</v>
      </c>
      <c r="BQ880" s="179" t="str">
        <f t="shared" si="447"/>
        <v>Remplir la colonne BO</v>
      </c>
      <c r="BR880" s="263" t="str">
        <f t="shared" si="461"/>
        <v>Remplir la colonne I</v>
      </c>
      <c r="BS880" s="91"/>
      <c r="BT880" s="315" t="str">
        <f t="shared" si="448"/>
        <v>Remplir les termes C, P, T et TVA</v>
      </c>
      <c r="BU880" s="55"/>
      <c r="BV880" s="65"/>
      <c r="BW880" s="98" t="s">
        <v>64</v>
      </c>
      <c r="BX880" s="63"/>
      <c r="BY880" s="87" t="str">
        <f t="shared" si="449"/>
        <v>Remplir la colonne BU ou BX</v>
      </c>
      <c r="BZ880" s="63"/>
      <c r="CA880" s="173" t="str">
        <f t="shared" si="462"/>
        <v>Remplir la colonne M</v>
      </c>
      <c r="CB880" s="179" t="str">
        <f t="shared" si="450"/>
        <v>Remplir la colonne BZ</v>
      </c>
      <c r="CC880" s="263" t="str">
        <f t="shared" si="463"/>
        <v>Remplir la colonne I</v>
      </c>
      <c r="CD880" s="91"/>
      <c r="CE880" s="315" t="str">
        <f t="shared" si="451"/>
        <v>Remplir les termes C, P, T et TVA</v>
      </c>
      <c r="CF880" s="61" t="str">
        <f t="shared" si="432"/>
        <v>REMPLIR TYPE DE CLIENT</v>
      </c>
      <c r="CG880" s="107" t="str">
        <f t="shared" si="452"/>
        <v>Montant total de l'aide demandée non indiqué</v>
      </c>
      <c r="CH880" s="1"/>
      <c r="CI880" s="1"/>
      <c r="CJ880" s="1"/>
      <c r="CK880" s="1"/>
      <c r="CL880" s="1"/>
    </row>
    <row r="881" spans="1:90" x14ac:dyDescent="0.25">
      <c r="A881" s="51"/>
      <c r="B881" s="111"/>
      <c r="C881" s="111"/>
      <c r="D881" s="111"/>
      <c r="E881" s="111"/>
      <c r="F881" s="111"/>
      <c r="G881" s="132"/>
      <c r="H881" s="151"/>
      <c r="I881" s="299"/>
      <c r="J881" s="152"/>
      <c r="K881" s="153"/>
      <c r="L881" s="169"/>
      <c r="M881" s="39"/>
      <c r="N881" s="90"/>
      <c r="O881" s="39"/>
      <c r="P881" s="23"/>
      <c r="Q881" s="170">
        <f t="shared" si="433"/>
        <v>0</v>
      </c>
      <c r="R881" s="55"/>
      <c r="S881" s="65"/>
      <c r="T881" s="98" t="s">
        <v>64</v>
      </c>
      <c r="U881" s="63"/>
      <c r="V881" s="87" t="str">
        <f t="shared" si="434"/>
        <v>Remplir la colonne R ou U</v>
      </c>
      <c r="W881" s="63"/>
      <c r="X881" s="173" t="str">
        <f t="shared" si="431"/>
        <v>Remplir la colonne M</v>
      </c>
      <c r="Y881" s="179" t="str">
        <f t="shared" si="435"/>
        <v>Remplir la colonne W</v>
      </c>
      <c r="Z881" s="263" t="str">
        <f t="shared" si="453"/>
        <v>Remplir la colonne I</v>
      </c>
      <c r="AA881" s="91"/>
      <c r="AB881" s="315" t="str">
        <f t="shared" si="436"/>
        <v>Remplir les termes C, P, T et TVA</v>
      </c>
      <c r="AC881" s="55"/>
      <c r="AD881" s="65"/>
      <c r="AE881" s="98" t="s">
        <v>64</v>
      </c>
      <c r="AF881" s="63"/>
      <c r="AG881" s="87" t="str">
        <f t="shared" si="437"/>
        <v>Remplir la colonne AC ou AF</v>
      </c>
      <c r="AH881" s="63"/>
      <c r="AI881" s="173" t="str">
        <f t="shared" si="454"/>
        <v>Remplir la colonne M</v>
      </c>
      <c r="AJ881" s="179" t="str">
        <f t="shared" si="438"/>
        <v>Remplir la colonne AH</v>
      </c>
      <c r="AK881" s="263" t="str">
        <f t="shared" si="455"/>
        <v>Remplir la colonne I</v>
      </c>
      <c r="AL881" s="91"/>
      <c r="AM881" s="315" t="str">
        <f t="shared" si="439"/>
        <v>Remplir les terme C, P, T et TVA</v>
      </c>
      <c r="AN881" s="55"/>
      <c r="AO881" s="65"/>
      <c r="AP881" s="98" t="s">
        <v>64</v>
      </c>
      <c r="AQ881" s="63"/>
      <c r="AR881" s="87" t="str">
        <f t="shared" si="440"/>
        <v>Remplir la colonne AN ou AQ</v>
      </c>
      <c r="AS881" s="63"/>
      <c r="AT881" s="173" t="str">
        <f t="shared" si="456"/>
        <v>Remplir la colonne M</v>
      </c>
      <c r="AU881" s="179" t="str">
        <f t="shared" si="441"/>
        <v>Remplir la colonne AS</v>
      </c>
      <c r="AV881" s="263" t="str">
        <f t="shared" si="457"/>
        <v>Remplir la colonne I</v>
      </c>
      <c r="AW881" s="91"/>
      <c r="AX881" s="315" t="str">
        <f t="shared" si="442"/>
        <v>Remplir les termes C, P, T et TVA</v>
      </c>
      <c r="AY881" s="55"/>
      <c r="AZ881" s="65"/>
      <c r="BA881" s="98" t="s">
        <v>64</v>
      </c>
      <c r="BB881" s="63"/>
      <c r="BC881" s="87" t="str">
        <f t="shared" si="443"/>
        <v>Remplir la colonne AY ou BB</v>
      </c>
      <c r="BD881" s="63"/>
      <c r="BE881" s="173" t="str">
        <f t="shared" si="458"/>
        <v>Remplir la colonne M</v>
      </c>
      <c r="BF881" s="179" t="str">
        <f t="shared" si="444"/>
        <v>Remplir la colonne BD</v>
      </c>
      <c r="BG881" s="263" t="str">
        <f t="shared" si="459"/>
        <v>Remplir la colonne I</v>
      </c>
      <c r="BH881" s="91"/>
      <c r="BI881" s="315" t="str">
        <f t="shared" si="445"/>
        <v>Remplir les termes C, P, T et TVA</v>
      </c>
      <c r="BJ881" s="55"/>
      <c r="BK881" s="65"/>
      <c r="BL881" s="98" t="s">
        <v>64</v>
      </c>
      <c r="BM881" s="63"/>
      <c r="BN881" s="87" t="str">
        <f t="shared" si="446"/>
        <v>Remplir la colonne BJ ou BM</v>
      </c>
      <c r="BO881" s="63"/>
      <c r="BP881" s="173" t="str">
        <f t="shared" si="460"/>
        <v>Remplir la colonne M</v>
      </c>
      <c r="BQ881" s="179" t="str">
        <f t="shared" si="447"/>
        <v>Remplir la colonne BO</v>
      </c>
      <c r="BR881" s="263" t="str">
        <f t="shared" si="461"/>
        <v>Remplir la colonne I</v>
      </c>
      <c r="BS881" s="91"/>
      <c r="BT881" s="315" t="str">
        <f t="shared" si="448"/>
        <v>Remplir les termes C, P, T et TVA</v>
      </c>
      <c r="BU881" s="55"/>
      <c r="BV881" s="65"/>
      <c r="BW881" s="98" t="s">
        <v>64</v>
      </c>
      <c r="BX881" s="63"/>
      <c r="BY881" s="87" t="str">
        <f t="shared" si="449"/>
        <v>Remplir la colonne BU ou BX</v>
      </c>
      <c r="BZ881" s="63"/>
      <c r="CA881" s="173" t="str">
        <f t="shared" si="462"/>
        <v>Remplir la colonne M</v>
      </c>
      <c r="CB881" s="179" t="str">
        <f t="shared" si="450"/>
        <v>Remplir la colonne BZ</v>
      </c>
      <c r="CC881" s="263" t="str">
        <f t="shared" si="463"/>
        <v>Remplir la colonne I</v>
      </c>
      <c r="CD881" s="91"/>
      <c r="CE881" s="315" t="str">
        <f t="shared" si="451"/>
        <v>Remplir les termes C, P, T et TVA</v>
      </c>
      <c r="CF881" s="61" t="str">
        <f t="shared" si="432"/>
        <v>REMPLIR TYPE DE CLIENT</v>
      </c>
      <c r="CG881" s="107" t="str">
        <f t="shared" si="452"/>
        <v>Montant total de l'aide demandée non indiqué</v>
      </c>
      <c r="CH881" s="1"/>
      <c r="CI881" s="1"/>
      <c r="CJ881" s="1"/>
      <c r="CK881" s="1"/>
      <c r="CL881" s="1"/>
    </row>
    <row r="882" spans="1:90" x14ac:dyDescent="0.25">
      <c r="A882" s="51"/>
      <c r="B882" s="111"/>
      <c r="C882" s="111"/>
      <c r="D882" s="111"/>
      <c r="E882" s="111"/>
      <c r="F882" s="111"/>
      <c r="G882" s="132"/>
      <c r="H882" s="151"/>
      <c r="I882" s="299"/>
      <c r="J882" s="152"/>
      <c r="K882" s="153"/>
      <c r="L882" s="169"/>
      <c r="M882" s="39"/>
      <c r="N882" s="90"/>
      <c r="O882" s="39"/>
      <c r="P882" s="23"/>
      <c r="Q882" s="170">
        <f t="shared" si="433"/>
        <v>0</v>
      </c>
      <c r="R882" s="55"/>
      <c r="S882" s="65"/>
      <c r="T882" s="98" t="s">
        <v>64</v>
      </c>
      <c r="U882" s="63"/>
      <c r="V882" s="87" t="str">
        <f t="shared" si="434"/>
        <v>Remplir la colonne R ou U</v>
      </c>
      <c r="W882" s="63"/>
      <c r="X882" s="173" t="str">
        <f t="shared" si="431"/>
        <v>Remplir la colonne M</v>
      </c>
      <c r="Y882" s="179" t="str">
        <f t="shared" si="435"/>
        <v>Remplir la colonne W</v>
      </c>
      <c r="Z882" s="263" t="str">
        <f t="shared" si="453"/>
        <v>Remplir la colonne I</v>
      </c>
      <c r="AA882" s="91"/>
      <c r="AB882" s="315" t="str">
        <f t="shared" si="436"/>
        <v>Remplir les termes C, P, T et TVA</v>
      </c>
      <c r="AC882" s="55"/>
      <c r="AD882" s="65"/>
      <c r="AE882" s="98" t="s">
        <v>64</v>
      </c>
      <c r="AF882" s="63"/>
      <c r="AG882" s="87" t="str">
        <f t="shared" si="437"/>
        <v>Remplir la colonne AC ou AF</v>
      </c>
      <c r="AH882" s="63"/>
      <c r="AI882" s="173" t="str">
        <f t="shared" si="454"/>
        <v>Remplir la colonne M</v>
      </c>
      <c r="AJ882" s="179" t="str">
        <f t="shared" si="438"/>
        <v>Remplir la colonne AH</v>
      </c>
      <c r="AK882" s="263" t="str">
        <f t="shared" si="455"/>
        <v>Remplir la colonne I</v>
      </c>
      <c r="AL882" s="91"/>
      <c r="AM882" s="315" t="str">
        <f t="shared" si="439"/>
        <v>Remplir les terme C, P, T et TVA</v>
      </c>
      <c r="AN882" s="55"/>
      <c r="AO882" s="65"/>
      <c r="AP882" s="98" t="s">
        <v>64</v>
      </c>
      <c r="AQ882" s="63"/>
      <c r="AR882" s="87" t="str">
        <f t="shared" si="440"/>
        <v>Remplir la colonne AN ou AQ</v>
      </c>
      <c r="AS882" s="63"/>
      <c r="AT882" s="173" t="str">
        <f t="shared" si="456"/>
        <v>Remplir la colonne M</v>
      </c>
      <c r="AU882" s="179" t="str">
        <f t="shared" si="441"/>
        <v>Remplir la colonne AS</v>
      </c>
      <c r="AV882" s="263" t="str">
        <f t="shared" si="457"/>
        <v>Remplir la colonne I</v>
      </c>
      <c r="AW882" s="91"/>
      <c r="AX882" s="315" t="str">
        <f t="shared" si="442"/>
        <v>Remplir les termes C, P, T et TVA</v>
      </c>
      <c r="AY882" s="55"/>
      <c r="AZ882" s="65"/>
      <c r="BA882" s="98" t="s">
        <v>64</v>
      </c>
      <c r="BB882" s="63"/>
      <c r="BC882" s="87" t="str">
        <f t="shared" si="443"/>
        <v>Remplir la colonne AY ou BB</v>
      </c>
      <c r="BD882" s="63"/>
      <c r="BE882" s="173" t="str">
        <f t="shared" si="458"/>
        <v>Remplir la colonne M</v>
      </c>
      <c r="BF882" s="179" t="str">
        <f t="shared" si="444"/>
        <v>Remplir la colonne BD</v>
      </c>
      <c r="BG882" s="263" t="str">
        <f t="shared" si="459"/>
        <v>Remplir la colonne I</v>
      </c>
      <c r="BH882" s="91"/>
      <c r="BI882" s="315" t="str">
        <f t="shared" si="445"/>
        <v>Remplir les termes C, P, T et TVA</v>
      </c>
      <c r="BJ882" s="55"/>
      <c r="BK882" s="65"/>
      <c r="BL882" s="98" t="s">
        <v>64</v>
      </c>
      <c r="BM882" s="63"/>
      <c r="BN882" s="87" t="str">
        <f t="shared" si="446"/>
        <v>Remplir la colonne BJ ou BM</v>
      </c>
      <c r="BO882" s="63"/>
      <c r="BP882" s="173" t="str">
        <f t="shared" si="460"/>
        <v>Remplir la colonne M</v>
      </c>
      <c r="BQ882" s="179" t="str">
        <f t="shared" si="447"/>
        <v>Remplir la colonne BO</v>
      </c>
      <c r="BR882" s="263" t="str">
        <f t="shared" si="461"/>
        <v>Remplir la colonne I</v>
      </c>
      <c r="BS882" s="91"/>
      <c r="BT882" s="315" t="str">
        <f t="shared" si="448"/>
        <v>Remplir les termes C, P, T et TVA</v>
      </c>
      <c r="BU882" s="55"/>
      <c r="BV882" s="65"/>
      <c r="BW882" s="98" t="s">
        <v>64</v>
      </c>
      <c r="BX882" s="63"/>
      <c r="BY882" s="87" t="str">
        <f t="shared" si="449"/>
        <v>Remplir la colonne BU ou BX</v>
      </c>
      <c r="BZ882" s="63"/>
      <c r="CA882" s="173" t="str">
        <f t="shared" si="462"/>
        <v>Remplir la colonne M</v>
      </c>
      <c r="CB882" s="179" t="str">
        <f t="shared" si="450"/>
        <v>Remplir la colonne BZ</v>
      </c>
      <c r="CC882" s="263" t="str">
        <f t="shared" si="463"/>
        <v>Remplir la colonne I</v>
      </c>
      <c r="CD882" s="91"/>
      <c r="CE882" s="315" t="str">
        <f t="shared" si="451"/>
        <v>Remplir les termes C, P, T et TVA</v>
      </c>
      <c r="CF882" s="61" t="str">
        <f t="shared" si="432"/>
        <v>REMPLIR TYPE DE CLIENT</v>
      </c>
      <c r="CG882" s="107" t="str">
        <f t="shared" si="452"/>
        <v>Montant total de l'aide demandée non indiqué</v>
      </c>
      <c r="CH882" s="1"/>
      <c r="CI882" s="1"/>
      <c r="CJ882" s="1"/>
      <c r="CK882" s="1"/>
      <c r="CL882" s="1"/>
    </row>
    <row r="883" spans="1:90" x14ac:dyDescent="0.25">
      <c r="A883" s="51"/>
      <c r="B883" s="111"/>
      <c r="C883" s="111"/>
      <c r="D883" s="111"/>
      <c r="E883" s="111"/>
      <c r="F883" s="111"/>
      <c r="G883" s="132"/>
      <c r="H883" s="151"/>
      <c r="I883" s="299"/>
      <c r="J883" s="152"/>
      <c r="K883" s="153"/>
      <c r="L883" s="169"/>
      <c r="M883" s="39"/>
      <c r="N883" s="90"/>
      <c r="O883" s="39"/>
      <c r="P883" s="23"/>
      <c r="Q883" s="170">
        <f t="shared" si="433"/>
        <v>0</v>
      </c>
      <c r="R883" s="55"/>
      <c r="S883" s="65"/>
      <c r="T883" s="98" t="s">
        <v>64</v>
      </c>
      <c r="U883" s="63"/>
      <c r="V883" s="87" t="str">
        <f t="shared" si="434"/>
        <v>Remplir la colonne R ou U</v>
      </c>
      <c r="W883" s="63"/>
      <c r="X883" s="173" t="str">
        <f t="shared" si="431"/>
        <v>Remplir la colonne M</v>
      </c>
      <c r="Y883" s="179" t="str">
        <f t="shared" si="435"/>
        <v>Remplir la colonne W</v>
      </c>
      <c r="Z883" s="263" t="str">
        <f t="shared" si="453"/>
        <v>Remplir la colonne I</v>
      </c>
      <c r="AA883" s="91"/>
      <c r="AB883" s="315" t="str">
        <f t="shared" si="436"/>
        <v>Remplir les termes C, P, T et TVA</v>
      </c>
      <c r="AC883" s="55"/>
      <c r="AD883" s="65"/>
      <c r="AE883" s="98" t="s">
        <v>64</v>
      </c>
      <c r="AF883" s="63"/>
      <c r="AG883" s="87" t="str">
        <f t="shared" si="437"/>
        <v>Remplir la colonne AC ou AF</v>
      </c>
      <c r="AH883" s="63"/>
      <c r="AI883" s="173" t="str">
        <f t="shared" si="454"/>
        <v>Remplir la colonne M</v>
      </c>
      <c r="AJ883" s="179" t="str">
        <f t="shared" si="438"/>
        <v>Remplir la colonne AH</v>
      </c>
      <c r="AK883" s="263" t="str">
        <f t="shared" si="455"/>
        <v>Remplir la colonne I</v>
      </c>
      <c r="AL883" s="91"/>
      <c r="AM883" s="315" t="str">
        <f t="shared" si="439"/>
        <v>Remplir les terme C, P, T et TVA</v>
      </c>
      <c r="AN883" s="55"/>
      <c r="AO883" s="65"/>
      <c r="AP883" s="98" t="s">
        <v>64</v>
      </c>
      <c r="AQ883" s="63"/>
      <c r="AR883" s="87" t="str">
        <f t="shared" si="440"/>
        <v>Remplir la colonne AN ou AQ</v>
      </c>
      <c r="AS883" s="63"/>
      <c r="AT883" s="173" t="str">
        <f t="shared" si="456"/>
        <v>Remplir la colonne M</v>
      </c>
      <c r="AU883" s="179" t="str">
        <f t="shared" si="441"/>
        <v>Remplir la colonne AS</v>
      </c>
      <c r="AV883" s="263" t="str">
        <f t="shared" si="457"/>
        <v>Remplir la colonne I</v>
      </c>
      <c r="AW883" s="91"/>
      <c r="AX883" s="315" t="str">
        <f t="shared" si="442"/>
        <v>Remplir les termes C, P, T et TVA</v>
      </c>
      <c r="AY883" s="55"/>
      <c r="AZ883" s="65"/>
      <c r="BA883" s="98" t="s">
        <v>64</v>
      </c>
      <c r="BB883" s="63"/>
      <c r="BC883" s="87" t="str">
        <f t="shared" si="443"/>
        <v>Remplir la colonne AY ou BB</v>
      </c>
      <c r="BD883" s="63"/>
      <c r="BE883" s="173" t="str">
        <f t="shared" si="458"/>
        <v>Remplir la colonne M</v>
      </c>
      <c r="BF883" s="179" t="str">
        <f t="shared" si="444"/>
        <v>Remplir la colonne BD</v>
      </c>
      <c r="BG883" s="263" t="str">
        <f t="shared" si="459"/>
        <v>Remplir la colonne I</v>
      </c>
      <c r="BH883" s="91"/>
      <c r="BI883" s="315" t="str">
        <f t="shared" si="445"/>
        <v>Remplir les termes C, P, T et TVA</v>
      </c>
      <c r="BJ883" s="55"/>
      <c r="BK883" s="65"/>
      <c r="BL883" s="98" t="s">
        <v>64</v>
      </c>
      <c r="BM883" s="63"/>
      <c r="BN883" s="87" t="str">
        <f t="shared" si="446"/>
        <v>Remplir la colonne BJ ou BM</v>
      </c>
      <c r="BO883" s="63"/>
      <c r="BP883" s="173" t="str">
        <f t="shared" si="460"/>
        <v>Remplir la colonne M</v>
      </c>
      <c r="BQ883" s="179" t="str">
        <f t="shared" si="447"/>
        <v>Remplir la colonne BO</v>
      </c>
      <c r="BR883" s="263" t="str">
        <f t="shared" si="461"/>
        <v>Remplir la colonne I</v>
      </c>
      <c r="BS883" s="91"/>
      <c r="BT883" s="315" t="str">
        <f t="shared" si="448"/>
        <v>Remplir les termes C, P, T et TVA</v>
      </c>
      <c r="BU883" s="55"/>
      <c r="BV883" s="65"/>
      <c r="BW883" s="98" t="s">
        <v>64</v>
      </c>
      <c r="BX883" s="63"/>
      <c r="BY883" s="87" t="str">
        <f t="shared" si="449"/>
        <v>Remplir la colonne BU ou BX</v>
      </c>
      <c r="BZ883" s="63"/>
      <c r="CA883" s="173" t="str">
        <f t="shared" si="462"/>
        <v>Remplir la colonne M</v>
      </c>
      <c r="CB883" s="179" t="str">
        <f t="shared" si="450"/>
        <v>Remplir la colonne BZ</v>
      </c>
      <c r="CC883" s="263" t="str">
        <f t="shared" si="463"/>
        <v>Remplir la colonne I</v>
      </c>
      <c r="CD883" s="91"/>
      <c r="CE883" s="315" t="str">
        <f t="shared" si="451"/>
        <v>Remplir les termes C, P, T et TVA</v>
      </c>
      <c r="CF883" s="61" t="str">
        <f t="shared" si="432"/>
        <v>REMPLIR TYPE DE CLIENT</v>
      </c>
      <c r="CG883" s="107" t="str">
        <f t="shared" si="452"/>
        <v>Montant total de l'aide demandée non indiqué</v>
      </c>
      <c r="CH883" s="1"/>
      <c r="CI883" s="1"/>
      <c r="CJ883" s="1"/>
      <c r="CK883" s="1"/>
      <c r="CL883" s="1"/>
    </row>
    <row r="884" spans="1:90" x14ac:dyDescent="0.25">
      <c r="A884" s="51"/>
      <c r="B884" s="111"/>
      <c r="C884" s="111"/>
      <c r="D884" s="111"/>
      <c r="E884" s="111"/>
      <c r="F884" s="111"/>
      <c r="G884" s="132"/>
      <c r="H884" s="151"/>
      <c r="I884" s="299"/>
      <c r="J884" s="152"/>
      <c r="K884" s="153"/>
      <c r="L884" s="169"/>
      <c r="M884" s="39"/>
      <c r="N884" s="90"/>
      <c r="O884" s="39"/>
      <c r="P884" s="23"/>
      <c r="Q884" s="170">
        <f t="shared" si="433"/>
        <v>0</v>
      </c>
      <c r="R884" s="55"/>
      <c r="S884" s="65"/>
      <c r="T884" s="98" t="s">
        <v>64</v>
      </c>
      <c r="U884" s="63"/>
      <c r="V884" s="87" t="str">
        <f t="shared" si="434"/>
        <v>Remplir la colonne R ou U</v>
      </c>
      <c r="W884" s="63"/>
      <c r="X884" s="173" t="str">
        <f t="shared" si="431"/>
        <v>Remplir la colonne M</v>
      </c>
      <c r="Y884" s="179" t="str">
        <f t="shared" si="435"/>
        <v>Remplir la colonne W</v>
      </c>
      <c r="Z884" s="263" t="str">
        <f t="shared" si="453"/>
        <v>Remplir la colonne I</v>
      </c>
      <c r="AA884" s="91"/>
      <c r="AB884" s="315" t="str">
        <f t="shared" si="436"/>
        <v>Remplir les termes C, P, T et TVA</v>
      </c>
      <c r="AC884" s="55"/>
      <c r="AD884" s="65"/>
      <c r="AE884" s="98" t="s">
        <v>64</v>
      </c>
      <c r="AF884" s="63"/>
      <c r="AG884" s="87" t="str">
        <f t="shared" si="437"/>
        <v>Remplir la colonne AC ou AF</v>
      </c>
      <c r="AH884" s="63"/>
      <c r="AI884" s="173" t="str">
        <f t="shared" si="454"/>
        <v>Remplir la colonne M</v>
      </c>
      <c r="AJ884" s="179" t="str">
        <f t="shared" si="438"/>
        <v>Remplir la colonne AH</v>
      </c>
      <c r="AK884" s="263" t="str">
        <f t="shared" si="455"/>
        <v>Remplir la colonne I</v>
      </c>
      <c r="AL884" s="91"/>
      <c r="AM884" s="315" t="str">
        <f t="shared" si="439"/>
        <v>Remplir les terme C, P, T et TVA</v>
      </c>
      <c r="AN884" s="55"/>
      <c r="AO884" s="65"/>
      <c r="AP884" s="98" t="s">
        <v>64</v>
      </c>
      <c r="AQ884" s="63"/>
      <c r="AR884" s="87" t="str">
        <f t="shared" si="440"/>
        <v>Remplir la colonne AN ou AQ</v>
      </c>
      <c r="AS884" s="63"/>
      <c r="AT884" s="173" t="str">
        <f t="shared" si="456"/>
        <v>Remplir la colonne M</v>
      </c>
      <c r="AU884" s="179" t="str">
        <f t="shared" si="441"/>
        <v>Remplir la colonne AS</v>
      </c>
      <c r="AV884" s="263" t="str">
        <f t="shared" si="457"/>
        <v>Remplir la colonne I</v>
      </c>
      <c r="AW884" s="91"/>
      <c r="AX884" s="315" t="str">
        <f t="shared" si="442"/>
        <v>Remplir les termes C, P, T et TVA</v>
      </c>
      <c r="AY884" s="55"/>
      <c r="AZ884" s="65"/>
      <c r="BA884" s="98" t="s">
        <v>64</v>
      </c>
      <c r="BB884" s="63"/>
      <c r="BC884" s="87" t="str">
        <f t="shared" si="443"/>
        <v>Remplir la colonne AY ou BB</v>
      </c>
      <c r="BD884" s="63"/>
      <c r="BE884" s="173" t="str">
        <f t="shared" si="458"/>
        <v>Remplir la colonne M</v>
      </c>
      <c r="BF884" s="179" t="str">
        <f t="shared" si="444"/>
        <v>Remplir la colonne BD</v>
      </c>
      <c r="BG884" s="263" t="str">
        <f t="shared" si="459"/>
        <v>Remplir la colonne I</v>
      </c>
      <c r="BH884" s="91"/>
      <c r="BI884" s="315" t="str">
        <f t="shared" si="445"/>
        <v>Remplir les termes C, P, T et TVA</v>
      </c>
      <c r="BJ884" s="55"/>
      <c r="BK884" s="65"/>
      <c r="BL884" s="98" t="s">
        <v>64</v>
      </c>
      <c r="BM884" s="63"/>
      <c r="BN884" s="87" t="str">
        <f t="shared" si="446"/>
        <v>Remplir la colonne BJ ou BM</v>
      </c>
      <c r="BO884" s="63"/>
      <c r="BP884" s="173" t="str">
        <f t="shared" si="460"/>
        <v>Remplir la colonne M</v>
      </c>
      <c r="BQ884" s="179" t="str">
        <f t="shared" si="447"/>
        <v>Remplir la colonne BO</v>
      </c>
      <c r="BR884" s="263" t="str">
        <f t="shared" si="461"/>
        <v>Remplir la colonne I</v>
      </c>
      <c r="BS884" s="91"/>
      <c r="BT884" s="315" t="str">
        <f t="shared" si="448"/>
        <v>Remplir les termes C, P, T et TVA</v>
      </c>
      <c r="BU884" s="55"/>
      <c r="BV884" s="65"/>
      <c r="BW884" s="98" t="s">
        <v>64</v>
      </c>
      <c r="BX884" s="63"/>
      <c r="BY884" s="87" t="str">
        <f t="shared" si="449"/>
        <v>Remplir la colonne BU ou BX</v>
      </c>
      <c r="BZ884" s="63"/>
      <c r="CA884" s="173" t="str">
        <f t="shared" si="462"/>
        <v>Remplir la colonne M</v>
      </c>
      <c r="CB884" s="179" t="str">
        <f t="shared" si="450"/>
        <v>Remplir la colonne BZ</v>
      </c>
      <c r="CC884" s="263" t="str">
        <f t="shared" si="463"/>
        <v>Remplir la colonne I</v>
      </c>
      <c r="CD884" s="91"/>
      <c r="CE884" s="315" t="str">
        <f t="shared" si="451"/>
        <v>Remplir les termes C, P, T et TVA</v>
      </c>
      <c r="CF884" s="61" t="str">
        <f t="shared" si="432"/>
        <v>REMPLIR TYPE DE CLIENT</v>
      </c>
      <c r="CG884" s="107" t="str">
        <f t="shared" si="452"/>
        <v>Montant total de l'aide demandée non indiqué</v>
      </c>
      <c r="CH884" s="1"/>
      <c r="CI884" s="1"/>
      <c r="CJ884" s="1"/>
      <c r="CK884" s="1"/>
      <c r="CL884" s="1"/>
    </row>
    <row r="885" spans="1:90" x14ac:dyDescent="0.25">
      <c r="A885" s="51"/>
      <c r="B885" s="111"/>
      <c r="C885" s="111"/>
      <c r="D885" s="111"/>
      <c r="E885" s="111"/>
      <c r="F885" s="111"/>
      <c r="G885" s="132"/>
      <c r="H885" s="151"/>
      <c r="I885" s="299"/>
      <c r="J885" s="152"/>
      <c r="K885" s="153"/>
      <c r="L885" s="169"/>
      <c r="M885" s="39"/>
      <c r="N885" s="90"/>
      <c r="O885" s="39"/>
      <c r="P885" s="23"/>
      <c r="Q885" s="170">
        <f t="shared" si="433"/>
        <v>0</v>
      </c>
      <c r="R885" s="55"/>
      <c r="S885" s="65"/>
      <c r="T885" s="98" t="s">
        <v>64</v>
      </c>
      <c r="U885" s="63"/>
      <c r="V885" s="87" t="str">
        <f t="shared" si="434"/>
        <v>Remplir la colonne R ou U</v>
      </c>
      <c r="W885" s="63"/>
      <c r="X885" s="173" t="str">
        <f t="shared" si="431"/>
        <v>Remplir la colonne M</v>
      </c>
      <c r="Y885" s="179" t="str">
        <f t="shared" si="435"/>
        <v>Remplir la colonne W</v>
      </c>
      <c r="Z885" s="263" t="str">
        <f t="shared" si="453"/>
        <v>Remplir la colonne I</v>
      </c>
      <c r="AA885" s="91"/>
      <c r="AB885" s="315" t="str">
        <f t="shared" si="436"/>
        <v>Remplir les termes C, P, T et TVA</v>
      </c>
      <c r="AC885" s="55"/>
      <c r="AD885" s="65"/>
      <c r="AE885" s="98" t="s">
        <v>64</v>
      </c>
      <c r="AF885" s="63"/>
      <c r="AG885" s="87" t="str">
        <f t="shared" si="437"/>
        <v>Remplir la colonne AC ou AF</v>
      </c>
      <c r="AH885" s="63"/>
      <c r="AI885" s="173" t="str">
        <f t="shared" si="454"/>
        <v>Remplir la colonne M</v>
      </c>
      <c r="AJ885" s="179" t="str">
        <f t="shared" si="438"/>
        <v>Remplir la colonne AH</v>
      </c>
      <c r="AK885" s="263" t="str">
        <f t="shared" si="455"/>
        <v>Remplir la colonne I</v>
      </c>
      <c r="AL885" s="91"/>
      <c r="AM885" s="315" t="str">
        <f t="shared" si="439"/>
        <v>Remplir les terme C, P, T et TVA</v>
      </c>
      <c r="AN885" s="55"/>
      <c r="AO885" s="65"/>
      <c r="AP885" s="98" t="s">
        <v>64</v>
      </c>
      <c r="AQ885" s="63"/>
      <c r="AR885" s="87" t="str">
        <f t="shared" si="440"/>
        <v>Remplir la colonne AN ou AQ</v>
      </c>
      <c r="AS885" s="63"/>
      <c r="AT885" s="173" t="str">
        <f t="shared" si="456"/>
        <v>Remplir la colonne M</v>
      </c>
      <c r="AU885" s="179" t="str">
        <f t="shared" si="441"/>
        <v>Remplir la colonne AS</v>
      </c>
      <c r="AV885" s="263" t="str">
        <f t="shared" si="457"/>
        <v>Remplir la colonne I</v>
      </c>
      <c r="AW885" s="91"/>
      <c r="AX885" s="315" t="str">
        <f t="shared" si="442"/>
        <v>Remplir les termes C, P, T et TVA</v>
      </c>
      <c r="AY885" s="55"/>
      <c r="AZ885" s="65"/>
      <c r="BA885" s="98" t="s">
        <v>64</v>
      </c>
      <c r="BB885" s="63"/>
      <c r="BC885" s="87" t="str">
        <f t="shared" si="443"/>
        <v>Remplir la colonne AY ou BB</v>
      </c>
      <c r="BD885" s="63"/>
      <c r="BE885" s="173" t="str">
        <f t="shared" si="458"/>
        <v>Remplir la colonne M</v>
      </c>
      <c r="BF885" s="179" t="str">
        <f t="shared" si="444"/>
        <v>Remplir la colonne BD</v>
      </c>
      <c r="BG885" s="263" t="str">
        <f t="shared" si="459"/>
        <v>Remplir la colonne I</v>
      </c>
      <c r="BH885" s="91"/>
      <c r="BI885" s="315" t="str">
        <f t="shared" si="445"/>
        <v>Remplir les termes C, P, T et TVA</v>
      </c>
      <c r="BJ885" s="55"/>
      <c r="BK885" s="65"/>
      <c r="BL885" s="98" t="s">
        <v>64</v>
      </c>
      <c r="BM885" s="63"/>
      <c r="BN885" s="87" t="str">
        <f t="shared" si="446"/>
        <v>Remplir la colonne BJ ou BM</v>
      </c>
      <c r="BO885" s="63"/>
      <c r="BP885" s="173" t="str">
        <f t="shared" si="460"/>
        <v>Remplir la colonne M</v>
      </c>
      <c r="BQ885" s="179" t="str">
        <f t="shared" si="447"/>
        <v>Remplir la colonne BO</v>
      </c>
      <c r="BR885" s="263" t="str">
        <f t="shared" si="461"/>
        <v>Remplir la colonne I</v>
      </c>
      <c r="BS885" s="91"/>
      <c r="BT885" s="315" t="str">
        <f t="shared" si="448"/>
        <v>Remplir les termes C, P, T et TVA</v>
      </c>
      <c r="BU885" s="55"/>
      <c r="BV885" s="65"/>
      <c r="BW885" s="98" t="s">
        <v>64</v>
      </c>
      <c r="BX885" s="63"/>
      <c r="BY885" s="87" t="str">
        <f t="shared" si="449"/>
        <v>Remplir la colonne BU ou BX</v>
      </c>
      <c r="BZ885" s="63"/>
      <c r="CA885" s="173" t="str">
        <f t="shared" si="462"/>
        <v>Remplir la colonne M</v>
      </c>
      <c r="CB885" s="179" t="str">
        <f t="shared" si="450"/>
        <v>Remplir la colonne BZ</v>
      </c>
      <c r="CC885" s="263" t="str">
        <f t="shared" si="463"/>
        <v>Remplir la colonne I</v>
      </c>
      <c r="CD885" s="91"/>
      <c r="CE885" s="315" t="str">
        <f t="shared" si="451"/>
        <v>Remplir les termes C, P, T et TVA</v>
      </c>
      <c r="CF885" s="61" t="str">
        <f t="shared" si="432"/>
        <v>REMPLIR TYPE DE CLIENT</v>
      </c>
      <c r="CG885" s="107" t="str">
        <f t="shared" si="452"/>
        <v>Montant total de l'aide demandée non indiqué</v>
      </c>
      <c r="CH885" s="1"/>
      <c r="CI885" s="1"/>
      <c r="CJ885" s="1"/>
      <c r="CK885" s="1"/>
      <c r="CL885" s="1"/>
    </row>
    <row r="886" spans="1:90" x14ac:dyDescent="0.25">
      <c r="A886" s="51"/>
      <c r="B886" s="111"/>
      <c r="C886" s="111"/>
      <c r="D886" s="111"/>
      <c r="E886" s="111"/>
      <c r="F886" s="111"/>
      <c r="G886" s="132"/>
      <c r="H886" s="151"/>
      <c r="I886" s="299"/>
      <c r="J886" s="152"/>
      <c r="K886" s="153"/>
      <c r="L886" s="169"/>
      <c r="M886" s="39"/>
      <c r="N886" s="90"/>
      <c r="O886" s="39"/>
      <c r="P886" s="23"/>
      <c r="Q886" s="170">
        <f t="shared" si="433"/>
        <v>0</v>
      </c>
      <c r="R886" s="55"/>
      <c r="S886" s="65"/>
      <c r="T886" s="98" t="s">
        <v>64</v>
      </c>
      <c r="U886" s="63"/>
      <c r="V886" s="87" t="str">
        <f t="shared" si="434"/>
        <v>Remplir la colonne R ou U</v>
      </c>
      <c r="W886" s="63"/>
      <c r="X886" s="173" t="str">
        <f t="shared" si="431"/>
        <v>Remplir la colonne M</v>
      </c>
      <c r="Y886" s="179" t="str">
        <f t="shared" si="435"/>
        <v>Remplir la colonne W</v>
      </c>
      <c r="Z886" s="263" t="str">
        <f t="shared" si="453"/>
        <v>Remplir la colonne I</v>
      </c>
      <c r="AA886" s="91"/>
      <c r="AB886" s="315" t="str">
        <f t="shared" si="436"/>
        <v>Remplir les termes C, P, T et TVA</v>
      </c>
      <c r="AC886" s="55"/>
      <c r="AD886" s="65"/>
      <c r="AE886" s="98" t="s">
        <v>64</v>
      </c>
      <c r="AF886" s="63"/>
      <c r="AG886" s="87" t="str">
        <f t="shared" si="437"/>
        <v>Remplir la colonne AC ou AF</v>
      </c>
      <c r="AH886" s="63"/>
      <c r="AI886" s="173" t="str">
        <f t="shared" si="454"/>
        <v>Remplir la colonne M</v>
      </c>
      <c r="AJ886" s="179" t="str">
        <f t="shared" si="438"/>
        <v>Remplir la colonne AH</v>
      </c>
      <c r="AK886" s="263" t="str">
        <f t="shared" si="455"/>
        <v>Remplir la colonne I</v>
      </c>
      <c r="AL886" s="91"/>
      <c r="AM886" s="315" t="str">
        <f t="shared" si="439"/>
        <v>Remplir les terme C, P, T et TVA</v>
      </c>
      <c r="AN886" s="55"/>
      <c r="AO886" s="65"/>
      <c r="AP886" s="98" t="s">
        <v>64</v>
      </c>
      <c r="AQ886" s="63"/>
      <c r="AR886" s="87" t="str">
        <f t="shared" si="440"/>
        <v>Remplir la colonne AN ou AQ</v>
      </c>
      <c r="AS886" s="63"/>
      <c r="AT886" s="173" t="str">
        <f t="shared" si="456"/>
        <v>Remplir la colonne M</v>
      </c>
      <c r="AU886" s="179" t="str">
        <f t="shared" si="441"/>
        <v>Remplir la colonne AS</v>
      </c>
      <c r="AV886" s="263" t="str">
        <f t="shared" si="457"/>
        <v>Remplir la colonne I</v>
      </c>
      <c r="AW886" s="91"/>
      <c r="AX886" s="315" t="str">
        <f t="shared" si="442"/>
        <v>Remplir les termes C, P, T et TVA</v>
      </c>
      <c r="AY886" s="55"/>
      <c r="AZ886" s="65"/>
      <c r="BA886" s="98" t="s">
        <v>64</v>
      </c>
      <c r="BB886" s="63"/>
      <c r="BC886" s="87" t="str">
        <f t="shared" si="443"/>
        <v>Remplir la colonne AY ou BB</v>
      </c>
      <c r="BD886" s="63"/>
      <c r="BE886" s="173" t="str">
        <f t="shared" si="458"/>
        <v>Remplir la colonne M</v>
      </c>
      <c r="BF886" s="179" t="str">
        <f t="shared" si="444"/>
        <v>Remplir la colonne BD</v>
      </c>
      <c r="BG886" s="263" t="str">
        <f t="shared" si="459"/>
        <v>Remplir la colonne I</v>
      </c>
      <c r="BH886" s="91"/>
      <c r="BI886" s="315" t="str">
        <f t="shared" si="445"/>
        <v>Remplir les termes C, P, T et TVA</v>
      </c>
      <c r="BJ886" s="55"/>
      <c r="BK886" s="65"/>
      <c r="BL886" s="98" t="s">
        <v>64</v>
      </c>
      <c r="BM886" s="63"/>
      <c r="BN886" s="87" t="str">
        <f t="shared" si="446"/>
        <v>Remplir la colonne BJ ou BM</v>
      </c>
      <c r="BO886" s="63"/>
      <c r="BP886" s="173" t="str">
        <f t="shared" si="460"/>
        <v>Remplir la colonne M</v>
      </c>
      <c r="BQ886" s="179" t="str">
        <f t="shared" si="447"/>
        <v>Remplir la colonne BO</v>
      </c>
      <c r="BR886" s="263" t="str">
        <f t="shared" si="461"/>
        <v>Remplir la colonne I</v>
      </c>
      <c r="BS886" s="91"/>
      <c r="BT886" s="315" t="str">
        <f t="shared" si="448"/>
        <v>Remplir les termes C, P, T et TVA</v>
      </c>
      <c r="BU886" s="55"/>
      <c r="BV886" s="65"/>
      <c r="BW886" s="98" t="s">
        <v>64</v>
      </c>
      <c r="BX886" s="63"/>
      <c r="BY886" s="87" t="str">
        <f t="shared" si="449"/>
        <v>Remplir la colonne BU ou BX</v>
      </c>
      <c r="BZ886" s="63"/>
      <c r="CA886" s="173" t="str">
        <f t="shared" si="462"/>
        <v>Remplir la colonne M</v>
      </c>
      <c r="CB886" s="179" t="str">
        <f t="shared" si="450"/>
        <v>Remplir la colonne BZ</v>
      </c>
      <c r="CC886" s="263" t="str">
        <f t="shared" si="463"/>
        <v>Remplir la colonne I</v>
      </c>
      <c r="CD886" s="91"/>
      <c r="CE886" s="315" t="str">
        <f t="shared" si="451"/>
        <v>Remplir les termes C, P, T et TVA</v>
      </c>
      <c r="CF886" s="61" t="str">
        <f t="shared" si="432"/>
        <v>REMPLIR TYPE DE CLIENT</v>
      </c>
      <c r="CG886" s="107" t="str">
        <f t="shared" si="452"/>
        <v>Montant total de l'aide demandée non indiqué</v>
      </c>
      <c r="CH886" s="1"/>
      <c r="CI886" s="1"/>
      <c r="CJ886" s="1"/>
      <c r="CK886" s="1"/>
      <c r="CL886" s="1"/>
    </row>
    <row r="887" spans="1:90" x14ac:dyDescent="0.25">
      <c r="A887" s="51"/>
      <c r="B887" s="111"/>
      <c r="C887" s="111"/>
      <c r="D887" s="111"/>
      <c r="E887" s="111"/>
      <c r="F887" s="111"/>
      <c r="G887" s="132"/>
      <c r="H887" s="151"/>
      <c r="I887" s="299"/>
      <c r="J887" s="152"/>
      <c r="K887" s="153"/>
      <c r="L887" s="169"/>
      <c r="M887" s="39"/>
      <c r="N887" s="90"/>
      <c r="O887" s="39"/>
      <c r="P887" s="23"/>
      <c r="Q887" s="170">
        <f t="shared" si="433"/>
        <v>0</v>
      </c>
      <c r="R887" s="55"/>
      <c r="S887" s="65"/>
      <c r="T887" s="98" t="s">
        <v>64</v>
      </c>
      <c r="U887" s="63"/>
      <c r="V887" s="87" t="str">
        <f t="shared" si="434"/>
        <v>Remplir la colonne R ou U</v>
      </c>
      <c r="W887" s="63"/>
      <c r="X887" s="173" t="str">
        <f t="shared" si="431"/>
        <v>Remplir la colonne M</v>
      </c>
      <c r="Y887" s="179" t="str">
        <f t="shared" si="435"/>
        <v>Remplir la colonne W</v>
      </c>
      <c r="Z887" s="263" t="str">
        <f t="shared" si="453"/>
        <v>Remplir la colonne I</v>
      </c>
      <c r="AA887" s="91"/>
      <c r="AB887" s="315" t="str">
        <f t="shared" si="436"/>
        <v>Remplir les termes C, P, T et TVA</v>
      </c>
      <c r="AC887" s="55"/>
      <c r="AD887" s="65"/>
      <c r="AE887" s="98" t="s">
        <v>64</v>
      </c>
      <c r="AF887" s="63"/>
      <c r="AG887" s="87" t="str">
        <f t="shared" si="437"/>
        <v>Remplir la colonne AC ou AF</v>
      </c>
      <c r="AH887" s="63"/>
      <c r="AI887" s="173" t="str">
        <f t="shared" si="454"/>
        <v>Remplir la colonne M</v>
      </c>
      <c r="AJ887" s="179" t="str">
        <f t="shared" si="438"/>
        <v>Remplir la colonne AH</v>
      </c>
      <c r="AK887" s="263" t="str">
        <f t="shared" si="455"/>
        <v>Remplir la colonne I</v>
      </c>
      <c r="AL887" s="91"/>
      <c r="AM887" s="315" t="str">
        <f t="shared" si="439"/>
        <v>Remplir les terme C, P, T et TVA</v>
      </c>
      <c r="AN887" s="55"/>
      <c r="AO887" s="65"/>
      <c r="AP887" s="98" t="s">
        <v>64</v>
      </c>
      <c r="AQ887" s="63"/>
      <c r="AR887" s="87" t="str">
        <f t="shared" si="440"/>
        <v>Remplir la colonne AN ou AQ</v>
      </c>
      <c r="AS887" s="63"/>
      <c r="AT887" s="173" t="str">
        <f t="shared" si="456"/>
        <v>Remplir la colonne M</v>
      </c>
      <c r="AU887" s="179" t="str">
        <f t="shared" si="441"/>
        <v>Remplir la colonne AS</v>
      </c>
      <c r="AV887" s="263" t="str">
        <f t="shared" si="457"/>
        <v>Remplir la colonne I</v>
      </c>
      <c r="AW887" s="91"/>
      <c r="AX887" s="315" t="str">
        <f t="shared" si="442"/>
        <v>Remplir les termes C, P, T et TVA</v>
      </c>
      <c r="AY887" s="55"/>
      <c r="AZ887" s="65"/>
      <c r="BA887" s="98" t="s">
        <v>64</v>
      </c>
      <c r="BB887" s="63"/>
      <c r="BC887" s="87" t="str">
        <f t="shared" si="443"/>
        <v>Remplir la colonne AY ou BB</v>
      </c>
      <c r="BD887" s="63"/>
      <c r="BE887" s="173" t="str">
        <f t="shared" si="458"/>
        <v>Remplir la colonne M</v>
      </c>
      <c r="BF887" s="179" t="str">
        <f t="shared" si="444"/>
        <v>Remplir la colonne BD</v>
      </c>
      <c r="BG887" s="263" t="str">
        <f t="shared" si="459"/>
        <v>Remplir la colonne I</v>
      </c>
      <c r="BH887" s="91"/>
      <c r="BI887" s="315" t="str">
        <f t="shared" si="445"/>
        <v>Remplir les termes C, P, T et TVA</v>
      </c>
      <c r="BJ887" s="55"/>
      <c r="BK887" s="65"/>
      <c r="BL887" s="98" t="s">
        <v>64</v>
      </c>
      <c r="BM887" s="63"/>
      <c r="BN887" s="87" t="str">
        <f t="shared" si="446"/>
        <v>Remplir la colonne BJ ou BM</v>
      </c>
      <c r="BO887" s="63"/>
      <c r="BP887" s="173" t="str">
        <f t="shared" si="460"/>
        <v>Remplir la colonne M</v>
      </c>
      <c r="BQ887" s="179" t="str">
        <f t="shared" si="447"/>
        <v>Remplir la colonne BO</v>
      </c>
      <c r="BR887" s="263" t="str">
        <f t="shared" si="461"/>
        <v>Remplir la colonne I</v>
      </c>
      <c r="BS887" s="91"/>
      <c r="BT887" s="315" t="str">
        <f t="shared" si="448"/>
        <v>Remplir les termes C, P, T et TVA</v>
      </c>
      <c r="BU887" s="55"/>
      <c r="BV887" s="65"/>
      <c r="BW887" s="98" t="s">
        <v>64</v>
      </c>
      <c r="BX887" s="63"/>
      <c r="BY887" s="87" t="str">
        <f t="shared" si="449"/>
        <v>Remplir la colonne BU ou BX</v>
      </c>
      <c r="BZ887" s="63"/>
      <c r="CA887" s="173" t="str">
        <f t="shared" si="462"/>
        <v>Remplir la colonne M</v>
      </c>
      <c r="CB887" s="179" t="str">
        <f t="shared" si="450"/>
        <v>Remplir la colonne BZ</v>
      </c>
      <c r="CC887" s="263" t="str">
        <f t="shared" si="463"/>
        <v>Remplir la colonne I</v>
      </c>
      <c r="CD887" s="91"/>
      <c r="CE887" s="315" t="str">
        <f t="shared" si="451"/>
        <v>Remplir les termes C, P, T et TVA</v>
      </c>
      <c r="CF887" s="61" t="str">
        <f t="shared" si="432"/>
        <v>REMPLIR TYPE DE CLIENT</v>
      </c>
      <c r="CG887" s="107" t="str">
        <f t="shared" si="452"/>
        <v>Montant total de l'aide demandée non indiqué</v>
      </c>
      <c r="CH887" s="1"/>
      <c r="CI887" s="1"/>
      <c r="CJ887" s="1"/>
      <c r="CK887" s="1"/>
      <c r="CL887" s="1"/>
    </row>
    <row r="888" spans="1:90" x14ac:dyDescent="0.25">
      <c r="A888" s="51"/>
      <c r="B888" s="111"/>
      <c r="C888" s="111"/>
      <c r="D888" s="111"/>
      <c r="E888" s="111"/>
      <c r="F888" s="111"/>
      <c r="G888" s="132"/>
      <c r="H888" s="151"/>
      <c r="I888" s="299"/>
      <c r="J888" s="152"/>
      <c r="K888" s="153"/>
      <c r="L888" s="169"/>
      <c r="M888" s="39"/>
      <c r="N888" s="90"/>
      <c r="O888" s="39"/>
      <c r="P888" s="23"/>
      <c r="Q888" s="170">
        <f t="shared" si="433"/>
        <v>0</v>
      </c>
      <c r="R888" s="55"/>
      <c r="S888" s="65"/>
      <c r="T888" s="98" t="s">
        <v>64</v>
      </c>
      <c r="U888" s="63"/>
      <c r="V888" s="87" t="str">
        <f t="shared" si="434"/>
        <v>Remplir la colonne R ou U</v>
      </c>
      <c r="W888" s="63"/>
      <c r="X888" s="173" t="str">
        <f t="shared" si="431"/>
        <v>Remplir la colonne M</v>
      </c>
      <c r="Y888" s="179" t="str">
        <f t="shared" si="435"/>
        <v>Remplir la colonne W</v>
      </c>
      <c r="Z888" s="263" t="str">
        <f t="shared" si="453"/>
        <v>Remplir la colonne I</v>
      </c>
      <c r="AA888" s="91"/>
      <c r="AB888" s="315" t="str">
        <f t="shared" si="436"/>
        <v>Remplir les termes C, P, T et TVA</v>
      </c>
      <c r="AC888" s="55"/>
      <c r="AD888" s="65"/>
      <c r="AE888" s="98" t="s">
        <v>64</v>
      </c>
      <c r="AF888" s="63"/>
      <c r="AG888" s="87" t="str">
        <f t="shared" si="437"/>
        <v>Remplir la colonne AC ou AF</v>
      </c>
      <c r="AH888" s="63"/>
      <c r="AI888" s="173" t="str">
        <f t="shared" si="454"/>
        <v>Remplir la colonne M</v>
      </c>
      <c r="AJ888" s="179" t="str">
        <f t="shared" si="438"/>
        <v>Remplir la colonne AH</v>
      </c>
      <c r="AK888" s="263" t="str">
        <f t="shared" si="455"/>
        <v>Remplir la colonne I</v>
      </c>
      <c r="AL888" s="91"/>
      <c r="AM888" s="315" t="str">
        <f t="shared" si="439"/>
        <v>Remplir les terme C, P, T et TVA</v>
      </c>
      <c r="AN888" s="55"/>
      <c r="AO888" s="65"/>
      <c r="AP888" s="98" t="s">
        <v>64</v>
      </c>
      <c r="AQ888" s="63"/>
      <c r="AR888" s="87" t="str">
        <f t="shared" si="440"/>
        <v>Remplir la colonne AN ou AQ</v>
      </c>
      <c r="AS888" s="63"/>
      <c r="AT888" s="173" t="str">
        <f t="shared" si="456"/>
        <v>Remplir la colonne M</v>
      </c>
      <c r="AU888" s="179" t="str">
        <f t="shared" si="441"/>
        <v>Remplir la colonne AS</v>
      </c>
      <c r="AV888" s="263" t="str">
        <f t="shared" si="457"/>
        <v>Remplir la colonne I</v>
      </c>
      <c r="AW888" s="91"/>
      <c r="AX888" s="315" t="str">
        <f t="shared" si="442"/>
        <v>Remplir les termes C, P, T et TVA</v>
      </c>
      <c r="AY888" s="55"/>
      <c r="AZ888" s="65"/>
      <c r="BA888" s="98" t="s">
        <v>64</v>
      </c>
      <c r="BB888" s="63"/>
      <c r="BC888" s="87" t="str">
        <f t="shared" si="443"/>
        <v>Remplir la colonne AY ou BB</v>
      </c>
      <c r="BD888" s="63"/>
      <c r="BE888" s="173" t="str">
        <f t="shared" si="458"/>
        <v>Remplir la colonne M</v>
      </c>
      <c r="BF888" s="179" t="str">
        <f t="shared" si="444"/>
        <v>Remplir la colonne BD</v>
      </c>
      <c r="BG888" s="263" t="str">
        <f t="shared" si="459"/>
        <v>Remplir la colonne I</v>
      </c>
      <c r="BH888" s="91"/>
      <c r="BI888" s="315" t="str">
        <f t="shared" si="445"/>
        <v>Remplir les termes C, P, T et TVA</v>
      </c>
      <c r="BJ888" s="55"/>
      <c r="BK888" s="65"/>
      <c r="BL888" s="98" t="s">
        <v>64</v>
      </c>
      <c r="BM888" s="63"/>
      <c r="BN888" s="87" t="str">
        <f t="shared" si="446"/>
        <v>Remplir la colonne BJ ou BM</v>
      </c>
      <c r="BO888" s="63"/>
      <c r="BP888" s="173" t="str">
        <f t="shared" si="460"/>
        <v>Remplir la colonne M</v>
      </c>
      <c r="BQ888" s="179" t="str">
        <f t="shared" si="447"/>
        <v>Remplir la colonne BO</v>
      </c>
      <c r="BR888" s="263" t="str">
        <f t="shared" si="461"/>
        <v>Remplir la colonne I</v>
      </c>
      <c r="BS888" s="91"/>
      <c r="BT888" s="315" t="str">
        <f t="shared" si="448"/>
        <v>Remplir les termes C, P, T et TVA</v>
      </c>
      <c r="BU888" s="55"/>
      <c r="BV888" s="65"/>
      <c r="BW888" s="98" t="s">
        <v>64</v>
      </c>
      <c r="BX888" s="63"/>
      <c r="BY888" s="87" t="str">
        <f t="shared" si="449"/>
        <v>Remplir la colonne BU ou BX</v>
      </c>
      <c r="BZ888" s="63"/>
      <c r="CA888" s="173" t="str">
        <f t="shared" si="462"/>
        <v>Remplir la colonne M</v>
      </c>
      <c r="CB888" s="179" t="str">
        <f t="shared" si="450"/>
        <v>Remplir la colonne BZ</v>
      </c>
      <c r="CC888" s="263" t="str">
        <f t="shared" si="463"/>
        <v>Remplir la colonne I</v>
      </c>
      <c r="CD888" s="91"/>
      <c r="CE888" s="315" t="str">
        <f t="shared" si="451"/>
        <v>Remplir les termes C, P, T et TVA</v>
      </c>
      <c r="CF888" s="61" t="str">
        <f t="shared" si="432"/>
        <v>REMPLIR TYPE DE CLIENT</v>
      </c>
      <c r="CG888" s="107" t="str">
        <f t="shared" si="452"/>
        <v>Montant total de l'aide demandée non indiqué</v>
      </c>
      <c r="CH888" s="1"/>
      <c r="CI888" s="1"/>
      <c r="CJ888" s="1"/>
      <c r="CK888" s="1"/>
      <c r="CL888" s="1"/>
    </row>
    <row r="889" spans="1:90" x14ac:dyDescent="0.25">
      <c r="A889" s="51"/>
      <c r="B889" s="111"/>
      <c r="C889" s="111"/>
      <c r="D889" s="111"/>
      <c r="E889" s="111"/>
      <c r="F889" s="111"/>
      <c r="G889" s="132"/>
      <c r="H889" s="151"/>
      <c r="I889" s="299"/>
      <c r="J889" s="152"/>
      <c r="K889" s="153"/>
      <c r="L889" s="169"/>
      <c r="M889" s="39"/>
      <c r="N889" s="90"/>
      <c r="O889" s="39"/>
      <c r="P889" s="23"/>
      <c r="Q889" s="170">
        <f t="shared" si="433"/>
        <v>0</v>
      </c>
      <c r="R889" s="55"/>
      <c r="S889" s="65"/>
      <c r="T889" s="98" t="s">
        <v>64</v>
      </c>
      <c r="U889" s="63"/>
      <c r="V889" s="87" t="str">
        <f t="shared" si="434"/>
        <v>Remplir la colonne R ou U</v>
      </c>
      <c r="W889" s="63"/>
      <c r="X889" s="173" t="str">
        <f t="shared" si="431"/>
        <v>Remplir la colonne M</v>
      </c>
      <c r="Y889" s="179" t="str">
        <f t="shared" si="435"/>
        <v>Remplir la colonne W</v>
      </c>
      <c r="Z889" s="263" t="str">
        <f t="shared" si="453"/>
        <v>Remplir la colonne I</v>
      </c>
      <c r="AA889" s="91"/>
      <c r="AB889" s="315" t="str">
        <f t="shared" si="436"/>
        <v>Remplir les termes C, P, T et TVA</v>
      </c>
      <c r="AC889" s="55"/>
      <c r="AD889" s="65"/>
      <c r="AE889" s="98" t="s">
        <v>64</v>
      </c>
      <c r="AF889" s="63"/>
      <c r="AG889" s="87" t="str">
        <f t="shared" si="437"/>
        <v>Remplir la colonne AC ou AF</v>
      </c>
      <c r="AH889" s="63"/>
      <c r="AI889" s="173" t="str">
        <f t="shared" si="454"/>
        <v>Remplir la colonne M</v>
      </c>
      <c r="AJ889" s="179" t="str">
        <f t="shared" si="438"/>
        <v>Remplir la colonne AH</v>
      </c>
      <c r="AK889" s="263" t="str">
        <f t="shared" si="455"/>
        <v>Remplir la colonne I</v>
      </c>
      <c r="AL889" s="91"/>
      <c r="AM889" s="315" t="str">
        <f t="shared" si="439"/>
        <v>Remplir les terme C, P, T et TVA</v>
      </c>
      <c r="AN889" s="55"/>
      <c r="AO889" s="65"/>
      <c r="AP889" s="98" t="s">
        <v>64</v>
      </c>
      <c r="AQ889" s="63"/>
      <c r="AR889" s="87" t="str">
        <f t="shared" si="440"/>
        <v>Remplir la colonne AN ou AQ</v>
      </c>
      <c r="AS889" s="63"/>
      <c r="AT889" s="173" t="str">
        <f t="shared" si="456"/>
        <v>Remplir la colonne M</v>
      </c>
      <c r="AU889" s="179" t="str">
        <f t="shared" si="441"/>
        <v>Remplir la colonne AS</v>
      </c>
      <c r="AV889" s="263" t="str">
        <f t="shared" si="457"/>
        <v>Remplir la colonne I</v>
      </c>
      <c r="AW889" s="91"/>
      <c r="AX889" s="315" t="str">
        <f t="shared" si="442"/>
        <v>Remplir les termes C, P, T et TVA</v>
      </c>
      <c r="AY889" s="55"/>
      <c r="AZ889" s="65"/>
      <c r="BA889" s="98" t="s">
        <v>64</v>
      </c>
      <c r="BB889" s="63"/>
      <c r="BC889" s="87" t="str">
        <f t="shared" si="443"/>
        <v>Remplir la colonne AY ou BB</v>
      </c>
      <c r="BD889" s="63"/>
      <c r="BE889" s="173" t="str">
        <f t="shared" si="458"/>
        <v>Remplir la colonne M</v>
      </c>
      <c r="BF889" s="179" t="str">
        <f t="shared" si="444"/>
        <v>Remplir la colonne BD</v>
      </c>
      <c r="BG889" s="263" t="str">
        <f t="shared" si="459"/>
        <v>Remplir la colonne I</v>
      </c>
      <c r="BH889" s="91"/>
      <c r="BI889" s="315" t="str">
        <f t="shared" si="445"/>
        <v>Remplir les termes C, P, T et TVA</v>
      </c>
      <c r="BJ889" s="55"/>
      <c r="BK889" s="65"/>
      <c r="BL889" s="98" t="s">
        <v>64</v>
      </c>
      <c r="BM889" s="63"/>
      <c r="BN889" s="87" t="str">
        <f t="shared" si="446"/>
        <v>Remplir la colonne BJ ou BM</v>
      </c>
      <c r="BO889" s="63"/>
      <c r="BP889" s="173" t="str">
        <f t="shared" si="460"/>
        <v>Remplir la colonne M</v>
      </c>
      <c r="BQ889" s="179" t="str">
        <f t="shared" si="447"/>
        <v>Remplir la colonne BO</v>
      </c>
      <c r="BR889" s="263" t="str">
        <f t="shared" si="461"/>
        <v>Remplir la colonne I</v>
      </c>
      <c r="BS889" s="91"/>
      <c r="BT889" s="315" t="str">
        <f t="shared" si="448"/>
        <v>Remplir les termes C, P, T et TVA</v>
      </c>
      <c r="BU889" s="55"/>
      <c r="BV889" s="65"/>
      <c r="BW889" s="98" t="s">
        <v>64</v>
      </c>
      <c r="BX889" s="63"/>
      <c r="BY889" s="87" t="str">
        <f t="shared" si="449"/>
        <v>Remplir la colonne BU ou BX</v>
      </c>
      <c r="BZ889" s="63"/>
      <c r="CA889" s="173" t="str">
        <f t="shared" si="462"/>
        <v>Remplir la colonne M</v>
      </c>
      <c r="CB889" s="179" t="str">
        <f t="shared" si="450"/>
        <v>Remplir la colonne BZ</v>
      </c>
      <c r="CC889" s="263" t="str">
        <f t="shared" si="463"/>
        <v>Remplir la colonne I</v>
      </c>
      <c r="CD889" s="91"/>
      <c r="CE889" s="315" t="str">
        <f t="shared" si="451"/>
        <v>Remplir les termes C, P, T et TVA</v>
      </c>
      <c r="CF889" s="61" t="str">
        <f t="shared" si="432"/>
        <v>REMPLIR TYPE DE CLIENT</v>
      </c>
      <c r="CG889" s="107" t="str">
        <f t="shared" si="452"/>
        <v>Montant total de l'aide demandée non indiqué</v>
      </c>
      <c r="CH889" s="1"/>
      <c r="CI889" s="1"/>
      <c r="CJ889" s="1"/>
      <c r="CK889" s="1"/>
      <c r="CL889" s="1"/>
    </row>
    <row r="890" spans="1:90" x14ac:dyDescent="0.25">
      <c r="A890" s="51"/>
      <c r="B890" s="111"/>
      <c r="C890" s="111"/>
      <c r="D890" s="111"/>
      <c r="E890" s="111"/>
      <c r="F890" s="111"/>
      <c r="G890" s="132"/>
      <c r="H890" s="151"/>
      <c r="I890" s="299"/>
      <c r="J890" s="152"/>
      <c r="K890" s="153"/>
      <c r="L890" s="169"/>
      <c r="M890" s="39"/>
      <c r="N890" s="90"/>
      <c r="O890" s="39"/>
      <c r="P890" s="23"/>
      <c r="Q890" s="170">
        <f t="shared" si="433"/>
        <v>0</v>
      </c>
      <c r="R890" s="55"/>
      <c r="S890" s="65"/>
      <c r="T890" s="98" t="s">
        <v>64</v>
      </c>
      <c r="U890" s="63"/>
      <c r="V890" s="87" t="str">
        <f t="shared" si="434"/>
        <v>Remplir la colonne R ou U</v>
      </c>
      <c r="W890" s="63"/>
      <c r="X890" s="173" t="str">
        <f t="shared" si="431"/>
        <v>Remplir la colonne M</v>
      </c>
      <c r="Y890" s="179" t="str">
        <f t="shared" si="435"/>
        <v>Remplir la colonne W</v>
      </c>
      <c r="Z890" s="263" t="str">
        <f t="shared" si="453"/>
        <v>Remplir la colonne I</v>
      </c>
      <c r="AA890" s="91"/>
      <c r="AB890" s="315" t="str">
        <f t="shared" si="436"/>
        <v>Remplir les termes C, P, T et TVA</v>
      </c>
      <c r="AC890" s="55"/>
      <c r="AD890" s="65"/>
      <c r="AE890" s="98" t="s">
        <v>64</v>
      </c>
      <c r="AF890" s="63"/>
      <c r="AG890" s="87" t="str">
        <f t="shared" si="437"/>
        <v>Remplir la colonne AC ou AF</v>
      </c>
      <c r="AH890" s="63"/>
      <c r="AI890" s="173" t="str">
        <f t="shared" si="454"/>
        <v>Remplir la colonne M</v>
      </c>
      <c r="AJ890" s="179" t="str">
        <f t="shared" si="438"/>
        <v>Remplir la colonne AH</v>
      </c>
      <c r="AK890" s="263" t="str">
        <f t="shared" si="455"/>
        <v>Remplir la colonne I</v>
      </c>
      <c r="AL890" s="91"/>
      <c r="AM890" s="315" t="str">
        <f t="shared" si="439"/>
        <v>Remplir les terme C, P, T et TVA</v>
      </c>
      <c r="AN890" s="55"/>
      <c r="AO890" s="65"/>
      <c r="AP890" s="98" t="s">
        <v>64</v>
      </c>
      <c r="AQ890" s="63"/>
      <c r="AR890" s="87" t="str">
        <f t="shared" si="440"/>
        <v>Remplir la colonne AN ou AQ</v>
      </c>
      <c r="AS890" s="63"/>
      <c r="AT890" s="173" t="str">
        <f t="shared" si="456"/>
        <v>Remplir la colonne M</v>
      </c>
      <c r="AU890" s="179" t="str">
        <f t="shared" si="441"/>
        <v>Remplir la colonne AS</v>
      </c>
      <c r="AV890" s="263" t="str">
        <f t="shared" si="457"/>
        <v>Remplir la colonne I</v>
      </c>
      <c r="AW890" s="91"/>
      <c r="AX890" s="315" t="str">
        <f t="shared" si="442"/>
        <v>Remplir les termes C, P, T et TVA</v>
      </c>
      <c r="AY890" s="55"/>
      <c r="AZ890" s="65"/>
      <c r="BA890" s="98" t="s">
        <v>64</v>
      </c>
      <c r="BB890" s="63"/>
      <c r="BC890" s="87" t="str">
        <f t="shared" si="443"/>
        <v>Remplir la colonne AY ou BB</v>
      </c>
      <c r="BD890" s="63"/>
      <c r="BE890" s="173" t="str">
        <f t="shared" si="458"/>
        <v>Remplir la colonne M</v>
      </c>
      <c r="BF890" s="179" t="str">
        <f t="shared" si="444"/>
        <v>Remplir la colonne BD</v>
      </c>
      <c r="BG890" s="263" t="str">
        <f t="shared" si="459"/>
        <v>Remplir la colonne I</v>
      </c>
      <c r="BH890" s="91"/>
      <c r="BI890" s="315" t="str">
        <f t="shared" si="445"/>
        <v>Remplir les termes C, P, T et TVA</v>
      </c>
      <c r="BJ890" s="55"/>
      <c r="BK890" s="65"/>
      <c r="BL890" s="98" t="s">
        <v>64</v>
      </c>
      <c r="BM890" s="63"/>
      <c r="BN890" s="87" t="str">
        <f t="shared" si="446"/>
        <v>Remplir la colonne BJ ou BM</v>
      </c>
      <c r="BO890" s="63"/>
      <c r="BP890" s="173" t="str">
        <f t="shared" si="460"/>
        <v>Remplir la colonne M</v>
      </c>
      <c r="BQ890" s="179" t="str">
        <f t="shared" si="447"/>
        <v>Remplir la colonne BO</v>
      </c>
      <c r="BR890" s="263" t="str">
        <f t="shared" si="461"/>
        <v>Remplir la colonne I</v>
      </c>
      <c r="BS890" s="91"/>
      <c r="BT890" s="315" t="str">
        <f t="shared" si="448"/>
        <v>Remplir les termes C, P, T et TVA</v>
      </c>
      <c r="BU890" s="55"/>
      <c r="BV890" s="65"/>
      <c r="BW890" s="98" t="s">
        <v>64</v>
      </c>
      <c r="BX890" s="63"/>
      <c r="BY890" s="87" t="str">
        <f t="shared" si="449"/>
        <v>Remplir la colonne BU ou BX</v>
      </c>
      <c r="BZ890" s="63"/>
      <c r="CA890" s="173" t="str">
        <f t="shared" si="462"/>
        <v>Remplir la colonne M</v>
      </c>
      <c r="CB890" s="179" t="str">
        <f t="shared" si="450"/>
        <v>Remplir la colonne BZ</v>
      </c>
      <c r="CC890" s="263" t="str">
        <f t="shared" si="463"/>
        <v>Remplir la colonne I</v>
      </c>
      <c r="CD890" s="91"/>
      <c r="CE890" s="315" t="str">
        <f t="shared" si="451"/>
        <v>Remplir les termes C, P, T et TVA</v>
      </c>
      <c r="CF890" s="61" t="str">
        <f t="shared" si="432"/>
        <v>REMPLIR TYPE DE CLIENT</v>
      </c>
      <c r="CG890" s="107" t="str">
        <f t="shared" si="452"/>
        <v>Montant total de l'aide demandée non indiqué</v>
      </c>
      <c r="CH890" s="1"/>
      <c r="CI890" s="1"/>
      <c r="CJ890" s="1"/>
      <c r="CK890" s="1"/>
      <c r="CL890" s="1"/>
    </row>
    <row r="891" spans="1:90" x14ac:dyDescent="0.25">
      <c r="A891" s="51"/>
      <c r="B891" s="111"/>
      <c r="C891" s="111"/>
      <c r="D891" s="111"/>
      <c r="E891" s="111"/>
      <c r="F891" s="111"/>
      <c r="G891" s="132"/>
      <c r="H891" s="151"/>
      <c r="I891" s="299"/>
      <c r="J891" s="152"/>
      <c r="K891" s="153"/>
      <c r="L891" s="169"/>
      <c r="M891" s="39"/>
      <c r="N891" s="90"/>
      <c r="O891" s="39"/>
      <c r="P891" s="23"/>
      <c r="Q891" s="170">
        <f t="shared" si="433"/>
        <v>0</v>
      </c>
      <c r="R891" s="55"/>
      <c r="S891" s="65"/>
      <c r="T891" s="98" t="s">
        <v>64</v>
      </c>
      <c r="U891" s="63"/>
      <c r="V891" s="87" t="str">
        <f t="shared" si="434"/>
        <v>Remplir la colonne R ou U</v>
      </c>
      <c r="W891" s="63"/>
      <c r="X891" s="173" t="str">
        <f t="shared" si="431"/>
        <v>Remplir la colonne M</v>
      </c>
      <c r="Y891" s="179" t="str">
        <f t="shared" si="435"/>
        <v>Remplir la colonne W</v>
      </c>
      <c r="Z891" s="263" t="str">
        <f t="shared" si="453"/>
        <v>Remplir la colonne I</v>
      </c>
      <c r="AA891" s="91"/>
      <c r="AB891" s="315" t="str">
        <f t="shared" si="436"/>
        <v>Remplir les termes C, P, T et TVA</v>
      </c>
      <c r="AC891" s="55"/>
      <c r="AD891" s="65"/>
      <c r="AE891" s="98" t="s">
        <v>64</v>
      </c>
      <c r="AF891" s="63"/>
      <c r="AG891" s="87" t="str">
        <f t="shared" si="437"/>
        <v>Remplir la colonne AC ou AF</v>
      </c>
      <c r="AH891" s="63"/>
      <c r="AI891" s="173" t="str">
        <f t="shared" si="454"/>
        <v>Remplir la colonne M</v>
      </c>
      <c r="AJ891" s="179" t="str">
        <f t="shared" si="438"/>
        <v>Remplir la colonne AH</v>
      </c>
      <c r="AK891" s="263" t="str">
        <f t="shared" si="455"/>
        <v>Remplir la colonne I</v>
      </c>
      <c r="AL891" s="91"/>
      <c r="AM891" s="315" t="str">
        <f t="shared" si="439"/>
        <v>Remplir les terme C, P, T et TVA</v>
      </c>
      <c r="AN891" s="55"/>
      <c r="AO891" s="65"/>
      <c r="AP891" s="98" t="s">
        <v>64</v>
      </c>
      <c r="AQ891" s="63"/>
      <c r="AR891" s="87" t="str">
        <f t="shared" si="440"/>
        <v>Remplir la colonne AN ou AQ</v>
      </c>
      <c r="AS891" s="63"/>
      <c r="AT891" s="173" t="str">
        <f t="shared" si="456"/>
        <v>Remplir la colonne M</v>
      </c>
      <c r="AU891" s="179" t="str">
        <f t="shared" si="441"/>
        <v>Remplir la colonne AS</v>
      </c>
      <c r="AV891" s="263" t="str">
        <f t="shared" si="457"/>
        <v>Remplir la colonne I</v>
      </c>
      <c r="AW891" s="91"/>
      <c r="AX891" s="315" t="str">
        <f t="shared" si="442"/>
        <v>Remplir les termes C, P, T et TVA</v>
      </c>
      <c r="AY891" s="55"/>
      <c r="AZ891" s="65"/>
      <c r="BA891" s="98" t="s">
        <v>64</v>
      </c>
      <c r="BB891" s="63"/>
      <c r="BC891" s="87" t="str">
        <f t="shared" si="443"/>
        <v>Remplir la colonne AY ou BB</v>
      </c>
      <c r="BD891" s="63"/>
      <c r="BE891" s="173" t="str">
        <f t="shared" si="458"/>
        <v>Remplir la colonne M</v>
      </c>
      <c r="BF891" s="179" t="str">
        <f t="shared" si="444"/>
        <v>Remplir la colonne BD</v>
      </c>
      <c r="BG891" s="263" t="str">
        <f t="shared" si="459"/>
        <v>Remplir la colonne I</v>
      </c>
      <c r="BH891" s="91"/>
      <c r="BI891" s="315" t="str">
        <f t="shared" si="445"/>
        <v>Remplir les termes C, P, T et TVA</v>
      </c>
      <c r="BJ891" s="55"/>
      <c r="BK891" s="65"/>
      <c r="BL891" s="98" t="s">
        <v>64</v>
      </c>
      <c r="BM891" s="63"/>
      <c r="BN891" s="87" t="str">
        <f t="shared" si="446"/>
        <v>Remplir la colonne BJ ou BM</v>
      </c>
      <c r="BO891" s="63"/>
      <c r="BP891" s="173" t="str">
        <f t="shared" si="460"/>
        <v>Remplir la colonne M</v>
      </c>
      <c r="BQ891" s="179" t="str">
        <f t="shared" si="447"/>
        <v>Remplir la colonne BO</v>
      </c>
      <c r="BR891" s="263" t="str">
        <f t="shared" si="461"/>
        <v>Remplir la colonne I</v>
      </c>
      <c r="BS891" s="91"/>
      <c r="BT891" s="315" t="str">
        <f t="shared" si="448"/>
        <v>Remplir les termes C, P, T et TVA</v>
      </c>
      <c r="BU891" s="55"/>
      <c r="BV891" s="65"/>
      <c r="BW891" s="98" t="s">
        <v>64</v>
      </c>
      <c r="BX891" s="63"/>
      <c r="BY891" s="87" t="str">
        <f t="shared" si="449"/>
        <v>Remplir la colonne BU ou BX</v>
      </c>
      <c r="BZ891" s="63"/>
      <c r="CA891" s="173" t="str">
        <f t="shared" si="462"/>
        <v>Remplir la colonne M</v>
      </c>
      <c r="CB891" s="179" t="str">
        <f t="shared" si="450"/>
        <v>Remplir la colonne BZ</v>
      </c>
      <c r="CC891" s="263" t="str">
        <f t="shared" si="463"/>
        <v>Remplir la colonne I</v>
      </c>
      <c r="CD891" s="91"/>
      <c r="CE891" s="315" t="str">
        <f t="shared" si="451"/>
        <v>Remplir les termes C, P, T et TVA</v>
      </c>
      <c r="CF891" s="61" t="str">
        <f t="shared" si="432"/>
        <v>REMPLIR TYPE DE CLIENT</v>
      </c>
      <c r="CG891" s="107" t="str">
        <f t="shared" si="452"/>
        <v>Montant total de l'aide demandée non indiqué</v>
      </c>
      <c r="CH891" s="1"/>
      <c r="CI891" s="1"/>
      <c r="CJ891" s="1"/>
      <c r="CK891" s="1"/>
      <c r="CL891" s="1"/>
    </row>
    <row r="892" spans="1:90" x14ac:dyDescent="0.25">
      <c r="A892" s="51"/>
      <c r="B892" s="111"/>
      <c r="C892" s="111"/>
      <c r="D892" s="111"/>
      <c r="E892" s="111"/>
      <c r="F892" s="111"/>
      <c r="G892" s="132"/>
      <c r="H892" s="151"/>
      <c r="I892" s="299"/>
      <c r="J892" s="152"/>
      <c r="K892" s="153"/>
      <c r="L892" s="169"/>
      <c r="M892" s="39"/>
      <c r="N892" s="90"/>
      <c r="O892" s="39"/>
      <c r="P892" s="23"/>
      <c r="Q892" s="170">
        <f t="shared" si="433"/>
        <v>0</v>
      </c>
      <c r="R892" s="55"/>
      <c r="S892" s="65"/>
      <c r="T892" s="98" t="s">
        <v>64</v>
      </c>
      <c r="U892" s="63"/>
      <c r="V892" s="87" t="str">
        <f t="shared" si="434"/>
        <v>Remplir la colonne R ou U</v>
      </c>
      <c r="W892" s="63"/>
      <c r="X892" s="173" t="str">
        <f t="shared" si="431"/>
        <v>Remplir la colonne M</v>
      </c>
      <c r="Y892" s="179" t="str">
        <f t="shared" si="435"/>
        <v>Remplir la colonne W</v>
      </c>
      <c r="Z892" s="263" t="str">
        <f t="shared" si="453"/>
        <v>Remplir la colonne I</v>
      </c>
      <c r="AA892" s="91"/>
      <c r="AB892" s="315" t="str">
        <f t="shared" si="436"/>
        <v>Remplir les termes C, P, T et TVA</v>
      </c>
      <c r="AC892" s="55"/>
      <c r="AD892" s="65"/>
      <c r="AE892" s="98" t="s">
        <v>64</v>
      </c>
      <c r="AF892" s="63"/>
      <c r="AG892" s="87" t="str">
        <f t="shared" si="437"/>
        <v>Remplir la colonne AC ou AF</v>
      </c>
      <c r="AH892" s="63"/>
      <c r="AI892" s="173" t="str">
        <f t="shared" si="454"/>
        <v>Remplir la colonne M</v>
      </c>
      <c r="AJ892" s="179" t="str">
        <f t="shared" si="438"/>
        <v>Remplir la colonne AH</v>
      </c>
      <c r="AK892" s="263" t="str">
        <f t="shared" si="455"/>
        <v>Remplir la colonne I</v>
      </c>
      <c r="AL892" s="91"/>
      <c r="AM892" s="315" t="str">
        <f t="shared" si="439"/>
        <v>Remplir les terme C, P, T et TVA</v>
      </c>
      <c r="AN892" s="55"/>
      <c r="AO892" s="65"/>
      <c r="AP892" s="98" t="s">
        <v>64</v>
      </c>
      <c r="AQ892" s="63"/>
      <c r="AR892" s="87" t="str">
        <f t="shared" si="440"/>
        <v>Remplir la colonne AN ou AQ</v>
      </c>
      <c r="AS892" s="63"/>
      <c r="AT892" s="173" t="str">
        <f t="shared" si="456"/>
        <v>Remplir la colonne M</v>
      </c>
      <c r="AU892" s="179" t="str">
        <f t="shared" si="441"/>
        <v>Remplir la colonne AS</v>
      </c>
      <c r="AV892" s="263" t="str">
        <f t="shared" si="457"/>
        <v>Remplir la colonne I</v>
      </c>
      <c r="AW892" s="91"/>
      <c r="AX892" s="315" t="str">
        <f t="shared" si="442"/>
        <v>Remplir les termes C, P, T et TVA</v>
      </c>
      <c r="AY892" s="55"/>
      <c r="AZ892" s="65"/>
      <c r="BA892" s="98" t="s">
        <v>64</v>
      </c>
      <c r="BB892" s="63"/>
      <c r="BC892" s="87" t="str">
        <f t="shared" si="443"/>
        <v>Remplir la colonne AY ou BB</v>
      </c>
      <c r="BD892" s="63"/>
      <c r="BE892" s="173" t="str">
        <f t="shared" si="458"/>
        <v>Remplir la colonne M</v>
      </c>
      <c r="BF892" s="179" t="str">
        <f t="shared" si="444"/>
        <v>Remplir la colonne BD</v>
      </c>
      <c r="BG892" s="263" t="str">
        <f t="shared" si="459"/>
        <v>Remplir la colonne I</v>
      </c>
      <c r="BH892" s="91"/>
      <c r="BI892" s="315" t="str">
        <f t="shared" si="445"/>
        <v>Remplir les termes C, P, T et TVA</v>
      </c>
      <c r="BJ892" s="55"/>
      <c r="BK892" s="65"/>
      <c r="BL892" s="98" t="s">
        <v>64</v>
      </c>
      <c r="BM892" s="63"/>
      <c r="BN892" s="87" t="str">
        <f t="shared" si="446"/>
        <v>Remplir la colonne BJ ou BM</v>
      </c>
      <c r="BO892" s="63"/>
      <c r="BP892" s="173" t="str">
        <f t="shared" si="460"/>
        <v>Remplir la colonne M</v>
      </c>
      <c r="BQ892" s="179" t="str">
        <f t="shared" si="447"/>
        <v>Remplir la colonne BO</v>
      </c>
      <c r="BR892" s="263" t="str">
        <f t="shared" si="461"/>
        <v>Remplir la colonne I</v>
      </c>
      <c r="BS892" s="91"/>
      <c r="BT892" s="315" t="str">
        <f t="shared" si="448"/>
        <v>Remplir les termes C, P, T et TVA</v>
      </c>
      <c r="BU892" s="55"/>
      <c r="BV892" s="65"/>
      <c r="BW892" s="98" t="s">
        <v>64</v>
      </c>
      <c r="BX892" s="63"/>
      <c r="BY892" s="87" t="str">
        <f t="shared" si="449"/>
        <v>Remplir la colonne BU ou BX</v>
      </c>
      <c r="BZ892" s="63"/>
      <c r="CA892" s="173" t="str">
        <f t="shared" si="462"/>
        <v>Remplir la colonne M</v>
      </c>
      <c r="CB892" s="179" t="str">
        <f t="shared" si="450"/>
        <v>Remplir la colonne BZ</v>
      </c>
      <c r="CC892" s="263" t="str">
        <f t="shared" si="463"/>
        <v>Remplir la colonne I</v>
      </c>
      <c r="CD892" s="91"/>
      <c r="CE892" s="315" t="str">
        <f t="shared" si="451"/>
        <v>Remplir les termes C, P, T et TVA</v>
      </c>
      <c r="CF892" s="61" t="str">
        <f t="shared" si="432"/>
        <v>REMPLIR TYPE DE CLIENT</v>
      </c>
      <c r="CG892" s="107" t="str">
        <f t="shared" si="452"/>
        <v>Montant total de l'aide demandée non indiqué</v>
      </c>
      <c r="CH892" s="1"/>
      <c r="CI892" s="1"/>
      <c r="CJ892" s="1"/>
      <c r="CK892" s="1"/>
      <c r="CL892" s="1"/>
    </row>
    <row r="893" spans="1:90" x14ac:dyDescent="0.25">
      <c r="A893" s="51"/>
      <c r="B893" s="111"/>
      <c r="C893" s="111"/>
      <c r="D893" s="111"/>
      <c r="E893" s="111"/>
      <c r="F893" s="111"/>
      <c r="G893" s="132"/>
      <c r="H893" s="151"/>
      <c r="I893" s="299"/>
      <c r="J893" s="152"/>
      <c r="K893" s="153"/>
      <c r="L893" s="169"/>
      <c r="M893" s="39"/>
      <c r="N893" s="90"/>
      <c r="O893" s="39"/>
      <c r="P893" s="23"/>
      <c r="Q893" s="170">
        <f t="shared" si="433"/>
        <v>0</v>
      </c>
      <c r="R893" s="55"/>
      <c r="S893" s="65"/>
      <c r="T893" s="98" t="s">
        <v>64</v>
      </c>
      <c r="U893" s="63"/>
      <c r="V893" s="87" t="str">
        <f t="shared" si="434"/>
        <v>Remplir la colonne R ou U</v>
      </c>
      <c r="W893" s="63"/>
      <c r="X893" s="173" t="str">
        <f t="shared" si="431"/>
        <v>Remplir la colonne M</v>
      </c>
      <c r="Y893" s="179" t="str">
        <f t="shared" si="435"/>
        <v>Remplir la colonne W</v>
      </c>
      <c r="Z893" s="263" t="str">
        <f t="shared" si="453"/>
        <v>Remplir la colonne I</v>
      </c>
      <c r="AA893" s="91"/>
      <c r="AB893" s="315" t="str">
        <f t="shared" si="436"/>
        <v>Remplir les termes C, P, T et TVA</v>
      </c>
      <c r="AC893" s="55"/>
      <c r="AD893" s="65"/>
      <c r="AE893" s="98" t="s">
        <v>64</v>
      </c>
      <c r="AF893" s="63"/>
      <c r="AG893" s="87" t="str">
        <f t="shared" si="437"/>
        <v>Remplir la colonne AC ou AF</v>
      </c>
      <c r="AH893" s="63"/>
      <c r="AI893" s="173" t="str">
        <f t="shared" si="454"/>
        <v>Remplir la colonne M</v>
      </c>
      <c r="AJ893" s="179" t="str">
        <f t="shared" si="438"/>
        <v>Remplir la colonne AH</v>
      </c>
      <c r="AK893" s="263" t="str">
        <f t="shared" si="455"/>
        <v>Remplir la colonne I</v>
      </c>
      <c r="AL893" s="91"/>
      <c r="AM893" s="315" t="str">
        <f t="shared" si="439"/>
        <v>Remplir les terme C, P, T et TVA</v>
      </c>
      <c r="AN893" s="55"/>
      <c r="AO893" s="65"/>
      <c r="AP893" s="98" t="s">
        <v>64</v>
      </c>
      <c r="AQ893" s="63"/>
      <c r="AR893" s="87" t="str">
        <f t="shared" si="440"/>
        <v>Remplir la colonne AN ou AQ</v>
      </c>
      <c r="AS893" s="63"/>
      <c r="AT893" s="173" t="str">
        <f t="shared" si="456"/>
        <v>Remplir la colonne M</v>
      </c>
      <c r="AU893" s="179" t="str">
        <f t="shared" si="441"/>
        <v>Remplir la colonne AS</v>
      </c>
      <c r="AV893" s="263" t="str">
        <f t="shared" si="457"/>
        <v>Remplir la colonne I</v>
      </c>
      <c r="AW893" s="91"/>
      <c r="AX893" s="315" t="str">
        <f t="shared" si="442"/>
        <v>Remplir les termes C, P, T et TVA</v>
      </c>
      <c r="AY893" s="55"/>
      <c r="AZ893" s="65"/>
      <c r="BA893" s="98" t="s">
        <v>64</v>
      </c>
      <c r="BB893" s="63"/>
      <c r="BC893" s="87" t="str">
        <f t="shared" si="443"/>
        <v>Remplir la colonne AY ou BB</v>
      </c>
      <c r="BD893" s="63"/>
      <c r="BE893" s="173" t="str">
        <f t="shared" si="458"/>
        <v>Remplir la colonne M</v>
      </c>
      <c r="BF893" s="179" t="str">
        <f t="shared" si="444"/>
        <v>Remplir la colonne BD</v>
      </c>
      <c r="BG893" s="263" t="str">
        <f t="shared" si="459"/>
        <v>Remplir la colonne I</v>
      </c>
      <c r="BH893" s="91"/>
      <c r="BI893" s="315" t="str">
        <f t="shared" si="445"/>
        <v>Remplir les termes C, P, T et TVA</v>
      </c>
      <c r="BJ893" s="55"/>
      <c r="BK893" s="65"/>
      <c r="BL893" s="98" t="s">
        <v>64</v>
      </c>
      <c r="BM893" s="63"/>
      <c r="BN893" s="87" t="str">
        <f t="shared" si="446"/>
        <v>Remplir la colonne BJ ou BM</v>
      </c>
      <c r="BO893" s="63"/>
      <c r="BP893" s="173" t="str">
        <f t="shared" si="460"/>
        <v>Remplir la colonne M</v>
      </c>
      <c r="BQ893" s="179" t="str">
        <f t="shared" si="447"/>
        <v>Remplir la colonne BO</v>
      </c>
      <c r="BR893" s="263" t="str">
        <f t="shared" si="461"/>
        <v>Remplir la colonne I</v>
      </c>
      <c r="BS893" s="91"/>
      <c r="BT893" s="315" t="str">
        <f t="shared" si="448"/>
        <v>Remplir les termes C, P, T et TVA</v>
      </c>
      <c r="BU893" s="55"/>
      <c r="BV893" s="65"/>
      <c r="BW893" s="98" t="s">
        <v>64</v>
      </c>
      <c r="BX893" s="63"/>
      <c r="BY893" s="87" t="str">
        <f t="shared" si="449"/>
        <v>Remplir la colonne BU ou BX</v>
      </c>
      <c r="BZ893" s="63"/>
      <c r="CA893" s="173" t="str">
        <f t="shared" si="462"/>
        <v>Remplir la colonne M</v>
      </c>
      <c r="CB893" s="179" t="str">
        <f t="shared" si="450"/>
        <v>Remplir la colonne BZ</v>
      </c>
      <c r="CC893" s="263" t="str">
        <f t="shared" si="463"/>
        <v>Remplir la colonne I</v>
      </c>
      <c r="CD893" s="91"/>
      <c r="CE893" s="315" t="str">
        <f t="shared" si="451"/>
        <v>Remplir les termes C, P, T et TVA</v>
      </c>
      <c r="CF893" s="61" t="str">
        <f t="shared" si="432"/>
        <v>REMPLIR TYPE DE CLIENT</v>
      </c>
      <c r="CG893" s="107" t="str">
        <f t="shared" si="452"/>
        <v>Montant total de l'aide demandée non indiqué</v>
      </c>
      <c r="CH893" s="1"/>
      <c r="CI893" s="1"/>
      <c r="CJ893" s="1"/>
      <c r="CK893" s="1"/>
      <c r="CL893" s="1"/>
    </row>
    <row r="894" spans="1:90" x14ac:dyDescent="0.25">
      <c r="A894" s="51"/>
      <c r="B894" s="111"/>
      <c r="C894" s="111"/>
      <c r="D894" s="111"/>
      <c r="E894" s="111"/>
      <c r="F894" s="111"/>
      <c r="G894" s="132"/>
      <c r="H894" s="151"/>
      <c r="I894" s="299"/>
      <c r="J894" s="152"/>
      <c r="K894" s="153"/>
      <c r="L894" s="169"/>
      <c r="M894" s="39"/>
      <c r="N894" s="90"/>
      <c r="O894" s="39"/>
      <c r="P894" s="23"/>
      <c r="Q894" s="170">
        <f t="shared" si="433"/>
        <v>0</v>
      </c>
      <c r="R894" s="55"/>
      <c r="S894" s="65"/>
      <c r="T894" s="98" t="s">
        <v>64</v>
      </c>
      <c r="U894" s="63"/>
      <c r="V894" s="87" t="str">
        <f t="shared" si="434"/>
        <v>Remplir la colonne R ou U</v>
      </c>
      <c r="W894" s="63"/>
      <c r="X894" s="173" t="str">
        <f t="shared" si="431"/>
        <v>Remplir la colonne M</v>
      </c>
      <c r="Y894" s="179" t="str">
        <f t="shared" si="435"/>
        <v>Remplir la colonne W</v>
      </c>
      <c r="Z894" s="263" t="str">
        <f t="shared" si="453"/>
        <v>Remplir la colonne I</v>
      </c>
      <c r="AA894" s="91"/>
      <c r="AB894" s="315" t="str">
        <f t="shared" si="436"/>
        <v>Remplir les termes C, P, T et TVA</v>
      </c>
      <c r="AC894" s="55"/>
      <c r="AD894" s="65"/>
      <c r="AE894" s="98" t="s">
        <v>64</v>
      </c>
      <c r="AF894" s="63"/>
      <c r="AG894" s="87" t="str">
        <f t="shared" si="437"/>
        <v>Remplir la colonne AC ou AF</v>
      </c>
      <c r="AH894" s="63"/>
      <c r="AI894" s="173" t="str">
        <f t="shared" si="454"/>
        <v>Remplir la colonne M</v>
      </c>
      <c r="AJ894" s="179" t="str">
        <f t="shared" si="438"/>
        <v>Remplir la colonne AH</v>
      </c>
      <c r="AK894" s="263" t="str">
        <f t="shared" si="455"/>
        <v>Remplir la colonne I</v>
      </c>
      <c r="AL894" s="91"/>
      <c r="AM894" s="315" t="str">
        <f t="shared" si="439"/>
        <v>Remplir les terme C, P, T et TVA</v>
      </c>
      <c r="AN894" s="55"/>
      <c r="AO894" s="65"/>
      <c r="AP894" s="98" t="s">
        <v>64</v>
      </c>
      <c r="AQ894" s="63"/>
      <c r="AR894" s="87" t="str">
        <f t="shared" si="440"/>
        <v>Remplir la colonne AN ou AQ</v>
      </c>
      <c r="AS894" s="63"/>
      <c r="AT894" s="173" t="str">
        <f t="shared" si="456"/>
        <v>Remplir la colonne M</v>
      </c>
      <c r="AU894" s="179" t="str">
        <f t="shared" si="441"/>
        <v>Remplir la colonne AS</v>
      </c>
      <c r="AV894" s="263" t="str">
        <f t="shared" si="457"/>
        <v>Remplir la colonne I</v>
      </c>
      <c r="AW894" s="91"/>
      <c r="AX894" s="315" t="str">
        <f t="shared" si="442"/>
        <v>Remplir les termes C, P, T et TVA</v>
      </c>
      <c r="AY894" s="55"/>
      <c r="AZ894" s="65"/>
      <c r="BA894" s="98" t="s">
        <v>64</v>
      </c>
      <c r="BB894" s="63"/>
      <c r="BC894" s="87" t="str">
        <f t="shared" si="443"/>
        <v>Remplir la colonne AY ou BB</v>
      </c>
      <c r="BD894" s="63"/>
      <c r="BE894" s="173" t="str">
        <f t="shared" si="458"/>
        <v>Remplir la colonne M</v>
      </c>
      <c r="BF894" s="179" t="str">
        <f t="shared" si="444"/>
        <v>Remplir la colonne BD</v>
      </c>
      <c r="BG894" s="263" t="str">
        <f t="shared" si="459"/>
        <v>Remplir la colonne I</v>
      </c>
      <c r="BH894" s="91"/>
      <c r="BI894" s="315" t="str">
        <f t="shared" si="445"/>
        <v>Remplir les termes C, P, T et TVA</v>
      </c>
      <c r="BJ894" s="55"/>
      <c r="BK894" s="65"/>
      <c r="BL894" s="98" t="s">
        <v>64</v>
      </c>
      <c r="BM894" s="63"/>
      <c r="BN894" s="87" t="str">
        <f t="shared" si="446"/>
        <v>Remplir la colonne BJ ou BM</v>
      </c>
      <c r="BO894" s="63"/>
      <c r="BP894" s="173" t="str">
        <f t="shared" si="460"/>
        <v>Remplir la colonne M</v>
      </c>
      <c r="BQ894" s="179" t="str">
        <f t="shared" si="447"/>
        <v>Remplir la colonne BO</v>
      </c>
      <c r="BR894" s="263" t="str">
        <f t="shared" si="461"/>
        <v>Remplir la colonne I</v>
      </c>
      <c r="BS894" s="91"/>
      <c r="BT894" s="315" t="str">
        <f t="shared" si="448"/>
        <v>Remplir les termes C, P, T et TVA</v>
      </c>
      <c r="BU894" s="55"/>
      <c r="BV894" s="65"/>
      <c r="BW894" s="98" t="s">
        <v>64</v>
      </c>
      <c r="BX894" s="63"/>
      <c r="BY894" s="87" t="str">
        <f t="shared" si="449"/>
        <v>Remplir la colonne BU ou BX</v>
      </c>
      <c r="BZ894" s="63"/>
      <c r="CA894" s="173" t="str">
        <f t="shared" si="462"/>
        <v>Remplir la colonne M</v>
      </c>
      <c r="CB894" s="179" t="str">
        <f t="shared" si="450"/>
        <v>Remplir la colonne BZ</v>
      </c>
      <c r="CC894" s="263" t="str">
        <f t="shared" si="463"/>
        <v>Remplir la colonne I</v>
      </c>
      <c r="CD894" s="91"/>
      <c r="CE894" s="315" t="str">
        <f t="shared" si="451"/>
        <v>Remplir les termes C, P, T et TVA</v>
      </c>
      <c r="CF894" s="61" t="str">
        <f t="shared" si="432"/>
        <v>REMPLIR TYPE DE CLIENT</v>
      </c>
      <c r="CG894" s="107" t="str">
        <f t="shared" si="452"/>
        <v>Montant total de l'aide demandée non indiqué</v>
      </c>
      <c r="CH894" s="1"/>
      <c r="CI894" s="1"/>
      <c r="CJ894" s="1"/>
      <c r="CK894" s="1"/>
      <c r="CL894" s="1"/>
    </row>
    <row r="895" spans="1:90" x14ac:dyDescent="0.25">
      <c r="A895" s="51"/>
      <c r="B895" s="111"/>
      <c r="C895" s="111"/>
      <c r="D895" s="111"/>
      <c r="E895" s="111"/>
      <c r="F895" s="111"/>
      <c r="G895" s="132"/>
      <c r="H895" s="151"/>
      <c r="I895" s="299"/>
      <c r="J895" s="152"/>
      <c r="K895" s="153"/>
      <c r="L895" s="169"/>
      <c r="M895" s="39"/>
      <c r="N895" s="90"/>
      <c r="O895" s="39"/>
      <c r="P895" s="23"/>
      <c r="Q895" s="170">
        <f t="shared" si="433"/>
        <v>0</v>
      </c>
      <c r="R895" s="55"/>
      <c r="S895" s="65"/>
      <c r="T895" s="98" t="s">
        <v>64</v>
      </c>
      <c r="U895" s="63"/>
      <c r="V895" s="87" t="str">
        <f t="shared" si="434"/>
        <v>Remplir la colonne R ou U</v>
      </c>
      <c r="W895" s="63"/>
      <c r="X895" s="173" t="str">
        <f t="shared" si="431"/>
        <v>Remplir la colonne M</v>
      </c>
      <c r="Y895" s="179" t="str">
        <f t="shared" si="435"/>
        <v>Remplir la colonne W</v>
      </c>
      <c r="Z895" s="263" t="str">
        <f t="shared" si="453"/>
        <v>Remplir la colonne I</v>
      </c>
      <c r="AA895" s="91"/>
      <c r="AB895" s="315" t="str">
        <f t="shared" si="436"/>
        <v>Remplir les termes C, P, T et TVA</v>
      </c>
      <c r="AC895" s="55"/>
      <c r="AD895" s="65"/>
      <c r="AE895" s="98" t="s">
        <v>64</v>
      </c>
      <c r="AF895" s="63"/>
      <c r="AG895" s="87" t="str">
        <f t="shared" si="437"/>
        <v>Remplir la colonne AC ou AF</v>
      </c>
      <c r="AH895" s="63"/>
      <c r="AI895" s="173" t="str">
        <f t="shared" si="454"/>
        <v>Remplir la colonne M</v>
      </c>
      <c r="AJ895" s="179" t="str">
        <f t="shared" si="438"/>
        <v>Remplir la colonne AH</v>
      </c>
      <c r="AK895" s="263" t="str">
        <f t="shared" si="455"/>
        <v>Remplir la colonne I</v>
      </c>
      <c r="AL895" s="91"/>
      <c r="AM895" s="315" t="str">
        <f t="shared" si="439"/>
        <v>Remplir les terme C, P, T et TVA</v>
      </c>
      <c r="AN895" s="55"/>
      <c r="AO895" s="65"/>
      <c r="AP895" s="98" t="s">
        <v>64</v>
      </c>
      <c r="AQ895" s="63"/>
      <c r="AR895" s="87" t="str">
        <f t="shared" si="440"/>
        <v>Remplir la colonne AN ou AQ</v>
      </c>
      <c r="AS895" s="63"/>
      <c r="AT895" s="173" t="str">
        <f t="shared" si="456"/>
        <v>Remplir la colonne M</v>
      </c>
      <c r="AU895" s="179" t="str">
        <f t="shared" si="441"/>
        <v>Remplir la colonne AS</v>
      </c>
      <c r="AV895" s="263" t="str">
        <f t="shared" si="457"/>
        <v>Remplir la colonne I</v>
      </c>
      <c r="AW895" s="91"/>
      <c r="AX895" s="315" t="str">
        <f t="shared" si="442"/>
        <v>Remplir les termes C, P, T et TVA</v>
      </c>
      <c r="AY895" s="55"/>
      <c r="AZ895" s="65"/>
      <c r="BA895" s="98" t="s">
        <v>64</v>
      </c>
      <c r="BB895" s="63"/>
      <c r="BC895" s="87" t="str">
        <f t="shared" si="443"/>
        <v>Remplir la colonne AY ou BB</v>
      </c>
      <c r="BD895" s="63"/>
      <c r="BE895" s="173" t="str">
        <f t="shared" si="458"/>
        <v>Remplir la colonne M</v>
      </c>
      <c r="BF895" s="179" t="str">
        <f t="shared" si="444"/>
        <v>Remplir la colonne BD</v>
      </c>
      <c r="BG895" s="263" t="str">
        <f t="shared" si="459"/>
        <v>Remplir la colonne I</v>
      </c>
      <c r="BH895" s="91"/>
      <c r="BI895" s="315" t="str">
        <f t="shared" si="445"/>
        <v>Remplir les termes C, P, T et TVA</v>
      </c>
      <c r="BJ895" s="55"/>
      <c r="BK895" s="65"/>
      <c r="BL895" s="98" t="s">
        <v>64</v>
      </c>
      <c r="BM895" s="63"/>
      <c r="BN895" s="87" t="str">
        <f t="shared" si="446"/>
        <v>Remplir la colonne BJ ou BM</v>
      </c>
      <c r="BO895" s="63"/>
      <c r="BP895" s="173" t="str">
        <f t="shared" si="460"/>
        <v>Remplir la colonne M</v>
      </c>
      <c r="BQ895" s="179" t="str">
        <f t="shared" si="447"/>
        <v>Remplir la colonne BO</v>
      </c>
      <c r="BR895" s="263" t="str">
        <f t="shared" si="461"/>
        <v>Remplir la colonne I</v>
      </c>
      <c r="BS895" s="91"/>
      <c r="BT895" s="315" t="str">
        <f t="shared" si="448"/>
        <v>Remplir les termes C, P, T et TVA</v>
      </c>
      <c r="BU895" s="55"/>
      <c r="BV895" s="65"/>
      <c r="BW895" s="98" t="s">
        <v>64</v>
      </c>
      <c r="BX895" s="63"/>
      <c r="BY895" s="87" t="str">
        <f t="shared" si="449"/>
        <v>Remplir la colonne BU ou BX</v>
      </c>
      <c r="BZ895" s="63"/>
      <c r="CA895" s="173" t="str">
        <f t="shared" si="462"/>
        <v>Remplir la colonne M</v>
      </c>
      <c r="CB895" s="179" t="str">
        <f t="shared" si="450"/>
        <v>Remplir la colonne BZ</v>
      </c>
      <c r="CC895" s="263" t="str">
        <f t="shared" si="463"/>
        <v>Remplir la colonne I</v>
      </c>
      <c r="CD895" s="91"/>
      <c r="CE895" s="315" t="str">
        <f t="shared" si="451"/>
        <v>Remplir les termes C, P, T et TVA</v>
      </c>
      <c r="CF895" s="61" t="str">
        <f t="shared" si="432"/>
        <v>REMPLIR TYPE DE CLIENT</v>
      </c>
      <c r="CG895" s="107" t="str">
        <f t="shared" si="452"/>
        <v>Montant total de l'aide demandée non indiqué</v>
      </c>
      <c r="CH895" s="1"/>
      <c r="CI895" s="1"/>
      <c r="CJ895" s="1"/>
      <c r="CK895" s="1"/>
      <c r="CL895" s="1"/>
    </row>
    <row r="896" spans="1:90" x14ac:dyDescent="0.25">
      <c r="A896" s="51"/>
      <c r="B896" s="111"/>
      <c r="C896" s="111"/>
      <c r="D896" s="111"/>
      <c r="E896" s="111"/>
      <c r="F896" s="111"/>
      <c r="G896" s="132"/>
      <c r="H896" s="151"/>
      <c r="I896" s="299"/>
      <c r="J896" s="152"/>
      <c r="K896" s="153"/>
      <c r="L896" s="169"/>
      <c r="M896" s="39"/>
      <c r="N896" s="90"/>
      <c r="O896" s="39"/>
      <c r="P896" s="23"/>
      <c r="Q896" s="170">
        <f t="shared" si="433"/>
        <v>0</v>
      </c>
      <c r="R896" s="55"/>
      <c r="S896" s="65"/>
      <c r="T896" s="98" t="s">
        <v>64</v>
      </c>
      <c r="U896" s="63"/>
      <c r="V896" s="87" t="str">
        <f t="shared" si="434"/>
        <v>Remplir la colonne R ou U</v>
      </c>
      <c r="W896" s="63"/>
      <c r="X896" s="173" t="str">
        <f t="shared" si="431"/>
        <v>Remplir la colonne M</v>
      </c>
      <c r="Y896" s="179" t="str">
        <f t="shared" si="435"/>
        <v>Remplir la colonne W</v>
      </c>
      <c r="Z896" s="263" t="str">
        <f t="shared" si="453"/>
        <v>Remplir la colonne I</v>
      </c>
      <c r="AA896" s="91"/>
      <c r="AB896" s="315" t="str">
        <f t="shared" si="436"/>
        <v>Remplir les termes C, P, T et TVA</v>
      </c>
      <c r="AC896" s="55"/>
      <c r="AD896" s="65"/>
      <c r="AE896" s="98" t="s">
        <v>64</v>
      </c>
      <c r="AF896" s="63"/>
      <c r="AG896" s="87" t="str">
        <f t="shared" si="437"/>
        <v>Remplir la colonne AC ou AF</v>
      </c>
      <c r="AH896" s="63"/>
      <c r="AI896" s="173" t="str">
        <f t="shared" si="454"/>
        <v>Remplir la colonne M</v>
      </c>
      <c r="AJ896" s="179" t="str">
        <f t="shared" si="438"/>
        <v>Remplir la colonne AH</v>
      </c>
      <c r="AK896" s="263" t="str">
        <f t="shared" si="455"/>
        <v>Remplir la colonne I</v>
      </c>
      <c r="AL896" s="91"/>
      <c r="AM896" s="315" t="str">
        <f t="shared" si="439"/>
        <v>Remplir les terme C, P, T et TVA</v>
      </c>
      <c r="AN896" s="55"/>
      <c r="AO896" s="65"/>
      <c r="AP896" s="98" t="s">
        <v>64</v>
      </c>
      <c r="AQ896" s="63"/>
      <c r="AR896" s="87" t="str">
        <f t="shared" si="440"/>
        <v>Remplir la colonne AN ou AQ</v>
      </c>
      <c r="AS896" s="63"/>
      <c r="AT896" s="173" t="str">
        <f t="shared" si="456"/>
        <v>Remplir la colonne M</v>
      </c>
      <c r="AU896" s="179" t="str">
        <f t="shared" si="441"/>
        <v>Remplir la colonne AS</v>
      </c>
      <c r="AV896" s="263" t="str">
        <f t="shared" si="457"/>
        <v>Remplir la colonne I</v>
      </c>
      <c r="AW896" s="91"/>
      <c r="AX896" s="315" t="str">
        <f t="shared" si="442"/>
        <v>Remplir les termes C, P, T et TVA</v>
      </c>
      <c r="AY896" s="55"/>
      <c r="AZ896" s="65"/>
      <c r="BA896" s="98" t="s">
        <v>64</v>
      </c>
      <c r="BB896" s="63"/>
      <c r="BC896" s="87" t="str">
        <f t="shared" si="443"/>
        <v>Remplir la colonne AY ou BB</v>
      </c>
      <c r="BD896" s="63"/>
      <c r="BE896" s="173" t="str">
        <f t="shared" si="458"/>
        <v>Remplir la colonne M</v>
      </c>
      <c r="BF896" s="179" t="str">
        <f t="shared" si="444"/>
        <v>Remplir la colonne BD</v>
      </c>
      <c r="BG896" s="263" t="str">
        <f t="shared" si="459"/>
        <v>Remplir la colonne I</v>
      </c>
      <c r="BH896" s="91"/>
      <c r="BI896" s="315" t="str">
        <f t="shared" si="445"/>
        <v>Remplir les termes C, P, T et TVA</v>
      </c>
      <c r="BJ896" s="55"/>
      <c r="BK896" s="65"/>
      <c r="BL896" s="98" t="s">
        <v>64</v>
      </c>
      <c r="BM896" s="63"/>
      <c r="BN896" s="87" t="str">
        <f t="shared" si="446"/>
        <v>Remplir la colonne BJ ou BM</v>
      </c>
      <c r="BO896" s="63"/>
      <c r="BP896" s="173" t="str">
        <f t="shared" si="460"/>
        <v>Remplir la colonne M</v>
      </c>
      <c r="BQ896" s="179" t="str">
        <f t="shared" si="447"/>
        <v>Remplir la colonne BO</v>
      </c>
      <c r="BR896" s="263" t="str">
        <f t="shared" si="461"/>
        <v>Remplir la colonne I</v>
      </c>
      <c r="BS896" s="91"/>
      <c r="BT896" s="315" t="str">
        <f t="shared" si="448"/>
        <v>Remplir les termes C, P, T et TVA</v>
      </c>
      <c r="BU896" s="55"/>
      <c r="BV896" s="65"/>
      <c r="BW896" s="98" t="s">
        <v>64</v>
      </c>
      <c r="BX896" s="63"/>
      <c r="BY896" s="87" t="str">
        <f t="shared" si="449"/>
        <v>Remplir la colonne BU ou BX</v>
      </c>
      <c r="BZ896" s="63"/>
      <c r="CA896" s="173" t="str">
        <f t="shared" si="462"/>
        <v>Remplir la colonne M</v>
      </c>
      <c r="CB896" s="179" t="str">
        <f t="shared" si="450"/>
        <v>Remplir la colonne BZ</v>
      </c>
      <c r="CC896" s="263" t="str">
        <f t="shared" si="463"/>
        <v>Remplir la colonne I</v>
      </c>
      <c r="CD896" s="91"/>
      <c r="CE896" s="315" t="str">
        <f t="shared" si="451"/>
        <v>Remplir les termes C, P, T et TVA</v>
      </c>
      <c r="CF896" s="61" t="str">
        <f t="shared" si="432"/>
        <v>REMPLIR TYPE DE CLIENT</v>
      </c>
      <c r="CG896" s="107" t="str">
        <f t="shared" si="452"/>
        <v>Montant total de l'aide demandée non indiqué</v>
      </c>
      <c r="CH896" s="1"/>
      <c r="CI896" s="1"/>
      <c r="CJ896" s="1"/>
      <c r="CK896" s="1"/>
      <c r="CL896" s="1"/>
    </row>
    <row r="897" spans="1:90" x14ac:dyDescent="0.25">
      <c r="A897" s="51"/>
      <c r="B897" s="111"/>
      <c r="C897" s="111"/>
      <c r="D897" s="111"/>
      <c r="E897" s="111"/>
      <c r="F897" s="111"/>
      <c r="G897" s="132"/>
      <c r="H897" s="151"/>
      <c r="I897" s="299"/>
      <c r="J897" s="152"/>
      <c r="K897" s="153"/>
      <c r="L897" s="169"/>
      <c r="M897" s="39"/>
      <c r="N897" s="90"/>
      <c r="O897" s="39"/>
      <c r="P897" s="23"/>
      <c r="Q897" s="170">
        <f t="shared" si="433"/>
        <v>0</v>
      </c>
      <c r="R897" s="55"/>
      <c r="S897" s="65"/>
      <c r="T897" s="98" t="s">
        <v>64</v>
      </c>
      <c r="U897" s="63"/>
      <c r="V897" s="87" t="str">
        <f t="shared" si="434"/>
        <v>Remplir la colonne R ou U</v>
      </c>
      <c r="W897" s="63"/>
      <c r="X897" s="173" t="str">
        <f t="shared" si="431"/>
        <v>Remplir la colonne M</v>
      </c>
      <c r="Y897" s="179" t="str">
        <f t="shared" si="435"/>
        <v>Remplir la colonne W</v>
      </c>
      <c r="Z897" s="263" t="str">
        <f t="shared" si="453"/>
        <v>Remplir la colonne I</v>
      </c>
      <c r="AA897" s="91"/>
      <c r="AB897" s="315" t="str">
        <f t="shared" si="436"/>
        <v>Remplir les termes C, P, T et TVA</v>
      </c>
      <c r="AC897" s="55"/>
      <c r="AD897" s="65"/>
      <c r="AE897" s="98" t="s">
        <v>64</v>
      </c>
      <c r="AF897" s="63"/>
      <c r="AG897" s="87" t="str">
        <f t="shared" si="437"/>
        <v>Remplir la colonne AC ou AF</v>
      </c>
      <c r="AH897" s="63"/>
      <c r="AI897" s="173" t="str">
        <f t="shared" si="454"/>
        <v>Remplir la colonne M</v>
      </c>
      <c r="AJ897" s="179" t="str">
        <f t="shared" si="438"/>
        <v>Remplir la colonne AH</v>
      </c>
      <c r="AK897" s="263" t="str">
        <f t="shared" si="455"/>
        <v>Remplir la colonne I</v>
      </c>
      <c r="AL897" s="91"/>
      <c r="AM897" s="315" t="str">
        <f t="shared" si="439"/>
        <v>Remplir les terme C, P, T et TVA</v>
      </c>
      <c r="AN897" s="55"/>
      <c r="AO897" s="65"/>
      <c r="AP897" s="98" t="s">
        <v>64</v>
      </c>
      <c r="AQ897" s="63"/>
      <c r="AR897" s="87" t="str">
        <f t="shared" si="440"/>
        <v>Remplir la colonne AN ou AQ</v>
      </c>
      <c r="AS897" s="63"/>
      <c r="AT897" s="173" t="str">
        <f t="shared" si="456"/>
        <v>Remplir la colonne M</v>
      </c>
      <c r="AU897" s="179" t="str">
        <f t="shared" si="441"/>
        <v>Remplir la colonne AS</v>
      </c>
      <c r="AV897" s="263" t="str">
        <f t="shared" si="457"/>
        <v>Remplir la colonne I</v>
      </c>
      <c r="AW897" s="91"/>
      <c r="AX897" s="315" t="str">
        <f t="shared" si="442"/>
        <v>Remplir les termes C, P, T et TVA</v>
      </c>
      <c r="AY897" s="55"/>
      <c r="AZ897" s="65"/>
      <c r="BA897" s="98" t="s">
        <v>64</v>
      </c>
      <c r="BB897" s="63"/>
      <c r="BC897" s="87" t="str">
        <f t="shared" si="443"/>
        <v>Remplir la colonne AY ou BB</v>
      </c>
      <c r="BD897" s="63"/>
      <c r="BE897" s="173" t="str">
        <f t="shared" si="458"/>
        <v>Remplir la colonne M</v>
      </c>
      <c r="BF897" s="179" t="str">
        <f t="shared" si="444"/>
        <v>Remplir la colonne BD</v>
      </c>
      <c r="BG897" s="263" t="str">
        <f t="shared" si="459"/>
        <v>Remplir la colonne I</v>
      </c>
      <c r="BH897" s="91"/>
      <c r="BI897" s="315" t="str">
        <f t="shared" si="445"/>
        <v>Remplir les termes C, P, T et TVA</v>
      </c>
      <c r="BJ897" s="55"/>
      <c r="BK897" s="65"/>
      <c r="BL897" s="98" t="s">
        <v>64</v>
      </c>
      <c r="BM897" s="63"/>
      <c r="BN897" s="87" t="str">
        <f t="shared" si="446"/>
        <v>Remplir la colonne BJ ou BM</v>
      </c>
      <c r="BO897" s="63"/>
      <c r="BP897" s="173" t="str">
        <f t="shared" si="460"/>
        <v>Remplir la colonne M</v>
      </c>
      <c r="BQ897" s="179" t="str">
        <f t="shared" si="447"/>
        <v>Remplir la colonne BO</v>
      </c>
      <c r="BR897" s="263" t="str">
        <f t="shared" si="461"/>
        <v>Remplir la colonne I</v>
      </c>
      <c r="BS897" s="91"/>
      <c r="BT897" s="315" t="str">
        <f t="shared" si="448"/>
        <v>Remplir les termes C, P, T et TVA</v>
      </c>
      <c r="BU897" s="55"/>
      <c r="BV897" s="65"/>
      <c r="BW897" s="98" t="s">
        <v>64</v>
      </c>
      <c r="BX897" s="63"/>
      <c r="BY897" s="87" t="str">
        <f t="shared" si="449"/>
        <v>Remplir la colonne BU ou BX</v>
      </c>
      <c r="BZ897" s="63"/>
      <c r="CA897" s="173" t="str">
        <f t="shared" si="462"/>
        <v>Remplir la colonne M</v>
      </c>
      <c r="CB897" s="179" t="str">
        <f t="shared" si="450"/>
        <v>Remplir la colonne BZ</v>
      </c>
      <c r="CC897" s="263" t="str">
        <f t="shared" si="463"/>
        <v>Remplir la colonne I</v>
      </c>
      <c r="CD897" s="91"/>
      <c r="CE897" s="315" t="str">
        <f t="shared" si="451"/>
        <v>Remplir les termes C, P, T et TVA</v>
      </c>
      <c r="CF897" s="61" t="str">
        <f t="shared" si="432"/>
        <v>REMPLIR TYPE DE CLIENT</v>
      </c>
      <c r="CG897" s="107" t="str">
        <f t="shared" si="452"/>
        <v>Montant total de l'aide demandée non indiqué</v>
      </c>
      <c r="CH897" s="1"/>
      <c r="CI897" s="1"/>
      <c r="CJ897" s="1"/>
      <c r="CK897" s="1"/>
      <c r="CL897" s="1"/>
    </row>
    <row r="898" spans="1:90" x14ac:dyDescent="0.25">
      <c r="A898" s="51"/>
      <c r="B898" s="111"/>
      <c r="C898" s="111"/>
      <c r="D898" s="111"/>
      <c r="E898" s="111"/>
      <c r="F898" s="111"/>
      <c r="G898" s="132"/>
      <c r="H898" s="151"/>
      <c r="I898" s="299"/>
      <c r="J898" s="152"/>
      <c r="K898" s="153"/>
      <c r="L898" s="169"/>
      <c r="M898" s="39"/>
      <c r="N898" s="90"/>
      <c r="O898" s="39"/>
      <c r="P898" s="23"/>
      <c r="Q898" s="170">
        <f t="shared" si="433"/>
        <v>0</v>
      </c>
      <c r="R898" s="55"/>
      <c r="S898" s="65"/>
      <c r="T898" s="98" t="s">
        <v>64</v>
      </c>
      <c r="U898" s="63"/>
      <c r="V898" s="87" t="str">
        <f t="shared" si="434"/>
        <v>Remplir la colonne R ou U</v>
      </c>
      <c r="W898" s="63"/>
      <c r="X898" s="173" t="str">
        <f t="shared" si="431"/>
        <v>Remplir la colonne M</v>
      </c>
      <c r="Y898" s="179" t="str">
        <f t="shared" si="435"/>
        <v>Remplir la colonne W</v>
      </c>
      <c r="Z898" s="263" t="str">
        <f t="shared" si="453"/>
        <v>Remplir la colonne I</v>
      </c>
      <c r="AA898" s="91"/>
      <c r="AB898" s="315" t="str">
        <f t="shared" si="436"/>
        <v>Remplir les termes C, P, T et TVA</v>
      </c>
      <c r="AC898" s="55"/>
      <c r="AD898" s="65"/>
      <c r="AE898" s="98" t="s">
        <v>64</v>
      </c>
      <c r="AF898" s="63"/>
      <c r="AG898" s="87" t="str">
        <f t="shared" si="437"/>
        <v>Remplir la colonne AC ou AF</v>
      </c>
      <c r="AH898" s="63"/>
      <c r="AI898" s="173" t="str">
        <f t="shared" si="454"/>
        <v>Remplir la colonne M</v>
      </c>
      <c r="AJ898" s="179" t="str">
        <f t="shared" si="438"/>
        <v>Remplir la colonne AH</v>
      </c>
      <c r="AK898" s="263" t="str">
        <f t="shared" si="455"/>
        <v>Remplir la colonne I</v>
      </c>
      <c r="AL898" s="91"/>
      <c r="AM898" s="315" t="str">
        <f t="shared" si="439"/>
        <v>Remplir les terme C, P, T et TVA</v>
      </c>
      <c r="AN898" s="55"/>
      <c r="AO898" s="65"/>
      <c r="AP898" s="98" t="s">
        <v>64</v>
      </c>
      <c r="AQ898" s="63"/>
      <c r="AR898" s="87" t="str">
        <f t="shared" si="440"/>
        <v>Remplir la colonne AN ou AQ</v>
      </c>
      <c r="AS898" s="63"/>
      <c r="AT898" s="173" t="str">
        <f t="shared" si="456"/>
        <v>Remplir la colonne M</v>
      </c>
      <c r="AU898" s="179" t="str">
        <f t="shared" si="441"/>
        <v>Remplir la colonne AS</v>
      </c>
      <c r="AV898" s="263" t="str">
        <f t="shared" si="457"/>
        <v>Remplir la colonne I</v>
      </c>
      <c r="AW898" s="91"/>
      <c r="AX898" s="315" t="str">
        <f t="shared" si="442"/>
        <v>Remplir les termes C, P, T et TVA</v>
      </c>
      <c r="AY898" s="55"/>
      <c r="AZ898" s="65"/>
      <c r="BA898" s="98" t="s">
        <v>64</v>
      </c>
      <c r="BB898" s="63"/>
      <c r="BC898" s="87" t="str">
        <f t="shared" si="443"/>
        <v>Remplir la colonne AY ou BB</v>
      </c>
      <c r="BD898" s="63"/>
      <c r="BE898" s="173" t="str">
        <f t="shared" si="458"/>
        <v>Remplir la colonne M</v>
      </c>
      <c r="BF898" s="179" t="str">
        <f t="shared" si="444"/>
        <v>Remplir la colonne BD</v>
      </c>
      <c r="BG898" s="263" t="str">
        <f t="shared" si="459"/>
        <v>Remplir la colonne I</v>
      </c>
      <c r="BH898" s="91"/>
      <c r="BI898" s="315" t="str">
        <f t="shared" si="445"/>
        <v>Remplir les termes C, P, T et TVA</v>
      </c>
      <c r="BJ898" s="55"/>
      <c r="BK898" s="65"/>
      <c r="BL898" s="98" t="s">
        <v>64</v>
      </c>
      <c r="BM898" s="63"/>
      <c r="BN898" s="87" t="str">
        <f t="shared" si="446"/>
        <v>Remplir la colonne BJ ou BM</v>
      </c>
      <c r="BO898" s="63"/>
      <c r="BP898" s="173" t="str">
        <f t="shared" si="460"/>
        <v>Remplir la colonne M</v>
      </c>
      <c r="BQ898" s="179" t="str">
        <f t="shared" si="447"/>
        <v>Remplir la colonne BO</v>
      </c>
      <c r="BR898" s="263" t="str">
        <f t="shared" si="461"/>
        <v>Remplir la colonne I</v>
      </c>
      <c r="BS898" s="91"/>
      <c r="BT898" s="315" t="str">
        <f t="shared" si="448"/>
        <v>Remplir les termes C, P, T et TVA</v>
      </c>
      <c r="BU898" s="55"/>
      <c r="BV898" s="65"/>
      <c r="BW898" s="98" t="s">
        <v>64</v>
      </c>
      <c r="BX898" s="63"/>
      <c r="BY898" s="87" t="str">
        <f t="shared" si="449"/>
        <v>Remplir la colonne BU ou BX</v>
      </c>
      <c r="BZ898" s="63"/>
      <c r="CA898" s="173" t="str">
        <f t="shared" si="462"/>
        <v>Remplir la colonne M</v>
      </c>
      <c r="CB898" s="179" t="str">
        <f t="shared" si="450"/>
        <v>Remplir la colonne BZ</v>
      </c>
      <c r="CC898" s="263" t="str">
        <f t="shared" si="463"/>
        <v>Remplir la colonne I</v>
      </c>
      <c r="CD898" s="91"/>
      <c r="CE898" s="315" t="str">
        <f t="shared" si="451"/>
        <v>Remplir les termes C, P, T et TVA</v>
      </c>
      <c r="CF898" s="61" t="str">
        <f t="shared" si="432"/>
        <v>REMPLIR TYPE DE CLIENT</v>
      </c>
      <c r="CG898" s="107" t="str">
        <f t="shared" si="452"/>
        <v>Montant total de l'aide demandée non indiqué</v>
      </c>
      <c r="CH898" s="1"/>
      <c r="CI898" s="1"/>
      <c r="CJ898" s="1"/>
      <c r="CK898" s="1"/>
      <c r="CL898" s="1"/>
    </row>
    <row r="899" spans="1:90" x14ac:dyDescent="0.25">
      <c r="A899" s="51"/>
      <c r="B899" s="111"/>
      <c r="C899" s="111"/>
      <c r="D899" s="111"/>
      <c r="E899" s="111"/>
      <c r="F899" s="111"/>
      <c r="G899" s="132"/>
      <c r="H899" s="151"/>
      <c r="I899" s="299"/>
      <c r="J899" s="152"/>
      <c r="K899" s="153"/>
      <c r="L899" s="169"/>
      <c r="M899" s="39"/>
      <c r="N899" s="90"/>
      <c r="O899" s="39"/>
      <c r="P899" s="23"/>
      <c r="Q899" s="170">
        <f t="shared" si="433"/>
        <v>0</v>
      </c>
      <c r="R899" s="55"/>
      <c r="S899" s="65"/>
      <c r="T899" s="98" t="s">
        <v>64</v>
      </c>
      <c r="U899" s="63"/>
      <c r="V899" s="87" t="str">
        <f t="shared" si="434"/>
        <v>Remplir la colonne R ou U</v>
      </c>
      <c r="W899" s="63"/>
      <c r="X899" s="173" t="str">
        <f t="shared" si="431"/>
        <v>Remplir la colonne M</v>
      </c>
      <c r="Y899" s="179" t="str">
        <f t="shared" si="435"/>
        <v>Remplir la colonne W</v>
      </c>
      <c r="Z899" s="263" t="str">
        <f t="shared" si="453"/>
        <v>Remplir la colonne I</v>
      </c>
      <c r="AA899" s="91"/>
      <c r="AB899" s="315" t="str">
        <f t="shared" si="436"/>
        <v>Remplir les termes C, P, T et TVA</v>
      </c>
      <c r="AC899" s="55"/>
      <c r="AD899" s="65"/>
      <c r="AE899" s="98" t="s">
        <v>64</v>
      </c>
      <c r="AF899" s="63"/>
      <c r="AG899" s="87" t="str">
        <f t="shared" si="437"/>
        <v>Remplir la colonne AC ou AF</v>
      </c>
      <c r="AH899" s="63"/>
      <c r="AI899" s="173" t="str">
        <f t="shared" si="454"/>
        <v>Remplir la colonne M</v>
      </c>
      <c r="AJ899" s="179" t="str">
        <f t="shared" si="438"/>
        <v>Remplir la colonne AH</v>
      </c>
      <c r="AK899" s="263" t="str">
        <f t="shared" si="455"/>
        <v>Remplir la colonne I</v>
      </c>
      <c r="AL899" s="91"/>
      <c r="AM899" s="315" t="str">
        <f t="shared" si="439"/>
        <v>Remplir les terme C, P, T et TVA</v>
      </c>
      <c r="AN899" s="55"/>
      <c r="AO899" s="65"/>
      <c r="AP899" s="98" t="s">
        <v>64</v>
      </c>
      <c r="AQ899" s="63"/>
      <c r="AR899" s="87" t="str">
        <f t="shared" si="440"/>
        <v>Remplir la colonne AN ou AQ</v>
      </c>
      <c r="AS899" s="63"/>
      <c r="AT899" s="173" t="str">
        <f t="shared" si="456"/>
        <v>Remplir la colonne M</v>
      </c>
      <c r="AU899" s="179" t="str">
        <f t="shared" si="441"/>
        <v>Remplir la colonne AS</v>
      </c>
      <c r="AV899" s="263" t="str">
        <f t="shared" si="457"/>
        <v>Remplir la colonne I</v>
      </c>
      <c r="AW899" s="91"/>
      <c r="AX899" s="315" t="str">
        <f t="shared" si="442"/>
        <v>Remplir les termes C, P, T et TVA</v>
      </c>
      <c r="AY899" s="55"/>
      <c r="AZ899" s="65"/>
      <c r="BA899" s="98" t="s">
        <v>64</v>
      </c>
      <c r="BB899" s="63"/>
      <c r="BC899" s="87" t="str">
        <f t="shared" si="443"/>
        <v>Remplir la colonne AY ou BB</v>
      </c>
      <c r="BD899" s="63"/>
      <c r="BE899" s="173" t="str">
        <f t="shared" si="458"/>
        <v>Remplir la colonne M</v>
      </c>
      <c r="BF899" s="179" t="str">
        <f t="shared" si="444"/>
        <v>Remplir la colonne BD</v>
      </c>
      <c r="BG899" s="263" t="str">
        <f t="shared" si="459"/>
        <v>Remplir la colonne I</v>
      </c>
      <c r="BH899" s="91"/>
      <c r="BI899" s="315" t="str">
        <f t="shared" si="445"/>
        <v>Remplir les termes C, P, T et TVA</v>
      </c>
      <c r="BJ899" s="55"/>
      <c r="BK899" s="65"/>
      <c r="BL899" s="98" t="s">
        <v>64</v>
      </c>
      <c r="BM899" s="63"/>
      <c r="BN899" s="87" t="str">
        <f t="shared" si="446"/>
        <v>Remplir la colonne BJ ou BM</v>
      </c>
      <c r="BO899" s="63"/>
      <c r="BP899" s="173" t="str">
        <f t="shared" si="460"/>
        <v>Remplir la colonne M</v>
      </c>
      <c r="BQ899" s="179" t="str">
        <f t="shared" si="447"/>
        <v>Remplir la colonne BO</v>
      </c>
      <c r="BR899" s="263" t="str">
        <f t="shared" si="461"/>
        <v>Remplir la colonne I</v>
      </c>
      <c r="BS899" s="91"/>
      <c r="BT899" s="315" t="str">
        <f t="shared" si="448"/>
        <v>Remplir les termes C, P, T et TVA</v>
      </c>
      <c r="BU899" s="55"/>
      <c r="BV899" s="65"/>
      <c r="BW899" s="98" t="s">
        <v>64</v>
      </c>
      <c r="BX899" s="63"/>
      <c r="BY899" s="87" t="str">
        <f t="shared" si="449"/>
        <v>Remplir la colonne BU ou BX</v>
      </c>
      <c r="BZ899" s="63"/>
      <c r="CA899" s="173" t="str">
        <f t="shared" si="462"/>
        <v>Remplir la colonne M</v>
      </c>
      <c r="CB899" s="179" t="str">
        <f t="shared" si="450"/>
        <v>Remplir la colonne BZ</v>
      </c>
      <c r="CC899" s="263" t="str">
        <f t="shared" si="463"/>
        <v>Remplir la colonne I</v>
      </c>
      <c r="CD899" s="91"/>
      <c r="CE899" s="315" t="str">
        <f t="shared" si="451"/>
        <v>Remplir les termes C, P, T et TVA</v>
      </c>
      <c r="CF899" s="61" t="str">
        <f t="shared" si="432"/>
        <v>REMPLIR TYPE DE CLIENT</v>
      </c>
      <c r="CG899" s="107" t="str">
        <f t="shared" si="452"/>
        <v>Montant total de l'aide demandée non indiqué</v>
      </c>
      <c r="CH899" s="1"/>
      <c r="CI899" s="1"/>
      <c r="CJ899" s="1"/>
      <c r="CK899" s="1"/>
      <c r="CL899" s="1"/>
    </row>
    <row r="900" spans="1:90" x14ac:dyDescent="0.25">
      <c r="A900" s="51"/>
      <c r="B900" s="111"/>
      <c r="C900" s="111"/>
      <c r="D900" s="111"/>
      <c r="E900" s="111"/>
      <c r="F900" s="111"/>
      <c r="G900" s="132"/>
      <c r="H900" s="151"/>
      <c r="I900" s="299"/>
      <c r="J900" s="152"/>
      <c r="K900" s="153"/>
      <c r="L900" s="169"/>
      <c r="M900" s="39"/>
      <c r="N900" s="90"/>
      <c r="O900" s="39"/>
      <c r="P900" s="23"/>
      <c r="Q900" s="170">
        <f t="shared" si="433"/>
        <v>0</v>
      </c>
      <c r="R900" s="55"/>
      <c r="S900" s="65"/>
      <c r="T900" s="98" t="s">
        <v>64</v>
      </c>
      <c r="U900" s="63"/>
      <c r="V900" s="87" t="str">
        <f t="shared" si="434"/>
        <v>Remplir la colonne R ou U</v>
      </c>
      <c r="W900" s="63"/>
      <c r="X900" s="173" t="str">
        <f t="shared" si="431"/>
        <v>Remplir la colonne M</v>
      </c>
      <c r="Y900" s="179" t="str">
        <f t="shared" si="435"/>
        <v>Remplir la colonne W</v>
      </c>
      <c r="Z900" s="263" t="str">
        <f t="shared" si="453"/>
        <v>Remplir la colonne I</v>
      </c>
      <c r="AA900" s="91"/>
      <c r="AB900" s="315" t="str">
        <f t="shared" si="436"/>
        <v>Remplir les termes C, P, T et TVA</v>
      </c>
      <c r="AC900" s="55"/>
      <c r="AD900" s="65"/>
      <c r="AE900" s="98" t="s">
        <v>64</v>
      </c>
      <c r="AF900" s="63"/>
      <c r="AG900" s="87" t="str">
        <f t="shared" si="437"/>
        <v>Remplir la colonne AC ou AF</v>
      </c>
      <c r="AH900" s="63"/>
      <c r="AI900" s="173" t="str">
        <f t="shared" si="454"/>
        <v>Remplir la colonne M</v>
      </c>
      <c r="AJ900" s="179" t="str">
        <f t="shared" si="438"/>
        <v>Remplir la colonne AH</v>
      </c>
      <c r="AK900" s="263" t="str">
        <f t="shared" si="455"/>
        <v>Remplir la colonne I</v>
      </c>
      <c r="AL900" s="91"/>
      <c r="AM900" s="315" t="str">
        <f t="shared" si="439"/>
        <v>Remplir les terme C, P, T et TVA</v>
      </c>
      <c r="AN900" s="55"/>
      <c r="AO900" s="65"/>
      <c r="AP900" s="98" t="s">
        <v>64</v>
      </c>
      <c r="AQ900" s="63"/>
      <c r="AR900" s="87" t="str">
        <f t="shared" si="440"/>
        <v>Remplir la colonne AN ou AQ</v>
      </c>
      <c r="AS900" s="63"/>
      <c r="AT900" s="173" t="str">
        <f t="shared" si="456"/>
        <v>Remplir la colonne M</v>
      </c>
      <c r="AU900" s="179" t="str">
        <f t="shared" si="441"/>
        <v>Remplir la colonne AS</v>
      </c>
      <c r="AV900" s="263" t="str">
        <f t="shared" si="457"/>
        <v>Remplir la colonne I</v>
      </c>
      <c r="AW900" s="91"/>
      <c r="AX900" s="315" t="str">
        <f t="shared" si="442"/>
        <v>Remplir les termes C, P, T et TVA</v>
      </c>
      <c r="AY900" s="55"/>
      <c r="AZ900" s="65"/>
      <c r="BA900" s="98" t="s">
        <v>64</v>
      </c>
      <c r="BB900" s="63"/>
      <c r="BC900" s="87" t="str">
        <f t="shared" si="443"/>
        <v>Remplir la colonne AY ou BB</v>
      </c>
      <c r="BD900" s="63"/>
      <c r="BE900" s="173" t="str">
        <f t="shared" si="458"/>
        <v>Remplir la colonne M</v>
      </c>
      <c r="BF900" s="179" t="str">
        <f t="shared" si="444"/>
        <v>Remplir la colonne BD</v>
      </c>
      <c r="BG900" s="263" t="str">
        <f t="shared" si="459"/>
        <v>Remplir la colonne I</v>
      </c>
      <c r="BH900" s="91"/>
      <c r="BI900" s="315" t="str">
        <f t="shared" si="445"/>
        <v>Remplir les termes C, P, T et TVA</v>
      </c>
      <c r="BJ900" s="55"/>
      <c r="BK900" s="65"/>
      <c r="BL900" s="98" t="s">
        <v>64</v>
      </c>
      <c r="BM900" s="63"/>
      <c r="BN900" s="87" t="str">
        <f t="shared" si="446"/>
        <v>Remplir la colonne BJ ou BM</v>
      </c>
      <c r="BO900" s="63"/>
      <c r="BP900" s="173" t="str">
        <f t="shared" si="460"/>
        <v>Remplir la colonne M</v>
      </c>
      <c r="BQ900" s="179" t="str">
        <f t="shared" si="447"/>
        <v>Remplir la colonne BO</v>
      </c>
      <c r="BR900" s="263" t="str">
        <f t="shared" si="461"/>
        <v>Remplir la colonne I</v>
      </c>
      <c r="BS900" s="91"/>
      <c r="BT900" s="315" t="str">
        <f t="shared" si="448"/>
        <v>Remplir les termes C, P, T et TVA</v>
      </c>
      <c r="BU900" s="55"/>
      <c r="BV900" s="65"/>
      <c r="BW900" s="98" t="s">
        <v>64</v>
      </c>
      <c r="BX900" s="63"/>
      <c r="BY900" s="87" t="str">
        <f t="shared" si="449"/>
        <v>Remplir la colonne BU ou BX</v>
      </c>
      <c r="BZ900" s="63"/>
      <c r="CA900" s="173" t="str">
        <f t="shared" si="462"/>
        <v>Remplir la colonne M</v>
      </c>
      <c r="CB900" s="179" t="str">
        <f t="shared" si="450"/>
        <v>Remplir la colonne BZ</v>
      </c>
      <c r="CC900" s="263" t="str">
        <f t="shared" si="463"/>
        <v>Remplir la colonne I</v>
      </c>
      <c r="CD900" s="91"/>
      <c r="CE900" s="315" t="str">
        <f t="shared" si="451"/>
        <v>Remplir les termes C, P, T et TVA</v>
      </c>
      <c r="CF900" s="61" t="str">
        <f t="shared" si="432"/>
        <v>REMPLIR TYPE DE CLIENT</v>
      </c>
      <c r="CG900" s="107" t="str">
        <f t="shared" si="452"/>
        <v>Montant total de l'aide demandée non indiqué</v>
      </c>
      <c r="CH900" s="1"/>
      <c r="CI900" s="1"/>
      <c r="CJ900" s="1"/>
      <c r="CK900" s="1"/>
      <c r="CL900" s="1"/>
    </row>
    <row r="901" spans="1:90" x14ac:dyDescent="0.25">
      <c r="A901" s="51"/>
      <c r="B901" s="111"/>
      <c r="C901" s="111"/>
      <c r="D901" s="111"/>
      <c r="E901" s="111"/>
      <c r="F901" s="111"/>
      <c r="G901" s="132"/>
      <c r="H901" s="151"/>
      <c r="I901" s="299"/>
      <c r="J901" s="152"/>
      <c r="K901" s="153"/>
      <c r="L901" s="169"/>
      <c r="M901" s="39"/>
      <c r="N901" s="90"/>
      <c r="O901" s="39"/>
      <c r="P901" s="23"/>
      <c r="Q901" s="170">
        <f t="shared" si="433"/>
        <v>0</v>
      </c>
      <c r="R901" s="55"/>
      <c r="S901" s="65"/>
      <c r="T901" s="98" t="s">
        <v>64</v>
      </c>
      <c r="U901" s="63"/>
      <c r="V901" s="87" t="str">
        <f t="shared" si="434"/>
        <v>Remplir la colonne R ou U</v>
      </c>
      <c r="W901" s="63"/>
      <c r="X901" s="173" t="str">
        <f t="shared" si="431"/>
        <v>Remplir la colonne M</v>
      </c>
      <c r="Y901" s="179" t="str">
        <f t="shared" si="435"/>
        <v>Remplir la colonne W</v>
      </c>
      <c r="Z901" s="263" t="str">
        <f t="shared" si="453"/>
        <v>Remplir la colonne I</v>
      </c>
      <c r="AA901" s="91"/>
      <c r="AB901" s="315" t="str">
        <f t="shared" si="436"/>
        <v>Remplir les termes C, P, T et TVA</v>
      </c>
      <c r="AC901" s="55"/>
      <c r="AD901" s="65"/>
      <c r="AE901" s="98" t="s">
        <v>64</v>
      </c>
      <c r="AF901" s="63"/>
      <c r="AG901" s="87" t="str">
        <f t="shared" si="437"/>
        <v>Remplir la colonne AC ou AF</v>
      </c>
      <c r="AH901" s="63"/>
      <c r="AI901" s="173" t="str">
        <f t="shared" si="454"/>
        <v>Remplir la colonne M</v>
      </c>
      <c r="AJ901" s="179" t="str">
        <f t="shared" si="438"/>
        <v>Remplir la colonne AH</v>
      </c>
      <c r="AK901" s="263" t="str">
        <f t="shared" si="455"/>
        <v>Remplir la colonne I</v>
      </c>
      <c r="AL901" s="91"/>
      <c r="AM901" s="315" t="str">
        <f t="shared" si="439"/>
        <v>Remplir les terme C, P, T et TVA</v>
      </c>
      <c r="AN901" s="55"/>
      <c r="AO901" s="65"/>
      <c r="AP901" s="98" t="s">
        <v>64</v>
      </c>
      <c r="AQ901" s="63"/>
      <c r="AR901" s="87" t="str">
        <f t="shared" si="440"/>
        <v>Remplir la colonne AN ou AQ</v>
      </c>
      <c r="AS901" s="63"/>
      <c r="AT901" s="173" t="str">
        <f t="shared" si="456"/>
        <v>Remplir la colonne M</v>
      </c>
      <c r="AU901" s="179" t="str">
        <f t="shared" si="441"/>
        <v>Remplir la colonne AS</v>
      </c>
      <c r="AV901" s="263" t="str">
        <f t="shared" si="457"/>
        <v>Remplir la colonne I</v>
      </c>
      <c r="AW901" s="91"/>
      <c r="AX901" s="315" t="str">
        <f t="shared" si="442"/>
        <v>Remplir les termes C, P, T et TVA</v>
      </c>
      <c r="AY901" s="55"/>
      <c r="AZ901" s="65"/>
      <c r="BA901" s="98" t="s">
        <v>64</v>
      </c>
      <c r="BB901" s="63"/>
      <c r="BC901" s="87" t="str">
        <f t="shared" si="443"/>
        <v>Remplir la colonne AY ou BB</v>
      </c>
      <c r="BD901" s="63"/>
      <c r="BE901" s="173" t="str">
        <f t="shared" si="458"/>
        <v>Remplir la colonne M</v>
      </c>
      <c r="BF901" s="179" t="str">
        <f t="shared" si="444"/>
        <v>Remplir la colonne BD</v>
      </c>
      <c r="BG901" s="263" t="str">
        <f t="shared" si="459"/>
        <v>Remplir la colonne I</v>
      </c>
      <c r="BH901" s="91"/>
      <c r="BI901" s="315" t="str">
        <f t="shared" si="445"/>
        <v>Remplir les termes C, P, T et TVA</v>
      </c>
      <c r="BJ901" s="55"/>
      <c r="BK901" s="65"/>
      <c r="BL901" s="98" t="s">
        <v>64</v>
      </c>
      <c r="BM901" s="63"/>
      <c r="BN901" s="87" t="str">
        <f t="shared" si="446"/>
        <v>Remplir la colonne BJ ou BM</v>
      </c>
      <c r="BO901" s="63"/>
      <c r="BP901" s="173" t="str">
        <f t="shared" si="460"/>
        <v>Remplir la colonne M</v>
      </c>
      <c r="BQ901" s="179" t="str">
        <f t="shared" si="447"/>
        <v>Remplir la colonne BO</v>
      </c>
      <c r="BR901" s="263" t="str">
        <f t="shared" si="461"/>
        <v>Remplir la colonne I</v>
      </c>
      <c r="BS901" s="91"/>
      <c r="BT901" s="315" t="str">
        <f t="shared" si="448"/>
        <v>Remplir les termes C, P, T et TVA</v>
      </c>
      <c r="BU901" s="55"/>
      <c r="BV901" s="65"/>
      <c r="BW901" s="98" t="s">
        <v>64</v>
      </c>
      <c r="BX901" s="63"/>
      <c r="BY901" s="87" t="str">
        <f t="shared" si="449"/>
        <v>Remplir la colonne BU ou BX</v>
      </c>
      <c r="BZ901" s="63"/>
      <c r="CA901" s="173" t="str">
        <f t="shared" si="462"/>
        <v>Remplir la colonne M</v>
      </c>
      <c r="CB901" s="179" t="str">
        <f t="shared" si="450"/>
        <v>Remplir la colonne BZ</v>
      </c>
      <c r="CC901" s="263" t="str">
        <f t="shared" si="463"/>
        <v>Remplir la colonne I</v>
      </c>
      <c r="CD901" s="91"/>
      <c r="CE901" s="315" t="str">
        <f t="shared" si="451"/>
        <v>Remplir les termes C, P, T et TVA</v>
      </c>
      <c r="CF901" s="61" t="str">
        <f t="shared" si="432"/>
        <v>REMPLIR TYPE DE CLIENT</v>
      </c>
      <c r="CG901" s="107" t="str">
        <f t="shared" si="452"/>
        <v>Montant total de l'aide demandée non indiqué</v>
      </c>
      <c r="CH901" s="1"/>
      <c r="CI901" s="1"/>
      <c r="CJ901" s="1"/>
      <c r="CK901" s="1"/>
      <c r="CL901" s="1"/>
    </row>
    <row r="902" spans="1:90" x14ac:dyDescent="0.25">
      <c r="A902" s="51"/>
      <c r="B902" s="111"/>
      <c r="C902" s="111"/>
      <c r="D902" s="111"/>
      <c r="E902" s="111"/>
      <c r="F902" s="111"/>
      <c r="G902" s="132"/>
      <c r="H902" s="151"/>
      <c r="I902" s="299"/>
      <c r="J902" s="152"/>
      <c r="K902" s="153"/>
      <c r="L902" s="169"/>
      <c r="M902" s="39"/>
      <c r="N902" s="90"/>
      <c r="O902" s="39"/>
      <c r="P902" s="23"/>
      <c r="Q902" s="170">
        <f t="shared" si="433"/>
        <v>0</v>
      </c>
      <c r="R902" s="55"/>
      <c r="S902" s="65"/>
      <c r="T902" s="98" t="s">
        <v>64</v>
      </c>
      <c r="U902" s="63"/>
      <c r="V902" s="87" t="str">
        <f t="shared" si="434"/>
        <v>Remplir la colonne R ou U</v>
      </c>
      <c r="W902" s="63"/>
      <c r="X902" s="173" t="str">
        <f t="shared" si="431"/>
        <v>Remplir la colonne M</v>
      </c>
      <c r="Y902" s="179" t="str">
        <f t="shared" si="435"/>
        <v>Remplir la colonne W</v>
      </c>
      <c r="Z902" s="263" t="str">
        <f t="shared" si="453"/>
        <v>Remplir la colonne I</v>
      </c>
      <c r="AA902" s="91"/>
      <c r="AB902" s="315" t="str">
        <f t="shared" si="436"/>
        <v>Remplir les termes C, P, T et TVA</v>
      </c>
      <c r="AC902" s="55"/>
      <c r="AD902" s="65"/>
      <c r="AE902" s="98" t="s">
        <v>64</v>
      </c>
      <c r="AF902" s="63"/>
      <c r="AG902" s="87" t="str">
        <f t="shared" si="437"/>
        <v>Remplir la colonne AC ou AF</v>
      </c>
      <c r="AH902" s="63"/>
      <c r="AI902" s="173" t="str">
        <f t="shared" si="454"/>
        <v>Remplir la colonne M</v>
      </c>
      <c r="AJ902" s="179" t="str">
        <f t="shared" si="438"/>
        <v>Remplir la colonne AH</v>
      </c>
      <c r="AK902" s="263" t="str">
        <f t="shared" si="455"/>
        <v>Remplir la colonne I</v>
      </c>
      <c r="AL902" s="91"/>
      <c r="AM902" s="315" t="str">
        <f t="shared" si="439"/>
        <v>Remplir les terme C, P, T et TVA</v>
      </c>
      <c r="AN902" s="55"/>
      <c r="AO902" s="65"/>
      <c r="AP902" s="98" t="s">
        <v>64</v>
      </c>
      <c r="AQ902" s="63"/>
      <c r="AR902" s="87" t="str">
        <f t="shared" si="440"/>
        <v>Remplir la colonne AN ou AQ</v>
      </c>
      <c r="AS902" s="63"/>
      <c r="AT902" s="173" t="str">
        <f t="shared" si="456"/>
        <v>Remplir la colonne M</v>
      </c>
      <c r="AU902" s="179" t="str">
        <f t="shared" si="441"/>
        <v>Remplir la colonne AS</v>
      </c>
      <c r="AV902" s="263" t="str">
        <f t="shared" si="457"/>
        <v>Remplir la colonne I</v>
      </c>
      <c r="AW902" s="91"/>
      <c r="AX902" s="315" t="str">
        <f t="shared" si="442"/>
        <v>Remplir les termes C, P, T et TVA</v>
      </c>
      <c r="AY902" s="55"/>
      <c r="AZ902" s="65"/>
      <c r="BA902" s="98" t="s">
        <v>64</v>
      </c>
      <c r="BB902" s="63"/>
      <c r="BC902" s="87" t="str">
        <f t="shared" si="443"/>
        <v>Remplir la colonne AY ou BB</v>
      </c>
      <c r="BD902" s="63"/>
      <c r="BE902" s="173" t="str">
        <f t="shared" si="458"/>
        <v>Remplir la colonne M</v>
      </c>
      <c r="BF902" s="179" t="str">
        <f t="shared" si="444"/>
        <v>Remplir la colonne BD</v>
      </c>
      <c r="BG902" s="263" t="str">
        <f t="shared" si="459"/>
        <v>Remplir la colonne I</v>
      </c>
      <c r="BH902" s="91"/>
      <c r="BI902" s="315" t="str">
        <f t="shared" si="445"/>
        <v>Remplir les termes C, P, T et TVA</v>
      </c>
      <c r="BJ902" s="55"/>
      <c r="BK902" s="65"/>
      <c r="BL902" s="98" t="s">
        <v>64</v>
      </c>
      <c r="BM902" s="63"/>
      <c r="BN902" s="87" t="str">
        <f t="shared" si="446"/>
        <v>Remplir la colonne BJ ou BM</v>
      </c>
      <c r="BO902" s="63"/>
      <c r="BP902" s="173" t="str">
        <f t="shared" si="460"/>
        <v>Remplir la colonne M</v>
      </c>
      <c r="BQ902" s="179" t="str">
        <f t="shared" si="447"/>
        <v>Remplir la colonne BO</v>
      </c>
      <c r="BR902" s="263" t="str">
        <f t="shared" si="461"/>
        <v>Remplir la colonne I</v>
      </c>
      <c r="BS902" s="91"/>
      <c r="BT902" s="315" t="str">
        <f t="shared" si="448"/>
        <v>Remplir les termes C, P, T et TVA</v>
      </c>
      <c r="BU902" s="55"/>
      <c r="BV902" s="65"/>
      <c r="BW902" s="98" t="s">
        <v>64</v>
      </c>
      <c r="BX902" s="63"/>
      <c r="BY902" s="87" t="str">
        <f t="shared" si="449"/>
        <v>Remplir la colonne BU ou BX</v>
      </c>
      <c r="BZ902" s="63"/>
      <c r="CA902" s="173" t="str">
        <f t="shared" si="462"/>
        <v>Remplir la colonne M</v>
      </c>
      <c r="CB902" s="179" t="str">
        <f t="shared" si="450"/>
        <v>Remplir la colonne BZ</v>
      </c>
      <c r="CC902" s="263" t="str">
        <f t="shared" si="463"/>
        <v>Remplir la colonne I</v>
      </c>
      <c r="CD902" s="91"/>
      <c r="CE902" s="315" t="str">
        <f t="shared" si="451"/>
        <v>Remplir les termes C, P, T et TVA</v>
      </c>
      <c r="CF902" s="61" t="str">
        <f t="shared" si="432"/>
        <v>REMPLIR TYPE DE CLIENT</v>
      </c>
      <c r="CG902" s="107" t="str">
        <f t="shared" si="452"/>
        <v>Montant total de l'aide demandée non indiqué</v>
      </c>
      <c r="CH902" s="1"/>
      <c r="CI902" s="1"/>
      <c r="CJ902" s="1"/>
      <c r="CK902" s="1"/>
      <c r="CL902" s="1"/>
    </row>
    <row r="903" spans="1:90" x14ac:dyDescent="0.25">
      <c r="A903" s="51"/>
      <c r="B903" s="111"/>
      <c r="C903" s="111"/>
      <c r="D903" s="111"/>
      <c r="E903" s="111"/>
      <c r="F903" s="111"/>
      <c r="G903" s="132"/>
      <c r="H903" s="151"/>
      <c r="I903" s="299"/>
      <c r="J903" s="152"/>
      <c r="K903" s="153"/>
      <c r="L903" s="169"/>
      <c r="M903" s="39"/>
      <c r="N903" s="90"/>
      <c r="O903" s="39"/>
      <c r="P903" s="23"/>
      <c r="Q903" s="170">
        <f t="shared" si="433"/>
        <v>0</v>
      </c>
      <c r="R903" s="55"/>
      <c r="S903" s="65"/>
      <c r="T903" s="98" t="s">
        <v>64</v>
      </c>
      <c r="U903" s="63"/>
      <c r="V903" s="87" t="str">
        <f t="shared" si="434"/>
        <v>Remplir la colonne R ou U</v>
      </c>
      <c r="W903" s="63"/>
      <c r="X903" s="173" t="str">
        <f t="shared" si="431"/>
        <v>Remplir la colonne M</v>
      </c>
      <c r="Y903" s="179" t="str">
        <f t="shared" si="435"/>
        <v>Remplir la colonne W</v>
      </c>
      <c r="Z903" s="263" t="str">
        <f t="shared" si="453"/>
        <v>Remplir la colonne I</v>
      </c>
      <c r="AA903" s="91"/>
      <c r="AB903" s="315" t="str">
        <f t="shared" si="436"/>
        <v>Remplir les termes C, P, T et TVA</v>
      </c>
      <c r="AC903" s="55"/>
      <c r="AD903" s="65"/>
      <c r="AE903" s="98" t="s">
        <v>64</v>
      </c>
      <c r="AF903" s="63"/>
      <c r="AG903" s="87" t="str">
        <f t="shared" si="437"/>
        <v>Remplir la colonne AC ou AF</v>
      </c>
      <c r="AH903" s="63"/>
      <c r="AI903" s="173" t="str">
        <f t="shared" si="454"/>
        <v>Remplir la colonne M</v>
      </c>
      <c r="AJ903" s="179" t="str">
        <f t="shared" si="438"/>
        <v>Remplir la colonne AH</v>
      </c>
      <c r="AK903" s="263" t="str">
        <f t="shared" si="455"/>
        <v>Remplir la colonne I</v>
      </c>
      <c r="AL903" s="91"/>
      <c r="AM903" s="315" t="str">
        <f t="shared" si="439"/>
        <v>Remplir les terme C, P, T et TVA</v>
      </c>
      <c r="AN903" s="55"/>
      <c r="AO903" s="65"/>
      <c r="AP903" s="98" t="s">
        <v>64</v>
      </c>
      <c r="AQ903" s="63"/>
      <c r="AR903" s="87" t="str">
        <f t="shared" si="440"/>
        <v>Remplir la colonne AN ou AQ</v>
      </c>
      <c r="AS903" s="63"/>
      <c r="AT903" s="173" t="str">
        <f t="shared" si="456"/>
        <v>Remplir la colonne M</v>
      </c>
      <c r="AU903" s="179" t="str">
        <f t="shared" si="441"/>
        <v>Remplir la colonne AS</v>
      </c>
      <c r="AV903" s="263" t="str">
        <f t="shared" si="457"/>
        <v>Remplir la colonne I</v>
      </c>
      <c r="AW903" s="91"/>
      <c r="AX903" s="315" t="str">
        <f t="shared" si="442"/>
        <v>Remplir les termes C, P, T et TVA</v>
      </c>
      <c r="AY903" s="55"/>
      <c r="AZ903" s="65"/>
      <c r="BA903" s="98" t="s">
        <v>64</v>
      </c>
      <c r="BB903" s="63"/>
      <c r="BC903" s="87" t="str">
        <f t="shared" si="443"/>
        <v>Remplir la colonne AY ou BB</v>
      </c>
      <c r="BD903" s="63"/>
      <c r="BE903" s="173" t="str">
        <f t="shared" si="458"/>
        <v>Remplir la colonne M</v>
      </c>
      <c r="BF903" s="179" t="str">
        <f t="shared" si="444"/>
        <v>Remplir la colonne BD</v>
      </c>
      <c r="BG903" s="263" t="str">
        <f t="shared" si="459"/>
        <v>Remplir la colonne I</v>
      </c>
      <c r="BH903" s="91"/>
      <c r="BI903" s="315" t="str">
        <f t="shared" si="445"/>
        <v>Remplir les termes C, P, T et TVA</v>
      </c>
      <c r="BJ903" s="55"/>
      <c r="BK903" s="65"/>
      <c r="BL903" s="98" t="s">
        <v>64</v>
      </c>
      <c r="BM903" s="63"/>
      <c r="BN903" s="87" t="str">
        <f t="shared" si="446"/>
        <v>Remplir la colonne BJ ou BM</v>
      </c>
      <c r="BO903" s="63"/>
      <c r="BP903" s="173" t="str">
        <f t="shared" si="460"/>
        <v>Remplir la colonne M</v>
      </c>
      <c r="BQ903" s="179" t="str">
        <f t="shared" si="447"/>
        <v>Remplir la colonne BO</v>
      </c>
      <c r="BR903" s="263" t="str">
        <f t="shared" si="461"/>
        <v>Remplir la colonne I</v>
      </c>
      <c r="BS903" s="91"/>
      <c r="BT903" s="315" t="str">
        <f t="shared" si="448"/>
        <v>Remplir les termes C, P, T et TVA</v>
      </c>
      <c r="BU903" s="55"/>
      <c r="BV903" s="65"/>
      <c r="BW903" s="98" t="s">
        <v>64</v>
      </c>
      <c r="BX903" s="63"/>
      <c r="BY903" s="87" t="str">
        <f t="shared" si="449"/>
        <v>Remplir la colonne BU ou BX</v>
      </c>
      <c r="BZ903" s="63"/>
      <c r="CA903" s="173" t="str">
        <f t="shared" si="462"/>
        <v>Remplir la colonne M</v>
      </c>
      <c r="CB903" s="179" t="str">
        <f t="shared" si="450"/>
        <v>Remplir la colonne BZ</v>
      </c>
      <c r="CC903" s="263" t="str">
        <f t="shared" si="463"/>
        <v>Remplir la colonne I</v>
      </c>
      <c r="CD903" s="91"/>
      <c r="CE903" s="315" t="str">
        <f t="shared" si="451"/>
        <v>Remplir les termes C, P, T et TVA</v>
      </c>
      <c r="CF903" s="61" t="str">
        <f t="shared" si="432"/>
        <v>REMPLIR TYPE DE CLIENT</v>
      </c>
      <c r="CG903" s="107" t="str">
        <f t="shared" si="452"/>
        <v>Montant total de l'aide demandée non indiqué</v>
      </c>
      <c r="CH903" s="1"/>
      <c r="CI903" s="1"/>
      <c r="CJ903" s="1"/>
      <c r="CK903" s="1"/>
      <c r="CL903" s="1"/>
    </row>
    <row r="904" spans="1:90" x14ac:dyDescent="0.25">
      <c r="A904" s="51"/>
      <c r="B904" s="111"/>
      <c r="C904" s="111"/>
      <c r="D904" s="111"/>
      <c r="E904" s="111"/>
      <c r="F904" s="111"/>
      <c r="G904" s="132"/>
      <c r="H904" s="151"/>
      <c r="I904" s="299"/>
      <c r="J904" s="152"/>
      <c r="K904" s="153"/>
      <c r="L904" s="169"/>
      <c r="M904" s="39"/>
      <c r="N904" s="90"/>
      <c r="O904" s="39"/>
      <c r="P904" s="23"/>
      <c r="Q904" s="170">
        <f t="shared" si="433"/>
        <v>0</v>
      </c>
      <c r="R904" s="55"/>
      <c r="S904" s="65"/>
      <c r="T904" s="98" t="s">
        <v>64</v>
      </c>
      <c r="U904" s="63"/>
      <c r="V904" s="87" t="str">
        <f t="shared" si="434"/>
        <v>Remplir la colonne R ou U</v>
      </c>
      <c r="W904" s="63"/>
      <c r="X904" s="173" t="str">
        <f t="shared" si="431"/>
        <v>Remplir la colonne M</v>
      </c>
      <c r="Y904" s="179" t="str">
        <f t="shared" si="435"/>
        <v>Remplir la colonne W</v>
      </c>
      <c r="Z904" s="263" t="str">
        <f t="shared" si="453"/>
        <v>Remplir la colonne I</v>
      </c>
      <c r="AA904" s="91"/>
      <c r="AB904" s="315" t="str">
        <f t="shared" si="436"/>
        <v>Remplir les termes C, P, T et TVA</v>
      </c>
      <c r="AC904" s="55"/>
      <c r="AD904" s="65"/>
      <c r="AE904" s="98" t="s">
        <v>64</v>
      </c>
      <c r="AF904" s="63"/>
      <c r="AG904" s="87" t="str">
        <f t="shared" si="437"/>
        <v>Remplir la colonne AC ou AF</v>
      </c>
      <c r="AH904" s="63"/>
      <c r="AI904" s="173" t="str">
        <f t="shared" si="454"/>
        <v>Remplir la colonne M</v>
      </c>
      <c r="AJ904" s="179" t="str">
        <f t="shared" si="438"/>
        <v>Remplir la colonne AH</v>
      </c>
      <c r="AK904" s="263" t="str">
        <f t="shared" si="455"/>
        <v>Remplir la colonne I</v>
      </c>
      <c r="AL904" s="91"/>
      <c r="AM904" s="315" t="str">
        <f t="shared" si="439"/>
        <v>Remplir les terme C, P, T et TVA</v>
      </c>
      <c r="AN904" s="55"/>
      <c r="AO904" s="65"/>
      <c r="AP904" s="98" t="s">
        <v>64</v>
      </c>
      <c r="AQ904" s="63"/>
      <c r="AR904" s="87" t="str">
        <f t="shared" si="440"/>
        <v>Remplir la colonne AN ou AQ</v>
      </c>
      <c r="AS904" s="63"/>
      <c r="AT904" s="173" t="str">
        <f t="shared" si="456"/>
        <v>Remplir la colonne M</v>
      </c>
      <c r="AU904" s="179" t="str">
        <f t="shared" si="441"/>
        <v>Remplir la colonne AS</v>
      </c>
      <c r="AV904" s="263" t="str">
        <f t="shared" si="457"/>
        <v>Remplir la colonne I</v>
      </c>
      <c r="AW904" s="91"/>
      <c r="AX904" s="315" t="str">
        <f t="shared" si="442"/>
        <v>Remplir les termes C, P, T et TVA</v>
      </c>
      <c r="AY904" s="55"/>
      <c r="AZ904" s="65"/>
      <c r="BA904" s="98" t="s">
        <v>64</v>
      </c>
      <c r="BB904" s="63"/>
      <c r="BC904" s="87" t="str">
        <f t="shared" si="443"/>
        <v>Remplir la colonne AY ou BB</v>
      </c>
      <c r="BD904" s="63"/>
      <c r="BE904" s="173" t="str">
        <f t="shared" si="458"/>
        <v>Remplir la colonne M</v>
      </c>
      <c r="BF904" s="179" t="str">
        <f t="shared" si="444"/>
        <v>Remplir la colonne BD</v>
      </c>
      <c r="BG904" s="263" t="str">
        <f t="shared" si="459"/>
        <v>Remplir la colonne I</v>
      </c>
      <c r="BH904" s="91"/>
      <c r="BI904" s="315" t="str">
        <f t="shared" si="445"/>
        <v>Remplir les termes C, P, T et TVA</v>
      </c>
      <c r="BJ904" s="55"/>
      <c r="BK904" s="65"/>
      <c r="BL904" s="98" t="s">
        <v>64</v>
      </c>
      <c r="BM904" s="63"/>
      <c r="BN904" s="87" t="str">
        <f t="shared" si="446"/>
        <v>Remplir la colonne BJ ou BM</v>
      </c>
      <c r="BO904" s="63"/>
      <c r="BP904" s="173" t="str">
        <f t="shared" si="460"/>
        <v>Remplir la colonne M</v>
      </c>
      <c r="BQ904" s="179" t="str">
        <f t="shared" si="447"/>
        <v>Remplir la colonne BO</v>
      </c>
      <c r="BR904" s="263" t="str">
        <f t="shared" si="461"/>
        <v>Remplir la colonne I</v>
      </c>
      <c r="BS904" s="91"/>
      <c r="BT904" s="315" t="str">
        <f t="shared" si="448"/>
        <v>Remplir les termes C, P, T et TVA</v>
      </c>
      <c r="BU904" s="55"/>
      <c r="BV904" s="65"/>
      <c r="BW904" s="98" t="s">
        <v>64</v>
      </c>
      <c r="BX904" s="63"/>
      <c r="BY904" s="87" t="str">
        <f t="shared" si="449"/>
        <v>Remplir la colonne BU ou BX</v>
      </c>
      <c r="BZ904" s="63"/>
      <c r="CA904" s="173" t="str">
        <f t="shared" si="462"/>
        <v>Remplir la colonne M</v>
      </c>
      <c r="CB904" s="179" t="str">
        <f t="shared" si="450"/>
        <v>Remplir la colonne BZ</v>
      </c>
      <c r="CC904" s="263" t="str">
        <f t="shared" si="463"/>
        <v>Remplir la colonne I</v>
      </c>
      <c r="CD904" s="91"/>
      <c r="CE904" s="315" t="str">
        <f t="shared" si="451"/>
        <v>Remplir les termes C, P, T et TVA</v>
      </c>
      <c r="CF904" s="61" t="str">
        <f t="shared" si="432"/>
        <v>REMPLIR TYPE DE CLIENT</v>
      </c>
      <c r="CG904" s="107" t="str">
        <f t="shared" si="452"/>
        <v>Montant total de l'aide demandée non indiqué</v>
      </c>
      <c r="CH904" s="1"/>
      <c r="CI904" s="1"/>
      <c r="CJ904" s="1"/>
      <c r="CK904" s="1"/>
      <c r="CL904" s="1"/>
    </row>
    <row r="905" spans="1:90" x14ac:dyDescent="0.25">
      <c r="A905" s="51"/>
      <c r="B905" s="111"/>
      <c r="C905" s="111"/>
      <c r="D905" s="111"/>
      <c r="E905" s="111"/>
      <c r="F905" s="111"/>
      <c r="G905" s="132"/>
      <c r="H905" s="151"/>
      <c r="I905" s="299"/>
      <c r="J905" s="152"/>
      <c r="K905" s="153"/>
      <c r="L905" s="169"/>
      <c r="M905" s="39"/>
      <c r="N905" s="90"/>
      <c r="O905" s="39"/>
      <c r="P905" s="23"/>
      <c r="Q905" s="170">
        <f t="shared" si="433"/>
        <v>0</v>
      </c>
      <c r="R905" s="55"/>
      <c r="S905" s="65"/>
      <c r="T905" s="98" t="s">
        <v>64</v>
      </c>
      <c r="U905" s="63"/>
      <c r="V905" s="87" t="str">
        <f t="shared" si="434"/>
        <v>Remplir la colonne R ou U</v>
      </c>
      <c r="W905" s="63"/>
      <c r="X905" s="173" t="str">
        <f t="shared" si="431"/>
        <v>Remplir la colonne M</v>
      </c>
      <c r="Y905" s="179" t="str">
        <f t="shared" si="435"/>
        <v>Remplir la colonne W</v>
      </c>
      <c r="Z905" s="263" t="str">
        <f t="shared" si="453"/>
        <v>Remplir la colonne I</v>
      </c>
      <c r="AA905" s="91"/>
      <c r="AB905" s="315" t="str">
        <f t="shared" si="436"/>
        <v>Remplir les termes C, P, T et TVA</v>
      </c>
      <c r="AC905" s="55"/>
      <c r="AD905" s="65"/>
      <c r="AE905" s="98" t="s">
        <v>64</v>
      </c>
      <c r="AF905" s="63"/>
      <c r="AG905" s="87" t="str">
        <f t="shared" si="437"/>
        <v>Remplir la colonne AC ou AF</v>
      </c>
      <c r="AH905" s="63"/>
      <c r="AI905" s="173" t="str">
        <f t="shared" si="454"/>
        <v>Remplir la colonne M</v>
      </c>
      <c r="AJ905" s="179" t="str">
        <f t="shared" si="438"/>
        <v>Remplir la colonne AH</v>
      </c>
      <c r="AK905" s="263" t="str">
        <f t="shared" si="455"/>
        <v>Remplir la colonne I</v>
      </c>
      <c r="AL905" s="91"/>
      <c r="AM905" s="315" t="str">
        <f t="shared" si="439"/>
        <v>Remplir les terme C, P, T et TVA</v>
      </c>
      <c r="AN905" s="55"/>
      <c r="AO905" s="65"/>
      <c r="AP905" s="98" t="s">
        <v>64</v>
      </c>
      <c r="AQ905" s="63"/>
      <c r="AR905" s="87" t="str">
        <f t="shared" si="440"/>
        <v>Remplir la colonne AN ou AQ</v>
      </c>
      <c r="AS905" s="63"/>
      <c r="AT905" s="173" t="str">
        <f t="shared" si="456"/>
        <v>Remplir la colonne M</v>
      </c>
      <c r="AU905" s="179" t="str">
        <f t="shared" si="441"/>
        <v>Remplir la colonne AS</v>
      </c>
      <c r="AV905" s="263" t="str">
        <f t="shared" si="457"/>
        <v>Remplir la colonne I</v>
      </c>
      <c r="AW905" s="91"/>
      <c r="AX905" s="315" t="str">
        <f t="shared" si="442"/>
        <v>Remplir les termes C, P, T et TVA</v>
      </c>
      <c r="AY905" s="55"/>
      <c r="AZ905" s="65"/>
      <c r="BA905" s="98" t="s">
        <v>64</v>
      </c>
      <c r="BB905" s="63"/>
      <c r="BC905" s="87" t="str">
        <f t="shared" si="443"/>
        <v>Remplir la colonne AY ou BB</v>
      </c>
      <c r="BD905" s="63"/>
      <c r="BE905" s="173" t="str">
        <f t="shared" si="458"/>
        <v>Remplir la colonne M</v>
      </c>
      <c r="BF905" s="179" t="str">
        <f t="shared" si="444"/>
        <v>Remplir la colonne BD</v>
      </c>
      <c r="BG905" s="263" t="str">
        <f t="shared" si="459"/>
        <v>Remplir la colonne I</v>
      </c>
      <c r="BH905" s="91"/>
      <c r="BI905" s="315" t="str">
        <f t="shared" si="445"/>
        <v>Remplir les termes C, P, T et TVA</v>
      </c>
      <c r="BJ905" s="55"/>
      <c r="BK905" s="65"/>
      <c r="BL905" s="98" t="s">
        <v>64</v>
      </c>
      <c r="BM905" s="63"/>
      <c r="BN905" s="87" t="str">
        <f t="shared" si="446"/>
        <v>Remplir la colonne BJ ou BM</v>
      </c>
      <c r="BO905" s="63"/>
      <c r="BP905" s="173" t="str">
        <f t="shared" si="460"/>
        <v>Remplir la colonne M</v>
      </c>
      <c r="BQ905" s="179" t="str">
        <f t="shared" si="447"/>
        <v>Remplir la colonne BO</v>
      </c>
      <c r="BR905" s="263" t="str">
        <f t="shared" si="461"/>
        <v>Remplir la colonne I</v>
      </c>
      <c r="BS905" s="91"/>
      <c r="BT905" s="315" t="str">
        <f t="shared" si="448"/>
        <v>Remplir les termes C, P, T et TVA</v>
      </c>
      <c r="BU905" s="55"/>
      <c r="BV905" s="65"/>
      <c r="BW905" s="98" t="s">
        <v>64</v>
      </c>
      <c r="BX905" s="63"/>
      <c r="BY905" s="87" t="str">
        <f t="shared" si="449"/>
        <v>Remplir la colonne BU ou BX</v>
      </c>
      <c r="BZ905" s="63"/>
      <c r="CA905" s="173" t="str">
        <f t="shared" si="462"/>
        <v>Remplir la colonne M</v>
      </c>
      <c r="CB905" s="179" t="str">
        <f t="shared" si="450"/>
        <v>Remplir la colonne BZ</v>
      </c>
      <c r="CC905" s="263" t="str">
        <f t="shared" si="463"/>
        <v>Remplir la colonne I</v>
      </c>
      <c r="CD905" s="91"/>
      <c r="CE905" s="315" t="str">
        <f t="shared" si="451"/>
        <v>Remplir les termes C, P, T et TVA</v>
      </c>
      <c r="CF905" s="61" t="str">
        <f t="shared" si="432"/>
        <v>REMPLIR TYPE DE CLIENT</v>
      </c>
      <c r="CG905" s="107" t="str">
        <f t="shared" si="452"/>
        <v>Montant total de l'aide demandée non indiqué</v>
      </c>
      <c r="CH905" s="1"/>
      <c r="CI905" s="1"/>
      <c r="CJ905" s="1"/>
      <c r="CK905" s="1"/>
      <c r="CL905" s="1"/>
    </row>
    <row r="906" spans="1:90" x14ac:dyDescent="0.25">
      <c r="A906" s="51"/>
      <c r="B906" s="111"/>
      <c r="C906" s="111"/>
      <c r="D906" s="111"/>
      <c r="E906" s="111"/>
      <c r="F906" s="111"/>
      <c r="G906" s="132"/>
      <c r="H906" s="151"/>
      <c r="I906" s="299"/>
      <c r="J906" s="152"/>
      <c r="K906" s="153"/>
      <c r="L906" s="169"/>
      <c r="M906" s="39"/>
      <c r="N906" s="90"/>
      <c r="O906" s="39"/>
      <c r="P906" s="23"/>
      <c r="Q906" s="170">
        <f t="shared" si="433"/>
        <v>0</v>
      </c>
      <c r="R906" s="55"/>
      <c r="S906" s="65"/>
      <c r="T906" s="98" t="s">
        <v>64</v>
      </c>
      <c r="U906" s="63"/>
      <c r="V906" s="87" t="str">
        <f t="shared" si="434"/>
        <v>Remplir la colonne R ou U</v>
      </c>
      <c r="W906" s="63"/>
      <c r="X906" s="173" t="str">
        <f t="shared" si="431"/>
        <v>Remplir la colonne M</v>
      </c>
      <c r="Y906" s="179" t="str">
        <f t="shared" si="435"/>
        <v>Remplir la colonne W</v>
      </c>
      <c r="Z906" s="263" t="str">
        <f t="shared" si="453"/>
        <v>Remplir la colonne I</v>
      </c>
      <c r="AA906" s="91"/>
      <c r="AB906" s="315" t="str">
        <f t="shared" si="436"/>
        <v>Remplir les termes C, P, T et TVA</v>
      </c>
      <c r="AC906" s="55"/>
      <c r="AD906" s="65"/>
      <c r="AE906" s="98" t="s">
        <v>64</v>
      </c>
      <c r="AF906" s="63"/>
      <c r="AG906" s="87" t="str">
        <f t="shared" si="437"/>
        <v>Remplir la colonne AC ou AF</v>
      </c>
      <c r="AH906" s="63"/>
      <c r="AI906" s="173" t="str">
        <f t="shared" si="454"/>
        <v>Remplir la colonne M</v>
      </c>
      <c r="AJ906" s="179" t="str">
        <f t="shared" si="438"/>
        <v>Remplir la colonne AH</v>
      </c>
      <c r="AK906" s="263" t="str">
        <f t="shared" si="455"/>
        <v>Remplir la colonne I</v>
      </c>
      <c r="AL906" s="91"/>
      <c r="AM906" s="315" t="str">
        <f t="shared" si="439"/>
        <v>Remplir les terme C, P, T et TVA</v>
      </c>
      <c r="AN906" s="55"/>
      <c r="AO906" s="65"/>
      <c r="AP906" s="98" t="s">
        <v>64</v>
      </c>
      <c r="AQ906" s="63"/>
      <c r="AR906" s="87" t="str">
        <f t="shared" si="440"/>
        <v>Remplir la colonne AN ou AQ</v>
      </c>
      <c r="AS906" s="63"/>
      <c r="AT906" s="173" t="str">
        <f t="shared" si="456"/>
        <v>Remplir la colonne M</v>
      </c>
      <c r="AU906" s="179" t="str">
        <f t="shared" si="441"/>
        <v>Remplir la colonne AS</v>
      </c>
      <c r="AV906" s="263" t="str">
        <f t="shared" si="457"/>
        <v>Remplir la colonne I</v>
      </c>
      <c r="AW906" s="91"/>
      <c r="AX906" s="315" t="str">
        <f t="shared" si="442"/>
        <v>Remplir les termes C, P, T et TVA</v>
      </c>
      <c r="AY906" s="55"/>
      <c r="AZ906" s="65"/>
      <c r="BA906" s="98" t="s">
        <v>64</v>
      </c>
      <c r="BB906" s="63"/>
      <c r="BC906" s="87" t="str">
        <f t="shared" si="443"/>
        <v>Remplir la colonne AY ou BB</v>
      </c>
      <c r="BD906" s="63"/>
      <c r="BE906" s="173" t="str">
        <f t="shared" si="458"/>
        <v>Remplir la colonne M</v>
      </c>
      <c r="BF906" s="179" t="str">
        <f t="shared" si="444"/>
        <v>Remplir la colonne BD</v>
      </c>
      <c r="BG906" s="263" t="str">
        <f t="shared" si="459"/>
        <v>Remplir la colonne I</v>
      </c>
      <c r="BH906" s="91"/>
      <c r="BI906" s="315" t="str">
        <f t="shared" si="445"/>
        <v>Remplir les termes C, P, T et TVA</v>
      </c>
      <c r="BJ906" s="55"/>
      <c r="BK906" s="65"/>
      <c r="BL906" s="98" t="s">
        <v>64</v>
      </c>
      <c r="BM906" s="63"/>
      <c r="BN906" s="87" t="str">
        <f t="shared" si="446"/>
        <v>Remplir la colonne BJ ou BM</v>
      </c>
      <c r="BO906" s="63"/>
      <c r="BP906" s="173" t="str">
        <f t="shared" si="460"/>
        <v>Remplir la colonne M</v>
      </c>
      <c r="BQ906" s="179" t="str">
        <f t="shared" si="447"/>
        <v>Remplir la colonne BO</v>
      </c>
      <c r="BR906" s="263" t="str">
        <f t="shared" si="461"/>
        <v>Remplir la colonne I</v>
      </c>
      <c r="BS906" s="91"/>
      <c r="BT906" s="315" t="str">
        <f t="shared" si="448"/>
        <v>Remplir les termes C, P, T et TVA</v>
      </c>
      <c r="BU906" s="55"/>
      <c r="BV906" s="65"/>
      <c r="BW906" s="98" t="s">
        <v>64</v>
      </c>
      <c r="BX906" s="63"/>
      <c r="BY906" s="87" t="str">
        <f t="shared" si="449"/>
        <v>Remplir la colonne BU ou BX</v>
      </c>
      <c r="BZ906" s="63"/>
      <c r="CA906" s="173" t="str">
        <f t="shared" si="462"/>
        <v>Remplir la colonne M</v>
      </c>
      <c r="CB906" s="179" t="str">
        <f t="shared" si="450"/>
        <v>Remplir la colonne BZ</v>
      </c>
      <c r="CC906" s="263" t="str">
        <f t="shared" si="463"/>
        <v>Remplir la colonne I</v>
      </c>
      <c r="CD906" s="91"/>
      <c r="CE906" s="315" t="str">
        <f t="shared" si="451"/>
        <v>Remplir les termes C, P, T et TVA</v>
      </c>
      <c r="CF906" s="61" t="str">
        <f t="shared" si="432"/>
        <v>REMPLIR TYPE DE CLIENT</v>
      </c>
      <c r="CG906" s="107" t="str">
        <f t="shared" si="452"/>
        <v>Montant total de l'aide demandée non indiqué</v>
      </c>
      <c r="CH906" s="1"/>
      <c r="CI906" s="1"/>
      <c r="CJ906" s="1"/>
      <c r="CK906" s="1"/>
      <c r="CL906" s="1"/>
    </row>
    <row r="907" spans="1:90" x14ac:dyDescent="0.25">
      <c r="A907" s="51"/>
      <c r="B907" s="111"/>
      <c r="C907" s="111"/>
      <c r="D907" s="111"/>
      <c r="E907" s="111"/>
      <c r="F907" s="111"/>
      <c r="G907" s="132"/>
      <c r="H907" s="151"/>
      <c r="I907" s="299"/>
      <c r="J907" s="152"/>
      <c r="K907" s="153"/>
      <c r="L907" s="169"/>
      <c r="M907" s="39"/>
      <c r="N907" s="90"/>
      <c r="O907" s="39"/>
      <c r="P907" s="23"/>
      <c r="Q907" s="170">
        <f t="shared" si="433"/>
        <v>0</v>
      </c>
      <c r="R907" s="55"/>
      <c r="S907" s="65"/>
      <c r="T907" s="98" t="s">
        <v>64</v>
      </c>
      <c r="U907" s="63"/>
      <c r="V907" s="87" t="str">
        <f t="shared" si="434"/>
        <v>Remplir la colonne R ou U</v>
      </c>
      <c r="W907" s="63"/>
      <c r="X907" s="173" t="str">
        <f t="shared" si="431"/>
        <v>Remplir la colonne M</v>
      </c>
      <c r="Y907" s="179" t="str">
        <f t="shared" si="435"/>
        <v>Remplir la colonne W</v>
      </c>
      <c r="Z907" s="263" t="str">
        <f t="shared" si="453"/>
        <v>Remplir la colonne I</v>
      </c>
      <c r="AA907" s="91"/>
      <c r="AB907" s="315" t="str">
        <f t="shared" si="436"/>
        <v>Remplir les termes C, P, T et TVA</v>
      </c>
      <c r="AC907" s="55"/>
      <c r="AD907" s="65"/>
      <c r="AE907" s="98" t="s">
        <v>64</v>
      </c>
      <c r="AF907" s="63"/>
      <c r="AG907" s="87" t="str">
        <f t="shared" si="437"/>
        <v>Remplir la colonne AC ou AF</v>
      </c>
      <c r="AH907" s="63"/>
      <c r="AI907" s="173" t="str">
        <f t="shared" si="454"/>
        <v>Remplir la colonne M</v>
      </c>
      <c r="AJ907" s="179" t="str">
        <f t="shared" si="438"/>
        <v>Remplir la colonne AH</v>
      </c>
      <c r="AK907" s="263" t="str">
        <f t="shared" si="455"/>
        <v>Remplir la colonne I</v>
      </c>
      <c r="AL907" s="91"/>
      <c r="AM907" s="315" t="str">
        <f t="shared" si="439"/>
        <v>Remplir les terme C, P, T et TVA</v>
      </c>
      <c r="AN907" s="55"/>
      <c r="AO907" s="65"/>
      <c r="AP907" s="98" t="s">
        <v>64</v>
      </c>
      <c r="AQ907" s="63"/>
      <c r="AR907" s="87" t="str">
        <f t="shared" si="440"/>
        <v>Remplir la colonne AN ou AQ</v>
      </c>
      <c r="AS907" s="63"/>
      <c r="AT907" s="173" t="str">
        <f t="shared" si="456"/>
        <v>Remplir la colonne M</v>
      </c>
      <c r="AU907" s="179" t="str">
        <f t="shared" si="441"/>
        <v>Remplir la colonne AS</v>
      </c>
      <c r="AV907" s="263" t="str">
        <f t="shared" si="457"/>
        <v>Remplir la colonne I</v>
      </c>
      <c r="AW907" s="91"/>
      <c r="AX907" s="315" t="str">
        <f t="shared" si="442"/>
        <v>Remplir les termes C, P, T et TVA</v>
      </c>
      <c r="AY907" s="55"/>
      <c r="AZ907" s="65"/>
      <c r="BA907" s="98" t="s">
        <v>64</v>
      </c>
      <c r="BB907" s="63"/>
      <c r="BC907" s="87" t="str">
        <f t="shared" si="443"/>
        <v>Remplir la colonne AY ou BB</v>
      </c>
      <c r="BD907" s="63"/>
      <c r="BE907" s="173" t="str">
        <f t="shared" si="458"/>
        <v>Remplir la colonne M</v>
      </c>
      <c r="BF907" s="179" t="str">
        <f t="shared" si="444"/>
        <v>Remplir la colonne BD</v>
      </c>
      <c r="BG907" s="263" t="str">
        <f t="shared" si="459"/>
        <v>Remplir la colonne I</v>
      </c>
      <c r="BH907" s="91"/>
      <c r="BI907" s="315" t="str">
        <f t="shared" si="445"/>
        <v>Remplir les termes C, P, T et TVA</v>
      </c>
      <c r="BJ907" s="55"/>
      <c r="BK907" s="65"/>
      <c r="BL907" s="98" t="s">
        <v>64</v>
      </c>
      <c r="BM907" s="63"/>
      <c r="BN907" s="87" t="str">
        <f t="shared" si="446"/>
        <v>Remplir la colonne BJ ou BM</v>
      </c>
      <c r="BO907" s="63"/>
      <c r="BP907" s="173" t="str">
        <f t="shared" si="460"/>
        <v>Remplir la colonne M</v>
      </c>
      <c r="BQ907" s="179" t="str">
        <f t="shared" si="447"/>
        <v>Remplir la colonne BO</v>
      </c>
      <c r="BR907" s="263" t="str">
        <f t="shared" si="461"/>
        <v>Remplir la colonne I</v>
      </c>
      <c r="BS907" s="91"/>
      <c r="BT907" s="315" t="str">
        <f t="shared" si="448"/>
        <v>Remplir les termes C, P, T et TVA</v>
      </c>
      <c r="BU907" s="55"/>
      <c r="BV907" s="65"/>
      <c r="BW907" s="98" t="s">
        <v>64</v>
      </c>
      <c r="BX907" s="63"/>
      <c r="BY907" s="87" t="str">
        <f t="shared" si="449"/>
        <v>Remplir la colonne BU ou BX</v>
      </c>
      <c r="BZ907" s="63"/>
      <c r="CA907" s="173" t="str">
        <f t="shared" si="462"/>
        <v>Remplir la colonne M</v>
      </c>
      <c r="CB907" s="179" t="str">
        <f t="shared" si="450"/>
        <v>Remplir la colonne BZ</v>
      </c>
      <c r="CC907" s="263" t="str">
        <f t="shared" si="463"/>
        <v>Remplir la colonne I</v>
      </c>
      <c r="CD907" s="91"/>
      <c r="CE907" s="315" t="str">
        <f t="shared" si="451"/>
        <v>Remplir les termes C, P, T et TVA</v>
      </c>
      <c r="CF907" s="61" t="str">
        <f t="shared" si="432"/>
        <v>REMPLIR TYPE DE CLIENT</v>
      </c>
      <c r="CG907" s="107" t="str">
        <f t="shared" si="452"/>
        <v>Montant total de l'aide demandée non indiqué</v>
      </c>
      <c r="CH907" s="1"/>
      <c r="CI907" s="1"/>
      <c r="CJ907" s="1"/>
      <c r="CK907" s="1"/>
      <c r="CL907" s="1"/>
    </row>
    <row r="908" spans="1:90" x14ac:dyDescent="0.25">
      <c r="A908" s="51"/>
      <c r="B908" s="111"/>
      <c r="C908" s="111"/>
      <c r="D908" s="111"/>
      <c r="E908" s="111"/>
      <c r="F908" s="111"/>
      <c r="G908" s="132"/>
      <c r="H908" s="151"/>
      <c r="I908" s="299"/>
      <c r="J908" s="152"/>
      <c r="K908" s="153"/>
      <c r="L908" s="169"/>
      <c r="M908" s="39"/>
      <c r="N908" s="90"/>
      <c r="O908" s="39"/>
      <c r="P908" s="23"/>
      <c r="Q908" s="170">
        <f t="shared" si="433"/>
        <v>0</v>
      </c>
      <c r="R908" s="55"/>
      <c r="S908" s="65"/>
      <c r="T908" s="98" t="s">
        <v>64</v>
      </c>
      <c r="U908" s="63"/>
      <c r="V908" s="87" t="str">
        <f t="shared" si="434"/>
        <v>Remplir la colonne R ou U</v>
      </c>
      <c r="W908" s="63"/>
      <c r="X908" s="173" t="str">
        <f t="shared" si="431"/>
        <v>Remplir la colonne M</v>
      </c>
      <c r="Y908" s="179" t="str">
        <f t="shared" si="435"/>
        <v>Remplir la colonne W</v>
      </c>
      <c r="Z908" s="263" t="str">
        <f t="shared" si="453"/>
        <v>Remplir la colonne I</v>
      </c>
      <c r="AA908" s="91"/>
      <c r="AB908" s="315" t="str">
        <f t="shared" si="436"/>
        <v>Remplir les termes C, P, T et TVA</v>
      </c>
      <c r="AC908" s="55"/>
      <c r="AD908" s="65"/>
      <c r="AE908" s="98" t="s">
        <v>64</v>
      </c>
      <c r="AF908" s="63"/>
      <c r="AG908" s="87" t="str">
        <f t="shared" si="437"/>
        <v>Remplir la colonne AC ou AF</v>
      </c>
      <c r="AH908" s="63"/>
      <c r="AI908" s="173" t="str">
        <f t="shared" si="454"/>
        <v>Remplir la colonne M</v>
      </c>
      <c r="AJ908" s="179" t="str">
        <f t="shared" si="438"/>
        <v>Remplir la colonne AH</v>
      </c>
      <c r="AK908" s="263" t="str">
        <f t="shared" si="455"/>
        <v>Remplir la colonne I</v>
      </c>
      <c r="AL908" s="91"/>
      <c r="AM908" s="315" t="str">
        <f t="shared" si="439"/>
        <v>Remplir les terme C, P, T et TVA</v>
      </c>
      <c r="AN908" s="55"/>
      <c r="AO908" s="65"/>
      <c r="AP908" s="98" t="s">
        <v>64</v>
      </c>
      <c r="AQ908" s="63"/>
      <c r="AR908" s="87" t="str">
        <f t="shared" si="440"/>
        <v>Remplir la colonne AN ou AQ</v>
      </c>
      <c r="AS908" s="63"/>
      <c r="AT908" s="173" t="str">
        <f t="shared" si="456"/>
        <v>Remplir la colonne M</v>
      </c>
      <c r="AU908" s="179" t="str">
        <f t="shared" si="441"/>
        <v>Remplir la colonne AS</v>
      </c>
      <c r="AV908" s="263" t="str">
        <f t="shared" si="457"/>
        <v>Remplir la colonne I</v>
      </c>
      <c r="AW908" s="91"/>
      <c r="AX908" s="315" t="str">
        <f t="shared" si="442"/>
        <v>Remplir les termes C, P, T et TVA</v>
      </c>
      <c r="AY908" s="55"/>
      <c r="AZ908" s="65"/>
      <c r="BA908" s="98" t="s">
        <v>64</v>
      </c>
      <c r="BB908" s="63"/>
      <c r="BC908" s="87" t="str">
        <f t="shared" si="443"/>
        <v>Remplir la colonne AY ou BB</v>
      </c>
      <c r="BD908" s="63"/>
      <c r="BE908" s="173" t="str">
        <f t="shared" si="458"/>
        <v>Remplir la colonne M</v>
      </c>
      <c r="BF908" s="179" t="str">
        <f t="shared" si="444"/>
        <v>Remplir la colonne BD</v>
      </c>
      <c r="BG908" s="263" t="str">
        <f t="shared" si="459"/>
        <v>Remplir la colonne I</v>
      </c>
      <c r="BH908" s="91"/>
      <c r="BI908" s="315" t="str">
        <f t="shared" si="445"/>
        <v>Remplir les termes C, P, T et TVA</v>
      </c>
      <c r="BJ908" s="55"/>
      <c r="BK908" s="65"/>
      <c r="BL908" s="98" t="s">
        <v>64</v>
      </c>
      <c r="BM908" s="63"/>
      <c r="BN908" s="87" t="str">
        <f t="shared" si="446"/>
        <v>Remplir la colonne BJ ou BM</v>
      </c>
      <c r="BO908" s="63"/>
      <c r="BP908" s="173" t="str">
        <f t="shared" si="460"/>
        <v>Remplir la colonne M</v>
      </c>
      <c r="BQ908" s="179" t="str">
        <f t="shared" si="447"/>
        <v>Remplir la colonne BO</v>
      </c>
      <c r="BR908" s="263" t="str">
        <f t="shared" si="461"/>
        <v>Remplir la colonne I</v>
      </c>
      <c r="BS908" s="91"/>
      <c r="BT908" s="315" t="str">
        <f t="shared" si="448"/>
        <v>Remplir les termes C, P, T et TVA</v>
      </c>
      <c r="BU908" s="55"/>
      <c r="BV908" s="65"/>
      <c r="BW908" s="98" t="s">
        <v>64</v>
      </c>
      <c r="BX908" s="63"/>
      <c r="BY908" s="87" t="str">
        <f t="shared" si="449"/>
        <v>Remplir la colonne BU ou BX</v>
      </c>
      <c r="BZ908" s="63"/>
      <c r="CA908" s="173" t="str">
        <f t="shared" si="462"/>
        <v>Remplir la colonne M</v>
      </c>
      <c r="CB908" s="179" t="str">
        <f t="shared" si="450"/>
        <v>Remplir la colonne BZ</v>
      </c>
      <c r="CC908" s="263" t="str">
        <f t="shared" si="463"/>
        <v>Remplir la colonne I</v>
      </c>
      <c r="CD908" s="91"/>
      <c r="CE908" s="315" t="str">
        <f t="shared" si="451"/>
        <v>Remplir les termes C, P, T et TVA</v>
      </c>
      <c r="CF908" s="61" t="str">
        <f t="shared" si="432"/>
        <v>REMPLIR TYPE DE CLIENT</v>
      </c>
      <c r="CG908" s="107" t="str">
        <f t="shared" si="452"/>
        <v>Montant total de l'aide demandée non indiqué</v>
      </c>
      <c r="CH908" s="1"/>
      <c r="CI908" s="1"/>
      <c r="CJ908" s="1"/>
      <c r="CK908" s="1"/>
      <c r="CL908" s="1"/>
    </row>
    <row r="909" spans="1:90" x14ac:dyDescent="0.25">
      <c r="A909" s="51"/>
      <c r="B909" s="111"/>
      <c r="C909" s="111"/>
      <c r="D909" s="111"/>
      <c r="E909" s="111"/>
      <c r="F909" s="111"/>
      <c r="G909" s="132"/>
      <c r="H909" s="151"/>
      <c r="I909" s="299"/>
      <c r="J909" s="152"/>
      <c r="K909" s="153"/>
      <c r="L909" s="169"/>
      <c r="M909" s="39"/>
      <c r="N909" s="90"/>
      <c r="O909" s="39"/>
      <c r="P909" s="23"/>
      <c r="Q909" s="170">
        <f t="shared" si="433"/>
        <v>0</v>
      </c>
      <c r="R909" s="55"/>
      <c r="S909" s="65"/>
      <c r="T909" s="98" t="s">
        <v>64</v>
      </c>
      <c r="U909" s="63"/>
      <c r="V909" s="87" t="str">
        <f t="shared" si="434"/>
        <v>Remplir la colonne R ou U</v>
      </c>
      <c r="W909" s="63"/>
      <c r="X909" s="173" t="str">
        <f t="shared" ref="X909:X972" si="464">IF($M909="Oui",$C$4,IF($M909="Non",$C$6,"Remplir la colonne M"))</f>
        <v>Remplir la colonne M</v>
      </c>
      <c r="Y909" s="179" t="str">
        <f t="shared" si="435"/>
        <v>Remplir la colonne W</v>
      </c>
      <c r="Z909" s="263" t="str">
        <f t="shared" si="453"/>
        <v>Remplir la colonne I</v>
      </c>
      <c r="AA909" s="91"/>
      <c r="AB909" s="315" t="str">
        <f t="shared" si="436"/>
        <v>Remplir les termes C, P, T et TVA</v>
      </c>
      <c r="AC909" s="55"/>
      <c r="AD909" s="65"/>
      <c r="AE909" s="98" t="s">
        <v>64</v>
      </c>
      <c r="AF909" s="63"/>
      <c r="AG909" s="87" t="str">
        <f t="shared" si="437"/>
        <v>Remplir la colonne AC ou AF</v>
      </c>
      <c r="AH909" s="63"/>
      <c r="AI909" s="173" t="str">
        <f t="shared" si="454"/>
        <v>Remplir la colonne M</v>
      </c>
      <c r="AJ909" s="179" t="str">
        <f t="shared" si="438"/>
        <v>Remplir la colonne AH</v>
      </c>
      <c r="AK909" s="263" t="str">
        <f t="shared" si="455"/>
        <v>Remplir la colonne I</v>
      </c>
      <c r="AL909" s="91"/>
      <c r="AM909" s="315" t="str">
        <f t="shared" si="439"/>
        <v>Remplir les terme C, P, T et TVA</v>
      </c>
      <c r="AN909" s="55"/>
      <c r="AO909" s="65"/>
      <c r="AP909" s="98" t="s">
        <v>64</v>
      </c>
      <c r="AQ909" s="63"/>
      <c r="AR909" s="87" t="str">
        <f t="shared" si="440"/>
        <v>Remplir la colonne AN ou AQ</v>
      </c>
      <c r="AS909" s="63"/>
      <c r="AT909" s="173" t="str">
        <f t="shared" si="456"/>
        <v>Remplir la colonne M</v>
      </c>
      <c r="AU909" s="179" t="str">
        <f t="shared" si="441"/>
        <v>Remplir la colonne AS</v>
      </c>
      <c r="AV909" s="263" t="str">
        <f t="shared" si="457"/>
        <v>Remplir la colonne I</v>
      </c>
      <c r="AW909" s="91"/>
      <c r="AX909" s="315" t="str">
        <f t="shared" si="442"/>
        <v>Remplir les termes C, P, T et TVA</v>
      </c>
      <c r="AY909" s="55"/>
      <c r="AZ909" s="65"/>
      <c r="BA909" s="98" t="s">
        <v>64</v>
      </c>
      <c r="BB909" s="63"/>
      <c r="BC909" s="87" t="str">
        <f t="shared" si="443"/>
        <v>Remplir la colonne AY ou BB</v>
      </c>
      <c r="BD909" s="63"/>
      <c r="BE909" s="173" t="str">
        <f t="shared" si="458"/>
        <v>Remplir la colonne M</v>
      </c>
      <c r="BF909" s="179" t="str">
        <f t="shared" si="444"/>
        <v>Remplir la colonne BD</v>
      </c>
      <c r="BG909" s="263" t="str">
        <f t="shared" si="459"/>
        <v>Remplir la colonne I</v>
      </c>
      <c r="BH909" s="91"/>
      <c r="BI909" s="315" t="str">
        <f t="shared" si="445"/>
        <v>Remplir les termes C, P, T et TVA</v>
      </c>
      <c r="BJ909" s="55"/>
      <c r="BK909" s="65"/>
      <c r="BL909" s="98" t="s">
        <v>64</v>
      </c>
      <c r="BM909" s="63"/>
      <c r="BN909" s="87" t="str">
        <f t="shared" si="446"/>
        <v>Remplir la colonne BJ ou BM</v>
      </c>
      <c r="BO909" s="63"/>
      <c r="BP909" s="173" t="str">
        <f t="shared" si="460"/>
        <v>Remplir la colonne M</v>
      </c>
      <c r="BQ909" s="179" t="str">
        <f t="shared" si="447"/>
        <v>Remplir la colonne BO</v>
      </c>
      <c r="BR909" s="263" t="str">
        <f t="shared" si="461"/>
        <v>Remplir la colonne I</v>
      </c>
      <c r="BS909" s="91"/>
      <c r="BT909" s="315" t="str">
        <f t="shared" si="448"/>
        <v>Remplir les termes C, P, T et TVA</v>
      </c>
      <c r="BU909" s="55"/>
      <c r="BV909" s="65"/>
      <c r="BW909" s="98" t="s">
        <v>64</v>
      </c>
      <c r="BX909" s="63"/>
      <c r="BY909" s="87" t="str">
        <f t="shared" si="449"/>
        <v>Remplir la colonne BU ou BX</v>
      </c>
      <c r="BZ909" s="63"/>
      <c r="CA909" s="173" t="str">
        <f t="shared" si="462"/>
        <v>Remplir la colonne M</v>
      </c>
      <c r="CB909" s="179" t="str">
        <f t="shared" si="450"/>
        <v>Remplir la colonne BZ</v>
      </c>
      <c r="CC909" s="263" t="str">
        <f t="shared" si="463"/>
        <v>Remplir la colonne I</v>
      </c>
      <c r="CD909" s="91"/>
      <c r="CE909" s="315" t="str">
        <f t="shared" si="451"/>
        <v>Remplir les termes C, P, T et TVA</v>
      </c>
      <c r="CF909" s="61" t="str">
        <f t="shared" ref="CF909:CF972" si="465">IFERROR(IF(ISBLANK(A909),"REMPLIR TYPE DE CLIENT",IF(O909="oui",SUM(periode2ges),"Attestation sur honneur NON")),0)</f>
        <v>REMPLIR TYPE DE CLIENT</v>
      </c>
      <c r="CG909" s="107" t="str">
        <f t="shared" si="452"/>
        <v>Montant total de l'aide demandée non indiqué</v>
      </c>
      <c r="CH909" s="1"/>
      <c r="CI909" s="1"/>
      <c r="CJ909" s="1"/>
      <c r="CK909" s="1"/>
      <c r="CL909" s="1"/>
    </row>
    <row r="910" spans="1:90" x14ac:dyDescent="0.25">
      <c r="A910" s="51"/>
      <c r="B910" s="111"/>
      <c r="C910" s="111"/>
      <c r="D910" s="111"/>
      <c r="E910" s="111"/>
      <c r="F910" s="111"/>
      <c r="G910" s="132"/>
      <c r="H910" s="151"/>
      <c r="I910" s="299"/>
      <c r="J910" s="152"/>
      <c r="K910" s="153"/>
      <c r="L910" s="169"/>
      <c r="M910" s="39"/>
      <c r="N910" s="90"/>
      <c r="O910" s="39"/>
      <c r="P910" s="23"/>
      <c r="Q910" s="170">
        <f t="shared" ref="Q910:Q973" si="466">IF(P910&lt;80%,P910,100%)</f>
        <v>0</v>
      </c>
      <c r="R910" s="55"/>
      <c r="S910" s="65"/>
      <c r="T910" s="98" t="s">
        <v>64</v>
      </c>
      <c r="U910" s="63"/>
      <c r="V910" s="87" t="str">
        <f t="shared" ref="V910:V973" si="467">IF(AND(R910&lt;&gt;"",U910&lt;&gt;""),"Remplir QUE la colonne R ou U",IF(R910&lt;&gt;"",(R910+S910)*$Q910,IF(U910&lt;&gt;"",(U910+S910)*$Q910,"Remplir la colonne R ou U")))</f>
        <v>Remplir la colonne R ou U</v>
      </c>
      <c r="W910" s="63"/>
      <c r="X910" s="173" t="str">
        <f t="shared" si="464"/>
        <v>Remplir la colonne M</v>
      </c>
      <c r="Y910" s="179" t="str">
        <f t="shared" ref="Y910:Y973" si="468">IF(W910="","Remplir la colonne W",IF(W910&gt;0,MAX(0,MIN($Q$8,W910-X910)),$Q$8))</f>
        <v>Remplir la colonne W</v>
      </c>
      <c r="Z910" s="263" t="str">
        <f t="shared" si="453"/>
        <v>Remplir la colonne I</v>
      </c>
      <c r="AA910" s="91"/>
      <c r="AB910" s="315" t="str">
        <f t="shared" ref="AB910:AB973" si="469">IFERROR((V910*(Y910+0.75*Z910)*AA910*(1+$N910))/($H$4*$H$5*$H$6),"Remplir les termes C, P, T et TVA")</f>
        <v>Remplir les termes C, P, T et TVA</v>
      </c>
      <c r="AC910" s="55"/>
      <c r="AD910" s="65"/>
      <c r="AE910" s="98" t="s">
        <v>64</v>
      </c>
      <c r="AF910" s="63"/>
      <c r="AG910" s="87" t="str">
        <f t="shared" ref="AG910:AG973" si="470">IF(AND(AC910&lt;&gt;"",AF910&lt;&gt;""),"Remplir QUE la colonne AC ou AF",IF(AC910&lt;&gt;"",(AC910+AD910)*$Q910,IF(AF910&lt;&gt;"",(AF910+AD910)*$Q910,"Remplir la colonne AC ou AF")))</f>
        <v>Remplir la colonne AC ou AF</v>
      </c>
      <c r="AH910" s="63"/>
      <c r="AI910" s="173" t="str">
        <f t="shared" si="454"/>
        <v>Remplir la colonne M</v>
      </c>
      <c r="AJ910" s="179" t="str">
        <f t="shared" ref="AJ910:AJ973" si="471">IF(AH910="","Remplir la colonne AH",IF(AH910&gt;0,MAX(0,MIN($R$8,AH910-AI910)),$R$8))</f>
        <v>Remplir la colonne AH</v>
      </c>
      <c r="AK910" s="263" t="str">
        <f t="shared" si="455"/>
        <v>Remplir la colonne I</v>
      </c>
      <c r="AL910" s="91"/>
      <c r="AM910" s="315" t="str">
        <f t="shared" ref="AM910:AM973" si="472">IFERROR((AG910*(AJ910+0.75*AK910)*AL910*(1+$N910))/($H$4*$H$5*$H$6),"Remplir les terme C, P, T et TVA")</f>
        <v>Remplir les terme C, P, T et TVA</v>
      </c>
      <c r="AN910" s="55"/>
      <c r="AO910" s="65"/>
      <c r="AP910" s="98" t="s">
        <v>64</v>
      </c>
      <c r="AQ910" s="63"/>
      <c r="AR910" s="87" t="str">
        <f t="shared" ref="AR910:AR973" si="473">IF(AND(AN910&lt;&gt;"",AQ910&lt;&gt;""),"Remplir QUE la colonne AN ou AQ",IF(AN910&lt;&gt;"",(AN910+AO910)*$Q910,IF(AQ910&lt;&gt;"",(AQ910+AO910)*$Q910,"Remplir la colonne AN ou AQ")))</f>
        <v>Remplir la colonne AN ou AQ</v>
      </c>
      <c r="AS910" s="63"/>
      <c r="AT910" s="173" t="str">
        <f t="shared" si="456"/>
        <v>Remplir la colonne M</v>
      </c>
      <c r="AU910" s="179" t="str">
        <f t="shared" ref="AU910:AU973" si="474">IF(AS910="","Remplir la colonne AS",IF(AS910&gt;0,MAX(0,MIN($S$8,AS910-AT910)),$S$8))</f>
        <v>Remplir la colonne AS</v>
      </c>
      <c r="AV910" s="263" t="str">
        <f t="shared" si="457"/>
        <v>Remplir la colonne I</v>
      </c>
      <c r="AW910" s="91"/>
      <c r="AX910" s="315" t="str">
        <f t="shared" ref="AX910:AX973" si="475">IFERROR((AR910*(AU910+0.75*AV910)*AW910*(1+$N910))/($H$4*$H$5*$H$6),"Remplir les termes C, P, T et TVA")</f>
        <v>Remplir les termes C, P, T et TVA</v>
      </c>
      <c r="AY910" s="55"/>
      <c r="AZ910" s="65"/>
      <c r="BA910" s="98" t="s">
        <v>64</v>
      </c>
      <c r="BB910" s="63"/>
      <c r="BC910" s="87" t="str">
        <f t="shared" ref="BC910:BC973" si="476">IF(AND(AY910&lt;&gt;"",BB910&lt;&gt;""),"Remplir QUE la colonne AY ou BB",IF(AY910&lt;&gt;"",(AY910+AZ910)*$Q910,IF(BB910&lt;&gt;"",(BB910+AZ910)*$Q910,"Remplir la colonne AY ou BB")))</f>
        <v>Remplir la colonne AY ou BB</v>
      </c>
      <c r="BD910" s="63"/>
      <c r="BE910" s="173" t="str">
        <f t="shared" si="458"/>
        <v>Remplir la colonne M</v>
      </c>
      <c r="BF910" s="179" t="str">
        <f t="shared" ref="BF910:BF973" si="477">IF(BD910="","Remplir la colonne BD",IF(BD910&gt;0,MAX(0,MIN($T$8,BD910-BE910)),$T$8))</f>
        <v>Remplir la colonne BD</v>
      </c>
      <c r="BG910" s="263" t="str">
        <f t="shared" si="459"/>
        <v>Remplir la colonne I</v>
      </c>
      <c r="BH910" s="91"/>
      <c r="BI910" s="315" t="str">
        <f t="shared" ref="BI910:BI973" si="478">IFERROR((BC910*(BF910+0.75*BG910)*BH910*(1+$N910))/($H$4*$H$5*$H$6),"Remplir les termes C, P, T et TVA")</f>
        <v>Remplir les termes C, P, T et TVA</v>
      </c>
      <c r="BJ910" s="55"/>
      <c r="BK910" s="65"/>
      <c r="BL910" s="98" t="s">
        <v>64</v>
      </c>
      <c r="BM910" s="63"/>
      <c r="BN910" s="87" t="str">
        <f t="shared" ref="BN910:BN973" si="479">IF(AND(BJ910&lt;&gt;"",BM910&lt;&gt;""),"Remplir QUE la colonne BJ ou BM",IF(BJ910&lt;&gt;"",(BJ910+BK910)*$Q910,IF(BM910&lt;&gt;"",(BM910+BK910)*$Q910,"Remplir la colonne BJ ou BM")))</f>
        <v>Remplir la colonne BJ ou BM</v>
      </c>
      <c r="BO910" s="63"/>
      <c r="BP910" s="173" t="str">
        <f t="shared" si="460"/>
        <v>Remplir la colonne M</v>
      </c>
      <c r="BQ910" s="179" t="str">
        <f t="shared" ref="BQ910:BQ973" si="480">IF(BO910="","Remplir la colonne BO",IF(BO910&gt;0,MAX(0,MIN($U$8,BO910-BP910)),$U$8))</f>
        <v>Remplir la colonne BO</v>
      </c>
      <c r="BR910" s="263" t="str">
        <f t="shared" si="461"/>
        <v>Remplir la colonne I</v>
      </c>
      <c r="BS910" s="91"/>
      <c r="BT910" s="315" t="str">
        <f t="shared" ref="BT910:BT973" si="481">IFERROR((BN910*(BQ910+0.75*BR910)*BS910*(1+$N910))/($H$4*$H$5*$H$6),"Remplir les termes C, P, T et TVA")</f>
        <v>Remplir les termes C, P, T et TVA</v>
      </c>
      <c r="BU910" s="55"/>
      <c r="BV910" s="65"/>
      <c r="BW910" s="98" t="s">
        <v>64</v>
      </c>
      <c r="BX910" s="63"/>
      <c r="BY910" s="87" t="str">
        <f t="shared" ref="BY910:BY973" si="482">IF(AND(BU910&lt;&gt;"",BX910&lt;&gt;""),"Remplir QUE la colonne BU ou BX",IF(BU910&lt;&gt;"",(BU910+BV910)*$Q910,IF(BX910&lt;&gt;"",(BX910+BV910)*$Q910,"Remplir la colonne BU ou BX")))</f>
        <v>Remplir la colonne BU ou BX</v>
      </c>
      <c r="BZ910" s="63"/>
      <c r="CA910" s="173" t="str">
        <f t="shared" si="462"/>
        <v>Remplir la colonne M</v>
      </c>
      <c r="CB910" s="179" t="str">
        <f t="shared" ref="CB910:CB973" si="483">IF(BZ910="","Remplir la colonne BZ",IF(BZ910&gt;0,MAX(0,MIN($V$8,BZ910-CA910)),$V$8))</f>
        <v>Remplir la colonne BZ</v>
      </c>
      <c r="CC910" s="263" t="str">
        <f t="shared" si="463"/>
        <v>Remplir la colonne I</v>
      </c>
      <c r="CD910" s="91"/>
      <c r="CE910" s="315" t="str">
        <f t="shared" ref="CE910:CE973" si="484">IFERROR((BY910*(CB910+0.75*CC910)*CD910*(1+$N910))/($H$4*$H$5*$H$6),"Remplir les termes C, P, T et TVA")</f>
        <v>Remplir les termes C, P, T et TVA</v>
      </c>
      <c r="CF910" s="61" t="str">
        <f t="shared" si="465"/>
        <v>REMPLIR TYPE DE CLIENT</v>
      </c>
      <c r="CG910" s="107" t="str">
        <f t="shared" ref="CG910:CG973" si="485">IFERROR(CF910/100,"Montant total de l'aide demandée non indiqué")</f>
        <v>Montant total de l'aide demandée non indiqué</v>
      </c>
      <c r="CH910" s="1"/>
      <c r="CI910" s="1"/>
      <c r="CJ910" s="1"/>
      <c r="CK910" s="1"/>
      <c r="CL910" s="1"/>
    </row>
    <row r="911" spans="1:90" x14ac:dyDescent="0.25">
      <c r="A911" s="51"/>
      <c r="B911" s="111"/>
      <c r="C911" s="111"/>
      <c r="D911" s="111"/>
      <c r="E911" s="111"/>
      <c r="F911" s="111"/>
      <c r="G911" s="132"/>
      <c r="H911" s="151"/>
      <c r="I911" s="299"/>
      <c r="J911" s="152"/>
      <c r="K911" s="153"/>
      <c r="L911" s="169"/>
      <c r="M911" s="39"/>
      <c r="N911" s="90"/>
      <c r="O911" s="39"/>
      <c r="P911" s="23"/>
      <c r="Q911" s="170">
        <f t="shared" si="466"/>
        <v>0</v>
      </c>
      <c r="R911" s="55"/>
      <c r="S911" s="65"/>
      <c r="T911" s="98" t="s">
        <v>64</v>
      </c>
      <c r="U911" s="63"/>
      <c r="V911" s="87" t="str">
        <f t="shared" si="467"/>
        <v>Remplir la colonne R ou U</v>
      </c>
      <c r="W911" s="63"/>
      <c r="X911" s="173" t="str">
        <f t="shared" si="464"/>
        <v>Remplir la colonne M</v>
      </c>
      <c r="Y911" s="179" t="str">
        <f t="shared" si="468"/>
        <v>Remplir la colonne W</v>
      </c>
      <c r="Z911" s="263" t="str">
        <f t="shared" ref="Z911:Z974" si="486">IF($I911="","Remplir la colonne I",IF($I911&lt;DATE(2022,7,1),0,IF($M911="oui",IF(W911-$C$5-$Q$7*1.3&lt;0,0,W911-$C$5-$Q$7*1.3),IF(W911-$Q$7*1.3&lt;0,0,W911-$Q$7*1.3))))</f>
        <v>Remplir la colonne I</v>
      </c>
      <c r="AA911" s="91"/>
      <c r="AB911" s="315" t="str">
        <f t="shared" si="469"/>
        <v>Remplir les termes C, P, T et TVA</v>
      </c>
      <c r="AC911" s="55"/>
      <c r="AD911" s="65"/>
      <c r="AE911" s="98" t="s">
        <v>64</v>
      </c>
      <c r="AF911" s="63"/>
      <c r="AG911" s="87" t="str">
        <f t="shared" si="470"/>
        <v>Remplir la colonne AC ou AF</v>
      </c>
      <c r="AH911" s="63"/>
      <c r="AI911" s="173" t="str">
        <f t="shared" ref="AI911:AI974" si="487">IF($M911="Oui",$C$4,IF($M911="Non",$C$6,"Remplir la colonne M"))</f>
        <v>Remplir la colonne M</v>
      </c>
      <c r="AJ911" s="179" t="str">
        <f t="shared" si="471"/>
        <v>Remplir la colonne AH</v>
      </c>
      <c r="AK911" s="263" t="str">
        <f t="shared" ref="AK911:AK974" si="488">IF($I911="","Remplir la colonne I",IF($I911&lt;DATE(2022,7,1),0,IF($M911="oui",IF(AH911-$C$5-$R$7*1.3&lt;0,0,AH911-$C$5-$R$7*1.3),IF(AH911-$R$7*1.3&lt;0,0,AH911-$R$7*1.3))))</f>
        <v>Remplir la colonne I</v>
      </c>
      <c r="AL911" s="91"/>
      <c r="AM911" s="315" t="str">
        <f t="shared" si="472"/>
        <v>Remplir les terme C, P, T et TVA</v>
      </c>
      <c r="AN911" s="55"/>
      <c r="AO911" s="65"/>
      <c r="AP911" s="98" t="s">
        <v>64</v>
      </c>
      <c r="AQ911" s="63"/>
      <c r="AR911" s="87" t="str">
        <f t="shared" si="473"/>
        <v>Remplir la colonne AN ou AQ</v>
      </c>
      <c r="AS911" s="63"/>
      <c r="AT911" s="173" t="str">
        <f t="shared" ref="AT911:AT974" si="489">IF($M911="Oui",$C$4,IF($M911="Non",$C$6,"Remplir la colonne M"))</f>
        <v>Remplir la colonne M</v>
      </c>
      <c r="AU911" s="179" t="str">
        <f t="shared" si="474"/>
        <v>Remplir la colonne AS</v>
      </c>
      <c r="AV911" s="263" t="str">
        <f t="shared" ref="AV911:AV974" si="490">IF($I911="","Remplir la colonne I",IF($I911&lt;DATE(2022,7,1),0,IF($M911="oui",IF(AS911-$C$5-$S$7*1.3&lt;0,0,AS911-$C$5-$S$7*1.3),IF(AS911-$S$7*1.3&lt;0,0,AS911-$S$7*1.3))))</f>
        <v>Remplir la colonne I</v>
      </c>
      <c r="AW911" s="91"/>
      <c r="AX911" s="315" t="str">
        <f t="shared" si="475"/>
        <v>Remplir les termes C, P, T et TVA</v>
      </c>
      <c r="AY911" s="55"/>
      <c r="AZ911" s="65"/>
      <c r="BA911" s="98" t="s">
        <v>64</v>
      </c>
      <c r="BB911" s="63"/>
      <c r="BC911" s="87" t="str">
        <f t="shared" si="476"/>
        <v>Remplir la colonne AY ou BB</v>
      </c>
      <c r="BD911" s="63"/>
      <c r="BE911" s="173" t="str">
        <f t="shared" ref="BE911:BE974" si="491">IF($M911="Oui",$C$4,IF($M911="Non",$C$6,"Remplir la colonne M"))</f>
        <v>Remplir la colonne M</v>
      </c>
      <c r="BF911" s="179" t="str">
        <f t="shared" si="477"/>
        <v>Remplir la colonne BD</v>
      </c>
      <c r="BG911" s="263" t="str">
        <f t="shared" ref="BG911:BG974" si="492">IF($I911="","Remplir la colonne I",IF($I911&lt;DATE(2022,7,1),0,IF($M911="oui",IF(BD911-$C$5-$T$7*1.3&lt;0,0,BD911-$C$5-$T$7*1.3),IF(BD911-$T$7*1.3&lt;0,0,BD911-$T$7*1.3))))</f>
        <v>Remplir la colonne I</v>
      </c>
      <c r="BH911" s="91"/>
      <c r="BI911" s="315" t="str">
        <f t="shared" si="478"/>
        <v>Remplir les termes C, P, T et TVA</v>
      </c>
      <c r="BJ911" s="55"/>
      <c r="BK911" s="65"/>
      <c r="BL911" s="98" t="s">
        <v>64</v>
      </c>
      <c r="BM911" s="63"/>
      <c r="BN911" s="87" t="str">
        <f t="shared" si="479"/>
        <v>Remplir la colonne BJ ou BM</v>
      </c>
      <c r="BO911" s="63"/>
      <c r="BP911" s="173" t="str">
        <f t="shared" ref="BP911:BP974" si="493">IF($M911="Oui",$C$4,IF($M911="Non",$C$6,"Remplir la colonne M"))</f>
        <v>Remplir la colonne M</v>
      </c>
      <c r="BQ911" s="179" t="str">
        <f t="shared" si="480"/>
        <v>Remplir la colonne BO</v>
      </c>
      <c r="BR911" s="263" t="str">
        <f t="shared" ref="BR911:BR974" si="494">IF($I911="","Remplir la colonne I",IF($I911&lt;DATE(2022,7,1),0,IF($M911="oui",IF(BO911-$C$5-$U$7*1.3&lt;0,0,BO911-$C$5-$U$7*1.3),IF(BO911-$U$7*1.3&lt;0,0,BO911-$U$7*1.3))))</f>
        <v>Remplir la colonne I</v>
      </c>
      <c r="BS911" s="91"/>
      <c r="BT911" s="315" t="str">
        <f t="shared" si="481"/>
        <v>Remplir les termes C, P, T et TVA</v>
      </c>
      <c r="BU911" s="55"/>
      <c r="BV911" s="65"/>
      <c r="BW911" s="98" t="s">
        <v>64</v>
      </c>
      <c r="BX911" s="63"/>
      <c r="BY911" s="87" t="str">
        <f t="shared" si="482"/>
        <v>Remplir la colonne BU ou BX</v>
      </c>
      <c r="BZ911" s="63"/>
      <c r="CA911" s="173" t="str">
        <f t="shared" ref="CA911:CA974" si="495">IF($M911="Oui",$C$4,IF($M911="Non",$C$6,"Remplir la colonne M"))</f>
        <v>Remplir la colonne M</v>
      </c>
      <c r="CB911" s="179" t="str">
        <f t="shared" si="483"/>
        <v>Remplir la colonne BZ</v>
      </c>
      <c r="CC911" s="263" t="str">
        <f t="shared" ref="CC911:CC974" si="496">IF($I911="","Remplir la colonne I",IF($I911&lt;DATE(2022,7,1),0,IF($M911="oui",IF(BZ911-$C$5-$V$7*1.3&lt;0,0,BZ911-$C$5-$V$7*1.3),IF(BZ911-$V$7*1.3&lt;0,0,BZ911-$V$7*1.3))))</f>
        <v>Remplir la colonne I</v>
      </c>
      <c r="CD911" s="91"/>
      <c r="CE911" s="315" t="str">
        <f t="shared" si="484"/>
        <v>Remplir les termes C, P, T et TVA</v>
      </c>
      <c r="CF911" s="61" t="str">
        <f t="shared" si="465"/>
        <v>REMPLIR TYPE DE CLIENT</v>
      </c>
      <c r="CG911" s="107" t="str">
        <f t="shared" si="485"/>
        <v>Montant total de l'aide demandée non indiqué</v>
      </c>
      <c r="CH911" s="1"/>
      <c r="CI911" s="1"/>
      <c r="CJ911" s="1"/>
      <c r="CK911" s="1"/>
      <c r="CL911" s="1"/>
    </row>
    <row r="912" spans="1:90" x14ac:dyDescent="0.25">
      <c r="A912" s="51"/>
      <c r="B912" s="111"/>
      <c r="C912" s="111"/>
      <c r="D912" s="111"/>
      <c r="E912" s="111"/>
      <c r="F912" s="111"/>
      <c r="G912" s="132"/>
      <c r="H912" s="151"/>
      <c r="I912" s="299"/>
      <c r="J912" s="152"/>
      <c r="K912" s="153"/>
      <c r="L912" s="169"/>
      <c r="M912" s="39"/>
      <c r="N912" s="90"/>
      <c r="O912" s="39"/>
      <c r="P912" s="23"/>
      <c r="Q912" s="170">
        <f t="shared" si="466"/>
        <v>0</v>
      </c>
      <c r="R912" s="55"/>
      <c r="S912" s="65"/>
      <c r="T912" s="98" t="s">
        <v>64</v>
      </c>
      <c r="U912" s="63"/>
      <c r="V912" s="87" t="str">
        <f t="shared" si="467"/>
        <v>Remplir la colonne R ou U</v>
      </c>
      <c r="W912" s="63"/>
      <c r="X912" s="173" t="str">
        <f t="shared" si="464"/>
        <v>Remplir la colonne M</v>
      </c>
      <c r="Y912" s="179" t="str">
        <f t="shared" si="468"/>
        <v>Remplir la colonne W</v>
      </c>
      <c r="Z912" s="263" t="str">
        <f t="shared" si="486"/>
        <v>Remplir la colonne I</v>
      </c>
      <c r="AA912" s="91"/>
      <c r="AB912" s="315" t="str">
        <f t="shared" si="469"/>
        <v>Remplir les termes C, P, T et TVA</v>
      </c>
      <c r="AC912" s="55"/>
      <c r="AD912" s="65"/>
      <c r="AE912" s="98" t="s">
        <v>64</v>
      </c>
      <c r="AF912" s="63"/>
      <c r="AG912" s="87" t="str">
        <f t="shared" si="470"/>
        <v>Remplir la colonne AC ou AF</v>
      </c>
      <c r="AH912" s="63"/>
      <c r="AI912" s="173" t="str">
        <f t="shared" si="487"/>
        <v>Remplir la colonne M</v>
      </c>
      <c r="AJ912" s="179" t="str">
        <f t="shared" si="471"/>
        <v>Remplir la colonne AH</v>
      </c>
      <c r="AK912" s="263" t="str">
        <f t="shared" si="488"/>
        <v>Remplir la colonne I</v>
      </c>
      <c r="AL912" s="91"/>
      <c r="AM912" s="315" t="str">
        <f t="shared" si="472"/>
        <v>Remplir les terme C, P, T et TVA</v>
      </c>
      <c r="AN912" s="55"/>
      <c r="AO912" s="65"/>
      <c r="AP912" s="98" t="s">
        <v>64</v>
      </c>
      <c r="AQ912" s="63"/>
      <c r="AR912" s="87" t="str">
        <f t="shared" si="473"/>
        <v>Remplir la colonne AN ou AQ</v>
      </c>
      <c r="AS912" s="63"/>
      <c r="AT912" s="173" t="str">
        <f t="shared" si="489"/>
        <v>Remplir la colonne M</v>
      </c>
      <c r="AU912" s="179" t="str">
        <f t="shared" si="474"/>
        <v>Remplir la colonne AS</v>
      </c>
      <c r="AV912" s="263" t="str">
        <f t="shared" si="490"/>
        <v>Remplir la colonne I</v>
      </c>
      <c r="AW912" s="91"/>
      <c r="AX912" s="315" t="str">
        <f t="shared" si="475"/>
        <v>Remplir les termes C, P, T et TVA</v>
      </c>
      <c r="AY912" s="55"/>
      <c r="AZ912" s="65"/>
      <c r="BA912" s="98" t="s">
        <v>64</v>
      </c>
      <c r="BB912" s="63"/>
      <c r="BC912" s="87" t="str">
        <f t="shared" si="476"/>
        <v>Remplir la colonne AY ou BB</v>
      </c>
      <c r="BD912" s="63"/>
      <c r="BE912" s="173" t="str">
        <f t="shared" si="491"/>
        <v>Remplir la colonne M</v>
      </c>
      <c r="BF912" s="179" t="str">
        <f t="shared" si="477"/>
        <v>Remplir la colonne BD</v>
      </c>
      <c r="BG912" s="263" t="str">
        <f t="shared" si="492"/>
        <v>Remplir la colonne I</v>
      </c>
      <c r="BH912" s="91"/>
      <c r="BI912" s="315" t="str">
        <f t="shared" si="478"/>
        <v>Remplir les termes C, P, T et TVA</v>
      </c>
      <c r="BJ912" s="55"/>
      <c r="BK912" s="65"/>
      <c r="BL912" s="98" t="s">
        <v>64</v>
      </c>
      <c r="BM912" s="63"/>
      <c r="BN912" s="87" t="str">
        <f t="shared" si="479"/>
        <v>Remplir la colonne BJ ou BM</v>
      </c>
      <c r="BO912" s="63"/>
      <c r="BP912" s="173" t="str">
        <f t="shared" si="493"/>
        <v>Remplir la colonne M</v>
      </c>
      <c r="BQ912" s="179" t="str">
        <f t="shared" si="480"/>
        <v>Remplir la colonne BO</v>
      </c>
      <c r="BR912" s="263" t="str">
        <f t="shared" si="494"/>
        <v>Remplir la colonne I</v>
      </c>
      <c r="BS912" s="91"/>
      <c r="BT912" s="315" t="str">
        <f t="shared" si="481"/>
        <v>Remplir les termes C, P, T et TVA</v>
      </c>
      <c r="BU912" s="55"/>
      <c r="BV912" s="65"/>
      <c r="BW912" s="98" t="s">
        <v>64</v>
      </c>
      <c r="BX912" s="63"/>
      <c r="BY912" s="87" t="str">
        <f t="shared" si="482"/>
        <v>Remplir la colonne BU ou BX</v>
      </c>
      <c r="BZ912" s="63"/>
      <c r="CA912" s="173" t="str">
        <f t="shared" si="495"/>
        <v>Remplir la colonne M</v>
      </c>
      <c r="CB912" s="179" t="str">
        <f t="shared" si="483"/>
        <v>Remplir la colonne BZ</v>
      </c>
      <c r="CC912" s="263" t="str">
        <f t="shared" si="496"/>
        <v>Remplir la colonne I</v>
      </c>
      <c r="CD912" s="91"/>
      <c r="CE912" s="315" t="str">
        <f t="shared" si="484"/>
        <v>Remplir les termes C, P, T et TVA</v>
      </c>
      <c r="CF912" s="61" t="str">
        <f t="shared" si="465"/>
        <v>REMPLIR TYPE DE CLIENT</v>
      </c>
      <c r="CG912" s="107" t="str">
        <f t="shared" si="485"/>
        <v>Montant total de l'aide demandée non indiqué</v>
      </c>
      <c r="CH912" s="1"/>
      <c r="CI912" s="1"/>
      <c r="CJ912" s="1"/>
      <c r="CK912" s="1"/>
      <c r="CL912" s="1"/>
    </row>
    <row r="913" spans="1:90" x14ac:dyDescent="0.25">
      <c r="A913" s="51"/>
      <c r="B913" s="111"/>
      <c r="C913" s="111"/>
      <c r="D913" s="111"/>
      <c r="E913" s="111"/>
      <c r="F913" s="111"/>
      <c r="G913" s="132"/>
      <c r="H913" s="151"/>
      <c r="I913" s="299"/>
      <c r="J913" s="152"/>
      <c r="K913" s="153"/>
      <c r="L913" s="169"/>
      <c r="M913" s="39"/>
      <c r="N913" s="90"/>
      <c r="O913" s="39"/>
      <c r="P913" s="23"/>
      <c r="Q913" s="170">
        <f t="shared" si="466"/>
        <v>0</v>
      </c>
      <c r="R913" s="55"/>
      <c r="S913" s="65"/>
      <c r="T913" s="98" t="s">
        <v>64</v>
      </c>
      <c r="U913" s="63"/>
      <c r="V913" s="87" t="str">
        <f t="shared" si="467"/>
        <v>Remplir la colonne R ou U</v>
      </c>
      <c r="W913" s="63"/>
      <c r="X913" s="173" t="str">
        <f t="shared" si="464"/>
        <v>Remplir la colonne M</v>
      </c>
      <c r="Y913" s="179" t="str">
        <f t="shared" si="468"/>
        <v>Remplir la colonne W</v>
      </c>
      <c r="Z913" s="263" t="str">
        <f t="shared" si="486"/>
        <v>Remplir la colonne I</v>
      </c>
      <c r="AA913" s="91"/>
      <c r="AB913" s="315" t="str">
        <f t="shared" si="469"/>
        <v>Remplir les termes C, P, T et TVA</v>
      </c>
      <c r="AC913" s="55"/>
      <c r="AD913" s="65"/>
      <c r="AE913" s="98" t="s">
        <v>64</v>
      </c>
      <c r="AF913" s="63"/>
      <c r="AG913" s="87" t="str">
        <f t="shared" si="470"/>
        <v>Remplir la colonne AC ou AF</v>
      </c>
      <c r="AH913" s="63"/>
      <c r="AI913" s="173" t="str">
        <f t="shared" si="487"/>
        <v>Remplir la colonne M</v>
      </c>
      <c r="AJ913" s="179" t="str">
        <f t="shared" si="471"/>
        <v>Remplir la colonne AH</v>
      </c>
      <c r="AK913" s="263" t="str">
        <f t="shared" si="488"/>
        <v>Remplir la colonne I</v>
      </c>
      <c r="AL913" s="91"/>
      <c r="AM913" s="315" t="str">
        <f t="shared" si="472"/>
        <v>Remplir les terme C, P, T et TVA</v>
      </c>
      <c r="AN913" s="55"/>
      <c r="AO913" s="65"/>
      <c r="AP913" s="98" t="s">
        <v>64</v>
      </c>
      <c r="AQ913" s="63"/>
      <c r="AR913" s="87" t="str">
        <f t="shared" si="473"/>
        <v>Remplir la colonne AN ou AQ</v>
      </c>
      <c r="AS913" s="63"/>
      <c r="AT913" s="173" t="str">
        <f t="shared" si="489"/>
        <v>Remplir la colonne M</v>
      </c>
      <c r="AU913" s="179" t="str">
        <f t="shared" si="474"/>
        <v>Remplir la colonne AS</v>
      </c>
      <c r="AV913" s="263" t="str">
        <f t="shared" si="490"/>
        <v>Remplir la colonne I</v>
      </c>
      <c r="AW913" s="91"/>
      <c r="AX913" s="315" t="str">
        <f t="shared" si="475"/>
        <v>Remplir les termes C, P, T et TVA</v>
      </c>
      <c r="AY913" s="55"/>
      <c r="AZ913" s="65"/>
      <c r="BA913" s="98" t="s">
        <v>64</v>
      </c>
      <c r="BB913" s="63"/>
      <c r="BC913" s="87" t="str">
        <f t="shared" si="476"/>
        <v>Remplir la colonne AY ou BB</v>
      </c>
      <c r="BD913" s="63"/>
      <c r="BE913" s="173" t="str">
        <f t="shared" si="491"/>
        <v>Remplir la colonne M</v>
      </c>
      <c r="BF913" s="179" t="str">
        <f t="shared" si="477"/>
        <v>Remplir la colonne BD</v>
      </c>
      <c r="BG913" s="263" t="str">
        <f t="shared" si="492"/>
        <v>Remplir la colonne I</v>
      </c>
      <c r="BH913" s="91"/>
      <c r="BI913" s="315" t="str">
        <f t="shared" si="478"/>
        <v>Remplir les termes C, P, T et TVA</v>
      </c>
      <c r="BJ913" s="55"/>
      <c r="BK913" s="65"/>
      <c r="BL913" s="98" t="s">
        <v>64</v>
      </c>
      <c r="BM913" s="63"/>
      <c r="BN913" s="87" t="str">
        <f t="shared" si="479"/>
        <v>Remplir la colonne BJ ou BM</v>
      </c>
      <c r="BO913" s="63"/>
      <c r="BP913" s="173" t="str">
        <f t="shared" si="493"/>
        <v>Remplir la colonne M</v>
      </c>
      <c r="BQ913" s="179" t="str">
        <f t="shared" si="480"/>
        <v>Remplir la colonne BO</v>
      </c>
      <c r="BR913" s="263" t="str">
        <f t="shared" si="494"/>
        <v>Remplir la colonne I</v>
      </c>
      <c r="BS913" s="91"/>
      <c r="BT913" s="315" t="str">
        <f t="shared" si="481"/>
        <v>Remplir les termes C, P, T et TVA</v>
      </c>
      <c r="BU913" s="55"/>
      <c r="BV913" s="65"/>
      <c r="BW913" s="98" t="s">
        <v>64</v>
      </c>
      <c r="BX913" s="63"/>
      <c r="BY913" s="87" t="str">
        <f t="shared" si="482"/>
        <v>Remplir la colonne BU ou BX</v>
      </c>
      <c r="BZ913" s="63"/>
      <c r="CA913" s="173" t="str">
        <f t="shared" si="495"/>
        <v>Remplir la colonne M</v>
      </c>
      <c r="CB913" s="179" t="str">
        <f t="shared" si="483"/>
        <v>Remplir la colonne BZ</v>
      </c>
      <c r="CC913" s="263" t="str">
        <f t="shared" si="496"/>
        <v>Remplir la colonne I</v>
      </c>
      <c r="CD913" s="91"/>
      <c r="CE913" s="315" t="str">
        <f t="shared" si="484"/>
        <v>Remplir les termes C, P, T et TVA</v>
      </c>
      <c r="CF913" s="61" t="str">
        <f t="shared" si="465"/>
        <v>REMPLIR TYPE DE CLIENT</v>
      </c>
      <c r="CG913" s="107" t="str">
        <f t="shared" si="485"/>
        <v>Montant total de l'aide demandée non indiqué</v>
      </c>
      <c r="CH913" s="1"/>
      <c r="CI913" s="1"/>
      <c r="CJ913" s="1"/>
      <c r="CK913" s="1"/>
      <c r="CL913" s="1"/>
    </row>
    <row r="914" spans="1:90" x14ac:dyDescent="0.25">
      <c r="A914" s="51"/>
      <c r="B914" s="111"/>
      <c r="C914" s="111"/>
      <c r="D914" s="111"/>
      <c r="E914" s="111"/>
      <c r="F914" s="111"/>
      <c r="G914" s="132"/>
      <c r="H914" s="151"/>
      <c r="I914" s="299"/>
      <c r="J914" s="152"/>
      <c r="K914" s="153"/>
      <c r="L914" s="169"/>
      <c r="M914" s="39"/>
      <c r="N914" s="90"/>
      <c r="O914" s="39"/>
      <c r="P914" s="23"/>
      <c r="Q914" s="170">
        <f t="shared" si="466"/>
        <v>0</v>
      </c>
      <c r="R914" s="55"/>
      <c r="S914" s="65"/>
      <c r="T914" s="98" t="s">
        <v>64</v>
      </c>
      <c r="U914" s="63"/>
      <c r="V914" s="87" t="str">
        <f t="shared" si="467"/>
        <v>Remplir la colonne R ou U</v>
      </c>
      <c r="W914" s="63"/>
      <c r="X914" s="173" t="str">
        <f t="shared" si="464"/>
        <v>Remplir la colonne M</v>
      </c>
      <c r="Y914" s="179" t="str">
        <f t="shared" si="468"/>
        <v>Remplir la colonne W</v>
      </c>
      <c r="Z914" s="263" t="str">
        <f t="shared" si="486"/>
        <v>Remplir la colonne I</v>
      </c>
      <c r="AA914" s="91"/>
      <c r="AB914" s="315" t="str">
        <f t="shared" si="469"/>
        <v>Remplir les termes C, P, T et TVA</v>
      </c>
      <c r="AC914" s="55"/>
      <c r="AD914" s="65"/>
      <c r="AE914" s="98" t="s">
        <v>64</v>
      </c>
      <c r="AF914" s="63"/>
      <c r="AG914" s="87" t="str">
        <f t="shared" si="470"/>
        <v>Remplir la colonne AC ou AF</v>
      </c>
      <c r="AH914" s="63"/>
      <c r="AI914" s="173" t="str">
        <f t="shared" si="487"/>
        <v>Remplir la colonne M</v>
      </c>
      <c r="AJ914" s="179" t="str">
        <f t="shared" si="471"/>
        <v>Remplir la colonne AH</v>
      </c>
      <c r="AK914" s="263" t="str">
        <f t="shared" si="488"/>
        <v>Remplir la colonne I</v>
      </c>
      <c r="AL914" s="91"/>
      <c r="AM914" s="315" t="str">
        <f t="shared" si="472"/>
        <v>Remplir les terme C, P, T et TVA</v>
      </c>
      <c r="AN914" s="55"/>
      <c r="AO914" s="65"/>
      <c r="AP914" s="98" t="s">
        <v>64</v>
      </c>
      <c r="AQ914" s="63"/>
      <c r="AR914" s="87" t="str">
        <f t="shared" si="473"/>
        <v>Remplir la colonne AN ou AQ</v>
      </c>
      <c r="AS914" s="63"/>
      <c r="AT914" s="173" t="str">
        <f t="shared" si="489"/>
        <v>Remplir la colonne M</v>
      </c>
      <c r="AU914" s="179" t="str">
        <f t="shared" si="474"/>
        <v>Remplir la colonne AS</v>
      </c>
      <c r="AV914" s="263" t="str">
        <f t="shared" si="490"/>
        <v>Remplir la colonne I</v>
      </c>
      <c r="AW914" s="91"/>
      <c r="AX914" s="315" t="str">
        <f t="shared" si="475"/>
        <v>Remplir les termes C, P, T et TVA</v>
      </c>
      <c r="AY914" s="55"/>
      <c r="AZ914" s="65"/>
      <c r="BA914" s="98" t="s">
        <v>64</v>
      </c>
      <c r="BB914" s="63"/>
      <c r="BC914" s="87" t="str">
        <f t="shared" si="476"/>
        <v>Remplir la colonne AY ou BB</v>
      </c>
      <c r="BD914" s="63"/>
      <c r="BE914" s="173" t="str">
        <f t="shared" si="491"/>
        <v>Remplir la colonne M</v>
      </c>
      <c r="BF914" s="179" t="str">
        <f t="shared" si="477"/>
        <v>Remplir la colonne BD</v>
      </c>
      <c r="BG914" s="263" t="str">
        <f t="shared" si="492"/>
        <v>Remplir la colonne I</v>
      </c>
      <c r="BH914" s="91"/>
      <c r="BI914" s="315" t="str">
        <f t="shared" si="478"/>
        <v>Remplir les termes C, P, T et TVA</v>
      </c>
      <c r="BJ914" s="55"/>
      <c r="BK914" s="65"/>
      <c r="BL914" s="98" t="s">
        <v>64</v>
      </c>
      <c r="BM914" s="63"/>
      <c r="BN914" s="87" t="str">
        <f t="shared" si="479"/>
        <v>Remplir la colonne BJ ou BM</v>
      </c>
      <c r="BO914" s="63"/>
      <c r="BP914" s="173" t="str">
        <f t="shared" si="493"/>
        <v>Remplir la colonne M</v>
      </c>
      <c r="BQ914" s="179" t="str">
        <f t="shared" si="480"/>
        <v>Remplir la colonne BO</v>
      </c>
      <c r="BR914" s="263" t="str">
        <f t="shared" si="494"/>
        <v>Remplir la colonne I</v>
      </c>
      <c r="BS914" s="91"/>
      <c r="BT914" s="315" t="str">
        <f t="shared" si="481"/>
        <v>Remplir les termes C, P, T et TVA</v>
      </c>
      <c r="BU914" s="55"/>
      <c r="BV914" s="65"/>
      <c r="BW914" s="98" t="s">
        <v>64</v>
      </c>
      <c r="BX914" s="63"/>
      <c r="BY914" s="87" t="str">
        <f t="shared" si="482"/>
        <v>Remplir la colonne BU ou BX</v>
      </c>
      <c r="BZ914" s="63"/>
      <c r="CA914" s="173" t="str">
        <f t="shared" si="495"/>
        <v>Remplir la colonne M</v>
      </c>
      <c r="CB914" s="179" t="str">
        <f t="shared" si="483"/>
        <v>Remplir la colonne BZ</v>
      </c>
      <c r="CC914" s="263" t="str">
        <f t="shared" si="496"/>
        <v>Remplir la colonne I</v>
      </c>
      <c r="CD914" s="91"/>
      <c r="CE914" s="315" t="str">
        <f t="shared" si="484"/>
        <v>Remplir les termes C, P, T et TVA</v>
      </c>
      <c r="CF914" s="61" t="str">
        <f t="shared" si="465"/>
        <v>REMPLIR TYPE DE CLIENT</v>
      </c>
      <c r="CG914" s="107" t="str">
        <f t="shared" si="485"/>
        <v>Montant total de l'aide demandée non indiqué</v>
      </c>
      <c r="CH914" s="1"/>
      <c r="CI914" s="1"/>
      <c r="CJ914" s="1"/>
      <c r="CK914" s="1"/>
      <c r="CL914" s="1"/>
    </row>
    <row r="915" spans="1:90" x14ac:dyDescent="0.25">
      <c r="A915" s="51"/>
      <c r="B915" s="111"/>
      <c r="C915" s="111"/>
      <c r="D915" s="111"/>
      <c r="E915" s="111"/>
      <c r="F915" s="111"/>
      <c r="G915" s="132"/>
      <c r="H915" s="151"/>
      <c r="I915" s="299"/>
      <c r="J915" s="152"/>
      <c r="K915" s="153"/>
      <c r="L915" s="169"/>
      <c r="M915" s="39"/>
      <c r="N915" s="90"/>
      <c r="O915" s="39"/>
      <c r="P915" s="23"/>
      <c r="Q915" s="170">
        <f t="shared" si="466"/>
        <v>0</v>
      </c>
      <c r="R915" s="55"/>
      <c r="S915" s="65"/>
      <c r="T915" s="98" t="s">
        <v>64</v>
      </c>
      <c r="U915" s="63"/>
      <c r="V915" s="87" t="str">
        <f t="shared" si="467"/>
        <v>Remplir la colonne R ou U</v>
      </c>
      <c r="W915" s="63"/>
      <c r="X915" s="173" t="str">
        <f t="shared" si="464"/>
        <v>Remplir la colonne M</v>
      </c>
      <c r="Y915" s="179" t="str">
        <f t="shared" si="468"/>
        <v>Remplir la colonne W</v>
      </c>
      <c r="Z915" s="263" t="str">
        <f t="shared" si="486"/>
        <v>Remplir la colonne I</v>
      </c>
      <c r="AA915" s="91"/>
      <c r="AB915" s="315" t="str">
        <f t="shared" si="469"/>
        <v>Remplir les termes C, P, T et TVA</v>
      </c>
      <c r="AC915" s="55"/>
      <c r="AD915" s="65"/>
      <c r="AE915" s="98" t="s">
        <v>64</v>
      </c>
      <c r="AF915" s="63"/>
      <c r="AG915" s="87" t="str">
        <f t="shared" si="470"/>
        <v>Remplir la colonne AC ou AF</v>
      </c>
      <c r="AH915" s="63"/>
      <c r="AI915" s="173" t="str">
        <f t="shared" si="487"/>
        <v>Remplir la colonne M</v>
      </c>
      <c r="AJ915" s="179" t="str">
        <f t="shared" si="471"/>
        <v>Remplir la colonne AH</v>
      </c>
      <c r="AK915" s="263" t="str">
        <f t="shared" si="488"/>
        <v>Remplir la colonne I</v>
      </c>
      <c r="AL915" s="91"/>
      <c r="AM915" s="315" t="str">
        <f t="shared" si="472"/>
        <v>Remplir les terme C, P, T et TVA</v>
      </c>
      <c r="AN915" s="55"/>
      <c r="AO915" s="65"/>
      <c r="AP915" s="98" t="s">
        <v>64</v>
      </c>
      <c r="AQ915" s="63"/>
      <c r="AR915" s="87" t="str">
        <f t="shared" si="473"/>
        <v>Remplir la colonne AN ou AQ</v>
      </c>
      <c r="AS915" s="63"/>
      <c r="AT915" s="173" t="str">
        <f t="shared" si="489"/>
        <v>Remplir la colonne M</v>
      </c>
      <c r="AU915" s="179" t="str">
        <f t="shared" si="474"/>
        <v>Remplir la colonne AS</v>
      </c>
      <c r="AV915" s="263" t="str">
        <f t="shared" si="490"/>
        <v>Remplir la colonne I</v>
      </c>
      <c r="AW915" s="91"/>
      <c r="AX915" s="315" t="str">
        <f t="shared" si="475"/>
        <v>Remplir les termes C, P, T et TVA</v>
      </c>
      <c r="AY915" s="55"/>
      <c r="AZ915" s="65"/>
      <c r="BA915" s="98" t="s">
        <v>64</v>
      </c>
      <c r="BB915" s="63"/>
      <c r="BC915" s="87" t="str">
        <f t="shared" si="476"/>
        <v>Remplir la colonne AY ou BB</v>
      </c>
      <c r="BD915" s="63"/>
      <c r="BE915" s="173" t="str">
        <f t="shared" si="491"/>
        <v>Remplir la colonne M</v>
      </c>
      <c r="BF915" s="179" t="str">
        <f t="shared" si="477"/>
        <v>Remplir la colonne BD</v>
      </c>
      <c r="BG915" s="263" t="str">
        <f t="shared" si="492"/>
        <v>Remplir la colonne I</v>
      </c>
      <c r="BH915" s="91"/>
      <c r="BI915" s="315" t="str">
        <f t="shared" si="478"/>
        <v>Remplir les termes C, P, T et TVA</v>
      </c>
      <c r="BJ915" s="55"/>
      <c r="BK915" s="65"/>
      <c r="BL915" s="98" t="s">
        <v>64</v>
      </c>
      <c r="BM915" s="63"/>
      <c r="BN915" s="87" t="str">
        <f t="shared" si="479"/>
        <v>Remplir la colonne BJ ou BM</v>
      </c>
      <c r="BO915" s="63"/>
      <c r="BP915" s="173" t="str">
        <f t="shared" si="493"/>
        <v>Remplir la colonne M</v>
      </c>
      <c r="BQ915" s="179" t="str">
        <f t="shared" si="480"/>
        <v>Remplir la colonne BO</v>
      </c>
      <c r="BR915" s="263" t="str">
        <f t="shared" si="494"/>
        <v>Remplir la colonne I</v>
      </c>
      <c r="BS915" s="91"/>
      <c r="BT915" s="315" t="str">
        <f t="shared" si="481"/>
        <v>Remplir les termes C, P, T et TVA</v>
      </c>
      <c r="BU915" s="55"/>
      <c r="BV915" s="65"/>
      <c r="BW915" s="98" t="s">
        <v>64</v>
      </c>
      <c r="BX915" s="63"/>
      <c r="BY915" s="87" t="str">
        <f t="shared" si="482"/>
        <v>Remplir la colonne BU ou BX</v>
      </c>
      <c r="BZ915" s="63"/>
      <c r="CA915" s="173" t="str">
        <f t="shared" si="495"/>
        <v>Remplir la colonne M</v>
      </c>
      <c r="CB915" s="179" t="str">
        <f t="shared" si="483"/>
        <v>Remplir la colonne BZ</v>
      </c>
      <c r="CC915" s="263" t="str">
        <f t="shared" si="496"/>
        <v>Remplir la colonne I</v>
      </c>
      <c r="CD915" s="91"/>
      <c r="CE915" s="315" t="str">
        <f t="shared" si="484"/>
        <v>Remplir les termes C, P, T et TVA</v>
      </c>
      <c r="CF915" s="61" t="str">
        <f t="shared" si="465"/>
        <v>REMPLIR TYPE DE CLIENT</v>
      </c>
      <c r="CG915" s="107" t="str">
        <f t="shared" si="485"/>
        <v>Montant total de l'aide demandée non indiqué</v>
      </c>
      <c r="CH915" s="1"/>
      <c r="CI915" s="1"/>
      <c r="CJ915" s="1"/>
      <c r="CK915" s="1"/>
      <c r="CL915" s="1"/>
    </row>
    <row r="916" spans="1:90" x14ac:dyDescent="0.25">
      <c r="A916" s="51"/>
      <c r="B916" s="111"/>
      <c r="C916" s="111"/>
      <c r="D916" s="111"/>
      <c r="E916" s="111"/>
      <c r="F916" s="111"/>
      <c r="G916" s="132"/>
      <c r="H916" s="151"/>
      <c r="I916" s="299"/>
      <c r="J916" s="152"/>
      <c r="K916" s="153"/>
      <c r="L916" s="169"/>
      <c r="M916" s="39"/>
      <c r="N916" s="90"/>
      <c r="O916" s="39"/>
      <c r="P916" s="23"/>
      <c r="Q916" s="170">
        <f t="shared" si="466"/>
        <v>0</v>
      </c>
      <c r="R916" s="55"/>
      <c r="S916" s="65"/>
      <c r="T916" s="98" t="s">
        <v>64</v>
      </c>
      <c r="U916" s="63"/>
      <c r="V916" s="87" t="str">
        <f t="shared" si="467"/>
        <v>Remplir la colonne R ou U</v>
      </c>
      <c r="W916" s="63"/>
      <c r="X916" s="173" t="str">
        <f t="shared" si="464"/>
        <v>Remplir la colonne M</v>
      </c>
      <c r="Y916" s="179" t="str">
        <f t="shared" si="468"/>
        <v>Remplir la colonne W</v>
      </c>
      <c r="Z916" s="263" t="str">
        <f t="shared" si="486"/>
        <v>Remplir la colonne I</v>
      </c>
      <c r="AA916" s="91"/>
      <c r="AB916" s="315" t="str">
        <f t="shared" si="469"/>
        <v>Remplir les termes C, P, T et TVA</v>
      </c>
      <c r="AC916" s="55"/>
      <c r="AD916" s="65"/>
      <c r="AE916" s="98" t="s">
        <v>64</v>
      </c>
      <c r="AF916" s="63"/>
      <c r="AG916" s="87" t="str">
        <f t="shared" si="470"/>
        <v>Remplir la colonne AC ou AF</v>
      </c>
      <c r="AH916" s="63"/>
      <c r="AI916" s="173" t="str">
        <f t="shared" si="487"/>
        <v>Remplir la colonne M</v>
      </c>
      <c r="AJ916" s="179" t="str">
        <f t="shared" si="471"/>
        <v>Remplir la colonne AH</v>
      </c>
      <c r="AK916" s="263" t="str">
        <f t="shared" si="488"/>
        <v>Remplir la colonne I</v>
      </c>
      <c r="AL916" s="91"/>
      <c r="AM916" s="315" t="str">
        <f t="shared" si="472"/>
        <v>Remplir les terme C, P, T et TVA</v>
      </c>
      <c r="AN916" s="55"/>
      <c r="AO916" s="65"/>
      <c r="AP916" s="98" t="s">
        <v>64</v>
      </c>
      <c r="AQ916" s="63"/>
      <c r="AR916" s="87" t="str">
        <f t="shared" si="473"/>
        <v>Remplir la colonne AN ou AQ</v>
      </c>
      <c r="AS916" s="63"/>
      <c r="AT916" s="173" t="str">
        <f t="shared" si="489"/>
        <v>Remplir la colonne M</v>
      </c>
      <c r="AU916" s="179" t="str">
        <f t="shared" si="474"/>
        <v>Remplir la colonne AS</v>
      </c>
      <c r="AV916" s="263" t="str">
        <f t="shared" si="490"/>
        <v>Remplir la colonne I</v>
      </c>
      <c r="AW916" s="91"/>
      <c r="AX916" s="315" t="str">
        <f t="shared" si="475"/>
        <v>Remplir les termes C, P, T et TVA</v>
      </c>
      <c r="AY916" s="55"/>
      <c r="AZ916" s="65"/>
      <c r="BA916" s="98" t="s">
        <v>64</v>
      </c>
      <c r="BB916" s="63"/>
      <c r="BC916" s="87" t="str">
        <f t="shared" si="476"/>
        <v>Remplir la colonne AY ou BB</v>
      </c>
      <c r="BD916" s="63"/>
      <c r="BE916" s="173" t="str">
        <f t="shared" si="491"/>
        <v>Remplir la colonne M</v>
      </c>
      <c r="BF916" s="179" t="str">
        <f t="shared" si="477"/>
        <v>Remplir la colonne BD</v>
      </c>
      <c r="BG916" s="263" t="str">
        <f t="shared" si="492"/>
        <v>Remplir la colonne I</v>
      </c>
      <c r="BH916" s="91"/>
      <c r="BI916" s="315" t="str">
        <f t="shared" si="478"/>
        <v>Remplir les termes C, P, T et TVA</v>
      </c>
      <c r="BJ916" s="55"/>
      <c r="BK916" s="65"/>
      <c r="BL916" s="98" t="s">
        <v>64</v>
      </c>
      <c r="BM916" s="63"/>
      <c r="BN916" s="87" t="str">
        <f t="shared" si="479"/>
        <v>Remplir la colonne BJ ou BM</v>
      </c>
      <c r="BO916" s="63"/>
      <c r="BP916" s="173" t="str">
        <f t="shared" si="493"/>
        <v>Remplir la colonne M</v>
      </c>
      <c r="BQ916" s="179" t="str">
        <f t="shared" si="480"/>
        <v>Remplir la colonne BO</v>
      </c>
      <c r="BR916" s="263" t="str">
        <f t="shared" si="494"/>
        <v>Remplir la colonne I</v>
      </c>
      <c r="BS916" s="91"/>
      <c r="BT916" s="315" t="str">
        <f t="shared" si="481"/>
        <v>Remplir les termes C, P, T et TVA</v>
      </c>
      <c r="BU916" s="55"/>
      <c r="BV916" s="65"/>
      <c r="BW916" s="98" t="s">
        <v>64</v>
      </c>
      <c r="BX916" s="63"/>
      <c r="BY916" s="87" t="str">
        <f t="shared" si="482"/>
        <v>Remplir la colonne BU ou BX</v>
      </c>
      <c r="BZ916" s="63"/>
      <c r="CA916" s="173" t="str">
        <f t="shared" si="495"/>
        <v>Remplir la colonne M</v>
      </c>
      <c r="CB916" s="179" t="str">
        <f t="shared" si="483"/>
        <v>Remplir la colonne BZ</v>
      </c>
      <c r="CC916" s="263" t="str">
        <f t="shared" si="496"/>
        <v>Remplir la colonne I</v>
      </c>
      <c r="CD916" s="91"/>
      <c r="CE916" s="315" t="str">
        <f t="shared" si="484"/>
        <v>Remplir les termes C, P, T et TVA</v>
      </c>
      <c r="CF916" s="61" t="str">
        <f t="shared" si="465"/>
        <v>REMPLIR TYPE DE CLIENT</v>
      </c>
      <c r="CG916" s="107" t="str">
        <f t="shared" si="485"/>
        <v>Montant total de l'aide demandée non indiqué</v>
      </c>
      <c r="CH916" s="1"/>
      <c r="CI916" s="1"/>
      <c r="CJ916" s="1"/>
      <c r="CK916" s="1"/>
      <c r="CL916" s="1"/>
    </row>
    <row r="917" spans="1:90" x14ac:dyDescent="0.25">
      <c r="A917" s="51"/>
      <c r="B917" s="111"/>
      <c r="C917" s="111"/>
      <c r="D917" s="111"/>
      <c r="E917" s="111"/>
      <c r="F917" s="111"/>
      <c r="G917" s="132"/>
      <c r="H917" s="151"/>
      <c r="I917" s="299"/>
      <c r="J917" s="152"/>
      <c r="K917" s="153"/>
      <c r="L917" s="169"/>
      <c r="M917" s="39"/>
      <c r="N917" s="90"/>
      <c r="O917" s="39"/>
      <c r="P917" s="23"/>
      <c r="Q917" s="170">
        <f t="shared" si="466"/>
        <v>0</v>
      </c>
      <c r="R917" s="55"/>
      <c r="S917" s="65"/>
      <c r="T917" s="98" t="s">
        <v>64</v>
      </c>
      <c r="U917" s="63"/>
      <c r="V917" s="87" t="str">
        <f t="shared" si="467"/>
        <v>Remplir la colonne R ou U</v>
      </c>
      <c r="W917" s="63"/>
      <c r="X917" s="173" t="str">
        <f t="shared" si="464"/>
        <v>Remplir la colonne M</v>
      </c>
      <c r="Y917" s="179" t="str">
        <f t="shared" si="468"/>
        <v>Remplir la colonne W</v>
      </c>
      <c r="Z917" s="263" t="str">
        <f t="shared" si="486"/>
        <v>Remplir la colonne I</v>
      </c>
      <c r="AA917" s="91"/>
      <c r="AB917" s="315" t="str">
        <f t="shared" si="469"/>
        <v>Remplir les termes C, P, T et TVA</v>
      </c>
      <c r="AC917" s="55"/>
      <c r="AD917" s="65"/>
      <c r="AE917" s="98" t="s">
        <v>64</v>
      </c>
      <c r="AF917" s="63"/>
      <c r="AG917" s="87" t="str">
        <f t="shared" si="470"/>
        <v>Remplir la colonne AC ou AF</v>
      </c>
      <c r="AH917" s="63"/>
      <c r="AI917" s="173" t="str">
        <f t="shared" si="487"/>
        <v>Remplir la colonne M</v>
      </c>
      <c r="AJ917" s="179" t="str">
        <f t="shared" si="471"/>
        <v>Remplir la colonne AH</v>
      </c>
      <c r="AK917" s="263" t="str">
        <f t="shared" si="488"/>
        <v>Remplir la colonne I</v>
      </c>
      <c r="AL917" s="91"/>
      <c r="AM917" s="315" t="str">
        <f t="shared" si="472"/>
        <v>Remplir les terme C, P, T et TVA</v>
      </c>
      <c r="AN917" s="55"/>
      <c r="AO917" s="65"/>
      <c r="AP917" s="98" t="s">
        <v>64</v>
      </c>
      <c r="AQ917" s="63"/>
      <c r="AR917" s="87" t="str">
        <f t="shared" si="473"/>
        <v>Remplir la colonne AN ou AQ</v>
      </c>
      <c r="AS917" s="63"/>
      <c r="AT917" s="173" t="str">
        <f t="shared" si="489"/>
        <v>Remplir la colonne M</v>
      </c>
      <c r="AU917" s="179" t="str">
        <f t="shared" si="474"/>
        <v>Remplir la colonne AS</v>
      </c>
      <c r="AV917" s="263" t="str">
        <f t="shared" si="490"/>
        <v>Remplir la colonne I</v>
      </c>
      <c r="AW917" s="91"/>
      <c r="AX917" s="315" t="str">
        <f t="shared" si="475"/>
        <v>Remplir les termes C, P, T et TVA</v>
      </c>
      <c r="AY917" s="55"/>
      <c r="AZ917" s="65"/>
      <c r="BA917" s="98" t="s">
        <v>64</v>
      </c>
      <c r="BB917" s="63"/>
      <c r="BC917" s="87" t="str">
        <f t="shared" si="476"/>
        <v>Remplir la colonne AY ou BB</v>
      </c>
      <c r="BD917" s="63"/>
      <c r="BE917" s="173" t="str">
        <f t="shared" si="491"/>
        <v>Remplir la colonne M</v>
      </c>
      <c r="BF917" s="179" t="str">
        <f t="shared" si="477"/>
        <v>Remplir la colonne BD</v>
      </c>
      <c r="BG917" s="263" t="str">
        <f t="shared" si="492"/>
        <v>Remplir la colonne I</v>
      </c>
      <c r="BH917" s="91"/>
      <c r="BI917" s="315" t="str">
        <f t="shared" si="478"/>
        <v>Remplir les termes C, P, T et TVA</v>
      </c>
      <c r="BJ917" s="55"/>
      <c r="BK917" s="65"/>
      <c r="BL917" s="98" t="s">
        <v>64</v>
      </c>
      <c r="BM917" s="63"/>
      <c r="BN917" s="87" t="str">
        <f t="shared" si="479"/>
        <v>Remplir la colonne BJ ou BM</v>
      </c>
      <c r="BO917" s="63"/>
      <c r="BP917" s="173" t="str">
        <f t="shared" si="493"/>
        <v>Remplir la colonne M</v>
      </c>
      <c r="BQ917" s="179" t="str">
        <f t="shared" si="480"/>
        <v>Remplir la colonne BO</v>
      </c>
      <c r="BR917" s="263" t="str">
        <f t="shared" si="494"/>
        <v>Remplir la colonne I</v>
      </c>
      <c r="BS917" s="91"/>
      <c r="BT917" s="315" t="str">
        <f t="shared" si="481"/>
        <v>Remplir les termes C, P, T et TVA</v>
      </c>
      <c r="BU917" s="55"/>
      <c r="BV917" s="65"/>
      <c r="BW917" s="98" t="s">
        <v>64</v>
      </c>
      <c r="BX917" s="63"/>
      <c r="BY917" s="87" t="str">
        <f t="shared" si="482"/>
        <v>Remplir la colonne BU ou BX</v>
      </c>
      <c r="BZ917" s="63"/>
      <c r="CA917" s="173" t="str">
        <f t="shared" si="495"/>
        <v>Remplir la colonne M</v>
      </c>
      <c r="CB917" s="179" t="str">
        <f t="shared" si="483"/>
        <v>Remplir la colonne BZ</v>
      </c>
      <c r="CC917" s="263" t="str">
        <f t="shared" si="496"/>
        <v>Remplir la colonne I</v>
      </c>
      <c r="CD917" s="91"/>
      <c r="CE917" s="315" t="str">
        <f t="shared" si="484"/>
        <v>Remplir les termes C, P, T et TVA</v>
      </c>
      <c r="CF917" s="61" t="str">
        <f t="shared" si="465"/>
        <v>REMPLIR TYPE DE CLIENT</v>
      </c>
      <c r="CG917" s="107" t="str">
        <f t="shared" si="485"/>
        <v>Montant total de l'aide demandée non indiqué</v>
      </c>
      <c r="CH917" s="1"/>
      <c r="CI917" s="1"/>
      <c r="CJ917" s="1"/>
      <c r="CK917" s="1"/>
      <c r="CL917" s="1"/>
    </row>
    <row r="918" spans="1:90" x14ac:dyDescent="0.25">
      <c r="A918" s="51"/>
      <c r="B918" s="111"/>
      <c r="C918" s="111"/>
      <c r="D918" s="111"/>
      <c r="E918" s="111"/>
      <c r="F918" s="111"/>
      <c r="G918" s="132"/>
      <c r="H918" s="151"/>
      <c r="I918" s="299"/>
      <c r="J918" s="152"/>
      <c r="K918" s="153"/>
      <c r="L918" s="169"/>
      <c r="M918" s="39"/>
      <c r="N918" s="90"/>
      <c r="O918" s="39"/>
      <c r="P918" s="23"/>
      <c r="Q918" s="170">
        <f t="shared" si="466"/>
        <v>0</v>
      </c>
      <c r="R918" s="55"/>
      <c r="S918" s="65"/>
      <c r="T918" s="98" t="s">
        <v>64</v>
      </c>
      <c r="U918" s="63"/>
      <c r="V918" s="87" t="str">
        <f t="shared" si="467"/>
        <v>Remplir la colonne R ou U</v>
      </c>
      <c r="W918" s="63"/>
      <c r="X918" s="173" t="str">
        <f t="shared" si="464"/>
        <v>Remplir la colonne M</v>
      </c>
      <c r="Y918" s="179" t="str">
        <f t="shared" si="468"/>
        <v>Remplir la colonne W</v>
      </c>
      <c r="Z918" s="263" t="str">
        <f t="shared" si="486"/>
        <v>Remplir la colonne I</v>
      </c>
      <c r="AA918" s="91"/>
      <c r="AB918" s="315" t="str">
        <f t="shared" si="469"/>
        <v>Remplir les termes C, P, T et TVA</v>
      </c>
      <c r="AC918" s="55"/>
      <c r="AD918" s="65"/>
      <c r="AE918" s="98" t="s">
        <v>64</v>
      </c>
      <c r="AF918" s="63"/>
      <c r="AG918" s="87" t="str">
        <f t="shared" si="470"/>
        <v>Remplir la colonne AC ou AF</v>
      </c>
      <c r="AH918" s="63"/>
      <c r="AI918" s="173" t="str">
        <f t="shared" si="487"/>
        <v>Remplir la colonne M</v>
      </c>
      <c r="AJ918" s="179" t="str">
        <f t="shared" si="471"/>
        <v>Remplir la colonne AH</v>
      </c>
      <c r="AK918" s="263" t="str">
        <f t="shared" si="488"/>
        <v>Remplir la colonne I</v>
      </c>
      <c r="AL918" s="91"/>
      <c r="AM918" s="315" t="str">
        <f t="shared" si="472"/>
        <v>Remplir les terme C, P, T et TVA</v>
      </c>
      <c r="AN918" s="55"/>
      <c r="AO918" s="65"/>
      <c r="AP918" s="98" t="s">
        <v>64</v>
      </c>
      <c r="AQ918" s="63"/>
      <c r="AR918" s="87" t="str">
        <f t="shared" si="473"/>
        <v>Remplir la colonne AN ou AQ</v>
      </c>
      <c r="AS918" s="63"/>
      <c r="AT918" s="173" t="str">
        <f t="shared" si="489"/>
        <v>Remplir la colonne M</v>
      </c>
      <c r="AU918" s="179" t="str">
        <f t="shared" si="474"/>
        <v>Remplir la colonne AS</v>
      </c>
      <c r="AV918" s="263" t="str">
        <f t="shared" si="490"/>
        <v>Remplir la colonne I</v>
      </c>
      <c r="AW918" s="91"/>
      <c r="AX918" s="315" t="str">
        <f t="shared" si="475"/>
        <v>Remplir les termes C, P, T et TVA</v>
      </c>
      <c r="AY918" s="55"/>
      <c r="AZ918" s="65"/>
      <c r="BA918" s="98" t="s">
        <v>64</v>
      </c>
      <c r="BB918" s="63"/>
      <c r="BC918" s="87" t="str">
        <f t="shared" si="476"/>
        <v>Remplir la colonne AY ou BB</v>
      </c>
      <c r="BD918" s="63"/>
      <c r="BE918" s="173" t="str">
        <f t="shared" si="491"/>
        <v>Remplir la colonne M</v>
      </c>
      <c r="BF918" s="179" t="str">
        <f t="shared" si="477"/>
        <v>Remplir la colonne BD</v>
      </c>
      <c r="BG918" s="263" t="str">
        <f t="shared" si="492"/>
        <v>Remplir la colonne I</v>
      </c>
      <c r="BH918" s="91"/>
      <c r="BI918" s="315" t="str">
        <f t="shared" si="478"/>
        <v>Remplir les termes C, P, T et TVA</v>
      </c>
      <c r="BJ918" s="55"/>
      <c r="BK918" s="65"/>
      <c r="BL918" s="98" t="s">
        <v>64</v>
      </c>
      <c r="BM918" s="63"/>
      <c r="BN918" s="87" t="str">
        <f t="shared" si="479"/>
        <v>Remplir la colonne BJ ou BM</v>
      </c>
      <c r="BO918" s="63"/>
      <c r="BP918" s="173" t="str">
        <f t="shared" si="493"/>
        <v>Remplir la colonne M</v>
      </c>
      <c r="BQ918" s="179" t="str">
        <f t="shared" si="480"/>
        <v>Remplir la colonne BO</v>
      </c>
      <c r="BR918" s="263" t="str">
        <f t="shared" si="494"/>
        <v>Remplir la colonne I</v>
      </c>
      <c r="BS918" s="91"/>
      <c r="BT918" s="315" t="str">
        <f t="shared" si="481"/>
        <v>Remplir les termes C, P, T et TVA</v>
      </c>
      <c r="BU918" s="55"/>
      <c r="BV918" s="65"/>
      <c r="BW918" s="98" t="s">
        <v>64</v>
      </c>
      <c r="BX918" s="63"/>
      <c r="BY918" s="87" t="str">
        <f t="shared" si="482"/>
        <v>Remplir la colonne BU ou BX</v>
      </c>
      <c r="BZ918" s="63"/>
      <c r="CA918" s="173" t="str">
        <f t="shared" si="495"/>
        <v>Remplir la colonne M</v>
      </c>
      <c r="CB918" s="179" t="str">
        <f t="shared" si="483"/>
        <v>Remplir la colonne BZ</v>
      </c>
      <c r="CC918" s="263" t="str">
        <f t="shared" si="496"/>
        <v>Remplir la colonne I</v>
      </c>
      <c r="CD918" s="91"/>
      <c r="CE918" s="315" t="str">
        <f t="shared" si="484"/>
        <v>Remplir les termes C, P, T et TVA</v>
      </c>
      <c r="CF918" s="61" t="str">
        <f t="shared" si="465"/>
        <v>REMPLIR TYPE DE CLIENT</v>
      </c>
      <c r="CG918" s="107" t="str">
        <f t="shared" si="485"/>
        <v>Montant total de l'aide demandée non indiqué</v>
      </c>
      <c r="CH918" s="1"/>
      <c r="CI918" s="1"/>
      <c r="CJ918" s="1"/>
      <c r="CK918" s="1"/>
      <c r="CL918" s="1"/>
    </row>
    <row r="919" spans="1:90" x14ac:dyDescent="0.25">
      <c r="A919" s="51"/>
      <c r="B919" s="111"/>
      <c r="C919" s="111"/>
      <c r="D919" s="111"/>
      <c r="E919" s="111"/>
      <c r="F919" s="111"/>
      <c r="G919" s="132"/>
      <c r="H919" s="151"/>
      <c r="I919" s="299"/>
      <c r="J919" s="152"/>
      <c r="K919" s="153"/>
      <c r="L919" s="169"/>
      <c r="M919" s="39"/>
      <c r="N919" s="90"/>
      <c r="O919" s="39"/>
      <c r="P919" s="23"/>
      <c r="Q919" s="170">
        <f t="shared" si="466"/>
        <v>0</v>
      </c>
      <c r="R919" s="55"/>
      <c r="S919" s="65"/>
      <c r="T919" s="98" t="s">
        <v>64</v>
      </c>
      <c r="U919" s="63"/>
      <c r="V919" s="87" t="str">
        <f t="shared" si="467"/>
        <v>Remplir la colonne R ou U</v>
      </c>
      <c r="W919" s="63"/>
      <c r="X919" s="173" t="str">
        <f t="shared" si="464"/>
        <v>Remplir la colonne M</v>
      </c>
      <c r="Y919" s="179" t="str">
        <f t="shared" si="468"/>
        <v>Remplir la colonne W</v>
      </c>
      <c r="Z919" s="263" t="str">
        <f t="shared" si="486"/>
        <v>Remplir la colonne I</v>
      </c>
      <c r="AA919" s="91"/>
      <c r="AB919" s="315" t="str">
        <f t="shared" si="469"/>
        <v>Remplir les termes C, P, T et TVA</v>
      </c>
      <c r="AC919" s="55"/>
      <c r="AD919" s="65"/>
      <c r="AE919" s="98" t="s">
        <v>64</v>
      </c>
      <c r="AF919" s="63"/>
      <c r="AG919" s="87" t="str">
        <f t="shared" si="470"/>
        <v>Remplir la colonne AC ou AF</v>
      </c>
      <c r="AH919" s="63"/>
      <c r="AI919" s="173" t="str">
        <f t="shared" si="487"/>
        <v>Remplir la colonne M</v>
      </c>
      <c r="AJ919" s="179" t="str">
        <f t="shared" si="471"/>
        <v>Remplir la colonne AH</v>
      </c>
      <c r="AK919" s="263" t="str">
        <f t="shared" si="488"/>
        <v>Remplir la colonne I</v>
      </c>
      <c r="AL919" s="91"/>
      <c r="AM919" s="315" t="str">
        <f t="shared" si="472"/>
        <v>Remplir les terme C, P, T et TVA</v>
      </c>
      <c r="AN919" s="55"/>
      <c r="AO919" s="65"/>
      <c r="AP919" s="98" t="s">
        <v>64</v>
      </c>
      <c r="AQ919" s="63"/>
      <c r="AR919" s="87" t="str">
        <f t="shared" si="473"/>
        <v>Remplir la colonne AN ou AQ</v>
      </c>
      <c r="AS919" s="63"/>
      <c r="AT919" s="173" t="str">
        <f t="shared" si="489"/>
        <v>Remplir la colonne M</v>
      </c>
      <c r="AU919" s="179" t="str">
        <f t="shared" si="474"/>
        <v>Remplir la colonne AS</v>
      </c>
      <c r="AV919" s="263" t="str">
        <f t="shared" si="490"/>
        <v>Remplir la colonne I</v>
      </c>
      <c r="AW919" s="91"/>
      <c r="AX919" s="315" t="str">
        <f t="shared" si="475"/>
        <v>Remplir les termes C, P, T et TVA</v>
      </c>
      <c r="AY919" s="55"/>
      <c r="AZ919" s="65"/>
      <c r="BA919" s="98" t="s">
        <v>64</v>
      </c>
      <c r="BB919" s="63"/>
      <c r="BC919" s="87" t="str">
        <f t="shared" si="476"/>
        <v>Remplir la colonne AY ou BB</v>
      </c>
      <c r="BD919" s="63"/>
      <c r="BE919" s="173" t="str">
        <f t="shared" si="491"/>
        <v>Remplir la colonne M</v>
      </c>
      <c r="BF919" s="179" t="str">
        <f t="shared" si="477"/>
        <v>Remplir la colonne BD</v>
      </c>
      <c r="BG919" s="263" t="str">
        <f t="shared" si="492"/>
        <v>Remplir la colonne I</v>
      </c>
      <c r="BH919" s="91"/>
      <c r="BI919" s="315" t="str">
        <f t="shared" si="478"/>
        <v>Remplir les termes C, P, T et TVA</v>
      </c>
      <c r="BJ919" s="55"/>
      <c r="BK919" s="65"/>
      <c r="BL919" s="98" t="s">
        <v>64</v>
      </c>
      <c r="BM919" s="63"/>
      <c r="BN919" s="87" t="str">
        <f t="shared" si="479"/>
        <v>Remplir la colonne BJ ou BM</v>
      </c>
      <c r="BO919" s="63"/>
      <c r="BP919" s="173" t="str">
        <f t="shared" si="493"/>
        <v>Remplir la colonne M</v>
      </c>
      <c r="BQ919" s="179" t="str">
        <f t="shared" si="480"/>
        <v>Remplir la colonne BO</v>
      </c>
      <c r="BR919" s="263" t="str">
        <f t="shared" si="494"/>
        <v>Remplir la colonne I</v>
      </c>
      <c r="BS919" s="91"/>
      <c r="BT919" s="315" t="str">
        <f t="shared" si="481"/>
        <v>Remplir les termes C, P, T et TVA</v>
      </c>
      <c r="BU919" s="55"/>
      <c r="BV919" s="65"/>
      <c r="BW919" s="98" t="s">
        <v>64</v>
      </c>
      <c r="BX919" s="63"/>
      <c r="BY919" s="87" t="str">
        <f t="shared" si="482"/>
        <v>Remplir la colonne BU ou BX</v>
      </c>
      <c r="BZ919" s="63"/>
      <c r="CA919" s="173" t="str">
        <f t="shared" si="495"/>
        <v>Remplir la colonne M</v>
      </c>
      <c r="CB919" s="179" t="str">
        <f t="shared" si="483"/>
        <v>Remplir la colonne BZ</v>
      </c>
      <c r="CC919" s="263" t="str">
        <f t="shared" si="496"/>
        <v>Remplir la colonne I</v>
      </c>
      <c r="CD919" s="91"/>
      <c r="CE919" s="315" t="str">
        <f t="shared" si="484"/>
        <v>Remplir les termes C, P, T et TVA</v>
      </c>
      <c r="CF919" s="61" t="str">
        <f t="shared" si="465"/>
        <v>REMPLIR TYPE DE CLIENT</v>
      </c>
      <c r="CG919" s="107" t="str">
        <f t="shared" si="485"/>
        <v>Montant total de l'aide demandée non indiqué</v>
      </c>
      <c r="CH919" s="1"/>
      <c r="CI919" s="1"/>
      <c r="CJ919" s="1"/>
      <c r="CK919" s="1"/>
      <c r="CL919" s="1"/>
    </row>
    <row r="920" spans="1:90" x14ac:dyDescent="0.25">
      <c r="A920" s="51"/>
      <c r="B920" s="111"/>
      <c r="C920" s="111"/>
      <c r="D920" s="111"/>
      <c r="E920" s="111"/>
      <c r="F920" s="111"/>
      <c r="G920" s="132"/>
      <c r="H920" s="151"/>
      <c r="I920" s="299"/>
      <c r="J920" s="152"/>
      <c r="K920" s="153"/>
      <c r="L920" s="169"/>
      <c r="M920" s="39"/>
      <c r="N920" s="90"/>
      <c r="O920" s="39"/>
      <c r="P920" s="23"/>
      <c r="Q920" s="170">
        <f t="shared" si="466"/>
        <v>0</v>
      </c>
      <c r="R920" s="55"/>
      <c r="S920" s="65"/>
      <c r="T920" s="98" t="s">
        <v>64</v>
      </c>
      <c r="U920" s="63"/>
      <c r="V920" s="87" t="str">
        <f t="shared" si="467"/>
        <v>Remplir la colonne R ou U</v>
      </c>
      <c r="W920" s="63"/>
      <c r="X920" s="173" t="str">
        <f t="shared" si="464"/>
        <v>Remplir la colonne M</v>
      </c>
      <c r="Y920" s="179" t="str">
        <f t="shared" si="468"/>
        <v>Remplir la colonne W</v>
      </c>
      <c r="Z920" s="263" t="str">
        <f t="shared" si="486"/>
        <v>Remplir la colonne I</v>
      </c>
      <c r="AA920" s="91"/>
      <c r="AB920" s="315" t="str">
        <f t="shared" si="469"/>
        <v>Remplir les termes C, P, T et TVA</v>
      </c>
      <c r="AC920" s="55"/>
      <c r="AD920" s="65"/>
      <c r="AE920" s="98" t="s">
        <v>64</v>
      </c>
      <c r="AF920" s="63"/>
      <c r="AG920" s="87" t="str">
        <f t="shared" si="470"/>
        <v>Remplir la colonne AC ou AF</v>
      </c>
      <c r="AH920" s="63"/>
      <c r="AI920" s="173" t="str">
        <f t="shared" si="487"/>
        <v>Remplir la colonne M</v>
      </c>
      <c r="AJ920" s="179" t="str">
        <f t="shared" si="471"/>
        <v>Remplir la colonne AH</v>
      </c>
      <c r="AK920" s="263" t="str">
        <f t="shared" si="488"/>
        <v>Remplir la colonne I</v>
      </c>
      <c r="AL920" s="91"/>
      <c r="AM920" s="315" t="str">
        <f t="shared" si="472"/>
        <v>Remplir les terme C, P, T et TVA</v>
      </c>
      <c r="AN920" s="55"/>
      <c r="AO920" s="65"/>
      <c r="AP920" s="98" t="s">
        <v>64</v>
      </c>
      <c r="AQ920" s="63"/>
      <c r="AR920" s="87" t="str">
        <f t="shared" si="473"/>
        <v>Remplir la colonne AN ou AQ</v>
      </c>
      <c r="AS920" s="63"/>
      <c r="AT920" s="173" t="str">
        <f t="shared" si="489"/>
        <v>Remplir la colonne M</v>
      </c>
      <c r="AU920" s="179" t="str">
        <f t="shared" si="474"/>
        <v>Remplir la colonne AS</v>
      </c>
      <c r="AV920" s="263" t="str">
        <f t="shared" si="490"/>
        <v>Remplir la colonne I</v>
      </c>
      <c r="AW920" s="91"/>
      <c r="AX920" s="315" t="str">
        <f t="shared" si="475"/>
        <v>Remplir les termes C, P, T et TVA</v>
      </c>
      <c r="AY920" s="55"/>
      <c r="AZ920" s="65"/>
      <c r="BA920" s="98" t="s">
        <v>64</v>
      </c>
      <c r="BB920" s="63"/>
      <c r="BC920" s="87" t="str">
        <f t="shared" si="476"/>
        <v>Remplir la colonne AY ou BB</v>
      </c>
      <c r="BD920" s="63"/>
      <c r="BE920" s="173" t="str">
        <f t="shared" si="491"/>
        <v>Remplir la colonne M</v>
      </c>
      <c r="BF920" s="179" t="str">
        <f t="shared" si="477"/>
        <v>Remplir la colonne BD</v>
      </c>
      <c r="BG920" s="263" t="str">
        <f t="shared" si="492"/>
        <v>Remplir la colonne I</v>
      </c>
      <c r="BH920" s="91"/>
      <c r="BI920" s="315" t="str">
        <f t="shared" si="478"/>
        <v>Remplir les termes C, P, T et TVA</v>
      </c>
      <c r="BJ920" s="55"/>
      <c r="BK920" s="65"/>
      <c r="BL920" s="98" t="s">
        <v>64</v>
      </c>
      <c r="BM920" s="63"/>
      <c r="BN920" s="87" t="str">
        <f t="shared" si="479"/>
        <v>Remplir la colonne BJ ou BM</v>
      </c>
      <c r="BO920" s="63"/>
      <c r="BP920" s="173" t="str">
        <f t="shared" si="493"/>
        <v>Remplir la colonne M</v>
      </c>
      <c r="BQ920" s="179" t="str">
        <f t="shared" si="480"/>
        <v>Remplir la colonne BO</v>
      </c>
      <c r="BR920" s="263" t="str">
        <f t="shared" si="494"/>
        <v>Remplir la colonne I</v>
      </c>
      <c r="BS920" s="91"/>
      <c r="BT920" s="315" t="str">
        <f t="shared" si="481"/>
        <v>Remplir les termes C, P, T et TVA</v>
      </c>
      <c r="BU920" s="55"/>
      <c r="BV920" s="65"/>
      <c r="BW920" s="98" t="s">
        <v>64</v>
      </c>
      <c r="BX920" s="63"/>
      <c r="BY920" s="87" t="str">
        <f t="shared" si="482"/>
        <v>Remplir la colonne BU ou BX</v>
      </c>
      <c r="BZ920" s="63"/>
      <c r="CA920" s="173" t="str">
        <f t="shared" si="495"/>
        <v>Remplir la colonne M</v>
      </c>
      <c r="CB920" s="179" t="str">
        <f t="shared" si="483"/>
        <v>Remplir la colonne BZ</v>
      </c>
      <c r="CC920" s="263" t="str">
        <f t="shared" si="496"/>
        <v>Remplir la colonne I</v>
      </c>
      <c r="CD920" s="91"/>
      <c r="CE920" s="315" t="str">
        <f t="shared" si="484"/>
        <v>Remplir les termes C, P, T et TVA</v>
      </c>
      <c r="CF920" s="61" t="str">
        <f t="shared" si="465"/>
        <v>REMPLIR TYPE DE CLIENT</v>
      </c>
      <c r="CG920" s="107" t="str">
        <f t="shared" si="485"/>
        <v>Montant total de l'aide demandée non indiqué</v>
      </c>
      <c r="CH920" s="1"/>
      <c r="CI920" s="1"/>
      <c r="CJ920" s="1"/>
      <c r="CK920" s="1"/>
      <c r="CL920" s="1"/>
    </row>
    <row r="921" spans="1:90" x14ac:dyDescent="0.25">
      <c r="A921" s="51"/>
      <c r="B921" s="111"/>
      <c r="C921" s="111"/>
      <c r="D921" s="111"/>
      <c r="E921" s="111"/>
      <c r="F921" s="111"/>
      <c r="G921" s="132"/>
      <c r="H921" s="151"/>
      <c r="I921" s="299"/>
      <c r="J921" s="152"/>
      <c r="K921" s="153"/>
      <c r="L921" s="169"/>
      <c r="M921" s="39"/>
      <c r="N921" s="90"/>
      <c r="O921" s="39"/>
      <c r="P921" s="23"/>
      <c r="Q921" s="170">
        <f t="shared" si="466"/>
        <v>0</v>
      </c>
      <c r="R921" s="55"/>
      <c r="S921" s="65"/>
      <c r="T921" s="98" t="s">
        <v>64</v>
      </c>
      <c r="U921" s="63"/>
      <c r="V921" s="87" t="str">
        <f t="shared" si="467"/>
        <v>Remplir la colonne R ou U</v>
      </c>
      <c r="W921" s="63"/>
      <c r="X921" s="173" t="str">
        <f t="shared" si="464"/>
        <v>Remplir la colonne M</v>
      </c>
      <c r="Y921" s="179" t="str">
        <f t="shared" si="468"/>
        <v>Remplir la colonne W</v>
      </c>
      <c r="Z921" s="263" t="str">
        <f t="shared" si="486"/>
        <v>Remplir la colonne I</v>
      </c>
      <c r="AA921" s="91"/>
      <c r="AB921" s="315" t="str">
        <f t="shared" si="469"/>
        <v>Remplir les termes C, P, T et TVA</v>
      </c>
      <c r="AC921" s="55"/>
      <c r="AD921" s="65"/>
      <c r="AE921" s="98" t="s">
        <v>64</v>
      </c>
      <c r="AF921" s="63"/>
      <c r="AG921" s="87" t="str">
        <f t="shared" si="470"/>
        <v>Remplir la colonne AC ou AF</v>
      </c>
      <c r="AH921" s="63"/>
      <c r="AI921" s="173" t="str">
        <f t="shared" si="487"/>
        <v>Remplir la colonne M</v>
      </c>
      <c r="AJ921" s="179" t="str">
        <f t="shared" si="471"/>
        <v>Remplir la colonne AH</v>
      </c>
      <c r="AK921" s="263" t="str">
        <f t="shared" si="488"/>
        <v>Remplir la colonne I</v>
      </c>
      <c r="AL921" s="91"/>
      <c r="AM921" s="315" t="str">
        <f t="shared" si="472"/>
        <v>Remplir les terme C, P, T et TVA</v>
      </c>
      <c r="AN921" s="55"/>
      <c r="AO921" s="65"/>
      <c r="AP921" s="98" t="s">
        <v>64</v>
      </c>
      <c r="AQ921" s="63"/>
      <c r="AR921" s="87" t="str">
        <f t="shared" si="473"/>
        <v>Remplir la colonne AN ou AQ</v>
      </c>
      <c r="AS921" s="63"/>
      <c r="AT921" s="173" t="str">
        <f t="shared" si="489"/>
        <v>Remplir la colonne M</v>
      </c>
      <c r="AU921" s="179" t="str">
        <f t="shared" si="474"/>
        <v>Remplir la colonne AS</v>
      </c>
      <c r="AV921" s="263" t="str">
        <f t="shared" si="490"/>
        <v>Remplir la colonne I</v>
      </c>
      <c r="AW921" s="91"/>
      <c r="AX921" s="315" t="str">
        <f t="shared" si="475"/>
        <v>Remplir les termes C, P, T et TVA</v>
      </c>
      <c r="AY921" s="55"/>
      <c r="AZ921" s="65"/>
      <c r="BA921" s="98" t="s">
        <v>64</v>
      </c>
      <c r="BB921" s="63"/>
      <c r="BC921" s="87" t="str">
        <f t="shared" si="476"/>
        <v>Remplir la colonne AY ou BB</v>
      </c>
      <c r="BD921" s="63"/>
      <c r="BE921" s="173" t="str">
        <f t="shared" si="491"/>
        <v>Remplir la colonne M</v>
      </c>
      <c r="BF921" s="179" t="str">
        <f t="shared" si="477"/>
        <v>Remplir la colonne BD</v>
      </c>
      <c r="BG921" s="263" t="str">
        <f t="shared" si="492"/>
        <v>Remplir la colonne I</v>
      </c>
      <c r="BH921" s="91"/>
      <c r="BI921" s="315" t="str">
        <f t="shared" si="478"/>
        <v>Remplir les termes C, P, T et TVA</v>
      </c>
      <c r="BJ921" s="55"/>
      <c r="BK921" s="65"/>
      <c r="BL921" s="98" t="s">
        <v>64</v>
      </c>
      <c r="BM921" s="63"/>
      <c r="BN921" s="87" t="str">
        <f t="shared" si="479"/>
        <v>Remplir la colonne BJ ou BM</v>
      </c>
      <c r="BO921" s="63"/>
      <c r="BP921" s="173" t="str">
        <f t="shared" si="493"/>
        <v>Remplir la colonne M</v>
      </c>
      <c r="BQ921" s="179" t="str">
        <f t="shared" si="480"/>
        <v>Remplir la colonne BO</v>
      </c>
      <c r="BR921" s="263" t="str">
        <f t="shared" si="494"/>
        <v>Remplir la colonne I</v>
      </c>
      <c r="BS921" s="91"/>
      <c r="BT921" s="315" t="str">
        <f t="shared" si="481"/>
        <v>Remplir les termes C, P, T et TVA</v>
      </c>
      <c r="BU921" s="55"/>
      <c r="BV921" s="65"/>
      <c r="BW921" s="98" t="s">
        <v>64</v>
      </c>
      <c r="BX921" s="63"/>
      <c r="BY921" s="87" t="str">
        <f t="shared" si="482"/>
        <v>Remplir la colonne BU ou BX</v>
      </c>
      <c r="BZ921" s="63"/>
      <c r="CA921" s="173" t="str">
        <f t="shared" si="495"/>
        <v>Remplir la colonne M</v>
      </c>
      <c r="CB921" s="179" t="str">
        <f t="shared" si="483"/>
        <v>Remplir la colonne BZ</v>
      </c>
      <c r="CC921" s="263" t="str">
        <f t="shared" si="496"/>
        <v>Remplir la colonne I</v>
      </c>
      <c r="CD921" s="91"/>
      <c r="CE921" s="315" t="str">
        <f t="shared" si="484"/>
        <v>Remplir les termes C, P, T et TVA</v>
      </c>
      <c r="CF921" s="61" t="str">
        <f t="shared" si="465"/>
        <v>REMPLIR TYPE DE CLIENT</v>
      </c>
      <c r="CG921" s="107" t="str">
        <f t="shared" si="485"/>
        <v>Montant total de l'aide demandée non indiqué</v>
      </c>
      <c r="CH921" s="1"/>
      <c r="CI921" s="1"/>
      <c r="CJ921" s="1"/>
      <c r="CK921" s="1"/>
      <c r="CL921" s="1"/>
    </row>
    <row r="922" spans="1:90" x14ac:dyDescent="0.25">
      <c r="A922" s="51"/>
      <c r="B922" s="111"/>
      <c r="C922" s="111"/>
      <c r="D922" s="111"/>
      <c r="E922" s="111"/>
      <c r="F922" s="111"/>
      <c r="G922" s="132"/>
      <c r="H922" s="151"/>
      <c r="I922" s="299"/>
      <c r="J922" s="152"/>
      <c r="K922" s="153"/>
      <c r="L922" s="169"/>
      <c r="M922" s="39"/>
      <c r="N922" s="90"/>
      <c r="O922" s="39"/>
      <c r="P922" s="23"/>
      <c r="Q922" s="170">
        <f t="shared" si="466"/>
        <v>0</v>
      </c>
      <c r="R922" s="55"/>
      <c r="S922" s="65"/>
      <c r="T922" s="98" t="s">
        <v>64</v>
      </c>
      <c r="U922" s="63"/>
      <c r="V922" s="87" t="str">
        <f t="shared" si="467"/>
        <v>Remplir la colonne R ou U</v>
      </c>
      <c r="W922" s="63"/>
      <c r="X922" s="173" t="str">
        <f t="shared" si="464"/>
        <v>Remplir la colonne M</v>
      </c>
      <c r="Y922" s="179" t="str">
        <f t="shared" si="468"/>
        <v>Remplir la colonne W</v>
      </c>
      <c r="Z922" s="263" t="str">
        <f t="shared" si="486"/>
        <v>Remplir la colonne I</v>
      </c>
      <c r="AA922" s="91"/>
      <c r="AB922" s="315" t="str">
        <f t="shared" si="469"/>
        <v>Remplir les termes C, P, T et TVA</v>
      </c>
      <c r="AC922" s="55"/>
      <c r="AD922" s="65"/>
      <c r="AE922" s="98" t="s">
        <v>64</v>
      </c>
      <c r="AF922" s="63"/>
      <c r="AG922" s="87" t="str">
        <f t="shared" si="470"/>
        <v>Remplir la colonne AC ou AF</v>
      </c>
      <c r="AH922" s="63"/>
      <c r="AI922" s="173" t="str">
        <f t="shared" si="487"/>
        <v>Remplir la colonne M</v>
      </c>
      <c r="AJ922" s="179" t="str">
        <f t="shared" si="471"/>
        <v>Remplir la colonne AH</v>
      </c>
      <c r="AK922" s="263" t="str">
        <f t="shared" si="488"/>
        <v>Remplir la colonne I</v>
      </c>
      <c r="AL922" s="91"/>
      <c r="AM922" s="315" t="str">
        <f t="shared" si="472"/>
        <v>Remplir les terme C, P, T et TVA</v>
      </c>
      <c r="AN922" s="55"/>
      <c r="AO922" s="65"/>
      <c r="AP922" s="98" t="s">
        <v>64</v>
      </c>
      <c r="AQ922" s="63"/>
      <c r="AR922" s="87" t="str">
        <f t="shared" si="473"/>
        <v>Remplir la colonne AN ou AQ</v>
      </c>
      <c r="AS922" s="63"/>
      <c r="AT922" s="173" t="str">
        <f t="shared" si="489"/>
        <v>Remplir la colonne M</v>
      </c>
      <c r="AU922" s="179" t="str">
        <f t="shared" si="474"/>
        <v>Remplir la colonne AS</v>
      </c>
      <c r="AV922" s="263" t="str">
        <f t="shared" si="490"/>
        <v>Remplir la colonne I</v>
      </c>
      <c r="AW922" s="91"/>
      <c r="AX922" s="315" t="str">
        <f t="shared" si="475"/>
        <v>Remplir les termes C, P, T et TVA</v>
      </c>
      <c r="AY922" s="55"/>
      <c r="AZ922" s="65"/>
      <c r="BA922" s="98" t="s">
        <v>64</v>
      </c>
      <c r="BB922" s="63"/>
      <c r="BC922" s="87" t="str">
        <f t="shared" si="476"/>
        <v>Remplir la colonne AY ou BB</v>
      </c>
      <c r="BD922" s="63"/>
      <c r="BE922" s="173" t="str">
        <f t="shared" si="491"/>
        <v>Remplir la colonne M</v>
      </c>
      <c r="BF922" s="179" t="str">
        <f t="shared" si="477"/>
        <v>Remplir la colonne BD</v>
      </c>
      <c r="BG922" s="263" t="str">
        <f t="shared" si="492"/>
        <v>Remplir la colonne I</v>
      </c>
      <c r="BH922" s="91"/>
      <c r="BI922" s="315" t="str">
        <f t="shared" si="478"/>
        <v>Remplir les termes C, P, T et TVA</v>
      </c>
      <c r="BJ922" s="55"/>
      <c r="BK922" s="65"/>
      <c r="BL922" s="98" t="s">
        <v>64</v>
      </c>
      <c r="BM922" s="63"/>
      <c r="BN922" s="87" t="str">
        <f t="shared" si="479"/>
        <v>Remplir la colonne BJ ou BM</v>
      </c>
      <c r="BO922" s="63"/>
      <c r="BP922" s="173" t="str">
        <f t="shared" si="493"/>
        <v>Remplir la colonne M</v>
      </c>
      <c r="BQ922" s="179" t="str">
        <f t="shared" si="480"/>
        <v>Remplir la colonne BO</v>
      </c>
      <c r="BR922" s="263" t="str">
        <f t="shared" si="494"/>
        <v>Remplir la colonne I</v>
      </c>
      <c r="BS922" s="91"/>
      <c r="BT922" s="315" t="str">
        <f t="shared" si="481"/>
        <v>Remplir les termes C, P, T et TVA</v>
      </c>
      <c r="BU922" s="55"/>
      <c r="BV922" s="65"/>
      <c r="BW922" s="98" t="s">
        <v>64</v>
      </c>
      <c r="BX922" s="63"/>
      <c r="BY922" s="87" t="str">
        <f t="shared" si="482"/>
        <v>Remplir la colonne BU ou BX</v>
      </c>
      <c r="BZ922" s="63"/>
      <c r="CA922" s="173" t="str">
        <f t="shared" si="495"/>
        <v>Remplir la colonne M</v>
      </c>
      <c r="CB922" s="179" t="str">
        <f t="shared" si="483"/>
        <v>Remplir la colonne BZ</v>
      </c>
      <c r="CC922" s="263" t="str">
        <f t="shared" si="496"/>
        <v>Remplir la colonne I</v>
      </c>
      <c r="CD922" s="91"/>
      <c r="CE922" s="315" t="str">
        <f t="shared" si="484"/>
        <v>Remplir les termes C, P, T et TVA</v>
      </c>
      <c r="CF922" s="61" t="str">
        <f t="shared" si="465"/>
        <v>REMPLIR TYPE DE CLIENT</v>
      </c>
      <c r="CG922" s="107" t="str">
        <f t="shared" si="485"/>
        <v>Montant total de l'aide demandée non indiqué</v>
      </c>
      <c r="CH922" s="1"/>
      <c r="CI922" s="1"/>
      <c r="CJ922" s="1"/>
      <c r="CK922" s="1"/>
      <c r="CL922" s="1"/>
    </row>
    <row r="923" spans="1:90" x14ac:dyDescent="0.25">
      <c r="A923" s="51"/>
      <c r="B923" s="111"/>
      <c r="C923" s="111"/>
      <c r="D923" s="111"/>
      <c r="E923" s="111"/>
      <c r="F923" s="111"/>
      <c r="G923" s="132"/>
      <c r="H923" s="151"/>
      <c r="I923" s="299"/>
      <c r="J923" s="152"/>
      <c r="K923" s="153"/>
      <c r="L923" s="169"/>
      <c r="M923" s="39"/>
      <c r="N923" s="90"/>
      <c r="O923" s="39"/>
      <c r="P923" s="23"/>
      <c r="Q923" s="170">
        <f t="shared" si="466"/>
        <v>0</v>
      </c>
      <c r="R923" s="55"/>
      <c r="S923" s="65"/>
      <c r="T923" s="98" t="s">
        <v>64</v>
      </c>
      <c r="U923" s="63"/>
      <c r="V923" s="87" t="str">
        <f t="shared" si="467"/>
        <v>Remplir la colonne R ou U</v>
      </c>
      <c r="W923" s="63"/>
      <c r="X923" s="173" t="str">
        <f t="shared" si="464"/>
        <v>Remplir la colonne M</v>
      </c>
      <c r="Y923" s="179" t="str">
        <f t="shared" si="468"/>
        <v>Remplir la colonne W</v>
      </c>
      <c r="Z923" s="263" t="str">
        <f t="shared" si="486"/>
        <v>Remplir la colonne I</v>
      </c>
      <c r="AA923" s="91"/>
      <c r="AB923" s="315" t="str">
        <f t="shared" si="469"/>
        <v>Remplir les termes C, P, T et TVA</v>
      </c>
      <c r="AC923" s="55"/>
      <c r="AD923" s="65"/>
      <c r="AE923" s="98" t="s">
        <v>64</v>
      </c>
      <c r="AF923" s="63"/>
      <c r="AG923" s="87" t="str">
        <f t="shared" si="470"/>
        <v>Remplir la colonne AC ou AF</v>
      </c>
      <c r="AH923" s="63"/>
      <c r="AI923" s="173" t="str">
        <f t="shared" si="487"/>
        <v>Remplir la colonne M</v>
      </c>
      <c r="AJ923" s="179" t="str">
        <f t="shared" si="471"/>
        <v>Remplir la colonne AH</v>
      </c>
      <c r="AK923" s="263" t="str">
        <f t="shared" si="488"/>
        <v>Remplir la colonne I</v>
      </c>
      <c r="AL923" s="91"/>
      <c r="AM923" s="315" t="str">
        <f t="shared" si="472"/>
        <v>Remplir les terme C, P, T et TVA</v>
      </c>
      <c r="AN923" s="55"/>
      <c r="AO923" s="65"/>
      <c r="AP923" s="98" t="s">
        <v>64</v>
      </c>
      <c r="AQ923" s="63"/>
      <c r="AR923" s="87" t="str">
        <f t="shared" si="473"/>
        <v>Remplir la colonne AN ou AQ</v>
      </c>
      <c r="AS923" s="63"/>
      <c r="AT923" s="173" t="str">
        <f t="shared" si="489"/>
        <v>Remplir la colonne M</v>
      </c>
      <c r="AU923" s="179" t="str">
        <f t="shared" si="474"/>
        <v>Remplir la colonne AS</v>
      </c>
      <c r="AV923" s="263" t="str">
        <f t="shared" si="490"/>
        <v>Remplir la colonne I</v>
      </c>
      <c r="AW923" s="91"/>
      <c r="AX923" s="315" t="str">
        <f t="shared" si="475"/>
        <v>Remplir les termes C, P, T et TVA</v>
      </c>
      <c r="AY923" s="55"/>
      <c r="AZ923" s="65"/>
      <c r="BA923" s="98" t="s">
        <v>64</v>
      </c>
      <c r="BB923" s="63"/>
      <c r="BC923" s="87" t="str">
        <f t="shared" si="476"/>
        <v>Remplir la colonne AY ou BB</v>
      </c>
      <c r="BD923" s="63"/>
      <c r="BE923" s="173" t="str">
        <f t="shared" si="491"/>
        <v>Remplir la colonne M</v>
      </c>
      <c r="BF923" s="179" t="str">
        <f t="shared" si="477"/>
        <v>Remplir la colonne BD</v>
      </c>
      <c r="BG923" s="263" t="str">
        <f t="shared" si="492"/>
        <v>Remplir la colonne I</v>
      </c>
      <c r="BH923" s="91"/>
      <c r="BI923" s="315" t="str">
        <f t="shared" si="478"/>
        <v>Remplir les termes C, P, T et TVA</v>
      </c>
      <c r="BJ923" s="55"/>
      <c r="BK923" s="65"/>
      <c r="BL923" s="98" t="s">
        <v>64</v>
      </c>
      <c r="BM923" s="63"/>
      <c r="BN923" s="87" t="str">
        <f t="shared" si="479"/>
        <v>Remplir la colonne BJ ou BM</v>
      </c>
      <c r="BO923" s="63"/>
      <c r="BP923" s="173" t="str">
        <f t="shared" si="493"/>
        <v>Remplir la colonne M</v>
      </c>
      <c r="BQ923" s="179" t="str">
        <f t="shared" si="480"/>
        <v>Remplir la colonne BO</v>
      </c>
      <c r="BR923" s="263" t="str">
        <f t="shared" si="494"/>
        <v>Remplir la colonne I</v>
      </c>
      <c r="BS923" s="91"/>
      <c r="BT923" s="315" t="str">
        <f t="shared" si="481"/>
        <v>Remplir les termes C, P, T et TVA</v>
      </c>
      <c r="BU923" s="55"/>
      <c r="BV923" s="65"/>
      <c r="BW923" s="98" t="s">
        <v>64</v>
      </c>
      <c r="BX923" s="63"/>
      <c r="BY923" s="87" t="str">
        <f t="shared" si="482"/>
        <v>Remplir la colonne BU ou BX</v>
      </c>
      <c r="BZ923" s="63"/>
      <c r="CA923" s="173" t="str">
        <f t="shared" si="495"/>
        <v>Remplir la colonne M</v>
      </c>
      <c r="CB923" s="179" t="str">
        <f t="shared" si="483"/>
        <v>Remplir la colonne BZ</v>
      </c>
      <c r="CC923" s="263" t="str">
        <f t="shared" si="496"/>
        <v>Remplir la colonne I</v>
      </c>
      <c r="CD923" s="91"/>
      <c r="CE923" s="315" t="str">
        <f t="shared" si="484"/>
        <v>Remplir les termes C, P, T et TVA</v>
      </c>
      <c r="CF923" s="61" t="str">
        <f t="shared" si="465"/>
        <v>REMPLIR TYPE DE CLIENT</v>
      </c>
      <c r="CG923" s="107" t="str">
        <f t="shared" si="485"/>
        <v>Montant total de l'aide demandée non indiqué</v>
      </c>
      <c r="CH923" s="1"/>
      <c r="CI923" s="1"/>
      <c r="CJ923" s="1"/>
      <c r="CK923" s="1"/>
      <c r="CL923" s="1"/>
    </row>
    <row r="924" spans="1:90" x14ac:dyDescent="0.25">
      <c r="A924" s="51"/>
      <c r="B924" s="111"/>
      <c r="C924" s="111"/>
      <c r="D924" s="111"/>
      <c r="E924" s="111"/>
      <c r="F924" s="111"/>
      <c r="G924" s="132"/>
      <c r="H924" s="151"/>
      <c r="I924" s="299"/>
      <c r="J924" s="152"/>
      <c r="K924" s="153"/>
      <c r="L924" s="169"/>
      <c r="M924" s="39"/>
      <c r="N924" s="90"/>
      <c r="O924" s="39"/>
      <c r="P924" s="23"/>
      <c r="Q924" s="170">
        <f t="shared" si="466"/>
        <v>0</v>
      </c>
      <c r="R924" s="55"/>
      <c r="S924" s="65"/>
      <c r="T924" s="98" t="s">
        <v>64</v>
      </c>
      <c r="U924" s="63"/>
      <c r="V924" s="87" t="str">
        <f t="shared" si="467"/>
        <v>Remplir la colonne R ou U</v>
      </c>
      <c r="W924" s="63"/>
      <c r="X924" s="173" t="str">
        <f t="shared" si="464"/>
        <v>Remplir la colonne M</v>
      </c>
      <c r="Y924" s="179" t="str">
        <f t="shared" si="468"/>
        <v>Remplir la colonne W</v>
      </c>
      <c r="Z924" s="263" t="str">
        <f t="shared" si="486"/>
        <v>Remplir la colonne I</v>
      </c>
      <c r="AA924" s="91"/>
      <c r="AB924" s="315" t="str">
        <f t="shared" si="469"/>
        <v>Remplir les termes C, P, T et TVA</v>
      </c>
      <c r="AC924" s="55"/>
      <c r="AD924" s="65"/>
      <c r="AE924" s="98" t="s">
        <v>64</v>
      </c>
      <c r="AF924" s="63"/>
      <c r="AG924" s="87" t="str">
        <f t="shared" si="470"/>
        <v>Remplir la colonne AC ou AF</v>
      </c>
      <c r="AH924" s="63"/>
      <c r="AI924" s="173" t="str">
        <f t="shared" si="487"/>
        <v>Remplir la colonne M</v>
      </c>
      <c r="AJ924" s="179" t="str">
        <f t="shared" si="471"/>
        <v>Remplir la colonne AH</v>
      </c>
      <c r="AK924" s="263" t="str">
        <f t="shared" si="488"/>
        <v>Remplir la colonne I</v>
      </c>
      <c r="AL924" s="91"/>
      <c r="AM924" s="315" t="str">
        <f t="shared" si="472"/>
        <v>Remplir les terme C, P, T et TVA</v>
      </c>
      <c r="AN924" s="55"/>
      <c r="AO924" s="65"/>
      <c r="AP924" s="98" t="s">
        <v>64</v>
      </c>
      <c r="AQ924" s="63"/>
      <c r="AR924" s="87" t="str">
        <f t="shared" si="473"/>
        <v>Remplir la colonne AN ou AQ</v>
      </c>
      <c r="AS924" s="63"/>
      <c r="AT924" s="173" t="str">
        <f t="shared" si="489"/>
        <v>Remplir la colonne M</v>
      </c>
      <c r="AU924" s="179" t="str">
        <f t="shared" si="474"/>
        <v>Remplir la colonne AS</v>
      </c>
      <c r="AV924" s="263" t="str">
        <f t="shared" si="490"/>
        <v>Remplir la colonne I</v>
      </c>
      <c r="AW924" s="91"/>
      <c r="AX924" s="315" t="str">
        <f t="shared" si="475"/>
        <v>Remplir les termes C, P, T et TVA</v>
      </c>
      <c r="AY924" s="55"/>
      <c r="AZ924" s="65"/>
      <c r="BA924" s="98" t="s">
        <v>64</v>
      </c>
      <c r="BB924" s="63"/>
      <c r="BC924" s="87" t="str">
        <f t="shared" si="476"/>
        <v>Remplir la colonne AY ou BB</v>
      </c>
      <c r="BD924" s="63"/>
      <c r="BE924" s="173" t="str">
        <f t="shared" si="491"/>
        <v>Remplir la colonne M</v>
      </c>
      <c r="BF924" s="179" t="str">
        <f t="shared" si="477"/>
        <v>Remplir la colonne BD</v>
      </c>
      <c r="BG924" s="263" t="str">
        <f t="shared" si="492"/>
        <v>Remplir la colonne I</v>
      </c>
      <c r="BH924" s="91"/>
      <c r="BI924" s="315" t="str">
        <f t="shared" si="478"/>
        <v>Remplir les termes C, P, T et TVA</v>
      </c>
      <c r="BJ924" s="55"/>
      <c r="BK924" s="65"/>
      <c r="BL924" s="98" t="s">
        <v>64</v>
      </c>
      <c r="BM924" s="63"/>
      <c r="BN924" s="87" t="str">
        <f t="shared" si="479"/>
        <v>Remplir la colonne BJ ou BM</v>
      </c>
      <c r="BO924" s="63"/>
      <c r="BP924" s="173" t="str">
        <f t="shared" si="493"/>
        <v>Remplir la colonne M</v>
      </c>
      <c r="BQ924" s="179" t="str">
        <f t="shared" si="480"/>
        <v>Remplir la colonne BO</v>
      </c>
      <c r="BR924" s="263" t="str">
        <f t="shared" si="494"/>
        <v>Remplir la colonne I</v>
      </c>
      <c r="BS924" s="91"/>
      <c r="BT924" s="315" t="str">
        <f t="shared" si="481"/>
        <v>Remplir les termes C, P, T et TVA</v>
      </c>
      <c r="BU924" s="55"/>
      <c r="BV924" s="65"/>
      <c r="BW924" s="98" t="s">
        <v>64</v>
      </c>
      <c r="BX924" s="63"/>
      <c r="BY924" s="87" t="str">
        <f t="shared" si="482"/>
        <v>Remplir la colonne BU ou BX</v>
      </c>
      <c r="BZ924" s="63"/>
      <c r="CA924" s="173" t="str">
        <f t="shared" si="495"/>
        <v>Remplir la colonne M</v>
      </c>
      <c r="CB924" s="179" t="str">
        <f t="shared" si="483"/>
        <v>Remplir la colonne BZ</v>
      </c>
      <c r="CC924" s="263" t="str">
        <f t="shared" si="496"/>
        <v>Remplir la colonne I</v>
      </c>
      <c r="CD924" s="91"/>
      <c r="CE924" s="315" t="str">
        <f t="shared" si="484"/>
        <v>Remplir les termes C, P, T et TVA</v>
      </c>
      <c r="CF924" s="61" t="str">
        <f t="shared" si="465"/>
        <v>REMPLIR TYPE DE CLIENT</v>
      </c>
      <c r="CG924" s="107" t="str">
        <f t="shared" si="485"/>
        <v>Montant total de l'aide demandée non indiqué</v>
      </c>
      <c r="CH924" s="1"/>
      <c r="CI924" s="1"/>
      <c r="CJ924" s="1"/>
      <c r="CK924" s="1"/>
      <c r="CL924" s="1"/>
    </row>
    <row r="925" spans="1:90" x14ac:dyDescent="0.25">
      <c r="A925" s="51"/>
      <c r="B925" s="111"/>
      <c r="C925" s="111"/>
      <c r="D925" s="111"/>
      <c r="E925" s="111"/>
      <c r="F925" s="111"/>
      <c r="G925" s="132"/>
      <c r="H925" s="151"/>
      <c r="I925" s="299"/>
      <c r="J925" s="152"/>
      <c r="K925" s="153"/>
      <c r="L925" s="169"/>
      <c r="M925" s="39"/>
      <c r="N925" s="90"/>
      <c r="O925" s="39"/>
      <c r="P925" s="23"/>
      <c r="Q925" s="170">
        <f t="shared" si="466"/>
        <v>0</v>
      </c>
      <c r="R925" s="55"/>
      <c r="S925" s="65"/>
      <c r="T925" s="98" t="s">
        <v>64</v>
      </c>
      <c r="U925" s="63"/>
      <c r="V925" s="87" t="str">
        <f t="shared" si="467"/>
        <v>Remplir la colonne R ou U</v>
      </c>
      <c r="W925" s="63"/>
      <c r="X925" s="173" t="str">
        <f t="shared" si="464"/>
        <v>Remplir la colonne M</v>
      </c>
      <c r="Y925" s="179" t="str">
        <f t="shared" si="468"/>
        <v>Remplir la colonne W</v>
      </c>
      <c r="Z925" s="263" t="str">
        <f t="shared" si="486"/>
        <v>Remplir la colonne I</v>
      </c>
      <c r="AA925" s="91"/>
      <c r="AB925" s="315" t="str">
        <f t="shared" si="469"/>
        <v>Remplir les termes C, P, T et TVA</v>
      </c>
      <c r="AC925" s="55"/>
      <c r="AD925" s="65"/>
      <c r="AE925" s="98" t="s">
        <v>64</v>
      </c>
      <c r="AF925" s="63"/>
      <c r="AG925" s="87" t="str">
        <f t="shared" si="470"/>
        <v>Remplir la colonne AC ou AF</v>
      </c>
      <c r="AH925" s="63"/>
      <c r="AI925" s="173" t="str">
        <f t="shared" si="487"/>
        <v>Remplir la colonne M</v>
      </c>
      <c r="AJ925" s="179" t="str">
        <f t="shared" si="471"/>
        <v>Remplir la colonne AH</v>
      </c>
      <c r="AK925" s="263" t="str">
        <f t="shared" si="488"/>
        <v>Remplir la colonne I</v>
      </c>
      <c r="AL925" s="91"/>
      <c r="AM925" s="315" t="str">
        <f t="shared" si="472"/>
        <v>Remplir les terme C, P, T et TVA</v>
      </c>
      <c r="AN925" s="55"/>
      <c r="AO925" s="65"/>
      <c r="AP925" s="98" t="s">
        <v>64</v>
      </c>
      <c r="AQ925" s="63"/>
      <c r="AR925" s="87" t="str">
        <f t="shared" si="473"/>
        <v>Remplir la colonne AN ou AQ</v>
      </c>
      <c r="AS925" s="63"/>
      <c r="AT925" s="173" t="str">
        <f t="shared" si="489"/>
        <v>Remplir la colonne M</v>
      </c>
      <c r="AU925" s="179" t="str">
        <f t="shared" si="474"/>
        <v>Remplir la colonne AS</v>
      </c>
      <c r="AV925" s="263" t="str">
        <f t="shared" si="490"/>
        <v>Remplir la colonne I</v>
      </c>
      <c r="AW925" s="91"/>
      <c r="AX925" s="315" t="str">
        <f t="shared" si="475"/>
        <v>Remplir les termes C, P, T et TVA</v>
      </c>
      <c r="AY925" s="55"/>
      <c r="AZ925" s="65"/>
      <c r="BA925" s="98" t="s">
        <v>64</v>
      </c>
      <c r="BB925" s="63"/>
      <c r="BC925" s="87" t="str">
        <f t="shared" si="476"/>
        <v>Remplir la colonne AY ou BB</v>
      </c>
      <c r="BD925" s="63"/>
      <c r="BE925" s="173" t="str">
        <f t="shared" si="491"/>
        <v>Remplir la colonne M</v>
      </c>
      <c r="BF925" s="179" t="str">
        <f t="shared" si="477"/>
        <v>Remplir la colonne BD</v>
      </c>
      <c r="BG925" s="263" t="str">
        <f t="shared" si="492"/>
        <v>Remplir la colonne I</v>
      </c>
      <c r="BH925" s="91"/>
      <c r="BI925" s="315" t="str">
        <f t="shared" si="478"/>
        <v>Remplir les termes C, P, T et TVA</v>
      </c>
      <c r="BJ925" s="55"/>
      <c r="BK925" s="65"/>
      <c r="BL925" s="98" t="s">
        <v>64</v>
      </c>
      <c r="BM925" s="63"/>
      <c r="BN925" s="87" t="str">
        <f t="shared" si="479"/>
        <v>Remplir la colonne BJ ou BM</v>
      </c>
      <c r="BO925" s="63"/>
      <c r="BP925" s="173" t="str">
        <f t="shared" si="493"/>
        <v>Remplir la colonne M</v>
      </c>
      <c r="BQ925" s="179" t="str">
        <f t="shared" si="480"/>
        <v>Remplir la colonne BO</v>
      </c>
      <c r="BR925" s="263" t="str">
        <f t="shared" si="494"/>
        <v>Remplir la colonne I</v>
      </c>
      <c r="BS925" s="91"/>
      <c r="BT925" s="315" t="str">
        <f t="shared" si="481"/>
        <v>Remplir les termes C, P, T et TVA</v>
      </c>
      <c r="BU925" s="55"/>
      <c r="BV925" s="65"/>
      <c r="BW925" s="98" t="s">
        <v>64</v>
      </c>
      <c r="BX925" s="63"/>
      <c r="BY925" s="87" t="str">
        <f t="shared" si="482"/>
        <v>Remplir la colonne BU ou BX</v>
      </c>
      <c r="BZ925" s="63"/>
      <c r="CA925" s="173" t="str">
        <f t="shared" si="495"/>
        <v>Remplir la colonne M</v>
      </c>
      <c r="CB925" s="179" t="str">
        <f t="shared" si="483"/>
        <v>Remplir la colonne BZ</v>
      </c>
      <c r="CC925" s="263" t="str">
        <f t="shared" si="496"/>
        <v>Remplir la colonne I</v>
      </c>
      <c r="CD925" s="91"/>
      <c r="CE925" s="315" t="str">
        <f t="shared" si="484"/>
        <v>Remplir les termes C, P, T et TVA</v>
      </c>
      <c r="CF925" s="61" t="str">
        <f t="shared" si="465"/>
        <v>REMPLIR TYPE DE CLIENT</v>
      </c>
      <c r="CG925" s="107" t="str">
        <f t="shared" si="485"/>
        <v>Montant total de l'aide demandée non indiqué</v>
      </c>
      <c r="CH925" s="1"/>
      <c r="CI925" s="1"/>
      <c r="CJ925" s="1"/>
      <c r="CK925" s="1"/>
      <c r="CL925" s="1"/>
    </row>
    <row r="926" spans="1:90" x14ac:dyDescent="0.25">
      <c r="A926" s="51"/>
      <c r="B926" s="111"/>
      <c r="C926" s="111"/>
      <c r="D926" s="111"/>
      <c r="E926" s="111"/>
      <c r="F926" s="111"/>
      <c r="G926" s="132"/>
      <c r="H926" s="151"/>
      <c r="I926" s="299"/>
      <c r="J926" s="152"/>
      <c r="K926" s="153"/>
      <c r="L926" s="169"/>
      <c r="M926" s="39"/>
      <c r="N926" s="90"/>
      <c r="O926" s="39"/>
      <c r="P926" s="23"/>
      <c r="Q926" s="170">
        <f t="shared" si="466"/>
        <v>0</v>
      </c>
      <c r="R926" s="55"/>
      <c r="S926" s="65"/>
      <c r="T926" s="98" t="s">
        <v>64</v>
      </c>
      <c r="U926" s="63"/>
      <c r="V926" s="87" t="str">
        <f t="shared" si="467"/>
        <v>Remplir la colonne R ou U</v>
      </c>
      <c r="W926" s="63"/>
      <c r="X926" s="173" t="str">
        <f t="shared" si="464"/>
        <v>Remplir la colonne M</v>
      </c>
      <c r="Y926" s="179" t="str">
        <f t="shared" si="468"/>
        <v>Remplir la colonne W</v>
      </c>
      <c r="Z926" s="263" t="str">
        <f t="shared" si="486"/>
        <v>Remplir la colonne I</v>
      </c>
      <c r="AA926" s="91"/>
      <c r="AB926" s="315" t="str">
        <f t="shared" si="469"/>
        <v>Remplir les termes C, P, T et TVA</v>
      </c>
      <c r="AC926" s="55"/>
      <c r="AD926" s="65"/>
      <c r="AE926" s="98" t="s">
        <v>64</v>
      </c>
      <c r="AF926" s="63"/>
      <c r="AG926" s="87" t="str">
        <f t="shared" si="470"/>
        <v>Remplir la colonne AC ou AF</v>
      </c>
      <c r="AH926" s="63"/>
      <c r="AI926" s="173" t="str">
        <f t="shared" si="487"/>
        <v>Remplir la colonne M</v>
      </c>
      <c r="AJ926" s="179" t="str">
        <f t="shared" si="471"/>
        <v>Remplir la colonne AH</v>
      </c>
      <c r="AK926" s="263" t="str">
        <f t="shared" si="488"/>
        <v>Remplir la colonne I</v>
      </c>
      <c r="AL926" s="91"/>
      <c r="AM926" s="315" t="str">
        <f t="shared" si="472"/>
        <v>Remplir les terme C, P, T et TVA</v>
      </c>
      <c r="AN926" s="55"/>
      <c r="AO926" s="65"/>
      <c r="AP926" s="98" t="s">
        <v>64</v>
      </c>
      <c r="AQ926" s="63"/>
      <c r="AR926" s="87" t="str">
        <f t="shared" si="473"/>
        <v>Remplir la colonne AN ou AQ</v>
      </c>
      <c r="AS926" s="63"/>
      <c r="AT926" s="173" t="str">
        <f t="shared" si="489"/>
        <v>Remplir la colonne M</v>
      </c>
      <c r="AU926" s="179" t="str">
        <f t="shared" si="474"/>
        <v>Remplir la colonne AS</v>
      </c>
      <c r="AV926" s="263" t="str">
        <f t="shared" si="490"/>
        <v>Remplir la colonne I</v>
      </c>
      <c r="AW926" s="91"/>
      <c r="AX926" s="315" t="str">
        <f t="shared" si="475"/>
        <v>Remplir les termes C, P, T et TVA</v>
      </c>
      <c r="AY926" s="55"/>
      <c r="AZ926" s="65"/>
      <c r="BA926" s="98" t="s">
        <v>64</v>
      </c>
      <c r="BB926" s="63"/>
      <c r="BC926" s="87" t="str">
        <f t="shared" si="476"/>
        <v>Remplir la colonne AY ou BB</v>
      </c>
      <c r="BD926" s="63"/>
      <c r="BE926" s="173" t="str">
        <f t="shared" si="491"/>
        <v>Remplir la colonne M</v>
      </c>
      <c r="BF926" s="179" t="str">
        <f t="shared" si="477"/>
        <v>Remplir la colonne BD</v>
      </c>
      <c r="BG926" s="263" t="str">
        <f t="shared" si="492"/>
        <v>Remplir la colonne I</v>
      </c>
      <c r="BH926" s="91"/>
      <c r="BI926" s="315" t="str">
        <f t="shared" si="478"/>
        <v>Remplir les termes C, P, T et TVA</v>
      </c>
      <c r="BJ926" s="55"/>
      <c r="BK926" s="65"/>
      <c r="BL926" s="98" t="s">
        <v>64</v>
      </c>
      <c r="BM926" s="63"/>
      <c r="BN926" s="87" t="str">
        <f t="shared" si="479"/>
        <v>Remplir la colonne BJ ou BM</v>
      </c>
      <c r="BO926" s="63"/>
      <c r="BP926" s="173" t="str">
        <f t="shared" si="493"/>
        <v>Remplir la colonne M</v>
      </c>
      <c r="BQ926" s="179" t="str">
        <f t="shared" si="480"/>
        <v>Remplir la colonne BO</v>
      </c>
      <c r="BR926" s="263" t="str">
        <f t="shared" si="494"/>
        <v>Remplir la colonne I</v>
      </c>
      <c r="BS926" s="91"/>
      <c r="BT926" s="315" t="str">
        <f t="shared" si="481"/>
        <v>Remplir les termes C, P, T et TVA</v>
      </c>
      <c r="BU926" s="55"/>
      <c r="BV926" s="65"/>
      <c r="BW926" s="98" t="s">
        <v>64</v>
      </c>
      <c r="BX926" s="63"/>
      <c r="BY926" s="87" t="str">
        <f t="shared" si="482"/>
        <v>Remplir la colonne BU ou BX</v>
      </c>
      <c r="BZ926" s="63"/>
      <c r="CA926" s="173" t="str">
        <f t="shared" si="495"/>
        <v>Remplir la colonne M</v>
      </c>
      <c r="CB926" s="179" t="str">
        <f t="shared" si="483"/>
        <v>Remplir la colonne BZ</v>
      </c>
      <c r="CC926" s="263" t="str">
        <f t="shared" si="496"/>
        <v>Remplir la colonne I</v>
      </c>
      <c r="CD926" s="91"/>
      <c r="CE926" s="315" t="str">
        <f t="shared" si="484"/>
        <v>Remplir les termes C, P, T et TVA</v>
      </c>
      <c r="CF926" s="61" t="str">
        <f t="shared" si="465"/>
        <v>REMPLIR TYPE DE CLIENT</v>
      </c>
      <c r="CG926" s="107" t="str">
        <f t="shared" si="485"/>
        <v>Montant total de l'aide demandée non indiqué</v>
      </c>
      <c r="CH926" s="1"/>
      <c r="CI926" s="1"/>
      <c r="CJ926" s="1"/>
      <c r="CK926" s="1"/>
      <c r="CL926" s="1"/>
    </row>
    <row r="927" spans="1:90" x14ac:dyDescent="0.25">
      <c r="A927" s="51"/>
      <c r="B927" s="111"/>
      <c r="C927" s="111"/>
      <c r="D927" s="111"/>
      <c r="E927" s="111"/>
      <c r="F927" s="111"/>
      <c r="G927" s="132"/>
      <c r="H927" s="151"/>
      <c r="I927" s="299"/>
      <c r="J927" s="152"/>
      <c r="K927" s="153"/>
      <c r="L927" s="169"/>
      <c r="M927" s="39"/>
      <c r="N927" s="90"/>
      <c r="O927" s="39"/>
      <c r="P927" s="23"/>
      <c r="Q927" s="170">
        <f t="shared" si="466"/>
        <v>0</v>
      </c>
      <c r="R927" s="55"/>
      <c r="S927" s="65"/>
      <c r="T927" s="98" t="s">
        <v>64</v>
      </c>
      <c r="U927" s="63"/>
      <c r="V927" s="87" t="str">
        <f t="shared" si="467"/>
        <v>Remplir la colonne R ou U</v>
      </c>
      <c r="W927" s="63"/>
      <c r="X927" s="173" t="str">
        <f t="shared" si="464"/>
        <v>Remplir la colonne M</v>
      </c>
      <c r="Y927" s="179" t="str">
        <f t="shared" si="468"/>
        <v>Remplir la colonne W</v>
      </c>
      <c r="Z927" s="263" t="str">
        <f t="shared" si="486"/>
        <v>Remplir la colonne I</v>
      </c>
      <c r="AA927" s="91"/>
      <c r="AB927" s="315" t="str">
        <f t="shared" si="469"/>
        <v>Remplir les termes C, P, T et TVA</v>
      </c>
      <c r="AC927" s="55"/>
      <c r="AD927" s="65"/>
      <c r="AE927" s="98" t="s">
        <v>64</v>
      </c>
      <c r="AF927" s="63"/>
      <c r="AG927" s="87" t="str">
        <f t="shared" si="470"/>
        <v>Remplir la colonne AC ou AF</v>
      </c>
      <c r="AH927" s="63"/>
      <c r="AI927" s="173" t="str">
        <f t="shared" si="487"/>
        <v>Remplir la colonne M</v>
      </c>
      <c r="AJ927" s="179" t="str">
        <f t="shared" si="471"/>
        <v>Remplir la colonne AH</v>
      </c>
      <c r="AK927" s="263" t="str">
        <f t="shared" si="488"/>
        <v>Remplir la colonne I</v>
      </c>
      <c r="AL927" s="91"/>
      <c r="AM927" s="315" t="str">
        <f t="shared" si="472"/>
        <v>Remplir les terme C, P, T et TVA</v>
      </c>
      <c r="AN927" s="55"/>
      <c r="AO927" s="65"/>
      <c r="AP927" s="98" t="s">
        <v>64</v>
      </c>
      <c r="AQ927" s="63"/>
      <c r="AR927" s="87" t="str">
        <f t="shared" si="473"/>
        <v>Remplir la colonne AN ou AQ</v>
      </c>
      <c r="AS927" s="63"/>
      <c r="AT927" s="173" t="str">
        <f t="shared" si="489"/>
        <v>Remplir la colonne M</v>
      </c>
      <c r="AU927" s="179" t="str">
        <f t="shared" si="474"/>
        <v>Remplir la colonne AS</v>
      </c>
      <c r="AV927" s="263" t="str">
        <f t="shared" si="490"/>
        <v>Remplir la colonne I</v>
      </c>
      <c r="AW927" s="91"/>
      <c r="AX927" s="315" t="str">
        <f t="shared" si="475"/>
        <v>Remplir les termes C, P, T et TVA</v>
      </c>
      <c r="AY927" s="55"/>
      <c r="AZ927" s="65"/>
      <c r="BA927" s="98" t="s">
        <v>64</v>
      </c>
      <c r="BB927" s="63"/>
      <c r="BC927" s="87" t="str">
        <f t="shared" si="476"/>
        <v>Remplir la colonne AY ou BB</v>
      </c>
      <c r="BD927" s="63"/>
      <c r="BE927" s="173" t="str">
        <f t="shared" si="491"/>
        <v>Remplir la colonne M</v>
      </c>
      <c r="BF927" s="179" t="str">
        <f t="shared" si="477"/>
        <v>Remplir la colonne BD</v>
      </c>
      <c r="BG927" s="263" t="str">
        <f t="shared" si="492"/>
        <v>Remplir la colonne I</v>
      </c>
      <c r="BH927" s="91"/>
      <c r="BI927" s="315" t="str">
        <f t="shared" si="478"/>
        <v>Remplir les termes C, P, T et TVA</v>
      </c>
      <c r="BJ927" s="55"/>
      <c r="BK927" s="65"/>
      <c r="BL927" s="98" t="s">
        <v>64</v>
      </c>
      <c r="BM927" s="63"/>
      <c r="BN927" s="87" t="str">
        <f t="shared" si="479"/>
        <v>Remplir la colonne BJ ou BM</v>
      </c>
      <c r="BO927" s="63"/>
      <c r="BP927" s="173" t="str">
        <f t="shared" si="493"/>
        <v>Remplir la colonne M</v>
      </c>
      <c r="BQ927" s="179" t="str">
        <f t="shared" si="480"/>
        <v>Remplir la colonne BO</v>
      </c>
      <c r="BR927" s="263" t="str">
        <f t="shared" si="494"/>
        <v>Remplir la colonne I</v>
      </c>
      <c r="BS927" s="91"/>
      <c r="BT927" s="315" t="str">
        <f t="shared" si="481"/>
        <v>Remplir les termes C, P, T et TVA</v>
      </c>
      <c r="BU927" s="55"/>
      <c r="BV927" s="65"/>
      <c r="BW927" s="98" t="s">
        <v>64</v>
      </c>
      <c r="BX927" s="63"/>
      <c r="BY927" s="87" t="str">
        <f t="shared" si="482"/>
        <v>Remplir la colonne BU ou BX</v>
      </c>
      <c r="BZ927" s="63"/>
      <c r="CA927" s="173" t="str">
        <f t="shared" si="495"/>
        <v>Remplir la colonne M</v>
      </c>
      <c r="CB927" s="179" t="str">
        <f t="shared" si="483"/>
        <v>Remplir la colonne BZ</v>
      </c>
      <c r="CC927" s="263" t="str">
        <f t="shared" si="496"/>
        <v>Remplir la colonne I</v>
      </c>
      <c r="CD927" s="91"/>
      <c r="CE927" s="315" t="str">
        <f t="shared" si="484"/>
        <v>Remplir les termes C, P, T et TVA</v>
      </c>
      <c r="CF927" s="61" t="str">
        <f t="shared" si="465"/>
        <v>REMPLIR TYPE DE CLIENT</v>
      </c>
      <c r="CG927" s="107" t="str">
        <f t="shared" si="485"/>
        <v>Montant total de l'aide demandée non indiqué</v>
      </c>
      <c r="CH927" s="1"/>
      <c r="CI927" s="1"/>
      <c r="CJ927" s="1"/>
      <c r="CK927" s="1"/>
      <c r="CL927" s="1"/>
    </row>
    <row r="928" spans="1:90" x14ac:dyDescent="0.25">
      <c r="A928" s="51"/>
      <c r="B928" s="111"/>
      <c r="C928" s="111"/>
      <c r="D928" s="111"/>
      <c r="E928" s="111"/>
      <c r="F928" s="111"/>
      <c r="G928" s="132"/>
      <c r="H928" s="151"/>
      <c r="I928" s="299"/>
      <c r="J928" s="152"/>
      <c r="K928" s="153"/>
      <c r="L928" s="169"/>
      <c r="M928" s="39"/>
      <c r="N928" s="90"/>
      <c r="O928" s="39"/>
      <c r="P928" s="23"/>
      <c r="Q928" s="170">
        <f t="shared" si="466"/>
        <v>0</v>
      </c>
      <c r="R928" s="55"/>
      <c r="S928" s="65"/>
      <c r="T928" s="98" t="s">
        <v>64</v>
      </c>
      <c r="U928" s="63"/>
      <c r="V928" s="87" t="str">
        <f t="shared" si="467"/>
        <v>Remplir la colonne R ou U</v>
      </c>
      <c r="W928" s="63"/>
      <c r="X928" s="173" t="str">
        <f t="shared" si="464"/>
        <v>Remplir la colonne M</v>
      </c>
      <c r="Y928" s="179" t="str">
        <f t="shared" si="468"/>
        <v>Remplir la colonne W</v>
      </c>
      <c r="Z928" s="263" t="str">
        <f t="shared" si="486"/>
        <v>Remplir la colonne I</v>
      </c>
      <c r="AA928" s="91"/>
      <c r="AB928" s="315" t="str">
        <f t="shared" si="469"/>
        <v>Remplir les termes C, P, T et TVA</v>
      </c>
      <c r="AC928" s="55"/>
      <c r="AD928" s="65"/>
      <c r="AE928" s="98" t="s">
        <v>64</v>
      </c>
      <c r="AF928" s="63"/>
      <c r="AG928" s="87" t="str">
        <f t="shared" si="470"/>
        <v>Remplir la colonne AC ou AF</v>
      </c>
      <c r="AH928" s="63"/>
      <c r="AI928" s="173" t="str">
        <f t="shared" si="487"/>
        <v>Remplir la colonne M</v>
      </c>
      <c r="AJ928" s="179" t="str">
        <f t="shared" si="471"/>
        <v>Remplir la colonne AH</v>
      </c>
      <c r="AK928" s="263" t="str">
        <f t="shared" si="488"/>
        <v>Remplir la colonne I</v>
      </c>
      <c r="AL928" s="91"/>
      <c r="AM928" s="315" t="str">
        <f t="shared" si="472"/>
        <v>Remplir les terme C, P, T et TVA</v>
      </c>
      <c r="AN928" s="55"/>
      <c r="AO928" s="65"/>
      <c r="AP928" s="98" t="s">
        <v>64</v>
      </c>
      <c r="AQ928" s="63"/>
      <c r="AR928" s="87" t="str">
        <f t="shared" si="473"/>
        <v>Remplir la colonne AN ou AQ</v>
      </c>
      <c r="AS928" s="63"/>
      <c r="AT928" s="173" t="str">
        <f t="shared" si="489"/>
        <v>Remplir la colonne M</v>
      </c>
      <c r="AU928" s="179" t="str">
        <f t="shared" si="474"/>
        <v>Remplir la colonne AS</v>
      </c>
      <c r="AV928" s="263" t="str">
        <f t="shared" si="490"/>
        <v>Remplir la colonne I</v>
      </c>
      <c r="AW928" s="91"/>
      <c r="AX928" s="315" t="str">
        <f t="shared" si="475"/>
        <v>Remplir les termes C, P, T et TVA</v>
      </c>
      <c r="AY928" s="55"/>
      <c r="AZ928" s="65"/>
      <c r="BA928" s="98" t="s">
        <v>64</v>
      </c>
      <c r="BB928" s="63"/>
      <c r="BC928" s="87" t="str">
        <f t="shared" si="476"/>
        <v>Remplir la colonne AY ou BB</v>
      </c>
      <c r="BD928" s="63"/>
      <c r="BE928" s="173" t="str">
        <f t="shared" si="491"/>
        <v>Remplir la colonne M</v>
      </c>
      <c r="BF928" s="179" t="str">
        <f t="shared" si="477"/>
        <v>Remplir la colonne BD</v>
      </c>
      <c r="BG928" s="263" t="str">
        <f t="shared" si="492"/>
        <v>Remplir la colonne I</v>
      </c>
      <c r="BH928" s="91"/>
      <c r="BI928" s="315" t="str">
        <f t="shared" si="478"/>
        <v>Remplir les termes C, P, T et TVA</v>
      </c>
      <c r="BJ928" s="55"/>
      <c r="BK928" s="65"/>
      <c r="BL928" s="98" t="s">
        <v>64</v>
      </c>
      <c r="BM928" s="63"/>
      <c r="BN928" s="87" t="str">
        <f t="shared" si="479"/>
        <v>Remplir la colonne BJ ou BM</v>
      </c>
      <c r="BO928" s="63"/>
      <c r="BP928" s="173" t="str">
        <f t="shared" si="493"/>
        <v>Remplir la colonne M</v>
      </c>
      <c r="BQ928" s="179" t="str">
        <f t="shared" si="480"/>
        <v>Remplir la colonne BO</v>
      </c>
      <c r="BR928" s="263" t="str">
        <f t="shared" si="494"/>
        <v>Remplir la colonne I</v>
      </c>
      <c r="BS928" s="91"/>
      <c r="BT928" s="315" t="str">
        <f t="shared" si="481"/>
        <v>Remplir les termes C, P, T et TVA</v>
      </c>
      <c r="BU928" s="55"/>
      <c r="BV928" s="65"/>
      <c r="BW928" s="98" t="s">
        <v>64</v>
      </c>
      <c r="BX928" s="63"/>
      <c r="BY928" s="87" t="str">
        <f t="shared" si="482"/>
        <v>Remplir la colonne BU ou BX</v>
      </c>
      <c r="BZ928" s="63"/>
      <c r="CA928" s="173" t="str">
        <f t="shared" si="495"/>
        <v>Remplir la colonne M</v>
      </c>
      <c r="CB928" s="179" t="str">
        <f t="shared" si="483"/>
        <v>Remplir la colonne BZ</v>
      </c>
      <c r="CC928" s="263" t="str">
        <f t="shared" si="496"/>
        <v>Remplir la colonne I</v>
      </c>
      <c r="CD928" s="91"/>
      <c r="CE928" s="315" t="str">
        <f t="shared" si="484"/>
        <v>Remplir les termes C, P, T et TVA</v>
      </c>
      <c r="CF928" s="61" t="str">
        <f t="shared" si="465"/>
        <v>REMPLIR TYPE DE CLIENT</v>
      </c>
      <c r="CG928" s="107" t="str">
        <f t="shared" si="485"/>
        <v>Montant total de l'aide demandée non indiqué</v>
      </c>
      <c r="CH928" s="1"/>
      <c r="CI928" s="1"/>
      <c r="CJ928" s="1"/>
      <c r="CK928" s="1"/>
      <c r="CL928" s="1"/>
    </row>
    <row r="929" spans="1:90" x14ac:dyDescent="0.25">
      <c r="A929" s="51"/>
      <c r="B929" s="111"/>
      <c r="C929" s="111"/>
      <c r="D929" s="111"/>
      <c r="E929" s="111"/>
      <c r="F929" s="111"/>
      <c r="G929" s="132"/>
      <c r="H929" s="151"/>
      <c r="I929" s="299"/>
      <c r="J929" s="152"/>
      <c r="K929" s="153"/>
      <c r="L929" s="169"/>
      <c r="M929" s="39"/>
      <c r="N929" s="90"/>
      <c r="O929" s="39"/>
      <c r="P929" s="23"/>
      <c r="Q929" s="170">
        <f t="shared" si="466"/>
        <v>0</v>
      </c>
      <c r="R929" s="55"/>
      <c r="S929" s="65"/>
      <c r="T929" s="98" t="s">
        <v>64</v>
      </c>
      <c r="U929" s="63"/>
      <c r="V929" s="87" t="str">
        <f t="shared" si="467"/>
        <v>Remplir la colonne R ou U</v>
      </c>
      <c r="W929" s="63"/>
      <c r="X929" s="173" t="str">
        <f t="shared" si="464"/>
        <v>Remplir la colonne M</v>
      </c>
      <c r="Y929" s="179" t="str">
        <f t="shared" si="468"/>
        <v>Remplir la colonne W</v>
      </c>
      <c r="Z929" s="263" t="str">
        <f t="shared" si="486"/>
        <v>Remplir la colonne I</v>
      </c>
      <c r="AA929" s="91"/>
      <c r="AB929" s="315" t="str">
        <f t="shared" si="469"/>
        <v>Remplir les termes C, P, T et TVA</v>
      </c>
      <c r="AC929" s="55"/>
      <c r="AD929" s="65"/>
      <c r="AE929" s="98" t="s">
        <v>64</v>
      </c>
      <c r="AF929" s="63"/>
      <c r="AG929" s="87" t="str">
        <f t="shared" si="470"/>
        <v>Remplir la colonne AC ou AF</v>
      </c>
      <c r="AH929" s="63"/>
      <c r="AI929" s="173" t="str">
        <f t="shared" si="487"/>
        <v>Remplir la colonne M</v>
      </c>
      <c r="AJ929" s="179" t="str">
        <f t="shared" si="471"/>
        <v>Remplir la colonne AH</v>
      </c>
      <c r="AK929" s="263" t="str">
        <f t="shared" si="488"/>
        <v>Remplir la colonne I</v>
      </c>
      <c r="AL929" s="91"/>
      <c r="AM929" s="315" t="str">
        <f t="shared" si="472"/>
        <v>Remplir les terme C, P, T et TVA</v>
      </c>
      <c r="AN929" s="55"/>
      <c r="AO929" s="65"/>
      <c r="AP929" s="98" t="s">
        <v>64</v>
      </c>
      <c r="AQ929" s="63"/>
      <c r="AR929" s="87" t="str">
        <f t="shared" si="473"/>
        <v>Remplir la colonne AN ou AQ</v>
      </c>
      <c r="AS929" s="63"/>
      <c r="AT929" s="173" t="str">
        <f t="shared" si="489"/>
        <v>Remplir la colonne M</v>
      </c>
      <c r="AU929" s="179" t="str">
        <f t="shared" si="474"/>
        <v>Remplir la colonne AS</v>
      </c>
      <c r="AV929" s="263" t="str">
        <f t="shared" si="490"/>
        <v>Remplir la colonne I</v>
      </c>
      <c r="AW929" s="91"/>
      <c r="AX929" s="315" t="str">
        <f t="shared" si="475"/>
        <v>Remplir les termes C, P, T et TVA</v>
      </c>
      <c r="AY929" s="55"/>
      <c r="AZ929" s="65"/>
      <c r="BA929" s="98" t="s">
        <v>64</v>
      </c>
      <c r="BB929" s="63"/>
      <c r="BC929" s="87" t="str">
        <f t="shared" si="476"/>
        <v>Remplir la colonne AY ou BB</v>
      </c>
      <c r="BD929" s="63"/>
      <c r="BE929" s="173" t="str">
        <f t="shared" si="491"/>
        <v>Remplir la colonne M</v>
      </c>
      <c r="BF929" s="179" t="str">
        <f t="shared" si="477"/>
        <v>Remplir la colonne BD</v>
      </c>
      <c r="BG929" s="263" t="str">
        <f t="shared" si="492"/>
        <v>Remplir la colonne I</v>
      </c>
      <c r="BH929" s="91"/>
      <c r="BI929" s="315" t="str">
        <f t="shared" si="478"/>
        <v>Remplir les termes C, P, T et TVA</v>
      </c>
      <c r="BJ929" s="55"/>
      <c r="BK929" s="65"/>
      <c r="BL929" s="98" t="s">
        <v>64</v>
      </c>
      <c r="BM929" s="63"/>
      <c r="BN929" s="87" t="str">
        <f t="shared" si="479"/>
        <v>Remplir la colonne BJ ou BM</v>
      </c>
      <c r="BO929" s="63"/>
      <c r="BP929" s="173" t="str">
        <f t="shared" si="493"/>
        <v>Remplir la colonne M</v>
      </c>
      <c r="BQ929" s="179" t="str">
        <f t="shared" si="480"/>
        <v>Remplir la colonne BO</v>
      </c>
      <c r="BR929" s="263" t="str">
        <f t="shared" si="494"/>
        <v>Remplir la colonne I</v>
      </c>
      <c r="BS929" s="91"/>
      <c r="BT929" s="315" t="str">
        <f t="shared" si="481"/>
        <v>Remplir les termes C, P, T et TVA</v>
      </c>
      <c r="BU929" s="55"/>
      <c r="BV929" s="65"/>
      <c r="BW929" s="98" t="s">
        <v>64</v>
      </c>
      <c r="BX929" s="63"/>
      <c r="BY929" s="87" t="str">
        <f t="shared" si="482"/>
        <v>Remplir la colonne BU ou BX</v>
      </c>
      <c r="BZ929" s="63"/>
      <c r="CA929" s="173" t="str">
        <f t="shared" si="495"/>
        <v>Remplir la colonne M</v>
      </c>
      <c r="CB929" s="179" t="str">
        <f t="shared" si="483"/>
        <v>Remplir la colonne BZ</v>
      </c>
      <c r="CC929" s="263" t="str">
        <f t="shared" si="496"/>
        <v>Remplir la colonne I</v>
      </c>
      <c r="CD929" s="91"/>
      <c r="CE929" s="315" t="str">
        <f t="shared" si="484"/>
        <v>Remplir les termes C, P, T et TVA</v>
      </c>
      <c r="CF929" s="61" t="str">
        <f t="shared" si="465"/>
        <v>REMPLIR TYPE DE CLIENT</v>
      </c>
      <c r="CG929" s="107" t="str">
        <f t="shared" si="485"/>
        <v>Montant total de l'aide demandée non indiqué</v>
      </c>
      <c r="CH929" s="1"/>
      <c r="CI929" s="1"/>
      <c r="CJ929" s="1"/>
      <c r="CK929" s="1"/>
      <c r="CL929" s="1"/>
    </row>
    <row r="930" spans="1:90" x14ac:dyDescent="0.25">
      <c r="A930" s="51"/>
      <c r="B930" s="111"/>
      <c r="C930" s="111"/>
      <c r="D930" s="111"/>
      <c r="E930" s="111"/>
      <c r="F930" s="111"/>
      <c r="G930" s="132"/>
      <c r="H930" s="151"/>
      <c r="I930" s="299"/>
      <c r="J930" s="152"/>
      <c r="K930" s="153"/>
      <c r="L930" s="169"/>
      <c r="M930" s="39"/>
      <c r="N930" s="90"/>
      <c r="O930" s="39"/>
      <c r="P930" s="23"/>
      <c r="Q930" s="170">
        <f t="shared" si="466"/>
        <v>0</v>
      </c>
      <c r="R930" s="55"/>
      <c r="S930" s="65"/>
      <c r="T930" s="98" t="s">
        <v>64</v>
      </c>
      <c r="U930" s="63"/>
      <c r="V930" s="87" t="str">
        <f t="shared" si="467"/>
        <v>Remplir la colonne R ou U</v>
      </c>
      <c r="W930" s="63"/>
      <c r="X930" s="173" t="str">
        <f t="shared" si="464"/>
        <v>Remplir la colonne M</v>
      </c>
      <c r="Y930" s="179" t="str">
        <f t="shared" si="468"/>
        <v>Remplir la colonne W</v>
      </c>
      <c r="Z930" s="263" t="str">
        <f t="shared" si="486"/>
        <v>Remplir la colonne I</v>
      </c>
      <c r="AA930" s="91"/>
      <c r="AB930" s="315" t="str">
        <f t="shared" si="469"/>
        <v>Remplir les termes C, P, T et TVA</v>
      </c>
      <c r="AC930" s="55"/>
      <c r="AD930" s="65"/>
      <c r="AE930" s="98" t="s">
        <v>64</v>
      </c>
      <c r="AF930" s="63"/>
      <c r="AG930" s="87" t="str">
        <f t="shared" si="470"/>
        <v>Remplir la colonne AC ou AF</v>
      </c>
      <c r="AH930" s="63"/>
      <c r="AI930" s="173" t="str">
        <f t="shared" si="487"/>
        <v>Remplir la colonne M</v>
      </c>
      <c r="AJ930" s="179" t="str">
        <f t="shared" si="471"/>
        <v>Remplir la colonne AH</v>
      </c>
      <c r="AK930" s="263" t="str">
        <f t="shared" si="488"/>
        <v>Remplir la colonne I</v>
      </c>
      <c r="AL930" s="91"/>
      <c r="AM930" s="315" t="str">
        <f t="shared" si="472"/>
        <v>Remplir les terme C, P, T et TVA</v>
      </c>
      <c r="AN930" s="55"/>
      <c r="AO930" s="65"/>
      <c r="AP930" s="98" t="s">
        <v>64</v>
      </c>
      <c r="AQ930" s="63"/>
      <c r="AR930" s="87" t="str">
        <f t="shared" si="473"/>
        <v>Remplir la colonne AN ou AQ</v>
      </c>
      <c r="AS930" s="63"/>
      <c r="AT930" s="173" t="str">
        <f t="shared" si="489"/>
        <v>Remplir la colonne M</v>
      </c>
      <c r="AU930" s="179" t="str">
        <f t="shared" si="474"/>
        <v>Remplir la colonne AS</v>
      </c>
      <c r="AV930" s="263" t="str">
        <f t="shared" si="490"/>
        <v>Remplir la colonne I</v>
      </c>
      <c r="AW930" s="91"/>
      <c r="AX930" s="315" t="str">
        <f t="shared" si="475"/>
        <v>Remplir les termes C, P, T et TVA</v>
      </c>
      <c r="AY930" s="55"/>
      <c r="AZ930" s="65"/>
      <c r="BA930" s="98" t="s">
        <v>64</v>
      </c>
      <c r="BB930" s="63"/>
      <c r="BC930" s="87" t="str">
        <f t="shared" si="476"/>
        <v>Remplir la colonne AY ou BB</v>
      </c>
      <c r="BD930" s="63"/>
      <c r="BE930" s="173" t="str">
        <f t="shared" si="491"/>
        <v>Remplir la colonne M</v>
      </c>
      <c r="BF930" s="179" t="str">
        <f t="shared" si="477"/>
        <v>Remplir la colonne BD</v>
      </c>
      <c r="BG930" s="263" t="str">
        <f t="shared" si="492"/>
        <v>Remplir la colonne I</v>
      </c>
      <c r="BH930" s="91"/>
      <c r="BI930" s="315" t="str">
        <f t="shared" si="478"/>
        <v>Remplir les termes C, P, T et TVA</v>
      </c>
      <c r="BJ930" s="55"/>
      <c r="BK930" s="65"/>
      <c r="BL930" s="98" t="s">
        <v>64</v>
      </c>
      <c r="BM930" s="63"/>
      <c r="BN930" s="87" t="str">
        <f t="shared" si="479"/>
        <v>Remplir la colonne BJ ou BM</v>
      </c>
      <c r="BO930" s="63"/>
      <c r="BP930" s="173" t="str">
        <f t="shared" si="493"/>
        <v>Remplir la colonne M</v>
      </c>
      <c r="BQ930" s="179" t="str">
        <f t="shared" si="480"/>
        <v>Remplir la colonne BO</v>
      </c>
      <c r="BR930" s="263" t="str">
        <f t="shared" si="494"/>
        <v>Remplir la colonne I</v>
      </c>
      <c r="BS930" s="91"/>
      <c r="BT930" s="315" t="str">
        <f t="shared" si="481"/>
        <v>Remplir les termes C, P, T et TVA</v>
      </c>
      <c r="BU930" s="55"/>
      <c r="BV930" s="65"/>
      <c r="BW930" s="98" t="s">
        <v>64</v>
      </c>
      <c r="BX930" s="63"/>
      <c r="BY930" s="87" t="str">
        <f t="shared" si="482"/>
        <v>Remplir la colonne BU ou BX</v>
      </c>
      <c r="BZ930" s="63"/>
      <c r="CA930" s="173" t="str">
        <f t="shared" si="495"/>
        <v>Remplir la colonne M</v>
      </c>
      <c r="CB930" s="179" t="str">
        <f t="shared" si="483"/>
        <v>Remplir la colonne BZ</v>
      </c>
      <c r="CC930" s="263" t="str">
        <f t="shared" si="496"/>
        <v>Remplir la colonne I</v>
      </c>
      <c r="CD930" s="91"/>
      <c r="CE930" s="315" t="str">
        <f t="shared" si="484"/>
        <v>Remplir les termes C, P, T et TVA</v>
      </c>
      <c r="CF930" s="61" t="str">
        <f t="shared" si="465"/>
        <v>REMPLIR TYPE DE CLIENT</v>
      </c>
      <c r="CG930" s="107" t="str">
        <f t="shared" si="485"/>
        <v>Montant total de l'aide demandée non indiqué</v>
      </c>
      <c r="CH930" s="1"/>
      <c r="CI930" s="1"/>
      <c r="CJ930" s="1"/>
      <c r="CK930" s="1"/>
      <c r="CL930" s="1"/>
    </row>
    <row r="931" spans="1:90" x14ac:dyDescent="0.25">
      <c r="A931" s="51"/>
      <c r="B931" s="111"/>
      <c r="C931" s="111"/>
      <c r="D931" s="111"/>
      <c r="E931" s="111"/>
      <c r="F931" s="111"/>
      <c r="G931" s="132"/>
      <c r="H931" s="151"/>
      <c r="I931" s="299"/>
      <c r="J931" s="152"/>
      <c r="K931" s="153"/>
      <c r="L931" s="169"/>
      <c r="M931" s="39"/>
      <c r="N931" s="90"/>
      <c r="O931" s="39"/>
      <c r="P931" s="23"/>
      <c r="Q931" s="170">
        <f t="shared" si="466"/>
        <v>0</v>
      </c>
      <c r="R931" s="55"/>
      <c r="S931" s="65"/>
      <c r="T931" s="98" t="s">
        <v>64</v>
      </c>
      <c r="U931" s="63"/>
      <c r="V931" s="87" t="str">
        <f t="shared" si="467"/>
        <v>Remplir la colonne R ou U</v>
      </c>
      <c r="W931" s="63"/>
      <c r="X931" s="173" t="str">
        <f t="shared" si="464"/>
        <v>Remplir la colonne M</v>
      </c>
      <c r="Y931" s="179" t="str">
        <f t="shared" si="468"/>
        <v>Remplir la colonne W</v>
      </c>
      <c r="Z931" s="263" t="str">
        <f t="shared" si="486"/>
        <v>Remplir la colonne I</v>
      </c>
      <c r="AA931" s="91"/>
      <c r="AB931" s="315" t="str">
        <f t="shared" si="469"/>
        <v>Remplir les termes C, P, T et TVA</v>
      </c>
      <c r="AC931" s="55"/>
      <c r="AD931" s="65"/>
      <c r="AE931" s="98" t="s">
        <v>64</v>
      </c>
      <c r="AF931" s="63"/>
      <c r="AG931" s="87" t="str">
        <f t="shared" si="470"/>
        <v>Remplir la colonne AC ou AF</v>
      </c>
      <c r="AH931" s="63"/>
      <c r="AI931" s="173" t="str">
        <f t="shared" si="487"/>
        <v>Remplir la colonne M</v>
      </c>
      <c r="AJ931" s="179" t="str">
        <f t="shared" si="471"/>
        <v>Remplir la colonne AH</v>
      </c>
      <c r="AK931" s="263" t="str">
        <f t="shared" si="488"/>
        <v>Remplir la colonne I</v>
      </c>
      <c r="AL931" s="91"/>
      <c r="AM931" s="315" t="str">
        <f t="shared" si="472"/>
        <v>Remplir les terme C, P, T et TVA</v>
      </c>
      <c r="AN931" s="55"/>
      <c r="AO931" s="65"/>
      <c r="AP931" s="98" t="s">
        <v>64</v>
      </c>
      <c r="AQ931" s="63"/>
      <c r="AR931" s="87" t="str">
        <f t="shared" si="473"/>
        <v>Remplir la colonne AN ou AQ</v>
      </c>
      <c r="AS931" s="63"/>
      <c r="AT931" s="173" t="str">
        <f t="shared" si="489"/>
        <v>Remplir la colonne M</v>
      </c>
      <c r="AU931" s="179" t="str">
        <f t="shared" si="474"/>
        <v>Remplir la colonne AS</v>
      </c>
      <c r="AV931" s="263" t="str">
        <f t="shared" si="490"/>
        <v>Remplir la colonne I</v>
      </c>
      <c r="AW931" s="91"/>
      <c r="AX931" s="315" t="str">
        <f t="shared" si="475"/>
        <v>Remplir les termes C, P, T et TVA</v>
      </c>
      <c r="AY931" s="55"/>
      <c r="AZ931" s="65"/>
      <c r="BA931" s="98" t="s">
        <v>64</v>
      </c>
      <c r="BB931" s="63"/>
      <c r="BC931" s="87" t="str">
        <f t="shared" si="476"/>
        <v>Remplir la colonne AY ou BB</v>
      </c>
      <c r="BD931" s="63"/>
      <c r="BE931" s="173" t="str">
        <f t="shared" si="491"/>
        <v>Remplir la colonne M</v>
      </c>
      <c r="BF931" s="179" t="str">
        <f t="shared" si="477"/>
        <v>Remplir la colonne BD</v>
      </c>
      <c r="BG931" s="263" t="str">
        <f t="shared" si="492"/>
        <v>Remplir la colonne I</v>
      </c>
      <c r="BH931" s="91"/>
      <c r="BI931" s="315" t="str">
        <f t="shared" si="478"/>
        <v>Remplir les termes C, P, T et TVA</v>
      </c>
      <c r="BJ931" s="55"/>
      <c r="BK931" s="65"/>
      <c r="BL931" s="98" t="s">
        <v>64</v>
      </c>
      <c r="BM931" s="63"/>
      <c r="BN931" s="87" t="str">
        <f t="shared" si="479"/>
        <v>Remplir la colonne BJ ou BM</v>
      </c>
      <c r="BO931" s="63"/>
      <c r="BP931" s="173" t="str">
        <f t="shared" si="493"/>
        <v>Remplir la colonne M</v>
      </c>
      <c r="BQ931" s="179" t="str">
        <f t="shared" si="480"/>
        <v>Remplir la colonne BO</v>
      </c>
      <c r="BR931" s="263" t="str">
        <f t="shared" si="494"/>
        <v>Remplir la colonne I</v>
      </c>
      <c r="BS931" s="91"/>
      <c r="BT931" s="315" t="str">
        <f t="shared" si="481"/>
        <v>Remplir les termes C, P, T et TVA</v>
      </c>
      <c r="BU931" s="55"/>
      <c r="BV931" s="65"/>
      <c r="BW931" s="98" t="s">
        <v>64</v>
      </c>
      <c r="BX931" s="63"/>
      <c r="BY931" s="87" t="str">
        <f t="shared" si="482"/>
        <v>Remplir la colonne BU ou BX</v>
      </c>
      <c r="BZ931" s="63"/>
      <c r="CA931" s="173" t="str">
        <f t="shared" si="495"/>
        <v>Remplir la colonne M</v>
      </c>
      <c r="CB931" s="179" t="str">
        <f t="shared" si="483"/>
        <v>Remplir la colonne BZ</v>
      </c>
      <c r="CC931" s="263" t="str">
        <f t="shared" si="496"/>
        <v>Remplir la colonne I</v>
      </c>
      <c r="CD931" s="91"/>
      <c r="CE931" s="315" t="str">
        <f t="shared" si="484"/>
        <v>Remplir les termes C, P, T et TVA</v>
      </c>
      <c r="CF931" s="61" t="str">
        <f t="shared" si="465"/>
        <v>REMPLIR TYPE DE CLIENT</v>
      </c>
      <c r="CG931" s="107" t="str">
        <f t="shared" si="485"/>
        <v>Montant total de l'aide demandée non indiqué</v>
      </c>
      <c r="CH931" s="1"/>
      <c r="CI931" s="1"/>
      <c r="CJ931" s="1"/>
      <c r="CK931" s="1"/>
      <c r="CL931" s="1"/>
    </row>
    <row r="932" spans="1:90" x14ac:dyDescent="0.25">
      <c r="A932" s="51"/>
      <c r="B932" s="111"/>
      <c r="C932" s="111"/>
      <c r="D932" s="111"/>
      <c r="E932" s="111"/>
      <c r="F932" s="111"/>
      <c r="G932" s="132"/>
      <c r="H932" s="151"/>
      <c r="I932" s="299"/>
      <c r="J932" s="152"/>
      <c r="K932" s="153"/>
      <c r="L932" s="169"/>
      <c r="M932" s="39"/>
      <c r="N932" s="90"/>
      <c r="O932" s="39"/>
      <c r="P932" s="23"/>
      <c r="Q932" s="170">
        <f t="shared" si="466"/>
        <v>0</v>
      </c>
      <c r="R932" s="55"/>
      <c r="S932" s="65"/>
      <c r="T932" s="98" t="s">
        <v>64</v>
      </c>
      <c r="U932" s="63"/>
      <c r="V932" s="87" t="str">
        <f t="shared" si="467"/>
        <v>Remplir la colonne R ou U</v>
      </c>
      <c r="W932" s="63"/>
      <c r="X932" s="173" t="str">
        <f t="shared" si="464"/>
        <v>Remplir la colonne M</v>
      </c>
      <c r="Y932" s="179" t="str">
        <f t="shared" si="468"/>
        <v>Remplir la colonne W</v>
      </c>
      <c r="Z932" s="263" t="str">
        <f t="shared" si="486"/>
        <v>Remplir la colonne I</v>
      </c>
      <c r="AA932" s="91"/>
      <c r="AB932" s="315" t="str">
        <f t="shared" si="469"/>
        <v>Remplir les termes C, P, T et TVA</v>
      </c>
      <c r="AC932" s="55"/>
      <c r="AD932" s="65"/>
      <c r="AE932" s="98" t="s">
        <v>64</v>
      </c>
      <c r="AF932" s="63"/>
      <c r="AG932" s="87" t="str">
        <f t="shared" si="470"/>
        <v>Remplir la colonne AC ou AF</v>
      </c>
      <c r="AH932" s="63"/>
      <c r="AI932" s="173" t="str">
        <f t="shared" si="487"/>
        <v>Remplir la colonne M</v>
      </c>
      <c r="AJ932" s="179" t="str">
        <f t="shared" si="471"/>
        <v>Remplir la colonne AH</v>
      </c>
      <c r="AK932" s="263" t="str">
        <f t="shared" si="488"/>
        <v>Remplir la colonne I</v>
      </c>
      <c r="AL932" s="91"/>
      <c r="AM932" s="315" t="str">
        <f t="shared" si="472"/>
        <v>Remplir les terme C, P, T et TVA</v>
      </c>
      <c r="AN932" s="55"/>
      <c r="AO932" s="65"/>
      <c r="AP932" s="98" t="s">
        <v>64</v>
      </c>
      <c r="AQ932" s="63"/>
      <c r="AR932" s="87" t="str">
        <f t="shared" si="473"/>
        <v>Remplir la colonne AN ou AQ</v>
      </c>
      <c r="AS932" s="63"/>
      <c r="AT932" s="173" t="str">
        <f t="shared" si="489"/>
        <v>Remplir la colonne M</v>
      </c>
      <c r="AU932" s="179" t="str">
        <f t="shared" si="474"/>
        <v>Remplir la colonne AS</v>
      </c>
      <c r="AV932" s="263" t="str">
        <f t="shared" si="490"/>
        <v>Remplir la colonne I</v>
      </c>
      <c r="AW932" s="91"/>
      <c r="AX932" s="315" t="str">
        <f t="shared" si="475"/>
        <v>Remplir les termes C, P, T et TVA</v>
      </c>
      <c r="AY932" s="55"/>
      <c r="AZ932" s="65"/>
      <c r="BA932" s="98" t="s">
        <v>64</v>
      </c>
      <c r="BB932" s="63"/>
      <c r="BC932" s="87" t="str">
        <f t="shared" si="476"/>
        <v>Remplir la colonne AY ou BB</v>
      </c>
      <c r="BD932" s="63"/>
      <c r="BE932" s="173" t="str">
        <f t="shared" si="491"/>
        <v>Remplir la colonne M</v>
      </c>
      <c r="BF932" s="179" t="str">
        <f t="shared" si="477"/>
        <v>Remplir la colonne BD</v>
      </c>
      <c r="BG932" s="263" t="str">
        <f t="shared" si="492"/>
        <v>Remplir la colonne I</v>
      </c>
      <c r="BH932" s="91"/>
      <c r="BI932" s="315" t="str">
        <f t="shared" si="478"/>
        <v>Remplir les termes C, P, T et TVA</v>
      </c>
      <c r="BJ932" s="55"/>
      <c r="BK932" s="65"/>
      <c r="BL932" s="98" t="s">
        <v>64</v>
      </c>
      <c r="BM932" s="63"/>
      <c r="BN932" s="87" t="str">
        <f t="shared" si="479"/>
        <v>Remplir la colonne BJ ou BM</v>
      </c>
      <c r="BO932" s="63"/>
      <c r="BP932" s="173" t="str">
        <f t="shared" si="493"/>
        <v>Remplir la colonne M</v>
      </c>
      <c r="BQ932" s="179" t="str">
        <f t="shared" si="480"/>
        <v>Remplir la colonne BO</v>
      </c>
      <c r="BR932" s="263" t="str">
        <f t="shared" si="494"/>
        <v>Remplir la colonne I</v>
      </c>
      <c r="BS932" s="91"/>
      <c r="BT932" s="315" t="str">
        <f t="shared" si="481"/>
        <v>Remplir les termes C, P, T et TVA</v>
      </c>
      <c r="BU932" s="55"/>
      <c r="BV932" s="65"/>
      <c r="BW932" s="98" t="s">
        <v>64</v>
      </c>
      <c r="BX932" s="63"/>
      <c r="BY932" s="87" t="str">
        <f t="shared" si="482"/>
        <v>Remplir la colonne BU ou BX</v>
      </c>
      <c r="BZ932" s="63"/>
      <c r="CA932" s="173" t="str">
        <f t="shared" si="495"/>
        <v>Remplir la colonne M</v>
      </c>
      <c r="CB932" s="179" t="str">
        <f t="shared" si="483"/>
        <v>Remplir la colonne BZ</v>
      </c>
      <c r="CC932" s="263" t="str">
        <f t="shared" si="496"/>
        <v>Remplir la colonne I</v>
      </c>
      <c r="CD932" s="91"/>
      <c r="CE932" s="315" t="str">
        <f t="shared" si="484"/>
        <v>Remplir les termes C, P, T et TVA</v>
      </c>
      <c r="CF932" s="61" t="str">
        <f t="shared" si="465"/>
        <v>REMPLIR TYPE DE CLIENT</v>
      </c>
      <c r="CG932" s="107" t="str">
        <f t="shared" si="485"/>
        <v>Montant total de l'aide demandée non indiqué</v>
      </c>
      <c r="CH932" s="1"/>
      <c r="CI932" s="1"/>
      <c r="CJ932" s="1"/>
      <c r="CK932" s="1"/>
      <c r="CL932" s="1"/>
    </row>
    <row r="933" spans="1:90" x14ac:dyDescent="0.25">
      <c r="A933" s="51"/>
      <c r="B933" s="111"/>
      <c r="C933" s="111"/>
      <c r="D933" s="111"/>
      <c r="E933" s="111"/>
      <c r="F933" s="111"/>
      <c r="G933" s="132"/>
      <c r="H933" s="151"/>
      <c r="I933" s="299"/>
      <c r="J933" s="152"/>
      <c r="K933" s="153"/>
      <c r="L933" s="169"/>
      <c r="M933" s="39"/>
      <c r="N933" s="90"/>
      <c r="O933" s="39"/>
      <c r="P933" s="23"/>
      <c r="Q933" s="170">
        <f t="shared" si="466"/>
        <v>0</v>
      </c>
      <c r="R933" s="55"/>
      <c r="S933" s="65"/>
      <c r="T933" s="98" t="s">
        <v>64</v>
      </c>
      <c r="U933" s="63"/>
      <c r="V933" s="87" t="str">
        <f t="shared" si="467"/>
        <v>Remplir la colonne R ou U</v>
      </c>
      <c r="W933" s="63"/>
      <c r="X933" s="173" t="str">
        <f t="shared" si="464"/>
        <v>Remplir la colonne M</v>
      </c>
      <c r="Y933" s="179" t="str">
        <f t="shared" si="468"/>
        <v>Remplir la colonne W</v>
      </c>
      <c r="Z933" s="263" t="str">
        <f t="shared" si="486"/>
        <v>Remplir la colonne I</v>
      </c>
      <c r="AA933" s="91"/>
      <c r="AB933" s="315" t="str">
        <f t="shared" si="469"/>
        <v>Remplir les termes C, P, T et TVA</v>
      </c>
      <c r="AC933" s="55"/>
      <c r="AD933" s="65"/>
      <c r="AE933" s="98" t="s">
        <v>64</v>
      </c>
      <c r="AF933" s="63"/>
      <c r="AG933" s="87" t="str">
        <f t="shared" si="470"/>
        <v>Remplir la colonne AC ou AF</v>
      </c>
      <c r="AH933" s="63"/>
      <c r="AI933" s="173" t="str">
        <f t="shared" si="487"/>
        <v>Remplir la colonne M</v>
      </c>
      <c r="AJ933" s="179" t="str">
        <f t="shared" si="471"/>
        <v>Remplir la colonne AH</v>
      </c>
      <c r="AK933" s="263" t="str">
        <f t="shared" si="488"/>
        <v>Remplir la colonne I</v>
      </c>
      <c r="AL933" s="91"/>
      <c r="AM933" s="315" t="str">
        <f t="shared" si="472"/>
        <v>Remplir les terme C, P, T et TVA</v>
      </c>
      <c r="AN933" s="55"/>
      <c r="AO933" s="65"/>
      <c r="AP933" s="98" t="s">
        <v>64</v>
      </c>
      <c r="AQ933" s="63"/>
      <c r="AR933" s="87" t="str">
        <f t="shared" si="473"/>
        <v>Remplir la colonne AN ou AQ</v>
      </c>
      <c r="AS933" s="63"/>
      <c r="AT933" s="173" t="str">
        <f t="shared" si="489"/>
        <v>Remplir la colonne M</v>
      </c>
      <c r="AU933" s="179" t="str">
        <f t="shared" si="474"/>
        <v>Remplir la colonne AS</v>
      </c>
      <c r="AV933" s="263" t="str">
        <f t="shared" si="490"/>
        <v>Remplir la colonne I</v>
      </c>
      <c r="AW933" s="91"/>
      <c r="AX933" s="315" t="str">
        <f t="shared" si="475"/>
        <v>Remplir les termes C, P, T et TVA</v>
      </c>
      <c r="AY933" s="55"/>
      <c r="AZ933" s="65"/>
      <c r="BA933" s="98" t="s">
        <v>64</v>
      </c>
      <c r="BB933" s="63"/>
      <c r="BC933" s="87" t="str">
        <f t="shared" si="476"/>
        <v>Remplir la colonne AY ou BB</v>
      </c>
      <c r="BD933" s="63"/>
      <c r="BE933" s="173" t="str">
        <f t="shared" si="491"/>
        <v>Remplir la colonne M</v>
      </c>
      <c r="BF933" s="179" t="str">
        <f t="shared" si="477"/>
        <v>Remplir la colonne BD</v>
      </c>
      <c r="BG933" s="263" t="str">
        <f t="shared" si="492"/>
        <v>Remplir la colonne I</v>
      </c>
      <c r="BH933" s="91"/>
      <c r="BI933" s="315" t="str">
        <f t="shared" si="478"/>
        <v>Remplir les termes C, P, T et TVA</v>
      </c>
      <c r="BJ933" s="55"/>
      <c r="BK933" s="65"/>
      <c r="BL933" s="98" t="s">
        <v>64</v>
      </c>
      <c r="BM933" s="63"/>
      <c r="BN933" s="87" t="str">
        <f t="shared" si="479"/>
        <v>Remplir la colonne BJ ou BM</v>
      </c>
      <c r="BO933" s="63"/>
      <c r="BP933" s="173" t="str">
        <f t="shared" si="493"/>
        <v>Remplir la colonne M</v>
      </c>
      <c r="BQ933" s="179" t="str">
        <f t="shared" si="480"/>
        <v>Remplir la colonne BO</v>
      </c>
      <c r="BR933" s="263" t="str">
        <f t="shared" si="494"/>
        <v>Remplir la colonne I</v>
      </c>
      <c r="BS933" s="91"/>
      <c r="BT933" s="315" t="str">
        <f t="shared" si="481"/>
        <v>Remplir les termes C, P, T et TVA</v>
      </c>
      <c r="BU933" s="55"/>
      <c r="BV933" s="65"/>
      <c r="BW933" s="98" t="s">
        <v>64</v>
      </c>
      <c r="BX933" s="63"/>
      <c r="BY933" s="87" t="str">
        <f t="shared" si="482"/>
        <v>Remplir la colonne BU ou BX</v>
      </c>
      <c r="BZ933" s="63"/>
      <c r="CA933" s="173" t="str">
        <f t="shared" si="495"/>
        <v>Remplir la colonne M</v>
      </c>
      <c r="CB933" s="179" t="str">
        <f t="shared" si="483"/>
        <v>Remplir la colonne BZ</v>
      </c>
      <c r="CC933" s="263" t="str">
        <f t="shared" si="496"/>
        <v>Remplir la colonne I</v>
      </c>
      <c r="CD933" s="91"/>
      <c r="CE933" s="315" t="str">
        <f t="shared" si="484"/>
        <v>Remplir les termes C, P, T et TVA</v>
      </c>
      <c r="CF933" s="61" t="str">
        <f t="shared" si="465"/>
        <v>REMPLIR TYPE DE CLIENT</v>
      </c>
      <c r="CG933" s="107" t="str">
        <f t="shared" si="485"/>
        <v>Montant total de l'aide demandée non indiqué</v>
      </c>
      <c r="CH933" s="1"/>
      <c r="CI933" s="1"/>
      <c r="CJ933" s="1"/>
      <c r="CK933" s="1"/>
      <c r="CL933" s="1"/>
    </row>
    <row r="934" spans="1:90" x14ac:dyDescent="0.25">
      <c r="A934" s="51"/>
      <c r="B934" s="111"/>
      <c r="C934" s="111"/>
      <c r="D934" s="111"/>
      <c r="E934" s="111"/>
      <c r="F934" s="111"/>
      <c r="G934" s="132"/>
      <c r="H934" s="151"/>
      <c r="I934" s="299"/>
      <c r="J934" s="152"/>
      <c r="K934" s="153"/>
      <c r="L934" s="169"/>
      <c r="M934" s="39"/>
      <c r="N934" s="90"/>
      <c r="O934" s="39"/>
      <c r="P934" s="23"/>
      <c r="Q934" s="170">
        <f t="shared" si="466"/>
        <v>0</v>
      </c>
      <c r="R934" s="55"/>
      <c r="S934" s="65"/>
      <c r="T934" s="98" t="s">
        <v>64</v>
      </c>
      <c r="U934" s="63"/>
      <c r="V934" s="87" t="str">
        <f t="shared" si="467"/>
        <v>Remplir la colonne R ou U</v>
      </c>
      <c r="W934" s="63"/>
      <c r="X934" s="173" t="str">
        <f t="shared" si="464"/>
        <v>Remplir la colonne M</v>
      </c>
      <c r="Y934" s="179" t="str">
        <f t="shared" si="468"/>
        <v>Remplir la colonne W</v>
      </c>
      <c r="Z934" s="263" t="str">
        <f t="shared" si="486"/>
        <v>Remplir la colonne I</v>
      </c>
      <c r="AA934" s="91"/>
      <c r="AB934" s="315" t="str">
        <f t="shared" si="469"/>
        <v>Remplir les termes C, P, T et TVA</v>
      </c>
      <c r="AC934" s="55"/>
      <c r="AD934" s="65"/>
      <c r="AE934" s="98" t="s">
        <v>64</v>
      </c>
      <c r="AF934" s="63"/>
      <c r="AG934" s="87" t="str">
        <f t="shared" si="470"/>
        <v>Remplir la colonne AC ou AF</v>
      </c>
      <c r="AH934" s="63"/>
      <c r="AI934" s="173" t="str">
        <f t="shared" si="487"/>
        <v>Remplir la colonne M</v>
      </c>
      <c r="AJ934" s="179" t="str">
        <f t="shared" si="471"/>
        <v>Remplir la colonne AH</v>
      </c>
      <c r="AK934" s="263" t="str">
        <f t="shared" si="488"/>
        <v>Remplir la colonne I</v>
      </c>
      <c r="AL934" s="91"/>
      <c r="AM934" s="315" t="str">
        <f t="shared" si="472"/>
        <v>Remplir les terme C, P, T et TVA</v>
      </c>
      <c r="AN934" s="55"/>
      <c r="AO934" s="65"/>
      <c r="AP934" s="98" t="s">
        <v>64</v>
      </c>
      <c r="AQ934" s="63"/>
      <c r="AR934" s="87" t="str">
        <f t="shared" si="473"/>
        <v>Remplir la colonne AN ou AQ</v>
      </c>
      <c r="AS934" s="63"/>
      <c r="AT934" s="173" t="str">
        <f t="shared" si="489"/>
        <v>Remplir la colonne M</v>
      </c>
      <c r="AU934" s="179" t="str">
        <f t="shared" si="474"/>
        <v>Remplir la colonne AS</v>
      </c>
      <c r="AV934" s="263" t="str">
        <f t="shared" si="490"/>
        <v>Remplir la colonne I</v>
      </c>
      <c r="AW934" s="91"/>
      <c r="AX934" s="315" t="str">
        <f t="shared" si="475"/>
        <v>Remplir les termes C, P, T et TVA</v>
      </c>
      <c r="AY934" s="55"/>
      <c r="AZ934" s="65"/>
      <c r="BA934" s="98" t="s">
        <v>64</v>
      </c>
      <c r="BB934" s="63"/>
      <c r="BC934" s="87" t="str">
        <f t="shared" si="476"/>
        <v>Remplir la colonne AY ou BB</v>
      </c>
      <c r="BD934" s="63"/>
      <c r="BE934" s="173" t="str">
        <f t="shared" si="491"/>
        <v>Remplir la colonne M</v>
      </c>
      <c r="BF934" s="179" t="str">
        <f t="shared" si="477"/>
        <v>Remplir la colonne BD</v>
      </c>
      <c r="BG934" s="263" t="str">
        <f t="shared" si="492"/>
        <v>Remplir la colonne I</v>
      </c>
      <c r="BH934" s="91"/>
      <c r="BI934" s="315" t="str">
        <f t="shared" si="478"/>
        <v>Remplir les termes C, P, T et TVA</v>
      </c>
      <c r="BJ934" s="55"/>
      <c r="BK934" s="65"/>
      <c r="BL934" s="98" t="s">
        <v>64</v>
      </c>
      <c r="BM934" s="63"/>
      <c r="BN934" s="87" t="str">
        <f t="shared" si="479"/>
        <v>Remplir la colonne BJ ou BM</v>
      </c>
      <c r="BO934" s="63"/>
      <c r="BP934" s="173" t="str">
        <f t="shared" si="493"/>
        <v>Remplir la colonne M</v>
      </c>
      <c r="BQ934" s="179" t="str">
        <f t="shared" si="480"/>
        <v>Remplir la colonne BO</v>
      </c>
      <c r="BR934" s="263" t="str">
        <f t="shared" si="494"/>
        <v>Remplir la colonne I</v>
      </c>
      <c r="BS934" s="91"/>
      <c r="BT934" s="315" t="str">
        <f t="shared" si="481"/>
        <v>Remplir les termes C, P, T et TVA</v>
      </c>
      <c r="BU934" s="55"/>
      <c r="BV934" s="65"/>
      <c r="BW934" s="98" t="s">
        <v>64</v>
      </c>
      <c r="BX934" s="63"/>
      <c r="BY934" s="87" t="str">
        <f t="shared" si="482"/>
        <v>Remplir la colonne BU ou BX</v>
      </c>
      <c r="BZ934" s="63"/>
      <c r="CA934" s="173" t="str">
        <f t="shared" si="495"/>
        <v>Remplir la colonne M</v>
      </c>
      <c r="CB934" s="179" t="str">
        <f t="shared" si="483"/>
        <v>Remplir la colonne BZ</v>
      </c>
      <c r="CC934" s="263" t="str">
        <f t="shared" si="496"/>
        <v>Remplir la colonne I</v>
      </c>
      <c r="CD934" s="91"/>
      <c r="CE934" s="315" t="str">
        <f t="shared" si="484"/>
        <v>Remplir les termes C, P, T et TVA</v>
      </c>
      <c r="CF934" s="61" t="str">
        <f t="shared" si="465"/>
        <v>REMPLIR TYPE DE CLIENT</v>
      </c>
      <c r="CG934" s="107" t="str">
        <f t="shared" si="485"/>
        <v>Montant total de l'aide demandée non indiqué</v>
      </c>
      <c r="CH934" s="1"/>
      <c r="CI934" s="1"/>
      <c r="CJ934" s="1"/>
      <c r="CK934" s="1"/>
      <c r="CL934" s="1"/>
    </row>
    <row r="935" spans="1:90" x14ac:dyDescent="0.25">
      <c r="A935" s="51"/>
      <c r="B935" s="111"/>
      <c r="C935" s="111"/>
      <c r="D935" s="111"/>
      <c r="E935" s="111"/>
      <c r="F935" s="111"/>
      <c r="G935" s="132"/>
      <c r="H935" s="151"/>
      <c r="I935" s="299"/>
      <c r="J935" s="152"/>
      <c r="K935" s="153"/>
      <c r="L935" s="169"/>
      <c r="M935" s="39"/>
      <c r="N935" s="90"/>
      <c r="O935" s="39"/>
      <c r="P935" s="23"/>
      <c r="Q935" s="170">
        <f t="shared" si="466"/>
        <v>0</v>
      </c>
      <c r="R935" s="55"/>
      <c r="S935" s="65"/>
      <c r="T935" s="98" t="s">
        <v>64</v>
      </c>
      <c r="U935" s="63"/>
      <c r="V935" s="87" t="str">
        <f t="shared" si="467"/>
        <v>Remplir la colonne R ou U</v>
      </c>
      <c r="W935" s="63"/>
      <c r="X935" s="173" t="str">
        <f t="shared" si="464"/>
        <v>Remplir la colonne M</v>
      </c>
      <c r="Y935" s="179" t="str">
        <f t="shared" si="468"/>
        <v>Remplir la colonne W</v>
      </c>
      <c r="Z935" s="263" t="str">
        <f t="shared" si="486"/>
        <v>Remplir la colonne I</v>
      </c>
      <c r="AA935" s="91"/>
      <c r="AB935" s="315" t="str">
        <f t="shared" si="469"/>
        <v>Remplir les termes C, P, T et TVA</v>
      </c>
      <c r="AC935" s="55"/>
      <c r="AD935" s="65"/>
      <c r="AE935" s="98" t="s">
        <v>64</v>
      </c>
      <c r="AF935" s="63"/>
      <c r="AG935" s="87" t="str">
        <f t="shared" si="470"/>
        <v>Remplir la colonne AC ou AF</v>
      </c>
      <c r="AH935" s="63"/>
      <c r="AI935" s="173" t="str">
        <f t="shared" si="487"/>
        <v>Remplir la colonne M</v>
      </c>
      <c r="AJ935" s="179" t="str">
        <f t="shared" si="471"/>
        <v>Remplir la colonne AH</v>
      </c>
      <c r="AK935" s="263" t="str">
        <f t="shared" si="488"/>
        <v>Remplir la colonne I</v>
      </c>
      <c r="AL935" s="91"/>
      <c r="AM935" s="315" t="str">
        <f t="shared" si="472"/>
        <v>Remplir les terme C, P, T et TVA</v>
      </c>
      <c r="AN935" s="55"/>
      <c r="AO935" s="65"/>
      <c r="AP935" s="98" t="s">
        <v>64</v>
      </c>
      <c r="AQ935" s="63"/>
      <c r="AR935" s="87" t="str">
        <f t="shared" si="473"/>
        <v>Remplir la colonne AN ou AQ</v>
      </c>
      <c r="AS935" s="63"/>
      <c r="AT935" s="173" t="str">
        <f t="shared" si="489"/>
        <v>Remplir la colonne M</v>
      </c>
      <c r="AU935" s="179" t="str">
        <f t="shared" si="474"/>
        <v>Remplir la colonne AS</v>
      </c>
      <c r="AV935" s="263" t="str">
        <f t="shared" si="490"/>
        <v>Remplir la colonne I</v>
      </c>
      <c r="AW935" s="91"/>
      <c r="AX935" s="315" t="str">
        <f t="shared" si="475"/>
        <v>Remplir les termes C, P, T et TVA</v>
      </c>
      <c r="AY935" s="55"/>
      <c r="AZ935" s="65"/>
      <c r="BA935" s="98" t="s">
        <v>64</v>
      </c>
      <c r="BB935" s="63"/>
      <c r="BC935" s="87" t="str">
        <f t="shared" si="476"/>
        <v>Remplir la colonne AY ou BB</v>
      </c>
      <c r="BD935" s="63"/>
      <c r="BE935" s="173" t="str">
        <f t="shared" si="491"/>
        <v>Remplir la colonne M</v>
      </c>
      <c r="BF935" s="179" t="str">
        <f t="shared" si="477"/>
        <v>Remplir la colonne BD</v>
      </c>
      <c r="BG935" s="263" t="str">
        <f t="shared" si="492"/>
        <v>Remplir la colonne I</v>
      </c>
      <c r="BH935" s="91"/>
      <c r="BI935" s="315" t="str">
        <f t="shared" si="478"/>
        <v>Remplir les termes C, P, T et TVA</v>
      </c>
      <c r="BJ935" s="55"/>
      <c r="BK935" s="65"/>
      <c r="BL935" s="98" t="s">
        <v>64</v>
      </c>
      <c r="BM935" s="63"/>
      <c r="BN935" s="87" t="str">
        <f t="shared" si="479"/>
        <v>Remplir la colonne BJ ou BM</v>
      </c>
      <c r="BO935" s="63"/>
      <c r="BP935" s="173" t="str">
        <f t="shared" si="493"/>
        <v>Remplir la colonne M</v>
      </c>
      <c r="BQ935" s="179" t="str">
        <f t="shared" si="480"/>
        <v>Remplir la colonne BO</v>
      </c>
      <c r="BR935" s="263" t="str">
        <f t="shared" si="494"/>
        <v>Remplir la colonne I</v>
      </c>
      <c r="BS935" s="91"/>
      <c r="BT935" s="315" t="str">
        <f t="shared" si="481"/>
        <v>Remplir les termes C, P, T et TVA</v>
      </c>
      <c r="BU935" s="55"/>
      <c r="BV935" s="65"/>
      <c r="BW935" s="98" t="s">
        <v>64</v>
      </c>
      <c r="BX935" s="63"/>
      <c r="BY935" s="87" t="str">
        <f t="shared" si="482"/>
        <v>Remplir la colonne BU ou BX</v>
      </c>
      <c r="BZ935" s="63"/>
      <c r="CA935" s="173" t="str">
        <f t="shared" si="495"/>
        <v>Remplir la colonne M</v>
      </c>
      <c r="CB935" s="179" t="str">
        <f t="shared" si="483"/>
        <v>Remplir la colonne BZ</v>
      </c>
      <c r="CC935" s="263" t="str">
        <f t="shared" si="496"/>
        <v>Remplir la colonne I</v>
      </c>
      <c r="CD935" s="91"/>
      <c r="CE935" s="315" t="str">
        <f t="shared" si="484"/>
        <v>Remplir les termes C, P, T et TVA</v>
      </c>
      <c r="CF935" s="61" t="str">
        <f t="shared" si="465"/>
        <v>REMPLIR TYPE DE CLIENT</v>
      </c>
      <c r="CG935" s="107" t="str">
        <f t="shared" si="485"/>
        <v>Montant total de l'aide demandée non indiqué</v>
      </c>
      <c r="CH935" s="1"/>
      <c r="CI935" s="1"/>
      <c r="CJ935" s="1"/>
      <c r="CK935" s="1"/>
      <c r="CL935" s="1"/>
    </row>
    <row r="936" spans="1:90" x14ac:dyDescent="0.25">
      <c r="A936" s="51"/>
      <c r="B936" s="111"/>
      <c r="C936" s="111"/>
      <c r="D936" s="111"/>
      <c r="E936" s="111"/>
      <c r="F936" s="111"/>
      <c r="G936" s="132"/>
      <c r="H936" s="151"/>
      <c r="I936" s="299"/>
      <c r="J936" s="152"/>
      <c r="K936" s="153"/>
      <c r="L936" s="169"/>
      <c r="M936" s="39"/>
      <c r="N936" s="90"/>
      <c r="O936" s="39"/>
      <c r="P936" s="23"/>
      <c r="Q936" s="170">
        <f t="shared" si="466"/>
        <v>0</v>
      </c>
      <c r="R936" s="55"/>
      <c r="S936" s="65"/>
      <c r="T936" s="98" t="s">
        <v>64</v>
      </c>
      <c r="U936" s="63"/>
      <c r="V936" s="87" t="str">
        <f t="shared" si="467"/>
        <v>Remplir la colonne R ou U</v>
      </c>
      <c r="W936" s="63"/>
      <c r="X936" s="173" t="str">
        <f t="shared" si="464"/>
        <v>Remplir la colonne M</v>
      </c>
      <c r="Y936" s="179" t="str">
        <f t="shared" si="468"/>
        <v>Remplir la colonne W</v>
      </c>
      <c r="Z936" s="263" t="str">
        <f t="shared" si="486"/>
        <v>Remplir la colonne I</v>
      </c>
      <c r="AA936" s="91"/>
      <c r="AB936" s="315" t="str">
        <f t="shared" si="469"/>
        <v>Remplir les termes C, P, T et TVA</v>
      </c>
      <c r="AC936" s="55"/>
      <c r="AD936" s="65"/>
      <c r="AE936" s="98" t="s">
        <v>64</v>
      </c>
      <c r="AF936" s="63"/>
      <c r="AG936" s="87" t="str">
        <f t="shared" si="470"/>
        <v>Remplir la colonne AC ou AF</v>
      </c>
      <c r="AH936" s="63"/>
      <c r="AI936" s="173" t="str">
        <f t="shared" si="487"/>
        <v>Remplir la colonne M</v>
      </c>
      <c r="AJ936" s="179" t="str">
        <f t="shared" si="471"/>
        <v>Remplir la colonne AH</v>
      </c>
      <c r="AK936" s="263" t="str">
        <f t="shared" si="488"/>
        <v>Remplir la colonne I</v>
      </c>
      <c r="AL936" s="91"/>
      <c r="AM936" s="315" t="str">
        <f t="shared" si="472"/>
        <v>Remplir les terme C, P, T et TVA</v>
      </c>
      <c r="AN936" s="55"/>
      <c r="AO936" s="65"/>
      <c r="AP936" s="98" t="s">
        <v>64</v>
      </c>
      <c r="AQ936" s="63"/>
      <c r="AR936" s="87" t="str">
        <f t="shared" si="473"/>
        <v>Remplir la colonne AN ou AQ</v>
      </c>
      <c r="AS936" s="63"/>
      <c r="AT936" s="173" t="str">
        <f t="shared" si="489"/>
        <v>Remplir la colonne M</v>
      </c>
      <c r="AU936" s="179" t="str">
        <f t="shared" si="474"/>
        <v>Remplir la colonne AS</v>
      </c>
      <c r="AV936" s="263" t="str">
        <f t="shared" si="490"/>
        <v>Remplir la colonne I</v>
      </c>
      <c r="AW936" s="91"/>
      <c r="AX936" s="315" t="str">
        <f t="shared" si="475"/>
        <v>Remplir les termes C, P, T et TVA</v>
      </c>
      <c r="AY936" s="55"/>
      <c r="AZ936" s="65"/>
      <c r="BA936" s="98" t="s">
        <v>64</v>
      </c>
      <c r="BB936" s="63"/>
      <c r="BC936" s="87" t="str">
        <f t="shared" si="476"/>
        <v>Remplir la colonne AY ou BB</v>
      </c>
      <c r="BD936" s="63"/>
      <c r="BE936" s="173" t="str">
        <f t="shared" si="491"/>
        <v>Remplir la colonne M</v>
      </c>
      <c r="BF936" s="179" t="str">
        <f t="shared" si="477"/>
        <v>Remplir la colonne BD</v>
      </c>
      <c r="BG936" s="263" t="str">
        <f t="shared" si="492"/>
        <v>Remplir la colonne I</v>
      </c>
      <c r="BH936" s="91"/>
      <c r="BI936" s="315" t="str">
        <f t="shared" si="478"/>
        <v>Remplir les termes C, P, T et TVA</v>
      </c>
      <c r="BJ936" s="55"/>
      <c r="BK936" s="65"/>
      <c r="BL936" s="98" t="s">
        <v>64</v>
      </c>
      <c r="BM936" s="63"/>
      <c r="BN936" s="87" t="str">
        <f t="shared" si="479"/>
        <v>Remplir la colonne BJ ou BM</v>
      </c>
      <c r="BO936" s="63"/>
      <c r="BP936" s="173" t="str">
        <f t="shared" si="493"/>
        <v>Remplir la colonne M</v>
      </c>
      <c r="BQ936" s="179" t="str">
        <f t="shared" si="480"/>
        <v>Remplir la colonne BO</v>
      </c>
      <c r="BR936" s="263" t="str">
        <f t="shared" si="494"/>
        <v>Remplir la colonne I</v>
      </c>
      <c r="BS936" s="91"/>
      <c r="BT936" s="315" t="str">
        <f t="shared" si="481"/>
        <v>Remplir les termes C, P, T et TVA</v>
      </c>
      <c r="BU936" s="55"/>
      <c r="BV936" s="65"/>
      <c r="BW936" s="98" t="s">
        <v>64</v>
      </c>
      <c r="BX936" s="63"/>
      <c r="BY936" s="87" t="str">
        <f t="shared" si="482"/>
        <v>Remplir la colonne BU ou BX</v>
      </c>
      <c r="BZ936" s="63"/>
      <c r="CA936" s="173" t="str">
        <f t="shared" si="495"/>
        <v>Remplir la colonne M</v>
      </c>
      <c r="CB936" s="179" t="str">
        <f t="shared" si="483"/>
        <v>Remplir la colonne BZ</v>
      </c>
      <c r="CC936" s="263" t="str">
        <f t="shared" si="496"/>
        <v>Remplir la colonne I</v>
      </c>
      <c r="CD936" s="91"/>
      <c r="CE936" s="315" t="str">
        <f t="shared" si="484"/>
        <v>Remplir les termes C, P, T et TVA</v>
      </c>
      <c r="CF936" s="61" t="str">
        <f t="shared" si="465"/>
        <v>REMPLIR TYPE DE CLIENT</v>
      </c>
      <c r="CG936" s="107" t="str">
        <f t="shared" si="485"/>
        <v>Montant total de l'aide demandée non indiqué</v>
      </c>
      <c r="CH936" s="1"/>
      <c r="CI936" s="1"/>
      <c r="CJ936" s="1"/>
      <c r="CK936" s="1"/>
      <c r="CL936" s="1"/>
    </row>
    <row r="937" spans="1:90" x14ac:dyDescent="0.25">
      <c r="A937" s="51"/>
      <c r="B937" s="111"/>
      <c r="C937" s="111"/>
      <c r="D937" s="111"/>
      <c r="E937" s="111"/>
      <c r="F937" s="111"/>
      <c r="G937" s="132"/>
      <c r="H937" s="151"/>
      <c r="I937" s="299"/>
      <c r="J937" s="152"/>
      <c r="K937" s="153"/>
      <c r="L937" s="169"/>
      <c r="M937" s="39"/>
      <c r="N937" s="90"/>
      <c r="O937" s="39"/>
      <c r="P937" s="23"/>
      <c r="Q937" s="170">
        <f t="shared" si="466"/>
        <v>0</v>
      </c>
      <c r="R937" s="55"/>
      <c r="S937" s="65"/>
      <c r="T937" s="98" t="s">
        <v>64</v>
      </c>
      <c r="U937" s="63"/>
      <c r="V937" s="87" t="str">
        <f t="shared" si="467"/>
        <v>Remplir la colonne R ou U</v>
      </c>
      <c r="W937" s="63"/>
      <c r="X937" s="173" t="str">
        <f t="shared" si="464"/>
        <v>Remplir la colonne M</v>
      </c>
      <c r="Y937" s="179" t="str">
        <f t="shared" si="468"/>
        <v>Remplir la colonne W</v>
      </c>
      <c r="Z937" s="263" t="str">
        <f t="shared" si="486"/>
        <v>Remplir la colonne I</v>
      </c>
      <c r="AA937" s="91"/>
      <c r="AB937" s="315" t="str">
        <f t="shared" si="469"/>
        <v>Remplir les termes C, P, T et TVA</v>
      </c>
      <c r="AC937" s="55"/>
      <c r="AD937" s="65"/>
      <c r="AE937" s="98" t="s">
        <v>64</v>
      </c>
      <c r="AF937" s="63"/>
      <c r="AG937" s="87" t="str">
        <f t="shared" si="470"/>
        <v>Remplir la colonne AC ou AF</v>
      </c>
      <c r="AH937" s="63"/>
      <c r="AI937" s="173" t="str">
        <f t="shared" si="487"/>
        <v>Remplir la colonne M</v>
      </c>
      <c r="AJ937" s="179" t="str">
        <f t="shared" si="471"/>
        <v>Remplir la colonne AH</v>
      </c>
      <c r="AK937" s="263" t="str">
        <f t="shared" si="488"/>
        <v>Remplir la colonne I</v>
      </c>
      <c r="AL937" s="91"/>
      <c r="AM937" s="315" t="str">
        <f t="shared" si="472"/>
        <v>Remplir les terme C, P, T et TVA</v>
      </c>
      <c r="AN937" s="55"/>
      <c r="AO937" s="65"/>
      <c r="AP937" s="98" t="s">
        <v>64</v>
      </c>
      <c r="AQ937" s="63"/>
      <c r="AR937" s="87" t="str">
        <f t="shared" si="473"/>
        <v>Remplir la colonne AN ou AQ</v>
      </c>
      <c r="AS937" s="63"/>
      <c r="AT937" s="173" t="str">
        <f t="shared" si="489"/>
        <v>Remplir la colonne M</v>
      </c>
      <c r="AU937" s="179" t="str">
        <f t="shared" si="474"/>
        <v>Remplir la colonne AS</v>
      </c>
      <c r="AV937" s="263" t="str">
        <f t="shared" si="490"/>
        <v>Remplir la colonne I</v>
      </c>
      <c r="AW937" s="91"/>
      <c r="AX937" s="315" t="str">
        <f t="shared" si="475"/>
        <v>Remplir les termes C, P, T et TVA</v>
      </c>
      <c r="AY937" s="55"/>
      <c r="AZ937" s="65"/>
      <c r="BA937" s="98" t="s">
        <v>64</v>
      </c>
      <c r="BB937" s="63"/>
      <c r="BC937" s="87" t="str">
        <f t="shared" si="476"/>
        <v>Remplir la colonne AY ou BB</v>
      </c>
      <c r="BD937" s="63"/>
      <c r="BE937" s="173" t="str">
        <f t="shared" si="491"/>
        <v>Remplir la colonne M</v>
      </c>
      <c r="BF937" s="179" t="str">
        <f t="shared" si="477"/>
        <v>Remplir la colonne BD</v>
      </c>
      <c r="BG937" s="263" t="str">
        <f t="shared" si="492"/>
        <v>Remplir la colonne I</v>
      </c>
      <c r="BH937" s="91"/>
      <c r="BI937" s="315" t="str">
        <f t="shared" si="478"/>
        <v>Remplir les termes C, P, T et TVA</v>
      </c>
      <c r="BJ937" s="55"/>
      <c r="BK937" s="65"/>
      <c r="BL937" s="98" t="s">
        <v>64</v>
      </c>
      <c r="BM937" s="63"/>
      <c r="BN937" s="87" t="str">
        <f t="shared" si="479"/>
        <v>Remplir la colonne BJ ou BM</v>
      </c>
      <c r="BO937" s="63"/>
      <c r="BP937" s="173" t="str">
        <f t="shared" si="493"/>
        <v>Remplir la colonne M</v>
      </c>
      <c r="BQ937" s="179" t="str">
        <f t="shared" si="480"/>
        <v>Remplir la colonne BO</v>
      </c>
      <c r="BR937" s="263" t="str">
        <f t="shared" si="494"/>
        <v>Remplir la colonne I</v>
      </c>
      <c r="BS937" s="91"/>
      <c r="BT937" s="315" t="str">
        <f t="shared" si="481"/>
        <v>Remplir les termes C, P, T et TVA</v>
      </c>
      <c r="BU937" s="55"/>
      <c r="BV937" s="65"/>
      <c r="BW937" s="98" t="s">
        <v>64</v>
      </c>
      <c r="BX937" s="63"/>
      <c r="BY937" s="87" t="str">
        <f t="shared" si="482"/>
        <v>Remplir la colonne BU ou BX</v>
      </c>
      <c r="BZ937" s="63"/>
      <c r="CA937" s="173" t="str">
        <f t="shared" si="495"/>
        <v>Remplir la colonne M</v>
      </c>
      <c r="CB937" s="179" t="str">
        <f t="shared" si="483"/>
        <v>Remplir la colonne BZ</v>
      </c>
      <c r="CC937" s="263" t="str">
        <f t="shared" si="496"/>
        <v>Remplir la colonne I</v>
      </c>
      <c r="CD937" s="91"/>
      <c r="CE937" s="315" t="str">
        <f t="shared" si="484"/>
        <v>Remplir les termes C, P, T et TVA</v>
      </c>
      <c r="CF937" s="61" t="str">
        <f t="shared" si="465"/>
        <v>REMPLIR TYPE DE CLIENT</v>
      </c>
      <c r="CG937" s="107" t="str">
        <f t="shared" si="485"/>
        <v>Montant total de l'aide demandée non indiqué</v>
      </c>
      <c r="CH937" s="1"/>
      <c r="CI937" s="1"/>
      <c r="CJ937" s="1"/>
      <c r="CK937" s="1"/>
      <c r="CL937" s="1"/>
    </row>
    <row r="938" spans="1:90" x14ac:dyDescent="0.25">
      <c r="A938" s="51"/>
      <c r="B938" s="111"/>
      <c r="C938" s="111"/>
      <c r="D938" s="111"/>
      <c r="E938" s="111"/>
      <c r="F938" s="111"/>
      <c r="G938" s="132"/>
      <c r="H938" s="151"/>
      <c r="I938" s="299"/>
      <c r="J938" s="152"/>
      <c r="K938" s="153"/>
      <c r="L938" s="169"/>
      <c r="M938" s="39"/>
      <c r="N938" s="90"/>
      <c r="O938" s="39"/>
      <c r="P938" s="23"/>
      <c r="Q938" s="170">
        <f t="shared" si="466"/>
        <v>0</v>
      </c>
      <c r="R938" s="55"/>
      <c r="S938" s="65"/>
      <c r="T938" s="98" t="s">
        <v>64</v>
      </c>
      <c r="U938" s="63"/>
      <c r="V938" s="87" t="str">
        <f t="shared" si="467"/>
        <v>Remplir la colonne R ou U</v>
      </c>
      <c r="W938" s="63"/>
      <c r="X938" s="173" t="str">
        <f t="shared" si="464"/>
        <v>Remplir la colonne M</v>
      </c>
      <c r="Y938" s="179" t="str">
        <f t="shared" si="468"/>
        <v>Remplir la colonne W</v>
      </c>
      <c r="Z938" s="263" t="str">
        <f t="shared" si="486"/>
        <v>Remplir la colonne I</v>
      </c>
      <c r="AA938" s="91"/>
      <c r="AB938" s="315" t="str">
        <f t="shared" si="469"/>
        <v>Remplir les termes C, P, T et TVA</v>
      </c>
      <c r="AC938" s="55"/>
      <c r="AD938" s="65"/>
      <c r="AE938" s="98" t="s">
        <v>64</v>
      </c>
      <c r="AF938" s="63"/>
      <c r="AG938" s="87" t="str">
        <f t="shared" si="470"/>
        <v>Remplir la colonne AC ou AF</v>
      </c>
      <c r="AH938" s="63"/>
      <c r="AI938" s="173" t="str">
        <f t="shared" si="487"/>
        <v>Remplir la colonne M</v>
      </c>
      <c r="AJ938" s="179" t="str">
        <f t="shared" si="471"/>
        <v>Remplir la colonne AH</v>
      </c>
      <c r="AK938" s="263" t="str">
        <f t="shared" si="488"/>
        <v>Remplir la colonne I</v>
      </c>
      <c r="AL938" s="91"/>
      <c r="AM938" s="315" t="str">
        <f t="shared" si="472"/>
        <v>Remplir les terme C, P, T et TVA</v>
      </c>
      <c r="AN938" s="55"/>
      <c r="AO938" s="65"/>
      <c r="AP938" s="98" t="s">
        <v>64</v>
      </c>
      <c r="AQ938" s="63"/>
      <c r="AR938" s="87" t="str">
        <f t="shared" si="473"/>
        <v>Remplir la colonne AN ou AQ</v>
      </c>
      <c r="AS938" s="63"/>
      <c r="AT938" s="173" t="str">
        <f t="shared" si="489"/>
        <v>Remplir la colonne M</v>
      </c>
      <c r="AU938" s="179" t="str">
        <f t="shared" si="474"/>
        <v>Remplir la colonne AS</v>
      </c>
      <c r="AV938" s="263" t="str">
        <f t="shared" si="490"/>
        <v>Remplir la colonne I</v>
      </c>
      <c r="AW938" s="91"/>
      <c r="AX938" s="315" t="str">
        <f t="shared" si="475"/>
        <v>Remplir les termes C, P, T et TVA</v>
      </c>
      <c r="AY938" s="55"/>
      <c r="AZ938" s="65"/>
      <c r="BA938" s="98" t="s">
        <v>64</v>
      </c>
      <c r="BB938" s="63"/>
      <c r="BC938" s="87" t="str">
        <f t="shared" si="476"/>
        <v>Remplir la colonne AY ou BB</v>
      </c>
      <c r="BD938" s="63"/>
      <c r="BE938" s="173" t="str">
        <f t="shared" si="491"/>
        <v>Remplir la colonne M</v>
      </c>
      <c r="BF938" s="179" t="str">
        <f t="shared" si="477"/>
        <v>Remplir la colonne BD</v>
      </c>
      <c r="BG938" s="263" t="str">
        <f t="shared" si="492"/>
        <v>Remplir la colonne I</v>
      </c>
      <c r="BH938" s="91"/>
      <c r="BI938" s="315" t="str">
        <f t="shared" si="478"/>
        <v>Remplir les termes C, P, T et TVA</v>
      </c>
      <c r="BJ938" s="55"/>
      <c r="BK938" s="65"/>
      <c r="BL938" s="98" t="s">
        <v>64</v>
      </c>
      <c r="BM938" s="63"/>
      <c r="BN938" s="87" t="str">
        <f t="shared" si="479"/>
        <v>Remplir la colonne BJ ou BM</v>
      </c>
      <c r="BO938" s="63"/>
      <c r="BP938" s="173" t="str">
        <f t="shared" si="493"/>
        <v>Remplir la colonne M</v>
      </c>
      <c r="BQ938" s="179" t="str">
        <f t="shared" si="480"/>
        <v>Remplir la colonne BO</v>
      </c>
      <c r="BR938" s="263" t="str">
        <f t="shared" si="494"/>
        <v>Remplir la colonne I</v>
      </c>
      <c r="BS938" s="91"/>
      <c r="BT938" s="315" t="str">
        <f t="shared" si="481"/>
        <v>Remplir les termes C, P, T et TVA</v>
      </c>
      <c r="BU938" s="55"/>
      <c r="BV938" s="65"/>
      <c r="BW938" s="98" t="s">
        <v>64</v>
      </c>
      <c r="BX938" s="63"/>
      <c r="BY938" s="87" t="str">
        <f t="shared" si="482"/>
        <v>Remplir la colonne BU ou BX</v>
      </c>
      <c r="BZ938" s="63"/>
      <c r="CA938" s="173" t="str">
        <f t="shared" si="495"/>
        <v>Remplir la colonne M</v>
      </c>
      <c r="CB938" s="179" t="str">
        <f t="shared" si="483"/>
        <v>Remplir la colonne BZ</v>
      </c>
      <c r="CC938" s="263" t="str">
        <f t="shared" si="496"/>
        <v>Remplir la colonne I</v>
      </c>
      <c r="CD938" s="91"/>
      <c r="CE938" s="315" t="str">
        <f t="shared" si="484"/>
        <v>Remplir les termes C, P, T et TVA</v>
      </c>
      <c r="CF938" s="61" t="str">
        <f t="shared" si="465"/>
        <v>REMPLIR TYPE DE CLIENT</v>
      </c>
      <c r="CG938" s="107" t="str">
        <f t="shared" si="485"/>
        <v>Montant total de l'aide demandée non indiqué</v>
      </c>
      <c r="CH938" s="1"/>
      <c r="CI938" s="1"/>
      <c r="CJ938" s="1"/>
      <c r="CK938" s="1"/>
      <c r="CL938" s="1"/>
    </row>
    <row r="939" spans="1:90" x14ac:dyDescent="0.25">
      <c r="A939" s="51"/>
      <c r="B939" s="111"/>
      <c r="C939" s="111"/>
      <c r="D939" s="111"/>
      <c r="E939" s="111"/>
      <c r="F939" s="111"/>
      <c r="G939" s="132"/>
      <c r="H939" s="151"/>
      <c r="I939" s="299"/>
      <c r="J939" s="152"/>
      <c r="K939" s="153"/>
      <c r="L939" s="169"/>
      <c r="M939" s="39"/>
      <c r="N939" s="90"/>
      <c r="O939" s="39"/>
      <c r="P939" s="23"/>
      <c r="Q939" s="170">
        <f t="shared" si="466"/>
        <v>0</v>
      </c>
      <c r="R939" s="55"/>
      <c r="S939" s="65"/>
      <c r="T939" s="98" t="s">
        <v>64</v>
      </c>
      <c r="U939" s="63"/>
      <c r="V939" s="87" t="str">
        <f t="shared" si="467"/>
        <v>Remplir la colonne R ou U</v>
      </c>
      <c r="W939" s="63"/>
      <c r="X939" s="173" t="str">
        <f t="shared" si="464"/>
        <v>Remplir la colonne M</v>
      </c>
      <c r="Y939" s="179" t="str">
        <f t="shared" si="468"/>
        <v>Remplir la colonne W</v>
      </c>
      <c r="Z939" s="263" t="str">
        <f t="shared" si="486"/>
        <v>Remplir la colonne I</v>
      </c>
      <c r="AA939" s="91"/>
      <c r="AB939" s="315" t="str">
        <f t="shared" si="469"/>
        <v>Remplir les termes C, P, T et TVA</v>
      </c>
      <c r="AC939" s="55"/>
      <c r="AD939" s="65"/>
      <c r="AE939" s="98" t="s">
        <v>64</v>
      </c>
      <c r="AF939" s="63"/>
      <c r="AG939" s="87" t="str">
        <f t="shared" si="470"/>
        <v>Remplir la colonne AC ou AF</v>
      </c>
      <c r="AH939" s="63"/>
      <c r="AI939" s="173" t="str">
        <f t="shared" si="487"/>
        <v>Remplir la colonne M</v>
      </c>
      <c r="AJ939" s="179" t="str">
        <f t="shared" si="471"/>
        <v>Remplir la colonne AH</v>
      </c>
      <c r="AK939" s="263" t="str">
        <f t="shared" si="488"/>
        <v>Remplir la colonne I</v>
      </c>
      <c r="AL939" s="91"/>
      <c r="AM939" s="315" t="str">
        <f t="shared" si="472"/>
        <v>Remplir les terme C, P, T et TVA</v>
      </c>
      <c r="AN939" s="55"/>
      <c r="AO939" s="65"/>
      <c r="AP939" s="98" t="s">
        <v>64</v>
      </c>
      <c r="AQ939" s="63"/>
      <c r="AR939" s="87" t="str">
        <f t="shared" si="473"/>
        <v>Remplir la colonne AN ou AQ</v>
      </c>
      <c r="AS939" s="63"/>
      <c r="AT939" s="173" t="str">
        <f t="shared" si="489"/>
        <v>Remplir la colonne M</v>
      </c>
      <c r="AU939" s="179" t="str">
        <f t="shared" si="474"/>
        <v>Remplir la colonne AS</v>
      </c>
      <c r="AV939" s="263" t="str">
        <f t="shared" si="490"/>
        <v>Remplir la colonne I</v>
      </c>
      <c r="AW939" s="91"/>
      <c r="AX939" s="315" t="str">
        <f t="shared" si="475"/>
        <v>Remplir les termes C, P, T et TVA</v>
      </c>
      <c r="AY939" s="55"/>
      <c r="AZ939" s="65"/>
      <c r="BA939" s="98" t="s">
        <v>64</v>
      </c>
      <c r="BB939" s="63"/>
      <c r="BC939" s="87" t="str">
        <f t="shared" si="476"/>
        <v>Remplir la colonne AY ou BB</v>
      </c>
      <c r="BD939" s="63"/>
      <c r="BE939" s="173" t="str">
        <f t="shared" si="491"/>
        <v>Remplir la colonne M</v>
      </c>
      <c r="BF939" s="179" t="str">
        <f t="shared" si="477"/>
        <v>Remplir la colonne BD</v>
      </c>
      <c r="BG939" s="263" t="str">
        <f t="shared" si="492"/>
        <v>Remplir la colonne I</v>
      </c>
      <c r="BH939" s="91"/>
      <c r="BI939" s="315" t="str">
        <f t="shared" si="478"/>
        <v>Remplir les termes C, P, T et TVA</v>
      </c>
      <c r="BJ939" s="55"/>
      <c r="BK939" s="65"/>
      <c r="BL939" s="98" t="s">
        <v>64</v>
      </c>
      <c r="BM939" s="63"/>
      <c r="BN939" s="87" t="str">
        <f t="shared" si="479"/>
        <v>Remplir la colonne BJ ou BM</v>
      </c>
      <c r="BO939" s="63"/>
      <c r="BP939" s="173" t="str">
        <f t="shared" si="493"/>
        <v>Remplir la colonne M</v>
      </c>
      <c r="BQ939" s="179" t="str">
        <f t="shared" si="480"/>
        <v>Remplir la colonne BO</v>
      </c>
      <c r="BR939" s="263" t="str">
        <f t="shared" si="494"/>
        <v>Remplir la colonne I</v>
      </c>
      <c r="BS939" s="91"/>
      <c r="BT939" s="315" t="str">
        <f t="shared" si="481"/>
        <v>Remplir les termes C, P, T et TVA</v>
      </c>
      <c r="BU939" s="55"/>
      <c r="BV939" s="65"/>
      <c r="BW939" s="98" t="s">
        <v>64</v>
      </c>
      <c r="BX939" s="63"/>
      <c r="BY939" s="87" t="str">
        <f t="shared" si="482"/>
        <v>Remplir la colonne BU ou BX</v>
      </c>
      <c r="BZ939" s="63"/>
      <c r="CA939" s="173" t="str">
        <f t="shared" si="495"/>
        <v>Remplir la colonne M</v>
      </c>
      <c r="CB939" s="179" t="str">
        <f t="shared" si="483"/>
        <v>Remplir la colonne BZ</v>
      </c>
      <c r="CC939" s="263" t="str">
        <f t="shared" si="496"/>
        <v>Remplir la colonne I</v>
      </c>
      <c r="CD939" s="91"/>
      <c r="CE939" s="315" t="str">
        <f t="shared" si="484"/>
        <v>Remplir les termes C, P, T et TVA</v>
      </c>
      <c r="CF939" s="61" t="str">
        <f t="shared" si="465"/>
        <v>REMPLIR TYPE DE CLIENT</v>
      </c>
      <c r="CG939" s="107" t="str">
        <f t="shared" si="485"/>
        <v>Montant total de l'aide demandée non indiqué</v>
      </c>
      <c r="CH939" s="1"/>
      <c r="CI939" s="1"/>
      <c r="CJ939" s="1"/>
      <c r="CK939" s="1"/>
      <c r="CL939" s="1"/>
    </row>
    <row r="940" spans="1:90" x14ac:dyDescent="0.25">
      <c r="A940" s="51"/>
      <c r="B940" s="111"/>
      <c r="C940" s="111"/>
      <c r="D940" s="111"/>
      <c r="E940" s="111"/>
      <c r="F940" s="111"/>
      <c r="G940" s="132"/>
      <c r="H940" s="151"/>
      <c r="I940" s="299"/>
      <c r="J940" s="152"/>
      <c r="K940" s="153"/>
      <c r="L940" s="169"/>
      <c r="M940" s="39"/>
      <c r="N940" s="90"/>
      <c r="O940" s="39"/>
      <c r="P940" s="23"/>
      <c r="Q940" s="170">
        <f t="shared" si="466"/>
        <v>0</v>
      </c>
      <c r="R940" s="55"/>
      <c r="S940" s="65"/>
      <c r="T940" s="98" t="s">
        <v>64</v>
      </c>
      <c r="U940" s="63"/>
      <c r="V940" s="87" t="str">
        <f t="shared" si="467"/>
        <v>Remplir la colonne R ou U</v>
      </c>
      <c r="W940" s="63"/>
      <c r="X940" s="173" t="str">
        <f t="shared" si="464"/>
        <v>Remplir la colonne M</v>
      </c>
      <c r="Y940" s="179" t="str">
        <f t="shared" si="468"/>
        <v>Remplir la colonne W</v>
      </c>
      <c r="Z940" s="263" t="str">
        <f t="shared" si="486"/>
        <v>Remplir la colonne I</v>
      </c>
      <c r="AA940" s="91"/>
      <c r="AB940" s="315" t="str">
        <f t="shared" si="469"/>
        <v>Remplir les termes C, P, T et TVA</v>
      </c>
      <c r="AC940" s="55"/>
      <c r="AD940" s="65"/>
      <c r="AE940" s="98" t="s">
        <v>64</v>
      </c>
      <c r="AF940" s="63"/>
      <c r="AG940" s="87" t="str">
        <f t="shared" si="470"/>
        <v>Remplir la colonne AC ou AF</v>
      </c>
      <c r="AH940" s="63"/>
      <c r="AI940" s="173" t="str">
        <f t="shared" si="487"/>
        <v>Remplir la colonne M</v>
      </c>
      <c r="AJ940" s="179" t="str">
        <f t="shared" si="471"/>
        <v>Remplir la colonne AH</v>
      </c>
      <c r="AK940" s="263" t="str">
        <f t="shared" si="488"/>
        <v>Remplir la colonne I</v>
      </c>
      <c r="AL940" s="91"/>
      <c r="AM940" s="315" t="str">
        <f t="shared" si="472"/>
        <v>Remplir les terme C, P, T et TVA</v>
      </c>
      <c r="AN940" s="55"/>
      <c r="AO940" s="65"/>
      <c r="AP940" s="98" t="s">
        <v>64</v>
      </c>
      <c r="AQ940" s="63"/>
      <c r="AR940" s="87" t="str">
        <f t="shared" si="473"/>
        <v>Remplir la colonne AN ou AQ</v>
      </c>
      <c r="AS940" s="63"/>
      <c r="AT940" s="173" t="str">
        <f t="shared" si="489"/>
        <v>Remplir la colonne M</v>
      </c>
      <c r="AU940" s="179" t="str">
        <f t="shared" si="474"/>
        <v>Remplir la colonne AS</v>
      </c>
      <c r="AV940" s="263" t="str">
        <f t="shared" si="490"/>
        <v>Remplir la colonne I</v>
      </c>
      <c r="AW940" s="91"/>
      <c r="AX940" s="315" t="str">
        <f t="shared" si="475"/>
        <v>Remplir les termes C, P, T et TVA</v>
      </c>
      <c r="AY940" s="55"/>
      <c r="AZ940" s="65"/>
      <c r="BA940" s="98" t="s">
        <v>64</v>
      </c>
      <c r="BB940" s="63"/>
      <c r="BC940" s="87" t="str">
        <f t="shared" si="476"/>
        <v>Remplir la colonne AY ou BB</v>
      </c>
      <c r="BD940" s="63"/>
      <c r="BE940" s="173" t="str">
        <f t="shared" si="491"/>
        <v>Remplir la colonne M</v>
      </c>
      <c r="BF940" s="179" t="str">
        <f t="shared" si="477"/>
        <v>Remplir la colonne BD</v>
      </c>
      <c r="BG940" s="263" t="str">
        <f t="shared" si="492"/>
        <v>Remplir la colonne I</v>
      </c>
      <c r="BH940" s="91"/>
      <c r="BI940" s="315" t="str">
        <f t="shared" si="478"/>
        <v>Remplir les termes C, P, T et TVA</v>
      </c>
      <c r="BJ940" s="55"/>
      <c r="BK940" s="65"/>
      <c r="BL940" s="98" t="s">
        <v>64</v>
      </c>
      <c r="BM940" s="63"/>
      <c r="BN940" s="87" t="str">
        <f t="shared" si="479"/>
        <v>Remplir la colonne BJ ou BM</v>
      </c>
      <c r="BO940" s="63"/>
      <c r="BP940" s="173" t="str">
        <f t="shared" si="493"/>
        <v>Remplir la colonne M</v>
      </c>
      <c r="BQ940" s="179" t="str">
        <f t="shared" si="480"/>
        <v>Remplir la colonne BO</v>
      </c>
      <c r="BR940" s="263" t="str">
        <f t="shared" si="494"/>
        <v>Remplir la colonne I</v>
      </c>
      <c r="BS940" s="91"/>
      <c r="BT940" s="315" t="str">
        <f t="shared" si="481"/>
        <v>Remplir les termes C, P, T et TVA</v>
      </c>
      <c r="BU940" s="55"/>
      <c r="BV940" s="65"/>
      <c r="BW940" s="98" t="s">
        <v>64</v>
      </c>
      <c r="BX940" s="63"/>
      <c r="BY940" s="87" t="str">
        <f t="shared" si="482"/>
        <v>Remplir la colonne BU ou BX</v>
      </c>
      <c r="BZ940" s="63"/>
      <c r="CA940" s="173" t="str">
        <f t="shared" si="495"/>
        <v>Remplir la colonne M</v>
      </c>
      <c r="CB940" s="179" t="str">
        <f t="shared" si="483"/>
        <v>Remplir la colonne BZ</v>
      </c>
      <c r="CC940" s="263" t="str">
        <f t="shared" si="496"/>
        <v>Remplir la colonne I</v>
      </c>
      <c r="CD940" s="91"/>
      <c r="CE940" s="315" t="str">
        <f t="shared" si="484"/>
        <v>Remplir les termes C, P, T et TVA</v>
      </c>
      <c r="CF940" s="61" t="str">
        <f t="shared" si="465"/>
        <v>REMPLIR TYPE DE CLIENT</v>
      </c>
      <c r="CG940" s="107" t="str">
        <f t="shared" si="485"/>
        <v>Montant total de l'aide demandée non indiqué</v>
      </c>
      <c r="CH940" s="1"/>
      <c r="CI940" s="1"/>
      <c r="CJ940" s="1"/>
      <c r="CK940" s="1"/>
      <c r="CL940" s="1"/>
    </row>
    <row r="941" spans="1:90" x14ac:dyDescent="0.25">
      <c r="A941" s="51"/>
      <c r="B941" s="111"/>
      <c r="C941" s="111"/>
      <c r="D941" s="111"/>
      <c r="E941" s="111"/>
      <c r="F941" s="111"/>
      <c r="G941" s="132"/>
      <c r="H941" s="151"/>
      <c r="I941" s="299"/>
      <c r="J941" s="152"/>
      <c r="K941" s="153"/>
      <c r="L941" s="169"/>
      <c r="M941" s="39"/>
      <c r="N941" s="90"/>
      <c r="O941" s="39"/>
      <c r="P941" s="23"/>
      <c r="Q941" s="170">
        <f t="shared" si="466"/>
        <v>0</v>
      </c>
      <c r="R941" s="55"/>
      <c r="S941" s="65"/>
      <c r="T941" s="98" t="s">
        <v>64</v>
      </c>
      <c r="U941" s="63"/>
      <c r="V941" s="87" t="str">
        <f t="shared" si="467"/>
        <v>Remplir la colonne R ou U</v>
      </c>
      <c r="W941" s="63"/>
      <c r="X941" s="173" t="str">
        <f t="shared" si="464"/>
        <v>Remplir la colonne M</v>
      </c>
      <c r="Y941" s="179" t="str">
        <f t="shared" si="468"/>
        <v>Remplir la colonne W</v>
      </c>
      <c r="Z941" s="263" t="str">
        <f t="shared" si="486"/>
        <v>Remplir la colonne I</v>
      </c>
      <c r="AA941" s="91"/>
      <c r="AB941" s="315" t="str">
        <f t="shared" si="469"/>
        <v>Remplir les termes C, P, T et TVA</v>
      </c>
      <c r="AC941" s="55"/>
      <c r="AD941" s="65"/>
      <c r="AE941" s="98" t="s">
        <v>64</v>
      </c>
      <c r="AF941" s="63"/>
      <c r="AG941" s="87" t="str">
        <f t="shared" si="470"/>
        <v>Remplir la colonne AC ou AF</v>
      </c>
      <c r="AH941" s="63"/>
      <c r="AI941" s="173" t="str">
        <f t="shared" si="487"/>
        <v>Remplir la colonne M</v>
      </c>
      <c r="AJ941" s="179" t="str">
        <f t="shared" si="471"/>
        <v>Remplir la colonne AH</v>
      </c>
      <c r="AK941" s="263" t="str">
        <f t="shared" si="488"/>
        <v>Remplir la colonne I</v>
      </c>
      <c r="AL941" s="91"/>
      <c r="AM941" s="315" t="str">
        <f t="shared" si="472"/>
        <v>Remplir les terme C, P, T et TVA</v>
      </c>
      <c r="AN941" s="55"/>
      <c r="AO941" s="65"/>
      <c r="AP941" s="98" t="s">
        <v>64</v>
      </c>
      <c r="AQ941" s="63"/>
      <c r="AR941" s="87" t="str">
        <f t="shared" si="473"/>
        <v>Remplir la colonne AN ou AQ</v>
      </c>
      <c r="AS941" s="63"/>
      <c r="AT941" s="173" t="str">
        <f t="shared" si="489"/>
        <v>Remplir la colonne M</v>
      </c>
      <c r="AU941" s="179" t="str">
        <f t="shared" si="474"/>
        <v>Remplir la colonne AS</v>
      </c>
      <c r="AV941" s="263" t="str">
        <f t="shared" si="490"/>
        <v>Remplir la colonne I</v>
      </c>
      <c r="AW941" s="91"/>
      <c r="AX941" s="315" t="str">
        <f t="shared" si="475"/>
        <v>Remplir les termes C, P, T et TVA</v>
      </c>
      <c r="AY941" s="55"/>
      <c r="AZ941" s="65"/>
      <c r="BA941" s="98" t="s">
        <v>64</v>
      </c>
      <c r="BB941" s="63"/>
      <c r="BC941" s="87" t="str">
        <f t="shared" si="476"/>
        <v>Remplir la colonne AY ou BB</v>
      </c>
      <c r="BD941" s="63"/>
      <c r="BE941" s="173" t="str">
        <f t="shared" si="491"/>
        <v>Remplir la colonne M</v>
      </c>
      <c r="BF941" s="179" t="str">
        <f t="shared" si="477"/>
        <v>Remplir la colonne BD</v>
      </c>
      <c r="BG941" s="263" t="str">
        <f t="shared" si="492"/>
        <v>Remplir la colonne I</v>
      </c>
      <c r="BH941" s="91"/>
      <c r="BI941" s="315" t="str">
        <f t="shared" si="478"/>
        <v>Remplir les termes C, P, T et TVA</v>
      </c>
      <c r="BJ941" s="55"/>
      <c r="BK941" s="65"/>
      <c r="BL941" s="98" t="s">
        <v>64</v>
      </c>
      <c r="BM941" s="63"/>
      <c r="BN941" s="87" t="str">
        <f t="shared" si="479"/>
        <v>Remplir la colonne BJ ou BM</v>
      </c>
      <c r="BO941" s="63"/>
      <c r="BP941" s="173" t="str">
        <f t="shared" si="493"/>
        <v>Remplir la colonne M</v>
      </c>
      <c r="BQ941" s="179" t="str">
        <f t="shared" si="480"/>
        <v>Remplir la colonne BO</v>
      </c>
      <c r="BR941" s="263" t="str">
        <f t="shared" si="494"/>
        <v>Remplir la colonne I</v>
      </c>
      <c r="BS941" s="91"/>
      <c r="BT941" s="315" t="str">
        <f t="shared" si="481"/>
        <v>Remplir les termes C, P, T et TVA</v>
      </c>
      <c r="BU941" s="55"/>
      <c r="BV941" s="65"/>
      <c r="BW941" s="98" t="s">
        <v>64</v>
      </c>
      <c r="BX941" s="63"/>
      <c r="BY941" s="87" t="str">
        <f t="shared" si="482"/>
        <v>Remplir la colonne BU ou BX</v>
      </c>
      <c r="BZ941" s="63"/>
      <c r="CA941" s="173" t="str">
        <f t="shared" si="495"/>
        <v>Remplir la colonne M</v>
      </c>
      <c r="CB941" s="179" t="str">
        <f t="shared" si="483"/>
        <v>Remplir la colonne BZ</v>
      </c>
      <c r="CC941" s="263" t="str">
        <f t="shared" si="496"/>
        <v>Remplir la colonne I</v>
      </c>
      <c r="CD941" s="91"/>
      <c r="CE941" s="315" t="str">
        <f t="shared" si="484"/>
        <v>Remplir les termes C, P, T et TVA</v>
      </c>
      <c r="CF941" s="61" t="str">
        <f t="shared" si="465"/>
        <v>REMPLIR TYPE DE CLIENT</v>
      </c>
      <c r="CG941" s="107" t="str">
        <f t="shared" si="485"/>
        <v>Montant total de l'aide demandée non indiqué</v>
      </c>
      <c r="CH941" s="1"/>
      <c r="CI941" s="1"/>
      <c r="CJ941" s="1"/>
      <c r="CK941" s="1"/>
      <c r="CL941" s="1"/>
    </row>
    <row r="942" spans="1:90" x14ac:dyDescent="0.25">
      <c r="A942" s="51"/>
      <c r="B942" s="111"/>
      <c r="C942" s="111"/>
      <c r="D942" s="111"/>
      <c r="E942" s="111"/>
      <c r="F942" s="111"/>
      <c r="G942" s="132"/>
      <c r="H942" s="151"/>
      <c r="I942" s="299"/>
      <c r="J942" s="152"/>
      <c r="K942" s="153"/>
      <c r="L942" s="169"/>
      <c r="M942" s="39"/>
      <c r="N942" s="90"/>
      <c r="O942" s="39"/>
      <c r="P942" s="23"/>
      <c r="Q942" s="170">
        <f t="shared" si="466"/>
        <v>0</v>
      </c>
      <c r="R942" s="55"/>
      <c r="S942" s="65"/>
      <c r="T942" s="98" t="s">
        <v>64</v>
      </c>
      <c r="U942" s="63"/>
      <c r="V942" s="87" t="str">
        <f t="shared" si="467"/>
        <v>Remplir la colonne R ou U</v>
      </c>
      <c r="W942" s="63"/>
      <c r="X942" s="173" t="str">
        <f t="shared" si="464"/>
        <v>Remplir la colonne M</v>
      </c>
      <c r="Y942" s="179" t="str">
        <f t="shared" si="468"/>
        <v>Remplir la colonne W</v>
      </c>
      <c r="Z942" s="263" t="str">
        <f t="shared" si="486"/>
        <v>Remplir la colonne I</v>
      </c>
      <c r="AA942" s="91"/>
      <c r="AB942" s="315" t="str">
        <f t="shared" si="469"/>
        <v>Remplir les termes C, P, T et TVA</v>
      </c>
      <c r="AC942" s="55"/>
      <c r="AD942" s="65"/>
      <c r="AE942" s="98" t="s">
        <v>64</v>
      </c>
      <c r="AF942" s="63"/>
      <c r="AG942" s="87" t="str">
        <f t="shared" si="470"/>
        <v>Remplir la colonne AC ou AF</v>
      </c>
      <c r="AH942" s="63"/>
      <c r="AI942" s="173" t="str">
        <f t="shared" si="487"/>
        <v>Remplir la colonne M</v>
      </c>
      <c r="AJ942" s="179" t="str">
        <f t="shared" si="471"/>
        <v>Remplir la colonne AH</v>
      </c>
      <c r="AK942" s="263" t="str">
        <f t="shared" si="488"/>
        <v>Remplir la colonne I</v>
      </c>
      <c r="AL942" s="91"/>
      <c r="AM942" s="315" t="str">
        <f t="shared" si="472"/>
        <v>Remplir les terme C, P, T et TVA</v>
      </c>
      <c r="AN942" s="55"/>
      <c r="AO942" s="65"/>
      <c r="AP942" s="98" t="s">
        <v>64</v>
      </c>
      <c r="AQ942" s="63"/>
      <c r="AR942" s="87" t="str">
        <f t="shared" si="473"/>
        <v>Remplir la colonne AN ou AQ</v>
      </c>
      <c r="AS942" s="63"/>
      <c r="AT942" s="173" t="str">
        <f t="shared" si="489"/>
        <v>Remplir la colonne M</v>
      </c>
      <c r="AU942" s="179" t="str">
        <f t="shared" si="474"/>
        <v>Remplir la colonne AS</v>
      </c>
      <c r="AV942" s="263" t="str">
        <f t="shared" si="490"/>
        <v>Remplir la colonne I</v>
      </c>
      <c r="AW942" s="91"/>
      <c r="AX942" s="315" t="str">
        <f t="shared" si="475"/>
        <v>Remplir les termes C, P, T et TVA</v>
      </c>
      <c r="AY942" s="55"/>
      <c r="AZ942" s="65"/>
      <c r="BA942" s="98" t="s">
        <v>64</v>
      </c>
      <c r="BB942" s="63"/>
      <c r="BC942" s="87" t="str">
        <f t="shared" si="476"/>
        <v>Remplir la colonne AY ou BB</v>
      </c>
      <c r="BD942" s="63"/>
      <c r="BE942" s="173" t="str">
        <f t="shared" si="491"/>
        <v>Remplir la colonne M</v>
      </c>
      <c r="BF942" s="179" t="str">
        <f t="shared" si="477"/>
        <v>Remplir la colonne BD</v>
      </c>
      <c r="BG942" s="263" t="str">
        <f t="shared" si="492"/>
        <v>Remplir la colonne I</v>
      </c>
      <c r="BH942" s="91"/>
      <c r="BI942" s="315" t="str">
        <f t="shared" si="478"/>
        <v>Remplir les termes C, P, T et TVA</v>
      </c>
      <c r="BJ942" s="55"/>
      <c r="BK942" s="65"/>
      <c r="BL942" s="98" t="s">
        <v>64</v>
      </c>
      <c r="BM942" s="63"/>
      <c r="BN942" s="87" t="str">
        <f t="shared" si="479"/>
        <v>Remplir la colonne BJ ou BM</v>
      </c>
      <c r="BO942" s="63"/>
      <c r="BP942" s="173" t="str">
        <f t="shared" si="493"/>
        <v>Remplir la colonne M</v>
      </c>
      <c r="BQ942" s="179" t="str">
        <f t="shared" si="480"/>
        <v>Remplir la colonne BO</v>
      </c>
      <c r="BR942" s="263" t="str">
        <f t="shared" si="494"/>
        <v>Remplir la colonne I</v>
      </c>
      <c r="BS942" s="91"/>
      <c r="BT942" s="315" t="str">
        <f t="shared" si="481"/>
        <v>Remplir les termes C, P, T et TVA</v>
      </c>
      <c r="BU942" s="55"/>
      <c r="BV942" s="65"/>
      <c r="BW942" s="98" t="s">
        <v>64</v>
      </c>
      <c r="BX942" s="63"/>
      <c r="BY942" s="87" t="str">
        <f t="shared" si="482"/>
        <v>Remplir la colonne BU ou BX</v>
      </c>
      <c r="BZ942" s="63"/>
      <c r="CA942" s="173" t="str">
        <f t="shared" si="495"/>
        <v>Remplir la colonne M</v>
      </c>
      <c r="CB942" s="179" t="str">
        <f t="shared" si="483"/>
        <v>Remplir la colonne BZ</v>
      </c>
      <c r="CC942" s="263" t="str">
        <f t="shared" si="496"/>
        <v>Remplir la colonne I</v>
      </c>
      <c r="CD942" s="91"/>
      <c r="CE942" s="315" t="str">
        <f t="shared" si="484"/>
        <v>Remplir les termes C, P, T et TVA</v>
      </c>
      <c r="CF942" s="61" t="str">
        <f t="shared" si="465"/>
        <v>REMPLIR TYPE DE CLIENT</v>
      </c>
      <c r="CG942" s="107" t="str">
        <f t="shared" si="485"/>
        <v>Montant total de l'aide demandée non indiqué</v>
      </c>
      <c r="CH942" s="1"/>
      <c r="CI942" s="1"/>
      <c r="CJ942" s="1"/>
      <c r="CK942" s="1"/>
      <c r="CL942" s="1"/>
    </row>
    <row r="943" spans="1:90" x14ac:dyDescent="0.25">
      <c r="A943" s="51"/>
      <c r="B943" s="111"/>
      <c r="C943" s="111"/>
      <c r="D943" s="111"/>
      <c r="E943" s="111"/>
      <c r="F943" s="111"/>
      <c r="G943" s="132"/>
      <c r="H943" s="151"/>
      <c r="I943" s="299"/>
      <c r="J943" s="152"/>
      <c r="K943" s="153"/>
      <c r="L943" s="169"/>
      <c r="M943" s="39"/>
      <c r="N943" s="90"/>
      <c r="O943" s="39"/>
      <c r="P943" s="23"/>
      <c r="Q943" s="170">
        <f t="shared" si="466"/>
        <v>0</v>
      </c>
      <c r="R943" s="55"/>
      <c r="S943" s="65"/>
      <c r="T943" s="98" t="s">
        <v>64</v>
      </c>
      <c r="U943" s="63"/>
      <c r="V943" s="87" t="str">
        <f t="shared" si="467"/>
        <v>Remplir la colonne R ou U</v>
      </c>
      <c r="W943" s="63"/>
      <c r="X943" s="173" t="str">
        <f t="shared" si="464"/>
        <v>Remplir la colonne M</v>
      </c>
      <c r="Y943" s="179" t="str">
        <f t="shared" si="468"/>
        <v>Remplir la colonne W</v>
      </c>
      <c r="Z943" s="263" t="str">
        <f t="shared" si="486"/>
        <v>Remplir la colonne I</v>
      </c>
      <c r="AA943" s="91"/>
      <c r="AB943" s="315" t="str">
        <f t="shared" si="469"/>
        <v>Remplir les termes C, P, T et TVA</v>
      </c>
      <c r="AC943" s="55"/>
      <c r="AD943" s="65"/>
      <c r="AE943" s="98" t="s">
        <v>64</v>
      </c>
      <c r="AF943" s="63"/>
      <c r="AG943" s="87" t="str">
        <f t="shared" si="470"/>
        <v>Remplir la colonne AC ou AF</v>
      </c>
      <c r="AH943" s="63"/>
      <c r="AI943" s="173" t="str">
        <f t="shared" si="487"/>
        <v>Remplir la colonne M</v>
      </c>
      <c r="AJ943" s="179" t="str">
        <f t="shared" si="471"/>
        <v>Remplir la colonne AH</v>
      </c>
      <c r="AK943" s="263" t="str">
        <f t="shared" si="488"/>
        <v>Remplir la colonne I</v>
      </c>
      <c r="AL943" s="91"/>
      <c r="AM943" s="315" t="str">
        <f t="shared" si="472"/>
        <v>Remplir les terme C, P, T et TVA</v>
      </c>
      <c r="AN943" s="55"/>
      <c r="AO943" s="65"/>
      <c r="AP943" s="98" t="s">
        <v>64</v>
      </c>
      <c r="AQ943" s="63"/>
      <c r="AR943" s="87" t="str">
        <f t="shared" si="473"/>
        <v>Remplir la colonne AN ou AQ</v>
      </c>
      <c r="AS943" s="63"/>
      <c r="AT943" s="173" t="str">
        <f t="shared" si="489"/>
        <v>Remplir la colonne M</v>
      </c>
      <c r="AU943" s="179" t="str">
        <f t="shared" si="474"/>
        <v>Remplir la colonne AS</v>
      </c>
      <c r="AV943" s="263" t="str">
        <f t="shared" si="490"/>
        <v>Remplir la colonne I</v>
      </c>
      <c r="AW943" s="91"/>
      <c r="AX943" s="315" t="str">
        <f t="shared" si="475"/>
        <v>Remplir les termes C, P, T et TVA</v>
      </c>
      <c r="AY943" s="55"/>
      <c r="AZ943" s="65"/>
      <c r="BA943" s="98" t="s">
        <v>64</v>
      </c>
      <c r="BB943" s="63"/>
      <c r="BC943" s="87" t="str">
        <f t="shared" si="476"/>
        <v>Remplir la colonne AY ou BB</v>
      </c>
      <c r="BD943" s="63"/>
      <c r="BE943" s="173" t="str">
        <f t="shared" si="491"/>
        <v>Remplir la colonne M</v>
      </c>
      <c r="BF943" s="179" t="str">
        <f t="shared" si="477"/>
        <v>Remplir la colonne BD</v>
      </c>
      <c r="BG943" s="263" t="str">
        <f t="shared" si="492"/>
        <v>Remplir la colonne I</v>
      </c>
      <c r="BH943" s="91"/>
      <c r="BI943" s="315" t="str">
        <f t="shared" si="478"/>
        <v>Remplir les termes C, P, T et TVA</v>
      </c>
      <c r="BJ943" s="55"/>
      <c r="BK943" s="65"/>
      <c r="BL943" s="98" t="s">
        <v>64</v>
      </c>
      <c r="BM943" s="63"/>
      <c r="BN943" s="87" t="str">
        <f t="shared" si="479"/>
        <v>Remplir la colonne BJ ou BM</v>
      </c>
      <c r="BO943" s="63"/>
      <c r="BP943" s="173" t="str">
        <f t="shared" si="493"/>
        <v>Remplir la colonne M</v>
      </c>
      <c r="BQ943" s="179" t="str">
        <f t="shared" si="480"/>
        <v>Remplir la colonne BO</v>
      </c>
      <c r="BR943" s="263" t="str">
        <f t="shared" si="494"/>
        <v>Remplir la colonne I</v>
      </c>
      <c r="BS943" s="91"/>
      <c r="BT943" s="315" t="str">
        <f t="shared" si="481"/>
        <v>Remplir les termes C, P, T et TVA</v>
      </c>
      <c r="BU943" s="55"/>
      <c r="BV943" s="65"/>
      <c r="BW943" s="98" t="s">
        <v>64</v>
      </c>
      <c r="BX943" s="63"/>
      <c r="BY943" s="87" t="str">
        <f t="shared" si="482"/>
        <v>Remplir la colonne BU ou BX</v>
      </c>
      <c r="BZ943" s="63"/>
      <c r="CA943" s="173" t="str">
        <f t="shared" si="495"/>
        <v>Remplir la colonne M</v>
      </c>
      <c r="CB943" s="179" t="str">
        <f t="shared" si="483"/>
        <v>Remplir la colonne BZ</v>
      </c>
      <c r="CC943" s="263" t="str">
        <f t="shared" si="496"/>
        <v>Remplir la colonne I</v>
      </c>
      <c r="CD943" s="91"/>
      <c r="CE943" s="315" t="str">
        <f t="shared" si="484"/>
        <v>Remplir les termes C, P, T et TVA</v>
      </c>
      <c r="CF943" s="61" t="str">
        <f t="shared" si="465"/>
        <v>REMPLIR TYPE DE CLIENT</v>
      </c>
      <c r="CG943" s="107" t="str">
        <f t="shared" si="485"/>
        <v>Montant total de l'aide demandée non indiqué</v>
      </c>
      <c r="CH943" s="1"/>
      <c r="CI943" s="1"/>
      <c r="CJ943" s="1"/>
      <c r="CK943" s="1"/>
      <c r="CL943" s="1"/>
    </row>
    <row r="944" spans="1:90" x14ac:dyDescent="0.25">
      <c r="A944" s="51"/>
      <c r="B944" s="111"/>
      <c r="C944" s="111"/>
      <c r="D944" s="111"/>
      <c r="E944" s="111"/>
      <c r="F944" s="111"/>
      <c r="G944" s="132"/>
      <c r="H944" s="151"/>
      <c r="I944" s="299"/>
      <c r="J944" s="152"/>
      <c r="K944" s="153"/>
      <c r="L944" s="169"/>
      <c r="M944" s="39"/>
      <c r="N944" s="90"/>
      <c r="O944" s="39"/>
      <c r="P944" s="23"/>
      <c r="Q944" s="170">
        <f t="shared" si="466"/>
        <v>0</v>
      </c>
      <c r="R944" s="55"/>
      <c r="S944" s="65"/>
      <c r="T944" s="98" t="s">
        <v>64</v>
      </c>
      <c r="U944" s="63"/>
      <c r="V944" s="87" t="str">
        <f t="shared" si="467"/>
        <v>Remplir la colonne R ou U</v>
      </c>
      <c r="W944" s="63"/>
      <c r="X944" s="173" t="str">
        <f t="shared" si="464"/>
        <v>Remplir la colonne M</v>
      </c>
      <c r="Y944" s="179" t="str">
        <f t="shared" si="468"/>
        <v>Remplir la colonne W</v>
      </c>
      <c r="Z944" s="263" t="str">
        <f t="shared" si="486"/>
        <v>Remplir la colonne I</v>
      </c>
      <c r="AA944" s="91"/>
      <c r="AB944" s="315" t="str">
        <f t="shared" si="469"/>
        <v>Remplir les termes C, P, T et TVA</v>
      </c>
      <c r="AC944" s="55"/>
      <c r="AD944" s="65"/>
      <c r="AE944" s="98" t="s">
        <v>64</v>
      </c>
      <c r="AF944" s="63"/>
      <c r="AG944" s="87" t="str">
        <f t="shared" si="470"/>
        <v>Remplir la colonne AC ou AF</v>
      </c>
      <c r="AH944" s="63"/>
      <c r="AI944" s="173" t="str">
        <f t="shared" si="487"/>
        <v>Remplir la colonne M</v>
      </c>
      <c r="AJ944" s="179" t="str">
        <f t="shared" si="471"/>
        <v>Remplir la colonne AH</v>
      </c>
      <c r="AK944" s="263" t="str">
        <f t="shared" si="488"/>
        <v>Remplir la colonne I</v>
      </c>
      <c r="AL944" s="91"/>
      <c r="AM944" s="315" t="str">
        <f t="shared" si="472"/>
        <v>Remplir les terme C, P, T et TVA</v>
      </c>
      <c r="AN944" s="55"/>
      <c r="AO944" s="65"/>
      <c r="AP944" s="98" t="s">
        <v>64</v>
      </c>
      <c r="AQ944" s="63"/>
      <c r="AR944" s="87" t="str">
        <f t="shared" si="473"/>
        <v>Remplir la colonne AN ou AQ</v>
      </c>
      <c r="AS944" s="63"/>
      <c r="AT944" s="173" t="str">
        <f t="shared" si="489"/>
        <v>Remplir la colonne M</v>
      </c>
      <c r="AU944" s="179" t="str">
        <f t="shared" si="474"/>
        <v>Remplir la colonne AS</v>
      </c>
      <c r="AV944" s="263" t="str">
        <f t="shared" si="490"/>
        <v>Remplir la colonne I</v>
      </c>
      <c r="AW944" s="91"/>
      <c r="AX944" s="315" t="str">
        <f t="shared" si="475"/>
        <v>Remplir les termes C, P, T et TVA</v>
      </c>
      <c r="AY944" s="55"/>
      <c r="AZ944" s="65"/>
      <c r="BA944" s="98" t="s">
        <v>64</v>
      </c>
      <c r="BB944" s="63"/>
      <c r="BC944" s="87" t="str">
        <f t="shared" si="476"/>
        <v>Remplir la colonne AY ou BB</v>
      </c>
      <c r="BD944" s="63"/>
      <c r="BE944" s="173" t="str">
        <f t="shared" si="491"/>
        <v>Remplir la colonne M</v>
      </c>
      <c r="BF944" s="179" t="str">
        <f t="shared" si="477"/>
        <v>Remplir la colonne BD</v>
      </c>
      <c r="BG944" s="263" t="str">
        <f t="shared" si="492"/>
        <v>Remplir la colonne I</v>
      </c>
      <c r="BH944" s="91"/>
      <c r="BI944" s="315" t="str">
        <f t="shared" si="478"/>
        <v>Remplir les termes C, P, T et TVA</v>
      </c>
      <c r="BJ944" s="55"/>
      <c r="BK944" s="65"/>
      <c r="BL944" s="98" t="s">
        <v>64</v>
      </c>
      <c r="BM944" s="63"/>
      <c r="BN944" s="87" t="str">
        <f t="shared" si="479"/>
        <v>Remplir la colonne BJ ou BM</v>
      </c>
      <c r="BO944" s="63"/>
      <c r="BP944" s="173" t="str">
        <f t="shared" si="493"/>
        <v>Remplir la colonne M</v>
      </c>
      <c r="BQ944" s="179" t="str">
        <f t="shared" si="480"/>
        <v>Remplir la colonne BO</v>
      </c>
      <c r="BR944" s="263" t="str">
        <f t="shared" si="494"/>
        <v>Remplir la colonne I</v>
      </c>
      <c r="BS944" s="91"/>
      <c r="BT944" s="315" t="str">
        <f t="shared" si="481"/>
        <v>Remplir les termes C, P, T et TVA</v>
      </c>
      <c r="BU944" s="55"/>
      <c r="BV944" s="65"/>
      <c r="BW944" s="98" t="s">
        <v>64</v>
      </c>
      <c r="BX944" s="63"/>
      <c r="BY944" s="87" t="str">
        <f t="shared" si="482"/>
        <v>Remplir la colonne BU ou BX</v>
      </c>
      <c r="BZ944" s="63"/>
      <c r="CA944" s="173" t="str">
        <f t="shared" si="495"/>
        <v>Remplir la colonne M</v>
      </c>
      <c r="CB944" s="179" t="str">
        <f t="shared" si="483"/>
        <v>Remplir la colonne BZ</v>
      </c>
      <c r="CC944" s="263" t="str">
        <f t="shared" si="496"/>
        <v>Remplir la colonne I</v>
      </c>
      <c r="CD944" s="91"/>
      <c r="CE944" s="315" t="str">
        <f t="shared" si="484"/>
        <v>Remplir les termes C, P, T et TVA</v>
      </c>
      <c r="CF944" s="61" t="str">
        <f t="shared" si="465"/>
        <v>REMPLIR TYPE DE CLIENT</v>
      </c>
      <c r="CG944" s="107" t="str">
        <f t="shared" si="485"/>
        <v>Montant total de l'aide demandée non indiqué</v>
      </c>
      <c r="CH944" s="1"/>
      <c r="CI944" s="1"/>
      <c r="CJ944" s="1"/>
      <c r="CK944" s="1"/>
      <c r="CL944" s="1"/>
    </row>
    <row r="945" spans="1:90" x14ac:dyDescent="0.25">
      <c r="A945" s="51"/>
      <c r="B945" s="111"/>
      <c r="C945" s="111"/>
      <c r="D945" s="111"/>
      <c r="E945" s="111"/>
      <c r="F945" s="111"/>
      <c r="G945" s="132"/>
      <c r="H945" s="151"/>
      <c r="I945" s="299"/>
      <c r="J945" s="152"/>
      <c r="K945" s="153"/>
      <c r="L945" s="169"/>
      <c r="M945" s="39"/>
      <c r="N945" s="90"/>
      <c r="O945" s="39"/>
      <c r="P945" s="23"/>
      <c r="Q945" s="170">
        <f t="shared" si="466"/>
        <v>0</v>
      </c>
      <c r="R945" s="55"/>
      <c r="S945" s="65"/>
      <c r="T945" s="98" t="s">
        <v>64</v>
      </c>
      <c r="U945" s="63"/>
      <c r="V945" s="87" t="str">
        <f t="shared" si="467"/>
        <v>Remplir la colonne R ou U</v>
      </c>
      <c r="W945" s="63"/>
      <c r="X945" s="173" t="str">
        <f t="shared" si="464"/>
        <v>Remplir la colonne M</v>
      </c>
      <c r="Y945" s="179" t="str">
        <f t="shared" si="468"/>
        <v>Remplir la colonne W</v>
      </c>
      <c r="Z945" s="263" t="str">
        <f t="shared" si="486"/>
        <v>Remplir la colonne I</v>
      </c>
      <c r="AA945" s="91"/>
      <c r="AB945" s="315" t="str">
        <f t="shared" si="469"/>
        <v>Remplir les termes C, P, T et TVA</v>
      </c>
      <c r="AC945" s="55"/>
      <c r="AD945" s="65"/>
      <c r="AE945" s="98" t="s">
        <v>64</v>
      </c>
      <c r="AF945" s="63"/>
      <c r="AG945" s="87" t="str">
        <f t="shared" si="470"/>
        <v>Remplir la colonne AC ou AF</v>
      </c>
      <c r="AH945" s="63"/>
      <c r="AI945" s="173" t="str">
        <f t="shared" si="487"/>
        <v>Remplir la colonne M</v>
      </c>
      <c r="AJ945" s="179" t="str">
        <f t="shared" si="471"/>
        <v>Remplir la colonne AH</v>
      </c>
      <c r="AK945" s="263" t="str">
        <f t="shared" si="488"/>
        <v>Remplir la colonne I</v>
      </c>
      <c r="AL945" s="91"/>
      <c r="AM945" s="315" t="str">
        <f t="shared" si="472"/>
        <v>Remplir les terme C, P, T et TVA</v>
      </c>
      <c r="AN945" s="55"/>
      <c r="AO945" s="65"/>
      <c r="AP945" s="98" t="s">
        <v>64</v>
      </c>
      <c r="AQ945" s="63"/>
      <c r="AR945" s="87" t="str">
        <f t="shared" si="473"/>
        <v>Remplir la colonne AN ou AQ</v>
      </c>
      <c r="AS945" s="63"/>
      <c r="AT945" s="173" t="str">
        <f t="shared" si="489"/>
        <v>Remplir la colonne M</v>
      </c>
      <c r="AU945" s="179" t="str">
        <f t="shared" si="474"/>
        <v>Remplir la colonne AS</v>
      </c>
      <c r="AV945" s="263" t="str">
        <f t="shared" si="490"/>
        <v>Remplir la colonne I</v>
      </c>
      <c r="AW945" s="91"/>
      <c r="AX945" s="315" t="str">
        <f t="shared" si="475"/>
        <v>Remplir les termes C, P, T et TVA</v>
      </c>
      <c r="AY945" s="55"/>
      <c r="AZ945" s="65"/>
      <c r="BA945" s="98" t="s">
        <v>64</v>
      </c>
      <c r="BB945" s="63"/>
      <c r="BC945" s="87" t="str">
        <f t="shared" si="476"/>
        <v>Remplir la colonne AY ou BB</v>
      </c>
      <c r="BD945" s="63"/>
      <c r="BE945" s="173" t="str">
        <f t="shared" si="491"/>
        <v>Remplir la colonne M</v>
      </c>
      <c r="BF945" s="179" t="str">
        <f t="shared" si="477"/>
        <v>Remplir la colonne BD</v>
      </c>
      <c r="BG945" s="263" t="str">
        <f t="shared" si="492"/>
        <v>Remplir la colonne I</v>
      </c>
      <c r="BH945" s="91"/>
      <c r="BI945" s="315" t="str">
        <f t="shared" si="478"/>
        <v>Remplir les termes C, P, T et TVA</v>
      </c>
      <c r="BJ945" s="55"/>
      <c r="BK945" s="65"/>
      <c r="BL945" s="98" t="s">
        <v>64</v>
      </c>
      <c r="BM945" s="63"/>
      <c r="BN945" s="87" t="str">
        <f t="shared" si="479"/>
        <v>Remplir la colonne BJ ou BM</v>
      </c>
      <c r="BO945" s="63"/>
      <c r="BP945" s="173" t="str">
        <f t="shared" si="493"/>
        <v>Remplir la colonne M</v>
      </c>
      <c r="BQ945" s="179" t="str">
        <f t="shared" si="480"/>
        <v>Remplir la colonne BO</v>
      </c>
      <c r="BR945" s="263" t="str">
        <f t="shared" si="494"/>
        <v>Remplir la colonne I</v>
      </c>
      <c r="BS945" s="91"/>
      <c r="BT945" s="315" t="str">
        <f t="shared" si="481"/>
        <v>Remplir les termes C, P, T et TVA</v>
      </c>
      <c r="BU945" s="55"/>
      <c r="BV945" s="65"/>
      <c r="BW945" s="98" t="s">
        <v>64</v>
      </c>
      <c r="BX945" s="63"/>
      <c r="BY945" s="87" t="str">
        <f t="shared" si="482"/>
        <v>Remplir la colonne BU ou BX</v>
      </c>
      <c r="BZ945" s="63"/>
      <c r="CA945" s="173" t="str">
        <f t="shared" si="495"/>
        <v>Remplir la colonne M</v>
      </c>
      <c r="CB945" s="179" t="str">
        <f t="shared" si="483"/>
        <v>Remplir la colonne BZ</v>
      </c>
      <c r="CC945" s="263" t="str">
        <f t="shared" si="496"/>
        <v>Remplir la colonne I</v>
      </c>
      <c r="CD945" s="91"/>
      <c r="CE945" s="315" t="str">
        <f t="shared" si="484"/>
        <v>Remplir les termes C, P, T et TVA</v>
      </c>
      <c r="CF945" s="61" t="str">
        <f t="shared" si="465"/>
        <v>REMPLIR TYPE DE CLIENT</v>
      </c>
      <c r="CG945" s="107" t="str">
        <f t="shared" si="485"/>
        <v>Montant total de l'aide demandée non indiqué</v>
      </c>
      <c r="CH945" s="1"/>
      <c r="CI945" s="1"/>
      <c r="CJ945" s="1"/>
      <c r="CK945" s="1"/>
      <c r="CL945" s="1"/>
    </row>
    <row r="946" spans="1:90" x14ac:dyDescent="0.25">
      <c r="A946" s="51"/>
      <c r="B946" s="111"/>
      <c r="C946" s="111"/>
      <c r="D946" s="111"/>
      <c r="E946" s="111"/>
      <c r="F946" s="111"/>
      <c r="G946" s="132"/>
      <c r="H946" s="151"/>
      <c r="I946" s="299"/>
      <c r="J946" s="152"/>
      <c r="K946" s="153"/>
      <c r="L946" s="169"/>
      <c r="M946" s="39"/>
      <c r="N946" s="90"/>
      <c r="O946" s="39"/>
      <c r="P946" s="23"/>
      <c r="Q946" s="170">
        <f t="shared" si="466"/>
        <v>0</v>
      </c>
      <c r="R946" s="55"/>
      <c r="S946" s="65"/>
      <c r="T946" s="98" t="s">
        <v>64</v>
      </c>
      <c r="U946" s="63"/>
      <c r="V946" s="87" t="str">
        <f t="shared" si="467"/>
        <v>Remplir la colonne R ou U</v>
      </c>
      <c r="W946" s="63"/>
      <c r="X946" s="173" t="str">
        <f t="shared" si="464"/>
        <v>Remplir la colonne M</v>
      </c>
      <c r="Y946" s="179" t="str">
        <f t="shared" si="468"/>
        <v>Remplir la colonne W</v>
      </c>
      <c r="Z946" s="263" t="str">
        <f t="shared" si="486"/>
        <v>Remplir la colonne I</v>
      </c>
      <c r="AA946" s="91"/>
      <c r="AB946" s="315" t="str">
        <f t="shared" si="469"/>
        <v>Remplir les termes C, P, T et TVA</v>
      </c>
      <c r="AC946" s="55"/>
      <c r="AD946" s="65"/>
      <c r="AE946" s="98" t="s">
        <v>64</v>
      </c>
      <c r="AF946" s="63"/>
      <c r="AG946" s="87" t="str">
        <f t="shared" si="470"/>
        <v>Remplir la colonne AC ou AF</v>
      </c>
      <c r="AH946" s="63"/>
      <c r="AI946" s="173" t="str">
        <f t="shared" si="487"/>
        <v>Remplir la colonne M</v>
      </c>
      <c r="AJ946" s="179" t="str">
        <f t="shared" si="471"/>
        <v>Remplir la colonne AH</v>
      </c>
      <c r="AK946" s="263" t="str">
        <f t="shared" si="488"/>
        <v>Remplir la colonne I</v>
      </c>
      <c r="AL946" s="91"/>
      <c r="AM946" s="315" t="str">
        <f t="shared" si="472"/>
        <v>Remplir les terme C, P, T et TVA</v>
      </c>
      <c r="AN946" s="55"/>
      <c r="AO946" s="65"/>
      <c r="AP946" s="98" t="s">
        <v>64</v>
      </c>
      <c r="AQ946" s="63"/>
      <c r="AR946" s="87" t="str">
        <f t="shared" si="473"/>
        <v>Remplir la colonne AN ou AQ</v>
      </c>
      <c r="AS946" s="63"/>
      <c r="AT946" s="173" t="str">
        <f t="shared" si="489"/>
        <v>Remplir la colonne M</v>
      </c>
      <c r="AU946" s="179" t="str">
        <f t="shared" si="474"/>
        <v>Remplir la colonne AS</v>
      </c>
      <c r="AV946" s="263" t="str">
        <f t="shared" si="490"/>
        <v>Remplir la colonne I</v>
      </c>
      <c r="AW946" s="91"/>
      <c r="AX946" s="315" t="str">
        <f t="shared" si="475"/>
        <v>Remplir les termes C, P, T et TVA</v>
      </c>
      <c r="AY946" s="55"/>
      <c r="AZ946" s="65"/>
      <c r="BA946" s="98" t="s">
        <v>64</v>
      </c>
      <c r="BB946" s="63"/>
      <c r="BC946" s="87" t="str">
        <f t="shared" si="476"/>
        <v>Remplir la colonne AY ou BB</v>
      </c>
      <c r="BD946" s="63"/>
      <c r="BE946" s="173" t="str">
        <f t="shared" si="491"/>
        <v>Remplir la colonne M</v>
      </c>
      <c r="BF946" s="179" t="str">
        <f t="shared" si="477"/>
        <v>Remplir la colonne BD</v>
      </c>
      <c r="BG946" s="263" t="str">
        <f t="shared" si="492"/>
        <v>Remplir la colonne I</v>
      </c>
      <c r="BH946" s="91"/>
      <c r="BI946" s="315" t="str">
        <f t="shared" si="478"/>
        <v>Remplir les termes C, P, T et TVA</v>
      </c>
      <c r="BJ946" s="55"/>
      <c r="BK946" s="65"/>
      <c r="BL946" s="98" t="s">
        <v>64</v>
      </c>
      <c r="BM946" s="63"/>
      <c r="BN946" s="87" t="str">
        <f t="shared" si="479"/>
        <v>Remplir la colonne BJ ou BM</v>
      </c>
      <c r="BO946" s="63"/>
      <c r="BP946" s="173" t="str">
        <f t="shared" si="493"/>
        <v>Remplir la colonne M</v>
      </c>
      <c r="BQ946" s="179" t="str">
        <f t="shared" si="480"/>
        <v>Remplir la colonne BO</v>
      </c>
      <c r="BR946" s="263" t="str">
        <f t="shared" si="494"/>
        <v>Remplir la colonne I</v>
      </c>
      <c r="BS946" s="91"/>
      <c r="BT946" s="315" t="str">
        <f t="shared" si="481"/>
        <v>Remplir les termes C, P, T et TVA</v>
      </c>
      <c r="BU946" s="55"/>
      <c r="BV946" s="65"/>
      <c r="BW946" s="98" t="s">
        <v>64</v>
      </c>
      <c r="BX946" s="63"/>
      <c r="BY946" s="87" t="str">
        <f t="shared" si="482"/>
        <v>Remplir la colonne BU ou BX</v>
      </c>
      <c r="BZ946" s="63"/>
      <c r="CA946" s="173" t="str">
        <f t="shared" si="495"/>
        <v>Remplir la colonne M</v>
      </c>
      <c r="CB946" s="179" t="str">
        <f t="shared" si="483"/>
        <v>Remplir la colonne BZ</v>
      </c>
      <c r="CC946" s="263" t="str">
        <f t="shared" si="496"/>
        <v>Remplir la colonne I</v>
      </c>
      <c r="CD946" s="91"/>
      <c r="CE946" s="315" t="str">
        <f t="shared" si="484"/>
        <v>Remplir les termes C, P, T et TVA</v>
      </c>
      <c r="CF946" s="61" t="str">
        <f t="shared" si="465"/>
        <v>REMPLIR TYPE DE CLIENT</v>
      </c>
      <c r="CG946" s="107" t="str">
        <f t="shared" si="485"/>
        <v>Montant total de l'aide demandée non indiqué</v>
      </c>
      <c r="CH946" s="1"/>
      <c r="CI946" s="1"/>
      <c r="CJ946" s="1"/>
      <c r="CK946" s="1"/>
      <c r="CL946" s="1"/>
    </row>
    <row r="947" spans="1:90" x14ac:dyDescent="0.25">
      <c r="A947" s="51"/>
      <c r="B947" s="111"/>
      <c r="C947" s="111"/>
      <c r="D947" s="111"/>
      <c r="E947" s="111"/>
      <c r="F947" s="111"/>
      <c r="G947" s="132"/>
      <c r="H947" s="151"/>
      <c r="I947" s="299"/>
      <c r="J947" s="152"/>
      <c r="K947" s="153"/>
      <c r="L947" s="169"/>
      <c r="M947" s="39"/>
      <c r="N947" s="90"/>
      <c r="O947" s="39"/>
      <c r="P947" s="23"/>
      <c r="Q947" s="170">
        <f t="shared" si="466"/>
        <v>0</v>
      </c>
      <c r="R947" s="55"/>
      <c r="S947" s="65"/>
      <c r="T947" s="98" t="s">
        <v>64</v>
      </c>
      <c r="U947" s="63"/>
      <c r="V947" s="87" t="str">
        <f t="shared" si="467"/>
        <v>Remplir la colonne R ou U</v>
      </c>
      <c r="W947" s="63"/>
      <c r="X947" s="173" t="str">
        <f t="shared" si="464"/>
        <v>Remplir la colonne M</v>
      </c>
      <c r="Y947" s="179" t="str">
        <f t="shared" si="468"/>
        <v>Remplir la colonne W</v>
      </c>
      <c r="Z947" s="263" t="str">
        <f t="shared" si="486"/>
        <v>Remplir la colonne I</v>
      </c>
      <c r="AA947" s="91"/>
      <c r="AB947" s="315" t="str">
        <f t="shared" si="469"/>
        <v>Remplir les termes C, P, T et TVA</v>
      </c>
      <c r="AC947" s="55"/>
      <c r="AD947" s="65"/>
      <c r="AE947" s="98" t="s">
        <v>64</v>
      </c>
      <c r="AF947" s="63"/>
      <c r="AG947" s="87" t="str">
        <f t="shared" si="470"/>
        <v>Remplir la colonne AC ou AF</v>
      </c>
      <c r="AH947" s="63"/>
      <c r="AI947" s="173" t="str">
        <f t="shared" si="487"/>
        <v>Remplir la colonne M</v>
      </c>
      <c r="AJ947" s="179" t="str">
        <f t="shared" si="471"/>
        <v>Remplir la colonne AH</v>
      </c>
      <c r="AK947" s="263" t="str">
        <f t="shared" si="488"/>
        <v>Remplir la colonne I</v>
      </c>
      <c r="AL947" s="91"/>
      <c r="AM947" s="315" t="str">
        <f t="shared" si="472"/>
        <v>Remplir les terme C, P, T et TVA</v>
      </c>
      <c r="AN947" s="55"/>
      <c r="AO947" s="65"/>
      <c r="AP947" s="98" t="s">
        <v>64</v>
      </c>
      <c r="AQ947" s="63"/>
      <c r="AR947" s="87" t="str">
        <f t="shared" si="473"/>
        <v>Remplir la colonne AN ou AQ</v>
      </c>
      <c r="AS947" s="63"/>
      <c r="AT947" s="173" t="str">
        <f t="shared" si="489"/>
        <v>Remplir la colonne M</v>
      </c>
      <c r="AU947" s="179" t="str">
        <f t="shared" si="474"/>
        <v>Remplir la colonne AS</v>
      </c>
      <c r="AV947" s="263" t="str">
        <f t="shared" si="490"/>
        <v>Remplir la colonne I</v>
      </c>
      <c r="AW947" s="91"/>
      <c r="AX947" s="315" t="str">
        <f t="shared" si="475"/>
        <v>Remplir les termes C, P, T et TVA</v>
      </c>
      <c r="AY947" s="55"/>
      <c r="AZ947" s="65"/>
      <c r="BA947" s="98" t="s">
        <v>64</v>
      </c>
      <c r="BB947" s="63"/>
      <c r="BC947" s="87" t="str">
        <f t="shared" si="476"/>
        <v>Remplir la colonne AY ou BB</v>
      </c>
      <c r="BD947" s="63"/>
      <c r="BE947" s="173" t="str">
        <f t="shared" si="491"/>
        <v>Remplir la colonne M</v>
      </c>
      <c r="BF947" s="179" t="str">
        <f t="shared" si="477"/>
        <v>Remplir la colonne BD</v>
      </c>
      <c r="BG947" s="263" t="str">
        <f t="shared" si="492"/>
        <v>Remplir la colonne I</v>
      </c>
      <c r="BH947" s="91"/>
      <c r="BI947" s="315" t="str">
        <f t="shared" si="478"/>
        <v>Remplir les termes C, P, T et TVA</v>
      </c>
      <c r="BJ947" s="55"/>
      <c r="BK947" s="65"/>
      <c r="BL947" s="98" t="s">
        <v>64</v>
      </c>
      <c r="BM947" s="63"/>
      <c r="BN947" s="87" t="str">
        <f t="shared" si="479"/>
        <v>Remplir la colonne BJ ou BM</v>
      </c>
      <c r="BO947" s="63"/>
      <c r="BP947" s="173" t="str">
        <f t="shared" si="493"/>
        <v>Remplir la colonne M</v>
      </c>
      <c r="BQ947" s="179" t="str">
        <f t="shared" si="480"/>
        <v>Remplir la colonne BO</v>
      </c>
      <c r="BR947" s="263" t="str">
        <f t="shared" si="494"/>
        <v>Remplir la colonne I</v>
      </c>
      <c r="BS947" s="91"/>
      <c r="BT947" s="315" t="str">
        <f t="shared" si="481"/>
        <v>Remplir les termes C, P, T et TVA</v>
      </c>
      <c r="BU947" s="55"/>
      <c r="BV947" s="65"/>
      <c r="BW947" s="98" t="s">
        <v>64</v>
      </c>
      <c r="BX947" s="63"/>
      <c r="BY947" s="87" t="str">
        <f t="shared" si="482"/>
        <v>Remplir la colonne BU ou BX</v>
      </c>
      <c r="BZ947" s="63"/>
      <c r="CA947" s="173" t="str">
        <f t="shared" si="495"/>
        <v>Remplir la colonne M</v>
      </c>
      <c r="CB947" s="179" t="str">
        <f t="shared" si="483"/>
        <v>Remplir la colonne BZ</v>
      </c>
      <c r="CC947" s="263" t="str">
        <f t="shared" si="496"/>
        <v>Remplir la colonne I</v>
      </c>
      <c r="CD947" s="91"/>
      <c r="CE947" s="315" t="str">
        <f t="shared" si="484"/>
        <v>Remplir les termes C, P, T et TVA</v>
      </c>
      <c r="CF947" s="61" t="str">
        <f t="shared" si="465"/>
        <v>REMPLIR TYPE DE CLIENT</v>
      </c>
      <c r="CG947" s="107" t="str">
        <f t="shared" si="485"/>
        <v>Montant total de l'aide demandée non indiqué</v>
      </c>
      <c r="CH947" s="1"/>
      <c r="CI947" s="1"/>
      <c r="CJ947" s="1"/>
      <c r="CK947" s="1"/>
      <c r="CL947" s="1"/>
    </row>
    <row r="948" spans="1:90" x14ac:dyDescent="0.25">
      <c r="A948" s="51"/>
      <c r="B948" s="111"/>
      <c r="C948" s="111"/>
      <c r="D948" s="111"/>
      <c r="E948" s="111"/>
      <c r="F948" s="111"/>
      <c r="G948" s="132"/>
      <c r="H948" s="151"/>
      <c r="I948" s="299"/>
      <c r="J948" s="152"/>
      <c r="K948" s="153"/>
      <c r="L948" s="169"/>
      <c r="M948" s="39"/>
      <c r="N948" s="90"/>
      <c r="O948" s="39"/>
      <c r="P948" s="23"/>
      <c r="Q948" s="170">
        <f t="shared" si="466"/>
        <v>0</v>
      </c>
      <c r="R948" s="55"/>
      <c r="S948" s="65"/>
      <c r="T948" s="98" t="s">
        <v>64</v>
      </c>
      <c r="U948" s="63"/>
      <c r="V948" s="87" t="str">
        <f t="shared" si="467"/>
        <v>Remplir la colonne R ou U</v>
      </c>
      <c r="W948" s="63"/>
      <c r="X948" s="173" t="str">
        <f t="shared" si="464"/>
        <v>Remplir la colonne M</v>
      </c>
      <c r="Y948" s="179" t="str">
        <f t="shared" si="468"/>
        <v>Remplir la colonne W</v>
      </c>
      <c r="Z948" s="263" t="str">
        <f t="shared" si="486"/>
        <v>Remplir la colonne I</v>
      </c>
      <c r="AA948" s="91"/>
      <c r="AB948" s="315" t="str">
        <f t="shared" si="469"/>
        <v>Remplir les termes C, P, T et TVA</v>
      </c>
      <c r="AC948" s="55"/>
      <c r="AD948" s="65"/>
      <c r="AE948" s="98" t="s">
        <v>64</v>
      </c>
      <c r="AF948" s="63"/>
      <c r="AG948" s="87" t="str">
        <f t="shared" si="470"/>
        <v>Remplir la colonne AC ou AF</v>
      </c>
      <c r="AH948" s="63"/>
      <c r="AI948" s="173" t="str">
        <f t="shared" si="487"/>
        <v>Remplir la colonne M</v>
      </c>
      <c r="AJ948" s="179" t="str">
        <f t="shared" si="471"/>
        <v>Remplir la colonne AH</v>
      </c>
      <c r="AK948" s="263" t="str">
        <f t="shared" si="488"/>
        <v>Remplir la colonne I</v>
      </c>
      <c r="AL948" s="91"/>
      <c r="AM948" s="315" t="str">
        <f t="shared" si="472"/>
        <v>Remplir les terme C, P, T et TVA</v>
      </c>
      <c r="AN948" s="55"/>
      <c r="AO948" s="65"/>
      <c r="AP948" s="98" t="s">
        <v>64</v>
      </c>
      <c r="AQ948" s="63"/>
      <c r="AR948" s="87" t="str">
        <f t="shared" si="473"/>
        <v>Remplir la colonne AN ou AQ</v>
      </c>
      <c r="AS948" s="63"/>
      <c r="AT948" s="173" t="str">
        <f t="shared" si="489"/>
        <v>Remplir la colonne M</v>
      </c>
      <c r="AU948" s="179" t="str">
        <f t="shared" si="474"/>
        <v>Remplir la colonne AS</v>
      </c>
      <c r="AV948" s="263" t="str">
        <f t="shared" si="490"/>
        <v>Remplir la colonne I</v>
      </c>
      <c r="AW948" s="91"/>
      <c r="AX948" s="315" t="str">
        <f t="shared" si="475"/>
        <v>Remplir les termes C, P, T et TVA</v>
      </c>
      <c r="AY948" s="55"/>
      <c r="AZ948" s="65"/>
      <c r="BA948" s="98" t="s">
        <v>64</v>
      </c>
      <c r="BB948" s="63"/>
      <c r="BC948" s="87" t="str">
        <f t="shared" si="476"/>
        <v>Remplir la colonne AY ou BB</v>
      </c>
      <c r="BD948" s="63"/>
      <c r="BE948" s="173" t="str">
        <f t="shared" si="491"/>
        <v>Remplir la colonne M</v>
      </c>
      <c r="BF948" s="179" t="str">
        <f t="shared" si="477"/>
        <v>Remplir la colonne BD</v>
      </c>
      <c r="BG948" s="263" t="str">
        <f t="shared" si="492"/>
        <v>Remplir la colonne I</v>
      </c>
      <c r="BH948" s="91"/>
      <c r="BI948" s="315" t="str">
        <f t="shared" si="478"/>
        <v>Remplir les termes C, P, T et TVA</v>
      </c>
      <c r="BJ948" s="55"/>
      <c r="BK948" s="65"/>
      <c r="BL948" s="98" t="s">
        <v>64</v>
      </c>
      <c r="BM948" s="63"/>
      <c r="BN948" s="87" t="str">
        <f t="shared" si="479"/>
        <v>Remplir la colonne BJ ou BM</v>
      </c>
      <c r="BO948" s="63"/>
      <c r="BP948" s="173" t="str">
        <f t="shared" si="493"/>
        <v>Remplir la colonne M</v>
      </c>
      <c r="BQ948" s="179" t="str">
        <f t="shared" si="480"/>
        <v>Remplir la colonne BO</v>
      </c>
      <c r="BR948" s="263" t="str">
        <f t="shared" si="494"/>
        <v>Remplir la colonne I</v>
      </c>
      <c r="BS948" s="91"/>
      <c r="BT948" s="315" t="str">
        <f t="shared" si="481"/>
        <v>Remplir les termes C, P, T et TVA</v>
      </c>
      <c r="BU948" s="55"/>
      <c r="BV948" s="65"/>
      <c r="BW948" s="98" t="s">
        <v>64</v>
      </c>
      <c r="BX948" s="63"/>
      <c r="BY948" s="87" t="str">
        <f t="shared" si="482"/>
        <v>Remplir la colonne BU ou BX</v>
      </c>
      <c r="BZ948" s="63"/>
      <c r="CA948" s="173" t="str">
        <f t="shared" si="495"/>
        <v>Remplir la colonne M</v>
      </c>
      <c r="CB948" s="179" t="str">
        <f t="shared" si="483"/>
        <v>Remplir la colonne BZ</v>
      </c>
      <c r="CC948" s="263" t="str">
        <f t="shared" si="496"/>
        <v>Remplir la colonne I</v>
      </c>
      <c r="CD948" s="91"/>
      <c r="CE948" s="315" t="str">
        <f t="shared" si="484"/>
        <v>Remplir les termes C, P, T et TVA</v>
      </c>
      <c r="CF948" s="61" t="str">
        <f t="shared" si="465"/>
        <v>REMPLIR TYPE DE CLIENT</v>
      </c>
      <c r="CG948" s="107" t="str">
        <f t="shared" si="485"/>
        <v>Montant total de l'aide demandée non indiqué</v>
      </c>
      <c r="CH948" s="1"/>
      <c r="CI948" s="1"/>
      <c r="CJ948" s="1"/>
      <c r="CK948" s="1"/>
      <c r="CL948" s="1"/>
    </row>
    <row r="949" spans="1:90" x14ac:dyDescent="0.25">
      <c r="A949" s="51"/>
      <c r="B949" s="111"/>
      <c r="C949" s="111"/>
      <c r="D949" s="111"/>
      <c r="E949" s="111"/>
      <c r="F949" s="111"/>
      <c r="G949" s="132"/>
      <c r="H949" s="151"/>
      <c r="I949" s="299"/>
      <c r="J949" s="152"/>
      <c r="K949" s="153"/>
      <c r="L949" s="169"/>
      <c r="M949" s="39"/>
      <c r="N949" s="90"/>
      <c r="O949" s="39"/>
      <c r="P949" s="23"/>
      <c r="Q949" s="170">
        <f t="shared" si="466"/>
        <v>0</v>
      </c>
      <c r="R949" s="55"/>
      <c r="S949" s="65"/>
      <c r="T949" s="98" t="s">
        <v>64</v>
      </c>
      <c r="U949" s="63"/>
      <c r="V949" s="87" t="str">
        <f t="shared" si="467"/>
        <v>Remplir la colonne R ou U</v>
      </c>
      <c r="W949" s="63"/>
      <c r="X949" s="173" t="str">
        <f t="shared" si="464"/>
        <v>Remplir la colonne M</v>
      </c>
      <c r="Y949" s="179" t="str">
        <f t="shared" si="468"/>
        <v>Remplir la colonne W</v>
      </c>
      <c r="Z949" s="263" t="str">
        <f t="shared" si="486"/>
        <v>Remplir la colonne I</v>
      </c>
      <c r="AA949" s="91"/>
      <c r="AB949" s="315" t="str">
        <f t="shared" si="469"/>
        <v>Remplir les termes C, P, T et TVA</v>
      </c>
      <c r="AC949" s="55"/>
      <c r="AD949" s="65"/>
      <c r="AE949" s="98" t="s">
        <v>64</v>
      </c>
      <c r="AF949" s="63"/>
      <c r="AG949" s="87" t="str">
        <f t="shared" si="470"/>
        <v>Remplir la colonne AC ou AF</v>
      </c>
      <c r="AH949" s="63"/>
      <c r="AI949" s="173" t="str">
        <f t="shared" si="487"/>
        <v>Remplir la colonne M</v>
      </c>
      <c r="AJ949" s="179" t="str">
        <f t="shared" si="471"/>
        <v>Remplir la colonne AH</v>
      </c>
      <c r="AK949" s="263" t="str">
        <f t="shared" si="488"/>
        <v>Remplir la colonne I</v>
      </c>
      <c r="AL949" s="91"/>
      <c r="AM949" s="315" t="str">
        <f t="shared" si="472"/>
        <v>Remplir les terme C, P, T et TVA</v>
      </c>
      <c r="AN949" s="55"/>
      <c r="AO949" s="65"/>
      <c r="AP949" s="98" t="s">
        <v>64</v>
      </c>
      <c r="AQ949" s="63"/>
      <c r="AR949" s="87" t="str">
        <f t="shared" si="473"/>
        <v>Remplir la colonne AN ou AQ</v>
      </c>
      <c r="AS949" s="63"/>
      <c r="AT949" s="173" t="str">
        <f t="shared" si="489"/>
        <v>Remplir la colonne M</v>
      </c>
      <c r="AU949" s="179" t="str">
        <f t="shared" si="474"/>
        <v>Remplir la colonne AS</v>
      </c>
      <c r="AV949" s="263" t="str">
        <f t="shared" si="490"/>
        <v>Remplir la colonne I</v>
      </c>
      <c r="AW949" s="91"/>
      <c r="AX949" s="315" t="str">
        <f t="shared" si="475"/>
        <v>Remplir les termes C, P, T et TVA</v>
      </c>
      <c r="AY949" s="55"/>
      <c r="AZ949" s="65"/>
      <c r="BA949" s="98" t="s">
        <v>64</v>
      </c>
      <c r="BB949" s="63"/>
      <c r="BC949" s="87" t="str">
        <f t="shared" si="476"/>
        <v>Remplir la colonne AY ou BB</v>
      </c>
      <c r="BD949" s="63"/>
      <c r="BE949" s="173" t="str">
        <f t="shared" si="491"/>
        <v>Remplir la colonne M</v>
      </c>
      <c r="BF949" s="179" t="str">
        <f t="shared" si="477"/>
        <v>Remplir la colonne BD</v>
      </c>
      <c r="BG949" s="263" t="str">
        <f t="shared" si="492"/>
        <v>Remplir la colonne I</v>
      </c>
      <c r="BH949" s="91"/>
      <c r="BI949" s="315" t="str">
        <f t="shared" si="478"/>
        <v>Remplir les termes C, P, T et TVA</v>
      </c>
      <c r="BJ949" s="55"/>
      <c r="BK949" s="65"/>
      <c r="BL949" s="98" t="s">
        <v>64</v>
      </c>
      <c r="BM949" s="63"/>
      <c r="BN949" s="87" t="str">
        <f t="shared" si="479"/>
        <v>Remplir la colonne BJ ou BM</v>
      </c>
      <c r="BO949" s="63"/>
      <c r="BP949" s="173" t="str">
        <f t="shared" si="493"/>
        <v>Remplir la colonne M</v>
      </c>
      <c r="BQ949" s="179" t="str">
        <f t="shared" si="480"/>
        <v>Remplir la colonne BO</v>
      </c>
      <c r="BR949" s="263" t="str">
        <f t="shared" si="494"/>
        <v>Remplir la colonne I</v>
      </c>
      <c r="BS949" s="91"/>
      <c r="BT949" s="315" t="str">
        <f t="shared" si="481"/>
        <v>Remplir les termes C, P, T et TVA</v>
      </c>
      <c r="BU949" s="55"/>
      <c r="BV949" s="65"/>
      <c r="BW949" s="98" t="s">
        <v>64</v>
      </c>
      <c r="BX949" s="63"/>
      <c r="BY949" s="87" t="str">
        <f t="shared" si="482"/>
        <v>Remplir la colonne BU ou BX</v>
      </c>
      <c r="BZ949" s="63"/>
      <c r="CA949" s="173" t="str">
        <f t="shared" si="495"/>
        <v>Remplir la colonne M</v>
      </c>
      <c r="CB949" s="179" t="str">
        <f t="shared" si="483"/>
        <v>Remplir la colonne BZ</v>
      </c>
      <c r="CC949" s="263" t="str">
        <f t="shared" si="496"/>
        <v>Remplir la colonne I</v>
      </c>
      <c r="CD949" s="91"/>
      <c r="CE949" s="315" t="str">
        <f t="shared" si="484"/>
        <v>Remplir les termes C, P, T et TVA</v>
      </c>
      <c r="CF949" s="61" t="str">
        <f t="shared" si="465"/>
        <v>REMPLIR TYPE DE CLIENT</v>
      </c>
      <c r="CG949" s="107" t="str">
        <f t="shared" si="485"/>
        <v>Montant total de l'aide demandée non indiqué</v>
      </c>
      <c r="CH949" s="1"/>
      <c r="CI949" s="1"/>
      <c r="CJ949" s="1"/>
      <c r="CK949" s="1"/>
      <c r="CL949" s="1"/>
    </row>
    <row r="950" spans="1:90" x14ac:dyDescent="0.25">
      <c r="A950" s="51"/>
      <c r="B950" s="111"/>
      <c r="C950" s="111"/>
      <c r="D950" s="111"/>
      <c r="E950" s="111"/>
      <c r="F950" s="111"/>
      <c r="G950" s="132"/>
      <c r="H950" s="151"/>
      <c r="I950" s="299"/>
      <c r="J950" s="152"/>
      <c r="K950" s="153"/>
      <c r="L950" s="169"/>
      <c r="M950" s="39"/>
      <c r="N950" s="90"/>
      <c r="O950" s="39"/>
      <c r="P950" s="23"/>
      <c r="Q950" s="170">
        <f t="shared" si="466"/>
        <v>0</v>
      </c>
      <c r="R950" s="55"/>
      <c r="S950" s="65"/>
      <c r="T950" s="98" t="s">
        <v>64</v>
      </c>
      <c r="U950" s="63"/>
      <c r="V950" s="87" t="str">
        <f t="shared" si="467"/>
        <v>Remplir la colonne R ou U</v>
      </c>
      <c r="W950" s="63"/>
      <c r="X950" s="173" t="str">
        <f t="shared" si="464"/>
        <v>Remplir la colonne M</v>
      </c>
      <c r="Y950" s="179" t="str">
        <f t="shared" si="468"/>
        <v>Remplir la colonne W</v>
      </c>
      <c r="Z950" s="263" t="str">
        <f t="shared" si="486"/>
        <v>Remplir la colonne I</v>
      </c>
      <c r="AA950" s="91"/>
      <c r="AB950" s="315" t="str">
        <f t="shared" si="469"/>
        <v>Remplir les termes C, P, T et TVA</v>
      </c>
      <c r="AC950" s="55"/>
      <c r="AD950" s="65"/>
      <c r="AE950" s="98" t="s">
        <v>64</v>
      </c>
      <c r="AF950" s="63"/>
      <c r="AG950" s="87" t="str">
        <f t="shared" si="470"/>
        <v>Remplir la colonne AC ou AF</v>
      </c>
      <c r="AH950" s="63"/>
      <c r="AI950" s="173" t="str">
        <f t="shared" si="487"/>
        <v>Remplir la colonne M</v>
      </c>
      <c r="AJ950" s="179" t="str">
        <f t="shared" si="471"/>
        <v>Remplir la colonne AH</v>
      </c>
      <c r="AK950" s="263" t="str">
        <f t="shared" si="488"/>
        <v>Remplir la colonne I</v>
      </c>
      <c r="AL950" s="91"/>
      <c r="AM950" s="315" t="str">
        <f t="shared" si="472"/>
        <v>Remplir les terme C, P, T et TVA</v>
      </c>
      <c r="AN950" s="55"/>
      <c r="AO950" s="65"/>
      <c r="AP950" s="98" t="s">
        <v>64</v>
      </c>
      <c r="AQ950" s="63"/>
      <c r="AR950" s="87" t="str">
        <f t="shared" si="473"/>
        <v>Remplir la colonne AN ou AQ</v>
      </c>
      <c r="AS950" s="63"/>
      <c r="AT950" s="173" t="str">
        <f t="shared" si="489"/>
        <v>Remplir la colonne M</v>
      </c>
      <c r="AU950" s="179" t="str">
        <f t="shared" si="474"/>
        <v>Remplir la colonne AS</v>
      </c>
      <c r="AV950" s="263" t="str">
        <f t="shared" si="490"/>
        <v>Remplir la colonne I</v>
      </c>
      <c r="AW950" s="91"/>
      <c r="AX950" s="315" t="str">
        <f t="shared" si="475"/>
        <v>Remplir les termes C, P, T et TVA</v>
      </c>
      <c r="AY950" s="55"/>
      <c r="AZ950" s="65"/>
      <c r="BA950" s="98" t="s">
        <v>64</v>
      </c>
      <c r="BB950" s="63"/>
      <c r="BC950" s="87" t="str">
        <f t="shared" si="476"/>
        <v>Remplir la colonne AY ou BB</v>
      </c>
      <c r="BD950" s="63"/>
      <c r="BE950" s="173" t="str">
        <f t="shared" si="491"/>
        <v>Remplir la colonne M</v>
      </c>
      <c r="BF950" s="179" t="str">
        <f t="shared" si="477"/>
        <v>Remplir la colonne BD</v>
      </c>
      <c r="BG950" s="263" t="str">
        <f t="shared" si="492"/>
        <v>Remplir la colonne I</v>
      </c>
      <c r="BH950" s="91"/>
      <c r="BI950" s="315" t="str">
        <f t="shared" si="478"/>
        <v>Remplir les termes C, P, T et TVA</v>
      </c>
      <c r="BJ950" s="55"/>
      <c r="BK950" s="65"/>
      <c r="BL950" s="98" t="s">
        <v>64</v>
      </c>
      <c r="BM950" s="63"/>
      <c r="BN950" s="87" t="str">
        <f t="shared" si="479"/>
        <v>Remplir la colonne BJ ou BM</v>
      </c>
      <c r="BO950" s="63"/>
      <c r="BP950" s="173" t="str">
        <f t="shared" si="493"/>
        <v>Remplir la colonne M</v>
      </c>
      <c r="BQ950" s="179" t="str">
        <f t="shared" si="480"/>
        <v>Remplir la colonne BO</v>
      </c>
      <c r="BR950" s="263" t="str">
        <f t="shared" si="494"/>
        <v>Remplir la colonne I</v>
      </c>
      <c r="BS950" s="91"/>
      <c r="BT950" s="315" t="str">
        <f t="shared" si="481"/>
        <v>Remplir les termes C, P, T et TVA</v>
      </c>
      <c r="BU950" s="55"/>
      <c r="BV950" s="65"/>
      <c r="BW950" s="98" t="s">
        <v>64</v>
      </c>
      <c r="BX950" s="63"/>
      <c r="BY950" s="87" t="str">
        <f t="shared" si="482"/>
        <v>Remplir la colonne BU ou BX</v>
      </c>
      <c r="BZ950" s="63"/>
      <c r="CA950" s="173" t="str">
        <f t="shared" si="495"/>
        <v>Remplir la colonne M</v>
      </c>
      <c r="CB950" s="179" t="str">
        <f t="shared" si="483"/>
        <v>Remplir la colonne BZ</v>
      </c>
      <c r="CC950" s="263" t="str">
        <f t="shared" si="496"/>
        <v>Remplir la colonne I</v>
      </c>
      <c r="CD950" s="91"/>
      <c r="CE950" s="315" t="str">
        <f t="shared" si="484"/>
        <v>Remplir les termes C, P, T et TVA</v>
      </c>
      <c r="CF950" s="61" t="str">
        <f t="shared" si="465"/>
        <v>REMPLIR TYPE DE CLIENT</v>
      </c>
      <c r="CG950" s="107" t="str">
        <f t="shared" si="485"/>
        <v>Montant total de l'aide demandée non indiqué</v>
      </c>
      <c r="CH950" s="1"/>
      <c r="CI950" s="1"/>
      <c r="CJ950" s="1"/>
      <c r="CK950" s="1"/>
      <c r="CL950" s="1"/>
    </row>
    <row r="951" spans="1:90" x14ac:dyDescent="0.25">
      <c r="A951" s="51"/>
      <c r="B951" s="111"/>
      <c r="C951" s="111"/>
      <c r="D951" s="111"/>
      <c r="E951" s="111"/>
      <c r="F951" s="111"/>
      <c r="G951" s="132"/>
      <c r="H951" s="151"/>
      <c r="I951" s="299"/>
      <c r="J951" s="152"/>
      <c r="K951" s="153"/>
      <c r="L951" s="169"/>
      <c r="M951" s="39"/>
      <c r="N951" s="90"/>
      <c r="O951" s="39"/>
      <c r="P951" s="23"/>
      <c r="Q951" s="170">
        <f t="shared" si="466"/>
        <v>0</v>
      </c>
      <c r="R951" s="55"/>
      <c r="S951" s="65"/>
      <c r="T951" s="98" t="s">
        <v>64</v>
      </c>
      <c r="U951" s="63"/>
      <c r="V951" s="87" t="str">
        <f t="shared" si="467"/>
        <v>Remplir la colonne R ou U</v>
      </c>
      <c r="W951" s="63"/>
      <c r="X951" s="173" t="str">
        <f t="shared" si="464"/>
        <v>Remplir la colonne M</v>
      </c>
      <c r="Y951" s="179" t="str">
        <f t="shared" si="468"/>
        <v>Remplir la colonne W</v>
      </c>
      <c r="Z951" s="263" t="str">
        <f t="shared" si="486"/>
        <v>Remplir la colonne I</v>
      </c>
      <c r="AA951" s="91"/>
      <c r="AB951" s="315" t="str">
        <f t="shared" si="469"/>
        <v>Remplir les termes C, P, T et TVA</v>
      </c>
      <c r="AC951" s="55"/>
      <c r="AD951" s="65"/>
      <c r="AE951" s="98" t="s">
        <v>64</v>
      </c>
      <c r="AF951" s="63"/>
      <c r="AG951" s="87" t="str">
        <f t="shared" si="470"/>
        <v>Remplir la colonne AC ou AF</v>
      </c>
      <c r="AH951" s="63"/>
      <c r="AI951" s="173" t="str">
        <f t="shared" si="487"/>
        <v>Remplir la colonne M</v>
      </c>
      <c r="AJ951" s="179" t="str">
        <f t="shared" si="471"/>
        <v>Remplir la colonne AH</v>
      </c>
      <c r="AK951" s="263" t="str">
        <f t="shared" si="488"/>
        <v>Remplir la colonne I</v>
      </c>
      <c r="AL951" s="91"/>
      <c r="AM951" s="315" t="str">
        <f t="shared" si="472"/>
        <v>Remplir les terme C, P, T et TVA</v>
      </c>
      <c r="AN951" s="55"/>
      <c r="AO951" s="65"/>
      <c r="AP951" s="98" t="s">
        <v>64</v>
      </c>
      <c r="AQ951" s="63"/>
      <c r="AR951" s="87" t="str">
        <f t="shared" si="473"/>
        <v>Remplir la colonne AN ou AQ</v>
      </c>
      <c r="AS951" s="63"/>
      <c r="AT951" s="173" t="str">
        <f t="shared" si="489"/>
        <v>Remplir la colonne M</v>
      </c>
      <c r="AU951" s="179" t="str">
        <f t="shared" si="474"/>
        <v>Remplir la colonne AS</v>
      </c>
      <c r="AV951" s="263" t="str">
        <f t="shared" si="490"/>
        <v>Remplir la colonne I</v>
      </c>
      <c r="AW951" s="91"/>
      <c r="AX951" s="315" t="str">
        <f t="shared" si="475"/>
        <v>Remplir les termes C, P, T et TVA</v>
      </c>
      <c r="AY951" s="55"/>
      <c r="AZ951" s="65"/>
      <c r="BA951" s="98" t="s">
        <v>64</v>
      </c>
      <c r="BB951" s="63"/>
      <c r="BC951" s="87" t="str">
        <f t="shared" si="476"/>
        <v>Remplir la colonne AY ou BB</v>
      </c>
      <c r="BD951" s="63"/>
      <c r="BE951" s="173" t="str">
        <f t="shared" si="491"/>
        <v>Remplir la colonne M</v>
      </c>
      <c r="BF951" s="179" t="str">
        <f t="shared" si="477"/>
        <v>Remplir la colonne BD</v>
      </c>
      <c r="BG951" s="263" t="str">
        <f t="shared" si="492"/>
        <v>Remplir la colonne I</v>
      </c>
      <c r="BH951" s="91"/>
      <c r="BI951" s="315" t="str">
        <f t="shared" si="478"/>
        <v>Remplir les termes C, P, T et TVA</v>
      </c>
      <c r="BJ951" s="55"/>
      <c r="BK951" s="65"/>
      <c r="BL951" s="98" t="s">
        <v>64</v>
      </c>
      <c r="BM951" s="63"/>
      <c r="BN951" s="87" t="str">
        <f t="shared" si="479"/>
        <v>Remplir la colonne BJ ou BM</v>
      </c>
      <c r="BO951" s="63"/>
      <c r="BP951" s="173" t="str">
        <f t="shared" si="493"/>
        <v>Remplir la colonne M</v>
      </c>
      <c r="BQ951" s="179" t="str">
        <f t="shared" si="480"/>
        <v>Remplir la colonne BO</v>
      </c>
      <c r="BR951" s="263" t="str">
        <f t="shared" si="494"/>
        <v>Remplir la colonne I</v>
      </c>
      <c r="BS951" s="91"/>
      <c r="BT951" s="315" t="str">
        <f t="shared" si="481"/>
        <v>Remplir les termes C, P, T et TVA</v>
      </c>
      <c r="BU951" s="55"/>
      <c r="BV951" s="65"/>
      <c r="BW951" s="98" t="s">
        <v>64</v>
      </c>
      <c r="BX951" s="63"/>
      <c r="BY951" s="87" t="str">
        <f t="shared" si="482"/>
        <v>Remplir la colonne BU ou BX</v>
      </c>
      <c r="BZ951" s="63"/>
      <c r="CA951" s="173" t="str">
        <f t="shared" si="495"/>
        <v>Remplir la colonne M</v>
      </c>
      <c r="CB951" s="179" t="str">
        <f t="shared" si="483"/>
        <v>Remplir la colonne BZ</v>
      </c>
      <c r="CC951" s="263" t="str">
        <f t="shared" si="496"/>
        <v>Remplir la colonne I</v>
      </c>
      <c r="CD951" s="91"/>
      <c r="CE951" s="315" t="str">
        <f t="shared" si="484"/>
        <v>Remplir les termes C, P, T et TVA</v>
      </c>
      <c r="CF951" s="61" t="str">
        <f t="shared" si="465"/>
        <v>REMPLIR TYPE DE CLIENT</v>
      </c>
      <c r="CG951" s="107" t="str">
        <f t="shared" si="485"/>
        <v>Montant total de l'aide demandée non indiqué</v>
      </c>
      <c r="CH951" s="1"/>
      <c r="CI951" s="1"/>
      <c r="CJ951" s="1"/>
      <c r="CK951" s="1"/>
      <c r="CL951" s="1"/>
    </row>
    <row r="952" spans="1:90" x14ac:dyDescent="0.25">
      <c r="A952" s="51"/>
      <c r="B952" s="111"/>
      <c r="C952" s="111"/>
      <c r="D952" s="111"/>
      <c r="E952" s="111"/>
      <c r="F952" s="111"/>
      <c r="G952" s="132"/>
      <c r="H952" s="151"/>
      <c r="I952" s="299"/>
      <c r="J952" s="152"/>
      <c r="K952" s="153"/>
      <c r="L952" s="169"/>
      <c r="M952" s="39"/>
      <c r="N952" s="90"/>
      <c r="O952" s="39"/>
      <c r="P952" s="23"/>
      <c r="Q952" s="170">
        <f t="shared" si="466"/>
        <v>0</v>
      </c>
      <c r="R952" s="55"/>
      <c r="S952" s="65"/>
      <c r="T952" s="98" t="s">
        <v>64</v>
      </c>
      <c r="U952" s="63"/>
      <c r="V952" s="87" t="str">
        <f t="shared" si="467"/>
        <v>Remplir la colonne R ou U</v>
      </c>
      <c r="W952" s="63"/>
      <c r="X952" s="173" t="str">
        <f t="shared" si="464"/>
        <v>Remplir la colonne M</v>
      </c>
      <c r="Y952" s="179" t="str">
        <f t="shared" si="468"/>
        <v>Remplir la colonne W</v>
      </c>
      <c r="Z952" s="263" t="str">
        <f t="shared" si="486"/>
        <v>Remplir la colonne I</v>
      </c>
      <c r="AA952" s="91"/>
      <c r="AB952" s="315" t="str">
        <f t="shared" si="469"/>
        <v>Remplir les termes C, P, T et TVA</v>
      </c>
      <c r="AC952" s="55"/>
      <c r="AD952" s="65"/>
      <c r="AE952" s="98" t="s">
        <v>64</v>
      </c>
      <c r="AF952" s="63"/>
      <c r="AG952" s="87" t="str">
        <f t="shared" si="470"/>
        <v>Remplir la colonne AC ou AF</v>
      </c>
      <c r="AH952" s="63"/>
      <c r="AI952" s="173" t="str">
        <f t="shared" si="487"/>
        <v>Remplir la colonne M</v>
      </c>
      <c r="AJ952" s="179" t="str">
        <f t="shared" si="471"/>
        <v>Remplir la colonne AH</v>
      </c>
      <c r="AK952" s="263" t="str">
        <f t="shared" si="488"/>
        <v>Remplir la colonne I</v>
      </c>
      <c r="AL952" s="91"/>
      <c r="AM952" s="315" t="str">
        <f t="shared" si="472"/>
        <v>Remplir les terme C, P, T et TVA</v>
      </c>
      <c r="AN952" s="55"/>
      <c r="AO952" s="65"/>
      <c r="AP952" s="98" t="s">
        <v>64</v>
      </c>
      <c r="AQ952" s="63"/>
      <c r="AR952" s="87" t="str">
        <f t="shared" si="473"/>
        <v>Remplir la colonne AN ou AQ</v>
      </c>
      <c r="AS952" s="63"/>
      <c r="AT952" s="173" t="str">
        <f t="shared" si="489"/>
        <v>Remplir la colonne M</v>
      </c>
      <c r="AU952" s="179" t="str">
        <f t="shared" si="474"/>
        <v>Remplir la colonne AS</v>
      </c>
      <c r="AV952" s="263" t="str">
        <f t="shared" si="490"/>
        <v>Remplir la colonne I</v>
      </c>
      <c r="AW952" s="91"/>
      <c r="AX952" s="315" t="str">
        <f t="shared" si="475"/>
        <v>Remplir les termes C, P, T et TVA</v>
      </c>
      <c r="AY952" s="55"/>
      <c r="AZ952" s="65"/>
      <c r="BA952" s="98" t="s">
        <v>64</v>
      </c>
      <c r="BB952" s="63"/>
      <c r="BC952" s="87" t="str">
        <f t="shared" si="476"/>
        <v>Remplir la colonne AY ou BB</v>
      </c>
      <c r="BD952" s="63"/>
      <c r="BE952" s="173" t="str">
        <f t="shared" si="491"/>
        <v>Remplir la colonne M</v>
      </c>
      <c r="BF952" s="179" t="str">
        <f t="shared" si="477"/>
        <v>Remplir la colonne BD</v>
      </c>
      <c r="BG952" s="263" t="str">
        <f t="shared" si="492"/>
        <v>Remplir la colonne I</v>
      </c>
      <c r="BH952" s="91"/>
      <c r="BI952" s="315" t="str">
        <f t="shared" si="478"/>
        <v>Remplir les termes C, P, T et TVA</v>
      </c>
      <c r="BJ952" s="55"/>
      <c r="BK952" s="65"/>
      <c r="BL952" s="98" t="s">
        <v>64</v>
      </c>
      <c r="BM952" s="63"/>
      <c r="BN952" s="87" t="str">
        <f t="shared" si="479"/>
        <v>Remplir la colonne BJ ou BM</v>
      </c>
      <c r="BO952" s="63"/>
      <c r="BP952" s="173" t="str">
        <f t="shared" si="493"/>
        <v>Remplir la colonne M</v>
      </c>
      <c r="BQ952" s="179" t="str">
        <f t="shared" si="480"/>
        <v>Remplir la colonne BO</v>
      </c>
      <c r="BR952" s="263" t="str">
        <f t="shared" si="494"/>
        <v>Remplir la colonne I</v>
      </c>
      <c r="BS952" s="91"/>
      <c r="BT952" s="315" t="str">
        <f t="shared" si="481"/>
        <v>Remplir les termes C, P, T et TVA</v>
      </c>
      <c r="BU952" s="55"/>
      <c r="BV952" s="65"/>
      <c r="BW952" s="98" t="s">
        <v>64</v>
      </c>
      <c r="BX952" s="63"/>
      <c r="BY952" s="87" t="str">
        <f t="shared" si="482"/>
        <v>Remplir la colonne BU ou BX</v>
      </c>
      <c r="BZ952" s="63"/>
      <c r="CA952" s="173" t="str">
        <f t="shared" si="495"/>
        <v>Remplir la colonne M</v>
      </c>
      <c r="CB952" s="179" t="str">
        <f t="shared" si="483"/>
        <v>Remplir la colonne BZ</v>
      </c>
      <c r="CC952" s="263" t="str">
        <f t="shared" si="496"/>
        <v>Remplir la colonne I</v>
      </c>
      <c r="CD952" s="91"/>
      <c r="CE952" s="315" t="str">
        <f t="shared" si="484"/>
        <v>Remplir les termes C, P, T et TVA</v>
      </c>
      <c r="CF952" s="61" t="str">
        <f t="shared" si="465"/>
        <v>REMPLIR TYPE DE CLIENT</v>
      </c>
      <c r="CG952" s="107" t="str">
        <f t="shared" si="485"/>
        <v>Montant total de l'aide demandée non indiqué</v>
      </c>
      <c r="CH952" s="1"/>
      <c r="CI952" s="1"/>
      <c r="CJ952" s="1"/>
      <c r="CK952" s="1"/>
      <c r="CL952" s="1"/>
    </row>
    <row r="953" spans="1:90" x14ac:dyDescent="0.25">
      <c r="A953" s="51"/>
      <c r="B953" s="111"/>
      <c r="C953" s="111"/>
      <c r="D953" s="111"/>
      <c r="E953" s="111"/>
      <c r="F953" s="111"/>
      <c r="G953" s="132"/>
      <c r="H953" s="151"/>
      <c r="I953" s="299"/>
      <c r="J953" s="152"/>
      <c r="K953" s="153"/>
      <c r="L953" s="169"/>
      <c r="M953" s="39"/>
      <c r="N953" s="90"/>
      <c r="O953" s="39"/>
      <c r="P953" s="23"/>
      <c r="Q953" s="170">
        <f t="shared" si="466"/>
        <v>0</v>
      </c>
      <c r="R953" s="55"/>
      <c r="S953" s="65"/>
      <c r="T953" s="98" t="s">
        <v>64</v>
      </c>
      <c r="U953" s="63"/>
      <c r="V953" s="87" t="str">
        <f t="shared" si="467"/>
        <v>Remplir la colonne R ou U</v>
      </c>
      <c r="W953" s="63"/>
      <c r="X953" s="173" t="str">
        <f t="shared" si="464"/>
        <v>Remplir la colonne M</v>
      </c>
      <c r="Y953" s="179" t="str">
        <f t="shared" si="468"/>
        <v>Remplir la colonne W</v>
      </c>
      <c r="Z953" s="263" t="str">
        <f t="shared" si="486"/>
        <v>Remplir la colonne I</v>
      </c>
      <c r="AA953" s="91"/>
      <c r="AB953" s="315" t="str">
        <f t="shared" si="469"/>
        <v>Remplir les termes C, P, T et TVA</v>
      </c>
      <c r="AC953" s="55"/>
      <c r="AD953" s="65"/>
      <c r="AE953" s="98" t="s">
        <v>64</v>
      </c>
      <c r="AF953" s="63"/>
      <c r="AG953" s="87" t="str">
        <f t="shared" si="470"/>
        <v>Remplir la colonne AC ou AF</v>
      </c>
      <c r="AH953" s="63"/>
      <c r="AI953" s="173" t="str">
        <f t="shared" si="487"/>
        <v>Remplir la colonne M</v>
      </c>
      <c r="AJ953" s="179" t="str">
        <f t="shared" si="471"/>
        <v>Remplir la colonne AH</v>
      </c>
      <c r="AK953" s="263" t="str">
        <f t="shared" si="488"/>
        <v>Remplir la colonne I</v>
      </c>
      <c r="AL953" s="91"/>
      <c r="AM953" s="315" t="str">
        <f t="shared" si="472"/>
        <v>Remplir les terme C, P, T et TVA</v>
      </c>
      <c r="AN953" s="55"/>
      <c r="AO953" s="65"/>
      <c r="AP953" s="98" t="s">
        <v>64</v>
      </c>
      <c r="AQ953" s="63"/>
      <c r="AR953" s="87" t="str">
        <f t="shared" si="473"/>
        <v>Remplir la colonne AN ou AQ</v>
      </c>
      <c r="AS953" s="63"/>
      <c r="AT953" s="173" t="str">
        <f t="shared" si="489"/>
        <v>Remplir la colonne M</v>
      </c>
      <c r="AU953" s="179" t="str">
        <f t="shared" si="474"/>
        <v>Remplir la colonne AS</v>
      </c>
      <c r="AV953" s="263" t="str">
        <f t="shared" si="490"/>
        <v>Remplir la colonne I</v>
      </c>
      <c r="AW953" s="91"/>
      <c r="AX953" s="315" t="str">
        <f t="shared" si="475"/>
        <v>Remplir les termes C, P, T et TVA</v>
      </c>
      <c r="AY953" s="55"/>
      <c r="AZ953" s="65"/>
      <c r="BA953" s="98" t="s">
        <v>64</v>
      </c>
      <c r="BB953" s="63"/>
      <c r="BC953" s="87" t="str">
        <f t="shared" si="476"/>
        <v>Remplir la colonne AY ou BB</v>
      </c>
      <c r="BD953" s="63"/>
      <c r="BE953" s="173" t="str">
        <f t="shared" si="491"/>
        <v>Remplir la colonne M</v>
      </c>
      <c r="BF953" s="179" t="str">
        <f t="shared" si="477"/>
        <v>Remplir la colonne BD</v>
      </c>
      <c r="BG953" s="263" t="str">
        <f t="shared" si="492"/>
        <v>Remplir la colonne I</v>
      </c>
      <c r="BH953" s="91"/>
      <c r="BI953" s="315" t="str">
        <f t="shared" si="478"/>
        <v>Remplir les termes C, P, T et TVA</v>
      </c>
      <c r="BJ953" s="55"/>
      <c r="BK953" s="65"/>
      <c r="BL953" s="98" t="s">
        <v>64</v>
      </c>
      <c r="BM953" s="63"/>
      <c r="BN953" s="87" t="str">
        <f t="shared" si="479"/>
        <v>Remplir la colonne BJ ou BM</v>
      </c>
      <c r="BO953" s="63"/>
      <c r="BP953" s="173" t="str">
        <f t="shared" si="493"/>
        <v>Remplir la colonne M</v>
      </c>
      <c r="BQ953" s="179" t="str">
        <f t="shared" si="480"/>
        <v>Remplir la colonne BO</v>
      </c>
      <c r="BR953" s="263" t="str">
        <f t="shared" si="494"/>
        <v>Remplir la colonne I</v>
      </c>
      <c r="BS953" s="91"/>
      <c r="BT953" s="315" t="str">
        <f t="shared" si="481"/>
        <v>Remplir les termes C, P, T et TVA</v>
      </c>
      <c r="BU953" s="55"/>
      <c r="BV953" s="65"/>
      <c r="BW953" s="98" t="s">
        <v>64</v>
      </c>
      <c r="BX953" s="63"/>
      <c r="BY953" s="87" t="str">
        <f t="shared" si="482"/>
        <v>Remplir la colonne BU ou BX</v>
      </c>
      <c r="BZ953" s="63"/>
      <c r="CA953" s="173" t="str">
        <f t="shared" si="495"/>
        <v>Remplir la colonne M</v>
      </c>
      <c r="CB953" s="179" t="str">
        <f t="shared" si="483"/>
        <v>Remplir la colonne BZ</v>
      </c>
      <c r="CC953" s="263" t="str">
        <f t="shared" si="496"/>
        <v>Remplir la colonne I</v>
      </c>
      <c r="CD953" s="91"/>
      <c r="CE953" s="315" t="str">
        <f t="shared" si="484"/>
        <v>Remplir les termes C, P, T et TVA</v>
      </c>
      <c r="CF953" s="61" t="str">
        <f t="shared" si="465"/>
        <v>REMPLIR TYPE DE CLIENT</v>
      </c>
      <c r="CG953" s="107" t="str">
        <f t="shared" si="485"/>
        <v>Montant total de l'aide demandée non indiqué</v>
      </c>
      <c r="CH953" s="1"/>
      <c r="CI953" s="1"/>
      <c r="CJ953" s="1"/>
      <c r="CK953" s="1"/>
      <c r="CL953" s="1"/>
    </row>
    <row r="954" spans="1:90" x14ac:dyDescent="0.25">
      <c r="A954" s="51"/>
      <c r="B954" s="111"/>
      <c r="C954" s="111"/>
      <c r="D954" s="111"/>
      <c r="E954" s="111"/>
      <c r="F954" s="111"/>
      <c r="G954" s="132"/>
      <c r="H954" s="151"/>
      <c r="I954" s="299"/>
      <c r="J954" s="152"/>
      <c r="K954" s="153"/>
      <c r="L954" s="169"/>
      <c r="M954" s="39"/>
      <c r="N954" s="90"/>
      <c r="O954" s="39"/>
      <c r="P954" s="23"/>
      <c r="Q954" s="170">
        <f t="shared" si="466"/>
        <v>0</v>
      </c>
      <c r="R954" s="55"/>
      <c r="S954" s="65"/>
      <c r="T954" s="98" t="s">
        <v>64</v>
      </c>
      <c r="U954" s="63"/>
      <c r="V954" s="87" t="str">
        <f t="shared" si="467"/>
        <v>Remplir la colonne R ou U</v>
      </c>
      <c r="W954" s="63"/>
      <c r="X954" s="173" t="str">
        <f t="shared" si="464"/>
        <v>Remplir la colonne M</v>
      </c>
      <c r="Y954" s="179" t="str">
        <f t="shared" si="468"/>
        <v>Remplir la colonne W</v>
      </c>
      <c r="Z954" s="263" t="str">
        <f t="shared" si="486"/>
        <v>Remplir la colonne I</v>
      </c>
      <c r="AA954" s="91"/>
      <c r="AB954" s="315" t="str">
        <f t="shared" si="469"/>
        <v>Remplir les termes C, P, T et TVA</v>
      </c>
      <c r="AC954" s="55"/>
      <c r="AD954" s="65"/>
      <c r="AE954" s="98" t="s">
        <v>64</v>
      </c>
      <c r="AF954" s="63"/>
      <c r="AG954" s="87" t="str">
        <f t="shared" si="470"/>
        <v>Remplir la colonne AC ou AF</v>
      </c>
      <c r="AH954" s="63"/>
      <c r="AI954" s="173" t="str">
        <f t="shared" si="487"/>
        <v>Remplir la colonne M</v>
      </c>
      <c r="AJ954" s="179" t="str">
        <f t="shared" si="471"/>
        <v>Remplir la colonne AH</v>
      </c>
      <c r="AK954" s="263" t="str">
        <f t="shared" si="488"/>
        <v>Remplir la colonne I</v>
      </c>
      <c r="AL954" s="91"/>
      <c r="AM954" s="315" t="str">
        <f t="shared" si="472"/>
        <v>Remplir les terme C, P, T et TVA</v>
      </c>
      <c r="AN954" s="55"/>
      <c r="AO954" s="65"/>
      <c r="AP954" s="98" t="s">
        <v>64</v>
      </c>
      <c r="AQ954" s="63"/>
      <c r="AR954" s="87" t="str">
        <f t="shared" si="473"/>
        <v>Remplir la colonne AN ou AQ</v>
      </c>
      <c r="AS954" s="63"/>
      <c r="AT954" s="173" t="str">
        <f t="shared" si="489"/>
        <v>Remplir la colonne M</v>
      </c>
      <c r="AU954" s="179" t="str">
        <f t="shared" si="474"/>
        <v>Remplir la colonne AS</v>
      </c>
      <c r="AV954" s="263" t="str">
        <f t="shared" si="490"/>
        <v>Remplir la colonne I</v>
      </c>
      <c r="AW954" s="91"/>
      <c r="AX954" s="315" t="str">
        <f t="shared" si="475"/>
        <v>Remplir les termes C, P, T et TVA</v>
      </c>
      <c r="AY954" s="55"/>
      <c r="AZ954" s="65"/>
      <c r="BA954" s="98" t="s">
        <v>64</v>
      </c>
      <c r="BB954" s="63"/>
      <c r="BC954" s="87" t="str">
        <f t="shared" si="476"/>
        <v>Remplir la colonne AY ou BB</v>
      </c>
      <c r="BD954" s="63"/>
      <c r="BE954" s="173" t="str">
        <f t="shared" si="491"/>
        <v>Remplir la colonne M</v>
      </c>
      <c r="BF954" s="179" t="str">
        <f t="shared" si="477"/>
        <v>Remplir la colonne BD</v>
      </c>
      <c r="BG954" s="263" t="str">
        <f t="shared" si="492"/>
        <v>Remplir la colonne I</v>
      </c>
      <c r="BH954" s="91"/>
      <c r="BI954" s="315" t="str">
        <f t="shared" si="478"/>
        <v>Remplir les termes C, P, T et TVA</v>
      </c>
      <c r="BJ954" s="55"/>
      <c r="BK954" s="65"/>
      <c r="BL954" s="98" t="s">
        <v>64</v>
      </c>
      <c r="BM954" s="63"/>
      <c r="BN954" s="87" t="str">
        <f t="shared" si="479"/>
        <v>Remplir la colonne BJ ou BM</v>
      </c>
      <c r="BO954" s="63"/>
      <c r="BP954" s="173" t="str">
        <f t="shared" si="493"/>
        <v>Remplir la colonne M</v>
      </c>
      <c r="BQ954" s="179" t="str">
        <f t="shared" si="480"/>
        <v>Remplir la colonne BO</v>
      </c>
      <c r="BR954" s="263" t="str">
        <f t="shared" si="494"/>
        <v>Remplir la colonne I</v>
      </c>
      <c r="BS954" s="91"/>
      <c r="BT954" s="315" t="str">
        <f t="shared" si="481"/>
        <v>Remplir les termes C, P, T et TVA</v>
      </c>
      <c r="BU954" s="55"/>
      <c r="BV954" s="65"/>
      <c r="BW954" s="98" t="s">
        <v>64</v>
      </c>
      <c r="BX954" s="63"/>
      <c r="BY954" s="87" t="str">
        <f t="shared" si="482"/>
        <v>Remplir la colonne BU ou BX</v>
      </c>
      <c r="BZ954" s="63"/>
      <c r="CA954" s="173" t="str">
        <f t="shared" si="495"/>
        <v>Remplir la colonne M</v>
      </c>
      <c r="CB954" s="179" t="str">
        <f t="shared" si="483"/>
        <v>Remplir la colonne BZ</v>
      </c>
      <c r="CC954" s="263" t="str">
        <f t="shared" si="496"/>
        <v>Remplir la colonne I</v>
      </c>
      <c r="CD954" s="91"/>
      <c r="CE954" s="315" t="str">
        <f t="shared" si="484"/>
        <v>Remplir les termes C, P, T et TVA</v>
      </c>
      <c r="CF954" s="61" t="str">
        <f t="shared" si="465"/>
        <v>REMPLIR TYPE DE CLIENT</v>
      </c>
      <c r="CG954" s="107" t="str">
        <f t="shared" si="485"/>
        <v>Montant total de l'aide demandée non indiqué</v>
      </c>
      <c r="CH954" s="1"/>
      <c r="CI954" s="1"/>
      <c r="CJ954" s="1"/>
      <c r="CK954" s="1"/>
      <c r="CL954" s="1"/>
    </row>
    <row r="955" spans="1:90" x14ac:dyDescent="0.25">
      <c r="A955" s="51"/>
      <c r="B955" s="111"/>
      <c r="C955" s="111"/>
      <c r="D955" s="111"/>
      <c r="E955" s="111"/>
      <c r="F955" s="111"/>
      <c r="G955" s="132"/>
      <c r="H955" s="151"/>
      <c r="I955" s="299"/>
      <c r="J955" s="152"/>
      <c r="K955" s="153"/>
      <c r="L955" s="169"/>
      <c r="M955" s="39"/>
      <c r="N955" s="90"/>
      <c r="O955" s="39"/>
      <c r="P955" s="23"/>
      <c r="Q955" s="170">
        <f t="shared" si="466"/>
        <v>0</v>
      </c>
      <c r="R955" s="55"/>
      <c r="S955" s="65"/>
      <c r="T955" s="98" t="s">
        <v>64</v>
      </c>
      <c r="U955" s="63"/>
      <c r="V955" s="87" t="str">
        <f t="shared" si="467"/>
        <v>Remplir la colonne R ou U</v>
      </c>
      <c r="W955" s="63"/>
      <c r="X955" s="173" t="str">
        <f t="shared" si="464"/>
        <v>Remplir la colonne M</v>
      </c>
      <c r="Y955" s="179" t="str">
        <f t="shared" si="468"/>
        <v>Remplir la colonne W</v>
      </c>
      <c r="Z955" s="263" t="str">
        <f t="shared" si="486"/>
        <v>Remplir la colonne I</v>
      </c>
      <c r="AA955" s="91"/>
      <c r="AB955" s="315" t="str">
        <f t="shared" si="469"/>
        <v>Remplir les termes C, P, T et TVA</v>
      </c>
      <c r="AC955" s="55"/>
      <c r="AD955" s="65"/>
      <c r="AE955" s="98" t="s">
        <v>64</v>
      </c>
      <c r="AF955" s="63"/>
      <c r="AG955" s="87" t="str">
        <f t="shared" si="470"/>
        <v>Remplir la colonne AC ou AF</v>
      </c>
      <c r="AH955" s="63"/>
      <c r="AI955" s="173" t="str">
        <f t="shared" si="487"/>
        <v>Remplir la colonne M</v>
      </c>
      <c r="AJ955" s="179" t="str">
        <f t="shared" si="471"/>
        <v>Remplir la colonne AH</v>
      </c>
      <c r="AK955" s="263" t="str">
        <f t="shared" si="488"/>
        <v>Remplir la colonne I</v>
      </c>
      <c r="AL955" s="91"/>
      <c r="AM955" s="315" t="str">
        <f t="shared" si="472"/>
        <v>Remplir les terme C, P, T et TVA</v>
      </c>
      <c r="AN955" s="55"/>
      <c r="AO955" s="65"/>
      <c r="AP955" s="98" t="s">
        <v>64</v>
      </c>
      <c r="AQ955" s="63"/>
      <c r="AR955" s="87" t="str">
        <f t="shared" si="473"/>
        <v>Remplir la colonne AN ou AQ</v>
      </c>
      <c r="AS955" s="63"/>
      <c r="AT955" s="173" t="str">
        <f t="shared" si="489"/>
        <v>Remplir la colonne M</v>
      </c>
      <c r="AU955" s="179" t="str">
        <f t="shared" si="474"/>
        <v>Remplir la colonne AS</v>
      </c>
      <c r="AV955" s="263" t="str">
        <f t="shared" si="490"/>
        <v>Remplir la colonne I</v>
      </c>
      <c r="AW955" s="91"/>
      <c r="AX955" s="315" t="str">
        <f t="shared" si="475"/>
        <v>Remplir les termes C, P, T et TVA</v>
      </c>
      <c r="AY955" s="55"/>
      <c r="AZ955" s="65"/>
      <c r="BA955" s="98" t="s">
        <v>64</v>
      </c>
      <c r="BB955" s="63"/>
      <c r="BC955" s="87" t="str">
        <f t="shared" si="476"/>
        <v>Remplir la colonne AY ou BB</v>
      </c>
      <c r="BD955" s="63"/>
      <c r="BE955" s="173" t="str">
        <f t="shared" si="491"/>
        <v>Remplir la colonne M</v>
      </c>
      <c r="BF955" s="179" t="str">
        <f t="shared" si="477"/>
        <v>Remplir la colonne BD</v>
      </c>
      <c r="BG955" s="263" t="str">
        <f t="shared" si="492"/>
        <v>Remplir la colonne I</v>
      </c>
      <c r="BH955" s="91"/>
      <c r="BI955" s="315" t="str">
        <f t="shared" si="478"/>
        <v>Remplir les termes C, P, T et TVA</v>
      </c>
      <c r="BJ955" s="55"/>
      <c r="BK955" s="65"/>
      <c r="BL955" s="98" t="s">
        <v>64</v>
      </c>
      <c r="BM955" s="63"/>
      <c r="BN955" s="87" t="str">
        <f t="shared" si="479"/>
        <v>Remplir la colonne BJ ou BM</v>
      </c>
      <c r="BO955" s="63"/>
      <c r="BP955" s="173" t="str">
        <f t="shared" si="493"/>
        <v>Remplir la colonne M</v>
      </c>
      <c r="BQ955" s="179" t="str">
        <f t="shared" si="480"/>
        <v>Remplir la colonne BO</v>
      </c>
      <c r="BR955" s="263" t="str">
        <f t="shared" si="494"/>
        <v>Remplir la colonne I</v>
      </c>
      <c r="BS955" s="91"/>
      <c r="BT955" s="315" t="str">
        <f t="shared" si="481"/>
        <v>Remplir les termes C, P, T et TVA</v>
      </c>
      <c r="BU955" s="55"/>
      <c r="BV955" s="65"/>
      <c r="BW955" s="98" t="s">
        <v>64</v>
      </c>
      <c r="BX955" s="63"/>
      <c r="BY955" s="87" t="str">
        <f t="shared" si="482"/>
        <v>Remplir la colonne BU ou BX</v>
      </c>
      <c r="BZ955" s="63"/>
      <c r="CA955" s="173" t="str">
        <f t="shared" si="495"/>
        <v>Remplir la colonne M</v>
      </c>
      <c r="CB955" s="179" t="str">
        <f t="shared" si="483"/>
        <v>Remplir la colonne BZ</v>
      </c>
      <c r="CC955" s="263" t="str">
        <f t="shared" si="496"/>
        <v>Remplir la colonne I</v>
      </c>
      <c r="CD955" s="91"/>
      <c r="CE955" s="315" t="str">
        <f t="shared" si="484"/>
        <v>Remplir les termes C, P, T et TVA</v>
      </c>
      <c r="CF955" s="61" t="str">
        <f t="shared" si="465"/>
        <v>REMPLIR TYPE DE CLIENT</v>
      </c>
      <c r="CG955" s="107" t="str">
        <f t="shared" si="485"/>
        <v>Montant total de l'aide demandée non indiqué</v>
      </c>
      <c r="CH955" s="1"/>
      <c r="CI955" s="1"/>
      <c r="CJ955" s="1"/>
      <c r="CK955" s="1"/>
      <c r="CL955" s="1"/>
    </row>
    <row r="956" spans="1:90" x14ac:dyDescent="0.25">
      <c r="A956" s="51"/>
      <c r="B956" s="111"/>
      <c r="C956" s="111"/>
      <c r="D956" s="111"/>
      <c r="E956" s="111"/>
      <c r="F956" s="111"/>
      <c r="G956" s="132"/>
      <c r="H956" s="151"/>
      <c r="I956" s="299"/>
      <c r="J956" s="152"/>
      <c r="K956" s="153"/>
      <c r="L956" s="169"/>
      <c r="M956" s="39"/>
      <c r="N956" s="90"/>
      <c r="O956" s="39"/>
      <c r="P956" s="23"/>
      <c r="Q956" s="170">
        <f t="shared" si="466"/>
        <v>0</v>
      </c>
      <c r="R956" s="55"/>
      <c r="S956" s="65"/>
      <c r="T956" s="98" t="s">
        <v>64</v>
      </c>
      <c r="U956" s="63"/>
      <c r="V956" s="87" t="str">
        <f t="shared" si="467"/>
        <v>Remplir la colonne R ou U</v>
      </c>
      <c r="W956" s="63"/>
      <c r="X956" s="173" t="str">
        <f t="shared" si="464"/>
        <v>Remplir la colonne M</v>
      </c>
      <c r="Y956" s="179" t="str">
        <f t="shared" si="468"/>
        <v>Remplir la colonne W</v>
      </c>
      <c r="Z956" s="263" t="str">
        <f t="shared" si="486"/>
        <v>Remplir la colonne I</v>
      </c>
      <c r="AA956" s="91"/>
      <c r="AB956" s="315" t="str">
        <f t="shared" si="469"/>
        <v>Remplir les termes C, P, T et TVA</v>
      </c>
      <c r="AC956" s="55"/>
      <c r="AD956" s="65"/>
      <c r="AE956" s="98" t="s">
        <v>64</v>
      </c>
      <c r="AF956" s="63"/>
      <c r="AG956" s="87" t="str">
        <f t="shared" si="470"/>
        <v>Remplir la colonne AC ou AF</v>
      </c>
      <c r="AH956" s="63"/>
      <c r="AI956" s="173" t="str">
        <f t="shared" si="487"/>
        <v>Remplir la colonne M</v>
      </c>
      <c r="AJ956" s="179" t="str">
        <f t="shared" si="471"/>
        <v>Remplir la colonne AH</v>
      </c>
      <c r="AK956" s="263" t="str">
        <f t="shared" si="488"/>
        <v>Remplir la colonne I</v>
      </c>
      <c r="AL956" s="91"/>
      <c r="AM956" s="315" t="str">
        <f t="shared" si="472"/>
        <v>Remplir les terme C, P, T et TVA</v>
      </c>
      <c r="AN956" s="55"/>
      <c r="AO956" s="65"/>
      <c r="AP956" s="98" t="s">
        <v>64</v>
      </c>
      <c r="AQ956" s="63"/>
      <c r="AR956" s="87" t="str">
        <f t="shared" si="473"/>
        <v>Remplir la colonne AN ou AQ</v>
      </c>
      <c r="AS956" s="63"/>
      <c r="AT956" s="173" t="str">
        <f t="shared" si="489"/>
        <v>Remplir la colonne M</v>
      </c>
      <c r="AU956" s="179" t="str">
        <f t="shared" si="474"/>
        <v>Remplir la colonne AS</v>
      </c>
      <c r="AV956" s="263" t="str">
        <f t="shared" si="490"/>
        <v>Remplir la colonne I</v>
      </c>
      <c r="AW956" s="91"/>
      <c r="AX956" s="315" t="str">
        <f t="shared" si="475"/>
        <v>Remplir les termes C, P, T et TVA</v>
      </c>
      <c r="AY956" s="55"/>
      <c r="AZ956" s="65"/>
      <c r="BA956" s="98" t="s">
        <v>64</v>
      </c>
      <c r="BB956" s="63"/>
      <c r="BC956" s="87" t="str">
        <f t="shared" si="476"/>
        <v>Remplir la colonne AY ou BB</v>
      </c>
      <c r="BD956" s="63"/>
      <c r="BE956" s="173" t="str">
        <f t="shared" si="491"/>
        <v>Remplir la colonne M</v>
      </c>
      <c r="BF956" s="179" t="str">
        <f t="shared" si="477"/>
        <v>Remplir la colonne BD</v>
      </c>
      <c r="BG956" s="263" t="str">
        <f t="shared" si="492"/>
        <v>Remplir la colonne I</v>
      </c>
      <c r="BH956" s="91"/>
      <c r="BI956" s="315" t="str">
        <f t="shared" si="478"/>
        <v>Remplir les termes C, P, T et TVA</v>
      </c>
      <c r="BJ956" s="55"/>
      <c r="BK956" s="65"/>
      <c r="BL956" s="98" t="s">
        <v>64</v>
      </c>
      <c r="BM956" s="63"/>
      <c r="BN956" s="87" t="str">
        <f t="shared" si="479"/>
        <v>Remplir la colonne BJ ou BM</v>
      </c>
      <c r="BO956" s="63"/>
      <c r="BP956" s="173" t="str">
        <f t="shared" si="493"/>
        <v>Remplir la colonne M</v>
      </c>
      <c r="BQ956" s="179" t="str">
        <f t="shared" si="480"/>
        <v>Remplir la colonne BO</v>
      </c>
      <c r="BR956" s="263" t="str">
        <f t="shared" si="494"/>
        <v>Remplir la colonne I</v>
      </c>
      <c r="BS956" s="91"/>
      <c r="BT956" s="315" t="str">
        <f t="shared" si="481"/>
        <v>Remplir les termes C, P, T et TVA</v>
      </c>
      <c r="BU956" s="55"/>
      <c r="BV956" s="65"/>
      <c r="BW956" s="98" t="s">
        <v>64</v>
      </c>
      <c r="BX956" s="63"/>
      <c r="BY956" s="87" t="str">
        <f t="shared" si="482"/>
        <v>Remplir la colonne BU ou BX</v>
      </c>
      <c r="BZ956" s="63"/>
      <c r="CA956" s="173" t="str">
        <f t="shared" si="495"/>
        <v>Remplir la colonne M</v>
      </c>
      <c r="CB956" s="179" t="str">
        <f t="shared" si="483"/>
        <v>Remplir la colonne BZ</v>
      </c>
      <c r="CC956" s="263" t="str">
        <f t="shared" si="496"/>
        <v>Remplir la colonne I</v>
      </c>
      <c r="CD956" s="91"/>
      <c r="CE956" s="315" t="str">
        <f t="shared" si="484"/>
        <v>Remplir les termes C, P, T et TVA</v>
      </c>
      <c r="CF956" s="61" t="str">
        <f t="shared" si="465"/>
        <v>REMPLIR TYPE DE CLIENT</v>
      </c>
      <c r="CG956" s="107" t="str">
        <f t="shared" si="485"/>
        <v>Montant total de l'aide demandée non indiqué</v>
      </c>
      <c r="CH956" s="1"/>
      <c r="CI956" s="1"/>
      <c r="CJ956" s="1"/>
      <c r="CK956" s="1"/>
      <c r="CL956" s="1"/>
    </row>
    <row r="957" spans="1:90" x14ac:dyDescent="0.25">
      <c r="A957" s="51"/>
      <c r="B957" s="111"/>
      <c r="C957" s="111"/>
      <c r="D957" s="111"/>
      <c r="E957" s="111"/>
      <c r="F957" s="111"/>
      <c r="G957" s="132"/>
      <c r="H957" s="151"/>
      <c r="I957" s="299"/>
      <c r="J957" s="152"/>
      <c r="K957" s="153"/>
      <c r="L957" s="169"/>
      <c r="M957" s="39"/>
      <c r="N957" s="90"/>
      <c r="O957" s="39"/>
      <c r="P957" s="23"/>
      <c r="Q957" s="170">
        <f t="shared" si="466"/>
        <v>0</v>
      </c>
      <c r="R957" s="55"/>
      <c r="S957" s="65"/>
      <c r="T957" s="98" t="s">
        <v>64</v>
      </c>
      <c r="U957" s="63"/>
      <c r="V957" s="87" t="str">
        <f t="shared" si="467"/>
        <v>Remplir la colonne R ou U</v>
      </c>
      <c r="W957" s="63"/>
      <c r="X957" s="173" t="str">
        <f t="shared" si="464"/>
        <v>Remplir la colonne M</v>
      </c>
      <c r="Y957" s="179" t="str">
        <f t="shared" si="468"/>
        <v>Remplir la colonne W</v>
      </c>
      <c r="Z957" s="263" t="str">
        <f t="shared" si="486"/>
        <v>Remplir la colonne I</v>
      </c>
      <c r="AA957" s="91"/>
      <c r="AB957" s="315" t="str">
        <f t="shared" si="469"/>
        <v>Remplir les termes C, P, T et TVA</v>
      </c>
      <c r="AC957" s="55"/>
      <c r="AD957" s="65"/>
      <c r="AE957" s="98" t="s">
        <v>64</v>
      </c>
      <c r="AF957" s="63"/>
      <c r="AG957" s="87" t="str">
        <f t="shared" si="470"/>
        <v>Remplir la colonne AC ou AF</v>
      </c>
      <c r="AH957" s="63"/>
      <c r="AI957" s="173" t="str">
        <f t="shared" si="487"/>
        <v>Remplir la colonne M</v>
      </c>
      <c r="AJ957" s="179" t="str">
        <f t="shared" si="471"/>
        <v>Remplir la colonne AH</v>
      </c>
      <c r="AK957" s="263" t="str">
        <f t="shared" si="488"/>
        <v>Remplir la colonne I</v>
      </c>
      <c r="AL957" s="91"/>
      <c r="AM957" s="315" t="str">
        <f t="shared" si="472"/>
        <v>Remplir les terme C, P, T et TVA</v>
      </c>
      <c r="AN957" s="55"/>
      <c r="AO957" s="65"/>
      <c r="AP957" s="98" t="s">
        <v>64</v>
      </c>
      <c r="AQ957" s="63"/>
      <c r="AR957" s="87" t="str">
        <f t="shared" si="473"/>
        <v>Remplir la colonne AN ou AQ</v>
      </c>
      <c r="AS957" s="63"/>
      <c r="AT957" s="173" t="str">
        <f t="shared" si="489"/>
        <v>Remplir la colonne M</v>
      </c>
      <c r="AU957" s="179" t="str">
        <f t="shared" si="474"/>
        <v>Remplir la colonne AS</v>
      </c>
      <c r="AV957" s="263" t="str">
        <f t="shared" si="490"/>
        <v>Remplir la colonne I</v>
      </c>
      <c r="AW957" s="91"/>
      <c r="AX957" s="315" t="str">
        <f t="shared" si="475"/>
        <v>Remplir les termes C, P, T et TVA</v>
      </c>
      <c r="AY957" s="55"/>
      <c r="AZ957" s="65"/>
      <c r="BA957" s="98" t="s">
        <v>64</v>
      </c>
      <c r="BB957" s="63"/>
      <c r="BC957" s="87" t="str">
        <f t="shared" si="476"/>
        <v>Remplir la colonne AY ou BB</v>
      </c>
      <c r="BD957" s="63"/>
      <c r="BE957" s="173" t="str">
        <f t="shared" si="491"/>
        <v>Remplir la colonne M</v>
      </c>
      <c r="BF957" s="179" t="str">
        <f t="shared" si="477"/>
        <v>Remplir la colonne BD</v>
      </c>
      <c r="BG957" s="263" t="str">
        <f t="shared" si="492"/>
        <v>Remplir la colonne I</v>
      </c>
      <c r="BH957" s="91"/>
      <c r="BI957" s="315" t="str">
        <f t="shared" si="478"/>
        <v>Remplir les termes C, P, T et TVA</v>
      </c>
      <c r="BJ957" s="55"/>
      <c r="BK957" s="65"/>
      <c r="BL957" s="98" t="s">
        <v>64</v>
      </c>
      <c r="BM957" s="63"/>
      <c r="BN957" s="87" t="str">
        <f t="shared" si="479"/>
        <v>Remplir la colonne BJ ou BM</v>
      </c>
      <c r="BO957" s="63"/>
      <c r="BP957" s="173" t="str">
        <f t="shared" si="493"/>
        <v>Remplir la colonne M</v>
      </c>
      <c r="BQ957" s="179" t="str">
        <f t="shared" si="480"/>
        <v>Remplir la colonne BO</v>
      </c>
      <c r="BR957" s="263" t="str">
        <f t="shared" si="494"/>
        <v>Remplir la colonne I</v>
      </c>
      <c r="BS957" s="91"/>
      <c r="BT957" s="315" t="str">
        <f t="shared" si="481"/>
        <v>Remplir les termes C, P, T et TVA</v>
      </c>
      <c r="BU957" s="55"/>
      <c r="BV957" s="65"/>
      <c r="BW957" s="98" t="s">
        <v>64</v>
      </c>
      <c r="BX957" s="63"/>
      <c r="BY957" s="87" t="str">
        <f t="shared" si="482"/>
        <v>Remplir la colonne BU ou BX</v>
      </c>
      <c r="BZ957" s="63"/>
      <c r="CA957" s="173" t="str">
        <f t="shared" si="495"/>
        <v>Remplir la colonne M</v>
      </c>
      <c r="CB957" s="179" t="str">
        <f t="shared" si="483"/>
        <v>Remplir la colonne BZ</v>
      </c>
      <c r="CC957" s="263" t="str">
        <f t="shared" si="496"/>
        <v>Remplir la colonne I</v>
      </c>
      <c r="CD957" s="91"/>
      <c r="CE957" s="315" t="str">
        <f t="shared" si="484"/>
        <v>Remplir les termes C, P, T et TVA</v>
      </c>
      <c r="CF957" s="61" t="str">
        <f t="shared" si="465"/>
        <v>REMPLIR TYPE DE CLIENT</v>
      </c>
      <c r="CG957" s="107" t="str">
        <f t="shared" si="485"/>
        <v>Montant total de l'aide demandée non indiqué</v>
      </c>
      <c r="CH957" s="1"/>
      <c r="CI957" s="1"/>
      <c r="CJ957" s="1"/>
      <c r="CK957" s="1"/>
      <c r="CL957" s="1"/>
    </row>
    <row r="958" spans="1:90" x14ac:dyDescent="0.25">
      <c r="A958" s="51"/>
      <c r="B958" s="111"/>
      <c r="C958" s="111"/>
      <c r="D958" s="111"/>
      <c r="E958" s="111"/>
      <c r="F958" s="111"/>
      <c r="G958" s="132"/>
      <c r="H958" s="151"/>
      <c r="I958" s="299"/>
      <c r="J958" s="152"/>
      <c r="K958" s="153"/>
      <c r="L958" s="169"/>
      <c r="M958" s="39"/>
      <c r="N958" s="90"/>
      <c r="O958" s="39"/>
      <c r="P958" s="23"/>
      <c r="Q958" s="170">
        <f t="shared" si="466"/>
        <v>0</v>
      </c>
      <c r="R958" s="55"/>
      <c r="S958" s="65"/>
      <c r="T958" s="98" t="s">
        <v>64</v>
      </c>
      <c r="U958" s="63"/>
      <c r="V958" s="87" t="str">
        <f t="shared" si="467"/>
        <v>Remplir la colonne R ou U</v>
      </c>
      <c r="W958" s="63"/>
      <c r="X958" s="173" t="str">
        <f t="shared" si="464"/>
        <v>Remplir la colonne M</v>
      </c>
      <c r="Y958" s="179" t="str">
        <f t="shared" si="468"/>
        <v>Remplir la colonne W</v>
      </c>
      <c r="Z958" s="263" t="str">
        <f t="shared" si="486"/>
        <v>Remplir la colonne I</v>
      </c>
      <c r="AA958" s="91"/>
      <c r="AB958" s="315" t="str">
        <f t="shared" si="469"/>
        <v>Remplir les termes C, P, T et TVA</v>
      </c>
      <c r="AC958" s="55"/>
      <c r="AD958" s="65"/>
      <c r="AE958" s="98" t="s">
        <v>64</v>
      </c>
      <c r="AF958" s="63"/>
      <c r="AG958" s="87" t="str">
        <f t="shared" si="470"/>
        <v>Remplir la colonne AC ou AF</v>
      </c>
      <c r="AH958" s="63"/>
      <c r="AI958" s="173" t="str">
        <f t="shared" si="487"/>
        <v>Remplir la colonne M</v>
      </c>
      <c r="AJ958" s="179" t="str">
        <f t="shared" si="471"/>
        <v>Remplir la colonne AH</v>
      </c>
      <c r="AK958" s="263" t="str">
        <f t="shared" si="488"/>
        <v>Remplir la colonne I</v>
      </c>
      <c r="AL958" s="91"/>
      <c r="AM958" s="315" t="str">
        <f t="shared" si="472"/>
        <v>Remplir les terme C, P, T et TVA</v>
      </c>
      <c r="AN958" s="55"/>
      <c r="AO958" s="65"/>
      <c r="AP958" s="98" t="s">
        <v>64</v>
      </c>
      <c r="AQ958" s="63"/>
      <c r="AR958" s="87" t="str">
        <f t="shared" si="473"/>
        <v>Remplir la colonne AN ou AQ</v>
      </c>
      <c r="AS958" s="63"/>
      <c r="AT958" s="173" t="str">
        <f t="shared" si="489"/>
        <v>Remplir la colonne M</v>
      </c>
      <c r="AU958" s="179" t="str">
        <f t="shared" si="474"/>
        <v>Remplir la colonne AS</v>
      </c>
      <c r="AV958" s="263" t="str">
        <f t="shared" si="490"/>
        <v>Remplir la colonne I</v>
      </c>
      <c r="AW958" s="91"/>
      <c r="AX958" s="315" t="str">
        <f t="shared" si="475"/>
        <v>Remplir les termes C, P, T et TVA</v>
      </c>
      <c r="AY958" s="55"/>
      <c r="AZ958" s="65"/>
      <c r="BA958" s="98" t="s">
        <v>64</v>
      </c>
      <c r="BB958" s="63"/>
      <c r="BC958" s="87" t="str">
        <f t="shared" si="476"/>
        <v>Remplir la colonne AY ou BB</v>
      </c>
      <c r="BD958" s="63"/>
      <c r="BE958" s="173" t="str">
        <f t="shared" si="491"/>
        <v>Remplir la colonne M</v>
      </c>
      <c r="BF958" s="179" t="str">
        <f t="shared" si="477"/>
        <v>Remplir la colonne BD</v>
      </c>
      <c r="BG958" s="263" t="str">
        <f t="shared" si="492"/>
        <v>Remplir la colonne I</v>
      </c>
      <c r="BH958" s="91"/>
      <c r="BI958" s="315" t="str">
        <f t="shared" si="478"/>
        <v>Remplir les termes C, P, T et TVA</v>
      </c>
      <c r="BJ958" s="55"/>
      <c r="BK958" s="65"/>
      <c r="BL958" s="98" t="s">
        <v>64</v>
      </c>
      <c r="BM958" s="63"/>
      <c r="BN958" s="87" t="str">
        <f t="shared" si="479"/>
        <v>Remplir la colonne BJ ou BM</v>
      </c>
      <c r="BO958" s="63"/>
      <c r="BP958" s="173" t="str">
        <f t="shared" si="493"/>
        <v>Remplir la colonne M</v>
      </c>
      <c r="BQ958" s="179" t="str">
        <f t="shared" si="480"/>
        <v>Remplir la colonne BO</v>
      </c>
      <c r="BR958" s="263" t="str">
        <f t="shared" si="494"/>
        <v>Remplir la colonne I</v>
      </c>
      <c r="BS958" s="91"/>
      <c r="BT958" s="315" t="str">
        <f t="shared" si="481"/>
        <v>Remplir les termes C, P, T et TVA</v>
      </c>
      <c r="BU958" s="55"/>
      <c r="BV958" s="65"/>
      <c r="BW958" s="98" t="s">
        <v>64</v>
      </c>
      <c r="BX958" s="63"/>
      <c r="BY958" s="87" t="str">
        <f t="shared" si="482"/>
        <v>Remplir la colonne BU ou BX</v>
      </c>
      <c r="BZ958" s="63"/>
      <c r="CA958" s="173" t="str">
        <f t="shared" si="495"/>
        <v>Remplir la colonne M</v>
      </c>
      <c r="CB958" s="179" t="str">
        <f t="shared" si="483"/>
        <v>Remplir la colonne BZ</v>
      </c>
      <c r="CC958" s="263" t="str">
        <f t="shared" si="496"/>
        <v>Remplir la colonne I</v>
      </c>
      <c r="CD958" s="91"/>
      <c r="CE958" s="315" t="str">
        <f t="shared" si="484"/>
        <v>Remplir les termes C, P, T et TVA</v>
      </c>
      <c r="CF958" s="61" t="str">
        <f t="shared" si="465"/>
        <v>REMPLIR TYPE DE CLIENT</v>
      </c>
      <c r="CG958" s="107" t="str">
        <f t="shared" si="485"/>
        <v>Montant total de l'aide demandée non indiqué</v>
      </c>
      <c r="CH958" s="1"/>
      <c r="CI958" s="1"/>
      <c r="CJ958" s="1"/>
      <c r="CK958" s="1"/>
      <c r="CL958" s="1"/>
    </row>
    <row r="959" spans="1:90" x14ac:dyDescent="0.25">
      <c r="A959" s="51"/>
      <c r="B959" s="111"/>
      <c r="C959" s="111"/>
      <c r="D959" s="111"/>
      <c r="E959" s="111"/>
      <c r="F959" s="111"/>
      <c r="G959" s="132"/>
      <c r="H959" s="151"/>
      <c r="I959" s="299"/>
      <c r="J959" s="152"/>
      <c r="K959" s="153"/>
      <c r="L959" s="169"/>
      <c r="M959" s="39"/>
      <c r="N959" s="90"/>
      <c r="O959" s="39"/>
      <c r="P959" s="23"/>
      <c r="Q959" s="170">
        <f t="shared" si="466"/>
        <v>0</v>
      </c>
      <c r="R959" s="55"/>
      <c r="S959" s="65"/>
      <c r="T959" s="98" t="s">
        <v>64</v>
      </c>
      <c r="U959" s="63"/>
      <c r="V959" s="87" t="str">
        <f t="shared" si="467"/>
        <v>Remplir la colonne R ou U</v>
      </c>
      <c r="W959" s="63"/>
      <c r="X959" s="173" t="str">
        <f t="shared" si="464"/>
        <v>Remplir la colonne M</v>
      </c>
      <c r="Y959" s="179" t="str">
        <f t="shared" si="468"/>
        <v>Remplir la colonne W</v>
      </c>
      <c r="Z959" s="263" t="str">
        <f t="shared" si="486"/>
        <v>Remplir la colonne I</v>
      </c>
      <c r="AA959" s="91"/>
      <c r="AB959" s="315" t="str">
        <f t="shared" si="469"/>
        <v>Remplir les termes C, P, T et TVA</v>
      </c>
      <c r="AC959" s="55"/>
      <c r="AD959" s="65"/>
      <c r="AE959" s="98" t="s">
        <v>64</v>
      </c>
      <c r="AF959" s="63"/>
      <c r="AG959" s="87" t="str">
        <f t="shared" si="470"/>
        <v>Remplir la colonne AC ou AF</v>
      </c>
      <c r="AH959" s="63"/>
      <c r="AI959" s="173" t="str">
        <f t="shared" si="487"/>
        <v>Remplir la colonne M</v>
      </c>
      <c r="AJ959" s="179" t="str">
        <f t="shared" si="471"/>
        <v>Remplir la colonne AH</v>
      </c>
      <c r="AK959" s="263" t="str">
        <f t="shared" si="488"/>
        <v>Remplir la colonne I</v>
      </c>
      <c r="AL959" s="91"/>
      <c r="AM959" s="315" t="str">
        <f t="shared" si="472"/>
        <v>Remplir les terme C, P, T et TVA</v>
      </c>
      <c r="AN959" s="55"/>
      <c r="AO959" s="65"/>
      <c r="AP959" s="98" t="s">
        <v>64</v>
      </c>
      <c r="AQ959" s="63"/>
      <c r="AR959" s="87" t="str">
        <f t="shared" si="473"/>
        <v>Remplir la colonne AN ou AQ</v>
      </c>
      <c r="AS959" s="63"/>
      <c r="AT959" s="173" t="str">
        <f t="shared" si="489"/>
        <v>Remplir la colonne M</v>
      </c>
      <c r="AU959" s="179" t="str">
        <f t="shared" si="474"/>
        <v>Remplir la colonne AS</v>
      </c>
      <c r="AV959" s="263" t="str">
        <f t="shared" si="490"/>
        <v>Remplir la colonne I</v>
      </c>
      <c r="AW959" s="91"/>
      <c r="AX959" s="315" t="str">
        <f t="shared" si="475"/>
        <v>Remplir les termes C, P, T et TVA</v>
      </c>
      <c r="AY959" s="55"/>
      <c r="AZ959" s="65"/>
      <c r="BA959" s="98" t="s">
        <v>64</v>
      </c>
      <c r="BB959" s="63"/>
      <c r="BC959" s="87" t="str">
        <f t="shared" si="476"/>
        <v>Remplir la colonne AY ou BB</v>
      </c>
      <c r="BD959" s="63"/>
      <c r="BE959" s="173" t="str">
        <f t="shared" si="491"/>
        <v>Remplir la colonne M</v>
      </c>
      <c r="BF959" s="179" t="str">
        <f t="shared" si="477"/>
        <v>Remplir la colonne BD</v>
      </c>
      <c r="BG959" s="263" t="str">
        <f t="shared" si="492"/>
        <v>Remplir la colonne I</v>
      </c>
      <c r="BH959" s="91"/>
      <c r="BI959" s="315" t="str">
        <f t="shared" si="478"/>
        <v>Remplir les termes C, P, T et TVA</v>
      </c>
      <c r="BJ959" s="55"/>
      <c r="BK959" s="65"/>
      <c r="BL959" s="98" t="s">
        <v>64</v>
      </c>
      <c r="BM959" s="63"/>
      <c r="BN959" s="87" t="str">
        <f t="shared" si="479"/>
        <v>Remplir la colonne BJ ou BM</v>
      </c>
      <c r="BO959" s="63"/>
      <c r="BP959" s="173" t="str">
        <f t="shared" si="493"/>
        <v>Remplir la colonne M</v>
      </c>
      <c r="BQ959" s="179" t="str">
        <f t="shared" si="480"/>
        <v>Remplir la colonne BO</v>
      </c>
      <c r="BR959" s="263" t="str">
        <f t="shared" si="494"/>
        <v>Remplir la colonne I</v>
      </c>
      <c r="BS959" s="91"/>
      <c r="BT959" s="315" t="str">
        <f t="shared" si="481"/>
        <v>Remplir les termes C, P, T et TVA</v>
      </c>
      <c r="BU959" s="55"/>
      <c r="BV959" s="65"/>
      <c r="BW959" s="98" t="s">
        <v>64</v>
      </c>
      <c r="BX959" s="63"/>
      <c r="BY959" s="87" t="str">
        <f t="shared" si="482"/>
        <v>Remplir la colonne BU ou BX</v>
      </c>
      <c r="BZ959" s="63"/>
      <c r="CA959" s="173" t="str">
        <f t="shared" si="495"/>
        <v>Remplir la colonne M</v>
      </c>
      <c r="CB959" s="179" t="str">
        <f t="shared" si="483"/>
        <v>Remplir la colonne BZ</v>
      </c>
      <c r="CC959" s="263" t="str">
        <f t="shared" si="496"/>
        <v>Remplir la colonne I</v>
      </c>
      <c r="CD959" s="91"/>
      <c r="CE959" s="315" t="str">
        <f t="shared" si="484"/>
        <v>Remplir les termes C, P, T et TVA</v>
      </c>
      <c r="CF959" s="61" t="str">
        <f t="shared" si="465"/>
        <v>REMPLIR TYPE DE CLIENT</v>
      </c>
      <c r="CG959" s="107" t="str">
        <f t="shared" si="485"/>
        <v>Montant total de l'aide demandée non indiqué</v>
      </c>
      <c r="CH959" s="1"/>
      <c r="CI959" s="1"/>
      <c r="CJ959" s="1"/>
      <c r="CK959" s="1"/>
      <c r="CL959" s="1"/>
    </row>
    <row r="960" spans="1:90" x14ac:dyDescent="0.25">
      <c r="A960" s="51"/>
      <c r="B960" s="111"/>
      <c r="C960" s="111"/>
      <c r="D960" s="111"/>
      <c r="E960" s="111"/>
      <c r="F960" s="111"/>
      <c r="G960" s="132"/>
      <c r="H960" s="151"/>
      <c r="I960" s="299"/>
      <c r="J960" s="152"/>
      <c r="K960" s="153"/>
      <c r="L960" s="169"/>
      <c r="M960" s="39"/>
      <c r="N960" s="90"/>
      <c r="O960" s="39"/>
      <c r="P960" s="23"/>
      <c r="Q960" s="170">
        <f t="shared" si="466"/>
        <v>0</v>
      </c>
      <c r="R960" s="55"/>
      <c r="S960" s="65"/>
      <c r="T960" s="98" t="s">
        <v>64</v>
      </c>
      <c r="U960" s="63"/>
      <c r="V960" s="87" t="str">
        <f t="shared" si="467"/>
        <v>Remplir la colonne R ou U</v>
      </c>
      <c r="W960" s="63"/>
      <c r="X960" s="173" t="str">
        <f t="shared" si="464"/>
        <v>Remplir la colonne M</v>
      </c>
      <c r="Y960" s="179" t="str">
        <f t="shared" si="468"/>
        <v>Remplir la colonne W</v>
      </c>
      <c r="Z960" s="263" t="str">
        <f t="shared" si="486"/>
        <v>Remplir la colonne I</v>
      </c>
      <c r="AA960" s="91"/>
      <c r="AB960" s="315" t="str">
        <f t="shared" si="469"/>
        <v>Remplir les termes C, P, T et TVA</v>
      </c>
      <c r="AC960" s="55"/>
      <c r="AD960" s="65"/>
      <c r="AE960" s="98" t="s">
        <v>64</v>
      </c>
      <c r="AF960" s="63"/>
      <c r="AG960" s="87" t="str">
        <f t="shared" si="470"/>
        <v>Remplir la colonne AC ou AF</v>
      </c>
      <c r="AH960" s="63"/>
      <c r="AI960" s="173" t="str">
        <f t="shared" si="487"/>
        <v>Remplir la colonne M</v>
      </c>
      <c r="AJ960" s="179" t="str">
        <f t="shared" si="471"/>
        <v>Remplir la colonne AH</v>
      </c>
      <c r="AK960" s="263" t="str">
        <f t="shared" si="488"/>
        <v>Remplir la colonne I</v>
      </c>
      <c r="AL960" s="91"/>
      <c r="AM960" s="315" t="str">
        <f t="shared" si="472"/>
        <v>Remplir les terme C, P, T et TVA</v>
      </c>
      <c r="AN960" s="55"/>
      <c r="AO960" s="65"/>
      <c r="AP960" s="98" t="s">
        <v>64</v>
      </c>
      <c r="AQ960" s="63"/>
      <c r="AR960" s="87" t="str">
        <f t="shared" si="473"/>
        <v>Remplir la colonne AN ou AQ</v>
      </c>
      <c r="AS960" s="63"/>
      <c r="AT960" s="173" t="str">
        <f t="shared" si="489"/>
        <v>Remplir la colonne M</v>
      </c>
      <c r="AU960" s="179" t="str">
        <f t="shared" si="474"/>
        <v>Remplir la colonne AS</v>
      </c>
      <c r="AV960" s="263" t="str">
        <f t="shared" si="490"/>
        <v>Remplir la colonne I</v>
      </c>
      <c r="AW960" s="91"/>
      <c r="AX960" s="315" t="str">
        <f t="shared" si="475"/>
        <v>Remplir les termes C, P, T et TVA</v>
      </c>
      <c r="AY960" s="55"/>
      <c r="AZ960" s="65"/>
      <c r="BA960" s="98" t="s">
        <v>64</v>
      </c>
      <c r="BB960" s="63"/>
      <c r="BC960" s="87" t="str">
        <f t="shared" si="476"/>
        <v>Remplir la colonne AY ou BB</v>
      </c>
      <c r="BD960" s="63"/>
      <c r="BE960" s="173" t="str">
        <f t="shared" si="491"/>
        <v>Remplir la colonne M</v>
      </c>
      <c r="BF960" s="179" t="str">
        <f t="shared" si="477"/>
        <v>Remplir la colonne BD</v>
      </c>
      <c r="BG960" s="263" t="str">
        <f t="shared" si="492"/>
        <v>Remplir la colonne I</v>
      </c>
      <c r="BH960" s="91"/>
      <c r="BI960" s="315" t="str">
        <f t="shared" si="478"/>
        <v>Remplir les termes C, P, T et TVA</v>
      </c>
      <c r="BJ960" s="55"/>
      <c r="BK960" s="65"/>
      <c r="BL960" s="98" t="s">
        <v>64</v>
      </c>
      <c r="BM960" s="63"/>
      <c r="BN960" s="87" t="str">
        <f t="shared" si="479"/>
        <v>Remplir la colonne BJ ou BM</v>
      </c>
      <c r="BO960" s="63"/>
      <c r="BP960" s="173" t="str">
        <f t="shared" si="493"/>
        <v>Remplir la colonne M</v>
      </c>
      <c r="BQ960" s="179" t="str">
        <f t="shared" si="480"/>
        <v>Remplir la colonne BO</v>
      </c>
      <c r="BR960" s="263" t="str">
        <f t="shared" si="494"/>
        <v>Remplir la colonne I</v>
      </c>
      <c r="BS960" s="91"/>
      <c r="BT960" s="315" t="str">
        <f t="shared" si="481"/>
        <v>Remplir les termes C, P, T et TVA</v>
      </c>
      <c r="BU960" s="55"/>
      <c r="BV960" s="65"/>
      <c r="BW960" s="98" t="s">
        <v>64</v>
      </c>
      <c r="BX960" s="63"/>
      <c r="BY960" s="87" t="str">
        <f t="shared" si="482"/>
        <v>Remplir la colonne BU ou BX</v>
      </c>
      <c r="BZ960" s="63"/>
      <c r="CA960" s="173" t="str">
        <f t="shared" si="495"/>
        <v>Remplir la colonne M</v>
      </c>
      <c r="CB960" s="179" t="str">
        <f t="shared" si="483"/>
        <v>Remplir la colonne BZ</v>
      </c>
      <c r="CC960" s="263" t="str">
        <f t="shared" si="496"/>
        <v>Remplir la colonne I</v>
      </c>
      <c r="CD960" s="91"/>
      <c r="CE960" s="315" t="str">
        <f t="shared" si="484"/>
        <v>Remplir les termes C, P, T et TVA</v>
      </c>
      <c r="CF960" s="61" t="str">
        <f t="shared" si="465"/>
        <v>REMPLIR TYPE DE CLIENT</v>
      </c>
      <c r="CG960" s="107" t="str">
        <f t="shared" si="485"/>
        <v>Montant total de l'aide demandée non indiqué</v>
      </c>
      <c r="CH960" s="1"/>
      <c r="CI960" s="1"/>
      <c r="CJ960" s="1"/>
      <c r="CK960" s="1"/>
      <c r="CL960" s="1"/>
    </row>
    <row r="961" spans="1:90" x14ac:dyDescent="0.25">
      <c r="A961" s="51"/>
      <c r="B961" s="111"/>
      <c r="C961" s="111"/>
      <c r="D961" s="111"/>
      <c r="E961" s="111"/>
      <c r="F961" s="111"/>
      <c r="G961" s="132"/>
      <c r="H961" s="151"/>
      <c r="I961" s="299"/>
      <c r="J961" s="152"/>
      <c r="K961" s="153"/>
      <c r="L961" s="169"/>
      <c r="M961" s="39"/>
      <c r="N961" s="90"/>
      <c r="O961" s="39"/>
      <c r="P961" s="23"/>
      <c r="Q961" s="170">
        <f t="shared" si="466"/>
        <v>0</v>
      </c>
      <c r="R961" s="55"/>
      <c r="S961" s="65"/>
      <c r="T961" s="98" t="s">
        <v>64</v>
      </c>
      <c r="U961" s="63"/>
      <c r="V961" s="87" t="str">
        <f t="shared" si="467"/>
        <v>Remplir la colonne R ou U</v>
      </c>
      <c r="W961" s="63"/>
      <c r="X961" s="173" t="str">
        <f t="shared" si="464"/>
        <v>Remplir la colonne M</v>
      </c>
      <c r="Y961" s="179" t="str">
        <f t="shared" si="468"/>
        <v>Remplir la colonne W</v>
      </c>
      <c r="Z961" s="263" t="str">
        <f t="shared" si="486"/>
        <v>Remplir la colonne I</v>
      </c>
      <c r="AA961" s="91"/>
      <c r="AB961" s="315" t="str">
        <f t="shared" si="469"/>
        <v>Remplir les termes C, P, T et TVA</v>
      </c>
      <c r="AC961" s="55"/>
      <c r="AD961" s="65"/>
      <c r="AE961" s="98" t="s">
        <v>64</v>
      </c>
      <c r="AF961" s="63"/>
      <c r="AG961" s="87" t="str">
        <f t="shared" si="470"/>
        <v>Remplir la colonne AC ou AF</v>
      </c>
      <c r="AH961" s="63"/>
      <c r="AI961" s="173" t="str">
        <f t="shared" si="487"/>
        <v>Remplir la colonne M</v>
      </c>
      <c r="AJ961" s="179" t="str">
        <f t="shared" si="471"/>
        <v>Remplir la colonne AH</v>
      </c>
      <c r="AK961" s="263" t="str">
        <f t="shared" si="488"/>
        <v>Remplir la colonne I</v>
      </c>
      <c r="AL961" s="91"/>
      <c r="AM961" s="315" t="str">
        <f t="shared" si="472"/>
        <v>Remplir les terme C, P, T et TVA</v>
      </c>
      <c r="AN961" s="55"/>
      <c r="AO961" s="65"/>
      <c r="AP961" s="98" t="s">
        <v>64</v>
      </c>
      <c r="AQ961" s="63"/>
      <c r="AR961" s="87" t="str">
        <f t="shared" si="473"/>
        <v>Remplir la colonne AN ou AQ</v>
      </c>
      <c r="AS961" s="63"/>
      <c r="AT961" s="173" t="str">
        <f t="shared" si="489"/>
        <v>Remplir la colonne M</v>
      </c>
      <c r="AU961" s="179" t="str">
        <f t="shared" si="474"/>
        <v>Remplir la colonne AS</v>
      </c>
      <c r="AV961" s="263" t="str">
        <f t="shared" si="490"/>
        <v>Remplir la colonne I</v>
      </c>
      <c r="AW961" s="91"/>
      <c r="AX961" s="315" t="str">
        <f t="shared" si="475"/>
        <v>Remplir les termes C, P, T et TVA</v>
      </c>
      <c r="AY961" s="55"/>
      <c r="AZ961" s="65"/>
      <c r="BA961" s="98" t="s">
        <v>64</v>
      </c>
      <c r="BB961" s="63"/>
      <c r="BC961" s="87" t="str">
        <f t="shared" si="476"/>
        <v>Remplir la colonne AY ou BB</v>
      </c>
      <c r="BD961" s="63"/>
      <c r="BE961" s="173" t="str">
        <f t="shared" si="491"/>
        <v>Remplir la colonne M</v>
      </c>
      <c r="BF961" s="179" t="str">
        <f t="shared" si="477"/>
        <v>Remplir la colonne BD</v>
      </c>
      <c r="BG961" s="263" t="str">
        <f t="shared" si="492"/>
        <v>Remplir la colonne I</v>
      </c>
      <c r="BH961" s="91"/>
      <c r="BI961" s="315" t="str">
        <f t="shared" si="478"/>
        <v>Remplir les termes C, P, T et TVA</v>
      </c>
      <c r="BJ961" s="55"/>
      <c r="BK961" s="65"/>
      <c r="BL961" s="98" t="s">
        <v>64</v>
      </c>
      <c r="BM961" s="63"/>
      <c r="BN961" s="87" t="str">
        <f t="shared" si="479"/>
        <v>Remplir la colonne BJ ou BM</v>
      </c>
      <c r="BO961" s="63"/>
      <c r="BP961" s="173" t="str">
        <f t="shared" si="493"/>
        <v>Remplir la colonne M</v>
      </c>
      <c r="BQ961" s="179" t="str">
        <f t="shared" si="480"/>
        <v>Remplir la colonne BO</v>
      </c>
      <c r="BR961" s="263" t="str">
        <f t="shared" si="494"/>
        <v>Remplir la colonne I</v>
      </c>
      <c r="BS961" s="91"/>
      <c r="BT961" s="315" t="str">
        <f t="shared" si="481"/>
        <v>Remplir les termes C, P, T et TVA</v>
      </c>
      <c r="BU961" s="55"/>
      <c r="BV961" s="65"/>
      <c r="BW961" s="98" t="s">
        <v>64</v>
      </c>
      <c r="BX961" s="63"/>
      <c r="BY961" s="87" t="str">
        <f t="shared" si="482"/>
        <v>Remplir la colonne BU ou BX</v>
      </c>
      <c r="BZ961" s="63"/>
      <c r="CA961" s="173" t="str">
        <f t="shared" si="495"/>
        <v>Remplir la colonne M</v>
      </c>
      <c r="CB961" s="179" t="str">
        <f t="shared" si="483"/>
        <v>Remplir la colonne BZ</v>
      </c>
      <c r="CC961" s="263" t="str">
        <f t="shared" si="496"/>
        <v>Remplir la colonne I</v>
      </c>
      <c r="CD961" s="91"/>
      <c r="CE961" s="315" t="str">
        <f t="shared" si="484"/>
        <v>Remplir les termes C, P, T et TVA</v>
      </c>
      <c r="CF961" s="61" t="str">
        <f t="shared" si="465"/>
        <v>REMPLIR TYPE DE CLIENT</v>
      </c>
      <c r="CG961" s="107" t="str">
        <f t="shared" si="485"/>
        <v>Montant total de l'aide demandée non indiqué</v>
      </c>
      <c r="CH961" s="1"/>
      <c r="CI961" s="1"/>
      <c r="CJ961" s="1"/>
      <c r="CK961" s="1"/>
      <c r="CL961" s="1"/>
    </row>
    <row r="962" spans="1:90" x14ac:dyDescent="0.25">
      <c r="A962" s="51"/>
      <c r="B962" s="111"/>
      <c r="C962" s="111"/>
      <c r="D962" s="111"/>
      <c r="E962" s="111"/>
      <c r="F962" s="111"/>
      <c r="G962" s="132"/>
      <c r="H962" s="151"/>
      <c r="I962" s="299"/>
      <c r="J962" s="152"/>
      <c r="K962" s="153"/>
      <c r="L962" s="169"/>
      <c r="M962" s="39"/>
      <c r="N962" s="90"/>
      <c r="O962" s="39"/>
      <c r="P962" s="23"/>
      <c r="Q962" s="170">
        <f t="shared" si="466"/>
        <v>0</v>
      </c>
      <c r="R962" s="55"/>
      <c r="S962" s="65"/>
      <c r="T962" s="98" t="s">
        <v>64</v>
      </c>
      <c r="U962" s="63"/>
      <c r="V962" s="87" t="str">
        <f t="shared" si="467"/>
        <v>Remplir la colonne R ou U</v>
      </c>
      <c r="W962" s="63"/>
      <c r="X962" s="173" t="str">
        <f t="shared" si="464"/>
        <v>Remplir la colonne M</v>
      </c>
      <c r="Y962" s="179" t="str">
        <f t="shared" si="468"/>
        <v>Remplir la colonne W</v>
      </c>
      <c r="Z962" s="263" t="str">
        <f t="shared" si="486"/>
        <v>Remplir la colonne I</v>
      </c>
      <c r="AA962" s="91"/>
      <c r="AB962" s="315" t="str">
        <f t="shared" si="469"/>
        <v>Remplir les termes C, P, T et TVA</v>
      </c>
      <c r="AC962" s="55"/>
      <c r="AD962" s="65"/>
      <c r="AE962" s="98" t="s">
        <v>64</v>
      </c>
      <c r="AF962" s="63"/>
      <c r="AG962" s="87" t="str">
        <f t="shared" si="470"/>
        <v>Remplir la colonne AC ou AF</v>
      </c>
      <c r="AH962" s="63"/>
      <c r="AI962" s="173" t="str">
        <f t="shared" si="487"/>
        <v>Remplir la colonne M</v>
      </c>
      <c r="AJ962" s="179" t="str">
        <f t="shared" si="471"/>
        <v>Remplir la colonne AH</v>
      </c>
      <c r="AK962" s="263" t="str">
        <f t="shared" si="488"/>
        <v>Remplir la colonne I</v>
      </c>
      <c r="AL962" s="91"/>
      <c r="AM962" s="315" t="str">
        <f t="shared" si="472"/>
        <v>Remplir les terme C, P, T et TVA</v>
      </c>
      <c r="AN962" s="55"/>
      <c r="AO962" s="65"/>
      <c r="AP962" s="98" t="s">
        <v>64</v>
      </c>
      <c r="AQ962" s="63"/>
      <c r="AR962" s="87" t="str">
        <f t="shared" si="473"/>
        <v>Remplir la colonne AN ou AQ</v>
      </c>
      <c r="AS962" s="63"/>
      <c r="AT962" s="173" t="str">
        <f t="shared" si="489"/>
        <v>Remplir la colonne M</v>
      </c>
      <c r="AU962" s="179" t="str">
        <f t="shared" si="474"/>
        <v>Remplir la colonne AS</v>
      </c>
      <c r="AV962" s="263" t="str">
        <f t="shared" si="490"/>
        <v>Remplir la colonne I</v>
      </c>
      <c r="AW962" s="91"/>
      <c r="AX962" s="315" t="str">
        <f t="shared" si="475"/>
        <v>Remplir les termes C, P, T et TVA</v>
      </c>
      <c r="AY962" s="55"/>
      <c r="AZ962" s="65"/>
      <c r="BA962" s="98" t="s">
        <v>64</v>
      </c>
      <c r="BB962" s="63"/>
      <c r="BC962" s="87" t="str">
        <f t="shared" si="476"/>
        <v>Remplir la colonne AY ou BB</v>
      </c>
      <c r="BD962" s="63"/>
      <c r="BE962" s="173" t="str">
        <f t="shared" si="491"/>
        <v>Remplir la colonne M</v>
      </c>
      <c r="BF962" s="179" t="str">
        <f t="shared" si="477"/>
        <v>Remplir la colonne BD</v>
      </c>
      <c r="BG962" s="263" t="str">
        <f t="shared" si="492"/>
        <v>Remplir la colonne I</v>
      </c>
      <c r="BH962" s="91"/>
      <c r="BI962" s="315" t="str">
        <f t="shared" si="478"/>
        <v>Remplir les termes C, P, T et TVA</v>
      </c>
      <c r="BJ962" s="55"/>
      <c r="BK962" s="65"/>
      <c r="BL962" s="98" t="s">
        <v>64</v>
      </c>
      <c r="BM962" s="63"/>
      <c r="BN962" s="87" t="str">
        <f t="shared" si="479"/>
        <v>Remplir la colonne BJ ou BM</v>
      </c>
      <c r="BO962" s="63"/>
      <c r="BP962" s="173" t="str">
        <f t="shared" si="493"/>
        <v>Remplir la colonne M</v>
      </c>
      <c r="BQ962" s="179" t="str">
        <f t="shared" si="480"/>
        <v>Remplir la colonne BO</v>
      </c>
      <c r="BR962" s="263" t="str">
        <f t="shared" si="494"/>
        <v>Remplir la colonne I</v>
      </c>
      <c r="BS962" s="91"/>
      <c r="BT962" s="315" t="str">
        <f t="shared" si="481"/>
        <v>Remplir les termes C, P, T et TVA</v>
      </c>
      <c r="BU962" s="55"/>
      <c r="BV962" s="65"/>
      <c r="BW962" s="98" t="s">
        <v>64</v>
      </c>
      <c r="BX962" s="63"/>
      <c r="BY962" s="87" t="str">
        <f t="shared" si="482"/>
        <v>Remplir la colonne BU ou BX</v>
      </c>
      <c r="BZ962" s="63"/>
      <c r="CA962" s="173" t="str">
        <f t="shared" si="495"/>
        <v>Remplir la colonne M</v>
      </c>
      <c r="CB962" s="179" t="str">
        <f t="shared" si="483"/>
        <v>Remplir la colonne BZ</v>
      </c>
      <c r="CC962" s="263" t="str">
        <f t="shared" si="496"/>
        <v>Remplir la colonne I</v>
      </c>
      <c r="CD962" s="91"/>
      <c r="CE962" s="315" t="str">
        <f t="shared" si="484"/>
        <v>Remplir les termes C, P, T et TVA</v>
      </c>
      <c r="CF962" s="61" t="str">
        <f t="shared" si="465"/>
        <v>REMPLIR TYPE DE CLIENT</v>
      </c>
      <c r="CG962" s="107" t="str">
        <f t="shared" si="485"/>
        <v>Montant total de l'aide demandée non indiqué</v>
      </c>
      <c r="CH962" s="1"/>
      <c r="CI962" s="1"/>
      <c r="CJ962" s="1"/>
      <c r="CK962" s="1"/>
      <c r="CL962" s="1"/>
    </row>
    <row r="963" spans="1:90" x14ac:dyDescent="0.25">
      <c r="A963" s="51"/>
      <c r="B963" s="111"/>
      <c r="C963" s="111"/>
      <c r="D963" s="111"/>
      <c r="E963" s="111"/>
      <c r="F963" s="111"/>
      <c r="G963" s="132"/>
      <c r="H963" s="151"/>
      <c r="I963" s="299"/>
      <c r="J963" s="152"/>
      <c r="K963" s="153"/>
      <c r="L963" s="169"/>
      <c r="M963" s="39"/>
      <c r="N963" s="90"/>
      <c r="O963" s="39"/>
      <c r="P963" s="23"/>
      <c r="Q963" s="170">
        <f t="shared" si="466"/>
        <v>0</v>
      </c>
      <c r="R963" s="55"/>
      <c r="S963" s="65"/>
      <c r="T963" s="98" t="s">
        <v>64</v>
      </c>
      <c r="U963" s="63"/>
      <c r="V963" s="87" t="str">
        <f t="shared" si="467"/>
        <v>Remplir la colonne R ou U</v>
      </c>
      <c r="W963" s="63"/>
      <c r="X963" s="173" t="str">
        <f t="shared" si="464"/>
        <v>Remplir la colonne M</v>
      </c>
      <c r="Y963" s="179" t="str">
        <f t="shared" si="468"/>
        <v>Remplir la colonne W</v>
      </c>
      <c r="Z963" s="263" t="str">
        <f t="shared" si="486"/>
        <v>Remplir la colonne I</v>
      </c>
      <c r="AA963" s="91"/>
      <c r="AB963" s="315" t="str">
        <f t="shared" si="469"/>
        <v>Remplir les termes C, P, T et TVA</v>
      </c>
      <c r="AC963" s="55"/>
      <c r="AD963" s="65"/>
      <c r="AE963" s="98" t="s">
        <v>64</v>
      </c>
      <c r="AF963" s="63"/>
      <c r="AG963" s="87" t="str">
        <f t="shared" si="470"/>
        <v>Remplir la colonne AC ou AF</v>
      </c>
      <c r="AH963" s="63"/>
      <c r="AI963" s="173" t="str">
        <f t="shared" si="487"/>
        <v>Remplir la colonne M</v>
      </c>
      <c r="AJ963" s="179" t="str">
        <f t="shared" si="471"/>
        <v>Remplir la colonne AH</v>
      </c>
      <c r="AK963" s="263" t="str">
        <f t="shared" si="488"/>
        <v>Remplir la colonne I</v>
      </c>
      <c r="AL963" s="91"/>
      <c r="AM963" s="315" t="str">
        <f t="shared" si="472"/>
        <v>Remplir les terme C, P, T et TVA</v>
      </c>
      <c r="AN963" s="55"/>
      <c r="AO963" s="65"/>
      <c r="AP963" s="98" t="s">
        <v>64</v>
      </c>
      <c r="AQ963" s="63"/>
      <c r="AR963" s="87" t="str">
        <f t="shared" si="473"/>
        <v>Remplir la colonne AN ou AQ</v>
      </c>
      <c r="AS963" s="63"/>
      <c r="AT963" s="173" t="str">
        <f t="shared" si="489"/>
        <v>Remplir la colonne M</v>
      </c>
      <c r="AU963" s="179" t="str">
        <f t="shared" si="474"/>
        <v>Remplir la colonne AS</v>
      </c>
      <c r="AV963" s="263" t="str">
        <f t="shared" si="490"/>
        <v>Remplir la colonne I</v>
      </c>
      <c r="AW963" s="91"/>
      <c r="AX963" s="315" t="str">
        <f t="shared" si="475"/>
        <v>Remplir les termes C, P, T et TVA</v>
      </c>
      <c r="AY963" s="55"/>
      <c r="AZ963" s="65"/>
      <c r="BA963" s="98" t="s">
        <v>64</v>
      </c>
      <c r="BB963" s="63"/>
      <c r="BC963" s="87" t="str">
        <f t="shared" si="476"/>
        <v>Remplir la colonne AY ou BB</v>
      </c>
      <c r="BD963" s="63"/>
      <c r="BE963" s="173" t="str">
        <f t="shared" si="491"/>
        <v>Remplir la colonne M</v>
      </c>
      <c r="BF963" s="179" t="str">
        <f t="shared" si="477"/>
        <v>Remplir la colonne BD</v>
      </c>
      <c r="BG963" s="263" t="str">
        <f t="shared" si="492"/>
        <v>Remplir la colonne I</v>
      </c>
      <c r="BH963" s="91"/>
      <c r="BI963" s="315" t="str">
        <f t="shared" si="478"/>
        <v>Remplir les termes C, P, T et TVA</v>
      </c>
      <c r="BJ963" s="55"/>
      <c r="BK963" s="65"/>
      <c r="BL963" s="98" t="s">
        <v>64</v>
      </c>
      <c r="BM963" s="63"/>
      <c r="BN963" s="87" t="str">
        <f t="shared" si="479"/>
        <v>Remplir la colonne BJ ou BM</v>
      </c>
      <c r="BO963" s="63"/>
      <c r="BP963" s="173" t="str">
        <f t="shared" si="493"/>
        <v>Remplir la colonne M</v>
      </c>
      <c r="BQ963" s="179" t="str">
        <f t="shared" si="480"/>
        <v>Remplir la colonne BO</v>
      </c>
      <c r="BR963" s="263" t="str">
        <f t="shared" si="494"/>
        <v>Remplir la colonne I</v>
      </c>
      <c r="BS963" s="91"/>
      <c r="BT963" s="315" t="str">
        <f t="shared" si="481"/>
        <v>Remplir les termes C, P, T et TVA</v>
      </c>
      <c r="BU963" s="55"/>
      <c r="BV963" s="65"/>
      <c r="BW963" s="98" t="s">
        <v>64</v>
      </c>
      <c r="BX963" s="63"/>
      <c r="BY963" s="87" t="str">
        <f t="shared" si="482"/>
        <v>Remplir la colonne BU ou BX</v>
      </c>
      <c r="BZ963" s="63"/>
      <c r="CA963" s="173" t="str">
        <f t="shared" si="495"/>
        <v>Remplir la colonne M</v>
      </c>
      <c r="CB963" s="179" t="str">
        <f t="shared" si="483"/>
        <v>Remplir la colonne BZ</v>
      </c>
      <c r="CC963" s="263" t="str">
        <f t="shared" si="496"/>
        <v>Remplir la colonne I</v>
      </c>
      <c r="CD963" s="91"/>
      <c r="CE963" s="315" t="str">
        <f t="shared" si="484"/>
        <v>Remplir les termes C, P, T et TVA</v>
      </c>
      <c r="CF963" s="61" t="str">
        <f t="shared" si="465"/>
        <v>REMPLIR TYPE DE CLIENT</v>
      </c>
      <c r="CG963" s="107" t="str">
        <f t="shared" si="485"/>
        <v>Montant total de l'aide demandée non indiqué</v>
      </c>
      <c r="CH963" s="1"/>
      <c r="CI963" s="1"/>
      <c r="CJ963" s="1"/>
      <c r="CK963" s="1"/>
      <c r="CL963" s="1"/>
    </row>
    <row r="964" spans="1:90" x14ac:dyDescent="0.25">
      <c r="A964" s="51"/>
      <c r="B964" s="111"/>
      <c r="C964" s="111"/>
      <c r="D964" s="111"/>
      <c r="E964" s="111"/>
      <c r="F964" s="111"/>
      <c r="G964" s="132"/>
      <c r="H964" s="151"/>
      <c r="I964" s="299"/>
      <c r="J964" s="152"/>
      <c r="K964" s="153"/>
      <c r="L964" s="169"/>
      <c r="M964" s="39"/>
      <c r="N964" s="90"/>
      <c r="O964" s="39"/>
      <c r="P964" s="23"/>
      <c r="Q964" s="170">
        <f t="shared" si="466"/>
        <v>0</v>
      </c>
      <c r="R964" s="55"/>
      <c r="S964" s="65"/>
      <c r="T964" s="98" t="s">
        <v>64</v>
      </c>
      <c r="U964" s="63"/>
      <c r="V964" s="87" t="str">
        <f t="shared" si="467"/>
        <v>Remplir la colonne R ou U</v>
      </c>
      <c r="W964" s="63"/>
      <c r="X964" s="173" t="str">
        <f t="shared" si="464"/>
        <v>Remplir la colonne M</v>
      </c>
      <c r="Y964" s="179" t="str">
        <f t="shared" si="468"/>
        <v>Remplir la colonne W</v>
      </c>
      <c r="Z964" s="263" t="str">
        <f t="shared" si="486"/>
        <v>Remplir la colonne I</v>
      </c>
      <c r="AA964" s="91"/>
      <c r="AB964" s="315" t="str">
        <f t="shared" si="469"/>
        <v>Remplir les termes C, P, T et TVA</v>
      </c>
      <c r="AC964" s="55"/>
      <c r="AD964" s="65"/>
      <c r="AE964" s="98" t="s">
        <v>64</v>
      </c>
      <c r="AF964" s="63"/>
      <c r="AG964" s="87" t="str">
        <f t="shared" si="470"/>
        <v>Remplir la colonne AC ou AF</v>
      </c>
      <c r="AH964" s="63"/>
      <c r="AI964" s="173" t="str">
        <f t="shared" si="487"/>
        <v>Remplir la colonne M</v>
      </c>
      <c r="AJ964" s="179" t="str">
        <f t="shared" si="471"/>
        <v>Remplir la colonne AH</v>
      </c>
      <c r="AK964" s="263" t="str">
        <f t="shared" si="488"/>
        <v>Remplir la colonne I</v>
      </c>
      <c r="AL964" s="91"/>
      <c r="AM964" s="315" t="str">
        <f t="shared" si="472"/>
        <v>Remplir les terme C, P, T et TVA</v>
      </c>
      <c r="AN964" s="55"/>
      <c r="AO964" s="65"/>
      <c r="AP964" s="98" t="s">
        <v>64</v>
      </c>
      <c r="AQ964" s="63"/>
      <c r="AR964" s="87" t="str">
        <f t="shared" si="473"/>
        <v>Remplir la colonne AN ou AQ</v>
      </c>
      <c r="AS964" s="63"/>
      <c r="AT964" s="173" t="str">
        <f t="shared" si="489"/>
        <v>Remplir la colonne M</v>
      </c>
      <c r="AU964" s="179" t="str">
        <f t="shared" si="474"/>
        <v>Remplir la colonne AS</v>
      </c>
      <c r="AV964" s="263" t="str">
        <f t="shared" si="490"/>
        <v>Remplir la colonne I</v>
      </c>
      <c r="AW964" s="91"/>
      <c r="AX964" s="315" t="str">
        <f t="shared" si="475"/>
        <v>Remplir les termes C, P, T et TVA</v>
      </c>
      <c r="AY964" s="55"/>
      <c r="AZ964" s="65"/>
      <c r="BA964" s="98" t="s">
        <v>64</v>
      </c>
      <c r="BB964" s="63"/>
      <c r="BC964" s="87" t="str">
        <f t="shared" si="476"/>
        <v>Remplir la colonne AY ou BB</v>
      </c>
      <c r="BD964" s="63"/>
      <c r="BE964" s="173" t="str">
        <f t="shared" si="491"/>
        <v>Remplir la colonne M</v>
      </c>
      <c r="BF964" s="179" t="str">
        <f t="shared" si="477"/>
        <v>Remplir la colonne BD</v>
      </c>
      <c r="BG964" s="263" t="str">
        <f t="shared" si="492"/>
        <v>Remplir la colonne I</v>
      </c>
      <c r="BH964" s="91"/>
      <c r="BI964" s="315" t="str">
        <f t="shared" si="478"/>
        <v>Remplir les termes C, P, T et TVA</v>
      </c>
      <c r="BJ964" s="55"/>
      <c r="BK964" s="65"/>
      <c r="BL964" s="98" t="s">
        <v>64</v>
      </c>
      <c r="BM964" s="63"/>
      <c r="BN964" s="87" t="str">
        <f t="shared" si="479"/>
        <v>Remplir la colonne BJ ou BM</v>
      </c>
      <c r="BO964" s="63"/>
      <c r="BP964" s="173" t="str">
        <f t="shared" si="493"/>
        <v>Remplir la colonne M</v>
      </c>
      <c r="BQ964" s="179" t="str">
        <f t="shared" si="480"/>
        <v>Remplir la colonne BO</v>
      </c>
      <c r="BR964" s="263" t="str">
        <f t="shared" si="494"/>
        <v>Remplir la colonne I</v>
      </c>
      <c r="BS964" s="91"/>
      <c r="BT964" s="315" t="str">
        <f t="shared" si="481"/>
        <v>Remplir les termes C, P, T et TVA</v>
      </c>
      <c r="BU964" s="55"/>
      <c r="BV964" s="65"/>
      <c r="BW964" s="98" t="s">
        <v>64</v>
      </c>
      <c r="BX964" s="63"/>
      <c r="BY964" s="87" t="str">
        <f t="shared" si="482"/>
        <v>Remplir la colonne BU ou BX</v>
      </c>
      <c r="BZ964" s="63"/>
      <c r="CA964" s="173" t="str">
        <f t="shared" si="495"/>
        <v>Remplir la colonne M</v>
      </c>
      <c r="CB964" s="179" t="str">
        <f t="shared" si="483"/>
        <v>Remplir la colonne BZ</v>
      </c>
      <c r="CC964" s="263" t="str">
        <f t="shared" si="496"/>
        <v>Remplir la colonne I</v>
      </c>
      <c r="CD964" s="91"/>
      <c r="CE964" s="315" t="str">
        <f t="shared" si="484"/>
        <v>Remplir les termes C, P, T et TVA</v>
      </c>
      <c r="CF964" s="61" t="str">
        <f t="shared" si="465"/>
        <v>REMPLIR TYPE DE CLIENT</v>
      </c>
      <c r="CG964" s="107" t="str">
        <f t="shared" si="485"/>
        <v>Montant total de l'aide demandée non indiqué</v>
      </c>
      <c r="CH964" s="1"/>
      <c r="CI964" s="1"/>
      <c r="CJ964" s="1"/>
      <c r="CK964" s="1"/>
      <c r="CL964" s="1"/>
    </row>
    <row r="965" spans="1:90" x14ac:dyDescent="0.25">
      <c r="A965" s="51"/>
      <c r="B965" s="111"/>
      <c r="C965" s="111"/>
      <c r="D965" s="111"/>
      <c r="E965" s="111"/>
      <c r="F965" s="111"/>
      <c r="G965" s="132"/>
      <c r="H965" s="151"/>
      <c r="I965" s="299"/>
      <c r="J965" s="152"/>
      <c r="K965" s="153"/>
      <c r="L965" s="169"/>
      <c r="M965" s="39"/>
      <c r="N965" s="90"/>
      <c r="O965" s="39"/>
      <c r="P965" s="23"/>
      <c r="Q965" s="170">
        <f t="shared" si="466"/>
        <v>0</v>
      </c>
      <c r="R965" s="55"/>
      <c r="S965" s="65"/>
      <c r="T965" s="98" t="s">
        <v>64</v>
      </c>
      <c r="U965" s="63"/>
      <c r="V965" s="87" t="str">
        <f t="shared" si="467"/>
        <v>Remplir la colonne R ou U</v>
      </c>
      <c r="W965" s="63"/>
      <c r="X965" s="173" t="str">
        <f t="shared" si="464"/>
        <v>Remplir la colonne M</v>
      </c>
      <c r="Y965" s="179" t="str">
        <f t="shared" si="468"/>
        <v>Remplir la colonne W</v>
      </c>
      <c r="Z965" s="263" t="str">
        <f t="shared" si="486"/>
        <v>Remplir la colonne I</v>
      </c>
      <c r="AA965" s="91"/>
      <c r="AB965" s="315" t="str">
        <f t="shared" si="469"/>
        <v>Remplir les termes C, P, T et TVA</v>
      </c>
      <c r="AC965" s="55"/>
      <c r="AD965" s="65"/>
      <c r="AE965" s="98" t="s">
        <v>64</v>
      </c>
      <c r="AF965" s="63"/>
      <c r="AG965" s="87" t="str">
        <f t="shared" si="470"/>
        <v>Remplir la colonne AC ou AF</v>
      </c>
      <c r="AH965" s="63"/>
      <c r="AI965" s="173" t="str">
        <f t="shared" si="487"/>
        <v>Remplir la colonne M</v>
      </c>
      <c r="AJ965" s="179" t="str">
        <f t="shared" si="471"/>
        <v>Remplir la colonne AH</v>
      </c>
      <c r="AK965" s="263" t="str">
        <f t="shared" si="488"/>
        <v>Remplir la colonne I</v>
      </c>
      <c r="AL965" s="91"/>
      <c r="AM965" s="315" t="str">
        <f t="shared" si="472"/>
        <v>Remplir les terme C, P, T et TVA</v>
      </c>
      <c r="AN965" s="55"/>
      <c r="AO965" s="65"/>
      <c r="AP965" s="98" t="s">
        <v>64</v>
      </c>
      <c r="AQ965" s="63"/>
      <c r="AR965" s="87" t="str">
        <f t="shared" si="473"/>
        <v>Remplir la colonne AN ou AQ</v>
      </c>
      <c r="AS965" s="63"/>
      <c r="AT965" s="173" t="str">
        <f t="shared" si="489"/>
        <v>Remplir la colonne M</v>
      </c>
      <c r="AU965" s="179" t="str">
        <f t="shared" si="474"/>
        <v>Remplir la colonne AS</v>
      </c>
      <c r="AV965" s="263" t="str">
        <f t="shared" si="490"/>
        <v>Remplir la colonne I</v>
      </c>
      <c r="AW965" s="91"/>
      <c r="AX965" s="315" t="str">
        <f t="shared" si="475"/>
        <v>Remplir les termes C, P, T et TVA</v>
      </c>
      <c r="AY965" s="55"/>
      <c r="AZ965" s="65"/>
      <c r="BA965" s="98" t="s">
        <v>64</v>
      </c>
      <c r="BB965" s="63"/>
      <c r="BC965" s="87" t="str">
        <f t="shared" si="476"/>
        <v>Remplir la colonne AY ou BB</v>
      </c>
      <c r="BD965" s="63"/>
      <c r="BE965" s="173" t="str">
        <f t="shared" si="491"/>
        <v>Remplir la colonne M</v>
      </c>
      <c r="BF965" s="179" t="str">
        <f t="shared" si="477"/>
        <v>Remplir la colonne BD</v>
      </c>
      <c r="BG965" s="263" t="str">
        <f t="shared" si="492"/>
        <v>Remplir la colonne I</v>
      </c>
      <c r="BH965" s="91"/>
      <c r="BI965" s="315" t="str">
        <f t="shared" si="478"/>
        <v>Remplir les termes C, P, T et TVA</v>
      </c>
      <c r="BJ965" s="55"/>
      <c r="BK965" s="65"/>
      <c r="BL965" s="98" t="s">
        <v>64</v>
      </c>
      <c r="BM965" s="63"/>
      <c r="BN965" s="87" t="str">
        <f t="shared" si="479"/>
        <v>Remplir la colonne BJ ou BM</v>
      </c>
      <c r="BO965" s="63"/>
      <c r="BP965" s="173" t="str">
        <f t="shared" si="493"/>
        <v>Remplir la colonne M</v>
      </c>
      <c r="BQ965" s="179" t="str">
        <f t="shared" si="480"/>
        <v>Remplir la colonne BO</v>
      </c>
      <c r="BR965" s="263" t="str">
        <f t="shared" si="494"/>
        <v>Remplir la colonne I</v>
      </c>
      <c r="BS965" s="91"/>
      <c r="BT965" s="315" t="str">
        <f t="shared" si="481"/>
        <v>Remplir les termes C, P, T et TVA</v>
      </c>
      <c r="BU965" s="55"/>
      <c r="BV965" s="65"/>
      <c r="BW965" s="98" t="s">
        <v>64</v>
      </c>
      <c r="BX965" s="63"/>
      <c r="BY965" s="87" t="str">
        <f t="shared" si="482"/>
        <v>Remplir la colonne BU ou BX</v>
      </c>
      <c r="BZ965" s="63"/>
      <c r="CA965" s="173" t="str">
        <f t="shared" si="495"/>
        <v>Remplir la colonne M</v>
      </c>
      <c r="CB965" s="179" t="str">
        <f t="shared" si="483"/>
        <v>Remplir la colonne BZ</v>
      </c>
      <c r="CC965" s="263" t="str">
        <f t="shared" si="496"/>
        <v>Remplir la colonne I</v>
      </c>
      <c r="CD965" s="91"/>
      <c r="CE965" s="315" t="str">
        <f t="shared" si="484"/>
        <v>Remplir les termes C, P, T et TVA</v>
      </c>
      <c r="CF965" s="61" t="str">
        <f t="shared" si="465"/>
        <v>REMPLIR TYPE DE CLIENT</v>
      </c>
      <c r="CG965" s="107" t="str">
        <f t="shared" si="485"/>
        <v>Montant total de l'aide demandée non indiqué</v>
      </c>
      <c r="CH965" s="1"/>
      <c r="CI965" s="1"/>
      <c r="CJ965" s="1"/>
      <c r="CK965" s="1"/>
      <c r="CL965" s="1"/>
    </row>
    <row r="966" spans="1:90" x14ac:dyDescent="0.25">
      <c r="A966" s="51"/>
      <c r="B966" s="111"/>
      <c r="C966" s="111"/>
      <c r="D966" s="111"/>
      <c r="E966" s="111"/>
      <c r="F966" s="111"/>
      <c r="G966" s="132"/>
      <c r="H966" s="151"/>
      <c r="I966" s="299"/>
      <c r="J966" s="152"/>
      <c r="K966" s="153"/>
      <c r="L966" s="169"/>
      <c r="M966" s="39"/>
      <c r="N966" s="90"/>
      <c r="O966" s="39"/>
      <c r="P966" s="23"/>
      <c r="Q966" s="170">
        <f t="shared" si="466"/>
        <v>0</v>
      </c>
      <c r="R966" s="55"/>
      <c r="S966" s="65"/>
      <c r="T966" s="98" t="s">
        <v>64</v>
      </c>
      <c r="U966" s="63"/>
      <c r="V966" s="87" t="str">
        <f t="shared" si="467"/>
        <v>Remplir la colonne R ou U</v>
      </c>
      <c r="W966" s="63"/>
      <c r="X966" s="173" t="str">
        <f t="shared" si="464"/>
        <v>Remplir la colonne M</v>
      </c>
      <c r="Y966" s="179" t="str">
        <f t="shared" si="468"/>
        <v>Remplir la colonne W</v>
      </c>
      <c r="Z966" s="263" t="str">
        <f t="shared" si="486"/>
        <v>Remplir la colonne I</v>
      </c>
      <c r="AA966" s="91"/>
      <c r="AB966" s="315" t="str">
        <f t="shared" si="469"/>
        <v>Remplir les termes C, P, T et TVA</v>
      </c>
      <c r="AC966" s="55"/>
      <c r="AD966" s="65"/>
      <c r="AE966" s="98" t="s">
        <v>64</v>
      </c>
      <c r="AF966" s="63"/>
      <c r="AG966" s="87" t="str">
        <f t="shared" si="470"/>
        <v>Remplir la colonne AC ou AF</v>
      </c>
      <c r="AH966" s="63"/>
      <c r="AI966" s="173" t="str">
        <f t="shared" si="487"/>
        <v>Remplir la colonne M</v>
      </c>
      <c r="AJ966" s="179" t="str">
        <f t="shared" si="471"/>
        <v>Remplir la colonne AH</v>
      </c>
      <c r="AK966" s="263" t="str">
        <f t="shared" si="488"/>
        <v>Remplir la colonne I</v>
      </c>
      <c r="AL966" s="91"/>
      <c r="AM966" s="315" t="str">
        <f t="shared" si="472"/>
        <v>Remplir les terme C, P, T et TVA</v>
      </c>
      <c r="AN966" s="55"/>
      <c r="AO966" s="65"/>
      <c r="AP966" s="98" t="s">
        <v>64</v>
      </c>
      <c r="AQ966" s="63"/>
      <c r="AR966" s="87" t="str">
        <f t="shared" si="473"/>
        <v>Remplir la colonne AN ou AQ</v>
      </c>
      <c r="AS966" s="63"/>
      <c r="AT966" s="173" t="str">
        <f t="shared" si="489"/>
        <v>Remplir la colonne M</v>
      </c>
      <c r="AU966" s="179" t="str">
        <f t="shared" si="474"/>
        <v>Remplir la colonne AS</v>
      </c>
      <c r="AV966" s="263" t="str">
        <f t="shared" si="490"/>
        <v>Remplir la colonne I</v>
      </c>
      <c r="AW966" s="91"/>
      <c r="AX966" s="315" t="str">
        <f t="shared" si="475"/>
        <v>Remplir les termes C, P, T et TVA</v>
      </c>
      <c r="AY966" s="55"/>
      <c r="AZ966" s="65"/>
      <c r="BA966" s="98" t="s">
        <v>64</v>
      </c>
      <c r="BB966" s="63"/>
      <c r="BC966" s="87" t="str">
        <f t="shared" si="476"/>
        <v>Remplir la colonne AY ou BB</v>
      </c>
      <c r="BD966" s="63"/>
      <c r="BE966" s="173" t="str">
        <f t="shared" si="491"/>
        <v>Remplir la colonne M</v>
      </c>
      <c r="BF966" s="179" t="str">
        <f t="shared" si="477"/>
        <v>Remplir la colonne BD</v>
      </c>
      <c r="BG966" s="263" t="str">
        <f t="shared" si="492"/>
        <v>Remplir la colonne I</v>
      </c>
      <c r="BH966" s="91"/>
      <c r="BI966" s="315" t="str">
        <f t="shared" si="478"/>
        <v>Remplir les termes C, P, T et TVA</v>
      </c>
      <c r="BJ966" s="55"/>
      <c r="BK966" s="65"/>
      <c r="BL966" s="98" t="s">
        <v>64</v>
      </c>
      <c r="BM966" s="63"/>
      <c r="BN966" s="87" t="str">
        <f t="shared" si="479"/>
        <v>Remplir la colonne BJ ou BM</v>
      </c>
      <c r="BO966" s="63"/>
      <c r="BP966" s="173" t="str">
        <f t="shared" si="493"/>
        <v>Remplir la colonne M</v>
      </c>
      <c r="BQ966" s="179" t="str">
        <f t="shared" si="480"/>
        <v>Remplir la colonne BO</v>
      </c>
      <c r="BR966" s="263" t="str">
        <f t="shared" si="494"/>
        <v>Remplir la colonne I</v>
      </c>
      <c r="BS966" s="91"/>
      <c r="BT966" s="315" t="str">
        <f t="shared" si="481"/>
        <v>Remplir les termes C, P, T et TVA</v>
      </c>
      <c r="BU966" s="55"/>
      <c r="BV966" s="65"/>
      <c r="BW966" s="98" t="s">
        <v>64</v>
      </c>
      <c r="BX966" s="63"/>
      <c r="BY966" s="87" t="str">
        <f t="shared" si="482"/>
        <v>Remplir la colonne BU ou BX</v>
      </c>
      <c r="BZ966" s="63"/>
      <c r="CA966" s="173" t="str">
        <f t="shared" si="495"/>
        <v>Remplir la colonne M</v>
      </c>
      <c r="CB966" s="179" t="str">
        <f t="shared" si="483"/>
        <v>Remplir la colonne BZ</v>
      </c>
      <c r="CC966" s="263" t="str">
        <f t="shared" si="496"/>
        <v>Remplir la colonne I</v>
      </c>
      <c r="CD966" s="91"/>
      <c r="CE966" s="315" t="str">
        <f t="shared" si="484"/>
        <v>Remplir les termes C, P, T et TVA</v>
      </c>
      <c r="CF966" s="61" t="str">
        <f t="shared" si="465"/>
        <v>REMPLIR TYPE DE CLIENT</v>
      </c>
      <c r="CG966" s="107" t="str">
        <f t="shared" si="485"/>
        <v>Montant total de l'aide demandée non indiqué</v>
      </c>
      <c r="CH966" s="1"/>
      <c r="CI966" s="1"/>
      <c r="CJ966" s="1"/>
      <c r="CK966" s="1"/>
      <c r="CL966" s="1"/>
    </row>
    <row r="967" spans="1:90" x14ac:dyDescent="0.25">
      <c r="A967" s="51"/>
      <c r="B967" s="111"/>
      <c r="C967" s="111"/>
      <c r="D967" s="111"/>
      <c r="E967" s="111"/>
      <c r="F967" s="111"/>
      <c r="G967" s="132"/>
      <c r="H967" s="151"/>
      <c r="I967" s="299"/>
      <c r="J967" s="152"/>
      <c r="K967" s="153"/>
      <c r="L967" s="169"/>
      <c r="M967" s="39"/>
      <c r="N967" s="90"/>
      <c r="O967" s="39"/>
      <c r="P967" s="23"/>
      <c r="Q967" s="170">
        <f t="shared" si="466"/>
        <v>0</v>
      </c>
      <c r="R967" s="55"/>
      <c r="S967" s="65"/>
      <c r="T967" s="98" t="s">
        <v>64</v>
      </c>
      <c r="U967" s="63"/>
      <c r="V967" s="87" t="str">
        <f t="shared" si="467"/>
        <v>Remplir la colonne R ou U</v>
      </c>
      <c r="W967" s="63"/>
      <c r="X967" s="173" t="str">
        <f t="shared" si="464"/>
        <v>Remplir la colonne M</v>
      </c>
      <c r="Y967" s="179" t="str">
        <f t="shared" si="468"/>
        <v>Remplir la colonne W</v>
      </c>
      <c r="Z967" s="263" t="str">
        <f t="shared" si="486"/>
        <v>Remplir la colonne I</v>
      </c>
      <c r="AA967" s="91"/>
      <c r="AB967" s="315" t="str">
        <f t="shared" si="469"/>
        <v>Remplir les termes C, P, T et TVA</v>
      </c>
      <c r="AC967" s="55"/>
      <c r="AD967" s="65"/>
      <c r="AE967" s="98" t="s">
        <v>64</v>
      </c>
      <c r="AF967" s="63"/>
      <c r="AG967" s="87" t="str">
        <f t="shared" si="470"/>
        <v>Remplir la colonne AC ou AF</v>
      </c>
      <c r="AH967" s="63"/>
      <c r="AI967" s="173" t="str">
        <f t="shared" si="487"/>
        <v>Remplir la colonne M</v>
      </c>
      <c r="AJ967" s="179" t="str">
        <f t="shared" si="471"/>
        <v>Remplir la colonne AH</v>
      </c>
      <c r="AK967" s="263" t="str">
        <f t="shared" si="488"/>
        <v>Remplir la colonne I</v>
      </c>
      <c r="AL967" s="91"/>
      <c r="AM967" s="315" t="str">
        <f t="shared" si="472"/>
        <v>Remplir les terme C, P, T et TVA</v>
      </c>
      <c r="AN967" s="55"/>
      <c r="AO967" s="65"/>
      <c r="AP967" s="98" t="s">
        <v>64</v>
      </c>
      <c r="AQ967" s="63"/>
      <c r="AR967" s="87" t="str">
        <f t="shared" si="473"/>
        <v>Remplir la colonne AN ou AQ</v>
      </c>
      <c r="AS967" s="63"/>
      <c r="AT967" s="173" t="str">
        <f t="shared" si="489"/>
        <v>Remplir la colonne M</v>
      </c>
      <c r="AU967" s="179" t="str">
        <f t="shared" si="474"/>
        <v>Remplir la colonne AS</v>
      </c>
      <c r="AV967" s="263" t="str">
        <f t="shared" si="490"/>
        <v>Remplir la colonne I</v>
      </c>
      <c r="AW967" s="91"/>
      <c r="AX967" s="315" t="str">
        <f t="shared" si="475"/>
        <v>Remplir les termes C, P, T et TVA</v>
      </c>
      <c r="AY967" s="55"/>
      <c r="AZ967" s="65"/>
      <c r="BA967" s="98" t="s">
        <v>64</v>
      </c>
      <c r="BB967" s="63"/>
      <c r="BC967" s="87" t="str">
        <f t="shared" si="476"/>
        <v>Remplir la colonne AY ou BB</v>
      </c>
      <c r="BD967" s="63"/>
      <c r="BE967" s="173" t="str">
        <f t="shared" si="491"/>
        <v>Remplir la colonne M</v>
      </c>
      <c r="BF967" s="179" t="str">
        <f t="shared" si="477"/>
        <v>Remplir la colonne BD</v>
      </c>
      <c r="BG967" s="263" t="str">
        <f t="shared" si="492"/>
        <v>Remplir la colonne I</v>
      </c>
      <c r="BH967" s="91"/>
      <c r="BI967" s="315" t="str">
        <f t="shared" si="478"/>
        <v>Remplir les termes C, P, T et TVA</v>
      </c>
      <c r="BJ967" s="55"/>
      <c r="BK967" s="65"/>
      <c r="BL967" s="98" t="s">
        <v>64</v>
      </c>
      <c r="BM967" s="63"/>
      <c r="BN967" s="87" t="str">
        <f t="shared" si="479"/>
        <v>Remplir la colonne BJ ou BM</v>
      </c>
      <c r="BO967" s="63"/>
      <c r="BP967" s="173" t="str">
        <f t="shared" si="493"/>
        <v>Remplir la colonne M</v>
      </c>
      <c r="BQ967" s="179" t="str">
        <f t="shared" si="480"/>
        <v>Remplir la colonne BO</v>
      </c>
      <c r="BR967" s="263" t="str">
        <f t="shared" si="494"/>
        <v>Remplir la colonne I</v>
      </c>
      <c r="BS967" s="91"/>
      <c r="BT967" s="315" t="str">
        <f t="shared" si="481"/>
        <v>Remplir les termes C, P, T et TVA</v>
      </c>
      <c r="BU967" s="55"/>
      <c r="BV967" s="65"/>
      <c r="BW967" s="98" t="s">
        <v>64</v>
      </c>
      <c r="BX967" s="63"/>
      <c r="BY967" s="87" t="str">
        <f t="shared" si="482"/>
        <v>Remplir la colonne BU ou BX</v>
      </c>
      <c r="BZ967" s="63"/>
      <c r="CA967" s="173" t="str">
        <f t="shared" si="495"/>
        <v>Remplir la colonne M</v>
      </c>
      <c r="CB967" s="179" t="str">
        <f t="shared" si="483"/>
        <v>Remplir la colonne BZ</v>
      </c>
      <c r="CC967" s="263" t="str">
        <f t="shared" si="496"/>
        <v>Remplir la colonne I</v>
      </c>
      <c r="CD967" s="91"/>
      <c r="CE967" s="315" t="str">
        <f t="shared" si="484"/>
        <v>Remplir les termes C, P, T et TVA</v>
      </c>
      <c r="CF967" s="61" t="str">
        <f t="shared" si="465"/>
        <v>REMPLIR TYPE DE CLIENT</v>
      </c>
      <c r="CG967" s="107" t="str">
        <f t="shared" si="485"/>
        <v>Montant total de l'aide demandée non indiqué</v>
      </c>
      <c r="CH967" s="1"/>
      <c r="CI967" s="1"/>
      <c r="CJ967" s="1"/>
      <c r="CK967" s="1"/>
      <c r="CL967" s="1"/>
    </row>
    <row r="968" spans="1:90" x14ac:dyDescent="0.25">
      <c r="A968" s="51"/>
      <c r="B968" s="111"/>
      <c r="C968" s="111"/>
      <c r="D968" s="111"/>
      <c r="E968" s="111"/>
      <c r="F968" s="111"/>
      <c r="G968" s="132"/>
      <c r="H968" s="151"/>
      <c r="I968" s="299"/>
      <c r="J968" s="152"/>
      <c r="K968" s="153"/>
      <c r="L968" s="169"/>
      <c r="M968" s="39"/>
      <c r="N968" s="90"/>
      <c r="O968" s="39"/>
      <c r="P968" s="23"/>
      <c r="Q968" s="170">
        <f t="shared" si="466"/>
        <v>0</v>
      </c>
      <c r="R968" s="55"/>
      <c r="S968" s="65"/>
      <c r="T968" s="98" t="s">
        <v>64</v>
      </c>
      <c r="U968" s="63"/>
      <c r="V968" s="87" t="str">
        <f t="shared" si="467"/>
        <v>Remplir la colonne R ou U</v>
      </c>
      <c r="W968" s="63"/>
      <c r="X968" s="173" t="str">
        <f t="shared" si="464"/>
        <v>Remplir la colonne M</v>
      </c>
      <c r="Y968" s="179" t="str">
        <f t="shared" si="468"/>
        <v>Remplir la colonne W</v>
      </c>
      <c r="Z968" s="263" t="str">
        <f t="shared" si="486"/>
        <v>Remplir la colonne I</v>
      </c>
      <c r="AA968" s="91"/>
      <c r="AB968" s="315" t="str">
        <f t="shared" si="469"/>
        <v>Remplir les termes C, P, T et TVA</v>
      </c>
      <c r="AC968" s="55"/>
      <c r="AD968" s="65"/>
      <c r="AE968" s="98" t="s">
        <v>64</v>
      </c>
      <c r="AF968" s="63"/>
      <c r="AG968" s="87" t="str">
        <f t="shared" si="470"/>
        <v>Remplir la colonne AC ou AF</v>
      </c>
      <c r="AH968" s="63"/>
      <c r="AI968" s="173" t="str">
        <f t="shared" si="487"/>
        <v>Remplir la colonne M</v>
      </c>
      <c r="AJ968" s="179" t="str">
        <f t="shared" si="471"/>
        <v>Remplir la colonne AH</v>
      </c>
      <c r="AK968" s="263" t="str">
        <f t="shared" si="488"/>
        <v>Remplir la colonne I</v>
      </c>
      <c r="AL968" s="91"/>
      <c r="AM968" s="315" t="str">
        <f t="shared" si="472"/>
        <v>Remplir les terme C, P, T et TVA</v>
      </c>
      <c r="AN968" s="55"/>
      <c r="AO968" s="65"/>
      <c r="AP968" s="98" t="s">
        <v>64</v>
      </c>
      <c r="AQ968" s="63"/>
      <c r="AR968" s="87" t="str">
        <f t="shared" si="473"/>
        <v>Remplir la colonne AN ou AQ</v>
      </c>
      <c r="AS968" s="63"/>
      <c r="AT968" s="173" t="str">
        <f t="shared" si="489"/>
        <v>Remplir la colonne M</v>
      </c>
      <c r="AU968" s="179" t="str">
        <f t="shared" si="474"/>
        <v>Remplir la colonne AS</v>
      </c>
      <c r="AV968" s="263" t="str">
        <f t="shared" si="490"/>
        <v>Remplir la colonne I</v>
      </c>
      <c r="AW968" s="91"/>
      <c r="AX968" s="315" t="str">
        <f t="shared" si="475"/>
        <v>Remplir les termes C, P, T et TVA</v>
      </c>
      <c r="AY968" s="55"/>
      <c r="AZ968" s="65"/>
      <c r="BA968" s="98" t="s">
        <v>64</v>
      </c>
      <c r="BB968" s="63"/>
      <c r="BC968" s="87" t="str">
        <f t="shared" si="476"/>
        <v>Remplir la colonne AY ou BB</v>
      </c>
      <c r="BD968" s="63"/>
      <c r="BE968" s="173" t="str">
        <f t="shared" si="491"/>
        <v>Remplir la colonne M</v>
      </c>
      <c r="BF968" s="179" t="str">
        <f t="shared" si="477"/>
        <v>Remplir la colonne BD</v>
      </c>
      <c r="BG968" s="263" t="str">
        <f t="shared" si="492"/>
        <v>Remplir la colonne I</v>
      </c>
      <c r="BH968" s="91"/>
      <c r="BI968" s="315" t="str">
        <f t="shared" si="478"/>
        <v>Remplir les termes C, P, T et TVA</v>
      </c>
      <c r="BJ968" s="55"/>
      <c r="BK968" s="65"/>
      <c r="BL968" s="98" t="s">
        <v>64</v>
      </c>
      <c r="BM968" s="63"/>
      <c r="BN968" s="87" t="str">
        <f t="shared" si="479"/>
        <v>Remplir la colonne BJ ou BM</v>
      </c>
      <c r="BO968" s="63"/>
      <c r="BP968" s="173" t="str">
        <f t="shared" si="493"/>
        <v>Remplir la colonne M</v>
      </c>
      <c r="BQ968" s="179" t="str">
        <f t="shared" si="480"/>
        <v>Remplir la colonne BO</v>
      </c>
      <c r="BR968" s="263" t="str">
        <f t="shared" si="494"/>
        <v>Remplir la colonne I</v>
      </c>
      <c r="BS968" s="91"/>
      <c r="BT968" s="315" t="str">
        <f t="shared" si="481"/>
        <v>Remplir les termes C, P, T et TVA</v>
      </c>
      <c r="BU968" s="55"/>
      <c r="BV968" s="65"/>
      <c r="BW968" s="98" t="s">
        <v>64</v>
      </c>
      <c r="BX968" s="63"/>
      <c r="BY968" s="87" t="str">
        <f t="shared" si="482"/>
        <v>Remplir la colonne BU ou BX</v>
      </c>
      <c r="BZ968" s="63"/>
      <c r="CA968" s="173" t="str">
        <f t="shared" si="495"/>
        <v>Remplir la colonne M</v>
      </c>
      <c r="CB968" s="179" t="str">
        <f t="shared" si="483"/>
        <v>Remplir la colonne BZ</v>
      </c>
      <c r="CC968" s="263" t="str">
        <f t="shared" si="496"/>
        <v>Remplir la colonne I</v>
      </c>
      <c r="CD968" s="91"/>
      <c r="CE968" s="315" t="str">
        <f t="shared" si="484"/>
        <v>Remplir les termes C, P, T et TVA</v>
      </c>
      <c r="CF968" s="61" t="str">
        <f t="shared" si="465"/>
        <v>REMPLIR TYPE DE CLIENT</v>
      </c>
      <c r="CG968" s="107" t="str">
        <f t="shared" si="485"/>
        <v>Montant total de l'aide demandée non indiqué</v>
      </c>
      <c r="CH968" s="1"/>
      <c r="CI968" s="1"/>
      <c r="CJ968" s="1"/>
      <c r="CK968" s="1"/>
      <c r="CL968" s="1"/>
    </row>
    <row r="969" spans="1:90" x14ac:dyDescent="0.25">
      <c r="A969" s="51"/>
      <c r="B969" s="111"/>
      <c r="C969" s="111"/>
      <c r="D969" s="111"/>
      <c r="E969" s="111"/>
      <c r="F969" s="111"/>
      <c r="G969" s="132"/>
      <c r="H969" s="151"/>
      <c r="I969" s="299"/>
      <c r="J969" s="152"/>
      <c r="K969" s="153"/>
      <c r="L969" s="169"/>
      <c r="M969" s="39"/>
      <c r="N969" s="90"/>
      <c r="O969" s="39"/>
      <c r="P969" s="23"/>
      <c r="Q969" s="170">
        <f t="shared" si="466"/>
        <v>0</v>
      </c>
      <c r="R969" s="55"/>
      <c r="S969" s="65"/>
      <c r="T969" s="98" t="s">
        <v>64</v>
      </c>
      <c r="U969" s="63"/>
      <c r="V969" s="87" t="str">
        <f t="shared" si="467"/>
        <v>Remplir la colonne R ou U</v>
      </c>
      <c r="W969" s="63"/>
      <c r="X969" s="173" t="str">
        <f t="shared" si="464"/>
        <v>Remplir la colonne M</v>
      </c>
      <c r="Y969" s="179" t="str">
        <f t="shared" si="468"/>
        <v>Remplir la colonne W</v>
      </c>
      <c r="Z969" s="263" t="str">
        <f t="shared" si="486"/>
        <v>Remplir la colonne I</v>
      </c>
      <c r="AA969" s="91"/>
      <c r="AB969" s="315" t="str">
        <f t="shared" si="469"/>
        <v>Remplir les termes C, P, T et TVA</v>
      </c>
      <c r="AC969" s="55"/>
      <c r="AD969" s="65"/>
      <c r="AE969" s="98" t="s">
        <v>64</v>
      </c>
      <c r="AF969" s="63"/>
      <c r="AG969" s="87" t="str">
        <f t="shared" si="470"/>
        <v>Remplir la colonne AC ou AF</v>
      </c>
      <c r="AH969" s="63"/>
      <c r="AI969" s="173" t="str">
        <f t="shared" si="487"/>
        <v>Remplir la colonne M</v>
      </c>
      <c r="AJ969" s="179" t="str">
        <f t="shared" si="471"/>
        <v>Remplir la colonne AH</v>
      </c>
      <c r="AK969" s="263" t="str">
        <f t="shared" si="488"/>
        <v>Remplir la colonne I</v>
      </c>
      <c r="AL969" s="91"/>
      <c r="AM969" s="315" t="str">
        <f t="shared" si="472"/>
        <v>Remplir les terme C, P, T et TVA</v>
      </c>
      <c r="AN969" s="55"/>
      <c r="AO969" s="65"/>
      <c r="AP969" s="98" t="s">
        <v>64</v>
      </c>
      <c r="AQ969" s="63"/>
      <c r="AR969" s="87" t="str">
        <f t="shared" si="473"/>
        <v>Remplir la colonne AN ou AQ</v>
      </c>
      <c r="AS969" s="63"/>
      <c r="AT969" s="173" t="str">
        <f t="shared" si="489"/>
        <v>Remplir la colonne M</v>
      </c>
      <c r="AU969" s="179" t="str">
        <f t="shared" si="474"/>
        <v>Remplir la colonne AS</v>
      </c>
      <c r="AV969" s="263" t="str">
        <f t="shared" si="490"/>
        <v>Remplir la colonne I</v>
      </c>
      <c r="AW969" s="91"/>
      <c r="AX969" s="315" t="str">
        <f t="shared" si="475"/>
        <v>Remplir les termes C, P, T et TVA</v>
      </c>
      <c r="AY969" s="55"/>
      <c r="AZ969" s="65"/>
      <c r="BA969" s="98" t="s">
        <v>64</v>
      </c>
      <c r="BB969" s="63"/>
      <c r="BC969" s="87" t="str">
        <f t="shared" si="476"/>
        <v>Remplir la colonne AY ou BB</v>
      </c>
      <c r="BD969" s="63"/>
      <c r="BE969" s="173" t="str">
        <f t="shared" si="491"/>
        <v>Remplir la colonne M</v>
      </c>
      <c r="BF969" s="179" t="str">
        <f t="shared" si="477"/>
        <v>Remplir la colonne BD</v>
      </c>
      <c r="BG969" s="263" t="str">
        <f t="shared" si="492"/>
        <v>Remplir la colonne I</v>
      </c>
      <c r="BH969" s="91"/>
      <c r="BI969" s="315" t="str">
        <f t="shared" si="478"/>
        <v>Remplir les termes C, P, T et TVA</v>
      </c>
      <c r="BJ969" s="55"/>
      <c r="BK969" s="65"/>
      <c r="BL969" s="98" t="s">
        <v>64</v>
      </c>
      <c r="BM969" s="63"/>
      <c r="BN969" s="87" t="str">
        <f t="shared" si="479"/>
        <v>Remplir la colonne BJ ou BM</v>
      </c>
      <c r="BO969" s="63"/>
      <c r="BP969" s="173" t="str">
        <f t="shared" si="493"/>
        <v>Remplir la colonne M</v>
      </c>
      <c r="BQ969" s="179" t="str">
        <f t="shared" si="480"/>
        <v>Remplir la colonne BO</v>
      </c>
      <c r="BR969" s="263" t="str">
        <f t="shared" si="494"/>
        <v>Remplir la colonne I</v>
      </c>
      <c r="BS969" s="91"/>
      <c r="BT969" s="315" t="str">
        <f t="shared" si="481"/>
        <v>Remplir les termes C, P, T et TVA</v>
      </c>
      <c r="BU969" s="55"/>
      <c r="BV969" s="65"/>
      <c r="BW969" s="98" t="s">
        <v>64</v>
      </c>
      <c r="BX969" s="63"/>
      <c r="BY969" s="87" t="str">
        <f t="shared" si="482"/>
        <v>Remplir la colonne BU ou BX</v>
      </c>
      <c r="BZ969" s="63"/>
      <c r="CA969" s="173" t="str">
        <f t="shared" si="495"/>
        <v>Remplir la colonne M</v>
      </c>
      <c r="CB969" s="179" t="str">
        <f t="shared" si="483"/>
        <v>Remplir la colonne BZ</v>
      </c>
      <c r="CC969" s="263" t="str">
        <f t="shared" si="496"/>
        <v>Remplir la colonne I</v>
      </c>
      <c r="CD969" s="91"/>
      <c r="CE969" s="315" t="str">
        <f t="shared" si="484"/>
        <v>Remplir les termes C, P, T et TVA</v>
      </c>
      <c r="CF969" s="61" t="str">
        <f t="shared" si="465"/>
        <v>REMPLIR TYPE DE CLIENT</v>
      </c>
      <c r="CG969" s="107" t="str">
        <f t="shared" si="485"/>
        <v>Montant total de l'aide demandée non indiqué</v>
      </c>
      <c r="CH969" s="1"/>
      <c r="CI969" s="1"/>
      <c r="CJ969" s="1"/>
      <c r="CK969" s="1"/>
      <c r="CL969" s="1"/>
    </row>
    <row r="970" spans="1:90" x14ac:dyDescent="0.25">
      <c r="A970" s="51"/>
      <c r="B970" s="111"/>
      <c r="C970" s="111"/>
      <c r="D970" s="111"/>
      <c r="E970" s="111"/>
      <c r="F970" s="111"/>
      <c r="G970" s="132"/>
      <c r="H970" s="151"/>
      <c r="I970" s="299"/>
      <c r="J970" s="152"/>
      <c r="K970" s="153"/>
      <c r="L970" s="169"/>
      <c r="M970" s="39"/>
      <c r="N970" s="90"/>
      <c r="O970" s="39"/>
      <c r="P970" s="23"/>
      <c r="Q970" s="170">
        <f t="shared" si="466"/>
        <v>0</v>
      </c>
      <c r="R970" s="55"/>
      <c r="S970" s="65"/>
      <c r="T970" s="98" t="s">
        <v>64</v>
      </c>
      <c r="U970" s="63"/>
      <c r="V970" s="87" t="str">
        <f t="shared" si="467"/>
        <v>Remplir la colonne R ou U</v>
      </c>
      <c r="W970" s="63"/>
      <c r="X970" s="173" t="str">
        <f t="shared" si="464"/>
        <v>Remplir la colonne M</v>
      </c>
      <c r="Y970" s="179" t="str">
        <f t="shared" si="468"/>
        <v>Remplir la colonne W</v>
      </c>
      <c r="Z970" s="263" t="str">
        <f t="shared" si="486"/>
        <v>Remplir la colonne I</v>
      </c>
      <c r="AA970" s="91"/>
      <c r="AB970" s="315" t="str">
        <f t="shared" si="469"/>
        <v>Remplir les termes C, P, T et TVA</v>
      </c>
      <c r="AC970" s="55"/>
      <c r="AD970" s="65"/>
      <c r="AE970" s="98" t="s">
        <v>64</v>
      </c>
      <c r="AF970" s="63"/>
      <c r="AG970" s="87" t="str">
        <f t="shared" si="470"/>
        <v>Remplir la colonne AC ou AF</v>
      </c>
      <c r="AH970" s="63"/>
      <c r="AI970" s="173" t="str">
        <f t="shared" si="487"/>
        <v>Remplir la colonne M</v>
      </c>
      <c r="AJ970" s="179" t="str">
        <f t="shared" si="471"/>
        <v>Remplir la colonne AH</v>
      </c>
      <c r="AK970" s="263" t="str">
        <f t="shared" si="488"/>
        <v>Remplir la colonne I</v>
      </c>
      <c r="AL970" s="91"/>
      <c r="AM970" s="315" t="str">
        <f t="shared" si="472"/>
        <v>Remplir les terme C, P, T et TVA</v>
      </c>
      <c r="AN970" s="55"/>
      <c r="AO970" s="65"/>
      <c r="AP970" s="98" t="s">
        <v>64</v>
      </c>
      <c r="AQ970" s="63"/>
      <c r="AR970" s="87" t="str">
        <f t="shared" si="473"/>
        <v>Remplir la colonne AN ou AQ</v>
      </c>
      <c r="AS970" s="63"/>
      <c r="AT970" s="173" t="str">
        <f t="shared" si="489"/>
        <v>Remplir la colonne M</v>
      </c>
      <c r="AU970" s="179" t="str">
        <f t="shared" si="474"/>
        <v>Remplir la colonne AS</v>
      </c>
      <c r="AV970" s="263" t="str">
        <f t="shared" si="490"/>
        <v>Remplir la colonne I</v>
      </c>
      <c r="AW970" s="91"/>
      <c r="AX970" s="315" t="str">
        <f t="shared" si="475"/>
        <v>Remplir les termes C, P, T et TVA</v>
      </c>
      <c r="AY970" s="55"/>
      <c r="AZ970" s="65"/>
      <c r="BA970" s="98" t="s">
        <v>64</v>
      </c>
      <c r="BB970" s="63"/>
      <c r="BC970" s="87" t="str">
        <f t="shared" si="476"/>
        <v>Remplir la colonne AY ou BB</v>
      </c>
      <c r="BD970" s="63"/>
      <c r="BE970" s="173" t="str">
        <f t="shared" si="491"/>
        <v>Remplir la colonne M</v>
      </c>
      <c r="BF970" s="179" t="str">
        <f t="shared" si="477"/>
        <v>Remplir la colonne BD</v>
      </c>
      <c r="BG970" s="263" t="str">
        <f t="shared" si="492"/>
        <v>Remplir la colonne I</v>
      </c>
      <c r="BH970" s="91"/>
      <c r="BI970" s="315" t="str">
        <f t="shared" si="478"/>
        <v>Remplir les termes C, P, T et TVA</v>
      </c>
      <c r="BJ970" s="55"/>
      <c r="BK970" s="65"/>
      <c r="BL970" s="98" t="s">
        <v>64</v>
      </c>
      <c r="BM970" s="63"/>
      <c r="BN970" s="87" t="str">
        <f t="shared" si="479"/>
        <v>Remplir la colonne BJ ou BM</v>
      </c>
      <c r="BO970" s="63"/>
      <c r="BP970" s="173" t="str">
        <f t="shared" si="493"/>
        <v>Remplir la colonne M</v>
      </c>
      <c r="BQ970" s="179" t="str">
        <f t="shared" si="480"/>
        <v>Remplir la colonne BO</v>
      </c>
      <c r="BR970" s="263" t="str">
        <f t="shared" si="494"/>
        <v>Remplir la colonne I</v>
      </c>
      <c r="BS970" s="91"/>
      <c r="BT970" s="315" t="str">
        <f t="shared" si="481"/>
        <v>Remplir les termes C, P, T et TVA</v>
      </c>
      <c r="BU970" s="55"/>
      <c r="BV970" s="65"/>
      <c r="BW970" s="98" t="s">
        <v>64</v>
      </c>
      <c r="BX970" s="63"/>
      <c r="BY970" s="87" t="str">
        <f t="shared" si="482"/>
        <v>Remplir la colonne BU ou BX</v>
      </c>
      <c r="BZ970" s="63"/>
      <c r="CA970" s="173" t="str">
        <f t="shared" si="495"/>
        <v>Remplir la colonne M</v>
      </c>
      <c r="CB970" s="179" t="str">
        <f t="shared" si="483"/>
        <v>Remplir la colonne BZ</v>
      </c>
      <c r="CC970" s="263" t="str">
        <f t="shared" si="496"/>
        <v>Remplir la colonne I</v>
      </c>
      <c r="CD970" s="91"/>
      <c r="CE970" s="315" t="str">
        <f t="shared" si="484"/>
        <v>Remplir les termes C, P, T et TVA</v>
      </c>
      <c r="CF970" s="61" t="str">
        <f t="shared" si="465"/>
        <v>REMPLIR TYPE DE CLIENT</v>
      </c>
      <c r="CG970" s="107" t="str">
        <f t="shared" si="485"/>
        <v>Montant total de l'aide demandée non indiqué</v>
      </c>
      <c r="CH970" s="1"/>
      <c r="CI970" s="1"/>
      <c r="CJ970" s="1"/>
      <c r="CK970" s="1"/>
      <c r="CL970" s="1"/>
    </row>
    <row r="971" spans="1:90" x14ac:dyDescent="0.25">
      <c r="A971" s="51"/>
      <c r="B971" s="111"/>
      <c r="C971" s="111"/>
      <c r="D971" s="111"/>
      <c r="E971" s="111"/>
      <c r="F971" s="111"/>
      <c r="G971" s="132"/>
      <c r="H971" s="151"/>
      <c r="I971" s="299"/>
      <c r="J971" s="152"/>
      <c r="K971" s="153"/>
      <c r="L971" s="169"/>
      <c r="M971" s="39"/>
      <c r="N971" s="90"/>
      <c r="O971" s="39"/>
      <c r="P971" s="23"/>
      <c r="Q971" s="170">
        <f t="shared" si="466"/>
        <v>0</v>
      </c>
      <c r="R971" s="55"/>
      <c r="S971" s="65"/>
      <c r="T971" s="98" t="s">
        <v>64</v>
      </c>
      <c r="U971" s="63"/>
      <c r="V971" s="87" t="str">
        <f t="shared" si="467"/>
        <v>Remplir la colonne R ou U</v>
      </c>
      <c r="W971" s="63"/>
      <c r="X971" s="173" t="str">
        <f t="shared" si="464"/>
        <v>Remplir la colonne M</v>
      </c>
      <c r="Y971" s="179" t="str">
        <f t="shared" si="468"/>
        <v>Remplir la colonne W</v>
      </c>
      <c r="Z971" s="263" t="str">
        <f t="shared" si="486"/>
        <v>Remplir la colonne I</v>
      </c>
      <c r="AA971" s="91"/>
      <c r="AB971" s="315" t="str">
        <f t="shared" si="469"/>
        <v>Remplir les termes C, P, T et TVA</v>
      </c>
      <c r="AC971" s="55"/>
      <c r="AD971" s="65"/>
      <c r="AE971" s="98" t="s">
        <v>64</v>
      </c>
      <c r="AF971" s="63"/>
      <c r="AG971" s="87" t="str">
        <f t="shared" si="470"/>
        <v>Remplir la colonne AC ou AF</v>
      </c>
      <c r="AH971" s="63"/>
      <c r="AI971" s="173" t="str">
        <f t="shared" si="487"/>
        <v>Remplir la colonne M</v>
      </c>
      <c r="AJ971" s="179" t="str">
        <f t="shared" si="471"/>
        <v>Remplir la colonne AH</v>
      </c>
      <c r="AK971" s="263" t="str">
        <f t="shared" si="488"/>
        <v>Remplir la colonne I</v>
      </c>
      <c r="AL971" s="91"/>
      <c r="AM971" s="315" t="str">
        <f t="shared" si="472"/>
        <v>Remplir les terme C, P, T et TVA</v>
      </c>
      <c r="AN971" s="55"/>
      <c r="AO971" s="65"/>
      <c r="AP971" s="98" t="s">
        <v>64</v>
      </c>
      <c r="AQ971" s="63"/>
      <c r="AR971" s="87" t="str">
        <f t="shared" si="473"/>
        <v>Remplir la colonne AN ou AQ</v>
      </c>
      <c r="AS971" s="63"/>
      <c r="AT971" s="173" t="str">
        <f t="shared" si="489"/>
        <v>Remplir la colonne M</v>
      </c>
      <c r="AU971" s="179" t="str">
        <f t="shared" si="474"/>
        <v>Remplir la colonne AS</v>
      </c>
      <c r="AV971" s="263" t="str">
        <f t="shared" si="490"/>
        <v>Remplir la colonne I</v>
      </c>
      <c r="AW971" s="91"/>
      <c r="AX971" s="315" t="str">
        <f t="shared" si="475"/>
        <v>Remplir les termes C, P, T et TVA</v>
      </c>
      <c r="AY971" s="55"/>
      <c r="AZ971" s="65"/>
      <c r="BA971" s="98" t="s">
        <v>64</v>
      </c>
      <c r="BB971" s="63"/>
      <c r="BC971" s="87" t="str">
        <f t="shared" si="476"/>
        <v>Remplir la colonne AY ou BB</v>
      </c>
      <c r="BD971" s="63"/>
      <c r="BE971" s="173" t="str">
        <f t="shared" si="491"/>
        <v>Remplir la colonne M</v>
      </c>
      <c r="BF971" s="179" t="str">
        <f t="shared" si="477"/>
        <v>Remplir la colonne BD</v>
      </c>
      <c r="BG971" s="263" t="str">
        <f t="shared" si="492"/>
        <v>Remplir la colonne I</v>
      </c>
      <c r="BH971" s="91"/>
      <c r="BI971" s="315" t="str">
        <f t="shared" si="478"/>
        <v>Remplir les termes C, P, T et TVA</v>
      </c>
      <c r="BJ971" s="55"/>
      <c r="BK971" s="65"/>
      <c r="BL971" s="98" t="s">
        <v>64</v>
      </c>
      <c r="BM971" s="63"/>
      <c r="BN971" s="87" t="str">
        <f t="shared" si="479"/>
        <v>Remplir la colonne BJ ou BM</v>
      </c>
      <c r="BO971" s="63"/>
      <c r="BP971" s="173" t="str">
        <f t="shared" si="493"/>
        <v>Remplir la colonne M</v>
      </c>
      <c r="BQ971" s="179" t="str">
        <f t="shared" si="480"/>
        <v>Remplir la colonne BO</v>
      </c>
      <c r="BR971" s="263" t="str">
        <f t="shared" si="494"/>
        <v>Remplir la colonne I</v>
      </c>
      <c r="BS971" s="91"/>
      <c r="BT971" s="315" t="str">
        <f t="shared" si="481"/>
        <v>Remplir les termes C, P, T et TVA</v>
      </c>
      <c r="BU971" s="55"/>
      <c r="BV971" s="65"/>
      <c r="BW971" s="98" t="s">
        <v>64</v>
      </c>
      <c r="BX971" s="63"/>
      <c r="BY971" s="87" t="str">
        <f t="shared" si="482"/>
        <v>Remplir la colonne BU ou BX</v>
      </c>
      <c r="BZ971" s="63"/>
      <c r="CA971" s="173" t="str">
        <f t="shared" si="495"/>
        <v>Remplir la colonne M</v>
      </c>
      <c r="CB971" s="179" t="str">
        <f t="shared" si="483"/>
        <v>Remplir la colonne BZ</v>
      </c>
      <c r="CC971" s="263" t="str">
        <f t="shared" si="496"/>
        <v>Remplir la colonne I</v>
      </c>
      <c r="CD971" s="91"/>
      <c r="CE971" s="315" t="str">
        <f t="shared" si="484"/>
        <v>Remplir les termes C, P, T et TVA</v>
      </c>
      <c r="CF971" s="61" t="str">
        <f t="shared" si="465"/>
        <v>REMPLIR TYPE DE CLIENT</v>
      </c>
      <c r="CG971" s="107" t="str">
        <f t="shared" si="485"/>
        <v>Montant total de l'aide demandée non indiqué</v>
      </c>
      <c r="CH971" s="1"/>
      <c r="CI971" s="1"/>
      <c r="CJ971" s="1"/>
      <c r="CK971" s="1"/>
      <c r="CL971" s="1"/>
    </row>
    <row r="972" spans="1:90" x14ac:dyDescent="0.25">
      <c r="A972" s="51"/>
      <c r="B972" s="111"/>
      <c r="C972" s="111"/>
      <c r="D972" s="111"/>
      <c r="E972" s="111"/>
      <c r="F972" s="111"/>
      <c r="G972" s="132"/>
      <c r="H972" s="151"/>
      <c r="I972" s="299"/>
      <c r="J972" s="152"/>
      <c r="K972" s="153"/>
      <c r="L972" s="169"/>
      <c r="M972" s="39"/>
      <c r="N972" s="90"/>
      <c r="O972" s="39"/>
      <c r="P972" s="23"/>
      <c r="Q972" s="170">
        <f t="shared" si="466"/>
        <v>0</v>
      </c>
      <c r="R972" s="55"/>
      <c r="S972" s="65"/>
      <c r="T972" s="98" t="s">
        <v>64</v>
      </c>
      <c r="U972" s="63"/>
      <c r="V972" s="87" t="str">
        <f t="shared" si="467"/>
        <v>Remplir la colonne R ou U</v>
      </c>
      <c r="W972" s="63"/>
      <c r="X972" s="173" t="str">
        <f t="shared" si="464"/>
        <v>Remplir la colonne M</v>
      </c>
      <c r="Y972" s="179" t="str">
        <f t="shared" si="468"/>
        <v>Remplir la colonne W</v>
      </c>
      <c r="Z972" s="263" t="str">
        <f t="shared" si="486"/>
        <v>Remplir la colonne I</v>
      </c>
      <c r="AA972" s="91"/>
      <c r="AB972" s="315" t="str">
        <f t="shared" si="469"/>
        <v>Remplir les termes C, P, T et TVA</v>
      </c>
      <c r="AC972" s="55"/>
      <c r="AD972" s="65"/>
      <c r="AE972" s="98" t="s">
        <v>64</v>
      </c>
      <c r="AF972" s="63"/>
      <c r="AG972" s="87" t="str">
        <f t="shared" si="470"/>
        <v>Remplir la colonne AC ou AF</v>
      </c>
      <c r="AH972" s="63"/>
      <c r="AI972" s="173" t="str">
        <f t="shared" si="487"/>
        <v>Remplir la colonne M</v>
      </c>
      <c r="AJ972" s="179" t="str">
        <f t="shared" si="471"/>
        <v>Remplir la colonne AH</v>
      </c>
      <c r="AK972" s="263" t="str">
        <f t="shared" si="488"/>
        <v>Remplir la colonne I</v>
      </c>
      <c r="AL972" s="91"/>
      <c r="AM972" s="315" t="str">
        <f t="shared" si="472"/>
        <v>Remplir les terme C, P, T et TVA</v>
      </c>
      <c r="AN972" s="55"/>
      <c r="AO972" s="65"/>
      <c r="AP972" s="98" t="s">
        <v>64</v>
      </c>
      <c r="AQ972" s="63"/>
      <c r="AR972" s="87" t="str">
        <f t="shared" si="473"/>
        <v>Remplir la colonne AN ou AQ</v>
      </c>
      <c r="AS972" s="63"/>
      <c r="AT972" s="173" t="str">
        <f t="shared" si="489"/>
        <v>Remplir la colonne M</v>
      </c>
      <c r="AU972" s="179" t="str">
        <f t="shared" si="474"/>
        <v>Remplir la colonne AS</v>
      </c>
      <c r="AV972" s="263" t="str">
        <f t="shared" si="490"/>
        <v>Remplir la colonne I</v>
      </c>
      <c r="AW972" s="91"/>
      <c r="AX972" s="315" t="str">
        <f t="shared" si="475"/>
        <v>Remplir les termes C, P, T et TVA</v>
      </c>
      <c r="AY972" s="55"/>
      <c r="AZ972" s="65"/>
      <c r="BA972" s="98" t="s">
        <v>64</v>
      </c>
      <c r="BB972" s="63"/>
      <c r="BC972" s="87" t="str">
        <f t="shared" si="476"/>
        <v>Remplir la colonne AY ou BB</v>
      </c>
      <c r="BD972" s="63"/>
      <c r="BE972" s="173" t="str">
        <f t="shared" si="491"/>
        <v>Remplir la colonne M</v>
      </c>
      <c r="BF972" s="179" t="str">
        <f t="shared" si="477"/>
        <v>Remplir la colonne BD</v>
      </c>
      <c r="BG972" s="263" t="str">
        <f t="shared" si="492"/>
        <v>Remplir la colonne I</v>
      </c>
      <c r="BH972" s="91"/>
      <c r="BI972" s="315" t="str">
        <f t="shared" si="478"/>
        <v>Remplir les termes C, P, T et TVA</v>
      </c>
      <c r="BJ972" s="55"/>
      <c r="BK972" s="65"/>
      <c r="BL972" s="98" t="s">
        <v>64</v>
      </c>
      <c r="BM972" s="63"/>
      <c r="BN972" s="87" t="str">
        <f t="shared" si="479"/>
        <v>Remplir la colonne BJ ou BM</v>
      </c>
      <c r="BO972" s="63"/>
      <c r="BP972" s="173" t="str">
        <f t="shared" si="493"/>
        <v>Remplir la colonne M</v>
      </c>
      <c r="BQ972" s="179" t="str">
        <f t="shared" si="480"/>
        <v>Remplir la colonne BO</v>
      </c>
      <c r="BR972" s="263" t="str">
        <f t="shared" si="494"/>
        <v>Remplir la colonne I</v>
      </c>
      <c r="BS972" s="91"/>
      <c r="BT972" s="315" t="str">
        <f t="shared" si="481"/>
        <v>Remplir les termes C, P, T et TVA</v>
      </c>
      <c r="BU972" s="55"/>
      <c r="BV972" s="65"/>
      <c r="BW972" s="98" t="s">
        <v>64</v>
      </c>
      <c r="BX972" s="63"/>
      <c r="BY972" s="87" t="str">
        <f t="shared" si="482"/>
        <v>Remplir la colonne BU ou BX</v>
      </c>
      <c r="BZ972" s="63"/>
      <c r="CA972" s="173" t="str">
        <f t="shared" si="495"/>
        <v>Remplir la colonne M</v>
      </c>
      <c r="CB972" s="179" t="str">
        <f t="shared" si="483"/>
        <v>Remplir la colonne BZ</v>
      </c>
      <c r="CC972" s="263" t="str">
        <f t="shared" si="496"/>
        <v>Remplir la colonne I</v>
      </c>
      <c r="CD972" s="91"/>
      <c r="CE972" s="315" t="str">
        <f t="shared" si="484"/>
        <v>Remplir les termes C, P, T et TVA</v>
      </c>
      <c r="CF972" s="61" t="str">
        <f t="shared" si="465"/>
        <v>REMPLIR TYPE DE CLIENT</v>
      </c>
      <c r="CG972" s="107" t="str">
        <f t="shared" si="485"/>
        <v>Montant total de l'aide demandée non indiqué</v>
      </c>
      <c r="CH972" s="1"/>
      <c r="CI972" s="1"/>
      <c r="CJ972" s="1"/>
      <c r="CK972" s="1"/>
      <c r="CL972" s="1"/>
    </row>
    <row r="973" spans="1:90" x14ac:dyDescent="0.25">
      <c r="A973" s="51"/>
      <c r="B973" s="111"/>
      <c r="C973" s="111"/>
      <c r="D973" s="111"/>
      <c r="E973" s="111"/>
      <c r="F973" s="111"/>
      <c r="G973" s="132"/>
      <c r="H973" s="151"/>
      <c r="I973" s="299"/>
      <c r="J973" s="152"/>
      <c r="K973" s="153"/>
      <c r="L973" s="169"/>
      <c r="M973" s="39"/>
      <c r="N973" s="90"/>
      <c r="O973" s="39"/>
      <c r="P973" s="23"/>
      <c r="Q973" s="170">
        <f t="shared" si="466"/>
        <v>0</v>
      </c>
      <c r="R973" s="55"/>
      <c r="S973" s="65"/>
      <c r="T973" s="98" t="s">
        <v>64</v>
      </c>
      <c r="U973" s="63"/>
      <c r="V973" s="87" t="str">
        <f t="shared" si="467"/>
        <v>Remplir la colonne R ou U</v>
      </c>
      <c r="W973" s="63"/>
      <c r="X973" s="173" t="str">
        <f t="shared" ref="X973:X1002" si="497">IF($M973="Oui",$C$4,IF($M973="Non",$C$6,"Remplir la colonne M"))</f>
        <v>Remplir la colonne M</v>
      </c>
      <c r="Y973" s="179" t="str">
        <f t="shared" si="468"/>
        <v>Remplir la colonne W</v>
      </c>
      <c r="Z973" s="263" t="str">
        <f t="shared" si="486"/>
        <v>Remplir la colonne I</v>
      </c>
      <c r="AA973" s="91"/>
      <c r="AB973" s="315" t="str">
        <f t="shared" si="469"/>
        <v>Remplir les termes C, P, T et TVA</v>
      </c>
      <c r="AC973" s="55"/>
      <c r="AD973" s="65"/>
      <c r="AE973" s="98" t="s">
        <v>64</v>
      </c>
      <c r="AF973" s="63"/>
      <c r="AG973" s="87" t="str">
        <f t="shared" si="470"/>
        <v>Remplir la colonne AC ou AF</v>
      </c>
      <c r="AH973" s="63"/>
      <c r="AI973" s="173" t="str">
        <f t="shared" si="487"/>
        <v>Remplir la colonne M</v>
      </c>
      <c r="AJ973" s="179" t="str">
        <f t="shared" si="471"/>
        <v>Remplir la colonne AH</v>
      </c>
      <c r="AK973" s="263" t="str">
        <f t="shared" si="488"/>
        <v>Remplir la colonne I</v>
      </c>
      <c r="AL973" s="91"/>
      <c r="AM973" s="315" t="str">
        <f t="shared" si="472"/>
        <v>Remplir les terme C, P, T et TVA</v>
      </c>
      <c r="AN973" s="55"/>
      <c r="AO973" s="65"/>
      <c r="AP973" s="98" t="s">
        <v>64</v>
      </c>
      <c r="AQ973" s="63"/>
      <c r="AR973" s="87" t="str">
        <f t="shared" si="473"/>
        <v>Remplir la colonne AN ou AQ</v>
      </c>
      <c r="AS973" s="63"/>
      <c r="AT973" s="173" t="str">
        <f t="shared" si="489"/>
        <v>Remplir la colonne M</v>
      </c>
      <c r="AU973" s="179" t="str">
        <f t="shared" si="474"/>
        <v>Remplir la colonne AS</v>
      </c>
      <c r="AV973" s="263" t="str">
        <f t="shared" si="490"/>
        <v>Remplir la colonne I</v>
      </c>
      <c r="AW973" s="91"/>
      <c r="AX973" s="315" t="str">
        <f t="shared" si="475"/>
        <v>Remplir les termes C, P, T et TVA</v>
      </c>
      <c r="AY973" s="55"/>
      <c r="AZ973" s="65"/>
      <c r="BA973" s="98" t="s">
        <v>64</v>
      </c>
      <c r="BB973" s="63"/>
      <c r="BC973" s="87" t="str">
        <f t="shared" si="476"/>
        <v>Remplir la colonne AY ou BB</v>
      </c>
      <c r="BD973" s="63"/>
      <c r="BE973" s="173" t="str">
        <f t="shared" si="491"/>
        <v>Remplir la colonne M</v>
      </c>
      <c r="BF973" s="179" t="str">
        <f t="shared" si="477"/>
        <v>Remplir la colonne BD</v>
      </c>
      <c r="BG973" s="263" t="str">
        <f t="shared" si="492"/>
        <v>Remplir la colonne I</v>
      </c>
      <c r="BH973" s="91"/>
      <c r="BI973" s="315" t="str">
        <f t="shared" si="478"/>
        <v>Remplir les termes C, P, T et TVA</v>
      </c>
      <c r="BJ973" s="55"/>
      <c r="BK973" s="65"/>
      <c r="BL973" s="98" t="s">
        <v>64</v>
      </c>
      <c r="BM973" s="63"/>
      <c r="BN973" s="87" t="str">
        <f t="shared" si="479"/>
        <v>Remplir la colonne BJ ou BM</v>
      </c>
      <c r="BO973" s="63"/>
      <c r="BP973" s="173" t="str">
        <f t="shared" si="493"/>
        <v>Remplir la colonne M</v>
      </c>
      <c r="BQ973" s="179" t="str">
        <f t="shared" si="480"/>
        <v>Remplir la colonne BO</v>
      </c>
      <c r="BR973" s="263" t="str">
        <f t="shared" si="494"/>
        <v>Remplir la colonne I</v>
      </c>
      <c r="BS973" s="91"/>
      <c r="BT973" s="315" t="str">
        <f t="shared" si="481"/>
        <v>Remplir les termes C, P, T et TVA</v>
      </c>
      <c r="BU973" s="55"/>
      <c r="BV973" s="65"/>
      <c r="BW973" s="98" t="s">
        <v>64</v>
      </c>
      <c r="BX973" s="63"/>
      <c r="BY973" s="87" t="str">
        <f t="shared" si="482"/>
        <v>Remplir la colonne BU ou BX</v>
      </c>
      <c r="BZ973" s="63"/>
      <c r="CA973" s="173" t="str">
        <f t="shared" si="495"/>
        <v>Remplir la colonne M</v>
      </c>
      <c r="CB973" s="179" t="str">
        <f t="shared" si="483"/>
        <v>Remplir la colonne BZ</v>
      </c>
      <c r="CC973" s="263" t="str">
        <f t="shared" si="496"/>
        <v>Remplir la colonne I</v>
      </c>
      <c r="CD973" s="91"/>
      <c r="CE973" s="315" t="str">
        <f t="shared" si="484"/>
        <v>Remplir les termes C, P, T et TVA</v>
      </c>
      <c r="CF973" s="61" t="str">
        <f t="shared" ref="CF973:CF1002" si="498">IFERROR(IF(ISBLANK(A973),"REMPLIR TYPE DE CLIENT",IF(O973="oui",SUM(periode2ges),"Attestation sur honneur NON")),0)</f>
        <v>REMPLIR TYPE DE CLIENT</v>
      </c>
      <c r="CG973" s="107" t="str">
        <f t="shared" si="485"/>
        <v>Montant total de l'aide demandée non indiqué</v>
      </c>
      <c r="CH973" s="1"/>
      <c r="CI973" s="1"/>
      <c r="CJ973" s="1"/>
      <c r="CK973" s="1"/>
      <c r="CL973" s="1"/>
    </row>
    <row r="974" spans="1:90" x14ac:dyDescent="0.25">
      <c r="A974" s="51"/>
      <c r="B974" s="111"/>
      <c r="C974" s="111"/>
      <c r="D974" s="111"/>
      <c r="E974" s="111"/>
      <c r="F974" s="111"/>
      <c r="G974" s="132"/>
      <c r="H974" s="151"/>
      <c r="I974" s="299"/>
      <c r="J974" s="152"/>
      <c r="K974" s="153"/>
      <c r="L974" s="169"/>
      <c r="M974" s="39"/>
      <c r="N974" s="90"/>
      <c r="O974" s="39"/>
      <c r="P974" s="23"/>
      <c r="Q974" s="170">
        <f t="shared" ref="Q974:Q1002" si="499">IF(P974&lt;80%,P974,100%)</f>
        <v>0</v>
      </c>
      <c r="R974" s="55"/>
      <c r="S974" s="65"/>
      <c r="T974" s="98" t="s">
        <v>64</v>
      </c>
      <c r="U974" s="63"/>
      <c r="V974" s="87" t="str">
        <f t="shared" ref="V974:V1002" si="500">IF(AND(R974&lt;&gt;"",U974&lt;&gt;""),"Remplir QUE la colonne R ou U",IF(R974&lt;&gt;"",(R974+S974)*$Q974,IF(U974&lt;&gt;"",(U974+S974)*$Q974,"Remplir la colonne R ou U")))</f>
        <v>Remplir la colonne R ou U</v>
      </c>
      <c r="W974" s="63"/>
      <c r="X974" s="173" t="str">
        <f t="shared" si="497"/>
        <v>Remplir la colonne M</v>
      </c>
      <c r="Y974" s="179" t="str">
        <f t="shared" ref="Y974:Y1002" si="501">IF(W974="","Remplir la colonne W",IF(W974&gt;0,MAX(0,MIN($Q$8,W974-X974)),$Q$8))</f>
        <v>Remplir la colonne W</v>
      </c>
      <c r="Z974" s="263" t="str">
        <f t="shared" si="486"/>
        <v>Remplir la colonne I</v>
      </c>
      <c r="AA974" s="91"/>
      <c r="AB974" s="315" t="str">
        <f t="shared" ref="AB974:AB1002" si="502">IFERROR((V974*(Y974+0.75*Z974)*AA974*(1+$N974))/($H$4*$H$5*$H$6),"Remplir les termes C, P, T et TVA")</f>
        <v>Remplir les termes C, P, T et TVA</v>
      </c>
      <c r="AC974" s="55"/>
      <c r="AD974" s="65"/>
      <c r="AE974" s="98" t="s">
        <v>64</v>
      </c>
      <c r="AF974" s="63"/>
      <c r="AG974" s="87" t="str">
        <f t="shared" ref="AG974:AG1002" si="503">IF(AND(AC974&lt;&gt;"",AF974&lt;&gt;""),"Remplir QUE la colonne AC ou AF",IF(AC974&lt;&gt;"",(AC974+AD974)*$Q974,IF(AF974&lt;&gt;"",(AF974+AD974)*$Q974,"Remplir la colonne AC ou AF")))</f>
        <v>Remplir la colonne AC ou AF</v>
      </c>
      <c r="AH974" s="63"/>
      <c r="AI974" s="173" t="str">
        <f t="shared" si="487"/>
        <v>Remplir la colonne M</v>
      </c>
      <c r="AJ974" s="179" t="str">
        <f t="shared" ref="AJ974:AJ1002" si="504">IF(AH974="","Remplir la colonne AH",IF(AH974&gt;0,MAX(0,MIN($R$8,AH974-AI974)),$R$8))</f>
        <v>Remplir la colonne AH</v>
      </c>
      <c r="AK974" s="263" t="str">
        <f t="shared" si="488"/>
        <v>Remplir la colonne I</v>
      </c>
      <c r="AL974" s="91"/>
      <c r="AM974" s="315" t="str">
        <f t="shared" ref="AM974:AM1002" si="505">IFERROR((AG974*(AJ974+0.75*AK974)*AL974*(1+$N974))/($H$4*$H$5*$H$6),"Remplir les terme C, P, T et TVA")</f>
        <v>Remplir les terme C, P, T et TVA</v>
      </c>
      <c r="AN974" s="55"/>
      <c r="AO974" s="65"/>
      <c r="AP974" s="98" t="s">
        <v>64</v>
      </c>
      <c r="AQ974" s="63"/>
      <c r="AR974" s="87" t="str">
        <f t="shared" ref="AR974:AR1002" si="506">IF(AND(AN974&lt;&gt;"",AQ974&lt;&gt;""),"Remplir QUE la colonne AN ou AQ",IF(AN974&lt;&gt;"",(AN974+AO974)*$Q974,IF(AQ974&lt;&gt;"",(AQ974+AO974)*$Q974,"Remplir la colonne AN ou AQ")))</f>
        <v>Remplir la colonne AN ou AQ</v>
      </c>
      <c r="AS974" s="63"/>
      <c r="AT974" s="173" t="str">
        <f t="shared" si="489"/>
        <v>Remplir la colonne M</v>
      </c>
      <c r="AU974" s="179" t="str">
        <f t="shared" ref="AU974:AU1002" si="507">IF(AS974="","Remplir la colonne AS",IF(AS974&gt;0,MAX(0,MIN($S$8,AS974-AT974)),$S$8))</f>
        <v>Remplir la colonne AS</v>
      </c>
      <c r="AV974" s="263" t="str">
        <f t="shared" si="490"/>
        <v>Remplir la colonne I</v>
      </c>
      <c r="AW974" s="91"/>
      <c r="AX974" s="315" t="str">
        <f t="shared" ref="AX974:AX1002" si="508">IFERROR((AR974*(AU974+0.75*AV974)*AW974*(1+$N974))/($H$4*$H$5*$H$6),"Remplir les termes C, P, T et TVA")</f>
        <v>Remplir les termes C, P, T et TVA</v>
      </c>
      <c r="AY974" s="55"/>
      <c r="AZ974" s="65"/>
      <c r="BA974" s="98" t="s">
        <v>64</v>
      </c>
      <c r="BB974" s="63"/>
      <c r="BC974" s="87" t="str">
        <f t="shared" ref="BC974:BC1002" si="509">IF(AND(AY974&lt;&gt;"",BB974&lt;&gt;""),"Remplir QUE la colonne AY ou BB",IF(AY974&lt;&gt;"",(AY974+AZ974)*$Q974,IF(BB974&lt;&gt;"",(BB974+AZ974)*$Q974,"Remplir la colonne AY ou BB")))</f>
        <v>Remplir la colonne AY ou BB</v>
      </c>
      <c r="BD974" s="63"/>
      <c r="BE974" s="173" t="str">
        <f t="shared" si="491"/>
        <v>Remplir la colonne M</v>
      </c>
      <c r="BF974" s="179" t="str">
        <f t="shared" ref="BF974:BF1002" si="510">IF(BD974="","Remplir la colonne BD",IF(BD974&gt;0,MAX(0,MIN($T$8,BD974-BE974)),$T$8))</f>
        <v>Remplir la colonne BD</v>
      </c>
      <c r="BG974" s="263" t="str">
        <f t="shared" si="492"/>
        <v>Remplir la colonne I</v>
      </c>
      <c r="BH974" s="91"/>
      <c r="BI974" s="315" t="str">
        <f t="shared" ref="BI974:BI1002" si="511">IFERROR((BC974*(BF974+0.75*BG974)*BH974*(1+$N974))/($H$4*$H$5*$H$6),"Remplir les termes C, P, T et TVA")</f>
        <v>Remplir les termes C, P, T et TVA</v>
      </c>
      <c r="BJ974" s="55"/>
      <c r="BK974" s="65"/>
      <c r="BL974" s="98" t="s">
        <v>64</v>
      </c>
      <c r="BM974" s="63"/>
      <c r="BN974" s="87" t="str">
        <f t="shared" ref="BN974:BN1002" si="512">IF(AND(BJ974&lt;&gt;"",BM974&lt;&gt;""),"Remplir QUE la colonne BJ ou BM",IF(BJ974&lt;&gt;"",(BJ974+BK974)*$Q974,IF(BM974&lt;&gt;"",(BM974+BK974)*$Q974,"Remplir la colonne BJ ou BM")))</f>
        <v>Remplir la colonne BJ ou BM</v>
      </c>
      <c r="BO974" s="63"/>
      <c r="BP974" s="173" t="str">
        <f t="shared" si="493"/>
        <v>Remplir la colonne M</v>
      </c>
      <c r="BQ974" s="179" t="str">
        <f t="shared" ref="BQ974:BQ1002" si="513">IF(BO974="","Remplir la colonne BO",IF(BO974&gt;0,MAX(0,MIN($U$8,BO974-BP974)),$U$8))</f>
        <v>Remplir la colonne BO</v>
      </c>
      <c r="BR974" s="263" t="str">
        <f t="shared" si="494"/>
        <v>Remplir la colonne I</v>
      </c>
      <c r="BS974" s="91"/>
      <c r="BT974" s="315" t="str">
        <f t="shared" ref="BT974:BT1002" si="514">IFERROR((BN974*(BQ974+0.75*BR974)*BS974*(1+$N974))/($H$4*$H$5*$H$6),"Remplir les termes C, P, T et TVA")</f>
        <v>Remplir les termes C, P, T et TVA</v>
      </c>
      <c r="BU974" s="55"/>
      <c r="BV974" s="65"/>
      <c r="BW974" s="98" t="s">
        <v>64</v>
      </c>
      <c r="BX974" s="63"/>
      <c r="BY974" s="87" t="str">
        <f t="shared" ref="BY974:BY1002" si="515">IF(AND(BU974&lt;&gt;"",BX974&lt;&gt;""),"Remplir QUE la colonne BU ou BX",IF(BU974&lt;&gt;"",(BU974+BV974)*$Q974,IF(BX974&lt;&gt;"",(BX974+BV974)*$Q974,"Remplir la colonne BU ou BX")))</f>
        <v>Remplir la colonne BU ou BX</v>
      </c>
      <c r="BZ974" s="63"/>
      <c r="CA974" s="173" t="str">
        <f t="shared" si="495"/>
        <v>Remplir la colonne M</v>
      </c>
      <c r="CB974" s="179" t="str">
        <f t="shared" ref="CB974:CB1002" si="516">IF(BZ974="","Remplir la colonne BZ",IF(BZ974&gt;0,MAX(0,MIN($V$8,BZ974-CA974)),$V$8))</f>
        <v>Remplir la colonne BZ</v>
      </c>
      <c r="CC974" s="263" t="str">
        <f t="shared" si="496"/>
        <v>Remplir la colonne I</v>
      </c>
      <c r="CD974" s="91"/>
      <c r="CE974" s="315" t="str">
        <f t="shared" ref="CE974:CE1002" si="517">IFERROR((BY974*(CB974+0.75*CC974)*CD974*(1+$N974))/($H$4*$H$5*$H$6),"Remplir les termes C, P, T et TVA")</f>
        <v>Remplir les termes C, P, T et TVA</v>
      </c>
      <c r="CF974" s="61" t="str">
        <f t="shared" si="498"/>
        <v>REMPLIR TYPE DE CLIENT</v>
      </c>
      <c r="CG974" s="107" t="str">
        <f t="shared" ref="CG974:CG1002" si="518">IFERROR(CF974/100,"Montant total de l'aide demandée non indiqué")</f>
        <v>Montant total de l'aide demandée non indiqué</v>
      </c>
      <c r="CH974" s="1"/>
      <c r="CI974" s="1"/>
      <c r="CJ974" s="1"/>
      <c r="CK974" s="1"/>
      <c r="CL974" s="1"/>
    </row>
    <row r="975" spans="1:90" x14ac:dyDescent="0.25">
      <c r="A975" s="51"/>
      <c r="B975" s="111"/>
      <c r="C975" s="111"/>
      <c r="D975" s="111"/>
      <c r="E975" s="111"/>
      <c r="F975" s="111"/>
      <c r="G975" s="132"/>
      <c r="H975" s="151"/>
      <c r="I975" s="299"/>
      <c r="J975" s="152"/>
      <c r="K975" s="153"/>
      <c r="L975" s="169"/>
      <c r="M975" s="39"/>
      <c r="N975" s="90"/>
      <c r="O975" s="39"/>
      <c r="P975" s="23"/>
      <c r="Q975" s="170">
        <f t="shared" si="499"/>
        <v>0</v>
      </c>
      <c r="R975" s="55"/>
      <c r="S975" s="65"/>
      <c r="T975" s="98" t="s">
        <v>64</v>
      </c>
      <c r="U975" s="63"/>
      <c r="V975" s="87" t="str">
        <f t="shared" si="500"/>
        <v>Remplir la colonne R ou U</v>
      </c>
      <c r="W975" s="63"/>
      <c r="X975" s="173" t="str">
        <f t="shared" si="497"/>
        <v>Remplir la colonne M</v>
      </c>
      <c r="Y975" s="179" t="str">
        <f t="shared" si="501"/>
        <v>Remplir la colonne W</v>
      </c>
      <c r="Z975" s="263" t="str">
        <f t="shared" ref="Z975:Z1002" si="519">IF($I975="","Remplir la colonne I",IF($I975&lt;DATE(2022,7,1),0,IF($M975="oui",IF(W975-$C$5-$Q$7*1.3&lt;0,0,W975-$C$5-$Q$7*1.3),IF(W975-$Q$7*1.3&lt;0,0,W975-$Q$7*1.3))))</f>
        <v>Remplir la colonne I</v>
      </c>
      <c r="AA975" s="91"/>
      <c r="AB975" s="315" t="str">
        <f t="shared" si="502"/>
        <v>Remplir les termes C, P, T et TVA</v>
      </c>
      <c r="AC975" s="55"/>
      <c r="AD975" s="65"/>
      <c r="AE975" s="98" t="s">
        <v>64</v>
      </c>
      <c r="AF975" s="63"/>
      <c r="AG975" s="87" t="str">
        <f t="shared" si="503"/>
        <v>Remplir la colonne AC ou AF</v>
      </c>
      <c r="AH975" s="63"/>
      <c r="AI975" s="173" t="str">
        <f t="shared" ref="AI975:AI1002" si="520">IF($M975="Oui",$C$4,IF($M975="Non",$C$6,"Remplir la colonne M"))</f>
        <v>Remplir la colonne M</v>
      </c>
      <c r="AJ975" s="179" t="str">
        <f t="shared" si="504"/>
        <v>Remplir la colonne AH</v>
      </c>
      <c r="AK975" s="263" t="str">
        <f t="shared" ref="AK975:AK1002" si="521">IF($I975="","Remplir la colonne I",IF($I975&lt;DATE(2022,7,1),0,IF($M975="oui",IF(AH975-$C$5-$R$7*1.3&lt;0,0,AH975-$C$5-$R$7*1.3),IF(AH975-$R$7*1.3&lt;0,0,AH975-$R$7*1.3))))</f>
        <v>Remplir la colonne I</v>
      </c>
      <c r="AL975" s="91"/>
      <c r="AM975" s="315" t="str">
        <f t="shared" si="505"/>
        <v>Remplir les terme C, P, T et TVA</v>
      </c>
      <c r="AN975" s="55"/>
      <c r="AO975" s="65"/>
      <c r="AP975" s="98" t="s">
        <v>64</v>
      </c>
      <c r="AQ975" s="63"/>
      <c r="AR975" s="87" t="str">
        <f t="shared" si="506"/>
        <v>Remplir la colonne AN ou AQ</v>
      </c>
      <c r="AS975" s="63"/>
      <c r="AT975" s="173" t="str">
        <f t="shared" ref="AT975:AT1002" si="522">IF($M975="Oui",$C$4,IF($M975="Non",$C$6,"Remplir la colonne M"))</f>
        <v>Remplir la colonne M</v>
      </c>
      <c r="AU975" s="179" t="str">
        <f t="shared" si="507"/>
        <v>Remplir la colonne AS</v>
      </c>
      <c r="AV975" s="263" t="str">
        <f t="shared" ref="AV975:AV1002" si="523">IF($I975="","Remplir la colonne I",IF($I975&lt;DATE(2022,7,1),0,IF($M975="oui",IF(AS975-$C$5-$S$7*1.3&lt;0,0,AS975-$C$5-$S$7*1.3),IF(AS975-$S$7*1.3&lt;0,0,AS975-$S$7*1.3))))</f>
        <v>Remplir la colonne I</v>
      </c>
      <c r="AW975" s="91"/>
      <c r="AX975" s="315" t="str">
        <f t="shared" si="508"/>
        <v>Remplir les termes C, P, T et TVA</v>
      </c>
      <c r="AY975" s="55"/>
      <c r="AZ975" s="65"/>
      <c r="BA975" s="98" t="s">
        <v>64</v>
      </c>
      <c r="BB975" s="63"/>
      <c r="BC975" s="87" t="str">
        <f t="shared" si="509"/>
        <v>Remplir la colonne AY ou BB</v>
      </c>
      <c r="BD975" s="63"/>
      <c r="BE975" s="173" t="str">
        <f t="shared" ref="BE975:BE1002" si="524">IF($M975="Oui",$C$4,IF($M975="Non",$C$6,"Remplir la colonne M"))</f>
        <v>Remplir la colonne M</v>
      </c>
      <c r="BF975" s="179" t="str">
        <f t="shared" si="510"/>
        <v>Remplir la colonne BD</v>
      </c>
      <c r="BG975" s="263" t="str">
        <f t="shared" ref="BG975:BG1002" si="525">IF($I975="","Remplir la colonne I",IF($I975&lt;DATE(2022,7,1),0,IF($M975="oui",IF(BD975-$C$5-$T$7*1.3&lt;0,0,BD975-$C$5-$T$7*1.3),IF(BD975-$T$7*1.3&lt;0,0,BD975-$T$7*1.3))))</f>
        <v>Remplir la colonne I</v>
      </c>
      <c r="BH975" s="91"/>
      <c r="BI975" s="315" t="str">
        <f t="shared" si="511"/>
        <v>Remplir les termes C, P, T et TVA</v>
      </c>
      <c r="BJ975" s="55"/>
      <c r="BK975" s="65"/>
      <c r="BL975" s="98" t="s">
        <v>64</v>
      </c>
      <c r="BM975" s="63"/>
      <c r="BN975" s="87" t="str">
        <f t="shared" si="512"/>
        <v>Remplir la colonne BJ ou BM</v>
      </c>
      <c r="BO975" s="63"/>
      <c r="BP975" s="173" t="str">
        <f t="shared" ref="BP975:BP1002" si="526">IF($M975="Oui",$C$4,IF($M975="Non",$C$6,"Remplir la colonne M"))</f>
        <v>Remplir la colonne M</v>
      </c>
      <c r="BQ975" s="179" t="str">
        <f t="shared" si="513"/>
        <v>Remplir la colonne BO</v>
      </c>
      <c r="BR975" s="263" t="str">
        <f t="shared" ref="BR975:BR1002" si="527">IF($I975="","Remplir la colonne I",IF($I975&lt;DATE(2022,7,1),0,IF($M975="oui",IF(BO975-$C$5-$U$7*1.3&lt;0,0,BO975-$C$5-$U$7*1.3),IF(BO975-$U$7*1.3&lt;0,0,BO975-$U$7*1.3))))</f>
        <v>Remplir la colonne I</v>
      </c>
      <c r="BS975" s="91"/>
      <c r="BT975" s="315" t="str">
        <f t="shared" si="514"/>
        <v>Remplir les termes C, P, T et TVA</v>
      </c>
      <c r="BU975" s="55"/>
      <c r="BV975" s="65"/>
      <c r="BW975" s="98" t="s">
        <v>64</v>
      </c>
      <c r="BX975" s="63"/>
      <c r="BY975" s="87" t="str">
        <f t="shared" si="515"/>
        <v>Remplir la colonne BU ou BX</v>
      </c>
      <c r="BZ975" s="63"/>
      <c r="CA975" s="173" t="str">
        <f t="shared" ref="CA975:CA1002" si="528">IF($M975="Oui",$C$4,IF($M975="Non",$C$6,"Remplir la colonne M"))</f>
        <v>Remplir la colonne M</v>
      </c>
      <c r="CB975" s="179" t="str">
        <f t="shared" si="516"/>
        <v>Remplir la colonne BZ</v>
      </c>
      <c r="CC975" s="263" t="str">
        <f t="shared" ref="CC975:CC1002" si="529">IF($I975="","Remplir la colonne I",IF($I975&lt;DATE(2022,7,1),0,IF($M975="oui",IF(BZ975-$C$5-$V$7*1.3&lt;0,0,BZ975-$C$5-$V$7*1.3),IF(BZ975-$V$7*1.3&lt;0,0,BZ975-$V$7*1.3))))</f>
        <v>Remplir la colonne I</v>
      </c>
      <c r="CD975" s="91"/>
      <c r="CE975" s="315" t="str">
        <f t="shared" si="517"/>
        <v>Remplir les termes C, P, T et TVA</v>
      </c>
      <c r="CF975" s="61" t="str">
        <f t="shared" si="498"/>
        <v>REMPLIR TYPE DE CLIENT</v>
      </c>
      <c r="CG975" s="107" t="str">
        <f t="shared" si="518"/>
        <v>Montant total de l'aide demandée non indiqué</v>
      </c>
      <c r="CH975" s="1"/>
      <c r="CI975" s="1"/>
      <c r="CJ975" s="1"/>
      <c r="CK975" s="1"/>
      <c r="CL975" s="1"/>
    </row>
    <row r="976" spans="1:90" x14ac:dyDescent="0.25">
      <c r="A976" s="51"/>
      <c r="B976" s="111"/>
      <c r="C976" s="111"/>
      <c r="D976" s="111"/>
      <c r="E976" s="111"/>
      <c r="F976" s="111"/>
      <c r="G976" s="132"/>
      <c r="H976" s="151"/>
      <c r="I976" s="299"/>
      <c r="J976" s="152"/>
      <c r="K976" s="153"/>
      <c r="L976" s="169"/>
      <c r="M976" s="39"/>
      <c r="N976" s="90"/>
      <c r="O976" s="39"/>
      <c r="P976" s="23"/>
      <c r="Q976" s="170">
        <f t="shared" si="499"/>
        <v>0</v>
      </c>
      <c r="R976" s="55"/>
      <c r="S976" s="65"/>
      <c r="T976" s="98" t="s">
        <v>64</v>
      </c>
      <c r="U976" s="63"/>
      <c r="V976" s="87" t="str">
        <f t="shared" si="500"/>
        <v>Remplir la colonne R ou U</v>
      </c>
      <c r="W976" s="63"/>
      <c r="X976" s="173" t="str">
        <f t="shared" si="497"/>
        <v>Remplir la colonne M</v>
      </c>
      <c r="Y976" s="179" t="str">
        <f t="shared" si="501"/>
        <v>Remplir la colonne W</v>
      </c>
      <c r="Z976" s="263" t="str">
        <f t="shared" si="519"/>
        <v>Remplir la colonne I</v>
      </c>
      <c r="AA976" s="91"/>
      <c r="AB976" s="315" t="str">
        <f t="shared" si="502"/>
        <v>Remplir les termes C, P, T et TVA</v>
      </c>
      <c r="AC976" s="55"/>
      <c r="AD976" s="65"/>
      <c r="AE976" s="98" t="s">
        <v>64</v>
      </c>
      <c r="AF976" s="63"/>
      <c r="AG976" s="87" t="str">
        <f t="shared" si="503"/>
        <v>Remplir la colonne AC ou AF</v>
      </c>
      <c r="AH976" s="63"/>
      <c r="AI976" s="173" t="str">
        <f t="shared" si="520"/>
        <v>Remplir la colonne M</v>
      </c>
      <c r="AJ976" s="179" t="str">
        <f t="shared" si="504"/>
        <v>Remplir la colonne AH</v>
      </c>
      <c r="AK976" s="263" t="str">
        <f t="shared" si="521"/>
        <v>Remplir la colonne I</v>
      </c>
      <c r="AL976" s="91"/>
      <c r="AM976" s="315" t="str">
        <f t="shared" si="505"/>
        <v>Remplir les terme C, P, T et TVA</v>
      </c>
      <c r="AN976" s="55"/>
      <c r="AO976" s="65"/>
      <c r="AP976" s="98" t="s">
        <v>64</v>
      </c>
      <c r="AQ976" s="63"/>
      <c r="AR976" s="87" t="str">
        <f t="shared" si="506"/>
        <v>Remplir la colonne AN ou AQ</v>
      </c>
      <c r="AS976" s="63"/>
      <c r="AT976" s="173" t="str">
        <f t="shared" si="522"/>
        <v>Remplir la colonne M</v>
      </c>
      <c r="AU976" s="179" t="str">
        <f t="shared" si="507"/>
        <v>Remplir la colonne AS</v>
      </c>
      <c r="AV976" s="263" t="str">
        <f t="shared" si="523"/>
        <v>Remplir la colonne I</v>
      </c>
      <c r="AW976" s="91"/>
      <c r="AX976" s="315" t="str">
        <f t="shared" si="508"/>
        <v>Remplir les termes C, P, T et TVA</v>
      </c>
      <c r="AY976" s="55"/>
      <c r="AZ976" s="65"/>
      <c r="BA976" s="98" t="s">
        <v>64</v>
      </c>
      <c r="BB976" s="63"/>
      <c r="BC976" s="87" t="str">
        <f t="shared" si="509"/>
        <v>Remplir la colonne AY ou BB</v>
      </c>
      <c r="BD976" s="63"/>
      <c r="BE976" s="173" t="str">
        <f t="shared" si="524"/>
        <v>Remplir la colonne M</v>
      </c>
      <c r="BF976" s="179" t="str">
        <f t="shared" si="510"/>
        <v>Remplir la colonne BD</v>
      </c>
      <c r="BG976" s="263" t="str">
        <f t="shared" si="525"/>
        <v>Remplir la colonne I</v>
      </c>
      <c r="BH976" s="91"/>
      <c r="BI976" s="315" t="str">
        <f t="shared" si="511"/>
        <v>Remplir les termes C, P, T et TVA</v>
      </c>
      <c r="BJ976" s="55"/>
      <c r="BK976" s="65"/>
      <c r="BL976" s="98" t="s">
        <v>64</v>
      </c>
      <c r="BM976" s="63"/>
      <c r="BN976" s="87" t="str">
        <f t="shared" si="512"/>
        <v>Remplir la colonne BJ ou BM</v>
      </c>
      <c r="BO976" s="63"/>
      <c r="BP976" s="173" t="str">
        <f t="shared" si="526"/>
        <v>Remplir la colonne M</v>
      </c>
      <c r="BQ976" s="179" t="str">
        <f t="shared" si="513"/>
        <v>Remplir la colonne BO</v>
      </c>
      <c r="BR976" s="263" t="str">
        <f t="shared" si="527"/>
        <v>Remplir la colonne I</v>
      </c>
      <c r="BS976" s="91"/>
      <c r="BT976" s="315" t="str">
        <f t="shared" si="514"/>
        <v>Remplir les termes C, P, T et TVA</v>
      </c>
      <c r="BU976" s="55"/>
      <c r="BV976" s="65"/>
      <c r="BW976" s="98" t="s">
        <v>64</v>
      </c>
      <c r="BX976" s="63"/>
      <c r="BY976" s="87" t="str">
        <f t="shared" si="515"/>
        <v>Remplir la colonne BU ou BX</v>
      </c>
      <c r="BZ976" s="63"/>
      <c r="CA976" s="173" t="str">
        <f t="shared" si="528"/>
        <v>Remplir la colonne M</v>
      </c>
      <c r="CB976" s="179" t="str">
        <f t="shared" si="516"/>
        <v>Remplir la colonne BZ</v>
      </c>
      <c r="CC976" s="263" t="str">
        <f t="shared" si="529"/>
        <v>Remplir la colonne I</v>
      </c>
      <c r="CD976" s="91"/>
      <c r="CE976" s="315" t="str">
        <f t="shared" si="517"/>
        <v>Remplir les termes C, P, T et TVA</v>
      </c>
      <c r="CF976" s="61" t="str">
        <f t="shared" si="498"/>
        <v>REMPLIR TYPE DE CLIENT</v>
      </c>
      <c r="CG976" s="107" t="str">
        <f t="shared" si="518"/>
        <v>Montant total de l'aide demandée non indiqué</v>
      </c>
      <c r="CH976" s="1"/>
      <c r="CI976" s="1"/>
      <c r="CJ976" s="1"/>
      <c r="CK976" s="1"/>
      <c r="CL976" s="1"/>
    </row>
    <row r="977" spans="1:90" x14ac:dyDescent="0.25">
      <c r="A977" s="51"/>
      <c r="B977" s="111"/>
      <c r="C977" s="111"/>
      <c r="D977" s="111"/>
      <c r="E977" s="111"/>
      <c r="F977" s="111"/>
      <c r="G977" s="132"/>
      <c r="H977" s="151"/>
      <c r="I977" s="299"/>
      <c r="J977" s="152"/>
      <c r="K977" s="153"/>
      <c r="L977" s="169"/>
      <c r="M977" s="39"/>
      <c r="N977" s="90"/>
      <c r="O977" s="39"/>
      <c r="P977" s="23"/>
      <c r="Q977" s="170">
        <f t="shared" si="499"/>
        <v>0</v>
      </c>
      <c r="R977" s="55"/>
      <c r="S977" s="65"/>
      <c r="T977" s="98" t="s">
        <v>64</v>
      </c>
      <c r="U977" s="63"/>
      <c r="V977" s="87" t="str">
        <f t="shared" si="500"/>
        <v>Remplir la colonne R ou U</v>
      </c>
      <c r="W977" s="63"/>
      <c r="X977" s="173" t="str">
        <f t="shared" si="497"/>
        <v>Remplir la colonne M</v>
      </c>
      <c r="Y977" s="179" t="str">
        <f t="shared" si="501"/>
        <v>Remplir la colonne W</v>
      </c>
      <c r="Z977" s="263" t="str">
        <f t="shared" si="519"/>
        <v>Remplir la colonne I</v>
      </c>
      <c r="AA977" s="91"/>
      <c r="AB977" s="315" t="str">
        <f t="shared" si="502"/>
        <v>Remplir les termes C, P, T et TVA</v>
      </c>
      <c r="AC977" s="55"/>
      <c r="AD977" s="65"/>
      <c r="AE977" s="98" t="s">
        <v>64</v>
      </c>
      <c r="AF977" s="63"/>
      <c r="AG977" s="87" t="str">
        <f t="shared" si="503"/>
        <v>Remplir la colonne AC ou AF</v>
      </c>
      <c r="AH977" s="63"/>
      <c r="AI977" s="173" t="str">
        <f t="shared" si="520"/>
        <v>Remplir la colonne M</v>
      </c>
      <c r="AJ977" s="179" t="str">
        <f t="shared" si="504"/>
        <v>Remplir la colonne AH</v>
      </c>
      <c r="AK977" s="263" t="str">
        <f t="shared" si="521"/>
        <v>Remplir la colonne I</v>
      </c>
      <c r="AL977" s="91"/>
      <c r="AM977" s="315" t="str">
        <f t="shared" si="505"/>
        <v>Remplir les terme C, P, T et TVA</v>
      </c>
      <c r="AN977" s="55"/>
      <c r="AO977" s="65"/>
      <c r="AP977" s="98" t="s">
        <v>64</v>
      </c>
      <c r="AQ977" s="63"/>
      <c r="AR977" s="87" t="str">
        <f t="shared" si="506"/>
        <v>Remplir la colonne AN ou AQ</v>
      </c>
      <c r="AS977" s="63"/>
      <c r="AT977" s="173" t="str">
        <f t="shared" si="522"/>
        <v>Remplir la colonne M</v>
      </c>
      <c r="AU977" s="179" t="str">
        <f t="shared" si="507"/>
        <v>Remplir la colonne AS</v>
      </c>
      <c r="AV977" s="263" t="str">
        <f t="shared" si="523"/>
        <v>Remplir la colonne I</v>
      </c>
      <c r="AW977" s="91"/>
      <c r="AX977" s="315" t="str">
        <f t="shared" si="508"/>
        <v>Remplir les termes C, P, T et TVA</v>
      </c>
      <c r="AY977" s="55"/>
      <c r="AZ977" s="65"/>
      <c r="BA977" s="98" t="s">
        <v>64</v>
      </c>
      <c r="BB977" s="63"/>
      <c r="BC977" s="87" t="str">
        <f t="shared" si="509"/>
        <v>Remplir la colonne AY ou BB</v>
      </c>
      <c r="BD977" s="63"/>
      <c r="BE977" s="173" t="str">
        <f t="shared" si="524"/>
        <v>Remplir la colonne M</v>
      </c>
      <c r="BF977" s="179" t="str">
        <f t="shared" si="510"/>
        <v>Remplir la colonne BD</v>
      </c>
      <c r="BG977" s="263" t="str">
        <f t="shared" si="525"/>
        <v>Remplir la colonne I</v>
      </c>
      <c r="BH977" s="91"/>
      <c r="BI977" s="315" t="str">
        <f t="shared" si="511"/>
        <v>Remplir les termes C, P, T et TVA</v>
      </c>
      <c r="BJ977" s="55"/>
      <c r="BK977" s="65"/>
      <c r="BL977" s="98" t="s">
        <v>64</v>
      </c>
      <c r="BM977" s="63"/>
      <c r="BN977" s="87" t="str">
        <f t="shared" si="512"/>
        <v>Remplir la colonne BJ ou BM</v>
      </c>
      <c r="BO977" s="63"/>
      <c r="BP977" s="173" t="str">
        <f t="shared" si="526"/>
        <v>Remplir la colonne M</v>
      </c>
      <c r="BQ977" s="179" t="str">
        <f t="shared" si="513"/>
        <v>Remplir la colonne BO</v>
      </c>
      <c r="BR977" s="263" t="str">
        <f t="shared" si="527"/>
        <v>Remplir la colonne I</v>
      </c>
      <c r="BS977" s="91"/>
      <c r="BT977" s="315" t="str">
        <f t="shared" si="514"/>
        <v>Remplir les termes C, P, T et TVA</v>
      </c>
      <c r="BU977" s="55"/>
      <c r="BV977" s="65"/>
      <c r="BW977" s="98" t="s">
        <v>64</v>
      </c>
      <c r="BX977" s="63"/>
      <c r="BY977" s="87" t="str">
        <f t="shared" si="515"/>
        <v>Remplir la colonne BU ou BX</v>
      </c>
      <c r="BZ977" s="63"/>
      <c r="CA977" s="173" t="str">
        <f t="shared" si="528"/>
        <v>Remplir la colonne M</v>
      </c>
      <c r="CB977" s="179" t="str">
        <f t="shared" si="516"/>
        <v>Remplir la colonne BZ</v>
      </c>
      <c r="CC977" s="263" t="str">
        <f t="shared" si="529"/>
        <v>Remplir la colonne I</v>
      </c>
      <c r="CD977" s="91"/>
      <c r="CE977" s="315" t="str">
        <f t="shared" si="517"/>
        <v>Remplir les termes C, P, T et TVA</v>
      </c>
      <c r="CF977" s="61" t="str">
        <f t="shared" si="498"/>
        <v>REMPLIR TYPE DE CLIENT</v>
      </c>
      <c r="CG977" s="107" t="str">
        <f t="shared" si="518"/>
        <v>Montant total de l'aide demandée non indiqué</v>
      </c>
      <c r="CH977" s="1"/>
      <c r="CI977" s="1"/>
      <c r="CJ977" s="1"/>
      <c r="CK977" s="1"/>
      <c r="CL977" s="1"/>
    </row>
    <row r="978" spans="1:90" x14ac:dyDescent="0.25">
      <c r="A978" s="51"/>
      <c r="B978" s="111"/>
      <c r="C978" s="111"/>
      <c r="D978" s="111"/>
      <c r="E978" s="111"/>
      <c r="F978" s="111"/>
      <c r="G978" s="132"/>
      <c r="H978" s="151"/>
      <c r="I978" s="299"/>
      <c r="J978" s="152"/>
      <c r="K978" s="153"/>
      <c r="L978" s="169"/>
      <c r="M978" s="39"/>
      <c r="N978" s="90"/>
      <c r="O978" s="39"/>
      <c r="P978" s="23"/>
      <c r="Q978" s="170">
        <f t="shared" si="499"/>
        <v>0</v>
      </c>
      <c r="R978" s="55"/>
      <c r="S978" s="65"/>
      <c r="T978" s="98" t="s">
        <v>64</v>
      </c>
      <c r="U978" s="63"/>
      <c r="V978" s="87" t="str">
        <f t="shared" si="500"/>
        <v>Remplir la colonne R ou U</v>
      </c>
      <c r="W978" s="63"/>
      <c r="X978" s="173" t="str">
        <f t="shared" si="497"/>
        <v>Remplir la colonne M</v>
      </c>
      <c r="Y978" s="179" t="str">
        <f t="shared" si="501"/>
        <v>Remplir la colonne W</v>
      </c>
      <c r="Z978" s="263" t="str">
        <f t="shared" si="519"/>
        <v>Remplir la colonne I</v>
      </c>
      <c r="AA978" s="91"/>
      <c r="AB978" s="315" t="str">
        <f t="shared" si="502"/>
        <v>Remplir les termes C, P, T et TVA</v>
      </c>
      <c r="AC978" s="55"/>
      <c r="AD978" s="65"/>
      <c r="AE978" s="98" t="s">
        <v>64</v>
      </c>
      <c r="AF978" s="63"/>
      <c r="AG978" s="87" t="str">
        <f t="shared" si="503"/>
        <v>Remplir la colonne AC ou AF</v>
      </c>
      <c r="AH978" s="63"/>
      <c r="AI978" s="173" t="str">
        <f t="shared" si="520"/>
        <v>Remplir la colonne M</v>
      </c>
      <c r="AJ978" s="179" t="str">
        <f t="shared" si="504"/>
        <v>Remplir la colonne AH</v>
      </c>
      <c r="AK978" s="263" t="str">
        <f t="shared" si="521"/>
        <v>Remplir la colonne I</v>
      </c>
      <c r="AL978" s="91"/>
      <c r="AM978" s="315" t="str">
        <f t="shared" si="505"/>
        <v>Remplir les terme C, P, T et TVA</v>
      </c>
      <c r="AN978" s="55"/>
      <c r="AO978" s="65"/>
      <c r="AP978" s="98" t="s">
        <v>64</v>
      </c>
      <c r="AQ978" s="63"/>
      <c r="AR978" s="87" t="str">
        <f t="shared" si="506"/>
        <v>Remplir la colonne AN ou AQ</v>
      </c>
      <c r="AS978" s="63"/>
      <c r="AT978" s="173" t="str">
        <f t="shared" si="522"/>
        <v>Remplir la colonne M</v>
      </c>
      <c r="AU978" s="179" t="str">
        <f t="shared" si="507"/>
        <v>Remplir la colonne AS</v>
      </c>
      <c r="AV978" s="263" t="str">
        <f t="shared" si="523"/>
        <v>Remplir la colonne I</v>
      </c>
      <c r="AW978" s="91"/>
      <c r="AX978" s="315" t="str">
        <f t="shared" si="508"/>
        <v>Remplir les termes C, P, T et TVA</v>
      </c>
      <c r="AY978" s="55"/>
      <c r="AZ978" s="65"/>
      <c r="BA978" s="98" t="s">
        <v>64</v>
      </c>
      <c r="BB978" s="63"/>
      <c r="BC978" s="87" t="str">
        <f t="shared" si="509"/>
        <v>Remplir la colonne AY ou BB</v>
      </c>
      <c r="BD978" s="63"/>
      <c r="BE978" s="173" t="str">
        <f t="shared" si="524"/>
        <v>Remplir la colonne M</v>
      </c>
      <c r="BF978" s="179" t="str">
        <f t="shared" si="510"/>
        <v>Remplir la colonne BD</v>
      </c>
      <c r="BG978" s="263" t="str">
        <f t="shared" si="525"/>
        <v>Remplir la colonne I</v>
      </c>
      <c r="BH978" s="91"/>
      <c r="BI978" s="315" t="str">
        <f t="shared" si="511"/>
        <v>Remplir les termes C, P, T et TVA</v>
      </c>
      <c r="BJ978" s="55"/>
      <c r="BK978" s="65"/>
      <c r="BL978" s="98" t="s">
        <v>64</v>
      </c>
      <c r="BM978" s="63"/>
      <c r="BN978" s="87" t="str">
        <f t="shared" si="512"/>
        <v>Remplir la colonne BJ ou BM</v>
      </c>
      <c r="BO978" s="63"/>
      <c r="BP978" s="173" t="str">
        <f t="shared" si="526"/>
        <v>Remplir la colonne M</v>
      </c>
      <c r="BQ978" s="179" t="str">
        <f t="shared" si="513"/>
        <v>Remplir la colonne BO</v>
      </c>
      <c r="BR978" s="263" t="str">
        <f t="shared" si="527"/>
        <v>Remplir la colonne I</v>
      </c>
      <c r="BS978" s="91"/>
      <c r="BT978" s="315" t="str">
        <f t="shared" si="514"/>
        <v>Remplir les termes C, P, T et TVA</v>
      </c>
      <c r="BU978" s="55"/>
      <c r="BV978" s="65"/>
      <c r="BW978" s="98" t="s">
        <v>64</v>
      </c>
      <c r="BX978" s="63"/>
      <c r="BY978" s="87" t="str">
        <f t="shared" si="515"/>
        <v>Remplir la colonne BU ou BX</v>
      </c>
      <c r="BZ978" s="63"/>
      <c r="CA978" s="173" t="str">
        <f t="shared" si="528"/>
        <v>Remplir la colonne M</v>
      </c>
      <c r="CB978" s="179" t="str">
        <f t="shared" si="516"/>
        <v>Remplir la colonne BZ</v>
      </c>
      <c r="CC978" s="263" t="str">
        <f t="shared" si="529"/>
        <v>Remplir la colonne I</v>
      </c>
      <c r="CD978" s="91"/>
      <c r="CE978" s="315" t="str">
        <f t="shared" si="517"/>
        <v>Remplir les termes C, P, T et TVA</v>
      </c>
      <c r="CF978" s="61" t="str">
        <f t="shared" si="498"/>
        <v>REMPLIR TYPE DE CLIENT</v>
      </c>
      <c r="CG978" s="107" t="str">
        <f t="shared" si="518"/>
        <v>Montant total de l'aide demandée non indiqué</v>
      </c>
      <c r="CH978" s="1"/>
      <c r="CI978" s="1"/>
      <c r="CJ978" s="1"/>
      <c r="CK978" s="1"/>
      <c r="CL978" s="1"/>
    </row>
    <row r="979" spans="1:90" x14ac:dyDescent="0.25">
      <c r="A979" s="51"/>
      <c r="B979" s="111"/>
      <c r="C979" s="111"/>
      <c r="D979" s="111"/>
      <c r="E979" s="111"/>
      <c r="F979" s="111"/>
      <c r="G979" s="132"/>
      <c r="H979" s="151"/>
      <c r="I979" s="299"/>
      <c r="J979" s="152"/>
      <c r="K979" s="153"/>
      <c r="L979" s="169"/>
      <c r="M979" s="39"/>
      <c r="N979" s="90"/>
      <c r="O979" s="39"/>
      <c r="P979" s="23"/>
      <c r="Q979" s="170">
        <f t="shared" si="499"/>
        <v>0</v>
      </c>
      <c r="R979" s="55"/>
      <c r="S979" s="65"/>
      <c r="T979" s="98" t="s">
        <v>64</v>
      </c>
      <c r="U979" s="63"/>
      <c r="V979" s="87" t="str">
        <f t="shared" si="500"/>
        <v>Remplir la colonne R ou U</v>
      </c>
      <c r="W979" s="63"/>
      <c r="X979" s="173" t="str">
        <f t="shared" si="497"/>
        <v>Remplir la colonne M</v>
      </c>
      <c r="Y979" s="179" t="str">
        <f t="shared" si="501"/>
        <v>Remplir la colonne W</v>
      </c>
      <c r="Z979" s="263" t="str">
        <f t="shared" si="519"/>
        <v>Remplir la colonne I</v>
      </c>
      <c r="AA979" s="91"/>
      <c r="AB979" s="315" t="str">
        <f t="shared" si="502"/>
        <v>Remplir les termes C, P, T et TVA</v>
      </c>
      <c r="AC979" s="55"/>
      <c r="AD979" s="65"/>
      <c r="AE979" s="98" t="s">
        <v>64</v>
      </c>
      <c r="AF979" s="63"/>
      <c r="AG979" s="87" t="str">
        <f t="shared" si="503"/>
        <v>Remplir la colonne AC ou AF</v>
      </c>
      <c r="AH979" s="63"/>
      <c r="AI979" s="173" t="str">
        <f t="shared" si="520"/>
        <v>Remplir la colonne M</v>
      </c>
      <c r="AJ979" s="179" t="str">
        <f t="shared" si="504"/>
        <v>Remplir la colonne AH</v>
      </c>
      <c r="AK979" s="263" t="str">
        <f t="shared" si="521"/>
        <v>Remplir la colonne I</v>
      </c>
      <c r="AL979" s="91"/>
      <c r="AM979" s="315" t="str">
        <f t="shared" si="505"/>
        <v>Remplir les terme C, P, T et TVA</v>
      </c>
      <c r="AN979" s="55"/>
      <c r="AO979" s="65"/>
      <c r="AP979" s="98" t="s">
        <v>64</v>
      </c>
      <c r="AQ979" s="63"/>
      <c r="AR979" s="87" t="str">
        <f t="shared" si="506"/>
        <v>Remplir la colonne AN ou AQ</v>
      </c>
      <c r="AS979" s="63"/>
      <c r="AT979" s="173" t="str">
        <f t="shared" si="522"/>
        <v>Remplir la colonne M</v>
      </c>
      <c r="AU979" s="179" t="str">
        <f t="shared" si="507"/>
        <v>Remplir la colonne AS</v>
      </c>
      <c r="AV979" s="263" t="str">
        <f t="shared" si="523"/>
        <v>Remplir la colonne I</v>
      </c>
      <c r="AW979" s="91"/>
      <c r="AX979" s="315" t="str">
        <f t="shared" si="508"/>
        <v>Remplir les termes C, P, T et TVA</v>
      </c>
      <c r="AY979" s="55"/>
      <c r="AZ979" s="65"/>
      <c r="BA979" s="98" t="s">
        <v>64</v>
      </c>
      <c r="BB979" s="63"/>
      <c r="BC979" s="87" t="str">
        <f t="shared" si="509"/>
        <v>Remplir la colonne AY ou BB</v>
      </c>
      <c r="BD979" s="63"/>
      <c r="BE979" s="173" t="str">
        <f t="shared" si="524"/>
        <v>Remplir la colonne M</v>
      </c>
      <c r="BF979" s="179" t="str">
        <f t="shared" si="510"/>
        <v>Remplir la colonne BD</v>
      </c>
      <c r="BG979" s="263" t="str">
        <f t="shared" si="525"/>
        <v>Remplir la colonne I</v>
      </c>
      <c r="BH979" s="91"/>
      <c r="BI979" s="315" t="str">
        <f t="shared" si="511"/>
        <v>Remplir les termes C, P, T et TVA</v>
      </c>
      <c r="BJ979" s="55"/>
      <c r="BK979" s="65"/>
      <c r="BL979" s="98" t="s">
        <v>64</v>
      </c>
      <c r="BM979" s="63"/>
      <c r="BN979" s="87" t="str">
        <f t="shared" si="512"/>
        <v>Remplir la colonne BJ ou BM</v>
      </c>
      <c r="BO979" s="63"/>
      <c r="BP979" s="173" t="str">
        <f t="shared" si="526"/>
        <v>Remplir la colonne M</v>
      </c>
      <c r="BQ979" s="179" t="str">
        <f t="shared" si="513"/>
        <v>Remplir la colonne BO</v>
      </c>
      <c r="BR979" s="263" t="str">
        <f t="shared" si="527"/>
        <v>Remplir la colonne I</v>
      </c>
      <c r="BS979" s="91"/>
      <c r="BT979" s="315" t="str">
        <f t="shared" si="514"/>
        <v>Remplir les termes C, P, T et TVA</v>
      </c>
      <c r="BU979" s="55"/>
      <c r="BV979" s="65"/>
      <c r="BW979" s="98" t="s">
        <v>64</v>
      </c>
      <c r="BX979" s="63"/>
      <c r="BY979" s="87" t="str">
        <f t="shared" si="515"/>
        <v>Remplir la colonne BU ou BX</v>
      </c>
      <c r="BZ979" s="63"/>
      <c r="CA979" s="173" t="str">
        <f t="shared" si="528"/>
        <v>Remplir la colonne M</v>
      </c>
      <c r="CB979" s="179" t="str">
        <f t="shared" si="516"/>
        <v>Remplir la colonne BZ</v>
      </c>
      <c r="CC979" s="263" t="str">
        <f t="shared" si="529"/>
        <v>Remplir la colonne I</v>
      </c>
      <c r="CD979" s="91"/>
      <c r="CE979" s="315" t="str">
        <f t="shared" si="517"/>
        <v>Remplir les termes C, P, T et TVA</v>
      </c>
      <c r="CF979" s="61" t="str">
        <f t="shared" si="498"/>
        <v>REMPLIR TYPE DE CLIENT</v>
      </c>
      <c r="CG979" s="107" t="str">
        <f t="shared" si="518"/>
        <v>Montant total de l'aide demandée non indiqué</v>
      </c>
      <c r="CH979" s="1"/>
      <c r="CI979" s="1"/>
      <c r="CJ979" s="1"/>
      <c r="CK979" s="1"/>
      <c r="CL979" s="1"/>
    </row>
    <row r="980" spans="1:90" x14ac:dyDescent="0.25">
      <c r="A980" s="51"/>
      <c r="B980" s="111"/>
      <c r="C980" s="111"/>
      <c r="D980" s="111"/>
      <c r="E980" s="111"/>
      <c r="F980" s="111"/>
      <c r="G980" s="132"/>
      <c r="H980" s="151"/>
      <c r="I980" s="299"/>
      <c r="J980" s="152"/>
      <c r="K980" s="153"/>
      <c r="L980" s="169"/>
      <c r="M980" s="39"/>
      <c r="N980" s="90"/>
      <c r="O980" s="39"/>
      <c r="P980" s="23"/>
      <c r="Q980" s="170">
        <f t="shared" si="499"/>
        <v>0</v>
      </c>
      <c r="R980" s="55"/>
      <c r="S980" s="65"/>
      <c r="T980" s="98" t="s">
        <v>64</v>
      </c>
      <c r="U980" s="63"/>
      <c r="V980" s="87" t="str">
        <f t="shared" si="500"/>
        <v>Remplir la colonne R ou U</v>
      </c>
      <c r="W980" s="63"/>
      <c r="X980" s="173" t="str">
        <f t="shared" si="497"/>
        <v>Remplir la colonne M</v>
      </c>
      <c r="Y980" s="179" t="str">
        <f t="shared" si="501"/>
        <v>Remplir la colonne W</v>
      </c>
      <c r="Z980" s="263" t="str">
        <f t="shared" si="519"/>
        <v>Remplir la colonne I</v>
      </c>
      <c r="AA980" s="91"/>
      <c r="AB980" s="315" t="str">
        <f t="shared" si="502"/>
        <v>Remplir les termes C, P, T et TVA</v>
      </c>
      <c r="AC980" s="55"/>
      <c r="AD980" s="65"/>
      <c r="AE980" s="98" t="s">
        <v>64</v>
      </c>
      <c r="AF980" s="63"/>
      <c r="AG980" s="87" t="str">
        <f t="shared" si="503"/>
        <v>Remplir la colonne AC ou AF</v>
      </c>
      <c r="AH980" s="63"/>
      <c r="AI980" s="173" t="str">
        <f t="shared" si="520"/>
        <v>Remplir la colonne M</v>
      </c>
      <c r="AJ980" s="179" t="str">
        <f t="shared" si="504"/>
        <v>Remplir la colonne AH</v>
      </c>
      <c r="AK980" s="263" t="str">
        <f t="shared" si="521"/>
        <v>Remplir la colonne I</v>
      </c>
      <c r="AL980" s="91"/>
      <c r="AM980" s="315" t="str">
        <f t="shared" si="505"/>
        <v>Remplir les terme C, P, T et TVA</v>
      </c>
      <c r="AN980" s="55"/>
      <c r="AO980" s="65"/>
      <c r="AP980" s="98" t="s">
        <v>64</v>
      </c>
      <c r="AQ980" s="63"/>
      <c r="AR980" s="87" t="str">
        <f t="shared" si="506"/>
        <v>Remplir la colonne AN ou AQ</v>
      </c>
      <c r="AS980" s="63"/>
      <c r="AT980" s="173" t="str">
        <f t="shared" si="522"/>
        <v>Remplir la colonne M</v>
      </c>
      <c r="AU980" s="179" t="str">
        <f t="shared" si="507"/>
        <v>Remplir la colonne AS</v>
      </c>
      <c r="AV980" s="263" t="str">
        <f t="shared" si="523"/>
        <v>Remplir la colonne I</v>
      </c>
      <c r="AW980" s="91"/>
      <c r="AX980" s="315" t="str">
        <f t="shared" si="508"/>
        <v>Remplir les termes C, P, T et TVA</v>
      </c>
      <c r="AY980" s="55"/>
      <c r="AZ980" s="65"/>
      <c r="BA980" s="98" t="s">
        <v>64</v>
      </c>
      <c r="BB980" s="63"/>
      <c r="BC980" s="87" t="str">
        <f t="shared" si="509"/>
        <v>Remplir la colonne AY ou BB</v>
      </c>
      <c r="BD980" s="63"/>
      <c r="BE980" s="173" t="str">
        <f t="shared" si="524"/>
        <v>Remplir la colonne M</v>
      </c>
      <c r="BF980" s="179" t="str">
        <f t="shared" si="510"/>
        <v>Remplir la colonne BD</v>
      </c>
      <c r="BG980" s="263" t="str">
        <f t="shared" si="525"/>
        <v>Remplir la colonne I</v>
      </c>
      <c r="BH980" s="91"/>
      <c r="BI980" s="315" t="str">
        <f t="shared" si="511"/>
        <v>Remplir les termes C, P, T et TVA</v>
      </c>
      <c r="BJ980" s="55"/>
      <c r="BK980" s="65"/>
      <c r="BL980" s="98" t="s">
        <v>64</v>
      </c>
      <c r="BM980" s="63"/>
      <c r="BN980" s="87" t="str">
        <f t="shared" si="512"/>
        <v>Remplir la colonne BJ ou BM</v>
      </c>
      <c r="BO980" s="63"/>
      <c r="BP980" s="173" t="str">
        <f t="shared" si="526"/>
        <v>Remplir la colonne M</v>
      </c>
      <c r="BQ980" s="179" t="str">
        <f t="shared" si="513"/>
        <v>Remplir la colonne BO</v>
      </c>
      <c r="BR980" s="263" t="str">
        <f t="shared" si="527"/>
        <v>Remplir la colonne I</v>
      </c>
      <c r="BS980" s="91"/>
      <c r="BT980" s="315" t="str">
        <f t="shared" si="514"/>
        <v>Remplir les termes C, P, T et TVA</v>
      </c>
      <c r="BU980" s="55"/>
      <c r="BV980" s="65"/>
      <c r="BW980" s="98" t="s">
        <v>64</v>
      </c>
      <c r="BX980" s="63"/>
      <c r="BY980" s="87" t="str">
        <f t="shared" si="515"/>
        <v>Remplir la colonne BU ou BX</v>
      </c>
      <c r="BZ980" s="63"/>
      <c r="CA980" s="173" t="str">
        <f t="shared" si="528"/>
        <v>Remplir la colonne M</v>
      </c>
      <c r="CB980" s="179" t="str">
        <f t="shared" si="516"/>
        <v>Remplir la colonne BZ</v>
      </c>
      <c r="CC980" s="263" t="str">
        <f t="shared" si="529"/>
        <v>Remplir la colonne I</v>
      </c>
      <c r="CD980" s="91"/>
      <c r="CE980" s="315" t="str">
        <f t="shared" si="517"/>
        <v>Remplir les termes C, P, T et TVA</v>
      </c>
      <c r="CF980" s="61" t="str">
        <f t="shared" si="498"/>
        <v>REMPLIR TYPE DE CLIENT</v>
      </c>
      <c r="CG980" s="107" t="str">
        <f t="shared" si="518"/>
        <v>Montant total de l'aide demandée non indiqué</v>
      </c>
      <c r="CH980" s="1"/>
      <c r="CI980" s="1"/>
      <c r="CJ980" s="1"/>
      <c r="CK980" s="1"/>
      <c r="CL980" s="1"/>
    </row>
    <row r="981" spans="1:90" x14ac:dyDescent="0.25">
      <c r="A981" s="51"/>
      <c r="B981" s="111"/>
      <c r="C981" s="111"/>
      <c r="D981" s="111"/>
      <c r="E981" s="111"/>
      <c r="F981" s="111"/>
      <c r="G981" s="132"/>
      <c r="H981" s="151"/>
      <c r="I981" s="299"/>
      <c r="J981" s="152"/>
      <c r="K981" s="153"/>
      <c r="L981" s="169"/>
      <c r="M981" s="39"/>
      <c r="N981" s="90"/>
      <c r="O981" s="39"/>
      <c r="P981" s="23"/>
      <c r="Q981" s="170">
        <f t="shared" si="499"/>
        <v>0</v>
      </c>
      <c r="R981" s="55"/>
      <c r="S981" s="65"/>
      <c r="T981" s="98" t="s">
        <v>64</v>
      </c>
      <c r="U981" s="63"/>
      <c r="V981" s="87" t="str">
        <f t="shared" si="500"/>
        <v>Remplir la colonne R ou U</v>
      </c>
      <c r="W981" s="63"/>
      <c r="X981" s="173" t="str">
        <f t="shared" si="497"/>
        <v>Remplir la colonne M</v>
      </c>
      <c r="Y981" s="179" t="str">
        <f t="shared" si="501"/>
        <v>Remplir la colonne W</v>
      </c>
      <c r="Z981" s="263" t="str">
        <f t="shared" si="519"/>
        <v>Remplir la colonne I</v>
      </c>
      <c r="AA981" s="91"/>
      <c r="AB981" s="315" t="str">
        <f t="shared" si="502"/>
        <v>Remplir les termes C, P, T et TVA</v>
      </c>
      <c r="AC981" s="55"/>
      <c r="AD981" s="65"/>
      <c r="AE981" s="98" t="s">
        <v>64</v>
      </c>
      <c r="AF981" s="63"/>
      <c r="AG981" s="87" t="str">
        <f t="shared" si="503"/>
        <v>Remplir la colonne AC ou AF</v>
      </c>
      <c r="AH981" s="63"/>
      <c r="AI981" s="173" t="str">
        <f t="shared" si="520"/>
        <v>Remplir la colonne M</v>
      </c>
      <c r="AJ981" s="179" t="str">
        <f t="shared" si="504"/>
        <v>Remplir la colonne AH</v>
      </c>
      <c r="AK981" s="263" t="str">
        <f t="shared" si="521"/>
        <v>Remplir la colonne I</v>
      </c>
      <c r="AL981" s="91"/>
      <c r="AM981" s="315" t="str">
        <f t="shared" si="505"/>
        <v>Remplir les terme C, P, T et TVA</v>
      </c>
      <c r="AN981" s="55"/>
      <c r="AO981" s="65"/>
      <c r="AP981" s="98" t="s">
        <v>64</v>
      </c>
      <c r="AQ981" s="63"/>
      <c r="AR981" s="87" t="str">
        <f t="shared" si="506"/>
        <v>Remplir la colonne AN ou AQ</v>
      </c>
      <c r="AS981" s="63"/>
      <c r="AT981" s="173" t="str">
        <f t="shared" si="522"/>
        <v>Remplir la colonne M</v>
      </c>
      <c r="AU981" s="179" t="str">
        <f t="shared" si="507"/>
        <v>Remplir la colonne AS</v>
      </c>
      <c r="AV981" s="263" t="str">
        <f t="shared" si="523"/>
        <v>Remplir la colonne I</v>
      </c>
      <c r="AW981" s="91"/>
      <c r="AX981" s="315" t="str">
        <f t="shared" si="508"/>
        <v>Remplir les termes C, P, T et TVA</v>
      </c>
      <c r="AY981" s="55"/>
      <c r="AZ981" s="65"/>
      <c r="BA981" s="98" t="s">
        <v>64</v>
      </c>
      <c r="BB981" s="63"/>
      <c r="BC981" s="87" t="str">
        <f t="shared" si="509"/>
        <v>Remplir la colonne AY ou BB</v>
      </c>
      <c r="BD981" s="63"/>
      <c r="BE981" s="173" t="str">
        <f t="shared" si="524"/>
        <v>Remplir la colonne M</v>
      </c>
      <c r="BF981" s="179" t="str">
        <f t="shared" si="510"/>
        <v>Remplir la colonne BD</v>
      </c>
      <c r="BG981" s="263" t="str">
        <f t="shared" si="525"/>
        <v>Remplir la colonne I</v>
      </c>
      <c r="BH981" s="91"/>
      <c r="BI981" s="315" t="str">
        <f t="shared" si="511"/>
        <v>Remplir les termes C, P, T et TVA</v>
      </c>
      <c r="BJ981" s="55"/>
      <c r="BK981" s="65"/>
      <c r="BL981" s="98" t="s">
        <v>64</v>
      </c>
      <c r="BM981" s="63"/>
      <c r="BN981" s="87" t="str">
        <f t="shared" si="512"/>
        <v>Remplir la colonne BJ ou BM</v>
      </c>
      <c r="BO981" s="63"/>
      <c r="BP981" s="173" t="str">
        <f t="shared" si="526"/>
        <v>Remplir la colonne M</v>
      </c>
      <c r="BQ981" s="179" t="str">
        <f t="shared" si="513"/>
        <v>Remplir la colonne BO</v>
      </c>
      <c r="BR981" s="263" t="str">
        <f t="shared" si="527"/>
        <v>Remplir la colonne I</v>
      </c>
      <c r="BS981" s="91"/>
      <c r="BT981" s="315" t="str">
        <f t="shared" si="514"/>
        <v>Remplir les termes C, P, T et TVA</v>
      </c>
      <c r="BU981" s="55"/>
      <c r="BV981" s="65"/>
      <c r="BW981" s="98" t="s">
        <v>64</v>
      </c>
      <c r="BX981" s="63"/>
      <c r="BY981" s="87" t="str">
        <f t="shared" si="515"/>
        <v>Remplir la colonne BU ou BX</v>
      </c>
      <c r="BZ981" s="63"/>
      <c r="CA981" s="173" t="str">
        <f t="shared" si="528"/>
        <v>Remplir la colonne M</v>
      </c>
      <c r="CB981" s="179" t="str">
        <f t="shared" si="516"/>
        <v>Remplir la colonne BZ</v>
      </c>
      <c r="CC981" s="263" t="str">
        <f t="shared" si="529"/>
        <v>Remplir la colonne I</v>
      </c>
      <c r="CD981" s="91"/>
      <c r="CE981" s="315" t="str">
        <f t="shared" si="517"/>
        <v>Remplir les termes C, P, T et TVA</v>
      </c>
      <c r="CF981" s="61" t="str">
        <f t="shared" si="498"/>
        <v>REMPLIR TYPE DE CLIENT</v>
      </c>
      <c r="CG981" s="107" t="str">
        <f t="shared" si="518"/>
        <v>Montant total de l'aide demandée non indiqué</v>
      </c>
      <c r="CH981" s="1"/>
      <c r="CI981" s="1"/>
      <c r="CJ981" s="1"/>
      <c r="CK981" s="1"/>
      <c r="CL981" s="1"/>
    </row>
    <row r="982" spans="1:90" x14ac:dyDescent="0.25">
      <c r="A982" s="51"/>
      <c r="B982" s="111"/>
      <c r="C982" s="111"/>
      <c r="D982" s="111"/>
      <c r="E982" s="111"/>
      <c r="F982" s="111"/>
      <c r="G982" s="132"/>
      <c r="H982" s="151"/>
      <c r="I982" s="299"/>
      <c r="J982" s="152"/>
      <c r="K982" s="153"/>
      <c r="L982" s="169"/>
      <c r="M982" s="39"/>
      <c r="N982" s="90"/>
      <c r="O982" s="39"/>
      <c r="P982" s="23"/>
      <c r="Q982" s="170">
        <f t="shared" si="499"/>
        <v>0</v>
      </c>
      <c r="R982" s="55"/>
      <c r="S982" s="65"/>
      <c r="T982" s="98" t="s">
        <v>64</v>
      </c>
      <c r="U982" s="63"/>
      <c r="V982" s="87" t="str">
        <f t="shared" si="500"/>
        <v>Remplir la colonne R ou U</v>
      </c>
      <c r="W982" s="63"/>
      <c r="X982" s="173" t="str">
        <f t="shared" si="497"/>
        <v>Remplir la colonne M</v>
      </c>
      <c r="Y982" s="179" t="str">
        <f t="shared" si="501"/>
        <v>Remplir la colonne W</v>
      </c>
      <c r="Z982" s="263" t="str">
        <f t="shared" si="519"/>
        <v>Remplir la colonne I</v>
      </c>
      <c r="AA982" s="91"/>
      <c r="AB982" s="315" t="str">
        <f t="shared" si="502"/>
        <v>Remplir les termes C, P, T et TVA</v>
      </c>
      <c r="AC982" s="55"/>
      <c r="AD982" s="65"/>
      <c r="AE982" s="98" t="s">
        <v>64</v>
      </c>
      <c r="AF982" s="63"/>
      <c r="AG982" s="87" t="str">
        <f t="shared" si="503"/>
        <v>Remplir la colonne AC ou AF</v>
      </c>
      <c r="AH982" s="63"/>
      <c r="AI982" s="173" t="str">
        <f t="shared" si="520"/>
        <v>Remplir la colonne M</v>
      </c>
      <c r="AJ982" s="179" t="str">
        <f t="shared" si="504"/>
        <v>Remplir la colonne AH</v>
      </c>
      <c r="AK982" s="263" t="str">
        <f t="shared" si="521"/>
        <v>Remplir la colonne I</v>
      </c>
      <c r="AL982" s="91"/>
      <c r="AM982" s="315" t="str">
        <f t="shared" si="505"/>
        <v>Remplir les terme C, P, T et TVA</v>
      </c>
      <c r="AN982" s="55"/>
      <c r="AO982" s="65"/>
      <c r="AP982" s="98" t="s">
        <v>64</v>
      </c>
      <c r="AQ982" s="63"/>
      <c r="AR982" s="87" t="str">
        <f t="shared" si="506"/>
        <v>Remplir la colonne AN ou AQ</v>
      </c>
      <c r="AS982" s="63"/>
      <c r="AT982" s="173" t="str">
        <f t="shared" si="522"/>
        <v>Remplir la colonne M</v>
      </c>
      <c r="AU982" s="179" t="str">
        <f t="shared" si="507"/>
        <v>Remplir la colonne AS</v>
      </c>
      <c r="AV982" s="263" t="str">
        <f t="shared" si="523"/>
        <v>Remplir la colonne I</v>
      </c>
      <c r="AW982" s="91"/>
      <c r="AX982" s="315" t="str">
        <f t="shared" si="508"/>
        <v>Remplir les termes C, P, T et TVA</v>
      </c>
      <c r="AY982" s="55"/>
      <c r="AZ982" s="65"/>
      <c r="BA982" s="98" t="s">
        <v>64</v>
      </c>
      <c r="BB982" s="63"/>
      <c r="BC982" s="87" t="str">
        <f t="shared" si="509"/>
        <v>Remplir la colonne AY ou BB</v>
      </c>
      <c r="BD982" s="63"/>
      <c r="BE982" s="173" t="str">
        <f t="shared" si="524"/>
        <v>Remplir la colonne M</v>
      </c>
      <c r="BF982" s="179" t="str">
        <f t="shared" si="510"/>
        <v>Remplir la colonne BD</v>
      </c>
      <c r="BG982" s="263" t="str">
        <f t="shared" si="525"/>
        <v>Remplir la colonne I</v>
      </c>
      <c r="BH982" s="91"/>
      <c r="BI982" s="315" t="str">
        <f t="shared" si="511"/>
        <v>Remplir les termes C, P, T et TVA</v>
      </c>
      <c r="BJ982" s="55"/>
      <c r="BK982" s="65"/>
      <c r="BL982" s="98" t="s">
        <v>64</v>
      </c>
      <c r="BM982" s="63"/>
      <c r="BN982" s="87" t="str">
        <f t="shared" si="512"/>
        <v>Remplir la colonne BJ ou BM</v>
      </c>
      <c r="BO982" s="63"/>
      <c r="BP982" s="173" t="str">
        <f t="shared" si="526"/>
        <v>Remplir la colonne M</v>
      </c>
      <c r="BQ982" s="179" t="str">
        <f t="shared" si="513"/>
        <v>Remplir la colonne BO</v>
      </c>
      <c r="BR982" s="263" t="str">
        <f t="shared" si="527"/>
        <v>Remplir la colonne I</v>
      </c>
      <c r="BS982" s="91"/>
      <c r="BT982" s="315" t="str">
        <f t="shared" si="514"/>
        <v>Remplir les termes C, P, T et TVA</v>
      </c>
      <c r="BU982" s="55"/>
      <c r="BV982" s="65"/>
      <c r="BW982" s="98" t="s">
        <v>64</v>
      </c>
      <c r="BX982" s="63"/>
      <c r="BY982" s="87" t="str">
        <f t="shared" si="515"/>
        <v>Remplir la colonne BU ou BX</v>
      </c>
      <c r="BZ982" s="63"/>
      <c r="CA982" s="173" t="str">
        <f t="shared" si="528"/>
        <v>Remplir la colonne M</v>
      </c>
      <c r="CB982" s="179" t="str">
        <f t="shared" si="516"/>
        <v>Remplir la colonne BZ</v>
      </c>
      <c r="CC982" s="263" t="str">
        <f t="shared" si="529"/>
        <v>Remplir la colonne I</v>
      </c>
      <c r="CD982" s="91"/>
      <c r="CE982" s="315" t="str">
        <f t="shared" si="517"/>
        <v>Remplir les termes C, P, T et TVA</v>
      </c>
      <c r="CF982" s="61" t="str">
        <f t="shared" si="498"/>
        <v>REMPLIR TYPE DE CLIENT</v>
      </c>
      <c r="CG982" s="107" t="str">
        <f t="shared" si="518"/>
        <v>Montant total de l'aide demandée non indiqué</v>
      </c>
      <c r="CH982" s="1"/>
      <c r="CI982" s="1"/>
      <c r="CJ982" s="1"/>
      <c r="CK982" s="1"/>
      <c r="CL982" s="1"/>
    </row>
    <row r="983" spans="1:90" x14ac:dyDescent="0.25">
      <c r="A983" s="51"/>
      <c r="B983" s="111"/>
      <c r="C983" s="111"/>
      <c r="D983" s="111"/>
      <c r="E983" s="111"/>
      <c r="F983" s="111"/>
      <c r="G983" s="132"/>
      <c r="H983" s="151"/>
      <c r="I983" s="299"/>
      <c r="J983" s="152"/>
      <c r="K983" s="153"/>
      <c r="L983" s="169"/>
      <c r="M983" s="39"/>
      <c r="N983" s="90"/>
      <c r="O983" s="39"/>
      <c r="P983" s="23"/>
      <c r="Q983" s="170">
        <f t="shared" si="499"/>
        <v>0</v>
      </c>
      <c r="R983" s="55"/>
      <c r="S983" s="65"/>
      <c r="T983" s="98" t="s">
        <v>64</v>
      </c>
      <c r="U983" s="63"/>
      <c r="V983" s="87" t="str">
        <f t="shared" si="500"/>
        <v>Remplir la colonne R ou U</v>
      </c>
      <c r="W983" s="63"/>
      <c r="X983" s="173" t="str">
        <f t="shared" si="497"/>
        <v>Remplir la colonne M</v>
      </c>
      <c r="Y983" s="179" t="str">
        <f t="shared" si="501"/>
        <v>Remplir la colonne W</v>
      </c>
      <c r="Z983" s="263" t="str">
        <f t="shared" si="519"/>
        <v>Remplir la colonne I</v>
      </c>
      <c r="AA983" s="91"/>
      <c r="AB983" s="315" t="str">
        <f t="shared" si="502"/>
        <v>Remplir les termes C, P, T et TVA</v>
      </c>
      <c r="AC983" s="55"/>
      <c r="AD983" s="65"/>
      <c r="AE983" s="98" t="s">
        <v>64</v>
      </c>
      <c r="AF983" s="63"/>
      <c r="AG983" s="87" t="str">
        <f t="shared" si="503"/>
        <v>Remplir la colonne AC ou AF</v>
      </c>
      <c r="AH983" s="63"/>
      <c r="AI983" s="173" t="str">
        <f t="shared" si="520"/>
        <v>Remplir la colonne M</v>
      </c>
      <c r="AJ983" s="179" t="str">
        <f t="shared" si="504"/>
        <v>Remplir la colonne AH</v>
      </c>
      <c r="AK983" s="263" t="str">
        <f t="shared" si="521"/>
        <v>Remplir la colonne I</v>
      </c>
      <c r="AL983" s="91"/>
      <c r="AM983" s="315" t="str">
        <f t="shared" si="505"/>
        <v>Remplir les terme C, P, T et TVA</v>
      </c>
      <c r="AN983" s="55"/>
      <c r="AO983" s="65"/>
      <c r="AP983" s="98" t="s">
        <v>64</v>
      </c>
      <c r="AQ983" s="63"/>
      <c r="AR983" s="87" t="str">
        <f t="shared" si="506"/>
        <v>Remplir la colonne AN ou AQ</v>
      </c>
      <c r="AS983" s="63"/>
      <c r="AT983" s="173" t="str">
        <f t="shared" si="522"/>
        <v>Remplir la colonne M</v>
      </c>
      <c r="AU983" s="179" t="str">
        <f t="shared" si="507"/>
        <v>Remplir la colonne AS</v>
      </c>
      <c r="AV983" s="263" t="str">
        <f t="shared" si="523"/>
        <v>Remplir la colonne I</v>
      </c>
      <c r="AW983" s="91"/>
      <c r="AX983" s="315" t="str">
        <f t="shared" si="508"/>
        <v>Remplir les termes C, P, T et TVA</v>
      </c>
      <c r="AY983" s="55"/>
      <c r="AZ983" s="65"/>
      <c r="BA983" s="98" t="s">
        <v>64</v>
      </c>
      <c r="BB983" s="63"/>
      <c r="BC983" s="87" t="str">
        <f t="shared" si="509"/>
        <v>Remplir la colonne AY ou BB</v>
      </c>
      <c r="BD983" s="63"/>
      <c r="BE983" s="173" t="str">
        <f t="shared" si="524"/>
        <v>Remplir la colonne M</v>
      </c>
      <c r="BF983" s="179" t="str">
        <f t="shared" si="510"/>
        <v>Remplir la colonne BD</v>
      </c>
      <c r="BG983" s="263" t="str">
        <f t="shared" si="525"/>
        <v>Remplir la colonne I</v>
      </c>
      <c r="BH983" s="91"/>
      <c r="BI983" s="315" t="str">
        <f t="shared" si="511"/>
        <v>Remplir les termes C, P, T et TVA</v>
      </c>
      <c r="BJ983" s="55"/>
      <c r="BK983" s="65"/>
      <c r="BL983" s="98" t="s">
        <v>64</v>
      </c>
      <c r="BM983" s="63"/>
      <c r="BN983" s="87" t="str">
        <f t="shared" si="512"/>
        <v>Remplir la colonne BJ ou BM</v>
      </c>
      <c r="BO983" s="63"/>
      <c r="BP983" s="173" t="str">
        <f t="shared" si="526"/>
        <v>Remplir la colonne M</v>
      </c>
      <c r="BQ983" s="179" t="str">
        <f t="shared" si="513"/>
        <v>Remplir la colonne BO</v>
      </c>
      <c r="BR983" s="263" t="str">
        <f t="shared" si="527"/>
        <v>Remplir la colonne I</v>
      </c>
      <c r="BS983" s="91"/>
      <c r="BT983" s="315" t="str">
        <f t="shared" si="514"/>
        <v>Remplir les termes C, P, T et TVA</v>
      </c>
      <c r="BU983" s="55"/>
      <c r="BV983" s="65"/>
      <c r="BW983" s="98" t="s">
        <v>64</v>
      </c>
      <c r="BX983" s="63"/>
      <c r="BY983" s="87" t="str">
        <f t="shared" si="515"/>
        <v>Remplir la colonne BU ou BX</v>
      </c>
      <c r="BZ983" s="63"/>
      <c r="CA983" s="173" t="str">
        <f t="shared" si="528"/>
        <v>Remplir la colonne M</v>
      </c>
      <c r="CB983" s="179" t="str">
        <f t="shared" si="516"/>
        <v>Remplir la colonne BZ</v>
      </c>
      <c r="CC983" s="263" t="str">
        <f t="shared" si="529"/>
        <v>Remplir la colonne I</v>
      </c>
      <c r="CD983" s="91"/>
      <c r="CE983" s="315" t="str">
        <f t="shared" si="517"/>
        <v>Remplir les termes C, P, T et TVA</v>
      </c>
      <c r="CF983" s="61" t="str">
        <f t="shared" si="498"/>
        <v>REMPLIR TYPE DE CLIENT</v>
      </c>
      <c r="CG983" s="107" t="str">
        <f t="shared" si="518"/>
        <v>Montant total de l'aide demandée non indiqué</v>
      </c>
      <c r="CH983" s="1"/>
      <c r="CI983" s="1"/>
      <c r="CJ983" s="1"/>
      <c r="CK983" s="1"/>
      <c r="CL983" s="1"/>
    </row>
    <row r="984" spans="1:90" x14ac:dyDescent="0.25">
      <c r="A984" s="51"/>
      <c r="B984" s="111"/>
      <c r="C984" s="111"/>
      <c r="D984" s="111"/>
      <c r="E984" s="111"/>
      <c r="F984" s="111"/>
      <c r="G984" s="132"/>
      <c r="H984" s="151"/>
      <c r="I984" s="299"/>
      <c r="J984" s="152"/>
      <c r="K984" s="153"/>
      <c r="L984" s="169"/>
      <c r="M984" s="39"/>
      <c r="N984" s="90"/>
      <c r="O984" s="39"/>
      <c r="P984" s="23"/>
      <c r="Q984" s="170">
        <f t="shared" si="499"/>
        <v>0</v>
      </c>
      <c r="R984" s="55"/>
      <c r="S984" s="65"/>
      <c r="T984" s="98" t="s">
        <v>64</v>
      </c>
      <c r="U984" s="63"/>
      <c r="V984" s="87" t="str">
        <f t="shared" si="500"/>
        <v>Remplir la colonne R ou U</v>
      </c>
      <c r="W984" s="63"/>
      <c r="X984" s="173" t="str">
        <f t="shared" si="497"/>
        <v>Remplir la colonne M</v>
      </c>
      <c r="Y984" s="179" t="str">
        <f t="shared" si="501"/>
        <v>Remplir la colonne W</v>
      </c>
      <c r="Z984" s="263" t="str">
        <f t="shared" si="519"/>
        <v>Remplir la colonne I</v>
      </c>
      <c r="AA984" s="91"/>
      <c r="AB984" s="315" t="str">
        <f t="shared" si="502"/>
        <v>Remplir les termes C, P, T et TVA</v>
      </c>
      <c r="AC984" s="55"/>
      <c r="AD984" s="65"/>
      <c r="AE984" s="98" t="s">
        <v>64</v>
      </c>
      <c r="AF984" s="63"/>
      <c r="AG984" s="87" t="str">
        <f t="shared" si="503"/>
        <v>Remplir la colonne AC ou AF</v>
      </c>
      <c r="AH984" s="63"/>
      <c r="AI984" s="173" t="str">
        <f t="shared" si="520"/>
        <v>Remplir la colonne M</v>
      </c>
      <c r="AJ984" s="179" t="str">
        <f t="shared" si="504"/>
        <v>Remplir la colonne AH</v>
      </c>
      <c r="AK984" s="263" t="str">
        <f t="shared" si="521"/>
        <v>Remplir la colonne I</v>
      </c>
      <c r="AL984" s="91"/>
      <c r="AM984" s="315" t="str">
        <f t="shared" si="505"/>
        <v>Remplir les terme C, P, T et TVA</v>
      </c>
      <c r="AN984" s="55"/>
      <c r="AO984" s="65"/>
      <c r="AP984" s="98" t="s">
        <v>64</v>
      </c>
      <c r="AQ984" s="63"/>
      <c r="AR984" s="87" t="str">
        <f t="shared" si="506"/>
        <v>Remplir la colonne AN ou AQ</v>
      </c>
      <c r="AS984" s="63"/>
      <c r="AT984" s="173" t="str">
        <f t="shared" si="522"/>
        <v>Remplir la colonne M</v>
      </c>
      <c r="AU984" s="179" t="str">
        <f t="shared" si="507"/>
        <v>Remplir la colonne AS</v>
      </c>
      <c r="AV984" s="263" t="str">
        <f t="shared" si="523"/>
        <v>Remplir la colonne I</v>
      </c>
      <c r="AW984" s="91"/>
      <c r="AX984" s="315" t="str">
        <f t="shared" si="508"/>
        <v>Remplir les termes C, P, T et TVA</v>
      </c>
      <c r="AY984" s="55"/>
      <c r="AZ984" s="65"/>
      <c r="BA984" s="98" t="s">
        <v>64</v>
      </c>
      <c r="BB984" s="63"/>
      <c r="BC984" s="87" t="str">
        <f t="shared" si="509"/>
        <v>Remplir la colonne AY ou BB</v>
      </c>
      <c r="BD984" s="63"/>
      <c r="BE984" s="173" t="str">
        <f t="shared" si="524"/>
        <v>Remplir la colonne M</v>
      </c>
      <c r="BF984" s="179" t="str">
        <f t="shared" si="510"/>
        <v>Remplir la colonne BD</v>
      </c>
      <c r="BG984" s="263" t="str">
        <f t="shared" si="525"/>
        <v>Remplir la colonne I</v>
      </c>
      <c r="BH984" s="91"/>
      <c r="BI984" s="315" t="str">
        <f t="shared" si="511"/>
        <v>Remplir les termes C, P, T et TVA</v>
      </c>
      <c r="BJ984" s="55"/>
      <c r="BK984" s="65"/>
      <c r="BL984" s="98" t="s">
        <v>64</v>
      </c>
      <c r="BM984" s="63"/>
      <c r="BN984" s="87" t="str">
        <f t="shared" si="512"/>
        <v>Remplir la colonne BJ ou BM</v>
      </c>
      <c r="BO984" s="63"/>
      <c r="BP984" s="173" t="str">
        <f t="shared" si="526"/>
        <v>Remplir la colonne M</v>
      </c>
      <c r="BQ984" s="179" t="str">
        <f t="shared" si="513"/>
        <v>Remplir la colonne BO</v>
      </c>
      <c r="BR984" s="263" t="str">
        <f t="shared" si="527"/>
        <v>Remplir la colonne I</v>
      </c>
      <c r="BS984" s="91"/>
      <c r="BT984" s="315" t="str">
        <f t="shared" si="514"/>
        <v>Remplir les termes C, P, T et TVA</v>
      </c>
      <c r="BU984" s="55"/>
      <c r="BV984" s="65"/>
      <c r="BW984" s="98" t="s">
        <v>64</v>
      </c>
      <c r="BX984" s="63"/>
      <c r="BY984" s="87" t="str">
        <f t="shared" si="515"/>
        <v>Remplir la colonne BU ou BX</v>
      </c>
      <c r="BZ984" s="63"/>
      <c r="CA984" s="173" t="str">
        <f t="shared" si="528"/>
        <v>Remplir la colonne M</v>
      </c>
      <c r="CB984" s="179" t="str">
        <f t="shared" si="516"/>
        <v>Remplir la colonne BZ</v>
      </c>
      <c r="CC984" s="263" t="str">
        <f t="shared" si="529"/>
        <v>Remplir la colonne I</v>
      </c>
      <c r="CD984" s="91"/>
      <c r="CE984" s="315" t="str">
        <f t="shared" si="517"/>
        <v>Remplir les termes C, P, T et TVA</v>
      </c>
      <c r="CF984" s="61" t="str">
        <f t="shared" si="498"/>
        <v>REMPLIR TYPE DE CLIENT</v>
      </c>
      <c r="CG984" s="107" t="str">
        <f t="shared" si="518"/>
        <v>Montant total de l'aide demandée non indiqué</v>
      </c>
      <c r="CH984" s="1"/>
      <c r="CI984" s="1"/>
      <c r="CJ984" s="1"/>
      <c r="CK984" s="1"/>
      <c r="CL984" s="1"/>
    </row>
    <row r="985" spans="1:90" x14ac:dyDescent="0.25">
      <c r="A985" s="51"/>
      <c r="B985" s="111"/>
      <c r="C985" s="111"/>
      <c r="D985" s="111"/>
      <c r="E985" s="111"/>
      <c r="F985" s="111"/>
      <c r="G985" s="132"/>
      <c r="H985" s="151"/>
      <c r="I985" s="299"/>
      <c r="J985" s="152"/>
      <c r="K985" s="153"/>
      <c r="L985" s="169"/>
      <c r="M985" s="39"/>
      <c r="N985" s="90"/>
      <c r="O985" s="39"/>
      <c r="P985" s="23"/>
      <c r="Q985" s="170">
        <f t="shared" si="499"/>
        <v>0</v>
      </c>
      <c r="R985" s="55"/>
      <c r="S985" s="65"/>
      <c r="T985" s="98" t="s">
        <v>64</v>
      </c>
      <c r="U985" s="63"/>
      <c r="V985" s="87" t="str">
        <f t="shared" si="500"/>
        <v>Remplir la colonne R ou U</v>
      </c>
      <c r="W985" s="63"/>
      <c r="X985" s="173" t="str">
        <f t="shared" si="497"/>
        <v>Remplir la colonne M</v>
      </c>
      <c r="Y985" s="179" t="str">
        <f t="shared" si="501"/>
        <v>Remplir la colonne W</v>
      </c>
      <c r="Z985" s="263" t="str">
        <f t="shared" si="519"/>
        <v>Remplir la colonne I</v>
      </c>
      <c r="AA985" s="91"/>
      <c r="AB985" s="315" t="str">
        <f t="shared" si="502"/>
        <v>Remplir les termes C, P, T et TVA</v>
      </c>
      <c r="AC985" s="55"/>
      <c r="AD985" s="65"/>
      <c r="AE985" s="98" t="s">
        <v>64</v>
      </c>
      <c r="AF985" s="63"/>
      <c r="AG985" s="87" t="str">
        <f t="shared" si="503"/>
        <v>Remplir la colonne AC ou AF</v>
      </c>
      <c r="AH985" s="63"/>
      <c r="AI985" s="173" t="str">
        <f t="shared" si="520"/>
        <v>Remplir la colonne M</v>
      </c>
      <c r="AJ985" s="179" t="str">
        <f t="shared" si="504"/>
        <v>Remplir la colonne AH</v>
      </c>
      <c r="AK985" s="263" t="str">
        <f t="shared" si="521"/>
        <v>Remplir la colonne I</v>
      </c>
      <c r="AL985" s="91"/>
      <c r="AM985" s="315" t="str">
        <f t="shared" si="505"/>
        <v>Remplir les terme C, P, T et TVA</v>
      </c>
      <c r="AN985" s="55"/>
      <c r="AO985" s="65"/>
      <c r="AP985" s="98" t="s">
        <v>64</v>
      </c>
      <c r="AQ985" s="63"/>
      <c r="AR985" s="87" t="str">
        <f t="shared" si="506"/>
        <v>Remplir la colonne AN ou AQ</v>
      </c>
      <c r="AS985" s="63"/>
      <c r="AT985" s="173" t="str">
        <f t="shared" si="522"/>
        <v>Remplir la colonne M</v>
      </c>
      <c r="AU985" s="179" t="str">
        <f t="shared" si="507"/>
        <v>Remplir la colonne AS</v>
      </c>
      <c r="AV985" s="263" t="str">
        <f t="shared" si="523"/>
        <v>Remplir la colonne I</v>
      </c>
      <c r="AW985" s="91"/>
      <c r="AX985" s="315" t="str">
        <f t="shared" si="508"/>
        <v>Remplir les termes C, P, T et TVA</v>
      </c>
      <c r="AY985" s="55"/>
      <c r="AZ985" s="65"/>
      <c r="BA985" s="98" t="s">
        <v>64</v>
      </c>
      <c r="BB985" s="63"/>
      <c r="BC985" s="87" t="str">
        <f t="shared" si="509"/>
        <v>Remplir la colonne AY ou BB</v>
      </c>
      <c r="BD985" s="63"/>
      <c r="BE985" s="173" t="str">
        <f t="shared" si="524"/>
        <v>Remplir la colonne M</v>
      </c>
      <c r="BF985" s="179" t="str">
        <f t="shared" si="510"/>
        <v>Remplir la colonne BD</v>
      </c>
      <c r="BG985" s="263" t="str">
        <f t="shared" si="525"/>
        <v>Remplir la colonne I</v>
      </c>
      <c r="BH985" s="91"/>
      <c r="BI985" s="315" t="str">
        <f t="shared" si="511"/>
        <v>Remplir les termes C, P, T et TVA</v>
      </c>
      <c r="BJ985" s="55"/>
      <c r="BK985" s="65"/>
      <c r="BL985" s="98" t="s">
        <v>64</v>
      </c>
      <c r="BM985" s="63"/>
      <c r="BN985" s="87" t="str">
        <f t="shared" si="512"/>
        <v>Remplir la colonne BJ ou BM</v>
      </c>
      <c r="BO985" s="63"/>
      <c r="BP985" s="173" t="str">
        <f t="shared" si="526"/>
        <v>Remplir la colonne M</v>
      </c>
      <c r="BQ985" s="179" t="str">
        <f t="shared" si="513"/>
        <v>Remplir la colonne BO</v>
      </c>
      <c r="BR985" s="263" t="str">
        <f t="shared" si="527"/>
        <v>Remplir la colonne I</v>
      </c>
      <c r="BS985" s="91"/>
      <c r="BT985" s="315" t="str">
        <f t="shared" si="514"/>
        <v>Remplir les termes C, P, T et TVA</v>
      </c>
      <c r="BU985" s="55"/>
      <c r="BV985" s="65"/>
      <c r="BW985" s="98" t="s">
        <v>64</v>
      </c>
      <c r="BX985" s="63"/>
      <c r="BY985" s="87" t="str">
        <f t="shared" si="515"/>
        <v>Remplir la colonne BU ou BX</v>
      </c>
      <c r="BZ985" s="63"/>
      <c r="CA985" s="173" t="str">
        <f t="shared" si="528"/>
        <v>Remplir la colonne M</v>
      </c>
      <c r="CB985" s="179" t="str">
        <f t="shared" si="516"/>
        <v>Remplir la colonne BZ</v>
      </c>
      <c r="CC985" s="263" t="str">
        <f t="shared" si="529"/>
        <v>Remplir la colonne I</v>
      </c>
      <c r="CD985" s="91"/>
      <c r="CE985" s="315" t="str">
        <f t="shared" si="517"/>
        <v>Remplir les termes C, P, T et TVA</v>
      </c>
      <c r="CF985" s="61" t="str">
        <f t="shared" si="498"/>
        <v>REMPLIR TYPE DE CLIENT</v>
      </c>
      <c r="CG985" s="107" t="str">
        <f t="shared" si="518"/>
        <v>Montant total de l'aide demandée non indiqué</v>
      </c>
      <c r="CH985" s="1"/>
      <c r="CI985" s="1"/>
      <c r="CJ985" s="1"/>
      <c r="CK985" s="1"/>
      <c r="CL985" s="1"/>
    </row>
    <row r="986" spans="1:90" x14ac:dyDescent="0.25">
      <c r="A986" s="51"/>
      <c r="B986" s="111"/>
      <c r="C986" s="111"/>
      <c r="D986" s="111"/>
      <c r="E986" s="111"/>
      <c r="F986" s="111"/>
      <c r="G986" s="132"/>
      <c r="H986" s="151"/>
      <c r="I986" s="299"/>
      <c r="J986" s="152"/>
      <c r="K986" s="153"/>
      <c r="L986" s="169"/>
      <c r="M986" s="39"/>
      <c r="N986" s="90"/>
      <c r="O986" s="39"/>
      <c r="P986" s="23"/>
      <c r="Q986" s="170">
        <f t="shared" si="499"/>
        <v>0</v>
      </c>
      <c r="R986" s="55"/>
      <c r="S986" s="65"/>
      <c r="T986" s="98" t="s">
        <v>64</v>
      </c>
      <c r="U986" s="63"/>
      <c r="V986" s="87" t="str">
        <f t="shared" si="500"/>
        <v>Remplir la colonne R ou U</v>
      </c>
      <c r="W986" s="63"/>
      <c r="X986" s="173" t="str">
        <f t="shared" si="497"/>
        <v>Remplir la colonne M</v>
      </c>
      <c r="Y986" s="179" t="str">
        <f t="shared" si="501"/>
        <v>Remplir la colonne W</v>
      </c>
      <c r="Z986" s="263" t="str">
        <f t="shared" si="519"/>
        <v>Remplir la colonne I</v>
      </c>
      <c r="AA986" s="91"/>
      <c r="AB986" s="315" t="str">
        <f t="shared" si="502"/>
        <v>Remplir les termes C, P, T et TVA</v>
      </c>
      <c r="AC986" s="55"/>
      <c r="AD986" s="65"/>
      <c r="AE986" s="98" t="s">
        <v>64</v>
      </c>
      <c r="AF986" s="63"/>
      <c r="AG986" s="87" t="str">
        <f t="shared" si="503"/>
        <v>Remplir la colonne AC ou AF</v>
      </c>
      <c r="AH986" s="63"/>
      <c r="AI986" s="173" t="str">
        <f t="shared" si="520"/>
        <v>Remplir la colonne M</v>
      </c>
      <c r="AJ986" s="179" t="str">
        <f t="shared" si="504"/>
        <v>Remplir la colonne AH</v>
      </c>
      <c r="AK986" s="263" t="str">
        <f t="shared" si="521"/>
        <v>Remplir la colonne I</v>
      </c>
      <c r="AL986" s="91"/>
      <c r="AM986" s="315" t="str">
        <f t="shared" si="505"/>
        <v>Remplir les terme C, P, T et TVA</v>
      </c>
      <c r="AN986" s="55"/>
      <c r="AO986" s="65"/>
      <c r="AP986" s="98" t="s">
        <v>64</v>
      </c>
      <c r="AQ986" s="63"/>
      <c r="AR986" s="87" t="str">
        <f t="shared" si="506"/>
        <v>Remplir la colonne AN ou AQ</v>
      </c>
      <c r="AS986" s="63"/>
      <c r="AT986" s="173" t="str">
        <f t="shared" si="522"/>
        <v>Remplir la colonne M</v>
      </c>
      <c r="AU986" s="179" t="str">
        <f t="shared" si="507"/>
        <v>Remplir la colonne AS</v>
      </c>
      <c r="AV986" s="263" t="str">
        <f t="shared" si="523"/>
        <v>Remplir la colonne I</v>
      </c>
      <c r="AW986" s="91"/>
      <c r="AX986" s="315" t="str">
        <f t="shared" si="508"/>
        <v>Remplir les termes C, P, T et TVA</v>
      </c>
      <c r="AY986" s="55"/>
      <c r="AZ986" s="65"/>
      <c r="BA986" s="98" t="s">
        <v>64</v>
      </c>
      <c r="BB986" s="63"/>
      <c r="BC986" s="87" t="str">
        <f t="shared" si="509"/>
        <v>Remplir la colonne AY ou BB</v>
      </c>
      <c r="BD986" s="63"/>
      <c r="BE986" s="173" t="str">
        <f t="shared" si="524"/>
        <v>Remplir la colonne M</v>
      </c>
      <c r="BF986" s="179" t="str">
        <f t="shared" si="510"/>
        <v>Remplir la colonne BD</v>
      </c>
      <c r="BG986" s="263" t="str">
        <f t="shared" si="525"/>
        <v>Remplir la colonne I</v>
      </c>
      <c r="BH986" s="91"/>
      <c r="BI986" s="315" t="str">
        <f t="shared" si="511"/>
        <v>Remplir les termes C, P, T et TVA</v>
      </c>
      <c r="BJ986" s="55"/>
      <c r="BK986" s="65"/>
      <c r="BL986" s="98" t="s">
        <v>64</v>
      </c>
      <c r="BM986" s="63"/>
      <c r="BN986" s="87" t="str">
        <f t="shared" si="512"/>
        <v>Remplir la colonne BJ ou BM</v>
      </c>
      <c r="BO986" s="63"/>
      <c r="BP986" s="173" t="str">
        <f t="shared" si="526"/>
        <v>Remplir la colonne M</v>
      </c>
      <c r="BQ986" s="179" t="str">
        <f t="shared" si="513"/>
        <v>Remplir la colonne BO</v>
      </c>
      <c r="BR986" s="263" t="str">
        <f t="shared" si="527"/>
        <v>Remplir la colonne I</v>
      </c>
      <c r="BS986" s="91"/>
      <c r="BT986" s="315" t="str">
        <f t="shared" si="514"/>
        <v>Remplir les termes C, P, T et TVA</v>
      </c>
      <c r="BU986" s="55"/>
      <c r="BV986" s="65"/>
      <c r="BW986" s="98" t="s">
        <v>64</v>
      </c>
      <c r="BX986" s="63"/>
      <c r="BY986" s="87" t="str">
        <f t="shared" si="515"/>
        <v>Remplir la colonne BU ou BX</v>
      </c>
      <c r="BZ986" s="63"/>
      <c r="CA986" s="173" t="str">
        <f t="shared" si="528"/>
        <v>Remplir la colonne M</v>
      </c>
      <c r="CB986" s="179" t="str">
        <f t="shared" si="516"/>
        <v>Remplir la colonne BZ</v>
      </c>
      <c r="CC986" s="263" t="str">
        <f t="shared" si="529"/>
        <v>Remplir la colonne I</v>
      </c>
      <c r="CD986" s="91"/>
      <c r="CE986" s="315" t="str">
        <f t="shared" si="517"/>
        <v>Remplir les termes C, P, T et TVA</v>
      </c>
      <c r="CF986" s="61" t="str">
        <f t="shared" si="498"/>
        <v>REMPLIR TYPE DE CLIENT</v>
      </c>
      <c r="CG986" s="107" t="str">
        <f t="shared" si="518"/>
        <v>Montant total de l'aide demandée non indiqué</v>
      </c>
      <c r="CH986" s="1"/>
      <c r="CI986" s="1"/>
      <c r="CJ986" s="1"/>
      <c r="CK986" s="1"/>
      <c r="CL986" s="1"/>
    </row>
    <row r="987" spans="1:90" x14ac:dyDescent="0.25">
      <c r="A987" s="51"/>
      <c r="B987" s="111"/>
      <c r="C987" s="111"/>
      <c r="D987" s="111"/>
      <c r="E987" s="111"/>
      <c r="F987" s="111"/>
      <c r="G987" s="132"/>
      <c r="H987" s="151"/>
      <c r="I987" s="299"/>
      <c r="J987" s="152"/>
      <c r="K987" s="153"/>
      <c r="L987" s="169"/>
      <c r="M987" s="39"/>
      <c r="N987" s="90"/>
      <c r="O987" s="39"/>
      <c r="P987" s="23"/>
      <c r="Q987" s="170">
        <f t="shared" si="499"/>
        <v>0</v>
      </c>
      <c r="R987" s="55"/>
      <c r="S987" s="65"/>
      <c r="T987" s="98" t="s">
        <v>64</v>
      </c>
      <c r="U987" s="63"/>
      <c r="V987" s="87" t="str">
        <f t="shared" si="500"/>
        <v>Remplir la colonne R ou U</v>
      </c>
      <c r="W987" s="63"/>
      <c r="X987" s="173" t="str">
        <f t="shared" si="497"/>
        <v>Remplir la colonne M</v>
      </c>
      <c r="Y987" s="179" t="str">
        <f t="shared" si="501"/>
        <v>Remplir la colonne W</v>
      </c>
      <c r="Z987" s="263" t="str">
        <f t="shared" si="519"/>
        <v>Remplir la colonne I</v>
      </c>
      <c r="AA987" s="91"/>
      <c r="AB987" s="315" t="str">
        <f t="shared" si="502"/>
        <v>Remplir les termes C, P, T et TVA</v>
      </c>
      <c r="AC987" s="55"/>
      <c r="AD987" s="65"/>
      <c r="AE987" s="98" t="s">
        <v>64</v>
      </c>
      <c r="AF987" s="63"/>
      <c r="AG987" s="87" t="str">
        <f t="shared" si="503"/>
        <v>Remplir la colonne AC ou AF</v>
      </c>
      <c r="AH987" s="63"/>
      <c r="AI987" s="173" t="str">
        <f t="shared" si="520"/>
        <v>Remplir la colonne M</v>
      </c>
      <c r="AJ987" s="179" t="str">
        <f t="shared" si="504"/>
        <v>Remplir la colonne AH</v>
      </c>
      <c r="AK987" s="263" t="str">
        <f t="shared" si="521"/>
        <v>Remplir la colonne I</v>
      </c>
      <c r="AL987" s="91"/>
      <c r="AM987" s="315" t="str">
        <f t="shared" si="505"/>
        <v>Remplir les terme C, P, T et TVA</v>
      </c>
      <c r="AN987" s="55"/>
      <c r="AO987" s="65"/>
      <c r="AP987" s="98" t="s">
        <v>64</v>
      </c>
      <c r="AQ987" s="63"/>
      <c r="AR987" s="87" t="str">
        <f t="shared" si="506"/>
        <v>Remplir la colonne AN ou AQ</v>
      </c>
      <c r="AS987" s="63"/>
      <c r="AT987" s="173" t="str">
        <f t="shared" si="522"/>
        <v>Remplir la colonne M</v>
      </c>
      <c r="AU987" s="179" t="str">
        <f t="shared" si="507"/>
        <v>Remplir la colonne AS</v>
      </c>
      <c r="AV987" s="263" t="str">
        <f t="shared" si="523"/>
        <v>Remplir la colonne I</v>
      </c>
      <c r="AW987" s="91"/>
      <c r="AX987" s="315" t="str">
        <f t="shared" si="508"/>
        <v>Remplir les termes C, P, T et TVA</v>
      </c>
      <c r="AY987" s="55"/>
      <c r="AZ987" s="65"/>
      <c r="BA987" s="98" t="s">
        <v>64</v>
      </c>
      <c r="BB987" s="63"/>
      <c r="BC987" s="87" t="str">
        <f t="shared" si="509"/>
        <v>Remplir la colonne AY ou BB</v>
      </c>
      <c r="BD987" s="63"/>
      <c r="BE987" s="173" t="str">
        <f t="shared" si="524"/>
        <v>Remplir la colonne M</v>
      </c>
      <c r="BF987" s="179" t="str">
        <f t="shared" si="510"/>
        <v>Remplir la colonne BD</v>
      </c>
      <c r="BG987" s="263" t="str">
        <f t="shared" si="525"/>
        <v>Remplir la colonne I</v>
      </c>
      <c r="BH987" s="91"/>
      <c r="BI987" s="315" t="str">
        <f t="shared" si="511"/>
        <v>Remplir les termes C, P, T et TVA</v>
      </c>
      <c r="BJ987" s="55"/>
      <c r="BK987" s="65"/>
      <c r="BL987" s="98" t="s">
        <v>64</v>
      </c>
      <c r="BM987" s="63"/>
      <c r="BN987" s="87" t="str">
        <f t="shared" si="512"/>
        <v>Remplir la colonne BJ ou BM</v>
      </c>
      <c r="BO987" s="63"/>
      <c r="BP987" s="173" t="str">
        <f t="shared" si="526"/>
        <v>Remplir la colonne M</v>
      </c>
      <c r="BQ987" s="179" t="str">
        <f t="shared" si="513"/>
        <v>Remplir la colonne BO</v>
      </c>
      <c r="BR987" s="263" t="str">
        <f t="shared" si="527"/>
        <v>Remplir la colonne I</v>
      </c>
      <c r="BS987" s="91"/>
      <c r="BT987" s="315" t="str">
        <f t="shared" si="514"/>
        <v>Remplir les termes C, P, T et TVA</v>
      </c>
      <c r="BU987" s="55"/>
      <c r="BV987" s="65"/>
      <c r="BW987" s="98" t="s">
        <v>64</v>
      </c>
      <c r="BX987" s="63"/>
      <c r="BY987" s="87" t="str">
        <f t="shared" si="515"/>
        <v>Remplir la colonne BU ou BX</v>
      </c>
      <c r="BZ987" s="63"/>
      <c r="CA987" s="173" t="str">
        <f t="shared" si="528"/>
        <v>Remplir la colonne M</v>
      </c>
      <c r="CB987" s="179" t="str">
        <f t="shared" si="516"/>
        <v>Remplir la colonne BZ</v>
      </c>
      <c r="CC987" s="263" t="str">
        <f t="shared" si="529"/>
        <v>Remplir la colonne I</v>
      </c>
      <c r="CD987" s="91"/>
      <c r="CE987" s="315" t="str">
        <f t="shared" si="517"/>
        <v>Remplir les termes C, P, T et TVA</v>
      </c>
      <c r="CF987" s="61" t="str">
        <f t="shared" si="498"/>
        <v>REMPLIR TYPE DE CLIENT</v>
      </c>
      <c r="CG987" s="107" t="str">
        <f t="shared" si="518"/>
        <v>Montant total de l'aide demandée non indiqué</v>
      </c>
      <c r="CH987" s="1"/>
      <c r="CI987" s="1"/>
      <c r="CJ987" s="1"/>
      <c r="CK987" s="1"/>
      <c r="CL987" s="1"/>
    </row>
    <row r="988" spans="1:90" x14ac:dyDescent="0.25">
      <c r="A988" s="51"/>
      <c r="B988" s="111"/>
      <c r="C988" s="111"/>
      <c r="D988" s="111"/>
      <c r="E988" s="111"/>
      <c r="F988" s="111"/>
      <c r="G988" s="132"/>
      <c r="H988" s="151"/>
      <c r="I988" s="299"/>
      <c r="J988" s="152"/>
      <c r="K988" s="153"/>
      <c r="L988" s="169"/>
      <c r="M988" s="39"/>
      <c r="N988" s="90"/>
      <c r="O988" s="39"/>
      <c r="P988" s="23"/>
      <c r="Q988" s="170">
        <f t="shared" si="499"/>
        <v>0</v>
      </c>
      <c r="R988" s="55"/>
      <c r="S988" s="65"/>
      <c r="T988" s="98" t="s">
        <v>64</v>
      </c>
      <c r="U988" s="63"/>
      <c r="V988" s="87" t="str">
        <f t="shared" si="500"/>
        <v>Remplir la colonne R ou U</v>
      </c>
      <c r="W988" s="63"/>
      <c r="X988" s="173" t="str">
        <f t="shared" si="497"/>
        <v>Remplir la colonne M</v>
      </c>
      <c r="Y988" s="179" t="str">
        <f t="shared" si="501"/>
        <v>Remplir la colonne W</v>
      </c>
      <c r="Z988" s="263" t="str">
        <f t="shared" si="519"/>
        <v>Remplir la colonne I</v>
      </c>
      <c r="AA988" s="91"/>
      <c r="AB988" s="315" t="str">
        <f t="shared" si="502"/>
        <v>Remplir les termes C, P, T et TVA</v>
      </c>
      <c r="AC988" s="55"/>
      <c r="AD988" s="65"/>
      <c r="AE988" s="98" t="s">
        <v>64</v>
      </c>
      <c r="AF988" s="63"/>
      <c r="AG988" s="87" t="str">
        <f t="shared" si="503"/>
        <v>Remplir la colonne AC ou AF</v>
      </c>
      <c r="AH988" s="63"/>
      <c r="AI988" s="173" t="str">
        <f t="shared" si="520"/>
        <v>Remplir la colonne M</v>
      </c>
      <c r="AJ988" s="179" t="str">
        <f t="shared" si="504"/>
        <v>Remplir la colonne AH</v>
      </c>
      <c r="AK988" s="263" t="str">
        <f t="shared" si="521"/>
        <v>Remplir la colonne I</v>
      </c>
      <c r="AL988" s="91"/>
      <c r="AM988" s="315" t="str">
        <f t="shared" si="505"/>
        <v>Remplir les terme C, P, T et TVA</v>
      </c>
      <c r="AN988" s="55"/>
      <c r="AO988" s="65"/>
      <c r="AP988" s="98" t="s">
        <v>64</v>
      </c>
      <c r="AQ988" s="63"/>
      <c r="AR988" s="87" t="str">
        <f t="shared" si="506"/>
        <v>Remplir la colonne AN ou AQ</v>
      </c>
      <c r="AS988" s="63"/>
      <c r="AT988" s="173" t="str">
        <f t="shared" si="522"/>
        <v>Remplir la colonne M</v>
      </c>
      <c r="AU988" s="179" t="str">
        <f t="shared" si="507"/>
        <v>Remplir la colonne AS</v>
      </c>
      <c r="AV988" s="263" t="str">
        <f t="shared" si="523"/>
        <v>Remplir la colonne I</v>
      </c>
      <c r="AW988" s="91"/>
      <c r="AX988" s="315" t="str">
        <f t="shared" si="508"/>
        <v>Remplir les termes C, P, T et TVA</v>
      </c>
      <c r="AY988" s="55"/>
      <c r="AZ988" s="65"/>
      <c r="BA988" s="98" t="s">
        <v>64</v>
      </c>
      <c r="BB988" s="63"/>
      <c r="BC988" s="87" t="str">
        <f t="shared" si="509"/>
        <v>Remplir la colonne AY ou BB</v>
      </c>
      <c r="BD988" s="63"/>
      <c r="BE988" s="173" t="str">
        <f t="shared" si="524"/>
        <v>Remplir la colonne M</v>
      </c>
      <c r="BF988" s="179" t="str">
        <f t="shared" si="510"/>
        <v>Remplir la colonne BD</v>
      </c>
      <c r="BG988" s="263" t="str">
        <f t="shared" si="525"/>
        <v>Remplir la colonne I</v>
      </c>
      <c r="BH988" s="91"/>
      <c r="BI988" s="315" t="str">
        <f t="shared" si="511"/>
        <v>Remplir les termes C, P, T et TVA</v>
      </c>
      <c r="BJ988" s="55"/>
      <c r="BK988" s="65"/>
      <c r="BL988" s="98" t="s">
        <v>64</v>
      </c>
      <c r="BM988" s="63"/>
      <c r="BN988" s="87" t="str">
        <f t="shared" si="512"/>
        <v>Remplir la colonne BJ ou BM</v>
      </c>
      <c r="BO988" s="63"/>
      <c r="BP988" s="173" t="str">
        <f t="shared" si="526"/>
        <v>Remplir la colonne M</v>
      </c>
      <c r="BQ988" s="179" t="str">
        <f t="shared" si="513"/>
        <v>Remplir la colonne BO</v>
      </c>
      <c r="BR988" s="263" t="str">
        <f t="shared" si="527"/>
        <v>Remplir la colonne I</v>
      </c>
      <c r="BS988" s="91"/>
      <c r="BT988" s="315" t="str">
        <f t="shared" si="514"/>
        <v>Remplir les termes C, P, T et TVA</v>
      </c>
      <c r="BU988" s="55"/>
      <c r="BV988" s="65"/>
      <c r="BW988" s="98" t="s">
        <v>64</v>
      </c>
      <c r="BX988" s="63"/>
      <c r="BY988" s="87" t="str">
        <f t="shared" si="515"/>
        <v>Remplir la colonne BU ou BX</v>
      </c>
      <c r="BZ988" s="63"/>
      <c r="CA988" s="173" t="str">
        <f t="shared" si="528"/>
        <v>Remplir la colonne M</v>
      </c>
      <c r="CB988" s="179" t="str">
        <f t="shared" si="516"/>
        <v>Remplir la colonne BZ</v>
      </c>
      <c r="CC988" s="263" t="str">
        <f t="shared" si="529"/>
        <v>Remplir la colonne I</v>
      </c>
      <c r="CD988" s="91"/>
      <c r="CE988" s="315" t="str">
        <f t="shared" si="517"/>
        <v>Remplir les termes C, P, T et TVA</v>
      </c>
      <c r="CF988" s="61" t="str">
        <f t="shared" si="498"/>
        <v>REMPLIR TYPE DE CLIENT</v>
      </c>
      <c r="CG988" s="107" t="str">
        <f t="shared" si="518"/>
        <v>Montant total de l'aide demandée non indiqué</v>
      </c>
      <c r="CH988" s="1"/>
      <c r="CI988" s="1"/>
      <c r="CJ988" s="1"/>
      <c r="CK988" s="1"/>
      <c r="CL988" s="1"/>
    </row>
    <row r="989" spans="1:90" x14ac:dyDescent="0.25">
      <c r="A989" s="51"/>
      <c r="B989" s="111"/>
      <c r="C989" s="111"/>
      <c r="D989" s="111"/>
      <c r="E989" s="111"/>
      <c r="F989" s="111"/>
      <c r="G989" s="132"/>
      <c r="H989" s="151"/>
      <c r="I989" s="299"/>
      <c r="J989" s="152"/>
      <c r="K989" s="153"/>
      <c r="L989" s="169"/>
      <c r="M989" s="39"/>
      <c r="N989" s="90"/>
      <c r="O989" s="39"/>
      <c r="P989" s="23"/>
      <c r="Q989" s="170">
        <f t="shared" si="499"/>
        <v>0</v>
      </c>
      <c r="R989" s="55"/>
      <c r="S989" s="65"/>
      <c r="T989" s="98" t="s">
        <v>64</v>
      </c>
      <c r="U989" s="63"/>
      <c r="V989" s="87" t="str">
        <f t="shared" si="500"/>
        <v>Remplir la colonne R ou U</v>
      </c>
      <c r="W989" s="63"/>
      <c r="X989" s="173" t="str">
        <f t="shared" si="497"/>
        <v>Remplir la colonne M</v>
      </c>
      <c r="Y989" s="179" t="str">
        <f t="shared" si="501"/>
        <v>Remplir la colonne W</v>
      </c>
      <c r="Z989" s="263" t="str">
        <f t="shared" si="519"/>
        <v>Remplir la colonne I</v>
      </c>
      <c r="AA989" s="91"/>
      <c r="AB989" s="315" t="str">
        <f t="shared" si="502"/>
        <v>Remplir les termes C, P, T et TVA</v>
      </c>
      <c r="AC989" s="55"/>
      <c r="AD989" s="65"/>
      <c r="AE989" s="98" t="s">
        <v>64</v>
      </c>
      <c r="AF989" s="63"/>
      <c r="AG989" s="87" t="str">
        <f t="shared" si="503"/>
        <v>Remplir la colonne AC ou AF</v>
      </c>
      <c r="AH989" s="63"/>
      <c r="AI989" s="173" t="str">
        <f t="shared" si="520"/>
        <v>Remplir la colonne M</v>
      </c>
      <c r="AJ989" s="179" t="str">
        <f t="shared" si="504"/>
        <v>Remplir la colonne AH</v>
      </c>
      <c r="AK989" s="263" t="str">
        <f t="shared" si="521"/>
        <v>Remplir la colonne I</v>
      </c>
      <c r="AL989" s="91"/>
      <c r="AM989" s="315" t="str">
        <f t="shared" si="505"/>
        <v>Remplir les terme C, P, T et TVA</v>
      </c>
      <c r="AN989" s="55"/>
      <c r="AO989" s="65"/>
      <c r="AP989" s="98" t="s">
        <v>64</v>
      </c>
      <c r="AQ989" s="63"/>
      <c r="AR989" s="87" t="str">
        <f t="shared" si="506"/>
        <v>Remplir la colonne AN ou AQ</v>
      </c>
      <c r="AS989" s="63"/>
      <c r="AT989" s="173" t="str">
        <f t="shared" si="522"/>
        <v>Remplir la colonne M</v>
      </c>
      <c r="AU989" s="179" t="str">
        <f t="shared" si="507"/>
        <v>Remplir la colonne AS</v>
      </c>
      <c r="AV989" s="263" t="str">
        <f t="shared" si="523"/>
        <v>Remplir la colonne I</v>
      </c>
      <c r="AW989" s="91"/>
      <c r="AX989" s="315" t="str">
        <f t="shared" si="508"/>
        <v>Remplir les termes C, P, T et TVA</v>
      </c>
      <c r="AY989" s="55"/>
      <c r="AZ989" s="65"/>
      <c r="BA989" s="98" t="s">
        <v>64</v>
      </c>
      <c r="BB989" s="63"/>
      <c r="BC989" s="87" t="str">
        <f t="shared" si="509"/>
        <v>Remplir la colonne AY ou BB</v>
      </c>
      <c r="BD989" s="63"/>
      <c r="BE989" s="173" t="str">
        <f t="shared" si="524"/>
        <v>Remplir la colonne M</v>
      </c>
      <c r="BF989" s="179" t="str">
        <f t="shared" si="510"/>
        <v>Remplir la colonne BD</v>
      </c>
      <c r="BG989" s="263" t="str">
        <f t="shared" si="525"/>
        <v>Remplir la colonne I</v>
      </c>
      <c r="BH989" s="91"/>
      <c r="BI989" s="315" t="str">
        <f t="shared" si="511"/>
        <v>Remplir les termes C, P, T et TVA</v>
      </c>
      <c r="BJ989" s="55"/>
      <c r="BK989" s="65"/>
      <c r="BL989" s="98" t="s">
        <v>64</v>
      </c>
      <c r="BM989" s="63"/>
      <c r="BN989" s="87" t="str">
        <f t="shared" si="512"/>
        <v>Remplir la colonne BJ ou BM</v>
      </c>
      <c r="BO989" s="63"/>
      <c r="BP989" s="173" t="str">
        <f t="shared" si="526"/>
        <v>Remplir la colonne M</v>
      </c>
      <c r="BQ989" s="179" t="str">
        <f t="shared" si="513"/>
        <v>Remplir la colonne BO</v>
      </c>
      <c r="BR989" s="263" t="str">
        <f t="shared" si="527"/>
        <v>Remplir la colonne I</v>
      </c>
      <c r="BS989" s="91"/>
      <c r="BT989" s="315" t="str">
        <f t="shared" si="514"/>
        <v>Remplir les termes C, P, T et TVA</v>
      </c>
      <c r="BU989" s="55"/>
      <c r="BV989" s="65"/>
      <c r="BW989" s="98" t="s">
        <v>64</v>
      </c>
      <c r="BX989" s="63"/>
      <c r="BY989" s="87" t="str">
        <f t="shared" si="515"/>
        <v>Remplir la colonne BU ou BX</v>
      </c>
      <c r="BZ989" s="63"/>
      <c r="CA989" s="173" t="str">
        <f t="shared" si="528"/>
        <v>Remplir la colonne M</v>
      </c>
      <c r="CB989" s="179" t="str">
        <f t="shared" si="516"/>
        <v>Remplir la colonne BZ</v>
      </c>
      <c r="CC989" s="263" t="str">
        <f t="shared" si="529"/>
        <v>Remplir la colonne I</v>
      </c>
      <c r="CD989" s="91"/>
      <c r="CE989" s="315" t="str">
        <f t="shared" si="517"/>
        <v>Remplir les termes C, P, T et TVA</v>
      </c>
      <c r="CF989" s="61" t="str">
        <f t="shared" si="498"/>
        <v>REMPLIR TYPE DE CLIENT</v>
      </c>
      <c r="CG989" s="107" t="str">
        <f t="shared" si="518"/>
        <v>Montant total de l'aide demandée non indiqué</v>
      </c>
      <c r="CH989" s="1"/>
      <c r="CI989" s="1"/>
      <c r="CJ989" s="1"/>
      <c r="CK989" s="1"/>
      <c r="CL989" s="1"/>
    </row>
    <row r="990" spans="1:90" x14ac:dyDescent="0.25">
      <c r="A990" s="51"/>
      <c r="B990" s="111"/>
      <c r="C990" s="111"/>
      <c r="D990" s="111"/>
      <c r="E990" s="111"/>
      <c r="F990" s="111"/>
      <c r="G990" s="132"/>
      <c r="H990" s="151"/>
      <c r="I990" s="299"/>
      <c r="J990" s="152"/>
      <c r="K990" s="153"/>
      <c r="L990" s="169"/>
      <c r="M990" s="39"/>
      <c r="N990" s="90"/>
      <c r="O990" s="39"/>
      <c r="P990" s="23"/>
      <c r="Q990" s="170">
        <f t="shared" si="499"/>
        <v>0</v>
      </c>
      <c r="R990" s="55"/>
      <c r="S990" s="65"/>
      <c r="T990" s="98" t="s">
        <v>64</v>
      </c>
      <c r="U990" s="63"/>
      <c r="V990" s="87" t="str">
        <f t="shared" si="500"/>
        <v>Remplir la colonne R ou U</v>
      </c>
      <c r="W990" s="63"/>
      <c r="X990" s="173" t="str">
        <f t="shared" si="497"/>
        <v>Remplir la colonne M</v>
      </c>
      <c r="Y990" s="179" t="str">
        <f t="shared" si="501"/>
        <v>Remplir la colonne W</v>
      </c>
      <c r="Z990" s="263" t="str">
        <f t="shared" si="519"/>
        <v>Remplir la colonne I</v>
      </c>
      <c r="AA990" s="91"/>
      <c r="AB990" s="315" t="str">
        <f t="shared" si="502"/>
        <v>Remplir les termes C, P, T et TVA</v>
      </c>
      <c r="AC990" s="55"/>
      <c r="AD990" s="65"/>
      <c r="AE990" s="98" t="s">
        <v>64</v>
      </c>
      <c r="AF990" s="63"/>
      <c r="AG990" s="87" t="str">
        <f t="shared" si="503"/>
        <v>Remplir la colonne AC ou AF</v>
      </c>
      <c r="AH990" s="63"/>
      <c r="AI990" s="173" t="str">
        <f t="shared" si="520"/>
        <v>Remplir la colonne M</v>
      </c>
      <c r="AJ990" s="179" t="str">
        <f t="shared" si="504"/>
        <v>Remplir la colonne AH</v>
      </c>
      <c r="AK990" s="263" t="str">
        <f t="shared" si="521"/>
        <v>Remplir la colonne I</v>
      </c>
      <c r="AL990" s="91"/>
      <c r="AM990" s="315" t="str">
        <f t="shared" si="505"/>
        <v>Remplir les terme C, P, T et TVA</v>
      </c>
      <c r="AN990" s="55"/>
      <c r="AO990" s="65"/>
      <c r="AP990" s="98" t="s">
        <v>64</v>
      </c>
      <c r="AQ990" s="63"/>
      <c r="AR990" s="87" t="str">
        <f t="shared" si="506"/>
        <v>Remplir la colonne AN ou AQ</v>
      </c>
      <c r="AS990" s="63"/>
      <c r="AT990" s="173" t="str">
        <f t="shared" si="522"/>
        <v>Remplir la colonne M</v>
      </c>
      <c r="AU990" s="179" t="str">
        <f t="shared" si="507"/>
        <v>Remplir la colonne AS</v>
      </c>
      <c r="AV990" s="263" t="str">
        <f t="shared" si="523"/>
        <v>Remplir la colonne I</v>
      </c>
      <c r="AW990" s="91"/>
      <c r="AX990" s="315" t="str">
        <f t="shared" si="508"/>
        <v>Remplir les termes C, P, T et TVA</v>
      </c>
      <c r="AY990" s="55"/>
      <c r="AZ990" s="65"/>
      <c r="BA990" s="98" t="s">
        <v>64</v>
      </c>
      <c r="BB990" s="63"/>
      <c r="BC990" s="87" t="str">
        <f t="shared" si="509"/>
        <v>Remplir la colonne AY ou BB</v>
      </c>
      <c r="BD990" s="63"/>
      <c r="BE990" s="173" t="str">
        <f t="shared" si="524"/>
        <v>Remplir la colonne M</v>
      </c>
      <c r="BF990" s="179" t="str">
        <f t="shared" si="510"/>
        <v>Remplir la colonne BD</v>
      </c>
      <c r="BG990" s="263" t="str">
        <f t="shared" si="525"/>
        <v>Remplir la colonne I</v>
      </c>
      <c r="BH990" s="91"/>
      <c r="BI990" s="315" t="str">
        <f t="shared" si="511"/>
        <v>Remplir les termes C, P, T et TVA</v>
      </c>
      <c r="BJ990" s="55"/>
      <c r="BK990" s="65"/>
      <c r="BL990" s="98" t="s">
        <v>64</v>
      </c>
      <c r="BM990" s="63"/>
      <c r="BN990" s="87" t="str">
        <f t="shared" si="512"/>
        <v>Remplir la colonne BJ ou BM</v>
      </c>
      <c r="BO990" s="63"/>
      <c r="BP990" s="173" t="str">
        <f t="shared" si="526"/>
        <v>Remplir la colonne M</v>
      </c>
      <c r="BQ990" s="179" t="str">
        <f t="shared" si="513"/>
        <v>Remplir la colonne BO</v>
      </c>
      <c r="BR990" s="263" t="str">
        <f t="shared" si="527"/>
        <v>Remplir la colonne I</v>
      </c>
      <c r="BS990" s="91"/>
      <c r="BT990" s="315" t="str">
        <f t="shared" si="514"/>
        <v>Remplir les termes C, P, T et TVA</v>
      </c>
      <c r="BU990" s="55"/>
      <c r="BV990" s="65"/>
      <c r="BW990" s="98" t="s">
        <v>64</v>
      </c>
      <c r="BX990" s="63"/>
      <c r="BY990" s="87" t="str">
        <f t="shared" si="515"/>
        <v>Remplir la colonne BU ou BX</v>
      </c>
      <c r="BZ990" s="63"/>
      <c r="CA990" s="173" t="str">
        <f t="shared" si="528"/>
        <v>Remplir la colonne M</v>
      </c>
      <c r="CB990" s="179" t="str">
        <f t="shared" si="516"/>
        <v>Remplir la colonne BZ</v>
      </c>
      <c r="CC990" s="263" t="str">
        <f t="shared" si="529"/>
        <v>Remplir la colonne I</v>
      </c>
      <c r="CD990" s="91"/>
      <c r="CE990" s="315" t="str">
        <f t="shared" si="517"/>
        <v>Remplir les termes C, P, T et TVA</v>
      </c>
      <c r="CF990" s="61" t="str">
        <f t="shared" si="498"/>
        <v>REMPLIR TYPE DE CLIENT</v>
      </c>
      <c r="CG990" s="107" t="str">
        <f t="shared" si="518"/>
        <v>Montant total de l'aide demandée non indiqué</v>
      </c>
      <c r="CH990" s="1"/>
      <c r="CI990" s="1"/>
      <c r="CJ990" s="1"/>
      <c r="CK990" s="1"/>
      <c r="CL990" s="1"/>
    </row>
    <row r="991" spans="1:90" x14ac:dyDescent="0.25">
      <c r="A991" s="51"/>
      <c r="B991" s="111"/>
      <c r="C991" s="111"/>
      <c r="D991" s="111"/>
      <c r="E991" s="111"/>
      <c r="F991" s="111"/>
      <c r="G991" s="132"/>
      <c r="H991" s="151"/>
      <c r="I991" s="299"/>
      <c r="J991" s="152"/>
      <c r="K991" s="153"/>
      <c r="L991" s="169"/>
      <c r="M991" s="39"/>
      <c r="N991" s="90"/>
      <c r="O991" s="39"/>
      <c r="P991" s="23"/>
      <c r="Q991" s="170">
        <f t="shared" si="499"/>
        <v>0</v>
      </c>
      <c r="R991" s="55"/>
      <c r="S991" s="65"/>
      <c r="T991" s="98" t="s">
        <v>64</v>
      </c>
      <c r="U991" s="63"/>
      <c r="V991" s="87" t="str">
        <f t="shared" si="500"/>
        <v>Remplir la colonne R ou U</v>
      </c>
      <c r="W991" s="63"/>
      <c r="X991" s="173" t="str">
        <f t="shared" si="497"/>
        <v>Remplir la colonne M</v>
      </c>
      <c r="Y991" s="179" t="str">
        <f t="shared" si="501"/>
        <v>Remplir la colonne W</v>
      </c>
      <c r="Z991" s="263" t="str">
        <f t="shared" si="519"/>
        <v>Remplir la colonne I</v>
      </c>
      <c r="AA991" s="91"/>
      <c r="AB991" s="315" t="str">
        <f t="shared" si="502"/>
        <v>Remplir les termes C, P, T et TVA</v>
      </c>
      <c r="AC991" s="55"/>
      <c r="AD991" s="65"/>
      <c r="AE991" s="98" t="s">
        <v>64</v>
      </c>
      <c r="AF991" s="63"/>
      <c r="AG991" s="87" t="str">
        <f t="shared" si="503"/>
        <v>Remplir la colonne AC ou AF</v>
      </c>
      <c r="AH991" s="63"/>
      <c r="AI991" s="173" t="str">
        <f t="shared" si="520"/>
        <v>Remplir la colonne M</v>
      </c>
      <c r="AJ991" s="179" t="str">
        <f t="shared" si="504"/>
        <v>Remplir la colonne AH</v>
      </c>
      <c r="AK991" s="263" t="str">
        <f t="shared" si="521"/>
        <v>Remplir la colonne I</v>
      </c>
      <c r="AL991" s="91"/>
      <c r="AM991" s="315" t="str">
        <f t="shared" si="505"/>
        <v>Remplir les terme C, P, T et TVA</v>
      </c>
      <c r="AN991" s="55"/>
      <c r="AO991" s="65"/>
      <c r="AP991" s="98" t="s">
        <v>64</v>
      </c>
      <c r="AQ991" s="63"/>
      <c r="AR991" s="87" t="str">
        <f t="shared" si="506"/>
        <v>Remplir la colonne AN ou AQ</v>
      </c>
      <c r="AS991" s="63"/>
      <c r="AT991" s="173" t="str">
        <f t="shared" si="522"/>
        <v>Remplir la colonne M</v>
      </c>
      <c r="AU991" s="179" t="str">
        <f t="shared" si="507"/>
        <v>Remplir la colonne AS</v>
      </c>
      <c r="AV991" s="263" t="str">
        <f t="shared" si="523"/>
        <v>Remplir la colonne I</v>
      </c>
      <c r="AW991" s="91"/>
      <c r="AX991" s="315" t="str">
        <f t="shared" si="508"/>
        <v>Remplir les termes C, P, T et TVA</v>
      </c>
      <c r="AY991" s="55"/>
      <c r="AZ991" s="65"/>
      <c r="BA991" s="98" t="s">
        <v>64</v>
      </c>
      <c r="BB991" s="63"/>
      <c r="BC991" s="87" t="str">
        <f t="shared" si="509"/>
        <v>Remplir la colonne AY ou BB</v>
      </c>
      <c r="BD991" s="63"/>
      <c r="BE991" s="173" t="str">
        <f t="shared" si="524"/>
        <v>Remplir la colonne M</v>
      </c>
      <c r="BF991" s="179" t="str">
        <f t="shared" si="510"/>
        <v>Remplir la colonne BD</v>
      </c>
      <c r="BG991" s="263" t="str">
        <f t="shared" si="525"/>
        <v>Remplir la colonne I</v>
      </c>
      <c r="BH991" s="91"/>
      <c r="BI991" s="315" t="str">
        <f t="shared" si="511"/>
        <v>Remplir les termes C, P, T et TVA</v>
      </c>
      <c r="BJ991" s="55"/>
      <c r="BK991" s="65"/>
      <c r="BL991" s="98" t="s">
        <v>64</v>
      </c>
      <c r="BM991" s="63"/>
      <c r="BN991" s="87" t="str">
        <f t="shared" si="512"/>
        <v>Remplir la colonne BJ ou BM</v>
      </c>
      <c r="BO991" s="63"/>
      <c r="BP991" s="173" t="str">
        <f t="shared" si="526"/>
        <v>Remplir la colonne M</v>
      </c>
      <c r="BQ991" s="179" t="str">
        <f t="shared" si="513"/>
        <v>Remplir la colonne BO</v>
      </c>
      <c r="BR991" s="263" t="str">
        <f t="shared" si="527"/>
        <v>Remplir la colonne I</v>
      </c>
      <c r="BS991" s="91"/>
      <c r="BT991" s="315" t="str">
        <f t="shared" si="514"/>
        <v>Remplir les termes C, P, T et TVA</v>
      </c>
      <c r="BU991" s="55"/>
      <c r="BV991" s="65"/>
      <c r="BW991" s="98" t="s">
        <v>64</v>
      </c>
      <c r="BX991" s="63"/>
      <c r="BY991" s="87" t="str">
        <f t="shared" si="515"/>
        <v>Remplir la colonne BU ou BX</v>
      </c>
      <c r="BZ991" s="63"/>
      <c r="CA991" s="173" t="str">
        <f t="shared" si="528"/>
        <v>Remplir la colonne M</v>
      </c>
      <c r="CB991" s="179" t="str">
        <f t="shared" si="516"/>
        <v>Remplir la colonne BZ</v>
      </c>
      <c r="CC991" s="263" t="str">
        <f t="shared" si="529"/>
        <v>Remplir la colonne I</v>
      </c>
      <c r="CD991" s="91"/>
      <c r="CE991" s="315" t="str">
        <f t="shared" si="517"/>
        <v>Remplir les termes C, P, T et TVA</v>
      </c>
      <c r="CF991" s="61" t="str">
        <f t="shared" si="498"/>
        <v>REMPLIR TYPE DE CLIENT</v>
      </c>
      <c r="CG991" s="107" t="str">
        <f t="shared" si="518"/>
        <v>Montant total de l'aide demandée non indiqué</v>
      </c>
      <c r="CH991" s="1"/>
      <c r="CI991" s="1"/>
      <c r="CJ991" s="1"/>
      <c r="CK991" s="1"/>
      <c r="CL991" s="1"/>
    </row>
    <row r="992" spans="1:90" x14ac:dyDescent="0.25">
      <c r="A992" s="51"/>
      <c r="B992" s="111"/>
      <c r="C992" s="111"/>
      <c r="D992" s="111"/>
      <c r="E992" s="111"/>
      <c r="F992" s="111"/>
      <c r="G992" s="132"/>
      <c r="H992" s="151"/>
      <c r="I992" s="299"/>
      <c r="J992" s="152"/>
      <c r="K992" s="153"/>
      <c r="L992" s="169"/>
      <c r="M992" s="39"/>
      <c r="N992" s="90"/>
      <c r="O992" s="39"/>
      <c r="P992" s="23"/>
      <c r="Q992" s="170">
        <f t="shared" si="499"/>
        <v>0</v>
      </c>
      <c r="R992" s="55"/>
      <c r="S992" s="65"/>
      <c r="T992" s="98" t="s">
        <v>64</v>
      </c>
      <c r="U992" s="63"/>
      <c r="V992" s="87" t="str">
        <f t="shared" si="500"/>
        <v>Remplir la colonne R ou U</v>
      </c>
      <c r="W992" s="63"/>
      <c r="X992" s="173" t="str">
        <f t="shared" si="497"/>
        <v>Remplir la colonne M</v>
      </c>
      <c r="Y992" s="179" t="str">
        <f t="shared" si="501"/>
        <v>Remplir la colonne W</v>
      </c>
      <c r="Z992" s="263" t="str">
        <f t="shared" si="519"/>
        <v>Remplir la colonne I</v>
      </c>
      <c r="AA992" s="91"/>
      <c r="AB992" s="315" t="str">
        <f t="shared" si="502"/>
        <v>Remplir les termes C, P, T et TVA</v>
      </c>
      <c r="AC992" s="55"/>
      <c r="AD992" s="65"/>
      <c r="AE992" s="98" t="s">
        <v>64</v>
      </c>
      <c r="AF992" s="63"/>
      <c r="AG992" s="87" t="str">
        <f t="shared" si="503"/>
        <v>Remplir la colonne AC ou AF</v>
      </c>
      <c r="AH992" s="63"/>
      <c r="AI992" s="173" t="str">
        <f t="shared" si="520"/>
        <v>Remplir la colonne M</v>
      </c>
      <c r="AJ992" s="179" t="str">
        <f t="shared" si="504"/>
        <v>Remplir la colonne AH</v>
      </c>
      <c r="AK992" s="263" t="str">
        <f t="shared" si="521"/>
        <v>Remplir la colonne I</v>
      </c>
      <c r="AL992" s="91"/>
      <c r="AM992" s="315" t="str">
        <f t="shared" si="505"/>
        <v>Remplir les terme C, P, T et TVA</v>
      </c>
      <c r="AN992" s="55"/>
      <c r="AO992" s="65"/>
      <c r="AP992" s="98" t="s">
        <v>64</v>
      </c>
      <c r="AQ992" s="63"/>
      <c r="AR992" s="87" t="str">
        <f t="shared" si="506"/>
        <v>Remplir la colonne AN ou AQ</v>
      </c>
      <c r="AS992" s="63"/>
      <c r="AT992" s="173" t="str">
        <f t="shared" si="522"/>
        <v>Remplir la colonne M</v>
      </c>
      <c r="AU992" s="179" t="str">
        <f t="shared" si="507"/>
        <v>Remplir la colonne AS</v>
      </c>
      <c r="AV992" s="263" t="str">
        <f t="shared" si="523"/>
        <v>Remplir la colonne I</v>
      </c>
      <c r="AW992" s="91"/>
      <c r="AX992" s="315" t="str">
        <f t="shared" si="508"/>
        <v>Remplir les termes C, P, T et TVA</v>
      </c>
      <c r="AY992" s="55"/>
      <c r="AZ992" s="65"/>
      <c r="BA992" s="98" t="s">
        <v>64</v>
      </c>
      <c r="BB992" s="63"/>
      <c r="BC992" s="87" t="str">
        <f t="shared" si="509"/>
        <v>Remplir la colonne AY ou BB</v>
      </c>
      <c r="BD992" s="63"/>
      <c r="BE992" s="173" t="str">
        <f t="shared" si="524"/>
        <v>Remplir la colonne M</v>
      </c>
      <c r="BF992" s="179" t="str">
        <f t="shared" si="510"/>
        <v>Remplir la colonne BD</v>
      </c>
      <c r="BG992" s="263" t="str">
        <f t="shared" si="525"/>
        <v>Remplir la colonne I</v>
      </c>
      <c r="BH992" s="91"/>
      <c r="BI992" s="315" t="str">
        <f t="shared" si="511"/>
        <v>Remplir les termes C, P, T et TVA</v>
      </c>
      <c r="BJ992" s="55"/>
      <c r="BK992" s="65"/>
      <c r="BL992" s="98" t="s">
        <v>64</v>
      </c>
      <c r="BM992" s="63"/>
      <c r="BN992" s="87" t="str">
        <f t="shared" si="512"/>
        <v>Remplir la colonne BJ ou BM</v>
      </c>
      <c r="BO992" s="63"/>
      <c r="BP992" s="173" t="str">
        <f t="shared" si="526"/>
        <v>Remplir la colonne M</v>
      </c>
      <c r="BQ992" s="179" t="str">
        <f t="shared" si="513"/>
        <v>Remplir la colonne BO</v>
      </c>
      <c r="BR992" s="263" t="str">
        <f t="shared" si="527"/>
        <v>Remplir la colonne I</v>
      </c>
      <c r="BS992" s="91"/>
      <c r="BT992" s="315" t="str">
        <f t="shared" si="514"/>
        <v>Remplir les termes C, P, T et TVA</v>
      </c>
      <c r="BU992" s="55"/>
      <c r="BV992" s="65"/>
      <c r="BW992" s="98" t="s">
        <v>64</v>
      </c>
      <c r="BX992" s="63"/>
      <c r="BY992" s="87" t="str">
        <f t="shared" si="515"/>
        <v>Remplir la colonne BU ou BX</v>
      </c>
      <c r="BZ992" s="63"/>
      <c r="CA992" s="173" t="str">
        <f t="shared" si="528"/>
        <v>Remplir la colonne M</v>
      </c>
      <c r="CB992" s="179" t="str">
        <f t="shared" si="516"/>
        <v>Remplir la colonne BZ</v>
      </c>
      <c r="CC992" s="263" t="str">
        <f t="shared" si="529"/>
        <v>Remplir la colonne I</v>
      </c>
      <c r="CD992" s="91"/>
      <c r="CE992" s="315" t="str">
        <f t="shared" si="517"/>
        <v>Remplir les termes C, P, T et TVA</v>
      </c>
      <c r="CF992" s="61" t="str">
        <f t="shared" si="498"/>
        <v>REMPLIR TYPE DE CLIENT</v>
      </c>
      <c r="CG992" s="107" t="str">
        <f t="shared" si="518"/>
        <v>Montant total de l'aide demandée non indiqué</v>
      </c>
      <c r="CH992" s="1"/>
      <c r="CI992" s="1"/>
      <c r="CJ992" s="1"/>
      <c r="CK992" s="1"/>
      <c r="CL992" s="1"/>
    </row>
    <row r="993" spans="1:90" x14ac:dyDescent="0.25">
      <c r="A993" s="51"/>
      <c r="B993" s="111"/>
      <c r="C993" s="111"/>
      <c r="D993" s="111"/>
      <c r="E993" s="111"/>
      <c r="F993" s="111"/>
      <c r="G993" s="132"/>
      <c r="H993" s="151"/>
      <c r="I993" s="299"/>
      <c r="J993" s="152"/>
      <c r="K993" s="153"/>
      <c r="L993" s="169"/>
      <c r="M993" s="39"/>
      <c r="N993" s="90"/>
      <c r="O993" s="39"/>
      <c r="P993" s="23"/>
      <c r="Q993" s="170">
        <f t="shared" si="499"/>
        <v>0</v>
      </c>
      <c r="R993" s="55"/>
      <c r="S993" s="65"/>
      <c r="T993" s="98" t="s">
        <v>64</v>
      </c>
      <c r="U993" s="63"/>
      <c r="V993" s="87" t="str">
        <f t="shared" si="500"/>
        <v>Remplir la colonne R ou U</v>
      </c>
      <c r="W993" s="63"/>
      <c r="X993" s="173" t="str">
        <f t="shared" si="497"/>
        <v>Remplir la colonne M</v>
      </c>
      <c r="Y993" s="179" t="str">
        <f t="shared" si="501"/>
        <v>Remplir la colonne W</v>
      </c>
      <c r="Z993" s="263" t="str">
        <f t="shared" si="519"/>
        <v>Remplir la colonne I</v>
      </c>
      <c r="AA993" s="91"/>
      <c r="AB993" s="315" t="str">
        <f t="shared" si="502"/>
        <v>Remplir les termes C, P, T et TVA</v>
      </c>
      <c r="AC993" s="55"/>
      <c r="AD993" s="65"/>
      <c r="AE993" s="98" t="s">
        <v>64</v>
      </c>
      <c r="AF993" s="63"/>
      <c r="AG993" s="87" t="str">
        <f t="shared" si="503"/>
        <v>Remplir la colonne AC ou AF</v>
      </c>
      <c r="AH993" s="63"/>
      <c r="AI993" s="173" t="str">
        <f t="shared" si="520"/>
        <v>Remplir la colonne M</v>
      </c>
      <c r="AJ993" s="179" t="str">
        <f t="shared" si="504"/>
        <v>Remplir la colonne AH</v>
      </c>
      <c r="AK993" s="263" t="str">
        <f t="shared" si="521"/>
        <v>Remplir la colonne I</v>
      </c>
      <c r="AL993" s="91"/>
      <c r="AM993" s="315" t="str">
        <f t="shared" si="505"/>
        <v>Remplir les terme C, P, T et TVA</v>
      </c>
      <c r="AN993" s="55"/>
      <c r="AO993" s="65"/>
      <c r="AP993" s="98" t="s">
        <v>64</v>
      </c>
      <c r="AQ993" s="63"/>
      <c r="AR993" s="87" t="str">
        <f t="shared" si="506"/>
        <v>Remplir la colonne AN ou AQ</v>
      </c>
      <c r="AS993" s="63"/>
      <c r="AT993" s="173" t="str">
        <f t="shared" si="522"/>
        <v>Remplir la colonne M</v>
      </c>
      <c r="AU993" s="179" t="str">
        <f t="shared" si="507"/>
        <v>Remplir la colonne AS</v>
      </c>
      <c r="AV993" s="263" t="str">
        <f t="shared" si="523"/>
        <v>Remplir la colonne I</v>
      </c>
      <c r="AW993" s="91"/>
      <c r="AX993" s="315" t="str">
        <f t="shared" si="508"/>
        <v>Remplir les termes C, P, T et TVA</v>
      </c>
      <c r="AY993" s="55"/>
      <c r="AZ993" s="65"/>
      <c r="BA993" s="98" t="s">
        <v>64</v>
      </c>
      <c r="BB993" s="63"/>
      <c r="BC993" s="87" t="str">
        <f t="shared" si="509"/>
        <v>Remplir la colonne AY ou BB</v>
      </c>
      <c r="BD993" s="63"/>
      <c r="BE993" s="173" t="str">
        <f t="shared" si="524"/>
        <v>Remplir la colonne M</v>
      </c>
      <c r="BF993" s="179" t="str">
        <f t="shared" si="510"/>
        <v>Remplir la colonne BD</v>
      </c>
      <c r="BG993" s="263" t="str">
        <f t="shared" si="525"/>
        <v>Remplir la colonne I</v>
      </c>
      <c r="BH993" s="91"/>
      <c r="BI993" s="315" t="str">
        <f t="shared" si="511"/>
        <v>Remplir les termes C, P, T et TVA</v>
      </c>
      <c r="BJ993" s="55"/>
      <c r="BK993" s="65"/>
      <c r="BL993" s="98" t="s">
        <v>64</v>
      </c>
      <c r="BM993" s="63"/>
      <c r="BN993" s="87" t="str">
        <f t="shared" si="512"/>
        <v>Remplir la colonne BJ ou BM</v>
      </c>
      <c r="BO993" s="63"/>
      <c r="BP993" s="173" t="str">
        <f t="shared" si="526"/>
        <v>Remplir la colonne M</v>
      </c>
      <c r="BQ993" s="179" t="str">
        <f t="shared" si="513"/>
        <v>Remplir la colonne BO</v>
      </c>
      <c r="BR993" s="263" t="str">
        <f t="shared" si="527"/>
        <v>Remplir la colonne I</v>
      </c>
      <c r="BS993" s="91"/>
      <c r="BT993" s="315" t="str">
        <f t="shared" si="514"/>
        <v>Remplir les termes C, P, T et TVA</v>
      </c>
      <c r="BU993" s="55"/>
      <c r="BV993" s="65"/>
      <c r="BW993" s="98" t="s">
        <v>64</v>
      </c>
      <c r="BX993" s="63"/>
      <c r="BY993" s="87" t="str">
        <f t="shared" si="515"/>
        <v>Remplir la colonne BU ou BX</v>
      </c>
      <c r="BZ993" s="63"/>
      <c r="CA993" s="173" t="str">
        <f t="shared" si="528"/>
        <v>Remplir la colonne M</v>
      </c>
      <c r="CB993" s="179" t="str">
        <f t="shared" si="516"/>
        <v>Remplir la colonne BZ</v>
      </c>
      <c r="CC993" s="263" t="str">
        <f t="shared" si="529"/>
        <v>Remplir la colonne I</v>
      </c>
      <c r="CD993" s="91"/>
      <c r="CE993" s="315" t="str">
        <f t="shared" si="517"/>
        <v>Remplir les termes C, P, T et TVA</v>
      </c>
      <c r="CF993" s="61" t="str">
        <f t="shared" si="498"/>
        <v>REMPLIR TYPE DE CLIENT</v>
      </c>
      <c r="CG993" s="107" t="str">
        <f t="shared" si="518"/>
        <v>Montant total de l'aide demandée non indiqué</v>
      </c>
      <c r="CH993" s="1"/>
      <c r="CI993" s="1"/>
      <c r="CJ993" s="1"/>
      <c r="CK993" s="1"/>
      <c r="CL993" s="1"/>
    </row>
    <row r="994" spans="1:90" x14ac:dyDescent="0.25">
      <c r="A994" s="51"/>
      <c r="B994" s="111"/>
      <c r="C994" s="111"/>
      <c r="D994" s="111"/>
      <c r="E994" s="111"/>
      <c r="F994" s="111"/>
      <c r="G994" s="132"/>
      <c r="H994" s="151"/>
      <c r="I994" s="299"/>
      <c r="J994" s="152"/>
      <c r="K994" s="153"/>
      <c r="L994" s="169"/>
      <c r="M994" s="39"/>
      <c r="N994" s="90"/>
      <c r="O994" s="39"/>
      <c r="P994" s="23"/>
      <c r="Q994" s="170">
        <f t="shared" si="499"/>
        <v>0</v>
      </c>
      <c r="R994" s="55"/>
      <c r="S994" s="65"/>
      <c r="T994" s="98" t="s">
        <v>64</v>
      </c>
      <c r="U994" s="63"/>
      <c r="V994" s="87" t="str">
        <f t="shared" si="500"/>
        <v>Remplir la colonne R ou U</v>
      </c>
      <c r="W994" s="63"/>
      <c r="X994" s="173" t="str">
        <f t="shared" si="497"/>
        <v>Remplir la colonne M</v>
      </c>
      <c r="Y994" s="179" t="str">
        <f t="shared" si="501"/>
        <v>Remplir la colonne W</v>
      </c>
      <c r="Z994" s="263" t="str">
        <f t="shared" si="519"/>
        <v>Remplir la colonne I</v>
      </c>
      <c r="AA994" s="91"/>
      <c r="AB994" s="315" t="str">
        <f t="shared" si="502"/>
        <v>Remplir les termes C, P, T et TVA</v>
      </c>
      <c r="AC994" s="55"/>
      <c r="AD994" s="65"/>
      <c r="AE994" s="98" t="s">
        <v>64</v>
      </c>
      <c r="AF994" s="63"/>
      <c r="AG994" s="87" t="str">
        <f t="shared" si="503"/>
        <v>Remplir la colonne AC ou AF</v>
      </c>
      <c r="AH994" s="63"/>
      <c r="AI994" s="173" t="str">
        <f t="shared" si="520"/>
        <v>Remplir la colonne M</v>
      </c>
      <c r="AJ994" s="179" t="str">
        <f t="shared" si="504"/>
        <v>Remplir la colonne AH</v>
      </c>
      <c r="AK994" s="263" t="str">
        <f t="shared" si="521"/>
        <v>Remplir la colonne I</v>
      </c>
      <c r="AL994" s="91"/>
      <c r="AM994" s="315" t="str">
        <f t="shared" si="505"/>
        <v>Remplir les terme C, P, T et TVA</v>
      </c>
      <c r="AN994" s="55"/>
      <c r="AO994" s="65"/>
      <c r="AP994" s="98" t="s">
        <v>64</v>
      </c>
      <c r="AQ994" s="63"/>
      <c r="AR994" s="87" t="str">
        <f t="shared" si="506"/>
        <v>Remplir la colonne AN ou AQ</v>
      </c>
      <c r="AS994" s="63"/>
      <c r="AT994" s="173" t="str">
        <f t="shared" si="522"/>
        <v>Remplir la colonne M</v>
      </c>
      <c r="AU994" s="179" t="str">
        <f t="shared" si="507"/>
        <v>Remplir la colonne AS</v>
      </c>
      <c r="AV994" s="263" t="str">
        <f t="shared" si="523"/>
        <v>Remplir la colonne I</v>
      </c>
      <c r="AW994" s="91"/>
      <c r="AX994" s="315" t="str">
        <f t="shared" si="508"/>
        <v>Remplir les termes C, P, T et TVA</v>
      </c>
      <c r="AY994" s="55"/>
      <c r="AZ994" s="65"/>
      <c r="BA994" s="98" t="s">
        <v>64</v>
      </c>
      <c r="BB994" s="63"/>
      <c r="BC994" s="87" t="str">
        <f t="shared" si="509"/>
        <v>Remplir la colonne AY ou BB</v>
      </c>
      <c r="BD994" s="63"/>
      <c r="BE994" s="173" t="str">
        <f t="shared" si="524"/>
        <v>Remplir la colonne M</v>
      </c>
      <c r="BF994" s="179" t="str">
        <f t="shared" si="510"/>
        <v>Remplir la colonne BD</v>
      </c>
      <c r="BG994" s="263" t="str">
        <f t="shared" si="525"/>
        <v>Remplir la colonne I</v>
      </c>
      <c r="BH994" s="91"/>
      <c r="BI994" s="315" t="str">
        <f t="shared" si="511"/>
        <v>Remplir les termes C, P, T et TVA</v>
      </c>
      <c r="BJ994" s="55"/>
      <c r="BK994" s="65"/>
      <c r="BL994" s="98" t="s">
        <v>64</v>
      </c>
      <c r="BM994" s="63"/>
      <c r="BN994" s="87" t="str">
        <f t="shared" si="512"/>
        <v>Remplir la colonne BJ ou BM</v>
      </c>
      <c r="BO994" s="63"/>
      <c r="BP994" s="173" t="str">
        <f t="shared" si="526"/>
        <v>Remplir la colonne M</v>
      </c>
      <c r="BQ994" s="179" t="str">
        <f t="shared" si="513"/>
        <v>Remplir la colonne BO</v>
      </c>
      <c r="BR994" s="263" t="str">
        <f t="shared" si="527"/>
        <v>Remplir la colonne I</v>
      </c>
      <c r="BS994" s="91"/>
      <c r="BT994" s="315" t="str">
        <f t="shared" si="514"/>
        <v>Remplir les termes C, P, T et TVA</v>
      </c>
      <c r="BU994" s="55"/>
      <c r="BV994" s="65"/>
      <c r="BW994" s="98" t="s">
        <v>64</v>
      </c>
      <c r="BX994" s="63"/>
      <c r="BY994" s="87" t="str">
        <f t="shared" si="515"/>
        <v>Remplir la colonne BU ou BX</v>
      </c>
      <c r="BZ994" s="63"/>
      <c r="CA994" s="173" t="str">
        <f t="shared" si="528"/>
        <v>Remplir la colonne M</v>
      </c>
      <c r="CB994" s="179" t="str">
        <f t="shared" si="516"/>
        <v>Remplir la colonne BZ</v>
      </c>
      <c r="CC994" s="263" t="str">
        <f t="shared" si="529"/>
        <v>Remplir la colonne I</v>
      </c>
      <c r="CD994" s="91"/>
      <c r="CE994" s="315" t="str">
        <f t="shared" si="517"/>
        <v>Remplir les termes C, P, T et TVA</v>
      </c>
      <c r="CF994" s="61" t="str">
        <f t="shared" si="498"/>
        <v>REMPLIR TYPE DE CLIENT</v>
      </c>
      <c r="CG994" s="107" t="str">
        <f t="shared" si="518"/>
        <v>Montant total de l'aide demandée non indiqué</v>
      </c>
      <c r="CH994" s="1"/>
      <c r="CI994" s="1"/>
      <c r="CJ994" s="1"/>
      <c r="CK994" s="1"/>
      <c r="CL994" s="1"/>
    </row>
    <row r="995" spans="1:90" x14ac:dyDescent="0.25">
      <c r="A995" s="51"/>
      <c r="B995" s="111"/>
      <c r="C995" s="111"/>
      <c r="D995" s="111"/>
      <c r="E995" s="111"/>
      <c r="F995" s="111"/>
      <c r="G995" s="132"/>
      <c r="H995" s="151"/>
      <c r="I995" s="299"/>
      <c r="J995" s="152"/>
      <c r="K995" s="153"/>
      <c r="L995" s="169"/>
      <c r="M995" s="39"/>
      <c r="N995" s="90"/>
      <c r="O995" s="39"/>
      <c r="P995" s="23"/>
      <c r="Q995" s="170">
        <f t="shared" si="499"/>
        <v>0</v>
      </c>
      <c r="R995" s="55"/>
      <c r="S995" s="65"/>
      <c r="T995" s="98" t="s">
        <v>64</v>
      </c>
      <c r="U995" s="63"/>
      <c r="V995" s="87" t="str">
        <f t="shared" si="500"/>
        <v>Remplir la colonne R ou U</v>
      </c>
      <c r="W995" s="63"/>
      <c r="X995" s="173" t="str">
        <f t="shared" si="497"/>
        <v>Remplir la colonne M</v>
      </c>
      <c r="Y995" s="179" t="str">
        <f t="shared" si="501"/>
        <v>Remplir la colonne W</v>
      </c>
      <c r="Z995" s="263" t="str">
        <f t="shared" si="519"/>
        <v>Remplir la colonne I</v>
      </c>
      <c r="AA995" s="91"/>
      <c r="AB995" s="315" t="str">
        <f t="shared" si="502"/>
        <v>Remplir les termes C, P, T et TVA</v>
      </c>
      <c r="AC995" s="55"/>
      <c r="AD995" s="65"/>
      <c r="AE995" s="98" t="s">
        <v>64</v>
      </c>
      <c r="AF995" s="63"/>
      <c r="AG995" s="87" t="str">
        <f t="shared" si="503"/>
        <v>Remplir la colonne AC ou AF</v>
      </c>
      <c r="AH995" s="63"/>
      <c r="AI995" s="173" t="str">
        <f t="shared" si="520"/>
        <v>Remplir la colonne M</v>
      </c>
      <c r="AJ995" s="179" t="str">
        <f t="shared" si="504"/>
        <v>Remplir la colonne AH</v>
      </c>
      <c r="AK995" s="263" t="str">
        <f t="shared" si="521"/>
        <v>Remplir la colonne I</v>
      </c>
      <c r="AL995" s="91"/>
      <c r="AM995" s="315" t="str">
        <f t="shared" si="505"/>
        <v>Remplir les terme C, P, T et TVA</v>
      </c>
      <c r="AN995" s="55"/>
      <c r="AO995" s="65"/>
      <c r="AP995" s="98" t="s">
        <v>64</v>
      </c>
      <c r="AQ995" s="63"/>
      <c r="AR995" s="87" t="str">
        <f t="shared" si="506"/>
        <v>Remplir la colonne AN ou AQ</v>
      </c>
      <c r="AS995" s="63"/>
      <c r="AT995" s="173" t="str">
        <f t="shared" si="522"/>
        <v>Remplir la colonne M</v>
      </c>
      <c r="AU995" s="179" t="str">
        <f t="shared" si="507"/>
        <v>Remplir la colonne AS</v>
      </c>
      <c r="AV995" s="263" t="str">
        <f t="shared" si="523"/>
        <v>Remplir la colonne I</v>
      </c>
      <c r="AW995" s="91"/>
      <c r="AX995" s="315" t="str">
        <f t="shared" si="508"/>
        <v>Remplir les termes C, P, T et TVA</v>
      </c>
      <c r="AY995" s="55"/>
      <c r="AZ995" s="65"/>
      <c r="BA995" s="98" t="s">
        <v>64</v>
      </c>
      <c r="BB995" s="63"/>
      <c r="BC995" s="87" t="str">
        <f t="shared" si="509"/>
        <v>Remplir la colonne AY ou BB</v>
      </c>
      <c r="BD995" s="63"/>
      <c r="BE995" s="173" t="str">
        <f t="shared" si="524"/>
        <v>Remplir la colonne M</v>
      </c>
      <c r="BF995" s="179" t="str">
        <f t="shared" si="510"/>
        <v>Remplir la colonne BD</v>
      </c>
      <c r="BG995" s="263" t="str">
        <f t="shared" si="525"/>
        <v>Remplir la colonne I</v>
      </c>
      <c r="BH995" s="91"/>
      <c r="BI995" s="315" t="str">
        <f t="shared" si="511"/>
        <v>Remplir les termes C, P, T et TVA</v>
      </c>
      <c r="BJ995" s="55"/>
      <c r="BK995" s="65"/>
      <c r="BL995" s="98" t="s">
        <v>64</v>
      </c>
      <c r="BM995" s="63"/>
      <c r="BN995" s="87" t="str">
        <f t="shared" si="512"/>
        <v>Remplir la colonne BJ ou BM</v>
      </c>
      <c r="BO995" s="63"/>
      <c r="BP995" s="173" t="str">
        <f t="shared" si="526"/>
        <v>Remplir la colonne M</v>
      </c>
      <c r="BQ995" s="179" t="str">
        <f t="shared" si="513"/>
        <v>Remplir la colonne BO</v>
      </c>
      <c r="BR995" s="263" t="str">
        <f t="shared" si="527"/>
        <v>Remplir la colonne I</v>
      </c>
      <c r="BS995" s="91"/>
      <c r="BT995" s="315" t="str">
        <f t="shared" si="514"/>
        <v>Remplir les termes C, P, T et TVA</v>
      </c>
      <c r="BU995" s="55"/>
      <c r="BV995" s="65"/>
      <c r="BW995" s="98" t="s">
        <v>64</v>
      </c>
      <c r="BX995" s="63"/>
      <c r="BY995" s="87" t="str">
        <f t="shared" si="515"/>
        <v>Remplir la colonne BU ou BX</v>
      </c>
      <c r="BZ995" s="63"/>
      <c r="CA995" s="173" t="str">
        <f t="shared" si="528"/>
        <v>Remplir la colonne M</v>
      </c>
      <c r="CB995" s="179" t="str">
        <f t="shared" si="516"/>
        <v>Remplir la colonne BZ</v>
      </c>
      <c r="CC995" s="263" t="str">
        <f t="shared" si="529"/>
        <v>Remplir la colonne I</v>
      </c>
      <c r="CD995" s="91"/>
      <c r="CE995" s="315" t="str">
        <f t="shared" si="517"/>
        <v>Remplir les termes C, P, T et TVA</v>
      </c>
      <c r="CF995" s="61" t="str">
        <f t="shared" si="498"/>
        <v>REMPLIR TYPE DE CLIENT</v>
      </c>
      <c r="CG995" s="107" t="str">
        <f t="shared" si="518"/>
        <v>Montant total de l'aide demandée non indiqué</v>
      </c>
      <c r="CH995" s="1"/>
      <c r="CI995" s="1"/>
      <c r="CJ995" s="1"/>
      <c r="CK995" s="1"/>
      <c r="CL995" s="1"/>
    </row>
    <row r="996" spans="1:90" x14ac:dyDescent="0.25">
      <c r="A996" s="51"/>
      <c r="B996" s="111"/>
      <c r="C996" s="111"/>
      <c r="D996" s="111"/>
      <c r="E996" s="111"/>
      <c r="F996" s="111"/>
      <c r="G996" s="132"/>
      <c r="H996" s="151"/>
      <c r="I996" s="299"/>
      <c r="J996" s="152"/>
      <c r="K996" s="153"/>
      <c r="L996" s="169"/>
      <c r="M996" s="39"/>
      <c r="N996" s="90"/>
      <c r="O996" s="39"/>
      <c r="P996" s="23"/>
      <c r="Q996" s="170">
        <f t="shared" si="499"/>
        <v>0</v>
      </c>
      <c r="R996" s="55"/>
      <c r="S996" s="65"/>
      <c r="T996" s="98" t="s">
        <v>64</v>
      </c>
      <c r="U996" s="63"/>
      <c r="V996" s="87" t="str">
        <f t="shared" si="500"/>
        <v>Remplir la colonne R ou U</v>
      </c>
      <c r="W996" s="63"/>
      <c r="X996" s="173" t="str">
        <f t="shared" si="497"/>
        <v>Remplir la colonne M</v>
      </c>
      <c r="Y996" s="179" t="str">
        <f t="shared" si="501"/>
        <v>Remplir la colonne W</v>
      </c>
      <c r="Z996" s="263" t="str">
        <f t="shared" si="519"/>
        <v>Remplir la colonne I</v>
      </c>
      <c r="AA996" s="91"/>
      <c r="AB996" s="315" t="str">
        <f t="shared" si="502"/>
        <v>Remplir les termes C, P, T et TVA</v>
      </c>
      <c r="AC996" s="55"/>
      <c r="AD996" s="65"/>
      <c r="AE996" s="98" t="s">
        <v>64</v>
      </c>
      <c r="AF996" s="63"/>
      <c r="AG996" s="87" t="str">
        <f t="shared" si="503"/>
        <v>Remplir la colonne AC ou AF</v>
      </c>
      <c r="AH996" s="63"/>
      <c r="AI996" s="173" t="str">
        <f t="shared" si="520"/>
        <v>Remplir la colonne M</v>
      </c>
      <c r="AJ996" s="179" t="str">
        <f t="shared" si="504"/>
        <v>Remplir la colonne AH</v>
      </c>
      <c r="AK996" s="263" t="str">
        <f t="shared" si="521"/>
        <v>Remplir la colonne I</v>
      </c>
      <c r="AL996" s="91"/>
      <c r="AM996" s="315" t="str">
        <f t="shared" si="505"/>
        <v>Remplir les terme C, P, T et TVA</v>
      </c>
      <c r="AN996" s="55"/>
      <c r="AO996" s="65"/>
      <c r="AP996" s="98" t="s">
        <v>64</v>
      </c>
      <c r="AQ996" s="63"/>
      <c r="AR996" s="87" t="str">
        <f t="shared" si="506"/>
        <v>Remplir la colonne AN ou AQ</v>
      </c>
      <c r="AS996" s="63"/>
      <c r="AT996" s="173" t="str">
        <f t="shared" si="522"/>
        <v>Remplir la colonne M</v>
      </c>
      <c r="AU996" s="179" t="str">
        <f t="shared" si="507"/>
        <v>Remplir la colonne AS</v>
      </c>
      <c r="AV996" s="263" t="str">
        <f t="shared" si="523"/>
        <v>Remplir la colonne I</v>
      </c>
      <c r="AW996" s="91"/>
      <c r="AX996" s="315" t="str">
        <f t="shared" si="508"/>
        <v>Remplir les termes C, P, T et TVA</v>
      </c>
      <c r="AY996" s="55"/>
      <c r="AZ996" s="65"/>
      <c r="BA996" s="98" t="s">
        <v>64</v>
      </c>
      <c r="BB996" s="63"/>
      <c r="BC996" s="87" t="str">
        <f t="shared" si="509"/>
        <v>Remplir la colonne AY ou BB</v>
      </c>
      <c r="BD996" s="63"/>
      <c r="BE996" s="173" t="str">
        <f t="shared" si="524"/>
        <v>Remplir la colonne M</v>
      </c>
      <c r="BF996" s="179" t="str">
        <f t="shared" si="510"/>
        <v>Remplir la colonne BD</v>
      </c>
      <c r="BG996" s="263" t="str">
        <f t="shared" si="525"/>
        <v>Remplir la colonne I</v>
      </c>
      <c r="BH996" s="91"/>
      <c r="BI996" s="315" t="str">
        <f t="shared" si="511"/>
        <v>Remplir les termes C, P, T et TVA</v>
      </c>
      <c r="BJ996" s="55"/>
      <c r="BK996" s="65"/>
      <c r="BL996" s="98" t="s">
        <v>64</v>
      </c>
      <c r="BM996" s="63"/>
      <c r="BN996" s="87" t="str">
        <f t="shared" si="512"/>
        <v>Remplir la colonne BJ ou BM</v>
      </c>
      <c r="BO996" s="63"/>
      <c r="BP996" s="173" t="str">
        <f t="shared" si="526"/>
        <v>Remplir la colonne M</v>
      </c>
      <c r="BQ996" s="179" t="str">
        <f t="shared" si="513"/>
        <v>Remplir la colonne BO</v>
      </c>
      <c r="BR996" s="263" t="str">
        <f t="shared" si="527"/>
        <v>Remplir la colonne I</v>
      </c>
      <c r="BS996" s="91"/>
      <c r="BT996" s="315" t="str">
        <f t="shared" si="514"/>
        <v>Remplir les termes C, P, T et TVA</v>
      </c>
      <c r="BU996" s="55"/>
      <c r="BV996" s="65"/>
      <c r="BW996" s="98" t="s">
        <v>64</v>
      </c>
      <c r="BX996" s="63"/>
      <c r="BY996" s="87" t="str">
        <f t="shared" si="515"/>
        <v>Remplir la colonne BU ou BX</v>
      </c>
      <c r="BZ996" s="63"/>
      <c r="CA996" s="173" t="str">
        <f t="shared" si="528"/>
        <v>Remplir la colonne M</v>
      </c>
      <c r="CB996" s="179" t="str">
        <f t="shared" si="516"/>
        <v>Remplir la colonne BZ</v>
      </c>
      <c r="CC996" s="263" t="str">
        <f t="shared" si="529"/>
        <v>Remplir la colonne I</v>
      </c>
      <c r="CD996" s="91"/>
      <c r="CE996" s="315" t="str">
        <f t="shared" si="517"/>
        <v>Remplir les termes C, P, T et TVA</v>
      </c>
      <c r="CF996" s="61" t="str">
        <f t="shared" si="498"/>
        <v>REMPLIR TYPE DE CLIENT</v>
      </c>
      <c r="CG996" s="107" t="str">
        <f t="shared" si="518"/>
        <v>Montant total de l'aide demandée non indiqué</v>
      </c>
      <c r="CH996" s="1"/>
      <c r="CI996" s="1"/>
      <c r="CJ996" s="1"/>
      <c r="CK996" s="1"/>
      <c r="CL996" s="1"/>
    </row>
    <row r="997" spans="1:90" x14ac:dyDescent="0.25">
      <c r="A997" s="51"/>
      <c r="B997" s="111"/>
      <c r="C997" s="111"/>
      <c r="D997" s="111"/>
      <c r="E997" s="111"/>
      <c r="F997" s="111"/>
      <c r="G997" s="132"/>
      <c r="H997" s="151"/>
      <c r="I997" s="299"/>
      <c r="J997" s="152"/>
      <c r="K997" s="153"/>
      <c r="L997" s="169"/>
      <c r="M997" s="39"/>
      <c r="N997" s="90"/>
      <c r="O997" s="39"/>
      <c r="P997" s="23"/>
      <c r="Q997" s="170">
        <f t="shared" si="499"/>
        <v>0</v>
      </c>
      <c r="R997" s="55"/>
      <c r="S997" s="65"/>
      <c r="T997" s="98" t="s">
        <v>64</v>
      </c>
      <c r="U997" s="63"/>
      <c r="V997" s="87" t="str">
        <f t="shared" si="500"/>
        <v>Remplir la colonne R ou U</v>
      </c>
      <c r="W997" s="63"/>
      <c r="X997" s="173" t="str">
        <f t="shared" si="497"/>
        <v>Remplir la colonne M</v>
      </c>
      <c r="Y997" s="179" t="str">
        <f t="shared" si="501"/>
        <v>Remplir la colonne W</v>
      </c>
      <c r="Z997" s="263" t="str">
        <f t="shared" si="519"/>
        <v>Remplir la colonne I</v>
      </c>
      <c r="AA997" s="91"/>
      <c r="AB997" s="315" t="str">
        <f t="shared" si="502"/>
        <v>Remplir les termes C, P, T et TVA</v>
      </c>
      <c r="AC997" s="55"/>
      <c r="AD997" s="65"/>
      <c r="AE997" s="98" t="s">
        <v>64</v>
      </c>
      <c r="AF997" s="63"/>
      <c r="AG997" s="87" t="str">
        <f t="shared" si="503"/>
        <v>Remplir la colonne AC ou AF</v>
      </c>
      <c r="AH997" s="63"/>
      <c r="AI997" s="173" t="str">
        <f t="shared" si="520"/>
        <v>Remplir la colonne M</v>
      </c>
      <c r="AJ997" s="179" t="str">
        <f t="shared" si="504"/>
        <v>Remplir la colonne AH</v>
      </c>
      <c r="AK997" s="263" t="str">
        <f t="shared" si="521"/>
        <v>Remplir la colonne I</v>
      </c>
      <c r="AL997" s="91"/>
      <c r="AM997" s="315" t="str">
        <f t="shared" si="505"/>
        <v>Remplir les terme C, P, T et TVA</v>
      </c>
      <c r="AN997" s="55"/>
      <c r="AO997" s="65"/>
      <c r="AP997" s="98" t="s">
        <v>64</v>
      </c>
      <c r="AQ997" s="63"/>
      <c r="AR997" s="87" t="str">
        <f t="shared" si="506"/>
        <v>Remplir la colonne AN ou AQ</v>
      </c>
      <c r="AS997" s="63"/>
      <c r="AT997" s="173" t="str">
        <f t="shared" si="522"/>
        <v>Remplir la colonne M</v>
      </c>
      <c r="AU997" s="179" t="str">
        <f t="shared" si="507"/>
        <v>Remplir la colonne AS</v>
      </c>
      <c r="AV997" s="263" t="str">
        <f t="shared" si="523"/>
        <v>Remplir la colonne I</v>
      </c>
      <c r="AW997" s="91"/>
      <c r="AX997" s="315" t="str">
        <f t="shared" si="508"/>
        <v>Remplir les termes C, P, T et TVA</v>
      </c>
      <c r="AY997" s="55"/>
      <c r="AZ997" s="65"/>
      <c r="BA997" s="98" t="s">
        <v>64</v>
      </c>
      <c r="BB997" s="63"/>
      <c r="BC997" s="87" t="str">
        <f t="shared" si="509"/>
        <v>Remplir la colonne AY ou BB</v>
      </c>
      <c r="BD997" s="63"/>
      <c r="BE997" s="173" t="str">
        <f t="shared" si="524"/>
        <v>Remplir la colonne M</v>
      </c>
      <c r="BF997" s="179" t="str">
        <f t="shared" si="510"/>
        <v>Remplir la colonne BD</v>
      </c>
      <c r="BG997" s="263" t="str">
        <f t="shared" si="525"/>
        <v>Remplir la colonne I</v>
      </c>
      <c r="BH997" s="91"/>
      <c r="BI997" s="315" t="str">
        <f t="shared" si="511"/>
        <v>Remplir les termes C, P, T et TVA</v>
      </c>
      <c r="BJ997" s="55"/>
      <c r="BK997" s="65"/>
      <c r="BL997" s="98" t="s">
        <v>64</v>
      </c>
      <c r="BM997" s="63"/>
      <c r="BN997" s="87" t="str">
        <f t="shared" si="512"/>
        <v>Remplir la colonne BJ ou BM</v>
      </c>
      <c r="BO997" s="63"/>
      <c r="BP997" s="173" t="str">
        <f t="shared" si="526"/>
        <v>Remplir la colonne M</v>
      </c>
      <c r="BQ997" s="179" t="str">
        <f t="shared" si="513"/>
        <v>Remplir la colonne BO</v>
      </c>
      <c r="BR997" s="263" t="str">
        <f t="shared" si="527"/>
        <v>Remplir la colonne I</v>
      </c>
      <c r="BS997" s="91"/>
      <c r="BT997" s="315" t="str">
        <f t="shared" si="514"/>
        <v>Remplir les termes C, P, T et TVA</v>
      </c>
      <c r="BU997" s="55"/>
      <c r="BV997" s="65"/>
      <c r="BW997" s="98" t="s">
        <v>64</v>
      </c>
      <c r="BX997" s="63"/>
      <c r="BY997" s="87" t="str">
        <f t="shared" si="515"/>
        <v>Remplir la colonne BU ou BX</v>
      </c>
      <c r="BZ997" s="63"/>
      <c r="CA997" s="173" t="str">
        <f t="shared" si="528"/>
        <v>Remplir la colonne M</v>
      </c>
      <c r="CB997" s="179" t="str">
        <f t="shared" si="516"/>
        <v>Remplir la colonne BZ</v>
      </c>
      <c r="CC997" s="263" t="str">
        <f t="shared" si="529"/>
        <v>Remplir la colonne I</v>
      </c>
      <c r="CD997" s="91"/>
      <c r="CE997" s="315" t="str">
        <f t="shared" si="517"/>
        <v>Remplir les termes C, P, T et TVA</v>
      </c>
      <c r="CF997" s="61" t="str">
        <f t="shared" si="498"/>
        <v>REMPLIR TYPE DE CLIENT</v>
      </c>
      <c r="CG997" s="107" t="str">
        <f t="shared" si="518"/>
        <v>Montant total de l'aide demandée non indiqué</v>
      </c>
      <c r="CH997" s="1"/>
      <c r="CI997" s="1"/>
      <c r="CJ997" s="1"/>
      <c r="CK997" s="1"/>
      <c r="CL997" s="1"/>
    </row>
    <row r="998" spans="1:90" x14ac:dyDescent="0.25">
      <c r="A998" s="51"/>
      <c r="B998" s="111"/>
      <c r="C998" s="111"/>
      <c r="D998" s="111"/>
      <c r="E998" s="111"/>
      <c r="F998" s="111"/>
      <c r="G998" s="132"/>
      <c r="H998" s="151"/>
      <c r="I998" s="299"/>
      <c r="J998" s="152"/>
      <c r="K998" s="153"/>
      <c r="L998" s="169"/>
      <c r="M998" s="39"/>
      <c r="N998" s="90"/>
      <c r="O998" s="39"/>
      <c r="P998" s="23"/>
      <c r="Q998" s="170">
        <f t="shared" si="499"/>
        <v>0</v>
      </c>
      <c r="R998" s="55"/>
      <c r="S998" s="65"/>
      <c r="T998" s="98" t="s">
        <v>64</v>
      </c>
      <c r="U998" s="63"/>
      <c r="V998" s="87" t="str">
        <f t="shared" si="500"/>
        <v>Remplir la colonne R ou U</v>
      </c>
      <c r="W998" s="63"/>
      <c r="X998" s="173" t="str">
        <f t="shared" si="497"/>
        <v>Remplir la colonne M</v>
      </c>
      <c r="Y998" s="179" t="str">
        <f t="shared" si="501"/>
        <v>Remplir la colonne W</v>
      </c>
      <c r="Z998" s="263" t="str">
        <f t="shared" si="519"/>
        <v>Remplir la colonne I</v>
      </c>
      <c r="AA998" s="91"/>
      <c r="AB998" s="315" t="str">
        <f t="shared" si="502"/>
        <v>Remplir les termes C, P, T et TVA</v>
      </c>
      <c r="AC998" s="55"/>
      <c r="AD998" s="65"/>
      <c r="AE998" s="98" t="s">
        <v>64</v>
      </c>
      <c r="AF998" s="63"/>
      <c r="AG998" s="87" t="str">
        <f t="shared" si="503"/>
        <v>Remplir la colonne AC ou AF</v>
      </c>
      <c r="AH998" s="63"/>
      <c r="AI998" s="173" t="str">
        <f t="shared" si="520"/>
        <v>Remplir la colonne M</v>
      </c>
      <c r="AJ998" s="179" t="str">
        <f t="shared" si="504"/>
        <v>Remplir la colonne AH</v>
      </c>
      <c r="AK998" s="263" t="str">
        <f t="shared" si="521"/>
        <v>Remplir la colonne I</v>
      </c>
      <c r="AL998" s="91"/>
      <c r="AM998" s="315" t="str">
        <f t="shared" si="505"/>
        <v>Remplir les terme C, P, T et TVA</v>
      </c>
      <c r="AN998" s="55"/>
      <c r="AO998" s="65"/>
      <c r="AP998" s="98" t="s">
        <v>64</v>
      </c>
      <c r="AQ998" s="63"/>
      <c r="AR998" s="87" t="str">
        <f t="shared" si="506"/>
        <v>Remplir la colonne AN ou AQ</v>
      </c>
      <c r="AS998" s="63"/>
      <c r="AT998" s="173" t="str">
        <f t="shared" si="522"/>
        <v>Remplir la colonne M</v>
      </c>
      <c r="AU998" s="179" t="str">
        <f t="shared" si="507"/>
        <v>Remplir la colonne AS</v>
      </c>
      <c r="AV998" s="263" t="str">
        <f t="shared" si="523"/>
        <v>Remplir la colonne I</v>
      </c>
      <c r="AW998" s="91"/>
      <c r="AX998" s="315" t="str">
        <f t="shared" si="508"/>
        <v>Remplir les termes C, P, T et TVA</v>
      </c>
      <c r="AY998" s="55"/>
      <c r="AZ998" s="65"/>
      <c r="BA998" s="98" t="s">
        <v>64</v>
      </c>
      <c r="BB998" s="63"/>
      <c r="BC998" s="87" t="str">
        <f t="shared" si="509"/>
        <v>Remplir la colonne AY ou BB</v>
      </c>
      <c r="BD998" s="63"/>
      <c r="BE998" s="173" t="str">
        <f t="shared" si="524"/>
        <v>Remplir la colonne M</v>
      </c>
      <c r="BF998" s="179" t="str">
        <f t="shared" si="510"/>
        <v>Remplir la colonne BD</v>
      </c>
      <c r="BG998" s="263" t="str">
        <f t="shared" si="525"/>
        <v>Remplir la colonne I</v>
      </c>
      <c r="BH998" s="91"/>
      <c r="BI998" s="315" t="str">
        <f t="shared" si="511"/>
        <v>Remplir les termes C, P, T et TVA</v>
      </c>
      <c r="BJ998" s="55"/>
      <c r="BK998" s="65"/>
      <c r="BL998" s="98" t="s">
        <v>64</v>
      </c>
      <c r="BM998" s="63"/>
      <c r="BN998" s="87" t="str">
        <f t="shared" si="512"/>
        <v>Remplir la colonne BJ ou BM</v>
      </c>
      <c r="BO998" s="63"/>
      <c r="BP998" s="173" t="str">
        <f t="shared" si="526"/>
        <v>Remplir la colonne M</v>
      </c>
      <c r="BQ998" s="179" t="str">
        <f t="shared" si="513"/>
        <v>Remplir la colonne BO</v>
      </c>
      <c r="BR998" s="263" t="str">
        <f t="shared" si="527"/>
        <v>Remplir la colonne I</v>
      </c>
      <c r="BS998" s="91"/>
      <c r="BT998" s="315" t="str">
        <f t="shared" si="514"/>
        <v>Remplir les termes C, P, T et TVA</v>
      </c>
      <c r="BU998" s="55"/>
      <c r="BV998" s="65"/>
      <c r="BW998" s="98" t="s">
        <v>64</v>
      </c>
      <c r="BX998" s="63"/>
      <c r="BY998" s="87" t="str">
        <f t="shared" si="515"/>
        <v>Remplir la colonne BU ou BX</v>
      </c>
      <c r="BZ998" s="63"/>
      <c r="CA998" s="173" t="str">
        <f t="shared" si="528"/>
        <v>Remplir la colonne M</v>
      </c>
      <c r="CB998" s="179" t="str">
        <f t="shared" si="516"/>
        <v>Remplir la colonne BZ</v>
      </c>
      <c r="CC998" s="263" t="str">
        <f t="shared" si="529"/>
        <v>Remplir la colonne I</v>
      </c>
      <c r="CD998" s="91"/>
      <c r="CE998" s="315" t="str">
        <f t="shared" si="517"/>
        <v>Remplir les termes C, P, T et TVA</v>
      </c>
      <c r="CF998" s="61" t="str">
        <f t="shared" si="498"/>
        <v>REMPLIR TYPE DE CLIENT</v>
      </c>
      <c r="CG998" s="107" t="str">
        <f t="shared" si="518"/>
        <v>Montant total de l'aide demandée non indiqué</v>
      </c>
      <c r="CH998" s="1"/>
      <c r="CI998" s="1"/>
      <c r="CJ998" s="1"/>
      <c r="CK998" s="1"/>
      <c r="CL998" s="1"/>
    </row>
    <row r="999" spans="1:90" x14ac:dyDescent="0.25">
      <c r="A999" s="51"/>
      <c r="B999" s="111"/>
      <c r="C999" s="111"/>
      <c r="D999" s="111"/>
      <c r="E999" s="111"/>
      <c r="F999" s="111"/>
      <c r="G999" s="132"/>
      <c r="H999" s="151"/>
      <c r="I999" s="299"/>
      <c r="J999" s="152"/>
      <c r="K999" s="153"/>
      <c r="L999" s="169"/>
      <c r="M999" s="39"/>
      <c r="N999" s="90"/>
      <c r="O999" s="39"/>
      <c r="P999" s="23"/>
      <c r="Q999" s="170">
        <f t="shared" si="499"/>
        <v>0</v>
      </c>
      <c r="R999" s="55"/>
      <c r="S999" s="65"/>
      <c r="T999" s="98" t="s">
        <v>64</v>
      </c>
      <c r="U999" s="63"/>
      <c r="V999" s="87" t="str">
        <f t="shared" si="500"/>
        <v>Remplir la colonne R ou U</v>
      </c>
      <c r="W999" s="63"/>
      <c r="X999" s="173" t="str">
        <f t="shared" si="497"/>
        <v>Remplir la colonne M</v>
      </c>
      <c r="Y999" s="179" t="str">
        <f t="shared" si="501"/>
        <v>Remplir la colonne W</v>
      </c>
      <c r="Z999" s="263" t="str">
        <f t="shared" si="519"/>
        <v>Remplir la colonne I</v>
      </c>
      <c r="AA999" s="91"/>
      <c r="AB999" s="315" t="str">
        <f t="shared" si="502"/>
        <v>Remplir les termes C, P, T et TVA</v>
      </c>
      <c r="AC999" s="55"/>
      <c r="AD999" s="65"/>
      <c r="AE999" s="98" t="s">
        <v>64</v>
      </c>
      <c r="AF999" s="63"/>
      <c r="AG999" s="87" t="str">
        <f t="shared" si="503"/>
        <v>Remplir la colonne AC ou AF</v>
      </c>
      <c r="AH999" s="63"/>
      <c r="AI999" s="173" t="str">
        <f t="shared" si="520"/>
        <v>Remplir la colonne M</v>
      </c>
      <c r="AJ999" s="179" t="str">
        <f t="shared" si="504"/>
        <v>Remplir la colonne AH</v>
      </c>
      <c r="AK999" s="263" t="str">
        <f t="shared" si="521"/>
        <v>Remplir la colonne I</v>
      </c>
      <c r="AL999" s="91"/>
      <c r="AM999" s="315" t="str">
        <f t="shared" si="505"/>
        <v>Remplir les terme C, P, T et TVA</v>
      </c>
      <c r="AN999" s="55"/>
      <c r="AO999" s="65"/>
      <c r="AP999" s="98" t="s">
        <v>64</v>
      </c>
      <c r="AQ999" s="63"/>
      <c r="AR999" s="87" t="str">
        <f t="shared" si="506"/>
        <v>Remplir la colonne AN ou AQ</v>
      </c>
      <c r="AS999" s="63"/>
      <c r="AT999" s="173" t="str">
        <f t="shared" si="522"/>
        <v>Remplir la colonne M</v>
      </c>
      <c r="AU999" s="179" t="str">
        <f t="shared" si="507"/>
        <v>Remplir la colonne AS</v>
      </c>
      <c r="AV999" s="263" t="str">
        <f t="shared" si="523"/>
        <v>Remplir la colonne I</v>
      </c>
      <c r="AW999" s="91"/>
      <c r="AX999" s="315" t="str">
        <f t="shared" si="508"/>
        <v>Remplir les termes C, P, T et TVA</v>
      </c>
      <c r="AY999" s="55"/>
      <c r="AZ999" s="65"/>
      <c r="BA999" s="98" t="s">
        <v>64</v>
      </c>
      <c r="BB999" s="63"/>
      <c r="BC999" s="87" t="str">
        <f t="shared" si="509"/>
        <v>Remplir la colonne AY ou BB</v>
      </c>
      <c r="BD999" s="63"/>
      <c r="BE999" s="173" t="str">
        <f t="shared" si="524"/>
        <v>Remplir la colonne M</v>
      </c>
      <c r="BF999" s="179" t="str">
        <f t="shared" si="510"/>
        <v>Remplir la colonne BD</v>
      </c>
      <c r="BG999" s="263" t="str">
        <f t="shared" si="525"/>
        <v>Remplir la colonne I</v>
      </c>
      <c r="BH999" s="91"/>
      <c r="BI999" s="315" t="str">
        <f t="shared" si="511"/>
        <v>Remplir les termes C, P, T et TVA</v>
      </c>
      <c r="BJ999" s="55"/>
      <c r="BK999" s="65"/>
      <c r="BL999" s="98" t="s">
        <v>64</v>
      </c>
      <c r="BM999" s="63"/>
      <c r="BN999" s="87" t="str">
        <f t="shared" si="512"/>
        <v>Remplir la colonne BJ ou BM</v>
      </c>
      <c r="BO999" s="63"/>
      <c r="BP999" s="173" t="str">
        <f t="shared" si="526"/>
        <v>Remplir la colonne M</v>
      </c>
      <c r="BQ999" s="179" t="str">
        <f t="shared" si="513"/>
        <v>Remplir la colonne BO</v>
      </c>
      <c r="BR999" s="263" t="str">
        <f t="shared" si="527"/>
        <v>Remplir la colonne I</v>
      </c>
      <c r="BS999" s="91"/>
      <c r="BT999" s="315" t="str">
        <f t="shared" si="514"/>
        <v>Remplir les termes C, P, T et TVA</v>
      </c>
      <c r="BU999" s="55"/>
      <c r="BV999" s="65"/>
      <c r="BW999" s="98" t="s">
        <v>64</v>
      </c>
      <c r="BX999" s="63"/>
      <c r="BY999" s="87" t="str">
        <f t="shared" si="515"/>
        <v>Remplir la colonne BU ou BX</v>
      </c>
      <c r="BZ999" s="63"/>
      <c r="CA999" s="173" t="str">
        <f t="shared" si="528"/>
        <v>Remplir la colonne M</v>
      </c>
      <c r="CB999" s="179" t="str">
        <f t="shared" si="516"/>
        <v>Remplir la colonne BZ</v>
      </c>
      <c r="CC999" s="263" t="str">
        <f t="shared" si="529"/>
        <v>Remplir la colonne I</v>
      </c>
      <c r="CD999" s="91"/>
      <c r="CE999" s="315" t="str">
        <f t="shared" si="517"/>
        <v>Remplir les termes C, P, T et TVA</v>
      </c>
      <c r="CF999" s="61" t="str">
        <f t="shared" si="498"/>
        <v>REMPLIR TYPE DE CLIENT</v>
      </c>
      <c r="CG999" s="107" t="str">
        <f t="shared" si="518"/>
        <v>Montant total de l'aide demandée non indiqué</v>
      </c>
      <c r="CH999" s="1"/>
      <c r="CI999" s="1"/>
      <c r="CJ999" s="1"/>
      <c r="CK999" s="1"/>
      <c r="CL999" s="1"/>
    </row>
    <row r="1000" spans="1:90" x14ac:dyDescent="0.25">
      <c r="A1000" s="51"/>
      <c r="B1000" s="111"/>
      <c r="C1000" s="111"/>
      <c r="D1000" s="111"/>
      <c r="E1000" s="111"/>
      <c r="F1000" s="111"/>
      <c r="G1000" s="132"/>
      <c r="H1000" s="151"/>
      <c r="I1000" s="299"/>
      <c r="J1000" s="152"/>
      <c r="K1000" s="153"/>
      <c r="L1000" s="169"/>
      <c r="M1000" s="39"/>
      <c r="N1000" s="90"/>
      <c r="O1000" s="39"/>
      <c r="P1000" s="103"/>
      <c r="Q1000" s="170">
        <f t="shared" si="499"/>
        <v>0</v>
      </c>
      <c r="R1000" s="156"/>
      <c r="S1000" s="65"/>
      <c r="T1000" s="98" t="s">
        <v>64</v>
      </c>
      <c r="U1000" s="63"/>
      <c r="V1000" s="87" t="str">
        <f t="shared" si="500"/>
        <v>Remplir la colonne R ou U</v>
      </c>
      <c r="W1000" s="63"/>
      <c r="X1000" s="173" t="str">
        <f t="shared" si="497"/>
        <v>Remplir la colonne M</v>
      </c>
      <c r="Y1000" s="179" t="str">
        <f t="shared" si="501"/>
        <v>Remplir la colonne W</v>
      </c>
      <c r="Z1000" s="263" t="str">
        <f t="shared" si="519"/>
        <v>Remplir la colonne I</v>
      </c>
      <c r="AA1000" s="91"/>
      <c r="AB1000" s="315" t="str">
        <f t="shared" si="502"/>
        <v>Remplir les termes C, P, T et TVA</v>
      </c>
      <c r="AC1000" s="156"/>
      <c r="AD1000" s="65"/>
      <c r="AE1000" s="98" t="s">
        <v>64</v>
      </c>
      <c r="AF1000" s="63"/>
      <c r="AG1000" s="87" t="str">
        <f t="shared" si="503"/>
        <v>Remplir la colonne AC ou AF</v>
      </c>
      <c r="AH1000" s="63"/>
      <c r="AI1000" s="173" t="str">
        <f t="shared" si="520"/>
        <v>Remplir la colonne M</v>
      </c>
      <c r="AJ1000" s="179" t="str">
        <f t="shared" si="504"/>
        <v>Remplir la colonne AH</v>
      </c>
      <c r="AK1000" s="263" t="str">
        <f t="shared" si="521"/>
        <v>Remplir la colonne I</v>
      </c>
      <c r="AL1000" s="91"/>
      <c r="AM1000" s="315" t="str">
        <f t="shared" si="505"/>
        <v>Remplir les terme C, P, T et TVA</v>
      </c>
      <c r="AN1000" s="156"/>
      <c r="AO1000" s="65"/>
      <c r="AP1000" s="98" t="s">
        <v>64</v>
      </c>
      <c r="AQ1000" s="63"/>
      <c r="AR1000" s="87" t="str">
        <f t="shared" si="506"/>
        <v>Remplir la colonne AN ou AQ</v>
      </c>
      <c r="AS1000" s="63"/>
      <c r="AT1000" s="173" t="str">
        <f t="shared" si="522"/>
        <v>Remplir la colonne M</v>
      </c>
      <c r="AU1000" s="179" t="str">
        <f t="shared" si="507"/>
        <v>Remplir la colonne AS</v>
      </c>
      <c r="AV1000" s="263" t="str">
        <f t="shared" si="523"/>
        <v>Remplir la colonne I</v>
      </c>
      <c r="AW1000" s="91"/>
      <c r="AX1000" s="315" t="str">
        <f t="shared" si="508"/>
        <v>Remplir les termes C, P, T et TVA</v>
      </c>
      <c r="AY1000" s="156"/>
      <c r="AZ1000" s="65"/>
      <c r="BA1000" s="98" t="s">
        <v>64</v>
      </c>
      <c r="BB1000" s="63"/>
      <c r="BC1000" s="87" t="str">
        <f t="shared" si="509"/>
        <v>Remplir la colonne AY ou BB</v>
      </c>
      <c r="BD1000" s="63"/>
      <c r="BE1000" s="173" t="str">
        <f t="shared" si="524"/>
        <v>Remplir la colonne M</v>
      </c>
      <c r="BF1000" s="179" t="str">
        <f t="shared" si="510"/>
        <v>Remplir la colonne BD</v>
      </c>
      <c r="BG1000" s="263" t="str">
        <f t="shared" si="525"/>
        <v>Remplir la colonne I</v>
      </c>
      <c r="BH1000" s="91"/>
      <c r="BI1000" s="315" t="str">
        <f t="shared" si="511"/>
        <v>Remplir les termes C, P, T et TVA</v>
      </c>
      <c r="BJ1000" s="156"/>
      <c r="BK1000" s="65"/>
      <c r="BL1000" s="98" t="s">
        <v>64</v>
      </c>
      <c r="BM1000" s="63"/>
      <c r="BN1000" s="87" t="str">
        <f t="shared" si="512"/>
        <v>Remplir la colonne BJ ou BM</v>
      </c>
      <c r="BO1000" s="63"/>
      <c r="BP1000" s="173" t="str">
        <f t="shared" si="526"/>
        <v>Remplir la colonne M</v>
      </c>
      <c r="BQ1000" s="179" t="str">
        <f t="shared" si="513"/>
        <v>Remplir la colonne BO</v>
      </c>
      <c r="BR1000" s="263" t="str">
        <f t="shared" si="527"/>
        <v>Remplir la colonne I</v>
      </c>
      <c r="BS1000" s="91"/>
      <c r="BT1000" s="315" t="str">
        <f t="shared" si="514"/>
        <v>Remplir les termes C, P, T et TVA</v>
      </c>
      <c r="BU1000" s="156"/>
      <c r="BV1000" s="65"/>
      <c r="BW1000" s="98" t="s">
        <v>64</v>
      </c>
      <c r="BX1000" s="63"/>
      <c r="BY1000" s="87" t="str">
        <f t="shared" si="515"/>
        <v>Remplir la colonne BU ou BX</v>
      </c>
      <c r="BZ1000" s="63"/>
      <c r="CA1000" s="173" t="str">
        <f t="shared" si="528"/>
        <v>Remplir la colonne M</v>
      </c>
      <c r="CB1000" s="179" t="str">
        <f t="shared" si="516"/>
        <v>Remplir la colonne BZ</v>
      </c>
      <c r="CC1000" s="263" t="str">
        <f t="shared" si="529"/>
        <v>Remplir la colonne I</v>
      </c>
      <c r="CD1000" s="91"/>
      <c r="CE1000" s="315" t="str">
        <f t="shared" si="517"/>
        <v>Remplir les termes C, P, T et TVA</v>
      </c>
      <c r="CF1000" s="61" t="str">
        <f t="shared" si="498"/>
        <v>REMPLIR TYPE DE CLIENT</v>
      </c>
      <c r="CG1000" s="157" t="str">
        <f t="shared" si="518"/>
        <v>Montant total de l'aide demandée non indiqué</v>
      </c>
      <c r="CH1000" s="19"/>
    </row>
    <row r="1001" spans="1:90" x14ac:dyDescent="0.25">
      <c r="A1001" s="51"/>
      <c r="B1001" s="111"/>
      <c r="C1001" s="111"/>
      <c r="D1001" s="111"/>
      <c r="E1001" s="111"/>
      <c r="F1001" s="111"/>
      <c r="G1001" s="132"/>
      <c r="H1001" s="151"/>
      <c r="I1001" s="216"/>
      <c r="J1001" s="152"/>
      <c r="K1001" s="153"/>
      <c r="L1001" s="169"/>
      <c r="M1001" s="39"/>
      <c r="N1001" s="90"/>
      <c r="O1001" s="39"/>
      <c r="P1001" s="103"/>
      <c r="Q1001" s="170">
        <f t="shared" si="499"/>
        <v>0</v>
      </c>
      <c r="R1001" s="156"/>
      <c r="S1001" s="65"/>
      <c r="T1001" s="98" t="s">
        <v>64</v>
      </c>
      <c r="U1001" s="63"/>
      <c r="V1001" s="87" t="str">
        <f t="shared" si="500"/>
        <v>Remplir la colonne R ou U</v>
      </c>
      <c r="W1001" s="63"/>
      <c r="X1001" s="173" t="str">
        <f t="shared" si="497"/>
        <v>Remplir la colonne M</v>
      </c>
      <c r="Y1001" s="179" t="str">
        <f t="shared" si="501"/>
        <v>Remplir la colonne W</v>
      </c>
      <c r="Z1001" s="263" t="str">
        <f t="shared" si="519"/>
        <v>Remplir la colonne I</v>
      </c>
      <c r="AA1001" s="91"/>
      <c r="AB1001" s="315" t="str">
        <f t="shared" si="502"/>
        <v>Remplir les termes C, P, T et TVA</v>
      </c>
      <c r="AC1001" s="156"/>
      <c r="AD1001" s="65"/>
      <c r="AE1001" s="98" t="s">
        <v>64</v>
      </c>
      <c r="AF1001" s="63"/>
      <c r="AG1001" s="87" t="str">
        <f t="shared" si="503"/>
        <v>Remplir la colonne AC ou AF</v>
      </c>
      <c r="AH1001" s="63"/>
      <c r="AI1001" s="173" t="str">
        <f t="shared" si="520"/>
        <v>Remplir la colonne M</v>
      </c>
      <c r="AJ1001" s="179" t="str">
        <f t="shared" si="504"/>
        <v>Remplir la colonne AH</v>
      </c>
      <c r="AK1001" s="263" t="str">
        <f t="shared" si="521"/>
        <v>Remplir la colonne I</v>
      </c>
      <c r="AL1001" s="91"/>
      <c r="AM1001" s="315" t="str">
        <f t="shared" si="505"/>
        <v>Remplir les terme C, P, T et TVA</v>
      </c>
      <c r="AN1001" s="156"/>
      <c r="AO1001" s="65"/>
      <c r="AP1001" s="98" t="s">
        <v>64</v>
      </c>
      <c r="AQ1001" s="63"/>
      <c r="AR1001" s="87" t="str">
        <f t="shared" si="506"/>
        <v>Remplir la colonne AN ou AQ</v>
      </c>
      <c r="AS1001" s="63"/>
      <c r="AT1001" s="173" t="str">
        <f t="shared" si="522"/>
        <v>Remplir la colonne M</v>
      </c>
      <c r="AU1001" s="179" t="str">
        <f t="shared" si="507"/>
        <v>Remplir la colonne AS</v>
      </c>
      <c r="AV1001" s="263" t="str">
        <f t="shared" si="523"/>
        <v>Remplir la colonne I</v>
      </c>
      <c r="AW1001" s="91"/>
      <c r="AX1001" s="315" t="str">
        <f t="shared" si="508"/>
        <v>Remplir les termes C, P, T et TVA</v>
      </c>
      <c r="AY1001" s="156"/>
      <c r="AZ1001" s="65"/>
      <c r="BA1001" s="98" t="s">
        <v>64</v>
      </c>
      <c r="BB1001" s="63"/>
      <c r="BC1001" s="87" t="str">
        <f t="shared" si="509"/>
        <v>Remplir la colonne AY ou BB</v>
      </c>
      <c r="BD1001" s="63"/>
      <c r="BE1001" s="173" t="str">
        <f t="shared" si="524"/>
        <v>Remplir la colonne M</v>
      </c>
      <c r="BF1001" s="179" t="str">
        <f t="shared" si="510"/>
        <v>Remplir la colonne BD</v>
      </c>
      <c r="BG1001" s="263" t="str">
        <f t="shared" si="525"/>
        <v>Remplir la colonne I</v>
      </c>
      <c r="BH1001" s="91"/>
      <c r="BI1001" s="315" t="str">
        <f t="shared" si="511"/>
        <v>Remplir les termes C, P, T et TVA</v>
      </c>
      <c r="BJ1001" s="156"/>
      <c r="BK1001" s="65"/>
      <c r="BL1001" s="98" t="s">
        <v>64</v>
      </c>
      <c r="BM1001" s="63"/>
      <c r="BN1001" s="87" t="str">
        <f t="shared" si="512"/>
        <v>Remplir la colonne BJ ou BM</v>
      </c>
      <c r="BO1001" s="63"/>
      <c r="BP1001" s="173" t="str">
        <f t="shared" si="526"/>
        <v>Remplir la colonne M</v>
      </c>
      <c r="BQ1001" s="179" t="str">
        <f t="shared" si="513"/>
        <v>Remplir la colonne BO</v>
      </c>
      <c r="BR1001" s="263" t="str">
        <f t="shared" si="527"/>
        <v>Remplir la colonne I</v>
      </c>
      <c r="BS1001" s="91"/>
      <c r="BT1001" s="315" t="str">
        <f t="shared" si="514"/>
        <v>Remplir les termes C, P, T et TVA</v>
      </c>
      <c r="BU1001" s="156"/>
      <c r="BV1001" s="65"/>
      <c r="BW1001" s="98" t="s">
        <v>64</v>
      </c>
      <c r="BX1001" s="63"/>
      <c r="BY1001" s="87" t="str">
        <f t="shared" si="515"/>
        <v>Remplir la colonne BU ou BX</v>
      </c>
      <c r="BZ1001" s="63"/>
      <c r="CA1001" s="173" t="str">
        <f t="shared" si="528"/>
        <v>Remplir la colonne M</v>
      </c>
      <c r="CB1001" s="179" t="str">
        <f t="shared" si="516"/>
        <v>Remplir la colonne BZ</v>
      </c>
      <c r="CC1001" s="263" t="str">
        <f t="shared" si="529"/>
        <v>Remplir la colonne I</v>
      </c>
      <c r="CD1001" s="91"/>
      <c r="CE1001" s="315" t="str">
        <f t="shared" si="517"/>
        <v>Remplir les termes C, P, T et TVA</v>
      </c>
      <c r="CF1001" s="61" t="str">
        <f t="shared" si="498"/>
        <v>REMPLIR TYPE DE CLIENT</v>
      </c>
      <c r="CG1001" s="157" t="str">
        <f t="shared" si="518"/>
        <v>Montant total de l'aide demandée non indiqué</v>
      </c>
      <c r="CH1001" s="19"/>
    </row>
    <row r="1002" spans="1:90" ht="15.75" thickBot="1" x14ac:dyDescent="0.3">
      <c r="A1002" s="51"/>
      <c r="B1002" s="111"/>
      <c r="C1002" s="111"/>
      <c r="D1002" s="111"/>
      <c r="E1002" s="111"/>
      <c r="F1002" s="111"/>
      <c r="G1002" s="132"/>
      <c r="H1002" s="151"/>
      <c r="I1002" s="216"/>
      <c r="J1002" s="152"/>
      <c r="K1002" s="153"/>
      <c r="L1002" s="169"/>
      <c r="M1002" s="39"/>
      <c r="N1002" s="90"/>
      <c r="O1002" s="39"/>
      <c r="P1002" s="103"/>
      <c r="Q1002" s="170">
        <f t="shared" si="499"/>
        <v>0</v>
      </c>
      <c r="R1002" s="287"/>
      <c r="S1002" s="317"/>
      <c r="T1002" s="322" t="s">
        <v>64</v>
      </c>
      <c r="U1002" s="323"/>
      <c r="V1002" s="87" t="str">
        <f t="shared" si="500"/>
        <v>Remplir la colonne R ou U</v>
      </c>
      <c r="W1002" s="323"/>
      <c r="X1002" s="319" t="str">
        <f t="shared" si="497"/>
        <v>Remplir la colonne M</v>
      </c>
      <c r="Y1002" s="293" t="str">
        <f t="shared" si="501"/>
        <v>Remplir la colonne W</v>
      </c>
      <c r="Z1002" s="324" t="str">
        <f t="shared" si="519"/>
        <v>Remplir la colonne I</v>
      </c>
      <c r="AA1002" s="325"/>
      <c r="AB1002" s="315" t="str">
        <f t="shared" si="502"/>
        <v>Remplir les termes C, P, T et TVA</v>
      </c>
      <c r="AC1002" s="287"/>
      <c r="AD1002" s="317"/>
      <c r="AE1002" s="322" t="s">
        <v>64</v>
      </c>
      <c r="AF1002" s="323"/>
      <c r="AG1002" s="87" t="str">
        <f t="shared" si="503"/>
        <v>Remplir la colonne AC ou AF</v>
      </c>
      <c r="AH1002" s="323"/>
      <c r="AI1002" s="319" t="str">
        <f t="shared" si="520"/>
        <v>Remplir la colonne M</v>
      </c>
      <c r="AJ1002" s="293" t="str">
        <f t="shared" si="504"/>
        <v>Remplir la colonne AH</v>
      </c>
      <c r="AK1002" s="324" t="str">
        <f t="shared" si="521"/>
        <v>Remplir la colonne I</v>
      </c>
      <c r="AL1002" s="325"/>
      <c r="AM1002" s="321" t="str">
        <f t="shared" si="505"/>
        <v>Remplir les terme C, P, T et TVA</v>
      </c>
      <c r="AN1002" s="287"/>
      <c r="AO1002" s="317"/>
      <c r="AP1002" s="322" t="s">
        <v>64</v>
      </c>
      <c r="AQ1002" s="323"/>
      <c r="AR1002" s="87" t="str">
        <f t="shared" si="506"/>
        <v>Remplir la colonne AN ou AQ</v>
      </c>
      <c r="AS1002" s="323"/>
      <c r="AT1002" s="319" t="str">
        <f t="shared" si="522"/>
        <v>Remplir la colonne M</v>
      </c>
      <c r="AU1002" s="293" t="str">
        <f t="shared" si="507"/>
        <v>Remplir la colonne AS</v>
      </c>
      <c r="AV1002" s="324" t="str">
        <f t="shared" si="523"/>
        <v>Remplir la colonne I</v>
      </c>
      <c r="AW1002" s="325"/>
      <c r="AX1002" s="315" t="str">
        <f t="shared" si="508"/>
        <v>Remplir les termes C, P, T et TVA</v>
      </c>
      <c r="AY1002" s="287"/>
      <c r="AZ1002" s="317"/>
      <c r="BA1002" s="322" t="s">
        <v>64</v>
      </c>
      <c r="BB1002" s="323"/>
      <c r="BC1002" s="87" t="str">
        <f t="shared" si="509"/>
        <v>Remplir la colonne AY ou BB</v>
      </c>
      <c r="BD1002" s="323"/>
      <c r="BE1002" s="319" t="str">
        <f t="shared" si="524"/>
        <v>Remplir la colonne M</v>
      </c>
      <c r="BF1002" s="293" t="str">
        <f t="shared" si="510"/>
        <v>Remplir la colonne BD</v>
      </c>
      <c r="BG1002" s="324" t="str">
        <f t="shared" si="525"/>
        <v>Remplir la colonne I</v>
      </c>
      <c r="BH1002" s="325"/>
      <c r="BI1002" s="315" t="str">
        <f t="shared" si="511"/>
        <v>Remplir les termes C, P, T et TVA</v>
      </c>
      <c r="BJ1002" s="287"/>
      <c r="BK1002" s="317"/>
      <c r="BL1002" s="322" t="s">
        <v>64</v>
      </c>
      <c r="BM1002" s="323"/>
      <c r="BN1002" s="87" t="str">
        <f t="shared" si="512"/>
        <v>Remplir la colonne BJ ou BM</v>
      </c>
      <c r="BO1002" s="323"/>
      <c r="BP1002" s="319" t="str">
        <f t="shared" si="526"/>
        <v>Remplir la colonne M</v>
      </c>
      <c r="BQ1002" s="293" t="str">
        <f t="shared" si="513"/>
        <v>Remplir la colonne BO</v>
      </c>
      <c r="BR1002" s="324" t="str">
        <f t="shared" si="527"/>
        <v>Remplir la colonne I</v>
      </c>
      <c r="BS1002" s="325"/>
      <c r="BT1002" s="315" t="str">
        <f t="shared" si="514"/>
        <v>Remplir les termes C, P, T et TVA</v>
      </c>
      <c r="BU1002" s="287"/>
      <c r="BV1002" s="317"/>
      <c r="BW1002" s="322" t="s">
        <v>64</v>
      </c>
      <c r="BX1002" s="323"/>
      <c r="BY1002" s="87" t="str">
        <f t="shared" si="515"/>
        <v>Remplir la colonne BU ou BX</v>
      </c>
      <c r="BZ1002" s="323"/>
      <c r="CA1002" s="319" t="str">
        <f t="shared" si="528"/>
        <v>Remplir la colonne M</v>
      </c>
      <c r="CB1002" s="293" t="str">
        <f t="shared" si="516"/>
        <v>Remplir la colonne BZ</v>
      </c>
      <c r="CC1002" s="324" t="str">
        <f t="shared" si="529"/>
        <v>Remplir la colonne I</v>
      </c>
      <c r="CD1002" s="325"/>
      <c r="CE1002" s="315" t="str">
        <f t="shared" si="517"/>
        <v>Remplir les termes C, P, T et TVA</v>
      </c>
      <c r="CF1002" s="61" t="str">
        <f t="shared" si="498"/>
        <v>REMPLIR TYPE DE CLIENT</v>
      </c>
      <c r="CG1002" s="157" t="str">
        <f t="shared" si="518"/>
        <v>Montant total de l'aide demandée non indiqué</v>
      </c>
      <c r="CH1002" s="19"/>
    </row>
    <row r="1003" spans="1:90" ht="15.75" thickTop="1" x14ac:dyDescent="0.25"/>
  </sheetData>
  <mergeCells count="25">
    <mergeCell ref="BU11:BY11"/>
    <mergeCell ref="BD11:BF11"/>
    <mergeCell ref="BJ11:BN11"/>
    <mergeCell ref="BO11:BQ11"/>
    <mergeCell ref="BU10:CE10"/>
    <mergeCell ref="BJ10:BT10"/>
    <mergeCell ref="BZ11:CB11"/>
    <mergeCell ref="A11:G11"/>
    <mergeCell ref="H11:K11"/>
    <mergeCell ref="R11:V11"/>
    <mergeCell ref="W11:Y11"/>
    <mergeCell ref="AC11:AG11"/>
    <mergeCell ref="AH11:AJ11"/>
    <mergeCell ref="R10:AB10"/>
    <mergeCell ref="AC10:AM10"/>
    <mergeCell ref="AN10:AX10"/>
    <mergeCell ref="AY10:BI10"/>
    <mergeCell ref="AN11:AR11"/>
    <mergeCell ref="AS11:AU11"/>
    <mergeCell ref="AY11:BC11"/>
    <mergeCell ref="E3:H3"/>
    <mergeCell ref="Y4:AC4"/>
    <mergeCell ref="AB5:AC5"/>
    <mergeCell ref="AB6:AC6"/>
    <mergeCell ref="AB7:AC7"/>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70" id="{E4C98921-00D2-4D89-83A4-27BB05D8EBB5}">
            <xm:f>OR('1-INFOS'!$F$41=Données!$A$3,'1-INFOS'!$F$41=Données!$A$2)</xm:f>
            <x14:dxf>
              <font>
                <color theme="1"/>
              </font>
              <fill>
                <patternFill>
                  <bgColor theme="1"/>
                </patternFill>
              </fill>
            </x14:dxf>
          </x14:cfRule>
          <xm:sqref>A10:CG500</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Données!$E$2:$E$3</xm:f>
          </x14:formula1>
          <xm:sqref>M13:M1002 O13:O1002</xm:sqref>
        </x14:dataValidation>
        <x14:dataValidation type="list" allowBlank="1" showInputMessage="1" showErrorMessage="1">
          <x14:formula1>
            <xm:f>Données!$D$2:$D$5</xm:f>
          </x14:formula1>
          <xm:sqref>L13:L1002</xm:sqref>
        </x14:dataValidation>
        <x14:dataValidation type="list" allowBlank="1" showInputMessage="1" showErrorMessage="1">
          <x14:formula1>
            <xm:f>Données!$B$2:$B$3</xm:f>
          </x14:formula1>
          <xm:sqref>N13:N1002</xm:sqref>
        </x14:dataValidation>
        <x14:dataValidation type="list" allowBlank="1" showInputMessage="1" showErrorMessage="1">
          <x14:formula1>
            <xm:f>Données!$F$2:$F$8</xm:f>
          </x14:formula1>
          <xm:sqref>A13:A1002</xm:sqref>
        </x14:dataValidation>
        <x14:dataValidation type="list" allowBlank="1" showInputMessage="1" showErrorMessage="1">
          <x14:formula1>
            <xm:f>[2]Données!#REF!</xm:f>
          </x14:formula1>
          <xm:sqref>O1003:O1048576 L1003:L1048576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K18"/>
  <sheetViews>
    <sheetView workbookViewId="0">
      <selection activeCell="C41" sqref="C41"/>
    </sheetView>
  </sheetViews>
  <sheetFormatPr baseColWidth="10" defaultRowHeight="15" x14ac:dyDescent="0.25"/>
  <cols>
    <col min="1" max="1" width="40.28515625" customWidth="1"/>
    <col min="3" max="3" width="23" customWidth="1"/>
    <col min="4" max="4" width="30" customWidth="1"/>
    <col min="6" max="6" width="66.28515625" customWidth="1"/>
    <col min="7" max="7" width="51.7109375" customWidth="1"/>
    <col min="8" max="8" width="0" hidden="1" customWidth="1"/>
  </cols>
  <sheetData>
    <row r="1" spans="1:11" x14ac:dyDescent="0.25">
      <c r="A1" s="34" t="s">
        <v>4</v>
      </c>
      <c r="B1" s="35" t="s">
        <v>81</v>
      </c>
      <c r="C1" s="35" t="s">
        <v>14</v>
      </c>
      <c r="D1" s="35" t="s">
        <v>17</v>
      </c>
      <c r="E1" s="35" t="s">
        <v>21</v>
      </c>
      <c r="F1" s="35" t="s">
        <v>56</v>
      </c>
      <c r="G1" s="35" t="s">
        <v>57</v>
      </c>
      <c r="H1" s="35" t="s">
        <v>58</v>
      </c>
      <c r="I1" s="35" t="s">
        <v>70</v>
      </c>
      <c r="J1" s="35" t="s">
        <v>71</v>
      </c>
      <c r="K1" s="35" t="s">
        <v>78</v>
      </c>
    </row>
    <row r="2" spans="1:11" x14ac:dyDescent="0.25">
      <c r="A2" t="s">
        <v>75</v>
      </c>
      <c r="B2" s="88">
        <v>5.5E-2</v>
      </c>
      <c r="C2" t="s">
        <v>15</v>
      </c>
      <c r="D2" t="s">
        <v>39</v>
      </c>
      <c r="E2" t="s">
        <v>20</v>
      </c>
      <c r="F2" t="s">
        <v>49</v>
      </c>
      <c r="G2" t="s">
        <v>52</v>
      </c>
      <c r="H2" t="s">
        <v>88</v>
      </c>
      <c r="J2">
        <v>64.900000000000006</v>
      </c>
      <c r="K2" s="70">
        <v>44682</v>
      </c>
    </row>
    <row r="3" spans="1:11" x14ac:dyDescent="0.25">
      <c r="A3" t="s">
        <v>76</v>
      </c>
      <c r="B3" s="88">
        <v>0.2</v>
      </c>
      <c r="C3" t="s">
        <v>16</v>
      </c>
      <c r="D3" t="s">
        <v>40</v>
      </c>
      <c r="E3" t="s">
        <v>22</v>
      </c>
      <c r="F3" t="s">
        <v>50</v>
      </c>
      <c r="G3" t="s">
        <v>53</v>
      </c>
      <c r="H3" t="s">
        <v>89</v>
      </c>
      <c r="J3">
        <v>48.31</v>
      </c>
      <c r="K3" s="70">
        <v>44743</v>
      </c>
    </row>
    <row r="4" spans="1:11" x14ac:dyDescent="0.25">
      <c r="A4" t="s">
        <v>77</v>
      </c>
      <c r="D4" t="s">
        <v>18</v>
      </c>
      <c r="F4" t="s">
        <v>45</v>
      </c>
      <c r="G4" t="s">
        <v>47</v>
      </c>
      <c r="H4" t="s">
        <v>90</v>
      </c>
      <c r="K4" s="70">
        <v>44835</v>
      </c>
    </row>
    <row r="5" spans="1:11" x14ac:dyDescent="0.25">
      <c r="D5" t="s">
        <v>41</v>
      </c>
      <c r="F5" t="s">
        <v>46</v>
      </c>
      <c r="G5" t="s">
        <v>54</v>
      </c>
      <c r="H5" t="s">
        <v>91</v>
      </c>
    </row>
    <row r="6" spans="1:11" x14ac:dyDescent="0.25">
      <c r="D6" s="29" t="s">
        <v>65</v>
      </c>
      <c r="F6" t="s">
        <v>51</v>
      </c>
      <c r="H6" t="s">
        <v>92</v>
      </c>
    </row>
    <row r="7" spans="1:11" x14ac:dyDescent="0.25">
      <c r="D7" s="29"/>
      <c r="F7" s="29" t="s">
        <v>116</v>
      </c>
      <c r="H7" t="s">
        <v>93</v>
      </c>
    </row>
    <row r="8" spans="1:11" x14ac:dyDescent="0.25">
      <c r="D8" s="29"/>
      <c r="F8" t="s">
        <v>123</v>
      </c>
      <c r="H8" t="s">
        <v>94</v>
      </c>
    </row>
    <row r="9" spans="1:11" x14ac:dyDescent="0.25">
      <c r="D9" s="29"/>
      <c r="H9" t="s">
        <v>95</v>
      </c>
    </row>
    <row r="10" spans="1:11" x14ac:dyDescent="0.25">
      <c r="H10" t="s">
        <v>96</v>
      </c>
    </row>
    <row r="11" spans="1:11" x14ac:dyDescent="0.25">
      <c r="D11" s="29"/>
      <c r="H11" t="s">
        <v>97</v>
      </c>
    </row>
    <row r="12" spans="1:11" x14ac:dyDescent="0.25">
      <c r="D12" s="29"/>
      <c r="H12" t="s">
        <v>98</v>
      </c>
    </row>
    <row r="13" spans="1:11" x14ac:dyDescent="0.25">
      <c r="D13" s="29"/>
      <c r="H13" t="s">
        <v>101</v>
      </c>
    </row>
    <row r="14" spans="1:11" x14ac:dyDescent="0.25">
      <c r="D14" s="29"/>
      <c r="H14" t="s">
        <v>102</v>
      </c>
    </row>
    <row r="15" spans="1:11" x14ac:dyDescent="0.25">
      <c r="D15" s="29"/>
    </row>
    <row r="17" spans="8:8" x14ac:dyDescent="0.25">
      <c r="H17" s="101"/>
    </row>
    <row r="18" spans="8:8" x14ac:dyDescent="0.25">
      <c r="H18" s="100"/>
    </row>
  </sheetData>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Heure xmlns="50863c9d-0818-4a96-8845-761d00392c8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A23C250286FA540BA31F0B92718D386" ma:contentTypeVersion="14" ma:contentTypeDescription="Crée un document." ma:contentTypeScope="" ma:versionID="809ced2edff9a1636faf57299db6b943">
  <xsd:schema xmlns:xsd="http://www.w3.org/2001/XMLSchema" xmlns:xs="http://www.w3.org/2001/XMLSchema" xmlns:p="http://schemas.microsoft.com/office/2006/metadata/properties" xmlns:ns2="50863c9d-0818-4a96-8845-761d00392c84" xmlns:ns3="2224b1d2-fd24-4184-8eb1-c5456480c9bc" targetNamespace="http://schemas.microsoft.com/office/2006/metadata/properties" ma:root="true" ma:fieldsID="e97ea18646455d558696e53a96ce7e3a" ns2:_="" ns3:_="">
    <xsd:import namespace="50863c9d-0818-4a96-8845-761d00392c84"/>
    <xsd:import namespace="2224b1d2-fd24-4184-8eb1-c5456480c9b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LengthInSeconds"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3:SharedWithUsers" minOccurs="0"/>
                <xsd:element ref="ns3:SharedWithDetails" minOccurs="0"/>
                <xsd:element ref="ns2:DateHeur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863c9d-0818-4a96-8845-761d00392c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DateTaken" ma:index="12" nillable="true" ma:displayName="MediaServiceDateTaken" ma:hidden="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DateHeure" ma:index="21" nillable="true" ma:displayName="Date &amp; Heure" ma:format="DateTime" ma:internalName="DateHeur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2224b1d2-fd24-4184-8eb1-c5456480c9bc" elementFormDefault="qualified">
    <xsd:import namespace="http://schemas.microsoft.com/office/2006/documentManagement/types"/>
    <xsd:import namespace="http://schemas.microsoft.com/office/infopath/2007/PartnerControls"/>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970D43B-25DD-4BF3-98BE-ADE1EB9D8005}">
  <ds:schemaRefs>
    <ds:schemaRef ds:uri="http://purl.org/dc/dcmitype/"/>
    <ds:schemaRef ds:uri="http://schemas.microsoft.com/office/2006/metadata/propertie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purl.org/dc/terms/"/>
    <ds:schemaRef ds:uri="2224b1d2-fd24-4184-8eb1-c5456480c9bc"/>
    <ds:schemaRef ds:uri="50863c9d-0818-4a96-8845-761d00392c84"/>
    <ds:schemaRef ds:uri="http://www.w3.org/XML/1998/namespace"/>
  </ds:schemaRefs>
</ds:datastoreItem>
</file>

<file path=customXml/itemProps2.xml><?xml version="1.0" encoding="utf-8"?>
<ds:datastoreItem xmlns:ds="http://schemas.openxmlformats.org/officeDocument/2006/customXml" ds:itemID="{7DF4F063-00B8-4B56-87BE-208C357634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863c9d-0818-4a96-8845-761d00392c84"/>
    <ds:schemaRef ds:uri="2224b1d2-fd24-4184-8eb1-c5456480c9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7D6421B-7020-46F8-9588-C112BE97DFC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5</vt:i4>
      </vt:variant>
      <vt:variant>
        <vt:lpstr>Plages nommées</vt:lpstr>
      </vt:variant>
      <vt:variant>
        <vt:i4>9</vt:i4>
      </vt:variant>
    </vt:vector>
  </HeadingPairs>
  <TitlesOfParts>
    <vt:vector size="14" baseType="lpstr">
      <vt:lpstr>1-INFOS</vt:lpstr>
      <vt:lpstr>Fournisseur_gaz_naturel_i</vt:lpstr>
      <vt:lpstr>Exploitant_chauf._gaz_ii</vt:lpstr>
      <vt:lpstr>Gestion._chaleur_iii</vt:lpstr>
      <vt:lpstr>Données</vt:lpstr>
      <vt:lpstr>demandeur</vt:lpstr>
      <vt:lpstr>oui_non</vt:lpstr>
      <vt:lpstr>Fournisseur_gaz_naturel_i!periode</vt:lpstr>
      <vt:lpstr>periode</vt:lpstr>
      <vt:lpstr>periode2exp</vt:lpstr>
      <vt:lpstr>periode2four</vt:lpstr>
      <vt:lpstr>periode2ges</vt:lpstr>
      <vt:lpstr>Fournisseur_gaz_naturel_i!phase</vt:lpstr>
      <vt:lpstr>phase</vt:lpstr>
    </vt:vector>
  </TitlesOfParts>
  <Company>ASP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Vincent GIRARD</dc:creator>
  <cp:lastModifiedBy>Vincent GIRARD</cp:lastModifiedBy>
  <dcterms:created xsi:type="dcterms:W3CDTF">2022-03-23T10:50:21Z</dcterms:created>
  <dcterms:modified xsi:type="dcterms:W3CDTF">2023-03-13T10:08:16Z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0x0101004A23C250286FA540BA31F0B92718D386</vt:lpwstr>
  </property>
  <property fmtid="{D5CDD505-2E9C-101B-9397-08002B2CF9AE}" pid="3" name="MSIP_Label_c135c4ba-2280-41f8-be7d-6f21d368baa3_Enabled">
    <vt:lpwstr>true</vt:lpwstr>
  </property>
  <property fmtid="{D5CDD505-2E9C-101B-9397-08002B2CF9AE}" pid="4" name="MSIP_Label_c135c4ba-2280-41f8-be7d-6f21d368baa3_SetDate">
    <vt:lpwstr>2022-04-25T14:22:12Z</vt:lpwstr>
  </property>
  <property fmtid="{D5CDD505-2E9C-101B-9397-08002B2CF9AE}" pid="5" name="MSIP_Label_c135c4ba-2280-41f8-be7d-6f21d368baa3_Method">
    <vt:lpwstr>Standard</vt:lpwstr>
  </property>
  <property fmtid="{D5CDD505-2E9C-101B-9397-08002B2CF9AE}" pid="6" name="MSIP_Label_c135c4ba-2280-41f8-be7d-6f21d368baa3_Name">
    <vt:lpwstr>c135c4ba-2280-41f8-be7d-6f21d368baa3</vt:lpwstr>
  </property>
  <property fmtid="{D5CDD505-2E9C-101B-9397-08002B2CF9AE}" pid="7" name="MSIP_Label_c135c4ba-2280-41f8-be7d-6f21d368baa3_SiteId">
    <vt:lpwstr>24139d14-c62c-4c47-8bdd-ce71ea1d50cf</vt:lpwstr>
  </property>
  <property fmtid="{D5CDD505-2E9C-101B-9397-08002B2CF9AE}" pid="8" name="MSIP_Label_c135c4ba-2280-41f8-be7d-6f21d368baa3_ActionId">
    <vt:lpwstr>2ee4878c-df0c-4daf-9d7f-19baa4337b39</vt:lpwstr>
  </property>
  <property fmtid="{D5CDD505-2E9C-101B-9397-08002B2CF9AE}" pid="9" name="MSIP_Label_c135c4ba-2280-41f8-be7d-6f21d368baa3_ContentBits">
    <vt:lpwstr>0</vt:lpwstr>
  </property>
</Properties>
</file>